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olympic-my.sharepoint.com/personal/katie_cleveland_usopc_org/Documents/Desktop/2026/Points/"/>
    </mc:Choice>
  </mc:AlternateContent>
  <xr:revisionPtr revIDLastSave="0" documentId="8_{DBD9FB73-6A15-43FD-AE32-A123C0832772}" xr6:coauthVersionLast="47" xr6:coauthVersionMax="47" xr10:uidLastSave="{00000000-0000-0000-0000-000000000000}"/>
  <bookViews>
    <workbookView xWindow="-28920" yWindow="-870" windowWidth="29040" windowHeight="15720" tabRatio="918" xr2:uid="{1950F6B1-8037-42D9-A74D-BA4F62522206}"/>
  </bookViews>
  <sheets>
    <sheet name="Recognized Poomsae" sheetId="19" r:id="rId1"/>
    <sheet name="Freestyle Poomsae" sheetId="2" r:id="rId2"/>
    <sheet name="Dragon" sheetId="3" r:id="rId3"/>
    <sheet name="Tiger" sheetId="4" r:id="rId4"/>
    <sheet name="Youth" sheetId="5" r:id="rId5"/>
    <sheet name="Cadet" sheetId="6" r:id="rId6"/>
    <sheet name="Junior" sheetId="7" r:id="rId7"/>
    <sheet name="U30" sheetId="9" r:id="rId8"/>
    <sheet name="U40" sheetId="10" r:id="rId9"/>
    <sheet name="U50" sheetId="11" r:id="rId10"/>
    <sheet name="U60" sheetId="12" r:id="rId11"/>
    <sheet name="U65" sheetId="13" r:id="rId12"/>
    <sheet name="O65" sheetId="14" r:id="rId13"/>
    <sheet name="O70" sheetId="15" r:id="rId14"/>
    <sheet name="Youth Free" sheetId="16" r:id="rId15"/>
    <sheet name="12-17 Free" sheetId="17" r:id="rId16"/>
    <sheet name="O18 Free" sheetId="18" r:id="rId17"/>
  </sheets>
  <definedNames>
    <definedName name="_xlnm._FilterDatabase" localSheetId="1" hidden="1">'Freestyle Poomsae'!$A$1:$H$134</definedName>
    <definedName name="_xlnm._FilterDatabase" localSheetId="0" hidden="1">'Recognized Poomsae'!$A$1:$I$3115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6" i="19" l="1"/>
  <c r="X2239" i="19"/>
  <c r="X1911" i="19"/>
  <c r="X478" i="19"/>
  <c r="X2162" i="19"/>
  <c r="X1138" i="19"/>
  <c r="X695" i="19"/>
  <c r="X722" i="19"/>
  <c r="X756" i="19"/>
  <c r="X2808" i="19"/>
  <c r="X2807" i="19"/>
  <c r="X2806" i="19"/>
  <c r="X2805" i="19"/>
  <c r="X2804" i="19"/>
  <c r="X2803" i="19"/>
  <c r="X2802" i="19"/>
  <c r="X2801" i="19"/>
  <c r="X2792" i="19"/>
  <c r="X2800" i="19"/>
  <c r="X2799" i="19"/>
  <c r="X2798" i="19"/>
  <c r="X2797" i="19"/>
  <c r="X2796" i="19"/>
  <c r="X2795" i="19"/>
  <c r="X2794" i="19"/>
  <c r="X2793" i="19"/>
  <c r="X2791" i="19"/>
  <c r="X2790" i="19"/>
  <c r="X2789" i="19"/>
  <c r="X2788" i="19"/>
  <c r="X2787" i="19"/>
  <c r="X2786" i="19"/>
  <c r="X2785" i="19"/>
  <c r="X2784" i="19"/>
  <c r="X2783" i="19"/>
  <c r="X2782" i="19"/>
  <c r="X2781" i="19"/>
  <c r="X2780" i="19"/>
  <c r="X2779" i="19"/>
  <c r="X2778" i="19"/>
  <c r="X2777" i="19"/>
  <c r="X2776" i="19"/>
  <c r="X2775" i="19"/>
  <c r="X2774" i="19"/>
  <c r="X2773" i="19"/>
  <c r="X2772" i="19"/>
  <c r="X2771" i="19"/>
  <c r="X2770" i="19"/>
  <c r="X2769" i="19"/>
  <c r="X2768" i="19"/>
  <c r="X2767" i="19"/>
  <c r="X2766" i="19"/>
  <c r="X2765" i="19"/>
  <c r="X2764" i="19"/>
  <c r="X2763" i="19"/>
  <c r="X2762" i="19"/>
  <c r="X2761" i="19"/>
  <c r="X2760" i="19"/>
  <c r="X2759" i="19"/>
  <c r="X2758" i="19"/>
  <c r="X2757" i="19"/>
  <c r="X2756" i="19"/>
  <c r="X2755" i="19"/>
  <c r="X2754" i="19"/>
  <c r="X2753" i="19"/>
  <c r="X2752" i="19"/>
  <c r="X2751" i="19"/>
  <c r="X2750" i="19"/>
  <c r="X2749" i="19"/>
  <c r="X2748" i="19"/>
  <c r="X2747" i="19"/>
  <c r="X2746" i="19"/>
  <c r="X2745" i="19"/>
  <c r="X2744" i="19"/>
  <c r="X2743" i="19"/>
  <c r="X2742" i="19"/>
  <c r="X2741" i="19"/>
  <c r="X2740" i="19"/>
  <c r="X2739" i="19"/>
  <c r="X2738" i="19"/>
  <c r="X2737" i="19"/>
  <c r="X2736" i="19"/>
  <c r="X2735" i="19"/>
  <c r="X2734" i="19"/>
  <c r="X2733" i="19"/>
  <c r="X2732" i="19"/>
  <c r="X2731" i="19"/>
  <c r="X2730" i="19"/>
  <c r="X2729" i="19"/>
  <c r="X2728" i="19"/>
  <c r="X2727" i="19"/>
  <c r="X2726" i="19"/>
  <c r="X2725" i="19"/>
  <c r="X2724" i="19"/>
  <c r="X2723" i="19"/>
  <c r="X2722" i="19"/>
  <c r="X2721" i="19"/>
  <c r="X2720" i="19"/>
  <c r="X2719" i="19"/>
  <c r="X2718" i="19"/>
  <c r="X2717" i="19"/>
  <c r="X2716" i="19"/>
  <c r="X2715" i="19"/>
  <c r="X2714" i="19"/>
  <c r="X2713" i="19"/>
  <c r="X2712" i="19"/>
  <c r="X2711" i="19"/>
  <c r="X2710" i="19"/>
  <c r="X2709" i="19"/>
  <c r="X2708" i="19"/>
  <c r="X2707" i="19"/>
  <c r="X2706" i="19"/>
  <c r="X2705" i="19"/>
  <c r="X2704" i="19"/>
  <c r="X2703" i="19"/>
  <c r="X2702" i="19"/>
  <c r="X2701" i="19"/>
  <c r="X2700" i="19"/>
  <c r="X2699" i="19"/>
  <c r="X2698" i="19"/>
  <c r="X2697" i="19"/>
  <c r="X2696" i="19"/>
  <c r="X2695" i="19"/>
  <c r="X2694" i="19"/>
  <c r="X2693" i="19"/>
  <c r="X2692" i="19"/>
  <c r="X2691" i="19"/>
  <c r="X2690" i="19"/>
  <c r="X2689" i="19"/>
  <c r="X2688" i="19"/>
  <c r="X2687" i="19"/>
  <c r="X2686" i="19"/>
  <c r="X2685" i="19"/>
  <c r="X2684" i="19"/>
  <c r="X2683" i="19"/>
  <c r="X2682" i="19"/>
  <c r="X2681" i="19"/>
  <c r="X2680" i="19"/>
  <c r="X2679" i="19"/>
  <c r="X2678" i="19"/>
  <c r="X2677" i="19"/>
  <c r="X2676" i="19"/>
  <c r="X2675" i="19"/>
  <c r="X2674" i="19"/>
  <c r="X2673" i="19"/>
  <c r="X2672" i="19"/>
  <c r="X2671" i="19"/>
  <c r="X2670" i="19"/>
  <c r="X2669" i="19"/>
  <c r="X2668" i="19"/>
  <c r="X2667" i="19"/>
  <c r="X2666" i="19"/>
  <c r="X2665" i="19"/>
  <c r="X2664" i="19"/>
  <c r="X2663" i="19"/>
  <c r="X2662" i="19"/>
  <c r="X2661" i="19"/>
  <c r="X2660" i="19"/>
  <c r="X2659" i="19"/>
  <c r="X2658" i="19"/>
  <c r="X2657" i="19"/>
  <c r="X2656" i="19"/>
  <c r="X2655" i="19"/>
  <c r="X2654" i="19"/>
  <c r="X2653" i="19"/>
  <c r="X2652" i="19"/>
  <c r="X2651" i="19"/>
  <c r="X2650" i="19"/>
  <c r="X2649" i="19"/>
  <c r="X2648" i="19"/>
  <c r="X2647" i="19"/>
  <c r="X2646" i="19"/>
  <c r="X2645" i="19"/>
  <c r="X2644" i="19"/>
  <c r="X2643" i="19"/>
  <c r="X2642" i="19"/>
  <c r="X2641" i="19"/>
  <c r="X2640" i="19"/>
  <c r="X2639" i="19"/>
  <c r="X2638" i="19"/>
  <c r="X2637" i="19"/>
  <c r="X2636" i="19"/>
  <c r="X2635" i="19"/>
  <c r="X2634" i="19"/>
  <c r="X2633" i="19"/>
  <c r="X2632" i="19"/>
  <c r="X2631" i="19"/>
  <c r="X2630" i="19"/>
  <c r="X2629" i="19"/>
  <c r="X2628" i="19"/>
  <c r="X2627" i="19"/>
  <c r="X2626" i="19"/>
  <c r="X2625" i="19"/>
  <c r="X2624" i="19"/>
  <c r="X2623" i="19"/>
  <c r="X2622" i="19"/>
  <c r="X2621" i="19"/>
  <c r="X2620" i="19"/>
  <c r="X2619" i="19"/>
  <c r="X2618" i="19"/>
  <c r="X2617" i="19"/>
  <c r="X2616" i="19"/>
  <c r="X2611" i="19"/>
  <c r="X2615" i="19"/>
  <c r="X2614" i="19"/>
  <c r="X2613" i="19"/>
  <c r="X2612" i="19"/>
  <c r="X2610" i="19"/>
  <c r="X2609" i="19"/>
  <c r="X2608" i="19"/>
  <c r="X2607" i="19"/>
  <c r="X2606" i="19"/>
  <c r="X2605" i="19"/>
  <c r="X2604" i="19"/>
  <c r="X2603" i="19"/>
  <c r="X2602" i="19"/>
  <c r="X2601" i="19"/>
  <c r="X2600" i="19"/>
  <c r="X2599" i="19"/>
  <c r="X2598" i="19"/>
  <c r="X2597" i="19"/>
  <c r="X2596" i="19"/>
  <c r="X2595" i="19"/>
  <c r="X2594" i="19"/>
  <c r="X2593" i="19"/>
  <c r="X2592" i="19"/>
  <c r="X2591" i="19"/>
  <c r="X2590" i="19"/>
  <c r="X2589" i="19"/>
  <c r="X2588" i="19"/>
  <c r="X2587" i="19"/>
  <c r="X2586" i="19"/>
  <c r="X2585" i="19"/>
  <c r="X2584" i="19"/>
  <c r="X2583" i="19"/>
  <c r="X2582" i="19"/>
  <c r="X2581" i="19"/>
  <c r="X2580" i="19"/>
  <c r="X2579" i="19"/>
  <c r="X2578" i="19"/>
  <c r="X2577" i="19"/>
  <c r="X2576" i="19"/>
  <c r="X2575" i="19"/>
  <c r="X2574" i="19"/>
  <c r="X2573" i="19"/>
  <c r="X2572" i="19"/>
  <c r="X2571" i="19"/>
  <c r="X2570" i="19"/>
  <c r="X2569" i="19"/>
  <c r="X2568" i="19"/>
  <c r="X2567" i="19"/>
  <c r="X2566" i="19"/>
  <c r="X2565" i="19"/>
  <c r="X2564" i="19"/>
  <c r="X2563" i="19"/>
  <c r="X2562" i="19"/>
  <c r="X2561" i="19"/>
  <c r="X2560" i="19"/>
  <c r="X2559" i="19"/>
  <c r="X2558" i="19"/>
  <c r="X2557" i="19"/>
  <c r="X2556" i="19"/>
  <c r="X2555" i="19"/>
  <c r="X2554" i="19"/>
  <c r="X2553" i="19"/>
  <c r="X2552" i="19"/>
  <c r="X2551" i="19"/>
  <c r="X2550" i="19"/>
  <c r="X2549" i="19"/>
  <c r="X2548" i="19"/>
  <c r="X2547" i="19"/>
  <c r="X2546" i="19"/>
  <c r="X2545" i="19"/>
  <c r="X2544" i="19"/>
  <c r="X2543" i="19"/>
  <c r="X2542" i="19"/>
  <c r="X2541" i="19"/>
  <c r="X2540" i="19"/>
  <c r="X2539" i="19"/>
  <c r="X2538" i="19"/>
  <c r="X2537" i="19"/>
  <c r="X2536" i="19"/>
  <c r="X2535" i="19"/>
  <c r="X2534" i="19"/>
  <c r="X2533" i="19"/>
  <c r="X2532" i="19"/>
  <c r="X2531" i="19"/>
  <c r="X2530" i="19"/>
  <c r="X2529" i="19"/>
  <c r="X2528" i="19"/>
  <c r="X2527" i="19"/>
  <c r="X2526" i="19"/>
  <c r="X2525" i="19"/>
  <c r="X2524" i="19"/>
  <c r="X2523" i="19"/>
  <c r="X2522" i="19"/>
  <c r="X2521" i="19"/>
  <c r="X2520" i="19"/>
  <c r="X2519" i="19"/>
  <c r="X2518" i="19"/>
  <c r="X2517" i="19"/>
  <c r="X2516" i="19"/>
  <c r="X2515" i="19"/>
  <c r="X2514" i="19"/>
  <c r="X2513" i="19"/>
  <c r="X2512" i="19"/>
  <c r="X2511" i="19"/>
  <c r="X2510" i="19"/>
  <c r="X2509" i="19"/>
  <c r="X2508" i="19"/>
  <c r="X2507" i="19"/>
  <c r="X2506" i="19"/>
  <c r="X2505" i="19"/>
  <c r="X2504" i="19"/>
  <c r="X2503" i="19"/>
  <c r="X2502" i="19"/>
  <c r="X2501" i="19"/>
  <c r="X2500" i="19"/>
  <c r="X2499" i="19"/>
  <c r="X2498" i="19"/>
  <c r="X2497" i="19"/>
  <c r="X2496" i="19"/>
  <c r="X2495" i="19"/>
  <c r="X2494" i="19"/>
  <c r="X2493" i="19"/>
  <c r="X2492" i="19"/>
  <c r="X2491" i="19"/>
  <c r="X2490" i="19"/>
  <c r="X2489" i="19"/>
  <c r="X2488" i="19"/>
  <c r="X2487" i="19"/>
  <c r="X2486" i="19"/>
  <c r="X2485" i="19"/>
  <c r="X2484" i="19"/>
  <c r="X2483" i="19"/>
  <c r="X2482" i="19"/>
  <c r="X2481" i="19"/>
  <c r="X2480" i="19"/>
  <c r="X2479" i="19"/>
  <c r="X2478" i="19"/>
  <c r="X2477" i="19"/>
  <c r="X2476" i="19"/>
  <c r="X2475" i="19"/>
  <c r="X2474" i="19"/>
  <c r="X2473" i="19"/>
  <c r="X2472" i="19"/>
  <c r="X2471" i="19"/>
  <c r="X2470" i="19"/>
  <c r="X2469" i="19"/>
  <c r="X2468" i="19"/>
  <c r="X2467" i="19"/>
  <c r="X2466" i="19"/>
  <c r="X2465" i="19"/>
  <c r="X2464" i="19"/>
  <c r="X2463" i="19"/>
  <c r="X2462" i="19"/>
  <c r="X2461" i="19"/>
  <c r="X2460" i="19"/>
  <c r="X2459" i="19"/>
  <c r="X2458" i="19"/>
  <c r="X2457" i="19"/>
  <c r="X2456" i="19"/>
  <c r="X2455" i="19"/>
  <c r="X2454" i="19"/>
  <c r="X2453" i="19"/>
  <c r="X2452" i="19"/>
  <c r="X2451" i="19"/>
  <c r="X2450" i="19"/>
  <c r="X2449" i="19"/>
  <c r="X2448" i="19"/>
  <c r="X2447" i="19"/>
  <c r="X2446" i="19"/>
  <c r="X2445" i="19"/>
  <c r="X2444" i="19"/>
  <c r="X2443" i="19"/>
  <c r="X2442" i="19"/>
  <c r="X2441" i="19"/>
  <c r="X2440" i="19"/>
  <c r="X2439" i="19"/>
  <c r="X2438" i="19"/>
  <c r="X2437" i="19"/>
  <c r="X2436" i="19"/>
  <c r="X2435" i="19"/>
  <c r="X2434" i="19"/>
  <c r="X2433" i="19"/>
  <c r="X2432" i="19"/>
  <c r="X2431" i="19"/>
  <c r="X2430" i="19"/>
  <c r="X2429" i="19"/>
  <c r="X2428" i="19"/>
  <c r="X2427" i="19"/>
  <c r="X2426" i="19"/>
  <c r="X2425" i="19"/>
  <c r="X2424" i="19"/>
  <c r="X2423" i="19"/>
  <c r="X2422" i="19"/>
  <c r="X2421" i="19"/>
  <c r="X2420" i="19"/>
  <c r="X2419" i="19"/>
  <c r="X2418" i="19"/>
  <c r="X2417" i="19"/>
  <c r="X2416" i="19"/>
  <c r="X2415" i="19"/>
  <c r="X2414" i="19"/>
  <c r="X2413" i="19"/>
  <c r="X2412" i="19"/>
  <c r="X2411" i="19"/>
  <c r="X2410" i="19"/>
  <c r="X2409" i="19"/>
  <c r="X2408" i="19"/>
  <c r="X2407" i="19"/>
  <c r="X2406" i="19"/>
  <c r="X2405" i="19"/>
  <c r="X2404" i="19"/>
  <c r="X2403" i="19"/>
  <c r="X2402" i="19"/>
  <c r="X2401" i="19"/>
  <c r="X2400" i="19"/>
  <c r="X2399" i="19"/>
  <c r="X2398" i="19"/>
  <c r="X2397" i="19"/>
  <c r="X2396" i="19"/>
  <c r="X2395" i="19"/>
  <c r="X2394" i="19"/>
  <c r="X2393" i="19"/>
  <c r="X2392" i="19"/>
  <c r="X2391" i="19"/>
  <c r="X2390" i="19"/>
  <c r="X2389" i="19"/>
  <c r="X2388" i="19"/>
  <c r="X2387" i="19"/>
  <c r="X2386" i="19"/>
  <c r="X2385" i="19"/>
  <c r="X2384" i="19"/>
  <c r="X2383" i="19"/>
  <c r="X2382" i="19"/>
  <c r="X2381" i="19"/>
  <c r="X2380" i="19"/>
  <c r="X2379" i="19"/>
  <c r="X2378" i="19"/>
  <c r="X2377" i="19"/>
  <c r="X2376" i="19"/>
  <c r="X2375" i="19"/>
  <c r="X2374" i="19"/>
  <c r="X2373" i="19"/>
  <c r="X2372" i="19"/>
  <c r="X2371" i="19"/>
  <c r="X2370" i="19"/>
  <c r="X2369" i="19"/>
  <c r="X2368" i="19"/>
  <c r="X2367" i="19"/>
  <c r="X2366" i="19"/>
  <c r="X2365" i="19"/>
  <c r="X2364" i="19"/>
  <c r="X2363" i="19"/>
  <c r="X2362" i="19"/>
  <c r="X2361" i="19"/>
  <c r="X2360" i="19"/>
  <c r="X2359" i="19"/>
  <c r="X2358" i="19"/>
  <c r="X2357" i="19"/>
  <c r="X2356" i="19"/>
  <c r="X2355" i="19"/>
  <c r="X2354" i="19"/>
  <c r="X2353" i="19"/>
  <c r="X2352" i="19"/>
  <c r="X2351" i="19"/>
  <c r="X2350" i="19"/>
  <c r="X2349" i="19"/>
  <c r="X2348" i="19"/>
  <c r="X2347" i="19"/>
  <c r="X2346" i="19"/>
  <c r="X2345" i="19"/>
  <c r="X2344" i="19"/>
  <c r="X2343" i="19"/>
  <c r="X2342" i="19"/>
  <c r="X2335" i="19"/>
  <c r="X2341" i="19"/>
  <c r="X2340" i="19"/>
  <c r="X2339" i="19"/>
  <c r="X2338" i="19"/>
  <c r="X2337" i="19"/>
  <c r="X2336" i="19"/>
  <c r="X2334" i="19"/>
  <c r="X2333" i="19"/>
  <c r="X2332" i="19"/>
  <c r="X2331" i="19"/>
  <c r="X2330" i="19"/>
  <c r="X2319" i="19"/>
  <c r="X2329" i="19"/>
  <c r="X2328" i="19"/>
  <c r="X2327" i="19"/>
  <c r="X2326" i="19"/>
  <c r="X2325" i="19"/>
  <c r="X2324" i="19"/>
  <c r="X2323" i="19"/>
  <c r="X2322" i="19"/>
  <c r="X2317" i="19"/>
  <c r="X2321" i="19"/>
  <c r="X2320" i="19"/>
  <c r="X2318" i="19"/>
  <c r="X2316" i="19"/>
  <c r="X2315" i="19"/>
  <c r="X2314" i="19"/>
  <c r="X2313" i="19"/>
  <c r="X2312" i="19"/>
  <c r="X2308" i="19"/>
  <c r="X2311" i="19"/>
  <c r="X2310" i="19"/>
  <c r="X2309" i="19"/>
  <c r="X2306" i="19"/>
  <c r="X2307" i="19"/>
  <c r="X2305" i="19"/>
  <c r="X2304" i="19"/>
  <c r="X2303" i="19"/>
  <c r="X2302" i="19"/>
  <c r="X2301" i="19"/>
  <c r="X2300" i="19"/>
  <c r="X2299" i="19"/>
  <c r="X2298" i="19"/>
  <c r="X2297" i="19"/>
  <c r="X2296" i="19"/>
  <c r="X2295" i="19"/>
  <c r="X2294" i="19"/>
  <c r="X2293" i="19"/>
  <c r="X2292" i="19"/>
  <c r="X2291" i="19"/>
  <c r="X2290" i="19"/>
  <c r="X2289" i="19"/>
  <c r="X2288" i="19"/>
  <c r="X2287" i="19"/>
  <c r="X2286" i="19"/>
  <c r="X2285" i="19"/>
  <c r="X2284" i="19"/>
  <c r="X2283" i="19"/>
  <c r="X2282" i="19"/>
  <c r="X2281" i="19"/>
  <c r="X2280" i="19"/>
  <c r="X2279" i="19"/>
  <c r="X2278" i="19"/>
  <c r="X2277" i="19"/>
  <c r="X2276" i="19"/>
  <c r="X2275" i="19"/>
  <c r="X2274" i="19"/>
  <c r="X2273" i="19"/>
  <c r="X2272" i="19"/>
  <c r="X2271" i="19"/>
  <c r="X2270" i="19"/>
  <c r="X2269" i="19"/>
  <c r="X2268" i="19"/>
  <c r="X2267" i="19"/>
  <c r="X2266" i="19"/>
  <c r="X2265" i="19"/>
  <c r="X2264" i="19"/>
  <c r="X2263" i="19"/>
  <c r="X2262" i="19"/>
  <c r="X2261" i="19"/>
  <c r="X2260" i="19"/>
  <c r="X2259" i="19"/>
  <c r="X2258" i="19"/>
  <c r="X2257" i="19"/>
  <c r="X2256" i="19"/>
  <c r="X2255" i="19"/>
  <c r="X2254" i="19"/>
  <c r="X2253" i="19"/>
  <c r="X2252" i="19"/>
  <c r="X2251" i="19"/>
  <c r="X2250" i="19"/>
  <c r="X2249" i="19"/>
  <c r="X2248" i="19"/>
  <c r="X2247" i="19"/>
  <c r="X2246" i="19"/>
  <c r="X2245" i="19"/>
  <c r="X2244" i="19"/>
  <c r="X2243" i="19"/>
  <c r="X2242" i="19"/>
  <c r="X2241" i="19"/>
  <c r="X2240" i="19"/>
  <c r="X2238" i="19"/>
  <c r="X2237" i="19"/>
  <c r="X2236" i="19"/>
  <c r="X2235" i="19"/>
  <c r="X2234" i="19"/>
  <c r="X2233" i="19"/>
  <c r="X2232" i="19"/>
  <c r="X2231" i="19"/>
  <c r="X2230" i="19"/>
  <c r="X2229" i="19"/>
  <c r="X2228" i="19"/>
  <c r="X2227" i="19"/>
  <c r="X2226" i="19"/>
  <c r="X2225" i="19"/>
  <c r="X2224" i="19"/>
  <c r="X2223" i="19"/>
  <c r="X2222" i="19"/>
  <c r="X2221" i="19"/>
  <c r="X2220" i="19"/>
  <c r="X2219" i="19"/>
  <c r="X2218" i="19"/>
  <c r="X2217" i="19"/>
  <c r="X2216" i="19"/>
  <c r="X2215" i="19"/>
  <c r="X2214" i="19"/>
  <c r="X2213" i="19"/>
  <c r="X2212" i="19"/>
  <c r="X2211" i="19"/>
  <c r="X2210" i="19"/>
  <c r="X2209" i="19"/>
  <c r="X2208" i="19"/>
  <c r="X2207" i="19"/>
  <c r="X2206" i="19"/>
  <c r="X2205" i="19"/>
  <c r="X2204" i="19"/>
  <c r="X2203" i="19"/>
  <c r="X2202" i="19"/>
  <c r="X2201" i="19"/>
  <c r="X2200" i="19"/>
  <c r="X2199" i="19"/>
  <c r="X2198" i="19"/>
  <c r="X2197" i="19"/>
  <c r="X2196" i="19"/>
  <c r="X2195" i="19"/>
  <c r="X2194" i="19"/>
  <c r="X2193" i="19"/>
  <c r="X2192" i="19"/>
  <c r="X2191" i="19"/>
  <c r="X2190" i="19"/>
  <c r="X2189" i="19"/>
  <c r="X2188" i="19"/>
  <c r="X2187" i="19"/>
  <c r="X2186" i="19"/>
  <c r="X2185" i="19"/>
  <c r="X2184" i="19"/>
  <c r="X2183" i="19"/>
  <c r="X2182" i="19"/>
  <c r="X2181" i="19"/>
  <c r="X2180" i="19"/>
  <c r="X2179" i="19"/>
  <c r="X2178" i="19"/>
  <c r="X2177" i="19"/>
  <c r="X2176" i="19"/>
  <c r="X2175" i="19"/>
  <c r="X2174" i="19"/>
  <c r="X2173" i="19"/>
  <c r="X2172" i="19"/>
  <c r="X2171" i="19"/>
  <c r="X2170" i="19"/>
  <c r="X2169" i="19"/>
  <c r="X2168" i="19"/>
  <c r="X2167" i="19"/>
  <c r="X2166" i="19"/>
  <c r="X2165" i="19"/>
  <c r="X2164" i="19"/>
  <c r="X2163" i="19"/>
  <c r="X2161" i="19"/>
  <c r="X2160" i="19"/>
  <c r="X2159" i="19"/>
  <c r="X2158" i="19"/>
  <c r="X2157" i="19"/>
  <c r="X2156" i="19"/>
  <c r="X2155" i="19"/>
  <c r="X2154" i="19"/>
  <c r="X2153" i="19"/>
  <c r="X2152" i="19"/>
  <c r="X2151" i="19"/>
  <c r="X2150" i="19"/>
  <c r="X2149" i="19"/>
  <c r="X2148" i="19"/>
  <c r="X2147" i="19"/>
  <c r="X2146" i="19"/>
  <c r="X2145" i="19"/>
  <c r="X2144" i="19"/>
  <c r="X2143" i="19"/>
  <c r="X2142" i="19"/>
  <c r="X2141" i="19"/>
  <c r="X2140" i="19"/>
  <c r="X2139" i="19"/>
  <c r="X2138" i="19"/>
  <c r="X2137" i="19"/>
  <c r="X2136" i="19"/>
  <c r="X2135" i="19"/>
  <c r="X2134" i="19"/>
  <c r="X2133" i="19"/>
  <c r="X2132" i="19"/>
  <c r="X2131" i="19"/>
  <c r="X2130" i="19"/>
  <c r="X2129" i="19"/>
  <c r="X2128" i="19"/>
  <c r="X2127" i="19"/>
  <c r="X2126" i="19"/>
  <c r="X2125" i="19"/>
  <c r="X2124" i="19"/>
  <c r="X2123" i="19"/>
  <c r="X2122" i="19"/>
  <c r="X2121" i="19"/>
  <c r="X2120" i="19"/>
  <c r="X2119" i="19"/>
  <c r="X2118" i="19"/>
  <c r="X2117" i="19"/>
  <c r="X2116" i="19"/>
  <c r="X2115" i="19"/>
  <c r="X2114" i="19"/>
  <c r="X2113" i="19"/>
  <c r="X2112" i="19"/>
  <c r="X2111" i="19"/>
  <c r="X2110" i="19"/>
  <c r="X2109" i="19"/>
  <c r="X2108" i="19"/>
  <c r="X2107" i="19"/>
  <c r="X2106" i="19"/>
  <c r="X2105" i="19"/>
  <c r="X2104" i="19"/>
  <c r="X2103" i="19"/>
  <c r="X2102" i="19"/>
  <c r="X2101" i="19"/>
  <c r="X2100" i="19"/>
  <c r="X2099" i="19"/>
  <c r="X2098" i="19"/>
  <c r="X2097" i="19"/>
  <c r="X2096" i="19"/>
  <c r="X2095" i="19"/>
  <c r="X2094" i="19"/>
  <c r="X2093" i="19"/>
  <c r="X2092" i="19"/>
  <c r="X2091" i="19"/>
  <c r="X2090" i="19"/>
  <c r="X2089" i="19"/>
  <c r="X2088" i="19"/>
  <c r="X2087" i="19"/>
  <c r="X2086" i="19"/>
  <c r="X2085" i="19"/>
  <c r="X2084" i="19"/>
  <c r="X2083" i="19"/>
  <c r="X2082" i="19"/>
  <c r="X2081" i="19"/>
  <c r="X2080" i="19"/>
  <c r="X2079" i="19"/>
  <c r="X2078" i="19"/>
  <c r="X2077" i="19"/>
  <c r="X2076" i="19"/>
  <c r="X2075" i="19"/>
  <c r="X2074" i="19"/>
  <c r="X2073" i="19"/>
  <c r="X2072" i="19"/>
  <c r="X2071" i="19"/>
  <c r="X2070" i="19"/>
  <c r="X2069" i="19"/>
  <c r="X2068" i="19"/>
  <c r="X2067" i="19"/>
  <c r="X2066" i="19"/>
  <c r="X2065" i="19"/>
  <c r="X2064" i="19"/>
  <c r="X2063" i="19"/>
  <c r="X2062" i="19"/>
  <c r="X2061" i="19"/>
  <c r="X2060" i="19"/>
  <c r="X2059" i="19"/>
  <c r="X2058" i="19"/>
  <c r="X2057" i="19"/>
  <c r="X2056" i="19"/>
  <c r="X2055" i="19"/>
  <c r="X2054" i="19"/>
  <c r="X2053" i="19"/>
  <c r="X2052" i="19"/>
  <c r="X2051" i="19"/>
  <c r="X2050" i="19"/>
  <c r="X2049" i="19"/>
  <c r="X2048" i="19"/>
  <c r="X2047" i="19"/>
  <c r="X2046" i="19"/>
  <c r="X2045" i="19"/>
  <c r="X2044" i="19"/>
  <c r="X2043" i="19"/>
  <c r="X2042" i="19"/>
  <c r="X2041" i="19"/>
  <c r="X2040" i="19"/>
  <c r="X2039" i="19"/>
  <c r="X2038" i="19"/>
  <c r="X2037" i="19"/>
  <c r="X2036" i="19"/>
  <c r="X2035" i="19"/>
  <c r="X2034" i="19"/>
  <c r="X2033" i="19"/>
  <c r="X2032" i="19"/>
  <c r="X2031" i="19"/>
  <c r="X2030" i="19"/>
  <c r="X2029" i="19"/>
  <c r="X2028" i="19"/>
  <c r="X2027" i="19"/>
  <c r="X2026" i="19"/>
  <c r="X2025" i="19"/>
  <c r="X2024" i="19"/>
  <c r="X2023" i="19"/>
  <c r="X2022" i="19"/>
  <c r="X2021" i="19"/>
  <c r="X2020" i="19"/>
  <c r="X2019" i="19"/>
  <c r="X2018" i="19"/>
  <c r="X2017" i="19"/>
  <c r="X2016" i="19"/>
  <c r="X2015" i="19"/>
  <c r="X2014" i="19"/>
  <c r="X2013" i="19"/>
  <c r="X2012" i="19"/>
  <c r="X2011" i="19"/>
  <c r="X2010" i="19"/>
  <c r="X2009" i="19"/>
  <c r="X2008" i="19"/>
  <c r="X2007" i="19"/>
  <c r="X2006" i="19"/>
  <c r="X2005" i="19"/>
  <c r="X2004" i="19"/>
  <c r="X2003" i="19"/>
  <c r="X2002" i="19"/>
  <c r="X2001" i="19"/>
  <c r="X2000" i="19"/>
  <c r="X1999" i="19"/>
  <c r="X1998" i="19"/>
  <c r="X1997" i="19"/>
  <c r="X1996" i="19"/>
  <c r="X1995" i="19"/>
  <c r="X1994" i="19"/>
  <c r="X1993" i="19"/>
  <c r="X1992" i="19"/>
  <c r="X1991" i="19"/>
  <c r="X1990" i="19"/>
  <c r="X1989" i="19"/>
  <c r="X1988" i="19"/>
  <c r="X1987" i="19"/>
  <c r="X1986" i="19"/>
  <c r="X1985" i="19"/>
  <c r="X1984" i="19"/>
  <c r="X1983" i="19"/>
  <c r="X1982" i="19"/>
  <c r="X1981" i="19"/>
  <c r="X1980" i="19"/>
  <c r="X1979" i="19"/>
  <c r="X1978" i="19"/>
  <c r="X1977" i="19"/>
  <c r="X1976" i="19"/>
  <c r="X1975" i="19"/>
  <c r="X1974" i="19"/>
  <c r="X1973" i="19"/>
  <c r="X1972" i="19"/>
  <c r="X1971" i="19"/>
  <c r="X1970" i="19"/>
  <c r="X1969" i="19"/>
  <c r="X1968" i="19"/>
  <c r="X1967" i="19"/>
  <c r="X1966" i="19"/>
  <c r="X1965" i="19"/>
  <c r="X1964" i="19"/>
  <c r="X1963" i="19"/>
  <c r="X1962" i="19"/>
  <c r="X1961" i="19"/>
  <c r="X1960" i="19"/>
  <c r="X1959" i="19"/>
  <c r="X1958" i="19"/>
  <c r="X1957" i="19"/>
  <c r="X1956" i="19"/>
  <c r="X1955" i="19"/>
  <c r="X1954" i="19"/>
  <c r="X1953" i="19"/>
  <c r="X1952" i="19"/>
  <c r="X1951" i="19"/>
  <c r="X1950" i="19"/>
  <c r="X1949" i="19"/>
  <c r="X1948" i="19"/>
  <c r="X1947" i="19"/>
  <c r="X1946" i="19"/>
  <c r="X1945" i="19"/>
  <c r="X1944" i="19"/>
  <c r="X1943" i="19"/>
  <c r="X1942" i="19"/>
  <c r="X1941" i="19"/>
  <c r="X1940" i="19"/>
  <c r="X1939" i="19"/>
  <c r="X1938" i="19"/>
  <c r="X1937" i="19"/>
  <c r="X1936" i="19"/>
  <c r="X1935" i="19"/>
  <c r="X1934" i="19"/>
  <c r="X1933" i="19"/>
  <c r="X1932" i="19"/>
  <c r="X1931" i="19"/>
  <c r="X1930" i="19"/>
  <c r="X1929" i="19"/>
  <c r="X1928" i="19"/>
  <c r="X1927" i="19"/>
  <c r="X1926" i="19"/>
  <c r="X1925" i="19"/>
  <c r="X1924" i="19"/>
  <c r="X1923" i="19"/>
  <c r="X1922" i="19"/>
  <c r="X1921" i="19"/>
  <c r="X1920" i="19"/>
  <c r="X1919" i="19"/>
  <c r="X1918" i="19"/>
  <c r="X1917" i="19"/>
  <c r="X1916" i="19"/>
  <c r="X1915" i="19"/>
  <c r="X1914" i="19"/>
  <c r="X1913" i="19"/>
  <c r="X1912" i="19"/>
  <c r="X1910" i="19"/>
  <c r="X1909" i="19"/>
  <c r="X1908" i="19"/>
  <c r="X1907" i="19"/>
  <c r="X1906" i="19"/>
  <c r="X1905" i="19"/>
  <c r="X1904" i="19"/>
  <c r="X1903" i="19"/>
  <c r="X1902" i="19"/>
  <c r="X1901" i="19"/>
  <c r="X1900" i="19"/>
  <c r="X1899" i="19"/>
  <c r="X1898" i="19"/>
  <c r="X1897" i="19"/>
  <c r="X1896" i="19"/>
  <c r="X1895" i="19"/>
  <c r="X1894" i="19"/>
  <c r="X1893" i="19"/>
  <c r="X1869" i="19"/>
  <c r="X1892" i="19"/>
  <c r="X1891" i="19"/>
  <c r="X1890" i="19"/>
  <c r="X1889" i="19"/>
  <c r="X1888" i="19"/>
  <c r="X1887" i="19"/>
  <c r="X1886" i="19"/>
  <c r="X1885" i="19"/>
  <c r="X1884" i="19"/>
  <c r="X1883" i="19"/>
  <c r="X1882" i="19"/>
  <c r="X1881" i="19"/>
  <c r="X1880" i="19"/>
  <c r="X1879" i="19"/>
  <c r="X1878" i="19"/>
  <c r="X1877" i="19"/>
  <c r="X1876" i="19"/>
  <c r="X1875" i="19"/>
  <c r="X1874" i="19"/>
  <c r="X1873" i="19"/>
  <c r="X1872" i="19"/>
  <c r="X1871" i="19"/>
  <c r="X1870" i="19"/>
  <c r="X1868" i="19"/>
  <c r="X1867" i="19"/>
  <c r="X1866" i="19"/>
  <c r="X1865" i="19"/>
  <c r="X1864" i="19"/>
  <c r="X1863" i="19"/>
  <c r="X1862" i="19"/>
  <c r="X1861" i="19"/>
  <c r="X1860" i="19"/>
  <c r="X1859" i="19"/>
  <c r="X1858" i="19"/>
  <c r="X1857" i="19"/>
  <c r="X1856" i="19"/>
  <c r="X1855" i="19"/>
  <c r="X1854" i="19"/>
  <c r="X1853" i="19"/>
  <c r="X1852" i="19"/>
  <c r="X1851" i="19"/>
  <c r="X1850" i="19"/>
  <c r="X1849" i="19"/>
  <c r="X1848" i="19"/>
  <c r="X1847" i="19"/>
  <c r="X1846" i="19"/>
  <c r="X1845" i="19"/>
  <c r="X1844" i="19"/>
  <c r="X1843" i="19"/>
  <c r="X1842" i="19"/>
  <c r="X1841" i="19"/>
  <c r="X1840" i="19"/>
  <c r="X1839" i="19"/>
  <c r="X1838" i="19"/>
  <c r="X1837" i="19"/>
  <c r="X1836" i="19"/>
  <c r="X1835" i="19"/>
  <c r="X1834" i="19"/>
  <c r="X1833" i="19"/>
  <c r="X1832" i="19"/>
  <c r="X1831" i="19"/>
  <c r="X1830" i="19"/>
  <c r="X1829" i="19"/>
  <c r="X1828" i="19"/>
  <c r="X1827" i="19"/>
  <c r="X1826" i="19"/>
  <c r="X1825" i="19"/>
  <c r="X1824" i="19"/>
  <c r="X1823" i="19"/>
  <c r="X1822" i="19"/>
  <c r="X1821" i="19"/>
  <c r="X1820" i="19"/>
  <c r="X1819" i="19"/>
  <c r="X1818" i="19"/>
  <c r="X1817" i="19"/>
  <c r="X1816" i="19"/>
  <c r="X1815" i="19"/>
  <c r="X1812" i="19"/>
  <c r="X1814" i="19"/>
  <c r="X1813" i="19"/>
  <c r="X1811" i="19"/>
  <c r="X1810" i="19"/>
  <c r="X1809" i="19"/>
  <c r="X1808" i="19"/>
  <c r="X1807" i="19"/>
  <c r="X1806" i="19"/>
  <c r="X1805" i="19"/>
  <c r="X1804" i="19"/>
  <c r="X1803" i="19"/>
  <c r="X1802" i="19"/>
  <c r="X1801" i="19"/>
  <c r="X1800" i="19"/>
  <c r="X1799" i="19"/>
  <c r="X1798" i="19"/>
  <c r="X1797" i="19"/>
  <c r="X1796" i="19"/>
  <c r="X1795" i="19"/>
  <c r="X1794" i="19"/>
  <c r="X1793" i="19"/>
  <c r="X1792" i="19"/>
  <c r="X1791" i="19"/>
  <c r="X1790" i="19"/>
  <c r="X1789" i="19"/>
  <c r="X1788" i="19"/>
  <c r="X1787" i="19"/>
  <c r="X1786" i="19"/>
  <c r="X1785" i="19"/>
  <c r="X1784" i="19"/>
  <c r="X1783" i="19"/>
  <c r="X1782" i="19"/>
  <c r="X1781" i="19"/>
  <c r="X1780" i="19"/>
  <c r="X1779" i="19"/>
  <c r="X1778" i="19"/>
  <c r="X1777" i="19"/>
  <c r="X1776" i="19"/>
  <c r="X1775" i="19"/>
  <c r="X1774" i="19"/>
  <c r="X1773" i="19"/>
  <c r="X1772" i="19"/>
  <c r="X1771" i="19"/>
  <c r="X1770" i="19"/>
  <c r="X1769" i="19"/>
  <c r="X1768" i="19"/>
  <c r="X1767" i="19"/>
  <c r="X1766" i="19"/>
  <c r="X1765" i="19"/>
  <c r="X1764" i="19"/>
  <c r="X1763" i="19"/>
  <c r="X1762" i="19"/>
  <c r="X1761" i="19"/>
  <c r="X1760" i="19"/>
  <c r="X1759" i="19"/>
  <c r="X1758" i="19"/>
  <c r="X1757" i="19"/>
  <c r="X1756" i="19"/>
  <c r="X1755" i="19"/>
  <c r="X1754" i="19"/>
  <c r="X1753" i="19"/>
  <c r="X1752" i="19"/>
  <c r="X1751" i="19"/>
  <c r="X1750" i="19"/>
  <c r="X1749" i="19"/>
  <c r="X1748" i="19"/>
  <c r="X1747" i="19"/>
  <c r="X1746" i="19"/>
  <c r="X1745" i="19"/>
  <c r="X1744" i="19"/>
  <c r="X1743" i="19"/>
  <c r="X1742" i="19"/>
  <c r="X1741" i="19"/>
  <c r="X1740" i="19"/>
  <c r="X1739" i="19"/>
  <c r="X1738" i="19"/>
  <c r="X1737" i="19"/>
  <c r="X1736" i="19"/>
  <c r="X1735" i="19"/>
  <c r="X1734" i="19"/>
  <c r="X1733" i="19"/>
  <c r="X1732" i="19"/>
  <c r="X1731" i="19"/>
  <c r="X1730" i="19"/>
  <c r="X1729" i="19"/>
  <c r="X1728" i="19"/>
  <c r="X1727" i="19"/>
  <c r="X1726" i="19"/>
  <c r="X1725" i="19"/>
  <c r="X1724" i="19"/>
  <c r="X1723" i="19"/>
  <c r="X1722" i="19"/>
  <c r="X1721" i="19"/>
  <c r="X1720" i="19"/>
  <c r="X1719" i="19"/>
  <c r="X1718" i="19"/>
  <c r="X1717" i="19"/>
  <c r="X1716" i="19"/>
  <c r="X1715" i="19"/>
  <c r="X1714" i="19"/>
  <c r="X1713" i="19"/>
  <c r="X1712" i="19"/>
  <c r="X1711" i="19"/>
  <c r="X1710" i="19"/>
  <c r="X1709" i="19"/>
  <c r="X1708" i="19"/>
  <c r="X1707" i="19"/>
  <c r="X1706" i="19"/>
  <c r="X1705" i="19"/>
  <c r="X1704" i="19"/>
  <c r="X1703" i="19"/>
  <c r="X1702" i="19"/>
  <c r="X1701" i="19"/>
  <c r="X1700" i="19"/>
  <c r="X1699" i="19"/>
  <c r="X1698" i="19"/>
  <c r="X1697" i="19"/>
  <c r="X1696" i="19"/>
  <c r="X1695" i="19"/>
  <c r="X1694" i="19"/>
  <c r="X1693" i="19"/>
  <c r="X1692" i="19"/>
  <c r="X1691" i="19"/>
  <c r="X1690" i="19"/>
  <c r="X1689" i="19"/>
  <c r="X1688" i="19"/>
  <c r="X1687" i="19"/>
  <c r="X1686" i="19"/>
  <c r="X1685" i="19"/>
  <c r="X1684" i="19"/>
  <c r="X1683" i="19"/>
  <c r="X1682" i="19"/>
  <c r="X1681" i="19"/>
  <c r="X1680" i="19"/>
  <c r="X1679" i="19"/>
  <c r="X1678" i="19"/>
  <c r="X1677" i="19"/>
  <c r="X1676" i="19"/>
  <c r="X1675" i="19"/>
  <c r="X1674" i="19"/>
  <c r="X1673" i="19"/>
  <c r="X1672" i="19"/>
  <c r="X1671" i="19"/>
  <c r="X1670" i="19"/>
  <c r="X1669" i="19"/>
  <c r="X1668" i="19"/>
  <c r="X1667" i="19"/>
  <c r="X1666" i="19"/>
  <c r="X1665" i="19"/>
  <c r="X1664" i="19"/>
  <c r="X1663" i="19"/>
  <c r="X1662" i="19"/>
  <c r="X1661" i="19"/>
  <c r="X1660" i="19"/>
  <c r="X1659" i="19"/>
  <c r="X1658" i="19"/>
  <c r="X1657" i="19"/>
  <c r="X1656" i="19"/>
  <c r="X1655" i="19"/>
  <c r="X1654" i="19"/>
  <c r="X1653" i="19"/>
  <c r="X1652" i="19"/>
  <c r="X1651" i="19"/>
  <c r="X1650" i="19"/>
  <c r="X1649" i="19"/>
  <c r="X1648" i="19"/>
  <c r="X1647" i="19"/>
  <c r="X1646" i="19"/>
  <c r="X1645" i="19"/>
  <c r="X1644" i="19"/>
  <c r="X1643" i="19"/>
  <c r="X1642" i="19"/>
  <c r="X1641" i="19"/>
  <c r="X1640" i="19"/>
  <c r="X1639" i="19"/>
  <c r="X1638" i="19"/>
  <c r="X1637" i="19"/>
  <c r="X1636" i="19"/>
  <c r="X1635" i="19"/>
  <c r="X1634" i="19"/>
  <c r="X1633" i="19"/>
  <c r="X1632" i="19"/>
  <c r="X1631" i="19"/>
  <c r="X1630" i="19"/>
  <c r="X1629" i="19"/>
  <c r="X1628" i="19"/>
  <c r="X1627" i="19"/>
  <c r="X1626" i="19"/>
  <c r="X1625" i="19"/>
  <c r="X1624" i="19"/>
  <c r="X1623" i="19"/>
  <c r="X1622" i="19"/>
  <c r="X1621" i="19"/>
  <c r="X1620" i="19"/>
  <c r="X1619" i="19"/>
  <c r="X1618" i="19"/>
  <c r="X1617" i="19"/>
  <c r="X1616" i="19"/>
  <c r="X1615" i="19"/>
  <c r="X1614" i="19"/>
  <c r="X1613" i="19"/>
  <c r="X1612" i="19"/>
  <c r="X1611" i="19"/>
  <c r="X1610" i="19"/>
  <c r="X1609" i="19"/>
  <c r="X1608" i="19"/>
  <c r="X1607" i="19"/>
  <c r="X1606" i="19"/>
  <c r="X1605" i="19"/>
  <c r="X1604" i="19"/>
  <c r="X1603" i="19"/>
  <c r="X1602" i="19"/>
  <c r="X1601" i="19"/>
  <c r="X1600" i="19"/>
  <c r="X1599" i="19"/>
  <c r="X1598" i="19"/>
  <c r="X1597" i="19"/>
  <c r="X1596" i="19"/>
  <c r="X1595" i="19"/>
  <c r="X1594" i="19"/>
  <c r="X1593" i="19"/>
  <c r="X1592" i="19"/>
  <c r="X1591" i="19"/>
  <c r="X1590" i="19"/>
  <c r="X1589" i="19"/>
  <c r="X1588" i="19"/>
  <c r="X1587" i="19"/>
  <c r="X1586" i="19"/>
  <c r="X1585" i="19"/>
  <c r="X1584" i="19"/>
  <c r="X1583" i="19"/>
  <c r="X1582" i="19"/>
  <c r="X1581" i="19"/>
  <c r="X1580" i="19"/>
  <c r="X1579" i="19"/>
  <c r="X1578" i="19"/>
  <c r="X1577" i="19"/>
  <c r="X1576" i="19"/>
  <c r="X1575" i="19"/>
  <c r="X1574" i="19"/>
  <c r="X1573" i="19"/>
  <c r="X1572" i="19"/>
  <c r="X1571" i="19"/>
  <c r="X1570" i="19"/>
  <c r="X1569" i="19"/>
  <c r="X1568" i="19"/>
  <c r="X1567" i="19"/>
  <c r="X1566" i="19"/>
  <c r="X1565" i="19"/>
  <c r="X1564" i="19"/>
  <c r="X1563" i="19"/>
  <c r="X1562" i="19"/>
  <c r="X1561" i="19"/>
  <c r="X1560" i="19"/>
  <c r="X1559" i="19"/>
  <c r="X1558" i="19"/>
  <c r="X1557" i="19"/>
  <c r="X1556" i="19"/>
  <c r="X1555" i="19"/>
  <c r="X1554" i="19"/>
  <c r="X1553" i="19"/>
  <c r="X1552" i="19"/>
  <c r="X1551" i="19"/>
  <c r="X1550" i="19"/>
  <c r="X1549" i="19"/>
  <c r="X1548" i="19"/>
  <c r="X1547" i="19"/>
  <c r="X1546" i="19"/>
  <c r="X1545" i="19"/>
  <c r="X1544" i="19"/>
  <c r="X1543" i="19"/>
  <c r="X1542" i="19"/>
  <c r="X1541" i="19"/>
  <c r="X1540" i="19"/>
  <c r="X1539" i="19"/>
  <c r="X1538" i="19"/>
  <c r="X1537" i="19"/>
  <c r="X1536" i="19"/>
  <c r="X1535" i="19"/>
  <c r="X1534" i="19"/>
  <c r="X1533" i="19"/>
  <c r="X1532" i="19"/>
  <c r="X1531" i="19"/>
  <c r="X1530" i="19"/>
  <c r="X1529" i="19"/>
  <c r="X1528" i="19"/>
  <c r="X1527" i="19"/>
  <c r="X1526" i="19"/>
  <c r="X1525" i="19"/>
  <c r="X1524" i="19"/>
  <c r="X1523" i="19"/>
  <c r="X1522" i="19"/>
  <c r="X1521" i="19"/>
  <c r="X1520" i="19"/>
  <c r="X1519" i="19"/>
  <c r="X1518" i="19"/>
  <c r="X1517" i="19"/>
  <c r="X1516" i="19"/>
  <c r="X1515" i="19"/>
  <c r="X1514" i="19"/>
  <c r="X1513" i="19"/>
  <c r="X1512" i="19"/>
  <c r="X1511" i="19"/>
  <c r="X1510" i="19"/>
  <c r="X1509" i="19"/>
  <c r="X1508" i="19"/>
  <c r="X1507" i="19"/>
  <c r="X1506" i="19"/>
  <c r="X1505" i="19"/>
  <c r="X1504" i="19"/>
  <c r="X1503" i="19"/>
  <c r="X1502" i="19"/>
  <c r="X1501" i="19"/>
  <c r="X1500" i="19"/>
  <c r="X1499" i="19"/>
  <c r="X1498" i="19"/>
  <c r="X1497" i="19"/>
  <c r="X1496" i="19"/>
  <c r="X1495" i="19"/>
  <c r="X1494" i="19"/>
  <c r="X1493" i="19"/>
  <c r="X1492" i="19"/>
  <c r="X1491" i="19"/>
  <c r="X1490" i="19"/>
  <c r="X1489" i="19"/>
  <c r="X1488" i="19"/>
  <c r="X1487" i="19"/>
  <c r="X1486" i="19"/>
  <c r="X1485" i="19"/>
  <c r="X1484" i="19"/>
  <c r="X1483" i="19"/>
  <c r="X1482" i="19"/>
  <c r="X1481" i="19"/>
  <c r="X1480" i="19"/>
  <c r="X1479" i="19"/>
  <c r="X1478" i="19"/>
  <c r="X1477" i="19"/>
  <c r="X1476" i="19"/>
  <c r="X1475" i="19"/>
  <c r="X1474" i="19"/>
  <c r="X1473" i="19"/>
  <c r="X1472" i="19"/>
  <c r="X1471" i="19"/>
  <c r="X1470" i="19"/>
  <c r="X1469" i="19"/>
  <c r="X1468" i="19"/>
  <c r="X1467" i="19"/>
  <c r="X1466" i="19"/>
  <c r="X1465" i="19"/>
  <c r="X1464" i="19"/>
  <c r="X1463" i="19"/>
  <c r="X1462" i="19"/>
  <c r="X1461" i="19"/>
  <c r="X1456" i="19"/>
  <c r="X1460" i="19"/>
  <c r="X1459" i="19"/>
  <c r="X1458" i="19"/>
  <c r="X1457" i="19"/>
  <c r="X1455" i="19"/>
  <c r="X1454" i="19"/>
  <c r="X1453" i="19"/>
  <c r="X1452" i="19"/>
  <c r="X1451" i="19"/>
  <c r="X1450" i="19"/>
  <c r="X1449" i="19"/>
  <c r="X1448" i="19"/>
  <c r="X1447" i="19"/>
  <c r="X1446" i="19"/>
  <c r="X1445" i="19"/>
  <c r="X1444" i="19"/>
  <c r="X1443" i="19"/>
  <c r="X1442" i="19"/>
  <c r="X1441" i="19"/>
  <c r="X1440" i="19"/>
  <c r="X1439" i="19"/>
  <c r="X1438" i="19"/>
  <c r="X1437" i="19"/>
  <c r="X1436" i="19"/>
  <c r="X1435" i="19"/>
  <c r="X1434" i="19"/>
  <c r="X1433" i="19"/>
  <c r="X1432" i="19"/>
  <c r="X1431" i="19"/>
  <c r="X1430" i="19"/>
  <c r="X1429" i="19"/>
  <c r="X1428" i="19"/>
  <c r="X1427" i="19"/>
  <c r="X1426" i="19"/>
  <c r="X1425" i="19"/>
  <c r="X1424" i="19"/>
  <c r="X1423" i="19"/>
  <c r="X1422" i="19"/>
  <c r="X1421" i="19"/>
  <c r="X1420" i="19"/>
  <c r="X1419" i="19"/>
  <c r="X1418" i="19"/>
  <c r="X1417" i="19"/>
  <c r="X1416" i="19"/>
  <c r="X1415" i="19"/>
  <c r="X1414" i="19"/>
  <c r="X1413" i="19"/>
  <c r="X1412" i="19"/>
  <c r="X1411" i="19"/>
  <c r="X1410" i="19"/>
  <c r="X1409" i="19"/>
  <c r="X1408" i="19"/>
  <c r="X1407" i="19"/>
  <c r="X1406" i="19"/>
  <c r="X1405" i="19"/>
  <c r="X1404" i="19"/>
  <c r="X1403" i="19"/>
  <c r="U1403" i="19" s="1"/>
  <c r="X1402" i="19"/>
  <c r="X1401" i="19"/>
  <c r="X1400" i="19"/>
  <c r="X1399" i="19"/>
  <c r="X1398" i="19"/>
  <c r="X1397" i="19"/>
  <c r="X1396" i="19"/>
  <c r="X1395" i="19"/>
  <c r="X1394" i="19"/>
  <c r="X1393" i="19"/>
  <c r="X1392" i="19"/>
  <c r="X1391" i="19"/>
  <c r="X1390" i="19"/>
  <c r="X1389" i="19"/>
  <c r="X1388" i="19"/>
  <c r="X1387" i="19"/>
  <c r="X1386" i="19"/>
  <c r="X1385" i="19"/>
  <c r="X1384" i="19"/>
  <c r="X1383" i="19"/>
  <c r="X1382" i="19"/>
  <c r="U1382" i="19" s="1"/>
  <c r="X1381" i="19"/>
  <c r="X1380" i="19"/>
  <c r="X1379" i="19"/>
  <c r="X1378" i="19"/>
  <c r="X1377" i="19"/>
  <c r="X1376" i="19"/>
  <c r="X1375" i="19"/>
  <c r="X1374" i="19"/>
  <c r="X1373" i="19"/>
  <c r="X1372" i="19"/>
  <c r="X1371" i="19"/>
  <c r="X1370" i="19"/>
  <c r="X1369" i="19"/>
  <c r="X1368" i="19"/>
  <c r="X1367" i="19"/>
  <c r="X1366" i="19"/>
  <c r="X1365" i="19"/>
  <c r="X1364" i="19"/>
  <c r="X1363" i="19"/>
  <c r="X1362" i="19"/>
  <c r="X1361" i="19"/>
  <c r="X1353" i="19"/>
  <c r="X1360" i="19"/>
  <c r="X1359" i="19"/>
  <c r="X1358" i="19"/>
  <c r="X1357" i="19"/>
  <c r="X1356" i="19"/>
  <c r="X1355" i="19"/>
  <c r="X1354" i="19"/>
  <c r="X1352" i="19"/>
  <c r="X1351" i="19"/>
  <c r="X1348" i="19"/>
  <c r="X1350" i="19"/>
  <c r="X1349" i="19"/>
  <c r="X1347" i="19"/>
  <c r="X1346" i="19"/>
  <c r="X1345" i="19"/>
  <c r="X1344" i="19"/>
  <c r="X1343" i="19"/>
  <c r="X1342" i="19"/>
  <c r="X1341" i="19"/>
  <c r="X1340" i="19"/>
  <c r="X1339" i="19"/>
  <c r="X1338" i="19"/>
  <c r="X1337" i="19"/>
  <c r="X1336" i="19"/>
  <c r="X1335" i="19"/>
  <c r="X1334" i="19"/>
  <c r="X1333" i="19"/>
  <c r="X1332" i="19"/>
  <c r="X1331" i="19"/>
  <c r="X1330" i="19"/>
  <c r="X1329" i="19"/>
  <c r="X1328" i="19"/>
  <c r="X1327" i="19"/>
  <c r="X1326" i="19"/>
  <c r="X1325" i="19"/>
  <c r="X1324" i="19"/>
  <c r="X1323" i="19"/>
  <c r="X1322" i="19"/>
  <c r="X1321" i="19"/>
  <c r="X1320" i="19"/>
  <c r="X1319" i="19"/>
  <c r="X1318" i="19"/>
  <c r="X1317" i="19"/>
  <c r="X1316" i="19"/>
  <c r="X1315" i="19"/>
  <c r="X1314" i="19"/>
  <c r="X1313" i="19"/>
  <c r="U1313" i="19" s="1"/>
  <c r="X1312" i="19"/>
  <c r="X1311" i="19"/>
  <c r="X1308" i="19"/>
  <c r="X1310" i="19"/>
  <c r="X1309" i="19"/>
  <c r="X1306" i="19"/>
  <c r="X1307" i="19"/>
  <c r="X1305" i="19"/>
  <c r="X1304" i="19"/>
  <c r="X1303" i="19"/>
  <c r="X1302" i="19"/>
  <c r="X1301" i="19"/>
  <c r="X1300" i="19"/>
  <c r="X1299" i="19"/>
  <c r="X1298" i="19"/>
  <c r="X1297" i="19"/>
  <c r="X1296" i="19"/>
  <c r="X1295" i="19"/>
  <c r="X1294" i="19"/>
  <c r="X1293" i="19"/>
  <c r="X1292" i="19"/>
  <c r="X1291" i="19"/>
  <c r="X1290" i="19"/>
  <c r="X1289" i="19"/>
  <c r="X1288" i="19"/>
  <c r="X1287" i="19"/>
  <c r="X1286" i="19"/>
  <c r="X1285" i="19"/>
  <c r="X1284" i="19"/>
  <c r="X1283" i="19"/>
  <c r="X1282" i="19"/>
  <c r="X1281" i="19"/>
  <c r="X1280" i="19"/>
  <c r="X1279" i="19"/>
  <c r="X1278" i="19"/>
  <c r="X1277" i="19"/>
  <c r="X1276" i="19"/>
  <c r="X1275" i="19"/>
  <c r="X1274" i="19"/>
  <c r="X1273" i="19"/>
  <c r="X1272" i="19"/>
  <c r="X1271" i="19"/>
  <c r="X1270" i="19"/>
  <c r="X1269" i="19"/>
  <c r="X1268" i="19"/>
  <c r="X1267" i="19"/>
  <c r="X1266" i="19"/>
  <c r="X1265" i="19"/>
  <c r="X1264" i="19"/>
  <c r="X1263" i="19"/>
  <c r="X1262" i="19"/>
  <c r="X1261" i="19"/>
  <c r="X1260" i="19"/>
  <c r="X1259" i="19"/>
  <c r="X1258" i="19"/>
  <c r="X1257" i="19"/>
  <c r="X1256" i="19"/>
  <c r="X1255" i="19"/>
  <c r="X1254" i="19"/>
  <c r="X1253" i="19"/>
  <c r="X1252" i="19"/>
  <c r="X1251" i="19"/>
  <c r="X1250" i="19"/>
  <c r="X1249" i="19"/>
  <c r="X1248" i="19"/>
  <c r="X1247" i="19"/>
  <c r="X1246" i="19"/>
  <c r="X1245" i="19"/>
  <c r="X1244" i="19"/>
  <c r="X1243" i="19"/>
  <c r="X1242" i="19"/>
  <c r="X1241" i="19"/>
  <c r="X1240" i="19"/>
  <c r="X1239" i="19"/>
  <c r="X1238" i="19"/>
  <c r="X1237" i="19"/>
  <c r="X1236" i="19"/>
  <c r="X1235" i="19"/>
  <c r="X1234" i="19"/>
  <c r="X1233" i="19"/>
  <c r="X1232" i="19"/>
  <c r="X1231" i="19"/>
  <c r="X1230" i="19"/>
  <c r="X1229" i="19"/>
  <c r="X1228" i="19"/>
  <c r="X1227" i="19"/>
  <c r="X1226" i="19"/>
  <c r="X1225" i="19"/>
  <c r="X1224" i="19"/>
  <c r="X1223" i="19"/>
  <c r="X1222" i="19"/>
  <c r="U1222" i="19" s="1"/>
  <c r="X1221" i="19"/>
  <c r="X1220" i="19"/>
  <c r="X1219" i="19"/>
  <c r="X1218" i="19"/>
  <c r="X1217" i="19"/>
  <c r="X1216" i="19"/>
  <c r="X1215" i="19"/>
  <c r="X1214" i="19"/>
  <c r="X1213" i="19"/>
  <c r="X1212" i="19"/>
  <c r="X1211" i="19"/>
  <c r="X1210" i="19"/>
  <c r="X1209" i="19"/>
  <c r="X1208" i="19"/>
  <c r="X1207" i="19"/>
  <c r="X1206" i="19"/>
  <c r="X1205" i="19"/>
  <c r="X1204" i="19"/>
  <c r="X1203" i="19"/>
  <c r="X1202" i="19"/>
  <c r="U1202" i="19" s="1"/>
  <c r="X1201" i="19"/>
  <c r="U1201" i="19" s="1"/>
  <c r="X1200" i="19"/>
  <c r="X1199" i="19"/>
  <c r="U1199" i="19" s="1"/>
  <c r="X1198" i="19"/>
  <c r="X1197" i="19"/>
  <c r="X1196" i="19"/>
  <c r="X1195" i="19"/>
  <c r="X1193" i="19"/>
  <c r="U1193" i="19" s="1"/>
  <c r="X1194" i="19"/>
  <c r="U1194" i="19" s="1"/>
  <c r="X1191" i="19"/>
  <c r="X1192" i="19"/>
  <c r="X1190" i="19"/>
  <c r="U1190" i="19" s="1"/>
  <c r="X1189" i="19"/>
  <c r="X1188" i="19"/>
  <c r="X1187" i="19"/>
  <c r="U1187" i="19" s="1"/>
  <c r="X1186" i="19"/>
  <c r="X1185" i="19"/>
  <c r="X1184" i="19"/>
  <c r="X1183" i="19"/>
  <c r="X1182" i="19"/>
  <c r="X1181" i="19"/>
  <c r="X1180" i="19"/>
  <c r="X1179" i="19"/>
  <c r="X1178" i="19"/>
  <c r="X1177" i="19"/>
  <c r="X1176" i="19"/>
  <c r="X1175" i="19"/>
  <c r="X1174" i="19"/>
  <c r="X1173" i="19"/>
  <c r="X1172" i="19"/>
  <c r="X1171" i="19"/>
  <c r="X1170" i="19"/>
  <c r="X1169" i="19"/>
  <c r="X1168" i="19"/>
  <c r="X1167" i="19"/>
  <c r="X1166" i="19"/>
  <c r="X1165" i="19"/>
  <c r="X1164" i="19"/>
  <c r="X1163" i="19"/>
  <c r="X1162" i="19"/>
  <c r="X1161" i="19"/>
  <c r="X1160" i="19"/>
  <c r="X1159" i="19"/>
  <c r="X1158" i="19"/>
  <c r="X1157" i="19"/>
  <c r="X1156" i="19"/>
  <c r="X1155" i="19"/>
  <c r="X1154" i="19"/>
  <c r="X1153" i="19"/>
  <c r="X1152" i="19"/>
  <c r="X1151" i="19"/>
  <c r="X1150" i="19"/>
  <c r="X1149" i="19"/>
  <c r="X1148" i="19"/>
  <c r="X1147" i="19"/>
  <c r="X1146" i="19"/>
  <c r="X1145" i="19"/>
  <c r="X1144" i="19"/>
  <c r="X1143" i="19"/>
  <c r="X1142" i="19"/>
  <c r="X1141" i="19"/>
  <c r="X1140" i="19"/>
  <c r="X1139" i="19"/>
  <c r="X1137" i="19"/>
  <c r="X1136" i="19"/>
  <c r="X1135" i="19"/>
  <c r="X1134" i="19"/>
  <c r="X1133" i="19"/>
  <c r="X1132" i="19"/>
  <c r="X1131" i="19"/>
  <c r="X1130" i="19"/>
  <c r="X1129" i="19"/>
  <c r="X1128" i="19"/>
  <c r="X1127" i="19"/>
  <c r="X1126" i="19"/>
  <c r="X1125" i="19"/>
  <c r="X1124" i="19"/>
  <c r="X1123" i="19"/>
  <c r="X1122" i="19"/>
  <c r="X1121" i="19"/>
  <c r="X1120" i="19"/>
  <c r="X1119" i="19"/>
  <c r="X1118" i="19"/>
  <c r="X1117" i="19"/>
  <c r="U1117" i="19" s="1"/>
  <c r="X1116" i="19"/>
  <c r="X1115" i="19"/>
  <c r="X1114" i="19"/>
  <c r="X1113" i="19"/>
  <c r="X1112" i="19"/>
  <c r="X1111" i="19"/>
  <c r="X1110" i="19"/>
  <c r="X1109" i="19"/>
  <c r="X1108" i="19"/>
  <c r="X1107" i="19"/>
  <c r="X1106" i="19"/>
  <c r="X1105" i="19"/>
  <c r="X1104" i="19"/>
  <c r="X1103" i="19"/>
  <c r="X1102" i="19"/>
  <c r="X1101" i="19"/>
  <c r="X1100" i="19"/>
  <c r="X1099" i="19"/>
  <c r="X1098" i="19"/>
  <c r="X1097" i="19"/>
  <c r="X1096" i="19"/>
  <c r="X1095" i="19"/>
  <c r="X1094" i="19"/>
  <c r="X1093" i="19"/>
  <c r="X1092" i="19"/>
  <c r="X1091" i="19"/>
  <c r="X1090" i="19"/>
  <c r="X1089" i="19"/>
  <c r="X1088" i="19"/>
  <c r="X1087" i="19"/>
  <c r="X1086" i="19"/>
  <c r="X1085" i="19"/>
  <c r="X1084" i="19"/>
  <c r="X1083" i="19"/>
  <c r="X1082" i="19"/>
  <c r="X1081" i="19"/>
  <c r="X1080" i="19"/>
  <c r="X1079" i="19"/>
  <c r="X1078" i="19"/>
  <c r="X1077" i="19"/>
  <c r="X1076" i="19"/>
  <c r="X1075" i="19"/>
  <c r="X1074" i="19"/>
  <c r="X1073" i="19"/>
  <c r="X1072" i="19"/>
  <c r="X1071" i="19"/>
  <c r="X1070" i="19"/>
  <c r="X1069" i="19"/>
  <c r="X1068" i="19"/>
  <c r="X1067" i="19"/>
  <c r="X1066" i="19"/>
  <c r="X1065" i="19"/>
  <c r="X1064" i="19"/>
  <c r="X1063" i="19"/>
  <c r="X1062" i="19"/>
  <c r="X1061" i="19"/>
  <c r="X1060" i="19"/>
  <c r="X1059" i="19"/>
  <c r="X1058" i="19"/>
  <c r="X1057" i="19"/>
  <c r="X1056" i="19"/>
  <c r="X1055" i="19"/>
  <c r="X1054" i="19"/>
  <c r="X1053" i="19"/>
  <c r="X1052" i="19"/>
  <c r="X1051" i="19"/>
  <c r="X1050" i="19"/>
  <c r="X1049" i="19"/>
  <c r="X1048" i="19"/>
  <c r="X1047" i="19"/>
  <c r="X1046" i="19"/>
  <c r="X1045" i="19"/>
  <c r="X1044" i="19"/>
  <c r="X1043" i="19"/>
  <c r="X1042" i="19"/>
  <c r="X1041" i="19"/>
  <c r="X1040" i="19"/>
  <c r="X1039" i="19"/>
  <c r="X1038" i="19"/>
  <c r="X1037" i="19"/>
  <c r="X1036" i="19"/>
  <c r="X1035" i="19"/>
  <c r="X1034" i="19"/>
  <c r="X1033" i="19"/>
  <c r="X1032" i="19"/>
  <c r="X1031" i="19"/>
  <c r="X1030" i="19"/>
  <c r="X1029" i="19"/>
  <c r="X1028" i="19"/>
  <c r="X1027" i="19"/>
  <c r="X1026" i="19"/>
  <c r="X1025" i="19"/>
  <c r="X1024" i="19"/>
  <c r="X1023" i="19"/>
  <c r="X1022" i="19"/>
  <c r="X1021" i="19"/>
  <c r="X1020" i="19"/>
  <c r="X1019" i="19"/>
  <c r="X1018" i="19"/>
  <c r="X1017" i="19"/>
  <c r="X1016" i="19"/>
  <c r="X1015" i="19"/>
  <c r="X1014" i="19"/>
  <c r="X1013" i="19"/>
  <c r="X1012" i="19"/>
  <c r="X1011" i="19"/>
  <c r="X1010" i="19"/>
  <c r="X1009" i="19"/>
  <c r="X1008" i="19"/>
  <c r="X1007" i="19"/>
  <c r="X1006" i="19"/>
  <c r="X1005" i="19"/>
  <c r="X1004" i="19"/>
  <c r="X1003" i="19"/>
  <c r="X1002" i="19"/>
  <c r="X1001" i="19"/>
  <c r="X1000" i="19"/>
  <c r="X999" i="19"/>
  <c r="X998" i="19"/>
  <c r="X997" i="19"/>
  <c r="X996" i="19"/>
  <c r="X995" i="19"/>
  <c r="X994" i="19"/>
  <c r="X993" i="19"/>
  <c r="X992" i="19"/>
  <c r="X991" i="19"/>
  <c r="X990" i="19"/>
  <c r="X989" i="19"/>
  <c r="X988" i="19"/>
  <c r="X987" i="19"/>
  <c r="X986" i="19"/>
  <c r="X985" i="19"/>
  <c r="X984" i="19"/>
  <c r="X983" i="19"/>
  <c r="X982" i="19"/>
  <c r="X981" i="19"/>
  <c r="X980" i="19"/>
  <c r="X979" i="19"/>
  <c r="X978" i="19"/>
  <c r="X977" i="19"/>
  <c r="X976" i="19"/>
  <c r="X975" i="19"/>
  <c r="X974" i="19"/>
  <c r="X973" i="19"/>
  <c r="X972" i="19"/>
  <c r="X971" i="19"/>
  <c r="X970" i="19"/>
  <c r="X969" i="19"/>
  <c r="X968" i="19"/>
  <c r="X967" i="19"/>
  <c r="X966" i="19"/>
  <c r="X965" i="19"/>
  <c r="X964" i="19"/>
  <c r="X963" i="19"/>
  <c r="X962" i="19"/>
  <c r="X961" i="19"/>
  <c r="X960" i="19"/>
  <c r="X959" i="19"/>
  <c r="X958" i="19"/>
  <c r="X957" i="19"/>
  <c r="X956" i="19"/>
  <c r="X955" i="19"/>
  <c r="X954" i="19"/>
  <c r="X953" i="19"/>
  <c r="X952" i="19"/>
  <c r="X951" i="19"/>
  <c r="X950" i="19"/>
  <c r="X949" i="19"/>
  <c r="X948" i="19"/>
  <c r="X947" i="19"/>
  <c r="X946" i="19"/>
  <c r="X945" i="19"/>
  <c r="X944" i="19"/>
  <c r="X943" i="19"/>
  <c r="X939" i="19"/>
  <c r="X942" i="19"/>
  <c r="X941" i="19"/>
  <c r="X940" i="19"/>
  <c r="X938" i="19"/>
  <c r="X937" i="19"/>
  <c r="X936" i="19"/>
  <c r="X935" i="19"/>
  <c r="X934" i="19"/>
  <c r="X933" i="19"/>
  <c r="X932" i="19"/>
  <c r="X931" i="19"/>
  <c r="X930" i="19"/>
  <c r="X929" i="19"/>
  <c r="X928" i="19"/>
  <c r="X927" i="19"/>
  <c r="X926" i="19"/>
  <c r="X925" i="19"/>
  <c r="X924" i="19"/>
  <c r="X923" i="19"/>
  <c r="X922" i="19"/>
  <c r="X921" i="19"/>
  <c r="X920" i="19"/>
  <c r="X919" i="19"/>
  <c r="X918" i="19"/>
  <c r="X917" i="19"/>
  <c r="X916" i="19"/>
  <c r="X915" i="19"/>
  <c r="X914" i="19"/>
  <c r="X913" i="19"/>
  <c r="X912" i="19"/>
  <c r="X911" i="19"/>
  <c r="X910" i="19"/>
  <c r="X909" i="19"/>
  <c r="X908" i="19"/>
  <c r="X907" i="19"/>
  <c r="X906" i="19"/>
  <c r="X905" i="19"/>
  <c r="X904" i="19"/>
  <c r="X903" i="19"/>
  <c r="X902" i="19"/>
  <c r="X901" i="19"/>
  <c r="X900" i="19"/>
  <c r="X899" i="19"/>
  <c r="X898" i="19"/>
  <c r="X897" i="19"/>
  <c r="X896" i="19"/>
  <c r="X895" i="19"/>
  <c r="X894" i="19"/>
  <c r="X893" i="19"/>
  <c r="X892" i="19"/>
  <c r="X891" i="19"/>
  <c r="X890" i="19"/>
  <c r="X889" i="19"/>
  <c r="X888" i="19"/>
  <c r="X887" i="19"/>
  <c r="X886" i="19"/>
  <c r="X885" i="19"/>
  <c r="X884" i="19"/>
  <c r="X883" i="19"/>
  <c r="X882" i="19"/>
  <c r="X881" i="19"/>
  <c r="X880" i="19"/>
  <c r="X879" i="19"/>
  <c r="X878" i="19"/>
  <c r="X877" i="19"/>
  <c r="X876" i="19"/>
  <c r="X875" i="19"/>
  <c r="X874" i="19"/>
  <c r="X873" i="19"/>
  <c r="X872" i="19"/>
  <c r="X871" i="19"/>
  <c r="X870" i="19"/>
  <c r="X869" i="19"/>
  <c r="X868" i="19"/>
  <c r="X867" i="19"/>
  <c r="X866" i="19"/>
  <c r="X865" i="19"/>
  <c r="X864" i="19"/>
  <c r="X863" i="19"/>
  <c r="X862" i="19"/>
  <c r="X861" i="19"/>
  <c r="X860" i="19"/>
  <c r="X859" i="19"/>
  <c r="X858" i="19"/>
  <c r="X857" i="19"/>
  <c r="X856" i="19"/>
  <c r="X855" i="19"/>
  <c r="X854" i="19"/>
  <c r="X853" i="19"/>
  <c r="X852" i="19"/>
  <c r="X851" i="19"/>
  <c r="X850" i="19"/>
  <c r="X849" i="19"/>
  <c r="X848" i="19"/>
  <c r="X847" i="19"/>
  <c r="X846" i="19"/>
  <c r="X845" i="19"/>
  <c r="X844" i="19"/>
  <c r="X843" i="19"/>
  <c r="X842" i="19"/>
  <c r="X841" i="19"/>
  <c r="X840" i="19"/>
  <c r="X839" i="19"/>
  <c r="X838" i="19"/>
  <c r="X837" i="19"/>
  <c r="X836" i="19"/>
  <c r="X835" i="19"/>
  <c r="X834" i="19"/>
  <c r="X833" i="19"/>
  <c r="X832" i="19"/>
  <c r="X831" i="19"/>
  <c r="X830" i="19"/>
  <c r="X829" i="19"/>
  <c r="X828" i="19"/>
  <c r="X827" i="19"/>
  <c r="X826" i="19"/>
  <c r="X825" i="19"/>
  <c r="X824" i="19"/>
  <c r="X823" i="19"/>
  <c r="X822" i="19"/>
  <c r="X821" i="19"/>
  <c r="X820" i="19"/>
  <c r="X819" i="19"/>
  <c r="X818" i="19"/>
  <c r="X817" i="19"/>
  <c r="X816" i="19"/>
  <c r="X815" i="19"/>
  <c r="X814" i="19"/>
  <c r="X813" i="19"/>
  <c r="X812" i="19"/>
  <c r="X811" i="19"/>
  <c r="X810" i="19"/>
  <c r="X809" i="19"/>
  <c r="X808" i="19"/>
  <c r="X807" i="19"/>
  <c r="X806" i="19"/>
  <c r="X805" i="19"/>
  <c r="X804" i="19"/>
  <c r="X803" i="19"/>
  <c r="X802" i="19"/>
  <c r="X801" i="19"/>
  <c r="X800" i="19"/>
  <c r="X799" i="19"/>
  <c r="X798" i="19"/>
  <c r="X797" i="19"/>
  <c r="X796" i="19"/>
  <c r="X795" i="19"/>
  <c r="X794" i="19"/>
  <c r="X793" i="19"/>
  <c r="X792" i="19"/>
  <c r="X791" i="19"/>
  <c r="X790" i="19"/>
  <c r="X789" i="19"/>
  <c r="X788" i="19"/>
  <c r="X787" i="19"/>
  <c r="X786" i="19"/>
  <c r="X785" i="19"/>
  <c r="X784" i="19"/>
  <c r="X783" i="19"/>
  <c r="X782" i="19"/>
  <c r="X781" i="19"/>
  <c r="X780" i="19"/>
  <c r="X779" i="19"/>
  <c r="X778" i="19"/>
  <c r="X777" i="19"/>
  <c r="X776" i="19"/>
  <c r="X775" i="19"/>
  <c r="X774" i="19"/>
  <c r="X773" i="19"/>
  <c r="X772" i="19"/>
  <c r="X771" i="19"/>
  <c r="X770" i="19"/>
  <c r="X769" i="19"/>
  <c r="X768" i="19"/>
  <c r="X767" i="19"/>
  <c r="X766" i="19"/>
  <c r="X765" i="19"/>
  <c r="X764" i="19"/>
  <c r="X763" i="19"/>
  <c r="X762" i="19"/>
  <c r="X761" i="19"/>
  <c r="X760" i="19"/>
  <c r="X759" i="19"/>
  <c r="X758" i="19"/>
  <c r="X757" i="19"/>
  <c r="X755" i="19"/>
  <c r="X754" i="19"/>
  <c r="X753" i="19"/>
  <c r="X752" i="19"/>
  <c r="X751" i="19"/>
  <c r="X750" i="19"/>
  <c r="X749" i="19"/>
  <c r="U749" i="19" s="1"/>
  <c r="X748" i="19"/>
  <c r="X747" i="19"/>
  <c r="X746" i="19"/>
  <c r="X745" i="19"/>
  <c r="X744" i="19"/>
  <c r="X743" i="19"/>
  <c r="X742" i="19"/>
  <c r="X741" i="19"/>
  <c r="X740" i="19"/>
  <c r="X739" i="19"/>
  <c r="X738" i="19"/>
  <c r="X737" i="19"/>
  <c r="X736" i="19"/>
  <c r="X735" i="19"/>
  <c r="X734" i="19"/>
  <c r="X733" i="19"/>
  <c r="X732" i="19"/>
  <c r="X731" i="19"/>
  <c r="X730" i="19"/>
  <c r="X729" i="19"/>
  <c r="X728" i="19"/>
  <c r="X727" i="19"/>
  <c r="X726" i="19"/>
  <c r="U726" i="19" s="1"/>
  <c r="X725" i="19"/>
  <c r="X724" i="19"/>
  <c r="X723" i="19"/>
  <c r="X721" i="19"/>
  <c r="X720" i="19"/>
  <c r="X719" i="19"/>
  <c r="X718" i="19"/>
  <c r="X717" i="19"/>
  <c r="X716" i="19"/>
  <c r="X715" i="19"/>
  <c r="X714" i="19"/>
  <c r="X713" i="19"/>
  <c r="X712" i="19"/>
  <c r="X711" i="19"/>
  <c r="X710" i="19"/>
  <c r="X709" i="19"/>
  <c r="X708" i="19"/>
  <c r="X707" i="19"/>
  <c r="X706" i="19"/>
  <c r="X705" i="19"/>
  <c r="X704" i="19"/>
  <c r="X703" i="19"/>
  <c r="X702" i="19"/>
  <c r="X701" i="19"/>
  <c r="X700" i="19"/>
  <c r="X699" i="19"/>
  <c r="X698" i="19"/>
  <c r="X697" i="19"/>
  <c r="X696" i="19"/>
  <c r="X694" i="19"/>
  <c r="X693" i="19"/>
  <c r="X692" i="19"/>
  <c r="X691" i="19"/>
  <c r="X690" i="19"/>
  <c r="X689" i="19"/>
  <c r="X688" i="19"/>
  <c r="X687" i="19"/>
  <c r="X686" i="19"/>
  <c r="X685" i="19"/>
  <c r="X684" i="19"/>
  <c r="X683" i="19"/>
  <c r="X682" i="19"/>
  <c r="X681" i="19"/>
  <c r="X680" i="19"/>
  <c r="X679" i="19"/>
  <c r="X678" i="19"/>
  <c r="X677" i="19"/>
  <c r="X676" i="19"/>
  <c r="X675" i="19"/>
  <c r="X674" i="19"/>
  <c r="X673" i="19"/>
  <c r="X672" i="19"/>
  <c r="X671" i="19"/>
  <c r="X670" i="19"/>
  <c r="X669" i="19"/>
  <c r="X668" i="19"/>
  <c r="X667" i="19"/>
  <c r="X666" i="19"/>
  <c r="X665" i="19"/>
  <c r="X664" i="19"/>
  <c r="X663" i="19"/>
  <c r="X662" i="19"/>
  <c r="X661" i="19"/>
  <c r="X660" i="19"/>
  <c r="X659" i="19"/>
  <c r="X658" i="19"/>
  <c r="X657" i="19"/>
  <c r="X656" i="19"/>
  <c r="X655" i="19"/>
  <c r="X654" i="19"/>
  <c r="X653" i="19"/>
  <c r="X652" i="19"/>
  <c r="X651" i="19"/>
  <c r="X650" i="19"/>
  <c r="X649" i="19"/>
  <c r="X648" i="19"/>
  <c r="X647" i="19"/>
  <c r="X646" i="19"/>
  <c r="X645" i="19"/>
  <c r="X644" i="19"/>
  <c r="X643" i="19"/>
  <c r="X642" i="19"/>
  <c r="X641" i="19"/>
  <c r="X640" i="19"/>
  <c r="X639" i="19"/>
  <c r="X638" i="19"/>
  <c r="X637" i="19"/>
  <c r="X636" i="19"/>
  <c r="X635" i="19"/>
  <c r="X634" i="19"/>
  <c r="X633" i="19"/>
  <c r="X632" i="19"/>
  <c r="X631" i="19"/>
  <c r="X630" i="19"/>
  <c r="X629" i="19"/>
  <c r="X628" i="19"/>
  <c r="X627" i="19"/>
  <c r="X626" i="19"/>
  <c r="X625" i="19"/>
  <c r="X624" i="19"/>
  <c r="X623" i="19"/>
  <c r="X622" i="19"/>
  <c r="X621" i="19"/>
  <c r="X620" i="19"/>
  <c r="X619" i="19"/>
  <c r="X618" i="19"/>
  <c r="X617" i="19"/>
  <c r="X616" i="19"/>
  <c r="X615" i="19"/>
  <c r="X614" i="19"/>
  <c r="X613" i="19"/>
  <c r="X612" i="19"/>
  <c r="X611" i="19"/>
  <c r="X610" i="19"/>
  <c r="X609" i="19"/>
  <c r="X608" i="19"/>
  <c r="X607" i="19"/>
  <c r="X606" i="19"/>
  <c r="X605" i="19"/>
  <c r="X604" i="19"/>
  <c r="X603" i="19"/>
  <c r="X602" i="19"/>
  <c r="X601" i="19"/>
  <c r="X600" i="19"/>
  <c r="X599" i="19"/>
  <c r="X598" i="19"/>
  <c r="X597" i="19"/>
  <c r="X596" i="19"/>
  <c r="X595" i="19"/>
  <c r="X594" i="19"/>
  <c r="X593" i="19"/>
  <c r="X592" i="19"/>
  <c r="X591" i="19"/>
  <c r="X590" i="19"/>
  <c r="X589" i="19"/>
  <c r="X588" i="19"/>
  <c r="X587" i="19"/>
  <c r="X586" i="19"/>
  <c r="X585" i="19"/>
  <c r="X584" i="19"/>
  <c r="X583" i="19"/>
  <c r="X582" i="19"/>
  <c r="X581" i="19"/>
  <c r="X580" i="19"/>
  <c r="X579" i="19"/>
  <c r="X578" i="19"/>
  <c r="X577" i="19"/>
  <c r="X576" i="19"/>
  <c r="X575" i="19"/>
  <c r="X574" i="19"/>
  <c r="X573" i="19"/>
  <c r="X572" i="19"/>
  <c r="X571" i="19"/>
  <c r="X570" i="19"/>
  <c r="X569" i="19"/>
  <c r="X568" i="19"/>
  <c r="X567" i="19"/>
  <c r="X566" i="19"/>
  <c r="X565" i="19"/>
  <c r="X564" i="19"/>
  <c r="X563" i="19"/>
  <c r="X562" i="19"/>
  <c r="X561" i="19"/>
  <c r="X560" i="19"/>
  <c r="X559" i="19"/>
  <c r="X558" i="19"/>
  <c r="X557" i="19"/>
  <c r="X556" i="19"/>
  <c r="X555" i="19"/>
  <c r="X554" i="19"/>
  <c r="X553" i="19"/>
  <c r="X552" i="19"/>
  <c r="X551" i="19"/>
  <c r="X550" i="19"/>
  <c r="X549" i="19"/>
  <c r="X548" i="19"/>
  <c r="X547" i="19"/>
  <c r="X546" i="19"/>
  <c r="X545" i="19"/>
  <c r="X544" i="19"/>
  <c r="X543" i="19"/>
  <c r="X542" i="19"/>
  <c r="X541" i="19"/>
  <c r="X540" i="19"/>
  <c r="X539" i="19"/>
  <c r="X533" i="19"/>
  <c r="X538" i="19"/>
  <c r="X537" i="19"/>
  <c r="X536" i="19"/>
  <c r="X535" i="19"/>
  <c r="X534" i="19"/>
  <c r="X532" i="19"/>
  <c r="X531" i="19"/>
  <c r="U531" i="19" s="1"/>
  <c r="X530" i="19"/>
  <c r="X529" i="19"/>
  <c r="X528" i="19"/>
  <c r="X527" i="19"/>
  <c r="X526" i="19"/>
  <c r="X525" i="19"/>
  <c r="X524" i="19"/>
  <c r="X523" i="19"/>
  <c r="X522" i="19"/>
  <c r="X521" i="19"/>
  <c r="X520" i="19"/>
  <c r="U520" i="19" s="1"/>
  <c r="X519" i="19"/>
  <c r="X518" i="19"/>
  <c r="X517" i="19"/>
  <c r="X516" i="19"/>
  <c r="X512" i="19"/>
  <c r="X515" i="19"/>
  <c r="X514" i="19"/>
  <c r="X513" i="19"/>
  <c r="X511" i="19"/>
  <c r="X510" i="19"/>
  <c r="X509" i="19"/>
  <c r="X508" i="19"/>
  <c r="X507" i="19"/>
  <c r="X506" i="19"/>
  <c r="X505" i="19"/>
  <c r="X504" i="19"/>
  <c r="X503" i="19"/>
  <c r="X502" i="19"/>
  <c r="X501" i="19"/>
  <c r="X500" i="19"/>
  <c r="X499" i="19"/>
  <c r="X498" i="19"/>
  <c r="X497" i="19"/>
  <c r="X496" i="19"/>
  <c r="X495" i="19"/>
  <c r="X494" i="19"/>
  <c r="X493" i="19"/>
  <c r="X492" i="19"/>
  <c r="X491" i="19"/>
  <c r="X490" i="19"/>
  <c r="X489" i="19"/>
  <c r="X488" i="19"/>
  <c r="X487" i="19"/>
  <c r="X486" i="19"/>
  <c r="X485" i="19"/>
  <c r="X484" i="19"/>
  <c r="X483" i="19"/>
  <c r="X482" i="19"/>
  <c r="X481" i="19"/>
  <c r="X480" i="19"/>
  <c r="X479" i="19"/>
  <c r="X477" i="19"/>
  <c r="X476" i="19"/>
  <c r="X475" i="19"/>
  <c r="X474" i="19"/>
  <c r="X473" i="19"/>
  <c r="X472" i="19"/>
  <c r="X471" i="19"/>
  <c r="X470" i="19"/>
  <c r="X469" i="19"/>
  <c r="X468" i="19"/>
  <c r="X467" i="19"/>
  <c r="X466" i="19"/>
  <c r="X465" i="19"/>
  <c r="X464" i="19"/>
  <c r="X463" i="19"/>
  <c r="X462" i="19"/>
  <c r="X461" i="19"/>
  <c r="X460" i="19"/>
  <c r="X459" i="19"/>
  <c r="X458" i="19"/>
  <c r="X457" i="19"/>
  <c r="X456" i="19"/>
  <c r="X455" i="19"/>
  <c r="X454" i="19"/>
  <c r="X453" i="19"/>
  <c r="X452" i="19"/>
  <c r="X451" i="19"/>
  <c r="X450" i="19"/>
  <c r="X449" i="19"/>
  <c r="X448" i="19"/>
  <c r="X447" i="19"/>
  <c r="X446" i="19"/>
  <c r="X445" i="19"/>
  <c r="X444" i="19"/>
  <c r="X443" i="19"/>
  <c r="X442" i="19"/>
  <c r="X441" i="19"/>
  <c r="X440" i="19"/>
  <c r="X439" i="19"/>
  <c r="X438" i="19"/>
  <c r="X437" i="19"/>
  <c r="X436" i="19"/>
  <c r="X435" i="19"/>
  <c r="X434" i="19"/>
  <c r="X433" i="19"/>
  <c r="X432" i="19"/>
  <c r="X431" i="19"/>
  <c r="X430" i="19"/>
  <c r="X429" i="19"/>
  <c r="X428" i="19"/>
  <c r="X427" i="19"/>
  <c r="X426" i="19"/>
  <c r="X425" i="19"/>
  <c r="X424" i="19"/>
  <c r="X423" i="19"/>
  <c r="X422" i="19"/>
  <c r="X421" i="19"/>
  <c r="X420" i="19"/>
  <c r="X419" i="19"/>
  <c r="X418" i="19"/>
  <c r="X417" i="19"/>
  <c r="X416" i="19"/>
  <c r="X415" i="19"/>
  <c r="X414" i="19"/>
  <c r="X413" i="19"/>
  <c r="X412" i="19"/>
  <c r="X411" i="19"/>
  <c r="X410" i="19"/>
  <c r="X409" i="19"/>
  <c r="X406" i="19"/>
  <c r="X408" i="19"/>
  <c r="X407" i="19"/>
  <c r="X405" i="19"/>
  <c r="X404" i="19"/>
  <c r="X403" i="19"/>
  <c r="X402" i="19"/>
  <c r="X401" i="19"/>
  <c r="X400" i="19"/>
  <c r="X399" i="19"/>
  <c r="X398" i="19"/>
  <c r="X397" i="19"/>
  <c r="X393" i="19"/>
  <c r="X396" i="19"/>
  <c r="X395" i="19"/>
  <c r="X391" i="19"/>
  <c r="X394" i="19"/>
  <c r="X392" i="19"/>
  <c r="X390" i="19"/>
  <c r="X387" i="19"/>
  <c r="X389" i="19"/>
  <c r="X388" i="19"/>
  <c r="X385" i="19"/>
  <c r="X386" i="19"/>
  <c r="X380" i="19"/>
  <c r="X384" i="19"/>
  <c r="X383" i="19"/>
  <c r="X382" i="19"/>
  <c r="X381" i="19"/>
  <c r="X379" i="19"/>
  <c r="X378" i="19"/>
  <c r="X377" i="19"/>
  <c r="X376" i="19"/>
  <c r="X375" i="19"/>
  <c r="X374" i="19"/>
  <c r="X373" i="19"/>
  <c r="X372" i="19"/>
  <c r="X371" i="19"/>
  <c r="X370" i="19"/>
  <c r="X369" i="19"/>
  <c r="X368" i="19"/>
  <c r="X367" i="19"/>
  <c r="X366" i="19"/>
  <c r="X365" i="19"/>
  <c r="X364" i="19"/>
  <c r="X363" i="19"/>
  <c r="X362" i="19"/>
  <c r="X361" i="19"/>
  <c r="X360" i="19"/>
  <c r="X359" i="19"/>
  <c r="X358" i="19"/>
  <c r="X357" i="19"/>
  <c r="X356" i="19"/>
  <c r="X355" i="19"/>
  <c r="X354" i="19"/>
  <c r="X353" i="19"/>
  <c r="X352" i="19"/>
  <c r="X351" i="19"/>
  <c r="X350" i="19"/>
  <c r="X349" i="19"/>
  <c r="X348" i="19"/>
  <c r="X347" i="19"/>
  <c r="X346" i="19"/>
  <c r="X345" i="19"/>
  <c r="X344" i="19"/>
  <c r="X343" i="19"/>
  <c r="X342" i="19"/>
  <c r="X341" i="19"/>
  <c r="X340" i="19"/>
  <c r="X339" i="19"/>
  <c r="X338" i="19"/>
  <c r="X337" i="19"/>
  <c r="X336" i="19"/>
  <c r="X335" i="19"/>
  <c r="X334" i="19"/>
  <c r="X333" i="19"/>
  <c r="X332" i="19"/>
  <c r="X331" i="19"/>
  <c r="X330" i="19"/>
  <c r="X329" i="19"/>
  <c r="X328" i="19"/>
  <c r="X327" i="19"/>
  <c r="X326" i="19"/>
  <c r="X325" i="19"/>
  <c r="X324" i="19"/>
  <c r="X323" i="19"/>
  <c r="X322" i="19"/>
  <c r="X321" i="19"/>
  <c r="X320" i="19"/>
  <c r="X319" i="19"/>
  <c r="X318" i="19"/>
  <c r="X317" i="19"/>
  <c r="X316" i="19"/>
  <c r="X315" i="19"/>
  <c r="X314" i="19"/>
  <c r="X313" i="19"/>
  <c r="X312" i="19"/>
  <c r="X311" i="19"/>
  <c r="X310" i="19"/>
  <c r="X309" i="19"/>
  <c r="X308" i="19"/>
  <c r="X307" i="19"/>
  <c r="X306" i="19"/>
  <c r="X305" i="19"/>
  <c r="X304" i="19"/>
  <c r="X303" i="19"/>
  <c r="X302" i="19"/>
  <c r="X301" i="19"/>
  <c r="X300" i="19"/>
  <c r="X299" i="19"/>
  <c r="X298" i="19"/>
  <c r="X297" i="19"/>
  <c r="X296" i="19"/>
  <c r="X295" i="19"/>
  <c r="X294" i="19"/>
  <c r="X293" i="19"/>
  <c r="X292" i="19"/>
  <c r="X291" i="19"/>
  <c r="X290" i="19"/>
  <c r="X289" i="19"/>
  <c r="X288" i="19"/>
  <c r="X287" i="19"/>
  <c r="X286" i="19"/>
  <c r="X285" i="19"/>
  <c r="X284" i="19"/>
  <c r="X283" i="19"/>
  <c r="X282" i="19"/>
  <c r="X281" i="19"/>
  <c r="X280" i="19"/>
  <c r="X279" i="19"/>
  <c r="X278" i="19"/>
  <c r="X277" i="19"/>
  <c r="X276" i="19"/>
  <c r="X275" i="19"/>
  <c r="X274" i="19"/>
  <c r="X273" i="19"/>
  <c r="X272" i="19"/>
  <c r="X271" i="19"/>
  <c r="X270" i="19"/>
  <c r="X269" i="19"/>
  <c r="X268" i="19"/>
  <c r="X267" i="19"/>
  <c r="X266" i="19"/>
  <c r="X265" i="19"/>
  <c r="X264" i="19"/>
  <c r="X263" i="19"/>
  <c r="X262" i="19"/>
  <c r="X261" i="19"/>
  <c r="X260" i="19"/>
  <c r="X259" i="19"/>
  <c r="X258" i="19"/>
  <c r="X257" i="19"/>
  <c r="X256" i="19"/>
  <c r="X255" i="19"/>
  <c r="X254" i="19"/>
  <c r="X253" i="19"/>
  <c r="X252" i="19"/>
  <c r="X251" i="19"/>
  <c r="X250" i="19"/>
  <c r="X249" i="19"/>
  <c r="X248" i="19"/>
  <c r="X247" i="19"/>
  <c r="X246" i="19"/>
  <c r="X245" i="19"/>
  <c r="X244" i="19"/>
  <c r="X243" i="19"/>
  <c r="X242" i="19"/>
  <c r="X234" i="19"/>
  <c r="X241" i="19"/>
  <c r="X240" i="19"/>
  <c r="X239" i="19"/>
  <c r="X238" i="19"/>
  <c r="X237" i="19"/>
  <c r="X236" i="19"/>
  <c r="X235" i="19"/>
  <c r="X230" i="19"/>
  <c r="X233" i="19"/>
  <c r="X232" i="19"/>
  <c r="X231" i="19"/>
  <c r="X229" i="19"/>
  <c r="X228" i="19"/>
  <c r="X227" i="19"/>
  <c r="X226" i="19"/>
  <c r="X225" i="19"/>
  <c r="X224" i="19"/>
  <c r="X223" i="19"/>
  <c r="X222" i="19"/>
  <c r="X221" i="19"/>
  <c r="X220" i="19"/>
  <c r="X219" i="19"/>
  <c r="X218" i="19"/>
  <c r="X217" i="19"/>
  <c r="X216" i="19"/>
  <c r="X215" i="19"/>
  <c r="X214" i="19"/>
  <c r="X213" i="19"/>
  <c r="X212" i="19"/>
  <c r="X211" i="19"/>
  <c r="X210" i="19"/>
  <c r="X209" i="19"/>
  <c r="X208" i="19"/>
  <c r="X204" i="19"/>
  <c r="X207" i="19"/>
  <c r="X206" i="19"/>
  <c r="X205" i="19"/>
  <c r="X203" i="19"/>
  <c r="X202" i="19"/>
  <c r="X201" i="19"/>
  <c r="X200" i="19"/>
  <c r="X199" i="19"/>
  <c r="X198" i="19"/>
  <c r="X197" i="19"/>
  <c r="X196" i="19"/>
  <c r="X195" i="19"/>
  <c r="X194" i="19"/>
  <c r="X193" i="19"/>
  <c r="X192" i="19"/>
  <c r="X191" i="19"/>
  <c r="X190" i="19"/>
  <c r="X189" i="19"/>
  <c r="X188" i="19"/>
  <c r="X187" i="19"/>
  <c r="X186" i="19"/>
  <c r="X185" i="19"/>
  <c r="X184" i="19"/>
  <c r="X183" i="19"/>
  <c r="X182" i="19"/>
  <c r="X181" i="19"/>
  <c r="X180" i="19"/>
  <c r="X179" i="19"/>
  <c r="X178" i="19"/>
  <c r="X177" i="19"/>
  <c r="X176" i="19"/>
  <c r="X175" i="19"/>
  <c r="X174" i="19"/>
  <c r="X173" i="19"/>
  <c r="X172" i="19"/>
  <c r="X171" i="19"/>
  <c r="X170" i="19"/>
  <c r="X169" i="19"/>
  <c r="X168" i="19"/>
  <c r="X167" i="19"/>
  <c r="X166" i="19"/>
  <c r="X165" i="19"/>
  <c r="X164" i="19"/>
  <c r="X163" i="19"/>
  <c r="X162" i="19"/>
  <c r="X161" i="19"/>
  <c r="X160" i="19"/>
  <c r="X159" i="19"/>
  <c r="X158" i="19"/>
  <c r="X157" i="19"/>
  <c r="X156" i="19"/>
  <c r="X155" i="19"/>
  <c r="X154" i="19"/>
  <c r="X153" i="19"/>
  <c r="X152" i="19"/>
  <c r="X151" i="19"/>
  <c r="X150" i="19"/>
  <c r="X149" i="19"/>
  <c r="X148" i="19"/>
  <c r="X147" i="19"/>
  <c r="X146" i="19"/>
  <c r="X145" i="19"/>
  <c r="X144" i="19"/>
  <c r="X143" i="19"/>
  <c r="X142" i="19"/>
  <c r="X123" i="19"/>
  <c r="X141" i="19"/>
  <c r="U141" i="19" s="1"/>
  <c r="X140" i="19"/>
  <c r="U140" i="19" s="1"/>
  <c r="X139" i="19"/>
  <c r="U139" i="19" s="1"/>
  <c r="X138" i="19"/>
  <c r="X137" i="19"/>
  <c r="X136" i="19"/>
  <c r="X135" i="19"/>
  <c r="X134" i="19"/>
  <c r="X133" i="19"/>
  <c r="X132" i="19"/>
  <c r="X131" i="19"/>
  <c r="X130" i="19"/>
  <c r="X129" i="19"/>
  <c r="X128" i="19"/>
  <c r="X127" i="19"/>
  <c r="X126" i="19"/>
  <c r="X125" i="19"/>
  <c r="X124" i="19"/>
  <c r="X122" i="19"/>
  <c r="X121" i="19"/>
  <c r="X120" i="19"/>
  <c r="X119" i="19"/>
  <c r="X118" i="19"/>
  <c r="X117" i="19"/>
  <c r="X116" i="19"/>
  <c r="X115" i="19"/>
  <c r="X114" i="19"/>
  <c r="X113" i="19"/>
  <c r="X112" i="19"/>
  <c r="X111" i="19"/>
  <c r="X110" i="19"/>
  <c r="X109" i="19"/>
  <c r="X108" i="19"/>
  <c r="X107" i="19"/>
  <c r="X106" i="19"/>
  <c r="X105" i="19"/>
  <c r="X104" i="19"/>
  <c r="X103" i="19"/>
  <c r="X102" i="19"/>
  <c r="X101" i="19"/>
  <c r="X100" i="19"/>
  <c r="X99" i="19"/>
  <c r="X98" i="19"/>
  <c r="X97" i="19"/>
  <c r="X96" i="19"/>
  <c r="X95" i="19"/>
  <c r="X94" i="19"/>
  <c r="X93" i="19"/>
  <c r="X92" i="19"/>
  <c r="X91" i="19"/>
  <c r="X90" i="19"/>
  <c r="X89" i="19"/>
  <c r="X88" i="19"/>
  <c r="X87" i="19"/>
  <c r="X86" i="19"/>
  <c r="X85" i="19"/>
  <c r="X84" i="19"/>
  <c r="X83" i="19"/>
  <c r="X82" i="19"/>
  <c r="X81" i="19"/>
  <c r="X80" i="19"/>
  <c r="X79" i="19"/>
  <c r="X78" i="19"/>
  <c r="X77" i="19"/>
  <c r="X76" i="19"/>
  <c r="X75" i="19"/>
  <c r="X74" i="19"/>
  <c r="X73" i="19"/>
  <c r="X72" i="19"/>
  <c r="X71" i="19"/>
  <c r="X70" i="19"/>
  <c r="X69" i="19"/>
  <c r="X68" i="19"/>
  <c r="X67" i="19"/>
  <c r="X66" i="19"/>
  <c r="X65" i="19"/>
  <c r="X64" i="19"/>
  <c r="X63" i="19"/>
  <c r="X62" i="19"/>
  <c r="X61" i="19"/>
  <c r="X60" i="19"/>
  <c r="X59" i="19"/>
  <c r="X58" i="19"/>
  <c r="X57" i="19"/>
  <c r="X56" i="19"/>
  <c r="X55" i="19"/>
  <c r="X54" i="19"/>
  <c r="X53" i="19"/>
  <c r="X52" i="19"/>
  <c r="X51" i="19"/>
  <c r="X50" i="19"/>
  <c r="X44" i="19"/>
  <c r="X49" i="19"/>
  <c r="X48" i="19"/>
  <c r="X47" i="19"/>
  <c r="X46" i="19"/>
  <c r="X45" i="19"/>
  <c r="X43" i="19"/>
  <c r="X36" i="19"/>
  <c r="X42" i="19"/>
  <c r="X41" i="19"/>
  <c r="X40" i="19"/>
  <c r="X39" i="19"/>
  <c r="X38" i="19"/>
  <c r="X37" i="19"/>
  <c r="X35" i="19"/>
  <c r="X34" i="19"/>
  <c r="X33" i="19"/>
  <c r="X32" i="19"/>
  <c r="X31" i="19"/>
  <c r="X30" i="19"/>
  <c r="X29" i="19"/>
  <c r="X28" i="19"/>
  <c r="X27" i="19"/>
  <c r="X22" i="19"/>
  <c r="X26" i="19"/>
  <c r="X25" i="19"/>
  <c r="X24" i="19"/>
  <c r="X23" i="19"/>
  <c r="X21" i="19"/>
  <c r="X20" i="19"/>
  <c r="X19" i="19"/>
  <c r="X18" i="19"/>
  <c r="X17" i="19"/>
  <c r="X16" i="19"/>
  <c r="X15" i="19"/>
  <c r="X14" i="19"/>
  <c r="X13" i="19"/>
  <c r="X12" i="19"/>
  <c r="X11" i="19"/>
  <c r="X10" i="19"/>
  <c r="X9" i="19"/>
  <c r="X8" i="19"/>
  <c r="X7" i="19"/>
  <c r="X6" i="19"/>
  <c r="X5" i="19"/>
  <c r="X4" i="19"/>
  <c r="AF2239" i="19"/>
  <c r="AE2239" i="19"/>
  <c r="AB2239" i="19"/>
  <c r="Z2239" i="19"/>
  <c r="Y2239" i="19"/>
  <c r="U2239" i="19" s="1"/>
  <c r="R2239" i="19"/>
  <c r="O2239" i="19"/>
  <c r="N2239" i="19"/>
  <c r="M2239" i="19"/>
  <c r="L2239" i="19"/>
  <c r="AF1911" i="19"/>
  <c r="AE1911" i="19"/>
  <c r="AB1911" i="19"/>
  <c r="AA1911" i="19" s="1"/>
  <c r="Z1911" i="19"/>
  <c r="Y1911" i="19"/>
  <c r="U1911" i="19" s="1"/>
  <c r="R1911" i="19"/>
  <c r="O1911" i="19"/>
  <c r="N1911" i="19"/>
  <c r="M1911" i="19"/>
  <c r="L1911" i="19"/>
  <c r="AF478" i="19"/>
  <c r="AE478" i="19"/>
  <c r="AB478" i="19"/>
  <c r="Z478" i="19"/>
  <c r="Y478" i="19"/>
  <c r="U478" i="19" s="1"/>
  <c r="R478" i="19"/>
  <c r="O478" i="19"/>
  <c r="N478" i="19"/>
  <c r="M478" i="19"/>
  <c r="L478" i="19"/>
  <c r="AF2162" i="19"/>
  <c r="AE2162" i="19"/>
  <c r="AB2162" i="19"/>
  <c r="AA2162" i="19" s="1"/>
  <c r="Z2162" i="19"/>
  <c r="Y2162" i="19"/>
  <c r="U2162" i="19" s="1"/>
  <c r="R2162" i="19"/>
  <c r="O2162" i="19"/>
  <c r="N2162" i="19"/>
  <c r="M2162" i="19"/>
  <c r="L2162" i="19"/>
  <c r="AF1138" i="19"/>
  <c r="AE1138" i="19"/>
  <c r="AB1138" i="19"/>
  <c r="AA1138" i="19" s="1"/>
  <c r="Z1138" i="19"/>
  <c r="Y1138" i="19"/>
  <c r="U1138" i="19" s="1"/>
  <c r="R1138" i="19"/>
  <c r="O1138" i="19"/>
  <c r="N1138" i="19"/>
  <c r="M1138" i="19"/>
  <c r="L1138" i="19"/>
  <c r="AF695" i="19"/>
  <c r="AE695" i="19"/>
  <c r="AB695" i="19"/>
  <c r="AA695" i="19" s="1"/>
  <c r="Z695" i="19"/>
  <c r="Y695" i="19"/>
  <c r="U695" i="19" s="1"/>
  <c r="R695" i="19"/>
  <c r="O695" i="19"/>
  <c r="N695" i="19"/>
  <c r="M695" i="19"/>
  <c r="L695" i="19" s="1"/>
  <c r="AF722" i="19"/>
  <c r="AE722" i="19"/>
  <c r="AB722" i="19"/>
  <c r="Z722" i="19"/>
  <c r="Y722" i="19"/>
  <c r="U722" i="19" s="1"/>
  <c r="R722" i="19"/>
  <c r="O722" i="19"/>
  <c r="N722" i="19"/>
  <c r="M722" i="19"/>
  <c r="L722" i="19"/>
  <c r="AF756" i="19"/>
  <c r="AE756" i="19"/>
  <c r="AB756" i="19"/>
  <c r="AA756" i="19" s="1"/>
  <c r="Z756" i="19"/>
  <c r="Y756" i="19"/>
  <c r="U756" i="19" s="1"/>
  <c r="R756" i="19"/>
  <c r="O756" i="19"/>
  <c r="N756" i="19"/>
  <c r="M756" i="19"/>
  <c r="L756" i="19"/>
  <c r="B2239" i="19"/>
  <c r="A2239" i="19"/>
  <c r="B1911" i="19"/>
  <c r="A1911" i="19"/>
  <c r="B478" i="19"/>
  <c r="A478" i="19"/>
  <c r="B2162" i="19"/>
  <c r="A2162" i="19"/>
  <c r="B1138" i="19"/>
  <c r="A1138" i="19"/>
  <c r="B695" i="19"/>
  <c r="A695" i="19"/>
  <c r="B722" i="19"/>
  <c r="A722" i="19"/>
  <c r="B756" i="19"/>
  <c r="A756" i="19"/>
  <c r="B2808" i="19"/>
  <c r="A2808" i="19"/>
  <c r="B2807" i="19"/>
  <c r="A2807" i="19"/>
  <c r="B2806" i="19"/>
  <c r="A2806" i="19"/>
  <c r="B2805" i="19"/>
  <c r="A2805" i="19"/>
  <c r="B2804" i="19"/>
  <c r="A2804" i="19"/>
  <c r="B2803" i="19"/>
  <c r="A2803" i="19"/>
  <c r="B2802" i="19"/>
  <c r="A2802" i="19"/>
  <c r="B2801" i="19"/>
  <c r="A2801" i="19"/>
  <c r="B2792" i="19"/>
  <c r="A2792" i="19"/>
  <c r="B2800" i="19"/>
  <c r="A2800" i="19"/>
  <c r="B2799" i="19"/>
  <c r="A2799" i="19"/>
  <c r="B2798" i="19"/>
  <c r="A2798" i="19"/>
  <c r="B2797" i="19"/>
  <c r="A2797" i="19"/>
  <c r="B2796" i="19"/>
  <c r="A2796" i="19"/>
  <c r="B2795" i="19"/>
  <c r="A2795" i="19"/>
  <c r="B2794" i="19"/>
  <c r="A2794" i="19"/>
  <c r="B2793" i="19"/>
  <c r="A2793" i="19"/>
  <c r="B2791" i="19"/>
  <c r="A2791" i="19"/>
  <c r="B2790" i="19"/>
  <c r="A2790" i="19"/>
  <c r="B2789" i="19"/>
  <c r="A2789" i="19"/>
  <c r="B2788" i="19"/>
  <c r="A2788" i="19"/>
  <c r="B2787" i="19"/>
  <c r="A2787" i="19"/>
  <c r="B2786" i="19"/>
  <c r="A2786" i="19"/>
  <c r="B2785" i="19"/>
  <c r="A2785" i="19"/>
  <c r="B2784" i="19"/>
  <c r="A2784" i="19"/>
  <c r="B2783" i="19"/>
  <c r="A2783" i="19"/>
  <c r="B2782" i="19"/>
  <c r="A2782" i="19"/>
  <c r="B2781" i="19"/>
  <c r="A2781" i="19"/>
  <c r="B2780" i="19"/>
  <c r="A2780" i="19"/>
  <c r="B2779" i="19"/>
  <c r="A2779" i="19"/>
  <c r="B2778" i="19"/>
  <c r="A2778" i="19"/>
  <c r="B2777" i="19"/>
  <c r="A2777" i="19"/>
  <c r="B2776" i="19"/>
  <c r="A2776" i="19"/>
  <c r="B2775" i="19"/>
  <c r="A2775" i="19"/>
  <c r="B2774" i="19"/>
  <c r="A2774" i="19"/>
  <c r="B2773" i="19"/>
  <c r="A2773" i="19"/>
  <c r="B2772" i="19"/>
  <c r="A2772" i="19"/>
  <c r="B2771" i="19"/>
  <c r="A2771" i="19"/>
  <c r="B2770" i="19"/>
  <c r="A2770" i="19"/>
  <c r="B2769" i="19"/>
  <c r="A2769" i="19"/>
  <c r="B2768" i="19"/>
  <c r="A2768" i="19"/>
  <c r="B2767" i="19"/>
  <c r="A2767" i="19"/>
  <c r="B2766" i="19"/>
  <c r="A2766" i="19"/>
  <c r="B2765" i="19"/>
  <c r="A2765" i="19"/>
  <c r="B2764" i="19"/>
  <c r="A2764" i="19"/>
  <c r="B2763" i="19"/>
  <c r="A2763" i="19"/>
  <c r="B2762" i="19"/>
  <c r="A2762" i="19"/>
  <c r="B2761" i="19"/>
  <c r="A2761" i="19"/>
  <c r="B2760" i="19"/>
  <c r="A2760" i="19"/>
  <c r="B2759" i="19"/>
  <c r="A2759" i="19"/>
  <c r="B2758" i="19"/>
  <c r="A2758" i="19"/>
  <c r="B2757" i="19"/>
  <c r="A2757" i="19"/>
  <c r="B2756" i="19"/>
  <c r="A2756" i="19"/>
  <c r="B2755" i="19"/>
  <c r="A2755" i="19"/>
  <c r="B2754" i="19"/>
  <c r="A2754" i="19"/>
  <c r="B2753" i="19"/>
  <c r="A2753" i="19"/>
  <c r="B2752" i="19"/>
  <c r="A2752" i="19"/>
  <c r="B2751" i="19"/>
  <c r="A2751" i="19"/>
  <c r="B2750" i="19"/>
  <c r="A2750" i="19"/>
  <c r="B2749" i="19"/>
  <c r="A2749" i="19"/>
  <c r="B2748" i="19"/>
  <c r="A2748" i="19"/>
  <c r="B2747" i="19"/>
  <c r="A2747" i="19"/>
  <c r="B2746" i="19"/>
  <c r="A2746" i="19"/>
  <c r="B2745" i="19"/>
  <c r="A2745" i="19"/>
  <c r="B2744" i="19"/>
  <c r="A2744" i="19"/>
  <c r="B2743" i="19"/>
  <c r="A2743" i="19"/>
  <c r="B2742" i="19"/>
  <c r="A2742" i="19"/>
  <c r="B2741" i="19"/>
  <c r="A2741" i="19"/>
  <c r="B2740" i="19"/>
  <c r="A2740" i="19"/>
  <c r="B2739" i="19"/>
  <c r="A2739" i="19"/>
  <c r="B2738" i="19"/>
  <c r="A2738" i="19"/>
  <c r="B2737" i="19"/>
  <c r="A2737" i="19"/>
  <c r="B2736" i="19"/>
  <c r="A2736" i="19"/>
  <c r="B2735" i="19"/>
  <c r="A2735" i="19"/>
  <c r="B2734" i="19"/>
  <c r="A2734" i="19"/>
  <c r="B2733" i="19"/>
  <c r="A2733" i="19"/>
  <c r="B2732" i="19"/>
  <c r="A2732" i="19"/>
  <c r="B2731" i="19"/>
  <c r="A2731" i="19"/>
  <c r="B2730" i="19"/>
  <c r="A2730" i="19"/>
  <c r="B2729" i="19"/>
  <c r="A2729" i="19"/>
  <c r="B2728" i="19"/>
  <c r="A2728" i="19"/>
  <c r="B2727" i="19"/>
  <c r="A2727" i="19"/>
  <c r="B2726" i="19"/>
  <c r="A2726" i="19"/>
  <c r="B2725" i="19"/>
  <c r="A2725" i="19"/>
  <c r="B2724" i="19"/>
  <c r="A2724" i="19"/>
  <c r="B2723" i="19"/>
  <c r="A2723" i="19"/>
  <c r="B2722" i="19"/>
  <c r="A2722" i="19"/>
  <c r="B2721" i="19"/>
  <c r="A2721" i="19"/>
  <c r="B2720" i="19"/>
  <c r="A2720" i="19"/>
  <c r="B2719" i="19"/>
  <c r="A2719" i="19"/>
  <c r="B2718" i="19"/>
  <c r="A2718" i="19"/>
  <c r="B2717" i="19"/>
  <c r="A2717" i="19"/>
  <c r="B2716" i="19"/>
  <c r="A2716" i="19"/>
  <c r="B2715" i="19"/>
  <c r="A2715" i="19"/>
  <c r="B2714" i="19"/>
  <c r="A2714" i="19"/>
  <c r="B2713" i="19"/>
  <c r="A2713" i="19"/>
  <c r="B2712" i="19"/>
  <c r="A2712" i="19"/>
  <c r="B2711" i="19"/>
  <c r="A2711" i="19"/>
  <c r="B2710" i="19"/>
  <c r="A2710" i="19"/>
  <c r="B2709" i="19"/>
  <c r="A2709" i="19"/>
  <c r="B2708" i="19"/>
  <c r="A2708" i="19"/>
  <c r="B2707" i="19"/>
  <c r="A2707" i="19"/>
  <c r="B2706" i="19"/>
  <c r="A2706" i="19"/>
  <c r="B2705" i="19"/>
  <c r="A2705" i="19"/>
  <c r="B2704" i="19"/>
  <c r="A2704" i="19"/>
  <c r="B2703" i="19"/>
  <c r="A2703" i="19"/>
  <c r="B2702" i="19"/>
  <c r="A2702" i="19"/>
  <c r="B2701" i="19"/>
  <c r="A2701" i="19"/>
  <c r="B2700" i="19"/>
  <c r="A2700" i="19"/>
  <c r="B2699" i="19"/>
  <c r="A2699" i="19"/>
  <c r="B2698" i="19"/>
  <c r="A2698" i="19"/>
  <c r="B2697" i="19"/>
  <c r="A2697" i="19"/>
  <c r="B2696" i="19"/>
  <c r="A2696" i="19"/>
  <c r="B2695" i="19"/>
  <c r="A2695" i="19"/>
  <c r="B2694" i="19"/>
  <c r="A2694" i="19"/>
  <c r="B2693" i="19"/>
  <c r="A2693" i="19"/>
  <c r="B2692" i="19"/>
  <c r="A2692" i="19"/>
  <c r="B2691" i="19"/>
  <c r="A2691" i="19"/>
  <c r="B2690" i="19"/>
  <c r="A2690" i="19"/>
  <c r="B2689" i="19"/>
  <c r="A2689" i="19"/>
  <c r="B2688" i="19"/>
  <c r="A2688" i="19"/>
  <c r="B2687" i="19"/>
  <c r="A2687" i="19"/>
  <c r="B2686" i="19"/>
  <c r="A2686" i="19"/>
  <c r="B2685" i="19"/>
  <c r="A2685" i="19"/>
  <c r="B2684" i="19"/>
  <c r="A2684" i="19"/>
  <c r="B2683" i="19"/>
  <c r="A2683" i="19"/>
  <c r="B2682" i="19"/>
  <c r="A2682" i="19"/>
  <c r="B2681" i="19"/>
  <c r="A2681" i="19"/>
  <c r="B2680" i="19"/>
  <c r="A2680" i="19"/>
  <c r="B2679" i="19"/>
  <c r="A2679" i="19"/>
  <c r="B2678" i="19"/>
  <c r="A2678" i="19"/>
  <c r="B2677" i="19"/>
  <c r="A2677" i="19"/>
  <c r="B2676" i="19"/>
  <c r="A2676" i="19"/>
  <c r="B2675" i="19"/>
  <c r="A2675" i="19"/>
  <c r="B2674" i="19"/>
  <c r="A2674" i="19"/>
  <c r="B2673" i="19"/>
  <c r="A2673" i="19"/>
  <c r="B2672" i="19"/>
  <c r="A2672" i="19"/>
  <c r="B2671" i="19"/>
  <c r="A2671" i="19"/>
  <c r="B2670" i="19"/>
  <c r="A2670" i="19"/>
  <c r="B2669" i="19"/>
  <c r="A2669" i="19"/>
  <c r="B2668" i="19"/>
  <c r="A2668" i="19"/>
  <c r="B2667" i="19"/>
  <c r="A2667" i="19"/>
  <c r="B2666" i="19"/>
  <c r="A2666" i="19"/>
  <c r="B2665" i="19"/>
  <c r="A2665" i="19"/>
  <c r="B2664" i="19"/>
  <c r="A2664" i="19"/>
  <c r="B2663" i="19"/>
  <c r="A2663" i="19"/>
  <c r="B2662" i="19"/>
  <c r="A2662" i="19"/>
  <c r="B2661" i="19"/>
  <c r="A2661" i="19"/>
  <c r="B2660" i="19"/>
  <c r="A2660" i="19"/>
  <c r="B2659" i="19"/>
  <c r="A2659" i="19"/>
  <c r="B2658" i="19"/>
  <c r="A2658" i="19"/>
  <c r="B2657" i="19"/>
  <c r="A2657" i="19"/>
  <c r="B2656" i="19"/>
  <c r="A2656" i="19"/>
  <c r="B2655" i="19"/>
  <c r="A2655" i="19"/>
  <c r="B2654" i="19"/>
  <c r="A2654" i="19"/>
  <c r="B2653" i="19"/>
  <c r="A2653" i="19"/>
  <c r="B2652" i="19"/>
  <c r="A2652" i="19"/>
  <c r="B2651" i="19"/>
  <c r="A2651" i="19"/>
  <c r="B2650" i="19"/>
  <c r="A2650" i="19"/>
  <c r="B2649" i="19"/>
  <c r="A2649" i="19"/>
  <c r="B2648" i="19"/>
  <c r="A2648" i="19"/>
  <c r="B2647" i="19"/>
  <c r="A2647" i="19"/>
  <c r="B2646" i="19"/>
  <c r="A2646" i="19"/>
  <c r="B2645" i="19"/>
  <c r="A2645" i="19"/>
  <c r="B2644" i="19"/>
  <c r="A2644" i="19"/>
  <c r="B2643" i="19"/>
  <c r="A2643" i="19"/>
  <c r="B2642" i="19"/>
  <c r="A2642" i="19"/>
  <c r="B2641" i="19"/>
  <c r="A2641" i="19"/>
  <c r="B2640" i="19"/>
  <c r="A2640" i="19"/>
  <c r="B2639" i="19"/>
  <c r="A2639" i="19"/>
  <c r="B2638" i="19"/>
  <c r="A2638" i="19"/>
  <c r="B2637" i="19"/>
  <c r="A2637" i="19"/>
  <c r="B2636" i="19"/>
  <c r="A2636" i="19"/>
  <c r="B2635" i="19"/>
  <c r="A2635" i="19"/>
  <c r="B2634" i="19"/>
  <c r="A2634" i="19"/>
  <c r="B2633" i="19"/>
  <c r="A2633" i="19"/>
  <c r="B2632" i="19"/>
  <c r="A2632" i="19"/>
  <c r="B2631" i="19"/>
  <c r="A2631" i="19"/>
  <c r="B2630" i="19"/>
  <c r="A2630" i="19"/>
  <c r="B2629" i="19"/>
  <c r="A2629" i="19"/>
  <c r="B2628" i="19"/>
  <c r="A2628" i="19"/>
  <c r="B2627" i="19"/>
  <c r="A2627" i="19"/>
  <c r="B2626" i="19"/>
  <c r="A2626" i="19"/>
  <c r="B2625" i="19"/>
  <c r="A2625" i="19"/>
  <c r="B2624" i="19"/>
  <c r="A2624" i="19"/>
  <c r="B2623" i="19"/>
  <c r="A2623" i="19"/>
  <c r="B2622" i="19"/>
  <c r="A2622" i="19"/>
  <c r="B2621" i="19"/>
  <c r="A2621" i="19"/>
  <c r="B2620" i="19"/>
  <c r="A2620" i="19"/>
  <c r="B2619" i="19"/>
  <c r="A2619" i="19"/>
  <c r="B2618" i="19"/>
  <c r="A2618" i="19"/>
  <c r="B2617" i="19"/>
  <c r="A2617" i="19"/>
  <c r="B2616" i="19"/>
  <c r="A2616" i="19"/>
  <c r="B2611" i="19"/>
  <c r="A2611" i="19"/>
  <c r="B2615" i="19"/>
  <c r="A2615" i="19"/>
  <c r="B2614" i="19"/>
  <c r="A2614" i="19"/>
  <c r="B2613" i="19"/>
  <c r="A2613" i="19"/>
  <c r="B2612" i="19"/>
  <c r="A2612" i="19"/>
  <c r="B2610" i="19"/>
  <c r="A2610" i="19"/>
  <c r="B2609" i="19"/>
  <c r="A2609" i="19"/>
  <c r="B2608" i="19"/>
  <c r="A2608" i="19"/>
  <c r="B2607" i="19"/>
  <c r="A2607" i="19"/>
  <c r="B2606" i="19"/>
  <c r="A2606" i="19"/>
  <c r="B2605" i="19"/>
  <c r="A2605" i="19"/>
  <c r="B2604" i="19"/>
  <c r="A2604" i="19"/>
  <c r="B2603" i="19"/>
  <c r="A2603" i="19"/>
  <c r="B2602" i="19"/>
  <c r="A2602" i="19"/>
  <c r="B2601" i="19"/>
  <c r="A2601" i="19"/>
  <c r="B2600" i="19"/>
  <c r="A2600" i="19"/>
  <c r="B2599" i="19"/>
  <c r="A2599" i="19"/>
  <c r="B2598" i="19"/>
  <c r="A2598" i="19"/>
  <c r="B2597" i="19"/>
  <c r="A2597" i="19"/>
  <c r="B2596" i="19"/>
  <c r="A2596" i="19"/>
  <c r="B2595" i="19"/>
  <c r="A2595" i="19"/>
  <c r="B2594" i="19"/>
  <c r="A2594" i="19"/>
  <c r="B2593" i="19"/>
  <c r="A2593" i="19"/>
  <c r="B2592" i="19"/>
  <c r="A2592" i="19"/>
  <c r="B2591" i="19"/>
  <c r="A2591" i="19"/>
  <c r="B2590" i="19"/>
  <c r="A2590" i="19"/>
  <c r="B2589" i="19"/>
  <c r="A2589" i="19"/>
  <c r="B2588" i="19"/>
  <c r="A2588" i="19"/>
  <c r="B2587" i="19"/>
  <c r="A2587" i="19"/>
  <c r="B2586" i="19"/>
  <c r="A2586" i="19"/>
  <c r="B2585" i="19"/>
  <c r="A2585" i="19"/>
  <c r="B2584" i="19"/>
  <c r="A2584" i="19"/>
  <c r="B2583" i="19"/>
  <c r="A2583" i="19"/>
  <c r="B2582" i="19"/>
  <c r="A2582" i="19"/>
  <c r="B2581" i="19"/>
  <c r="A2581" i="19"/>
  <c r="B2580" i="19"/>
  <c r="A2580" i="19"/>
  <c r="B2579" i="19"/>
  <c r="A2579" i="19"/>
  <c r="B2578" i="19"/>
  <c r="A2578" i="19"/>
  <c r="B2577" i="19"/>
  <c r="A2577" i="19"/>
  <c r="B2576" i="19"/>
  <c r="A2576" i="19"/>
  <c r="B2575" i="19"/>
  <c r="A2575" i="19"/>
  <c r="B2574" i="19"/>
  <c r="A2574" i="19"/>
  <c r="B2573" i="19"/>
  <c r="A2573" i="19"/>
  <c r="B2572" i="19"/>
  <c r="A2572" i="19"/>
  <c r="B2571" i="19"/>
  <c r="A2571" i="19"/>
  <c r="B2570" i="19"/>
  <c r="A2570" i="19"/>
  <c r="B2569" i="19"/>
  <c r="A2569" i="19"/>
  <c r="B2568" i="19"/>
  <c r="A2568" i="19"/>
  <c r="B2567" i="19"/>
  <c r="A2567" i="19"/>
  <c r="B2566" i="19"/>
  <c r="A2566" i="19"/>
  <c r="B2565" i="19"/>
  <c r="A2565" i="19"/>
  <c r="B2564" i="19"/>
  <c r="A2564" i="19"/>
  <c r="B2563" i="19"/>
  <c r="A2563" i="19"/>
  <c r="B2562" i="19"/>
  <c r="A2562" i="19"/>
  <c r="B2561" i="19"/>
  <c r="A2561" i="19"/>
  <c r="B2560" i="19"/>
  <c r="A2560" i="19"/>
  <c r="B2559" i="19"/>
  <c r="A2559" i="19"/>
  <c r="B2558" i="19"/>
  <c r="A2558" i="19"/>
  <c r="B2557" i="19"/>
  <c r="A2557" i="19"/>
  <c r="B2556" i="19"/>
  <c r="A2556" i="19"/>
  <c r="B2555" i="19"/>
  <c r="A2555" i="19"/>
  <c r="B2554" i="19"/>
  <c r="A2554" i="19"/>
  <c r="B2553" i="19"/>
  <c r="A2553" i="19"/>
  <c r="B2552" i="19"/>
  <c r="A2552" i="19"/>
  <c r="B2551" i="19"/>
  <c r="A2551" i="19"/>
  <c r="B2550" i="19"/>
  <c r="A2550" i="19"/>
  <c r="B2549" i="19"/>
  <c r="A2549" i="19"/>
  <c r="B2548" i="19"/>
  <c r="A2548" i="19"/>
  <c r="B2547" i="19"/>
  <c r="A2547" i="19"/>
  <c r="B2546" i="19"/>
  <c r="A2546" i="19"/>
  <c r="B2545" i="19"/>
  <c r="A2545" i="19"/>
  <c r="B2544" i="19"/>
  <c r="A2544" i="19"/>
  <c r="B2543" i="19"/>
  <c r="A2543" i="19"/>
  <c r="B2542" i="19"/>
  <c r="A2542" i="19"/>
  <c r="B2541" i="19"/>
  <c r="A2541" i="19"/>
  <c r="B2540" i="19"/>
  <c r="A2540" i="19"/>
  <c r="B2539" i="19"/>
  <c r="A2539" i="19"/>
  <c r="B2538" i="19"/>
  <c r="A2538" i="19"/>
  <c r="B2537" i="19"/>
  <c r="A2537" i="19"/>
  <c r="B2536" i="19"/>
  <c r="A2536" i="19"/>
  <c r="B2535" i="19"/>
  <c r="A2535" i="19"/>
  <c r="B2534" i="19"/>
  <c r="A2534" i="19"/>
  <c r="B2533" i="19"/>
  <c r="A2533" i="19"/>
  <c r="B2532" i="19"/>
  <c r="A2532" i="19"/>
  <c r="B2531" i="19"/>
  <c r="A2531" i="19"/>
  <c r="B2530" i="19"/>
  <c r="A2530" i="19"/>
  <c r="B2529" i="19"/>
  <c r="A2529" i="19"/>
  <c r="B2528" i="19"/>
  <c r="A2528" i="19"/>
  <c r="B2527" i="19"/>
  <c r="A2527" i="19"/>
  <c r="B2526" i="19"/>
  <c r="A2526" i="19"/>
  <c r="B2525" i="19"/>
  <c r="A2525" i="19"/>
  <c r="B2524" i="19"/>
  <c r="A2524" i="19"/>
  <c r="B2523" i="19"/>
  <c r="A2523" i="19"/>
  <c r="B2522" i="19"/>
  <c r="A2522" i="19"/>
  <c r="B2521" i="19"/>
  <c r="A2521" i="19"/>
  <c r="B2520" i="19"/>
  <c r="A2520" i="19"/>
  <c r="B2519" i="19"/>
  <c r="A2519" i="19"/>
  <c r="B2518" i="19"/>
  <c r="A2518" i="19"/>
  <c r="B2517" i="19"/>
  <c r="A2517" i="19"/>
  <c r="B2516" i="19"/>
  <c r="A2516" i="19"/>
  <c r="B2515" i="19"/>
  <c r="A2515" i="19"/>
  <c r="B2514" i="19"/>
  <c r="A2514" i="19"/>
  <c r="B2513" i="19"/>
  <c r="A2513" i="19"/>
  <c r="B2512" i="19"/>
  <c r="A2512" i="19"/>
  <c r="B2511" i="19"/>
  <c r="A2511" i="19"/>
  <c r="B2510" i="19"/>
  <c r="A2510" i="19"/>
  <c r="B2509" i="19"/>
  <c r="A2509" i="19"/>
  <c r="B2508" i="19"/>
  <c r="A2508" i="19"/>
  <c r="B2507" i="19"/>
  <c r="A2507" i="19"/>
  <c r="B2506" i="19"/>
  <c r="A2506" i="19"/>
  <c r="B2505" i="19"/>
  <c r="A2505" i="19"/>
  <c r="B2504" i="19"/>
  <c r="A2504" i="19"/>
  <c r="B2503" i="19"/>
  <c r="A2503" i="19"/>
  <c r="B2502" i="19"/>
  <c r="A2502" i="19"/>
  <c r="B2501" i="19"/>
  <c r="A2501" i="19"/>
  <c r="B2500" i="19"/>
  <c r="A2500" i="19"/>
  <c r="B2499" i="19"/>
  <c r="A2499" i="19"/>
  <c r="B2498" i="19"/>
  <c r="A2498" i="19"/>
  <c r="B2497" i="19"/>
  <c r="A2497" i="19"/>
  <c r="B2496" i="19"/>
  <c r="A2496" i="19"/>
  <c r="B2495" i="19"/>
  <c r="A2495" i="19"/>
  <c r="B2494" i="19"/>
  <c r="A2494" i="19"/>
  <c r="B2493" i="19"/>
  <c r="A2493" i="19"/>
  <c r="B2492" i="19"/>
  <c r="A2492" i="19"/>
  <c r="B2491" i="19"/>
  <c r="A2491" i="19"/>
  <c r="B2490" i="19"/>
  <c r="A2490" i="19"/>
  <c r="B2489" i="19"/>
  <c r="A2489" i="19"/>
  <c r="B2488" i="19"/>
  <c r="A2488" i="19"/>
  <c r="B2487" i="19"/>
  <c r="A2487" i="19"/>
  <c r="B2486" i="19"/>
  <c r="A2486" i="19"/>
  <c r="B2485" i="19"/>
  <c r="A2485" i="19"/>
  <c r="B2484" i="19"/>
  <c r="A2484" i="19"/>
  <c r="B2483" i="19"/>
  <c r="A2483" i="19"/>
  <c r="B2482" i="19"/>
  <c r="A2482" i="19"/>
  <c r="B2481" i="19"/>
  <c r="A2481" i="19"/>
  <c r="B2480" i="19"/>
  <c r="A2480" i="19"/>
  <c r="B2479" i="19"/>
  <c r="A2479" i="19"/>
  <c r="B2478" i="19"/>
  <c r="A2478" i="19"/>
  <c r="B2477" i="19"/>
  <c r="A2477" i="19"/>
  <c r="B2476" i="19"/>
  <c r="A2476" i="19"/>
  <c r="B2475" i="19"/>
  <c r="A2475" i="19"/>
  <c r="B2474" i="19"/>
  <c r="A2474" i="19"/>
  <c r="B2473" i="19"/>
  <c r="A2473" i="19"/>
  <c r="B2472" i="19"/>
  <c r="A2472" i="19"/>
  <c r="B2471" i="19"/>
  <c r="A2471" i="19"/>
  <c r="B2470" i="19"/>
  <c r="A2470" i="19"/>
  <c r="B2469" i="19"/>
  <c r="A2469" i="19"/>
  <c r="B2468" i="19"/>
  <c r="A2468" i="19"/>
  <c r="B2467" i="19"/>
  <c r="A2467" i="19"/>
  <c r="B2466" i="19"/>
  <c r="A2466" i="19"/>
  <c r="B2465" i="19"/>
  <c r="A2465" i="19"/>
  <c r="B2464" i="19"/>
  <c r="A2464" i="19"/>
  <c r="B2463" i="19"/>
  <c r="A2463" i="19"/>
  <c r="B2462" i="19"/>
  <c r="A2462" i="19"/>
  <c r="B2461" i="19"/>
  <c r="A2461" i="19"/>
  <c r="B2460" i="19"/>
  <c r="A2460" i="19"/>
  <c r="B2459" i="19"/>
  <c r="A2459" i="19"/>
  <c r="B2458" i="19"/>
  <c r="A2458" i="19"/>
  <c r="B2457" i="19"/>
  <c r="A2457" i="19"/>
  <c r="B2456" i="19"/>
  <c r="A2456" i="19"/>
  <c r="B2455" i="19"/>
  <c r="A2455" i="19"/>
  <c r="B2454" i="19"/>
  <c r="A2454" i="19"/>
  <c r="B2453" i="19"/>
  <c r="A2453" i="19"/>
  <c r="B2452" i="19"/>
  <c r="A2452" i="19"/>
  <c r="B2451" i="19"/>
  <c r="A2451" i="19"/>
  <c r="B2450" i="19"/>
  <c r="A2450" i="19"/>
  <c r="B2449" i="19"/>
  <c r="A2449" i="19"/>
  <c r="B2448" i="19"/>
  <c r="A2448" i="19"/>
  <c r="B2447" i="19"/>
  <c r="A2447" i="19"/>
  <c r="B2446" i="19"/>
  <c r="A2446" i="19"/>
  <c r="B2445" i="19"/>
  <c r="A2445" i="19"/>
  <c r="B2444" i="19"/>
  <c r="A2444" i="19"/>
  <c r="B2443" i="19"/>
  <c r="A2443" i="19"/>
  <c r="B2442" i="19"/>
  <c r="A2442" i="19"/>
  <c r="B2441" i="19"/>
  <c r="A2441" i="19"/>
  <c r="B2440" i="19"/>
  <c r="A2440" i="19"/>
  <c r="B2439" i="19"/>
  <c r="A2439" i="19"/>
  <c r="B2438" i="19"/>
  <c r="A2438" i="19"/>
  <c r="B2437" i="19"/>
  <c r="A2437" i="19"/>
  <c r="B2436" i="19"/>
  <c r="A2436" i="19"/>
  <c r="B2435" i="19"/>
  <c r="A2435" i="19"/>
  <c r="B2434" i="19"/>
  <c r="A2434" i="19"/>
  <c r="B2433" i="19"/>
  <c r="A2433" i="19"/>
  <c r="B2432" i="19"/>
  <c r="A2432" i="19"/>
  <c r="B2431" i="19"/>
  <c r="A2431" i="19"/>
  <c r="B2430" i="19"/>
  <c r="A2430" i="19"/>
  <c r="B2429" i="19"/>
  <c r="A2429" i="19"/>
  <c r="B2428" i="19"/>
  <c r="A2428" i="19"/>
  <c r="B2427" i="19"/>
  <c r="A2427" i="19"/>
  <c r="B2426" i="19"/>
  <c r="A2426" i="19"/>
  <c r="B2425" i="19"/>
  <c r="A2425" i="19"/>
  <c r="B2424" i="19"/>
  <c r="A2424" i="19"/>
  <c r="B2423" i="19"/>
  <c r="A2423" i="19"/>
  <c r="B2422" i="19"/>
  <c r="A2422" i="19"/>
  <c r="B2421" i="19"/>
  <c r="A2421" i="19"/>
  <c r="B2420" i="19"/>
  <c r="A2420" i="19"/>
  <c r="B2419" i="19"/>
  <c r="A2419" i="19"/>
  <c r="B2418" i="19"/>
  <c r="A2418" i="19"/>
  <c r="B2417" i="19"/>
  <c r="A2417" i="19"/>
  <c r="B2416" i="19"/>
  <c r="A2416" i="19"/>
  <c r="B2415" i="19"/>
  <c r="A2415" i="19"/>
  <c r="B2414" i="19"/>
  <c r="A2414" i="19"/>
  <c r="B2413" i="19"/>
  <c r="A2413" i="19"/>
  <c r="B2412" i="19"/>
  <c r="A2412" i="19"/>
  <c r="B2411" i="19"/>
  <c r="A2411" i="19"/>
  <c r="B2410" i="19"/>
  <c r="A2410" i="19"/>
  <c r="B2409" i="19"/>
  <c r="A2409" i="19"/>
  <c r="B2408" i="19"/>
  <c r="A2408" i="19"/>
  <c r="B2407" i="19"/>
  <c r="A2407" i="19"/>
  <c r="B2406" i="19"/>
  <c r="A2406" i="19"/>
  <c r="B2405" i="19"/>
  <c r="A2405" i="19"/>
  <c r="B2404" i="19"/>
  <c r="A2404" i="19"/>
  <c r="B2403" i="19"/>
  <c r="A2403" i="19"/>
  <c r="B2402" i="19"/>
  <c r="A2402" i="19"/>
  <c r="B2401" i="19"/>
  <c r="A2401" i="19"/>
  <c r="B2400" i="19"/>
  <c r="A2400" i="19"/>
  <c r="B2399" i="19"/>
  <c r="A2399" i="19"/>
  <c r="B2398" i="19"/>
  <c r="A2398" i="19"/>
  <c r="B2397" i="19"/>
  <c r="A2397" i="19"/>
  <c r="B2396" i="19"/>
  <c r="A2396" i="19"/>
  <c r="B2395" i="19"/>
  <c r="A2395" i="19"/>
  <c r="B2394" i="19"/>
  <c r="A2394" i="19"/>
  <c r="B2393" i="19"/>
  <c r="A2393" i="19"/>
  <c r="B2392" i="19"/>
  <c r="A2392" i="19"/>
  <c r="B2391" i="19"/>
  <c r="A2391" i="19"/>
  <c r="B2390" i="19"/>
  <c r="A2390" i="19"/>
  <c r="B2389" i="19"/>
  <c r="A2389" i="19"/>
  <c r="B2388" i="19"/>
  <c r="A2388" i="19"/>
  <c r="B2387" i="19"/>
  <c r="A2387" i="19"/>
  <c r="B2386" i="19"/>
  <c r="A2386" i="19"/>
  <c r="B2385" i="19"/>
  <c r="A2385" i="19"/>
  <c r="B2384" i="19"/>
  <c r="A2384" i="19"/>
  <c r="B2383" i="19"/>
  <c r="A2383" i="19"/>
  <c r="B2382" i="19"/>
  <c r="A2382" i="19"/>
  <c r="B2381" i="19"/>
  <c r="A2381" i="19"/>
  <c r="B2380" i="19"/>
  <c r="A2380" i="19"/>
  <c r="B2379" i="19"/>
  <c r="A2379" i="19"/>
  <c r="B2378" i="19"/>
  <c r="A2378" i="19"/>
  <c r="B2377" i="19"/>
  <c r="A2377" i="19"/>
  <c r="B2376" i="19"/>
  <c r="A2376" i="19"/>
  <c r="B2375" i="19"/>
  <c r="A2375" i="19"/>
  <c r="B2374" i="19"/>
  <c r="A2374" i="19"/>
  <c r="B2373" i="19"/>
  <c r="A2373" i="19"/>
  <c r="B2372" i="19"/>
  <c r="A2372" i="19"/>
  <c r="B2371" i="19"/>
  <c r="A2371" i="19"/>
  <c r="B2370" i="19"/>
  <c r="A2370" i="19"/>
  <c r="B2369" i="19"/>
  <c r="A2369" i="19"/>
  <c r="B2368" i="19"/>
  <c r="A2368" i="19"/>
  <c r="B2367" i="19"/>
  <c r="A2367" i="19"/>
  <c r="B2366" i="19"/>
  <c r="A2366" i="19"/>
  <c r="B2365" i="19"/>
  <c r="A2365" i="19"/>
  <c r="B2364" i="19"/>
  <c r="A2364" i="19"/>
  <c r="B2363" i="19"/>
  <c r="A2363" i="19"/>
  <c r="B2362" i="19"/>
  <c r="A2362" i="19"/>
  <c r="B2361" i="19"/>
  <c r="A2361" i="19"/>
  <c r="B2360" i="19"/>
  <c r="A2360" i="19"/>
  <c r="B2359" i="19"/>
  <c r="A2359" i="19"/>
  <c r="B2358" i="19"/>
  <c r="A2358" i="19"/>
  <c r="B2357" i="19"/>
  <c r="A2357" i="19"/>
  <c r="B2356" i="19"/>
  <c r="A2356" i="19"/>
  <c r="B2355" i="19"/>
  <c r="A2355" i="19"/>
  <c r="B2354" i="19"/>
  <c r="A2354" i="19"/>
  <c r="B2353" i="19"/>
  <c r="A2353" i="19"/>
  <c r="B2352" i="19"/>
  <c r="A2352" i="19"/>
  <c r="B2351" i="19"/>
  <c r="A2351" i="19"/>
  <c r="B2350" i="19"/>
  <c r="A2350" i="19"/>
  <c r="B2349" i="19"/>
  <c r="A2349" i="19"/>
  <c r="B2348" i="19"/>
  <c r="A2348" i="19"/>
  <c r="B2347" i="19"/>
  <c r="A2347" i="19"/>
  <c r="B2346" i="19"/>
  <c r="A2346" i="19"/>
  <c r="B2345" i="19"/>
  <c r="A2345" i="19"/>
  <c r="B2344" i="19"/>
  <c r="A2344" i="19"/>
  <c r="B2343" i="19"/>
  <c r="A2343" i="19"/>
  <c r="B2342" i="19"/>
  <c r="A2342" i="19"/>
  <c r="B2335" i="19"/>
  <c r="A2335" i="19"/>
  <c r="B2341" i="19"/>
  <c r="A2341" i="19"/>
  <c r="B2340" i="19"/>
  <c r="A2340" i="19"/>
  <c r="B2339" i="19"/>
  <c r="A2339" i="19"/>
  <c r="B2338" i="19"/>
  <c r="A2338" i="19"/>
  <c r="B2337" i="19"/>
  <c r="A2337" i="19"/>
  <c r="B2336" i="19"/>
  <c r="A2336" i="19"/>
  <c r="B2334" i="19"/>
  <c r="A2334" i="19"/>
  <c r="B2333" i="19"/>
  <c r="A2333" i="19"/>
  <c r="B2332" i="19"/>
  <c r="A2332" i="19"/>
  <c r="B2331" i="19"/>
  <c r="A2331" i="19"/>
  <c r="B2330" i="19"/>
  <c r="A2330" i="19"/>
  <c r="B2319" i="19"/>
  <c r="A2319" i="19"/>
  <c r="B2329" i="19"/>
  <c r="A2329" i="19"/>
  <c r="B2328" i="19"/>
  <c r="A2328" i="19"/>
  <c r="B2327" i="19"/>
  <c r="A2327" i="19"/>
  <c r="B2326" i="19"/>
  <c r="A2326" i="19"/>
  <c r="B2325" i="19"/>
  <c r="A2325" i="19"/>
  <c r="B2324" i="19"/>
  <c r="A2324" i="19"/>
  <c r="B2323" i="19"/>
  <c r="A2323" i="19"/>
  <c r="B2322" i="19"/>
  <c r="A2322" i="19"/>
  <c r="B2317" i="19"/>
  <c r="A2317" i="19"/>
  <c r="B2321" i="19"/>
  <c r="A2321" i="19"/>
  <c r="B2320" i="19"/>
  <c r="A2320" i="19"/>
  <c r="B2318" i="19"/>
  <c r="A2318" i="19"/>
  <c r="B2316" i="19"/>
  <c r="A2316" i="19"/>
  <c r="B2315" i="19"/>
  <c r="A2315" i="19"/>
  <c r="B2314" i="19"/>
  <c r="A2314" i="19"/>
  <c r="B2313" i="19"/>
  <c r="A2313" i="19"/>
  <c r="B2312" i="19"/>
  <c r="A2312" i="19"/>
  <c r="B2308" i="19"/>
  <c r="A2308" i="19"/>
  <c r="B2311" i="19"/>
  <c r="A2311" i="19"/>
  <c r="B2310" i="19"/>
  <c r="A2310" i="19"/>
  <c r="B2309" i="19"/>
  <c r="A2309" i="19"/>
  <c r="B2306" i="19"/>
  <c r="A2306" i="19"/>
  <c r="B2307" i="19"/>
  <c r="A2307" i="19"/>
  <c r="B2305" i="19"/>
  <c r="A2305" i="19"/>
  <c r="B2304" i="19"/>
  <c r="A2304" i="19"/>
  <c r="B2303" i="19"/>
  <c r="A2303" i="19"/>
  <c r="B2302" i="19"/>
  <c r="A2302" i="19"/>
  <c r="B2301" i="19"/>
  <c r="A2301" i="19"/>
  <c r="B2300" i="19"/>
  <c r="A2300" i="19"/>
  <c r="B2299" i="19"/>
  <c r="A2299" i="19"/>
  <c r="B2298" i="19"/>
  <c r="A2298" i="19"/>
  <c r="B2297" i="19"/>
  <c r="A2297" i="19"/>
  <c r="B2296" i="19"/>
  <c r="A2296" i="19"/>
  <c r="B2295" i="19"/>
  <c r="A2295" i="19"/>
  <c r="B2294" i="19"/>
  <c r="A2294" i="19"/>
  <c r="B2293" i="19"/>
  <c r="A2293" i="19"/>
  <c r="B2292" i="19"/>
  <c r="A2292" i="19"/>
  <c r="B2291" i="19"/>
  <c r="A2291" i="19"/>
  <c r="B2290" i="19"/>
  <c r="A2290" i="19"/>
  <c r="B2289" i="19"/>
  <c r="A2289" i="19"/>
  <c r="B2288" i="19"/>
  <c r="A2288" i="19"/>
  <c r="B2287" i="19"/>
  <c r="A2287" i="19"/>
  <c r="B2286" i="19"/>
  <c r="A2286" i="19"/>
  <c r="B2285" i="19"/>
  <c r="A2285" i="19"/>
  <c r="B2284" i="19"/>
  <c r="A2284" i="19"/>
  <c r="B2283" i="19"/>
  <c r="A2283" i="19"/>
  <c r="B2282" i="19"/>
  <c r="A2282" i="19"/>
  <c r="B2281" i="19"/>
  <c r="A2281" i="19"/>
  <c r="B2280" i="19"/>
  <c r="A2280" i="19"/>
  <c r="B2279" i="19"/>
  <c r="A2279" i="19"/>
  <c r="B2278" i="19"/>
  <c r="A2278" i="19"/>
  <c r="B2277" i="19"/>
  <c r="A2277" i="19"/>
  <c r="B2276" i="19"/>
  <c r="A2276" i="19"/>
  <c r="B2275" i="19"/>
  <c r="A2275" i="19"/>
  <c r="B2274" i="19"/>
  <c r="A2274" i="19"/>
  <c r="B2273" i="19"/>
  <c r="A2273" i="19"/>
  <c r="B2272" i="19"/>
  <c r="A2272" i="19"/>
  <c r="B2271" i="19"/>
  <c r="A2271" i="19"/>
  <c r="B2270" i="19"/>
  <c r="A2270" i="19"/>
  <c r="B2269" i="19"/>
  <c r="A2269" i="19"/>
  <c r="B2268" i="19"/>
  <c r="A2268" i="19"/>
  <c r="B2267" i="19"/>
  <c r="A2267" i="19"/>
  <c r="B2266" i="19"/>
  <c r="A2266" i="19"/>
  <c r="B2265" i="19"/>
  <c r="A2265" i="19"/>
  <c r="B2264" i="19"/>
  <c r="A2264" i="19"/>
  <c r="B2263" i="19"/>
  <c r="A2263" i="19"/>
  <c r="B2262" i="19"/>
  <c r="A2262" i="19"/>
  <c r="B2261" i="19"/>
  <c r="A2261" i="19"/>
  <c r="B2260" i="19"/>
  <c r="A2260" i="19"/>
  <c r="B2259" i="19"/>
  <c r="A2259" i="19"/>
  <c r="B2258" i="19"/>
  <c r="A2258" i="19"/>
  <c r="B2257" i="19"/>
  <c r="A2257" i="19"/>
  <c r="B2256" i="19"/>
  <c r="A2256" i="19"/>
  <c r="B2255" i="19"/>
  <c r="A2255" i="19"/>
  <c r="B2254" i="19"/>
  <c r="A2254" i="19"/>
  <c r="B2253" i="19"/>
  <c r="A2253" i="19"/>
  <c r="B2252" i="19"/>
  <c r="A2252" i="19"/>
  <c r="B2251" i="19"/>
  <c r="A2251" i="19"/>
  <c r="B2250" i="19"/>
  <c r="A2250" i="19"/>
  <c r="B2249" i="19"/>
  <c r="A2249" i="19"/>
  <c r="B2248" i="19"/>
  <c r="A2248" i="19"/>
  <c r="B2247" i="19"/>
  <c r="A2247" i="19"/>
  <c r="B2246" i="19"/>
  <c r="A2246" i="19"/>
  <c r="B2245" i="19"/>
  <c r="A2245" i="19"/>
  <c r="B2244" i="19"/>
  <c r="A2244" i="19"/>
  <c r="B2243" i="19"/>
  <c r="A2243" i="19"/>
  <c r="B2242" i="19"/>
  <c r="A2242" i="19"/>
  <c r="B2241" i="19"/>
  <c r="A2241" i="19"/>
  <c r="B2240" i="19"/>
  <c r="A2240" i="19"/>
  <c r="B2238" i="19"/>
  <c r="A2238" i="19"/>
  <c r="B2237" i="19"/>
  <c r="A2237" i="19"/>
  <c r="B2236" i="19"/>
  <c r="A2236" i="19"/>
  <c r="B2235" i="19"/>
  <c r="A2235" i="19"/>
  <c r="B2234" i="19"/>
  <c r="A2234" i="19"/>
  <c r="B2233" i="19"/>
  <c r="A2233" i="19"/>
  <c r="B2232" i="19"/>
  <c r="A2232" i="19"/>
  <c r="B2231" i="19"/>
  <c r="A2231" i="19"/>
  <c r="B2230" i="19"/>
  <c r="A2230" i="19"/>
  <c r="B2229" i="19"/>
  <c r="A2229" i="19"/>
  <c r="B2228" i="19"/>
  <c r="A2228" i="19"/>
  <c r="B2227" i="19"/>
  <c r="A2227" i="19"/>
  <c r="B2226" i="19"/>
  <c r="A2226" i="19"/>
  <c r="B2225" i="19"/>
  <c r="A2225" i="19"/>
  <c r="B2224" i="19"/>
  <c r="A2224" i="19"/>
  <c r="B2223" i="19"/>
  <c r="A2223" i="19"/>
  <c r="B2222" i="19"/>
  <c r="A2222" i="19"/>
  <c r="B2221" i="19"/>
  <c r="A2221" i="19"/>
  <c r="B2220" i="19"/>
  <c r="A2220" i="19"/>
  <c r="B2219" i="19"/>
  <c r="A2219" i="19"/>
  <c r="B2218" i="19"/>
  <c r="A2218" i="19"/>
  <c r="B2217" i="19"/>
  <c r="A2217" i="19"/>
  <c r="B2216" i="19"/>
  <c r="A2216" i="19"/>
  <c r="B2215" i="19"/>
  <c r="A2215" i="19"/>
  <c r="B2214" i="19"/>
  <c r="A2214" i="19"/>
  <c r="B2213" i="19"/>
  <c r="A2213" i="19"/>
  <c r="B2212" i="19"/>
  <c r="A2212" i="19"/>
  <c r="B2211" i="19"/>
  <c r="A2211" i="19"/>
  <c r="B2210" i="19"/>
  <c r="A2210" i="19"/>
  <c r="B2209" i="19"/>
  <c r="A2209" i="19"/>
  <c r="B2208" i="19"/>
  <c r="A2208" i="19"/>
  <c r="B2207" i="19"/>
  <c r="A2207" i="19"/>
  <c r="B2206" i="19"/>
  <c r="A2206" i="19"/>
  <c r="B2205" i="19"/>
  <c r="A2205" i="19"/>
  <c r="B2204" i="19"/>
  <c r="A2204" i="19"/>
  <c r="B2203" i="19"/>
  <c r="A2203" i="19"/>
  <c r="B2202" i="19"/>
  <c r="A2202" i="19"/>
  <c r="B2201" i="19"/>
  <c r="A2201" i="19"/>
  <c r="B2200" i="19"/>
  <c r="A2200" i="19"/>
  <c r="B2199" i="19"/>
  <c r="A2199" i="19"/>
  <c r="B2198" i="19"/>
  <c r="A2198" i="19"/>
  <c r="B2197" i="19"/>
  <c r="A2197" i="19"/>
  <c r="B2196" i="19"/>
  <c r="A2196" i="19"/>
  <c r="B2195" i="19"/>
  <c r="A2195" i="19"/>
  <c r="B2194" i="19"/>
  <c r="A2194" i="19"/>
  <c r="B2193" i="19"/>
  <c r="A2193" i="19"/>
  <c r="B2192" i="19"/>
  <c r="A2192" i="19"/>
  <c r="B2191" i="19"/>
  <c r="A2191" i="19"/>
  <c r="B2190" i="19"/>
  <c r="A2190" i="19"/>
  <c r="B2189" i="19"/>
  <c r="A2189" i="19"/>
  <c r="B2188" i="19"/>
  <c r="A2188" i="19"/>
  <c r="B2187" i="19"/>
  <c r="A2187" i="19"/>
  <c r="B2186" i="19"/>
  <c r="A2186" i="19"/>
  <c r="B2185" i="19"/>
  <c r="A2185" i="19"/>
  <c r="B2184" i="19"/>
  <c r="A2184" i="19"/>
  <c r="B2183" i="19"/>
  <c r="A2183" i="19"/>
  <c r="B2182" i="19"/>
  <c r="A2182" i="19"/>
  <c r="B2181" i="19"/>
  <c r="A2181" i="19"/>
  <c r="B2180" i="19"/>
  <c r="A2180" i="19"/>
  <c r="B2179" i="19"/>
  <c r="A2179" i="19"/>
  <c r="B2178" i="19"/>
  <c r="A2178" i="19"/>
  <c r="B2177" i="19"/>
  <c r="A2177" i="19"/>
  <c r="B2176" i="19"/>
  <c r="A2176" i="19"/>
  <c r="B2175" i="19"/>
  <c r="A2175" i="19"/>
  <c r="B2174" i="19"/>
  <c r="A2174" i="19"/>
  <c r="B2173" i="19"/>
  <c r="A2173" i="19"/>
  <c r="B2172" i="19"/>
  <c r="A2172" i="19"/>
  <c r="B2171" i="19"/>
  <c r="A2171" i="19"/>
  <c r="B2170" i="19"/>
  <c r="A2170" i="19"/>
  <c r="B2169" i="19"/>
  <c r="A2169" i="19"/>
  <c r="B2168" i="19"/>
  <c r="A2168" i="19"/>
  <c r="B2167" i="19"/>
  <c r="A2167" i="19"/>
  <c r="B2166" i="19"/>
  <c r="A2166" i="19"/>
  <c r="B2165" i="19"/>
  <c r="A2165" i="19"/>
  <c r="B2164" i="19"/>
  <c r="A2164" i="19"/>
  <c r="B2163" i="19"/>
  <c r="A2163" i="19"/>
  <c r="B2161" i="19"/>
  <c r="A2161" i="19"/>
  <c r="B2160" i="19"/>
  <c r="A2160" i="19"/>
  <c r="B2159" i="19"/>
  <c r="A2159" i="19"/>
  <c r="B2158" i="19"/>
  <c r="A2158" i="19"/>
  <c r="B2157" i="19"/>
  <c r="A2157" i="19"/>
  <c r="B2156" i="19"/>
  <c r="A2156" i="19"/>
  <c r="B2155" i="19"/>
  <c r="A2155" i="19"/>
  <c r="B2154" i="19"/>
  <c r="A2154" i="19"/>
  <c r="B2153" i="19"/>
  <c r="A2153" i="19"/>
  <c r="B2152" i="19"/>
  <c r="A2152" i="19"/>
  <c r="B2151" i="19"/>
  <c r="A2151" i="19"/>
  <c r="B2150" i="19"/>
  <c r="A2150" i="19"/>
  <c r="B2149" i="19"/>
  <c r="A2149" i="19"/>
  <c r="B2148" i="19"/>
  <c r="A2148" i="19"/>
  <c r="B2147" i="19"/>
  <c r="A2147" i="19"/>
  <c r="B2146" i="19"/>
  <c r="A2146" i="19"/>
  <c r="B2145" i="19"/>
  <c r="A2145" i="19"/>
  <c r="B2144" i="19"/>
  <c r="A2144" i="19"/>
  <c r="B2143" i="19"/>
  <c r="A2143" i="19"/>
  <c r="B2142" i="19"/>
  <c r="A2142" i="19"/>
  <c r="B2141" i="19"/>
  <c r="A2141" i="19"/>
  <c r="B2140" i="19"/>
  <c r="A2140" i="19"/>
  <c r="B2139" i="19"/>
  <c r="A2139" i="19"/>
  <c r="B2138" i="19"/>
  <c r="A2138" i="19"/>
  <c r="B2137" i="19"/>
  <c r="A2137" i="19"/>
  <c r="B2136" i="19"/>
  <c r="A2136" i="19"/>
  <c r="B2135" i="19"/>
  <c r="A2135" i="19"/>
  <c r="B2134" i="19"/>
  <c r="A2134" i="19"/>
  <c r="B2133" i="19"/>
  <c r="A2133" i="19"/>
  <c r="B2132" i="19"/>
  <c r="A2132" i="19"/>
  <c r="B2131" i="19"/>
  <c r="A2131" i="19"/>
  <c r="B2130" i="19"/>
  <c r="A2130" i="19"/>
  <c r="B2129" i="19"/>
  <c r="A2129" i="19"/>
  <c r="B2128" i="19"/>
  <c r="A2128" i="19"/>
  <c r="B2127" i="19"/>
  <c r="A2127" i="19"/>
  <c r="B2126" i="19"/>
  <c r="A2126" i="19"/>
  <c r="B2125" i="19"/>
  <c r="A2125" i="19"/>
  <c r="B2124" i="19"/>
  <c r="A2124" i="19"/>
  <c r="B2123" i="19"/>
  <c r="A2123" i="19"/>
  <c r="B2122" i="19"/>
  <c r="A2122" i="19"/>
  <c r="B2121" i="19"/>
  <c r="A2121" i="19"/>
  <c r="B2120" i="19"/>
  <c r="A2120" i="19"/>
  <c r="B2119" i="19"/>
  <c r="A2119" i="19"/>
  <c r="B2118" i="19"/>
  <c r="A2118" i="19"/>
  <c r="B2117" i="19"/>
  <c r="A2117" i="19"/>
  <c r="B2116" i="19"/>
  <c r="A2116" i="19"/>
  <c r="B2115" i="19"/>
  <c r="A2115" i="19"/>
  <c r="B2114" i="19"/>
  <c r="A2114" i="19"/>
  <c r="B2113" i="19"/>
  <c r="A2113" i="19"/>
  <c r="B2112" i="19"/>
  <c r="A2112" i="19"/>
  <c r="B2111" i="19"/>
  <c r="A2111" i="19"/>
  <c r="B2110" i="19"/>
  <c r="A2110" i="19"/>
  <c r="B2109" i="19"/>
  <c r="A2109" i="19"/>
  <c r="B2108" i="19"/>
  <c r="A2108" i="19"/>
  <c r="B2107" i="19"/>
  <c r="A2107" i="19"/>
  <c r="B2106" i="19"/>
  <c r="A2106" i="19"/>
  <c r="B2105" i="19"/>
  <c r="A2105" i="19"/>
  <c r="B2104" i="19"/>
  <c r="A2104" i="19"/>
  <c r="B2103" i="19"/>
  <c r="A2103" i="19"/>
  <c r="B2102" i="19"/>
  <c r="A2102" i="19"/>
  <c r="B2101" i="19"/>
  <c r="A2101" i="19"/>
  <c r="B2100" i="19"/>
  <c r="A2100" i="19"/>
  <c r="B2099" i="19"/>
  <c r="A2099" i="19"/>
  <c r="B2098" i="19"/>
  <c r="A2098" i="19"/>
  <c r="B2097" i="19"/>
  <c r="A2097" i="19"/>
  <c r="B2096" i="19"/>
  <c r="A2096" i="19"/>
  <c r="B2095" i="19"/>
  <c r="A2095" i="19"/>
  <c r="B2094" i="19"/>
  <c r="A2094" i="19"/>
  <c r="B2093" i="19"/>
  <c r="A2093" i="19"/>
  <c r="B2092" i="19"/>
  <c r="A2092" i="19"/>
  <c r="B2091" i="19"/>
  <c r="A2091" i="19"/>
  <c r="B2090" i="19"/>
  <c r="A2090" i="19"/>
  <c r="B2089" i="19"/>
  <c r="A2089" i="19"/>
  <c r="B2088" i="19"/>
  <c r="A2088" i="19"/>
  <c r="B2087" i="19"/>
  <c r="A2087" i="19"/>
  <c r="B2086" i="19"/>
  <c r="A2086" i="19"/>
  <c r="B2085" i="19"/>
  <c r="A2085" i="19"/>
  <c r="B2084" i="19"/>
  <c r="A2084" i="19"/>
  <c r="B2083" i="19"/>
  <c r="A2083" i="19"/>
  <c r="B2082" i="19"/>
  <c r="A2082" i="19"/>
  <c r="B2081" i="19"/>
  <c r="A2081" i="19"/>
  <c r="B2080" i="19"/>
  <c r="A2080" i="19"/>
  <c r="B2079" i="19"/>
  <c r="A2079" i="19"/>
  <c r="B2078" i="19"/>
  <c r="A2078" i="19"/>
  <c r="B2077" i="19"/>
  <c r="A2077" i="19"/>
  <c r="B2076" i="19"/>
  <c r="A2076" i="19"/>
  <c r="B2075" i="19"/>
  <c r="A2075" i="19"/>
  <c r="B2074" i="19"/>
  <c r="A2074" i="19"/>
  <c r="B2073" i="19"/>
  <c r="A2073" i="19"/>
  <c r="B2072" i="19"/>
  <c r="A2072" i="19"/>
  <c r="B2071" i="19"/>
  <c r="A2071" i="19"/>
  <c r="B2070" i="19"/>
  <c r="A2070" i="19"/>
  <c r="B2069" i="19"/>
  <c r="A2069" i="19"/>
  <c r="B2068" i="19"/>
  <c r="A2068" i="19"/>
  <c r="B2067" i="19"/>
  <c r="A2067" i="19"/>
  <c r="B2066" i="19"/>
  <c r="A2066" i="19"/>
  <c r="B2065" i="19"/>
  <c r="A2065" i="19"/>
  <c r="B2064" i="19"/>
  <c r="A2064" i="19"/>
  <c r="B2063" i="19"/>
  <c r="A2063" i="19"/>
  <c r="B2062" i="19"/>
  <c r="A2062" i="19"/>
  <c r="B2061" i="19"/>
  <c r="A2061" i="19"/>
  <c r="B2060" i="19"/>
  <c r="A2060" i="19"/>
  <c r="B2059" i="19"/>
  <c r="A2059" i="19"/>
  <c r="B2058" i="19"/>
  <c r="A2058" i="19"/>
  <c r="B2057" i="19"/>
  <c r="A2057" i="19"/>
  <c r="B2056" i="19"/>
  <c r="A2056" i="19"/>
  <c r="B2055" i="19"/>
  <c r="A2055" i="19"/>
  <c r="B2054" i="19"/>
  <c r="A2054" i="19"/>
  <c r="B2053" i="19"/>
  <c r="A2053" i="19"/>
  <c r="B2052" i="19"/>
  <c r="A2052" i="19"/>
  <c r="B2051" i="19"/>
  <c r="A2051" i="19"/>
  <c r="B2050" i="19"/>
  <c r="A2050" i="19"/>
  <c r="B2049" i="19"/>
  <c r="A2049" i="19"/>
  <c r="B2048" i="19"/>
  <c r="A2048" i="19"/>
  <c r="B2047" i="19"/>
  <c r="A2047" i="19"/>
  <c r="B2046" i="19"/>
  <c r="A2046" i="19"/>
  <c r="B2045" i="19"/>
  <c r="A2045" i="19"/>
  <c r="B2044" i="19"/>
  <c r="A2044" i="19"/>
  <c r="B2043" i="19"/>
  <c r="A2043" i="19"/>
  <c r="B2042" i="19"/>
  <c r="A2042" i="19"/>
  <c r="B2041" i="19"/>
  <c r="A2041" i="19"/>
  <c r="B2040" i="19"/>
  <c r="A2040" i="19"/>
  <c r="B2039" i="19"/>
  <c r="A2039" i="19"/>
  <c r="B2038" i="19"/>
  <c r="A2038" i="19"/>
  <c r="B2037" i="19"/>
  <c r="A2037" i="19"/>
  <c r="B2036" i="19"/>
  <c r="A2036" i="19"/>
  <c r="B2035" i="19"/>
  <c r="A2035" i="19"/>
  <c r="B2034" i="19"/>
  <c r="A2034" i="19"/>
  <c r="B2033" i="19"/>
  <c r="A2033" i="19"/>
  <c r="B2032" i="19"/>
  <c r="A2032" i="19"/>
  <c r="B2031" i="19"/>
  <c r="A2031" i="19"/>
  <c r="B2030" i="19"/>
  <c r="A2030" i="19"/>
  <c r="B2029" i="19"/>
  <c r="A2029" i="19"/>
  <c r="B2028" i="19"/>
  <c r="A2028" i="19"/>
  <c r="B2027" i="19"/>
  <c r="A2027" i="19"/>
  <c r="B2026" i="19"/>
  <c r="A2026" i="19"/>
  <c r="B2025" i="19"/>
  <c r="A2025" i="19"/>
  <c r="B2024" i="19"/>
  <c r="A2024" i="19"/>
  <c r="B2023" i="19"/>
  <c r="A2023" i="19"/>
  <c r="B2022" i="19"/>
  <c r="A2022" i="19"/>
  <c r="B2021" i="19"/>
  <c r="A2021" i="19"/>
  <c r="B2020" i="19"/>
  <c r="A2020" i="19"/>
  <c r="B2019" i="19"/>
  <c r="A2019" i="19"/>
  <c r="B2018" i="19"/>
  <c r="A2018" i="19"/>
  <c r="B2017" i="19"/>
  <c r="A2017" i="19"/>
  <c r="B2016" i="19"/>
  <c r="A2016" i="19"/>
  <c r="B2015" i="19"/>
  <c r="A2015" i="19"/>
  <c r="B2014" i="19"/>
  <c r="A2014" i="19"/>
  <c r="B2013" i="19"/>
  <c r="A2013" i="19"/>
  <c r="B2012" i="19"/>
  <c r="A2012" i="19"/>
  <c r="B2011" i="19"/>
  <c r="A2011" i="19"/>
  <c r="B2010" i="19"/>
  <c r="A2010" i="19"/>
  <c r="B2009" i="19"/>
  <c r="A2009" i="19"/>
  <c r="B2008" i="19"/>
  <c r="A2008" i="19"/>
  <c r="B2007" i="19"/>
  <c r="A2007" i="19"/>
  <c r="B2006" i="19"/>
  <c r="A2006" i="19"/>
  <c r="B2005" i="19"/>
  <c r="A2005" i="19"/>
  <c r="B2004" i="19"/>
  <c r="A2004" i="19"/>
  <c r="B2003" i="19"/>
  <c r="A2003" i="19"/>
  <c r="B2002" i="19"/>
  <c r="A2002" i="19"/>
  <c r="B2001" i="19"/>
  <c r="A2001" i="19"/>
  <c r="B2000" i="19"/>
  <c r="A2000" i="19"/>
  <c r="B1999" i="19"/>
  <c r="A1999" i="19"/>
  <c r="B1998" i="19"/>
  <c r="A1998" i="19"/>
  <c r="B1997" i="19"/>
  <c r="A1997" i="19"/>
  <c r="B1996" i="19"/>
  <c r="A1996" i="19"/>
  <c r="B1995" i="19"/>
  <c r="A1995" i="19"/>
  <c r="B1994" i="19"/>
  <c r="A1994" i="19"/>
  <c r="B1993" i="19"/>
  <c r="A1993" i="19"/>
  <c r="B1992" i="19"/>
  <c r="A1992" i="19"/>
  <c r="B1991" i="19"/>
  <c r="A1991" i="19"/>
  <c r="B1990" i="19"/>
  <c r="A1990" i="19"/>
  <c r="B1989" i="19"/>
  <c r="A1989" i="19"/>
  <c r="B1988" i="19"/>
  <c r="A1988" i="19"/>
  <c r="B1987" i="19"/>
  <c r="A1987" i="19"/>
  <c r="B1986" i="19"/>
  <c r="A1986" i="19"/>
  <c r="B1985" i="19"/>
  <c r="A1985" i="19"/>
  <c r="B1984" i="19"/>
  <c r="A1984" i="19"/>
  <c r="B1983" i="19"/>
  <c r="A1983" i="19"/>
  <c r="B1982" i="19"/>
  <c r="A1982" i="19"/>
  <c r="B1981" i="19"/>
  <c r="A1981" i="19"/>
  <c r="B1980" i="19"/>
  <c r="A1980" i="19"/>
  <c r="B1979" i="19"/>
  <c r="A1979" i="19"/>
  <c r="B1978" i="19"/>
  <c r="A1978" i="19"/>
  <c r="B1977" i="19"/>
  <c r="A1977" i="19"/>
  <c r="B1976" i="19"/>
  <c r="A1976" i="19"/>
  <c r="B1975" i="19"/>
  <c r="A1975" i="19"/>
  <c r="B1974" i="19"/>
  <c r="A1974" i="19"/>
  <c r="B1973" i="19"/>
  <c r="A1973" i="19"/>
  <c r="B1972" i="19"/>
  <c r="A1972" i="19"/>
  <c r="B1971" i="19"/>
  <c r="A1971" i="19"/>
  <c r="B1970" i="19"/>
  <c r="A1970" i="19"/>
  <c r="B1969" i="19"/>
  <c r="A1969" i="19"/>
  <c r="B1968" i="19"/>
  <c r="A1968" i="19"/>
  <c r="B1967" i="19"/>
  <c r="A1967" i="19"/>
  <c r="B1966" i="19"/>
  <c r="A1966" i="19"/>
  <c r="B1965" i="19"/>
  <c r="A1965" i="19"/>
  <c r="B1964" i="19"/>
  <c r="A1964" i="19"/>
  <c r="B1963" i="19"/>
  <c r="A1963" i="19"/>
  <c r="B1962" i="19"/>
  <c r="A1962" i="19"/>
  <c r="B1961" i="19"/>
  <c r="A1961" i="19"/>
  <c r="B1960" i="19"/>
  <c r="A1960" i="19"/>
  <c r="B1959" i="19"/>
  <c r="A1959" i="19"/>
  <c r="B1958" i="19"/>
  <c r="A1958" i="19"/>
  <c r="B1957" i="19"/>
  <c r="A1957" i="19"/>
  <c r="B1956" i="19"/>
  <c r="A1956" i="19"/>
  <c r="B1955" i="19"/>
  <c r="A1955" i="19"/>
  <c r="B1954" i="19"/>
  <c r="A1954" i="19"/>
  <c r="B1953" i="19"/>
  <c r="A1953" i="19"/>
  <c r="B1952" i="19"/>
  <c r="A1952" i="19"/>
  <c r="B1951" i="19"/>
  <c r="A1951" i="19"/>
  <c r="B1950" i="19"/>
  <c r="A1950" i="19"/>
  <c r="B1949" i="19"/>
  <c r="A1949" i="19"/>
  <c r="B1948" i="19"/>
  <c r="A1948" i="19"/>
  <c r="B1947" i="19"/>
  <c r="A1947" i="19"/>
  <c r="B1946" i="19"/>
  <c r="A1946" i="19"/>
  <c r="B1945" i="19"/>
  <c r="A1945" i="19"/>
  <c r="B1944" i="19"/>
  <c r="A1944" i="19"/>
  <c r="B1943" i="19"/>
  <c r="A1943" i="19"/>
  <c r="B1942" i="19"/>
  <c r="A1942" i="19"/>
  <c r="B1941" i="19"/>
  <c r="A1941" i="19"/>
  <c r="B1940" i="19"/>
  <c r="A1940" i="19"/>
  <c r="B1939" i="19"/>
  <c r="A1939" i="19"/>
  <c r="B1938" i="19"/>
  <c r="A1938" i="19"/>
  <c r="B1937" i="19"/>
  <c r="A1937" i="19"/>
  <c r="B1936" i="19"/>
  <c r="A1936" i="19"/>
  <c r="B1935" i="19"/>
  <c r="A1935" i="19"/>
  <c r="B1934" i="19"/>
  <c r="A1934" i="19"/>
  <c r="B1933" i="19"/>
  <c r="A1933" i="19"/>
  <c r="B1932" i="19"/>
  <c r="A1932" i="19"/>
  <c r="B1931" i="19"/>
  <c r="A1931" i="19"/>
  <c r="B1930" i="19"/>
  <c r="A1930" i="19"/>
  <c r="B1929" i="19"/>
  <c r="A1929" i="19"/>
  <c r="B1928" i="19"/>
  <c r="A1928" i="19"/>
  <c r="B1927" i="19"/>
  <c r="A1927" i="19"/>
  <c r="B1926" i="19"/>
  <c r="A1926" i="19"/>
  <c r="B1925" i="19"/>
  <c r="A1925" i="19"/>
  <c r="B1924" i="19"/>
  <c r="A1924" i="19"/>
  <c r="B1923" i="19"/>
  <c r="A1923" i="19"/>
  <c r="B1922" i="19"/>
  <c r="A1922" i="19"/>
  <c r="B1921" i="19"/>
  <c r="A1921" i="19"/>
  <c r="B1920" i="19"/>
  <c r="A1920" i="19"/>
  <c r="B1919" i="19"/>
  <c r="A1919" i="19"/>
  <c r="B1918" i="19"/>
  <c r="A1918" i="19"/>
  <c r="B1917" i="19"/>
  <c r="A1917" i="19"/>
  <c r="B1916" i="19"/>
  <c r="A1916" i="19"/>
  <c r="B1915" i="19"/>
  <c r="A1915" i="19"/>
  <c r="B1914" i="19"/>
  <c r="A1914" i="19"/>
  <c r="B1913" i="19"/>
  <c r="A1913" i="19"/>
  <c r="B1912" i="19"/>
  <c r="A1912" i="19"/>
  <c r="B1910" i="19"/>
  <c r="A1910" i="19"/>
  <c r="B1909" i="19"/>
  <c r="A1909" i="19"/>
  <c r="B1908" i="19"/>
  <c r="A1908" i="19"/>
  <c r="B1907" i="19"/>
  <c r="A1907" i="19"/>
  <c r="B1906" i="19"/>
  <c r="A1906" i="19"/>
  <c r="B1905" i="19"/>
  <c r="A1905" i="19"/>
  <c r="B1904" i="19"/>
  <c r="A1904" i="19"/>
  <c r="B1903" i="19"/>
  <c r="A1903" i="19"/>
  <c r="B1902" i="19"/>
  <c r="A1902" i="19"/>
  <c r="B1901" i="19"/>
  <c r="A1901" i="19"/>
  <c r="B1900" i="19"/>
  <c r="A1900" i="19"/>
  <c r="B1899" i="19"/>
  <c r="A1899" i="19"/>
  <c r="B1898" i="19"/>
  <c r="A1898" i="19"/>
  <c r="B1897" i="19"/>
  <c r="A1897" i="19"/>
  <c r="B1896" i="19"/>
  <c r="A1896" i="19"/>
  <c r="B1895" i="19"/>
  <c r="A1895" i="19"/>
  <c r="B1894" i="19"/>
  <c r="A1894" i="19"/>
  <c r="B1893" i="19"/>
  <c r="A1893" i="19"/>
  <c r="B1869" i="19"/>
  <c r="A1869" i="19"/>
  <c r="B1892" i="19"/>
  <c r="A1892" i="19"/>
  <c r="B1891" i="19"/>
  <c r="A1891" i="19"/>
  <c r="B1890" i="19"/>
  <c r="A1890" i="19"/>
  <c r="B1889" i="19"/>
  <c r="A1889" i="19"/>
  <c r="B1888" i="19"/>
  <c r="A1888" i="19"/>
  <c r="B1887" i="19"/>
  <c r="A1887" i="19"/>
  <c r="B1886" i="19"/>
  <c r="A1886" i="19"/>
  <c r="B1885" i="19"/>
  <c r="A1885" i="19"/>
  <c r="B1884" i="19"/>
  <c r="A1884" i="19"/>
  <c r="B1883" i="19"/>
  <c r="A1883" i="19"/>
  <c r="B1882" i="19"/>
  <c r="A1882" i="19"/>
  <c r="B1881" i="19"/>
  <c r="A1881" i="19"/>
  <c r="B1880" i="19"/>
  <c r="A1880" i="19"/>
  <c r="B1879" i="19"/>
  <c r="A1879" i="19"/>
  <c r="B1878" i="19"/>
  <c r="A1878" i="19"/>
  <c r="B1877" i="19"/>
  <c r="A1877" i="19"/>
  <c r="B1876" i="19"/>
  <c r="A1876" i="19"/>
  <c r="B1875" i="19"/>
  <c r="A1875" i="19"/>
  <c r="B1874" i="19"/>
  <c r="A1874" i="19"/>
  <c r="B1873" i="19"/>
  <c r="A1873" i="19"/>
  <c r="B1872" i="19"/>
  <c r="A1872" i="19"/>
  <c r="B1871" i="19"/>
  <c r="A1871" i="19"/>
  <c r="B1870" i="19"/>
  <c r="A1870" i="19"/>
  <c r="B1868" i="19"/>
  <c r="A1868" i="19"/>
  <c r="B1867" i="19"/>
  <c r="A1867" i="19"/>
  <c r="B1866" i="19"/>
  <c r="A1866" i="19"/>
  <c r="B1865" i="19"/>
  <c r="A1865" i="19"/>
  <c r="B1864" i="19"/>
  <c r="A1864" i="19"/>
  <c r="B1863" i="19"/>
  <c r="A1863" i="19"/>
  <c r="B1862" i="19"/>
  <c r="A1862" i="19"/>
  <c r="B1861" i="19"/>
  <c r="A1861" i="19"/>
  <c r="B1860" i="19"/>
  <c r="A1860" i="19"/>
  <c r="B1859" i="19"/>
  <c r="A1859" i="19"/>
  <c r="B1858" i="19"/>
  <c r="A1858" i="19"/>
  <c r="B1857" i="19"/>
  <c r="A1857" i="19"/>
  <c r="B1856" i="19"/>
  <c r="A1856" i="19"/>
  <c r="B1855" i="19"/>
  <c r="A1855" i="19"/>
  <c r="B1854" i="19"/>
  <c r="A1854" i="19"/>
  <c r="B1853" i="19"/>
  <c r="A1853" i="19"/>
  <c r="B1852" i="19"/>
  <c r="A1852" i="19"/>
  <c r="B1851" i="19"/>
  <c r="A1851" i="19"/>
  <c r="B1850" i="19"/>
  <c r="A1850" i="19"/>
  <c r="B1849" i="19"/>
  <c r="A1849" i="19"/>
  <c r="B1848" i="19"/>
  <c r="A1848" i="19"/>
  <c r="B1847" i="19"/>
  <c r="A1847" i="19"/>
  <c r="B1846" i="19"/>
  <c r="A1846" i="19"/>
  <c r="B1845" i="19"/>
  <c r="A1845" i="19"/>
  <c r="B1844" i="19"/>
  <c r="A1844" i="19"/>
  <c r="B1843" i="19"/>
  <c r="A1843" i="19"/>
  <c r="B1842" i="19"/>
  <c r="A1842" i="19"/>
  <c r="B1841" i="19"/>
  <c r="A1841" i="19"/>
  <c r="B1840" i="19"/>
  <c r="A1840" i="19"/>
  <c r="B1839" i="19"/>
  <c r="A1839" i="19"/>
  <c r="B1838" i="19"/>
  <c r="A1838" i="19"/>
  <c r="B1837" i="19"/>
  <c r="A1837" i="19"/>
  <c r="B1836" i="19"/>
  <c r="A1836" i="19"/>
  <c r="B1835" i="19"/>
  <c r="A1835" i="19"/>
  <c r="B1834" i="19"/>
  <c r="A1834" i="19"/>
  <c r="B1833" i="19"/>
  <c r="A1833" i="19"/>
  <c r="B1832" i="19"/>
  <c r="A1832" i="19"/>
  <c r="B1831" i="19"/>
  <c r="A1831" i="19"/>
  <c r="B1830" i="19"/>
  <c r="A1830" i="19"/>
  <c r="B1829" i="19"/>
  <c r="A1829" i="19"/>
  <c r="B1828" i="19"/>
  <c r="A1828" i="19"/>
  <c r="B1827" i="19"/>
  <c r="A1827" i="19"/>
  <c r="B1826" i="19"/>
  <c r="A1826" i="19"/>
  <c r="B1825" i="19"/>
  <c r="A1825" i="19"/>
  <c r="B1824" i="19"/>
  <c r="A1824" i="19"/>
  <c r="B1823" i="19"/>
  <c r="A1823" i="19"/>
  <c r="B1822" i="19"/>
  <c r="A1822" i="19"/>
  <c r="B1821" i="19"/>
  <c r="A1821" i="19"/>
  <c r="B1820" i="19"/>
  <c r="A1820" i="19"/>
  <c r="B1819" i="19"/>
  <c r="A1819" i="19"/>
  <c r="B1818" i="19"/>
  <c r="A1818" i="19"/>
  <c r="B1817" i="19"/>
  <c r="A1817" i="19"/>
  <c r="B1816" i="19"/>
  <c r="A1816" i="19"/>
  <c r="B1815" i="19"/>
  <c r="A1815" i="19"/>
  <c r="B1812" i="19"/>
  <c r="A1812" i="19"/>
  <c r="B1814" i="19"/>
  <c r="A1814" i="19"/>
  <c r="B1813" i="19"/>
  <c r="A1813" i="19"/>
  <c r="B1811" i="19"/>
  <c r="A1811" i="19"/>
  <c r="B1810" i="19"/>
  <c r="A1810" i="19"/>
  <c r="B1809" i="19"/>
  <c r="A1809" i="19"/>
  <c r="B1808" i="19"/>
  <c r="A1808" i="19"/>
  <c r="B1807" i="19"/>
  <c r="A1807" i="19"/>
  <c r="B1806" i="19"/>
  <c r="A1806" i="19"/>
  <c r="B1805" i="19"/>
  <c r="A1805" i="19"/>
  <c r="B1804" i="19"/>
  <c r="A1804" i="19"/>
  <c r="B1803" i="19"/>
  <c r="A1803" i="19"/>
  <c r="B1802" i="19"/>
  <c r="A1802" i="19"/>
  <c r="B1801" i="19"/>
  <c r="A1801" i="19"/>
  <c r="B1800" i="19"/>
  <c r="A1800" i="19"/>
  <c r="B1799" i="19"/>
  <c r="A1799" i="19"/>
  <c r="B1798" i="19"/>
  <c r="A1798" i="19"/>
  <c r="B1797" i="19"/>
  <c r="A1797" i="19"/>
  <c r="B1796" i="19"/>
  <c r="A1796" i="19"/>
  <c r="B1795" i="19"/>
  <c r="A1795" i="19"/>
  <c r="B1794" i="19"/>
  <c r="A1794" i="19"/>
  <c r="B1793" i="19"/>
  <c r="A1793" i="19"/>
  <c r="B1792" i="19"/>
  <c r="A1792" i="19"/>
  <c r="B1791" i="19"/>
  <c r="A1791" i="19"/>
  <c r="B1790" i="19"/>
  <c r="A1790" i="19"/>
  <c r="B1789" i="19"/>
  <c r="A1789" i="19"/>
  <c r="B1788" i="19"/>
  <c r="A1788" i="19"/>
  <c r="B1787" i="19"/>
  <c r="A1787" i="19"/>
  <c r="B1786" i="19"/>
  <c r="A1786" i="19"/>
  <c r="B1785" i="19"/>
  <c r="A1785" i="19"/>
  <c r="B1784" i="19"/>
  <c r="A1784" i="19"/>
  <c r="B1783" i="19"/>
  <c r="A1783" i="19"/>
  <c r="B1782" i="19"/>
  <c r="A1782" i="19"/>
  <c r="B1781" i="19"/>
  <c r="A1781" i="19"/>
  <c r="B1780" i="19"/>
  <c r="A1780" i="19"/>
  <c r="B1779" i="19"/>
  <c r="A1779" i="19"/>
  <c r="B1778" i="19"/>
  <c r="A1778" i="19"/>
  <c r="B1777" i="19"/>
  <c r="A1777" i="19"/>
  <c r="B1776" i="19"/>
  <c r="A1776" i="19"/>
  <c r="B1775" i="19"/>
  <c r="A1775" i="19"/>
  <c r="B1774" i="19"/>
  <c r="A1774" i="19"/>
  <c r="B1773" i="19"/>
  <c r="A1773" i="19"/>
  <c r="B1772" i="19"/>
  <c r="A1772" i="19"/>
  <c r="B1771" i="19"/>
  <c r="A1771" i="19"/>
  <c r="B1770" i="19"/>
  <c r="A1770" i="19"/>
  <c r="B1769" i="19"/>
  <c r="A1769" i="19"/>
  <c r="B1768" i="19"/>
  <c r="A1768" i="19"/>
  <c r="B1767" i="19"/>
  <c r="A1767" i="19"/>
  <c r="B1766" i="19"/>
  <c r="A1766" i="19"/>
  <c r="B1765" i="19"/>
  <c r="A1765" i="19"/>
  <c r="B1764" i="19"/>
  <c r="A1764" i="19"/>
  <c r="B1763" i="19"/>
  <c r="A1763" i="19"/>
  <c r="B1762" i="19"/>
  <c r="A1762" i="19"/>
  <c r="B1761" i="19"/>
  <c r="A1761" i="19"/>
  <c r="B1760" i="19"/>
  <c r="A1760" i="19"/>
  <c r="B1759" i="19"/>
  <c r="A1759" i="19"/>
  <c r="B1758" i="19"/>
  <c r="A1758" i="19"/>
  <c r="B1757" i="19"/>
  <c r="A1757" i="19"/>
  <c r="B1756" i="19"/>
  <c r="A1756" i="19"/>
  <c r="B1755" i="19"/>
  <c r="A1755" i="19"/>
  <c r="B1754" i="19"/>
  <c r="A1754" i="19"/>
  <c r="B1753" i="19"/>
  <c r="A1753" i="19"/>
  <c r="B1752" i="19"/>
  <c r="A1752" i="19"/>
  <c r="B1751" i="19"/>
  <c r="A1751" i="19"/>
  <c r="B1750" i="19"/>
  <c r="A1750" i="19"/>
  <c r="B1749" i="19"/>
  <c r="A1749" i="19"/>
  <c r="B1748" i="19"/>
  <c r="A1748" i="19"/>
  <c r="B1747" i="19"/>
  <c r="A1747" i="19"/>
  <c r="B1746" i="19"/>
  <c r="A1746" i="19"/>
  <c r="B1745" i="19"/>
  <c r="A1745" i="19"/>
  <c r="B1744" i="19"/>
  <c r="A1744" i="19"/>
  <c r="B1743" i="19"/>
  <c r="A1743" i="19"/>
  <c r="B1742" i="19"/>
  <c r="A1742" i="19"/>
  <c r="B1741" i="19"/>
  <c r="A1741" i="19"/>
  <c r="B1740" i="19"/>
  <c r="A1740" i="19"/>
  <c r="B1739" i="19"/>
  <c r="A1739" i="19"/>
  <c r="B1738" i="19"/>
  <c r="A1738" i="19"/>
  <c r="B1737" i="19"/>
  <c r="A1737" i="19"/>
  <c r="B1736" i="19"/>
  <c r="A1736" i="19"/>
  <c r="B1735" i="19"/>
  <c r="A1735" i="19"/>
  <c r="B1734" i="19"/>
  <c r="A1734" i="19"/>
  <c r="B1733" i="19"/>
  <c r="A1733" i="19"/>
  <c r="B1732" i="19"/>
  <c r="A1732" i="19"/>
  <c r="B1731" i="19"/>
  <c r="A1731" i="19"/>
  <c r="B1730" i="19"/>
  <c r="A1730" i="19"/>
  <c r="B1729" i="19"/>
  <c r="A1729" i="19"/>
  <c r="B1728" i="19"/>
  <c r="A1728" i="19"/>
  <c r="B1727" i="19"/>
  <c r="A1727" i="19"/>
  <c r="B1726" i="19"/>
  <c r="A1726" i="19"/>
  <c r="B1725" i="19"/>
  <c r="A1725" i="19"/>
  <c r="B1724" i="19"/>
  <c r="A1724" i="19"/>
  <c r="B1723" i="19"/>
  <c r="A1723" i="19"/>
  <c r="B1722" i="19"/>
  <c r="A1722" i="19"/>
  <c r="B1721" i="19"/>
  <c r="A1721" i="19"/>
  <c r="B1720" i="19"/>
  <c r="A1720" i="19"/>
  <c r="B1719" i="19"/>
  <c r="A1719" i="19"/>
  <c r="B1718" i="19"/>
  <c r="A1718" i="19"/>
  <c r="B1717" i="19"/>
  <c r="A1717" i="19"/>
  <c r="B1716" i="19"/>
  <c r="A1716" i="19"/>
  <c r="B1715" i="19"/>
  <c r="A1715" i="19"/>
  <c r="B1714" i="19"/>
  <c r="A1714" i="19"/>
  <c r="B1713" i="19"/>
  <c r="A1713" i="19"/>
  <c r="B1712" i="19"/>
  <c r="A1712" i="19"/>
  <c r="B1711" i="19"/>
  <c r="A1711" i="19"/>
  <c r="B1710" i="19"/>
  <c r="A1710" i="19"/>
  <c r="B1709" i="19"/>
  <c r="A1709" i="19"/>
  <c r="B1708" i="19"/>
  <c r="A1708" i="19"/>
  <c r="B1707" i="19"/>
  <c r="A1707" i="19"/>
  <c r="B1706" i="19"/>
  <c r="A1706" i="19"/>
  <c r="B1705" i="19"/>
  <c r="A1705" i="19"/>
  <c r="B1704" i="19"/>
  <c r="A1704" i="19"/>
  <c r="B1703" i="19"/>
  <c r="A1703" i="19"/>
  <c r="B1702" i="19"/>
  <c r="A1702" i="19"/>
  <c r="B1701" i="19"/>
  <c r="A1701" i="19"/>
  <c r="B1700" i="19"/>
  <c r="A1700" i="19"/>
  <c r="B1699" i="19"/>
  <c r="A1699" i="19"/>
  <c r="B1698" i="19"/>
  <c r="A1698" i="19"/>
  <c r="B1697" i="19"/>
  <c r="A1697" i="19"/>
  <c r="B1696" i="19"/>
  <c r="A1696" i="19"/>
  <c r="B1695" i="19"/>
  <c r="A1695" i="19"/>
  <c r="B1694" i="19"/>
  <c r="A1694" i="19"/>
  <c r="B1693" i="19"/>
  <c r="A1693" i="19"/>
  <c r="B1692" i="19"/>
  <c r="A1692" i="19"/>
  <c r="B1691" i="19"/>
  <c r="A1691" i="19"/>
  <c r="B1690" i="19"/>
  <c r="A1690" i="19"/>
  <c r="B1689" i="19"/>
  <c r="A1689" i="19"/>
  <c r="B1688" i="19"/>
  <c r="A1688" i="19"/>
  <c r="B1687" i="19"/>
  <c r="A1687" i="19"/>
  <c r="B1686" i="19"/>
  <c r="A1686" i="19"/>
  <c r="B1685" i="19"/>
  <c r="A1685" i="19"/>
  <c r="B1684" i="19"/>
  <c r="A1684" i="19"/>
  <c r="B1683" i="19"/>
  <c r="A1683" i="19"/>
  <c r="B1682" i="19"/>
  <c r="A1682" i="19"/>
  <c r="B1681" i="19"/>
  <c r="A1681" i="19"/>
  <c r="B1680" i="19"/>
  <c r="A1680" i="19"/>
  <c r="B1679" i="19"/>
  <c r="A1679" i="19"/>
  <c r="B1678" i="19"/>
  <c r="A1678" i="19"/>
  <c r="B1677" i="19"/>
  <c r="A1677" i="19"/>
  <c r="B1676" i="19"/>
  <c r="A1676" i="19"/>
  <c r="B1675" i="19"/>
  <c r="A1675" i="19"/>
  <c r="B1674" i="19"/>
  <c r="A1674" i="19"/>
  <c r="B1673" i="19"/>
  <c r="A1673" i="19"/>
  <c r="B1672" i="19"/>
  <c r="A1672" i="19"/>
  <c r="B1671" i="19"/>
  <c r="A1671" i="19"/>
  <c r="B1670" i="19"/>
  <c r="A1670" i="19"/>
  <c r="B1669" i="19"/>
  <c r="A1669" i="19"/>
  <c r="B1668" i="19"/>
  <c r="A1668" i="19"/>
  <c r="B1667" i="19"/>
  <c r="A1667" i="19"/>
  <c r="B1666" i="19"/>
  <c r="A1666" i="19"/>
  <c r="B1665" i="19"/>
  <c r="A1665" i="19"/>
  <c r="B1664" i="19"/>
  <c r="A1664" i="19"/>
  <c r="B1663" i="19"/>
  <c r="A1663" i="19"/>
  <c r="B1662" i="19"/>
  <c r="A1662" i="19"/>
  <c r="B1661" i="19"/>
  <c r="A1661" i="19"/>
  <c r="B1660" i="19"/>
  <c r="A1660" i="19"/>
  <c r="B1659" i="19"/>
  <c r="A1659" i="19"/>
  <c r="B1658" i="19"/>
  <c r="A1658" i="19"/>
  <c r="B1657" i="19"/>
  <c r="A1657" i="19"/>
  <c r="B1656" i="19"/>
  <c r="A1656" i="19"/>
  <c r="B1655" i="19"/>
  <c r="A1655" i="19"/>
  <c r="B1654" i="19"/>
  <c r="A1654" i="19"/>
  <c r="B1653" i="19"/>
  <c r="A1653" i="19"/>
  <c r="B1652" i="19"/>
  <c r="A1652" i="19"/>
  <c r="B1651" i="19"/>
  <c r="A1651" i="19"/>
  <c r="B1650" i="19"/>
  <c r="A1650" i="19"/>
  <c r="B1649" i="19"/>
  <c r="A1649" i="19"/>
  <c r="B1648" i="19"/>
  <c r="A1648" i="19"/>
  <c r="B1647" i="19"/>
  <c r="A1647" i="19"/>
  <c r="B1646" i="19"/>
  <c r="A1646" i="19"/>
  <c r="B1645" i="19"/>
  <c r="A1645" i="19"/>
  <c r="B1644" i="19"/>
  <c r="A1644" i="19"/>
  <c r="B1643" i="19"/>
  <c r="A1643" i="19"/>
  <c r="B1642" i="19"/>
  <c r="A1642" i="19"/>
  <c r="B1641" i="19"/>
  <c r="A1641" i="19"/>
  <c r="B1640" i="19"/>
  <c r="A1640" i="19"/>
  <c r="B1639" i="19"/>
  <c r="A1639" i="19"/>
  <c r="B1638" i="19"/>
  <c r="A1638" i="19"/>
  <c r="B1637" i="19"/>
  <c r="A1637" i="19"/>
  <c r="B1636" i="19"/>
  <c r="A1636" i="19"/>
  <c r="B1635" i="19"/>
  <c r="A1635" i="19"/>
  <c r="B1634" i="19"/>
  <c r="A1634" i="19"/>
  <c r="B1633" i="19"/>
  <c r="A1633" i="19"/>
  <c r="B1632" i="19"/>
  <c r="A1632" i="19"/>
  <c r="B1631" i="19"/>
  <c r="A1631" i="19"/>
  <c r="B1630" i="19"/>
  <c r="A1630" i="19"/>
  <c r="B1629" i="19"/>
  <c r="A1629" i="19"/>
  <c r="B1628" i="19"/>
  <c r="A1628" i="19"/>
  <c r="B1627" i="19"/>
  <c r="A1627" i="19"/>
  <c r="B1626" i="19"/>
  <c r="A1626" i="19"/>
  <c r="B1625" i="19"/>
  <c r="A1625" i="19"/>
  <c r="B1624" i="19"/>
  <c r="A1624" i="19"/>
  <c r="B1623" i="19"/>
  <c r="A1623" i="19"/>
  <c r="B1622" i="19"/>
  <c r="A1622" i="19"/>
  <c r="B1621" i="19"/>
  <c r="A1621" i="19"/>
  <c r="B1620" i="19"/>
  <c r="A1620" i="19"/>
  <c r="B1619" i="19"/>
  <c r="A1619" i="19"/>
  <c r="B1618" i="19"/>
  <c r="A1618" i="19"/>
  <c r="B1617" i="19"/>
  <c r="A1617" i="19"/>
  <c r="B1616" i="19"/>
  <c r="A1616" i="19"/>
  <c r="B1615" i="19"/>
  <c r="A1615" i="19"/>
  <c r="B1614" i="19"/>
  <c r="A1614" i="19"/>
  <c r="B1613" i="19"/>
  <c r="A1613" i="19"/>
  <c r="B1612" i="19"/>
  <c r="A1612" i="19"/>
  <c r="B1611" i="19"/>
  <c r="A1611" i="19"/>
  <c r="B1610" i="19"/>
  <c r="A1610" i="19"/>
  <c r="B1609" i="19"/>
  <c r="A1609" i="19"/>
  <c r="B1608" i="19"/>
  <c r="A1608" i="19"/>
  <c r="B1607" i="19"/>
  <c r="A1607" i="19"/>
  <c r="B1606" i="19"/>
  <c r="A1606" i="19"/>
  <c r="B1605" i="19"/>
  <c r="A1605" i="19"/>
  <c r="B1604" i="19"/>
  <c r="A1604" i="19"/>
  <c r="B1603" i="19"/>
  <c r="A1603" i="19"/>
  <c r="B1602" i="19"/>
  <c r="A1602" i="19"/>
  <c r="B1601" i="19"/>
  <c r="A1601" i="19"/>
  <c r="B1600" i="19"/>
  <c r="A1600" i="19"/>
  <c r="B1599" i="19"/>
  <c r="A1599" i="19"/>
  <c r="B1598" i="19"/>
  <c r="A1598" i="19"/>
  <c r="B1597" i="19"/>
  <c r="A1597" i="19"/>
  <c r="B1596" i="19"/>
  <c r="A1596" i="19"/>
  <c r="B1595" i="19"/>
  <c r="A1595" i="19"/>
  <c r="B1594" i="19"/>
  <c r="A1594" i="19"/>
  <c r="B1593" i="19"/>
  <c r="A1593" i="19"/>
  <c r="B1592" i="19"/>
  <c r="A1592" i="19"/>
  <c r="B1591" i="19"/>
  <c r="A1591" i="19"/>
  <c r="B1590" i="19"/>
  <c r="A1590" i="19"/>
  <c r="B1589" i="19"/>
  <c r="A1589" i="19"/>
  <c r="B1588" i="19"/>
  <c r="A1588" i="19"/>
  <c r="B1587" i="19"/>
  <c r="A1587" i="19"/>
  <c r="B1586" i="19"/>
  <c r="A1586" i="19"/>
  <c r="B1585" i="19"/>
  <c r="A1585" i="19"/>
  <c r="B1584" i="19"/>
  <c r="A1584" i="19"/>
  <c r="B1583" i="19"/>
  <c r="A1583" i="19"/>
  <c r="B1582" i="19"/>
  <c r="A1582" i="19"/>
  <c r="B1581" i="19"/>
  <c r="A1581" i="19"/>
  <c r="B1580" i="19"/>
  <c r="A1580" i="19"/>
  <c r="B1579" i="19"/>
  <c r="A1579" i="19"/>
  <c r="B1578" i="19"/>
  <c r="A1578" i="19"/>
  <c r="B1577" i="19"/>
  <c r="A1577" i="19"/>
  <c r="B1576" i="19"/>
  <c r="A1576" i="19"/>
  <c r="B1575" i="19"/>
  <c r="A1575" i="19"/>
  <c r="B1574" i="19"/>
  <c r="A1574" i="19"/>
  <c r="B1573" i="19"/>
  <c r="A1573" i="19"/>
  <c r="B1572" i="19"/>
  <c r="A1572" i="19"/>
  <c r="B1571" i="19"/>
  <c r="A1571" i="19"/>
  <c r="B1570" i="19"/>
  <c r="A1570" i="19"/>
  <c r="B1569" i="19"/>
  <c r="A1569" i="19"/>
  <c r="B1568" i="19"/>
  <c r="A1568" i="19"/>
  <c r="B1567" i="19"/>
  <c r="A1567" i="19"/>
  <c r="B1566" i="19"/>
  <c r="A1566" i="19"/>
  <c r="B1565" i="19"/>
  <c r="A1565" i="19"/>
  <c r="B1564" i="19"/>
  <c r="A1564" i="19"/>
  <c r="B1563" i="19"/>
  <c r="A1563" i="19"/>
  <c r="B1562" i="19"/>
  <c r="A1562" i="19"/>
  <c r="B1561" i="19"/>
  <c r="A1561" i="19"/>
  <c r="B1560" i="19"/>
  <c r="A1560" i="19"/>
  <c r="B1559" i="19"/>
  <c r="A1559" i="19"/>
  <c r="B1558" i="19"/>
  <c r="A1558" i="19"/>
  <c r="B1557" i="19"/>
  <c r="A1557" i="19"/>
  <c r="B1556" i="19"/>
  <c r="A1556" i="19"/>
  <c r="B1555" i="19"/>
  <c r="A1555" i="19"/>
  <c r="B1554" i="19"/>
  <c r="A1554" i="19"/>
  <c r="B1553" i="19"/>
  <c r="A1553" i="19"/>
  <c r="B1552" i="19"/>
  <c r="A1552" i="19"/>
  <c r="B1551" i="19"/>
  <c r="A1551" i="19"/>
  <c r="B1550" i="19"/>
  <c r="A1550" i="19"/>
  <c r="B1549" i="19"/>
  <c r="A1549" i="19"/>
  <c r="B1548" i="19"/>
  <c r="A1548" i="19"/>
  <c r="B1547" i="19"/>
  <c r="A1547" i="19"/>
  <c r="B1546" i="19"/>
  <c r="A1546" i="19"/>
  <c r="B1545" i="19"/>
  <c r="A1545" i="19"/>
  <c r="B1544" i="19"/>
  <c r="A1544" i="19"/>
  <c r="B1543" i="19"/>
  <c r="A1543" i="19"/>
  <c r="B1542" i="19"/>
  <c r="A1542" i="19"/>
  <c r="B1541" i="19"/>
  <c r="A1541" i="19"/>
  <c r="B1540" i="19"/>
  <c r="A1540" i="19"/>
  <c r="B1539" i="19"/>
  <c r="A1539" i="19"/>
  <c r="B1538" i="19"/>
  <c r="A1538" i="19"/>
  <c r="B1537" i="19"/>
  <c r="A1537" i="19"/>
  <c r="B1536" i="19"/>
  <c r="A1536" i="19"/>
  <c r="B1535" i="19"/>
  <c r="A1535" i="19"/>
  <c r="B1534" i="19"/>
  <c r="A1534" i="19"/>
  <c r="B1533" i="19"/>
  <c r="A1533" i="19"/>
  <c r="B1532" i="19"/>
  <c r="A1532" i="19"/>
  <c r="B1531" i="19"/>
  <c r="A1531" i="19"/>
  <c r="B1530" i="19"/>
  <c r="A1530" i="19"/>
  <c r="B1529" i="19"/>
  <c r="A1529" i="19"/>
  <c r="B1528" i="19"/>
  <c r="A1528" i="19"/>
  <c r="B1527" i="19"/>
  <c r="A1527" i="19"/>
  <c r="B1526" i="19"/>
  <c r="A1526" i="19"/>
  <c r="B1525" i="19"/>
  <c r="A1525" i="19"/>
  <c r="B1524" i="19"/>
  <c r="A1524" i="19"/>
  <c r="B1523" i="19"/>
  <c r="A1523" i="19"/>
  <c r="B1522" i="19"/>
  <c r="A1522" i="19"/>
  <c r="B1521" i="19"/>
  <c r="A1521" i="19"/>
  <c r="B1520" i="19"/>
  <c r="A1520" i="19"/>
  <c r="B1519" i="19"/>
  <c r="A1519" i="19"/>
  <c r="B1518" i="19"/>
  <c r="A1518" i="19"/>
  <c r="B1517" i="19"/>
  <c r="A1517" i="19"/>
  <c r="B1516" i="19"/>
  <c r="A1516" i="19"/>
  <c r="B1515" i="19"/>
  <c r="A1515" i="19"/>
  <c r="B1514" i="19"/>
  <c r="A1514" i="19"/>
  <c r="B1513" i="19"/>
  <c r="A1513" i="19"/>
  <c r="B1512" i="19"/>
  <c r="A1512" i="19"/>
  <c r="B1511" i="19"/>
  <c r="A1511" i="19"/>
  <c r="B1510" i="19"/>
  <c r="A1510" i="19"/>
  <c r="B1509" i="19"/>
  <c r="A1509" i="19"/>
  <c r="B1508" i="19"/>
  <c r="A1508" i="19"/>
  <c r="B1507" i="19"/>
  <c r="A1507" i="19"/>
  <c r="B1506" i="19"/>
  <c r="A1506" i="19"/>
  <c r="B1505" i="19"/>
  <c r="A1505" i="19"/>
  <c r="B1504" i="19"/>
  <c r="A1504" i="19"/>
  <c r="B1503" i="19"/>
  <c r="A1503" i="19"/>
  <c r="B1502" i="19"/>
  <c r="A1502" i="19"/>
  <c r="B1501" i="19"/>
  <c r="A1501" i="19"/>
  <c r="B1500" i="19"/>
  <c r="A1500" i="19"/>
  <c r="B1499" i="19"/>
  <c r="A1499" i="19"/>
  <c r="B1498" i="19"/>
  <c r="A1498" i="19"/>
  <c r="B1497" i="19"/>
  <c r="A1497" i="19"/>
  <c r="B1496" i="19"/>
  <c r="A1496" i="19"/>
  <c r="B1495" i="19"/>
  <c r="A1495" i="19"/>
  <c r="B1494" i="19"/>
  <c r="A1494" i="19"/>
  <c r="B1493" i="19"/>
  <c r="A1493" i="19"/>
  <c r="B1492" i="19"/>
  <c r="A1492" i="19"/>
  <c r="B1491" i="19"/>
  <c r="A1491" i="19"/>
  <c r="B1490" i="19"/>
  <c r="A1490" i="19"/>
  <c r="B1489" i="19"/>
  <c r="A1489" i="19"/>
  <c r="B1488" i="19"/>
  <c r="A1488" i="19"/>
  <c r="B1487" i="19"/>
  <c r="A1487" i="19"/>
  <c r="B1486" i="19"/>
  <c r="A1486" i="19"/>
  <c r="B1485" i="19"/>
  <c r="A1485" i="19"/>
  <c r="B1484" i="19"/>
  <c r="A1484" i="19"/>
  <c r="B1483" i="19"/>
  <c r="A1483" i="19"/>
  <c r="B1482" i="19"/>
  <c r="A1482" i="19"/>
  <c r="B1481" i="19"/>
  <c r="A1481" i="19"/>
  <c r="B1480" i="19"/>
  <c r="A1480" i="19"/>
  <c r="B1479" i="19"/>
  <c r="A1479" i="19"/>
  <c r="B1478" i="19"/>
  <c r="A1478" i="19"/>
  <c r="B1477" i="19"/>
  <c r="A1477" i="19"/>
  <c r="B1476" i="19"/>
  <c r="A1476" i="19"/>
  <c r="B1475" i="19"/>
  <c r="A1475" i="19"/>
  <c r="B1474" i="19"/>
  <c r="A1474" i="19"/>
  <c r="B1473" i="19"/>
  <c r="A1473" i="19"/>
  <c r="B1472" i="19"/>
  <c r="A1472" i="19"/>
  <c r="B1471" i="19"/>
  <c r="A1471" i="19"/>
  <c r="B1470" i="19"/>
  <c r="A1470" i="19"/>
  <c r="B1469" i="19"/>
  <c r="A1469" i="19"/>
  <c r="B1468" i="19"/>
  <c r="A1468" i="19"/>
  <c r="B1467" i="19"/>
  <c r="A1467" i="19"/>
  <c r="B1466" i="19"/>
  <c r="A1466" i="19"/>
  <c r="B1465" i="19"/>
  <c r="A1465" i="19"/>
  <c r="B1464" i="19"/>
  <c r="A1464" i="19"/>
  <c r="B1463" i="19"/>
  <c r="A1463" i="19"/>
  <c r="B1462" i="19"/>
  <c r="A1462" i="19"/>
  <c r="B1461" i="19"/>
  <c r="A1461" i="19"/>
  <c r="B1456" i="19"/>
  <c r="A1456" i="19"/>
  <c r="B1460" i="19"/>
  <c r="A1460" i="19"/>
  <c r="B1459" i="19"/>
  <c r="A1459" i="19"/>
  <c r="B1458" i="19"/>
  <c r="A1458" i="19"/>
  <c r="B1457" i="19"/>
  <c r="A1457" i="19"/>
  <c r="B1455" i="19"/>
  <c r="A1455" i="19"/>
  <c r="B1454" i="19"/>
  <c r="A1454" i="19"/>
  <c r="B1453" i="19"/>
  <c r="A1453" i="19"/>
  <c r="B1452" i="19"/>
  <c r="A1452" i="19"/>
  <c r="B1451" i="19"/>
  <c r="A1451" i="19"/>
  <c r="B1450" i="19"/>
  <c r="A1450" i="19"/>
  <c r="B1449" i="19"/>
  <c r="A1449" i="19"/>
  <c r="B1448" i="19"/>
  <c r="A1448" i="19"/>
  <c r="B1447" i="19"/>
  <c r="A1447" i="19"/>
  <c r="B1446" i="19"/>
  <c r="A1446" i="19"/>
  <c r="B1445" i="19"/>
  <c r="A1445" i="19"/>
  <c r="B1444" i="19"/>
  <c r="A1444" i="19"/>
  <c r="B1443" i="19"/>
  <c r="A1443" i="19"/>
  <c r="B1442" i="19"/>
  <c r="A1442" i="19"/>
  <c r="B1441" i="19"/>
  <c r="A1441" i="19"/>
  <c r="B1440" i="19"/>
  <c r="A1440" i="19"/>
  <c r="B1439" i="19"/>
  <c r="A1439" i="19"/>
  <c r="B1438" i="19"/>
  <c r="A1438" i="19"/>
  <c r="B1437" i="19"/>
  <c r="A1437" i="19"/>
  <c r="B1436" i="19"/>
  <c r="A1436" i="19"/>
  <c r="B1435" i="19"/>
  <c r="A1435" i="19"/>
  <c r="B1434" i="19"/>
  <c r="A1434" i="19"/>
  <c r="B1433" i="19"/>
  <c r="A1433" i="19"/>
  <c r="B1432" i="19"/>
  <c r="A1432" i="19"/>
  <c r="B1431" i="19"/>
  <c r="A1431" i="19"/>
  <c r="B1430" i="19"/>
  <c r="A1430" i="19"/>
  <c r="B1429" i="19"/>
  <c r="A1429" i="19"/>
  <c r="B1428" i="19"/>
  <c r="A1428" i="19"/>
  <c r="B1427" i="19"/>
  <c r="A1427" i="19"/>
  <c r="B1426" i="19"/>
  <c r="A1426" i="19"/>
  <c r="B1425" i="19"/>
  <c r="A1425" i="19"/>
  <c r="B1424" i="19"/>
  <c r="A1424" i="19"/>
  <c r="B1423" i="19"/>
  <c r="A1423" i="19"/>
  <c r="B1422" i="19"/>
  <c r="A1422" i="19"/>
  <c r="B1421" i="19"/>
  <c r="A1421" i="19"/>
  <c r="B1420" i="19"/>
  <c r="A1420" i="19"/>
  <c r="B1419" i="19"/>
  <c r="A1419" i="19"/>
  <c r="B1418" i="19"/>
  <c r="A1418" i="19"/>
  <c r="B1417" i="19"/>
  <c r="A1417" i="19"/>
  <c r="B1416" i="19"/>
  <c r="A1416" i="19"/>
  <c r="B1415" i="19"/>
  <c r="A1415" i="19"/>
  <c r="B1414" i="19"/>
  <c r="A1414" i="19"/>
  <c r="B1413" i="19"/>
  <c r="A1413" i="19"/>
  <c r="B1412" i="19"/>
  <c r="A1412" i="19"/>
  <c r="B1411" i="19"/>
  <c r="A1411" i="19"/>
  <c r="B1410" i="19"/>
  <c r="A1410" i="19"/>
  <c r="B1409" i="19"/>
  <c r="A1409" i="19"/>
  <c r="B1408" i="19"/>
  <c r="A1408" i="19"/>
  <c r="B1407" i="19"/>
  <c r="A1407" i="19"/>
  <c r="B1406" i="19"/>
  <c r="A1406" i="19"/>
  <c r="B1405" i="19"/>
  <c r="A1405" i="19"/>
  <c r="B1404" i="19"/>
  <c r="A1404" i="19"/>
  <c r="B1403" i="19"/>
  <c r="A1403" i="19"/>
  <c r="B1402" i="19"/>
  <c r="A1402" i="19"/>
  <c r="B1401" i="19"/>
  <c r="A1401" i="19"/>
  <c r="B1400" i="19"/>
  <c r="A1400" i="19"/>
  <c r="B1399" i="19"/>
  <c r="A1399" i="19"/>
  <c r="B1398" i="19"/>
  <c r="A1398" i="19"/>
  <c r="B1397" i="19"/>
  <c r="A1397" i="19"/>
  <c r="B1396" i="19"/>
  <c r="A1396" i="19"/>
  <c r="B1395" i="19"/>
  <c r="A1395" i="19"/>
  <c r="B1394" i="19"/>
  <c r="A1394" i="19"/>
  <c r="B1393" i="19"/>
  <c r="A1393" i="19"/>
  <c r="B1392" i="19"/>
  <c r="A1392" i="19"/>
  <c r="B1391" i="19"/>
  <c r="A1391" i="19"/>
  <c r="B1390" i="19"/>
  <c r="A1390" i="19"/>
  <c r="B1389" i="19"/>
  <c r="A1389" i="19"/>
  <c r="B1388" i="19"/>
  <c r="A1388" i="19"/>
  <c r="B1387" i="19"/>
  <c r="A1387" i="19"/>
  <c r="B1386" i="19"/>
  <c r="A1386" i="19"/>
  <c r="B1385" i="19"/>
  <c r="A1385" i="19"/>
  <c r="B1384" i="19"/>
  <c r="A1384" i="19"/>
  <c r="B1383" i="19"/>
  <c r="A1383" i="19"/>
  <c r="B1382" i="19"/>
  <c r="A1382" i="19"/>
  <c r="B1381" i="19"/>
  <c r="A1381" i="19"/>
  <c r="B1380" i="19"/>
  <c r="A1380" i="19"/>
  <c r="B1379" i="19"/>
  <c r="A1379" i="19"/>
  <c r="B1378" i="19"/>
  <c r="A1378" i="19"/>
  <c r="B1377" i="19"/>
  <c r="A1377" i="19"/>
  <c r="B1376" i="19"/>
  <c r="A1376" i="19"/>
  <c r="B1375" i="19"/>
  <c r="A1375" i="19"/>
  <c r="B1374" i="19"/>
  <c r="A1374" i="19"/>
  <c r="B1373" i="19"/>
  <c r="A1373" i="19"/>
  <c r="B1372" i="19"/>
  <c r="A1372" i="19"/>
  <c r="B1371" i="19"/>
  <c r="A1371" i="19"/>
  <c r="B1370" i="19"/>
  <c r="A1370" i="19"/>
  <c r="B1369" i="19"/>
  <c r="A1369" i="19"/>
  <c r="B1368" i="19"/>
  <c r="A1368" i="19"/>
  <c r="B1367" i="19"/>
  <c r="A1367" i="19"/>
  <c r="B1366" i="19"/>
  <c r="A1366" i="19"/>
  <c r="B1365" i="19"/>
  <c r="A1365" i="19"/>
  <c r="B1364" i="19"/>
  <c r="A1364" i="19"/>
  <c r="B1363" i="19"/>
  <c r="A1363" i="19"/>
  <c r="B1362" i="19"/>
  <c r="A1362" i="19"/>
  <c r="B1361" i="19"/>
  <c r="A1361" i="19"/>
  <c r="B1353" i="19"/>
  <c r="A1353" i="19"/>
  <c r="B1360" i="19"/>
  <c r="A1360" i="19"/>
  <c r="B1359" i="19"/>
  <c r="A1359" i="19"/>
  <c r="B1358" i="19"/>
  <c r="A1358" i="19"/>
  <c r="B1357" i="19"/>
  <c r="A1357" i="19"/>
  <c r="B1356" i="19"/>
  <c r="A1356" i="19"/>
  <c r="B1355" i="19"/>
  <c r="A1355" i="19"/>
  <c r="B1354" i="19"/>
  <c r="A1354" i="19"/>
  <c r="B1352" i="19"/>
  <c r="A1352" i="19"/>
  <c r="B1351" i="19"/>
  <c r="A1351" i="19"/>
  <c r="B1348" i="19"/>
  <c r="A1348" i="19"/>
  <c r="B1350" i="19"/>
  <c r="A1350" i="19"/>
  <c r="B1349" i="19"/>
  <c r="A1349" i="19"/>
  <c r="B1347" i="19"/>
  <c r="A1347" i="19"/>
  <c r="B1346" i="19"/>
  <c r="A1346" i="19"/>
  <c r="B1345" i="19"/>
  <c r="A1345" i="19"/>
  <c r="B1344" i="19"/>
  <c r="A1344" i="19"/>
  <c r="B1343" i="19"/>
  <c r="A1343" i="19"/>
  <c r="B1342" i="19"/>
  <c r="A1342" i="19"/>
  <c r="B1341" i="19"/>
  <c r="A1341" i="19"/>
  <c r="B1340" i="19"/>
  <c r="A1340" i="19"/>
  <c r="B1339" i="19"/>
  <c r="A1339" i="19"/>
  <c r="B1338" i="19"/>
  <c r="A1338" i="19"/>
  <c r="B1337" i="19"/>
  <c r="A1337" i="19"/>
  <c r="B1336" i="19"/>
  <c r="A1336" i="19"/>
  <c r="B1335" i="19"/>
  <c r="A1335" i="19"/>
  <c r="B1334" i="19"/>
  <c r="A1334" i="19"/>
  <c r="B1333" i="19"/>
  <c r="A1333" i="19"/>
  <c r="B1332" i="19"/>
  <c r="A1332" i="19"/>
  <c r="B1331" i="19"/>
  <c r="A1331" i="19"/>
  <c r="B1330" i="19"/>
  <c r="A1330" i="19"/>
  <c r="B1329" i="19"/>
  <c r="A1329" i="19"/>
  <c r="B1328" i="19"/>
  <c r="A1328" i="19"/>
  <c r="B1327" i="19"/>
  <c r="A1327" i="19"/>
  <c r="B1326" i="19"/>
  <c r="A1326" i="19"/>
  <c r="B1325" i="19"/>
  <c r="A1325" i="19"/>
  <c r="B1324" i="19"/>
  <c r="A1324" i="19"/>
  <c r="B1323" i="19"/>
  <c r="A1323" i="19"/>
  <c r="B1322" i="19"/>
  <c r="A1322" i="19"/>
  <c r="B1321" i="19"/>
  <c r="A1321" i="19"/>
  <c r="B1320" i="19"/>
  <c r="A1320" i="19"/>
  <c r="B1319" i="19"/>
  <c r="A1319" i="19"/>
  <c r="B1318" i="19"/>
  <c r="A1318" i="19"/>
  <c r="B1317" i="19"/>
  <c r="A1317" i="19"/>
  <c r="B1316" i="19"/>
  <c r="A1316" i="19"/>
  <c r="B1315" i="19"/>
  <c r="A1315" i="19"/>
  <c r="B1314" i="19"/>
  <c r="A1314" i="19"/>
  <c r="B1313" i="19"/>
  <c r="A1313" i="19"/>
  <c r="B1312" i="19"/>
  <c r="A1312" i="19"/>
  <c r="B1311" i="19"/>
  <c r="A1311" i="19"/>
  <c r="B1308" i="19"/>
  <c r="A1308" i="19"/>
  <c r="B1310" i="19"/>
  <c r="A1310" i="19"/>
  <c r="B1309" i="19"/>
  <c r="A1309" i="19"/>
  <c r="B1306" i="19"/>
  <c r="A1306" i="19"/>
  <c r="B1307" i="19"/>
  <c r="A1307" i="19"/>
  <c r="B1305" i="19"/>
  <c r="A1305" i="19"/>
  <c r="B1304" i="19"/>
  <c r="A1304" i="19"/>
  <c r="B1303" i="19"/>
  <c r="A1303" i="19"/>
  <c r="B1302" i="19"/>
  <c r="A1302" i="19"/>
  <c r="B1301" i="19"/>
  <c r="A1301" i="19"/>
  <c r="B1300" i="19"/>
  <c r="A1300" i="19"/>
  <c r="B1299" i="19"/>
  <c r="A1299" i="19"/>
  <c r="B1298" i="19"/>
  <c r="A1298" i="19"/>
  <c r="B1297" i="19"/>
  <c r="A1297" i="19"/>
  <c r="B1296" i="19"/>
  <c r="A1296" i="19"/>
  <c r="B1295" i="19"/>
  <c r="A1295" i="19"/>
  <c r="B1294" i="19"/>
  <c r="A1294" i="19"/>
  <c r="B1293" i="19"/>
  <c r="A1293" i="19"/>
  <c r="B1292" i="19"/>
  <c r="A1292" i="19"/>
  <c r="B1291" i="19"/>
  <c r="A1291" i="19"/>
  <c r="B1290" i="19"/>
  <c r="A1290" i="19"/>
  <c r="B1289" i="19"/>
  <c r="A1289" i="19"/>
  <c r="B1288" i="19"/>
  <c r="A1288" i="19"/>
  <c r="B1287" i="19"/>
  <c r="A1287" i="19"/>
  <c r="B1286" i="19"/>
  <c r="A1286" i="19"/>
  <c r="B1285" i="19"/>
  <c r="A1285" i="19"/>
  <c r="B1284" i="19"/>
  <c r="A1284" i="19"/>
  <c r="B1283" i="19"/>
  <c r="A1283" i="19"/>
  <c r="B1282" i="19"/>
  <c r="A1282" i="19"/>
  <c r="B1281" i="19"/>
  <c r="A1281" i="19"/>
  <c r="B1280" i="19"/>
  <c r="A1280" i="19"/>
  <c r="B1279" i="19"/>
  <c r="A1279" i="19"/>
  <c r="B1278" i="19"/>
  <c r="A1278" i="19"/>
  <c r="B1277" i="19"/>
  <c r="A1277" i="19"/>
  <c r="B1276" i="19"/>
  <c r="A1276" i="19"/>
  <c r="B1275" i="19"/>
  <c r="A1275" i="19"/>
  <c r="B1274" i="19"/>
  <c r="A1274" i="19"/>
  <c r="B1273" i="19"/>
  <c r="A1273" i="19"/>
  <c r="B1272" i="19"/>
  <c r="A1272" i="19"/>
  <c r="B1271" i="19"/>
  <c r="A1271" i="19"/>
  <c r="B1270" i="19"/>
  <c r="A1270" i="19"/>
  <c r="B1269" i="19"/>
  <c r="A1269" i="19"/>
  <c r="B1268" i="19"/>
  <c r="A1268" i="19"/>
  <c r="B1267" i="19"/>
  <c r="A1267" i="19"/>
  <c r="B1266" i="19"/>
  <c r="A1266" i="19"/>
  <c r="B1265" i="19"/>
  <c r="A1265" i="19"/>
  <c r="B1264" i="19"/>
  <c r="A1264" i="19"/>
  <c r="B1263" i="19"/>
  <c r="A1263" i="19"/>
  <c r="B1262" i="19"/>
  <c r="A1262" i="19"/>
  <c r="B1261" i="19"/>
  <c r="A1261" i="19"/>
  <c r="B1260" i="19"/>
  <c r="A1260" i="19"/>
  <c r="B1259" i="19"/>
  <c r="A1259" i="19"/>
  <c r="B1258" i="19"/>
  <c r="A1258" i="19"/>
  <c r="B1257" i="19"/>
  <c r="A1257" i="19"/>
  <c r="B1256" i="19"/>
  <c r="A1256" i="19"/>
  <c r="B1255" i="19"/>
  <c r="A1255" i="19"/>
  <c r="B1254" i="19"/>
  <c r="A1254" i="19"/>
  <c r="B1253" i="19"/>
  <c r="A1253" i="19"/>
  <c r="B1252" i="19"/>
  <c r="A1252" i="19"/>
  <c r="B1251" i="19"/>
  <c r="A1251" i="19"/>
  <c r="B1250" i="19"/>
  <c r="A1250" i="19"/>
  <c r="B1249" i="19"/>
  <c r="A1249" i="19"/>
  <c r="B1248" i="19"/>
  <c r="A1248" i="19"/>
  <c r="B1247" i="19"/>
  <c r="A1247" i="19"/>
  <c r="B1246" i="19"/>
  <c r="A1246" i="19"/>
  <c r="B1245" i="19"/>
  <c r="A1245" i="19"/>
  <c r="B1244" i="19"/>
  <c r="A1244" i="19"/>
  <c r="B1243" i="19"/>
  <c r="A1243" i="19"/>
  <c r="B1242" i="19"/>
  <c r="A1242" i="19"/>
  <c r="B1241" i="19"/>
  <c r="A1241" i="19"/>
  <c r="B1240" i="19"/>
  <c r="A1240" i="19"/>
  <c r="B1239" i="19"/>
  <c r="A1239" i="19"/>
  <c r="B1238" i="19"/>
  <c r="A1238" i="19"/>
  <c r="B1237" i="19"/>
  <c r="A1237" i="19"/>
  <c r="B1236" i="19"/>
  <c r="A1236" i="19"/>
  <c r="B1235" i="19"/>
  <c r="A1235" i="19"/>
  <c r="B1234" i="19"/>
  <c r="A1234" i="19"/>
  <c r="B1233" i="19"/>
  <c r="A1233" i="19"/>
  <c r="B1232" i="19"/>
  <c r="A1232" i="19"/>
  <c r="B1231" i="19"/>
  <c r="A1231" i="19"/>
  <c r="B1230" i="19"/>
  <c r="A1230" i="19"/>
  <c r="B1229" i="19"/>
  <c r="A1229" i="19"/>
  <c r="B1228" i="19"/>
  <c r="A1228" i="19"/>
  <c r="B1227" i="19"/>
  <c r="A1227" i="19"/>
  <c r="B1226" i="19"/>
  <c r="A1226" i="19"/>
  <c r="B1225" i="19"/>
  <c r="A1225" i="19"/>
  <c r="B1224" i="19"/>
  <c r="A1224" i="19"/>
  <c r="B1223" i="19"/>
  <c r="A1223" i="19"/>
  <c r="B1222" i="19"/>
  <c r="A1222" i="19"/>
  <c r="B1221" i="19"/>
  <c r="A1221" i="19"/>
  <c r="B1220" i="19"/>
  <c r="A1220" i="19"/>
  <c r="B1219" i="19"/>
  <c r="A1219" i="19"/>
  <c r="B1218" i="19"/>
  <c r="A1218" i="19"/>
  <c r="B1217" i="19"/>
  <c r="A1217" i="19"/>
  <c r="B1216" i="19"/>
  <c r="A1216" i="19"/>
  <c r="B1215" i="19"/>
  <c r="A1215" i="19"/>
  <c r="B1214" i="19"/>
  <c r="A1214" i="19"/>
  <c r="B1213" i="19"/>
  <c r="A1213" i="19"/>
  <c r="B1212" i="19"/>
  <c r="A1212" i="19"/>
  <c r="B1211" i="19"/>
  <c r="A1211" i="19"/>
  <c r="B1210" i="19"/>
  <c r="A1210" i="19"/>
  <c r="B1209" i="19"/>
  <c r="A1209" i="19"/>
  <c r="B1208" i="19"/>
  <c r="A1208" i="19"/>
  <c r="B1207" i="19"/>
  <c r="A1207" i="19"/>
  <c r="B1206" i="19"/>
  <c r="A1206" i="19"/>
  <c r="B1205" i="19"/>
  <c r="A1205" i="19"/>
  <c r="B1204" i="19"/>
  <c r="A1204" i="19"/>
  <c r="B1203" i="19"/>
  <c r="A1203" i="19"/>
  <c r="B1202" i="19"/>
  <c r="A1202" i="19"/>
  <c r="B1201" i="19"/>
  <c r="A1201" i="19"/>
  <c r="B1200" i="19"/>
  <c r="A1200" i="19"/>
  <c r="B1199" i="19"/>
  <c r="A1199" i="19"/>
  <c r="B1198" i="19"/>
  <c r="A1198" i="19"/>
  <c r="B1197" i="19"/>
  <c r="A1197" i="19"/>
  <c r="B1196" i="19"/>
  <c r="A1196" i="19"/>
  <c r="B1195" i="19"/>
  <c r="A1195" i="19"/>
  <c r="B1193" i="19"/>
  <c r="A1193" i="19"/>
  <c r="B1194" i="19"/>
  <c r="A1194" i="19"/>
  <c r="B1191" i="19"/>
  <c r="A1191" i="19"/>
  <c r="B1192" i="19"/>
  <c r="A1192" i="19"/>
  <c r="B1190" i="19"/>
  <c r="A1190" i="19"/>
  <c r="B1189" i="19"/>
  <c r="A1189" i="19"/>
  <c r="B1188" i="19"/>
  <c r="A1188" i="19"/>
  <c r="B1187" i="19"/>
  <c r="A1187" i="19"/>
  <c r="B1186" i="19"/>
  <c r="A1186" i="19"/>
  <c r="B1185" i="19"/>
  <c r="A1185" i="19"/>
  <c r="B1184" i="19"/>
  <c r="A1184" i="19"/>
  <c r="B1183" i="19"/>
  <c r="A1183" i="19"/>
  <c r="B1182" i="19"/>
  <c r="A1182" i="19"/>
  <c r="B1181" i="19"/>
  <c r="A1181" i="19"/>
  <c r="B1180" i="19"/>
  <c r="A1180" i="19"/>
  <c r="B1179" i="19"/>
  <c r="A1179" i="19"/>
  <c r="B1178" i="19"/>
  <c r="A1178" i="19"/>
  <c r="B1177" i="19"/>
  <c r="A1177" i="19"/>
  <c r="B1176" i="19"/>
  <c r="A1176" i="19"/>
  <c r="B1175" i="19"/>
  <c r="A1175" i="19"/>
  <c r="B1174" i="19"/>
  <c r="A1174" i="19"/>
  <c r="B1173" i="19"/>
  <c r="A1173" i="19"/>
  <c r="B1172" i="19"/>
  <c r="A1172" i="19"/>
  <c r="B1171" i="19"/>
  <c r="A1171" i="19"/>
  <c r="B1170" i="19"/>
  <c r="A1170" i="19"/>
  <c r="B1169" i="19"/>
  <c r="A1169" i="19"/>
  <c r="B1168" i="19"/>
  <c r="A1168" i="19"/>
  <c r="B1167" i="19"/>
  <c r="A1167" i="19"/>
  <c r="B1166" i="19"/>
  <c r="A1166" i="19"/>
  <c r="B1165" i="19"/>
  <c r="A1165" i="19"/>
  <c r="B1164" i="19"/>
  <c r="A1164" i="19"/>
  <c r="B1163" i="19"/>
  <c r="A1163" i="19"/>
  <c r="B1162" i="19"/>
  <c r="A1162" i="19"/>
  <c r="B1161" i="19"/>
  <c r="A1161" i="19"/>
  <c r="B1160" i="19"/>
  <c r="A1160" i="19"/>
  <c r="B1159" i="19"/>
  <c r="A1159" i="19"/>
  <c r="B1158" i="19"/>
  <c r="A1158" i="19"/>
  <c r="B1157" i="19"/>
  <c r="A1157" i="19"/>
  <c r="B1156" i="19"/>
  <c r="A1156" i="19"/>
  <c r="B1155" i="19"/>
  <c r="A1155" i="19"/>
  <c r="B1154" i="19"/>
  <c r="A1154" i="19"/>
  <c r="B1153" i="19"/>
  <c r="A1153" i="19"/>
  <c r="B1152" i="19"/>
  <c r="A1152" i="19"/>
  <c r="B1151" i="19"/>
  <c r="A1151" i="19"/>
  <c r="B1150" i="19"/>
  <c r="A1150" i="19"/>
  <c r="B1149" i="19"/>
  <c r="A1149" i="19"/>
  <c r="B1148" i="19"/>
  <c r="A1148" i="19"/>
  <c r="B1147" i="19"/>
  <c r="A1147" i="19"/>
  <c r="B1146" i="19"/>
  <c r="A1146" i="19"/>
  <c r="B1145" i="19"/>
  <c r="A1145" i="19"/>
  <c r="B1144" i="19"/>
  <c r="A1144" i="19"/>
  <c r="B1143" i="19"/>
  <c r="A1143" i="19"/>
  <c r="B1142" i="19"/>
  <c r="A1142" i="19"/>
  <c r="B1141" i="19"/>
  <c r="A1141" i="19"/>
  <c r="B1140" i="19"/>
  <c r="A1140" i="19"/>
  <c r="B1139" i="19"/>
  <c r="A1139" i="19"/>
  <c r="B1137" i="19"/>
  <c r="A1137" i="19"/>
  <c r="B1136" i="19"/>
  <c r="A1136" i="19"/>
  <c r="B1135" i="19"/>
  <c r="A1135" i="19"/>
  <c r="B1134" i="19"/>
  <c r="A1134" i="19"/>
  <c r="B1133" i="19"/>
  <c r="A1133" i="19"/>
  <c r="B1132" i="19"/>
  <c r="A1132" i="19"/>
  <c r="B1131" i="19"/>
  <c r="A1131" i="19"/>
  <c r="B1130" i="19"/>
  <c r="A1130" i="19"/>
  <c r="B1129" i="19"/>
  <c r="A1129" i="19"/>
  <c r="B1128" i="19"/>
  <c r="A1128" i="19"/>
  <c r="B1127" i="19"/>
  <c r="A1127" i="19"/>
  <c r="B1126" i="19"/>
  <c r="A1126" i="19"/>
  <c r="B1125" i="19"/>
  <c r="A1125" i="19"/>
  <c r="B1124" i="19"/>
  <c r="A1124" i="19"/>
  <c r="B1123" i="19"/>
  <c r="A1123" i="19"/>
  <c r="B1122" i="19"/>
  <c r="A1122" i="19"/>
  <c r="B1121" i="19"/>
  <c r="A1121" i="19"/>
  <c r="B1120" i="19"/>
  <c r="A1120" i="19"/>
  <c r="B1119" i="19"/>
  <c r="A1119" i="19"/>
  <c r="B1118" i="19"/>
  <c r="A1118" i="19"/>
  <c r="B1117" i="19"/>
  <c r="A1117" i="19"/>
  <c r="B1116" i="19"/>
  <c r="A1116" i="19"/>
  <c r="B1115" i="19"/>
  <c r="A1115" i="19"/>
  <c r="B1114" i="19"/>
  <c r="A1114" i="19"/>
  <c r="B1113" i="19"/>
  <c r="A1113" i="19"/>
  <c r="B1112" i="19"/>
  <c r="A1112" i="19"/>
  <c r="B1111" i="19"/>
  <c r="A1111" i="19"/>
  <c r="B1110" i="19"/>
  <c r="A1110" i="19"/>
  <c r="B1109" i="19"/>
  <c r="A1109" i="19"/>
  <c r="B1108" i="19"/>
  <c r="A1108" i="19"/>
  <c r="B1107" i="19"/>
  <c r="A1107" i="19"/>
  <c r="B1106" i="19"/>
  <c r="A1106" i="19"/>
  <c r="B1105" i="19"/>
  <c r="A1105" i="19"/>
  <c r="B1104" i="19"/>
  <c r="A1104" i="19"/>
  <c r="B1103" i="19"/>
  <c r="A1103" i="19"/>
  <c r="B1102" i="19"/>
  <c r="A1102" i="19"/>
  <c r="B1101" i="19"/>
  <c r="A1101" i="19"/>
  <c r="B1100" i="19"/>
  <c r="A1100" i="19"/>
  <c r="B1099" i="19"/>
  <c r="A1099" i="19"/>
  <c r="B1098" i="19"/>
  <c r="A1098" i="19"/>
  <c r="B1097" i="19"/>
  <c r="A1097" i="19"/>
  <c r="B1096" i="19"/>
  <c r="A1096" i="19"/>
  <c r="B1095" i="19"/>
  <c r="A1095" i="19"/>
  <c r="B1094" i="19"/>
  <c r="A1094" i="19"/>
  <c r="B1093" i="19"/>
  <c r="A1093" i="19"/>
  <c r="B1092" i="19"/>
  <c r="A1092" i="19"/>
  <c r="B1091" i="19"/>
  <c r="A1091" i="19"/>
  <c r="B1090" i="19"/>
  <c r="A1090" i="19"/>
  <c r="B1089" i="19"/>
  <c r="A1089" i="19"/>
  <c r="B1088" i="19"/>
  <c r="A1088" i="19"/>
  <c r="B1087" i="19"/>
  <c r="A1087" i="19"/>
  <c r="B1086" i="19"/>
  <c r="A1086" i="19"/>
  <c r="B1085" i="19"/>
  <c r="A1085" i="19"/>
  <c r="B1084" i="19"/>
  <c r="A1084" i="19"/>
  <c r="B1083" i="19"/>
  <c r="A1083" i="19"/>
  <c r="B1082" i="19"/>
  <c r="A1082" i="19"/>
  <c r="B1081" i="19"/>
  <c r="A1081" i="19"/>
  <c r="B1080" i="19"/>
  <c r="A1080" i="19"/>
  <c r="B1079" i="19"/>
  <c r="A1079" i="19"/>
  <c r="B1078" i="19"/>
  <c r="A1078" i="19"/>
  <c r="B1077" i="19"/>
  <c r="A1077" i="19"/>
  <c r="B1076" i="19"/>
  <c r="A1076" i="19"/>
  <c r="B1075" i="19"/>
  <c r="A1075" i="19"/>
  <c r="B1074" i="19"/>
  <c r="A1074" i="19"/>
  <c r="B1073" i="19"/>
  <c r="A1073" i="19"/>
  <c r="B1072" i="19"/>
  <c r="A1072" i="19"/>
  <c r="B1071" i="19"/>
  <c r="A1071" i="19"/>
  <c r="B1070" i="19"/>
  <c r="A1070" i="19"/>
  <c r="B1069" i="19"/>
  <c r="A1069" i="19"/>
  <c r="B1068" i="19"/>
  <c r="A1068" i="19"/>
  <c r="B1067" i="19"/>
  <c r="A1067" i="19"/>
  <c r="B1066" i="19"/>
  <c r="A1066" i="19"/>
  <c r="B1065" i="19"/>
  <c r="A1065" i="19"/>
  <c r="B1064" i="19"/>
  <c r="A1064" i="19"/>
  <c r="B1063" i="19"/>
  <c r="A1063" i="19"/>
  <c r="B1062" i="19"/>
  <c r="A1062" i="19"/>
  <c r="B1061" i="19"/>
  <c r="A1061" i="19"/>
  <c r="B1060" i="19"/>
  <c r="A1060" i="19"/>
  <c r="B1059" i="19"/>
  <c r="A1059" i="19"/>
  <c r="B1058" i="19"/>
  <c r="A1058" i="19"/>
  <c r="B1057" i="19"/>
  <c r="A1057" i="19"/>
  <c r="B1056" i="19"/>
  <c r="A1056" i="19"/>
  <c r="B1055" i="19"/>
  <c r="A1055" i="19"/>
  <c r="B1054" i="19"/>
  <c r="A1054" i="19"/>
  <c r="B1053" i="19"/>
  <c r="A1053" i="19"/>
  <c r="B1052" i="19"/>
  <c r="A1052" i="19"/>
  <c r="B1051" i="19"/>
  <c r="A1051" i="19"/>
  <c r="B1050" i="19"/>
  <c r="A1050" i="19"/>
  <c r="B1049" i="19"/>
  <c r="A1049" i="19"/>
  <c r="B1048" i="19"/>
  <c r="A1048" i="19"/>
  <c r="B1047" i="19"/>
  <c r="A1047" i="19"/>
  <c r="B1046" i="19"/>
  <c r="A1046" i="19"/>
  <c r="B1045" i="19"/>
  <c r="A1045" i="19"/>
  <c r="B1044" i="19"/>
  <c r="A1044" i="19"/>
  <c r="B1043" i="19"/>
  <c r="A1043" i="19"/>
  <c r="B1042" i="19"/>
  <c r="A1042" i="19"/>
  <c r="B1041" i="19"/>
  <c r="A1041" i="19"/>
  <c r="B1040" i="19"/>
  <c r="A1040" i="19"/>
  <c r="B1039" i="19"/>
  <c r="A1039" i="19"/>
  <c r="B1038" i="19"/>
  <c r="A1038" i="19"/>
  <c r="B1037" i="19"/>
  <c r="A1037" i="19"/>
  <c r="B1036" i="19"/>
  <c r="A1036" i="19"/>
  <c r="B1035" i="19"/>
  <c r="A1035" i="19"/>
  <c r="B1034" i="19"/>
  <c r="A1034" i="19"/>
  <c r="B1033" i="19"/>
  <c r="A1033" i="19"/>
  <c r="B1032" i="19"/>
  <c r="A1032" i="19"/>
  <c r="B1031" i="19"/>
  <c r="A1031" i="19"/>
  <c r="B1030" i="19"/>
  <c r="A1030" i="19"/>
  <c r="B1029" i="19"/>
  <c r="A1029" i="19"/>
  <c r="B1028" i="19"/>
  <c r="A1028" i="19"/>
  <c r="B1027" i="19"/>
  <c r="A1027" i="19"/>
  <c r="B1026" i="19"/>
  <c r="A1026" i="19"/>
  <c r="B1025" i="19"/>
  <c r="A1025" i="19"/>
  <c r="B1024" i="19"/>
  <c r="A1024" i="19"/>
  <c r="B1023" i="19"/>
  <c r="A1023" i="19"/>
  <c r="B1022" i="19"/>
  <c r="A1022" i="19"/>
  <c r="B1021" i="19"/>
  <c r="A1021" i="19"/>
  <c r="B1020" i="19"/>
  <c r="A1020" i="19"/>
  <c r="B1019" i="19"/>
  <c r="A1019" i="19"/>
  <c r="B1018" i="19"/>
  <c r="A1018" i="19"/>
  <c r="B1017" i="19"/>
  <c r="A1017" i="19"/>
  <c r="B1016" i="19"/>
  <c r="A1016" i="19"/>
  <c r="B1015" i="19"/>
  <c r="A1015" i="19"/>
  <c r="B1014" i="19"/>
  <c r="A1014" i="19"/>
  <c r="B1013" i="19"/>
  <c r="A1013" i="19"/>
  <c r="B1012" i="19"/>
  <c r="A1012" i="19"/>
  <c r="B1011" i="19"/>
  <c r="A1011" i="19"/>
  <c r="B1010" i="19"/>
  <c r="A1010" i="19"/>
  <c r="B1009" i="19"/>
  <c r="A1009" i="19"/>
  <c r="B1008" i="19"/>
  <c r="A1008" i="19"/>
  <c r="B1007" i="19"/>
  <c r="A1007" i="19"/>
  <c r="B1006" i="19"/>
  <c r="A1006" i="19"/>
  <c r="B1005" i="19"/>
  <c r="A1005" i="19"/>
  <c r="B1004" i="19"/>
  <c r="A1004" i="19"/>
  <c r="B1003" i="19"/>
  <c r="A1003" i="19"/>
  <c r="B1002" i="19"/>
  <c r="A1002" i="19"/>
  <c r="B1001" i="19"/>
  <c r="A1001" i="19"/>
  <c r="B1000" i="19"/>
  <c r="A1000" i="19"/>
  <c r="B999" i="19"/>
  <c r="A999" i="19"/>
  <c r="B998" i="19"/>
  <c r="A998" i="19"/>
  <c r="B997" i="19"/>
  <c r="A997" i="19"/>
  <c r="B996" i="19"/>
  <c r="A996" i="19"/>
  <c r="B995" i="19"/>
  <c r="A995" i="19"/>
  <c r="B994" i="19"/>
  <c r="A994" i="19"/>
  <c r="B993" i="19"/>
  <c r="A993" i="19"/>
  <c r="B992" i="19"/>
  <c r="A992" i="19"/>
  <c r="B991" i="19"/>
  <c r="A991" i="19"/>
  <c r="B990" i="19"/>
  <c r="A990" i="19"/>
  <c r="B989" i="19"/>
  <c r="A989" i="19"/>
  <c r="B988" i="19"/>
  <c r="A988" i="19"/>
  <c r="B987" i="19"/>
  <c r="A987" i="19"/>
  <c r="B986" i="19"/>
  <c r="A986" i="19"/>
  <c r="B985" i="19"/>
  <c r="A985" i="19"/>
  <c r="B984" i="19"/>
  <c r="A984" i="19"/>
  <c r="B983" i="19"/>
  <c r="A983" i="19"/>
  <c r="B982" i="19"/>
  <c r="A982" i="19"/>
  <c r="B981" i="19"/>
  <c r="A981" i="19"/>
  <c r="B980" i="19"/>
  <c r="A980" i="19"/>
  <c r="B979" i="19"/>
  <c r="A979" i="19"/>
  <c r="B978" i="19"/>
  <c r="A978" i="19"/>
  <c r="B977" i="19"/>
  <c r="A977" i="19"/>
  <c r="B976" i="19"/>
  <c r="A976" i="19"/>
  <c r="B975" i="19"/>
  <c r="A975" i="19"/>
  <c r="B974" i="19"/>
  <c r="A974" i="19"/>
  <c r="B973" i="19"/>
  <c r="A973" i="19"/>
  <c r="B972" i="19"/>
  <c r="A972" i="19"/>
  <c r="B971" i="19"/>
  <c r="A971" i="19"/>
  <c r="B970" i="19"/>
  <c r="A970" i="19"/>
  <c r="B969" i="19"/>
  <c r="A969" i="19"/>
  <c r="B968" i="19"/>
  <c r="A968" i="19"/>
  <c r="B967" i="19"/>
  <c r="A967" i="19"/>
  <c r="B966" i="19"/>
  <c r="A966" i="19"/>
  <c r="B965" i="19"/>
  <c r="A965" i="19"/>
  <c r="B964" i="19"/>
  <c r="A964" i="19"/>
  <c r="B963" i="19"/>
  <c r="A963" i="19"/>
  <c r="B962" i="19"/>
  <c r="A962" i="19"/>
  <c r="B961" i="19"/>
  <c r="A961" i="19"/>
  <c r="B960" i="19"/>
  <c r="A960" i="19"/>
  <c r="B959" i="19"/>
  <c r="A959" i="19"/>
  <c r="B958" i="19"/>
  <c r="A958" i="19"/>
  <c r="B957" i="19"/>
  <c r="A957" i="19"/>
  <c r="B956" i="19"/>
  <c r="A956" i="19"/>
  <c r="B955" i="19"/>
  <c r="A955" i="19"/>
  <c r="B954" i="19"/>
  <c r="A954" i="19"/>
  <c r="B953" i="19"/>
  <c r="A953" i="19"/>
  <c r="B952" i="19"/>
  <c r="A952" i="19"/>
  <c r="B951" i="19"/>
  <c r="A951" i="19"/>
  <c r="B950" i="19"/>
  <c r="A950" i="19"/>
  <c r="B949" i="19"/>
  <c r="A949" i="19"/>
  <c r="B948" i="19"/>
  <c r="A948" i="19"/>
  <c r="B947" i="19"/>
  <c r="A947" i="19"/>
  <c r="B946" i="19"/>
  <c r="A946" i="19"/>
  <c r="B945" i="19"/>
  <c r="A945" i="19"/>
  <c r="B944" i="19"/>
  <c r="A944" i="19"/>
  <c r="B943" i="19"/>
  <c r="A943" i="19"/>
  <c r="B939" i="19"/>
  <c r="A939" i="19"/>
  <c r="B942" i="19"/>
  <c r="A942" i="19"/>
  <c r="B941" i="19"/>
  <c r="A941" i="19"/>
  <c r="B940" i="19"/>
  <c r="A940" i="19"/>
  <c r="B938" i="19"/>
  <c r="A938" i="19"/>
  <c r="B937" i="19"/>
  <c r="A937" i="19"/>
  <c r="B936" i="19"/>
  <c r="A936" i="19"/>
  <c r="B935" i="19"/>
  <c r="A935" i="19"/>
  <c r="B934" i="19"/>
  <c r="A934" i="19"/>
  <c r="B933" i="19"/>
  <c r="A933" i="19"/>
  <c r="B932" i="19"/>
  <c r="A932" i="19"/>
  <c r="B931" i="19"/>
  <c r="A931" i="19"/>
  <c r="B930" i="19"/>
  <c r="A930" i="19"/>
  <c r="B929" i="19"/>
  <c r="A929" i="19"/>
  <c r="B928" i="19"/>
  <c r="A928" i="19"/>
  <c r="B927" i="19"/>
  <c r="A927" i="19"/>
  <c r="B926" i="19"/>
  <c r="A926" i="19"/>
  <c r="B925" i="19"/>
  <c r="A925" i="19"/>
  <c r="B924" i="19"/>
  <c r="A924" i="19"/>
  <c r="B923" i="19"/>
  <c r="A923" i="19"/>
  <c r="B922" i="19"/>
  <c r="A922" i="19"/>
  <c r="B921" i="19"/>
  <c r="A921" i="19"/>
  <c r="B920" i="19"/>
  <c r="A920" i="19"/>
  <c r="B919" i="19"/>
  <c r="A919" i="19"/>
  <c r="B918" i="19"/>
  <c r="A918" i="19"/>
  <c r="B917" i="19"/>
  <c r="A917" i="19"/>
  <c r="B916" i="19"/>
  <c r="A916" i="19"/>
  <c r="B915" i="19"/>
  <c r="A915" i="19"/>
  <c r="B914" i="19"/>
  <c r="A914" i="19"/>
  <c r="B913" i="19"/>
  <c r="A913" i="19"/>
  <c r="B912" i="19"/>
  <c r="A912" i="19"/>
  <c r="B911" i="19"/>
  <c r="A911" i="19"/>
  <c r="B910" i="19"/>
  <c r="A910" i="19"/>
  <c r="B909" i="19"/>
  <c r="A909" i="19"/>
  <c r="B908" i="19"/>
  <c r="A908" i="19"/>
  <c r="B907" i="19"/>
  <c r="A907" i="19"/>
  <c r="B906" i="19"/>
  <c r="A906" i="19"/>
  <c r="B905" i="19"/>
  <c r="A905" i="19"/>
  <c r="B904" i="19"/>
  <c r="A904" i="19"/>
  <c r="B903" i="19"/>
  <c r="A903" i="19"/>
  <c r="B902" i="19"/>
  <c r="A902" i="19"/>
  <c r="B901" i="19"/>
  <c r="A901" i="19"/>
  <c r="B900" i="19"/>
  <c r="A900" i="19"/>
  <c r="B899" i="19"/>
  <c r="A899" i="19"/>
  <c r="B898" i="19"/>
  <c r="A898" i="19"/>
  <c r="B897" i="19"/>
  <c r="A897" i="19"/>
  <c r="B896" i="19"/>
  <c r="A896" i="19"/>
  <c r="B895" i="19"/>
  <c r="A895" i="19"/>
  <c r="B894" i="19"/>
  <c r="A894" i="19"/>
  <c r="B893" i="19"/>
  <c r="A893" i="19"/>
  <c r="B892" i="19"/>
  <c r="A892" i="19"/>
  <c r="B891" i="19"/>
  <c r="A891" i="19"/>
  <c r="B890" i="19"/>
  <c r="A890" i="19"/>
  <c r="B889" i="19"/>
  <c r="A889" i="19"/>
  <c r="B888" i="19"/>
  <c r="A888" i="19"/>
  <c r="B887" i="19"/>
  <c r="A887" i="19"/>
  <c r="B886" i="19"/>
  <c r="A886" i="19"/>
  <c r="B885" i="19"/>
  <c r="A885" i="19"/>
  <c r="B884" i="19"/>
  <c r="A884" i="19"/>
  <c r="B883" i="19"/>
  <c r="A883" i="19"/>
  <c r="B882" i="19"/>
  <c r="A882" i="19"/>
  <c r="B881" i="19"/>
  <c r="A881" i="19"/>
  <c r="B880" i="19"/>
  <c r="A880" i="19"/>
  <c r="B879" i="19"/>
  <c r="A879" i="19"/>
  <c r="B878" i="19"/>
  <c r="A878" i="19"/>
  <c r="B877" i="19"/>
  <c r="A877" i="19"/>
  <c r="B876" i="19"/>
  <c r="A876" i="19"/>
  <c r="B875" i="19"/>
  <c r="A875" i="19"/>
  <c r="B874" i="19"/>
  <c r="A874" i="19"/>
  <c r="B873" i="19"/>
  <c r="A873" i="19"/>
  <c r="B872" i="19"/>
  <c r="A872" i="19"/>
  <c r="B871" i="19"/>
  <c r="A871" i="19"/>
  <c r="B870" i="19"/>
  <c r="A870" i="19"/>
  <c r="B869" i="19"/>
  <c r="A869" i="19"/>
  <c r="B868" i="19"/>
  <c r="A868" i="19"/>
  <c r="B867" i="19"/>
  <c r="A867" i="19"/>
  <c r="B866" i="19"/>
  <c r="A866" i="19"/>
  <c r="B865" i="19"/>
  <c r="A865" i="19"/>
  <c r="B864" i="19"/>
  <c r="A864" i="19"/>
  <c r="B863" i="19"/>
  <c r="A863" i="19"/>
  <c r="B862" i="19"/>
  <c r="A862" i="19"/>
  <c r="B861" i="19"/>
  <c r="A861" i="19"/>
  <c r="B860" i="19"/>
  <c r="A860" i="19"/>
  <c r="B859" i="19"/>
  <c r="A859" i="19"/>
  <c r="B858" i="19"/>
  <c r="A858" i="19"/>
  <c r="B857" i="19"/>
  <c r="A857" i="19"/>
  <c r="B856" i="19"/>
  <c r="A856" i="19"/>
  <c r="B855" i="19"/>
  <c r="A855" i="19"/>
  <c r="B854" i="19"/>
  <c r="A854" i="19"/>
  <c r="B853" i="19"/>
  <c r="A853" i="19"/>
  <c r="B852" i="19"/>
  <c r="A852" i="19"/>
  <c r="B851" i="19"/>
  <c r="A851" i="19"/>
  <c r="B850" i="19"/>
  <c r="A850" i="19"/>
  <c r="B849" i="19"/>
  <c r="A849" i="19"/>
  <c r="B848" i="19"/>
  <c r="A848" i="19"/>
  <c r="B847" i="19"/>
  <c r="A847" i="19"/>
  <c r="B846" i="19"/>
  <c r="A846" i="19"/>
  <c r="B845" i="19"/>
  <c r="A845" i="19"/>
  <c r="B844" i="19"/>
  <c r="A844" i="19"/>
  <c r="B843" i="19"/>
  <c r="A843" i="19"/>
  <c r="B842" i="19"/>
  <c r="A842" i="19"/>
  <c r="B841" i="19"/>
  <c r="A841" i="19"/>
  <c r="B840" i="19"/>
  <c r="A840" i="19"/>
  <c r="B839" i="19"/>
  <c r="A839" i="19"/>
  <c r="B838" i="19"/>
  <c r="A838" i="19"/>
  <c r="B837" i="19"/>
  <c r="A837" i="19"/>
  <c r="B836" i="19"/>
  <c r="A836" i="19"/>
  <c r="B835" i="19"/>
  <c r="A835" i="19"/>
  <c r="B834" i="19"/>
  <c r="A834" i="19"/>
  <c r="B833" i="19"/>
  <c r="A833" i="19"/>
  <c r="B832" i="19"/>
  <c r="A832" i="19"/>
  <c r="B831" i="19"/>
  <c r="A831" i="19"/>
  <c r="B830" i="19"/>
  <c r="A830" i="19"/>
  <c r="B829" i="19"/>
  <c r="A829" i="19"/>
  <c r="B828" i="19"/>
  <c r="A828" i="19"/>
  <c r="B827" i="19"/>
  <c r="A827" i="19"/>
  <c r="B826" i="19"/>
  <c r="A826" i="19"/>
  <c r="B825" i="19"/>
  <c r="A825" i="19"/>
  <c r="B824" i="19"/>
  <c r="A824" i="19"/>
  <c r="B823" i="19"/>
  <c r="A823" i="19"/>
  <c r="B822" i="19"/>
  <c r="A822" i="19"/>
  <c r="B821" i="19"/>
  <c r="A821" i="19"/>
  <c r="B820" i="19"/>
  <c r="A820" i="19"/>
  <c r="B819" i="19"/>
  <c r="A819" i="19"/>
  <c r="B818" i="19"/>
  <c r="A818" i="19"/>
  <c r="B817" i="19"/>
  <c r="A817" i="19"/>
  <c r="B816" i="19"/>
  <c r="A816" i="19"/>
  <c r="B815" i="19"/>
  <c r="A815" i="19"/>
  <c r="B814" i="19"/>
  <c r="A814" i="19"/>
  <c r="B813" i="19"/>
  <c r="A813" i="19"/>
  <c r="B812" i="19"/>
  <c r="A812" i="19"/>
  <c r="B811" i="19"/>
  <c r="A811" i="19"/>
  <c r="B810" i="19"/>
  <c r="A810" i="19"/>
  <c r="B809" i="19"/>
  <c r="A809" i="19"/>
  <c r="B808" i="19"/>
  <c r="A808" i="19"/>
  <c r="B807" i="19"/>
  <c r="A807" i="19"/>
  <c r="B806" i="19"/>
  <c r="A806" i="19"/>
  <c r="B805" i="19"/>
  <c r="A805" i="19"/>
  <c r="B804" i="19"/>
  <c r="A804" i="19"/>
  <c r="B803" i="19"/>
  <c r="A803" i="19"/>
  <c r="B802" i="19"/>
  <c r="A802" i="19"/>
  <c r="B801" i="19"/>
  <c r="A801" i="19"/>
  <c r="B800" i="19"/>
  <c r="A800" i="19"/>
  <c r="B799" i="19"/>
  <c r="A799" i="19"/>
  <c r="B798" i="19"/>
  <c r="A798" i="19"/>
  <c r="B797" i="19"/>
  <c r="A797" i="19"/>
  <c r="B796" i="19"/>
  <c r="A796" i="19"/>
  <c r="B795" i="19"/>
  <c r="A795" i="19"/>
  <c r="B794" i="19"/>
  <c r="A794" i="19"/>
  <c r="B793" i="19"/>
  <c r="A793" i="19"/>
  <c r="B792" i="19"/>
  <c r="A792" i="19"/>
  <c r="B791" i="19"/>
  <c r="A791" i="19"/>
  <c r="B790" i="19"/>
  <c r="A790" i="19"/>
  <c r="B789" i="19"/>
  <c r="A789" i="19"/>
  <c r="B788" i="19"/>
  <c r="A788" i="19"/>
  <c r="B787" i="19"/>
  <c r="A787" i="19"/>
  <c r="B786" i="19"/>
  <c r="A786" i="19"/>
  <c r="B785" i="19"/>
  <c r="A785" i="19"/>
  <c r="B784" i="19"/>
  <c r="A784" i="19"/>
  <c r="B783" i="19"/>
  <c r="A783" i="19"/>
  <c r="B782" i="19"/>
  <c r="A782" i="19"/>
  <c r="B781" i="19"/>
  <c r="A781" i="19"/>
  <c r="B780" i="19"/>
  <c r="A780" i="19"/>
  <c r="B779" i="19"/>
  <c r="A779" i="19"/>
  <c r="B778" i="19"/>
  <c r="A778" i="19"/>
  <c r="B777" i="19"/>
  <c r="A777" i="19"/>
  <c r="B776" i="19"/>
  <c r="A776" i="19"/>
  <c r="B775" i="19"/>
  <c r="A775" i="19"/>
  <c r="B774" i="19"/>
  <c r="A774" i="19"/>
  <c r="B773" i="19"/>
  <c r="A773" i="19"/>
  <c r="B772" i="19"/>
  <c r="A772" i="19"/>
  <c r="B771" i="19"/>
  <c r="A771" i="19"/>
  <c r="B770" i="19"/>
  <c r="A770" i="19"/>
  <c r="B769" i="19"/>
  <c r="A769" i="19"/>
  <c r="B768" i="19"/>
  <c r="A768" i="19"/>
  <c r="B767" i="19"/>
  <c r="A767" i="19"/>
  <c r="B766" i="19"/>
  <c r="A766" i="19"/>
  <c r="B765" i="19"/>
  <c r="A765" i="19"/>
  <c r="B764" i="19"/>
  <c r="A764" i="19"/>
  <c r="B763" i="19"/>
  <c r="A763" i="19"/>
  <c r="B762" i="19"/>
  <c r="A762" i="19"/>
  <c r="B761" i="19"/>
  <c r="A761" i="19"/>
  <c r="B760" i="19"/>
  <c r="A760" i="19"/>
  <c r="B759" i="19"/>
  <c r="A759" i="19"/>
  <c r="B758" i="19"/>
  <c r="A758" i="19"/>
  <c r="B757" i="19"/>
  <c r="A757" i="19"/>
  <c r="B755" i="19"/>
  <c r="A755" i="19"/>
  <c r="B754" i="19"/>
  <c r="A754" i="19"/>
  <c r="B753" i="19"/>
  <c r="A753" i="19"/>
  <c r="B752" i="19"/>
  <c r="A752" i="19"/>
  <c r="B751" i="19"/>
  <c r="A751" i="19"/>
  <c r="B750" i="19"/>
  <c r="A750" i="19"/>
  <c r="B749" i="19"/>
  <c r="A749" i="19"/>
  <c r="B748" i="19"/>
  <c r="A748" i="19"/>
  <c r="B747" i="19"/>
  <c r="A747" i="19"/>
  <c r="B746" i="19"/>
  <c r="A746" i="19"/>
  <c r="B745" i="19"/>
  <c r="A745" i="19"/>
  <c r="B744" i="19"/>
  <c r="A744" i="19"/>
  <c r="B743" i="19"/>
  <c r="A743" i="19"/>
  <c r="B742" i="19"/>
  <c r="A742" i="19"/>
  <c r="B741" i="19"/>
  <c r="A741" i="19"/>
  <c r="B740" i="19"/>
  <c r="A740" i="19"/>
  <c r="B739" i="19"/>
  <c r="A739" i="19"/>
  <c r="B738" i="19"/>
  <c r="A738" i="19"/>
  <c r="B737" i="19"/>
  <c r="A737" i="19"/>
  <c r="B736" i="19"/>
  <c r="A736" i="19"/>
  <c r="B735" i="19"/>
  <c r="A735" i="19"/>
  <c r="B734" i="19"/>
  <c r="A734" i="19"/>
  <c r="B733" i="19"/>
  <c r="A733" i="19"/>
  <c r="B732" i="19"/>
  <c r="A732" i="19"/>
  <c r="B731" i="19"/>
  <c r="A731" i="19"/>
  <c r="B730" i="19"/>
  <c r="A730" i="19"/>
  <c r="B729" i="19"/>
  <c r="A729" i="19"/>
  <c r="B728" i="19"/>
  <c r="A728" i="19"/>
  <c r="B727" i="19"/>
  <c r="A727" i="19"/>
  <c r="B726" i="19"/>
  <c r="A726" i="19"/>
  <c r="B725" i="19"/>
  <c r="A725" i="19"/>
  <c r="B724" i="19"/>
  <c r="A724" i="19"/>
  <c r="B723" i="19"/>
  <c r="A723" i="19"/>
  <c r="B721" i="19"/>
  <c r="A721" i="19"/>
  <c r="B720" i="19"/>
  <c r="A720" i="19"/>
  <c r="B719" i="19"/>
  <c r="A719" i="19"/>
  <c r="B718" i="19"/>
  <c r="A718" i="19"/>
  <c r="B717" i="19"/>
  <c r="A717" i="19"/>
  <c r="B716" i="19"/>
  <c r="A716" i="19"/>
  <c r="B715" i="19"/>
  <c r="A715" i="19"/>
  <c r="B714" i="19"/>
  <c r="A714" i="19"/>
  <c r="B713" i="19"/>
  <c r="A713" i="19"/>
  <c r="B712" i="19"/>
  <c r="A712" i="19"/>
  <c r="B711" i="19"/>
  <c r="A711" i="19"/>
  <c r="B710" i="19"/>
  <c r="A710" i="19"/>
  <c r="B709" i="19"/>
  <c r="A709" i="19"/>
  <c r="B708" i="19"/>
  <c r="A708" i="19"/>
  <c r="B707" i="19"/>
  <c r="A707" i="19"/>
  <c r="B706" i="19"/>
  <c r="A706" i="19"/>
  <c r="B705" i="19"/>
  <c r="A705" i="19"/>
  <c r="B704" i="19"/>
  <c r="A704" i="19"/>
  <c r="B703" i="19"/>
  <c r="A703" i="19"/>
  <c r="B702" i="19"/>
  <c r="A702" i="19"/>
  <c r="B701" i="19"/>
  <c r="A701" i="19"/>
  <c r="B700" i="19"/>
  <c r="A700" i="19"/>
  <c r="B699" i="19"/>
  <c r="A699" i="19"/>
  <c r="B698" i="19"/>
  <c r="A698" i="19"/>
  <c r="B697" i="19"/>
  <c r="A697" i="19"/>
  <c r="B696" i="19"/>
  <c r="A696" i="19"/>
  <c r="B694" i="19"/>
  <c r="A694" i="19"/>
  <c r="B693" i="19"/>
  <c r="A693" i="19"/>
  <c r="B692" i="19"/>
  <c r="A692" i="19"/>
  <c r="B691" i="19"/>
  <c r="A691" i="19"/>
  <c r="B690" i="19"/>
  <c r="A690" i="19"/>
  <c r="B689" i="19"/>
  <c r="A689" i="19"/>
  <c r="B688" i="19"/>
  <c r="A688" i="19"/>
  <c r="B687" i="19"/>
  <c r="A687" i="19"/>
  <c r="B686" i="19"/>
  <c r="A686" i="19"/>
  <c r="B685" i="19"/>
  <c r="A685" i="19"/>
  <c r="B684" i="19"/>
  <c r="A684" i="19"/>
  <c r="B683" i="19"/>
  <c r="A683" i="19"/>
  <c r="B682" i="19"/>
  <c r="A682" i="19"/>
  <c r="B681" i="19"/>
  <c r="A681" i="19"/>
  <c r="B680" i="19"/>
  <c r="A680" i="19"/>
  <c r="B679" i="19"/>
  <c r="A679" i="19"/>
  <c r="B678" i="19"/>
  <c r="A678" i="19"/>
  <c r="B677" i="19"/>
  <c r="A677" i="19"/>
  <c r="B676" i="19"/>
  <c r="A676" i="19"/>
  <c r="B675" i="19"/>
  <c r="A675" i="19"/>
  <c r="B674" i="19"/>
  <c r="A674" i="19"/>
  <c r="B673" i="19"/>
  <c r="A673" i="19"/>
  <c r="B672" i="19"/>
  <c r="A672" i="19"/>
  <c r="B671" i="19"/>
  <c r="A671" i="19"/>
  <c r="B670" i="19"/>
  <c r="A670" i="19"/>
  <c r="B669" i="19"/>
  <c r="A669" i="19"/>
  <c r="B668" i="19"/>
  <c r="A668" i="19"/>
  <c r="B667" i="19"/>
  <c r="A667" i="19"/>
  <c r="B666" i="19"/>
  <c r="A666" i="19"/>
  <c r="B665" i="19"/>
  <c r="A665" i="19"/>
  <c r="B664" i="19"/>
  <c r="A664" i="19"/>
  <c r="B663" i="19"/>
  <c r="A663" i="19"/>
  <c r="B662" i="19"/>
  <c r="A662" i="19"/>
  <c r="B661" i="19"/>
  <c r="A661" i="19"/>
  <c r="B660" i="19"/>
  <c r="A660" i="19"/>
  <c r="B659" i="19"/>
  <c r="A659" i="19"/>
  <c r="B658" i="19"/>
  <c r="A658" i="19"/>
  <c r="B657" i="19"/>
  <c r="A657" i="19"/>
  <c r="B656" i="19"/>
  <c r="A656" i="19"/>
  <c r="B655" i="19"/>
  <c r="A655" i="19"/>
  <c r="B654" i="19"/>
  <c r="A654" i="19"/>
  <c r="B653" i="19"/>
  <c r="A653" i="19"/>
  <c r="B652" i="19"/>
  <c r="A652" i="19"/>
  <c r="B651" i="19"/>
  <c r="A651" i="19"/>
  <c r="B650" i="19"/>
  <c r="A650" i="19"/>
  <c r="B649" i="19"/>
  <c r="A649" i="19"/>
  <c r="B648" i="19"/>
  <c r="A648" i="19"/>
  <c r="B647" i="19"/>
  <c r="A647" i="19"/>
  <c r="B646" i="19"/>
  <c r="A646" i="19"/>
  <c r="B645" i="19"/>
  <c r="A645" i="19"/>
  <c r="B644" i="19"/>
  <c r="A644" i="19"/>
  <c r="B643" i="19"/>
  <c r="A643" i="19"/>
  <c r="B642" i="19"/>
  <c r="A642" i="19"/>
  <c r="B641" i="19"/>
  <c r="A641" i="19"/>
  <c r="B640" i="19"/>
  <c r="A640" i="19"/>
  <c r="B639" i="19"/>
  <c r="A639" i="19"/>
  <c r="B638" i="19"/>
  <c r="A638" i="19"/>
  <c r="B637" i="19"/>
  <c r="A637" i="19"/>
  <c r="B636" i="19"/>
  <c r="A636" i="19"/>
  <c r="B635" i="19"/>
  <c r="A635" i="19"/>
  <c r="B634" i="19"/>
  <c r="A634" i="19"/>
  <c r="B633" i="19"/>
  <c r="A633" i="19"/>
  <c r="B632" i="19"/>
  <c r="A632" i="19"/>
  <c r="B631" i="19"/>
  <c r="A631" i="19"/>
  <c r="B630" i="19"/>
  <c r="A630" i="19"/>
  <c r="B629" i="19"/>
  <c r="A629" i="19"/>
  <c r="B628" i="19"/>
  <c r="A628" i="19"/>
  <c r="B627" i="19"/>
  <c r="A627" i="19"/>
  <c r="B626" i="19"/>
  <c r="A626" i="19"/>
  <c r="B625" i="19"/>
  <c r="A625" i="19"/>
  <c r="B624" i="19"/>
  <c r="A624" i="19"/>
  <c r="B623" i="19"/>
  <c r="A623" i="19"/>
  <c r="B622" i="19"/>
  <c r="A622" i="19"/>
  <c r="B621" i="19"/>
  <c r="A621" i="19"/>
  <c r="B620" i="19"/>
  <c r="A620" i="19"/>
  <c r="B619" i="19"/>
  <c r="A619" i="19"/>
  <c r="B618" i="19"/>
  <c r="A618" i="19"/>
  <c r="B617" i="19"/>
  <c r="A617" i="19"/>
  <c r="B616" i="19"/>
  <c r="A616" i="19"/>
  <c r="B615" i="19"/>
  <c r="A615" i="19"/>
  <c r="B614" i="19"/>
  <c r="A614" i="19"/>
  <c r="B613" i="19"/>
  <c r="A613" i="19"/>
  <c r="B612" i="19"/>
  <c r="A612" i="19"/>
  <c r="B611" i="19"/>
  <c r="A611" i="19"/>
  <c r="B610" i="19"/>
  <c r="A610" i="19"/>
  <c r="B609" i="19"/>
  <c r="A609" i="19"/>
  <c r="B608" i="19"/>
  <c r="A608" i="19"/>
  <c r="B607" i="19"/>
  <c r="A607" i="19"/>
  <c r="B606" i="19"/>
  <c r="A606" i="19"/>
  <c r="B605" i="19"/>
  <c r="A605" i="19"/>
  <c r="B604" i="19"/>
  <c r="A604" i="19"/>
  <c r="B603" i="19"/>
  <c r="A603" i="19"/>
  <c r="B602" i="19"/>
  <c r="A602" i="19"/>
  <c r="B601" i="19"/>
  <c r="A601" i="19"/>
  <c r="B600" i="19"/>
  <c r="A600" i="19"/>
  <c r="B599" i="19"/>
  <c r="A599" i="19"/>
  <c r="B598" i="19"/>
  <c r="A598" i="19"/>
  <c r="B597" i="19"/>
  <c r="A597" i="19"/>
  <c r="B596" i="19"/>
  <c r="A596" i="19"/>
  <c r="B595" i="19"/>
  <c r="A595" i="19"/>
  <c r="B594" i="19"/>
  <c r="A594" i="19"/>
  <c r="B593" i="19"/>
  <c r="A593" i="19"/>
  <c r="B592" i="19"/>
  <c r="A592" i="19"/>
  <c r="B591" i="19"/>
  <c r="A591" i="19"/>
  <c r="B590" i="19"/>
  <c r="A590" i="19"/>
  <c r="B589" i="19"/>
  <c r="A589" i="19"/>
  <c r="B588" i="19"/>
  <c r="A588" i="19"/>
  <c r="B587" i="19"/>
  <c r="A587" i="19"/>
  <c r="B586" i="19"/>
  <c r="A586" i="19"/>
  <c r="B585" i="19"/>
  <c r="A585" i="19"/>
  <c r="B584" i="19"/>
  <c r="A584" i="19"/>
  <c r="B583" i="19"/>
  <c r="A583" i="19"/>
  <c r="B582" i="19"/>
  <c r="A582" i="19"/>
  <c r="B581" i="19"/>
  <c r="A581" i="19"/>
  <c r="B580" i="19"/>
  <c r="A580" i="19"/>
  <c r="B579" i="19"/>
  <c r="A579" i="19"/>
  <c r="B578" i="19"/>
  <c r="A578" i="19"/>
  <c r="B577" i="19"/>
  <c r="A577" i="19"/>
  <c r="B576" i="19"/>
  <c r="A576" i="19"/>
  <c r="B575" i="19"/>
  <c r="A575" i="19"/>
  <c r="B574" i="19"/>
  <c r="A574" i="19"/>
  <c r="B573" i="19"/>
  <c r="A573" i="19"/>
  <c r="B572" i="19"/>
  <c r="A572" i="19"/>
  <c r="B571" i="19"/>
  <c r="A571" i="19"/>
  <c r="B570" i="19"/>
  <c r="A570" i="19"/>
  <c r="B569" i="19"/>
  <c r="A569" i="19"/>
  <c r="B568" i="19"/>
  <c r="A568" i="19"/>
  <c r="B567" i="19"/>
  <c r="A567" i="19"/>
  <c r="B566" i="19"/>
  <c r="A566" i="19"/>
  <c r="B565" i="19"/>
  <c r="A565" i="19"/>
  <c r="B564" i="19"/>
  <c r="A564" i="19"/>
  <c r="B563" i="19"/>
  <c r="A563" i="19"/>
  <c r="B562" i="19"/>
  <c r="A562" i="19"/>
  <c r="B561" i="19"/>
  <c r="A561" i="19"/>
  <c r="B560" i="19"/>
  <c r="A560" i="19"/>
  <c r="B559" i="19"/>
  <c r="A559" i="19"/>
  <c r="B558" i="19"/>
  <c r="A558" i="19"/>
  <c r="B557" i="19"/>
  <c r="A557" i="19"/>
  <c r="B556" i="19"/>
  <c r="A556" i="19"/>
  <c r="B555" i="19"/>
  <c r="A555" i="19"/>
  <c r="B554" i="19"/>
  <c r="A554" i="19"/>
  <c r="B553" i="19"/>
  <c r="A553" i="19"/>
  <c r="B552" i="19"/>
  <c r="A552" i="19"/>
  <c r="B551" i="19"/>
  <c r="A551" i="19"/>
  <c r="B550" i="19"/>
  <c r="A550" i="19"/>
  <c r="B549" i="19"/>
  <c r="A549" i="19"/>
  <c r="B548" i="19"/>
  <c r="A548" i="19"/>
  <c r="B547" i="19"/>
  <c r="A547" i="19"/>
  <c r="B546" i="19"/>
  <c r="A546" i="19"/>
  <c r="B545" i="19"/>
  <c r="A545" i="19"/>
  <c r="B544" i="19"/>
  <c r="A544" i="19"/>
  <c r="B543" i="19"/>
  <c r="A543" i="19"/>
  <c r="B542" i="19"/>
  <c r="A542" i="19"/>
  <c r="B541" i="19"/>
  <c r="A541" i="19"/>
  <c r="B540" i="19"/>
  <c r="A540" i="19"/>
  <c r="B539" i="19"/>
  <c r="A539" i="19"/>
  <c r="B533" i="19"/>
  <c r="A533" i="19"/>
  <c r="B538" i="19"/>
  <c r="A538" i="19"/>
  <c r="B537" i="19"/>
  <c r="A537" i="19"/>
  <c r="B536" i="19"/>
  <c r="A536" i="19"/>
  <c r="B535" i="19"/>
  <c r="A535" i="19"/>
  <c r="B534" i="19"/>
  <c r="A534" i="19"/>
  <c r="B532" i="19"/>
  <c r="A532" i="19"/>
  <c r="B531" i="19"/>
  <c r="A531" i="19"/>
  <c r="B530" i="19"/>
  <c r="A530" i="19"/>
  <c r="B529" i="19"/>
  <c r="A529" i="19"/>
  <c r="B528" i="19"/>
  <c r="A528" i="19"/>
  <c r="B527" i="19"/>
  <c r="A527" i="19"/>
  <c r="B526" i="19"/>
  <c r="A526" i="19"/>
  <c r="B525" i="19"/>
  <c r="A525" i="19"/>
  <c r="B524" i="19"/>
  <c r="A524" i="19"/>
  <c r="B523" i="19"/>
  <c r="A523" i="19"/>
  <c r="B522" i="19"/>
  <c r="A522" i="19"/>
  <c r="B521" i="19"/>
  <c r="A521" i="19"/>
  <c r="B520" i="19"/>
  <c r="A520" i="19"/>
  <c r="B519" i="19"/>
  <c r="A519" i="19"/>
  <c r="B518" i="19"/>
  <c r="A518" i="19"/>
  <c r="B517" i="19"/>
  <c r="A517" i="19"/>
  <c r="B516" i="19"/>
  <c r="A516" i="19"/>
  <c r="B512" i="19"/>
  <c r="A512" i="19"/>
  <c r="B515" i="19"/>
  <c r="A515" i="19"/>
  <c r="B514" i="19"/>
  <c r="A514" i="19"/>
  <c r="B513" i="19"/>
  <c r="A513" i="19"/>
  <c r="B511" i="19"/>
  <c r="A511" i="19"/>
  <c r="B510" i="19"/>
  <c r="A510" i="19"/>
  <c r="B509" i="19"/>
  <c r="A509" i="19"/>
  <c r="B508" i="19"/>
  <c r="A508" i="19"/>
  <c r="B507" i="19"/>
  <c r="A507" i="19"/>
  <c r="B506" i="19"/>
  <c r="A506" i="19"/>
  <c r="B505" i="19"/>
  <c r="A505" i="19"/>
  <c r="B504" i="19"/>
  <c r="A504" i="19"/>
  <c r="B503" i="19"/>
  <c r="A503" i="19"/>
  <c r="B502" i="19"/>
  <c r="A502" i="19"/>
  <c r="B501" i="19"/>
  <c r="A501" i="19"/>
  <c r="B500" i="19"/>
  <c r="A500" i="19"/>
  <c r="B499" i="19"/>
  <c r="A499" i="19"/>
  <c r="B498" i="19"/>
  <c r="A498" i="19"/>
  <c r="B497" i="19"/>
  <c r="A497" i="19"/>
  <c r="B496" i="19"/>
  <c r="A496" i="19"/>
  <c r="B495" i="19"/>
  <c r="A495" i="19"/>
  <c r="B494" i="19"/>
  <c r="A494" i="19"/>
  <c r="B493" i="19"/>
  <c r="A493" i="19"/>
  <c r="B492" i="19"/>
  <c r="A492" i="19"/>
  <c r="B491" i="19"/>
  <c r="A491" i="19"/>
  <c r="B490" i="19"/>
  <c r="A490" i="19"/>
  <c r="B489" i="19"/>
  <c r="A489" i="19"/>
  <c r="B488" i="19"/>
  <c r="A488" i="19"/>
  <c r="B487" i="19"/>
  <c r="A487" i="19"/>
  <c r="B486" i="19"/>
  <c r="A486" i="19"/>
  <c r="B485" i="19"/>
  <c r="A485" i="19"/>
  <c r="B484" i="19"/>
  <c r="A484" i="19"/>
  <c r="B483" i="19"/>
  <c r="A483" i="19"/>
  <c r="B482" i="19"/>
  <c r="A482" i="19"/>
  <c r="B481" i="19"/>
  <c r="A481" i="19"/>
  <c r="B480" i="19"/>
  <c r="A480" i="19"/>
  <c r="B479" i="19"/>
  <c r="A479" i="19"/>
  <c r="B477" i="19"/>
  <c r="A477" i="19"/>
  <c r="B476" i="19"/>
  <c r="A476" i="19"/>
  <c r="B475" i="19"/>
  <c r="A475" i="19"/>
  <c r="B474" i="19"/>
  <c r="A474" i="19"/>
  <c r="B473" i="19"/>
  <c r="A473" i="19"/>
  <c r="B472" i="19"/>
  <c r="A472" i="19"/>
  <c r="B471" i="19"/>
  <c r="A471" i="19"/>
  <c r="B470" i="19"/>
  <c r="A470" i="19"/>
  <c r="B469" i="19"/>
  <c r="A469" i="19"/>
  <c r="B468" i="19"/>
  <c r="A468" i="19"/>
  <c r="B467" i="19"/>
  <c r="A467" i="19"/>
  <c r="B466" i="19"/>
  <c r="A466" i="19"/>
  <c r="B465" i="19"/>
  <c r="A465" i="19"/>
  <c r="B464" i="19"/>
  <c r="A464" i="19"/>
  <c r="B463" i="19"/>
  <c r="A463" i="19"/>
  <c r="B462" i="19"/>
  <c r="A462" i="19"/>
  <c r="B461" i="19"/>
  <c r="A461" i="19"/>
  <c r="B460" i="19"/>
  <c r="A460" i="19"/>
  <c r="B459" i="19"/>
  <c r="A459" i="19"/>
  <c r="B458" i="19"/>
  <c r="A458" i="19"/>
  <c r="B457" i="19"/>
  <c r="A457" i="19"/>
  <c r="B456" i="19"/>
  <c r="A456" i="19"/>
  <c r="B455" i="19"/>
  <c r="A455" i="19"/>
  <c r="B454" i="19"/>
  <c r="A454" i="19"/>
  <c r="B453" i="19"/>
  <c r="A453" i="19"/>
  <c r="B452" i="19"/>
  <c r="A452" i="19"/>
  <c r="B451" i="19"/>
  <c r="A451" i="19"/>
  <c r="B450" i="19"/>
  <c r="A450" i="19"/>
  <c r="B449" i="19"/>
  <c r="A449" i="19"/>
  <c r="B448" i="19"/>
  <c r="A448" i="19"/>
  <c r="B447" i="19"/>
  <c r="A447" i="19"/>
  <c r="B446" i="19"/>
  <c r="A446" i="19"/>
  <c r="B445" i="19"/>
  <c r="A445" i="19"/>
  <c r="B444" i="19"/>
  <c r="A444" i="19"/>
  <c r="B443" i="19"/>
  <c r="A443" i="19"/>
  <c r="B442" i="19"/>
  <c r="A442" i="19"/>
  <c r="B441" i="19"/>
  <c r="A441" i="19"/>
  <c r="B440" i="19"/>
  <c r="A440" i="19"/>
  <c r="B439" i="19"/>
  <c r="A439" i="19"/>
  <c r="B438" i="19"/>
  <c r="A438" i="19"/>
  <c r="B437" i="19"/>
  <c r="A437" i="19"/>
  <c r="B436" i="19"/>
  <c r="A436" i="19"/>
  <c r="B435" i="19"/>
  <c r="A435" i="19"/>
  <c r="B434" i="19"/>
  <c r="A434" i="19"/>
  <c r="B433" i="19"/>
  <c r="A433" i="19"/>
  <c r="B432" i="19"/>
  <c r="A432" i="19"/>
  <c r="B431" i="19"/>
  <c r="A431" i="19"/>
  <c r="B430" i="19"/>
  <c r="A430" i="19"/>
  <c r="B429" i="19"/>
  <c r="A429" i="19"/>
  <c r="B428" i="19"/>
  <c r="A428" i="19"/>
  <c r="B427" i="19"/>
  <c r="A427" i="19"/>
  <c r="B426" i="19"/>
  <c r="A426" i="19"/>
  <c r="B425" i="19"/>
  <c r="A425" i="19"/>
  <c r="B424" i="19"/>
  <c r="A424" i="19"/>
  <c r="B423" i="19"/>
  <c r="A423" i="19"/>
  <c r="B422" i="19"/>
  <c r="A422" i="19"/>
  <c r="B421" i="19"/>
  <c r="A421" i="19"/>
  <c r="B420" i="19"/>
  <c r="A420" i="19"/>
  <c r="B419" i="19"/>
  <c r="A419" i="19"/>
  <c r="B418" i="19"/>
  <c r="A418" i="19"/>
  <c r="B417" i="19"/>
  <c r="A417" i="19"/>
  <c r="B416" i="19"/>
  <c r="A416" i="19"/>
  <c r="B415" i="19"/>
  <c r="A415" i="19"/>
  <c r="B414" i="19"/>
  <c r="A414" i="19"/>
  <c r="B413" i="19"/>
  <c r="A413" i="19"/>
  <c r="B412" i="19"/>
  <c r="A412" i="19"/>
  <c r="B411" i="19"/>
  <c r="A411" i="19"/>
  <c r="B410" i="19"/>
  <c r="A410" i="19"/>
  <c r="B409" i="19"/>
  <c r="A409" i="19"/>
  <c r="B406" i="19"/>
  <c r="A406" i="19"/>
  <c r="B408" i="19"/>
  <c r="A408" i="19"/>
  <c r="B407" i="19"/>
  <c r="A407" i="19"/>
  <c r="B405" i="19"/>
  <c r="A405" i="19"/>
  <c r="B404" i="19"/>
  <c r="A404" i="19"/>
  <c r="B403" i="19"/>
  <c r="A403" i="19"/>
  <c r="B402" i="19"/>
  <c r="A402" i="19"/>
  <c r="B401" i="19"/>
  <c r="A401" i="19"/>
  <c r="B400" i="19"/>
  <c r="A400" i="19"/>
  <c r="B399" i="19"/>
  <c r="A399" i="19"/>
  <c r="B398" i="19"/>
  <c r="A398" i="19"/>
  <c r="B397" i="19"/>
  <c r="A397" i="19"/>
  <c r="B393" i="19"/>
  <c r="A393" i="19"/>
  <c r="B396" i="19"/>
  <c r="A396" i="19"/>
  <c r="B395" i="19"/>
  <c r="A395" i="19"/>
  <c r="B391" i="19"/>
  <c r="A391" i="19"/>
  <c r="B394" i="19"/>
  <c r="A394" i="19"/>
  <c r="B392" i="19"/>
  <c r="A392" i="19"/>
  <c r="B390" i="19"/>
  <c r="A390" i="19"/>
  <c r="B387" i="19"/>
  <c r="A387" i="19"/>
  <c r="B389" i="19"/>
  <c r="A389" i="19"/>
  <c r="B388" i="19"/>
  <c r="A388" i="19"/>
  <c r="B385" i="19"/>
  <c r="A385" i="19"/>
  <c r="B386" i="19"/>
  <c r="A386" i="19"/>
  <c r="B380" i="19"/>
  <c r="A380" i="19"/>
  <c r="B384" i="19"/>
  <c r="A384" i="19"/>
  <c r="B383" i="19"/>
  <c r="A383" i="19"/>
  <c r="B382" i="19"/>
  <c r="A382" i="19"/>
  <c r="B381" i="19"/>
  <c r="A381" i="19"/>
  <c r="B379" i="19"/>
  <c r="A379" i="19"/>
  <c r="B378" i="19"/>
  <c r="A378" i="19"/>
  <c r="B377" i="19"/>
  <c r="A377" i="19"/>
  <c r="B376" i="19"/>
  <c r="A376" i="19"/>
  <c r="B375" i="19"/>
  <c r="A375" i="19"/>
  <c r="B374" i="19"/>
  <c r="A374" i="19"/>
  <c r="B373" i="19"/>
  <c r="A373" i="19"/>
  <c r="B372" i="19"/>
  <c r="A372" i="19"/>
  <c r="B371" i="19"/>
  <c r="A371" i="19"/>
  <c r="B370" i="19"/>
  <c r="A370" i="19"/>
  <c r="B369" i="19"/>
  <c r="A369" i="19"/>
  <c r="B368" i="19"/>
  <c r="A368" i="19"/>
  <c r="B367" i="19"/>
  <c r="A367" i="19"/>
  <c r="B366" i="19"/>
  <c r="A366" i="19"/>
  <c r="B365" i="19"/>
  <c r="A365" i="19"/>
  <c r="B364" i="19"/>
  <c r="A364" i="19"/>
  <c r="B363" i="19"/>
  <c r="A363" i="19"/>
  <c r="B362" i="19"/>
  <c r="A362" i="19"/>
  <c r="B361" i="19"/>
  <c r="A361" i="19"/>
  <c r="B360" i="19"/>
  <c r="A360" i="19"/>
  <c r="B359" i="19"/>
  <c r="A359" i="19"/>
  <c r="B358" i="19"/>
  <c r="A358" i="19"/>
  <c r="B357" i="19"/>
  <c r="A357" i="19"/>
  <c r="B356" i="19"/>
  <c r="A356" i="19"/>
  <c r="B355" i="19"/>
  <c r="A355" i="19"/>
  <c r="B354" i="19"/>
  <c r="A354" i="19"/>
  <c r="B353" i="19"/>
  <c r="A353" i="19"/>
  <c r="B352" i="19"/>
  <c r="A352" i="19"/>
  <c r="B351" i="19"/>
  <c r="A351" i="19"/>
  <c r="B350" i="19"/>
  <c r="A350" i="19"/>
  <c r="B349" i="19"/>
  <c r="A349" i="19"/>
  <c r="B348" i="19"/>
  <c r="A348" i="19"/>
  <c r="B347" i="19"/>
  <c r="A347" i="19"/>
  <c r="B346" i="19"/>
  <c r="A346" i="19"/>
  <c r="B345" i="19"/>
  <c r="A345" i="19"/>
  <c r="B344" i="19"/>
  <c r="A344" i="19"/>
  <c r="B343" i="19"/>
  <c r="A343" i="19"/>
  <c r="B342" i="19"/>
  <c r="A342" i="19"/>
  <c r="B341" i="19"/>
  <c r="A341" i="19"/>
  <c r="B340" i="19"/>
  <c r="A340" i="19"/>
  <c r="B339" i="19"/>
  <c r="A339" i="19"/>
  <c r="B338" i="19"/>
  <c r="A338" i="19"/>
  <c r="B337" i="19"/>
  <c r="A337" i="19"/>
  <c r="B336" i="19"/>
  <c r="A336" i="19"/>
  <c r="B335" i="19"/>
  <c r="A335" i="19"/>
  <c r="B334" i="19"/>
  <c r="A334" i="19"/>
  <c r="B333" i="19"/>
  <c r="A333" i="19"/>
  <c r="B332" i="19"/>
  <c r="A332" i="19"/>
  <c r="B331" i="19"/>
  <c r="A331" i="19"/>
  <c r="B330" i="19"/>
  <c r="A330" i="19"/>
  <c r="B329" i="19"/>
  <c r="A329" i="19"/>
  <c r="B328" i="19"/>
  <c r="A328" i="19"/>
  <c r="B327" i="19"/>
  <c r="A327" i="19"/>
  <c r="B326" i="19"/>
  <c r="A326" i="19"/>
  <c r="B325" i="19"/>
  <c r="A325" i="19"/>
  <c r="B324" i="19"/>
  <c r="A324" i="19"/>
  <c r="B323" i="19"/>
  <c r="A323" i="19"/>
  <c r="B322" i="19"/>
  <c r="A322" i="19"/>
  <c r="B321" i="19"/>
  <c r="A321" i="19"/>
  <c r="B320" i="19"/>
  <c r="A320" i="19"/>
  <c r="B319" i="19"/>
  <c r="A319" i="19"/>
  <c r="B318" i="19"/>
  <c r="A318" i="19"/>
  <c r="B317" i="19"/>
  <c r="A317" i="19"/>
  <c r="B316" i="19"/>
  <c r="A316" i="19"/>
  <c r="B315" i="19"/>
  <c r="A315" i="19"/>
  <c r="B314" i="19"/>
  <c r="A314" i="19"/>
  <c r="B313" i="19"/>
  <c r="A313" i="19"/>
  <c r="B312" i="19"/>
  <c r="A312" i="19"/>
  <c r="B311" i="19"/>
  <c r="A311" i="19"/>
  <c r="B310" i="19"/>
  <c r="A310" i="19"/>
  <c r="B309" i="19"/>
  <c r="A309" i="19"/>
  <c r="B308" i="19"/>
  <c r="A308" i="19"/>
  <c r="B307" i="19"/>
  <c r="A307" i="19"/>
  <c r="B306" i="19"/>
  <c r="A306" i="19"/>
  <c r="B305" i="19"/>
  <c r="A305" i="19"/>
  <c r="B304" i="19"/>
  <c r="A304" i="19"/>
  <c r="B303" i="19"/>
  <c r="A303" i="19"/>
  <c r="B302" i="19"/>
  <c r="A302" i="19"/>
  <c r="B301" i="19"/>
  <c r="A301" i="19"/>
  <c r="B300" i="19"/>
  <c r="A300" i="19"/>
  <c r="B299" i="19"/>
  <c r="A299" i="19"/>
  <c r="B298" i="19"/>
  <c r="A298" i="19"/>
  <c r="B297" i="19"/>
  <c r="A297" i="19"/>
  <c r="B296" i="19"/>
  <c r="A296" i="19"/>
  <c r="B295" i="19"/>
  <c r="A295" i="19"/>
  <c r="B294" i="19"/>
  <c r="A294" i="19"/>
  <c r="B293" i="19"/>
  <c r="A293" i="19"/>
  <c r="B292" i="19"/>
  <c r="A292" i="19"/>
  <c r="B291" i="19"/>
  <c r="A291" i="19"/>
  <c r="B290" i="19"/>
  <c r="A290" i="19"/>
  <c r="B289" i="19"/>
  <c r="A289" i="19"/>
  <c r="B288" i="19"/>
  <c r="A288" i="19"/>
  <c r="B287" i="19"/>
  <c r="A287" i="19"/>
  <c r="B286" i="19"/>
  <c r="A286" i="19"/>
  <c r="B285" i="19"/>
  <c r="A285" i="19"/>
  <c r="B284" i="19"/>
  <c r="A284" i="19"/>
  <c r="B283" i="19"/>
  <c r="A283" i="19"/>
  <c r="B282" i="19"/>
  <c r="A282" i="19"/>
  <c r="B281" i="19"/>
  <c r="A281" i="19"/>
  <c r="B280" i="19"/>
  <c r="A280" i="19"/>
  <c r="B279" i="19"/>
  <c r="A279" i="19"/>
  <c r="B278" i="19"/>
  <c r="A278" i="19"/>
  <c r="B277" i="19"/>
  <c r="A277" i="19"/>
  <c r="B276" i="19"/>
  <c r="A276" i="19"/>
  <c r="B275" i="19"/>
  <c r="A275" i="19"/>
  <c r="B274" i="19"/>
  <c r="A274" i="19"/>
  <c r="B273" i="19"/>
  <c r="A273" i="19"/>
  <c r="B272" i="19"/>
  <c r="A272" i="19"/>
  <c r="B271" i="19"/>
  <c r="A271" i="19"/>
  <c r="B270" i="19"/>
  <c r="A270" i="19"/>
  <c r="B269" i="19"/>
  <c r="A269" i="19"/>
  <c r="B268" i="19"/>
  <c r="A268" i="19"/>
  <c r="B267" i="19"/>
  <c r="A267" i="19"/>
  <c r="B266" i="19"/>
  <c r="A266" i="19"/>
  <c r="B265" i="19"/>
  <c r="A265" i="19"/>
  <c r="B264" i="19"/>
  <c r="A264" i="19"/>
  <c r="B263" i="19"/>
  <c r="A263" i="19"/>
  <c r="B262" i="19"/>
  <c r="A262" i="19"/>
  <c r="B261" i="19"/>
  <c r="A261" i="19"/>
  <c r="B260" i="19"/>
  <c r="A260" i="19"/>
  <c r="B259" i="19"/>
  <c r="A259" i="19"/>
  <c r="B258" i="19"/>
  <c r="A258" i="19"/>
  <c r="B257" i="19"/>
  <c r="A257" i="19"/>
  <c r="B256" i="19"/>
  <c r="A256" i="19"/>
  <c r="B255" i="19"/>
  <c r="A255" i="19"/>
  <c r="B254" i="19"/>
  <c r="A254" i="19"/>
  <c r="B253" i="19"/>
  <c r="A253" i="19"/>
  <c r="B252" i="19"/>
  <c r="A252" i="19"/>
  <c r="B251" i="19"/>
  <c r="A251" i="19"/>
  <c r="B250" i="19"/>
  <c r="A250" i="19"/>
  <c r="B249" i="19"/>
  <c r="A249" i="19"/>
  <c r="B248" i="19"/>
  <c r="A248" i="19"/>
  <c r="B247" i="19"/>
  <c r="A247" i="19"/>
  <c r="B246" i="19"/>
  <c r="A246" i="19"/>
  <c r="B245" i="19"/>
  <c r="A245" i="19"/>
  <c r="B244" i="19"/>
  <c r="A244" i="19"/>
  <c r="B243" i="19"/>
  <c r="A243" i="19"/>
  <c r="B242" i="19"/>
  <c r="A242" i="19"/>
  <c r="B234" i="19"/>
  <c r="A234" i="19"/>
  <c r="B241" i="19"/>
  <c r="A241" i="19"/>
  <c r="B240" i="19"/>
  <c r="A240" i="19"/>
  <c r="B239" i="19"/>
  <c r="A239" i="19"/>
  <c r="B238" i="19"/>
  <c r="A238" i="19"/>
  <c r="B237" i="19"/>
  <c r="A237" i="19"/>
  <c r="B236" i="19"/>
  <c r="A236" i="19"/>
  <c r="B235" i="19"/>
  <c r="A235" i="19"/>
  <c r="B230" i="19"/>
  <c r="A230" i="19"/>
  <c r="B233" i="19"/>
  <c r="A233" i="19"/>
  <c r="B232" i="19"/>
  <c r="A232" i="19"/>
  <c r="B231" i="19"/>
  <c r="A231" i="19"/>
  <c r="B229" i="19"/>
  <c r="A229" i="19"/>
  <c r="B228" i="19"/>
  <c r="A228" i="19"/>
  <c r="B227" i="19"/>
  <c r="A227" i="19"/>
  <c r="B226" i="19"/>
  <c r="A226" i="19"/>
  <c r="B225" i="19"/>
  <c r="A225" i="19"/>
  <c r="B224" i="19"/>
  <c r="A224" i="19"/>
  <c r="B223" i="19"/>
  <c r="A223" i="19"/>
  <c r="B222" i="19"/>
  <c r="A222" i="19"/>
  <c r="B221" i="19"/>
  <c r="A221" i="19"/>
  <c r="B220" i="19"/>
  <c r="A220" i="19"/>
  <c r="B219" i="19"/>
  <c r="A219" i="19"/>
  <c r="B218" i="19"/>
  <c r="A218" i="19"/>
  <c r="B217" i="19"/>
  <c r="A217" i="19"/>
  <c r="B216" i="19"/>
  <c r="A216" i="19"/>
  <c r="B215" i="19"/>
  <c r="A215" i="19"/>
  <c r="B214" i="19"/>
  <c r="A214" i="19"/>
  <c r="B213" i="19"/>
  <c r="A213" i="19"/>
  <c r="B212" i="19"/>
  <c r="A212" i="19"/>
  <c r="B211" i="19"/>
  <c r="A211" i="19"/>
  <c r="B210" i="19"/>
  <c r="A210" i="19"/>
  <c r="B209" i="19"/>
  <c r="A209" i="19"/>
  <c r="B208" i="19"/>
  <c r="A208" i="19"/>
  <c r="B204" i="19"/>
  <c r="A204" i="19"/>
  <c r="B207" i="19"/>
  <c r="A207" i="19"/>
  <c r="B206" i="19"/>
  <c r="A206" i="19"/>
  <c r="B205" i="19"/>
  <c r="A205" i="19"/>
  <c r="B203" i="19"/>
  <c r="A203" i="19"/>
  <c r="B202" i="19"/>
  <c r="A202" i="19"/>
  <c r="B201" i="19"/>
  <c r="A201" i="19"/>
  <c r="B200" i="19"/>
  <c r="A200" i="19"/>
  <c r="B199" i="19"/>
  <c r="A199" i="19"/>
  <c r="B198" i="19"/>
  <c r="A198" i="19"/>
  <c r="B197" i="19"/>
  <c r="A197" i="19"/>
  <c r="B196" i="19"/>
  <c r="A196" i="19"/>
  <c r="B195" i="19"/>
  <c r="A195" i="19"/>
  <c r="B194" i="19"/>
  <c r="A194" i="19"/>
  <c r="B193" i="19"/>
  <c r="A193" i="19"/>
  <c r="B192" i="19"/>
  <c r="A192" i="19"/>
  <c r="B191" i="19"/>
  <c r="A191" i="19"/>
  <c r="B190" i="19"/>
  <c r="A190" i="19"/>
  <c r="B189" i="19"/>
  <c r="A189" i="19"/>
  <c r="B188" i="19"/>
  <c r="A188" i="19"/>
  <c r="B187" i="19"/>
  <c r="A187" i="19"/>
  <c r="B186" i="19"/>
  <c r="A186" i="19"/>
  <c r="B185" i="19"/>
  <c r="A185" i="19"/>
  <c r="B184" i="19"/>
  <c r="A184" i="19"/>
  <c r="B183" i="19"/>
  <c r="A183" i="19"/>
  <c r="B182" i="19"/>
  <c r="A182" i="19"/>
  <c r="B181" i="19"/>
  <c r="A181" i="19"/>
  <c r="B180" i="19"/>
  <c r="A180" i="19"/>
  <c r="B179" i="19"/>
  <c r="A179" i="19"/>
  <c r="B178" i="19"/>
  <c r="A178" i="19"/>
  <c r="B177" i="19"/>
  <c r="A177" i="19"/>
  <c r="B176" i="19"/>
  <c r="A176" i="19"/>
  <c r="B175" i="19"/>
  <c r="A175" i="19"/>
  <c r="B174" i="19"/>
  <c r="A174" i="19"/>
  <c r="B173" i="19"/>
  <c r="A173" i="19"/>
  <c r="B172" i="19"/>
  <c r="A172" i="19"/>
  <c r="B171" i="19"/>
  <c r="A171" i="19"/>
  <c r="B170" i="19"/>
  <c r="A170" i="19"/>
  <c r="B169" i="19"/>
  <c r="A169" i="19"/>
  <c r="B168" i="19"/>
  <c r="A168" i="19"/>
  <c r="B167" i="19"/>
  <c r="A167" i="19"/>
  <c r="B166" i="19"/>
  <c r="A166" i="19"/>
  <c r="B165" i="19"/>
  <c r="A165" i="19"/>
  <c r="B164" i="19"/>
  <c r="A164" i="19"/>
  <c r="B163" i="19"/>
  <c r="A163" i="19"/>
  <c r="B162" i="19"/>
  <c r="A162" i="19"/>
  <c r="B161" i="19"/>
  <c r="A161" i="19"/>
  <c r="B160" i="19"/>
  <c r="A160" i="19"/>
  <c r="B159" i="19"/>
  <c r="A159" i="19"/>
  <c r="B158" i="19"/>
  <c r="A158" i="19"/>
  <c r="B157" i="19"/>
  <c r="A157" i="19"/>
  <c r="B156" i="19"/>
  <c r="A156" i="19"/>
  <c r="B155" i="19"/>
  <c r="A155" i="19"/>
  <c r="B154" i="19"/>
  <c r="A154" i="19"/>
  <c r="B153" i="19"/>
  <c r="A153" i="19"/>
  <c r="B152" i="19"/>
  <c r="A152" i="19"/>
  <c r="B151" i="19"/>
  <c r="A151" i="19"/>
  <c r="B150" i="19"/>
  <c r="A150" i="19"/>
  <c r="B149" i="19"/>
  <c r="A149" i="19"/>
  <c r="B148" i="19"/>
  <c r="A148" i="19"/>
  <c r="B147" i="19"/>
  <c r="A147" i="19"/>
  <c r="B146" i="19"/>
  <c r="A146" i="19"/>
  <c r="B145" i="19"/>
  <c r="A145" i="19"/>
  <c r="B144" i="19"/>
  <c r="A144" i="19"/>
  <c r="B143" i="19"/>
  <c r="A143" i="19"/>
  <c r="B142" i="19"/>
  <c r="A142" i="19"/>
  <c r="B123" i="19"/>
  <c r="A123" i="19"/>
  <c r="B141" i="19"/>
  <c r="A141" i="19"/>
  <c r="B140" i="19"/>
  <c r="A140" i="19"/>
  <c r="B139" i="19"/>
  <c r="A139" i="19"/>
  <c r="B138" i="19"/>
  <c r="A138" i="19"/>
  <c r="B137" i="19"/>
  <c r="A137" i="19"/>
  <c r="B136" i="19"/>
  <c r="A136" i="19"/>
  <c r="B135" i="19"/>
  <c r="A135" i="19"/>
  <c r="B134" i="19"/>
  <c r="A134" i="19"/>
  <c r="B133" i="19"/>
  <c r="A133" i="19"/>
  <c r="B132" i="19"/>
  <c r="A132" i="19"/>
  <c r="B131" i="19"/>
  <c r="A131" i="19"/>
  <c r="B130" i="19"/>
  <c r="A130" i="19"/>
  <c r="B129" i="19"/>
  <c r="A129" i="19"/>
  <c r="B128" i="19"/>
  <c r="A128" i="19"/>
  <c r="B127" i="19"/>
  <c r="A127" i="19"/>
  <c r="B126" i="19"/>
  <c r="A126" i="19"/>
  <c r="B125" i="19"/>
  <c r="A125" i="19"/>
  <c r="B124" i="19"/>
  <c r="A124" i="19"/>
  <c r="B122" i="19"/>
  <c r="A122" i="19"/>
  <c r="B121" i="19"/>
  <c r="A121" i="19"/>
  <c r="B120" i="19"/>
  <c r="A120" i="19"/>
  <c r="B119" i="19"/>
  <c r="A119" i="19"/>
  <c r="B118" i="19"/>
  <c r="A118" i="19"/>
  <c r="B117" i="19"/>
  <c r="A117" i="19"/>
  <c r="B116" i="19"/>
  <c r="A116" i="19"/>
  <c r="B115" i="19"/>
  <c r="A115" i="19"/>
  <c r="B114" i="19"/>
  <c r="A114" i="19"/>
  <c r="B113" i="19"/>
  <c r="A113" i="19"/>
  <c r="B112" i="19"/>
  <c r="A112" i="19"/>
  <c r="B111" i="19"/>
  <c r="A111" i="19"/>
  <c r="B110" i="19"/>
  <c r="A110" i="19"/>
  <c r="B109" i="19"/>
  <c r="A109" i="19"/>
  <c r="B108" i="19"/>
  <c r="A108" i="19"/>
  <c r="B107" i="19"/>
  <c r="A107" i="19"/>
  <c r="B106" i="19"/>
  <c r="A106" i="19"/>
  <c r="B105" i="19"/>
  <c r="A105" i="19"/>
  <c r="B104" i="19"/>
  <c r="A104" i="19"/>
  <c r="B103" i="19"/>
  <c r="A103" i="19"/>
  <c r="B102" i="19"/>
  <c r="A102" i="19"/>
  <c r="B101" i="19"/>
  <c r="A101" i="19"/>
  <c r="B100" i="19"/>
  <c r="A100" i="19"/>
  <c r="B99" i="19"/>
  <c r="A99" i="19"/>
  <c r="B98" i="19"/>
  <c r="A98" i="19"/>
  <c r="B97" i="19"/>
  <c r="A97" i="19"/>
  <c r="B96" i="19"/>
  <c r="A96" i="19"/>
  <c r="B95" i="19"/>
  <c r="A95" i="19"/>
  <c r="B94" i="19"/>
  <c r="A94" i="19"/>
  <c r="B93" i="19"/>
  <c r="A93" i="19"/>
  <c r="B92" i="19"/>
  <c r="A92" i="19"/>
  <c r="B91" i="19"/>
  <c r="A91" i="19"/>
  <c r="B90" i="19"/>
  <c r="A90" i="19"/>
  <c r="B89" i="19"/>
  <c r="A89" i="19"/>
  <c r="B88" i="19"/>
  <c r="A88" i="19"/>
  <c r="B87" i="19"/>
  <c r="A87" i="19"/>
  <c r="B86" i="19"/>
  <c r="A86" i="19"/>
  <c r="B85" i="19"/>
  <c r="A85" i="19"/>
  <c r="B84" i="19"/>
  <c r="A84" i="19"/>
  <c r="B83" i="19"/>
  <c r="A83" i="19"/>
  <c r="B82" i="19"/>
  <c r="A82" i="19"/>
  <c r="B81" i="19"/>
  <c r="A81" i="19"/>
  <c r="B80" i="19"/>
  <c r="A80" i="19"/>
  <c r="B79" i="19"/>
  <c r="A79" i="19"/>
  <c r="B78" i="19"/>
  <c r="A78" i="19"/>
  <c r="B77" i="19"/>
  <c r="A77" i="19"/>
  <c r="B76" i="19"/>
  <c r="A76" i="19"/>
  <c r="B75" i="19"/>
  <c r="A75" i="19"/>
  <c r="B74" i="19"/>
  <c r="A74" i="19"/>
  <c r="B73" i="19"/>
  <c r="A73" i="19"/>
  <c r="B72" i="19"/>
  <c r="A72" i="19"/>
  <c r="B71" i="19"/>
  <c r="A71" i="19"/>
  <c r="B70" i="19"/>
  <c r="A70" i="19"/>
  <c r="B69" i="19"/>
  <c r="A69" i="19"/>
  <c r="B68" i="19"/>
  <c r="A68" i="19"/>
  <c r="B67" i="19"/>
  <c r="A67" i="19"/>
  <c r="B66" i="19"/>
  <c r="A66" i="19"/>
  <c r="B65" i="19"/>
  <c r="A65" i="19"/>
  <c r="B64" i="19"/>
  <c r="A64" i="19"/>
  <c r="B63" i="19"/>
  <c r="A63" i="19"/>
  <c r="B62" i="19"/>
  <c r="A62" i="19"/>
  <c r="B61" i="19"/>
  <c r="A61" i="19"/>
  <c r="B60" i="19"/>
  <c r="A60" i="19"/>
  <c r="B59" i="19"/>
  <c r="A59" i="19"/>
  <c r="B58" i="19"/>
  <c r="A58" i="19"/>
  <c r="B57" i="19"/>
  <c r="A57" i="19"/>
  <c r="B56" i="19"/>
  <c r="A56" i="19"/>
  <c r="B55" i="19"/>
  <c r="A55" i="19"/>
  <c r="B54" i="19"/>
  <c r="A54" i="19"/>
  <c r="B53" i="19"/>
  <c r="A53" i="19"/>
  <c r="B52" i="19"/>
  <c r="A52" i="19"/>
  <c r="B51" i="19"/>
  <c r="A51" i="19"/>
  <c r="B50" i="19"/>
  <c r="A50" i="19"/>
  <c r="B44" i="19"/>
  <c r="A44" i="19"/>
  <c r="B49" i="19"/>
  <c r="A49" i="19"/>
  <c r="B48" i="19"/>
  <c r="A48" i="19"/>
  <c r="B47" i="19"/>
  <c r="A47" i="19"/>
  <c r="B46" i="19"/>
  <c r="A46" i="19"/>
  <c r="B45" i="19"/>
  <c r="A45" i="19"/>
  <c r="B43" i="19"/>
  <c r="A43" i="19"/>
  <c r="B36" i="19"/>
  <c r="A36" i="19"/>
  <c r="B42" i="19"/>
  <c r="A42" i="19"/>
  <c r="B41" i="19"/>
  <c r="A41" i="19"/>
  <c r="B40" i="19"/>
  <c r="A40" i="19"/>
  <c r="B39" i="19"/>
  <c r="A39" i="19"/>
  <c r="B38" i="19"/>
  <c r="A38" i="19"/>
  <c r="B37" i="19"/>
  <c r="A37" i="19"/>
  <c r="B35" i="19"/>
  <c r="A35" i="19"/>
  <c r="B34" i="19"/>
  <c r="A34" i="19"/>
  <c r="B33" i="19"/>
  <c r="A33" i="19"/>
  <c r="B32" i="19"/>
  <c r="A32" i="19"/>
  <c r="B31" i="19"/>
  <c r="A31" i="19"/>
  <c r="B30" i="19"/>
  <c r="A30" i="19"/>
  <c r="B29" i="19"/>
  <c r="A29" i="19"/>
  <c r="B28" i="19"/>
  <c r="A28" i="19"/>
  <c r="B27" i="19"/>
  <c r="A27" i="19"/>
  <c r="B22" i="19"/>
  <c r="A22" i="19"/>
  <c r="B26" i="19"/>
  <c r="A26" i="19"/>
  <c r="B25" i="19"/>
  <c r="A25" i="19"/>
  <c r="B24" i="19"/>
  <c r="A24" i="19"/>
  <c r="B23" i="19"/>
  <c r="A23" i="19"/>
  <c r="B21" i="19"/>
  <c r="A21" i="19"/>
  <c r="B20" i="19"/>
  <c r="A20" i="19"/>
  <c r="B19" i="19"/>
  <c r="A19" i="19"/>
  <c r="B18" i="19"/>
  <c r="A18" i="19"/>
  <c r="B17" i="19"/>
  <c r="A17" i="19"/>
  <c r="B16" i="19"/>
  <c r="A16" i="19"/>
  <c r="B15" i="19"/>
  <c r="A15" i="19"/>
  <c r="B14" i="19"/>
  <c r="A14" i="19"/>
  <c r="B13" i="19"/>
  <c r="A13" i="19"/>
  <c r="B12" i="19"/>
  <c r="A12" i="19"/>
  <c r="B11" i="19"/>
  <c r="A11" i="19"/>
  <c r="B10" i="19"/>
  <c r="A10" i="19"/>
  <c r="B9" i="19"/>
  <c r="A9" i="19"/>
  <c r="B8" i="19"/>
  <c r="A8" i="19"/>
  <c r="B7" i="19"/>
  <c r="A7" i="19"/>
  <c r="B6" i="19"/>
  <c r="A6" i="19"/>
  <c r="B5" i="19"/>
  <c r="A5" i="19"/>
  <c r="X47" i="2"/>
  <c r="AD31" i="2"/>
  <c r="AD71" i="2"/>
  <c r="AD87" i="2"/>
  <c r="AD85" i="2"/>
  <c r="AD10" i="2"/>
  <c r="AD8" i="2"/>
  <c r="AD90" i="2"/>
  <c r="AD89" i="2"/>
  <c r="AD88" i="2"/>
  <c r="AD86" i="2"/>
  <c r="AD82" i="2"/>
  <c r="AD84" i="2"/>
  <c r="AD81" i="2"/>
  <c r="AD79" i="2"/>
  <c r="AD83" i="2"/>
  <c r="AD80" i="2"/>
  <c r="AD77" i="2"/>
  <c r="AD78" i="2"/>
  <c r="AD76" i="2"/>
  <c r="AD75" i="2"/>
  <c r="AD70" i="2"/>
  <c r="AD73" i="2"/>
  <c r="AD69" i="2"/>
  <c r="AD72" i="2"/>
  <c r="AD74" i="2"/>
  <c r="AD67" i="2"/>
  <c r="AD68" i="2"/>
  <c r="AD65" i="2"/>
  <c r="AD66" i="2"/>
  <c r="AD63" i="2"/>
  <c r="AD60" i="2"/>
  <c r="AD61" i="2"/>
  <c r="AD64" i="2"/>
  <c r="AD62" i="2"/>
  <c r="AD57" i="2"/>
  <c r="AD59" i="2"/>
  <c r="AD58" i="2"/>
  <c r="AD56" i="2"/>
  <c r="AD54" i="2"/>
  <c r="AD55" i="2"/>
  <c r="AD53" i="2"/>
  <c r="AD52" i="2"/>
  <c r="AD51" i="2"/>
  <c r="AD50" i="2"/>
  <c r="AD49" i="2"/>
  <c r="AD48" i="2"/>
  <c r="AD46" i="2"/>
  <c r="AD44" i="2"/>
  <c r="AD47" i="2"/>
  <c r="AD45" i="2"/>
  <c r="AD42" i="2"/>
  <c r="AD43" i="2"/>
  <c r="AD41" i="2"/>
  <c r="AD40" i="2"/>
  <c r="AD39" i="2"/>
  <c r="AD30" i="2"/>
  <c r="AD24" i="2"/>
  <c r="AD38" i="2"/>
  <c r="AD37" i="2"/>
  <c r="AD36" i="2"/>
  <c r="AD22" i="2"/>
  <c r="AD35" i="2"/>
  <c r="AD27" i="2"/>
  <c r="AD34" i="2"/>
  <c r="AD26" i="2"/>
  <c r="AD33" i="2"/>
  <c r="AD32" i="2"/>
  <c r="AD23" i="2"/>
  <c r="AD25" i="2"/>
  <c r="AD29" i="2"/>
  <c r="AD28" i="2"/>
  <c r="AD21" i="2"/>
  <c r="AD18" i="2"/>
  <c r="AD20" i="2"/>
  <c r="AD19" i="2"/>
  <c r="AD17" i="2"/>
  <c r="AD16" i="2"/>
  <c r="AD15" i="2"/>
  <c r="AD14" i="2"/>
  <c r="AD13" i="2"/>
  <c r="AD12" i="2"/>
  <c r="AD11" i="2"/>
  <c r="AD9" i="2"/>
  <c r="AD6" i="2"/>
  <c r="AD7" i="2"/>
  <c r="AE31" i="2"/>
  <c r="AA31" i="2"/>
  <c r="Z31" i="2"/>
  <c r="Y31" i="2"/>
  <c r="X31" i="2"/>
  <c r="W31" i="2"/>
  <c r="T31" i="2"/>
  <c r="S31" i="2"/>
  <c r="Q31" i="2"/>
  <c r="M31" i="2"/>
  <c r="L31" i="2"/>
  <c r="K31" i="2"/>
  <c r="H31" i="2"/>
  <c r="AE71" i="2"/>
  <c r="AA71" i="2"/>
  <c r="Z71" i="2"/>
  <c r="Y71" i="2"/>
  <c r="X71" i="2"/>
  <c r="W71" i="2"/>
  <c r="T71" i="2"/>
  <c r="S71" i="2"/>
  <c r="Q71" i="2"/>
  <c r="M71" i="2"/>
  <c r="L71" i="2"/>
  <c r="K71" i="2"/>
  <c r="H71" i="2"/>
  <c r="AE87" i="2"/>
  <c r="AA87" i="2"/>
  <c r="Z87" i="2"/>
  <c r="Y87" i="2"/>
  <c r="X87" i="2"/>
  <c r="W87" i="2"/>
  <c r="T87" i="2"/>
  <c r="S87" i="2"/>
  <c r="Q87" i="2"/>
  <c r="M87" i="2"/>
  <c r="L87" i="2"/>
  <c r="K87" i="2"/>
  <c r="H87" i="2"/>
  <c r="AE85" i="2"/>
  <c r="AA85" i="2"/>
  <c r="Z85" i="2"/>
  <c r="Y85" i="2"/>
  <c r="X85" i="2"/>
  <c r="W85" i="2"/>
  <c r="T85" i="2"/>
  <c r="S85" i="2"/>
  <c r="Q85" i="2"/>
  <c r="M85" i="2"/>
  <c r="L85" i="2"/>
  <c r="K85" i="2"/>
  <c r="H85" i="2"/>
  <c r="AE10" i="2"/>
  <c r="AA10" i="2"/>
  <c r="Z10" i="2"/>
  <c r="Y10" i="2"/>
  <c r="X10" i="2"/>
  <c r="W10" i="2"/>
  <c r="T10" i="2"/>
  <c r="S10" i="2"/>
  <c r="Q10" i="2"/>
  <c r="M10" i="2"/>
  <c r="L10" i="2"/>
  <c r="K10" i="2"/>
  <c r="H10" i="2"/>
  <c r="AE8" i="2"/>
  <c r="AA8" i="2"/>
  <c r="Z8" i="2"/>
  <c r="Y8" i="2"/>
  <c r="X8" i="2"/>
  <c r="W8" i="2"/>
  <c r="T8" i="2"/>
  <c r="S8" i="2"/>
  <c r="Q8" i="2"/>
  <c r="M8" i="2"/>
  <c r="L8" i="2"/>
  <c r="K8" i="2"/>
  <c r="H8" i="2"/>
  <c r="A31" i="2"/>
  <c r="A71" i="2"/>
  <c r="A87" i="2"/>
  <c r="A85" i="2"/>
  <c r="A10" i="2"/>
  <c r="A8" i="2"/>
  <c r="A90" i="2"/>
  <c r="A89" i="2"/>
  <c r="A88" i="2"/>
  <c r="A86" i="2"/>
  <c r="A82" i="2"/>
  <c r="A84" i="2"/>
  <c r="A81" i="2"/>
  <c r="A79" i="2"/>
  <c r="A83" i="2"/>
  <c r="A80" i="2"/>
  <c r="A77" i="2"/>
  <c r="A78" i="2"/>
  <c r="A76" i="2"/>
  <c r="A75" i="2"/>
  <c r="A70" i="2"/>
  <c r="A73" i="2"/>
  <c r="A69" i="2"/>
  <c r="A72" i="2"/>
  <c r="A74" i="2"/>
  <c r="A67" i="2"/>
  <c r="A68" i="2"/>
  <c r="A65" i="2"/>
  <c r="A66" i="2"/>
  <c r="A63" i="2"/>
  <c r="A60" i="2"/>
  <c r="A61" i="2"/>
  <c r="A64" i="2"/>
  <c r="A62" i="2"/>
  <c r="A57" i="2"/>
  <c r="A59" i="2"/>
  <c r="A58" i="2"/>
  <c r="A56" i="2"/>
  <c r="A54" i="2"/>
  <c r="A55" i="2"/>
  <c r="A53" i="2"/>
  <c r="A52" i="2"/>
  <c r="A51" i="2"/>
  <c r="A50" i="2"/>
  <c r="A49" i="2"/>
  <c r="A48" i="2"/>
  <c r="A46" i="2"/>
  <c r="A44" i="2"/>
  <c r="A47" i="2"/>
  <c r="A45" i="2"/>
  <c r="A42" i="2"/>
  <c r="A43" i="2"/>
  <c r="A41" i="2"/>
  <c r="A40" i="2"/>
  <c r="A39" i="2"/>
  <c r="A30" i="2"/>
  <c r="A24" i="2"/>
  <c r="A38" i="2"/>
  <c r="A37" i="2"/>
  <c r="A36" i="2"/>
  <c r="A22" i="2"/>
  <c r="A35" i="2"/>
  <c r="A27" i="2"/>
  <c r="A34" i="2"/>
  <c r="A26" i="2"/>
  <c r="A33" i="2"/>
  <c r="A32" i="2"/>
  <c r="A23" i="2"/>
  <c r="A25" i="2"/>
  <c r="A29" i="2"/>
  <c r="A28" i="2"/>
  <c r="A21" i="2"/>
  <c r="A18" i="2"/>
  <c r="A20" i="2"/>
  <c r="A19" i="2"/>
  <c r="A17" i="2"/>
  <c r="A16" i="2"/>
  <c r="A15" i="2"/>
  <c r="A14" i="2"/>
  <c r="A13" i="2"/>
  <c r="A12" i="2"/>
  <c r="A11" i="2"/>
  <c r="A9" i="2"/>
  <c r="A6" i="2"/>
  <c r="AF1200" i="19"/>
  <c r="AE1200" i="19"/>
  <c r="AB1200" i="19"/>
  <c r="Z1200" i="19"/>
  <c r="Y1200" i="19"/>
  <c r="R1200" i="19"/>
  <c r="O1200" i="19"/>
  <c r="N1200" i="19"/>
  <c r="M1200" i="19"/>
  <c r="AF1197" i="19"/>
  <c r="AE1197" i="19"/>
  <c r="AB1197" i="19"/>
  <c r="Z1197" i="19"/>
  <c r="Y1197" i="19"/>
  <c r="R1197" i="19"/>
  <c r="O1197" i="19"/>
  <c r="N1197" i="19"/>
  <c r="M1197" i="19"/>
  <c r="AF1191" i="19"/>
  <c r="AE1191" i="19"/>
  <c r="AB1191" i="19"/>
  <c r="Z1191" i="19"/>
  <c r="Y1191" i="19"/>
  <c r="R1191" i="19"/>
  <c r="O1191" i="19"/>
  <c r="N1191" i="19"/>
  <c r="M1191" i="19"/>
  <c r="AF1192" i="19"/>
  <c r="AE1192" i="19"/>
  <c r="AB1192" i="19"/>
  <c r="Z1192" i="19"/>
  <c r="Y1192" i="19"/>
  <c r="R1192" i="19"/>
  <c r="O1192" i="19"/>
  <c r="N1192" i="19"/>
  <c r="M1192" i="19"/>
  <c r="AF141" i="19"/>
  <c r="AE141" i="19"/>
  <c r="AB141" i="19"/>
  <c r="Z141" i="19"/>
  <c r="Y141" i="19"/>
  <c r="R141" i="19"/>
  <c r="O141" i="19"/>
  <c r="N141" i="19"/>
  <c r="M141" i="19"/>
  <c r="AF140" i="19"/>
  <c r="AE140" i="19"/>
  <c r="AB140" i="19"/>
  <c r="Z140" i="19"/>
  <c r="Y140" i="19"/>
  <c r="R140" i="19"/>
  <c r="O140" i="19"/>
  <c r="N140" i="19"/>
  <c r="M140" i="19"/>
  <c r="L140" i="19"/>
  <c r="AF139" i="19"/>
  <c r="AE139" i="19"/>
  <c r="AB139" i="19"/>
  <c r="Z139" i="19"/>
  <c r="Y139" i="19"/>
  <c r="R139" i="19"/>
  <c r="O139" i="19"/>
  <c r="N139" i="19"/>
  <c r="M139" i="19"/>
  <c r="AF1196" i="19"/>
  <c r="AE1196" i="19"/>
  <c r="AB1196" i="19"/>
  <c r="Z1196" i="19"/>
  <c r="Y1196" i="19"/>
  <c r="R1196" i="19"/>
  <c r="O1196" i="19"/>
  <c r="N1196" i="19"/>
  <c r="M1196" i="19"/>
  <c r="AF1202" i="19"/>
  <c r="AE1202" i="19"/>
  <c r="AB1202" i="19"/>
  <c r="Z1202" i="19"/>
  <c r="Y1202" i="19"/>
  <c r="R1202" i="19"/>
  <c r="O1202" i="19"/>
  <c r="N1202" i="19"/>
  <c r="M1202" i="19"/>
  <c r="AF1201" i="19"/>
  <c r="AE1201" i="19"/>
  <c r="AB1201" i="19"/>
  <c r="Z1201" i="19"/>
  <c r="Y1201" i="19"/>
  <c r="R1201" i="19"/>
  <c r="O1201" i="19"/>
  <c r="N1201" i="19"/>
  <c r="M1201" i="19"/>
  <c r="L1201" i="19" s="1"/>
  <c r="AF1190" i="19"/>
  <c r="AE1190" i="19"/>
  <c r="AB1190" i="19"/>
  <c r="Z1190" i="19"/>
  <c r="Y1190" i="19"/>
  <c r="R1190" i="19"/>
  <c r="O1190" i="19"/>
  <c r="N1190" i="19"/>
  <c r="M1190" i="19"/>
  <c r="AF1187" i="19"/>
  <c r="AE1187" i="19"/>
  <c r="AB1187" i="19"/>
  <c r="Z1187" i="19"/>
  <c r="Y1187" i="19"/>
  <c r="R1187" i="19"/>
  <c r="O1187" i="19"/>
  <c r="N1187" i="19"/>
  <c r="M1187" i="19"/>
  <c r="AF1199" i="19"/>
  <c r="AE1199" i="19"/>
  <c r="AB1199" i="19"/>
  <c r="AA1199" i="19" s="1"/>
  <c r="Z1199" i="19"/>
  <c r="Y1199" i="19"/>
  <c r="R1199" i="19"/>
  <c r="O1199" i="19"/>
  <c r="N1199" i="19"/>
  <c r="M1199" i="19"/>
  <c r="L1199" i="19"/>
  <c r="AF1198" i="19"/>
  <c r="AE1198" i="19"/>
  <c r="AB1198" i="19"/>
  <c r="Z1198" i="19"/>
  <c r="Y1198" i="19"/>
  <c r="R1198" i="19"/>
  <c r="O1198" i="19"/>
  <c r="N1198" i="19"/>
  <c r="M1198" i="19"/>
  <c r="L1198" i="19"/>
  <c r="AF1193" i="19"/>
  <c r="AE1193" i="19"/>
  <c r="AB1193" i="19"/>
  <c r="AA1193" i="19" s="1"/>
  <c r="Z1193" i="19"/>
  <c r="Y1193" i="19"/>
  <c r="R1193" i="19"/>
  <c r="O1193" i="19"/>
  <c r="N1193" i="19"/>
  <c r="M1193" i="19"/>
  <c r="L1193" i="19"/>
  <c r="AF1194" i="19"/>
  <c r="AE1194" i="19"/>
  <c r="AB1194" i="19"/>
  <c r="Z1194" i="19"/>
  <c r="Y1194" i="19"/>
  <c r="R1194" i="19"/>
  <c r="O1194" i="19"/>
  <c r="N1194" i="19"/>
  <c r="M1194" i="19"/>
  <c r="L1194" i="19"/>
  <c r="AF1195" i="19"/>
  <c r="AE1195" i="19"/>
  <c r="AB1195" i="19"/>
  <c r="Z1195" i="19"/>
  <c r="Y1195" i="19"/>
  <c r="R1195" i="19"/>
  <c r="O1195" i="19"/>
  <c r="N1195" i="19"/>
  <c r="M1195" i="19"/>
  <c r="AF431" i="19"/>
  <c r="AE431" i="19"/>
  <c r="AB431" i="19"/>
  <c r="AA431" i="19" s="1"/>
  <c r="Z431" i="19"/>
  <c r="Y431" i="19"/>
  <c r="R431" i="19"/>
  <c r="O431" i="19"/>
  <c r="N431" i="19"/>
  <c r="M431" i="19"/>
  <c r="L431" i="19"/>
  <c r="AF982" i="19"/>
  <c r="AE982" i="19"/>
  <c r="AB982" i="19"/>
  <c r="Z982" i="19"/>
  <c r="Y982" i="19"/>
  <c r="R982" i="19"/>
  <c r="O982" i="19"/>
  <c r="N982" i="19"/>
  <c r="M982" i="19"/>
  <c r="L982" i="19" s="1"/>
  <c r="AF967" i="19"/>
  <c r="AE967" i="19"/>
  <c r="AB967" i="19"/>
  <c r="AA967" i="19" s="1"/>
  <c r="Z967" i="19"/>
  <c r="Y967" i="19"/>
  <c r="R967" i="19"/>
  <c r="O967" i="19"/>
  <c r="N967" i="19"/>
  <c r="M967" i="19"/>
  <c r="L967" i="19" s="1"/>
  <c r="AF964" i="19"/>
  <c r="AE964" i="19"/>
  <c r="AB964" i="19"/>
  <c r="Z964" i="19"/>
  <c r="Y964" i="19"/>
  <c r="R964" i="19"/>
  <c r="O964" i="19"/>
  <c r="N964" i="19"/>
  <c r="M964" i="19"/>
  <c r="AF938" i="19"/>
  <c r="AE938" i="19"/>
  <c r="AB938" i="19"/>
  <c r="Z938" i="19"/>
  <c r="Y938" i="19"/>
  <c r="R938" i="19"/>
  <c r="O938" i="19"/>
  <c r="N938" i="19"/>
  <c r="M938" i="19"/>
  <c r="L938" i="19"/>
  <c r="AF859" i="19"/>
  <c r="AE859" i="19"/>
  <c r="AB859" i="19"/>
  <c r="AA859" i="19" s="1"/>
  <c r="Z859" i="19"/>
  <c r="Y859" i="19"/>
  <c r="R859" i="19"/>
  <c r="O859" i="19"/>
  <c r="N859" i="19"/>
  <c r="M859" i="19"/>
  <c r="AF1132" i="19"/>
  <c r="AE1132" i="19"/>
  <c r="AB1132" i="19"/>
  <c r="Z1132" i="19"/>
  <c r="Y1132" i="19"/>
  <c r="R1132" i="19"/>
  <c r="O1132" i="19"/>
  <c r="N1132" i="19"/>
  <c r="M1132" i="19"/>
  <c r="L1132" i="19"/>
  <c r="AF1116" i="19"/>
  <c r="AE1116" i="19"/>
  <c r="AB1116" i="19"/>
  <c r="Z1116" i="19"/>
  <c r="Y1116" i="19"/>
  <c r="R1116" i="19"/>
  <c r="O1116" i="19"/>
  <c r="N1116" i="19"/>
  <c r="M1116" i="19"/>
  <c r="L1116" i="19"/>
  <c r="AF1117" i="19"/>
  <c r="AE1117" i="19"/>
  <c r="AB1117" i="19"/>
  <c r="Z1117" i="19"/>
  <c r="Y1117" i="19"/>
  <c r="R1117" i="19"/>
  <c r="O1117" i="19"/>
  <c r="N1117" i="19"/>
  <c r="M1117" i="19"/>
  <c r="AF1860" i="19"/>
  <c r="AE1860" i="19"/>
  <c r="AB1860" i="19"/>
  <c r="Z1860" i="19"/>
  <c r="Y1860" i="19"/>
  <c r="R1860" i="19"/>
  <c r="O1860" i="19"/>
  <c r="N1860" i="19"/>
  <c r="M1860" i="19"/>
  <c r="L1860" i="19"/>
  <c r="AF1313" i="19"/>
  <c r="AE1313" i="19"/>
  <c r="AB1313" i="19"/>
  <c r="Z1313" i="19"/>
  <c r="Y1313" i="19"/>
  <c r="R1313" i="19"/>
  <c r="O1313" i="19"/>
  <c r="N1313" i="19"/>
  <c r="M1313" i="19"/>
  <c r="L1313" i="19"/>
  <c r="AF1314" i="19"/>
  <c r="AE1314" i="19"/>
  <c r="AB1314" i="19"/>
  <c r="Z1314" i="19"/>
  <c r="Y1314" i="19"/>
  <c r="R1314" i="19"/>
  <c r="O1314" i="19"/>
  <c r="N1314" i="19"/>
  <c r="M1314" i="19"/>
  <c r="L1314" i="19" s="1"/>
  <c r="AF333" i="19"/>
  <c r="AE333" i="19"/>
  <c r="AB333" i="19"/>
  <c r="Z333" i="19"/>
  <c r="Y333" i="19"/>
  <c r="R333" i="19"/>
  <c r="O333" i="19"/>
  <c r="N333" i="19"/>
  <c r="M333" i="19"/>
  <c r="L333" i="19"/>
  <c r="AF1252" i="19"/>
  <c r="AE1252" i="19"/>
  <c r="AB1252" i="19"/>
  <c r="Z1252" i="19"/>
  <c r="Y1252" i="19"/>
  <c r="R1252" i="19"/>
  <c r="O1252" i="19"/>
  <c r="N1252" i="19"/>
  <c r="M1252" i="19"/>
  <c r="L1252" i="19"/>
  <c r="AF216" i="19"/>
  <c r="AE216" i="19"/>
  <c r="AB216" i="19"/>
  <c r="AA216" i="19" s="1"/>
  <c r="Z216" i="19"/>
  <c r="Y216" i="19"/>
  <c r="R216" i="19"/>
  <c r="O216" i="19"/>
  <c r="N216" i="19"/>
  <c r="M216" i="19"/>
  <c r="L216" i="19"/>
  <c r="AF1220" i="19"/>
  <c r="AE1220" i="19"/>
  <c r="AB1220" i="19"/>
  <c r="Z1220" i="19"/>
  <c r="Y1220" i="19"/>
  <c r="R1220" i="19"/>
  <c r="O1220" i="19"/>
  <c r="N1220" i="19"/>
  <c r="M1220" i="19"/>
  <c r="AF1223" i="19"/>
  <c r="AE1223" i="19"/>
  <c r="AB1223" i="19"/>
  <c r="Z1223" i="19"/>
  <c r="Y1223" i="19"/>
  <c r="R1223" i="19"/>
  <c r="O1223" i="19"/>
  <c r="N1223" i="19"/>
  <c r="M1223" i="19"/>
  <c r="L1223" i="19"/>
  <c r="AF1222" i="19"/>
  <c r="AE1222" i="19"/>
  <c r="AB1222" i="19"/>
  <c r="Z1222" i="19"/>
  <c r="Y1222" i="19"/>
  <c r="R1222" i="19"/>
  <c r="O1222" i="19"/>
  <c r="N1222" i="19"/>
  <c r="M1222" i="19"/>
  <c r="AF520" i="19"/>
  <c r="AE520" i="19"/>
  <c r="AB520" i="19"/>
  <c r="AA520" i="19" s="1"/>
  <c r="Z520" i="19"/>
  <c r="Y520" i="19"/>
  <c r="R520" i="19"/>
  <c r="O520" i="19"/>
  <c r="N520" i="19"/>
  <c r="M520" i="19"/>
  <c r="AF532" i="19"/>
  <c r="AE532" i="19"/>
  <c r="AB532" i="19"/>
  <c r="AA532" i="19" s="1"/>
  <c r="Z532" i="19"/>
  <c r="Y532" i="19"/>
  <c r="R532" i="19"/>
  <c r="O532" i="19"/>
  <c r="N532" i="19"/>
  <c r="M532" i="19"/>
  <c r="L532" i="19"/>
  <c r="AF531" i="19"/>
  <c r="AE531" i="19"/>
  <c r="AB531" i="19"/>
  <c r="Z531" i="19"/>
  <c r="Y531" i="19"/>
  <c r="R531" i="19"/>
  <c r="O531" i="19"/>
  <c r="N531" i="19"/>
  <c r="M531" i="19"/>
  <c r="L531" i="19"/>
  <c r="AF1350" i="19"/>
  <c r="AE1350" i="19"/>
  <c r="AB1350" i="19"/>
  <c r="Z1350" i="19"/>
  <c r="Y1350" i="19"/>
  <c r="R1350" i="19"/>
  <c r="O1350" i="19"/>
  <c r="N1350" i="19"/>
  <c r="M1350" i="19"/>
  <c r="L1350" i="19"/>
  <c r="AF726" i="19"/>
  <c r="AE726" i="19"/>
  <c r="AB726" i="19"/>
  <c r="Z726" i="19"/>
  <c r="Y726" i="19"/>
  <c r="R726" i="19"/>
  <c r="O726" i="19"/>
  <c r="N726" i="19"/>
  <c r="M726" i="19"/>
  <c r="AF1340" i="19"/>
  <c r="AE1340" i="19"/>
  <c r="AB1340" i="19"/>
  <c r="Z1340" i="19"/>
  <c r="Y1340" i="19"/>
  <c r="R1340" i="19"/>
  <c r="O1340" i="19"/>
  <c r="N1340" i="19"/>
  <c r="M1340" i="19"/>
  <c r="L1340" i="19"/>
  <c r="AF1339" i="19"/>
  <c r="AE1339" i="19"/>
  <c r="AB1339" i="19"/>
  <c r="Z1339" i="19"/>
  <c r="Y1339" i="19"/>
  <c r="R1339" i="19"/>
  <c r="O1339" i="19"/>
  <c r="N1339" i="19"/>
  <c r="M1339" i="19"/>
  <c r="L1339" i="19"/>
  <c r="AF748" i="19"/>
  <c r="AE748" i="19"/>
  <c r="AB748" i="19"/>
  <c r="Z748" i="19"/>
  <c r="Y748" i="19"/>
  <c r="R748" i="19"/>
  <c r="O748" i="19"/>
  <c r="N748" i="19"/>
  <c r="M748" i="19"/>
  <c r="L748" i="19"/>
  <c r="AF749" i="19"/>
  <c r="AE749" i="19"/>
  <c r="AB749" i="19"/>
  <c r="AA749" i="19" s="1"/>
  <c r="Z749" i="19"/>
  <c r="Y749" i="19"/>
  <c r="R749" i="19"/>
  <c r="O749" i="19"/>
  <c r="N749" i="19"/>
  <c r="M749" i="19"/>
  <c r="L749" i="19"/>
  <c r="AF648" i="19"/>
  <c r="AE648" i="19"/>
  <c r="AB648" i="19"/>
  <c r="Z648" i="19"/>
  <c r="Y648" i="19"/>
  <c r="R648" i="19"/>
  <c r="O648" i="19"/>
  <c r="N648" i="19"/>
  <c r="M648" i="19"/>
  <c r="L648" i="19"/>
  <c r="AF1382" i="19"/>
  <c r="AE1382" i="19"/>
  <c r="AB1382" i="19"/>
  <c r="Z1382" i="19"/>
  <c r="Y1382" i="19"/>
  <c r="R1382" i="19"/>
  <c r="O1382" i="19"/>
  <c r="N1382" i="19"/>
  <c r="M1382" i="19"/>
  <c r="AF1381" i="19"/>
  <c r="AE1381" i="19"/>
  <c r="AB1381" i="19"/>
  <c r="AA1381" i="19" s="1"/>
  <c r="Z1381" i="19"/>
  <c r="Y1381" i="19"/>
  <c r="R1381" i="19"/>
  <c r="O1381" i="19"/>
  <c r="N1381" i="19"/>
  <c r="M1381" i="19"/>
  <c r="L1381" i="19"/>
  <c r="J1381" i="19" s="1"/>
  <c r="AF1403" i="19"/>
  <c r="AE1403" i="19"/>
  <c r="AB1403" i="19"/>
  <c r="Z1403" i="19"/>
  <c r="Y1403" i="19"/>
  <c r="R1403" i="19"/>
  <c r="O1403" i="19"/>
  <c r="N1403" i="19"/>
  <c r="M1403" i="19"/>
  <c r="L1403" i="19"/>
  <c r="AF2705" i="19"/>
  <c r="AE2705" i="19"/>
  <c r="AB2705" i="19"/>
  <c r="Z2705" i="19"/>
  <c r="Y2705" i="19"/>
  <c r="R2705" i="19"/>
  <c r="O2705" i="19"/>
  <c r="N2705" i="19"/>
  <c r="M2705" i="19"/>
  <c r="L2705" i="19"/>
  <c r="AF2456" i="19"/>
  <c r="AE2456" i="19"/>
  <c r="AB2456" i="19"/>
  <c r="Z2456" i="19"/>
  <c r="Y2456" i="19"/>
  <c r="R2456" i="19"/>
  <c r="O2456" i="19"/>
  <c r="N2456" i="19"/>
  <c r="M2456" i="19"/>
  <c r="L2456" i="19"/>
  <c r="AF2793" i="19"/>
  <c r="AE2793" i="19"/>
  <c r="AB2793" i="19"/>
  <c r="AA2793" i="19" s="1"/>
  <c r="Z2793" i="19"/>
  <c r="Y2793" i="19"/>
  <c r="U2793" i="19"/>
  <c r="R2793" i="19"/>
  <c r="O2793" i="19"/>
  <c r="N2793" i="19"/>
  <c r="M2793" i="19"/>
  <c r="L2793" i="19" s="1"/>
  <c r="AF2486" i="19"/>
  <c r="AE2486" i="19"/>
  <c r="AB2486" i="19"/>
  <c r="AA2486" i="19" s="1"/>
  <c r="Z2486" i="19"/>
  <c r="Y2486" i="19"/>
  <c r="R2486" i="19"/>
  <c r="O2486" i="19"/>
  <c r="N2486" i="19"/>
  <c r="M2486" i="19"/>
  <c r="AF2396" i="19"/>
  <c r="AE2396" i="19"/>
  <c r="AB2396" i="19"/>
  <c r="Z2396" i="19"/>
  <c r="Y2396" i="19"/>
  <c r="R2396" i="19"/>
  <c r="O2396" i="19"/>
  <c r="N2396" i="19"/>
  <c r="M2396" i="19"/>
  <c r="AF2348" i="19"/>
  <c r="AE2348" i="19"/>
  <c r="AB2348" i="19"/>
  <c r="AA2348" i="19" s="1"/>
  <c r="Z2348" i="19"/>
  <c r="Y2348" i="19"/>
  <c r="R2348" i="19"/>
  <c r="O2348" i="19"/>
  <c r="N2348" i="19"/>
  <c r="M2348" i="19"/>
  <c r="L2348" i="19"/>
  <c r="AF2790" i="19"/>
  <c r="AE2790" i="19"/>
  <c r="AB2790" i="19"/>
  <c r="Z2790" i="19"/>
  <c r="Y2790" i="19"/>
  <c r="U2790" i="19"/>
  <c r="R2790" i="19"/>
  <c r="O2790" i="19"/>
  <c r="N2790" i="19"/>
  <c r="M2790" i="19"/>
  <c r="AF2742" i="19"/>
  <c r="AE2742" i="19"/>
  <c r="AB2742" i="19"/>
  <c r="Z2742" i="19"/>
  <c r="Y2742" i="19"/>
  <c r="R2742" i="19"/>
  <c r="O2742" i="19"/>
  <c r="N2742" i="19"/>
  <c r="M2742" i="19"/>
  <c r="AF2679" i="19"/>
  <c r="AE2679" i="19"/>
  <c r="AB2679" i="19"/>
  <c r="AA2679" i="19" s="1"/>
  <c r="Z2679" i="19"/>
  <c r="Y2679" i="19"/>
  <c r="R2679" i="19"/>
  <c r="O2679" i="19"/>
  <c r="N2679" i="19"/>
  <c r="M2679" i="19"/>
  <c r="AF2207" i="19"/>
  <c r="AE2207" i="19"/>
  <c r="AB2207" i="19"/>
  <c r="Z2207" i="19"/>
  <c r="Y2207" i="19"/>
  <c r="R2207" i="19"/>
  <c r="O2207" i="19"/>
  <c r="N2207" i="19"/>
  <c r="M2207" i="19"/>
  <c r="L2207" i="19"/>
  <c r="AF2639" i="19"/>
  <c r="AE2639" i="19"/>
  <c r="AB2639" i="19"/>
  <c r="AA2639" i="19" s="1"/>
  <c r="Z2639" i="19"/>
  <c r="Y2639" i="19"/>
  <c r="R2639" i="19"/>
  <c r="O2639" i="19"/>
  <c r="N2639" i="19"/>
  <c r="M2639" i="19"/>
  <c r="L2639" i="19"/>
  <c r="AF2628" i="19"/>
  <c r="AE2628" i="19"/>
  <c r="AB2628" i="19"/>
  <c r="Z2628" i="19"/>
  <c r="Y2628" i="19"/>
  <c r="R2628" i="19"/>
  <c r="O2628" i="19"/>
  <c r="N2628" i="19"/>
  <c r="M2628" i="19"/>
  <c r="AF2631" i="19"/>
  <c r="AE2631" i="19"/>
  <c r="AB2631" i="19"/>
  <c r="AA2631" i="19" s="1"/>
  <c r="Z2631" i="19"/>
  <c r="Y2631" i="19"/>
  <c r="R2631" i="19"/>
  <c r="O2631" i="19"/>
  <c r="N2631" i="19"/>
  <c r="M2631" i="19"/>
  <c r="L2631" i="19"/>
  <c r="J2631" i="19" s="1"/>
  <c r="AE2807" i="19"/>
  <c r="AE2806" i="19"/>
  <c r="AE2805" i="19"/>
  <c r="AE2804" i="19"/>
  <c r="AE2803" i="19"/>
  <c r="AE2808" i="19"/>
  <c r="AE2787" i="19"/>
  <c r="AE2802" i="19"/>
  <c r="AE2801" i="19"/>
  <c r="AE2792" i="19"/>
  <c r="AE2800" i="19"/>
  <c r="AE2786" i="19"/>
  <c r="AE2799" i="19"/>
  <c r="AE2798" i="19"/>
  <c r="AE2797" i="19"/>
  <c r="AE2772" i="19"/>
  <c r="AE2783" i="19"/>
  <c r="AE2788" i="19"/>
  <c r="AE2781" i="19"/>
  <c r="AE2796" i="19"/>
  <c r="AE2795" i="19"/>
  <c r="AE2774" i="19"/>
  <c r="AE2791" i="19"/>
  <c r="AE2773" i="19"/>
  <c r="AE2789" i="19"/>
  <c r="AE2794" i="19"/>
  <c r="AE2775" i="19"/>
  <c r="AE2785" i="19"/>
  <c r="AE2779" i="19"/>
  <c r="AE2784" i="19"/>
  <c r="AE2777" i="19"/>
  <c r="AE2782" i="19"/>
  <c r="AE2776" i="19"/>
  <c r="AE2780" i="19"/>
  <c r="AE2778" i="19"/>
  <c r="AE2771" i="19"/>
  <c r="AE2770" i="19"/>
  <c r="AE2769" i="19"/>
  <c r="AE2768" i="19"/>
  <c r="AE2767" i="19"/>
  <c r="AE2766" i="19"/>
  <c r="AE2765" i="19"/>
  <c r="AE2736" i="19"/>
  <c r="AE2764" i="19"/>
  <c r="AE2763" i="19"/>
  <c r="AE2762" i="19"/>
  <c r="AE2761" i="19"/>
  <c r="AE2759" i="19"/>
  <c r="AE2758" i="19"/>
  <c r="AE2757" i="19"/>
  <c r="AE2746" i="19"/>
  <c r="AE2745" i="19"/>
  <c r="AE2756" i="19"/>
  <c r="AE2744" i="19"/>
  <c r="AE2743" i="19"/>
  <c r="AE2755" i="19"/>
  <c r="AE2754" i="19"/>
  <c r="AE2753" i="19"/>
  <c r="AE2760" i="19"/>
  <c r="AE2739" i="19"/>
  <c r="AE2752" i="19"/>
  <c r="AE2751" i="19"/>
  <c r="AE2737" i="19"/>
  <c r="AE2750" i="19"/>
  <c r="AE2748" i="19"/>
  <c r="AE2732" i="19"/>
  <c r="AE2747" i="19"/>
  <c r="AE2749" i="19"/>
  <c r="AE2741" i="19"/>
  <c r="AE2740" i="19"/>
  <c r="AE2734" i="19"/>
  <c r="AE2733" i="19"/>
  <c r="AE2738" i="19"/>
  <c r="AE2735" i="19"/>
  <c r="AE2731" i="19"/>
  <c r="AE2730" i="19"/>
  <c r="AE2729" i="19"/>
  <c r="AE2728" i="19"/>
  <c r="AE2727" i="19"/>
  <c r="AE2726" i="19"/>
  <c r="AE2725" i="19"/>
  <c r="AE2723" i="19"/>
  <c r="AE2722" i="19"/>
  <c r="AE2721" i="19"/>
  <c r="AE2720" i="19"/>
  <c r="AE2719" i="19"/>
  <c r="AE2718" i="19"/>
  <c r="AE2693" i="19"/>
  <c r="AE2716" i="19"/>
  <c r="AE2717" i="19"/>
  <c r="AE2713" i="19"/>
  <c r="AE2712" i="19"/>
  <c r="AE2709" i="19"/>
  <c r="AE2708" i="19"/>
  <c r="AE2707" i="19"/>
  <c r="AE2706" i="19"/>
  <c r="AE2695" i="19"/>
  <c r="AE2710" i="19"/>
  <c r="AE2698" i="19"/>
  <c r="AE2724" i="19"/>
  <c r="AE2690" i="19"/>
  <c r="AE2704" i="19"/>
  <c r="AE2714" i="19"/>
  <c r="AE2715" i="19"/>
  <c r="AE2703" i="19"/>
  <c r="AE2711" i="19"/>
  <c r="AE2702" i="19"/>
  <c r="AE2699" i="19"/>
  <c r="AE2700" i="19"/>
  <c r="AE2692" i="19"/>
  <c r="AE2697" i="19"/>
  <c r="AE2701" i="19"/>
  <c r="AE2696" i="19"/>
  <c r="AE2694" i="19"/>
  <c r="AE2681" i="19"/>
  <c r="AE2691" i="19"/>
  <c r="AE2676" i="19"/>
  <c r="AE2689" i="19"/>
  <c r="AE2685" i="19"/>
  <c r="AE2686" i="19"/>
  <c r="AE2687" i="19"/>
  <c r="AE2683" i="19"/>
  <c r="AE2688" i="19"/>
  <c r="AE2682" i="19"/>
  <c r="AE2684" i="19"/>
  <c r="AE2680" i="19"/>
  <c r="AE2678" i="19"/>
  <c r="AE2677" i="19"/>
  <c r="AE2675" i="19"/>
  <c r="AE2674" i="19"/>
  <c r="AE2673" i="19"/>
  <c r="AE2672" i="19"/>
  <c r="AE2671" i="19"/>
  <c r="AE2630" i="19"/>
  <c r="AE2668" i="19"/>
  <c r="AE2667" i="19"/>
  <c r="AE2665" i="19"/>
  <c r="AE2664" i="19"/>
  <c r="AE2663" i="19"/>
  <c r="AE2662" i="19"/>
  <c r="AE2660" i="19"/>
  <c r="AE2659" i="19"/>
  <c r="AE2658" i="19"/>
  <c r="AE2657" i="19"/>
  <c r="AE2666" i="19"/>
  <c r="AE2607" i="19"/>
  <c r="AE2656" i="19"/>
  <c r="AE2655" i="19"/>
  <c r="AE2654" i="19"/>
  <c r="AE2632" i="19"/>
  <c r="AE2670" i="19"/>
  <c r="AE2653" i="19"/>
  <c r="AE2652" i="19"/>
  <c r="AE2651" i="19"/>
  <c r="AE2627" i="19"/>
  <c r="AE2650" i="19"/>
  <c r="AE2621" i="19"/>
  <c r="AE2649" i="19"/>
  <c r="AE2648" i="19"/>
  <c r="AE2647" i="19"/>
  <c r="AE2661" i="19"/>
  <c r="AE2633" i="19"/>
  <c r="AE2669" i="19"/>
  <c r="AE2617" i="19"/>
  <c r="AE2646" i="19"/>
  <c r="AE2612" i="19"/>
  <c r="AE2624" i="19"/>
  <c r="AE2623" i="19"/>
  <c r="AE2616" i="19"/>
  <c r="AE2620" i="19"/>
  <c r="AE2645" i="19"/>
  <c r="AE2614" i="19"/>
  <c r="AE2643" i="19"/>
  <c r="AE2642" i="19"/>
  <c r="AE2619" i="19"/>
  <c r="AE2641" i="19"/>
  <c r="AE2618" i="19"/>
  <c r="AE2625" i="19"/>
  <c r="AE2640" i="19"/>
  <c r="AE2644" i="19"/>
  <c r="AE2638" i="19"/>
  <c r="AE2615" i="19"/>
  <c r="AE2609" i="19"/>
  <c r="AE2637" i="19"/>
  <c r="AE2611" i="19"/>
  <c r="AE2629" i="19"/>
  <c r="AE2634" i="19"/>
  <c r="AE2635" i="19"/>
  <c r="AE2636" i="19"/>
  <c r="AE2606" i="19"/>
  <c r="AE2610" i="19"/>
  <c r="AE2626" i="19"/>
  <c r="AE2622" i="19"/>
  <c r="AE2613" i="19"/>
  <c r="AE2600" i="19"/>
  <c r="AE2602" i="19"/>
  <c r="AE2605" i="19"/>
  <c r="AE2603" i="19"/>
  <c r="AE2608" i="19"/>
  <c r="AE2604" i="19"/>
  <c r="AE2601" i="19"/>
  <c r="AE2599" i="19"/>
  <c r="AE2598" i="19"/>
  <c r="AE2597" i="19"/>
  <c r="AE2596" i="19"/>
  <c r="AE2595" i="19"/>
  <c r="AE2594" i="19"/>
  <c r="AE2593" i="19"/>
  <c r="AE2592" i="19"/>
  <c r="AE2573" i="19"/>
  <c r="AE2591" i="19"/>
  <c r="AE2590" i="19"/>
  <c r="AE2589" i="19"/>
  <c r="AE2588" i="19"/>
  <c r="AE2587" i="19"/>
  <c r="AE2572" i="19"/>
  <c r="AE2571" i="19"/>
  <c r="AE2570" i="19"/>
  <c r="AE2567" i="19"/>
  <c r="AE2583" i="19"/>
  <c r="AE2585" i="19"/>
  <c r="AE2581" i="19"/>
  <c r="AE2569" i="19"/>
  <c r="AE2568" i="19"/>
  <c r="AE2566" i="19"/>
  <c r="AE2584" i="19"/>
  <c r="AE2582" i="19"/>
  <c r="AE2580" i="19"/>
  <c r="AE2579" i="19"/>
  <c r="AE2578" i="19"/>
  <c r="AE2560" i="19"/>
  <c r="AE2586" i="19"/>
  <c r="AE2575" i="19"/>
  <c r="AE2574" i="19"/>
  <c r="AE2556" i="19"/>
  <c r="AE2562" i="19"/>
  <c r="AE2577" i="19"/>
  <c r="AE2576" i="19"/>
  <c r="AE2561" i="19"/>
  <c r="AE2557" i="19"/>
  <c r="AE2558" i="19"/>
  <c r="AE2565" i="19"/>
  <c r="AE2564" i="19"/>
  <c r="AE2559" i="19"/>
  <c r="AE2563" i="19"/>
  <c r="AE2555" i="19"/>
  <c r="AE2554" i="19"/>
  <c r="AE2553" i="19"/>
  <c r="AE2552" i="19"/>
  <c r="AE2551" i="19"/>
  <c r="AE2549" i="19"/>
  <c r="AE2550" i="19"/>
  <c r="AE2548" i="19"/>
  <c r="AE2547" i="19"/>
  <c r="AE2545" i="19"/>
  <c r="AE2546" i="19"/>
  <c r="AE2544" i="19"/>
  <c r="AE2543" i="19"/>
  <c r="AE2542" i="19"/>
  <c r="AE2541" i="19"/>
  <c r="AE2539" i="19"/>
  <c r="AE2538" i="19"/>
  <c r="AE2537" i="19"/>
  <c r="AE2536" i="19"/>
  <c r="AE2540" i="19"/>
  <c r="AE2535" i="19"/>
  <c r="AE2534" i="19"/>
  <c r="AE2516" i="19"/>
  <c r="AE2533" i="19"/>
  <c r="AE2532" i="19"/>
  <c r="AE2515" i="19"/>
  <c r="AE2531" i="19"/>
  <c r="AE2530" i="19"/>
  <c r="AE2529" i="19"/>
  <c r="AE2528" i="19"/>
  <c r="AE2527" i="19"/>
  <c r="AE2526" i="19"/>
  <c r="AE2525" i="19"/>
  <c r="AE2524" i="19"/>
  <c r="AE2523" i="19"/>
  <c r="AE2522" i="19"/>
  <c r="AE2512" i="19"/>
  <c r="AE2513" i="19"/>
  <c r="AE2521" i="19"/>
  <c r="AE2520" i="19"/>
  <c r="AE2514" i="19"/>
  <c r="AE2519" i="19"/>
  <c r="AE2518" i="19"/>
  <c r="AE2517" i="19"/>
  <c r="AE2511" i="19"/>
  <c r="AE2509" i="19"/>
  <c r="AE2510" i="19"/>
  <c r="AE2508" i="19"/>
  <c r="AE2507" i="19"/>
  <c r="AE2506" i="19"/>
  <c r="AE2505" i="19"/>
  <c r="AE2504" i="19"/>
  <c r="AE2503" i="19"/>
  <c r="AE2502" i="19"/>
  <c r="AE2501" i="19"/>
  <c r="AE2500" i="19"/>
  <c r="AE2499" i="19"/>
  <c r="AE2498" i="19"/>
  <c r="AE2491" i="19"/>
  <c r="AE2497" i="19"/>
  <c r="AE2496" i="19"/>
  <c r="AE2495" i="19"/>
  <c r="AE2494" i="19"/>
  <c r="AE2493" i="19"/>
  <c r="AE2492" i="19"/>
  <c r="AE2489" i="19"/>
  <c r="AE2487" i="19"/>
  <c r="AE2483" i="19"/>
  <c r="AE2484" i="19"/>
  <c r="AE2485" i="19"/>
  <c r="AE2481" i="19"/>
  <c r="AE2480" i="19"/>
  <c r="AE2490" i="19"/>
  <c r="AE2478" i="19"/>
  <c r="AE2488" i="19"/>
  <c r="AE2482" i="19"/>
  <c r="AE2479" i="19"/>
  <c r="AE2477" i="19"/>
  <c r="AE2476" i="19"/>
  <c r="AE2475" i="19"/>
  <c r="AE2450" i="19"/>
  <c r="AE2473" i="19"/>
  <c r="AE2472" i="19"/>
  <c r="AE2470" i="19"/>
  <c r="AE2469" i="19"/>
  <c r="AE2468" i="19"/>
  <c r="AE2467" i="19"/>
  <c r="AE2466" i="19"/>
  <c r="AE2465" i="19"/>
  <c r="AE2464" i="19"/>
  <c r="AE2449" i="19"/>
  <c r="AE2463" i="19"/>
  <c r="AE2462" i="19"/>
  <c r="AE2461" i="19"/>
  <c r="AE2460" i="19"/>
  <c r="AE2459" i="19"/>
  <c r="AE2446" i="19"/>
  <c r="AE2445" i="19"/>
  <c r="AE2458" i="19"/>
  <c r="AE2447" i="19"/>
  <c r="AE2474" i="19"/>
  <c r="AE2457" i="19"/>
  <c r="AE2471" i="19"/>
  <c r="AE2433" i="19"/>
  <c r="AE2444" i="19"/>
  <c r="AE2454" i="19"/>
  <c r="AE2443" i="19"/>
  <c r="AE2453" i="19"/>
  <c r="AE2441" i="19"/>
  <c r="AE2455" i="19"/>
  <c r="AE2435" i="19"/>
  <c r="AE2439" i="19"/>
  <c r="AE2451" i="19"/>
  <c r="AE2437" i="19"/>
  <c r="AE2452" i="19"/>
  <c r="AE2442" i="19"/>
  <c r="AE2438" i="19"/>
  <c r="AE2448" i="19"/>
  <c r="AE2436" i="19"/>
  <c r="AE2434" i="19"/>
  <c r="AE2440" i="19"/>
  <c r="AE2432" i="19"/>
  <c r="AE2431" i="19"/>
  <c r="AE2430" i="19"/>
  <c r="AE2429" i="19"/>
  <c r="AE2386" i="19"/>
  <c r="AE2428" i="19"/>
  <c r="AE2427" i="19"/>
  <c r="AE2426" i="19"/>
  <c r="AE2425" i="19"/>
  <c r="AE2424" i="19"/>
  <c r="AE2423" i="19"/>
  <c r="AE2422" i="19"/>
  <c r="AE2421" i="19"/>
  <c r="AE2420" i="19"/>
  <c r="AE2419" i="19"/>
  <c r="AE2418" i="19"/>
  <c r="AE2417" i="19"/>
  <c r="AE2416" i="19"/>
  <c r="AE2392" i="19"/>
  <c r="AE2414" i="19"/>
  <c r="AE2393" i="19"/>
  <c r="AE2412" i="19"/>
  <c r="AE2411" i="19"/>
  <c r="AE2410" i="19"/>
  <c r="AE2409" i="19"/>
  <c r="AE2408" i="19"/>
  <c r="AE2391" i="19"/>
  <c r="AE2407" i="19"/>
  <c r="AE2406" i="19"/>
  <c r="AE2405" i="19"/>
  <c r="AE2413" i="19"/>
  <c r="AE2384" i="19"/>
  <c r="AE2404" i="19"/>
  <c r="AE2403" i="19"/>
  <c r="AE2390" i="19"/>
  <c r="AE2402" i="19"/>
  <c r="AE2388" i="19"/>
  <c r="AE2415" i="19"/>
  <c r="AE2401" i="19"/>
  <c r="AE2389" i="19"/>
  <c r="AE2400" i="19"/>
  <c r="AE2399" i="19"/>
  <c r="AE2387" i="19"/>
  <c r="AE2381" i="19"/>
  <c r="AE2398" i="19"/>
  <c r="AE2397" i="19"/>
  <c r="AE2376" i="19"/>
  <c r="AE2385" i="19"/>
  <c r="AE2395" i="19"/>
  <c r="AE2394" i="19"/>
  <c r="AE2378" i="19"/>
  <c r="AE2382" i="19"/>
  <c r="AE2371" i="19"/>
  <c r="AE2377" i="19"/>
  <c r="AE2379" i="19"/>
  <c r="AE2383" i="19"/>
  <c r="AE2370" i="19"/>
  <c r="AE2375" i="19"/>
  <c r="AE2374" i="19"/>
  <c r="AE2372" i="19"/>
  <c r="AE2380" i="19"/>
  <c r="AE2373" i="19"/>
  <c r="AE2369" i="19"/>
  <c r="AE2368" i="19"/>
  <c r="AE2367" i="19"/>
  <c r="AE2366" i="19"/>
  <c r="AE2361" i="19"/>
  <c r="AE2360" i="19"/>
  <c r="AE2363" i="19"/>
  <c r="AE2358" i="19"/>
  <c r="AE2357" i="19"/>
  <c r="AE2344" i="19"/>
  <c r="AE2343" i="19"/>
  <c r="AE2356" i="19"/>
  <c r="AE2365" i="19"/>
  <c r="AE2364" i="19"/>
  <c r="AE2355" i="19"/>
  <c r="AE2336" i="19"/>
  <c r="AE2354" i="19"/>
  <c r="AE2353" i="19"/>
  <c r="AE2352" i="19"/>
  <c r="AE2362" i="19"/>
  <c r="AE2340" i="19"/>
  <c r="AE2351" i="19"/>
  <c r="AE2350" i="19"/>
  <c r="AE2349" i="19"/>
  <c r="AE2359" i="19"/>
  <c r="AE2347" i="19"/>
  <c r="AE2334" i="19"/>
  <c r="AE2333" i="19"/>
  <c r="AE2346" i="19"/>
  <c r="AE2332" i="19"/>
  <c r="AE2345" i="19"/>
  <c r="AE2319" i="19"/>
  <c r="AE2331" i="19"/>
  <c r="AE2328" i="19"/>
  <c r="AE2329" i="19"/>
  <c r="AE2326" i="19"/>
  <c r="AE2327" i="19"/>
  <c r="AE2325" i="19"/>
  <c r="AE2341" i="19"/>
  <c r="AE2338" i="19"/>
  <c r="AE2322" i="19"/>
  <c r="AE2342" i="19"/>
  <c r="AE2335" i="19"/>
  <c r="AE2320" i="19"/>
  <c r="AE2323" i="19"/>
  <c r="AE2337" i="19"/>
  <c r="AE2321" i="19"/>
  <c r="AE2324" i="19"/>
  <c r="AE2330" i="19"/>
  <c r="AE2339" i="19"/>
  <c r="AE2313" i="19"/>
  <c r="AE2316" i="19"/>
  <c r="AE2315" i="19"/>
  <c r="AE2311" i="19"/>
  <c r="AE2318" i="19"/>
  <c r="AE2312" i="19"/>
  <c r="AE2308" i="19"/>
  <c r="AE2310" i="19"/>
  <c r="AE2314" i="19"/>
  <c r="AE2309" i="19"/>
  <c r="AE2317" i="19"/>
  <c r="AE2306" i="19"/>
  <c r="AE2307" i="19"/>
  <c r="AE2305" i="19"/>
  <c r="AE2302" i="19"/>
  <c r="AE2304" i="19"/>
  <c r="AE2303" i="19"/>
  <c r="AE2301" i="19"/>
  <c r="AE2300" i="19"/>
  <c r="AE2299" i="19"/>
  <c r="AE2298" i="19"/>
  <c r="AE2296" i="19"/>
  <c r="AE2297" i="19"/>
  <c r="AE2295" i="19"/>
  <c r="AE2294" i="19"/>
  <c r="AE2293" i="19"/>
  <c r="AE2292" i="19"/>
  <c r="AE2290" i="19"/>
  <c r="AE2291" i="19"/>
  <c r="AE2289" i="19"/>
  <c r="AE2288" i="19"/>
  <c r="AE2287" i="19"/>
  <c r="AE2285" i="19"/>
  <c r="AE2286" i="19"/>
  <c r="AE2284" i="19"/>
  <c r="AE2283" i="19"/>
  <c r="AE2282" i="19"/>
  <c r="AE2280" i="19"/>
  <c r="AE2281" i="19"/>
  <c r="AE2279" i="19"/>
  <c r="AE2278" i="19"/>
  <c r="AE2277" i="19"/>
  <c r="AE2276" i="19"/>
  <c r="AE2275" i="19"/>
  <c r="AE2274" i="19"/>
  <c r="AE2273" i="19"/>
  <c r="AE2272" i="19"/>
  <c r="AE2270" i="19"/>
  <c r="AE2271" i="19"/>
  <c r="AE2269" i="19"/>
  <c r="AE2268" i="19"/>
  <c r="AE2254" i="19"/>
  <c r="AE2267" i="19"/>
  <c r="AE2266" i="19"/>
  <c r="AE2265" i="19"/>
  <c r="AE2263" i="19"/>
  <c r="AE2262" i="19"/>
  <c r="AE2261" i="19"/>
  <c r="AE2260" i="19"/>
  <c r="AE2258" i="19"/>
  <c r="AE2257" i="19"/>
  <c r="AE2259" i="19"/>
  <c r="AE2264" i="19"/>
  <c r="AE2256" i="19"/>
  <c r="AE2255" i="19"/>
  <c r="AE2252" i="19"/>
  <c r="AE2251" i="19"/>
  <c r="AE2250" i="19"/>
  <c r="AE2253" i="19"/>
  <c r="AE2249" i="19"/>
  <c r="AE2248" i="19"/>
  <c r="AE2246" i="19"/>
  <c r="AE2245" i="19"/>
  <c r="AE2247" i="19"/>
  <c r="AE2243" i="19"/>
  <c r="AE2244" i="19"/>
  <c r="AE2242" i="19"/>
  <c r="AE2241" i="19"/>
  <c r="AE2240" i="19"/>
  <c r="AE2238" i="19"/>
  <c r="AE2237" i="19"/>
  <c r="AE2236" i="19"/>
  <c r="AE2235" i="19"/>
  <c r="AE2234" i="19"/>
  <c r="AE2233" i="19"/>
  <c r="AE2228" i="19"/>
  <c r="AE2230" i="19"/>
  <c r="AE2232" i="19"/>
  <c r="AE2231" i="19"/>
  <c r="AE2229" i="19"/>
  <c r="AE2226" i="19"/>
  <c r="AE2227" i="19"/>
  <c r="AE2224" i="19"/>
  <c r="AE2225" i="19"/>
  <c r="AE2223" i="19"/>
  <c r="AE2222" i="19"/>
  <c r="AE2221" i="19"/>
  <c r="AE2220" i="19"/>
  <c r="AE2219" i="19"/>
  <c r="AE2218" i="19"/>
  <c r="AE2217" i="19"/>
  <c r="AE2216" i="19"/>
  <c r="AE2215" i="19"/>
  <c r="AE2214" i="19"/>
  <c r="AE2213" i="19"/>
  <c r="AE2212" i="19"/>
  <c r="AE2209" i="19"/>
  <c r="AE2211" i="19"/>
  <c r="AE2208" i="19"/>
  <c r="AE2210" i="19"/>
  <c r="AE2206" i="19"/>
  <c r="AE2205" i="19"/>
  <c r="AE2204" i="19"/>
  <c r="AE2203" i="19"/>
  <c r="AE2202" i="19"/>
  <c r="AE2200" i="19"/>
  <c r="AE2199" i="19"/>
  <c r="AE2198" i="19"/>
  <c r="AE2197" i="19"/>
  <c r="AE2196" i="19"/>
  <c r="AE2185" i="19"/>
  <c r="AE2201" i="19"/>
  <c r="AE2195" i="19"/>
  <c r="AE2194" i="19"/>
  <c r="AE2193" i="19"/>
  <c r="AE2184" i="19"/>
  <c r="AE2187" i="19"/>
  <c r="AE2192" i="19"/>
  <c r="AE2191" i="19"/>
  <c r="AE2190" i="19"/>
  <c r="AE2189" i="19"/>
  <c r="AE2186" i="19"/>
  <c r="AE2182" i="19"/>
  <c r="AE2183" i="19"/>
  <c r="AE2181" i="19"/>
  <c r="AE2188" i="19"/>
  <c r="AE2179" i="19"/>
  <c r="AE2178" i="19"/>
  <c r="AE2180" i="19"/>
  <c r="AE2176" i="19"/>
  <c r="AE2177" i="19"/>
  <c r="AE2174" i="19"/>
  <c r="AE2175" i="19"/>
  <c r="AE2173" i="19"/>
  <c r="AE2170" i="19"/>
  <c r="AE2172" i="19"/>
  <c r="AE2171" i="19"/>
  <c r="AE2169" i="19"/>
  <c r="AE2167" i="19"/>
  <c r="AE2166" i="19"/>
  <c r="AE2168" i="19"/>
  <c r="AE2164" i="19"/>
  <c r="AE2165" i="19"/>
  <c r="AE2163" i="19"/>
  <c r="AE2160" i="19"/>
  <c r="AE2159" i="19"/>
  <c r="AE2158" i="19"/>
  <c r="AE2154" i="19"/>
  <c r="AE2156" i="19"/>
  <c r="AE2157" i="19"/>
  <c r="AE2152" i="19"/>
  <c r="AE2161" i="19"/>
  <c r="AE2150" i="19"/>
  <c r="AE2153" i="19"/>
  <c r="AE2155" i="19"/>
  <c r="AE2151" i="19"/>
  <c r="AE2149" i="19"/>
  <c r="AE2146" i="19"/>
  <c r="AE2145" i="19"/>
  <c r="AE2138" i="19"/>
  <c r="AE2144" i="19"/>
  <c r="AE2148" i="19"/>
  <c r="AE2147" i="19"/>
  <c r="AE2143" i="19"/>
  <c r="AE2133" i="19"/>
  <c r="AE2142" i="19"/>
  <c r="AE2135" i="19"/>
  <c r="AE2137" i="19"/>
  <c r="AE2141" i="19"/>
  <c r="AE2140" i="19"/>
  <c r="AE2131" i="19"/>
  <c r="AE2136" i="19"/>
  <c r="AE2132" i="19"/>
  <c r="AE2139" i="19"/>
  <c r="AE2129" i="19"/>
  <c r="AE2134" i="19"/>
  <c r="AE2130" i="19"/>
  <c r="AE2128" i="19"/>
  <c r="AE2127" i="19"/>
  <c r="AE2125" i="19"/>
  <c r="AE2124" i="19"/>
  <c r="AE2126" i="19"/>
  <c r="AE2123" i="19"/>
  <c r="AE2122" i="19"/>
  <c r="AE2121" i="19"/>
  <c r="AE2120" i="19"/>
  <c r="AE2119" i="19"/>
  <c r="AE2117" i="19"/>
  <c r="AE2118" i="19"/>
  <c r="AE2116" i="19"/>
  <c r="AE2115" i="19"/>
  <c r="AE2114" i="19"/>
  <c r="AE2113" i="19"/>
  <c r="AE2112" i="19"/>
  <c r="AE2111" i="19"/>
  <c r="AE2110" i="19"/>
  <c r="AE2109" i="19"/>
  <c r="AE2108" i="19"/>
  <c r="AE2107" i="19"/>
  <c r="AE2106" i="19"/>
  <c r="AE2105" i="19"/>
  <c r="AE2104" i="19"/>
  <c r="AE2103" i="19"/>
  <c r="AE2097" i="19"/>
  <c r="AE2101" i="19"/>
  <c r="AE2102" i="19"/>
  <c r="AE2096" i="19"/>
  <c r="AE2094" i="19"/>
  <c r="AE2100" i="19"/>
  <c r="AE2099" i="19"/>
  <c r="AE2098" i="19"/>
  <c r="AE2095" i="19"/>
  <c r="AE2092" i="19"/>
  <c r="AE2093" i="19"/>
  <c r="AE2091" i="19"/>
  <c r="AE2090" i="19"/>
  <c r="AE2089" i="19"/>
  <c r="AE2088" i="19"/>
  <c r="AE2087" i="19"/>
  <c r="AE2086" i="19"/>
  <c r="AE2085" i="19"/>
  <c r="AE2084" i="19"/>
  <c r="AE2083" i="19"/>
  <c r="AE2082" i="19"/>
  <c r="AE2081" i="19"/>
  <c r="AE2080" i="19"/>
  <c r="AE2067" i="19"/>
  <c r="AE2079" i="19"/>
  <c r="AE2077" i="19"/>
  <c r="AE2076" i="19"/>
  <c r="AE2073" i="19"/>
  <c r="AE2072" i="19"/>
  <c r="AE2078" i="19"/>
  <c r="AE2066" i="19"/>
  <c r="AE2064" i="19"/>
  <c r="AE2074" i="19"/>
  <c r="AE2061" i="19"/>
  <c r="AE2071" i="19"/>
  <c r="AE2075" i="19"/>
  <c r="AE2063" i="19"/>
  <c r="AE2070" i="19"/>
  <c r="AE2069" i="19"/>
  <c r="AE2068" i="19"/>
  <c r="AE2062" i="19"/>
  <c r="AE2056" i="19"/>
  <c r="AE2058" i="19"/>
  <c r="AE2065" i="19"/>
  <c r="AE2060" i="19"/>
  <c r="AE2057" i="19"/>
  <c r="AE2052" i="19"/>
  <c r="AE2053" i="19"/>
  <c r="AE2054" i="19"/>
  <c r="AE2059" i="19"/>
  <c r="AE2055" i="19"/>
  <c r="AE2051" i="19"/>
  <c r="AE2050" i="19"/>
  <c r="AE2049" i="19"/>
  <c r="AE2048" i="19"/>
  <c r="AE2047" i="19"/>
  <c r="AE2046" i="19"/>
  <c r="AE2045" i="19"/>
  <c r="AE2044" i="19"/>
  <c r="AE2043" i="19"/>
  <c r="AE2042" i="19"/>
  <c r="AE2041" i="19"/>
  <c r="AE2040" i="19"/>
  <c r="AE2039" i="19"/>
  <c r="AE2038" i="19"/>
  <c r="AE2037" i="19"/>
  <c r="AE2036" i="19"/>
  <c r="AE2035" i="19"/>
  <c r="AE2034" i="19"/>
  <c r="AE2033" i="19"/>
  <c r="AE2032" i="19"/>
  <c r="AE2031" i="19"/>
  <c r="AE2030" i="19"/>
  <c r="AE2029" i="19"/>
  <c r="AE2028" i="19"/>
  <c r="AE2027" i="19"/>
  <c r="AE2026" i="19"/>
  <c r="AE2025" i="19"/>
  <c r="AE2024" i="19"/>
  <c r="AE2023" i="19"/>
  <c r="AE2022" i="19"/>
  <c r="AE2021" i="19"/>
  <c r="AE2020" i="19"/>
  <c r="AE2019" i="19"/>
  <c r="AE2018" i="19"/>
  <c r="AE2017" i="19"/>
  <c r="AE2016" i="19"/>
  <c r="AE2014" i="19"/>
  <c r="AE2013" i="19"/>
  <c r="AE2015" i="19"/>
  <c r="AE2012" i="19"/>
  <c r="AE2011" i="19"/>
  <c r="AE2010" i="19"/>
  <c r="AE2009" i="19"/>
  <c r="AE2008" i="19"/>
  <c r="AE2007" i="19"/>
  <c r="AE2006" i="19"/>
  <c r="AE2005" i="19"/>
  <c r="AE2004" i="19"/>
  <c r="AE2003" i="19"/>
  <c r="AE2002" i="19"/>
  <c r="AE2001" i="19"/>
  <c r="AE2000" i="19"/>
  <c r="AE1999" i="19"/>
  <c r="AE1998" i="19"/>
  <c r="AE1997" i="19"/>
  <c r="AE1996" i="19"/>
  <c r="AE1989" i="19"/>
  <c r="AE1988" i="19"/>
  <c r="AE1995" i="19"/>
  <c r="AE1994" i="19"/>
  <c r="AE1993" i="19"/>
  <c r="AE1992" i="19"/>
  <c r="AE1991" i="19"/>
  <c r="AE1990" i="19"/>
  <c r="AE1987" i="19"/>
  <c r="AE1986" i="19"/>
  <c r="AE1985" i="19"/>
  <c r="AE1984" i="19"/>
  <c r="AE1983" i="19"/>
  <c r="AE1982" i="19"/>
  <c r="AE1981" i="19"/>
  <c r="AE1980" i="19"/>
  <c r="AE1978" i="19"/>
  <c r="AE1977" i="19"/>
  <c r="AE1964" i="19"/>
  <c r="AE1976" i="19"/>
  <c r="AE1975" i="19"/>
  <c r="AE1974" i="19"/>
  <c r="AE1973" i="19"/>
  <c r="AE1972" i="19"/>
  <c r="AE1979" i="19"/>
  <c r="AE1971" i="19"/>
  <c r="AE1970" i="19"/>
  <c r="AE1969" i="19"/>
  <c r="AE1968" i="19"/>
  <c r="AE1965" i="19"/>
  <c r="AE1967" i="19"/>
  <c r="AE1966" i="19"/>
  <c r="AE1963" i="19"/>
  <c r="AE1962" i="19"/>
  <c r="AE1961" i="19"/>
  <c r="AE1960" i="19"/>
  <c r="AE1959" i="19"/>
  <c r="AE1958" i="19"/>
  <c r="AE1957" i="19"/>
  <c r="AE1956" i="19"/>
  <c r="AE1955" i="19"/>
  <c r="AE1954" i="19"/>
  <c r="AE1953" i="19"/>
  <c r="AE1952" i="19"/>
  <c r="AE1951" i="19"/>
  <c r="AE1950" i="19"/>
  <c r="AE1949" i="19"/>
  <c r="AE1948" i="19"/>
  <c r="AE1947" i="19"/>
  <c r="AE1946" i="19"/>
  <c r="AE1945" i="19"/>
  <c r="AE1944" i="19"/>
  <c r="AE1943" i="19"/>
  <c r="AE1942" i="19"/>
  <c r="AE1941" i="19"/>
  <c r="AE1940" i="19"/>
  <c r="AE1939" i="19"/>
  <c r="AE1938" i="19"/>
  <c r="AE1937" i="19"/>
  <c r="AE1936" i="19"/>
  <c r="AE1935" i="19"/>
  <c r="AE1934" i="19"/>
  <c r="AE1933" i="19"/>
  <c r="AE1932" i="19"/>
  <c r="AE1931" i="19"/>
  <c r="AE1930" i="19"/>
  <c r="AE1929" i="19"/>
  <c r="AE1928" i="19"/>
  <c r="AE1927" i="19"/>
  <c r="AE1926" i="19"/>
  <c r="AE1925" i="19"/>
  <c r="AE1924" i="19"/>
  <c r="AE1923" i="19"/>
  <c r="AE1922" i="19"/>
  <c r="AE1921" i="19"/>
  <c r="AE1920" i="19"/>
  <c r="AE1919" i="19"/>
  <c r="AE1918" i="19"/>
  <c r="AE1917" i="19"/>
  <c r="AE1916" i="19"/>
  <c r="AE1915" i="19"/>
  <c r="AE1914" i="19"/>
  <c r="AE1912" i="19"/>
  <c r="AE1910" i="19"/>
  <c r="AE1909" i="19"/>
  <c r="AE1908" i="19"/>
  <c r="AE1907" i="19"/>
  <c r="AE1905" i="19"/>
  <c r="AE1904" i="19"/>
  <c r="AE1902" i="19"/>
  <c r="AE1901" i="19"/>
  <c r="AE1900" i="19"/>
  <c r="AE1899" i="19"/>
  <c r="AE1898" i="19"/>
  <c r="AE1897" i="19"/>
  <c r="AE1896" i="19"/>
  <c r="AE1844" i="19"/>
  <c r="AE1895" i="19"/>
  <c r="AE1894" i="19"/>
  <c r="AE1893" i="19"/>
  <c r="AE1892" i="19"/>
  <c r="AE1906" i="19"/>
  <c r="AE1890" i="19"/>
  <c r="AE1889" i="19"/>
  <c r="AE1888" i="19"/>
  <c r="AE1887" i="19"/>
  <c r="AE1886" i="19"/>
  <c r="AE1885" i="19"/>
  <c r="AE1884" i="19"/>
  <c r="AE1883" i="19"/>
  <c r="AE1881" i="19"/>
  <c r="AE1849" i="19"/>
  <c r="AE1878" i="19"/>
  <c r="AE1848" i="19"/>
  <c r="AE1877" i="19"/>
  <c r="AE1847" i="19"/>
  <c r="AE1838" i="19"/>
  <c r="AE1876" i="19"/>
  <c r="AE1875" i="19"/>
  <c r="AE1874" i="19"/>
  <c r="AE1836" i="19"/>
  <c r="AE1873" i="19"/>
  <c r="AE1882" i="19"/>
  <c r="AE1872" i="19"/>
  <c r="AE1913" i="19"/>
  <c r="AE1903" i="19"/>
  <c r="AE1869" i="19"/>
  <c r="AE1870" i="19"/>
  <c r="AE1868" i="19"/>
  <c r="AE1866" i="19"/>
  <c r="AE1865" i="19"/>
  <c r="AE1840" i="19"/>
  <c r="AE1852" i="19"/>
  <c r="AE1841" i="19"/>
  <c r="AE1863" i="19"/>
  <c r="AE1861" i="19"/>
  <c r="AE1837" i="19"/>
  <c r="AE1879" i="19"/>
  <c r="AE1859" i="19"/>
  <c r="AE1858" i="19"/>
  <c r="AE1857" i="19"/>
  <c r="AE1880" i="19"/>
  <c r="AE1867" i="19"/>
  <c r="AE1856" i="19"/>
  <c r="AE1855" i="19"/>
  <c r="AE1854" i="19"/>
  <c r="AE1862" i="19"/>
  <c r="AE1871" i="19"/>
  <c r="AE1834" i="19"/>
  <c r="AE1891" i="19"/>
  <c r="AE1853" i="19"/>
  <c r="AE1830" i="19"/>
  <c r="AE1864" i="19"/>
  <c r="AE1831" i="19"/>
  <c r="AE1851" i="19"/>
  <c r="AE1850" i="19"/>
  <c r="AE1828" i="19"/>
  <c r="AE1846" i="19"/>
  <c r="AE1825" i="19"/>
  <c r="AE1843" i="19"/>
  <c r="AE1842" i="19"/>
  <c r="AE1839" i="19"/>
  <c r="AE1845" i="19"/>
  <c r="AE1824" i="19"/>
  <c r="AE1823" i="19"/>
  <c r="AE1833" i="19"/>
  <c r="AE1832" i="19"/>
  <c r="AE1835" i="19"/>
  <c r="AE1806" i="19"/>
  <c r="AE1827" i="19"/>
  <c r="AE1829" i="19"/>
  <c r="AE1820" i="19"/>
  <c r="AE1819" i="19"/>
  <c r="AE1818" i="19"/>
  <c r="AE1821" i="19"/>
  <c r="AE1826" i="19"/>
  <c r="AE1814" i="19"/>
  <c r="AE1816" i="19"/>
  <c r="AE1815" i="19"/>
  <c r="AE1813" i="19"/>
  <c r="AE1822" i="19"/>
  <c r="AE1810" i="19"/>
  <c r="AE1811" i="19"/>
  <c r="AE1809" i="19"/>
  <c r="AE1812" i="19"/>
  <c r="AE1803" i="19"/>
  <c r="AE1817" i="19"/>
  <c r="AE1808" i="19"/>
  <c r="AE1805" i="19"/>
  <c r="AE1804" i="19"/>
  <c r="AE1801" i="19"/>
  <c r="AE1802" i="19"/>
  <c r="AE1807" i="19"/>
  <c r="AE1800" i="19"/>
  <c r="AE1799" i="19"/>
  <c r="AE1798" i="19"/>
  <c r="AE1797" i="19"/>
  <c r="AE1796" i="19"/>
  <c r="AE1795" i="19"/>
  <c r="AE1794" i="19"/>
  <c r="AE1793" i="19"/>
  <c r="AE1792" i="19"/>
  <c r="AE1791" i="19"/>
  <c r="AE1790" i="19"/>
  <c r="AE1789" i="19"/>
  <c r="AE1788" i="19"/>
  <c r="AE1787" i="19"/>
  <c r="AE1786" i="19"/>
  <c r="AE1785" i="19"/>
  <c r="AE1784" i="19"/>
  <c r="AE1783" i="19"/>
  <c r="AE1782" i="19"/>
  <c r="AE1781" i="19"/>
  <c r="AE1780" i="19"/>
  <c r="AE1779" i="19"/>
  <c r="AE1778" i="19"/>
  <c r="AE1777" i="19"/>
  <c r="AE1776" i="19"/>
  <c r="AE1775" i="19"/>
  <c r="AE1774" i="19"/>
  <c r="AE1773" i="19"/>
  <c r="AE1772" i="19"/>
  <c r="AE1771" i="19"/>
  <c r="AE1770" i="19"/>
  <c r="AE1769" i="19"/>
  <c r="AE1768" i="19"/>
  <c r="AE1767" i="19"/>
  <c r="AE1766" i="19"/>
  <c r="AE1765" i="19"/>
  <c r="AE1764" i="19"/>
  <c r="AE1763" i="19"/>
  <c r="AE1762" i="19"/>
  <c r="AE1761" i="19"/>
  <c r="AE1760" i="19"/>
  <c r="AE1759" i="19"/>
  <c r="AE1758" i="19"/>
  <c r="AE1757" i="19"/>
  <c r="AE1743" i="19"/>
  <c r="AE1756" i="19"/>
  <c r="AE1755" i="19"/>
  <c r="AE1754" i="19"/>
  <c r="AE1753" i="19"/>
  <c r="AE1752" i="19"/>
  <c r="AE1751" i="19"/>
  <c r="AE1750" i="19"/>
  <c r="AE1749" i="19"/>
  <c r="AE1748" i="19"/>
  <c r="AE1747" i="19"/>
  <c r="AE1746" i="19"/>
  <c r="AE1745" i="19"/>
  <c r="AE1744" i="19"/>
  <c r="AE1742" i="19"/>
  <c r="AE1741" i="19"/>
  <c r="AE1740" i="19"/>
  <c r="AE1739" i="19"/>
  <c r="AE1738" i="19"/>
  <c r="AE1737" i="19"/>
  <c r="AE1736" i="19"/>
  <c r="AE1735" i="19"/>
  <c r="AE1734" i="19"/>
  <c r="AE1733" i="19"/>
  <c r="AE1732" i="19"/>
  <c r="AE1731" i="19"/>
  <c r="AE1730" i="19"/>
  <c r="AE1729" i="19"/>
  <c r="AE1728" i="19"/>
  <c r="AE1727" i="19"/>
  <c r="AE1726" i="19"/>
  <c r="AE1725" i="19"/>
  <c r="AE1724" i="19"/>
  <c r="AE1723" i="19"/>
  <c r="AE1722" i="19"/>
  <c r="AE1711" i="19"/>
  <c r="AE1712" i="19"/>
  <c r="AE1721" i="19"/>
  <c r="AE1720" i="19"/>
  <c r="AE1719" i="19"/>
  <c r="AE1718" i="19"/>
  <c r="AE1717" i="19"/>
  <c r="AE1716" i="19"/>
  <c r="AE1715" i="19"/>
  <c r="AE1714" i="19"/>
  <c r="AE1713" i="19"/>
  <c r="AE1710" i="19"/>
  <c r="AE1709" i="19"/>
  <c r="AE1708" i="19"/>
  <c r="AE1707" i="19"/>
  <c r="AE1706" i="19"/>
  <c r="AE1705" i="19"/>
  <c r="AE1704" i="19"/>
  <c r="AE1703" i="19"/>
  <c r="AE1702" i="19"/>
  <c r="AE1701" i="19"/>
  <c r="AE1700" i="19"/>
  <c r="AE1699" i="19"/>
  <c r="AE1698" i="19"/>
  <c r="AE1697" i="19"/>
  <c r="AE1696" i="19"/>
  <c r="AE1695" i="19"/>
  <c r="AE1694" i="19"/>
  <c r="AE1693" i="19"/>
  <c r="AE1692" i="19"/>
  <c r="AE1691" i="19"/>
  <c r="AE1690" i="19"/>
  <c r="AE1689" i="19"/>
  <c r="AE1688" i="19"/>
  <c r="AE1687" i="19"/>
  <c r="AE1686" i="19"/>
  <c r="AE1684" i="19"/>
  <c r="AE1683" i="19"/>
  <c r="AE1682" i="19"/>
  <c r="AE1681" i="19"/>
  <c r="AE1680" i="19"/>
  <c r="AE1679" i="19"/>
  <c r="AE1678" i="19"/>
  <c r="AE1677" i="19"/>
  <c r="AE1676" i="19"/>
  <c r="AE1675" i="19"/>
  <c r="AE1674" i="19"/>
  <c r="AE1673" i="19"/>
  <c r="AE1672" i="19"/>
  <c r="AE1671" i="19"/>
  <c r="AE1670" i="19"/>
  <c r="AE1669" i="19"/>
  <c r="AE1668" i="19"/>
  <c r="AE1667" i="19"/>
  <c r="AE1666" i="19"/>
  <c r="AE1659" i="19"/>
  <c r="AE1658" i="19"/>
  <c r="AE1665" i="19"/>
  <c r="AE1664" i="19"/>
  <c r="AE1685" i="19"/>
  <c r="AE1663" i="19"/>
  <c r="AE1657" i="19"/>
  <c r="AE1662" i="19"/>
  <c r="AE1649" i="19"/>
  <c r="AE1661" i="19"/>
  <c r="AE1655" i="19"/>
  <c r="AE1651" i="19"/>
  <c r="AE1660" i="19"/>
  <c r="AE1656" i="19"/>
  <c r="AE1650" i="19"/>
  <c r="AE1653" i="19"/>
  <c r="AE1652" i="19"/>
  <c r="AE1654" i="19"/>
  <c r="AE1648" i="19"/>
  <c r="AE1647" i="19"/>
  <c r="AE1646" i="19"/>
  <c r="AE1645" i="19"/>
  <c r="AE1644" i="19"/>
  <c r="AE1643" i="19"/>
  <c r="AE1642" i="19"/>
  <c r="AE1641" i="19"/>
  <c r="AE1640" i="19"/>
  <c r="AE1639" i="19"/>
  <c r="AE1638" i="19"/>
  <c r="AE1637" i="19"/>
  <c r="AE1636" i="19"/>
  <c r="AE1635" i="19"/>
  <c r="AE1634" i="19"/>
  <c r="AE1633" i="19"/>
  <c r="AE1632" i="19"/>
  <c r="AE1631" i="19"/>
  <c r="AE1630" i="19"/>
  <c r="AE1629" i="19"/>
  <c r="AE1628" i="19"/>
  <c r="AE1627" i="19"/>
  <c r="AE1626" i="19"/>
  <c r="AE1625" i="19"/>
  <c r="AE1624" i="19"/>
  <c r="AE1623" i="19"/>
  <c r="AE1622" i="19"/>
  <c r="AE1621" i="19"/>
  <c r="AE1620" i="19"/>
  <c r="AE1619" i="19"/>
  <c r="AE1618" i="19"/>
  <c r="AE1617" i="19"/>
  <c r="AE1616" i="19"/>
  <c r="AE1615" i="19"/>
  <c r="AE1614" i="19"/>
  <c r="AE1613" i="19"/>
  <c r="AE1612" i="19"/>
  <c r="AE1611" i="19"/>
  <c r="AE1610" i="19"/>
  <c r="AE1609" i="19"/>
  <c r="AE1608" i="19"/>
  <c r="AE1607" i="19"/>
  <c r="AE1606" i="19"/>
  <c r="AE1605" i="19"/>
  <c r="AE1604" i="19"/>
  <c r="AE1603" i="19"/>
  <c r="AE1602" i="19"/>
  <c r="AE1601" i="19"/>
  <c r="AE1600" i="19"/>
  <c r="AE1599" i="19"/>
  <c r="AE1598" i="19"/>
  <c r="AE1597" i="19"/>
  <c r="AE1596" i="19"/>
  <c r="AE1595" i="19"/>
  <c r="AE1594" i="19"/>
  <c r="AE1593" i="19"/>
  <c r="AE1592" i="19"/>
  <c r="AE1591" i="19"/>
  <c r="AE1590" i="19"/>
  <c r="AE1589" i="19"/>
  <c r="AE1588" i="19"/>
  <c r="AE1587" i="19"/>
  <c r="AE1586" i="19"/>
  <c r="AE1585" i="19"/>
  <c r="AE1584" i="19"/>
  <c r="AE1583" i="19"/>
  <c r="AE1582" i="19"/>
  <c r="AE1581" i="19"/>
  <c r="AE1580" i="19"/>
  <c r="AE1579" i="19"/>
  <c r="AE1578" i="19"/>
  <c r="AE1577" i="19"/>
  <c r="AE1575" i="19"/>
  <c r="AE1574" i="19"/>
  <c r="AE1573" i="19"/>
  <c r="AE1572" i="19"/>
  <c r="AE1571" i="19"/>
  <c r="AE1570" i="19"/>
  <c r="AE1568" i="19"/>
  <c r="AE1566" i="19"/>
  <c r="AE1517" i="19"/>
  <c r="AE1576" i="19"/>
  <c r="AE1565" i="19"/>
  <c r="AE1564" i="19"/>
  <c r="AE1561" i="19"/>
  <c r="AE1560" i="19"/>
  <c r="AE1559" i="19"/>
  <c r="AE1558" i="19"/>
  <c r="AE1515" i="19"/>
  <c r="AE1514" i="19"/>
  <c r="AE1513" i="19"/>
  <c r="AE1557" i="19"/>
  <c r="AE1556" i="19"/>
  <c r="AE1555" i="19"/>
  <c r="AE1553" i="19"/>
  <c r="AE1563" i="19"/>
  <c r="AE1552" i="19"/>
  <c r="AE1551" i="19"/>
  <c r="AE1494" i="19"/>
  <c r="AE1550" i="19"/>
  <c r="AE1547" i="19"/>
  <c r="AE1545" i="19"/>
  <c r="AE1569" i="19"/>
  <c r="AE1500" i="19"/>
  <c r="AE1507" i="19"/>
  <c r="AE1506" i="19"/>
  <c r="AE1543" i="19"/>
  <c r="AE1541" i="19"/>
  <c r="AE1539" i="19"/>
  <c r="AE1546" i="19"/>
  <c r="AE1567" i="19"/>
  <c r="AE1562" i="19"/>
  <c r="AE1505" i="19"/>
  <c r="AE1537" i="19"/>
  <c r="AE1536" i="19"/>
  <c r="AE1554" i="19"/>
  <c r="AE1535" i="19"/>
  <c r="AE1544" i="19"/>
  <c r="AE1534" i="19"/>
  <c r="AE1533" i="19"/>
  <c r="AE1540" i="19"/>
  <c r="AE1549" i="19"/>
  <c r="AE1508" i="19"/>
  <c r="AE1548" i="19"/>
  <c r="AE1532" i="19"/>
  <c r="AE1531" i="19"/>
  <c r="AE1542" i="19"/>
  <c r="AE1499" i="19"/>
  <c r="AE1529" i="19"/>
  <c r="AE1528" i="19"/>
  <c r="AE1538" i="19"/>
  <c r="AE1527" i="19"/>
  <c r="AE1497" i="19"/>
  <c r="AE1526" i="19"/>
  <c r="AE1525" i="19"/>
  <c r="AE1530" i="19"/>
  <c r="AE1523" i="19"/>
  <c r="AE1522" i="19"/>
  <c r="AE1482" i="19"/>
  <c r="AE1501" i="19"/>
  <c r="AE1521" i="19"/>
  <c r="AE1498" i="19"/>
  <c r="AE1520" i="19"/>
  <c r="AE1519" i="19"/>
  <c r="AE1481" i="19"/>
  <c r="AE1493" i="19"/>
  <c r="AE1496" i="19"/>
  <c r="AE1516" i="19"/>
  <c r="AE1518" i="19"/>
  <c r="AE1489" i="19"/>
  <c r="AE1524" i="19"/>
  <c r="AE1495" i="19"/>
  <c r="AE1512" i="19"/>
  <c r="AE1492" i="19"/>
  <c r="AE1488" i="19"/>
  <c r="AE1490" i="19"/>
  <c r="AE1502" i="19"/>
  <c r="AE1483" i="19"/>
  <c r="AE1509" i="19"/>
  <c r="AE1503" i="19"/>
  <c r="AE1511" i="19"/>
  <c r="AE1510" i="19"/>
  <c r="AE1480" i="19"/>
  <c r="AE1478" i="19"/>
  <c r="AE1504" i="19"/>
  <c r="AE1484" i="19"/>
  <c r="AE1486" i="19"/>
  <c r="AE1479" i="19"/>
  <c r="AE1475" i="19"/>
  <c r="AE1491" i="19"/>
  <c r="AE1476" i="19"/>
  <c r="AE1487" i="19"/>
  <c r="AE1455" i="19"/>
  <c r="AE1463" i="19"/>
  <c r="AE1485" i="19"/>
  <c r="AE1472" i="19"/>
  <c r="AE1466" i="19"/>
  <c r="AE1473" i="19"/>
  <c r="AE1470" i="19"/>
  <c r="AE1467" i="19"/>
  <c r="AE1468" i="19"/>
  <c r="AE1471" i="19"/>
  <c r="AE1477" i="19"/>
  <c r="AE1465" i="19"/>
  <c r="AE1469" i="19"/>
  <c r="AE1461" i="19"/>
  <c r="AE1458" i="19"/>
  <c r="AE1464" i="19"/>
  <c r="AE1456" i="19"/>
  <c r="AE1457" i="19"/>
  <c r="AE1459" i="19"/>
  <c r="AE1474" i="19"/>
  <c r="AE1449" i="19"/>
  <c r="AE1460" i="19"/>
  <c r="AE1454" i="19"/>
  <c r="AE1452" i="19"/>
  <c r="AE1446" i="19"/>
  <c r="AE1450" i="19"/>
  <c r="AE1453" i="19"/>
  <c r="AE1462" i="19"/>
  <c r="AE1451" i="19"/>
  <c r="AE1448" i="19"/>
  <c r="AE1447" i="19"/>
  <c r="AE1445" i="19"/>
  <c r="AE1444" i="19"/>
  <c r="AE1443" i="19"/>
  <c r="AE1442" i="19"/>
  <c r="AE1441" i="19"/>
  <c r="AE1440" i="19"/>
  <c r="AE1439" i="19"/>
  <c r="AE1438" i="19"/>
  <c r="AE1437" i="19"/>
  <c r="AE1436" i="19"/>
  <c r="AE1435" i="19"/>
  <c r="AE1426" i="19"/>
  <c r="AE1434" i="19"/>
  <c r="AE1433" i="19"/>
  <c r="AE1432" i="19"/>
  <c r="AE1431" i="19"/>
  <c r="AE1430" i="19"/>
  <c r="AE1424" i="19"/>
  <c r="AE1429" i="19"/>
  <c r="AE1428" i="19"/>
  <c r="AE1427" i="19"/>
  <c r="AE1418" i="19"/>
  <c r="AE1419" i="19"/>
  <c r="AE1421" i="19"/>
  <c r="AE1422" i="19"/>
  <c r="AE1425" i="19"/>
  <c r="AE1423" i="19"/>
  <c r="AE1420" i="19"/>
  <c r="AE1417" i="19"/>
  <c r="AE1416" i="19"/>
  <c r="AE1415" i="19"/>
  <c r="AE1414" i="19"/>
  <c r="AE1413" i="19"/>
  <c r="AE1412" i="19"/>
  <c r="AE1400" i="19"/>
  <c r="AE1411" i="19"/>
  <c r="AE1410" i="19"/>
  <c r="AE1409" i="19"/>
  <c r="AE1408" i="19"/>
  <c r="AE1407" i="19"/>
  <c r="AE1406" i="19"/>
  <c r="AE1404" i="19"/>
  <c r="AE1405" i="19"/>
  <c r="AE1402" i="19"/>
  <c r="AE1397" i="19"/>
  <c r="AE1398" i="19"/>
  <c r="AE1401" i="19"/>
  <c r="AE1395" i="19"/>
  <c r="AE1396" i="19"/>
  <c r="AE1399" i="19"/>
  <c r="AE1394" i="19"/>
  <c r="AE1393" i="19"/>
  <c r="AE1392" i="19"/>
  <c r="AE1391" i="19"/>
  <c r="AE1390" i="19"/>
  <c r="AE1388" i="19"/>
  <c r="AE1387" i="19"/>
  <c r="AE1389" i="19"/>
  <c r="AE1386" i="19"/>
  <c r="AE1385" i="19"/>
  <c r="AE1377" i="19"/>
  <c r="AE1379" i="19"/>
  <c r="AE1374" i="19"/>
  <c r="AE1376" i="19"/>
  <c r="AE1384" i="19"/>
  <c r="AE1375" i="19"/>
  <c r="AE1380" i="19"/>
  <c r="AE1383" i="19"/>
  <c r="AE1373" i="19"/>
  <c r="AE1370" i="19"/>
  <c r="AE1372" i="19"/>
  <c r="AE1378" i="19"/>
  <c r="AE1368" i="19"/>
  <c r="AE1365" i="19"/>
  <c r="AE1369" i="19"/>
  <c r="AE1371" i="19"/>
  <c r="AE1367" i="19"/>
  <c r="AE1366" i="19"/>
  <c r="AE1364" i="19"/>
  <c r="AE1363" i="19"/>
  <c r="AE1362" i="19"/>
  <c r="AE1361" i="19"/>
  <c r="AE1353" i="19"/>
  <c r="AE1360" i="19"/>
  <c r="AE1359" i="19"/>
  <c r="AE1347" i="19"/>
  <c r="AE1358" i="19"/>
  <c r="AE1357" i="19"/>
  <c r="AE1356" i="19"/>
  <c r="AE1355" i="19"/>
  <c r="AE1349" i="19"/>
  <c r="AE1354" i="19"/>
  <c r="AE1346" i="19"/>
  <c r="AE1352" i="19"/>
  <c r="AE1345" i="19"/>
  <c r="AE1351" i="19"/>
  <c r="AE1348" i="19"/>
  <c r="AE1344" i="19"/>
  <c r="AE1343" i="19"/>
  <c r="AE1338" i="19"/>
  <c r="AE1337" i="19"/>
  <c r="AE1342" i="19"/>
  <c r="AE1341" i="19"/>
  <c r="AE1336" i="19"/>
  <c r="AE1334" i="19"/>
  <c r="AE1335" i="19"/>
  <c r="AE1333" i="19"/>
  <c r="AE1332" i="19"/>
  <c r="AE1331" i="19"/>
  <c r="AE1330" i="19"/>
  <c r="AE1329" i="19"/>
  <c r="AE1328" i="19"/>
  <c r="AE1304" i="19"/>
  <c r="AE1327" i="19"/>
  <c r="AE1326" i="19"/>
  <c r="AE1325" i="19"/>
  <c r="AE1324" i="19"/>
  <c r="AE1323" i="19"/>
  <c r="AE1322" i="19"/>
  <c r="AE1321" i="19"/>
  <c r="AE1320" i="19"/>
  <c r="AE1319" i="19"/>
  <c r="AE1318" i="19"/>
  <c r="AE1308" i="19"/>
  <c r="AE1299" i="19"/>
  <c r="AE1317" i="19"/>
  <c r="AE1306" i="19"/>
  <c r="AE1316" i="19"/>
  <c r="AE1315" i="19"/>
  <c r="AE1300" i="19"/>
  <c r="AE1312" i="19"/>
  <c r="AE1311" i="19"/>
  <c r="AE1309" i="19"/>
  <c r="AE1302" i="19"/>
  <c r="AE1307" i="19"/>
  <c r="AE1305" i="19"/>
  <c r="AE1301" i="19"/>
  <c r="AE1310" i="19"/>
  <c r="AE1297" i="19"/>
  <c r="AE1296" i="19"/>
  <c r="AE1303" i="19"/>
  <c r="AE1298" i="19"/>
  <c r="AE1295" i="19"/>
  <c r="AE1278" i="19"/>
  <c r="AE1294" i="19"/>
  <c r="AE1293" i="19"/>
  <c r="AE1292" i="19"/>
  <c r="AE1291" i="19"/>
  <c r="AE1290" i="19"/>
  <c r="AE1289" i="19"/>
  <c r="AE1287" i="19"/>
  <c r="AE1281" i="19"/>
  <c r="AE1286" i="19"/>
  <c r="AE1285" i="19"/>
  <c r="AE1288" i="19"/>
  <c r="AE1284" i="19"/>
  <c r="AE1283" i="19"/>
  <c r="AE1275" i="19"/>
  <c r="AE1279" i="19"/>
  <c r="AE1282" i="19"/>
  <c r="AE1276" i="19"/>
  <c r="AE1280" i="19"/>
  <c r="AE1277" i="19"/>
  <c r="AE1274" i="19"/>
  <c r="AE1273" i="19"/>
  <c r="AE1269" i="19"/>
  <c r="AE1268" i="19"/>
  <c r="AE1267" i="19"/>
  <c r="AE1272" i="19"/>
  <c r="AE1271" i="19"/>
  <c r="AE1270" i="19"/>
  <c r="AE1266" i="19"/>
  <c r="AE1265" i="19"/>
  <c r="AE1264" i="19"/>
  <c r="AE1263" i="19"/>
  <c r="AE1261" i="19"/>
  <c r="AE1262" i="19"/>
  <c r="AE1257" i="19"/>
  <c r="AE1250" i="19"/>
  <c r="AE1255" i="19"/>
  <c r="AE1249" i="19"/>
  <c r="AE1256" i="19"/>
  <c r="AE1258" i="19"/>
  <c r="AE1247" i="19"/>
  <c r="AE1254" i="19"/>
  <c r="AE1259" i="19"/>
  <c r="AE1253" i="19"/>
  <c r="AE1251" i="19"/>
  <c r="AE1260" i="19"/>
  <c r="AE1245" i="19"/>
  <c r="AE1242" i="19"/>
  <c r="AE1243" i="19"/>
  <c r="AE1248" i="19"/>
  <c r="AE1244" i="19"/>
  <c r="AE1246" i="19"/>
  <c r="AE1240" i="19"/>
  <c r="AE1238" i="19"/>
  <c r="AE1241" i="19"/>
  <c r="AE1239" i="19"/>
  <c r="AE1236" i="19"/>
  <c r="AE1237" i="19"/>
  <c r="AE1235" i="19"/>
  <c r="AE1234" i="19"/>
  <c r="AE1233" i="19"/>
  <c r="AE1219" i="19"/>
  <c r="AE1221" i="19"/>
  <c r="AE1231" i="19"/>
  <c r="AE1214" i="19"/>
  <c r="AE1228" i="19"/>
  <c r="AE1227" i="19"/>
  <c r="AE1226" i="19"/>
  <c r="AE1229" i="19"/>
  <c r="AE1232" i="19"/>
  <c r="AE1216" i="19"/>
  <c r="AE1225" i="19"/>
  <c r="AE1218" i="19"/>
  <c r="AE1230" i="19"/>
  <c r="AE1224" i="19"/>
  <c r="AE1217" i="19"/>
  <c r="AE1215" i="19"/>
  <c r="AE1213" i="19"/>
  <c r="AE1212" i="19"/>
  <c r="AE1211" i="19"/>
  <c r="AE1210" i="19"/>
  <c r="AE1209" i="19"/>
  <c r="AE1208" i="19"/>
  <c r="AE1206" i="19"/>
  <c r="AE1207" i="19"/>
  <c r="AE1204" i="19"/>
  <c r="AE1205" i="19"/>
  <c r="AE1203" i="19"/>
  <c r="AE1189" i="19"/>
  <c r="AE1188" i="19"/>
  <c r="AE1186" i="19"/>
  <c r="AE1185" i="19"/>
  <c r="AE1182" i="19"/>
  <c r="AE1184" i="19"/>
  <c r="AE1183" i="19"/>
  <c r="AE1180" i="19"/>
  <c r="AE1181" i="19"/>
  <c r="AE1178" i="19"/>
  <c r="AE1179" i="19"/>
  <c r="AE1177" i="19"/>
  <c r="AE1175" i="19"/>
  <c r="AE1176" i="19"/>
  <c r="AE1174" i="19"/>
  <c r="AE1173" i="19"/>
  <c r="AE1170" i="19"/>
  <c r="AE1171" i="19"/>
  <c r="AE1169" i="19"/>
  <c r="AE1172" i="19"/>
  <c r="AE1168" i="19"/>
  <c r="AE1167" i="19"/>
  <c r="AE1166" i="19"/>
  <c r="AE1165" i="19"/>
  <c r="AE1160" i="19"/>
  <c r="AE1164" i="19"/>
  <c r="AE1163" i="19"/>
  <c r="AE1159" i="19"/>
  <c r="AE1162" i="19"/>
  <c r="AE1161" i="19"/>
  <c r="AE1146" i="19"/>
  <c r="AE1158" i="19"/>
  <c r="AE1149" i="19"/>
  <c r="AE1157" i="19"/>
  <c r="AE1156" i="19"/>
  <c r="AE1148" i="19"/>
  <c r="AE1150" i="19"/>
  <c r="AE1155" i="19"/>
  <c r="AE1154" i="19"/>
  <c r="AE1153" i="19"/>
  <c r="AE1152" i="19"/>
  <c r="AE1144" i="19"/>
  <c r="AE1142" i="19"/>
  <c r="AE1143" i="19"/>
  <c r="AE1147" i="19"/>
  <c r="AE1151" i="19"/>
  <c r="AE1145" i="19"/>
  <c r="AE1141" i="19"/>
  <c r="AE1140" i="19"/>
  <c r="AE1137" i="19"/>
  <c r="AE1136" i="19"/>
  <c r="AE1135" i="19"/>
  <c r="AE1134" i="19"/>
  <c r="AE1133" i="19"/>
  <c r="AE1139" i="19"/>
  <c r="AE1131" i="19"/>
  <c r="AE1128" i="19"/>
  <c r="AE1130" i="19"/>
  <c r="AE1129" i="19"/>
  <c r="AE1127" i="19"/>
  <c r="AE1126" i="19"/>
  <c r="AE1125" i="19"/>
  <c r="AE1124" i="19"/>
  <c r="AE1113" i="19"/>
  <c r="AE1122" i="19"/>
  <c r="AE1121" i="19"/>
  <c r="AE1120" i="19"/>
  <c r="AE1123" i="19"/>
  <c r="AE1119" i="19"/>
  <c r="AE1115" i="19"/>
  <c r="AE1118" i="19"/>
  <c r="AE1114" i="19"/>
  <c r="AE1109" i="19"/>
  <c r="AE1111" i="19"/>
  <c r="AE1112" i="19"/>
  <c r="AE1110" i="19"/>
  <c r="AE1108" i="19"/>
  <c r="AE1106" i="19"/>
  <c r="AE1105" i="19"/>
  <c r="AE1104" i="19"/>
  <c r="AE1103" i="19"/>
  <c r="AE1102" i="19"/>
  <c r="AE1059" i="19"/>
  <c r="AE1101" i="19"/>
  <c r="AE1100" i="19"/>
  <c r="AE1099" i="19"/>
  <c r="AE1098" i="19"/>
  <c r="AE1097" i="19"/>
  <c r="AE1096" i="19"/>
  <c r="AE1095" i="19"/>
  <c r="AE1094" i="19"/>
  <c r="AE1093" i="19"/>
  <c r="AE1091" i="19"/>
  <c r="AE1090" i="19"/>
  <c r="AE1055" i="19"/>
  <c r="AE1089" i="19"/>
  <c r="AE1088" i="19"/>
  <c r="AE1086" i="19"/>
  <c r="AE1085" i="19"/>
  <c r="AE1084" i="19"/>
  <c r="AE1083" i="19"/>
  <c r="AE1082" i="19"/>
  <c r="AE1053" i="19"/>
  <c r="AE1081" i="19"/>
  <c r="AE1079" i="19"/>
  <c r="AE1078" i="19"/>
  <c r="AE1051" i="19"/>
  <c r="AE1107" i="19"/>
  <c r="AE1075" i="19"/>
  <c r="AE1074" i="19"/>
  <c r="AE1072" i="19"/>
  <c r="AE1071" i="19"/>
  <c r="AE1050" i="19"/>
  <c r="AE1048" i="19"/>
  <c r="AE1069" i="19"/>
  <c r="AE1092" i="19"/>
  <c r="AE1047" i="19"/>
  <c r="AE1068" i="19"/>
  <c r="AE1046" i="19"/>
  <c r="AE1044" i="19"/>
  <c r="AE1087" i="19"/>
  <c r="AE1066" i="19"/>
  <c r="AE1045" i="19"/>
  <c r="AE1080" i="19"/>
  <c r="AE1041" i="19"/>
  <c r="AE1077" i="19"/>
  <c r="AE1076" i="19"/>
  <c r="AE1040" i="19"/>
  <c r="AE1073" i="19"/>
  <c r="AE1070" i="19"/>
  <c r="AE1063" i="19"/>
  <c r="AE1037" i="19"/>
  <c r="AE1049" i="19"/>
  <c r="AE1043" i="19"/>
  <c r="AE1030" i="19"/>
  <c r="AE1033" i="19"/>
  <c r="AE1028" i="19"/>
  <c r="AE1064" i="19"/>
  <c r="AE1042" i="19"/>
  <c r="AE1065" i="19"/>
  <c r="AE1062" i="19"/>
  <c r="AE1061" i="19"/>
  <c r="AE1060" i="19"/>
  <c r="AE1039" i="19"/>
  <c r="AE1031" i="19"/>
  <c r="AE1025" i="19"/>
  <c r="AE1058" i="19"/>
  <c r="AE1056" i="19"/>
  <c r="AE1034" i="19"/>
  <c r="AE1032" i="19"/>
  <c r="AE1029" i="19"/>
  <c r="AE1023" i="19"/>
  <c r="AE1054" i="19"/>
  <c r="AE1027" i="19"/>
  <c r="AE1020" i="19"/>
  <c r="AE1057" i="19"/>
  <c r="AE1067" i="19"/>
  <c r="AE1022" i="19"/>
  <c r="AE1052" i="19"/>
  <c r="AE1026" i="19"/>
  <c r="AE1038" i="19"/>
  <c r="AE1036" i="19"/>
  <c r="AE1035" i="19"/>
  <c r="AE1012" i="19"/>
  <c r="AE1017" i="19"/>
  <c r="AE1019" i="19"/>
  <c r="AE1014" i="19"/>
  <c r="AE1016" i="19"/>
  <c r="AE1024" i="19"/>
  <c r="AE1013" i="19"/>
  <c r="AE1007" i="19"/>
  <c r="AE1011" i="19"/>
  <c r="AE1021" i="19"/>
  <c r="AE1010" i="19"/>
  <c r="AE1008" i="19"/>
  <c r="AE1018" i="19"/>
  <c r="AE1009" i="19"/>
  <c r="AE1015" i="19"/>
  <c r="AE1006" i="19"/>
  <c r="AE1005" i="19"/>
  <c r="AE1004" i="19"/>
  <c r="AE1003" i="19"/>
  <c r="AE1000" i="19"/>
  <c r="AE1001" i="19"/>
  <c r="AE998" i="19"/>
  <c r="AE999" i="19"/>
  <c r="AE997" i="19"/>
  <c r="AE996" i="19"/>
  <c r="AE995" i="19"/>
  <c r="AE1002" i="19"/>
  <c r="AE994" i="19"/>
  <c r="AE993" i="19"/>
  <c r="AE992" i="19"/>
  <c r="AE991" i="19"/>
  <c r="AE990" i="19"/>
  <c r="AE989" i="19"/>
  <c r="AE988" i="19"/>
  <c r="AE987" i="19"/>
  <c r="AE986" i="19"/>
  <c r="AE985" i="19"/>
  <c r="AE984" i="19"/>
  <c r="AE981" i="19"/>
  <c r="AE980" i="19"/>
  <c r="AE983" i="19"/>
  <c r="AE979" i="19"/>
  <c r="AE978" i="19"/>
  <c r="AE977" i="19"/>
  <c r="AE976" i="19"/>
  <c r="AE975" i="19"/>
  <c r="AE974" i="19"/>
  <c r="AE973" i="19"/>
  <c r="AE972" i="19"/>
  <c r="AE962" i="19"/>
  <c r="AE971" i="19"/>
  <c r="AE970" i="19"/>
  <c r="AE960" i="19"/>
  <c r="AE959" i="19"/>
  <c r="AE969" i="19"/>
  <c r="AE963" i="19"/>
  <c r="AE961" i="19"/>
  <c r="AE968" i="19"/>
  <c r="AE966" i="19"/>
  <c r="AE965" i="19"/>
  <c r="AE958" i="19"/>
  <c r="AE957" i="19"/>
  <c r="AE929" i="19"/>
  <c r="AE956" i="19"/>
  <c r="AE937" i="19"/>
  <c r="AE955" i="19"/>
  <c r="AE954" i="19"/>
  <c r="AE953" i="19"/>
  <c r="AE952" i="19"/>
  <c r="AE951" i="19"/>
  <c r="AE950" i="19"/>
  <c r="AE948" i="19"/>
  <c r="AE947" i="19"/>
  <c r="AE933" i="19"/>
  <c r="AE935" i="19"/>
  <c r="AE946" i="19"/>
  <c r="AE945" i="19"/>
  <c r="AE944" i="19"/>
  <c r="AE936" i="19"/>
  <c r="AE943" i="19"/>
  <c r="AE939" i="19"/>
  <c r="AE934" i="19"/>
  <c r="AE942" i="19"/>
  <c r="AE941" i="19"/>
  <c r="AE924" i="19"/>
  <c r="AE949" i="19"/>
  <c r="AE940" i="19"/>
  <c r="AE930" i="19"/>
  <c r="AE932" i="19"/>
  <c r="AE931" i="19"/>
  <c r="AE926" i="19"/>
  <c r="AE928" i="19"/>
  <c r="AE925" i="19"/>
  <c r="AE927" i="19"/>
  <c r="AE923" i="19"/>
  <c r="AE921" i="19"/>
  <c r="AE920" i="19"/>
  <c r="AE919" i="19"/>
  <c r="AE918" i="19"/>
  <c r="AE917" i="19"/>
  <c r="AE916" i="19"/>
  <c r="AE915" i="19"/>
  <c r="AE913" i="19"/>
  <c r="AE911" i="19"/>
  <c r="AE910" i="19"/>
  <c r="AE909" i="19"/>
  <c r="AE837" i="19"/>
  <c r="AE908" i="19"/>
  <c r="AE906" i="19"/>
  <c r="AE905" i="19"/>
  <c r="AE849" i="19"/>
  <c r="AE904" i="19"/>
  <c r="AE903" i="19"/>
  <c r="AE902" i="19"/>
  <c r="AE901" i="19"/>
  <c r="AE900" i="19"/>
  <c r="AE899" i="19"/>
  <c r="AE898" i="19"/>
  <c r="AE896" i="19"/>
  <c r="AE894" i="19"/>
  <c r="AE922" i="19"/>
  <c r="AE893" i="19"/>
  <c r="AE892" i="19"/>
  <c r="AE891" i="19"/>
  <c r="AE890" i="19"/>
  <c r="AE889" i="19"/>
  <c r="AE888" i="19"/>
  <c r="AE887" i="19"/>
  <c r="AE886" i="19"/>
  <c r="AE831" i="19"/>
  <c r="AE885" i="19"/>
  <c r="AE839" i="19"/>
  <c r="AE830" i="19"/>
  <c r="AE838" i="19"/>
  <c r="AE884" i="19"/>
  <c r="AE883" i="19"/>
  <c r="AE881" i="19"/>
  <c r="AE880" i="19"/>
  <c r="AE912" i="19"/>
  <c r="AE879" i="19"/>
  <c r="AE877" i="19"/>
  <c r="AE876" i="19"/>
  <c r="AE875" i="19"/>
  <c r="AE874" i="19"/>
  <c r="AE907" i="19"/>
  <c r="AE914" i="19"/>
  <c r="AE873" i="19"/>
  <c r="AE872" i="19"/>
  <c r="AE871" i="19"/>
  <c r="AE835" i="19"/>
  <c r="AE870" i="19"/>
  <c r="AE869" i="19"/>
  <c r="AE868" i="19"/>
  <c r="AE842" i="19"/>
  <c r="AE897" i="19"/>
  <c r="AE827" i="19"/>
  <c r="AE866" i="19"/>
  <c r="AE865" i="19"/>
  <c r="AE864" i="19"/>
  <c r="AE863" i="19"/>
  <c r="AE895" i="19"/>
  <c r="AE862" i="19"/>
  <c r="AE882" i="19"/>
  <c r="AE861" i="19"/>
  <c r="AE878" i="19"/>
  <c r="AE858" i="19"/>
  <c r="AE857" i="19"/>
  <c r="AE856" i="19"/>
  <c r="AE855" i="19"/>
  <c r="AE854" i="19"/>
  <c r="AE853" i="19"/>
  <c r="AE867" i="19"/>
  <c r="AE826" i="19"/>
  <c r="AE825" i="19"/>
  <c r="AE819" i="19"/>
  <c r="AE851" i="19"/>
  <c r="AE818" i="19"/>
  <c r="AE829" i="19"/>
  <c r="AE817" i="19"/>
  <c r="AE832" i="19"/>
  <c r="AE822" i="19"/>
  <c r="AE860" i="19"/>
  <c r="AE834" i="19"/>
  <c r="AE850" i="19"/>
  <c r="AE823" i="19"/>
  <c r="AE814" i="19"/>
  <c r="AE813" i="19"/>
  <c r="AE811" i="19"/>
  <c r="AE852" i="19"/>
  <c r="AE848" i="19"/>
  <c r="AE847" i="19"/>
  <c r="AE846" i="19"/>
  <c r="AE845" i="19"/>
  <c r="AE844" i="19"/>
  <c r="AE843" i="19"/>
  <c r="AE841" i="19"/>
  <c r="AE808" i="19"/>
  <c r="AE809" i="19"/>
  <c r="AE807" i="19"/>
  <c r="AE810" i="19"/>
  <c r="AE836" i="19"/>
  <c r="AE820" i="19"/>
  <c r="AE791" i="19"/>
  <c r="AE828" i="19"/>
  <c r="AE840" i="19"/>
  <c r="AE833" i="19"/>
  <c r="AE798" i="19"/>
  <c r="AE796" i="19"/>
  <c r="AE824" i="19"/>
  <c r="AE801" i="19"/>
  <c r="AE792" i="19"/>
  <c r="AE805" i="19"/>
  <c r="AE804" i="19"/>
  <c r="AE799" i="19"/>
  <c r="AE795" i="19"/>
  <c r="AE815" i="19"/>
  <c r="AE800" i="19"/>
  <c r="AE812" i="19"/>
  <c r="AE797" i="19"/>
  <c r="AE788" i="19"/>
  <c r="AE821" i="19"/>
  <c r="AE793" i="19"/>
  <c r="AE816" i="19"/>
  <c r="AE806" i="19"/>
  <c r="AE787" i="19"/>
  <c r="AE794" i="19"/>
  <c r="AE803" i="19"/>
  <c r="AE786" i="19"/>
  <c r="AE785" i="19"/>
  <c r="AE802" i="19"/>
  <c r="AE783" i="19"/>
  <c r="AE784" i="19"/>
  <c r="AE789" i="19"/>
  <c r="AE790" i="19"/>
  <c r="AE776" i="19"/>
  <c r="AE781" i="19"/>
  <c r="AE779" i="19"/>
  <c r="AE782" i="19"/>
  <c r="AE780" i="19"/>
  <c r="AE777" i="19"/>
  <c r="AE778" i="19"/>
  <c r="AE774" i="19"/>
  <c r="AE775" i="19"/>
  <c r="AE771" i="19"/>
  <c r="AE773" i="19"/>
  <c r="AE772" i="19"/>
  <c r="AE769" i="19"/>
  <c r="AE770" i="19"/>
  <c r="AE768" i="19"/>
  <c r="AE766" i="19"/>
  <c r="AE759" i="19"/>
  <c r="AE767" i="19"/>
  <c r="AE764" i="19"/>
  <c r="AE765" i="19"/>
  <c r="AE763" i="19"/>
  <c r="AE761" i="19"/>
  <c r="AE762" i="19"/>
  <c r="AE760" i="19"/>
  <c r="AE758" i="19"/>
  <c r="AE757" i="19"/>
  <c r="AE755" i="19"/>
  <c r="AE745" i="19"/>
  <c r="AE754" i="19"/>
  <c r="AE753" i="19"/>
  <c r="AE752" i="19"/>
  <c r="AE751" i="19"/>
  <c r="AE750" i="19"/>
  <c r="AE737" i="19"/>
  <c r="AE741" i="19"/>
  <c r="AE739" i="19"/>
  <c r="AE747" i="19"/>
  <c r="AE743" i="19"/>
  <c r="AE746" i="19"/>
  <c r="AE744" i="19"/>
  <c r="AE742" i="19"/>
  <c r="AE740" i="19"/>
  <c r="AE738" i="19"/>
  <c r="AE736" i="19"/>
  <c r="AE735" i="19"/>
  <c r="AE734" i="19"/>
  <c r="AE732" i="19"/>
  <c r="AE733" i="19"/>
  <c r="AE731" i="19"/>
  <c r="AE730" i="19"/>
  <c r="AE729" i="19"/>
  <c r="AE728" i="19"/>
  <c r="AE727" i="19"/>
  <c r="AE725" i="19"/>
  <c r="AE724" i="19"/>
  <c r="AE723" i="19"/>
  <c r="AE721" i="19"/>
  <c r="AE720" i="19"/>
  <c r="AE719" i="19"/>
  <c r="AE718" i="19"/>
  <c r="AE717" i="19"/>
  <c r="AE712" i="19"/>
  <c r="AE716" i="19"/>
  <c r="AE715" i="19"/>
  <c r="AE714" i="19"/>
  <c r="AE708" i="19"/>
  <c r="AE711" i="19"/>
  <c r="AE713" i="19"/>
  <c r="AE709" i="19"/>
  <c r="AE707" i="19"/>
  <c r="AE710" i="19"/>
  <c r="AE706" i="19"/>
  <c r="AE705" i="19"/>
  <c r="AE704" i="19"/>
  <c r="AE703" i="19"/>
  <c r="AE702" i="19"/>
  <c r="AE701" i="19"/>
  <c r="AE699" i="19"/>
  <c r="AE700" i="19"/>
  <c r="AE698" i="19"/>
  <c r="AE697" i="19"/>
  <c r="AE696" i="19"/>
  <c r="AE693" i="19"/>
  <c r="AE694" i="19"/>
  <c r="AE692" i="19"/>
  <c r="AE691" i="19"/>
  <c r="AE690" i="19"/>
  <c r="AE689" i="19"/>
  <c r="AE687" i="19"/>
  <c r="AE688" i="19"/>
  <c r="AE686" i="19"/>
  <c r="AE685" i="19"/>
  <c r="AE683" i="19"/>
  <c r="AE682" i="19"/>
  <c r="AE681" i="19"/>
  <c r="AE680" i="19"/>
  <c r="AE663" i="19"/>
  <c r="AE670" i="19"/>
  <c r="AE684" i="19"/>
  <c r="AE679" i="19"/>
  <c r="AE678" i="19"/>
  <c r="AE677" i="19"/>
  <c r="AE676" i="19"/>
  <c r="AE671" i="19"/>
  <c r="AE675" i="19"/>
  <c r="AE674" i="19"/>
  <c r="AE673" i="19"/>
  <c r="AE672" i="19"/>
  <c r="AE668" i="19"/>
  <c r="AE669" i="19"/>
  <c r="AE667" i="19"/>
  <c r="AE665" i="19"/>
  <c r="AE664" i="19"/>
  <c r="AE666" i="19"/>
  <c r="AE662" i="19"/>
  <c r="AE650" i="19"/>
  <c r="AE661" i="19"/>
  <c r="AE660" i="19"/>
  <c r="AE659" i="19"/>
  <c r="AE658" i="19"/>
  <c r="AE649" i="19"/>
  <c r="AE656" i="19"/>
  <c r="AE655" i="19"/>
  <c r="AE654" i="19"/>
  <c r="AE653" i="19"/>
  <c r="AE642" i="19"/>
  <c r="AE643" i="19"/>
  <c r="AE652" i="19"/>
  <c r="AE637" i="19"/>
  <c r="AE657" i="19"/>
  <c r="AE651" i="19"/>
  <c r="AE634" i="19"/>
  <c r="AE645" i="19"/>
  <c r="AE644" i="19"/>
  <c r="AE632" i="19"/>
  <c r="AE636" i="19"/>
  <c r="AE647" i="19"/>
  <c r="AE646" i="19"/>
  <c r="AE641" i="19"/>
  <c r="AE640" i="19"/>
  <c r="AE639" i="19"/>
  <c r="AE638" i="19"/>
  <c r="AE635" i="19"/>
  <c r="AE633" i="19"/>
  <c r="AE631" i="19"/>
  <c r="AE630" i="19"/>
  <c r="AE629" i="19"/>
  <c r="AE628" i="19"/>
  <c r="AE626" i="19"/>
  <c r="AE625" i="19"/>
  <c r="AE608" i="19"/>
  <c r="AE607" i="19"/>
  <c r="AE623" i="19"/>
  <c r="AE622" i="19"/>
  <c r="AE627" i="19"/>
  <c r="AE624" i="19"/>
  <c r="AE621" i="19"/>
  <c r="AE620" i="19"/>
  <c r="AE618" i="19"/>
  <c r="AE617" i="19"/>
  <c r="AE606" i="19"/>
  <c r="AE616" i="19"/>
  <c r="AE615" i="19"/>
  <c r="AE619" i="19"/>
  <c r="AE602" i="19"/>
  <c r="AE596" i="19"/>
  <c r="AE614" i="19"/>
  <c r="AE613" i="19"/>
  <c r="AE609" i="19"/>
  <c r="AE612" i="19"/>
  <c r="AE598" i="19"/>
  <c r="AE611" i="19"/>
  <c r="AE610" i="19"/>
  <c r="AE603" i="19"/>
  <c r="AE605" i="19"/>
  <c r="AE599" i="19"/>
  <c r="AE601" i="19"/>
  <c r="AE600" i="19"/>
  <c r="AE604" i="19"/>
  <c r="AE594" i="19"/>
  <c r="AE597" i="19"/>
  <c r="AE595" i="19"/>
  <c r="AE593" i="19"/>
  <c r="AE592" i="19"/>
  <c r="AE589" i="19"/>
  <c r="AE588" i="19"/>
  <c r="AE587" i="19"/>
  <c r="AE586" i="19"/>
  <c r="AE585" i="19"/>
  <c r="AE584" i="19"/>
  <c r="AE583" i="19"/>
  <c r="AE582" i="19"/>
  <c r="AE581" i="19"/>
  <c r="AE579" i="19"/>
  <c r="AE578" i="19"/>
  <c r="AE528" i="19"/>
  <c r="AE577" i="19"/>
  <c r="AE576" i="19"/>
  <c r="AE575" i="19"/>
  <c r="AE591" i="19"/>
  <c r="AE590" i="19"/>
  <c r="AE572" i="19"/>
  <c r="AE571" i="19"/>
  <c r="AE570" i="19"/>
  <c r="AE569" i="19"/>
  <c r="AE568" i="19"/>
  <c r="AE567" i="19"/>
  <c r="AE566" i="19"/>
  <c r="AE565" i="19"/>
  <c r="AE564" i="19"/>
  <c r="AE527" i="19"/>
  <c r="AE562" i="19"/>
  <c r="AE574" i="19"/>
  <c r="AE580" i="19"/>
  <c r="AE561" i="19"/>
  <c r="AE559" i="19"/>
  <c r="AE563" i="19"/>
  <c r="AE558" i="19"/>
  <c r="AE557" i="19"/>
  <c r="AE556" i="19"/>
  <c r="AE555" i="19"/>
  <c r="AE554" i="19"/>
  <c r="AE519" i="19"/>
  <c r="AE553" i="19"/>
  <c r="AE552" i="19"/>
  <c r="AE551" i="19"/>
  <c r="AE524" i="19"/>
  <c r="AE550" i="19"/>
  <c r="AE547" i="19"/>
  <c r="AE546" i="19"/>
  <c r="AE549" i="19"/>
  <c r="AE548" i="19"/>
  <c r="AE545" i="19"/>
  <c r="AE544" i="19"/>
  <c r="AE543" i="19"/>
  <c r="AE542" i="19"/>
  <c r="AE522" i="19"/>
  <c r="AE540" i="19"/>
  <c r="AE573" i="19"/>
  <c r="AE539" i="19"/>
  <c r="AE533" i="19"/>
  <c r="AE560" i="19"/>
  <c r="AE541" i="19"/>
  <c r="AE537" i="19"/>
  <c r="AE536" i="19"/>
  <c r="AE518" i="19"/>
  <c r="AE535" i="19"/>
  <c r="AE517" i="19"/>
  <c r="AE534" i="19"/>
  <c r="AE538" i="19"/>
  <c r="AE513" i="19"/>
  <c r="AE514" i="19"/>
  <c r="AE510" i="19"/>
  <c r="AE515" i="19"/>
  <c r="AE512" i="19"/>
  <c r="AE523" i="19"/>
  <c r="AE511" i="19"/>
  <c r="AE529" i="19"/>
  <c r="AE526" i="19"/>
  <c r="AE525" i="19"/>
  <c r="AE530" i="19"/>
  <c r="AE505" i="19"/>
  <c r="AE508" i="19"/>
  <c r="AE506" i="19"/>
  <c r="AE521" i="19"/>
  <c r="AE504" i="19"/>
  <c r="AE507" i="19"/>
  <c r="AE501" i="19"/>
  <c r="AE516" i="19"/>
  <c r="AE503" i="19"/>
  <c r="AE500" i="19"/>
  <c r="AE509" i="19"/>
  <c r="AE502" i="19"/>
  <c r="AE499" i="19"/>
  <c r="AE498" i="19"/>
  <c r="AE497" i="19"/>
  <c r="AE496" i="19"/>
  <c r="AE495" i="19"/>
  <c r="AE494" i="19"/>
  <c r="AE493" i="19"/>
  <c r="AE490" i="19"/>
  <c r="AE432" i="19"/>
  <c r="AE489" i="19"/>
  <c r="AE488" i="19"/>
  <c r="AE487" i="19"/>
  <c r="AE486" i="19"/>
  <c r="AE485" i="19"/>
  <c r="AE484" i="19"/>
  <c r="AE483" i="19"/>
  <c r="AE481" i="19"/>
  <c r="AE480" i="19"/>
  <c r="AE479" i="19"/>
  <c r="AE477" i="19"/>
  <c r="AE475" i="19"/>
  <c r="AE430" i="19"/>
  <c r="AE473" i="19"/>
  <c r="AE472" i="19"/>
  <c r="AE471" i="19"/>
  <c r="AE470" i="19"/>
  <c r="AE469" i="19"/>
  <c r="AE468" i="19"/>
  <c r="AE467" i="19"/>
  <c r="AE466" i="19"/>
  <c r="AE464" i="19"/>
  <c r="AE463" i="19"/>
  <c r="AE462" i="19"/>
  <c r="AE461" i="19"/>
  <c r="AE492" i="19"/>
  <c r="AE460" i="19"/>
  <c r="AE459" i="19"/>
  <c r="AE491" i="19"/>
  <c r="AE482" i="19"/>
  <c r="AE476" i="19"/>
  <c r="AE427" i="19"/>
  <c r="AE426" i="19"/>
  <c r="AE457" i="19"/>
  <c r="AE456" i="19"/>
  <c r="AE425" i="19"/>
  <c r="AE455" i="19"/>
  <c r="AE458" i="19"/>
  <c r="AE454" i="19"/>
  <c r="AE424" i="19"/>
  <c r="AE453" i="19"/>
  <c r="AE451" i="19"/>
  <c r="AE421" i="19"/>
  <c r="AE450" i="19"/>
  <c r="AE449" i="19"/>
  <c r="AE474" i="19"/>
  <c r="AE420" i="19"/>
  <c r="AE465" i="19"/>
  <c r="AE417" i="19"/>
  <c r="AE414" i="19"/>
  <c r="AE445" i="19"/>
  <c r="AE416" i="19"/>
  <c r="AE444" i="19"/>
  <c r="AE443" i="19"/>
  <c r="AE452" i="19"/>
  <c r="AE447" i="19"/>
  <c r="AE446" i="19"/>
  <c r="AE440" i="19"/>
  <c r="AE439" i="19"/>
  <c r="AE438" i="19"/>
  <c r="AE435" i="19"/>
  <c r="AE405" i="19"/>
  <c r="AE434" i="19"/>
  <c r="AE448" i="19"/>
  <c r="AE408" i="19"/>
  <c r="AE441" i="19"/>
  <c r="AE442" i="19"/>
  <c r="AE411" i="19"/>
  <c r="AE433" i="19"/>
  <c r="AE410" i="19"/>
  <c r="AE437" i="19"/>
  <c r="AE436" i="19"/>
  <c r="AE429" i="19"/>
  <c r="AE428" i="19"/>
  <c r="AE406" i="19"/>
  <c r="AE423" i="19"/>
  <c r="AE407" i="19"/>
  <c r="AE422" i="19"/>
  <c r="AE419" i="19"/>
  <c r="AE409" i="19"/>
  <c r="AE415" i="19"/>
  <c r="AE418" i="19"/>
  <c r="AE402" i="19"/>
  <c r="AE413" i="19"/>
  <c r="AE412" i="19"/>
  <c r="AE404" i="19"/>
  <c r="AE401" i="19"/>
  <c r="AE397" i="19"/>
  <c r="AE400" i="19"/>
  <c r="AE403" i="19"/>
  <c r="AE399" i="19"/>
  <c r="AE393" i="19"/>
  <c r="AE398" i="19"/>
  <c r="AE392" i="19"/>
  <c r="AE387" i="19"/>
  <c r="AE391" i="19"/>
  <c r="AE381" i="19"/>
  <c r="AE389" i="19"/>
  <c r="AE395" i="19"/>
  <c r="AE396" i="19"/>
  <c r="AE394" i="19"/>
  <c r="AE390" i="19"/>
  <c r="AE377" i="19"/>
  <c r="AE388" i="19"/>
  <c r="AE385" i="19"/>
  <c r="AE383" i="19"/>
  <c r="AE380" i="19"/>
  <c r="AE378" i="19"/>
  <c r="AE379" i="19"/>
  <c r="AE384" i="19"/>
  <c r="AE382" i="19"/>
  <c r="AE376" i="19"/>
  <c r="AE386" i="19"/>
  <c r="AE375" i="19"/>
  <c r="AE374" i="19"/>
  <c r="AE373" i="19"/>
  <c r="AE372" i="19"/>
  <c r="AE371" i="19"/>
  <c r="AE370" i="19"/>
  <c r="AE369" i="19"/>
  <c r="AE367" i="19"/>
  <c r="AE366" i="19"/>
  <c r="AE365" i="19"/>
  <c r="AE364" i="19"/>
  <c r="AE351" i="19"/>
  <c r="AE363" i="19"/>
  <c r="AE362" i="19"/>
  <c r="AE361" i="19"/>
  <c r="AE360" i="19"/>
  <c r="AE359" i="19"/>
  <c r="AE358" i="19"/>
  <c r="AE357" i="19"/>
  <c r="AE356" i="19"/>
  <c r="AE355" i="19"/>
  <c r="AE354" i="19"/>
  <c r="AE353" i="19"/>
  <c r="AE368" i="19"/>
  <c r="AE352" i="19"/>
  <c r="AE324" i="19"/>
  <c r="AE350" i="19"/>
  <c r="AE349" i="19"/>
  <c r="AE348" i="19"/>
  <c r="AE347" i="19"/>
  <c r="AE345" i="19"/>
  <c r="AE344" i="19"/>
  <c r="AE331" i="19"/>
  <c r="AE343" i="19"/>
  <c r="AE342" i="19"/>
  <c r="AE341" i="19"/>
  <c r="AE346" i="19"/>
  <c r="AE340" i="19"/>
  <c r="AE339" i="19"/>
  <c r="AE338" i="19"/>
  <c r="AE320" i="19"/>
  <c r="AE327" i="19"/>
  <c r="AE334" i="19"/>
  <c r="AE337" i="19"/>
  <c r="AE336" i="19"/>
  <c r="AE335" i="19"/>
  <c r="AE323" i="19"/>
  <c r="AE332" i="19"/>
  <c r="AE316" i="19"/>
  <c r="AE330" i="19"/>
  <c r="AE329" i="19"/>
  <c r="AE328" i="19"/>
  <c r="AE326" i="19"/>
  <c r="AE315" i="19"/>
  <c r="AE325" i="19"/>
  <c r="AE322" i="19"/>
  <c r="AE318" i="19"/>
  <c r="AE317" i="19"/>
  <c r="AE321" i="19"/>
  <c r="AE319" i="19"/>
  <c r="AE314" i="19"/>
  <c r="AE312" i="19"/>
  <c r="AE311" i="19"/>
  <c r="AE310" i="19"/>
  <c r="AE309" i="19"/>
  <c r="AE308" i="19"/>
  <c r="AE307" i="19"/>
  <c r="AE306" i="19"/>
  <c r="AE305" i="19"/>
  <c r="AE304" i="19"/>
  <c r="AE303" i="19"/>
  <c r="AE302" i="19"/>
  <c r="AE301" i="19"/>
  <c r="AE300" i="19"/>
  <c r="AE299" i="19"/>
  <c r="AE298" i="19"/>
  <c r="AE266" i="19"/>
  <c r="AE297" i="19"/>
  <c r="AE296" i="19"/>
  <c r="AE295" i="19"/>
  <c r="AE294" i="19"/>
  <c r="AE285" i="19"/>
  <c r="AE313" i="19"/>
  <c r="AE293" i="19"/>
  <c r="AE292" i="19"/>
  <c r="AE291" i="19"/>
  <c r="AE270" i="19"/>
  <c r="AE290" i="19"/>
  <c r="AE271" i="19"/>
  <c r="AE286" i="19"/>
  <c r="AE289" i="19"/>
  <c r="AE280" i="19"/>
  <c r="AE284" i="19"/>
  <c r="AE277" i="19"/>
  <c r="AE283" i="19"/>
  <c r="AE288" i="19"/>
  <c r="AE279" i="19"/>
  <c r="AE278" i="19"/>
  <c r="AE287" i="19"/>
  <c r="AE275" i="19"/>
  <c r="AE274" i="19"/>
  <c r="AE276" i="19"/>
  <c r="AE282" i="19"/>
  <c r="AE281" i="19"/>
  <c r="AE273" i="19"/>
  <c r="AE267" i="19"/>
  <c r="AE268" i="19"/>
  <c r="AE272" i="19"/>
  <c r="AE269" i="19"/>
  <c r="AE265" i="19"/>
  <c r="AE263" i="19"/>
  <c r="AE262" i="19"/>
  <c r="AE261" i="19"/>
  <c r="AE260" i="19"/>
  <c r="AE259" i="19"/>
  <c r="AE258" i="19"/>
  <c r="AE224" i="19"/>
  <c r="AE223" i="19"/>
  <c r="AE264" i="19"/>
  <c r="AE256" i="19"/>
  <c r="AE255" i="19"/>
  <c r="AE254" i="19"/>
  <c r="AE253" i="19"/>
  <c r="AE210" i="19"/>
  <c r="AE252" i="19"/>
  <c r="AE221" i="19"/>
  <c r="AE251" i="19"/>
  <c r="AE250" i="19"/>
  <c r="AE249" i="19"/>
  <c r="AE248" i="19"/>
  <c r="AE257" i="19"/>
  <c r="AE222" i="19"/>
  <c r="AE247" i="19"/>
  <c r="AE246" i="19"/>
  <c r="AE219" i="19"/>
  <c r="AE245" i="19"/>
  <c r="AE244" i="19"/>
  <c r="AE243" i="19"/>
  <c r="AE242" i="19"/>
  <c r="AE234" i="19"/>
  <c r="AE240" i="19"/>
  <c r="AE218" i="19"/>
  <c r="AE217" i="19"/>
  <c r="AE238" i="19"/>
  <c r="AE220" i="19"/>
  <c r="AE213" i="19"/>
  <c r="AE239" i="19"/>
  <c r="AE237" i="19"/>
  <c r="AE236" i="19"/>
  <c r="AE215" i="19"/>
  <c r="AE241" i="19"/>
  <c r="AE230" i="19"/>
  <c r="AE211" i="19"/>
  <c r="AE235" i="19"/>
  <c r="AE214" i="19"/>
  <c r="AE233" i="19"/>
  <c r="AE232" i="19"/>
  <c r="AE231" i="19"/>
  <c r="AE212" i="19"/>
  <c r="AE228" i="19"/>
  <c r="AE204" i="19"/>
  <c r="AE227" i="19"/>
  <c r="AE200" i="19"/>
  <c r="AE229" i="19"/>
  <c r="AE225" i="19"/>
  <c r="AE226" i="19"/>
  <c r="AE207" i="19"/>
  <c r="AE206" i="19"/>
  <c r="AE209" i="19"/>
  <c r="AE202" i="19"/>
  <c r="AE205" i="19"/>
  <c r="AE201" i="19"/>
  <c r="AE203" i="19"/>
  <c r="AE199" i="19"/>
  <c r="AE198" i="19"/>
  <c r="AE208" i="19"/>
  <c r="AE197" i="19"/>
  <c r="AE196" i="19"/>
  <c r="AE195" i="19"/>
  <c r="AE194" i="19"/>
  <c r="AE193" i="19"/>
  <c r="AE190" i="19"/>
  <c r="AE189" i="19"/>
  <c r="AE188" i="19"/>
  <c r="AE187" i="19"/>
  <c r="AE186" i="19"/>
  <c r="AE185" i="19"/>
  <c r="AE184" i="19"/>
  <c r="AE183" i="19"/>
  <c r="AE181" i="19"/>
  <c r="AE180" i="19"/>
  <c r="AE179" i="19"/>
  <c r="AE178" i="19"/>
  <c r="AE177" i="19"/>
  <c r="AE176" i="19"/>
  <c r="AE175" i="19"/>
  <c r="AE174" i="19"/>
  <c r="AE173" i="19"/>
  <c r="AE172" i="19"/>
  <c r="AE171" i="19"/>
  <c r="AE170" i="19"/>
  <c r="AE169" i="19"/>
  <c r="AE168" i="19"/>
  <c r="AE164" i="19"/>
  <c r="AE163" i="19"/>
  <c r="AE162" i="19"/>
  <c r="AE192" i="19"/>
  <c r="AE182" i="19"/>
  <c r="AE167" i="19"/>
  <c r="AE165" i="19"/>
  <c r="AE161" i="19"/>
  <c r="AE160" i="19"/>
  <c r="AE159" i="19"/>
  <c r="AE158" i="19"/>
  <c r="AE115" i="19"/>
  <c r="AE157" i="19"/>
  <c r="AE156" i="19"/>
  <c r="AE155" i="19"/>
  <c r="AE154" i="19"/>
  <c r="AE153" i="19"/>
  <c r="AE152" i="19"/>
  <c r="AE150" i="19"/>
  <c r="AE149" i="19"/>
  <c r="AE148" i="19"/>
  <c r="AE147" i="19"/>
  <c r="AE146" i="19"/>
  <c r="AE166" i="19"/>
  <c r="AE121" i="19"/>
  <c r="AE191" i="19"/>
  <c r="AE145" i="19"/>
  <c r="AE143" i="19"/>
  <c r="AE110" i="19"/>
  <c r="AE109" i="19"/>
  <c r="AE108" i="19"/>
  <c r="AE97" i="19"/>
  <c r="AE105" i="19"/>
  <c r="AE104" i="19"/>
  <c r="AE93" i="19"/>
  <c r="AE138" i="19"/>
  <c r="AE142" i="19"/>
  <c r="AE137" i="19"/>
  <c r="AE136" i="19"/>
  <c r="AE135" i="19"/>
  <c r="AE133" i="19"/>
  <c r="AE85" i="19"/>
  <c r="AE132" i="19"/>
  <c r="AE130" i="19"/>
  <c r="AE128" i="19"/>
  <c r="AE144" i="19"/>
  <c r="AE123" i="19"/>
  <c r="AE107" i="19"/>
  <c r="AE127" i="19"/>
  <c r="AE95" i="19"/>
  <c r="AE134" i="19"/>
  <c r="AE80" i="19"/>
  <c r="AE86" i="19"/>
  <c r="AE106" i="19"/>
  <c r="AE103" i="19"/>
  <c r="AE151" i="19"/>
  <c r="AE91" i="19"/>
  <c r="AE89" i="19"/>
  <c r="AE88" i="19"/>
  <c r="AE124" i="19"/>
  <c r="AE129" i="19"/>
  <c r="AE84" i="19"/>
  <c r="AE73" i="19"/>
  <c r="AE83" i="19"/>
  <c r="AE131" i="19"/>
  <c r="AE118" i="19"/>
  <c r="AE78" i="19"/>
  <c r="AE96" i="19"/>
  <c r="AE117" i="19"/>
  <c r="AE126" i="19"/>
  <c r="AE113" i="19"/>
  <c r="AE81" i="19"/>
  <c r="AE119" i="19"/>
  <c r="AE68" i="19"/>
  <c r="AE76" i="19"/>
  <c r="AE122" i="19"/>
  <c r="AE125" i="19"/>
  <c r="AE112" i="19"/>
  <c r="AE74" i="19"/>
  <c r="AE72" i="19"/>
  <c r="AE90" i="19"/>
  <c r="AE120" i="19"/>
  <c r="AE63" i="19"/>
  <c r="AE79" i="19"/>
  <c r="AE53" i="19"/>
  <c r="AE116" i="19"/>
  <c r="AE61" i="19"/>
  <c r="AE114" i="19"/>
  <c r="AE71" i="19"/>
  <c r="AE62" i="19"/>
  <c r="AE99" i="19"/>
  <c r="AE64" i="19"/>
  <c r="AE59" i="19"/>
  <c r="AE111" i="19"/>
  <c r="AE102" i="19"/>
  <c r="AE67" i="19"/>
  <c r="AE66" i="19"/>
  <c r="AE100" i="19"/>
  <c r="AE82" i="19"/>
  <c r="AE101" i="19"/>
  <c r="AE54" i="19"/>
  <c r="AE52" i="19"/>
  <c r="AE60" i="19"/>
  <c r="AE92" i="19"/>
  <c r="AE94" i="19"/>
  <c r="AE77" i="19"/>
  <c r="AE87" i="19"/>
  <c r="AE75" i="19"/>
  <c r="AE57" i="19"/>
  <c r="AE98" i="19"/>
  <c r="AE47" i="19"/>
  <c r="AE55" i="19"/>
  <c r="AE65" i="19"/>
  <c r="AE51" i="19"/>
  <c r="AE70" i="19"/>
  <c r="AE48" i="19"/>
  <c r="AE69" i="19"/>
  <c r="AE34" i="19"/>
  <c r="AE58" i="19"/>
  <c r="AE46" i="19"/>
  <c r="AE22" i="19"/>
  <c r="AE45" i="19"/>
  <c r="AE56" i="19"/>
  <c r="AE43" i="19"/>
  <c r="AE50" i="19"/>
  <c r="AE39" i="19"/>
  <c r="AE38" i="19"/>
  <c r="AE40" i="19"/>
  <c r="AE41" i="19"/>
  <c r="AE44" i="19"/>
  <c r="AE35" i="19"/>
  <c r="AE42" i="19"/>
  <c r="AE37" i="19"/>
  <c r="AE30" i="19"/>
  <c r="AE32" i="19"/>
  <c r="AE49" i="19"/>
  <c r="AE29" i="19"/>
  <c r="AE33" i="19"/>
  <c r="AE36" i="19"/>
  <c r="AE27" i="19"/>
  <c r="AE31" i="19"/>
  <c r="AE24" i="19"/>
  <c r="AE23" i="19"/>
  <c r="AE25" i="19"/>
  <c r="AE17" i="19"/>
  <c r="AE21" i="19"/>
  <c r="AE26" i="19"/>
  <c r="AE19" i="19"/>
  <c r="AE28" i="19"/>
  <c r="AE20" i="19"/>
  <c r="AE18" i="19"/>
  <c r="AE16" i="19"/>
  <c r="AE9" i="19"/>
  <c r="AE15" i="19"/>
  <c r="AE13" i="19"/>
  <c r="AE12" i="19"/>
  <c r="AE11" i="19"/>
  <c r="AE14" i="19"/>
  <c r="AE10" i="19"/>
  <c r="AE8" i="19"/>
  <c r="AE7" i="19"/>
  <c r="AE6" i="19"/>
  <c r="AE4" i="19"/>
  <c r="AE5" i="19"/>
  <c r="B4" i="19"/>
  <c r="A4" i="19"/>
  <c r="AA90" i="2"/>
  <c r="AA89" i="2"/>
  <c r="AA88" i="2"/>
  <c r="AA81" i="2"/>
  <c r="AA86" i="2"/>
  <c r="AA82" i="2"/>
  <c r="AA84" i="2"/>
  <c r="AA79" i="2"/>
  <c r="AA83" i="2"/>
  <c r="AA80" i="2"/>
  <c r="AA77" i="2"/>
  <c r="AA78" i="2"/>
  <c r="AA76" i="2"/>
  <c r="AA72" i="2"/>
  <c r="AA75" i="2"/>
  <c r="AA70" i="2"/>
  <c r="AA68" i="2"/>
  <c r="AA73" i="2"/>
  <c r="AA69" i="2"/>
  <c r="AA74" i="2"/>
  <c r="AA67" i="2"/>
  <c r="AA66" i="2"/>
  <c r="AA57" i="2"/>
  <c r="AA63" i="2"/>
  <c r="AA65" i="2"/>
  <c r="AA60" i="2"/>
  <c r="AA64" i="2"/>
  <c r="AA62" i="2"/>
  <c r="AA61" i="2"/>
  <c r="AA53" i="2"/>
  <c r="AA59" i="2"/>
  <c r="AA58" i="2"/>
  <c r="AA54" i="2"/>
  <c r="AA52" i="2"/>
  <c r="AA56" i="2"/>
  <c r="AA55" i="2"/>
  <c r="AA50" i="2"/>
  <c r="AA51" i="2"/>
  <c r="AA49" i="2"/>
  <c r="AA48" i="2"/>
  <c r="AA46" i="2"/>
  <c r="AA44" i="2"/>
  <c r="AA47" i="2"/>
  <c r="AA45" i="2"/>
  <c r="AA42" i="2"/>
  <c r="AA41" i="2"/>
  <c r="AA43" i="2"/>
  <c r="AA40" i="2"/>
  <c r="AA39" i="2"/>
  <c r="AA30" i="2"/>
  <c r="AA24" i="2"/>
  <c r="AA38" i="2"/>
  <c r="AA37" i="2"/>
  <c r="AA36" i="2"/>
  <c r="AA22" i="2"/>
  <c r="AA35" i="2"/>
  <c r="AA27" i="2"/>
  <c r="AA34" i="2"/>
  <c r="AA26" i="2"/>
  <c r="AA33" i="2"/>
  <c r="AA32" i="2"/>
  <c r="AA23" i="2"/>
  <c r="AA25" i="2"/>
  <c r="AA29" i="2"/>
  <c r="AA28" i="2"/>
  <c r="AA17" i="2"/>
  <c r="AA21" i="2"/>
  <c r="AA18" i="2"/>
  <c r="AA20" i="2"/>
  <c r="AA19" i="2"/>
  <c r="AA16" i="2"/>
  <c r="AA15" i="2"/>
  <c r="AA14" i="2"/>
  <c r="AA12" i="2"/>
  <c r="AA13" i="2"/>
  <c r="AA11" i="2"/>
  <c r="AA9" i="2"/>
  <c r="AA7" i="2"/>
  <c r="AA6" i="2"/>
  <c r="AB5" i="19"/>
  <c r="M1365" i="19"/>
  <c r="N1365" i="19"/>
  <c r="O1365" i="19"/>
  <c r="R1365" i="19"/>
  <c r="Y1365" i="19"/>
  <c r="Z1365" i="19"/>
  <c r="AB1365" i="19"/>
  <c r="AF1365" i="19"/>
  <c r="M1366" i="19"/>
  <c r="N1366" i="19"/>
  <c r="O1366" i="19"/>
  <c r="R1366" i="19"/>
  <c r="Y1366" i="19"/>
  <c r="Z1366" i="19"/>
  <c r="AB1366" i="19"/>
  <c r="AF1366" i="19"/>
  <c r="Y597" i="19"/>
  <c r="Y2680" i="19"/>
  <c r="Y2482" i="19"/>
  <c r="Y2328" i="19"/>
  <c r="Y662" i="19"/>
  <c r="Y690" i="19"/>
  <c r="Y786" i="19"/>
  <c r="Y272" i="19"/>
  <c r="Y2315" i="19"/>
  <c r="Y407" i="19"/>
  <c r="Y2369" i="19"/>
  <c r="Y2176" i="19"/>
  <c r="Y2555" i="19"/>
  <c r="Y802" i="19"/>
  <c r="Y1491" i="19"/>
  <c r="Y1486" i="19"/>
  <c r="Y1266" i="19"/>
  <c r="Y1858" i="19"/>
  <c r="Y2313" i="19"/>
  <c r="Y21" i="19"/>
  <c r="Y2251" i="19"/>
  <c r="Y63" i="19"/>
  <c r="Y2297" i="19"/>
  <c r="Y10" i="19"/>
  <c r="Y759" i="19"/>
  <c r="Y33" i="19"/>
  <c r="Y600" i="19"/>
  <c r="Y2438" i="19"/>
  <c r="Y373" i="19"/>
  <c r="Y7" i="19"/>
  <c r="Y2250" i="19"/>
  <c r="Y2557" i="19"/>
  <c r="Y2321" i="19"/>
  <c r="Y75" i="19"/>
  <c r="Y37" i="19"/>
  <c r="Y396" i="19"/>
  <c r="Y1016" i="19"/>
  <c r="Y378" i="19"/>
  <c r="Y382" i="19"/>
  <c r="Y12" i="19"/>
  <c r="Y2307" i="19"/>
  <c r="Y383" i="19"/>
  <c r="Y20" i="19"/>
  <c r="Y781" i="19"/>
  <c r="Y375" i="19"/>
  <c r="Y25" i="19"/>
  <c r="Y855" i="19"/>
  <c r="Y18" i="19"/>
  <c r="Y1006" i="19"/>
  <c r="Y42" i="19"/>
  <c r="Y445" i="19"/>
  <c r="Y1812" i="19"/>
  <c r="Y774" i="19"/>
  <c r="Y377" i="19"/>
  <c r="Y26" i="19"/>
  <c r="Y793" i="19"/>
  <c r="Y11" i="19"/>
  <c r="Y4" i="19"/>
  <c r="Y769" i="19"/>
  <c r="Y381" i="19"/>
  <c r="Y760" i="19"/>
  <c r="Y792" i="19"/>
  <c r="Y1471" i="19"/>
  <c r="Y757" i="19"/>
  <c r="Y996" i="19"/>
  <c r="Y1452" i="19"/>
  <c r="Y49" i="19"/>
  <c r="Y999" i="19"/>
  <c r="Y758" i="19"/>
  <c r="Y1008" i="19"/>
  <c r="Y1523" i="19"/>
  <c r="Y761" i="19"/>
  <c r="Y2175" i="19"/>
  <c r="Y998" i="19"/>
  <c r="Y1454" i="19"/>
  <c r="Y64" i="19"/>
  <c r="Y384" i="19"/>
  <c r="Y1537" i="19"/>
  <c r="Y763" i="19"/>
  <c r="Y15" i="19"/>
  <c r="Y1009" i="19"/>
  <c r="Y1448" i="19"/>
  <c r="Y1447" i="19"/>
  <c r="Y395" i="19"/>
  <c r="Y2180" i="19"/>
  <c r="Y2323" i="19"/>
  <c r="Y2317" i="19"/>
  <c r="Y17" i="19"/>
  <c r="Y19" i="19"/>
  <c r="Y59" i="19"/>
  <c r="Y2296" i="19"/>
  <c r="Y772" i="19"/>
  <c r="AF230" i="19"/>
  <c r="AB230" i="19"/>
  <c r="Z230" i="19"/>
  <c r="Y230" i="19"/>
  <c r="R230" i="19"/>
  <c r="O230" i="19"/>
  <c r="N230" i="19"/>
  <c r="M230" i="19"/>
  <c r="AF2401" i="19"/>
  <c r="AB2401" i="19"/>
  <c r="Z2401" i="19"/>
  <c r="Y2401" i="19"/>
  <c r="R2401" i="19"/>
  <c r="O2401" i="19"/>
  <c r="N2401" i="19"/>
  <c r="M2401" i="19"/>
  <c r="L2401" i="19"/>
  <c r="AF2389" i="19"/>
  <c r="AB2389" i="19"/>
  <c r="Z2389" i="19"/>
  <c r="Y2389" i="19"/>
  <c r="R2389" i="19"/>
  <c r="O2389" i="19"/>
  <c r="N2389" i="19"/>
  <c r="M2389" i="19"/>
  <c r="AF2400" i="19"/>
  <c r="AB2400" i="19"/>
  <c r="Z2400" i="19"/>
  <c r="Y2400" i="19"/>
  <c r="R2400" i="19"/>
  <c r="O2400" i="19"/>
  <c r="N2400" i="19"/>
  <c r="M2400" i="19"/>
  <c r="L2400" i="19"/>
  <c r="AF539" i="19"/>
  <c r="AB539" i="19"/>
  <c r="Z539" i="19"/>
  <c r="Y539" i="19"/>
  <c r="R539" i="19"/>
  <c r="O539" i="19"/>
  <c r="N539" i="19"/>
  <c r="M539" i="19"/>
  <c r="L539" i="19"/>
  <c r="AF533" i="19"/>
  <c r="AB533" i="19"/>
  <c r="Z533" i="19"/>
  <c r="Y533" i="19"/>
  <c r="R533" i="19"/>
  <c r="O533" i="19"/>
  <c r="N533" i="19"/>
  <c r="M533" i="19"/>
  <c r="AF2616" i="19"/>
  <c r="AB2616" i="19"/>
  <c r="Z2616" i="19"/>
  <c r="Y2616" i="19"/>
  <c r="R2616" i="19"/>
  <c r="O2616" i="19"/>
  <c r="N2616" i="19"/>
  <c r="M2616" i="19"/>
  <c r="L2616" i="19"/>
  <c r="AF2623" i="19"/>
  <c r="AB2623" i="19"/>
  <c r="Z2623" i="19"/>
  <c r="Y2623" i="19"/>
  <c r="R2623" i="19"/>
  <c r="O2623" i="19"/>
  <c r="N2623" i="19"/>
  <c r="M2623" i="19"/>
  <c r="AF2624" i="19"/>
  <c r="AB2624" i="19"/>
  <c r="Z2624" i="19"/>
  <c r="Y2624" i="19"/>
  <c r="R2624" i="19"/>
  <c r="O2624" i="19"/>
  <c r="N2624" i="19"/>
  <c r="M2624" i="19"/>
  <c r="AF827" i="19"/>
  <c r="AB827" i="19"/>
  <c r="Z827" i="19"/>
  <c r="Y827" i="19"/>
  <c r="R827" i="19"/>
  <c r="O827" i="19"/>
  <c r="N827" i="19"/>
  <c r="M827" i="19"/>
  <c r="AF865" i="19"/>
  <c r="AB865" i="19"/>
  <c r="Z865" i="19"/>
  <c r="Y865" i="19"/>
  <c r="R865" i="19"/>
  <c r="O865" i="19"/>
  <c r="N865" i="19"/>
  <c r="M865" i="19"/>
  <c r="L865" i="19"/>
  <c r="AF864" i="19"/>
  <c r="AB864" i="19"/>
  <c r="Z864" i="19"/>
  <c r="Y864" i="19"/>
  <c r="R864" i="19"/>
  <c r="O864" i="19"/>
  <c r="N864" i="19"/>
  <c r="M864" i="19"/>
  <c r="AF885" i="19"/>
  <c r="AB885" i="19"/>
  <c r="Z885" i="19"/>
  <c r="Y885" i="19"/>
  <c r="R885" i="19"/>
  <c r="O885" i="19"/>
  <c r="N885" i="19"/>
  <c r="M885" i="19"/>
  <c r="L885" i="19"/>
  <c r="AF839" i="19"/>
  <c r="AB839" i="19"/>
  <c r="Z839" i="19"/>
  <c r="Y839" i="19"/>
  <c r="R839" i="19"/>
  <c r="O839" i="19"/>
  <c r="N839" i="19"/>
  <c r="M839" i="19"/>
  <c r="L839" i="19"/>
  <c r="AF880" i="19"/>
  <c r="AB880" i="19"/>
  <c r="Z880" i="19"/>
  <c r="Y880" i="19"/>
  <c r="R880" i="19"/>
  <c r="O880" i="19"/>
  <c r="N880" i="19"/>
  <c r="M880" i="19"/>
  <c r="AF881" i="19"/>
  <c r="AB881" i="19"/>
  <c r="Z881" i="19"/>
  <c r="Y881" i="19"/>
  <c r="R881" i="19"/>
  <c r="O881" i="19"/>
  <c r="N881" i="19"/>
  <c r="M881" i="19"/>
  <c r="AF830" i="19"/>
  <c r="AB830" i="19"/>
  <c r="Z830" i="19"/>
  <c r="Y830" i="19"/>
  <c r="R830" i="19"/>
  <c r="O830" i="19"/>
  <c r="N830" i="19"/>
  <c r="M830" i="19"/>
  <c r="AF157" i="19"/>
  <c r="AB157" i="19"/>
  <c r="Z157" i="19"/>
  <c r="Y157" i="19"/>
  <c r="R157" i="19"/>
  <c r="O157" i="19"/>
  <c r="N157" i="19"/>
  <c r="M157" i="19"/>
  <c r="AF156" i="19"/>
  <c r="AB156" i="19"/>
  <c r="Z156" i="19"/>
  <c r="Y156" i="19"/>
  <c r="R156" i="19"/>
  <c r="O156" i="19"/>
  <c r="N156" i="19"/>
  <c r="M156" i="19"/>
  <c r="L156" i="19"/>
  <c r="AF1421" i="19"/>
  <c r="AB1421" i="19"/>
  <c r="Z1421" i="19"/>
  <c r="Y1421" i="19"/>
  <c r="R1421" i="19"/>
  <c r="O1421" i="19"/>
  <c r="N1421" i="19"/>
  <c r="M1421" i="19"/>
  <c r="AF1376" i="19"/>
  <c r="AB1376" i="19"/>
  <c r="Z1376" i="19"/>
  <c r="Y1376" i="19"/>
  <c r="R1376" i="19"/>
  <c r="O1376" i="19"/>
  <c r="N1376" i="19"/>
  <c r="M1376" i="19"/>
  <c r="AF1373" i="19"/>
  <c r="AB1373" i="19"/>
  <c r="Z1373" i="19"/>
  <c r="Y1373" i="19"/>
  <c r="R1373" i="19"/>
  <c r="O1373" i="19"/>
  <c r="N1373" i="19"/>
  <c r="M1373" i="19"/>
  <c r="AF1346" i="19"/>
  <c r="AB1346" i="19"/>
  <c r="Z1346" i="19"/>
  <c r="Y1346" i="19"/>
  <c r="R1346" i="19"/>
  <c r="O1346" i="19"/>
  <c r="N1346" i="19"/>
  <c r="M1346" i="19"/>
  <c r="AF1045" i="19"/>
  <c r="AB1045" i="19"/>
  <c r="Z1045" i="19"/>
  <c r="Y1045" i="19"/>
  <c r="R1045" i="19"/>
  <c r="O1045" i="19"/>
  <c r="N1045" i="19"/>
  <c r="M1045" i="19"/>
  <c r="AF1068" i="19"/>
  <c r="AB1068" i="19"/>
  <c r="Z1068" i="19"/>
  <c r="Y1068" i="19"/>
  <c r="R1068" i="19"/>
  <c r="O1068" i="19"/>
  <c r="N1068" i="19"/>
  <c r="M1068" i="19"/>
  <c r="L1068" i="19"/>
  <c r="AF454" i="19"/>
  <c r="AB454" i="19"/>
  <c r="Z454" i="19"/>
  <c r="Y454" i="19"/>
  <c r="R454" i="19"/>
  <c r="O454" i="19"/>
  <c r="N454" i="19"/>
  <c r="M454" i="19"/>
  <c r="AF424" i="19"/>
  <c r="AB424" i="19"/>
  <c r="Z424" i="19"/>
  <c r="Y424" i="19"/>
  <c r="R424" i="19"/>
  <c r="O424" i="19"/>
  <c r="N424" i="19"/>
  <c r="M424" i="19"/>
  <c r="AF353" i="19"/>
  <c r="AB353" i="19"/>
  <c r="Z353" i="19"/>
  <c r="Y353" i="19"/>
  <c r="R353" i="19"/>
  <c r="O353" i="19"/>
  <c r="N353" i="19"/>
  <c r="M353" i="19"/>
  <c r="AF711" i="19"/>
  <c r="AB711" i="19"/>
  <c r="R711" i="19"/>
  <c r="O711" i="19"/>
  <c r="N711" i="19"/>
  <c r="M711" i="19"/>
  <c r="L711" i="19"/>
  <c r="AF709" i="19"/>
  <c r="AB709" i="19"/>
  <c r="Z709" i="19"/>
  <c r="Y709" i="19"/>
  <c r="R709" i="19"/>
  <c r="O709" i="19"/>
  <c r="N709" i="19"/>
  <c r="M709" i="19"/>
  <c r="AF979" i="19"/>
  <c r="AB979" i="19"/>
  <c r="Z979" i="19"/>
  <c r="Y979" i="19"/>
  <c r="R979" i="19"/>
  <c r="O979" i="19"/>
  <c r="N979" i="19"/>
  <c r="M979" i="19"/>
  <c r="L979" i="19"/>
  <c r="AF330" i="19"/>
  <c r="AB330" i="19"/>
  <c r="Z330" i="19"/>
  <c r="Y330" i="19"/>
  <c r="R330" i="19"/>
  <c r="O330" i="19"/>
  <c r="N330" i="19"/>
  <c r="M330" i="19"/>
  <c r="AF2481" i="19"/>
  <c r="AB2481" i="19"/>
  <c r="Z2481" i="19"/>
  <c r="Y2481" i="19"/>
  <c r="R2481" i="19"/>
  <c r="O2481" i="19"/>
  <c r="N2481" i="19"/>
  <c r="M2481" i="19"/>
  <c r="AF2478" i="19"/>
  <c r="AB2478" i="19"/>
  <c r="Z2478" i="19"/>
  <c r="Y2478" i="19"/>
  <c r="R2478" i="19"/>
  <c r="O2478" i="19"/>
  <c r="N2478" i="19"/>
  <c r="M2478" i="19"/>
  <c r="AF700" i="19"/>
  <c r="AB700" i="19"/>
  <c r="Z700" i="19"/>
  <c r="Y700" i="19"/>
  <c r="R700" i="19"/>
  <c r="O700" i="19"/>
  <c r="N700" i="19"/>
  <c r="M700" i="19"/>
  <c r="L700" i="19"/>
  <c r="AF965" i="19"/>
  <c r="AB965" i="19"/>
  <c r="Z965" i="19"/>
  <c r="Y965" i="19"/>
  <c r="R965" i="19"/>
  <c r="O965" i="19"/>
  <c r="N965" i="19"/>
  <c r="M965" i="19"/>
  <c r="L965" i="19"/>
  <c r="AF288" i="19"/>
  <c r="AB288" i="19"/>
  <c r="Z288" i="19"/>
  <c r="Y288" i="19"/>
  <c r="R288" i="19"/>
  <c r="O288" i="19"/>
  <c r="N288" i="19"/>
  <c r="M288" i="19"/>
  <c r="L288" i="19"/>
  <c r="AF2453" i="19"/>
  <c r="AB2453" i="19"/>
  <c r="Z2453" i="19"/>
  <c r="Y2453" i="19"/>
  <c r="R2453" i="19"/>
  <c r="O2453" i="19"/>
  <c r="N2453" i="19"/>
  <c r="M2453" i="19"/>
  <c r="L2453" i="19"/>
  <c r="AF693" i="19"/>
  <c r="AB693" i="19"/>
  <c r="Z693" i="19"/>
  <c r="Y693" i="19"/>
  <c r="R693" i="19"/>
  <c r="O693" i="19"/>
  <c r="N693" i="19"/>
  <c r="M693" i="19"/>
  <c r="AF692" i="19"/>
  <c r="AB692" i="19"/>
  <c r="Z692" i="19"/>
  <c r="Y692" i="19"/>
  <c r="R692" i="19"/>
  <c r="O692" i="19"/>
  <c r="N692" i="19"/>
  <c r="M692" i="19"/>
  <c r="AF939" i="19"/>
  <c r="AB939" i="19"/>
  <c r="Z939" i="19"/>
  <c r="Y939" i="19"/>
  <c r="R939" i="19"/>
  <c r="O939" i="19"/>
  <c r="N939" i="19"/>
  <c r="M939" i="19"/>
  <c r="AF200" i="19"/>
  <c r="AB200" i="19"/>
  <c r="Z200" i="19"/>
  <c r="Y200" i="19"/>
  <c r="R200" i="19"/>
  <c r="O200" i="19"/>
  <c r="N200" i="19"/>
  <c r="M200" i="19"/>
  <c r="AF2387" i="19"/>
  <c r="AB2387" i="19"/>
  <c r="Z2387" i="19"/>
  <c r="Y2387" i="19"/>
  <c r="R2387" i="19"/>
  <c r="O2387" i="19"/>
  <c r="N2387" i="19"/>
  <c r="M2387" i="19"/>
  <c r="AF1507" i="19"/>
  <c r="AB1507" i="19"/>
  <c r="Z1507" i="19"/>
  <c r="Y1507" i="19"/>
  <c r="R1507" i="19"/>
  <c r="O1507" i="19"/>
  <c r="N1507" i="19"/>
  <c r="M1507" i="19"/>
  <c r="AF1500" i="19"/>
  <c r="AB1500" i="19"/>
  <c r="Z1500" i="19"/>
  <c r="Y1500" i="19"/>
  <c r="R1500" i="19"/>
  <c r="O1500" i="19"/>
  <c r="N1500" i="19"/>
  <c r="M1500" i="19"/>
  <c r="AF1515" i="19"/>
  <c r="AB1515" i="19"/>
  <c r="Z1515" i="19"/>
  <c r="Y1515" i="19"/>
  <c r="R1515" i="19"/>
  <c r="O1515" i="19"/>
  <c r="N1515" i="19"/>
  <c r="M1515" i="19"/>
  <c r="AF1514" i="19"/>
  <c r="AB1514" i="19"/>
  <c r="Z1514" i="19"/>
  <c r="Y1514" i="19"/>
  <c r="R1514" i="19"/>
  <c r="O1514" i="19"/>
  <c r="N1514" i="19"/>
  <c r="M1514" i="19"/>
  <c r="L1514" i="19"/>
  <c r="AF1513" i="19"/>
  <c r="AB1513" i="19"/>
  <c r="Z1513" i="19"/>
  <c r="Y1513" i="19"/>
  <c r="R1513" i="19"/>
  <c r="O1513" i="19"/>
  <c r="N1513" i="19"/>
  <c r="M1513" i="19"/>
  <c r="AF2322" i="19"/>
  <c r="AB2322" i="19"/>
  <c r="Y2322" i="19"/>
  <c r="R2322" i="19"/>
  <c r="O2322" i="19"/>
  <c r="N2322" i="19"/>
  <c r="M2322" i="19"/>
  <c r="L2322" i="19"/>
  <c r="AF2349" i="19"/>
  <c r="AB2349" i="19"/>
  <c r="Z2349" i="19"/>
  <c r="Y2349" i="19"/>
  <c r="R2349" i="19"/>
  <c r="O2349" i="19"/>
  <c r="N2349" i="19"/>
  <c r="M2349" i="19"/>
  <c r="L2349" i="19"/>
  <c r="AF2319" i="19"/>
  <c r="AB2319" i="19"/>
  <c r="Z2319" i="19"/>
  <c r="Y2319" i="19"/>
  <c r="R2319" i="19"/>
  <c r="O2319" i="19"/>
  <c r="N2319" i="19"/>
  <c r="M2319" i="19"/>
  <c r="AF688" i="19"/>
  <c r="AB688" i="19"/>
  <c r="Z688" i="19"/>
  <c r="Y688" i="19"/>
  <c r="R688" i="19"/>
  <c r="O688" i="19"/>
  <c r="N688" i="19"/>
  <c r="M688" i="19"/>
  <c r="L688" i="19"/>
  <c r="AF672" i="19"/>
  <c r="AB672" i="19"/>
  <c r="Z672" i="19"/>
  <c r="Y672" i="19"/>
  <c r="R672" i="19"/>
  <c r="O672" i="19"/>
  <c r="N672" i="19"/>
  <c r="M672" i="19"/>
  <c r="AF2785" i="19"/>
  <c r="AB2785" i="19"/>
  <c r="Z2785" i="19"/>
  <c r="Y2785" i="19"/>
  <c r="R2785" i="19"/>
  <c r="O2785" i="19"/>
  <c r="N2785" i="19"/>
  <c r="M2785" i="19"/>
  <c r="AF2778" i="19"/>
  <c r="AB2778" i="19"/>
  <c r="Z2778" i="19"/>
  <c r="Y2778" i="19"/>
  <c r="R2778" i="19"/>
  <c r="O2778" i="19"/>
  <c r="N2778" i="19"/>
  <c r="M2778" i="19"/>
  <c r="AF2737" i="19"/>
  <c r="AB2737" i="19"/>
  <c r="Z2737" i="19"/>
  <c r="Y2737" i="19"/>
  <c r="R2737" i="19"/>
  <c r="O2737" i="19"/>
  <c r="N2737" i="19"/>
  <c r="M2737" i="19"/>
  <c r="AF610" i="19"/>
  <c r="AB610" i="19"/>
  <c r="Z610" i="19"/>
  <c r="Y610" i="19"/>
  <c r="R610" i="19"/>
  <c r="O610" i="19"/>
  <c r="N610" i="19"/>
  <c r="M610" i="19"/>
  <c r="L610" i="19"/>
  <c r="AF2692" i="19"/>
  <c r="AB2692" i="19"/>
  <c r="Z2692" i="19"/>
  <c r="Y2692" i="19"/>
  <c r="R2692" i="19"/>
  <c r="O2692" i="19"/>
  <c r="N2692" i="19"/>
  <c r="M2692" i="19"/>
  <c r="AF2688" i="19"/>
  <c r="AB2688" i="19"/>
  <c r="Z2688" i="19"/>
  <c r="Y2688" i="19"/>
  <c r="R2688" i="19"/>
  <c r="O2688" i="19"/>
  <c r="N2688" i="19"/>
  <c r="M2688" i="19"/>
  <c r="AF2685" i="19"/>
  <c r="AB2685" i="19"/>
  <c r="Z2685" i="19"/>
  <c r="Y2685" i="19"/>
  <c r="R2685" i="19"/>
  <c r="O2685" i="19"/>
  <c r="N2685" i="19"/>
  <c r="M2685" i="19"/>
  <c r="AF517" i="19"/>
  <c r="AB517" i="19"/>
  <c r="Z517" i="19"/>
  <c r="Y517" i="19"/>
  <c r="R517" i="19"/>
  <c r="O517" i="19"/>
  <c r="N517" i="19"/>
  <c r="M517" i="19"/>
  <c r="L517" i="19"/>
  <c r="AF2602" i="19"/>
  <c r="AB2602" i="19"/>
  <c r="Z2602" i="19"/>
  <c r="Y2602" i="19"/>
  <c r="R2602" i="19"/>
  <c r="O2602" i="19"/>
  <c r="N2602" i="19"/>
  <c r="M2602" i="19"/>
  <c r="AF2585" i="19"/>
  <c r="AB2585" i="19"/>
  <c r="Z2585" i="19"/>
  <c r="Y2585" i="19"/>
  <c r="R2585" i="19"/>
  <c r="O2585" i="19"/>
  <c r="N2585" i="19"/>
  <c r="M2585" i="19"/>
  <c r="AF2571" i="19"/>
  <c r="AB2571" i="19"/>
  <c r="Z2571" i="19"/>
  <c r="Y2571" i="19"/>
  <c r="R2571" i="19"/>
  <c r="O2571" i="19"/>
  <c r="N2571" i="19"/>
  <c r="M2571" i="19"/>
  <c r="AF2167" i="19"/>
  <c r="AB2167" i="19"/>
  <c r="Z2167" i="19"/>
  <c r="Y2167" i="19"/>
  <c r="R2167" i="19"/>
  <c r="O2167" i="19"/>
  <c r="N2167" i="19"/>
  <c r="M2167" i="19"/>
  <c r="AF1745" i="19"/>
  <c r="AB1745" i="19"/>
  <c r="Z1745" i="19"/>
  <c r="Y1745" i="19"/>
  <c r="R1745" i="19"/>
  <c r="O1745" i="19"/>
  <c r="N1745" i="19"/>
  <c r="M1745" i="19"/>
  <c r="L1745" i="19"/>
  <c r="AF1655" i="19"/>
  <c r="AB1655" i="19"/>
  <c r="Z1655" i="19"/>
  <c r="Y1655" i="19"/>
  <c r="R1655" i="19"/>
  <c r="O1655" i="19"/>
  <c r="N1655" i="19"/>
  <c r="M1655" i="19"/>
  <c r="L1655" i="19" s="1"/>
  <c r="AF2234" i="19"/>
  <c r="AB2234" i="19"/>
  <c r="Z2234" i="19"/>
  <c r="Y2234" i="19"/>
  <c r="R2234" i="19"/>
  <c r="O2234" i="19"/>
  <c r="N2234" i="19"/>
  <c r="M2234" i="19"/>
  <c r="AF2235" i="19"/>
  <c r="AB2235" i="19"/>
  <c r="Z2235" i="19"/>
  <c r="Y2235" i="19"/>
  <c r="R2235" i="19"/>
  <c r="O2235" i="19"/>
  <c r="N2235" i="19"/>
  <c r="M2235" i="19"/>
  <c r="AF2133" i="19"/>
  <c r="AB2133" i="19"/>
  <c r="Z2133" i="19"/>
  <c r="Y2133" i="19"/>
  <c r="R2133" i="19"/>
  <c r="O2133" i="19"/>
  <c r="N2133" i="19"/>
  <c r="M2133" i="19"/>
  <c r="L2133" i="19"/>
  <c r="AF2142" i="19"/>
  <c r="AB2142" i="19"/>
  <c r="Z2142" i="19"/>
  <c r="Y2142" i="19"/>
  <c r="R2142" i="19"/>
  <c r="O2142" i="19"/>
  <c r="N2142" i="19"/>
  <c r="M2142" i="19"/>
  <c r="AF2144" i="19"/>
  <c r="AB2144" i="19"/>
  <c r="Z2144" i="19"/>
  <c r="Y2144" i="19"/>
  <c r="R2144" i="19"/>
  <c r="O2144" i="19"/>
  <c r="N2144" i="19"/>
  <c r="M2144" i="19"/>
  <c r="AF2210" i="19"/>
  <c r="AB2210" i="19"/>
  <c r="Z2210" i="19"/>
  <c r="Y2210" i="19"/>
  <c r="R2210" i="19"/>
  <c r="O2210" i="19"/>
  <c r="N2210" i="19"/>
  <c r="M2210" i="19"/>
  <c r="AF1966" i="19"/>
  <c r="AB1966" i="19"/>
  <c r="Z1966" i="19"/>
  <c r="Y1966" i="19"/>
  <c r="R1966" i="19"/>
  <c r="O1966" i="19"/>
  <c r="N1966" i="19"/>
  <c r="M1966" i="19"/>
  <c r="AF2214" i="19"/>
  <c r="Z2214" i="19"/>
  <c r="Y2214" i="19"/>
  <c r="R2214" i="19"/>
  <c r="O2214" i="19"/>
  <c r="N2214" i="19"/>
  <c r="M2214" i="19"/>
  <c r="L2214" i="19"/>
  <c r="AF2746" i="19"/>
  <c r="AB2746" i="19"/>
  <c r="Z2746" i="19"/>
  <c r="Y2746" i="19"/>
  <c r="R2746" i="19"/>
  <c r="O2746" i="19"/>
  <c r="N2746" i="19"/>
  <c r="M2746" i="19"/>
  <c r="L2746" i="19"/>
  <c r="AF2655" i="19"/>
  <c r="AB2655" i="19"/>
  <c r="Z2655" i="19"/>
  <c r="Y2655" i="19"/>
  <c r="R2655" i="19"/>
  <c r="O2655" i="19"/>
  <c r="N2655" i="19"/>
  <c r="M2655" i="19"/>
  <c r="AF1357" i="19"/>
  <c r="AB1357" i="19"/>
  <c r="Z1357" i="19"/>
  <c r="Y1357" i="19"/>
  <c r="R1357" i="19"/>
  <c r="O1357" i="19"/>
  <c r="N1357" i="19"/>
  <c r="M1357" i="19"/>
  <c r="AF1115" i="19"/>
  <c r="AB1115" i="19"/>
  <c r="Z1115" i="19"/>
  <c r="Y1115" i="19"/>
  <c r="R1115" i="19"/>
  <c r="O1115" i="19"/>
  <c r="N1115" i="19"/>
  <c r="M1115" i="19"/>
  <c r="AF551" i="19"/>
  <c r="AB551" i="19"/>
  <c r="Z551" i="19"/>
  <c r="Y551" i="19"/>
  <c r="R551" i="19"/>
  <c r="O551" i="19"/>
  <c r="N551" i="19"/>
  <c r="M551" i="19"/>
  <c r="L551" i="19" s="1"/>
  <c r="AF556" i="19"/>
  <c r="AB556" i="19"/>
  <c r="Z556" i="19"/>
  <c r="Y556" i="19"/>
  <c r="R556" i="19"/>
  <c r="O556" i="19"/>
  <c r="N556" i="19"/>
  <c r="M556" i="19"/>
  <c r="AF542" i="19"/>
  <c r="AB542" i="19"/>
  <c r="Z542" i="19"/>
  <c r="Y542" i="19"/>
  <c r="R542" i="19"/>
  <c r="O542" i="19"/>
  <c r="N542" i="19"/>
  <c r="M542" i="19"/>
  <c r="AF1896" i="19"/>
  <c r="AB1896" i="19"/>
  <c r="Z1896" i="19"/>
  <c r="Y1896" i="19"/>
  <c r="R1896" i="19"/>
  <c r="O1896" i="19"/>
  <c r="N1896" i="19"/>
  <c r="M1896" i="19"/>
  <c r="AF1089" i="19"/>
  <c r="AB1089" i="19"/>
  <c r="Z1089" i="19"/>
  <c r="Y1089" i="19"/>
  <c r="R1089" i="19"/>
  <c r="O1089" i="19"/>
  <c r="N1089" i="19"/>
  <c r="M1089" i="19"/>
  <c r="L1089" i="19"/>
  <c r="AF1075" i="19"/>
  <c r="AB1075" i="19"/>
  <c r="Z1075" i="19"/>
  <c r="Y1075" i="19"/>
  <c r="R1075" i="19"/>
  <c r="O1075" i="19"/>
  <c r="N1075" i="19"/>
  <c r="M1075" i="19"/>
  <c r="AF489" i="19"/>
  <c r="Z489" i="19"/>
  <c r="Y489" i="19"/>
  <c r="R489" i="19"/>
  <c r="O489" i="19"/>
  <c r="N489" i="19"/>
  <c r="M489" i="19"/>
  <c r="AF477" i="19"/>
  <c r="AB477" i="19"/>
  <c r="R477" i="19"/>
  <c r="O477" i="19"/>
  <c r="N477" i="19"/>
  <c r="M477" i="19"/>
  <c r="AF2539" i="19"/>
  <c r="R2539" i="19"/>
  <c r="O2539" i="19"/>
  <c r="N2539" i="19"/>
  <c r="M2539" i="19"/>
  <c r="L2539" i="19"/>
  <c r="AF2516" i="19"/>
  <c r="AB2516" i="19"/>
  <c r="Z2516" i="19"/>
  <c r="Y2516" i="19"/>
  <c r="R2516" i="19"/>
  <c r="O2516" i="19"/>
  <c r="N2516" i="19"/>
  <c r="M2516" i="19"/>
  <c r="AF2414" i="19"/>
  <c r="Z2414" i="19"/>
  <c r="Y2414" i="19"/>
  <c r="R2414" i="19"/>
  <c r="O2414" i="19"/>
  <c r="N2414" i="19"/>
  <c r="M2414" i="19"/>
  <c r="L2414" i="19" s="1"/>
  <c r="AF2237" i="19"/>
  <c r="AB2237" i="19"/>
  <c r="Z2237" i="19"/>
  <c r="Y2237" i="19"/>
  <c r="R2237" i="19"/>
  <c r="O2237" i="19"/>
  <c r="N2237" i="19"/>
  <c r="M2237" i="19"/>
  <c r="L2237" i="19"/>
  <c r="AF905" i="19"/>
  <c r="AB905" i="19"/>
  <c r="Z905" i="19"/>
  <c r="Y905" i="19"/>
  <c r="R905" i="19"/>
  <c r="O905" i="19"/>
  <c r="N905" i="19"/>
  <c r="M905" i="19"/>
  <c r="AF894" i="19"/>
  <c r="Z894" i="19"/>
  <c r="Y894" i="19"/>
  <c r="R894" i="19"/>
  <c r="O894" i="19"/>
  <c r="N894" i="19"/>
  <c r="M894" i="19"/>
  <c r="AF2807" i="19"/>
  <c r="AF2806" i="19"/>
  <c r="AF2780" i="19"/>
  <c r="AF2805" i="19"/>
  <c r="AF2804" i="19"/>
  <c r="AF2803" i="19"/>
  <c r="AF2808" i="19"/>
  <c r="AF2787" i="19"/>
  <c r="AF2802" i="19"/>
  <c r="AF2801" i="19"/>
  <c r="AF2792" i="19"/>
  <c r="AF2800" i="19"/>
  <c r="AF2782" i="19"/>
  <c r="AF2786" i="19"/>
  <c r="AF2799" i="19"/>
  <c r="AF2798" i="19"/>
  <c r="AF2797" i="19"/>
  <c r="AF2772" i="19"/>
  <c r="AF2783" i="19"/>
  <c r="AF2788" i="19"/>
  <c r="AF2781" i="19"/>
  <c r="AF2796" i="19"/>
  <c r="AF2795" i="19"/>
  <c r="AF2774" i="19"/>
  <c r="AF2791" i="19"/>
  <c r="AF2773" i="19"/>
  <c r="AF2789" i="19"/>
  <c r="AF2794" i="19"/>
  <c r="AF2775" i="19"/>
  <c r="AF2777" i="19"/>
  <c r="AF2779" i="19"/>
  <c r="AF2784" i="19"/>
  <c r="AF2776" i="19"/>
  <c r="AF2771" i="19"/>
  <c r="AF2770" i="19"/>
  <c r="AF2769" i="19"/>
  <c r="AF2768" i="19"/>
  <c r="AF2767" i="19"/>
  <c r="AF2766" i="19"/>
  <c r="AF2765" i="19"/>
  <c r="AF2736" i="19"/>
  <c r="AF2764" i="19"/>
  <c r="AF2763" i="19"/>
  <c r="AF2762" i="19"/>
  <c r="AF2761" i="19"/>
  <c r="AF2759" i="19"/>
  <c r="AF2758" i="19"/>
  <c r="AF2757" i="19"/>
  <c r="AF2745" i="19"/>
  <c r="AF2756" i="19"/>
  <c r="AF2744" i="19"/>
  <c r="AF2743" i="19"/>
  <c r="AF2755" i="19"/>
  <c r="AF2754" i="19"/>
  <c r="AF2753" i="19"/>
  <c r="AF2760" i="19"/>
  <c r="AF2739" i="19"/>
  <c r="AF2752" i="19"/>
  <c r="AF2751" i="19"/>
  <c r="AF2750" i="19"/>
  <c r="AF2740" i="19"/>
  <c r="AF2733" i="19"/>
  <c r="AF2748" i="19"/>
  <c r="AF2732" i="19"/>
  <c r="AF2747" i="19"/>
  <c r="AF2749" i="19"/>
  <c r="AF2741" i="19"/>
  <c r="AF2734" i="19"/>
  <c r="AF2738" i="19"/>
  <c r="AF2735" i="19"/>
  <c r="AF2731" i="19"/>
  <c r="AF2730" i="19"/>
  <c r="AF2729" i="19"/>
  <c r="AF2728" i="19"/>
  <c r="AF2727" i="19"/>
  <c r="AF2726" i="19"/>
  <c r="AF2725" i="19"/>
  <c r="AF2723" i="19"/>
  <c r="AF2722" i="19"/>
  <c r="AF2721" i="19"/>
  <c r="AF2720" i="19"/>
  <c r="AF2719" i="19"/>
  <c r="AF2718" i="19"/>
  <c r="AF2693" i="19"/>
  <c r="AF2716" i="19"/>
  <c r="AF2717" i="19"/>
  <c r="AF2713" i="19"/>
  <c r="AF2712" i="19"/>
  <c r="AF2709" i="19"/>
  <c r="AF2708" i="19"/>
  <c r="AF2707" i="19"/>
  <c r="AF2706" i="19"/>
  <c r="AF2695" i="19"/>
  <c r="AF2678" i="19"/>
  <c r="AF2710" i="19"/>
  <c r="AF2691" i="19"/>
  <c r="AF2698" i="19"/>
  <c r="AF2724" i="19"/>
  <c r="AF2690" i="19"/>
  <c r="AF2704" i="19"/>
  <c r="AF2714" i="19"/>
  <c r="AF2715" i="19"/>
  <c r="AF2703" i="19"/>
  <c r="AF2711" i="19"/>
  <c r="AF2702" i="19"/>
  <c r="AF2699" i="19"/>
  <c r="AF2700" i="19"/>
  <c r="AF2697" i="19"/>
  <c r="AF2701" i="19"/>
  <c r="AF2696" i="19"/>
  <c r="AF2689" i="19"/>
  <c r="AF2694" i="19"/>
  <c r="AF2681" i="19"/>
  <c r="AF2684" i="19"/>
  <c r="AF2676" i="19"/>
  <c r="AF2686" i="19"/>
  <c r="AF2687" i="19"/>
  <c r="AF2683" i="19"/>
  <c r="AF2682" i="19"/>
  <c r="AF2680" i="19"/>
  <c r="AF2677" i="19"/>
  <c r="AF2675" i="19"/>
  <c r="AF2674" i="19"/>
  <c r="AF2673" i="19"/>
  <c r="AF2672" i="19"/>
  <c r="AF2671" i="19"/>
  <c r="AF2618" i="19"/>
  <c r="AF2630" i="19"/>
  <c r="AF2668" i="19"/>
  <c r="AF2667" i="19"/>
  <c r="AF2665" i="19"/>
  <c r="AF2664" i="19"/>
  <c r="AF2663" i="19"/>
  <c r="AF2662" i="19"/>
  <c r="AF2660" i="19"/>
  <c r="AF2609" i="19"/>
  <c r="AF2659" i="19"/>
  <c r="AF2658" i="19"/>
  <c r="AF2657" i="19"/>
  <c r="AF2666" i="19"/>
  <c r="AF2637" i="19"/>
  <c r="AF2607" i="19"/>
  <c r="AF2656" i="19"/>
  <c r="AF2654" i="19"/>
  <c r="AF2632" i="19"/>
  <c r="AF2670" i="19"/>
  <c r="AF2653" i="19"/>
  <c r="AF2652" i="19"/>
  <c r="AF2651" i="19"/>
  <c r="AF2627" i="19"/>
  <c r="AF2650" i="19"/>
  <c r="AF2621" i="19"/>
  <c r="AF2649" i="19"/>
  <c r="AF2648" i="19"/>
  <c r="AF2647" i="19"/>
  <c r="AF2661" i="19"/>
  <c r="AF2626" i="19"/>
  <c r="AF2634" i="19"/>
  <c r="AF2633" i="19"/>
  <c r="AF2669" i="19"/>
  <c r="AF2617" i="19"/>
  <c r="AF2646" i="19"/>
  <c r="AF2612" i="19"/>
  <c r="AF2611" i="19"/>
  <c r="AF2620" i="19"/>
  <c r="AF2610" i="19"/>
  <c r="AF2645" i="19"/>
  <c r="AF2614" i="19"/>
  <c r="AF2643" i="19"/>
  <c r="AF2642" i="19"/>
  <c r="AF2619" i="19"/>
  <c r="AF2641" i="19"/>
  <c r="AF2625" i="19"/>
  <c r="AF2608" i="19"/>
  <c r="AF2640" i="19"/>
  <c r="AF2644" i="19"/>
  <c r="AF2638" i="19"/>
  <c r="AF2615" i="19"/>
  <c r="AF2600" i="19"/>
  <c r="AF2629" i="19"/>
  <c r="AF2635" i="19"/>
  <c r="AF2636" i="19"/>
  <c r="AF2606" i="19"/>
  <c r="AF2622" i="19"/>
  <c r="AF2613" i="19"/>
  <c r="AF2605" i="19"/>
  <c r="AF2603" i="19"/>
  <c r="AF2604" i="19"/>
  <c r="AF2601" i="19"/>
  <c r="AF2599" i="19"/>
  <c r="AF2569" i="19"/>
  <c r="AF2568" i="19"/>
  <c r="AF2584" i="19"/>
  <c r="AF2598" i="19"/>
  <c r="AF2597" i="19"/>
  <c r="AF2596" i="19"/>
  <c r="AF2595" i="19"/>
  <c r="AF2594" i="19"/>
  <c r="AF2593" i="19"/>
  <c r="AF2574" i="19"/>
  <c r="AF2592" i="19"/>
  <c r="AF2573" i="19"/>
  <c r="AF2591" i="19"/>
  <c r="AF2590" i="19"/>
  <c r="AF2589" i="19"/>
  <c r="AF2588" i="19"/>
  <c r="AF2587" i="19"/>
  <c r="AF2562" i="19"/>
  <c r="AF2572" i="19"/>
  <c r="AF2570" i="19"/>
  <c r="AF2567" i="19"/>
  <c r="AF2577" i="19"/>
  <c r="AF2576" i="19"/>
  <c r="AF2583" i="19"/>
  <c r="AF2581" i="19"/>
  <c r="AF2566" i="19"/>
  <c r="AF2582" i="19"/>
  <c r="AF2580" i="19"/>
  <c r="AF2579" i="19"/>
  <c r="AF2578" i="19"/>
  <c r="AF2560" i="19"/>
  <c r="AF2561" i="19"/>
  <c r="AF2586" i="19"/>
  <c r="AF2575" i="19"/>
  <c r="AF2555" i="19"/>
  <c r="AF2556" i="19"/>
  <c r="AF2557" i="19"/>
  <c r="AF2558" i="19"/>
  <c r="AF2565" i="19"/>
  <c r="AF2564" i="19"/>
  <c r="AF2559" i="19"/>
  <c r="AF2553" i="19"/>
  <c r="AF2563" i="19"/>
  <c r="AF2554" i="19"/>
  <c r="AF2549" i="19"/>
  <c r="AF2552" i="19"/>
  <c r="AF2551" i="19"/>
  <c r="AF2550" i="19"/>
  <c r="AF2547" i="19"/>
  <c r="AF2548" i="19"/>
  <c r="AF2545" i="19"/>
  <c r="AF2546" i="19"/>
  <c r="AF2544" i="19"/>
  <c r="AF2543" i="19"/>
  <c r="AF2542" i="19"/>
  <c r="AF2541" i="19"/>
  <c r="AF2538" i="19"/>
  <c r="AF2537" i="19"/>
  <c r="AF2536" i="19"/>
  <c r="AF2540" i="19"/>
  <c r="AF2535" i="19"/>
  <c r="AF2534" i="19"/>
  <c r="AF2533" i="19"/>
  <c r="AF2532" i="19"/>
  <c r="AF2515" i="19"/>
  <c r="AF2531" i="19"/>
  <c r="AF2530" i="19"/>
  <c r="AF2529" i="19"/>
  <c r="AF2528" i="19"/>
  <c r="AF2527" i="19"/>
  <c r="AF2526" i="19"/>
  <c r="AF2525" i="19"/>
  <c r="AF2524" i="19"/>
  <c r="AF2523" i="19"/>
  <c r="AF2522" i="19"/>
  <c r="AF2512" i="19"/>
  <c r="AF2513" i="19"/>
  <c r="AF2521" i="19"/>
  <c r="AF2520" i="19"/>
  <c r="AF2514" i="19"/>
  <c r="AF2519" i="19"/>
  <c r="AF2518" i="19"/>
  <c r="AF2517" i="19"/>
  <c r="AF2511" i="19"/>
  <c r="AF2509" i="19"/>
  <c r="AF2510" i="19"/>
  <c r="AF2485" i="19"/>
  <c r="AF2508" i="19"/>
  <c r="AF2507" i="19"/>
  <c r="AF2506" i="19"/>
  <c r="AF2505" i="19"/>
  <c r="AF2504" i="19"/>
  <c r="AF2503" i="19"/>
  <c r="AF2502" i="19"/>
  <c r="AF2501" i="19"/>
  <c r="AF2500" i="19"/>
  <c r="AF2499" i="19"/>
  <c r="AF2498" i="19"/>
  <c r="AF2488" i="19"/>
  <c r="AF2491" i="19"/>
  <c r="AF2497" i="19"/>
  <c r="AF2496" i="19"/>
  <c r="AF2495" i="19"/>
  <c r="AF2494" i="19"/>
  <c r="AF2493" i="19"/>
  <c r="AF2479" i="19"/>
  <c r="AF2492" i="19"/>
  <c r="AF2489" i="19"/>
  <c r="AF2487" i="19"/>
  <c r="AF2483" i="19"/>
  <c r="AF2484" i="19"/>
  <c r="AF2480" i="19"/>
  <c r="AF2490" i="19"/>
  <c r="AF2482" i="19"/>
  <c r="AF2477" i="19"/>
  <c r="AF2476" i="19"/>
  <c r="AF2475" i="19"/>
  <c r="AF2450" i="19"/>
  <c r="AF2473" i="19"/>
  <c r="AF2472" i="19"/>
  <c r="AF2470" i="19"/>
  <c r="AF2469" i="19"/>
  <c r="AF2468" i="19"/>
  <c r="AF2467" i="19"/>
  <c r="AF2466" i="19"/>
  <c r="AF2465" i="19"/>
  <c r="AF2464" i="19"/>
  <c r="AF2449" i="19"/>
  <c r="AF2463" i="19"/>
  <c r="AF2462" i="19"/>
  <c r="AF2461" i="19"/>
  <c r="AF2460" i="19"/>
  <c r="AF2459" i="19"/>
  <c r="AF2446" i="19"/>
  <c r="AF2445" i="19"/>
  <c r="AF2458" i="19"/>
  <c r="AF2452" i="19"/>
  <c r="AF2434" i="19"/>
  <c r="AF2447" i="19"/>
  <c r="AF2448" i="19"/>
  <c r="AF2474" i="19"/>
  <c r="AF2440" i="19"/>
  <c r="AF2457" i="19"/>
  <c r="AF2471" i="19"/>
  <c r="AF2433" i="19"/>
  <c r="AF2444" i="19"/>
  <c r="AF2432" i="19"/>
  <c r="AF2454" i="19"/>
  <c r="AF2443" i="19"/>
  <c r="AF2441" i="19"/>
  <c r="AF2455" i="19"/>
  <c r="AF2435" i="19"/>
  <c r="AF2439" i="19"/>
  <c r="AF2451" i="19"/>
  <c r="AF2437" i="19"/>
  <c r="AF2442" i="19"/>
  <c r="AF2438" i="19"/>
  <c r="AF2436" i="19"/>
  <c r="AF2431" i="19"/>
  <c r="AF2376" i="19"/>
  <c r="AF2430" i="19"/>
  <c r="AF2429" i="19"/>
  <c r="AF2386" i="19"/>
  <c r="AF2428" i="19"/>
  <c r="AF2427" i="19"/>
  <c r="AF2426" i="19"/>
  <c r="AF2425" i="19"/>
  <c r="AF2381" i="19"/>
  <c r="AF2377" i="19"/>
  <c r="AF2424" i="19"/>
  <c r="AF2423" i="19"/>
  <c r="AF2422" i="19"/>
  <c r="AF2421" i="19"/>
  <c r="AF2397" i="19"/>
  <c r="AF2420" i="19"/>
  <c r="AF2419" i="19"/>
  <c r="AF2418" i="19"/>
  <c r="AF2417" i="19"/>
  <c r="AF2416" i="19"/>
  <c r="AF2392" i="19"/>
  <c r="AF2394" i="19"/>
  <c r="AF2393" i="19"/>
  <c r="AF2412" i="19"/>
  <c r="AF2411" i="19"/>
  <c r="AF2410" i="19"/>
  <c r="AF2409" i="19"/>
  <c r="AF2408" i="19"/>
  <c r="AF2391" i="19"/>
  <c r="AF2407" i="19"/>
  <c r="AF2406" i="19"/>
  <c r="AF2405" i="19"/>
  <c r="AF2371" i="19"/>
  <c r="AF2413" i="19"/>
  <c r="AF2384" i="19"/>
  <c r="AF2385" i="19"/>
  <c r="AF2404" i="19"/>
  <c r="AF2403" i="19"/>
  <c r="AF2390" i="19"/>
  <c r="AF2402" i="19"/>
  <c r="AF2388" i="19"/>
  <c r="AF2415" i="19"/>
  <c r="AF2382" i="19"/>
  <c r="AF2372" i="19"/>
  <c r="AF2379" i="19"/>
  <c r="AF2399" i="19"/>
  <c r="AF2398" i="19"/>
  <c r="AF2395" i="19"/>
  <c r="AF2368" i="19"/>
  <c r="AF2378" i="19"/>
  <c r="AF2383" i="19"/>
  <c r="AF2373" i="19"/>
  <c r="AF2370" i="19"/>
  <c r="AF2375" i="19"/>
  <c r="AF2374" i="19"/>
  <c r="AF2380" i="19"/>
  <c r="AF2369" i="19"/>
  <c r="AF2367" i="19"/>
  <c r="AF2366" i="19"/>
  <c r="AF2361" i="19"/>
  <c r="AF2360" i="19"/>
  <c r="AF2363" i="19"/>
  <c r="AF2358" i="19"/>
  <c r="AF2357" i="19"/>
  <c r="AF2344" i="19"/>
  <c r="AF2343" i="19"/>
  <c r="AF2356" i="19"/>
  <c r="AF2365" i="19"/>
  <c r="AF2364" i="19"/>
  <c r="AF2324" i="19"/>
  <c r="AF2355" i="19"/>
  <c r="AF2336" i="19"/>
  <c r="AF2354" i="19"/>
  <c r="AF2353" i="19"/>
  <c r="AF2352" i="19"/>
  <c r="AF2362" i="19"/>
  <c r="AF2340" i="19"/>
  <c r="AF2327" i="19"/>
  <c r="AF2351" i="19"/>
  <c r="AF2350" i="19"/>
  <c r="AF2359" i="19"/>
  <c r="AF2326" i="19"/>
  <c r="AF2347" i="19"/>
  <c r="AF2334" i="19"/>
  <c r="AF2333" i="19"/>
  <c r="AF2346" i="19"/>
  <c r="AF2332" i="19"/>
  <c r="AF2345" i="19"/>
  <c r="AF2331" i="19"/>
  <c r="AF2328" i="19"/>
  <c r="AF2325" i="19"/>
  <c r="AF2329" i="19"/>
  <c r="AF2341" i="19"/>
  <c r="AF2338" i="19"/>
  <c r="AF2342" i="19"/>
  <c r="AF2310" i="19"/>
  <c r="AF2335" i="19"/>
  <c r="AF2320" i="19"/>
  <c r="AF2323" i="19"/>
  <c r="AF2337" i="19"/>
  <c r="AF2321" i="19"/>
  <c r="AF2330" i="19"/>
  <c r="AF2339" i="19"/>
  <c r="AF2317" i="19"/>
  <c r="AF2313" i="19"/>
  <c r="AF2316" i="19"/>
  <c r="AF2315" i="19"/>
  <c r="AF2311" i="19"/>
  <c r="AF2318" i="19"/>
  <c r="AF2312" i="19"/>
  <c r="AF2308" i="19"/>
  <c r="AF2314" i="19"/>
  <c r="AF2309" i="19"/>
  <c r="AF2302" i="19"/>
  <c r="AF2306" i="19"/>
  <c r="AF2307" i="19"/>
  <c r="AF2305" i="19"/>
  <c r="AF2304" i="19"/>
  <c r="AF2303" i="19"/>
  <c r="AF2301" i="19"/>
  <c r="AF2299" i="19"/>
  <c r="AF2300" i="19"/>
  <c r="AF2296" i="19"/>
  <c r="AF2298" i="19"/>
  <c r="AF2297" i="19"/>
  <c r="AF2295" i="19"/>
  <c r="AF2294" i="19"/>
  <c r="AF2293" i="19"/>
  <c r="AF2292" i="19"/>
  <c r="AF2290" i="19"/>
  <c r="AF2289" i="19"/>
  <c r="AF2291" i="19"/>
  <c r="AF2288" i="19"/>
  <c r="AF2287" i="19"/>
  <c r="AF2285" i="19"/>
  <c r="AF2286" i="19"/>
  <c r="AF2284" i="19"/>
  <c r="AF2283" i="19"/>
  <c r="AF2282" i="19"/>
  <c r="AF2280" i="19"/>
  <c r="AF2281" i="19"/>
  <c r="AF2279" i="19"/>
  <c r="AF2278" i="19"/>
  <c r="AF2277" i="19"/>
  <c r="AF2276" i="19"/>
  <c r="AF2275" i="19"/>
  <c r="AF2274" i="19"/>
  <c r="AF2273" i="19"/>
  <c r="AF2272" i="19"/>
  <c r="AF2270" i="19"/>
  <c r="AF2271" i="19"/>
  <c r="AF2269" i="19"/>
  <c r="AF2268" i="19"/>
  <c r="AF2257" i="19"/>
  <c r="AF2254" i="19"/>
  <c r="AF2267" i="19"/>
  <c r="AF2266" i="19"/>
  <c r="AF2265" i="19"/>
  <c r="AF2263" i="19"/>
  <c r="AF2262" i="19"/>
  <c r="AF2261" i="19"/>
  <c r="AF2260" i="19"/>
  <c r="AF2258" i="19"/>
  <c r="AF2259" i="19"/>
  <c r="AF2264" i="19"/>
  <c r="AF2256" i="19"/>
  <c r="AF2252" i="19"/>
  <c r="AF2255" i="19"/>
  <c r="AF2251" i="19"/>
  <c r="AF2250" i="19"/>
  <c r="AF2253" i="19"/>
  <c r="AF2249" i="19"/>
  <c r="AF2248" i="19"/>
  <c r="AF2246" i="19"/>
  <c r="AF2245" i="19"/>
  <c r="AF2243" i="19"/>
  <c r="AF2247" i="19"/>
  <c r="AF2244" i="19"/>
  <c r="AF2241" i="19"/>
  <c r="AF2242" i="19"/>
  <c r="AF2240" i="19"/>
  <c r="AF2238" i="19"/>
  <c r="AF2228" i="19"/>
  <c r="AF2236" i="19"/>
  <c r="AF2233" i="19"/>
  <c r="AF2229" i="19"/>
  <c r="AF2230" i="19"/>
  <c r="AF2226" i="19"/>
  <c r="AF2232" i="19"/>
  <c r="AF2231" i="19"/>
  <c r="AF2227" i="19"/>
  <c r="AF2224" i="19"/>
  <c r="AF2222" i="19"/>
  <c r="AF2225" i="19"/>
  <c r="AF2223" i="19"/>
  <c r="AF2221" i="19"/>
  <c r="AF2220" i="19"/>
  <c r="AF2219" i="19"/>
  <c r="AF2218" i="19"/>
  <c r="AF2217" i="19"/>
  <c r="AF2216" i="19"/>
  <c r="AF2215" i="19"/>
  <c r="AF2213" i="19"/>
  <c r="AF2212" i="19"/>
  <c r="AF2209" i="19"/>
  <c r="AF2211" i="19"/>
  <c r="AF2208" i="19"/>
  <c r="AF2194" i="19"/>
  <c r="AF2206" i="19"/>
  <c r="AF2205" i="19"/>
  <c r="AF2204" i="19"/>
  <c r="AF2203" i="19"/>
  <c r="AF2202" i="19"/>
  <c r="AF2193" i="19"/>
  <c r="AF2200" i="19"/>
  <c r="AF2199" i="19"/>
  <c r="AF2198" i="19"/>
  <c r="AF2197" i="19"/>
  <c r="AF2182" i="19"/>
  <c r="AF2196" i="19"/>
  <c r="AF2185" i="19"/>
  <c r="AF2201" i="19"/>
  <c r="AF2195" i="19"/>
  <c r="AF2184" i="19"/>
  <c r="AF2179" i="19"/>
  <c r="AF2187" i="19"/>
  <c r="AF2192" i="19"/>
  <c r="AF2191" i="19"/>
  <c r="AF2190" i="19"/>
  <c r="AF2186" i="19"/>
  <c r="AF2189" i="19"/>
  <c r="AF2183" i="19"/>
  <c r="AF2181" i="19"/>
  <c r="AF2188" i="19"/>
  <c r="AF2180" i="19"/>
  <c r="AF2176" i="19"/>
  <c r="AF2178" i="19"/>
  <c r="AF2177" i="19"/>
  <c r="AF2174" i="19"/>
  <c r="AF2175" i="19"/>
  <c r="AF2173" i="19"/>
  <c r="AF2170" i="19"/>
  <c r="AF2171" i="19"/>
  <c r="AF2172" i="19"/>
  <c r="AF2169" i="19"/>
  <c r="AF2168" i="19"/>
  <c r="AF2166" i="19"/>
  <c r="AF2164" i="19"/>
  <c r="AF2165" i="19"/>
  <c r="AF2163" i="19"/>
  <c r="AF2160" i="19"/>
  <c r="AF2159" i="19"/>
  <c r="AF2158" i="19"/>
  <c r="AF2155" i="19"/>
  <c r="AF2154" i="19"/>
  <c r="AF2156" i="19"/>
  <c r="AF2157" i="19"/>
  <c r="AF2152" i="19"/>
  <c r="AF2161" i="19"/>
  <c r="AF2150" i="19"/>
  <c r="AF2153" i="19"/>
  <c r="AF2151" i="19"/>
  <c r="AF2131" i="19"/>
  <c r="AF2149" i="19"/>
  <c r="AF2139" i="19"/>
  <c r="AF2146" i="19"/>
  <c r="AF2145" i="19"/>
  <c r="AF2138" i="19"/>
  <c r="AF2148" i="19"/>
  <c r="AF2135" i="19"/>
  <c r="AF2147" i="19"/>
  <c r="AF2143" i="19"/>
  <c r="AF2130" i="19"/>
  <c r="AF2137" i="19"/>
  <c r="AF2141" i="19"/>
  <c r="AF2140" i="19"/>
  <c r="AF2136" i="19"/>
  <c r="AF2132" i="19"/>
  <c r="AF2129" i="19"/>
  <c r="AF2134" i="19"/>
  <c r="AF2128" i="19"/>
  <c r="AF2127" i="19"/>
  <c r="AF2125" i="19"/>
  <c r="AF2126" i="19"/>
  <c r="AF2124" i="19"/>
  <c r="AF2121" i="19"/>
  <c r="AF2123" i="19"/>
  <c r="AF2122" i="19"/>
  <c r="AF2117" i="19"/>
  <c r="AF2120" i="19"/>
  <c r="AF2118" i="19"/>
  <c r="AF2119" i="19"/>
  <c r="AF2116" i="19"/>
  <c r="AF2115" i="19"/>
  <c r="AF2114" i="19"/>
  <c r="AF2113" i="19"/>
  <c r="AF2112" i="19"/>
  <c r="AF2111" i="19"/>
  <c r="AF2110" i="19"/>
  <c r="AF2109" i="19"/>
  <c r="AF2108" i="19"/>
  <c r="AF2107" i="19"/>
  <c r="AF2106" i="19"/>
  <c r="AF2105" i="19"/>
  <c r="AF2104" i="19"/>
  <c r="AF2103" i="19"/>
  <c r="AF2099" i="19"/>
  <c r="AF2097" i="19"/>
  <c r="AF2101" i="19"/>
  <c r="AF2098" i="19"/>
  <c r="AF2102" i="19"/>
  <c r="AF2096" i="19"/>
  <c r="AF2092" i="19"/>
  <c r="AF2094" i="19"/>
  <c r="AF2100" i="19"/>
  <c r="AF2095" i="19"/>
  <c r="AF2093" i="19"/>
  <c r="AF2091" i="19"/>
  <c r="AF2089" i="19"/>
  <c r="AF2090" i="19"/>
  <c r="AF2088" i="19"/>
  <c r="AF2087" i="19"/>
  <c r="AF2086" i="19"/>
  <c r="AF2085" i="19"/>
  <c r="AF2084" i="19"/>
  <c r="AF2083" i="19"/>
  <c r="AF2081" i="19"/>
  <c r="AF2082" i="19"/>
  <c r="AF2080" i="19"/>
  <c r="AF2067" i="19"/>
  <c r="AF2079" i="19"/>
  <c r="AF2077" i="19"/>
  <c r="AF2076" i="19"/>
  <c r="AF2073" i="19"/>
  <c r="AF2072" i="19"/>
  <c r="AF2078" i="19"/>
  <c r="AF2066" i="19"/>
  <c r="AF2064" i="19"/>
  <c r="AF2074" i="19"/>
  <c r="AF2061" i="19"/>
  <c r="AF2071" i="19"/>
  <c r="AF2075" i="19"/>
  <c r="AF2063" i="19"/>
  <c r="AF2070" i="19"/>
  <c r="AF2069" i="19"/>
  <c r="AF2068" i="19"/>
  <c r="AF2057" i="19"/>
  <c r="AF2062" i="19"/>
  <c r="AF2056" i="19"/>
  <c r="AF2058" i="19"/>
  <c r="AF2065" i="19"/>
  <c r="AF2060" i="19"/>
  <c r="AF2052" i="19"/>
  <c r="AF2059" i="19"/>
  <c r="AF2053" i="19"/>
  <c r="AF2051" i="19"/>
  <c r="AF2054" i="19"/>
  <c r="AF2055" i="19"/>
  <c r="AF2050" i="19"/>
  <c r="AF2049" i="19"/>
  <c r="AF2048" i="19"/>
  <c r="AF2047" i="19"/>
  <c r="AF2046" i="19"/>
  <c r="AF2045" i="19"/>
  <c r="AF2044" i="19"/>
  <c r="AF2043" i="19"/>
  <c r="AF2042" i="19"/>
  <c r="AF2041" i="19"/>
  <c r="AF2040" i="19"/>
  <c r="AF2039" i="19"/>
  <c r="AF2038" i="19"/>
  <c r="AF2037" i="19"/>
  <c r="AF2036" i="19"/>
  <c r="AF2035" i="19"/>
  <c r="AF2034" i="19"/>
  <c r="AF2033" i="19"/>
  <c r="AF2032" i="19"/>
  <c r="AF2031" i="19"/>
  <c r="AF2030" i="19"/>
  <c r="AF2029" i="19"/>
  <c r="AF2028" i="19"/>
  <c r="AF2027" i="19"/>
  <c r="AF2026" i="19"/>
  <c r="AF2025" i="19"/>
  <c r="AF2024" i="19"/>
  <c r="AF2023" i="19"/>
  <c r="AF2022" i="19"/>
  <c r="AF2021" i="19"/>
  <c r="AF2020" i="19"/>
  <c r="AF2019" i="19"/>
  <c r="AF2018" i="19"/>
  <c r="AF2017" i="19"/>
  <c r="AF2016" i="19"/>
  <c r="AF2014" i="19"/>
  <c r="AF2013" i="19"/>
  <c r="AF2015" i="19"/>
  <c r="AF2012" i="19"/>
  <c r="AF2011" i="19"/>
  <c r="AF2010" i="19"/>
  <c r="AF2009" i="19"/>
  <c r="AF2008" i="19"/>
  <c r="AF2007" i="19"/>
  <c r="AF2006" i="19"/>
  <c r="AF2005" i="19"/>
  <c r="AF2004" i="19"/>
  <c r="AF2003" i="19"/>
  <c r="AF2002" i="19"/>
  <c r="AF2001" i="19"/>
  <c r="AF2000" i="19"/>
  <c r="AF1999" i="19"/>
  <c r="AF1998" i="19"/>
  <c r="AF1997" i="19"/>
  <c r="AF1996" i="19"/>
  <c r="AF1989" i="19"/>
  <c r="AF1988" i="19"/>
  <c r="AF1995" i="19"/>
  <c r="AF1994" i="19"/>
  <c r="AF1993" i="19"/>
  <c r="AF1992" i="19"/>
  <c r="AF1991" i="19"/>
  <c r="AF1990" i="19"/>
  <c r="AF1987" i="19"/>
  <c r="AF1986" i="19"/>
  <c r="AF1985" i="19"/>
  <c r="AF1984" i="19"/>
  <c r="AF1983" i="19"/>
  <c r="AF1982" i="19"/>
  <c r="AF1981" i="19"/>
  <c r="AF1980" i="19"/>
  <c r="AF1978" i="19"/>
  <c r="AF1977" i="19"/>
  <c r="AF1964" i="19"/>
  <c r="AF1976" i="19"/>
  <c r="AF1975" i="19"/>
  <c r="AF1974" i="19"/>
  <c r="AF1973" i="19"/>
  <c r="AF1972" i="19"/>
  <c r="AF1979" i="19"/>
  <c r="AF1971" i="19"/>
  <c r="AF1970" i="19"/>
  <c r="AF1969" i="19"/>
  <c r="AF1968" i="19"/>
  <c r="AF1965" i="19"/>
  <c r="AF1967" i="19"/>
  <c r="AF1963" i="19"/>
  <c r="AF1962" i="19"/>
  <c r="AF1961" i="19"/>
  <c r="AF1960" i="19"/>
  <c r="AF1959" i="19"/>
  <c r="AF1958" i="19"/>
  <c r="AF1957" i="19"/>
  <c r="AF1956" i="19"/>
  <c r="AF1955" i="19"/>
  <c r="AF1954" i="19"/>
  <c r="AF1953" i="19"/>
  <c r="AF1893" i="19"/>
  <c r="AF1952" i="19"/>
  <c r="AF1951" i="19"/>
  <c r="AF1950" i="19"/>
  <c r="AF1949" i="19"/>
  <c r="AF1948" i="19"/>
  <c r="AF1947" i="19"/>
  <c r="AF1946" i="19"/>
  <c r="AF1945" i="19"/>
  <c r="AF1944" i="19"/>
  <c r="AF1943" i="19"/>
  <c r="AF1942" i="19"/>
  <c r="AF1941" i="19"/>
  <c r="AF1940" i="19"/>
  <c r="AF1939" i="19"/>
  <c r="AF1938" i="19"/>
  <c r="AF1937" i="19"/>
  <c r="AF1936" i="19"/>
  <c r="AF1935" i="19"/>
  <c r="AF1934" i="19"/>
  <c r="AF1933" i="19"/>
  <c r="AF1932" i="19"/>
  <c r="AF1931" i="19"/>
  <c r="AF1930" i="19"/>
  <c r="AF1929" i="19"/>
  <c r="AF1928" i="19"/>
  <c r="AF1927" i="19"/>
  <c r="AF1926" i="19"/>
  <c r="AF1925" i="19"/>
  <c r="AF1924" i="19"/>
  <c r="AF1923" i="19"/>
  <c r="AF1922" i="19"/>
  <c r="AF1921" i="19"/>
  <c r="AF1920" i="19"/>
  <c r="AF1919" i="19"/>
  <c r="AF1918" i="19"/>
  <c r="AF1917" i="19"/>
  <c r="AF1916" i="19"/>
  <c r="AF1915" i="19"/>
  <c r="AF1914" i="19"/>
  <c r="AF1912" i="19"/>
  <c r="AF1910" i="19"/>
  <c r="AF1909" i="19"/>
  <c r="AF1862" i="19"/>
  <c r="AF1908" i="19"/>
  <c r="AF1907" i="19"/>
  <c r="AF1905" i="19"/>
  <c r="AF1904" i="19"/>
  <c r="AF1902" i="19"/>
  <c r="AF1901" i="19"/>
  <c r="AF1900" i="19"/>
  <c r="AF1899" i="19"/>
  <c r="AF1898" i="19"/>
  <c r="AF1897" i="19"/>
  <c r="AF1844" i="19"/>
  <c r="AF1895" i="19"/>
  <c r="AF1894" i="19"/>
  <c r="AF1892" i="19"/>
  <c r="AF1906" i="19"/>
  <c r="AF1853" i="19"/>
  <c r="AF1890" i="19"/>
  <c r="AF1889" i="19"/>
  <c r="AF1888" i="19"/>
  <c r="AF1846" i="19"/>
  <c r="AF1887" i="19"/>
  <c r="AF1886" i="19"/>
  <c r="AF1885" i="19"/>
  <c r="AF1884" i="19"/>
  <c r="AF1883" i="19"/>
  <c r="AF1881" i="19"/>
  <c r="AF1849" i="19"/>
  <c r="AF1878" i="19"/>
  <c r="AF1848" i="19"/>
  <c r="AF1877" i="19"/>
  <c r="AF1847" i="19"/>
  <c r="AF1838" i="19"/>
  <c r="AF1876" i="19"/>
  <c r="AF1875" i="19"/>
  <c r="AF1874" i="19"/>
  <c r="AF1836" i="19"/>
  <c r="AF1873" i="19"/>
  <c r="AF1882" i="19"/>
  <c r="AF1826" i="19"/>
  <c r="AF1872" i="19"/>
  <c r="AF1913" i="19"/>
  <c r="AF1828" i="19"/>
  <c r="AF1903" i="19"/>
  <c r="AF1869" i="19"/>
  <c r="AF1870" i="19"/>
  <c r="AF1868" i="19"/>
  <c r="AF1866" i="19"/>
  <c r="AF1865" i="19"/>
  <c r="AF1840" i="19"/>
  <c r="AF1852" i="19"/>
  <c r="AF1841" i="19"/>
  <c r="AF1863" i="19"/>
  <c r="AF1861" i="19"/>
  <c r="AF1837" i="19"/>
  <c r="AF1879" i="19"/>
  <c r="AF1859" i="19"/>
  <c r="AF1858" i="19"/>
  <c r="AF1857" i="19"/>
  <c r="AF1880" i="19"/>
  <c r="AF1867" i="19"/>
  <c r="AF1856" i="19"/>
  <c r="AF1855" i="19"/>
  <c r="AF1854" i="19"/>
  <c r="AF1871" i="19"/>
  <c r="AF1834" i="19"/>
  <c r="AF1891" i="19"/>
  <c r="AF1830" i="19"/>
  <c r="AF1864" i="19"/>
  <c r="AF1831" i="19"/>
  <c r="AF1851" i="19"/>
  <c r="AF1850" i="19"/>
  <c r="AF1820" i="19"/>
  <c r="AF1825" i="19"/>
  <c r="AF1843" i="19"/>
  <c r="AF1842" i="19"/>
  <c r="AF1839" i="19"/>
  <c r="AF1845" i="19"/>
  <c r="AF1824" i="19"/>
  <c r="AF1823" i="19"/>
  <c r="AF1833" i="19"/>
  <c r="AF1832" i="19"/>
  <c r="AF1835" i="19"/>
  <c r="AF1806" i="19"/>
  <c r="AF1827" i="19"/>
  <c r="AF1829" i="19"/>
  <c r="AF1821" i="19"/>
  <c r="AF1815" i="19"/>
  <c r="AF1819" i="19"/>
  <c r="AF1818" i="19"/>
  <c r="AF1810" i="19"/>
  <c r="AF1814" i="19"/>
  <c r="AF1816" i="19"/>
  <c r="AF1812" i="19"/>
  <c r="AF1805" i="19"/>
  <c r="AF1813" i="19"/>
  <c r="AF1809" i="19"/>
  <c r="AF1822" i="19"/>
  <c r="AF1811" i="19"/>
  <c r="AF1804" i="19"/>
  <c r="AF1803" i="19"/>
  <c r="AF1817" i="19"/>
  <c r="AF1808" i="19"/>
  <c r="AF1802" i="19"/>
  <c r="AF1801" i="19"/>
  <c r="AF1807" i="19"/>
  <c r="AF1800" i="19"/>
  <c r="AF1799" i="19"/>
  <c r="AF1798" i="19"/>
  <c r="AF1797" i="19"/>
  <c r="AF1796" i="19"/>
  <c r="AF1795" i="19"/>
  <c r="AF1794" i="19"/>
  <c r="AF1793" i="19"/>
  <c r="AF1792" i="19"/>
  <c r="AF1791" i="19"/>
  <c r="AF1790" i="19"/>
  <c r="AF1789" i="19"/>
  <c r="AF1788" i="19"/>
  <c r="AF1787" i="19"/>
  <c r="AF1786" i="19"/>
  <c r="AF1785" i="19"/>
  <c r="AF1784" i="19"/>
  <c r="AF1783" i="19"/>
  <c r="AF1782" i="19"/>
  <c r="AF1781" i="19"/>
  <c r="AF1780" i="19"/>
  <c r="AF1779" i="19"/>
  <c r="AF1778" i="19"/>
  <c r="AF1777" i="19"/>
  <c r="AF1776" i="19"/>
  <c r="AF1775" i="19"/>
  <c r="AF1774" i="19"/>
  <c r="AF1773" i="19"/>
  <c r="AF1772" i="19"/>
  <c r="AF1771" i="19"/>
  <c r="AF1770" i="19"/>
  <c r="AF1769" i="19"/>
  <c r="AF1768" i="19"/>
  <c r="AF1767" i="19"/>
  <c r="AF1766" i="19"/>
  <c r="AF1765" i="19"/>
  <c r="AF1764" i="19"/>
  <c r="AF1763" i="19"/>
  <c r="AF1762" i="19"/>
  <c r="AF1761" i="19"/>
  <c r="AF1760" i="19"/>
  <c r="AF1759" i="19"/>
  <c r="AF1758" i="19"/>
  <c r="AF1757" i="19"/>
  <c r="AF1743" i="19"/>
  <c r="AF1756" i="19"/>
  <c r="AF1755" i="19"/>
  <c r="AF1754" i="19"/>
  <c r="AF1753" i="19"/>
  <c r="AF1752" i="19"/>
  <c r="AF1751" i="19"/>
  <c r="AF1750" i="19"/>
  <c r="AF1749" i="19"/>
  <c r="AF1748" i="19"/>
  <c r="AF1747" i="19"/>
  <c r="AF1746" i="19"/>
  <c r="AF1744" i="19"/>
  <c r="AF1742" i="19"/>
  <c r="AF1741" i="19"/>
  <c r="AF1740" i="19"/>
  <c r="AF1739" i="19"/>
  <c r="AF1738" i="19"/>
  <c r="AF1737" i="19"/>
  <c r="AF1736" i="19"/>
  <c r="AF1735" i="19"/>
  <c r="AF1734" i="19"/>
  <c r="AF1733" i="19"/>
  <c r="AF1732" i="19"/>
  <c r="AF1731" i="19"/>
  <c r="AF1730" i="19"/>
  <c r="AF1729" i="19"/>
  <c r="AF1728" i="19"/>
  <c r="AF1727" i="19"/>
  <c r="AF1726" i="19"/>
  <c r="AF1725" i="19"/>
  <c r="AF1724" i="19"/>
  <c r="AF1723" i="19"/>
  <c r="AF1722" i="19"/>
  <c r="AF1711" i="19"/>
  <c r="AF1712" i="19"/>
  <c r="AF1721" i="19"/>
  <c r="AF1720" i="19"/>
  <c r="AF1719" i="19"/>
  <c r="AF1718" i="19"/>
  <c r="AF1717" i="19"/>
  <c r="AF1716" i="19"/>
  <c r="AF1715" i="19"/>
  <c r="AF1714" i="19"/>
  <c r="AF1713" i="19"/>
  <c r="AF1710" i="19"/>
  <c r="AF1709" i="19"/>
  <c r="AF1708" i="19"/>
  <c r="AF1707" i="19"/>
  <c r="AF1706" i="19"/>
  <c r="AF1705" i="19"/>
  <c r="AF1704" i="19"/>
  <c r="AF1703" i="19"/>
  <c r="AF1702" i="19"/>
  <c r="AF1701" i="19"/>
  <c r="AF1700" i="19"/>
  <c r="AF1699" i="19"/>
  <c r="AF1698" i="19"/>
  <c r="AF1697" i="19"/>
  <c r="AF1696" i="19"/>
  <c r="AF1695" i="19"/>
  <c r="AF1694" i="19"/>
  <c r="AF1693" i="19"/>
  <c r="AF1692" i="19"/>
  <c r="AF1691" i="19"/>
  <c r="AF1690" i="19"/>
  <c r="AF1689" i="19"/>
  <c r="AF1688" i="19"/>
  <c r="AF1687" i="19"/>
  <c r="AF1686" i="19"/>
  <c r="AF1684" i="19"/>
  <c r="AF1683" i="19"/>
  <c r="AF1682" i="19"/>
  <c r="AF1681" i="19"/>
  <c r="AF1680" i="19"/>
  <c r="AF1679" i="19"/>
  <c r="AF1678" i="19"/>
  <c r="AF1677" i="19"/>
  <c r="AF1676" i="19"/>
  <c r="AF1675" i="19"/>
  <c r="AF1674" i="19"/>
  <c r="AF1673" i="19"/>
  <c r="AF1672" i="19"/>
  <c r="AF1671" i="19"/>
  <c r="AF1670" i="19"/>
  <c r="AF1669" i="19"/>
  <c r="AF1668" i="19"/>
  <c r="AF1667" i="19"/>
  <c r="AF1666" i="19"/>
  <c r="AF1659" i="19"/>
  <c r="AF1658" i="19"/>
  <c r="AF1665" i="19"/>
  <c r="AF1664" i="19"/>
  <c r="AF1685" i="19"/>
  <c r="AF1663" i="19"/>
  <c r="AF1657" i="19"/>
  <c r="AF1662" i="19"/>
  <c r="AF1649" i="19"/>
  <c r="AF1661" i="19"/>
  <c r="AF1651" i="19"/>
  <c r="AF1660" i="19"/>
  <c r="AF1656" i="19"/>
  <c r="AF1650" i="19"/>
  <c r="AF1653" i="19"/>
  <c r="AF1652" i="19"/>
  <c r="AF1654" i="19"/>
  <c r="AF1648" i="19"/>
  <c r="AF1647" i="19"/>
  <c r="AF1646" i="19"/>
  <c r="AF1645" i="19"/>
  <c r="AF1644" i="19"/>
  <c r="AF1643" i="19"/>
  <c r="AF1642" i="19"/>
  <c r="AF1641" i="19"/>
  <c r="AF1640" i="19"/>
  <c r="AF1639" i="19"/>
  <c r="AF1638" i="19"/>
  <c r="AF1637" i="19"/>
  <c r="AF1636" i="19"/>
  <c r="AF1635" i="19"/>
  <c r="AF1634" i="19"/>
  <c r="AF1633" i="19"/>
  <c r="AF1632" i="19"/>
  <c r="AF1631" i="19"/>
  <c r="AF1630" i="19"/>
  <c r="AF1629" i="19"/>
  <c r="AF1628" i="19"/>
  <c r="AF1627" i="19"/>
  <c r="AF1626" i="19"/>
  <c r="AF1625" i="19"/>
  <c r="AF1624" i="19"/>
  <c r="AF1623" i="19"/>
  <c r="AF1622" i="19"/>
  <c r="AF1621" i="19"/>
  <c r="AF1620" i="19"/>
  <c r="AF1619" i="19"/>
  <c r="AF1618" i="19"/>
  <c r="AF1617" i="19"/>
  <c r="AF1616" i="19"/>
  <c r="AF1615" i="19"/>
  <c r="AF1505" i="19"/>
  <c r="AF1614" i="19"/>
  <c r="AF1613" i="19"/>
  <c r="AF1612" i="19"/>
  <c r="AF1611" i="19"/>
  <c r="AF1610" i="19"/>
  <c r="AF1609" i="19"/>
  <c r="AF1608" i="19"/>
  <c r="AF1607" i="19"/>
  <c r="AF1606" i="19"/>
  <c r="AF1605" i="19"/>
  <c r="AF1604" i="19"/>
  <c r="AF1603" i="19"/>
  <c r="AF1602" i="19"/>
  <c r="AF1601" i="19"/>
  <c r="AF1600" i="19"/>
  <c r="AF1599" i="19"/>
  <c r="AF1598" i="19"/>
  <c r="AF1597" i="19"/>
  <c r="AF1596" i="19"/>
  <c r="AF1595" i="19"/>
  <c r="AF1594" i="19"/>
  <c r="AF1593" i="19"/>
  <c r="AF1592" i="19"/>
  <c r="AF1591" i="19"/>
  <c r="AF1590" i="19"/>
  <c r="AF1589" i="19"/>
  <c r="AF1535" i="19"/>
  <c r="AF1588" i="19"/>
  <c r="AF1587" i="19"/>
  <c r="AF1586" i="19"/>
  <c r="AF1518" i="19"/>
  <c r="AF1585" i="19"/>
  <c r="AF1584" i="19"/>
  <c r="AF1583" i="19"/>
  <c r="AF1582" i="19"/>
  <c r="AF1581" i="19"/>
  <c r="AF1580" i="19"/>
  <c r="AF1579" i="19"/>
  <c r="AF1578" i="19"/>
  <c r="AF1577" i="19"/>
  <c r="AF1575" i="19"/>
  <c r="AF1540" i="19"/>
  <c r="AF1574" i="19"/>
  <c r="AF1542" i="19"/>
  <c r="AF1573" i="19"/>
  <c r="AF1572" i="19"/>
  <c r="AF1571" i="19"/>
  <c r="AF1570" i="19"/>
  <c r="AF1568" i="19"/>
  <c r="AF1566" i="19"/>
  <c r="AF1517" i="19"/>
  <c r="AF1576" i="19"/>
  <c r="AF1565" i="19"/>
  <c r="AF1530" i="19"/>
  <c r="AF1564" i="19"/>
  <c r="AF1522" i="19"/>
  <c r="AF1561" i="19"/>
  <c r="AF1560" i="19"/>
  <c r="AF1559" i="19"/>
  <c r="AF1558" i="19"/>
  <c r="AF1557" i="19"/>
  <c r="AF1521" i="19"/>
  <c r="AF1556" i="19"/>
  <c r="AF1498" i="19"/>
  <c r="AF1555" i="19"/>
  <c r="AF1553" i="19"/>
  <c r="AF1563" i="19"/>
  <c r="AF1552" i="19"/>
  <c r="AF1551" i="19"/>
  <c r="AF1496" i="19"/>
  <c r="AF1494" i="19"/>
  <c r="AF1550" i="19"/>
  <c r="AF1547" i="19"/>
  <c r="AF1545" i="19"/>
  <c r="AF1569" i="19"/>
  <c r="AF1506" i="19"/>
  <c r="AF1543" i="19"/>
  <c r="AF1541" i="19"/>
  <c r="AF1539" i="19"/>
  <c r="AF1489" i="19"/>
  <c r="AF1546" i="19"/>
  <c r="AF1567" i="19"/>
  <c r="AF1562" i="19"/>
  <c r="AF1536" i="19"/>
  <c r="AF1554" i="19"/>
  <c r="AF1544" i="19"/>
  <c r="AF1534" i="19"/>
  <c r="AF1533" i="19"/>
  <c r="AF1492" i="19"/>
  <c r="AF1549" i="19"/>
  <c r="AF1508" i="19"/>
  <c r="AF1548" i="19"/>
  <c r="AF1532" i="19"/>
  <c r="AF1531" i="19"/>
  <c r="AF1499" i="19"/>
  <c r="AF1529" i="19"/>
  <c r="AF1528" i="19"/>
  <c r="AF1538" i="19"/>
  <c r="AF1527" i="19"/>
  <c r="AF1497" i="19"/>
  <c r="AF1526" i="19"/>
  <c r="AF1525" i="19"/>
  <c r="AF1523" i="19"/>
  <c r="AF1482" i="19"/>
  <c r="AF1501" i="19"/>
  <c r="AF1520" i="19"/>
  <c r="AF1519" i="19"/>
  <c r="AF1481" i="19"/>
  <c r="AF1537" i="19"/>
  <c r="AF1493" i="19"/>
  <c r="AF1516" i="19"/>
  <c r="AF1524" i="19"/>
  <c r="AF1495" i="19"/>
  <c r="AF1512" i="19"/>
  <c r="AF1488" i="19"/>
  <c r="AF1490" i="19"/>
  <c r="AF1502" i="19"/>
  <c r="AF1475" i="19"/>
  <c r="AF1483" i="19"/>
  <c r="AF1509" i="19"/>
  <c r="AF1503" i="19"/>
  <c r="AF1511" i="19"/>
  <c r="AF1510" i="19"/>
  <c r="AF1487" i="19"/>
  <c r="AF1480" i="19"/>
  <c r="AF1461" i="19"/>
  <c r="AF1478" i="19"/>
  <c r="AF1473" i="19"/>
  <c r="AF1504" i="19"/>
  <c r="AF1463" i="19"/>
  <c r="AF1485" i="19"/>
  <c r="AF1484" i="19"/>
  <c r="AF1486" i="19"/>
  <c r="AF1479" i="19"/>
  <c r="AF1470" i="19"/>
  <c r="AF1491" i="19"/>
  <c r="AF1465" i="19"/>
  <c r="AF1469" i="19"/>
  <c r="AF1476" i="19"/>
  <c r="AF1455" i="19"/>
  <c r="AF1474" i="19"/>
  <c r="AF1472" i="19"/>
  <c r="AF1466" i="19"/>
  <c r="AF1467" i="19"/>
  <c r="AF1468" i="19"/>
  <c r="AF1471" i="19"/>
  <c r="AF1449" i="19"/>
  <c r="AF1454" i="19"/>
  <c r="AF1477" i="19"/>
  <c r="AF1456" i="19"/>
  <c r="AF1451" i="19"/>
  <c r="AF1458" i="19"/>
  <c r="AF1464" i="19"/>
  <c r="AF1457" i="19"/>
  <c r="AF1459" i="19"/>
  <c r="AF1460" i="19"/>
  <c r="AF1446" i="19"/>
  <c r="AF1452" i="19"/>
  <c r="AF1450" i="19"/>
  <c r="AF1448" i="19"/>
  <c r="AF1453" i="19"/>
  <c r="AF1462" i="19"/>
  <c r="AF1447" i="19"/>
  <c r="AF1445" i="19"/>
  <c r="AF1444" i="19"/>
  <c r="AF1443" i="19"/>
  <c r="AF1442" i="19"/>
  <c r="AF1441" i="19"/>
  <c r="AF1440" i="19"/>
  <c r="AF1439" i="19"/>
  <c r="AF1438" i="19"/>
  <c r="AF1437" i="19"/>
  <c r="AF1436" i="19"/>
  <c r="AF1435" i="19"/>
  <c r="AF1426" i="19"/>
  <c r="AF1434" i="19"/>
  <c r="AF1433" i="19"/>
  <c r="AF1432" i="19"/>
  <c r="AF1431" i="19"/>
  <c r="AF1430" i="19"/>
  <c r="AF1424" i="19"/>
  <c r="AF1429" i="19"/>
  <c r="AF1428" i="19"/>
  <c r="AF1423" i="19"/>
  <c r="AF1427" i="19"/>
  <c r="AF1418" i="19"/>
  <c r="AF1419" i="19"/>
  <c r="AF1422" i="19"/>
  <c r="AF1425" i="19"/>
  <c r="AF1420" i="19"/>
  <c r="AF1417" i="19"/>
  <c r="AF1416" i="19"/>
  <c r="AF1415" i="19"/>
  <c r="AF1395" i="19"/>
  <c r="AF1414" i="19"/>
  <c r="AF1413" i="19"/>
  <c r="AF1412" i="19"/>
  <c r="AF1400" i="19"/>
  <c r="AF1411" i="19"/>
  <c r="AF1410" i="19"/>
  <c r="AF1409" i="19"/>
  <c r="AF1408" i="19"/>
  <c r="AF1407" i="19"/>
  <c r="AF1394" i="19"/>
  <c r="AF1406" i="19"/>
  <c r="AF1401" i="19"/>
  <c r="AF1396" i="19"/>
  <c r="AF1404" i="19"/>
  <c r="AF1405" i="19"/>
  <c r="AF1402" i="19"/>
  <c r="AF1397" i="19"/>
  <c r="AF1398" i="19"/>
  <c r="AF1399" i="19"/>
  <c r="AF1393" i="19"/>
  <c r="AF1392" i="19"/>
  <c r="AF1391" i="19"/>
  <c r="AF1390" i="19"/>
  <c r="AF1388" i="19"/>
  <c r="AF1370" i="19"/>
  <c r="AF1387" i="19"/>
  <c r="AF1389" i="19"/>
  <c r="AF1371" i="19"/>
  <c r="AF1386" i="19"/>
  <c r="AF1385" i="19"/>
  <c r="AF1377" i="19"/>
  <c r="AF1379" i="19"/>
  <c r="AF1374" i="19"/>
  <c r="AF1384" i="19"/>
  <c r="AF1375" i="19"/>
  <c r="AF1380" i="19"/>
  <c r="AF1383" i="19"/>
  <c r="AF1372" i="19"/>
  <c r="AF1378" i="19"/>
  <c r="AF1369" i="19"/>
  <c r="AF1368" i="19"/>
  <c r="AF1367" i="19"/>
  <c r="AF1364" i="19"/>
  <c r="AF1363" i="19"/>
  <c r="AF1362" i="19"/>
  <c r="AF1361" i="19"/>
  <c r="AF1353" i="19"/>
  <c r="AF1360" i="19"/>
  <c r="AF1359" i="19"/>
  <c r="AF1347" i="19"/>
  <c r="AF1358" i="19"/>
  <c r="AF1356" i="19"/>
  <c r="AF1355" i="19"/>
  <c r="AF1349" i="19"/>
  <c r="AF1354" i="19"/>
  <c r="AF1352" i="19"/>
  <c r="AF1348" i="19"/>
  <c r="AF1344" i="19"/>
  <c r="AF1345" i="19"/>
  <c r="AF1351" i="19"/>
  <c r="AF1343" i="19"/>
  <c r="AF1338" i="19"/>
  <c r="AF1336" i="19"/>
  <c r="AF1337" i="19"/>
  <c r="AF1342" i="19"/>
  <c r="AF1341" i="19"/>
  <c r="AF1335" i="19"/>
  <c r="AF1334" i="19"/>
  <c r="AF1333" i="19"/>
  <c r="AF1332" i="19"/>
  <c r="AF1331" i="19"/>
  <c r="AF1330" i="19"/>
  <c r="AF1329" i="19"/>
  <c r="AF1328" i="19"/>
  <c r="AF1304" i="19"/>
  <c r="AF1327" i="19"/>
  <c r="AF1326" i="19"/>
  <c r="AF1325" i="19"/>
  <c r="AF1324" i="19"/>
  <c r="AF1323" i="19"/>
  <c r="AF1322" i="19"/>
  <c r="AF1321" i="19"/>
  <c r="AF1320" i="19"/>
  <c r="AF1319" i="19"/>
  <c r="AF1318" i="19"/>
  <c r="AF1308" i="19"/>
  <c r="AF1299" i="19"/>
  <c r="AF1317" i="19"/>
  <c r="AF1306" i="19"/>
  <c r="AF1316" i="19"/>
  <c r="AF1315" i="19"/>
  <c r="AF1310" i="19"/>
  <c r="AF1300" i="19"/>
  <c r="AF1312" i="19"/>
  <c r="AF1296" i="19"/>
  <c r="AF1311" i="19"/>
  <c r="AF1309" i="19"/>
  <c r="AF1302" i="19"/>
  <c r="AF1307" i="19"/>
  <c r="AF1305" i="19"/>
  <c r="AF1301" i="19"/>
  <c r="AF1297" i="19"/>
  <c r="AF1303" i="19"/>
  <c r="AF1298" i="19"/>
  <c r="AF1295" i="19"/>
  <c r="AF1278" i="19"/>
  <c r="AF1294" i="19"/>
  <c r="AF1293" i="19"/>
  <c r="AF1292" i="19"/>
  <c r="AF1291" i="19"/>
  <c r="AF1290" i="19"/>
  <c r="AF1289" i="19"/>
  <c r="AF1287" i="19"/>
  <c r="AF1281" i="19"/>
  <c r="AF1286" i="19"/>
  <c r="AF1285" i="19"/>
  <c r="AF1288" i="19"/>
  <c r="AF1284" i="19"/>
  <c r="AF1283" i="19"/>
  <c r="AF1275" i="19"/>
  <c r="AF1279" i="19"/>
  <c r="AF1282" i="19"/>
  <c r="AF1276" i="19"/>
  <c r="AF1268" i="19"/>
  <c r="AF1280" i="19"/>
  <c r="AF1277" i="19"/>
  <c r="AF1274" i="19"/>
  <c r="AF1273" i="19"/>
  <c r="AF1269" i="19"/>
  <c r="AF1266" i="19"/>
  <c r="AF1267" i="19"/>
  <c r="AF1272" i="19"/>
  <c r="AF1271" i="19"/>
  <c r="AF1270" i="19"/>
  <c r="AF1265" i="19"/>
  <c r="AF1246" i="19"/>
  <c r="AF1264" i="19"/>
  <c r="AF1263" i="19"/>
  <c r="AF1261" i="19"/>
  <c r="AF1262" i="19"/>
  <c r="AF1257" i="19"/>
  <c r="AF1245" i="19"/>
  <c r="AF1250" i="19"/>
  <c r="AF1255" i="19"/>
  <c r="AF1249" i="19"/>
  <c r="AF1256" i="19"/>
  <c r="AF1241" i="19"/>
  <c r="AF1258" i="19"/>
  <c r="AF1247" i="19"/>
  <c r="AF1242" i="19"/>
  <c r="AF1254" i="19"/>
  <c r="AF1259" i="19"/>
  <c r="AF1243" i="19"/>
  <c r="AF1253" i="19"/>
  <c r="AF1251" i="19"/>
  <c r="AF1260" i="19"/>
  <c r="AF1244" i="19"/>
  <c r="AF1239" i="19"/>
  <c r="AF1248" i="19"/>
  <c r="AF1235" i="19"/>
  <c r="AF1240" i="19"/>
  <c r="AF1238" i="19"/>
  <c r="AF1236" i="19"/>
  <c r="AF1237" i="19"/>
  <c r="AF1234" i="19"/>
  <c r="AF1233" i="19"/>
  <c r="AF1219" i="19"/>
  <c r="AF1221" i="19"/>
  <c r="AF1231" i="19"/>
  <c r="AF1214" i="19"/>
  <c r="AF1228" i="19"/>
  <c r="AF1227" i="19"/>
  <c r="AF1226" i="19"/>
  <c r="AF1229" i="19"/>
  <c r="AF1232" i="19"/>
  <c r="AF1216" i="19"/>
  <c r="AF1225" i="19"/>
  <c r="AF1218" i="19"/>
  <c r="AF1230" i="19"/>
  <c r="AF1224" i="19"/>
  <c r="AF1217" i="19"/>
  <c r="AF1215" i="19"/>
  <c r="AF1213" i="19"/>
  <c r="AF1210" i="19"/>
  <c r="AF1212" i="19"/>
  <c r="AF1211" i="19"/>
  <c r="AF1209" i="19"/>
  <c r="AF1208" i="19"/>
  <c r="AF1206" i="19"/>
  <c r="AF1207" i="19"/>
  <c r="AF1204" i="19"/>
  <c r="AF1205" i="19"/>
  <c r="AF1203" i="19"/>
  <c r="AF1189" i="19"/>
  <c r="AF1188" i="19"/>
  <c r="AF1186" i="19"/>
  <c r="AF1185" i="19"/>
  <c r="AF1182" i="19"/>
  <c r="AF1184" i="19"/>
  <c r="AF1180" i="19"/>
  <c r="AF1178" i="19"/>
  <c r="AF1183" i="19"/>
  <c r="AF1181" i="19"/>
  <c r="AF1179" i="19"/>
  <c r="AF1177" i="19"/>
  <c r="AF1176" i="19"/>
  <c r="AF1175" i="19"/>
  <c r="AF1174" i="19"/>
  <c r="AF1170" i="19"/>
  <c r="AF1173" i="19"/>
  <c r="AF1171" i="19"/>
  <c r="AF1169" i="19"/>
  <c r="AF1172" i="19"/>
  <c r="AF1168" i="19"/>
  <c r="AF1167" i="19"/>
  <c r="AF1166" i="19"/>
  <c r="AF1165" i="19"/>
  <c r="AF1160" i="19"/>
  <c r="AF1164" i="19"/>
  <c r="AF1163" i="19"/>
  <c r="AF1159" i="19"/>
  <c r="AF1162" i="19"/>
  <c r="AF1161" i="19"/>
  <c r="AF1146" i="19"/>
  <c r="AF1158" i="19"/>
  <c r="AF1149" i="19"/>
  <c r="AF1157" i="19"/>
  <c r="AF1156" i="19"/>
  <c r="AF1148" i="19"/>
  <c r="AF1150" i="19"/>
  <c r="AF1155" i="19"/>
  <c r="AF1154" i="19"/>
  <c r="AF1153" i="19"/>
  <c r="AF1147" i="19"/>
  <c r="AF1152" i="19"/>
  <c r="AF1144" i="19"/>
  <c r="AF1142" i="19"/>
  <c r="AF1151" i="19"/>
  <c r="AF1143" i="19"/>
  <c r="AF1145" i="19"/>
  <c r="AF1141" i="19"/>
  <c r="AF1140" i="19"/>
  <c r="AF1137" i="19"/>
  <c r="AF1136" i="19"/>
  <c r="AF1135" i="19"/>
  <c r="AF1134" i="19"/>
  <c r="AF1133" i="19"/>
  <c r="AF1139" i="19"/>
  <c r="AF1129" i="19"/>
  <c r="AF1131" i="19"/>
  <c r="AF1128" i="19"/>
  <c r="AF1130" i="19"/>
  <c r="AF1127" i="19"/>
  <c r="AF1118" i="19"/>
  <c r="AF1126" i="19"/>
  <c r="AF1125" i="19"/>
  <c r="AF1111" i="19"/>
  <c r="AF1124" i="19"/>
  <c r="AF1113" i="19"/>
  <c r="AF1122" i="19"/>
  <c r="AF1121" i="19"/>
  <c r="AF1120" i="19"/>
  <c r="AF1123" i="19"/>
  <c r="AF1119" i="19"/>
  <c r="AF1114" i="19"/>
  <c r="AF1109" i="19"/>
  <c r="AF1110" i="19"/>
  <c r="AF1112" i="19"/>
  <c r="AF1108" i="19"/>
  <c r="AF1106" i="19"/>
  <c r="AF1105" i="19"/>
  <c r="AF1104" i="19"/>
  <c r="AF1103" i="19"/>
  <c r="AF1102" i="19"/>
  <c r="AF1059" i="19"/>
  <c r="AF1101" i="19"/>
  <c r="AF1100" i="19"/>
  <c r="AF1099" i="19"/>
  <c r="AF1098" i="19"/>
  <c r="AF1097" i="19"/>
  <c r="AF1096" i="19"/>
  <c r="AF1095" i="19"/>
  <c r="AF1031" i="19"/>
  <c r="AF1094" i="19"/>
  <c r="AF1093" i="19"/>
  <c r="AF1091" i="19"/>
  <c r="AF1090" i="19"/>
  <c r="AF1055" i="19"/>
  <c r="AF1043" i="19"/>
  <c r="AF1088" i="19"/>
  <c r="AF1086" i="19"/>
  <c r="AF1085" i="19"/>
  <c r="AF1084" i="19"/>
  <c r="AF1056" i="19"/>
  <c r="AF1083" i="19"/>
  <c r="AF1082" i="19"/>
  <c r="AF1039" i="19"/>
  <c r="AF1053" i="19"/>
  <c r="AF1081" i="19"/>
  <c r="AF1079" i="19"/>
  <c r="AF1078" i="19"/>
  <c r="AF1051" i="19"/>
  <c r="AF1107" i="19"/>
  <c r="AF1074" i="19"/>
  <c r="AF1072" i="19"/>
  <c r="AF1012" i="19"/>
  <c r="AF1071" i="19"/>
  <c r="AF1050" i="19"/>
  <c r="AF1048" i="19"/>
  <c r="AF1069" i="19"/>
  <c r="AF1092" i="19"/>
  <c r="AF1047" i="19"/>
  <c r="AF1046" i="19"/>
  <c r="AF1044" i="19"/>
  <c r="AF1087" i="19"/>
  <c r="AF1066" i="19"/>
  <c r="AF1023" i="19"/>
  <c r="AF1080" i="19"/>
  <c r="AF1041" i="19"/>
  <c r="AF1077" i="19"/>
  <c r="AF1076" i="19"/>
  <c r="AF1040" i="19"/>
  <c r="AF1073" i="19"/>
  <c r="AF1070" i="19"/>
  <c r="AF1063" i="19"/>
  <c r="AF1037" i="19"/>
  <c r="AF1049" i="19"/>
  <c r="AF1030" i="19"/>
  <c r="AF1033" i="19"/>
  <c r="AF1028" i="19"/>
  <c r="AF1064" i="19"/>
  <c r="AF1042" i="19"/>
  <c r="AF1065" i="19"/>
  <c r="AF1062" i="19"/>
  <c r="AF1061" i="19"/>
  <c r="AF1060" i="19"/>
  <c r="AF1025" i="19"/>
  <c r="AF1058" i="19"/>
  <c r="AF1017" i="19"/>
  <c r="AF1034" i="19"/>
  <c r="AF1032" i="19"/>
  <c r="AF1029" i="19"/>
  <c r="AF1054" i="19"/>
  <c r="AF1027" i="19"/>
  <c r="AF1020" i="19"/>
  <c r="AF1057" i="19"/>
  <c r="AF1014" i="19"/>
  <c r="AF1067" i="19"/>
  <c r="AF1022" i="19"/>
  <c r="AF1052" i="19"/>
  <c r="AF1024" i="19"/>
  <c r="AF1026" i="19"/>
  <c r="AF1038" i="19"/>
  <c r="AF1036" i="19"/>
  <c r="AF1035" i="19"/>
  <c r="AF1011" i="19"/>
  <c r="AF1019" i="19"/>
  <c r="AF1016" i="19"/>
  <c r="AF1010" i="19"/>
  <c r="AF1013" i="19"/>
  <c r="AF1007" i="19"/>
  <c r="AF1021" i="19"/>
  <c r="AF1004" i="19"/>
  <c r="AF1008" i="19"/>
  <c r="AF1018" i="19"/>
  <c r="AF1005" i="19"/>
  <c r="AF1003" i="19"/>
  <c r="AF997" i="19"/>
  <c r="AF1015" i="19"/>
  <c r="AF1006" i="19"/>
  <c r="AF1009" i="19"/>
  <c r="AF999" i="19"/>
  <c r="AF1000" i="19"/>
  <c r="AF994" i="19"/>
  <c r="AF1001" i="19"/>
  <c r="AF998" i="19"/>
  <c r="AF1002" i="19"/>
  <c r="AF995" i="19"/>
  <c r="AF996" i="19"/>
  <c r="AF993" i="19"/>
  <c r="AF992" i="19"/>
  <c r="AF991" i="19"/>
  <c r="AF990" i="19"/>
  <c r="AF989" i="19"/>
  <c r="AF988" i="19"/>
  <c r="AF987" i="19"/>
  <c r="AF986" i="19"/>
  <c r="AF985" i="19"/>
  <c r="AF984" i="19"/>
  <c r="AF981" i="19"/>
  <c r="AF980" i="19"/>
  <c r="AF983" i="19"/>
  <c r="AF978" i="19"/>
  <c r="AF977" i="19"/>
  <c r="AF976" i="19"/>
  <c r="AF975" i="19"/>
  <c r="AF974" i="19"/>
  <c r="AF966" i="19"/>
  <c r="AF973" i="19"/>
  <c r="AF972" i="19"/>
  <c r="AF962" i="19"/>
  <c r="AF971" i="19"/>
  <c r="AF970" i="19"/>
  <c r="AF960" i="19"/>
  <c r="AF959" i="19"/>
  <c r="AF969" i="19"/>
  <c r="AF963" i="19"/>
  <c r="AF961" i="19"/>
  <c r="AF968" i="19"/>
  <c r="AF958" i="19"/>
  <c r="AF957" i="19"/>
  <c r="AF929" i="19"/>
  <c r="AF956" i="19"/>
  <c r="AF937" i="19"/>
  <c r="AF955" i="19"/>
  <c r="AF954" i="19"/>
  <c r="AF953" i="19"/>
  <c r="AF927" i="19"/>
  <c r="AF952" i="19"/>
  <c r="AF951" i="19"/>
  <c r="AF950" i="19"/>
  <c r="AF948" i="19"/>
  <c r="AF947" i="19"/>
  <c r="AF933" i="19"/>
  <c r="AF931" i="19"/>
  <c r="AF935" i="19"/>
  <c r="AF925" i="19"/>
  <c r="AF946" i="19"/>
  <c r="AF945" i="19"/>
  <c r="AF944" i="19"/>
  <c r="AF936" i="19"/>
  <c r="AF943" i="19"/>
  <c r="AF934" i="19"/>
  <c r="AF942" i="19"/>
  <c r="AF941" i="19"/>
  <c r="AF924" i="19"/>
  <c r="AF949" i="19"/>
  <c r="AF940" i="19"/>
  <c r="AF930" i="19"/>
  <c r="AF932" i="19"/>
  <c r="AF926" i="19"/>
  <c r="AF928" i="19"/>
  <c r="AF923" i="19"/>
  <c r="AF921" i="19"/>
  <c r="AF920" i="19"/>
  <c r="AF919" i="19"/>
  <c r="AF918" i="19"/>
  <c r="AF863" i="19"/>
  <c r="AF917" i="19"/>
  <c r="AF916" i="19"/>
  <c r="AF915" i="19"/>
  <c r="AF913" i="19"/>
  <c r="AF867" i="19"/>
  <c r="AF826" i="19"/>
  <c r="AF825" i="19"/>
  <c r="AF911" i="19"/>
  <c r="AF910" i="19"/>
  <c r="AF909" i="19"/>
  <c r="AF837" i="19"/>
  <c r="AF908" i="19"/>
  <c r="AF906" i="19"/>
  <c r="AF849" i="19"/>
  <c r="AF822" i="19"/>
  <c r="AF904" i="19"/>
  <c r="AF903" i="19"/>
  <c r="AF902" i="19"/>
  <c r="AF901" i="19"/>
  <c r="AF900" i="19"/>
  <c r="AF899" i="19"/>
  <c r="AF898" i="19"/>
  <c r="AF896" i="19"/>
  <c r="AF922" i="19"/>
  <c r="AF893" i="19"/>
  <c r="AF892" i="19"/>
  <c r="AF891" i="19"/>
  <c r="AF890" i="19"/>
  <c r="AF811" i="19"/>
  <c r="AF889" i="19"/>
  <c r="AF888" i="19"/>
  <c r="AF887" i="19"/>
  <c r="AF886" i="19"/>
  <c r="AF831" i="19"/>
  <c r="AF829" i="19"/>
  <c r="AF838" i="19"/>
  <c r="AF884" i="19"/>
  <c r="AF883" i="19"/>
  <c r="AF912" i="19"/>
  <c r="AF879" i="19"/>
  <c r="AF877" i="19"/>
  <c r="AF876" i="19"/>
  <c r="AF875" i="19"/>
  <c r="AF874" i="19"/>
  <c r="AF808" i="19"/>
  <c r="AF907" i="19"/>
  <c r="AF914" i="19"/>
  <c r="AF873" i="19"/>
  <c r="AF872" i="19"/>
  <c r="AF871" i="19"/>
  <c r="AF835" i="19"/>
  <c r="AF870" i="19"/>
  <c r="AF869" i="19"/>
  <c r="AF868" i="19"/>
  <c r="AF842" i="19"/>
  <c r="AF897" i="19"/>
  <c r="AF866" i="19"/>
  <c r="AF895" i="19"/>
  <c r="AF862" i="19"/>
  <c r="AF882" i="19"/>
  <c r="AF861" i="19"/>
  <c r="AF878" i="19"/>
  <c r="AF858" i="19"/>
  <c r="AF820" i="19"/>
  <c r="AF857" i="19"/>
  <c r="AF791" i="19"/>
  <c r="AF856" i="19"/>
  <c r="AF855" i="19"/>
  <c r="AF854" i="19"/>
  <c r="AF853" i="19"/>
  <c r="AF798" i="19"/>
  <c r="AF819" i="19"/>
  <c r="AF851" i="19"/>
  <c r="AF818" i="19"/>
  <c r="AF817" i="19"/>
  <c r="AF832" i="19"/>
  <c r="AF860" i="19"/>
  <c r="AF834" i="19"/>
  <c r="AF850" i="19"/>
  <c r="AF823" i="19"/>
  <c r="AF814" i="19"/>
  <c r="AF813" i="19"/>
  <c r="AF805" i="19"/>
  <c r="AF852" i="19"/>
  <c r="AF848" i="19"/>
  <c r="AF847" i="19"/>
  <c r="AF846" i="19"/>
  <c r="AF845" i="19"/>
  <c r="AF844" i="19"/>
  <c r="AF804" i="19"/>
  <c r="AF843" i="19"/>
  <c r="AF795" i="19"/>
  <c r="AF841" i="19"/>
  <c r="AF809" i="19"/>
  <c r="AF807" i="19"/>
  <c r="AF810" i="19"/>
  <c r="AF836" i="19"/>
  <c r="AF828" i="19"/>
  <c r="AF840" i="19"/>
  <c r="AF833" i="19"/>
  <c r="AF796" i="19"/>
  <c r="AF824" i="19"/>
  <c r="AF801" i="19"/>
  <c r="AF792" i="19"/>
  <c r="AF799" i="19"/>
  <c r="AF815" i="19"/>
  <c r="AF800" i="19"/>
  <c r="AF812" i="19"/>
  <c r="AF797" i="19"/>
  <c r="AF788" i="19"/>
  <c r="AF821" i="19"/>
  <c r="AF793" i="19"/>
  <c r="AF816" i="19"/>
  <c r="AF783" i="19"/>
  <c r="AF806" i="19"/>
  <c r="AF787" i="19"/>
  <c r="AF794" i="19"/>
  <c r="AF776" i="19"/>
  <c r="AF784" i="19"/>
  <c r="AF803" i="19"/>
  <c r="AF786" i="19"/>
  <c r="AF785" i="19"/>
  <c r="AF781" i="19"/>
  <c r="AF802" i="19"/>
  <c r="AF780" i="19"/>
  <c r="AF778" i="19"/>
  <c r="AF774" i="19"/>
  <c r="AF789" i="19"/>
  <c r="AF790" i="19"/>
  <c r="AF772" i="19"/>
  <c r="AF779" i="19"/>
  <c r="AF782" i="19"/>
  <c r="AF777" i="19"/>
  <c r="AF769" i="19"/>
  <c r="AF770" i="19"/>
  <c r="AF775" i="19"/>
  <c r="AF771" i="19"/>
  <c r="AF768" i="19"/>
  <c r="AF773" i="19"/>
  <c r="AF767" i="19"/>
  <c r="AF765" i="19"/>
  <c r="AF766" i="19"/>
  <c r="AF759" i="19"/>
  <c r="AF762" i="19"/>
  <c r="AF764" i="19"/>
  <c r="AF758" i="19"/>
  <c r="AF761" i="19"/>
  <c r="AF763" i="19"/>
  <c r="AF760" i="19"/>
  <c r="AF757" i="19"/>
  <c r="AF755" i="19"/>
  <c r="AF743" i="19"/>
  <c r="AF745" i="19"/>
  <c r="AF754" i="19"/>
  <c r="AF753" i="19"/>
  <c r="AF752" i="19"/>
  <c r="AF751" i="19"/>
  <c r="AF750" i="19"/>
  <c r="AF737" i="19"/>
  <c r="AF747" i="19"/>
  <c r="AF744" i="19"/>
  <c r="AF741" i="19"/>
  <c r="AF739" i="19"/>
  <c r="AF746" i="19"/>
  <c r="AF742" i="19"/>
  <c r="AF740" i="19"/>
  <c r="AF738" i="19"/>
  <c r="AF736" i="19"/>
  <c r="AF735" i="19"/>
  <c r="AF734" i="19"/>
  <c r="AF732" i="19"/>
  <c r="AF733" i="19"/>
  <c r="AF731" i="19"/>
  <c r="AF730" i="19"/>
  <c r="AF729" i="19"/>
  <c r="AF728" i="19"/>
  <c r="AF727" i="19"/>
  <c r="AF725" i="19"/>
  <c r="AF724" i="19"/>
  <c r="AF723" i="19"/>
  <c r="AF721" i="19"/>
  <c r="AF705" i="19"/>
  <c r="AF710" i="19"/>
  <c r="AF720" i="19"/>
  <c r="AF719" i="19"/>
  <c r="AF718" i="19"/>
  <c r="AF717" i="19"/>
  <c r="AF713" i="19"/>
  <c r="AF712" i="19"/>
  <c r="AF716" i="19"/>
  <c r="AF706" i="19"/>
  <c r="AF715" i="19"/>
  <c r="AF714" i="19"/>
  <c r="AF708" i="19"/>
  <c r="AF707" i="19"/>
  <c r="AF704" i="19"/>
  <c r="AF703" i="19"/>
  <c r="AF702" i="19"/>
  <c r="AF701" i="19"/>
  <c r="AF699" i="19"/>
  <c r="AF698" i="19"/>
  <c r="AF697" i="19"/>
  <c r="AF696" i="19"/>
  <c r="AF694" i="19"/>
  <c r="AF691" i="19"/>
  <c r="AF690" i="19"/>
  <c r="AF689" i="19"/>
  <c r="AF687" i="19"/>
  <c r="AF686" i="19"/>
  <c r="AF685" i="19"/>
  <c r="AF683" i="19"/>
  <c r="AF682" i="19"/>
  <c r="AF681" i="19"/>
  <c r="AF680" i="19"/>
  <c r="AF663" i="19"/>
  <c r="AF670" i="19"/>
  <c r="AF684" i="19"/>
  <c r="AF679" i="19"/>
  <c r="AF678" i="19"/>
  <c r="AF677" i="19"/>
  <c r="AF676" i="19"/>
  <c r="AF671" i="19"/>
  <c r="AF675" i="19"/>
  <c r="AF674" i="19"/>
  <c r="AF673" i="19"/>
  <c r="AF668" i="19"/>
  <c r="AF669" i="19"/>
  <c r="AF667" i="19"/>
  <c r="AF665" i="19"/>
  <c r="AF664" i="19"/>
  <c r="AF666" i="19"/>
  <c r="AF662" i="19"/>
  <c r="AF650" i="19"/>
  <c r="AF661" i="19"/>
  <c r="AF660" i="19"/>
  <c r="AF659" i="19"/>
  <c r="AF658" i="19"/>
  <c r="AF649" i="19"/>
  <c r="AF656" i="19"/>
  <c r="AF655" i="19"/>
  <c r="AF654" i="19"/>
  <c r="AF653" i="19"/>
  <c r="AF642" i="19"/>
  <c r="AF643" i="19"/>
  <c r="AF652" i="19"/>
  <c r="AF637" i="19"/>
  <c r="AF657" i="19"/>
  <c r="AF651" i="19"/>
  <c r="AF634" i="19"/>
  <c r="AF646" i="19"/>
  <c r="AF645" i="19"/>
  <c r="AF644" i="19"/>
  <c r="AF632" i="19"/>
  <c r="AF636" i="19"/>
  <c r="AF647" i="19"/>
  <c r="AF635" i="19"/>
  <c r="AF641" i="19"/>
  <c r="AF640" i="19"/>
  <c r="AF639" i="19"/>
  <c r="AF638" i="19"/>
  <c r="AF633" i="19"/>
  <c r="AF631" i="19"/>
  <c r="AF630" i="19"/>
  <c r="AF629" i="19"/>
  <c r="AF628" i="19"/>
  <c r="AF599" i="19"/>
  <c r="AF626" i="19"/>
  <c r="AF625" i="19"/>
  <c r="AF608" i="19"/>
  <c r="AF607" i="19"/>
  <c r="AF623" i="19"/>
  <c r="AF622" i="19"/>
  <c r="AF627" i="19"/>
  <c r="AF624" i="19"/>
  <c r="AF621" i="19"/>
  <c r="AF620" i="19"/>
  <c r="AF604" i="19"/>
  <c r="AF618" i="19"/>
  <c r="AF617" i="19"/>
  <c r="AF606" i="19"/>
  <c r="AF616" i="19"/>
  <c r="AF615" i="19"/>
  <c r="AF619" i="19"/>
  <c r="AF602" i="19"/>
  <c r="AF596" i="19"/>
  <c r="AF594" i="19"/>
  <c r="AF614" i="19"/>
  <c r="AF613" i="19"/>
  <c r="AF609" i="19"/>
  <c r="AF612" i="19"/>
  <c r="AF598" i="19"/>
  <c r="AF611" i="19"/>
  <c r="AF603" i="19"/>
  <c r="AF593" i="19"/>
  <c r="AF605" i="19"/>
  <c r="AF601" i="19"/>
  <c r="AF600" i="19"/>
  <c r="AF597" i="19"/>
  <c r="AF595" i="19"/>
  <c r="AF592" i="19"/>
  <c r="AF589" i="19"/>
  <c r="AF588" i="19"/>
  <c r="AF587" i="19"/>
  <c r="AF586" i="19"/>
  <c r="AF585" i="19"/>
  <c r="AF584" i="19"/>
  <c r="AF583" i="19"/>
  <c r="AF582" i="19"/>
  <c r="AF581" i="19"/>
  <c r="AF579" i="19"/>
  <c r="AF578" i="19"/>
  <c r="AF528" i="19"/>
  <c r="AF577" i="19"/>
  <c r="AF576" i="19"/>
  <c r="AF575" i="19"/>
  <c r="AF591" i="19"/>
  <c r="AF590" i="19"/>
  <c r="AF572" i="19"/>
  <c r="AF571" i="19"/>
  <c r="AF570" i="19"/>
  <c r="AF569" i="19"/>
  <c r="AF568" i="19"/>
  <c r="AF567" i="19"/>
  <c r="AF511" i="19"/>
  <c r="AF566" i="19"/>
  <c r="AF565" i="19"/>
  <c r="AF564" i="19"/>
  <c r="AF527" i="19"/>
  <c r="AF562" i="19"/>
  <c r="AF574" i="19"/>
  <c r="AF580" i="19"/>
  <c r="AF561" i="19"/>
  <c r="AF559" i="19"/>
  <c r="AF563" i="19"/>
  <c r="AF558" i="19"/>
  <c r="AF557" i="19"/>
  <c r="AF555" i="19"/>
  <c r="AF526" i="19"/>
  <c r="AF554" i="19"/>
  <c r="AF519" i="19"/>
  <c r="AF553" i="19"/>
  <c r="AF552" i="19"/>
  <c r="AF524" i="19"/>
  <c r="AF550" i="19"/>
  <c r="AF547" i="19"/>
  <c r="AF525" i="19"/>
  <c r="AF506" i="19"/>
  <c r="AF546" i="19"/>
  <c r="AF549" i="19"/>
  <c r="AF548" i="19"/>
  <c r="AF545" i="19"/>
  <c r="AF544" i="19"/>
  <c r="AF543" i="19"/>
  <c r="AF522" i="19"/>
  <c r="AF540" i="19"/>
  <c r="AF573" i="19"/>
  <c r="AF560" i="19"/>
  <c r="AF504" i="19"/>
  <c r="AF541" i="19"/>
  <c r="AF537" i="19"/>
  <c r="AF536" i="19"/>
  <c r="AF518" i="19"/>
  <c r="AF535" i="19"/>
  <c r="AF502" i="19"/>
  <c r="AF534" i="19"/>
  <c r="AF521" i="19"/>
  <c r="AF538" i="19"/>
  <c r="AF513" i="19"/>
  <c r="AF514" i="19"/>
  <c r="AF500" i="19"/>
  <c r="AF510" i="19"/>
  <c r="AF515" i="19"/>
  <c r="AF512" i="19"/>
  <c r="AF523" i="19"/>
  <c r="AF529" i="19"/>
  <c r="AF530" i="19"/>
  <c r="AF505" i="19"/>
  <c r="AF508" i="19"/>
  <c r="AF507" i="19"/>
  <c r="AF501" i="19"/>
  <c r="AF516" i="19"/>
  <c r="AF503" i="19"/>
  <c r="AF509" i="19"/>
  <c r="AF499" i="19"/>
  <c r="AF498" i="19"/>
  <c r="AF497" i="19"/>
  <c r="AF496" i="19"/>
  <c r="AF495" i="19"/>
  <c r="AF414" i="19"/>
  <c r="AF494" i="19"/>
  <c r="AF493" i="19"/>
  <c r="AF490" i="19"/>
  <c r="AF432" i="19"/>
  <c r="AF488" i="19"/>
  <c r="AF487" i="19"/>
  <c r="AF486" i="19"/>
  <c r="AF444" i="19"/>
  <c r="AF485" i="19"/>
  <c r="AF484" i="19"/>
  <c r="AF483" i="19"/>
  <c r="AF481" i="19"/>
  <c r="AF480" i="19"/>
  <c r="AF479" i="19"/>
  <c r="AF409" i="19"/>
  <c r="AF448" i="19"/>
  <c r="AF452" i="19"/>
  <c r="AF475" i="19"/>
  <c r="AF430" i="19"/>
  <c r="AF447" i="19"/>
  <c r="AF473" i="19"/>
  <c r="AF472" i="19"/>
  <c r="AF471" i="19"/>
  <c r="AF470" i="19"/>
  <c r="AF469" i="19"/>
  <c r="AF468" i="19"/>
  <c r="AF467" i="19"/>
  <c r="AF466" i="19"/>
  <c r="AF464" i="19"/>
  <c r="AF440" i="19"/>
  <c r="AF463" i="19"/>
  <c r="AF462" i="19"/>
  <c r="AF461" i="19"/>
  <c r="AF492" i="19"/>
  <c r="AF460" i="19"/>
  <c r="AF459" i="19"/>
  <c r="AF491" i="19"/>
  <c r="AF482" i="19"/>
  <c r="AF476" i="19"/>
  <c r="AF427" i="19"/>
  <c r="AF426" i="19"/>
  <c r="AF457" i="19"/>
  <c r="AF456" i="19"/>
  <c r="AF425" i="19"/>
  <c r="AF455" i="19"/>
  <c r="AF408" i="19"/>
  <c r="AF441" i="19"/>
  <c r="AF458" i="19"/>
  <c r="AF453" i="19"/>
  <c r="AF406" i="19"/>
  <c r="AF451" i="19"/>
  <c r="AF421" i="19"/>
  <c r="AF422" i="19"/>
  <c r="AF450" i="19"/>
  <c r="AF449" i="19"/>
  <c r="AF474" i="19"/>
  <c r="AF420" i="19"/>
  <c r="AF465" i="19"/>
  <c r="AF417" i="19"/>
  <c r="AF445" i="19"/>
  <c r="AF416" i="19"/>
  <c r="AF443" i="19"/>
  <c r="AF446" i="19"/>
  <c r="AF439" i="19"/>
  <c r="AF438" i="19"/>
  <c r="AF435" i="19"/>
  <c r="AF405" i="19"/>
  <c r="AF434" i="19"/>
  <c r="AF442" i="19"/>
  <c r="AF411" i="19"/>
  <c r="AF433" i="19"/>
  <c r="AF410" i="19"/>
  <c r="AF437" i="19"/>
  <c r="AF436" i="19"/>
  <c r="AF413" i="19"/>
  <c r="AF401" i="19"/>
  <c r="AF429" i="19"/>
  <c r="AF428" i="19"/>
  <c r="AF423" i="19"/>
  <c r="AF407" i="19"/>
  <c r="AF419" i="19"/>
  <c r="AF415" i="19"/>
  <c r="AF418" i="19"/>
  <c r="AF402" i="19"/>
  <c r="AF412" i="19"/>
  <c r="AF404" i="19"/>
  <c r="AF400" i="19"/>
  <c r="AF397" i="19"/>
  <c r="AF393" i="19"/>
  <c r="AF403" i="19"/>
  <c r="AF399" i="19"/>
  <c r="AF391" i="19"/>
  <c r="AF396" i="19"/>
  <c r="AF398" i="19"/>
  <c r="AF392" i="19"/>
  <c r="AF387" i="19"/>
  <c r="AF385" i="19"/>
  <c r="AF390" i="19"/>
  <c r="AF381" i="19"/>
  <c r="AF389" i="19"/>
  <c r="AF395" i="19"/>
  <c r="AF394" i="19"/>
  <c r="AF380" i="19"/>
  <c r="AF377" i="19"/>
  <c r="AF388" i="19"/>
  <c r="AF383" i="19"/>
  <c r="AF386" i="19"/>
  <c r="AF382" i="19"/>
  <c r="AF378" i="19"/>
  <c r="AF379" i="19"/>
  <c r="AF376" i="19"/>
  <c r="AF384" i="19"/>
  <c r="AF375" i="19"/>
  <c r="AF374" i="19"/>
  <c r="AF373" i="19"/>
  <c r="AF372" i="19"/>
  <c r="AF371" i="19"/>
  <c r="AF370" i="19"/>
  <c r="AF369" i="19"/>
  <c r="AF367" i="19"/>
  <c r="AF366" i="19"/>
  <c r="AF365" i="19"/>
  <c r="AF364" i="19"/>
  <c r="AF351" i="19"/>
  <c r="AF363" i="19"/>
  <c r="AF362" i="19"/>
  <c r="AF361" i="19"/>
  <c r="AF360" i="19"/>
  <c r="AF359" i="19"/>
  <c r="AF358" i="19"/>
  <c r="AF357" i="19"/>
  <c r="AF356" i="19"/>
  <c r="AF355" i="19"/>
  <c r="AF354" i="19"/>
  <c r="AF368" i="19"/>
  <c r="AF352" i="19"/>
  <c r="AF317" i="19"/>
  <c r="AF324" i="19"/>
  <c r="AF350" i="19"/>
  <c r="AF349" i="19"/>
  <c r="AF348" i="19"/>
  <c r="AF347" i="19"/>
  <c r="AF345" i="19"/>
  <c r="AF344" i="19"/>
  <c r="AF331" i="19"/>
  <c r="AF343" i="19"/>
  <c r="AF342" i="19"/>
  <c r="AF325" i="19"/>
  <c r="AF341" i="19"/>
  <c r="AF346" i="19"/>
  <c r="AF340" i="19"/>
  <c r="AF339" i="19"/>
  <c r="AF338" i="19"/>
  <c r="AF320" i="19"/>
  <c r="AF327" i="19"/>
  <c r="AF321" i="19"/>
  <c r="AF334" i="19"/>
  <c r="AF337" i="19"/>
  <c r="AF336" i="19"/>
  <c r="AF335" i="19"/>
  <c r="AF319" i="19"/>
  <c r="AF323" i="19"/>
  <c r="AF332" i="19"/>
  <c r="AF316" i="19"/>
  <c r="AF329" i="19"/>
  <c r="AF328" i="19"/>
  <c r="AF326" i="19"/>
  <c r="AF315" i="19"/>
  <c r="AF322" i="19"/>
  <c r="AF318" i="19"/>
  <c r="AF314" i="19"/>
  <c r="AF312" i="19"/>
  <c r="AF311" i="19"/>
  <c r="AF310" i="19"/>
  <c r="AF309" i="19"/>
  <c r="AF308" i="19"/>
  <c r="AF307" i="19"/>
  <c r="AF306" i="19"/>
  <c r="AF305" i="19"/>
  <c r="AF282" i="19"/>
  <c r="AF304" i="19"/>
  <c r="AF303" i="19"/>
  <c r="AF302" i="19"/>
  <c r="AF301" i="19"/>
  <c r="AF300" i="19"/>
  <c r="AF299" i="19"/>
  <c r="AF276" i="19"/>
  <c r="AF281" i="19"/>
  <c r="AF298" i="19"/>
  <c r="AF266" i="19"/>
  <c r="AF297" i="19"/>
  <c r="AF296" i="19"/>
  <c r="AF295" i="19"/>
  <c r="AF294" i="19"/>
  <c r="AF285" i="19"/>
  <c r="AF313" i="19"/>
  <c r="AF293" i="19"/>
  <c r="AF292" i="19"/>
  <c r="AF291" i="19"/>
  <c r="AF270" i="19"/>
  <c r="AF290" i="19"/>
  <c r="AF271" i="19"/>
  <c r="AF286" i="19"/>
  <c r="AF289" i="19"/>
  <c r="AF280" i="19"/>
  <c r="AF268" i="19"/>
  <c r="AF284" i="19"/>
  <c r="AF277" i="19"/>
  <c r="AF283" i="19"/>
  <c r="AF279" i="19"/>
  <c r="AF278" i="19"/>
  <c r="AF287" i="19"/>
  <c r="AF265" i="19"/>
  <c r="AF275" i="19"/>
  <c r="AF274" i="19"/>
  <c r="AF273" i="19"/>
  <c r="AF267" i="19"/>
  <c r="AF272" i="19"/>
  <c r="AF269" i="19"/>
  <c r="AF263" i="19"/>
  <c r="AF262" i="19"/>
  <c r="AF261" i="19"/>
  <c r="AF260" i="19"/>
  <c r="AF259" i="19"/>
  <c r="AF258" i="19"/>
  <c r="AF224" i="19"/>
  <c r="AF223" i="19"/>
  <c r="AF264" i="19"/>
  <c r="AF256" i="19"/>
  <c r="AF227" i="19"/>
  <c r="AF255" i="19"/>
  <c r="AF254" i="19"/>
  <c r="AF253" i="19"/>
  <c r="AF210" i="19"/>
  <c r="AF252" i="19"/>
  <c r="AF221" i="19"/>
  <c r="AF251" i="19"/>
  <c r="AF250" i="19"/>
  <c r="AF249" i="19"/>
  <c r="AF248" i="19"/>
  <c r="AF226" i="19"/>
  <c r="AF257" i="19"/>
  <c r="AF222" i="19"/>
  <c r="AF247" i="19"/>
  <c r="AF246" i="19"/>
  <c r="AF219" i="19"/>
  <c r="AF245" i="19"/>
  <c r="AF244" i="19"/>
  <c r="AF243" i="19"/>
  <c r="AF242" i="19"/>
  <c r="AF234" i="19"/>
  <c r="AF240" i="19"/>
  <c r="AF218" i="19"/>
  <c r="AF217" i="19"/>
  <c r="AF238" i="19"/>
  <c r="AF220" i="19"/>
  <c r="AF213" i="19"/>
  <c r="AF209" i="19"/>
  <c r="AF239" i="19"/>
  <c r="AF237" i="19"/>
  <c r="AF236" i="19"/>
  <c r="AF215" i="19"/>
  <c r="AF241" i="19"/>
  <c r="AF207" i="19"/>
  <c r="AF211" i="19"/>
  <c r="AF235" i="19"/>
  <c r="AF214" i="19"/>
  <c r="AF233" i="19"/>
  <c r="AF232" i="19"/>
  <c r="AF231" i="19"/>
  <c r="AF212" i="19"/>
  <c r="AF205" i="19"/>
  <c r="AF228" i="19"/>
  <c r="AF204" i="19"/>
  <c r="AF199" i="19"/>
  <c r="AF229" i="19"/>
  <c r="AF225" i="19"/>
  <c r="AF198" i="19"/>
  <c r="AF206" i="19"/>
  <c r="AF197" i="19"/>
  <c r="AF202" i="19"/>
  <c r="AF201" i="19"/>
  <c r="AF203" i="19"/>
  <c r="AF208" i="19"/>
  <c r="AF196" i="19"/>
  <c r="AF195" i="19"/>
  <c r="AF194" i="19"/>
  <c r="AF193" i="19"/>
  <c r="AF190" i="19"/>
  <c r="AF189" i="19"/>
  <c r="AF188" i="19"/>
  <c r="AF187" i="19"/>
  <c r="AF186" i="19"/>
  <c r="AF185" i="19"/>
  <c r="AF184" i="19"/>
  <c r="AF109" i="19"/>
  <c r="AF183" i="19"/>
  <c r="AF108" i="19"/>
  <c r="AF181" i="19"/>
  <c r="AF180" i="19"/>
  <c r="AF97" i="19"/>
  <c r="AF179" i="19"/>
  <c r="AF104" i="19"/>
  <c r="AF178" i="19"/>
  <c r="AF177" i="19"/>
  <c r="AF176" i="19"/>
  <c r="AF175" i="19"/>
  <c r="AF174" i="19"/>
  <c r="AF173" i="19"/>
  <c r="AF172" i="19"/>
  <c r="AF171" i="19"/>
  <c r="AF170" i="19"/>
  <c r="AF169" i="19"/>
  <c r="AF168" i="19"/>
  <c r="AF135" i="19"/>
  <c r="AF164" i="19"/>
  <c r="AF163" i="19"/>
  <c r="AF162" i="19"/>
  <c r="AF192" i="19"/>
  <c r="AF182" i="19"/>
  <c r="AF167" i="19"/>
  <c r="AF107" i="19"/>
  <c r="AF165" i="19"/>
  <c r="AF134" i="19"/>
  <c r="AF161" i="19"/>
  <c r="AF160" i="19"/>
  <c r="AF159" i="19"/>
  <c r="AF158" i="19"/>
  <c r="AF115" i="19"/>
  <c r="AF155" i="19"/>
  <c r="AF154" i="19"/>
  <c r="AF153" i="19"/>
  <c r="AF152" i="19"/>
  <c r="AF106" i="19"/>
  <c r="AF103" i="19"/>
  <c r="AF151" i="19"/>
  <c r="AF150" i="19"/>
  <c r="AF149" i="19"/>
  <c r="AF148" i="19"/>
  <c r="AF147" i="19"/>
  <c r="AF146" i="19"/>
  <c r="AF166" i="19"/>
  <c r="AF121" i="19"/>
  <c r="AF191" i="19"/>
  <c r="AF145" i="19"/>
  <c r="AF143" i="19"/>
  <c r="AF110" i="19"/>
  <c r="AF78" i="19"/>
  <c r="AF96" i="19"/>
  <c r="AF105" i="19"/>
  <c r="AF93" i="19"/>
  <c r="AF138" i="19"/>
  <c r="AF81" i="19"/>
  <c r="AF142" i="19"/>
  <c r="AF76" i="19"/>
  <c r="AF137" i="19"/>
  <c r="AF136" i="19"/>
  <c r="AF133" i="19"/>
  <c r="AF85" i="19"/>
  <c r="AF132" i="19"/>
  <c r="AF130" i="19"/>
  <c r="AF128" i="19"/>
  <c r="AF144" i="19"/>
  <c r="AF123" i="19"/>
  <c r="AF127" i="19"/>
  <c r="AF95" i="19"/>
  <c r="AF79" i="19"/>
  <c r="AF120" i="19"/>
  <c r="AF80" i="19"/>
  <c r="AF86" i="19"/>
  <c r="AF61" i="19"/>
  <c r="AF91" i="19"/>
  <c r="AF89" i="19"/>
  <c r="AF88" i="19"/>
  <c r="AF124" i="19"/>
  <c r="AF129" i="19"/>
  <c r="AF84" i="19"/>
  <c r="AF73" i="19"/>
  <c r="AF83" i="19"/>
  <c r="AF71" i="19"/>
  <c r="AF131" i="19"/>
  <c r="AF99" i="19"/>
  <c r="AF118" i="19"/>
  <c r="AF100" i="19"/>
  <c r="AF117" i="19"/>
  <c r="AF126" i="19"/>
  <c r="AF113" i="19"/>
  <c r="AF119" i="19"/>
  <c r="AF68" i="19"/>
  <c r="AF66" i="19"/>
  <c r="AF122" i="19"/>
  <c r="AF125" i="19"/>
  <c r="AF112" i="19"/>
  <c r="AF74" i="19"/>
  <c r="AF60" i="19"/>
  <c r="AF72" i="19"/>
  <c r="AF90" i="19"/>
  <c r="AF63" i="19"/>
  <c r="AF53" i="19"/>
  <c r="AF116" i="19"/>
  <c r="AF114" i="19"/>
  <c r="AF57" i="19"/>
  <c r="AF62" i="19"/>
  <c r="AF59" i="19"/>
  <c r="AF111" i="19"/>
  <c r="AF102" i="19"/>
  <c r="AF67" i="19"/>
  <c r="AF55" i="19"/>
  <c r="AF82" i="19"/>
  <c r="AF101" i="19"/>
  <c r="AF54" i="19"/>
  <c r="AF69" i="19"/>
  <c r="AF52" i="19"/>
  <c r="AF34" i="19"/>
  <c r="AF92" i="19"/>
  <c r="AF94" i="19"/>
  <c r="AF77" i="19"/>
  <c r="AF87" i="19"/>
  <c r="AF75" i="19"/>
  <c r="AF98" i="19"/>
  <c r="AF22" i="19"/>
  <c r="AF45" i="19"/>
  <c r="AF47" i="19"/>
  <c r="AF46" i="19"/>
  <c r="AF65" i="19"/>
  <c r="AF51" i="19"/>
  <c r="AF41" i="19"/>
  <c r="AF70" i="19"/>
  <c r="AF48" i="19"/>
  <c r="AF64" i="19"/>
  <c r="AF35" i="19"/>
  <c r="AF44" i="19"/>
  <c r="AF58" i="19"/>
  <c r="AF36" i="19"/>
  <c r="AF37" i="19"/>
  <c r="AF56" i="19"/>
  <c r="AF31" i="19"/>
  <c r="AF43" i="19"/>
  <c r="AF50" i="19"/>
  <c r="AF39" i="19"/>
  <c r="AF38" i="19"/>
  <c r="AF40" i="19"/>
  <c r="AF23" i="19"/>
  <c r="AF19" i="19"/>
  <c r="AF25" i="19"/>
  <c r="AF27" i="19"/>
  <c r="AF17" i="19"/>
  <c r="AF26" i="19"/>
  <c r="AF42" i="19"/>
  <c r="AF24" i="19"/>
  <c r="AF30" i="19"/>
  <c r="AF32" i="19"/>
  <c r="AF49" i="19"/>
  <c r="AF28" i="19"/>
  <c r="AF29" i="19"/>
  <c r="AF33" i="19"/>
  <c r="AF18" i="19"/>
  <c r="AF20" i="19"/>
  <c r="AF21" i="19"/>
  <c r="AF16" i="19"/>
  <c r="AF9" i="19"/>
  <c r="AF11" i="19"/>
  <c r="AF15" i="19"/>
  <c r="AF13" i="19"/>
  <c r="AF14" i="19"/>
  <c r="AF10" i="19"/>
  <c r="AF12" i="19"/>
  <c r="AF8" i="19"/>
  <c r="AF7" i="19"/>
  <c r="AF6" i="19"/>
  <c r="AF4" i="19"/>
  <c r="Z3" i="19"/>
  <c r="AE69" i="2"/>
  <c r="Y69" i="2"/>
  <c r="X69" i="2"/>
  <c r="W69" i="2"/>
  <c r="Q69" i="2"/>
  <c r="M69" i="2"/>
  <c r="K69" i="2" s="1"/>
  <c r="L69" i="2"/>
  <c r="AE70" i="2"/>
  <c r="Y70" i="2"/>
  <c r="X70" i="2"/>
  <c r="W70" i="2"/>
  <c r="Q70" i="2"/>
  <c r="M70" i="2"/>
  <c r="L70" i="2"/>
  <c r="K70" i="2" s="1"/>
  <c r="AF5" i="19"/>
  <c r="R1311" i="19"/>
  <c r="O1311" i="19"/>
  <c r="N1311" i="19"/>
  <c r="M1311" i="19"/>
  <c r="R1273" i="19"/>
  <c r="O1273" i="19"/>
  <c r="N1273" i="19"/>
  <c r="M1273" i="19"/>
  <c r="R1248" i="19"/>
  <c r="O1248" i="19"/>
  <c r="N1248" i="19"/>
  <c r="M1248" i="19"/>
  <c r="R1225" i="19"/>
  <c r="O1225" i="19"/>
  <c r="N1225" i="19"/>
  <c r="M1225" i="19"/>
  <c r="R866" i="19"/>
  <c r="O866" i="19"/>
  <c r="N866" i="19"/>
  <c r="M866" i="19"/>
  <c r="R884" i="19"/>
  <c r="O884" i="19"/>
  <c r="N884" i="19"/>
  <c r="M884" i="19"/>
  <c r="R883" i="19"/>
  <c r="O883" i="19"/>
  <c r="N883" i="19"/>
  <c r="M883" i="19"/>
  <c r="R838" i="19"/>
  <c r="O838" i="19"/>
  <c r="N838" i="19"/>
  <c r="M838" i="19"/>
  <c r="R152" i="19"/>
  <c r="O152" i="19"/>
  <c r="N152" i="19"/>
  <c r="M152" i="19"/>
  <c r="R153" i="19"/>
  <c r="O153" i="19"/>
  <c r="N153" i="19"/>
  <c r="M153" i="19"/>
  <c r="R155" i="19"/>
  <c r="O155" i="19"/>
  <c r="N155" i="19"/>
  <c r="M155" i="19"/>
  <c r="R154" i="19"/>
  <c r="O154" i="19"/>
  <c r="N154" i="19"/>
  <c r="M154" i="19"/>
  <c r="R1208" i="19"/>
  <c r="O1208" i="19"/>
  <c r="N1208" i="19"/>
  <c r="M1208" i="19"/>
  <c r="R1209" i="19"/>
  <c r="O1209" i="19"/>
  <c r="N1209" i="19"/>
  <c r="M1209" i="19"/>
  <c r="L1209" i="19"/>
  <c r="R1423" i="19"/>
  <c r="O1423" i="19"/>
  <c r="N1423" i="19"/>
  <c r="M1423" i="19"/>
  <c r="R1402" i="19"/>
  <c r="O1402" i="19"/>
  <c r="N1402" i="19"/>
  <c r="M1402" i="19"/>
  <c r="R1397" i="19"/>
  <c r="O1397" i="19"/>
  <c r="N1397" i="19"/>
  <c r="M1397" i="19"/>
  <c r="R1352" i="19"/>
  <c r="O1352" i="19"/>
  <c r="N1352" i="19"/>
  <c r="M1352" i="19"/>
  <c r="R1046" i="19"/>
  <c r="O1046" i="19"/>
  <c r="N1046" i="19"/>
  <c r="M1046" i="19"/>
  <c r="R1047" i="19"/>
  <c r="O1047" i="19"/>
  <c r="N1047" i="19"/>
  <c r="M1047" i="19"/>
  <c r="R1044" i="19"/>
  <c r="O1044" i="19"/>
  <c r="N1044" i="19"/>
  <c r="M1044" i="19"/>
  <c r="R453" i="19"/>
  <c r="O453" i="19"/>
  <c r="N453" i="19"/>
  <c r="M453" i="19"/>
  <c r="R461" i="19"/>
  <c r="O461" i="19"/>
  <c r="N461" i="19"/>
  <c r="M461" i="19"/>
  <c r="R987" i="19"/>
  <c r="O987" i="19"/>
  <c r="N987" i="19"/>
  <c r="M987" i="19"/>
  <c r="R2519" i="19"/>
  <c r="O2519" i="19"/>
  <c r="N2519" i="19"/>
  <c r="M2519" i="19"/>
  <c r="R332" i="19"/>
  <c r="O332" i="19"/>
  <c r="N332" i="19"/>
  <c r="M332" i="19"/>
  <c r="R699" i="19"/>
  <c r="O699" i="19"/>
  <c r="N699" i="19"/>
  <c r="M699" i="19"/>
  <c r="L699" i="19"/>
  <c r="R963" i="19"/>
  <c r="O963" i="19"/>
  <c r="N963" i="19"/>
  <c r="M963" i="19"/>
  <c r="R968" i="19"/>
  <c r="O968" i="19"/>
  <c r="N968" i="19"/>
  <c r="M968" i="19"/>
  <c r="R287" i="19"/>
  <c r="O287" i="19"/>
  <c r="N287" i="19"/>
  <c r="M287" i="19"/>
  <c r="O273" i="19"/>
  <c r="N273" i="19"/>
  <c r="M273" i="19"/>
  <c r="O267" i="19"/>
  <c r="R2437" i="19"/>
  <c r="O2437" i="19"/>
  <c r="N2437" i="19"/>
  <c r="M2437" i="19"/>
  <c r="R926" i="19"/>
  <c r="O926" i="19"/>
  <c r="N926" i="19"/>
  <c r="M926" i="19"/>
  <c r="R940" i="19"/>
  <c r="O940" i="19"/>
  <c r="N940" i="19"/>
  <c r="M940" i="19"/>
  <c r="O932" i="19"/>
  <c r="R934" i="19"/>
  <c r="O934" i="19"/>
  <c r="N934" i="19"/>
  <c r="M934" i="19"/>
  <c r="R2073" i="19"/>
  <c r="O2073" i="19"/>
  <c r="N2073" i="19"/>
  <c r="M2073" i="19"/>
  <c r="R1506" i="19"/>
  <c r="O1506" i="19"/>
  <c r="N1506" i="19"/>
  <c r="M1506" i="19"/>
  <c r="R1543" i="19"/>
  <c r="O1543" i="19"/>
  <c r="N1543" i="19"/>
  <c r="M1543" i="19"/>
  <c r="R1541" i="19"/>
  <c r="O1541" i="19"/>
  <c r="N1541" i="19"/>
  <c r="M1541" i="19"/>
  <c r="R1557" i="19"/>
  <c r="O1557" i="19"/>
  <c r="N1557" i="19"/>
  <c r="M1557" i="19"/>
  <c r="L1557" i="19"/>
  <c r="R1521" i="19"/>
  <c r="O1521" i="19"/>
  <c r="N1521" i="19"/>
  <c r="M1521" i="19"/>
  <c r="R2353" i="19"/>
  <c r="O2353" i="19"/>
  <c r="N2353" i="19"/>
  <c r="M2353" i="19"/>
  <c r="R1161" i="19"/>
  <c r="O1161" i="19"/>
  <c r="N1161" i="19"/>
  <c r="M1161" i="19"/>
  <c r="R665" i="19"/>
  <c r="O665" i="19"/>
  <c r="N665" i="19"/>
  <c r="M665" i="19"/>
  <c r="R2777" i="19"/>
  <c r="O2777" i="19"/>
  <c r="N2777" i="19"/>
  <c r="M2777" i="19"/>
  <c r="R2784" i="19"/>
  <c r="O2784" i="19"/>
  <c r="N2784" i="19"/>
  <c r="M2784" i="19"/>
  <c r="L2784" i="19"/>
  <c r="R746" i="19"/>
  <c r="O746" i="19"/>
  <c r="N746" i="19"/>
  <c r="M746" i="19"/>
  <c r="R738" i="19"/>
  <c r="O738" i="19"/>
  <c r="N738" i="19"/>
  <c r="M738" i="19"/>
  <c r="R1147" i="19"/>
  <c r="O1147" i="19"/>
  <c r="N1147" i="19"/>
  <c r="M1147" i="19"/>
  <c r="R1151" i="19"/>
  <c r="O1151" i="19"/>
  <c r="N1151" i="19"/>
  <c r="M1151" i="19"/>
  <c r="R2747" i="19"/>
  <c r="O2747" i="19"/>
  <c r="N2747" i="19"/>
  <c r="M2747" i="19"/>
  <c r="R2741" i="19"/>
  <c r="O2741" i="19"/>
  <c r="N2741" i="19"/>
  <c r="M2741" i="19"/>
  <c r="R2734" i="19"/>
  <c r="O2734" i="19"/>
  <c r="N2734" i="19"/>
  <c r="M2734" i="19"/>
  <c r="R731" i="19"/>
  <c r="O731" i="19"/>
  <c r="N731" i="19"/>
  <c r="M731" i="19"/>
  <c r="R1130" i="19"/>
  <c r="O1130" i="19"/>
  <c r="N1130" i="19"/>
  <c r="M1130" i="19"/>
  <c r="R603" i="19"/>
  <c r="O603" i="19"/>
  <c r="N603" i="19"/>
  <c r="M603" i="19"/>
  <c r="R2703" i="19"/>
  <c r="O2703" i="19"/>
  <c r="N2703" i="19"/>
  <c r="M2703" i="19"/>
  <c r="R1109" i="19"/>
  <c r="O1109" i="19"/>
  <c r="N1109" i="19"/>
  <c r="M1109" i="19"/>
  <c r="R534" i="19"/>
  <c r="O534" i="19"/>
  <c r="N534" i="19"/>
  <c r="M534" i="19"/>
  <c r="R2101" i="19"/>
  <c r="O2101" i="19"/>
  <c r="N2101" i="19"/>
  <c r="M2101" i="19"/>
  <c r="R1838" i="19"/>
  <c r="O1838" i="19"/>
  <c r="N1838" i="19"/>
  <c r="M1838" i="19"/>
  <c r="R2570" i="19"/>
  <c r="O2570" i="19"/>
  <c r="N2570" i="19"/>
  <c r="M2570" i="19"/>
  <c r="R724" i="19"/>
  <c r="O724" i="19"/>
  <c r="N724" i="19"/>
  <c r="M724" i="19"/>
  <c r="R2166" i="19"/>
  <c r="O2166" i="19"/>
  <c r="N2166" i="19"/>
  <c r="M2166" i="19"/>
  <c r="R2150" i="19"/>
  <c r="O2150" i="19"/>
  <c r="N2150" i="19"/>
  <c r="M2150" i="19"/>
  <c r="R2149" i="19"/>
  <c r="O2149" i="19"/>
  <c r="N2149" i="19"/>
  <c r="M2149" i="19"/>
  <c r="R2145" i="19"/>
  <c r="O2145" i="19"/>
  <c r="N2145" i="19"/>
  <c r="M2145" i="19"/>
  <c r="R150" i="19"/>
  <c r="O150" i="19"/>
  <c r="N150" i="19"/>
  <c r="M150" i="19"/>
  <c r="R753" i="19"/>
  <c r="O753" i="19"/>
  <c r="N753" i="19"/>
  <c r="M753" i="19"/>
  <c r="R1438" i="19"/>
  <c r="O1438" i="19"/>
  <c r="N1438" i="19"/>
  <c r="M1438" i="19"/>
  <c r="R1408" i="19"/>
  <c r="O1408" i="19"/>
  <c r="N1408" i="19"/>
  <c r="M1408" i="19"/>
  <c r="L1408" i="19"/>
  <c r="R1389" i="19"/>
  <c r="O1389" i="19"/>
  <c r="N1389" i="19"/>
  <c r="M1389" i="19"/>
  <c r="R1393" i="19"/>
  <c r="O1393" i="19"/>
  <c r="N1393" i="19"/>
  <c r="M1393" i="19"/>
  <c r="R1379" i="19"/>
  <c r="O1379" i="19"/>
  <c r="N1379" i="19"/>
  <c r="M1379" i="19"/>
  <c r="R2717" i="19"/>
  <c r="O2717" i="19"/>
  <c r="N2717" i="19"/>
  <c r="M2717" i="19"/>
  <c r="R2727" i="19"/>
  <c r="O2727" i="19"/>
  <c r="N2727" i="19"/>
  <c r="M2727" i="19"/>
  <c r="R2710" i="19"/>
  <c r="O2710" i="19"/>
  <c r="N2710" i="19"/>
  <c r="M2710" i="19"/>
  <c r="R624" i="19"/>
  <c r="O624" i="19"/>
  <c r="N624" i="19"/>
  <c r="M624" i="19"/>
  <c r="R619" i="19"/>
  <c r="O619" i="19"/>
  <c r="N619" i="19"/>
  <c r="M619" i="19"/>
  <c r="L619" i="19"/>
  <c r="R630" i="19"/>
  <c r="O630" i="19"/>
  <c r="N630" i="19"/>
  <c r="M630" i="19"/>
  <c r="R1123" i="19"/>
  <c r="O1123" i="19"/>
  <c r="N1123" i="19"/>
  <c r="M1123" i="19"/>
  <c r="R563" i="19"/>
  <c r="O563" i="19"/>
  <c r="N563" i="19"/>
  <c r="M563" i="19"/>
  <c r="R546" i="19"/>
  <c r="O546" i="19"/>
  <c r="N546" i="19"/>
  <c r="M546" i="19"/>
  <c r="R518" i="19"/>
  <c r="O518" i="19"/>
  <c r="N518" i="19"/>
  <c r="M518" i="19"/>
  <c r="R549" i="19"/>
  <c r="O549" i="19"/>
  <c r="N549" i="19"/>
  <c r="M549" i="19"/>
  <c r="R548" i="19"/>
  <c r="O548" i="19"/>
  <c r="N548" i="19"/>
  <c r="M548" i="19"/>
  <c r="R2666" i="19"/>
  <c r="O2666" i="19"/>
  <c r="N2666" i="19"/>
  <c r="M2666" i="19"/>
  <c r="R2593" i="19"/>
  <c r="O2593" i="19"/>
  <c r="N2593" i="19"/>
  <c r="M2593" i="19"/>
  <c r="L2593" i="19"/>
  <c r="R1079" i="19"/>
  <c r="O1079" i="19"/>
  <c r="N1079" i="19"/>
  <c r="M1079" i="19"/>
  <c r="R460" i="19"/>
  <c r="O460" i="19"/>
  <c r="N460" i="19"/>
  <c r="M460" i="19"/>
  <c r="R458" i="19"/>
  <c r="O458" i="19"/>
  <c r="N458" i="19"/>
  <c r="M458" i="19"/>
  <c r="R2538" i="19"/>
  <c r="O2538" i="19"/>
  <c r="N2538" i="19"/>
  <c r="M2538" i="19"/>
  <c r="R2535" i="19"/>
  <c r="O2535" i="19"/>
  <c r="N2535" i="19"/>
  <c r="M2535" i="19"/>
  <c r="R1322" i="19"/>
  <c r="O1322" i="19"/>
  <c r="N1322" i="19"/>
  <c r="M1322" i="19"/>
  <c r="R723" i="19"/>
  <c r="O723" i="19"/>
  <c r="N723" i="19"/>
  <c r="M723" i="19"/>
  <c r="R720" i="19"/>
  <c r="O720" i="19"/>
  <c r="N720" i="19"/>
  <c r="M720" i="19"/>
  <c r="R372" i="19"/>
  <c r="O372" i="19"/>
  <c r="N372" i="19"/>
  <c r="M372" i="19"/>
  <c r="R366" i="19"/>
  <c r="O366" i="19"/>
  <c r="N366" i="19"/>
  <c r="M366" i="19"/>
  <c r="R1289" i="19"/>
  <c r="O1289" i="19"/>
  <c r="N1289" i="19"/>
  <c r="M1289" i="19"/>
  <c r="R972" i="19"/>
  <c r="O972" i="19"/>
  <c r="N972" i="19"/>
  <c r="M972" i="19"/>
  <c r="R341" i="19"/>
  <c r="O341" i="19"/>
  <c r="N341" i="19"/>
  <c r="M341" i="19"/>
  <c r="R2459" i="19"/>
  <c r="O2459" i="19"/>
  <c r="N2459" i="19"/>
  <c r="M2459" i="19"/>
  <c r="R2457" i="19"/>
  <c r="O2457" i="19"/>
  <c r="N2457" i="19"/>
  <c r="M2457" i="19"/>
  <c r="R2442" i="19"/>
  <c r="O2442" i="19"/>
  <c r="N2442" i="19"/>
  <c r="M2442" i="19"/>
  <c r="R2458" i="19"/>
  <c r="O2458" i="19"/>
  <c r="N2458" i="19"/>
  <c r="M2458" i="19"/>
  <c r="R1264" i="19"/>
  <c r="O1264" i="19"/>
  <c r="N1264" i="19"/>
  <c r="M1264" i="19"/>
  <c r="L1264" i="19"/>
  <c r="R1262" i="19"/>
  <c r="O1262" i="19"/>
  <c r="N1262" i="19"/>
  <c r="M1262" i="19"/>
  <c r="R1256" i="19"/>
  <c r="O1256" i="19"/>
  <c r="N1256" i="19"/>
  <c r="M1256" i="19"/>
  <c r="R311" i="19"/>
  <c r="O311" i="19"/>
  <c r="N311" i="19"/>
  <c r="M311" i="19"/>
  <c r="R271" i="19"/>
  <c r="O271" i="19"/>
  <c r="N271" i="19"/>
  <c r="M271" i="19"/>
  <c r="R303" i="19"/>
  <c r="O303" i="19"/>
  <c r="N303" i="19"/>
  <c r="M303" i="19"/>
  <c r="R2413" i="19"/>
  <c r="O2413" i="19"/>
  <c r="N2413" i="19"/>
  <c r="M2413" i="19"/>
  <c r="R220" i="19"/>
  <c r="O220" i="19"/>
  <c r="N220" i="19"/>
  <c r="M220" i="19"/>
  <c r="R147" i="19"/>
  <c r="O147" i="19"/>
  <c r="N147" i="19"/>
  <c r="M147" i="19"/>
  <c r="R876" i="19"/>
  <c r="O876" i="19"/>
  <c r="N876" i="19"/>
  <c r="M876" i="19"/>
  <c r="R2807" i="19"/>
  <c r="O2807" i="19"/>
  <c r="N2807" i="19"/>
  <c r="M2807" i="19"/>
  <c r="R2797" i="19"/>
  <c r="O2797" i="19"/>
  <c r="N2797" i="19"/>
  <c r="M2797" i="19"/>
  <c r="R2708" i="19"/>
  <c r="O2708" i="19"/>
  <c r="N2708" i="19"/>
  <c r="M2708" i="19"/>
  <c r="L2708" i="19" s="1"/>
  <c r="R1137" i="19"/>
  <c r="O1137" i="19"/>
  <c r="N1137" i="19"/>
  <c r="M1137" i="19"/>
  <c r="R1114" i="19"/>
  <c r="O1114" i="19"/>
  <c r="N1114" i="19"/>
  <c r="M1114" i="19"/>
  <c r="R576" i="19"/>
  <c r="O576" i="19"/>
  <c r="N576" i="19"/>
  <c r="M576" i="19"/>
  <c r="R561" i="19"/>
  <c r="O561" i="19"/>
  <c r="N561" i="19"/>
  <c r="M561" i="19"/>
  <c r="R1844" i="19"/>
  <c r="O1844" i="19"/>
  <c r="N1844" i="19"/>
  <c r="M1844" i="19"/>
  <c r="R2534" i="19"/>
  <c r="O2534" i="19"/>
  <c r="N2534" i="19"/>
  <c r="M2534" i="19"/>
  <c r="R1323" i="19"/>
  <c r="O1323" i="19"/>
  <c r="N1323" i="19"/>
  <c r="M1323" i="19"/>
  <c r="R365" i="19"/>
  <c r="O365" i="19"/>
  <c r="N365" i="19"/>
  <c r="M365" i="19"/>
  <c r="R347" i="19"/>
  <c r="O347" i="19"/>
  <c r="N347" i="19"/>
  <c r="M347" i="19"/>
  <c r="L347" i="19"/>
  <c r="R2466" i="19"/>
  <c r="O2466" i="19"/>
  <c r="N2466" i="19"/>
  <c r="M2466" i="19"/>
  <c r="R1254" i="19"/>
  <c r="O1254" i="19"/>
  <c r="N1254" i="19"/>
  <c r="M1254" i="19"/>
  <c r="R971" i="19"/>
  <c r="O971" i="19"/>
  <c r="N971" i="19"/>
  <c r="M971" i="19"/>
  <c r="R2384" i="19"/>
  <c r="O2384" i="19"/>
  <c r="N2384" i="19"/>
  <c r="M2384" i="19"/>
  <c r="R1229" i="19"/>
  <c r="O1229" i="19"/>
  <c r="N1229" i="19"/>
  <c r="M1229" i="19"/>
  <c r="R1214" i="19"/>
  <c r="O1214" i="19"/>
  <c r="N1214" i="19"/>
  <c r="M1214" i="19"/>
  <c r="L1214" i="19" s="1"/>
  <c r="R239" i="19"/>
  <c r="O239" i="19"/>
  <c r="N239" i="19"/>
  <c r="M239" i="19"/>
  <c r="AE90" i="2"/>
  <c r="Y90" i="2"/>
  <c r="X90" i="2"/>
  <c r="W90" i="2"/>
  <c r="AE89" i="2"/>
  <c r="Y89" i="2"/>
  <c r="X89" i="2"/>
  <c r="W89" i="2"/>
  <c r="AE82" i="2"/>
  <c r="Y82" i="2"/>
  <c r="X82" i="2"/>
  <c r="W82" i="2"/>
  <c r="AE88" i="2"/>
  <c r="Y88" i="2"/>
  <c r="X88" i="2"/>
  <c r="W88" i="2"/>
  <c r="AE79" i="2"/>
  <c r="Y79" i="2"/>
  <c r="X79" i="2"/>
  <c r="W79" i="2"/>
  <c r="AE86" i="2"/>
  <c r="Y86" i="2"/>
  <c r="X86" i="2"/>
  <c r="W86" i="2"/>
  <c r="AE81" i="2"/>
  <c r="Y81" i="2"/>
  <c r="X81" i="2"/>
  <c r="W81" i="2"/>
  <c r="AE80" i="2"/>
  <c r="Y80" i="2"/>
  <c r="X80" i="2"/>
  <c r="W80" i="2"/>
  <c r="AE84" i="2"/>
  <c r="Y84" i="2"/>
  <c r="X84" i="2"/>
  <c r="W84" i="2"/>
  <c r="AE83" i="2"/>
  <c r="Y83" i="2"/>
  <c r="X83" i="2"/>
  <c r="W83" i="2"/>
  <c r="AE78" i="2"/>
  <c r="Y78" i="2"/>
  <c r="X78" i="2"/>
  <c r="W78" i="2"/>
  <c r="AE77" i="2"/>
  <c r="Y77" i="2"/>
  <c r="X77" i="2"/>
  <c r="W77" i="2"/>
  <c r="AE76" i="2"/>
  <c r="Y76" i="2"/>
  <c r="X76" i="2"/>
  <c r="W76" i="2"/>
  <c r="AE72" i="2"/>
  <c r="Y72" i="2"/>
  <c r="X72" i="2"/>
  <c r="W72" i="2"/>
  <c r="AE53" i="2"/>
  <c r="Y53" i="2"/>
  <c r="X53" i="2"/>
  <c r="W53" i="2"/>
  <c r="AE75" i="2"/>
  <c r="Y75" i="2"/>
  <c r="X75" i="2"/>
  <c r="W75" i="2"/>
  <c r="AE74" i="2"/>
  <c r="Y74" i="2"/>
  <c r="X74" i="2"/>
  <c r="W74" i="2"/>
  <c r="T74" i="2" s="1"/>
  <c r="AE67" i="2"/>
  <c r="Y67" i="2"/>
  <c r="X67" i="2"/>
  <c r="W67" i="2"/>
  <c r="AE73" i="2"/>
  <c r="Y73" i="2"/>
  <c r="X73" i="2"/>
  <c r="W73" i="2"/>
  <c r="T73" i="2" s="1"/>
  <c r="AE65" i="2"/>
  <c r="Y65" i="2"/>
  <c r="X65" i="2"/>
  <c r="W65" i="2"/>
  <c r="AE68" i="2"/>
  <c r="Y68" i="2"/>
  <c r="X68" i="2"/>
  <c r="W68" i="2"/>
  <c r="AE61" i="2"/>
  <c r="Y61" i="2"/>
  <c r="X61" i="2"/>
  <c r="W61" i="2"/>
  <c r="AE66" i="2"/>
  <c r="Y66" i="2"/>
  <c r="X66" i="2"/>
  <c r="W66" i="2"/>
  <c r="AE63" i="2"/>
  <c r="Y63" i="2"/>
  <c r="X63" i="2"/>
  <c r="W63" i="2"/>
  <c r="AE62" i="2"/>
  <c r="Y62" i="2"/>
  <c r="X62" i="2"/>
  <c r="W62" i="2"/>
  <c r="AE58" i="2"/>
  <c r="Y58" i="2"/>
  <c r="X58" i="2"/>
  <c r="W58" i="2"/>
  <c r="AE64" i="2"/>
  <c r="Y64" i="2"/>
  <c r="X64" i="2"/>
  <c r="W64" i="2"/>
  <c r="AE60" i="2"/>
  <c r="Y60" i="2"/>
  <c r="X60" i="2"/>
  <c r="W60" i="2"/>
  <c r="AE57" i="2"/>
  <c r="Y57" i="2"/>
  <c r="X57" i="2"/>
  <c r="W57" i="2"/>
  <c r="AE59" i="2"/>
  <c r="Y59" i="2"/>
  <c r="X59" i="2"/>
  <c r="W59" i="2"/>
  <c r="AE56" i="2"/>
  <c r="Y56" i="2"/>
  <c r="X56" i="2"/>
  <c r="W56" i="2"/>
  <c r="AE52" i="2"/>
  <c r="Y52" i="2"/>
  <c r="X52" i="2"/>
  <c r="W52" i="2"/>
  <c r="AE54" i="2"/>
  <c r="Y54" i="2"/>
  <c r="X54" i="2"/>
  <c r="W54" i="2"/>
  <c r="AE51" i="2"/>
  <c r="Y51" i="2"/>
  <c r="X51" i="2"/>
  <c r="W51" i="2"/>
  <c r="AE55" i="2"/>
  <c r="Y55" i="2"/>
  <c r="X55" i="2"/>
  <c r="W55" i="2"/>
  <c r="AE50" i="2"/>
  <c r="Y50" i="2"/>
  <c r="X50" i="2"/>
  <c r="W50" i="2"/>
  <c r="AE49" i="2"/>
  <c r="Y49" i="2"/>
  <c r="X49" i="2"/>
  <c r="W49" i="2"/>
  <c r="AE48" i="2"/>
  <c r="Y48" i="2"/>
  <c r="X48" i="2"/>
  <c r="W48" i="2"/>
  <c r="T48" i="2" s="1"/>
  <c r="AE46" i="2"/>
  <c r="Y46" i="2"/>
  <c r="X46" i="2"/>
  <c r="W46" i="2"/>
  <c r="AE44" i="2"/>
  <c r="Y44" i="2"/>
  <c r="X44" i="2"/>
  <c r="W44" i="2"/>
  <c r="AE45" i="2"/>
  <c r="Y45" i="2"/>
  <c r="X45" i="2"/>
  <c r="W45" i="2"/>
  <c r="AE42" i="2"/>
  <c r="Y42" i="2"/>
  <c r="X42" i="2"/>
  <c r="W42" i="2"/>
  <c r="AE47" i="2"/>
  <c r="Y47" i="2"/>
  <c r="W47" i="2"/>
  <c r="AE41" i="2"/>
  <c r="Y41" i="2"/>
  <c r="X41" i="2"/>
  <c r="W41" i="2"/>
  <c r="T41" i="2" s="1"/>
  <c r="AE40" i="2"/>
  <c r="Y40" i="2"/>
  <c r="X40" i="2"/>
  <c r="W40" i="2"/>
  <c r="AE43" i="2"/>
  <c r="Y43" i="2"/>
  <c r="X43" i="2"/>
  <c r="W43" i="2"/>
  <c r="T43" i="2" s="1"/>
  <c r="AE21" i="2"/>
  <c r="Y21" i="2"/>
  <c r="X21" i="2"/>
  <c r="W21" i="2"/>
  <c r="AE39" i="2"/>
  <c r="Y39" i="2"/>
  <c r="X39" i="2"/>
  <c r="W39" i="2"/>
  <c r="AE30" i="2"/>
  <c r="Y30" i="2"/>
  <c r="X30" i="2"/>
  <c r="W30" i="2"/>
  <c r="AE24" i="2"/>
  <c r="Y24" i="2"/>
  <c r="X24" i="2"/>
  <c r="W24" i="2"/>
  <c r="AE38" i="2"/>
  <c r="Y38" i="2"/>
  <c r="X38" i="2"/>
  <c r="W38" i="2"/>
  <c r="AE37" i="2"/>
  <c r="Y37" i="2"/>
  <c r="X37" i="2"/>
  <c r="W37" i="2"/>
  <c r="AE22" i="2"/>
  <c r="Y22" i="2"/>
  <c r="X22" i="2"/>
  <c r="W22" i="2"/>
  <c r="AE35" i="2"/>
  <c r="Y35" i="2"/>
  <c r="X35" i="2"/>
  <c r="W35" i="2"/>
  <c r="AE27" i="2"/>
  <c r="Y27" i="2"/>
  <c r="X27" i="2"/>
  <c r="W27" i="2"/>
  <c r="AE26" i="2"/>
  <c r="Y26" i="2"/>
  <c r="X26" i="2"/>
  <c r="W26" i="2"/>
  <c r="AE33" i="2"/>
  <c r="Y33" i="2"/>
  <c r="X33" i="2"/>
  <c r="W33" i="2"/>
  <c r="T33" i="2" s="1"/>
  <c r="AE36" i="2"/>
  <c r="Y36" i="2"/>
  <c r="X36" i="2"/>
  <c r="W36" i="2"/>
  <c r="AE19" i="2"/>
  <c r="Y19" i="2"/>
  <c r="X19" i="2"/>
  <c r="W19" i="2"/>
  <c r="AE32" i="2"/>
  <c r="Y32" i="2"/>
  <c r="X32" i="2"/>
  <c r="W32" i="2"/>
  <c r="AE23" i="2"/>
  <c r="Y23" i="2"/>
  <c r="X23" i="2"/>
  <c r="W23" i="2"/>
  <c r="T23" i="2" s="1"/>
  <c r="AE28" i="2"/>
  <c r="Y28" i="2"/>
  <c r="X28" i="2"/>
  <c r="W28" i="2"/>
  <c r="AE34" i="2"/>
  <c r="Y34" i="2"/>
  <c r="X34" i="2"/>
  <c r="W34" i="2"/>
  <c r="AE20" i="2"/>
  <c r="Y20" i="2"/>
  <c r="X20" i="2"/>
  <c r="W20" i="2"/>
  <c r="T20" i="2" s="1"/>
  <c r="AE29" i="2"/>
  <c r="Y29" i="2"/>
  <c r="X29" i="2"/>
  <c r="W29" i="2"/>
  <c r="AE25" i="2"/>
  <c r="Y25" i="2"/>
  <c r="X25" i="2"/>
  <c r="W25" i="2"/>
  <c r="AE18" i="2"/>
  <c r="Y18" i="2"/>
  <c r="X18" i="2"/>
  <c r="W18" i="2"/>
  <c r="AE16" i="2"/>
  <c r="Y16" i="2"/>
  <c r="X16" i="2"/>
  <c r="W16" i="2"/>
  <c r="AE15" i="2"/>
  <c r="Y15" i="2"/>
  <c r="X15" i="2"/>
  <c r="W15" i="2"/>
  <c r="AE17" i="2"/>
  <c r="Y17" i="2"/>
  <c r="X17" i="2"/>
  <c r="W17" i="2"/>
  <c r="AE14" i="2"/>
  <c r="Y14" i="2"/>
  <c r="X14" i="2"/>
  <c r="W14" i="2"/>
  <c r="AE13" i="2"/>
  <c r="Y13" i="2"/>
  <c r="X13" i="2"/>
  <c r="W13" i="2"/>
  <c r="AE12" i="2"/>
  <c r="Y12" i="2"/>
  <c r="X12" i="2"/>
  <c r="W12" i="2"/>
  <c r="AE11" i="2"/>
  <c r="Y11" i="2"/>
  <c r="X11" i="2"/>
  <c r="W11" i="2"/>
  <c r="AE7" i="2"/>
  <c r="Z7" i="2" s="1"/>
  <c r="Y7" i="2"/>
  <c r="X7" i="2"/>
  <c r="W7" i="2"/>
  <c r="AE9" i="2"/>
  <c r="Y9" i="2"/>
  <c r="X9" i="2"/>
  <c r="W9" i="2"/>
  <c r="T9" i="2" s="1"/>
  <c r="Y6" i="2"/>
  <c r="X6" i="2"/>
  <c r="Q73" i="2"/>
  <c r="M73" i="2"/>
  <c r="L73" i="2"/>
  <c r="Q11" i="2"/>
  <c r="M11" i="2"/>
  <c r="L11" i="2"/>
  <c r="Q89" i="2"/>
  <c r="M89" i="2"/>
  <c r="L89" i="2"/>
  <c r="R2554" i="19"/>
  <c r="O2554" i="19"/>
  <c r="N2554" i="19"/>
  <c r="M2554" i="19"/>
  <c r="R679" i="19"/>
  <c r="O679" i="19"/>
  <c r="N679" i="19"/>
  <c r="M679" i="19"/>
  <c r="R742" i="19"/>
  <c r="O742" i="19"/>
  <c r="N742" i="19"/>
  <c r="M742" i="19"/>
  <c r="R2764" i="19"/>
  <c r="O2764" i="19"/>
  <c r="N2764" i="19"/>
  <c r="M2764" i="19"/>
  <c r="R1399" i="19"/>
  <c r="O1399" i="19"/>
  <c r="N1399" i="19"/>
  <c r="M1399" i="19"/>
  <c r="R730" i="19"/>
  <c r="O730" i="19"/>
  <c r="N730" i="19"/>
  <c r="M730" i="19"/>
  <c r="R2711" i="19"/>
  <c r="O2711" i="19"/>
  <c r="N2711" i="19"/>
  <c r="M2711" i="19"/>
  <c r="R1367" i="19"/>
  <c r="O1367" i="19"/>
  <c r="N1367" i="19"/>
  <c r="M1367" i="19"/>
  <c r="R2213" i="19"/>
  <c r="O2213" i="19"/>
  <c r="N2213" i="19"/>
  <c r="M2213" i="19"/>
  <c r="R2612" i="19"/>
  <c r="O2612" i="19"/>
  <c r="N2612" i="19"/>
  <c r="M2612" i="19"/>
  <c r="R2112" i="19"/>
  <c r="O2112" i="19"/>
  <c r="N2112" i="19"/>
  <c r="M2112" i="19"/>
  <c r="R2105" i="19"/>
  <c r="O2105" i="19"/>
  <c r="N2105" i="19"/>
  <c r="M2105" i="19"/>
  <c r="R1904" i="19"/>
  <c r="O1904" i="19"/>
  <c r="N1904" i="19"/>
  <c r="M1904" i="19"/>
  <c r="R1888" i="19"/>
  <c r="O1888" i="19"/>
  <c r="N1888" i="19"/>
  <c r="M1888" i="19"/>
  <c r="R1098" i="19"/>
  <c r="O1098" i="19"/>
  <c r="N1098" i="19"/>
  <c r="M1098" i="19"/>
  <c r="R1094" i="19"/>
  <c r="O1094" i="19"/>
  <c r="N1094" i="19"/>
  <c r="M1094" i="19"/>
  <c r="Q39" i="2"/>
  <c r="M39" i="2"/>
  <c r="L39" i="2"/>
  <c r="Q90" i="2"/>
  <c r="M90" i="2"/>
  <c r="L90" i="2"/>
  <c r="Q75" i="2"/>
  <c r="M75" i="2"/>
  <c r="L75" i="2"/>
  <c r="Q13" i="2"/>
  <c r="M13" i="2"/>
  <c r="L13" i="2"/>
  <c r="Q49" i="2"/>
  <c r="M49" i="2"/>
  <c r="L49" i="2"/>
  <c r="Q24" i="2"/>
  <c r="M24" i="2"/>
  <c r="L24" i="2"/>
  <c r="Q38" i="2"/>
  <c r="M38" i="2"/>
  <c r="L38" i="2"/>
  <c r="Q35" i="2"/>
  <c r="M35" i="2"/>
  <c r="L35" i="2"/>
  <c r="Q37" i="2"/>
  <c r="M37" i="2"/>
  <c r="L37" i="2"/>
  <c r="Q7" i="2"/>
  <c r="M7" i="2"/>
  <c r="L7" i="2"/>
  <c r="A7" i="2"/>
  <c r="N301" i="19"/>
  <c r="N2393" i="19"/>
  <c r="N337" i="19"/>
  <c r="N633" i="19"/>
  <c r="N543" i="19"/>
  <c r="N2444" i="19"/>
  <c r="N1649" i="19"/>
  <c r="N2270" i="19"/>
  <c r="N1276" i="19"/>
  <c r="N640" i="19"/>
  <c r="N2700" i="19"/>
  <c r="N2450" i="19"/>
  <c r="N1398" i="19"/>
  <c r="N1685" i="19"/>
  <c r="N1368" i="19"/>
  <c r="N2608" i="19"/>
  <c r="N508" i="19"/>
  <c r="N222" i="19"/>
  <c r="N2686" i="19"/>
  <c r="N2682" i="19"/>
  <c r="N2698" i="19"/>
  <c r="N1110" i="19"/>
  <c r="N2636" i="19"/>
  <c r="N2156" i="19"/>
  <c r="N2610" i="19"/>
  <c r="N529" i="19"/>
  <c r="R2015" i="19"/>
  <c r="N1662" i="19"/>
  <c r="N1364" i="19"/>
  <c r="N1244" i="19"/>
  <c r="N2591" i="19"/>
  <c r="N165" i="19"/>
  <c r="N86" i="19"/>
  <c r="N2558" i="19"/>
  <c r="N834" i="19"/>
  <c r="R1785" i="19"/>
  <c r="O1785" i="19"/>
  <c r="N1785" i="19"/>
  <c r="M1785" i="19"/>
  <c r="R1784" i="19"/>
  <c r="O1784" i="19"/>
  <c r="N1784" i="19"/>
  <c r="M1784" i="19"/>
  <c r="R1783" i="19"/>
  <c r="O1783" i="19"/>
  <c r="N1783" i="19"/>
  <c r="M1783" i="19"/>
  <c r="R1782" i="19"/>
  <c r="O1782" i="19"/>
  <c r="N1782" i="19"/>
  <c r="M1782" i="19"/>
  <c r="R1780" i="19"/>
  <c r="O1780" i="19"/>
  <c r="N1780" i="19"/>
  <c r="M1780" i="19"/>
  <c r="R1776" i="19"/>
  <c r="O1776" i="19"/>
  <c r="N1776" i="19"/>
  <c r="M1776" i="19"/>
  <c r="R1773" i="19"/>
  <c r="O1773" i="19"/>
  <c r="N1773" i="19"/>
  <c r="M1773" i="19"/>
  <c r="R1787" i="19"/>
  <c r="O1787" i="19"/>
  <c r="N1787" i="19"/>
  <c r="M1787" i="19"/>
  <c r="R1788" i="19"/>
  <c r="O1788" i="19"/>
  <c r="N1788" i="19"/>
  <c r="M1788" i="19"/>
  <c r="R1786" i="19"/>
  <c r="O1786" i="19"/>
  <c r="N1786" i="19"/>
  <c r="M1786" i="19"/>
  <c r="R1796" i="19"/>
  <c r="O1796" i="19"/>
  <c r="N1796" i="19"/>
  <c r="M1796" i="19"/>
  <c r="R1798" i="19"/>
  <c r="O1798" i="19"/>
  <c r="N1798" i="19"/>
  <c r="M1798" i="19"/>
  <c r="R1799" i="19"/>
  <c r="O1799" i="19"/>
  <c r="N1799" i="19"/>
  <c r="M1799" i="19"/>
  <c r="R1791" i="19"/>
  <c r="O1791" i="19"/>
  <c r="N1791" i="19"/>
  <c r="M1791" i="19"/>
  <c r="R1793" i="19"/>
  <c r="O1793" i="19"/>
  <c r="N1793" i="19"/>
  <c r="M1793" i="19"/>
  <c r="R1795" i="19"/>
  <c r="O1795" i="19"/>
  <c r="N1795" i="19"/>
  <c r="M1795" i="19"/>
  <c r="R1794" i="19"/>
  <c r="O1794" i="19"/>
  <c r="N1794" i="19"/>
  <c r="M1794" i="19"/>
  <c r="R1789" i="19"/>
  <c r="O1789" i="19"/>
  <c r="N1789" i="19"/>
  <c r="M1789" i="19"/>
  <c r="R1797" i="19"/>
  <c r="O1797" i="19"/>
  <c r="N1797" i="19"/>
  <c r="M1797" i="19"/>
  <c r="R1792" i="19"/>
  <c r="O1792" i="19"/>
  <c r="N1792" i="19"/>
  <c r="M1792" i="19"/>
  <c r="R1790" i="19"/>
  <c r="O1790" i="19"/>
  <c r="N1790" i="19"/>
  <c r="M1790" i="19"/>
  <c r="R2033" i="19"/>
  <c r="O2033" i="19"/>
  <c r="N2033" i="19"/>
  <c r="M2033" i="19"/>
  <c r="R2032" i="19"/>
  <c r="O2032" i="19"/>
  <c r="N2032" i="19"/>
  <c r="M2032" i="19"/>
  <c r="R2029" i="19"/>
  <c r="O2029" i="19"/>
  <c r="N2029" i="19"/>
  <c r="M2029" i="19"/>
  <c r="R2026" i="19"/>
  <c r="O2026" i="19"/>
  <c r="N2026" i="19"/>
  <c r="M2026" i="19"/>
  <c r="R2025" i="19"/>
  <c r="O2025" i="19"/>
  <c r="N2025" i="19"/>
  <c r="M2025" i="19"/>
  <c r="R2024" i="19"/>
  <c r="O2024" i="19"/>
  <c r="N2024" i="19"/>
  <c r="M2024" i="19"/>
  <c r="R2023" i="19"/>
  <c r="O2023" i="19"/>
  <c r="N2023" i="19"/>
  <c r="M2023" i="19"/>
  <c r="R2035" i="19"/>
  <c r="O2035" i="19"/>
  <c r="N2035" i="19"/>
  <c r="M2035" i="19"/>
  <c r="R2036" i="19"/>
  <c r="O2036" i="19"/>
  <c r="N2036" i="19"/>
  <c r="M2036" i="19"/>
  <c r="R2038" i="19"/>
  <c r="O2038" i="19"/>
  <c r="N2038" i="19"/>
  <c r="M2038" i="19"/>
  <c r="R2037" i="19"/>
  <c r="O2037" i="19"/>
  <c r="N2037" i="19"/>
  <c r="M2037" i="19"/>
  <c r="R2049" i="19"/>
  <c r="O2049" i="19"/>
  <c r="N2049" i="19"/>
  <c r="M2049" i="19"/>
  <c r="R2046" i="19"/>
  <c r="O2046" i="19"/>
  <c r="N2046" i="19"/>
  <c r="M2046" i="19"/>
  <c r="R2045" i="19"/>
  <c r="O2045" i="19"/>
  <c r="N2045" i="19"/>
  <c r="M2045" i="19"/>
  <c r="R2040" i="19"/>
  <c r="O2040" i="19"/>
  <c r="N2040" i="19"/>
  <c r="M2040" i="19"/>
  <c r="R2044" i="19"/>
  <c r="O2044" i="19"/>
  <c r="N2044" i="19"/>
  <c r="M2044" i="19"/>
  <c r="R2048" i="19"/>
  <c r="O2048" i="19"/>
  <c r="N2048" i="19"/>
  <c r="M2048" i="19"/>
  <c r="R2047" i="19"/>
  <c r="O2047" i="19"/>
  <c r="N2047" i="19"/>
  <c r="M2047" i="19"/>
  <c r="R2043" i="19"/>
  <c r="O2043" i="19"/>
  <c r="N2043" i="19"/>
  <c r="M2043" i="19"/>
  <c r="R2041" i="19"/>
  <c r="O2041" i="19"/>
  <c r="N2041" i="19"/>
  <c r="M2041" i="19"/>
  <c r="R2042" i="19"/>
  <c r="O2042" i="19"/>
  <c r="N2042" i="19"/>
  <c r="M2042" i="19"/>
  <c r="R2039" i="19"/>
  <c r="O2039" i="19"/>
  <c r="N2039" i="19"/>
  <c r="M2039" i="19"/>
  <c r="R1759" i="19"/>
  <c r="O1759" i="19"/>
  <c r="N1759" i="19"/>
  <c r="M1759" i="19"/>
  <c r="R1758" i="19"/>
  <c r="O1758" i="19"/>
  <c r="N1758" i="19"/>
  <c r="M1758" i="19"/>
  <c r="R1752" i="19"/>
  <c r="O1752" i="19"/>
  <c r="N1752" i="19"/>
  <c r="M1752" i="19"/>
  <c r="R1753" i="19"/>
  <c r="O1753" i="19"/>
  <c r="N1753" i="19"/>
  <c r="M1753" i="19"/>
  <c r="R1749" i="19"/>
  <c r="O1749" i="19"/>
  <c r="N1749" i="19"/>
  <c r="M1749" i="19"/>
  <c r="R1746" i="19"/>
  <c r="O1746" i="19"/>
  <c r="N1746" i="19"/>
  <c r="M1746" i="19"/>
  <c r="R1762" i="19"/>
  <c r="O1762" i="19"/>
  <c r="N1762" i="19"/>
  <c r="M1762" i="19"/>
  <c r="R1760" i="19"/>
  <c r="O1760" i="19"/>
  <c r="N1760" i="19"/>
  <c r="M1760" i="19"/>
  <c r="R1763" i="19"/>
  <c r="O1763" i="19"/>
  <c r="N1763" i="19"/>
  <c r="M1763" i="19"/>
  <c r="R1761" i="19"/>
  <c r="O1761" i="19"/>
  <c r="N1761" i="19"/>
  <c r="M1761" i="19"/>
  <c r="R1764" i="19"/>
  <c r="O1764" i="19"/>
  <c r="N1764" i="19"/>
  <c r="M1764" i="19"/>
  <c r="R1770" i="19"/>
  <c r="O1770" i="19"/>
  <c r="N1770" i="19"/>
  <c r="M1770" i="19"/>
  <c r="R1767" i="19"/>
  <c r="O1767" i="19"/>
  <c r="N1767" i="19"/>
  <c r="M1767" i="19"/>
  <c r="R1771" i="19"/>
  <c r="O1771" i="19"/>
  <c r="N1771" i="19"/>
  <c r="M1771" i="19"/>
  <c r="R1766" i="19"/>
  <c r="O1766" i="19"/>
  <c r="N1766" i="19"/>
  <c r="M1766" i="19"/>
  <c r="R1765" i="19"/>
  <c r="O1765" i="19"/>
  <c r="N1765" i="19"/>
  <c r="M1765" i="19"/>
  <c r="R1769" i="19"/>
  <c r="O1769" i="19"/>
  <c r="N1769" i="19"/>
  <c r="M1769" i="19"/>
  <c r="R1768" i="19"/>
  <c r="O1768" i="19"/>
  <c r="N1768" i="19"/>
  <c r="M1768" i="19"/>
  <c r="R2018" i="19"/>
  <c r="O2018" i="19"/>
  <c r="N2018" i="19"/>
  <c r="M2018" i="19"/>
  <c r="R2017" i="19"/>
  <c r="O2017" i="19"/>
  <c r="N2017" i="19"/>
  <c r="M2017" i="19"/>
  <c r="R2016" i="19"/>
  <c r="O2016" i="19"/>
  <c r="N2016" i="19"/>
  <c r="M2016" i="19"/>
  <c r="O2015" i="19"/>
  <c r="N2015" i="19"/>
  <c r="M2015" i="19"/>
  <c r="R2013" i="19"/>
  <c r="O2013" i="19"/>
  <c r="N2013" i="19"/>
  <c r="M2013" i="19"/>
  <c r="R2012" i="19"/>
  <c r="O2012" i="19"/>
  <c r="N2012" i="19"/>
  <c r="M2012" i="19"/>
  <c r="R2011" i="19"/>
  <c r="O2011" i="19"/>
  <c r="N2011" i="19"/>
  <c r="M2011" i="19"/>
  <c r="R2019" i="19"/>
  <c r="O2019" i="19"/>
  <c r="N2019" i="19"/>
  <c r="M2019" i="19"/>
  <c r="R2021" i="19"/>
  <c r="O2021" i="19"/>
  <c r="N2021" i="19"/>
  <c r="M2021" i="19"/>
  <c r="R2020" i="19"/>
  <c r="O2020" i="19"/>
  <c r="N2020" i="19"/>
  <c r="M2020" i="19"/>
  <c r="R1729" i="19"/>
  <c r="O1729" i="19"/>
  <c r="N1729" i="19"/>
  <c r="M1729" i="19"/>
  <c r="R1728" i="19"/>
  <c r="O1728" i="19"/>
  <c r="N1728" i="19"/>
  <c r="M1728" i="19"/>
  <c r="R1726" i="19"/>
  <c r="O1726" i="19"/>
  <c r="N1726" i="19"/>
  <c r="M1726" i="19"/>
  <c r="R1719" i="19"/>
  <c r="O1719" i="19"/>
  <c r="N1719" i="19"/>
  <c r="M1719" i="19"/>
  <c r="R1720" i="19"/>
  <c r="O1720" i="19"/>
  <c r="N1720" i="19"/>
  <c r="M1720" i="19"/>
  <c r="R1715" i="19"/>
  <c r="O1715" i="19"/>
  <c r="N1715" i="19"/>
  <c r="M1715" i="19"/>
  <c r="R1713" i="19"/>
  <c r="O1713" i="19"/>
  <c r="N1713" i="19"/>
  <c r="M1713" i="19"/>
  <c r="R1732" i="19"/>
  <c r="O1732" i="19"/>
  <c r="N1732" i="19"/>
  <c r="M1732" i="19"/>
  <c r="R1731" i="19"/>
  <c r="O1731" i="19"/>
  <c r="N1731" i="19"/>
  <c r="M1731" i="19"/>
  <c r="R1730" i="19"/>
  <c r="O1730" i="19"/>
  <c r="N1730" i="19"/>
  <c r="M1730" i="19"/>
  <c r="R1733" i="19"/>
  <c r="O1733" i="19"/>
  <c r="N1733" i="19"/>
  <c r="M1733" i="19"/>
  <c r="R1742" i="19"/>
  <c r="O1742" i="19"/>
  <c r="N1742" i="19"/>
  <c r="M1742" i="19"/>
  <c r="R1734" i="19"/>
  <c r="O1734" i="19"/>
  <c r="N1734" i="19"/>
  <c r="M1734" i="19"/>
  <c r="R1737" i="19"/>
  <c r="O1737" i="19"/>
  <c r="N1737" i="19"/>
  <c r="M1737" i="19"/>
  <c r="R1738" i="19"/>
  <c r="O1738" i="19"/>
  <c r="N1738" i="19"/>
  <c r="M1738" i="19"/>
  <c r="R1736" i="19"/>
  <c r="O1736" i="19"/>
  <c r="N1736" i="19"/>
  <c r="M1736" i="19"/>
  <c r="R1741" i="19"/>
  <c r="O1741" i="19"/>
  <c r="N1741" i="19"/>
  <c r="M1741" i="19"/>
  <c r="R1735" i="19"/>
  <c r="O1735" i="19"/>
  <c r="N1735" i="19"/>
  <c r="M1735" i="19"/>
  <c r="R1740" i="19"/>
  <c r="O1740" i="19"/>
  <c r="N1740" i="19"/>
  <c r="M1740" i="19"/>
  <c r="R1739" i="19"/>
  <c r="O1739" i="19"/>
  <c r="N1739" i="19"/>
  <c r="M1739" i="19"/>
  <c r="R1999" i="19"/>
  <c r="O1999" i="19"/>
  <c r="N1999" i="19"/>
  <c r="M1999" i="19"/>
  <c r="R1998" i="19"/>
  <c r="O1998" i="19"/>
  <c r="N1998" i="19"/>
  <c r="M1998" i="19"/>
  <c r="R1997" i="19"/>
  <c r="O1997" i="19"/>
  <c r="N1997" i="19"/>
  <c r="M1997" i="19"/>
  <c r="R1996" i="19"/>
  <c r="O1996" i="19"/>
  <c r="N1996" i="19"/>
  <c r="M1996" i="19"/>
  <c r="R1993" i="19"/>
  <c r="O1993" i="19"/>
  <c r="N1993" i="19"/>
  <c r="M1993" i="19"/>
  <c r="R1992" i="19"/>
  <c r="O1992" i="19"/>
  <c r="N1992" i="19"/>
  <c r="M1992" i="19"/>
  <c r="R2005" i="19"/>
  <c r="O2005" i="19"/>
  <c r="N2005" i="19"/>
  <c r="M2005" i="19"/>
  <c r="R2000" i="19"/>
  <c r="O2000" i="19"/>
  <c r="N2000" i="19"/>
  <c r="M2000" i="19"/>
  <c r="R2004" i="19"/>
  <c r="O2004" i="19"/>
  <c r="N2004" i="19"/>
  <c r="M2004" i="19"/>
  <c r="R2009" i="19"/>
  <c r="O2009" i="19"/>
  <c r="N2009" i="19"/>
  <c r="M2009" i="19"/>
  <c r="R2007" i="19"/>
  <c r="O2007" i="19"/>
  <c r="N2007" i="19"/>
  <c r="M2007" i="19"/>
  <c r="R2003" i="19"/>
  <c r="O2003" i="19"/>
  <c r="N2003" i="19"/>
  <c r="M2003" i="19"/>
  <c r="R2002" i="19"/>
  <c r="O2002" i="19"/>
  <c r="N2002" i="19"/>
  <c r="M2002" i="19"/>
  <c r="R2006" i="19"/>
  <c r="O2006" i="19"/>
  <c r="N2006" i="19"/>
  <c r="M2006" i="19"/>
  <c r="R2001" i="19"/>
  <c r="O2001" i="19"/>
  <c r="N2001" i="19"/>
  <c r="M2001" i="19"/>
  <c r="R2008" i="19"/>
  <c r="O2008" i="19"/>
  <c r="N2008" i="19"/>
  <c r="M2008" i="19"/>
  <c r="R1676" i="19"/>
  <c r="O1676" i="19"/>
  <c r="N1676" i="19"/>
  <c r="M1676" i="19"/>
  <c r="R1675" i="19"/>
  <c r="O1675" i="19"/>
  <c r="N1675" i="19"/>
  <c r="M1675" i="19"/>
  <c r="R1673" i="19"/>
  <c r="O1673" i="19"/>
  <c r="N1673" i="19"/>
  <c r="M1673" i="19"/>
  <c r="R1670" i="19"/>
  <c r="O1670" i="19"/>
  <c r="N1670" i="19"/>
  <c r="M1670" i="19"/>
  <c r="R1663" i="19"/>
  <c r="O1663" i="19"/>
  <c r="N1663" i="19"/>
  <c r="M1663" i="19"/>
  <c r="R1662" i="19"/>
  <c r="O1662" i="19"/>
  <c r="M1662" i="19"/>
  <c r="R1661" i="19"/>
  <c r="O1661" i="19"/>
  <c r="N1661" i="19"/>
  <c r="M1661" i="19"/>
  <c r="R1691" i="19"/>
  <c r="O1691" i="19"/>
  <c r="N1691" i="19"/>
  <c r="M1691" i="19"/>
  <c r="R1678" i="19"/>
  <c r="O1678" i="19"/>
  <c r="N1678" i="19"/>
  <c r="M1678" i="19"/>
  <c r="R1681" i="19"/>
  <c r="O1681" i="19"/>
  <c r="N1681" i="19"/>
  <c r="M1681" i="19"/>
  <c r="R1685" i="19"/>
  <c r="O1685" i="19"/>
  <c r="M1685" i="19"/>
  <c r="R1689" i="19"/>
  <c r="O1689" i="19"/>
  <c r="N1689" i="19"/>
  <c r="M1689" i="19"/>
  <c r="R1677" i="19"/>
  <c r="O1677" i="19"/>
  <c r="N1677" i="19"/>
  <c r="M1677" i="19"/>
  <c r="R1688" i="19"/>
  <c r="O1688" i="19"/>
  <c r="N1688" i="19"/>
  <c r="M1688" i="19"/>
  <c r="R1683" i="19"/>
  <c r="O1683" i="19"/>
  <c r="N1683" i="19"/>
  <c r="M1683" i="19"/>
  <c r="R1686" i="19"/>
  <c r="O1686" i="19"/>
  <c r="N1686" i="19"/>
  <c r="M1686" i="19"/>
  <c r="R1687" i="19"/>
  <c r="O1687" i="19"/>
  <c r="N1687" i="19"/>
  <c r="M1687" i="19"/>
  <c r="R1679" i="19"/>
  <c r="O1679" i="19"/>
  <c r="N1679" i="19"/>
  <c r="M1679" i="19"/>
  <c r="R1682" i="19"/>
  <c r="O1682" i="19"/>
  <c r="N1682" i="19"/>
  <c r="M1682" i="19"/>
  <c r="R1690" i="19"/>
  <c r="O1690" i="19"/>
  <c r="N1690" i="19"/>
  <c r="M1690" i="19"/>
  <c r="R1684" i="19"/>
  <c r="O1684" i="19"/>
  <c r="N1684" i="19"/>
  <c r="M1684" i="19"/>
  <c r="R1680" i="19"/>
  <c r="O1680" i="19"/>
  <c r="N1680" i="19"/>
  <c r="M1680" i="19"/>
  <c r="R1709" i="19"/>
  <c r="O1709" i="19"/>
  <c r="N1709" i="19"/>
  <c r="M1709" i="19"/>
  <c r="R1694" i="19"/>
  <c r="O1694" i="19"/>
  <c r="N1694" i="19"/>
  <c r="M1694" i="19"/>
  <c r="R1701" i="19"/>
  <c r="O1701" i="19"/>
  <c r="N1701" i="19"/>
  <c r="M1701" i="19"/>
  <c r="R1710" i="19"/>
  <c r="O1710" i="19"/>
  <c r="N1710" i="19"/>
  <c r="M1710" i="19"/>
  <c r="R1700" i="19"/>
  <c r="O1700" i="19"/>
  <c r="N1700" i="19"/>
  <c r="M1700" i="19"/>
  <c r="R1703" i="19"/>
  <c r="O1703" i="19"/>
  <c r="N1703" i="19"/>
  <c r="M1703" i="19"/>
  <c r="R1702" i="19"/>
  <c r="O1702" i="19"/>
  <c r="N1702" i="19"/>
  <c r="M1702" i="19"/>
  <c r="R1692" i="19"/>
  <c r="O1692" i="19"/>
  <c r="N1692" i="19"/>
  <c r="M1692" i="19"/>
  <c r="R1696" i="19"/>
  <c r="O1696" i="19"/>
  <c r="N1696" i="19"/>
  <c r="M1696" i="19"/>
  <c r="R1693" i="19"/>
  <c r="O1693" i="19"/>
  <c r="N1693" i="19"/>
  <c r="M1693" i="19"/>
  <c r="R1704" i="19"/>
  <c r="O1704" i="19"/>
  <c r="N1704" i="19"/>
  <c r="M1704" i="19"/>
  <c r="R1707" i="19"/>
  <c r="O1707" i="19"/>
  <c r="N1707" i="19"/>
  <c r="M1707" i="19"/>
  <c r="R1695" i="19"/>
  <c r="O1695" i="19"/>
  <c r="N1695" i="19"/>
  <c r="M1695" i="19"/>
  <c r="R1699" i="19"/>
  <c r="O1699" i="19"/>
  <c r="N1699" i="19"/>
  <c r="M1699" i="19"/>
  <c r="R1708" i="19"/>
  <c r="O1708" i="19"/>
  <c r="N1708" i="19"/>
  <c r="M1708" i="19"/>
  <c r="R1697" i="19"/>
  <c r="O1697" i="19"/>
  <c r="N1697" i="19"/>
  <c r="M1697" i="19"/>
  <c r="R1698" i="19"/>
  <c r="O1698" i="19"/>
  <c r="N1698" i="19"/>
  <c r="M1698" i="19"/>
  <c r="R1706" i="19"/>
  <c r="O1706" i="19"/>
  <c r="N1706" i="19"/>
  <c r="M1706" i="19"/>
  <c r="R1705" i="19"/>
  <c r="O1705" i="19"/>
  <c r="N1705" i="19"/>
  <c r="M1705" i="19"/>
  <c r="R1650" i="19"/>
  <c r="O1650" i="19"/>
  <c r="N1650" i="19"/>
  <c r="M1650" i="19"/>
  <c r="R1982" i="19"/>
  <c r="O1982" i="19"/>
  <c r="N1982" i="19"/>
  <c r="M1982" i="19"/>
  <c r="R1981" i="19"/>
  <c r="O1981" i="19"/>
  <c r="N1981" i="19"/>
  <c r="M1981" i="19"/>
  <c r="R1978" i="19"/>
  <c r="O1978" i="19"/>
  <c r="N1978" i="19"/>
  <c r="M1978" i="19"/>
  <c r="R1971" i="19"/>
  <c r="O1971" i="19"/>
  <c r="N1971" i="19"/>
  <c r="M1971" i="19"/>
  <c r="R1970" i="19"/>
  <c r="O1970" i="19"/>
  <c r="N1970" i="19"/>
  <c r="M1970" i="19"/>
  <c r="R1969" i="19"/>
  <c r="O1969" i="19"/>
  <c r="N1969" i="19"/>
  <c r="M1969" i="19"/>
  <c r="R1967" i="19"/>
  <c r="O1967" i="19"/>
  <c r="N1967" i="19"/>
  <c r="M1967" i="19"/>
  <c r="R1983" i="19"/>
  <c r="O1983" i="19"/>
  <c r="N1983" i="19"/>
  <c r="M1983" i="19"/>
  <c r="R1985" i="19"/>
  <c r="O1985" i="19"/>
  <c r="N1985" i="19"/>
  <c r="M1985" i="19"/>
  <c r="R1987" i="19"/>
  <c r="O1987" i="19"/>
  <c r="N1987" i="19"/>
  <c r="M1987" i="19"/>
  <c r="R1986" i="19"/>
  <c r="O1986" i="19"/>
  <c r="N1986" i="19"/>
  <c r="M1986" i="19"/>
  <c r="R1984" i="19"/>
  <c r="O1984" i="19"/>
  <c r="N1984" i="19"/>
  <c r="M1984" i="19"/>
  <c r="R1910" i="19"/>
  <c r="O1910" i="19"/>
  <c r="N1910" i="19"/>
  <c r="M1910" i="19"/>
  <c r="R1901" i="19"/>
  <c r="O1901" i="19"/>
  <c r="N1901" i="19"/>
  <c r="M1901" i="19"/>
  <c r="R1857" i="19"/>
  <c r="O1857" i="19"/>
  <c r="N1857" i="19"/>
  <c r="M1857" i="19"/>
  <c r="R1929" i="19"/>
  <c r="O1929" i="19"/>
  <c r="N1929" i="19"/>
  <c r="M1929" i="19"/>
  <c r="R1923" i="19"/>
  <c r="O1923" i="19"/>
  <c r="N1923" i="19"/>
  <c r="M1923" i="19"/>
  <c r="R1926" i="19"/>
  <c r="O1926" i="19"/>
  <c r="N1926" i="19"/>
  <c r="M1926" i="19"/>
  <c r="R1918" i="19"/>
  <c r="O1918" i="19"/>
  <c r="N1918" i="19"/>
  <c r="M1918" i="19"/>
  <c r="R1924" i="19"/>
  <c r="O1924" i="19"/>
  <c r="N1924" i="19"/>
  <c r="M1924" i="19"/>
  <c r="R1916" i="19"/>
  <c r="O1916" i="19"/>
  <c r="N1916" i="19"/>
  <c r="M1916" i="19"/>
  <c r="R1920" i="19"/>
  <c r="O1920" i="19"/>
  <c r="N1920" i="19"/>
  <c r="M1920" i="19"/>
  <c r="R1915" i="19"/>
  <c r="O1915" i="19"/>
  <c r="N1915" i="19"/>
  <c r="M1915" i="19"/>
  <c r="R1922" i="19"/>
  <c r="O1922" i="19"/>
  <c r="N1922" i="19"/>
  <c r="M1922" i="19"/>
  <c r="R1914" i="19"/>
  <c r="O1914" i="19"/>
  <c r="N1914" i="19"/>
  <c r="M1914" i="19"/>
  <c r="R1919" i="19"/>
  <c r="O1919" i="19"/>
  <c r="N1919" i="19"/>
  <c r="M1919" i="19"/>
  <c r="R1930" i="19"/>
  <c r="O1930" i="19"/>
  <c r="N1930" i="19"/>
  <c r="M1930" i="19"/>
  <c r="R1912" i="19"/>
  <c r="O1912" i="19"/>
  <c r="N1912" i="19"/>
  <c r="M1912" i="19"/>
  <c r="R1928" i="19"/>
  <c r="O1928" i="19"/>
  <c r="N1928" i="19"/>
  <c r="M1928" i="19"/>
  <c r="R1921" i="19"/>
  <c r="O1921" i="19"/>
  <c r="N1921" i="19"/>
  <c r="M1921" i="19"/>
  <c r="R1925" i="19"/>
  <c r="O1925" i="19"/>
  <c r="N1925" i="19"/>
  <c r="M1925" i="19"/>
  <c r="R1957" i="19"/>
  <c r="O1957" i="19"/>
  <c r="N1957" i="19"/>
  <c r="M1957" i="19"/>
  <c r="R1949" i="19"/>
  <c r="O1949" i="19"/>
  <c r="N1949" i="19"/>
  <c r="M1949" i="19"/>
  <c r="R1933" i="19"/>
  <c r="O1933" i="19"/>
  <c r="N1933" i="19"/>
  <c r="M1933" i="19"/>
  <c r="R1870" i="19"/>
  <c r="O1870" i="19"/>
  <c r="N1870" i="19"/>
  <c r="M1870" i="19"/>
  <c r="R1936" i="19"/>
  <c r="O1936" i="19"/>
  <c r="N1936" i="19"/>
  <c r="M1936" i="19"/>
  <c r="R1943" i="19"/>
  <c r="O1943" i="19"/>
  <c r="N1943" i="19"/>
  <c r="M1943" i="19"/>
  <c r="R1947" i="19"/>
  <c r="O1947" i="19"/>
  <c r="N1947" i="19"/>
  <c r="M1947" i="19"/>
  <c r="R1931" i="19"/>
  <c r="O1931" i="19"/>
  <c r="N1931" i="19"/>
  <c r="M1931" i="19"/>
  <c r="R1893" i="19"/>
  <c r="O1893" i="19"/>
  <c r="N1893" i="19"/>
  <c r="M1893" i="19"/>
  <c r="R1956" i="19"/>
  <c r="O1956" i="19"/>
  <c r="N1956" i="19"/>
  <c r="M1956" i="19"/>
  <c r="R1952" i="19"/>
  <c r="O1952" i="19"/>
  <c r="N1952" i="19"/>
  <c r="M1952" i="19"/>
  <c r="R1955" i="19"/>
  <c r="O1955" i="19"/>
  <c r="N1955" i="19"/>
  <c r="M1955" i="19"/>
  <c r="R1932" i="19"/>
  <c r="O1932" i="19"/>
  <c r="N1932" i="19"/>
  <c r="M1932" i="19"/>
  <c r="R1939" i="19"/>
  <c r="O1939" i="19"/>
  <c r="N1939" i="19"/>
  <c r="M1939" i="19"/>
  <c r="R1938" i="19"/>
  <c r="O1938" i="19"/>
  <c r="N1938" i="19"/>
  <c r="M1938" i="19"/>
  <c r="R1953" i="19"/>
  <c r="O1953" i="19"/>
  <c r="N1953" i="19"/>
  <c r="M1953" i="19"/>
  <c r="R1962" i="19"/>
  <c r="O1962" i="19"/>
  <c r="N1962" i="19"/>
  <c r="M1962" i="19"/>
  <c r="R1951" i="19"/>
  <c r="O1951" i="19"/>
  <c r="N1951" i="19"/>
  <c r="M1951" i="19"/>
  <c r="R1941" i="19"/>
  <c r="O1941" i="19"/>
  <c r="N1941" i="19"/>
  <c r="M1941" i="19"/>
  <c r="R1946" i="19"/>
  <c r="O1946" i="19"/>
  <c r="N1946" i="19"/>
  <c r="M1946" i="19"/>
  <c r="R1945" i="19"/>
  <c r="O1945" i="19"/>
  <c r="N1945" i="19"/>
  <c r="M1945" i="19"/>
  <c r="R1959" i="19"/>
  <c r="O1959" i="19"/>
  <c r="N1959" i="19"/>
  <c r="M1959" i="19"/>
  <c r="R1950" i="19"/>
  <c r="O1950" i="19"/>
  <c r="N1950" i="19"/>
  <c r="M1950" i="19"/>
  <c r="R1960" i="19"/>
  <c r="O1960" i="19"/>
  <c r="N1960" i="19"/>
  <c r="M1960" i="19"/>
  <c r="R1961" i="19"/>
  <c r="O1961" i="19"/>
  <c r="N1961" i="19"/>
  <c r="M1961" i="19"/>
  <c r="R1935" i="19"/>
  <c r="O1935" i="19"/>
  <c r="N1935" i="19"/>
  <c r="M1935" i="19"/>
  <c r="R1958" i="19"/>
  <c r="O1958" i="19"/>
  <c r="N1958" i="19"/>
  <c r="M1958" i="19"/>
  <c r="R1948" i="19"/>
  <c r="O1948" i="19"/>
  <c r="N1948" i="19"/>
  <c r="M1948" i="19"/>
  <c r="R1954" i="19"/>
  <c r="O1954" i="19"/>
  <c r="N1954" i="19"/>
  <c r="M1954" i="19"/>
  <c r="R1940" i="19"/>
  <c r="O1940" i="19"/>
  <c r="N1940" i="19"/>
  <c r="M1940" i="19"/>
  <c r="R1944" i="19"/>
  <c r="O1944" i="19"/>
  <c r="N1944" i="19"/>
  <c r="M1944" i="19"/>
  <c r="R1937" i="19"/>
  <c r="O1937" i="19"/>
  <c r="N1937" i="19"/>
  <c r="M1937" i="19"/>
  <c r="R1934" i="19"/>
  <c r="O1934" i="19"/>
  <c r="N1934" i="19"/>
  <c r="M1934" i="19"/>
  <c r="R1942" i="19"/>
  <c r="O1942" i="19"/>
  <c r="N1942" i="19"/>
  <c r="M1942" i="19"/>
  <c r="R1572" i="19"/>
  <c r="O1572" i="19"/>
  <c r="N1572" i="19"/>
  <c r="M1572" i="19"/>
  <c r="R1612" i="19"/>
  <c r="O1612" i="19"/>
  <c r="N1612" i="19"/>
  <c r="M1612" i="19"/>
  <c r="R1611" i="19"/>
  <c r="O1611" i="19"/>
  <c r="N1611" i="19"/>
  <c r="M1611" i="19"/>
  <c r="R1602" i="19"/>
  <c r="O1602" i="19"/>
  <c r="N1602" i="19"/>
  <c r="M1602" i="19"/>
  <c r="R1607" i="19"/>
  <c r="O1607" i="19"/>
  <c r="N1607" i="19"/>
  <c r="M1607" i="19"/>
  <c r="R1590" i="19"/>
  <c r="O1590" i="19"/>
  <c r="N1590" i="19"/>
  <c r="M1590" i="19"/>
  <c r="R1609" i="19"/>
  <c r="O1609" i="19"/>
  <c r="N1609" i="19"/>
  <c r="M1609" i="19"/>
  <c r="R1605" i="19"/>
  <c r="O1605" i="19"/>
  <c r="N1605" i="19"/>
  <c r="M1605" i="19"/>
  <c r="R1606" i="19"/>
  <c r="O1606" i="19"/>
  <c r="N1606" i="19"/>
  <c r="M1606" i="19"/>
  <c r="R1610" i="19"/>
  <c r="O1610" i="19"/>
  <c r="N1610" i="19"/>
  <c r="M1610" i="19"/>
  <c r="R1604" i="19"/>
  <c r="O1604" i="19"/>
  <c r="N1604" i="19"/>
  <c r="M1604" i="19"/>
  <c r="R1599" i="19"/>
  <c r="O1599" i="19"/>
  <c r="N1599" i="19"/>
  <c r="M1599" i="19"/>
  <c r="R1608" i="19"/>
  <c r="O1608" i="19"/>
  <c r="N1608" i="19"/>
  <c r="M1608" i="19"/>
  <c r="R1603" i="19"/>
  <c r="O1603" i="19"/>
  <c r="N1603" i="19"/>
  <c r="M1603" i="19"/>
  <c r="R1600" i="19"/>
  <c r="O1600" i="19"/>
  <c r="N1600" i="19"/>
  <c r="M1600" i="19"/>
  <c r="R1587" i="19"/>
  <c r="O1587" i="19"/>
  <c r="N1587" i="19"/>
  <c r="M1587" i="19"/>
  <c r="R1601" i="19"/>
  <c r="O1601" i="19"/>
  <c r="N1601" i="19"/>
  <c r="M1601" i="19"/>
  <c r="R1589" i="19"/>
  <c r="O1589" i="19"/>
  <c r="N1589" i="19"/>
  <c r="M1589" i="19"/>
  <c r="R1598" i="19"/>
  <c r="O1598" i="19"/>
  <c r="N1598" i="19"/>
  <c r="M1598" i="19"/>
  <c r="R1593" i="19"/>
  <c r="O1593" i="19"/>
  <c r="N1593" i="19"/>
  <c r="M1593" i="19"/>
  <c r="R1592" i="19"/>
  <c r="O1592" i="19"/>
  <c r="N1592" i="19"/>
  <c r="M1592" i="19"/>
  <c r="R1591" i="19"/>
  <c r="O1591" i="19"/>
  <c r="N1591" i="19"/>
  <c r="M1591" i="19"/>
  <c r="R1596" i="19"/>
  <c r="O1596" i="19"/>
  <c r="N1596" i="19"/>
  <c r="M1596" i="19"/>
  <c r="R1595" i="19"/>
  <c r="O1595" i="19"/>
  <c r="N1595" i="19"/>
  <c r="M1595" i="19"/>
  <c r="R1594" i="19"/>
  <c r="O1594" i="19"/>
  <c r="N1594" i="19"/>
  <c r="M1594" i="19"/>
  <c r="R1588" i="19"/>
  <c r="O1588" i="19"/>
  <c r="N1588" i="19"/>
  <c r="M1588" i="19"/>
  <c r="R1586" i="19"/>
  <c r="O1586" i="19"/>
  <c r="N1586" i="19"/>
  <c r="M1586" i="19"/>
  <c r="R1629" i="19"/>
  <c r="O1629" i="19"/>
  <c r="N1629" i="19"/>
  <c r="M1629" i="19"/>
  <c r="R1624" i="19"/>
  <c r="O1624" i="19"/>
  <c r="N1624" i="19"/>
  <c r="M1624" i="19"/>
  <c r="R1613" i="19"/>
  <c r="O1613" i="19"/>
  <c r="N1613" i="19"/>
  <c r="M1613" i="19"/>
  <c r="R1638" i="19"/>
  <c r="O1638" i="19"/>
  <c r="N1638" i="19"/>
  <c r="M1638" i="19"/>
  <c r="R1617" i="19"/>
  <c r="O1617" i="19"/>
  <c r="N1617" i="19"/>
  <c r="M1617" i="19"/>
  <c r="R1636" i="19"/>
  <c r="O1636" i="19"/>
  <c r="N1636" i="19"/>
  <c r="M1636" i="19"/>
  <c r="R1645" i="19"/>
  <c r="O1645" i="19"/>
  <c r="N1645" i="19"/>
  <c r="M1645" i="19"/>
  <c r="R1628" i="19"/>
  <c r="O1628" i="19"/>
  <c r="N1628" i="19"/>
  <c r="M1628" i="19"/>
  <c r="R1626" i="19"/>
  <c r="O1626" i="19"/>
  <c r="N1626" i="19"/>
  <c r="M1626" i="19"/>
  <c r="R1639" i="19"/>
  <c r="O1639" i="19"/>
  <c r="N1639" i="19"/>
  <c r="M1639" i="19"/>
  <c r="R1640" i="19"/>
  <c r="O1640" i="19"/>
  <c r="N1640" i="19"/>
  <c r="M1640" i="19"/>
  <c r="R1622" i="19"/>
  <c r="O1622" i="19"/>
  <c r="N1622" i="19"/>
  <c r="M1622" i="19"/>
  <c r="R1623" i="19"/>
  <c r="O1623" i="19"/>
  <c r="N1623" i="19"/>
  <c r="M1623" i="19"/>
  <c r="R1625" i="19"/>
  <c r="O1625" i="19"/>
  <c r="N1625" i="19"/>
  <c r="M1625" i="19"/>
  <c r="R1615" i="19"/>
  <c r="O1615" i="19"/>
  <c r="N1615" i="19"/>
  <c r="M1615" i="19"/>
  <c r="R1627" i="19"/>
  <c r="O1627" i="19"/>
  <c r="N1627" i="19"/>
  <c r="M1627" i="19"/>
  <c r="R1643" i="19"/>
  <c r="O1643" i="19"/>
  <c r="N1643" i="19"/>
  <c r="M1643" i="19"/>
  <c r="R1616" i="19"/>
  <c r="O1616" i="19"/>
  <c r="N1616" i="19"/>
  <c r="M1616" i="19"/>
  <c r="R1633" i="19"/>
  <c r="O1633" i="19"/>
  <c r="N1633" i="19"/>
  <c r="M1633" i="19"/>
  <c r="R1632" i="19"/>
  <c r="O1632" i="19"/>
  <c r="N1632" i="19"/>
  <c r="M1632" i="19"/>
  <c r="R1630" i="19"/>
  <c r="O1630" i="19"/>
  <c r="N1630" i="19"/>
  <c r="M1630" i="19"/>
  <c r="R1634" i="19"/>
  <c r="O1634" i="19"/>
  <c r="N1634" i="19"/>
  <c r="M1634" i="19"/>
  <c r="R1637" i="19"/>
  <c r="O1637" i="19"/>
  <c r="N1637" i="19"/>
  <c r="M1637" i="19"/>
  <c r="R1641" i="19"/>
  <c r="O1641" i="19"/>
  <c r="N1641" i="19"/>
  <c r="M1641" i="19"/>
  <c r="R1635" i="19"/>
  <c r="O1635" i="19"/>
  <c r="N1635" i="19"/>
  <c r="M1635" i="19"/>
  <c r="R1621" i="19"/>
  <c r="O1621" i="19"/>
  <c r="N1621" i="19"/>
  <c r="M1621" i="19"/>
  <c r="R1646" i="19"/>
  <c r="O1646" i="19"/>
  <c r="N1646" i="19"/>
  <c r="M1646" i="19"/>
  <c r="R1648" i="19"/>
  <c r="O1648" i="19"/>
  <c r="N1648" i="19"/>
  <c r="M1648" i="19"/>
  <c r="R1647" i="19"/>
  <c r="O1647" i="19"/>
  <c r="N1647" i="19"/>
  <c r="M1647" i="19"/>
  <c r="R1619" i="19"/>
  <c r="O1619" i="19"/>
  <c r="N1619" i="19"/>
  <c r="M1619" i="19"/>
  <c r="R1644" i="19"/>
  <c r="O1644" i="19"/>
  <c r="N1644" i="19"/>
  <c r="M1644" i="19"/>
  <c r="R1618" i="19"/>
  <c r="O1618" i="19"/>
  <c r="N1618" i="19"/>
  <c r="M1618" i="19"/>
  <c r="R1620" i="19"/>
  <c r="O1620" i="19"/>
  <c r="N1620" i="19"/>
  <c r="M1620" i="19"/>
  <c r="R1642" i="19"/>
  <c r="O1642" i="19"/>
  <c r="N1642" i="19"/>
  <c r="M1642" i="19"/>
  <c r="R1631" i="19"/>
  <c r="O1631" i="19"/>
  <c r="N1631" i="19"/>
  <c r="M1631" i="19"/>
  <c r="R1614" i="19"/>
  <c r="O1614" i="19"/>
  <c r="N1614" i="19"/>
  <c r="M1614" i="19"/>
  <c r="R2787" i="19"/>
  <c r="O2787" i="19"/>
  <c r="N2787" i="19"/>
  <c r="M2787" i="19"/>
  <c r="R2709" i="19"/>
  <c r="O2709" i="19"/>
  <c r="N2709" i="19"/>
  <c r="M2709" i="19"/>
  <c r="R2699" i="19"/>
  <c r="O2699" i="19"/>
  <c r="N2699" i="19"/>
  <c r="M2699" i="19"/>
  <c r="R2272" i="19"/>
  <c r="O2272" i="19"/>
  <c r="N2272" i="19"/>
  <c r="M2272" i="19"/>
  <c r="R2650" i="19"/>
  <c r="O2650" i="19"/>
  <c r="N2650" i="19"/>
  <c r="M2650" i="19"/>
  <c r="R2648" i="19"/>
  <c r="O2648" i="19"/>
  <c r="N2648" i="19"/>
  <c r="M2648" i="19"/>
  <c r="R727" i="19"/>
  <c r="O727" i="19"/>
  <c r="N727" i="19"/>
  <c r="M727" i="19"/>
  <c r="R1898" i="19"/>
  <c r="O1898" i="19"/>
  <c r="N1898" i="19"/>
  <c r="M1898" i="19"/>
  <c r="R464" i="19"/>
  <c r="O464" i="19"/>
  <c r="N464" i="19"/>
  <c r="M464" i="19"/>
  <c r="R463" i="19"/>
  <c r="O463" i="19"/>
  <c r="N463" i="19"/>
  <c r="M463" i="19"/>
  <c r="R1743" i="19"/>
  <c r="O1743" i="19"/>
  <c r="N1743" i="19"/>
  <c r="M1743" i="19"/>
  <c r="R986" i="19"/>
  <c r="O986" i="19"/>
  <c r="N986" i="19"/>
  <c r="M986" i="19"/>
  <c r="R312" i="19"/>
  <c r="O312" i="19"/>
  <c r="N312" i="19"/>
  <c r="M312" i="19"/>
  <c r="R2157" i="19"/>
  <c r="O2157" i="19"/>
  <c r="N2157" i="19"/>
  <c r="M2157" i="19"/>
  <c r="R2084" i="19"/>
  <c r="O2084" i="19"/>
  <c r="N2084" i="19"/>
  <c r="M2084" i="19"/>
  <c r="R1649" i="19"/>
  <c r="O1649" i="19"/>
  <c r="M1649" i="19"/>
  <c r="R1233" i="19"/>
  <c r="O1233" i="19"/>
  <c r="N1233" i="19"/>
  <c r="M1233" i="19"/>
  <c r="R1231" i="19"/>
  <c r="O1231" i="19"/>
  <c r="N1231" i="19"/>
  <c r="M1231" i="19"/>
  <c r="R250" i="19"/>
  <c r="O250" i="19"/>
  <c r="N250" i="19"/>
  <c r="M250" i="19"/>
  <c r="R898" i="19"/>
  <c r="O898" i="19"/>
  <c r="N898" i="19"/>
  <c r="M898" i="19"/>
  <c r="R901" i="19"/>
  <c r="O901" i="19"/>
  <c r="N901" i="19"/>
  <c r="M901" i="19"/>
  <c r="R899" i="19"/>
  <c r="O899" i="19"/>
  <c r="N899" i="19"/>
  <c r="M899" i="19"/>
  <c r="R869" i="19"/>
  <c r="O869" i="19"/>
  <c r="N869" i="19"/>
  <c r="M869" i="19"/>
  <c r="R135" i="19"/>
  <c r="O135" i="19"/>
  <c r="N135" i="19"/>
  <c r="M135" i="19"/>
  <c r="R86" i="19"/>
  <c r="O86" i="19"/>
  <c r="M86" i="19"/>
  <c r="R165" i="19"/>
  <c r="O165" i="19"/>
  <c r="M165" i="19"/>
  <c r="R1185" i="19"/>
  <c r="O1185" i="19"/>
  <c r="N1185" i="19"/>
  <c r="M1185" i="19"/>
  <c r="R2204" i="19"/>
  <c r="O2204" i="19"/>
  <c r="N2204" i="19"/>
  <c r="M2204" i="19"/>
  <c r="R1553" i="19"/>
  <c r="O1553" i="19"/>
  <c r="N1553" i="19"/>
  <c r="M1553" i="19"/>
  <c r="R1907" i="19"/>
  <c r="O1907" i="19"/>
  <c r="N1907" i="19"/>
  <c r="M1907" i="19"/>
  <c r="R911" i="19"/>
  <c r="O911" i="19"/>
  <c r="N911" i="19"/>
  <c r="M911" i="19"/>
  <c r="R909" i="19"/>
  <c r="O909" i="19"/>
  <c r="N909" i="19"/>
  <c r="M909" i="19"/>
  <c r="R902" i="19"/>
  <c r="O902" i="19"/>
  <c r="N902" i="19"/>
  <c r="M902" i="19"/>
  <c r="R819" i="19"/>
  <c r="O819" i="19"/>
  <c r="N819" i="19"/>
  <c r="M819" i="19"/>
  <c r="R811" i="19"/>
  <c r="O811" i="19"/>
  <c r="N811" i="19"/>
  <c r="M811" i="19"/>
  <c r="R854" i="19"/>
  <c r="O854" i="19"/>
  <c r="N854" i="19"/>
  <c r="M854" i="19"/>
  <c r="R1086" i="19"/>
  <c r="O1086" i="19"/>
  <c r="N1086" i="19"/>
  <c r="M1086" i="19"/>
  <c r="R1083" i="19"/>
  <c r="O1083" i="19"/>
  <c r="N1083" i="19"/>
  <c r="M1083" i="19"/>
  <c r="R178" i="19"/>
  <c r="O178" i="19"/>
  <c r="N178" i="19"/>
  <c r="M178" i="19"/>
  <c r="R177" i="19"/>
  <c r="O177" i="19"/>
  <c r="N177" i="19"/>
  <c r="M177" i="19"/>
  <c r="R174" i="19"/>
  <c r="O174" i="19"/>
  <c r="N174" i="19"/>
  <c r="M174" i="19"/>
  <c r="R176" i="19"/>
  <c r="O176" i="19"/>
  <c r="N176" i="19"/>
  <c r="M176" i="19"/>
  <c r="R175" i="19"/>
  <c r="O175" i="19"/>
  <c r="N175" i="19"/>
  <c r="M175" i="19"/>
  <c r="R173" i="19"/>
  <c r="O173" i="19"/>
  <c r="N173" i="19"/>
  <c r="M173" i="19"/>
  <c r="R168" i="19"/>
  <c r="O168" i="19"/>
  <c r="N168" i="19"/>
  <c r="M168" i="19"/>
  <c r="R162" i="19"/>
  <c r="O162" i="19"/>
  <c r="N162" i="19"/>
  <c r="M162" i="19"/>
  <c r="R85" i="19"/>
  <c r="O85" i="19"/>
  <c r="N85" i="19"/>
  <c r="M85" i="19"/>
  <c r="R170" i="19"/>
  <c r="O170" i="19"/>
  <c r="N170" i="19"/>
  <c r="M170" i="19"/>
  <c r="R167" i="19"/>
  <c r="O167" i="19"/>
  <c r="N167" i="19"/>
  <c r="M167" i="19"/>
  <c r="R81" i="19"/>
  <c r="O81" i="19"/>
  <c r="N81" i="19"/>
  <c r="M81" i="19"/>
  <c r="R471" i="19"/>
  <c r="O471" i="19"/>
  <c r="N471" i="19"/>
  <c r="M471" i="19"/>
  <c r="R2285" i="19"/>
  <c r="O2285" i="19"/>
  <c r="N2285" i="19"/>
  <c r="M2285" i="19"/>
  <c r="R2165" i="19"/>
  <c r="O2165" i="19"/>
  <c r="N2165" i="19"/>
  <c r="M2165" i="19"/>
  <c r="R2116" i="19"/>
  <c r="O2116" i="19"/>
  <c r="N2116" i="19"/>
  <c r="M2116" i="19"/>
  <c r="R1723" i="19"/>
  <c r="O1723" i="19"/>
  <c r="N1723" i="19"/>
  <c r="M1723" i="19"/>
  <c r="R977" i="19"/>
  <c r="O977" i="19"/>
  <c r="N977" i="19"/>
  <c r="M977" i="19"/>
  <c r="R974" i="19"/>
  <c r="O974" i="19"/>
  <c r="N974" i="19"/>
  <c r="M974" i="19"/>
  <c r="R1134" i="19"/>
  <c r="O1134" i="19"/>
  <c r="N1134" i="19"/>
  <c r="M1134" i="19"/>
  <c r="R1155" i="19"/>
  <c r="O1155" i="19"/>
  <c r="N1155" i="19"/>
  <c r="M1155" i="19"/>
  <c r="R1163" i="19"/>
  <c r="O1163" i="19"/>
  <c r="N1163" i="19"/>
  <c r="M1163" i="19"/>
  <c r="R301" i="19"/>
  <c r="O301" i="19"/>
  <c r="M301" i="19"/>
  <c r="R292" i="19"/>
  <c r="O292" i="19"/>
  <c r="N292" i="19"/>
  <c r="M292" i="19"/>
  <c r="R618" i="19"/>
  <c r="O618" i="19"/>
  <c r="N618" i="19"/>
  <c r="M618" i="19"/>
  <c r="R617" i="19"/>
  <c r="O617" i="19"/>
  <c r="N617" i="19"/>
  <c r="M617" i="19"/>
  <c r="R614" i="19"/>
  <c r="O614" i="19"/>
  <c r="N614" i="19"/>
  <c r="M614" i="19"/>
  <c r="R612" i="19"/>
  <c r="O612" i="19"/>
  <c r="N612" i="19"/>
  <c r="M612" i="19"/>
  <c r="R324" i="19"/>
  <c r="O324" i="19"/>
  <c r="N324" i="19"/>
  <c r="M324" i="19"/>
  <c r="R661" i="19"/>
  <c r="O661" i="19"/>
  <c r="N661" i="19"/>
  <c r="M661" i="19"/>
  <c r="R649" i="19"/>
  <c r="O649" i="19"/>
  <c r="N649" i="19"/>
  <c r="M649" i="19"/>
  <c r="R367" i="19"/>
  <c r="O367" i="19"/>
  <c r="N367" i="19"/>
  <c r="M367" i="19"/>
  <c r="R361" i="19"/>
  <c r="O361" i="19"/>
  <c r="N361" i="19"/>
  <c r="M361" i="19"/>
  <c r="R359" i="19"/>
  <c r="O359" i="19"/>
  <c r="N359" i="19"/>
  <c r="M359" i="19"/>
  <c r="R357" i="19"/>
  <c r="O357" i="19"/>
  <c r="N357" i="19"/>
  <c r="M357" i="19"/>
  <c r="R2465" i="19"/>
  <c r="O2465" i="19"/>
  <c r="N2465" i="19"/>
  <c r="M2465" i="19"/>
  <c r="R2446" i="19"/>
  <c r="O2446" i="19"/>
  <c r="N2446" i="19"/>
  <c r="M2446" i="19"/>
  <c r="R2445" i="19"/>
  <c r="O2445" i="19"/>
  <c r="N2445" i="19"/>
  <c r="M2445" i="19"/>
  <c r="R2444" i="19"/>
  <c r="O2444" i="19"/>
  <c r="M2444" i="19"/>
  <c r="R2454" i="19"/>
  <c r="O2454" i="19"/>
  <c r="N2454" i="19"/>
  <c r="M2454" i="19"/>
  <c r="R2497" i="19"/>
  <c r="O2497" i="19"/>
  <c r="N2497" i="19"/>
  <c r="M2497" i="19"/>
  <c r="R2494" i="19"/>
  <c r="O2494" i="19"/>
  <c r="N2494" i="19"/>
  <c r="M2494" i="19"/>
  <c r="R2743" i="19"/>
  <c r="O2743" i="19"/>
  <c r="N2743" i="19"/>
  <c r="M2743" i="19"/>
  <c r="R2536" i="19"/>
  <c r="O2536" i="19"/>
  <c r="N2536" i="19"/>
  <c r="M2536" i="19"/>
  <c r="R2803" i="19"/>
  <c r="O2803" i="19"/>
  <c r="N2803" i="19"/>
  <c r="M2803" i="19"/>
  <c r="R2795" i="19"/>
  <c r="O2795" i="19"/>
  <c r="N2795" i="19"/>
  <c r="M2795" i="19"/>
  <c r="R1261" i="19"/>
  <c r="O1261" i="19"/>
  <c r="N1261" i="19"/>
  <c r="M1261" i="19"/>
  <c r="R1250" i="19"/>
  <c r="O1250" i="19"/>
  <c r="N1250" i="19"/>
  <c r="M1250" i="19"/>
  <c r="R1255" i="19"/>
  <c r="O1255" i="19"/>
  <c r="N1255" i="19"/>
  <c r="M1255" i="19"/>
  <c r="R1247" i="19"/>
  <c r="O1247" i="19"/>
  <c r="N1247" i="19"/>
  <c r="M1247" i="19"/>
  <c r="R1391" i="19"/>
  <c r="O1391" i="19"/>
  <c r="N1391" i="19"/>
  <c r="M1391" i="19"/>
  <c r="R1386" i="19"/>
  <c r="O1386" i="19"/>
  <c r="N1386" i="19"/>
  <c r="M1386" i="19"/>
  <c r="R1282" i="19"/>
  <c r="O1282" i="19"/>
  <c r="N1282" i="19"/>
  <c r="M1282" i="19"/>
  <c r="R1286" i="19"/>
  <c r="O1286" i="19"/>
  <c r="N1286" i="19"/>
  <c r="M1286" i="19"/>
  <c r="R1416" i="19"/>
  <c r="O1416" i="19"/>
  <c r="N1416" i="19"/>
  <c r="M1416" i="19"/>
  <c r="R1400" i="19"/>
  <c r="O1400" i="19"/>
  <c r="N1400" i="19"/>
  <c r="M1400" i="19"/>
  <c r="R1318" i="19"/>
  <c r="O1318" i="19"/>
  <c r="N1318" i="19"/>
  <c r="M1318" i="19"/>
  <c r="R1297" i="19"/>
  <c r="O1297" i="19"/>
  <c r="N1297" i="19"/>
  <c r="M1297" i="19"/>
  <c r="R1312" i="19"/>
  <c r="O1312" i="19"/>
  <c r="N1312" i="19"/>
  <c r="M1312" i="19"/>
  <c r="R1443" i="19"/>
  <c r="O1443" i="19"/>
  <c r="N1443" i="19"/>
  <c r="M1443" i="19"/>
  <c r="R1437" i="19"/>
  <c r="O1437" i="19"/>
  <c r="N1437" i="19"/>
  <c r="M1437" i="19"/>
  <c r="R752" i="19"/>
  <c r="O752" i="19"/>
  <c r="N752" i="19"/>
  <c r="M752" i="19"/>
  <c r="R2158" i="19"/>
  <c r="O2158" i="19"/>
  <c r="N2158" i="19"/>
  <c r="M2158" i="19"/>
  <c r="R1980" i="19"/>
  <c r="O1980" i="19"/>
  <c r="N1980" i="19"/>
  <c r="M1980" i="19"/>
  <c r="R1976" i="19"/>
  <c r="O1976" i="19"/>
  <c r="N1976" i="19"/>
  <c r="M1976" i="19"/>
  <c r="R948" i="19"/>
  <c r="O948" i="19"/>
  <c r="N948" i="19"/>
  <c r="M948" i="19"/>
  <c r="R947" i="19"/>
  <c r="O947" i="19"/>
  <c r="N947" i="19"/>
  <c r="M947" i="19"/>
  <c r="R946" i="19"/>
  <c r="O946" i="19"/>
  <c r="N946" i="19"/>
  <c r="M946" i="19"/>
  <c r="R944" i="19"/>
  <c r="O944" i="19"/>
  <c r="N944" i="19"/>
  <c r="M944" i="19"/>
  <c r="R1125" i="19"/>
  <c r="O1125" i="19"/>
  <c r="N1125" i="19"/>
  <c r="M1125" i="19"/>
  <c r="R1124" i="19"/>
  <c r="O1124" i="19"/>
  <c r="N1124" i="19"/>
  <c r="M1124" i="19"/>
  <c r="R242" i="19"/>
  <c r="O242" i="19"/>
  <c r="N242" i="19"/>
  <c r="M242" i="19"/>
  <c r="R244" i="19"/>
  <c r="O244" i="19"/>
  <c r="N244" i="19"/>
  <c r="M244" i="19"/>
  <c r="R236" i="19"/>
  <c r="O236" i="19"/>
  <c r="N236" i="19"/>
  <c r="M236" i="19"/>
  <c r="R555" i="19"/>
  <c r="O555" i="19"/>
  <c r="N555" i="19"/>
  <c r="M555" i="19"/>
  <c r="R554" i="19"/>
  <c r="O554" i="19"/>
  <c r="N554" i="19"/>
  <c r="M554" i="19"/>
  <c r="R536" i="19"/>
  <c r="O536" i="19"/>
  <c r="N536" i="19"/>
  <c r="M536" i="19"/>
  <c r="R2356" i="19"/>
  <c r="O2356" i="19"/>
  <c r="N2356" i="19"/>
  <c r="M2356" i="19"/>
  <c r="R2351" i="19"/>
  <c r="O2351" i="19"/>
  <c r="N2351" i="19"/>
  <c r="M2351" i="19"/>
  <c r="R2594" i="19"/>
  <c r="O2594" i="19"/>
  <c r="N2594" i="19"/>
  <c r="M2594" i="19"/>
  <c r="R2595" i="19"/>
  <c r="O2595" i="19"/>
  <c r="N2595" i="19"/>
  <c r="M2595" i="19"/>
  <c r="R2591" i="19"/>
  <c r="O2591" i="19"/>
  <c r="M2591" i="19"/>
  <c r="R2589" i="19"/>
  <c r="O2589" i="19"/>
  <c r="N2589" i="19"/>
  <c r="M2589" i="19"/>
  <c r="R2418" i="19"/>
  <c r="O2418" i="19"/>
  <c r="N2418" i="19"/>
  <c r="M2418" i="19"/>
  <c r="R2419" i="19"/>
  <c r="O2419" i="19"/>
  <c r="N2419" i="19"/>
  <c r="M2419" i="19"/>
  <c r="R2405" i="19"/>
  <c r="O2405" i="19"/>
  <c r="N2405" i="19"/>
  <c r="M2405" i="19"/>
  <c r="R2406" i="19"/>
  <c r="O2406" i="19"/>
  <c r="N2406" i="19"/>
  <c r="M2406" i="19"/>
  <c r="R2402" i="19"/>
  <c r="O2402" i="19"/>
  <c r="N2402" i="19"/>
  <c r="M2402" i="19"/>
  <c r="R2661" i="19"/>
  <c r="O2661" i="19"/>
  <c r="N2661" i="19"/>
  <c r="M2661" i="19"/>
  <c r="R2664" i="19"/>
  <c r="O2664" i="19"/>
  <c r="N2664" i="19"/>
  <c r="M2664" i="19"/>
  <c r="R2663" i="19"/>
  <c r="O2663" i="19"/>
  <c r="N2663" i="19"/>
  <c r="M2663" i="19"/>
  <c r="R2647" i="19"/>
  <c r="O2647" i="19"/>
  <c r="N2647" i="19"/>
  <c r="M2647" i="19"/>
  <c r="R1212" i="19"/>
  <c r="O1212" i="19"/>
  <c r="N1212" i="19"/>
  <c r="M1212" i="19"/>
  <c r="R1362" i="19"/>
  <c r="O1362" i="19"/>
  <c r="N1362" i="19"/>
  <c r="M1362" i="19"/>
  <c r="R1359" i="19"/>
  <c r="O1359" i="19"/>
  <c r="N1359" i="19"/>
  <c r="M1359" i="19"/>
  <c r="R2265" i="19"/>
  <c r="O2265" i="19"/>
  <c r="N2265" i="19"/>
  <c r="M2265" i="19"/>
  <c r="R1897" i="19"/>
  <c r="O1897" i="19"/>
  <c r="N1897" i="19"/>
  <c r="M1897" i="19"/>
  <c r="R1884" i="19"/>
  <c r="O1884" i="19"/>
  <c r="N1884" i="19"/>
  <c r="M1884" i="19"/>
  <c r="R1099" i="19"/>
  <c r="O1099" i="19"/>
  <c r="N1099" i="19"/>
  <c r="M1099" i="19"/>
  <c r="R1051" i="19"/>
  <c r="O1051" i="19"/>
  <c r="N1051" i="19"/>
  <c r="M1051" i="19"/>
  <c r="R583" i="19"/>
  <c r="O583" i="19"/>
  <c r="N583" i="19"/>
  <c r="M583" i="19"/>
  <c r="R567" i="19"/>
  <c r="O567" i="19"/>
  <c r="N567" i="19"/>
  <c r="M567" i="19"/>
  <c r="R572" i="19"/>
  <c r="O572" i="19"/>
  <c r="N572" i="19"/>
  <c r="M572" i="19"/>
  <c r="R570" i="19"/>
  <c r="O570" i="19"/>
  <c r="N570" i="19"/>
  <c r="M570" i="19"/>
  <c r="R569" i="19"/>
  <c r="O569" i="19"/>
  <c r="N569" i="19"/>
  <c r="M569" i="19"/>
  <c r="R550" i="19"/>
  <c r="O550" i="19"/>
  <c r="N550" i="19"/>
  <c r="M550" i="19"/>
  <c r="R557" i="19"/>
  <c r="O557" i="19"/>
  <c r="N557" i="19"/>
  <c r="M557" i="19"/>
  <c r="R543" i="19"/>
  <c r="O543" i="19"/>
  <c r="M543" i="19"/>
  <c r="R2659" i="19"/>
  <c r="O2659" i="19"/>
  <c r="N2659" i="19"/>
  <c r="M2659" i="19"/>
  <c r="R2652" i="19"/>
  <c r="O2652" i="19"/>
  <c r="N2652" i="19"/>
  <c r="M2652" i="19"/>
  <c r="R2653" i="19"/>
  <c r="O2653" i="19"/>
  <c r="N2653" i="19"/>
  <c r="M2653" i="19"/>
  <c r="R2610" i="19"/>
  <c r="O2610" i="19"/>
  <c r="M2610" i="19"/>
  <c r="R2643" i="19"/>
  <c r="O2643" i="19"/>
  <c r="N2643" i="19"/>
  <c r="M2643" i="19"/>
  <c r="R2114" i="19"/>
  <c r="O2114" i="19"/>
  <c r="N2114" i="19"/>
  <c r="M2114" i="19"/>
  <c r="R2713" i="19"/>
  <c r="O2713" i="19"/>
  <c r="N2713" i="19"/>
  <c r="M2713" i="19"/>
  <c r="R1149" i="19"/>
  <c r="O1149" i="19"/>
  <c r="N1149" i="19"/>
  <c r="M1149" i="19"/>
  <c r="R657" i="19"/>
  <c r="O657" i="19"/>
  <c r="N657" i="19"/>
  <c r="M657" i="19"/>
  <c r="R2755" i="19"/>
  <c r="O2755" i="19"/>
  <c r="N2755" i="19"/>
  <c r="M2755" i="19"/>
  <c r="R2219" i="19"/>
  <c r="O2219" i="19"/>
  <c r="N2219" i="19"/>
  <c r="M2219" i="19"/>
  <c r="R2022" i="19"/>
  <c r="O2022" i="19"/>
  <c r="N2022" i="19"/>
  <c r="M2022" i="19"/>
  <c r="R2805" i="19"/>
  <c r="O2805" i="19"/>
  <c r="N2805" i="19"/>
  <c r="M2805" i="19"/>
  <c r="R2792" i="19"/>
  <c r="O2792" i="19"/>
  <c r="N2792" i="19"/>
  <c r="M2792" i="19"/>
  <c r="R1441" i="19"/>
  <c r="O1441" i="19"/>
  <c r="N1441" i="19"/>
  <c r="M1441" i="19"/>
  <c r="R1436" i="19"/>
  <c r="O1436" i="19"/>
  <c r="N1436" i="19"/>
  <c r="M1436" i="19"/>
  <c r="R1554" i="19"/>
  <c r="O1554" i="19"/>
  <c r="N1554" i="19"/>
  <c r="M1554" i="19"/>
  <c r="R1666" i="19"/>
  <c r="O1666" i="19"/>
  <c r="N1666" i="19"/>
  <c r="M1666" i="19"/>
  <c r="R931" i="19"/>
  <c r="O931" i="19"/>
  <c r="N931" i="19"/>
  <c r="M931" i="19"/>
  <c r="R933" i="19"/>
  <c r="O933" i="19"/>
  <c r="N933" i="19"/>
  <c r="M933" i="19"/>
  <c r="R945" i="19"/>
  <c r="O945" i="19"/>
  <c r="N945" i="19"/>
  <c r="M945" i="19"/>
  <c r="R936" i="19"/>
  <c r="O936" i="19"/>
  <c r="N936" i="19"/>
  <c r="M936" i="19"/>
  <c r="R241" i="19"/>
  <c r="O241" i="19"/>
  <c r="N241" i="19"/>
  <c r="M241" i="19"/>
  <c r="R234" i="19"/>
  <c r="O234" i="19"/>
  <c r="N234" i="19"/>
  <c r="M234" i="19"/>
  <c r="R214" i="19"/>
  <c r="O214" i="19"/>
  <c r="N214" i="19"/>
  <c r="M214" i="19"/>
  <c r="R233" i="19"/>
  <c r="O233" i="19"/>
  <c r="N233" i="19"/>
  <c r="M233" i="19"/>
  <c r="R2427" i="19"/>
  <c r="O2427" i="19"/>
  <c r="N2427" i="19"/>
  <c r="M2427" i="19"/>
  <c r="R2393" i="19"/>
  <c r="O2393" i="19"/>
  <c r="M2393" i="19"/>
  <c r="R976" i="19"/>
  <c r="O976" i="19"/>
  <c r="N976" i="19"/>
  <c r="M976" i="19"/>
  <c r="R962" i="19"/>
  <c r="O962" i="19"/>
  <c r="N962" i="19"/>
  <c r="M962" i="19"/>
  <c r="R304" i="19"/>
  <c r="O304" i="19"/>
  <c r="N304" i="19"/>
  <c r="M304" i="19"/>
  <c r="R295" i="19"/>
  <c r="O295" i="19"/>
  <c r="N295" i="19"/>
  <c r="M295" i="19"/>
  <c r="R2450" i="19"/>
  <c r="O2450" i="19"/>
  <c r="M2450" i="19"/>
  <c r="R2468" i="19"/>
  <c r="O2468" i="19"/>
  <c r="N2468" i="19"/>
  <c r="M2468" i="19"/>
  <c r="R337" i="19"/>
  <c r="O337" i="19"/>
  <c r="M337" i="19"/>
  <c r="R327" i="19"/>
  <c r="O327" i="19"/>
  <c r="N327" i="19"/>
  <c r="M327" i="19"/>
  <c r="R335" i="19"/>
  <c r="O335" i="19"/>
  <c r="N335" i="19"/>
  <c r="M335" i="19"/>
  <c r="R323" i="19"/>
  <c r="O323" i="19"/>
  <c r="N323" i="19"/>
  <c r="M323" i="19"/>
  <c r="R1288" i="19"/>
  <c r="O1288" i="19"/>
  <c r="N1288" i="19"/>
  <c r="M1288" i="19"/>
  <c r="R990" i="19"/>
  <c r="O990" i="19"/>
  <c r="N990" i="19"/>
  <c r="M990" i="19"/>
  <c r="R371" i="19"/>
  <c r="O371" i="19"/>
  <c r="N371" i="19"/>
  <c r="M371" i="19"/>
  <c r="R364" i="19"/>
  <c r="O364" i="19"/>
  <c r="N364" i="19"/>
  <c r="M364" i="19"/>
  <c r="R1308" i="19"/>
  <c r="O1308" i="19"/>
  <c r="N1308" i="19"/>
  <c r="M1308" i="19"/>
  <c r="R1306" i="19"/>
  <c r="O1306" i="19"/>
  <c r="N1306" i="19"/>
  <c r="M1306" i="19"/>
  <c r="R571" i="19"/>
  <c r="O571" i="19"/>
  <c r="N571" i="19"/>
  <c r="M571" i="19"/>
  <c r="R2772" i="19"/>
  <c r="O2772" i="19"/>
  <c r="N2772" i="19"/>
  <c r="M2772" i="19"/>
  <c r="R2736" i="19"/>
  <c r="O2736" i="19"/>
  <c r="N2736" i="19"/>
  <c r="M2736" i="19"/>
  <c r="R1413" i="19"/>
  <c r="O1413" i="19"/>
  <c r="N1413" i="19"/>
  <c r="M1413" i="19"/>
  <c r="R1156" i="19"/>
  <c r="O1156" i="19"/>
  <c r="N1156" i="19"/>
  <c r="M1156" i="19"/>
  <c r="R621" i="19"/>
  <c r="O621" i="19"/>
  <c r="N621" i="19"/>
  <c r="M621" i="19"/>
  <c r="R2608" i="19"/>
  <c r="O2608" i="19"/>
  <c r="M2608" i="19"/>
  <c r="R1975" i="19"/>
  <c r="O1975" i="19"/>
  <c r="N1975" i="19"/>
  <c r="M1975" i="19"/>
  <c r="R1127" i="19"/>
  <c r="O1127" i="19"/>
  <c r="N1127" i="19"/>
  <c r="M1127" i="19"/>
  <c r="R1113" i="19"/>
  <c r="O1113" i="19"/>
  <c r="N1113" i="19"/>
  <c r="M1113" i="19"/>
  <c r="R1126" i="19"/>
  <c r="O1126" i="19"/>
  <c r="N1126" i="19"/>
  <c r="M1126" i="19"/>
  <c r="R558" i="19"/>
  <c r="O558" i="19"/>
  <c r="N558" i="19"/>
  <c r="M558" i="19"/>
  <c r="R537" i="19"/>
  <c r="O537" i="19"/>
  <c r="N537" i="19"/>
  <c r="M537" i="19"/>
  <c r="R2254" i="19"/>
  <c r="O2254" i="19"/>
  <c r="N2254" i="19"/>
  <c r="M2254" i="19"/>
  <c r="R2106" i="19"/>
  <c r="O2106" i="19"/>
  <c r="N2106" i="19"/>
  <c r="M2106" i="19"/>
  <c r="R1840" i="19"/>
  <c r="O1840" i="19"/>
  <c r="N1840" i="19"/>
  <c r="M1840" i="19"/>
  <c r="R1843" i="19"/>
  <c r="O1843" i="19"/>
  <c r="N1843" i="19"/>
  <c r="M1843" i="19"/>
  <c r="R1849" i="19"/>
  <c r="O1849" i="19"/>
  <c r="N1849" i="19"/>
  <c r="M1849" i="19"/>
  <c r="R1878" i="19"/>
  <c r="O1878" i="19"/>
  <c r="N1878" i="19"/>
  <c r="M1878" i="19"/>
  <c r="R1032" i="19"/>
  <c r="O1032" i="19"/>
  <c r="N1032" i="19"/>
  <c r="M1032" i="19"/>
  <c r="R1050" i="19"/>
  <c r="O1050" i="19"/>
  <c r="N1050" i="19"/>
  <c r="M1050" i="19"/>
  <c r="R469" i="19"/>
  <c r="O469" i="19"/>
  <c r="N469" i="19"/>
  <c r="M469" i="19"/>
  <c r="R455" i="19"/>
  <c r="O455" i="19"/>
  <c r="N455" i="19"/>
  <c r="M455" i="19"/>
  <c r="R427" i="19"/>
  <c r="O427" i="19"/>
  <c r="N427" i="19"/>
  <c r="M427" i="19"/>
  <c r="R351" i="19"/>
  <c r="O351" i="19"/>
  <c r="N351" i="19"/>
  <c r="M351" i="19"/>
  <c r="R370" i="19"/>
  <c r="O370" i="19"/>
  <c r="N370" i="19"/>
  <c r="M370" i="19"/>
  <c r="R2507" i="19"/>
  <c r="O2507" i="19"/>
  <c r="N2507" i="19"/>
  <c r="M2507" i="19"/>
  <c r="R1294" i="19"/>
  <c r="O1294" i="19"/>
  <c r="N1294" i="19"/>
  <c r="M1294" i="19"/>
  <c r="R1275" i="19"/>
  <c r="O1275" i="19"/>
  <c r="N1275" i="19"/>
  <c r="M1275" i="19"/>
  <c r="R704" i="19"/>
  <c r="O704" i="19"/>
  <c r="N704" i="19"/>
  <c r="M704" i="19"/>
  <c r="R2463" i="19"/>
  <c r="O2463" i="19"/>
  <c r="N2463" i="19"/>
  <c r="M2463" i="19"/>
  <c r="R975" i="19"/>
  <c r="O975" i="19"/>
  <c r="N975" i="19"/>
  <c r="M975" i="19"/>
  <c r="R298" i="19"/>
  <c r="O298" i="19"/>
  <c r="N298" i="19"/>
  <c r="M298" i="19"/>
  <c r="R1669" i="19"/>
  <c r="O1669" i="19"/>
  <c r="N1669" i="19"/>
  <c r="M1669" i="19"/>
  <c r="R1328" i="19"/>
  <c r="O1328" i="19"/>
  <c r="N1328" i="19"/>
  <c r="M1328" i="19"/>
  <c r="R935" i="19"/>
  <c r="O935" i="19"/>
  <c r="N935" i="19"/>
  <c r="M935" i="19"/>
  <c r="R247" i="19"/>
  <c r="O247" i="19"/>
  <c r="N247" i="19"/>
  <c r="M247" i="19"/>
  <c r="R232" i="19"/>
  <c r="O232" i="19"/>
  <c r="N232" i="19"/>
  <c r="M232" i="19"/>
  <c r="R2326" i="19"/>
  <c r="O2326" i="19"/>
  <c r="N2326" i="19"/>
  <c r="M2326" i="19"/>
  <c r="R2067" i="19"/>
  <c r="O2067" i="19"/>
  <c r="N2067" i="19"/>
  <c r="M2067" i="19"/>
  <c r="R904" i="19"/>
  <c r="O904" i="19"/>
  <c r="N904" i="19"/>
  <c r="M904" i="19"/>
  <c r="R900" i="19"/>
  <c r="O900" i="19"/>
  <c r="N900" i="19"/>
  <c r="M900" i="19"/>
  <c r="R149" i="19"/>
  <c r="O149" i="19"/>
  <c r="N149" i="19"/>
  <c r="M149" i="19"/>
  <c r="R1558" i="19"/>
  <c r="O1558" i="19"/>
  <c r="N1558" i="19"/>
  <c r="M1558" i="19"/>
  <c r="R1559" i="19"/>
  <c r="O1559" i="19"/>
  <c r="N1559" i="19"/>
  <c r="M1559" i="19"/>
  <c r="R893" i="19"/>
  <c r="O893" i="19"/>
  <c r="N893" i="19"/>
  <c r="M893" i="19"/>
  <c r="R2034" i="19"/>
  <c r="O2034" i="19"/>
  <c r="N2034" i="19"/>
  <c r="M2034" i="19"/>
  <c r="R2094" i="19"/>
  <c r="O2094" i="19"/>
  <c r="N2094" i="19"/>
  <c r="M2094" i="19"/>
  <c r="R1055" i="19"/>
  <c r="O1055" i="19"/>
  <c r="N1055" i="19"/>
  <c r="M1055" i="19"/>
  <c r="R432" i="19"/>
  <c r="O432" i="19"/>
  <c r="N432" i="19"/>
  <c r="M432" i="19"/>
  <c r="R2499" i="19"/>
  <c r="O2499" i="19"/>
  <c r="N2499" i="19"/>
  <c r="M2499" i="19"/>
  <c r="R1221" i="19"/>
  <c r="O1221" i="19"/>
  <c r="N1221" i="19"/>
  <c r="M1221" i="19"/>
  <c r="R73" i="19"/>
  <c r="O73" i="19"/>
  <c r="N73" i="19"/>
  <c r="M73" i="19"/>
  <c r="R682" i="19"/>
  <c r="O682" i="19"/>
  <c r="N682" i="19"/>
  <c r="M682" i="19"/>
  <c r="R2751" i="19"/>
  <c r="O2751" i="19"/>
  <c r="N2751" i="19"/>
  <c r="M2751" i="19"/>
  <c r="R2752" i="19"/>
  <c r="O2752" i="19"/>
  <c r="N2752" i="19"/>
  <c r="M2752" i="19"/>
  <c r="R2750" i="19"/>
  <c r="O2750" i="19"/>
  <c r="N2750" i="19"/>
  <c r="M2750" i="19"/>
  <c r="R2738" i="19"/>
  <c r="O2738" i="19"/>
  <c r="N2738" i="19"/>
  <c r="M2738" i="19"/>
  <c r="R1140" i="19"/>
  <c r="O1140" i="19"/>
  <c r="N1140" i="19"/>
  <c r="M1140" i="19"/>
  <c r="R1133" i="19"/>
  <c r="O1133" i="19"/>
  <c r="N1133" i="19"/>
  <c r="M1133" i="19"/>
  <c r="R2719" i="19"/>
  <c r="O2719" i="19"/>
  <c r="N2719" i="19"/>
  <c r="M2719" i="19"/>
  <c r="R577" i="19"/>
  <c r="O577" i="19"/>
  <c r="N577" i="19"/>
  <c r="M577" i="19"/>
  <c r="R2665" i="19"/>
  <c r="O2665" i="19"/>
  <c r="N2665" i="19"/>
  <c r="M2665" i="19"/>
  <c r="R2619" i="19"/>
  <c r="O2619" i="19"/>
  <c r="N2619" i="19"/>
  <c r="M2619" i="19"/>
  <c r="R2100" i="19"/>
  <c r="O2100" i="19"/>
  <c r="N2100" i="19"/>
  <c r="M2100" i="19"/>
  <c r="R487" i="19"/>
  <c r="O487" i="19"/>
  <c r="N487" i="19"/>
  <c r="M487" i="19"/>
  <c r="R486" i="19"/>
  <c r="O486" i="19"/>
  <c r="N486" i="19"/>
  <c r="M486" i="19"/>
  <c r="R416" i="19"/>
  <c r="O416" i="19"/>
  <c r="N416" i="19"/>
  <c r="M416" i="19"/>
  <c r="R473" i="19"/>
  <c r="O473" i="19"/>
  <c r="N473" i="19"/>
  <c r="M473" i="19"/>
  <c r="R466" i="19"/>
  <c r="O466" i="19"/>
  <c r="N466" i="19"/>
  <c r="M466" i="19"/>
  <c r="R2172" i="19"/>
  <c r="O2172" i="19"/>
  <c r="N2172" i="19"/>
  <c r="M2172" i="19"/>
  <c r="R362" i="19"/>
  <c r="O362" i="19"/>
  <c r="N362" i="19"/>
  <c r="M362" i="19"/>
  <c r="R350" i="19"/>
  <c r="O350" i="19"/>
  <c r="N350" i="19"/>
  <c r="M350" i="19"/>
  <c r="R348" i="19"/>
  <c r="O348" i="19"/>
  <c r="N348" i="19"/>
  <c r="M348" i="19"/>
  <c r="R343" i="19"/>
  <c r="O343" i="19"/>
  <c r="N343" i="19"/>
  <c r="M343" i="19"/>
  <c r="R2495" i="19"/>
  <c r="O2495" i="19"/>
  <c r="N2495" i="19"/>
  <c r="M2495" i="19"/>
  <c r="R2492" i="19"/>
  <c r="O2492" i="19"/>
  <c r="N2492" i="19"/>
  <c r="M2492" i="19"/>
  <c r="R1269" i="19"/>
  <c r="O1269" i="19"/>
  <c r="N1269" i="19"/>
  <c r="M1269" i="19"/>
  <c r="R2163" i="19"/>
  <c r="O2163" i="19"/>
  <c r="N2163" i="19"/>
  <c r="M2163" i="19"/>
  <c r="R973" i="19"/>
  <c r="O973" i="19"/>
  <c r="N973" i="19"/>
  <c r="M973" i="19"/>
  <c r="R293" i="19"/>
  <c r="O293" i="19"/>
  <c r="N293" i="19"/>
  <c r="M293" i="19"/>
  <c r="R291" i="19"/>
  <c r="O291" i="19"/>
  <c r="N291" i="19"/>
  <c r="M291" i="19"/>
  <c r="R269" i="19"/>
  <c r="O269" i="19"/>
  <c r="N269" i="19"/>
  <c r="M269" i="19"/>
  <c r="R2461" i="19"/>
  <c r="O2461" i="19"/>
  <c r="N2461" i="19"/>
  <c r="M2461" i="19"/>
  <c r="R1660" i="19"/>
  <c r="O1660" i="19"/>
  <c r="N1660" i="19"/>
  <c r="M1660" i="19"/>
  <c r="R956" i="19"/>
  <c r="O956" i="19"/>
  <c r="N956" i="19"/>
  <c r="M956" i="19"/>
  <c r="R930" i="19"/>
  <c r="O930" i="19"/>
  <c r="N930" i="19"/>
  <c r="M930" i="19"/>
  <c r="R223" i="19"/>
  <c r="O223" i="19"/>
  <c r="N223" i="19"/>
  <c r="M223" i="19"/>
  <c r="R2380" i="19"/>
  <c r="O2380" i="19"/>
  <c r="N2380" i="19"/>
  <c r="M2380" i="19"/>
  <c r="R2412" i="19"/>
  <c r="O2412" i="19"/>
  <c r="N2412" i="19"/>
  <c r="M2412" i="19"/>
  <c r="R2390" i="19"/>
  <c r="O2390" i="19"/>
  <c r="N2390" i="19"/>
  <c r="M2390" i="19"/>
  <c r="R133" i="19"/>
  <c r="O133" i="19"/>
  <c r="N133" i="19"/>
  <c r="M133" i="19"/>
  <c r="R2802" i="19"/>
  <c r="O2802" i="19"/>
  <c r="N2802" i="19"/>
  <c r="M2802" i="19"/>
  <c r="R1426" i="19"/>
  <c r="O1426" i="19"/>
  <c r="N1426" i="19"/>
  <c r="M1426" i="19"/>
  <c r="R670" i="19"/>
  <c r="O670" i="19"/>
  <c r="N670" i="19"/>
  <c r="M670" i="19"/>
  <c r="R2763" i="19"/>
  <c r="O2763" i="19"/>
  <c r="N2763" i="19"/>
  <c r="M2763" i="19"/>
  <c r="R2744" i="19"/>
  <c r="O2744" i="19"/>
  <c r="N2744" i="19"/>
  <c r="M2744" i="19"/>
  <c r="R2014" i="19"/>
  <c r="O2014" i="19"/>
  <c r="N2014" i="19"/>
  <c r="M2014" i="19"/>
  <c r="R1411" i="19"/>
  <c r="O1411" i="19"/>
  <c r="N1411" i="19"/>
  <c r="M1411" i="19"/>
  <c r="R1415" i="19"/>
  <c r="O1415" i="19"/>
  <c r="N1415" i="19"/>
  <c r="M1415" i="19"/>
  <c r="R2695" i="19"/>
  <c r="O2695" i="19"/>
  <c r="N2695" i="19"/>
  <c r="M2695" i="19"/>
  <c r="R2682" i="19"/>
  <c r="O2682" i="19"/>
  <c r="M2682" i="19"/>
  <c r="R2683" i="19"/>
  <c r="O2683" i="19"/>
  <c r="N2683" i="19"/>
  <c r="M2683" i="19"/>
  <c r="R2723" i="19"/>
  <c r="O2723" i="19"/>
  <c r="N2723" i="19"/>
  <c r="M2723" i="19"/>
  <c r="R2115" i="19"/>
  <c r="O2115" i="19"/>
  <c r="N2115" i="19"/>
  <c r="M2115" i="19"/>
  <c r="R1989" i="19"/>
  <c r="O1989" i="19"/>
  <c r="N1989" i="19"/>
  <c r="M1989" i="19"/>
  <c r="R1368" i="19"/>
  <c r="O1368" i="19"/>
  <c r="M1368" i="19"/>
  <c r="R1390" i="19"/>
  <c r="O1390" i="19"/>
  <c r="N1390" i="19"/>
  <c r="M1390" i="19"/>
  <c r="R1136" i="19"/>
  <c r="O1136" i="19"/>
  <c r="N1136" i="19"/>
  <c r="M1136" i="19"/>
  <c r="R656" i="19"/>
  <c r="O656" i="19"/>
  <c r="N656" i="19"/>
  <c r="M656" i="19"/>
  <c r="R595" i="19"/>
  <c r="O595" i="19"/>
  <c r="N595" i="19"/>
  <c r="M595" i="19"/>
  <c r="R625" i="19"/>
  <c r="O625" i="19"/>
  <c r="N625" i="19"/>
  <c r="M625" i="19"/>
  <c r="R2646" i="19"/>
  <c r="O2646" i="19"/>
  <c r="N2646" i="19"/>
  <c r="M2646" i="19"/>
  <c r="R2651" i="19"/>
  <c r="O2651" i="19"/>
  <c r="N2651" i="19"/>
  <c r="M2651" i="19"/>
  <c r="R2658" i="19"/>
  <c r="O2658" i="19"/>
  <c r="N2658" i="19"/>
  <c r="M2658" i="19"/>
  <c r="R2621" i="19"/>
  <c r="O2621" i="19"/>
  <c r="N2621" i="19"/>
  <c r="M2621" i="19"/>
  <c r="R2113" i="19"/>
  <c r="O2113" i="19"/>
  <c r="N2113" i="19"/>
  <c r="M2113" i="19"/>
  <c r="R1972" i="19"/>
  <c r="O1972" i="19"/>
  <c r="N1972" i="19"/>
  <c r="M1972" i="19"/>
  <c r="R529" i="19"/>
  <c r="O529" i="19"/>
  <c r="M529" i="19"/>
  <c r="R540" i="19"/>
  <c r="O540" i="19"/>
  <c r="N540" i="19"/>
  <c r="M540" i="19"/>
  <c r="R524" i="19"/>
  <c r="O524" i="19"/>
  <c r="N524" i="19"/>
  <c r="M524" i="19"/>
  <c r="R527" i="19"/>
  <c r="O527" i="19"/>
  <c r="N527" i="19"/>
  <c r="M527" i="19"/>
  <c r="R565" i="19"/>
  <c r="O565" i="19"/>
  <c r="N565" i="19"/>
  <c r="M565" i="19"/>
  <c r="R2566" i="19"/>
  <c r="O2566" i="19"/>
  <c r="N2566" i="19"/>
  <c r="M2566" i="19"/>
  <c r="R2294" i="19"/>
  <c r="O2294" i="19"/>
  <c r="N2294" i="19"/>
  <c r="M2294" i="19"/>
  <c r="R2205" i="19"/>
  <c r="O2205" i="19"/>
  <c r="N2205" i="19"/>
  <c r="M2205" i="19"/>
  <c r="R2111" i="19"/>
  <c r="O2111" i="19"/>
  <c r="N2111" i="19"/>
  <c r="M2111" i="19"/>
  <c r="R2107" i="19"/>
  <c r="O2107" i="19"/>
  <c r="N2107" i="19"/>
  <c r="M2107" i="19"/>
  <c r="R1900" i="19"/>
  <c r="O1900" i="19"/>
  <c r="N1900" i="19"/>
  <c r="M1900" i="19"/>
  <c r="R1886" i="19"/>
  <c r="O1886" i="19"/>
  <c r="N1886" i="19"/>
  <c r="M1886" i="19"/>
  <c r="R1858" i="19"/>
  <c r="O1858" i="19"/>
  <c r="N1858" i="19"/>
  <c r="M1858" i="19"/>
  <c r="R1875" i="19"/>
  <c r="O1875" i="19"/>
  <c r="N1875" i="19"/>
  <c r="M1875" i="19"/>
  <c r="R1182" i="19"/>
  <c r="O1182" i="19"/>
  <c r="N1182" i="19"/>
  <c r="M1182" i="19"/>
  <c r="R1091" i="19"/>
  <c r="O1091" i="19"/>
  <c r="N1091" i="19"/>
  <c r="M1091" i="19"/>
  <c r="R1096" i="19"/>
  <c r="O1096" i="19"/>
  <c r="N1096" i="19"/>
  <c r="M1096" i="19"/>
  <c r="R1033" i="19"/>
  <c r="O1033" i="19"/>
  <c r="N1033" i="19"/>
  <c r="M1033" i="19"/>
  <c r="R1028" i="19"/>
  <c r="O1028" i="19"/>
  <c r="N1028" i="19"/>
  <c r="M1028" i="19"/>
  <c r="R1093" i="19"/>
  <c r="O1093" i="19"/>
  <c r="N1093" i="19"/>
  <c r="M1093" i="19"/>
  <c r="R480" i="19"/>
  <c r="O480" i="19"/>
  <c r="N480" i="19"/>
  <c r="M480" i="19"/>
  <c r="R439" i="19"/>
  <c r="O439" i="19"/>
  <c r="N439" i="19"/>
  <c r="M439" i="19"/>
  <c r="R2528" i="19"/>
  <c r="O2528" i="19"/>
  <c r="N2528" i="19"/>
  <c r="M2528" i="19"/>
  <c r="R2523" i="19"/>
  <c r="O2523" i="19"/>
  <c r="N2523" i="19"/>
  <c r="M2523" i="19"/>
  <c r="R2527" i="19"/>
  <c r="O2527" i="19"/>
  <c r="N2527" i="19"/>
  <c r="M2527" i="19"/>
  <c r="R2286" i="19"/>
  <c r="O2286" i="19"/>
  <c r="N2286" i="19"/>
  <c r="M2286" i="19"/>
  <c r="R1301" i="19"/>
  <c r="O1301" i="19"/>
  <c r="N1301" i="19"/>
  <c r="M1301" i="19"/>
  <c r="R1331" i="19"/>
  <c r="O1331" i="19"/>
  <c r="N1331" i="19"/>
  <c r="M1331" i="19"/>
  <c r="R2501" i="19"/>
  <c r="O2501" i="19"/>
  <c r="N2501" i="19"/>
  <c r="M2501" i="19"/>
  <c r="R1272" i="19"/>
  <c r="O1272" i="19"/>
  <c r="N1272" i="19"/>
  <c r="M1272" i="19"/>
  <c r="R1278" i="19"/>
  <c r="O1278" i="19"/>
  <c r="N1278" i="19"/>
  <c r="M1278" i="19"/>
  <c r="R285" i="19"/>
  <c r="O285" i="19"/>
  <c r="N285" i="19"/>
  <c r="M285" i="19"/>
  <c r="R2436" i="19"/>
  <c r="O2436" i="19"/>
  <c r="N2436" i="19"/>
  <c r="M2436" i="19"/>
  <c r="R1716" i="19"/>
  <c r="O1716" i="19"/>
  <c r="N1716" i="19"/>
  <c r="M1716" i="19"/>
  <c r="R2416" i="19"/>
  <c r="O2416" i="19"/>
  <c r="N2416" i="19"/>
  <c r="M2416" i="19"/>
  <c r="R2420" i="19"/>
  <c r="O2420" i="19"/>
  <c r="N2420" i="19"/>
  <c r="M2420" i="19"/>
  <c r="R2378" i="19"/>
  <c r="O2378" i="19"/>
  <c r="N2378" i="19"/>
  <c r="M2378" i="19"/>
  <c r="R2404" i="19"/>
  <c r="O2404" i="19"/>
  <c r="N2404" i="19"/>
  <c r="M2404" i="19"/>
  <c r="R2407" i="19"/>
  <c r="O2407" i="19"/>
  <c r="N2407" i="19"/>
  <c r="M2407" i="19"/>
  <c r="R2399" i="19"/>
  <c r="O2399" i="19"/>
  <c r="N2399" i="19"/>
  <c r="M2399" i="19"/>
  <c r="R2083" i="19"/>
  <c r="O2083" i="19"/>
  <c r="N2083" i="19"/>
  <c r="M2083" i="19"/>
  <c r="R217" i="19"/>
  <c r="O217" i="19"/>
  <c r="N217" i="19"/>
  <c r="M217" i="19"/>
  <c r="R246" i="19"/>
  <c r="O246" i="19"/>
  <c r="N246" i="19"/>
  <c r="M246" i="19"/>
  <c r="R237" i="19"/>
  <c r="O237" i="19"/>
  <c r="N237" i="19"/>
  <c r="M237" i="19"/>
  <c r="R225" i="19"/>
  <c r="O225" i="19"/>
  <c r="N225" i="19"/>
  <c r="M225" i="19"/>
  <c r="R2350" i="19"/>
  <c r="O2350" i="19"/>
  <c r="N2350" i="19"/>
  <c r="M2350" i="19"/>
  <c r="R2140" i="19"/>
  <c r="O2140" i="19"/>
  <c r="N2140" i="19"/>
  <c r="M2140" i="19"/>
  <c r="R2071" i="19"/>
  <c r="O2071" i="19"/>
  <c r="N2071" i="19"/>
  <c r="M2071" i="19"/>
  <c r="R2080" i="19"/>
  <c r="O2080" i="19"/>
  <c r="N2080" i="19"/>
  <c r="M2080" i="19"/>
  <c r="R2076" i="19"/>
  <c r="O2076" i="19"/>
  <c r="N2076" i="19"/>
  <c r="M2076" i="19"/>
  <c r="R2070" i="19"/>
  <c r="O2070" i="19"/>
  <c r="N2070" i="19"/>
  <c r="M2070" i="19"/>
  <c r="R1577" i="19"/>
  <c r="O1577" i="19"/>
  <c r="N1577" i="19"/>
  <c r="M1577" i="19"/>
  <c r="R1580" i="19"/>
  <c r="O1580" i="19"/>
  <c r="N1580" i="19"/>
  <c r="M1580" i="19"/>
  <c r="R1582" i="19"/>
  <c r="O1582" i="19"/>
  <c r="N1582" i="19"/>
  <c r="M1582" i="19"/>
  <c r="R1565" i="19"/>
  <c r="O1565" i="19"/>
  <c r="N1565" i="19"/>
  <c r="M1565" i="19"/>
  <c r="R1493" i="19"/>
  <c r="O1493" i="19"/>
  <c r="N1493" i="19"/>
  <c r="M1493" i="19"/>
  <c r="R1552" i="19"/>
  <c r="O1552" i="19"/>
  <c r="N1552" i="19"/>
  <c r="M1552" i="19"/>
  <c r="R1555" i="19"/>
  <c r="O1555" i="19"/>
  <c r="N1555" i="19"/>
  <c r="M1555" i="19"/>
  <c r="R1584" i="19"/>
  <c r="O1584" i="19"/>
  <c r="N1584" i="19"/>
  <c r="M1584" i="19"/>
  <c r="R1583" i="19"/>
  <c r="O1583" i="19"/>
  <c r="N1583" i="19"/>
  <c r="M1583" i="19"/>
  <c r="R1578" i="19"/>
  <c r="O1578" i="19"/>
  <c r="N1578" i="19"/>
  <c r="M1578" i="19"/>
  <c r="R1581" i="19"/>
  <c r="O1581" i="19"/>
  <c r="N1581" i="19"/>
  <c r="M1581" i="19"/>
  <c r="R1482" i="19"/>
  <c r="O1482" i="19"/>
  <c r="N1482" i="19"/>
  <c r="M1482" i="19"/>
  <c r="R856" i="19"/>
  <c r="O856" i="19"/>
  <c r="N856" i="19"/>
  <c r="M856" i="19"/>
  <c r="R889" i="19"/>
  <c r="O889" i="19"/>
  <c r="N889" i="19"/>
  <c r="M889" i="19"/>
  <c r="R834" i="19"/>
  <c r="O834" i="19"/>
  <c r="M834" i="19"/>
  <c r="R169" i="19"/>
  <c r="O169" i="19"/>
  <c r="N169" i="19"/>
  <c r="M169" i="19"/>
  <c r="R137" i="19"/>
  <c r="O137" i="19"/>
  <c r="N137" i="19"/>
  <c r="M137" i="19"/>
  <c r="R132" i="19"/>
  <c r="O132" i="19"/>
  <c r="N132" i="19"/>
  <c r="M132" i="19"/>
  <c r="R84" i="19"/>
  <c r="O84" i="19"/>
  <c r="N84" i="19"/>
  <c r="M84" i="19"/>
  <c r="R159" i="19"/>
  <c r="O159" i="19"/>
  <c r="N159" i="19"/>
  <c r="M159" i="19"/>
  <c r="R127" i="19"/>
  <c r="O127" i="19"/>
  <c r="N127" i="19"/>
  <c r="M127" i="19"/>
  <c r="R2799" i="19"/>
  <c r="O2799" i="19"/>
  <c r="N2799" i="19"/>
  <c r="M2799" i="19"/>
  <c r="R2531" i="19"/>
  <c r="O2531" i="19"/>
  <c r="N2531" i="19"/>
  <c r="M2531" i="19"/>
  <c r="R1427" i="19"/>
  <c r="O1427" i="19"/>
  <c r="N1427" i="19"/>
  <c r="M1427" i="19"/>
  <c r="R1315" i="19"/>
  <c r="O1315" i="19"/>
  <c r="N1315" i="19"/>
  <c r="M1315" i="19"/>
  <c r="R1321" i="19"/>
  <c r="O1321" i="19"/>
  <c r="N1321" i="19"/>
  <c r="M1321" i="19"/>
  <c r="R1164" i="19"/>
  <c r="O1164" i="19"/>
  <c r="N1164" i="19"/>
  <c r="M1164" i="19"/>
  <c r="R717" i="19"/>
  <c r="O717" i="19"/>
  <c r="N717" i="19"/>
  <c r="M717" i="19"/>
  <c r="R369" i="19"/>
  <c r="O369" i="19"/>
  <c r="N369" i="19"/>
  <c r="M369" i="19"/>
  <c r="R355" i="19"/>
  <c r="O355" i="19"/>
  <c r="N355" i="19"/>
  <c r="M355" i="19"/>
  <c r="R1863" i="19"/>
  <c r="O1863" i="19"/>
  <c r="N1863" i="19"/>
  <c r="M1863" i="19"/>
  <c r="R1527" i="19"/>
  <c r="O1527" i="19"/>
  <c r="N1527" i="19"/>
  <c r="M1527" i="19"/>
  <c r="R1532" i="19"/>
  <c r="O1532" i="19"/>
  <c r="N1532" i="19"/>
  <c r="M1532" i="19"/>
  <c r="R1525" i="19"/>
  <c r="O1525" i="19"/>
  <c r="N1525" i="19"/>
  <c r="M1525" i="19"/>
  <c r="R1531" i="19"/>
  <c r="O1531" i="19"/>
  <c r="N1531" i="19"/>
  <c r="M1531" i="19"/>
  <c r="R1497" i="19"/>
  <c r="O1497" i="19"/>
  <c r="N1497" i="19"/>
  <c r="M1497" i="19"/>
  <c r="R1526" i="19"/>
  <c r="O1526" i="19"/>
  <c r="N1526" i="19"/>
  <c r="M1526" i="19"/>
  <c r="R1072" i="19"/>
  <c r="O1072" i="19"/>
  <c r="N1072" i="19"/>
  <c r="M1072" i="19"/>
  <c r="R814" i="19"/>
  <c r="O814" i="19"/>
  <c r="N814" i="19"/>
  <c r="M814" i="19"/>
  <c r="R886" i="19"/>
  <c r="O886" i="19"/>
  <c r="N886" i="19"/>
  <c r="M886" i="19"/>
  <c r="R401" i="19"/>
  <c r="O401" i="19"/>
  <c r="N401" i="19"/>
  <c r="M401" i="19"/>
  <c r="R60" i="19"/>
  <c r="O60" i="19"/>
  <c r="N60" i="19"/>
  <c r="M60" i="19"/>
  <c r="R100" i="19"/>
  <c r="O100" i="19"/>
  <c r="N100" i="19"/>
  <c r="M100" i="19"/>
  <c r="R2411" i="19"/>
  <c r="O2411" i="19"/>
  <c r="N2411" i="19"/>
  <c r="M2411" i="19"/>
  <c r="R2408" i="19"/>
  <c r="O2408" i="19"/>
  <c r="N2408" i="19"/>
  <c r="M2408" i="19"/>
  <c r="R2403" i="19"/>
  <c r="O2403" i="19"/>
  <c r="N2403" i="19"/>
  <c r="M2403" i="19"/>
  <c r="R2636" i="19"/>
  <c r="O2636" i="19"/>
  <c r="M2636" i="19"/>
  <c r="R2211" i="19"/>
  <c r="O2211" i="19"/>
  <c r="N2211" i="19"/>
  <c r="M2211" i="19"/>
  <c r="R2082" i="19"/>
  <c r="O2082" i="19"/>
  <c r="N2082" i="19"/>
  <c r="M2082" i="19"/>
  <c r="R1973" i="19"/>
  <c r="O1973" i="19"/>
  <c r="N1973" i="19"/>
  <c r="M1973" i="19"/>
  <c r="R1671" i="19"/>
  <c r="O1671" i="19"/>
  <c r="N1671" i="19"/>
  <c r="M1671" i="19"/>
  <c r="R1665" i="19"/>
  <c r="O1665" i="19"/>
  <c r="N1665" i="19"/>
  <c r="M1665" i="19"/>
  <c r="R1358" i="19"/>
  <c r="O1358" i="19"/>
  <c r="N1358" i="19"/>
  <c r="M1358" i="19"/>
  <c r="R1120" i="19"/>
  <c r="O1120" i="19"/>
  <c r="N1120" i="19"/>
  <c r="M1120" i="19"/>
  <c r="R1121" i="19"/>
  <c r="O1121" i="19"/>
  <c r="N1121" i="19"/>
  <c r="M1121" i="19"/>
  <c r="R1119" i="19"/>
  <c r="O1119" i="19"/>
  <c r="N1119" i="19"/>
  <c r="M1119" i="19"/>
  <c r="R1110" i="19"/>
  <c r="O1110" i="19"/>
  <c r="M1110" i="19"/>
  <c r="R953" i="19"/>
  <c r="O953" i="19"/>
  <c r="N953" i="19"/>
  <c r="M953" i="19"/>
  <c r="R566" i="19"/>
  <c r="O566" i="19"/>
  <c r="N566" i="19"/>
  <c r="M566" i="19"/>
  <c r="R552" i="19"/>
  <c r="O552" i="19"/>
  <c r="N552" i="19"/>
  <c r="M552" i="19"/>
  <c r="R553" i="19"/>
  <c r="O553" i="19"/>
  <c r="N553" i="19"/>
  <c r="M553" i="19"/>
  <c r="R514" i="19"/>
  <c r="O514" i="19"/>
  <c r="N514" i="19"/>
  <c r="M514" i="19"/>
  <c r="R252" i="19"/>
  <c r="O252" i="19"/>
  <c r="N252" i="19"/>
  <c r="M252" i="19"/>
  <c r="R253" i="19"/>
  <c r="O253" i="19"/>
  <c r="N253" i="19"/>
  <c r="M253" i="19"/>
  <c r="R251" i="19"/>
  <c r="O251" i="19"/>
  <c r="N251" i="19"/>
  <c r="M251" i="19"/>
  <c r="R238" i="19"/>
  <c r="O238" i="19"/>
  <c r="N238" i="19"/>
  <c r="M238" i="19"/>
  <c r="R240" i="19"/>
  <c r="O240" i="19"/>
  <c r="N240" i="19"/>
  <c r="M240" i="19"/>
  <c r="R228" i="19"/>
  <c r="O228" i="19"/>
  <c r="N228" i="19"/>
  <c r="M228" i="19"/>
  <c r="R231" i="19"/>
  <c r="O231" i="19"/>
  <c r="N231" i="19"/>
  <c r="M231" i="19"/>
  <c r="R2217" i="19"/>
  <c r="O2217" i="19"/>
  <c r="N2217" i="19"/>
  <c r="M2217" i="19"/>
  <c r="R985" i="19"/>
  <c r="O985" i="19"/>
  <c r="N985" i="19"/>
  <c r="M985" i="19"/>
  <c r="R983" i="19"/>
  <c r="O983" i="19"/>
  <c r="N983" i="19"/>
  <c r="M983" i="19"/>
  <c r="R652" i="19"/>
  <c r="O652" i="19"/>
  <c r="N652" i="19"/>
  <c r="M652" i="19"/>
  <c r="R654" i="19"/>
  <c r="O654" i="19"/>
  <c r="N654" i="19"/>
  <c r="M654" i="19"/>
  <c r="R651" i="19"/>
  <c r="O651" i="19"/>
  <c r="N651" i="19"/>
  <c r="M651" i="19"/>
  <c r="R647" i="19"/>
  <c r="O647" i="19"/>
  <c r="N647" i="19"/>
  <c r="M647" i="19"/>
  <c r="R319" i="19"/>
  <c r="O319" i="19"/>
  <c r="N319" i="19"/>
  <c r="M319" i="19"/>
  <c r="R338" i="19"/>
  <c r="O338" i="19"/>
  <c r="N338" i="19"/>
  <c r="M338" i="19"/>
  <c r="R334" i="19"/>
  <c r="O334" i="19"/>
  <c r="N334" i="19"/>
  <c r="M334" i="19"/>
  <c r="R326" i="19"/>
  <c r="O326" i="19"/>
  <c r="N326" i="19"/>
  <c r="M326" i="19"/>
  <c r="R2706" i="19"/>
  <c r="O2706" i="19"/>
  <c r="N2706" i="19"/>
  <c r="M2706" i="19"/>
  <c r="R2707" i="19"/>
  <c r="O2707" i="19"/>
  <c r="N2707" i="19"/>
  <c r="M2707" i="19"/>
  <c r="R2704" i="19"/>
  <c r="O2704" i="19"/>
  <c r="N2704" i="19"/>
  <c r="M2704" i="19"/>
  <c r="R2686" i="19"/>
  <c r="O2686" i="19"/>
  <c r="M2686" i="19"/>
  <c r="R2215" i="19"/>
  <c r="O2215" i="19"/>
  <c r="N2215" i="19"/>
  <c r="M2215" i="19"/>
  <c r="R1244" i="19"/>
  <c r="O1244" i="19"/>
  <c r="M1244" i="19"/>
  <c r="R694" i="19"/>
  <c r="O694" i="19"/>
  <c r="N694" i="19"/>
  <c r="M694" i="19"/>
  <c r="R631" i="19"/>
  <c r="O631" i="19"/>
  <c r="N631" i="19"/>
  <c r="M631" i="19"/>
  <c r="R628" i="19"/>
  <c r="O628" i="19"/>
  <c r="N628" i="19"/>
  <c r="M628" i="19"/>
  <c r="R623" i="19"/>
  <c r="O623" i="19"/>
  <c r="N623" i="19"/>
  <c r="M623" i="19"/>
  <c r="R615" i="19"/>
  <c r="O615" i="19"/>
  <c r="N615" i="19"/>
  <c r="M615" i="19"/>
  <c r="R616" i="19"/>
  <c r="O616" i="19"/>
  <c r="N616" i="19"/>
  <c r="M616" i="19"/>
  <c r="R611" i="19"/>
  <c r="O611" i="19"/>
  <c r="N611" i="19"/>
  <c r="M611" i="19"/>
  <c r="R268" i="19"/>
  <c r="O268" i="19"/>
  <c r="N268" i="19"/>
  <c r="M268" i="19"/>
  <c r="R279" i="19"/>
  <c r="O279" i="19"/>
  <c r="N279" i="19"/>
  <c r="M279" i="19"/>
  <c r="R2577" i="19"/>
  <c r="O2577" i="19"/>
  <c r="N2577" i="19"/>
  <c r="M2577" i="19"/>
  <c r="R2776" i="19"/>
  <c r="O2776" i="19"/>
  <c r="N2776" i="19"/>
  <c r="M2776" i="19"/>
  <c r="R2779" i="19"/>
  <c r="O2779" i="19"/>
  <c r="N2779" i="19"/>
  <c r="M2779" i="19"/>
  <c r="R1444" i="19"/>
  <c r="O1444" i="19"/>
  <c r="N1444" i="19"/>
  <c r="M1444" i="19"/>
  <c r="R1162" i="19"/>
  <c r="O1162" i="19"/>
  <c r="N1162" i="19"/>
  <c r="M1162" i="19"/>
  <c r="R667" i="19"/>
  <c r="O667" i="19"/>
  <c r="N667" i="19"/>
  <c r="M667" i="19"/>
  <c r="R2745" i="19"/>
  <c r="O2745" i="19"/>
  <c r="N2745" i="19"/>
  <c r="M2745" i="19"/>
  <c r="R1398" i="19"/>
  <c r="O1398" i="19"/>
  <c r="M1398" i="19"/>
  <c r="R1148" i="19"/>
  <c r="O1148" i="19"/>
  <c r="N1148" i="19"/>
  <c r="M1148" i="19"/>
  <c r="R1145" i="19"/>
  <c r="O1145" i="19"/>
  <c r="N1145" i="19"/>
  <c r="M1145" i="19"/>
  <c r="R633" i="19"/>
  <c r="O633" i="19"/>
  <c r="M633" i="19"/>
  <c r="R641" i="19"/>
  <c r="O641" i="19"/>
  <c r="N641" i="19"/>
  <c r="M641" i="19"/>
  <c r="R640" i="19"/>
  <c r="O640" i="19"/>
  <c r="M640" i="19"/>
  <c r="R653" i="19"/>
  <c r="O653" i="19"/>
  <c r="N653" i="19"/>
  <c r="M653" i="19"/>
  <c r="R2698" i="19"/>
  <c r="O2698" i="19"/>
  <c r="M2698" i="19"/>
  <c r="R2700" i="19"/>
  <c r="O2700" i="19"/>
  <c r="M2700" i="19"/>
  <c r="R1372" i="19"/>
  <c r="O1372" i="19"/>
  <c r="N1372" i="19"/>
  <c r="M1372" i="19"/>
  <c r="R1364" i="19"/>
  <c r="O1364" i="19"/>
  <c r="M1364" i="19"/>
  <c r="R2630" i="19"/>
  <c r="O2630" i="19"/>
  <c r="N2630" i="19"/>
  <c r="M2630" i="19"/>
  <c r="R1347" i="19"/>
  <c r="O1347" i="19"/>
  <c r="N1347" i="19"/>
  <c r="M1347" i="19"/>
  <c r="R508" i="19"/>
  <c r="O508" i="19"/>
  <c r="M508" i="19"/>
  <c r="R2558" i="19"/>
  <c r="O2558" i="19"/>
  <c r="M2558" i="19"/>
  <c r="R2565" i="19"/>
  <c r="O2565" i="19"/>
  <c r="N2565" i="19"/>
  <c r="M2565" i="19"/>
  <c r="R1030" i="19"/>
  <c r="O1030" i="19"/>
  <c r="N1030" i="19"/>
  <c r="M1030" i="19"/>
  <c r="R2533" i="19"/>
  <c r="O2533" i="19"/>
  <c r="N2533" i="19"/>
  <c r="M2533" i="19"/>
  <c r="R2170" i="19"/>
  <c r="O2170" i="19"/>
  <c r="N2170" i="19"/>
  <c r="M2170" i="19"/>
  <c r="R707" i="19"/>
  <c r="O707" i="19"/>
  <c r="N707" i="19"/>
  <c r="M707" i="19"/>
  <c r="R2487" i="19"/>
  <c r="O2487" i="19"/>
  <c r="N2487" i="19"/>
  <c r="M2487" i="19"/>
  <c r="R2087" i="19"/>
  <c r="O2087" i="19"/>
  <c r="N2087" i="19"/>
  <c r="M2087" i="19"/>
  <c r="R2086" i="19"/>
  <c r="O2086" i="19"/>
  <c r="N2086" i="19"/>
  <c r="M2086" i="19"/>
  <c r="R1276" i="19"/>
  <c r="O1276" i="19"/>
  <c r="M1276" i="19"/>
  <c r="R342" i="19"/>
  <c r="O342" i="19"/>
  <c r="N342" i="19"/>
  <c r="M342" i="19"/>
  <c r="R2462" i="19"/>
  <c r="O2462" i="19"/>
  <c r="N2462" i="19"/>
  <c r="M2462" i="19"/>
  <c r="R1718" i="19"/>
  <c r="O1718" i="19"/>
  <c r="N1718" i="19"/>
  <c r="M1718" i="19"/>
  <c r="R296" i="19"/>
  <c r="O296" i="19"/>
  <c r="N296" i="19"/>
  <c r="M296" i="19"/>
  <c r="R2156" i="19"/>
  <c r="O2156" i="19"/>
  <c r="M2156" i="19"/>
  <c r="R1656" i="19"/>
  <c r="O1656" i="19"/>
  <c r="N1656" i="19"/>
  <c r="M1656" i="19"/>
  <c r="R958" i="19"/>
  <c r="O958" i="19"/>
  <c r="N958" i="19"/>
  <c r="M958" i="19"/>
  <c r="R954" i="19"/>
  <c r="O954" i="19"/>
  <c r="N954" i="19"/>
  <c r="M954" i="19"/>
  <c r="R249" i="19"/>
  <c r="O249" i="19"/>
  <c r="N249" i="19"/>
  <c r="M249" i="19"/>
  <c r="R222" i="19"/>
  <c r="O222" i="19"/>
  <c r="M222" i="19"/>
  <c r="R2347" i="19"/>
  <c r="O2347" i="19"/>
  <c r="N2347" i="19"/>
  <c r="M2347" i="19"/>
  <c r="R2069" i="19"/>
  <c r="O2069" i="19"/>
  <c r="N2069" i="19"/>
  <c r="M2069" i="19"/>
  <c r="R824" i="19"/>
  <c r="O824" i="19"/>
  <c r="N824" i="19"/>
  <c r="M824" i="19"/>
  <c r="R818" i="19"/>
  <c r="O818" i="19"/>
  <c r="N818" i="19"/>
  <c r="M818" i="19"/>
  <c r="R62" i="19"/>
  <c r="O62" i="19"/>
  <c r="N62" i="19"/>
  <c r="M62" i="19"/>
  <c r="R686" i="19"/>
  <c r="O686" i="19"/>
  <c r="N686" i="19"/>
  <c r="M686" i="19"/>
  <c r="R2712" i="19"/>
  <c r="O2712" i="19"/>
  <c r="N2712" i="19"/>
  <c r="M2712" i="19"/>
  <c r="R1385" i="19"/>
  <c r="O1385" i="19"/>
  <c r="N1385" i="19"/>
  <c r="M1385" i="19"/>
  <c r="R702" i="19"/>
  <c r="O702" i="19"/>
  <c r="N702" i="19"/>
  <c r="M702" i="19"/>
  <c r="R696" i="19"/>
  <c r="O696" i="19"/>
  <c r="N696" i="19"/>
  <c r="M696" i="19"/>
  <c r="R2218" i="19"/>
  <c r="O2218" i="19"/>
  <c r="N2218" i="19"/>
  <c r="M2218" i="19"/>
  <c r="R751" i="19"/>
  <c r="O751" i="19"/>
  <c r="N751" i="19"/>
  <c r="M751" i="19"/>
  <c r="R681" i="19"/>
  <c r="O681" i="19"/>
  <c r="N681" i="19"/>
  <c r="M681" i="19"/>
  <c r="R2010" i="19"/>
  <c r="O2010" i="19"/>
  <c r="N2010" i="19"/>
  <c r="M2010" i="19"/>
  <c r="R1410" i="19"/>
  <c r="O1410" i="19"/>
  <c r="N1410" i="19"/>
  <c r="M1410" i="19"/>
  <c r="R660" i="19"/>
  <c r="O660" i="19"/>
  <c r="N660" i="19"/>
  <c r="M660" i="19"/>
  <c r="R2274" i="19"/>
  <c r="O2274" i="19"/>
  <c r="N2274" i="19"/>
  <c r="M2274" i="19"/>
  <c r="R1990" i="19"/>
  <c r="O1990" i="19"/>
  <c r="N1990" i="19"/>
  <c r="M1990" i="19"/>
  <c r="R2270" i="19"/>
  <c r="O2270" i="19"/>
  <c r="M2270" i="19"/>
  <c r="R2209" i="19"/>
  <c r="O2209" i="19"/>
  <c r="N2209" i="19"/>
  <c r="M2209" i="19"/>
  <c r="R1360" i="19"/>
  <c r="O1360" i="19"/>
  <c r="N1360" i="19"/>
  <c r="M1360" i="19"/>
  <c r="R1355" i="19"/>
  <c r="O1355" i="19"/>
  <c r="N1355" i="19"/>
  <c r="M1355" i="19"/>
  <c r="R2573" i="19"/>
  <c r="O2573" i="19"/>
  <c r="N2573" i="19"/>
  <c r="M2573" i="19"/>
  <c r="R2104" i="19"/>
  <c r="O2104" i="19"/>
  <c r="N2104" i="19"/>
  <c r="M2104" i="19"/>
  <c r="R2099" i="19"/>
  <c r="O2099" i="19"/>
  <c r="N2099" i="19"/>
  <c r="M2099" i="19"/>
  <c r="R1887" i="19"/>
  <c r="O1887" i="19"/>
  <c r="N1887" i="19"/>
  <c r="M1887" i="19"/>
  <c r="R1853" i="19"/>
  <c r="O1853" i="19"/>
  <c r="N1853" i="19"/>
  <c r="M1853" i="19"/>
  <c r="R1847" i="19"/>
  <c r="O1847" i="19"/>
  <c r="N1847" i="19"/>
  <c r="M1847" i="19"/>
  <c r="R1082" i="19"/>
  <c r="O1082" i="19"/>
  <c r="N1082" i="19"/>
  <c r="M1082" i="19"/>
  <c r="R425" i="19"/>
  <c r="O425" i="19"/>
  <c r="N425" i="19"/>
  <c r="M425" i="19"/>
  <c r="R440" i="19"/>
  <c r="O440" i="19"/>
  <c r="N440" i="19"/>
  <c r="M440" i="19"/>
  <c r="R2537" i="19"/>
  <c r="O2537" i="19"/>
  <c r="N2537" i="19"/>
  <c r="M2537" i="19"/>
  <c r="R2542" i="19"/>
  <c r="O2542" i="19"/>
  <c r="N2542" i="19"/>
  <c r="M2542" i="19"/>
  <c r="R2532" i="19"/>
  <c r="O2532" i="19"/>
  <c r="N2532" i="19"/>
  <c r="M2532" i="19"/>
  <c r="R2171" i="19"/>
  <c r="O2171" i="19"/>
  <c r="N2171" i="19"/>
  <c r="M2171" i="19"/>
  <c r="R1781" i="19"/>
  <c r="O1781" i="19"/>
  <c r="N1781" i="19"/>
  <c r="M1781" i="19"/>
  <c r="R1774" i="19"/>
  <c r="O1774" i="19"/>
  <c r="N1774" i="19"/>
  <c r="M1774" i="19"/>
  <c r="R1777" i="19"/>
  <c r="O1777" i="19"/>
  <c r="N1777" i="19"/>
  <c r="M1777" i="19"/>
  <c r="R719" i="19"/>
  <c r="O719" i="19"/>
  <c r="N719" i="19"/>
  <c r="M719" i="19"/>
  <c r="R2498" i="19"/>
  <c r="O2498" i="19"/>
  <c r="N2498" i="19"/>
  <c r="M2498" i="19"/>
  <c r="R2505" i="19"/>
  <c r="O2505" i="19"/>
  <c r="N2505" i="19"/>
  <c r="M2505" i="19"/>
  <c r="R1748" i="19"/>
  <c r="O1748" i="19"/>
  <c r="N1748" i="19"/>
  <c r="M1748" i="19"/>
  <c r="R1757" i="19"/>
  <c r="O1757" i="19"/>
  <c r="N1757" i="19"/>
  <c r="M1757" i="19"/>
  <c r="R1750" i="19"/>
  <c r="O1750" i="19"/>
  <c r="N1750" i="19"/>
  <c r="M1750" i="19"/>
  <c r="R1754" i="19"/>
  <c r="O1754" i="19"/>
  <c r="N1754" i="19"/>
  <c r="M1754" i="19"/>
  <c r="R1744" i="19"/>
  <c r="O1744" i="19"/>
  <c r="N1744" i="19"/>
  <c r="M1744" i="19"/>
  <c r="R1747" i="19"/>
  <c r="O1747" i="19"/>
  <c r="N1747" i="19"/>
  <c r="M1747" i="19"/>
  <c r="R1727" i="19"/>
  <c r="O1727" i="19"/>
  <c r="N1727" i="19"/>
  <c r="M1727" i="19"/>
  <c r="R1721" i="19"/>
  <c r="O1721" i="19"/>
  <c r="N1721" i="19"/>
  <c r="M1721" i="19"/>
  <c r="R1714" i="19"/>
  <c r="O1714" i="19"/>
  <c r="N1714" i="19"/>
  <c r="M1714" i="19"/>
  <c r="R966" i="19"/>
  <c r="O966" i="19"/>
  <c r="N966" i="19"/>
  <c r="M966" i="19"/>
  <c r="R2159" i="19"/>
  <c r="O2159" i="19"/>
  <c r="N2159" i="19"/>
  <c r="M2159" i="19"/>
  <c r="R1664" i="19"/>
  <c r="O1664" i="19"/>
  <c r="N1664" i="19"/>
  <c r="M1664" i="19"/>
  <c r="R2148" i="19"/>
  <c r="O2148" i="19"/>
  <c r="N2148" i="19"/>
  <c r="M2148" i="19"/>
  <c r="R2079" i="19"/>
  <c r="O2079" i="19"/>
  <c r="N2079" i="19"/>
  <c r="M2079" i="19"/>
  <c r="R1571" i="19"/>
  <c r="O1571" i="19"/>
  <c r="N1571" i="19"/>
  <c r="M1571" i="19"/>
  <c r="R1522" i="19"/>
  <c r="O1522" i="19"/>
  <c r="N1522" i="19"/>
  <c r="M1522" i="19"/>
  <c r="R1556" i="19"/>
  <c r="O1556" i="19"/>
  <c r="N1556" i="19"/>
  <c r="M1556" i="19"/>
  <c r="R1568" i="19"/>
  <c r="O1568" i="19"/>
  <c r="N1568" i="19"/>
  <c r="M1568" i="19"/>
  <c r="R892" i="19"/>
  <c r="O892" i="19"/>
  <c r="N892" i="19"/>
  <c r="M892" i="19"/>
  <c r="R871" i="19"/>
  <c r="O871" i="19"/>
  <c r="N871" i="19"/>
  <c r="M871" i="19"/>
  <c r="R888" i="19"/>
  <c r="O888" i="19"/>
  <c r="N888" i="19"/>
  <c r="M888" i="19"/>
  <c r="R160" i="19"/>
  <c r="O160" i="19"/>
  <c r="N160" i="19"/>
  <c r="M160" i="19"/>
  <c r="R161" i="19"/>
  <c r="O161" i="19"/>
  <c r="N161" i="19"/>
  <c r="M161" i="19"/>
  <c r="AA2239" i="19" l="1"/>
  <c r="L2534" i="19"/>
  <c r="AA722" i="19"/>
  <c r="AA478" i="19"/>
  <c r="T478" i="19" s="1"/>
  <c r="T695" i="19"/>
  <c r="T1138" i="19"/>
  <c r="T756" i="19"/>
  <c r="T722" i="19"/>
  <c r="I722" i="19" s="1"/>
  <c r="T1911" i="19"/>
  <c r="T2162" i="19"/>
  <c r="I2162" i="19" s="1"/>
  <c r="U2456" i="19"/>
  <c r="U2348" i="19"/>
  <c r="T2239" i="19"/>
  <c r="I2239" i="19" s="1"/>
  <c r="U2705" i="19"/>
  <c r="I1911" i="19"/>
  <c r="L139" i="19"/>
  <c r="L1202" i="19"/>
  <c r="L1896" i="19"/>
  <c r="L2516" i="19"/>
  <c r="I756" i="19"/>
  <c r="I478" i="19"/>
  <c r="I1138" i="19"/>
  <c r="I695" i="19"/>
  <c r="L746" i="19"/>
  <c r="L372" i="19"/>
  <c r="L2457" i="19"/>
  <c r="L1262" i="19"/>
  <c r="AA1340" i="19"/>
  <c r="L2602" i="19"/>
  <c r="U938" i="19"/>
  <c r="L709" i="19"/>
  <c r="L1352" i="19"/>
  <c r="J1352" i="19" s="1"/>
  <c r="L2073" i="19"/>
  <c r="J2073" i="19" s="1"/>
  <c r="U1198" i="19"/>
  <c r="L1191" i="19"/>
  <c r="AA1403" i="19"/>
  <c r="T1403" i="19" s="1"/>
  <c r="I1403" i="19" s="1"/>
  <c r="U2486" i="19"/>
  <c r="T2486" i="19" s="1"/>
  <c r="AA2396" i="19"/>
  <c r="U1192" i="19"/>
  <c r="L827" i="19"/>
  <c r="L2481" i="19"/>
  <c r="AA748" i="19"/>
  <c r="AA1190" i="19"/>
  <c r="T1190" i="19" s="1"/>
  <c r="L880" i="19"/>
  <c r="L987" i="19"/>
  <c r="J987" i="19" s="1"/>
  <c r="L1197" i="19"/>
  <c r="L1114" i="19"/>
  <c r="J1114" i="19" s="1"/>
  <c r="AA1192" i="19"/>
  <c r="T1192" i="19" s="1"/>
  <c r="AA1198" i="19"/>
  <c r="T1198" i="19" s="1"/>
  <c r="I1198" i="19" s="1"/>
  <c r="L1220" i="19"/>
  <c r="L2396" i="19"/>
  <c r="L2679" i="19"/>
  <c r="L1187" i="19"/>
  <c r="U1191" i="19"/>
  <c r="L883" i="19"/>
  <c r="J883" i="19" s="1"/>
  <c r="L477" i="19"/>
  <c r="AA139" i="19"/>
  <c r="U1200" i="19"/>
  <c r="L1192" i="19"/>
  <c r="U1197" i="19"/>
  <c r="AA938" i="19"/>
  <c r="AA1220" i="19"/>
  <c r="L1200" i="19"/>
  <c r="AA140" i="19"/>
  <c r="AA1314" i="19"/>
  <c r="L1357" i="19"/>
  <c r="L2624" i="19"/>
  <c r="L2144" i="19"/>
  <c r="U1196" i="19"/>
  <c r="L2790" i="19"/>
  <c r="L2742" i="19"/>
  <c r="AA1201" i="19"/>
  <c r="T1201" i="19" s="1"/>
  <c r="I1201" i="19" s="1"/>
  <c r="U982" i="19"/>
  <c r="U967" i="19"/>
  <c r="T967" i="19" s="1"/>
  <c r="I967" i="19" s="1"/>
  <c r="AA1132" i="19"/>
  <c r="U1314" i="19"/>
  <c r="T1314" i="19" s="1"/>
  <c r="I1314" i="19" s="1"/>
  <c r="U216" i="19"/>
  <c r="T216" i="19" s="1"/>
  <c r="I216" i="19" s="1"/>
  <c r="U1223" i="19"/>
  <c r="U2742" i="19"/>
  <c r="U2207" i="19"/>
  <c r="L520" i="19"/>
  <c r="AA1350" i="19"/>
  <c r="U2639" i="19"/>
  <c r="T2639" i="19" s="1"/>
  <c r="I2639" i="19" s="1"/>
  <c r="AA531" i="19"/>
  <c r="T531" i="19" s="1"/>
  <c r="I531" i="19" s="1"/>
  <c r="L2703" i="19"/>
  <c r="J2703" i="19" s="1"/>
  <c r="AA1196" i="19"/>
  <c r="L1196" i="19"/>
  <c r="L1222" i="19"/>
  <c r="AA1116" i="19"/>
  <c r="AA1252" i="19"/>
  <c r="AA1222" i="19"/>
  <c r="T1222" i="19" s="1"/>
  <c r="L2486" i="19"/>
  <c r="L2142" i="19"/>
  <c r="T1196" i="19"/>
  <c r="T139" i="19"/>
  <c r="I139" i="19" s="1"/>
  <c r="T1193" i="19"/>
  <c r="I1193" i="19" s="1"/>
  <c r="T140" i="19"/>
  <c r="I140" i="19" s="1"/>
  <c r="T1199" i="19"/>
  <c r="I1199" i="19" s="1"/>
  <c r="AA1194" i="19"/>
  <c r="T1194" i="19" s="1"/>
  <c r="AA1117" i="19"/>
  <c r="AA1202" i="19"/>
  <c r="T1202" i="19" s="1"/>
  <c r="L1382" i="19"/>
  <c r="AA2742" i="19"/>
  <c r="L454" i="19"/>
  <c r="L1515" i="19"/>
  <c r="T938" i="19"/>
  <c r="U1116" i="19"/>
  <c r="U333" i="19"/>
  <c r="U1220" i="19"/>
  <c r="AA1223" i="19"/>
  <c r="U532" i="19"/>
  <c r="U1350" i="19"/>
  <c r="AA726" i="19"/>
  <c r="AA1339" i="19"/>
  <c r="AA648" i="19"/>
  <c r="AA2207" i="19"/>
  <c r="U2631" i="19"/>
  <c r="U964" i="19"/>
  <c r="L1507" i="19"/>
  <c r="L2737" i="19"/>
  <c r="L2235" i="19"/>
  <c r="U2628" i="19"/>
  <c r="U1340" i="19"/>
  <c r="T1340" i="19" s="1"/>
  <c r="U748" i="19"/>
  <c r="AA1382" i="19"/>
  <c r="T1382" i="19" s="1"/>
  <c r="AA2790" i="19"/>
  <c r="T2790" i="19" s="1"/>
  <c r="U2679" i="19"/>
  <c r="L1190" i="19"/>
  <c r="AA1187" i="19"/>
  <c r="T1187" i="19" s="1"/>
  <c r="U859" i="19"/>
  <c r="AA982" i="19"/>
  <c r="T1220" i="19"/>
  <c r="L1966" i="19"/>
  <c r="L330" i="19"/>
  <c r="L2628" i="19"/>
  <c r="T46" i="2"/>
  <c r="Z90" i="2"/>
  <c r="Z89" i="2"/>
  <c r="Z88" i="2"/>
  <c r="Z79" i="2"/>
  <c r="Z86" i="2"/>
  <c r="Z81" i="2"/>
  <c r="Z80" i="2"/>
  <c r="Z84" i="2"/>
  <c r="Z83" i="2"/>
  <c r="Z78" i="2"/>
  <c r="Z77" i="2"/>
  <c r="Z76" i="2"/>
  <c r="Z72" i="2"/>
  <c r="Z53" i="2"/>
  <c r="Z75" i="2"/>
  <c r="Z74" i="2"/>
  <c r="Z67" i="2"/>
  <c r="Z73" i="2"/>
  <c r="Z65" i="2"/>
  <c r="Z68" i="2"/>
  <c r="Z61" i="2"/>
  <c r="Z66" i="2"/>
  <c r="Z63" i="2"/>
  <c r="Z62" i="2"/>
  <c r="Z58" i="2"/>
  <c r="Z64" i="2"/>
  <c r="Z60" i="2"/>
  <c r="Z57" i="2"/>
  <c r="Z59" i="2"/>
  <c r="Z56" i="2"/>
  <c r="Z52" i="2"/>
  <c r="Z54" i="2"/>
  <c r="Z51" i="2"/>
  <c r="Z55" i="2"/>
  <c r="Z50" i="2"/>
  <c r="Z49" i="2"/>
  <c r="Z48" i="2"/>
  <c r="Z46" i="2"/>
  <c r="Z44" i="2"/>
  <c r="Z45" i="2"/>
  <c r="Z42" i="2"/>
  <c r="Z47" i="2"/>
  <c r="Z41" i="2"/>
  <c r="Z40" i="2"/>
  <c r="Z43" i="2"/>
  <c r="Z21" i="2"/>
  <c r="Z39" i="2"/>
  <c r="Z30" i="2"/>
  <c r="Z24" i="2"/>
  <c r="Z38" i="2"/>
  <c r="Z37" i="2"/>
  <c r="Z22" i="2"/>
  <c r="Z35" i="2"/>
  <c r="Z27" i="2"/>
  <c r="Z26" i="2"/>
  <c r="Z33" i="2"/>
  <c r="Z36" i="2"/>
  <c r="Z19" i="2"/>
  <c r="Z32" i="2"/>
  <c r="Z23" i="2"/>
  <c r="Z28" i="2"/>
  <c r="Z34" i="2"/>
  <c r="Z20" i="2"/>
  <c r="Z29" i="2"/>
  <c r="Z25" i="2"/>
  <c r="Z18" i="2"/>
  <c r="Z16" i="2"/>
  <c r="Z15" i="2"/>
  <c r="Z17" i="2"/>
  <c r="Z14" i="2"/>
  <c r="Z13" i="2"/>
  <c r="Z12" i="2"/>
  <c r="Z11" i="2"/>
  <c r="Z9" i="2"/>
  <c r="AA333" i="19"/>
  <c r="T333" i="19" s="1"/>
  <c r="I333" i="19" s="1"/>
  <c r="AA2628" i="19"/>
  <c r="U1860" i="19"/>
  <c r="AA2705" i="19"/>
  <c r="AA1200" i="19"/>
  <c r="T1200" i="19" s="1"/>
  <c r="I1200" i="19" s="1"/>
  <c r="AA1197" i="19"/>
  <c r="T1197" i="19" s="1"/>
  <c r="AA1195" i="19"/>
  <c r="L1195" i="19"/>
  <c r="AA964" i="19"/>
  <c r="L964" i="19"/>
  <c r="L1117" i="19"/>
  <c r="T2705" i="19"/>
  <c r="T520" i="19"/>
  <c r="T2631" i="19"/>
  <c r="I2631" i="19" s="1"/>
  <c r="T1117" i="19"/>
  <c r="T859" i="19"/>
  <c r="I1194" i="19"/>
  <c r="AA1191" i="19"/>
  <c r="I1202" i="19"/>
  <c r="U1195" i="19"/>
  <c r="T2793" i="19"/>
  <c r="T2628" i="19"/>
  <c r="AA1860" i="19"/>
  <c r="U1339" i="19"/>
  <c r="T1339" i="19" s="1"/>
  <c r="I1339" i="19" s="1"/>
  <c r="T1195" i="19"/>
  <c r="I1195" i="19" s="1"/>
  <c r="I938" i="19"/>
  <c r="U431" i="19"/>
  <c r="T431" i="19" s="1"/>
  <c r="I431" i="19" s="1"/>
  <c r="I1117" i="19"/>
  <c r="T1860" i="19"/>
  <c r="I1860" i="19" s="1"/>
  <c r="U648" i="19"/>
  <c r="T648" i="19" s="1"/>
  <c r="U1381" i="19"/>
  <c r="I2793" i="19"/>
  <c r="I2790" i="19"/>
  <c r="L726" i="19"/>
  <c r="T2679" i="19"/>
  <c r="L2692" i="19"/>
  <c r="L905" i="19"/>
  <c r="T726" i="19"/>
  <c r="I726" i="19" s="1"/>
  <c r="I1340" i="19"/>
  <c r="T1381" i="19"/>
  <c r="L859" i="19"/>
  <c r="I859" i="19" s="1"/>
  <c r="U1132" i="19"/>
  <c r="AA1313" i="19"/>
  <c r="U1252" i="19"/>
  <c r="I1382" i="19"/>
  <c r="I2705" i="19"/>
  <c r="AA2456" i="19"/>
  <c r="T2456" i="19" s="1"/>
  <c r="I2456" i="19" s="1"/>
  <c r="U2396" i="19"/>
  <c r="AA141" i="19"/>
  <c r="T141" i="19" s="1"/>
  <c r="L141" i="19"/>
  <c r="T749" i="19"/>
  <c r="T1313" i="19"/>
  <c r="I1313" i="19" s="1"/>
  <c r="I749" i="19"/>
  <c r="I648" i="19"/>
  <c r="I1381" i="19"/>
  <c r="I2628" i="19"/>
  <c r="T532" i="19"/>
  <c r="I532" i="19" s="1"/>
  <c r="T2348" i="19"/>
  <c r="I2348" i="19" s="1"/>
  <c r="L2210" i="19"/>
  <c r="L894" i="19"/>
  <c r="AA5" i="19"/>
  <c r="L2167" i="19"/>
  <c r="L2685" i="19"/>
  <c r="T82" i="2"/>
  <c r="Z70" i="2"/>
  <c r="T75" i="2"/>
  <c r="T70" i="2"/>
  <c r="L2655" i="19"/>
  <c r="AA2571" i="19"/>
  <c r="L556" i="19"/>
  <c r="L968" i="19"/>
  <c r="L963" i="19"/>
  <c r="AA839" i="19"/>
  <c r="L1376" i="19"/>
  <c r="L157" i="19"/>
  <c r="L2785" i="19"/>
  <c r="L830" i="19"/>
  <c r="L2234" i="19"/>
  <c r="L1373" i="19"/>
  <c r="L424" i="19"/>
  <c r="L489" i="19"/>
  <c r="AA1346" i="19"/>
  <c r="L665" i="19"/>
  <c r="L147" i="19"/>
  <c r="L2623" i="19"/>
  <c r="L881" i="19"/>
  <c r="L353" i="19"/>
  <c r="L200" i="19"/>
  <c r="L1500" i="19"/>
  <c r="L1346" i="19"/>
  <c r="L2571" i="19"/>
  <c r="L1115" i="19"/>
  <c r="L2389" i="19"/>
  <c r="L672" i="19"/>
  <c r="L2585" i="19"/>
  <c r="L753" i="19"/>
  <c r="L1513" i="19"/>
  <c r="L2319" i="19"/>
  <c r="L2478" i="19"/>
  <c r="AA2746" i="19"/>
  <c r="L939" i="19"/>
  <c r="AA2778" i="19"/>
  <c r="L2387" i="19"/>
  <c r="AA2478" i="19"/>
  <c r="AA200" i="19"/>
  <c r="L239" i="19"/>
  <c r="L1365" i="19"/>
  <c r="U1365" i="19"/>
  <c r="AA1365" i="19"/>
  <c r="L1366" i="19"/>
  <c r="U1366" i="19"/>
  <c r="AA1366" i="19"/>
  <c r="AA2616" i="19"/>
  <c r="AA2453" i="19"/>
  <c r="AA517" i="19"/>
  <c r="AA881" i="19"/>
  <c r="AA288" i="19"/>
  <c r="AA864" i="19"/>
  <c r="L1045" i="19"/>
  <c r="AA700" i="19"/>
  <c r="L2688" i="19"/>
  <c r="L1541" i="19"/>
  <c r="AA2623" i="19"/>
  <c r="AA688" i="19"/>
  <c r="AA1075" i="19"/>
  <c r="AA2624" i="19"/>
  <c r="AA965" i="19"/>
  <c r="AA533" i="19"/>
  <c r="AA1376" i="19"/>
  <c r="L563" i="19"/>
  <c r="AA711" i="19"/>
  <c r="AA2167" i="19"/>
  <c r="AA2401" i="19"/>
  <c r="L2778" i="19"/>
  <c r="AA2585" i="19"/>
  <c r="L1075" i="19"/>
  <c r="L542" i="19"/>
  <c r="L693" i="19"/>
  <c r="AA2692" i="19"/>
  <c r="AA454" i="19"/>
  <c r="L2384" i="19"/>
  <c r="AA672" i="19"/>
  <c r="L230" i="19"/>
  <c r="AA880" i="19"/>
  <c r="L864" i="19"/>
  <c r="L692" i="19"/>
  <c r="AA2235" i="19"/>
  <c r="AA1896" i="19"/>
  <c r="L533" i="19"/>
  <c r="L1421" i="19"/>
  <c r="Z2322" i="19"/>
  <c r="U2400" i="19"/>
  <c r="U551" i="19"/>
  <c r="U533" i="19"/>
  <c r="U885" i="19"/>
  <c r="U709" i="19"/>
  <c r="U1655" i="19"/>
  <c r="U894" i="19"/>
  <c r="U2616" i="19"/>
  <c r="T2616" i="19" s="1"/>
  <c r="U156" i="19"/>
  <c r="U692" i="19"/>
  <c r="U2133" i="19"/>
  <c r="U2623" i="19"/>
  <c r="U830" i="19"/>
  <c r="U2478" i="19"/>
  <c r="U827" i="19"/>
  <c r="U865" i="19"/>
  <c r="AA2387" i="19"/>
  <c r="U2387" i="19"/>
  <c r="AA2319" i="19"/>
  <c r="U1745" i="19"/>
  <c r="U542" i="19"/>
  <c r="U1896" i="19"/>
  <c r="AA2133" i="19"/>
  <c r="U230" i="19"/>
  <c r="U2389" i="19"/>
  <c r="U880" i="19"/>
  <c r="T880" i="19" s="1"/>
  <c r="AA1421" i="19"/>
  <c r="U1346" i="19"/>
  <c r="AA330" i="19"/>
  <c r="AA2688" i="19"/>
  <c r="AA2389" i="19"/>
  <c r="AA424" i="19"/>
  <c r="AA2210" i="19"/>
  <c r="AA230" i="19"/>
  <c r="AA2400" i="19"/>
  <c r="U157" i="19"/>
  <c r="U1373" i="19"/>
  <c r="T533" i="19"/>
  <c r="AA827" i="19"/>
  <c r="AA885" i="19"/>
  <c r="U881" i="19"/>
  <c r="AA157" i="19"/>
  <c r="AA692" i="19"/>
  <c r="AA1513" i="19"/>
  <c r="AA2785" i="19"/>
  <c r="L1389" i="19"/>
  <c r="J1389" i="19" s="1"/>
  <c r="Z69" i="2"/>
  <c r="T69" i="2"/>
  <c r="S69" i="2" s="1"/>
  <c r="L1248" i="19"/>
  <c r="L1402" i="19"/>
  <c r="L534" i="19"/>
  <c r="L1079" i="19"/>
  <c r="L1254" i="19"/>
  <c r="L518" i="19"/>
  <c r="L1438" i="19"/>
  <c r="J2322" i="19"/>
  <c r="L731" i="19"/>
  <c r="AA2237" i="19"/>
  <c r="L2570" i="19"/>
  <c r="L1506" i="19"/>
  <c r="U288" i="19"/>
  <c r="U2585" i="19"/>
  <c r="AA551" i="19"/>
  <c r="U2319" i="19"/>
  <c r="U2688" i="19"/>
  <c r="U2214" i="19"/>
  <c r="U700" i="19"/>
  <c r="U1515" i="19"/>
  <c r="AA2737" i="19"/>
  <c r="U1045" i="19"/>
  <c r="AA709" i="19"/>
  <c r="U688" i="19"/>
  <c r="AA2602" i="19"/>
  <c r="U2571" i="19"/>
  <c r="AA2234" i="19"/>
  <c r="U1115" i="19"/>
  <c r="AA542" i="19"/>
  <c r="U2401" i="19"/>
  <c r="U539" i="19"/>
  <c r="U2624" i="19"/>
  <c r="U864" i="19"/>
  <c r="U839" i="19"/>
  <c r="U1421" i="19"/>
  <c r="U353" i="19"/>
  <c r="U330" i="19"/>
  <c r="AA1500" i="19"/>
  <c r="U1500" i="19"/>
  <c r="U2778" i="19"/>
  <c r="U1966" i="19"/>
  <c r="AA1357" i="19"/>
  <c r="U1357" i="19"/>
  <c r="AA477" i="19"/>
  <c r="AA539" i="19"/>
  <c r="AA865" i="19"/>
  <c r="AA830" i="19"/>
  <c r="AA156" i="19"/>
  <c r="U1376" i="19"/>
  <c r="AA1373" i="19"/>
  <c r="AA1045" i="19"/>
  <c r="U1068" i="19"/>
  <c r="U424" i="19"/>
  <c r="U965" i="19"/>
  <c r="U2453" i="19"/>
  <c r="U200" i="19"/>
  <c r="AA1507" i="19"/>
  <c r="AA1515" i="19"/>
  <c r="AA1514" i="19"/>
  <c r="AA2349" i="19"/>
  <c r="U2785" i="19"/>
  <c r="U2737" i="19"/>
  <c r="AA610" i="19"/>
  <c r="U2602" i="19"/>
  <c r="AA1745" i="19"/>
  <c r="AA1655" i="19"/>
  <c r="AA2144" i="19"/>
  <c r="AA1115" i="19"/>
  <c r="U1089" i="19"/>
  <c r="AA905" i="19"/>
  <c r="U2692" i="19"/>
  <c r="U517" i="19"/>
  <c r="U2234" i="19"/>
  <c r="U1075" i="19"/>
  <c r="U2746" i="19"/>
  <c r="U2210" i="19"/>
  <c r="AA2655" i="19"/>
  <c r="U2414" i="19"/>
  <c r="U2237" i="19"/>
  <c r="AB2807" i="19"/>
  <c r="AA2807" i="19" s="1"/>
  <c r="AB2806" i="19"/>
  <c r="AA2806" i="19" s="1"/>
  <c r="AB2780" i="19"/>
  <c r="AA2780" i="19" s="1"/>
  <c r="AB2805" i="19"/>
  <c r="AA2805" i="19" s="1"/>
  <c r="AB2804" i="19"/>
  <c r="AB2803" i="19"/>
  <c r="AA2803" i="19" s="1"/>
  <c r="AB2808" i="19"/>
  <c r="AA2808" i="19" s="1"/>
  <c r="AB2787" i="19"/>
  <c r="AB2802" i="19"/>
  <c r="AA2802" i="19" s="1"/>
  <c r="AB2801" i="19"/>
  <c r="AA2801" i="19" s="1"/>
  <c r="AB2792" i="19"/>
  <c r="AB2800" i="19"/>
  <c r="AA2800" i="19" s="1"/>
  <c r="AB2782" i="19"/>
  <c r="AA2782" i="19" s="1"/>
  <c r="AB2786" i="19"/>
  <c r="AA2786" i="19" s="1"/>
  <c r="AB2799" i="19"/>
  <c r="AB2798" i="19"/>
  <c r="AA2798" i="19" s="1"/>
  <c r="AB2797" i="19"/>
  <c r="AA2797" i="19" s="1"/>
  <c r="AB2772" i="19"/>
  <c r="AB2783" i="19"/>
  <c r="AA2783" i="19" s="1"/>
  <c r="AB2788" i="19"/>
  <c r="AA2788" i="19" s="1"/>
  <c r="AB2781" i="19"/>
  <c r="AA2781" i="19" s="1"/>
  <c r="AB2796" i="19"/>
  <c r="AA2796" i="19" s="1"/>
  <c r="AB2795" i="19"/>
  <c r="AA2795" i="19" s="1"/>
  <c r="AB2774" i="19"/>
  <c r="AB2791" i="19"/>
  <c r="AA2791" i="19" s="1"/>
  <c r="AB2773" i="19"/>
  <c r="AA2773" i="19" s="1"/>
  <c r="AB2789" i="19"/>
  <c r="AA2789" i="19" s="1"/>
  <c r="AB2794" i="19"/>
  <c r="AA2794" i="19" s="1"/>
  <c r="AB2775" i="19"/>
  <c r="AA2775" i="19" s="1"/>
  <c r="AB2777" i="19"/>
  <c r="AA2777" i="19" s="1"/>
  <c r="AB2779" i="19"/>
  <c r="AB2784" i="19"/>
  <c r="AA2784" i="19" s="1"/>
  <c r="AB2776" i="19"/>
  <c r="AA2776" i="19" s="1"/>
  <c r="AB2771" i="19"/>
  <c r="AA2771" i="19" s="1"/>
  <c r="AB2770" i="19"/>
  <c r="AA2770" i="19" s="1"/>
  <c r="AB2769" i="19"/>
  <c r="AA2769" i="19" s="1"/>
  <c r="AB2768" i="19"/>
  <c r="AA2768" i="19" s="1"/>
  <c r="AB2767" i="19"/>
  <c r="AA2767" i="19" s="1"/>
  <c r="AB2766" i="19"/>
  <c r="AB2765" i="19"/>
  <c r="AA2765" i="19" s="1"/>
  <c r="AB2736" i="19"/>
  <c r="AA2736" i="19" s="1"/>
  <c r="AB2764" i="19"/>
  <c r="AA2764" i="19" s="1"/>
  <c r="AB2763" i="19"/>
  <c r="AB2762" i="19"/>
  <c r="AA2762" i="19" s="1"/>
  <c r="AB2761" i="19"/>
  <c r="AB2759" i="19"/>
  <c r="AA2759" i="19" s="1"/>
  <c r="AB2758" i="19"/>
  <c r="AA2758" i="19" s="1"/>
  <c r="AB2757" i="19"/>
  <c r="AB2745" i="19"/>
  <c r="AA2745" i="19" s="1"/>
  <c r="AB2756" i="19"/>
  <c r="AA2756" i="19" s="1"/>
  <c r="AB2744" i="19"/>
  <c r="AB2743" i="19"/>
  <c r="AB2755" i="19"/>
  <c r="AA2755" i="19" s="1"/>
  <c r="AB2754" i="19"/>
  <c r="AB2753" i="19"/>
  <c r="AA2753" i="19" s="1"/>
  <c r="AB2760" i="19"/>
  <c r="AA2760" i="19" s="1"/>
  <c r="AB2739" i="19"/>
  <c r="AA2739" i="19" s="1"/>
  <c r="AB2752" i="19"/>
  <c r="AA2752" i="19" s="1"/>
  <c r="AB2751" i="19"/>
  <c r="AB2750" i="19"/>
  <c r="AA2750" i="19" s="1"/>
  <c r="AB2740" i="19"/>
  <c r="AA2740" i="19" s="1"/>
  <c r="AB2733" i="19"/>
  <c r="AA2733" i="19" s="1"/>
  <c r="AB2748" i="19"/>
  <c r="AA2748" i="19" s="1"/>
  <c r="AB2732" i="19"/>
  <c r="AA2732" i="19" s="1"/>
  <c r="AB2747" i="19"/>
  <c r="AA2747" i="19" s="1"/>
  <c r="AB2749" i="19"/>
  <c r="AA2749" i="19" s="1"/>
  <c r="AB2741" i="19"/>
  <c r="AA2741" i="19" s="1"/>
  <c r="AB2734" i="19"/>
  <c r="AA2734" i="19" s="1"/>
  <c r="AB2738" i="19"/>
  <c r="AA2738" i="19" s="1"/>
  <c r="AB2735" i="19"/>
  <c r="AA2735" i="19" s="1"/>
  <c r="AB2731" i="19"/>
  <c r="AA2731" i="19" s="1"/>
  <c r="AB2730" i="19"/>
  <c r="AB2729" i="19"/>
  <c r="AA2729" i="19" s="1"/>
  <c r="AB2728" i="19"/>
  <c r="AA2728" i="19" s="1"/>
  <c r="AB2727" i="19"/>
  <c r="AA2727" i="19" s="1"/>
  <c r="AB2726" i="19"/>
  <c r="AA2726" i="19" s="1"/>
  <c r="AB2725" i="19"/>
  <c r="AA2725" i="19" s="1"/>
  <c r="AB2723" i="19"/>
  <c r="AA2723" i="19" s="1"/>
  <c r="AB2722" i="19"/>
  <c r="AB2721" i="19"/>
  <c r="AA2721" i="19" s="1"/>
  <c r="AB2720" i="19"/>
  <c r="AA2720" i="19" s="1"/>
  <c r="AB2719" i="19"/>
  <c r="AB2718" i="19"/>
  <c r="AA2718" i="19" s="1"/>
  <c r="AB2693" i="19"/>
  <c r="AA2693" i="19" s="1"/>
  <c r="AB2716" i="19"/>
  <c r="AA2716" i="19" s="1"/>
  <c r="AB2717" i="19"/>
  <c r="AB2713" i="19"/>
  <c r="AA2713" i="19" s="1"/>
  <c r="AB2712" i="19"/>
  <c r="AA2712" i="19" s="1"/>
  <c r="AB2709" i="19"/>
  <c r="AA2709" i="19" s="1"/>
  <c r="AB2708" i="19"/>
  <c r="AA2708" i="19" s="1"/>
  <c r="AB2707" i="19"/>
  <c r="AA2707" i="19" s="1"/>
  <c r="AB2706" i="19"/>
  <c r="AA2706" i="19" s="1"/>
  <c r="AB2695" i="19"/>
  <c r="AA2695" i="19" s="1"/>
  <c r="AB2678" i="19"/>
  <c r="AA2678" i="19" s="1"/>
  <c r="AB2710" i="19"/>
  <c r="AB2691" i="19"/>
  <c r="AA2691" i="19" s="1"/>
  <c r="AB2698" i="19"/>
  <c r="AB2724" i="19"/>
  <c r="AB2690" i="19"/>
  <c r="AA2690" i="19" s="1"/>
  <c r="AB2704" i="19"/>
  <c r="AA2704" i="19" s="1"/>
  <c r="AB2714" i="19"/>
  <c r="AB2715" i="19"/>
  <c r="AA2715" i="19" s="1"/>
  <c r="AB2703" i="19"/>
  <c r="AA2703" i="19" s="1"/>
  <c r="AB2711" i="19"/>
  <c r="AA2711" i="19" s="1"/>
  <c r="AB2702" i="19"/>
  <c r="AA2702" i="19" s="1"/>
  <c r="AB2699" i="19"/>
  <c r="AA2699" i="19" s="1"/>
  <c r="AB2700" i="19"/>
  <c r="AA2700" i="19" s="1"/>
  <c r="AB2697" i="19"/>
  <c r="AB2701" i="19"/>
  <c r="AA2701" i="19" s="1"/>
  <c r="AB2696" i="19"/>
  <c r="AB2689" i="19"/>
  <c r="AA2689" i="19" s="1"/>
  <c r="AB2694" i="19"/>
  <c r="AA2694" i="19" s="1"/>
  <c r="AB2681" i="19"/>
  <c r="AA2681" i="19" s="1"/>
  <c r="AB2684" i="19"/>
  <c r="AB2676" i="19"/>
  <c r="AA2676" i="19" s="1"/>
  <c r="AB2686" i="19"/>
  <c r="AA2686" i="19" s="1"/>
  <c r="AB2687" i="19"/>
  <c r="AA2687" i="19" s="1"/>
  <c r="AB2683" i="19"/>
  <c r="AB2682" i="19"/>
  <c r="AA2682" i="19" s="1"/>
  <c r="AB2680" i="19"/>
  <c r="AA2680" i="19" s="1"/>
  <c r="AB2677" i="19"/>
  <c r="AA2677" i="19" s="1"/>
  <c r="AB2675" i="19"/>
  <c r="AA2675" i="19" s="1"/>
  <c r="AB2674" i="19"/>
  <c r="AB2673" i="19"/>
  <c r="AB2672" i="19"/>
  <c r="AA2672" i="19" s="1"/>
  <c r="AB2671" i="19"/>
  <c r="AA2671" i="19" s="1"/>
  <c r="AB2618" i="19"/>
  <c r="AA2618" i="19" s="1"/>
  <c r="AB2630" i="19"/>
  <c r="AA2630" i="19" s="1"/>
  <c r="AB2668" i="19"/>
  <c r="AA2668" i="19" s="1"/>
  <c r="AB2667" i="19"/>
  <c r="AB2665" i="19"/>
  <c r="AA2665" i="19" s="1"/>
  <c r="AB2664" i="19"/>
  <c r="AA2664" i="19" s="1"/>
  <c r="AB2663" i="19"/>
  <c r="AB2662" i="19"/>
  <c r="AA2662" i="19" s="1"/>
  <c r="AB2660" i="19"/>
  <c r="AA2660" i="19" s="1"/>
  <c r="AB2609" i="19"/>
  <c r="AA2609" i="19" s="1"/>
  <c r="AB2659" i="19"/>
  <c r="AA2659" i="19" s="1"/>
  <c r="AB2658" i="19"/>
  <c r="AA2658" i="19" s="1"/>
  <c r="AB2657" i="19"/>
  <c r="AA2657" i="19" s="1"/>
  <c r="AB2666" i="19"/>
  <c r="AB2637" i="19"/>
  <c r="AB2607" i="19"/>
  <c r="AB2656" i="19"/>
  <c r="AA2656" i="19" s="1"/>
  <c r="AB2654" i="19"/>
  <c r="AB2632" i="19"/>
  <c r="AA2632" i="19" s="1"/>
  <c r="AB2670" i="19"/>
  <c r="AA2670" i="19" s="1"/>
  <c r="AB2653" i="19"/>
  <c r="AA2653" i="19" s="1"/>
  <c r="AB2652" i="19"/>
  <c r="AB2651" i="19"/>
  <c r="AA2651" i="19" s="1"/>
  <c r="AB2627" i="19"/>
  <c r="AA2627" i="19" s="1"/>
  <c r="AB2650" i="19"/>
  <c r="AB2621" i="19"/>
  <c r="AA2621" i="19" s="1"/>
  <c r="AB2649" i="19"/>
  <c r="AA2649" i="19" s="1"/>
  <c r="AB2648" i="19"/>
  <c r="AA2648" i="19" s="1"/>
  <c r="AB2647" i="19"/>
  <c r="AA2647" i="19" s="1"/>
  <c r="AB2661" i="19"/>
  <c r="AB2626" i="19"/>
  <c r="AA2626" i="19" s="1"/>
  <c r="AB2634" i="19"/>
  <c r="AA2634" i="19" s="1"/>
  <c r="AB2633" i="19"/>
  <c r="AB2669" i="19"/>
  <c r="AA2669" i="19" s="1"/>
  <c r="AB2617" i="19"/>
  <c r="AA2617" i="19" s="1"/>
  <c r="AB2646" i="19"/>
  <c r="AB2612" i="19"/>
  <c r="AA2612" i="19" s="1"/>
  <c r="AB2611" i="19"/>
  <c r="AA2611" i="19" s="1"/>
  <c r="AB2620" i="19"/>
  <c r="AA2620" i="19" s="1"/>
  <c r="AB2610" i="19"/>
  <c r="AA2610" i="19" s="1"/>
  <c r="AB2645" i="19"/>
  <c r="AA2645" i="19" s="1"/>
  <c r="AB2614" i="19"/>
  <c r="AA2614" i="19" s="1"/>
  <c r="AB2643" i="19"/>
  <c r="AA2643" i="19" s="1"/>
  <c r="AB2642" i="19"/>
  <c r="AA2642" i="19" s="1"/>
  <c r="AB2619" i="19"/>
  <c r="AA2619" i="19" s="1"/>
  <c r="AB2641" i="19"/>
  <c r="AA2641" i="19" s="1"/>
  <c r="AB2625" i="19"/>
  <c r="AA2625" i="19" s="1"/>
  <c r="AB2608" i="19"/>
  <c r="AB2640" i="19"/>
  <c r="AA2640" i="19" s="1"/>
  <c r="AB2644" i="19"/>
  <c r="AA2644" i="19" s="1"/>
  <c r="AB2638" i="19"/>
  <c r="AB2615" i="19"/>
  <c r="AB2600" i="19"/>
  <c r="AA2600" i="19" s="1"/>
  <c r="AB2629" i="19"/>
  <c r="AA2629" i="19" s="1"/>
  <c r="AB2635" i="19"/>
  <c r="AA2635" i="19" s="1"/>
  <c r="AB2636" i="19"/>
  <c r="AB2606" i="19"/>
  <c r="AA2606" i="19" s="1"/>
  <c r="AB2622" i="19"/>
  <c r="AA2622" i="19" s="1"/>
  <c r="AB2613" i="19"/>
  <c r="AB2605" i="19"/>
  <c r="AA2605" i="19" s="1"/>
  <c r="AB2603" i="19"/>
  <c r="AA2603" i="19" s="1"/>
  <c r="AB2604" i="19"/>
  <c r="AB2601" i="19"/>
  <c r="AB2599" i="19"/>
  <c r="AA2599" i="19" s="1"/>
  <c r="AB2569" i="19"/>
  <c r="AA2569" i="19" s="1"/>
  <c r="AB2568" i="19"/>
  <c r="AA2568" i="19" s="1"/>
  <c r="AB2584" i="19"/>
  <c r="AA2584" i="19" s="1"/>
  <c r="AB2598" i="19"/>
  <c r="AA2598" i="19" s="1"/>
  <c r="AB2597" i="19"/>
  <c r="AA2597" i="19" s="1"/>
  <c r="AB2596" i="19"/>
  <c r="AB2595" i="19"/>
  <c r="AA2595" i="19" s="1"/>
  <c r="AB2594" i="19"/>
  <c r="AB2593" i="19"/>
  <c r="AA2593" i="19" s="1"/>
  <c r="AB2574" i="19"/>
  <c r="AA2574" i="19" s="1"/>
  <c r="AB2592" i="19"/>
  <c r="AB2573" i="19"/>
  <c r="AA2573" i="19" s="1"/>
  <c r="AB2591" i="19"/>
  <c r="AB2590" i="19"/>
  <c r="AA2590" i="19" s="1"/>
  <c r="AB2589" i="19"/>
  <c r="AA2589" i="19" s="1"/>
  <c r="AB2588" i="19"/>
  <c r="AA2588" i="19" s="1"/>
  <c r="AB2587" i="19"/>
  <c r="AA2587" i="19" s="1"/>
  <c r="AB2562" i="19"/>
  <c r="AA2562" i="19" s="1"/>
  <c r="AB2572" i="19"/>
  <c r="AA2572" i="19" s="1"/>
  <c r="AB2570" i="19"/>
  <c r="AA2570" i="19" s="1"/>
  <c r="AB2567" i="19"/>
  <c r="AB2577" i="19"/>
  <c r="AA2577" i="19" s="1"/>
  <c r="AB2576" i="19"/>
  <c r="AA2576" i="19" s="1"/>
  <c r="AB2583" i="19"/>
  <c r="AB2581" i="19"/>
  <c r="AB2566" i="19"/>
  <c r="AB2582" i="19"/>
  <c r="AA2582" i="19" s="1"/>
  <c r="AB2580" i="19"/>
  <c r="AA2580" i="19" s="1"/>
  <c r="AB2579" i="19"/>
  <c r="AA2579" i="19" s="1"/>
  <c r="AB2578" i="19"/>
  <c r="AB2560" i="19"/>
  <c r="AB2561" i="19"/>
  <c r="AA2561" i="19" s="1"/>
  <c r="AB2586" i="19"/>
  <c r="AA2586" i="19" s="1"/>
  <c r="AB2575" i="19"/>
  <c r="AA2575" i="19" s="1"/>
  <c r="AB2555" i="19"/>
  <c r="AA2555" i="19" s="1"/>
  <c r="AB2556" i="19"/>
  <c r="AB2557" i="19"/>
  <c r="AA2557" i="19" s="1"/>
  <c r="AB2558" i="19"/>
  <c r="AA2558" i="19" s="1"/>
  <c r="AB2565" i="19"/>
  <c r="AA2565" i="19" s="1"/>
  <c r="AB2564" i="19"/>
  <c r="AB2559" i="19"/>
  <c r="AA2559" i="19" s="1"/>
  <c r="AB2553" i="19"/>
  <c r="AA2553" i="19" s="1"/>
  <c r="AB2563" i="19"/>
  <c r="AA2563" i="19" s="1"/>
  <c r="AB2554" i="19"/>
  <c r="AB2549" i="19"/>
  <c r="AA2549" i="19" s="1"/>
  <c r="AB2552" i="19"/>
  <c r="AA2552" i="19" s="1"/>
  <c r="AB2551" i="19"/>
  <c r="AA2551" i="19" s="1"/>
  <c r="AB2550" i="19"/>
  <c r="AA2550" i="19" s="1"/>
  <c r="AB2547" i="19"/>
  <c r="AA2547" i="19" s="1"/>
  <c r="AB2548" i="19"/>
  <c r="AA2548" i="19" s="1"/>
  <c r="AB2545" i="19"/>
  <c r="AA2545" i="19" s="1"/>
  <c r="AB2546" i="19"/>
  <c r="AA2546" i="19" s="1"/>
  <c r="AB2544" i="19"/>
  <c r="AA2544" i="19" s="1"/>
  <c r="AB2543" i="19"/>
  <c r="AA2543" i="19" s="1"/>
  <c r="AB2542" i="19"/>
  <c r="AA2542" i="19" s="1"/>
  <c r="AB2541" i="19"/>
  <c r="AA2541" i="19" s="1"/>
  <c r="AB2538" i="19"/>
  <c r="AA2538" i="19" s="1"/>
  <c r="AB2537" i="19"/>
  <c r="AA2537" i="19" s="1"/>
  <c r="AB2536" i="19"/>
  <c r="AA2536" i="19" s="1"/>
  <c r="AB2540" i="19"/>
  <c r="AA2540" i="19" s="1"/>
  <c r="AB2535" i="19"/>
  <c r="AA2535" i="19" s="1"/>
  <c r="AB2534" i="19"/>
  <c r="AB2533" i="19"/>
  <c r="AA2533" i="19" s="1"/>
  <c r="AB2532" i="19"/>
  <c r="AA2532" i="19" s="1"/>
  <c r="AB2515" i="19"/>
  <c r="AA2515" i="19" s="1"/>
  <c r="AB2531" i="19"/>
  <c r="AB2530" i="19"/>
  <c r="AA2530" i="19" s="1"/>
  <c r="AB2529" i="19"/>
  <c r="AA2529" i="19" s="1"/>
  <c r="AB2528" i="19"/>
  <c r="AB2527" i="19"/>
  <c r="AB2526" i="19"/>
  <c r="AA2526" i="19" s="1"/>
  <c r="AB2525" i="19"/>
  <c r="AA2525" i="19" s="1"/>
  <c r="AB2524" i="19"/>
  <c r="AA2524" i="19" s="1"/>
  <c r="AB2523" i="19"/>
  <c r="AB2522" i="19"/>
  <c r="AB2512" i="19"/>
  <c r="AA2512" i="19" s="1"/>
  <c r="AB2513" i="19"/>
  <c r="AA2513" i="19" s="1"/>
  <c r="AB2521" i="19"/>
  <c r="AA2521" i="19" s="1"/>
  <c r="AB2520" i="19"/>
  <c r="AB2514" i="19"/>
  <c r="AA2514" i="19" s="1"/>
  <c r="AB2519" i="19"/>
  <c r="AA2519" i="19" s="1"/>
  <c r="AB2518" i="19"/>
  <c r="AA2518" i="19" s="1"/>
  <c r="AB2517" i="19"/>
  <c r="AB2511" i="19"/>
  <c r="AA2511" i="19" s="1"/>
  <c r="AB2509" i="19"/>
  <c r="AA2509" i="19" s="1"/>
  <c r="AB2510" i="19"/>
  <c r="AB2485" i="19"/>
  <c r="AA2485" i="19" s="1"/>
  <c r="AB2508" i="19"/>
  <c r="AA2508" i="19" s="1"/>
  <c r="AB2507" i="19"/>
  <c r="AA2507" i="19" s="1"/>
  <c r="AB2506" i="19"/>
  <c r="AA2506" i="19" s="1"/>
  <c r="AB2505" i="19"/>
  <c r="AB2504" i="19"/>
  <c r="AA2504" i="19" s="1"/>
  <c r="AB2503" i="19"/>
  <c r="AA2503" i="19" s="1"/>
  <c r="AB2502" i="19"/>
  <c r="AA2502" i="19" s="1"/>
  <c r="AB2501" i="19"/>
  <c r="AA2501" i="19" s="1"/>
  <c r="AB2500" i="19"/>
  <c r="AA2500" i="19" s="1"/>
  <c r="AB2499" i="19"/>
  <c r="AB2498" i="19"/>
  <c r="AA2498" i="19" s="1"/>
  <c r="AB2488" i="19"/>
  <c r="AA2488" i="19" s="1"/>
  <c r="AB2491" i="19"/>
  <c r="AA2491" i="19" s="1"/>
  <c r="AB2497" i="19"/>
  <c r="AA2497" i="19" s="1"/>
  <c r="AB2496" i="19"/>
  <c r="AA2496" i="19" s="1"/>
  <c r="AB2495" i="19"/>
  <c r="AB2494" i="19"/>
  <c r="AA2494" i="19" s="1"/>
  <c r="AB2493" i="19"/>
  <c r="AB2479" i="19"/>
  <c r="AA2479" i="19" s="1"/>
  <c r="AB2492" i="19"/>
  <c r="AB2489" i="19"/>
  <c r="AA2489" i="19" s="1"/>
  <c r="AB2487" i="19"/>
  <c r="AB2483" i="19"/>
  <c r="AA2483" i="19" s="1"/>
  <c r="AB2484" i="19"/>
  <c r="AB2480" i="19"/>
  <c r="AA2480" i="19" s="1"/>
  <c r="AB2490" i="19"/>
  <c r="AA2490" i="19" s="1"/>
  <c r="AB2482" i="19"/>
  <c r="AB2477" i="19"/>
  <c r="AA2477" i="19" s="1"/>
  <c r="AB2476" i="19"/>
  <c r="AA2476" i="19" s="1"/>
  <c r="AB2475" i="19"/>
  <c r="AA2475" i="19" s="1"/>
  <c r="AB2450" i="19"/>
  <c r="AB2473" i="19"/>
  <c r="AA2473" i="19" s="1"/>
  <c r="AB2472" i="19"/>
  <c r="AA2472" i="19" s="1"/>
  <c r="AB2470" i="19"/>
  <c r="AA2470" i="19" s="1"/>
  <c r="AB2469" i="19"/>
  <c r="AA2469" i="19" s="1"/>
  <c r="AB2468" i="19"/>
  <c r="AA2468" i="19" s="1"/>
  <c r="AB2467" i="19"/>
  <c r="AB2466" i="19"/>
  <c r="AA2466" i="19" s="1"/>
  <c r="AB2465" i="19"/>
  <c r="AA2465" i="19" s="1"/>
  <c r="AB2464" i="19"/>
  <c r="AB2449" i="19"/>
  <c r="AA2449" i="19" s="1"/>
  <c r="AB2463" i="19"/>
  <c r="AA2463" i="19" s="1"/>
  <c r="AB2462" i="19"/>
  <c r="AA2462" i="19" s="1"/>
  <c r="AB2461" i="19"/>
  <c r="AA2461" i="19" s="1"/>
  <c r="AB2460" i="19"/>
  <c r="AB2459" i="19"/>
  <c r="AA2459" i="19" s="1"/>
  <c r="AB2446" i="19"/>
  <c r="AA2446" i="19" s="1"/>
  <c r="AB2445" i="19"/>
  <c r="AA2445" i="19" s="1"/>
  <c r="AB2458" i="19"/>
  <c r="AA2458" i="19" s="1"/>
  <c r="AB2452" i="19"/>
  <c r="AA2452" i="19" s="1"/>
  <c r="AB2434" i="19"/>
  <c r="AA2434" i="19" s="1"/>
  <c r="AB2447" i="19"/>
  <c r="AA2447" i="19" s="1"/>
  <c r="AB2448" i="19"/>
  <c r="AA2448" i="19" s="1"/>
  <c r="AB2474" i="19"/>
  <c r="AA2474" i="19" s="1"/>
  <c r="AB2440" i="19"/>
  <c r="AB2457" i="19"/>
  <c r="AA2457" i="19" s="1"/>
  <c r="AB2471" i="19"/>
  <c r="AA2471" i="19" s="1"/>
  <c r="AB2433" i="19"/>
  <c r="AB2444" i="19"/>
  <c r="AA2444" i="19" s="1"/>
  <c r="AB2432" i="19"/>
  <c r="AA2432" i="19" s="1"/>
  <c r="AB2454" i="19"/>
  <c r="AA2454" i="19" s="1"/>
  <c r="AB2443" i="19"/>
  <c r="AA2443" i="19" s="1"/>
  <c r="AB2441" i="19"/>
  <c r="AA2441" i="19" s="1"/>
  <c r="AB2455" i="19"/>
  <c r="AA2455" i="19" s="1"/>
  <c r="AB2435" i="19"/>
  <c r="AB2439" i="19"/>
  <c r="AB2451" i="19"/>
  <c r="AB2437" i="19"/>
  <c r="AA2437" i="19" s="1"/>
  <c r="AB2442" i="19"/>
  <c r="AA2442" i="19" s="1"/>
  <c r="AB2438" i="19"/>
  <c r="AB2436" i="19"/>
  <c r="AA2436" i="19" s="1"/>
  <c r="AB2431" i="19"/>
  <c r="AA2431" i="19" s="1"/>
  <c r="AB2376" i="19"/>
  <c r="AB2430" i="19"/>
  <c r="AA2430" i="19" s="1"/>
  <c r="AB2429" i="19"/>
  <c r="AA2429" i="19" s="1"/>
  <c r="AB2386" i="19"/>
  <c r="AA2386" i="19" s="1"/>
  <c r="AB2428" i="19"/>
  <c r="AA2428" i="19" s="1"/>
  <c r="AB2427" i="19"/>
  <c r="AA2427" i="19" s="1"/>
  <c r="AB2426" i="19"/>
  <c r="AB2425" i="19"/>
  <c r="AA2425" i="19" s="1"/>
  <c r="AB2381" i="19"/>
  <c r="AA2381" i="19" s="1"/>
  <c r="AB2377" i="19"/>
  <c r="AA2377" i="19" s="1"/>
  <c r="AB2424" i="19"/>
  <c r="AA2424" i="19" s="1"/>
  <c r="AB2423" i="19"/>
  <c r="AA2423" i="19" s="1"/>
  <c r="AB2422" i="19"/>
  <c r="AA2422" i="19" s="1"/>
  <c r="AB2421" i="19"/>
  <c r="AA2421" i="19" s="1"/>
  <c r="AB2397" i="19"/>
  <c r="AA2397" i="19" s="1"/>
  <c r="AB2420" i="19"/>
  <c r="AA2420" i="19" s="1"/>
  <c r="AB2419" i="19"/>
  <c r="AB2418" i="19"/>
  <c r="AA2418" i="19" s="1"/>
  <c r="AB2417" i="19"/>
  <c r="AB2416" i="19"/>
  <c r="AA2416" i="19" s="1"/>
  <c r="AB2392" i="19"/>
  <c r="AA2392" i="19" s="1"/>
  <c r="AB2394" i="19"/>
  <c r="AA2394" i="19" s="1"/>
  <c r="AB2393" i="19"/>
  <c r="AA2393" i="19" s="1"/>
  <c r="AB2412" i="19"/>
  <c r="AA2412" i="19" s="1"/>
  <c r="AB2411" i="19"/>
  <c r="AA2411" i="19" s="1"/>
  <c r="AB2410" i="19"/>
  <c r="AA2410" i="19" s="1"/>
  <c r="AB2409" i="19"/>
  <c r="AA2409" i="19" s="1"/>
  <c r="AB2408" i="19"/>
  <c r="AA2408" i="19" s="1"/>
  <c r="AB2391" i="19"/>
  <c r="AB2407" i="19"/>
  <c r="AA2407" i="19" s="1"/>
  <c r="AB2406" i="19"/>
  <c r="AA2406" i="19" s="1"/>
  <c r="AB2405" i="19"/>
  <c r="AA2405" i="19" s="1"/>
  <c r="AB2371" i="19"/>
  <c r="AA2371" i="19" s="1"/>
  <c r="AB2413" i="19"/>
  <c r="AA2413" i="19" s="1"/>
  <c r="AB2384" i="19"/>
  <c r="AA2384" i="19" s="1"/>
  <c r="AB2385" i="19"/>
  <c r="AB2404" i="19"/>
  <c r="AA2404" i="19" s="1"/>
  <c r="AB2403" i="19"/>
  <c r="AA2403" i="19" s="1"/>
  <c r="AB2390" i="19"/>
  <c r="AA2390" i="19" s="1"/>
  <c r="AB2402" i="19"/>
  <c r="AA2402" i="19" s="1"/>
  <c r="AB2388" i="19"/>
  <c r="AA2388" i="19" s="1"/>
  <c r="AB2415" i="19"/>
  <c r="AB2382" i="19"/>
  <c r="AA2382" i="19" s="1"/>
  <c r="AB2372" i="19"/>
  <c r="AA2372" i="19" s="1"/>
  <c r="AB2379" i="19"/>
  <c r="AA2379" i="19" s="1"/>
  <c r="AB2399" i="19"/>
  <c r="AA2399" i="19" s="1"/>
  <c r="AB2398" i="19"/>
  <c r="AA2398" i="19" s="1"/>
  <c r="AB2395" i="19"/>
  <c r="AB2368" i="19"/>
  <c r="AA2368" i="19" s="1"/>
  <c r="AB2378" i="19"/>
  <c r="AA2378" i="19" s="1"/>
  <c r="AB2383" i="19"/>
  <c r="AA2383" i="19" s="1"/>
  <c r="AB2373" i="19"/>
  <c r="AA2373" i="19" s="1"/>
  <c r="AB2370" i="19"/>
  <c r="AA2370" i="19" s="1"/>
  <c r="AB2375" i="19"/>
  <c r="AA2375" i="19" s="1"/>
  <c r="AB2374" i="19"/>
  <c r="AA2374" i="19" s="1"/>
  <c r="AB2380" i="19"/>
  <c r="AA2380" i="19" s="1"/>
  <c r="AB2369" i="19"/>
  <c r="AB2367" i="19"/>
  <c r="AA2367" i="19" s="1"/>
  <c r="AB2366" i="19"/>
  <c r="AB2361" i="19"/>
  <c r="AA2361" i="19" s="1"/>
  <c r="AB2360" i="19"/>
  <c r="AA2360" i="19" s="1"/>
  <c r="AB2363" i="19"/>
  <c r="AA2363" i="19" s="1"/>
  <c r="AB2358" i="19"/>
  <c r="AA2358" i="19" s="1"/>
  <c r="AB2357" i="19"/>
  <c r="AB2344" i="19"/>
  <c r="AA2344" i="19" s="1"/>
  <c r="AB2343" i="19"/>
  <c r="AA2343" i="19" s="1"/>
  <c r="AB2356" i="19"/>
  <c r="AA2356" i="19" s="1"/>
  <c r="AB2365" i="19"/>
  <c r="AA2365" i="19" s="1"/>
  <c r="AB2364" i="19"/>
  <c r="AA2364" i="19" s="1"/>
  <c r="AB2324" i="19"/>
  <c r="AA2324" i="19" s="1"/>
  <c r="AB2355" i="19"/>
  <c r="AB2336" i="19"/>
  <c r="AB2354" i="19"/>
  <c r="AB2353" i="19"/>
  <c r="AA2353" i="19" s="1"/>
  <c r="AB2352" i="19"/>
  <c r="AA2352" i="19" s="1"/>
  <c r="AB2362" i="19"/>
  <c r="AA2362" i="19" s="1"/>
  <c r="AB2340" i="19"/>
  <c r="AA2340" i="19" s="1"/>
  <c r="AB2327" i="19"/>
  <c r="AA2327" i="19" s="1"/>
  <c r="AB2351" i="19"/>
  <c r="AA2351" i="19" s="1"/>
  <c r="AB2350" i="19"/>
  <c r="AA2350" i="19" s="1"/>
  <c r="AB2359" i="19"/>
  <c r="AA2359" i="19" s="1"/>
  <c r="AB2326" i="19"/>
  <c r="AA2326" i="19" s="1"/>
  <c r="AB2347" i="19"/>
  <c r="AA2347" i="19" s="1"/>
  <c r="AB2334" i="19"/>
  <c r="AA2334" i="19" s="1"/>
  <c r="AB2333" i="19"/>
  <c r="AA2333" i="19" s="1"/>
  <c r="AB2346" i="19"/>
  <c r="AA2346" i="19" s="1"/>
  <c r="AB2332" i="19"/>
  <c r="AA2332" i="19" s="1"/>
  <c r="AB2345" i="19"/>
  <c r="AA2345" i="19" s="1"/>
  <c r="AB2331" i="19"/>
  <c r="AA2331" i="19" s="1"/>
  <c r="AB2328" i="19"/>
  <c r="AB2325" i="19"/>
  <c r="AA2325" i="19" s="1"/>
  <c r="AB2329" i="19"/>
  <c r="AA2329" i="19" s="1"/>
  <c r="AB2341" i="19"/>
  <c r="AA2341" i="19" s="1"/>
  <c r="AB2338" i="19"/>
  <c r="AA2338" i="19" s="1"/>
  <c r="AB2342" i="19"/>
  <c r="AA2342" i="19" s="1"/>
  <c r="AB2310" i="19"/>
  <c r="AA2310" i="19" s="1"/>
  <c r="AB2335" i="19"/>
  <c r="AA2335" i="19" s="1"/>
  <c r="AB2320" i="19"/>
  <c r="AA2320" i="19" s="1"/>
  <c r="AB2323" i="19"/>
  <c r="AA2323" i="19" s="1"/>
  <c r="AB2337" i="19"/>
  <c r="AA2337" i="19" s="1"/>
  <c r="AB2321" i="19"/>
  <c r="AB2330" i="19"/>
  <c r="AA2330" i="19" s="1"/>
  <c r="AB2339" i="19"/>
  <c r="AA2339" i="19" s="1"/>
  <c r="AB2317" i="19"/>
  <c r="AA2317" i="19" s="1"/>
  <c r="AB2313" i="19"/>
  <c r="AA2313" i="19" s="1"/>
  <c r="AB2316" i="19"/>
  <c r="AA2316" i="19" s="1"/>
  <c r="AB2315" i="19"/>
  <c r="AA2315" i="19" s="1"/>
  <c r="AB2311" i="19"/>
  <c r="AA2311" i="19" s="1"/>
  <c r="AB2318" i="19"/>
  <c r="AA2318" i="19" s="1"/>
  <c r="AB2312" i="19"/>
  <c r="AA2312" i="19" s="1"/>
  <c r="AB2308" i="19"/>
  <c r="AB2314" i="19"/>
  <c r="AA2314" i="19" s="1"/>
  <c r="AB2309" i="19"/>
  <c r="AB2302" i="19"/>
  <c r="AA2302" i="19" s="1"/>
  <c r="AB2306" i="19"/>
  <c r="AA2306" i="19" s="1"/>
  <c r="AB2307" i="19"/>
  <c r="AA2307" i="19" s="1"/>
  <c r="AB2305" i="19"/>
  <c r="AA2305" i="19" s="1"/>
  <c r="AB2304" i="19"/>
  <c r="AA2304" i="19" s="1"/>
  <c r="AB2303" i="19"/>
  <c r="AA2303" i="19" s="1"/>
  <c r="AB2301" i="19"/>
  <c r="AA2301" i="19" s="1"/>
  <c r="AB2299" i="19"/>
  <c r="AA2299" i="19" s="1"/>
  <c r="AB2300" i="19"/>
  <c r="AA2300" i="19" s="1"/>
  <c r="AB2296" i="19"/>
  <c r="AA2296" i="19" s="1"/>
  <c r="AB2298" i="19"/>
  <c r="AA2298" i="19" s="1"/>
  <c r="AB2297" i="19"/>
  <c r="AA2297" i="19" s="1"/>
  <c r="AB2295" i="19"/>
  <c r="AA2295" i="19" s="1"/>
  <c r="AB2294" i="19"/>
  <c r="AA2294" i="19" s="1"/>
  <c r="AB2293" i="19"/>
  <c r="AA2293" i="19" s="1"/>
  <c r="AB2292" i="19"/>
  <c r="AA2292" i="19" s="1"/>
  <c r="AB2290" i="19"/>
  <c r="AA2290" i="19" s="1"/>
  <c r="AB2289" i="19"/>
  <c r="AB2291" i="19"/>
  <c r="AA2291" i="19" s="1"/>
  <c r="AB2288" i="19"/>
  <c r="AA2288" i="19" s="1"/>
  <c r="AB2287" i="19"/>
  <c r="AA2287" i="19" s="1"/>
  <c r="AB2285" i="19"/>
  <c r="AA2285" i="19" s="1"/>
  <c r="AB2286" i="19"/>
  <c r="AA2286" i="19" s="1"/>
  <c r="AB2284" i="19"/>
  <c r="AA2284" i="19" s="1"/>
  <c r="AB2283" i="19"/>
  <c r="AA2283" i="19" s="1"/>
  <c r="AB2282" i="19"/>
  <c r="AA2282" i="19" s="1"/>
  <c r="AB2280" i="19"/>
  <c r="AA2280" i="19" s="1"/>
  <c r="AB2281" i="19"/>
  <c r="AA2281" i="19" s="1"/>
  <c r="AB2279" i="19"/>
  <c r="AA2279" i="19" s="1"/>
  <c r="AB2278" i="19"/>
  <c r="AA2278" i="19" s="1"/>
  <c r="AB2277" i="19"/>
  <c r="AA2277" i="19" s="1"/>
  <c r="AB2276" i="19"/>
  <c r="AA2276" i="19" s="1"/>
  <c r="AB2275" i="19"/>
  <c r="AA2275" i="19" s="1"/>
  <c r="AB2274" i="19"/>
  <c r="AA2274" i="19" s="1"/>
  <c r="AB2273" i="19"/>
  <c r="AA2273" i="19" s="1"/>
  <c r="AB2272" i="19"/>
  <c r="AA2272" i="19" s="1"/>
  <c r="AB2270" i="19"/>
  <c r="AA2270" i="19" s="1"/>
  <c r="AB2271" i="19"/>
  <c r="AB2269" i="19"/>
  <c r="AA2269" i="19" s="1"/>
  <c r="AB2268" i="19"/>
  <c r="AA2268" i="19" s="1"/>
  <c r="AB2257" i="19"/>
  <c r="AA2257" i="19" s="1"/>
  <c r="AB2254" i="19"/>
  <c r="AA2254" i="19" s="1"/>
  <c r="AB2267" i="19"/>
  <c r="AA2267" i="19" s="1"/>
  <c r="AB2266" i="19"/>
  <c r="AA2266" i="19" s="1"/>
  <c r="AB2265" i="19"/>
  <c r="AA2265" i="19" s="1"/>
  <c r="AB2263" i="19"/>
  <c r="AA2263" i="19" s="1"/>
  <c r="AB2262" i="19"/>
  <c r="AA2262" i="19" s="1"/>
  <c r="AB2261" i="19"/>
  <c r="AA2261" i="19" s="1"/>
  <c r="AB2260" i="19"/>
  <c r="AB2258" i="19"/>
  <c r="AA2258" i="19" s="1"/>
  <c r="AB2259" i="19"/>
  <c r="AA2259" i="19" s="1"/>
  <c r="AB2264" i="19"/>
  <c r="AA2264" i="19" s="1"/>
  <c r="AB2256" i="19"/>
  <c r="AA2256" i="19" s="1"/>
  <c r="AB2252" i="19"/>
  <c r="AA2252" i="19" s="1"/>
  <c r="AB2255" i="19"/>
  <c r="AA2255" i="19" s="1"/>
  <c r="AB2251" i="19"/>
  <c r="AA2251" i="19" s="1"/>
  <c r="AB2250" i="19"/>
  <c r="AA2250" i="19" s="1"/>
  <c r="AB2253" i="19"/>
  <c r="AA2253" i="19" s="1"/>
  <c r="AB2249" i="19"/>
  <c r="AA2249" i="19" s="1"/>
  <c r="AB2248" i="19"/>
  <c r="AA2248" i="19" s="1"/>
  <c r="AB2246" i="19"/>
  <c r="AA2246" i="19" s="1"/>
  <c r="AB2245" i="19"/>
  <c r="AA2245" i="19" s="1"/>
  <c r="AB2243" i="19"/>
  <c r="AA2243" i="19" s="1"/>
  <c r="AB2247" i="19"/>
  <c r="AA2247" i="19" s="1"/>
  <c r="AB2244" i="19"/>
  <c r="AA2244" i="19" s="1"/>
  <c r="AB2241" i="19"/>
  <c r="AA2241" i="19" s="1"/>
  <c r="AB2242" i="19"/>
  <c r="AA2242" i="19" s="1"/>
  <c r="AB2240" i="19"/>
  <c r="AA2240" i="19" s="1"/>
  <c r="AB2238" i="19"/>
  <c r="AA2238" i="19" s="1"/>
  <c r="AB2228" i="19"/>
  <c r="AA2228" i="19" s="1"/>
  <c r="AB2236" i="19"/>
  <c r="AA2236" i="19" s="1"/>
  <c r="AB2233" i="19"/>
  <c r="AA2233" i="19" s="1"/>
  <c r="AB2229" i="19"/>
  <c r="AA2229" i="19" s="1"/>
  <c r="AB2230" i="19"/>
  <c r="AA2230" i="19" s="1"/>
  <c r="AB2226" i="19"/>
  <c r="AA2226" i="19" s="1"/>
  <c r="AB2232" i="19"/>
  <c r="AA2232" i="19" s="1"/>
  <c r="AB2231" i="19"/>
  <c r="AA2231" i="19" s="1"/>
  <c r="AB2227" i="19"/>
  <c r="AA2227" i="19" s="1"/>
  <c r="AB2224" i="19"/>
  <c r="AA2224" i="19" s="1"/>
  <c r="AB2222" i="19"/>
  <c r="AA2222" i="19" s="1"/>
  <c r="AB2225" i="19"/>
  <c r="AA2225" i="19" s="1"/>
  <c r="AB2223" i="19"/>
  <c r="AA2223" i="19" s="1"/>
  <c r="AB2221" i="19"/>
  <c r="AA2221" i="19" s="1"/>
  <c r="AB2220" i="19"/>
  <c r="AA2220" i="19" s="1"/>
  <c r="AB2219" i="19"/>
  <c r="AA2219" i="19" s="1"/>
  <c r="AB2218" i="19"/>
  <c r="AA2218" i="19" s="1"/>
  <c r="AB2217" i="19"/>
  <c r="AA2217" i="19" s="1"/>
  <c r="AB2216" i="19"/>
  <c r="AA2216" i="19" s="1"/>
  <c r="AB2215" i="19"/>
  <c r="AA2215" i="19" s="1"/>
  <c r="AB2213" i="19"/>
  <c r="AA2213" i="19" s="1"/>
  <c r="AB2212" i="19"/>
  <c r="AA2212" i="19" s="1"/>
  <c r="AB2209" i="19"/>
  <c r="AA2209" i="19" s="1"/>
  <c r="AB2211" i="19"/>
  <c r="AA2211" i="19" s="1"/>
  <c r="AB2208" i="19"/>
  <c r="AA2208" i="19" s="1"/>
  <c r="AB2194" i="19"/>
  <c r="AA2194" i="19" s="1"/>
  <c r="AB2206" i="19"/>
  <c r="AA2206" i="19" s="1"/>
  <c r="AB2205" i="19"/>
  <c r="AA2205" i="19" s="1"/>
  <c r="AB2204" i="19"/>
  <c r="AA2204" i="19" s="1"/>
  <c r="AB2203" i="19"/>
  <c r="AA2203" i="19" s="1"/>
  <c r="AB2202" i="19"/>
  <c r="AA2202" i="19" s="1"/>
  <c r="AB2193" i="19"/>
  <c r="AA2193" i="19" s="1"/>
  <c r="AB2200" i="19"/>
  <c r="AA2200" i="19" s="1"/>
  <c r="AB2199" i="19"/>
  <c r="AA2199" i="19" s="1"/>
  <c r="AB2198" i="19"/>
  <c r="AA2198" i="19" s="1"/>
  <c r="AB2197" i="19"/>
  <c r="AA2197" i="19" s="1"/>
  <c r="AB2182" i="19"/>
  <c r="AA2182" i="19" s="1"/>
  <c r="AB2196" i="19"/>
  <c r="AA2196" i="19" s="1"/>
  <c r="AB2185" i="19"/>
  <c r="AA2185" i="19" s="1"/>
  <c r="AB2201" i="19"/>
  <c r="AA2201" i="19" s="1"/>
  <c r="AB2195" i="19"/>
  <c r="AA2195" i="19" s="1"/>
  <c r="AB2184" i="19"/>
  <c r="AA2184" i="19" s="1"/>
  <c r="AB2179" i="19"/>
  <c r="AA2179" i="19" s="1"/>
  <c r="AB2187" i="19"/>
  <c r="AA2187" i="19" s="1"/>
  <c r="AB2192" i="19"/>
  <c r="AA2192" i="19" s="1"/>
  <c r="AB2191" i="19"/>
  <c r="AA2191" i="19" s="1"/>
  <c r="AB2190" i="19"/>
  <c r="AA2190" i="19" s="1"/>
  <c r="AB2186" i="19"/>
  <c r="AA2186" i="19" s="1"/>
  <c r="AB2189" i="19"/>
  <c r="AA2189" i="19" s="1"/>
  <c r="AB2183" i="19"/>
  <c r="AA2183" i="19" s="1"/>
  <c r="AB2181" i="19"/>
  <c r="AA2181" i="19" s="1"/>
  <c r="AB2188" i="19"/>
  <c r="AA2188" i="19" s="1"/>
  <c r="AB2180" i="19"/>
  <c r="AA2180" i="19" s="1"/>
  <c r="AB2176" i="19"/>
  <c r="AA2176" i="19" s="1"/>
  <c r="AB2178" i="19"/>
  <c r="AA2178" i="19" s="1"/>
  <c r="AB2177" i="19"/>
  <c r="AA2177" i="19" s="1"/>
  <c r="AB2174" i="19"/>
  <c r="AB2175" i="19"/>
  <c r="AA2175" i="19" s="1"/>
  <c r="AB2173" i="19"/>
  <c r="AA2173" i="19" s="1"/>
  <c r="AB2170" i="19"/>
  <c r="AA2170" i="19" s="1"/>
  <c r="AB2171" i="19"/>
  <c r="AA2171" i="19" s="1"/>
  <c r="AB2172" i="19"/>
  <c r="AA2172" i="19" s="1"/>
  <c r="AB2169" i="19"/>
  <c r="AA2169" i="19" s="1"/>
  <c r="AB2168" i="19"/>
  <c r="AA2168" i="19" s="1"/>
  <c r="AB2166" i="19"/>
  <c r="AA2166" i="19" s="1"/>
  <c r="AB2164" i="19"/>
  <c r="AA2164" i="19" s="1"/>
  <c r="AB2165" i="19"/>
  <c r="AA2165" i="19" s="1"/>
  <c r="AB2163" i="19"/>
  <c r="AA2163" i="19" s="1"/>
  <c r="AB2160" i="19"/>
  <c r="AA2160" i="19" s="1"/>
  <c r="AB2159" i="19"/>
  <c r="AA2159" i="19" s="1"/>
  <c r="AB2158" i="19"/>
  <c r="AA2158" i="19" s="1"/>
  <c r="AB2155" i="19"/>
  <c r="AA2155" i="19" s="1"/>
  <c r="AB2154" i="19"/>
  <c r="AA2154" i="19" s="1"/>
  <c r="AB2156" i="19"/>
  <c r="AA2156" i="19" s="1"/>
  <c r="AB2157" i="19"/>
  <c r="AA2157" i="19" s="1"/>
  <c r="AB2152" i="19"/>
  <c r="AA2152" i="19" s="1"/>
  <c r="AB2161" i="19"/>
  <c r="AA2161" i="19" s="1"/>
  <c r="AB2150" i="19"/>
  <c r="AA2150" i="19" s="1"/>
  <c r="AB2153" i="19"/>
  <c r="AA2153" i="19" s="1"/>
  <c r="AB2151" i="19"/>
  <c r="AA2151" i="19" s="1"/>
  <c r="AB2131" i="19"/>
  <c r="AA2131" i="19" s="1"/>
  <c r="AB2149" i="19"/>
  <c r="AA2149" i="19" s="1"/>
  <c r="AB2139" i="19"/>
  <c r="AA2139" i="19" s="1"/>
  <c r="AB2146" i="19"/>
  <c r="AA2146" i="19" s="1"/>
  <c r="AB2145" i="19"/>
  <c r="AA2145" i="19" s="1"/>
  <c r="AB2138" i="19"/>
  <c r="AA2138" i="19" s="1"/>
  <c r="AB2148" i="19"/>
  <c r="AA2148" i="19" s="1"/>
  <c r="AB2135" i="19"/>
  <c r="AA2135" i="19" s="1"/>
  <c r="AB2147" i="19"/>
  <c r="AA2147" i="19" s="1"/>
  <c r="AB2143" i="19"/>
  <c r="AA2143" i="19" s="1"/>
  <c r="AB2130" i="19"/>
  <c r="AA2130" i="19" s="1"/>
  <c r="AB2137" i="19"/>
  <c r="AA2137" i="19" s="1"/>
  <c r="AB2141" i="19"/>
  <c r="AA2141" i="19" s="1"/>
  <c r="AB2140" i="19"/>
  <c r="AA2140" i="19" s="1"/>
  <c r="AB2136" i="19"/>
  <c r="AA2136" i="19" s="1"/>
  <c r="AB2132" i="19"/>
  <c r="AA2132" i="19" s="1"/>
  <c r="AB2129" i="19"/>
  <c r="AA2129" i="19" s="1"/>
  <c r="AB2134" i="19"/>
  <c r="AA2134" i="19" s="1"/>
  <c r="AB2128" i="19"/>
  <c r="AA2128" i="19" s="1"/>
  <c r="AB2127" i="19"/>
  <c r="AA2127" i="19" s="1"/>
  <c r="AB2125" i="19"/>
  <c r="AA2125" i="19" s="1"/>
  <c r="AB2126" i="19"/>
  <c r="AA2126" i="19" s="1"/>
  <c r="AB2124" i="19"/>
  <c r="AA2124" i="19" s="1"/>
  <c r="AB2121" i="19"/>
  <c r="AA2121" i="19" s="1"/>
  <c r="AB2123" i="19"/>
  <c r="AA2123" i="19" s="1"/>
  <c r="AB2122" i="19"/>
  <c r="AA2122" i="19" s="1"/>
  <c r="AB2117" i="19"/>
  <c r="AA2117" i="19" s="1"/>
  <c r="AB2120" i="19"/>
  <c r="AA2120" i="19" s="1"/>
  <c r="AB2118" i="19"/>
  <c r="AA2118" i="19" s="1"/>
  <c r="AB2119" i="19"/>
  <c r="AA2119" i="19" s="1"/>
  <c r="AB2116" i="19"/>
  <c r="AA2116" i="19" s="1"/>
  <c r="AB2115" i="19"/>
  <c r="AA2115" i="19" s="1"/>
  <c r="AB2114" i="19"/>
  <c r="AA2114" i="19" s="1"/>
  <c r="AB2113" i="19"/>
  <c r="AA2113" i="19" s="1"/>
  <c r="AB2112" i="19"/>
  <c r="AA2112" i="19" s="1"/>
  <c r="AB2111" i="19"/>
  <c r="AA2111" i="19" s="1"/>
  <c r="AB2110" i="19"/>
  <c r="AA2110" i="19" s="1"/>
  <c r="AB2109" i="19"/>
  <c r="AA2109" i="19" s="1"/>
  <c r="AB2108" i="19"/>
  <c r="AA2108" i="19" s="1"/>
  <c r="AB2107" i="19"/>
  <c r="AA2107" i="19" s="1"/>
  <c r="AB2106" i="19"/>
  <c r="AA2106" i="19" s="1"/>
  <c r="AB2105" i="19"/>
  <c r="AA2105" i="19" s="1"/>
  <c r="AB2104" i="19"/>
  <c r="AA2104" i="19" s="1"/>
  <c r="AB2103" i="19"/>
  <c r="AA2103" i="19" s="1"/>
  <c r="AB2099" i="19"/>
  <c r="AA2099" i="19" s="1"/>
  <c r="AB2097" i="19"/>
  <c r="AA2097" i="19" s="1"/>
  <c r="AB2101" i="19"/>
  <c r="AA2101" i="19" s="1"/>
  <c r="AB2098" i="19"/>
  <c r="AA2098" i="19" s="1"/>
  <c r="AB2102" i="19"/>
  <c r="AA2102" i="19" s="1"/>
  <c r="AB2096" i="19"/>
  <c r="AA2096" i="19" s="1"/>
  <c r="AB2092" i="19"/>
  <c r="AA2092" i="19" s="1"/>
  <c r="AB2094" i="19"/>
  <c r="AA2094" i="19" s="1"/>
  <c r="AB2100" i="19"/>
  <c r="AA2100" i="19" s="1"/>
  <c r="AB2095" i="19"/>
  <c r="AA2095" i="19" s="1"/>
  <c r="AB2093" i="19"/>
  <c r="AA2093" i="19" s="1"/>
  <c r="AB2091" i="19"/>
  <c r="AA2091" i="19" s="1"/>
  <c r="AB2089" i="19"/>
  <c r="AA2089" i="19" s="1"/>
  <c r="AB2090" i="19"/>
  <c r="AA2090" i="19" s="1"/>
  <c r="AB2088" i="19"/>
  <c r="AA2088" i="19" s="1"/>
  <c r="AB2087" i="19"/>
  <c r="AA2087" i="19" s="1"/>
  <c r="AB2086" i="19"/>
  <c r="AA2086" i="19" s="1"/>
  <c r="AB2085" i="19"/>
  <c r="AA2085" i="19" s="1"/>
  <c r="AB2084" i="19"/>
  <c r="AA2084" i="19" s="1"/>
  <c r="AB2083" i="19"/>
  <c r="AA2083" i="19" s="1"/>
  <c r="AB2081" i="19"/>
  <c r="AA2081" i="19" s="1"/>
  <c r="AB2082" i="19"/>
  <c r="AA2082" i="19" s="1"/>
  <c r="AB2080" i="19"/>
  <c r="AA2080" i="19" s="1"/>
  <c r="AB2067" i="19"/>
  <c r="AA2067" i="19" s="1"/>
  <c r="AB2079" i="19"/>
  <c r="AA2079" i="19" s="1"/>
  <c r="AB2077" i="19"/>
  <c r="AA2077" i="19" s="1"/>
  <c r="AB2076" i="19"/>
  <c r="AA2076" i="19" s="1"/>
  <c r="AB2073" i="19"/>
  <c r="AA2073" i="19" s="1"/>
  <c r="AB2072" i="19"/>
  <c r="AA2072" i="19" s="1"/>
  <c r="AB2078" i="19"/>
  <c r="AA2078" i="19" s="1"/>
  <c r="AB2066" i="19"/>
  <c r="AA2066" i="19" s="1"/>
  <c r="AB2064" i="19"/>
  <c r="AA2064" i="19" s="1"/>
  <c r="AB2074" i="19"/>
  <c r="AA2074" i="19" s="1"/>
  <c r="AB2061" i="19"/>
  <c r="AA2061" i="19" s="1"/>
  <c r="AB2071" i="19"/>
  <c r="AA2071" i="19" s="1"/>
  <c r="AB2075" i="19"/>
  <c r="AA2075" i="19" s="1"/>
  <c r="AB2063" i="19"/>
  <c r="AA2063" i="19" s="1"/>
  <c r="AB2070" i="19"/>
  <c r="AA2070" i="19" s="1"/>
  <c r="AB2069" i="19"/>
  <c r="AA2069" i="19" s="1"/>
  <c r="AB2068" i="19"/>
  <c r="AA2068" i="19" s="1"/>
  <c r="AB2057" i="19"/>
  <c r="AA2057" i="19" s="1"/>
  <c r="AB2062" i="19"/>
  <c r="AA2062" i="19" s="1"/>
  <c r="AB2056" i="19"/>
  <c r="AA2056" i="19" s="1"/>
  <c r="AB2058" i="19"/>
  <c r="AA2058" i="19" s="1"/>
  <c r="AB2065" i="19"/>
  <c r="AA2065" i="19" s="1"/>
  <c r="AB2060" i="19"/>
  <c r="AA2060" i="19" s="1"/>
  <c r="AB2052" i="19"/>
  <c r="AA2052" i="19" s="1"/>
  <c r="AB2059" i="19"/>
  <c r="AA2059" i="19" s="1"/>
  <c r="AB2053" i="19"/>
  <c r="AA2053" i="19" s="1"/>
  <c r="AB2051" i="19"/>
  <c r="AA2051" i="19" s="1"/>
  <c r="AB2054" i="19"/>
  <c r="AA2054" i="19" s="1"/>
  <c r="AB2055" i="19"/>
  <c r="AA2055" i="19" s="1"/>
  <c r="AB2050" i="19"/>
  <c r="AA2050" i="19" s="1"/>
  <c r="AB2049" i="19"/>
  <c r="AA2049" i="19" s="1"/>
  <c r="AB2048" i="19"/>
  <c r="AA2048" i="19" s="1"/>
  <c r="AB2047" i="19"/>
  <c r="AA2047" i="19" s="1"/>
  <c r="AB2046" i="19"/>
  <c r="AA2046" i="19" s="1"/>
  <c r="AB2045" i="19"/>
  <c r="AA2045" i="19" s="1"/>
  <c r="AB2044" i="19"/>
  <c r="AA2044" i="19" s="1"/>
  <c r="AB2043" i="19"/>
  <c r="AA2043" i="19" s="1"/>
  <c r="AB2042" i="19"/>
  <c r="AA2042" i="19" s="1"/>
  <c r="AB2041" i="19"/>
  <c r="AA2041" i="19" s="1"/>
  <c r="AB2040" i="19"/>
  <c r="AA2040" i="19" s="1"/>
  <c r="AB2039" i="19"/>
  <c r="AA2039" i="19" s="1"/>
  <c r="AB2038" i="19"/>
  <c r="AA2038" i="19" s="1"/>
  <c r="AB2037" i="19"/>
  <c r="AA2037" i="19" s="1"/>
  <c r="AB2036" i="19"/>
  <c r="AA2036" i="19" s="1"/>
  <c r="AB2035" i="19"/>
  <c r="AA2035" i="19" s="1"/>
  <c r="AB2034" i="19"/>
  <c r="AA2034" i="19" s="1"/>
  <c r="AB2033" i="19"/>
  <c r="AA2033" i="19" s="1"/>
  <c r="AB2032" i="19"/>
  <c r="AA2032" i="19" s="1"/>
  <c r="AB2031" i="19"/>
  <c r="AA2031" i="19" s="1"/>
  <c r="AB2030" i="19"/>
  <c r="AA2030" i="19" s="1"/>
  <c r="AB2029" i="19"/>
  <c r="AA2029" i="19" s="1"/>
  <c r="AB2028" i="19"/>
  <c r="AA2028" i="19" s="1"/>
  <c r="AB2027" i="19"/>
  <c r="AA2027" i="19" s="1"/>
  <c r="AB2026" i="19"/>
  <c r="AA2026" i="19" s="1"/>
  <c r="AB2025" i="19"/>
  <c r="AA2025" i="19" s="1"/>
  <c r="AB2024" i="19"/>
  <c r="AA2024" i="19" s="1"/>
  <c r="AB2023" i="19"/>
  <c r="AA2023" i="19" s="1"/>
  <c r="AB2022" i="19"/>
  <c r="AA2022" i="19" s="1"/>
  <c r="AB2021" i="19"/>
  <c r="AA2021" i="19" s="1"/>
  <c r="AB2020" i="19"/>
  <c r="AA2020" i="19" s="1"/>
  <c r="AB2019" i="19"/>
  <c r="AA2019" i="19" s="1"/>
  <c r="AB2018" i="19"/>
  <c r="AA2018" i="19" s="1"/>
  <c r="AB2017" i="19"/>
  <c r="AA2017" i="19" s="1"/>
  <c r="AB2016" i="19"/>
  <c r="AA2016" i="19" s="1"/>
  <c r="AB2014" i="19"/>
  <c r="AA2014" i="19" s="1"/>
  <c r="AB2013" i="19"/>
  <c r="AA2013" i="19" s="1"/>
  <c r="AB2015" i="19"/>
  <c r="AA2015" i="19" s="1"/>
  <c r="AB2012" i="19"/>
  <c r="AA2012" i="19" s="1"/>
  <c r="AB2011" i="19"/>
  <c r="AA2011" i="19" s="1"/>
  <c r="AB2010" i="19"/>
  <c r="AA2010" i="19" s="1"/>
  <c r="AB2009" i="19"/>
  <c r="AA2009" i="19" s="1"/>
  <c r="AB2008" i="19"/>
  <c r="AA2008" i="19" s="1"/>
  <c r="AB2007" i="19"/>
  <c r="AA2007" i="19" s="1"/>
  <c r="AB2006" i="19"/>
  <c r="AA2006" i="19" s="1"/>
  <c r="AB2005" i="19"/>
  <c r="AA2005" i="19" s="1"/>
  <c r="AB2004" i="19"/>
  <c r="AA2004" i="19" s="1"/>
  <c r="AB2003" i="19"/>
  <c r="AA2003" i="19" s="1"/>
  <c r="AB2002" i="19"/>
  <c r="AA2002" i="19" s="1"/>
  <c r="AB2001" i="19"/>
  <c r="AA2001" i="19" s="1"/>
  <c r="AB2000" i="19"/>
  <c r="AA2000" i="19" s="1"/>
  <c r="AB1999" i="19"/>
  <c r="AA1999" i="19" s="1"/>
  <c r="AB1998" i="19"/>
  <c r="AA1998" i="19" s="1"/>
  <c r="AB1997" i="19"/>
  <c r="AA1997" i="19" s="1"/>
  <c r="AB1996" i="19"/>
  <c r="AA1996" i="19" s="1"/>
  <c r="AB1989" i="19"/>
  <c r="AA1989" i="19" s="1"/>
  <c r="AB1988" i="19"/>
  <c r="AA1988" i="19" s="1"/>
  <c r="AB1995" i="19"/>
  <c r="AA1995" i="19" s="1"/>
  <c r="AB1994" i="19"/>
  <c r="AA1994" i="19" s="1"/>
  <c r="AB1993" i="19"/>
  <c r="AA1993" i="19" s="1"/>
  <c r="AB1992" i="19"/>
  <c r="AA1992" i="19" s="1"/>
  <c r="AB1991" i="19"/>
  <c r="AA1991" i="19" s="1"/>
  <c r="AB1990" i="19"/>
  <c r="AA1990" i="19" s="1"/>
  <c r="AB1987" i="19"/>
  <c r="AA1987" i="19" s="1"/>
  <c r="AB1986" i="19"/>
  <c r="AA1986" i="19" s="1"/>
  <c r="AB1985" i="19"/>
  <c r="AA1985" i="19" s="1"/>
  <c r="AB1984" i="19"/>
  <c r="AA1984" i="19" s="1"/>
  <c r="AB1983" i="19"/>
  <c r="AA1983" i="19" s="1"/>
  <c r="AB1982" i="19"/>
  <c r="AA1982" i="19" s="1"/>
  <c r="AB1981" i="19"/>
  <c r="AA1981" i="19" s="1"/>
  <c r="AB1980" i="19"/>
  <c r="AA1980" i="19" s="1"/>
  <c r="AB1978" i="19"/>
  <c r="AA1978" i="19" s="1"/>
  <c r="AB1977" i="19"/>
  <c r="AA1977" i="19" s="1"/>
  <c r="AB1964" i="19"/>
  <c r="AA1964" i="19" s="1"/>
  <c r="AB1976" i="19"/>
  <c r="AA1976" i="19" s="1"/>
  <c r="AB1975" i="19"/>
  <c r="AA1975" i="19" s="1"/>
  <c r="AB1974" i="19"/>
  <c r="AA1974" i="19" s="1"/>
  <c r="AB1973" i="19"/>
  <c r="AA1973" i="19" s="1"/>
  <c r="AB1972" i="19"/>
  <c r="AA1972" i="19" s="1"/>
  <c r="AB1979" i="19"/>
  <c r="AA1979" i="19" s="1"/>
  <c r="AB1971" i="19"/>
  <c r="AA1971" i="19" s="1"/>
  <c r="AB1970" i="19"/>
  <c r="AA1970" i="19" s="1"/>
  <c r="AB1969" i="19"/>
  <c r="AA1969" i="19" s="1"/>
  <c r="AB1968" i="19"/>
  <c r="AA1968" i="19" s="1"/>
  <c r="AB1965" i="19"/>
  <c r="AA1965" i="19" s="1"/>
  <c r="AB1967" i="19"/>
  <c r="AA1967" i="19" s="1"/>
  <c r="AB1963" i="19"/>
  <c r="AA1963" i="19" s="1"/>
  <c r="AB1962" i="19"/>
  <c r="AA1962" i="19" s="1"/>
  <c r="AB1961" i="19"/>
  <c r="AA1961" i="19" s="1"/>
  <c r="AB1960" i="19"/>
  <c r="AA1960" i="19" s="1"/>
  <c r="AB1959" i="19"/>
  <c r="AA1959" i="19" s="1"/>
  <c r="AB1958" i="19"/>
  <c r="AA1958" i="19" s="1"/>
  <c r="AB1957" i="19"/>
  <c r="AA1957" i="19" s="1"/>
  <c r="AB1956" i="19"/>
  <c r="AA1956" i="19" s="1"/>
  <c r="AB1955" i="19"/>
  <c r="AA1955" i="19" s="1"/>
  <c r="AB1954" i="19"/>
  <c r="AA1954" i="19" s="1"/>
  <c r="AB1953" i="19"/>
  <c r="AA1953" i="19" s="1"/>
  <c r="AB1893" i="19"/>
  <c r="AA1893" i="19" s="1"/>
  <c r="AB1952" i="19"/>
  <c r="AA1952" i="19" s="1"/>
  <c r="AB1951" i="19"/>
  <c r="AA1951" i="19" s="1"/>
  <c r="AB1950" i="19"/>
  <c r="AA1950" i="19" s="1"/>
  <c r="AB1949" i="19"/>
  <c r="AA1949" i="19" s="1"/>
  <c r="AB1948" i="19"/>
  <c r="AA1948" i="19" s="1"/>
  <c r="AB1947" i="19"/>
  <c r="AA1947" i="19" s="1"/>
  <c r="AB1946" i="19"/>
  <c r="AA1946" i="19" s="1"/>
  <c r="AB1945" i="19"/>
  <c r="AA1945" i="19" s="1"/>
  <c r="AB1944" i="19"/>
  <c r="AA1944" i="19" s="1"/>
  <c r="AB1943" i="19"/>
  <c r="AA1943" i="19" s="1"/>
  <c r="AB1942" i="19"/>
  <c r="AA1942" i="19" s="1"/>
  <c r="AB1941" i="19"/>
  <c r="AA1941" i="19" s="1"/>
  <c r="AB1940" i="19"/>
  <c r="AA1940" i="19" s="1"/>
  <c r="AB1939" i="19"/>
  <c r="AA1939" i="19" s="1"/>
  <c r="AB1938" i="19"/>
  <c r="AA1938" i="19" s="1"/>
  <c r="AB1937" i="19"/>
  <c r="AA1937" i="19" s="1"/>
  <c r="AB1936" i="19"/>
  <c r="AA1936" i="19" s="1"/>
  <c r="AB1935" i="19"/>
  <c r="AA1935" i="19" s="1"/>
  <c r="AB1934" i="19"/>
  <c r="AA1934" i="19" s="1"/>
  <c r="AB1933" i="19"/>
  <c r="AA1933" i="19" s="1"/>
  <c r="AB1932" i="19"/>
  <c r="AA1932" i="19" s="1"/>
  <c r="AB1931" i="19"/>
  <c r="AA1931" i="19" s="1"/>
  <c r="AB1930" i="19"/>
  <c r="AA1930" i="19" s="1"/>
  <c r="AB1929" i="19"/>
  <c r="AA1929" i="19" s="1"/>
  <c r="AB1928" i="19"/>
  <c r="AA1928" i="19" s="1"/>
  <c r="AB1927" i="19"/>
  <c r="AA1927" i="19" s="1"/>
  <c r="AB1926" i="19"/>
  <c r="AB1925" i="19"/>
  <c r="AA1925" i="19" s="1"/>
  <c r="AB1924" i="19"/>
  <c r="AA1924" i="19" s="1"/>
  <c r="AB1923" i="19"/>
  <c r="AA1923" i="19" s="1"/>
  <c r="AB1922" i="19"/>
  <c r="AA1922" i="19" s="1"/>
  <c r="AB1921" i="19"/>
  <c r="AA1921" i="19" s="1"/>
  <c r="AB1920" i="19"/>
  <c r="AA1920" i="19" s="1"/>
  <c r="AB1919" i="19"/>
  <c r="AA1919" i="19" s="1"/>
  <c r="AB1918" i="19"/>
  <c r="AA1918" i="19" s="1"/>
  <c r="AB1917" i="19"/>
  <c r="AA1917" i="19" s="1"/>
  <c r="AB1916" i="19"/>
  <c r="AA1916" i="19" s="1"/>
  <c r="AB1915" i="19"/>
  <c r="AA1915" i="19" s="1"/>
  <c r="AB1914" i="19"/>
  <c r="AA1914" i="19" s="1"/>
  <c r="AB1912" i="19"/>
  <c r="AA1912" i="19" s="1"/>
  <c r="AB1910" i="19"/>
  <c r="AA1910" i="19" s="1"/>
  <c r="AB1909" i="19"/>
  <c r="AA1909" i="19" s="1"/>
  <c r="AB1862" i="19"/>
  <c r="AA1862" i="19" s="1"/>
  <c r="AB1908" i="19"/>
  <c r="AA1908" i="19" s="1"/>
  <c r="AB1907" i="19"/>
  <c r="AA1907" i="19" s="1"/>
  <c r="AB1905" i="19"/>
  <c r="AA1905" i="19" s="1"/>
  <c r="AB1904" i="19"/>
  <c r="AA1904" i="19" s="1"/>
  <c r="AB1902" i="19"/>
  <c r="AA1902" i="19" s="1"/>
  <c r="AB1901" i="19"/>
  <c r="AA1901" i="19" s="1"/>
  <c r="AB1900" i="19"/>
  <c r="AA1900" i="19" s="1"/>
  <c r="AB1899" i="19"/>
  <c r="AA1899" i="19" s="1"/>
  <c r="AB1898" i="19"/>
  <c r="AA1898" i="19" s="1"/>
  <c r="AB1897" i="19"/>
  <c r="AA1897" i="19" s="1"/>
  <c r="AB1844" i="19"/>
  <c r="AA1844" i="19" s="1"/>
  <c r="AB1895" i="19"/>
  <c r="AA1895" i="19" s="1"/>
  <c r="AB1894" i="19"/>
  <c r="AA1894" i="19" s="1"/>
  <c r="AB1892" i="19"/>
  <c r="AA1892" i="19" s="1"/>
  <c r="AB1906" i="19"/>
  <c r="AA1906" i="19" s="1"/>
  <c r="AB1853" i="19"/>
  <c r="AA1853" i="19" s="1"/>
  <c r="AB1890" i="19"/>
  <c r="AA1890" i="19" s="1"/>
  <c r="AB1889" i="19"/>
  <c r="AA1889" i="19" s="1"/>
  <c r="AB1888" i="19"/>
  <c r="AA1888" i="19" s="1"/>
  <c r="AB1846" i="19"/>
  <c r="AA1846" i="19" s="1"/>
  <c r="AB1887" i="19"/>
  <c r="AA1887" i="19" s="1"/>
  <c r="AB1886" i="19"/>
  <c r="AA1886" i="19" s="1"/>
  <c r="AB1885" i="19"/>
  <c r="AA1885" i="19" s="1"/>
  <c r="AB1884" i="19"/>
  <c r="AA1884" i="19" s="1"/>
  <c r="AB1883" i="19"/>
  <c r="AA1883" i="19" s="1"/>
  <c r="AB1881" i="19"/>
  <c r="AA1881" i="19" s="1"/>
  <c r="AB1849" i="19"/>
  <c r="AA1849" i="19" s="1"/>
  <c r="AB1878" i="19"/>
  <c r="AA1878" i="19" s="1"/>
  <c r="AB1848" i="19"/>
  <c r="AA1848" i="19" s="1"/>
  <c r="AB1877" i="19"/>
  <c r="AB1847" i="19"/>
  <c r="AA1847" i="19" s="1"/>
  <c r="AB1838" i="19"/>
  <c r="AA1838" i="19" s="1"/>
  <c r="AB1876" i="19"/>
  <c r="AA1876" i="19" s="1"/>
  <c r="AB1875" i="19"/>
  <c r="AA1875" i="19" s="1"/>
  <c r="AB1874" i="19"/>
  <c r="AA1874" i="19" s="1"/>
  <c r="AB1836" i="19"/>
  <c r="AA1836" i="19" s="1"/>
  <c r="AB1873" i="19"/>
  <c r="AA1873" i="19" s="1"/>
  <c r="AB1882" i="19"/>
  <c r="AA1882" i="19" s="1"/>
  <c r="AB1826" i="19"/>
  <c r="AA1826" i="19" s="1"/>
  <c r="AB1872" i="19"/>
  <c r="AA1872" i="19" s="1"/>
  <c r="AB1913" i="19"/>
  <c r="AA1913" i="19" s="1"/>
  <c r="AB1828" i="19"/>
  <c r="AA1828" i="19" s="1"/>
  <c r="AB1903" i="19"/>
  <c r="AA1903" i="19" s="1"/>
  <c r="AB1869" i="19"/>
  <c r="AA1869" i="19" s="1"/>
  <c r="AB1870" i="19"/>
  <c r="AA1870" i="19" s="1"/>
  <c r="AB1868" i="19"/>
  <c r="AA1868" i="19" s="1"/>
  <c r="AB1866" i="19"/>
  <c r="AA1866" i="19" s="1"/>
  <c r="AB1865" i="19"/>
  <c r="AA1865" i="19" s="1"/>
  <c r="AB1840" i="19"/>
  <c r="AA1840" i="19" s="1"/>
  <c r="AB1852" i="19"/>
  <c r="AA1852" i="19" s="1"/>
  <c r="AB1841" i="19"/>
  <c r="AA1841" i="19" s="1"/>
  <c r="AB1863" i="19"/>
  <c r="AA1863" i="19" s="1"/>
  <c r="AB1861" i="19"/>
  <c r="AA1861" i="19" s="1"/>
  <c r="AB1837" i="19"/>
  <c r="AA1837" i="19" s="1"/>
  <c r="AB1879" i="19"/>
  <c r="AA1879" i="19" s="1"/>
  <c r="AB1859" i="19"/>
  <c r="AA1859" i="19" s="1"/>
  <c r="AB1858" i="19"/>
  <c r="AA1858" i="19" s="1"/>
  <c r="AB1857" i="19"/>
  <c r="AA1857" i="19" s="1"/>
  <c r="AB1880" i="19"/>
  <c r="AA1880" i="19" s="1"/>
  <c r="AB1867" i="19"/>
  <c r="AA1867" i="19" s="1"/>
  <c r="AB1856" i="19"/>
  <c r="AA1856" i="19" s="1"/>
  <c r="AB1855" i="19"/>
  <c r="AA1855" i="19" s="1"/>
  <c r="AB1854" i="19"/>
  <c r="AA1854" i="19" s="1"/>
  <c r="AB1871" i="19"/>
  <c r="AA1871" i="19" s="1"/>
  <c r="AB1834" i="19"/>
  <c r="AA1834" i="19" s="1"/>
  <c r="AB1891" i="19"/>
  <c r="AA1891" i="19" s="1"/>
  <c r="AB1830" i="19"/>
  <c r="AA1830" i="19" s="1"/>
  <c r="AB1864" i="19"/>
  <c r="AA1864" i="19" s="1"/>
  <c r="AB1831" i="19"/>
  <c r="AA1831" i="19" s="1"/>
  <c r="AB1851" i="19"/>
  <c r="AA1851" i="19" s="1"/>
  <c r="AB1850" i="19"/>
  <c r="AA1850" i="19" s="1"/>
  <c r="AB1820" i="19"/>
  <c r="AA1820" i="19" s="1"/>
  <c r="AB1825" i="19"/>
  <c r="AA1825" i="19" s="1"/>
  <c r="AB1843" i="19"/>
  <c r="AA1843" i="19" s="1"/>
  <c r="AB1842" i="19"/>
  <c r="AA1842" i="19" s="1"/>
  <c r="AB1839" i="19"/>
  <c r="AA1839" i="19" s="1"/>
  <c r="AB1845" i="19"/>
  <c r="AA1845" i="19" s="1"/>
  <c r="AB1824" i="19"/>
  <c r="AA1824" i="19" s="1"/>
  <c r="AB1823" i="19"/>
  <c r="AA1823" i="19" s="1"/>
  <c r="AB1833" i="19"/>
  <c r="AA1833" i="19" s="1"/>
  <c r="AB1832" i="19"/>
  <c r="AA1832" i="19" s="1"/>
  <c r="AB1835" i="19"/>
  <c r="AA1835" i="19" s="1"/>
  <c r="AB1806" i="19"/>
  <c r="AA1806" i="19" s="1"/>
  <c r="AB1827" i="19"/>
  <c r="AA1827" i="19" s="1"/>
  <c r="AB1829" i="19"/>
  <c r="AA1829" i="19" s="1"/>
  <c r="AB1821" i="19"/>
  <c r="AA1821" i="19" s="1"/>
  <c r="AB1815" i="19"/>
  <c r="AA1815" i="19" s="1"/>
  <c r="AB1819" i="19"/>
  <c r="AA1819" i="19" s="1"/>
  <c r="AB1818" i="19"/>
  <c r="AA1818" i="19" s="1"/>
  <c r="AB1810" i="19"/>
  <c r="AA1810" i="19" s="1"/>
  <c r="AB1814" i="19"/>
  <c r="AA1814" i="19" s="1"/>
  <c r="AB1816" i="19"/>
  <c r="AA1816" i="19" s="1"/>
  <c r="AB1812" i="19"/>
  <c r="AA1812" i="19" s="1"/>
  <c r="AB1805" i="19"/>
  <c r="AA1805" i="19" s="1"/>
  <c r="AB1813" i="19"/>
  <c r="AA1813" i="19" s="1"/>
  <c r="AB1809" i="19"/>
  <c r="AA1809" i="19" s="1"/>
  <c r="AB1822" i="19"/>
  <c r="AA1822" i="19" s="1"/>
  <c r="AB1811" i="19"/>
  <c r="AA1811" i="19" s="1"/>
  <c r="AB1804" i="19"/>
  <c r="AA1804" i="19" s="1"/>
  <c r="AB1803" i="19"/>
  <c r="AA1803" i="19" s="1"/>
  <c r="AB1817" i="19"/>
  <c r="AA1817" i="19" s="1"/>
  <c r="AB1808" i="19"/>
  <c r="AA1808" i="19" s="1"/>
  <c r="AB1802" i="19"/>
  <c r="AA1802" i="19" s="1"/>
  <c r="AB1801" i="19"/>
  <c r="AA1801" i="19" s="1"/>
  <c r="AB1807" i="19"/>
  <c r="AA1807" i="19" s="1"/>
  <c r="AB1800" i="19"/>
  <c r="AA1800" i="19" s="1"/>
  <c r="AB1799" i="19"/>
  <c r="AA1799" i="19" s="1"/>
  <c r="AB1798" i="19"/>
  <c r="AA1798" i="19" s="1"/>
  <c r="AB1797" i="19"/>
  <c r="AA1797" i="19" s="1"/>
  <c r="AB1796" i="19"/>
  <c r="AA1796" i="19" s="1"/>
  <c r="AB1795" i="19"/>
  <c r="AA1795" i="19" s="1"/>
  <c r="AB1794" i="19"/>
  <c r="AA1794" i="19" s="1"/>
  <c r="AB1793" i="19"/>
  <c r="AA1793" i="19" s="1"/>
  <c r="AB1792" i="19"/>
  <c r="AA1792" i="19" s="1"/>
  <c r="AB1791" i="19"/>
  <c r="AA1791" i="19" s="1"/>
  <c r="AB1790" i="19"/>
  <c r="AA1790" i="19" s="1"/>
  <c r="AB1789" i="19"/>
  <c r="AA1789" i="19" s="1"/>
  <c r="AB1788" i="19"/>
  <c r="AA1788" i="19" s="1"/>
  <c r="AB1787" i="19"/>
  <c r="AA1787" i="19" s="1"/>
  <c r="AB1786" i="19"/>
  <c r="AA1786" i="19" s="1"/>
  <c r="AB1785" i="19"/>
  <c r="AA1785" i="19" s="1"/>
  <c r="AB1784" i="19"/>
  <c r="AA1784" i="19" s="1"/>
  <c r="AB1783" i="19"/>
  <c r="AA1783" i="19" s="1"/>
  <c r="AB1782" i="19"/>
  <c r="AA1782" i="19" s="1"/>
  <c r="AB1781" i="19"/>
  <c r="AA1781" i="19" s="1"/>
  <c r="AB1780" i="19"/>
  <c r="AA1780" i="19" s="1"/>
  <c r="AB1779" i="19"/>
  <c r="AA1779" i="19" s="1"/>
  <c r="AB1778" i="19"/>
  <c r="AA1778" i="19" s="1"/>
  <c r="AB1777" i="19"/>
  <c r="AA1777" i="19" s="1"/>
  <c r="AB1776" i="19"/>
  <c r="AA1776" i="19" s="1"/>
  <c r="AB1775" i="19"/>
  <c r="AA1775" i="19" s="1"/>
  <c r="AB1774" i="19"/>
  <c r="AA1774" i="19" s="1"/>
  <c r="AB1773" i="19"/>
  <c r="AA1773" i="19" s="1"/>
  <c r="AB1772" i="19"/>
  <c r="AA1772" i="19" s="1"/>
  <c r="AB1771" i="19"/>
  <c r="AA1771" i="19" s="1"/>
  <c r="AB1770" i="19"/>
  <c r="AA1770" i="19" s="1"/>
  <c r="AB1769" i="19"/>
  <c r="AA1769" i="19" s="1"/>
  <c r="AB1768" i="19"/>
  <c r="AA1768" i="19" s="1"/>
  <c r="AB1767" i="19"/>
  <c r="AA1767" i="19" s="1"/>
  <c r="AB1766" i="19"/>
  <c r="AA1766" i="19" s="1"/>
  <c r="AB1765" i="19"/>
  <c r="AA1765" i="19" s="1"/>
  <c r="AB1764" i="19"/>
  <c r="AB1763" i="19"/>
  <c r="AA1763" i="19" s="1"/>
  <c r="AB1762" i="19"/>
  <c r="AA1762" i="19" s="1"/>
  <c r="AB1761" i="19"/>
  <c r="AA1761" i="19" s="1"/>
  <c r="AB1760" i="19"/>
  <c r="AA1760" i="19" s="1"/>
  <c r="AB1759" i="19"/>
  <c r="AA1759" i="19" s="1"/>
  <c r="AB1758" i="19"/>
  <c r="AA1758" i="19" s="1"/>
  <c r="AB1757" i="19"/>
  <c r="AA1757" i="19" s="1"/>
  <c r="AB1743" i="19"/>
  <c r="AA1743" i="19" s="1"/>
  <c r="AB1756" i="19"/>
  <c r="AA1756" i="19" s="1"/>
  <c r="AB1755" i="19"/>
  <c r="AA1755" i="19" s="1"/>
  <c r="AB1754" i="19"/>
  <c r="AA1754" i="19" s="1"/>
  <c r="AB1753" i="19"/>
  <c r="AA1753" i="19" s="1"/>
  <c r="AB1752" i="19"/>
  <c r="AA1752" i="19" s="1"/>
  <c r="AB1751" i="19"/>
  <c r="AA1751" i="19" s="1"/>
  <c r="AB1750" i="19"/>
  <c r="AA1750" i="19" s="1"/>
  <c r="AB1749" i="19"/>
  <c r="AA1749" i="19" s="1"/>
  <c r="AB1748" i="19"/>
  <c r="AA1748" i="19" s="1"/>
  <c r="AB1747" i="19"/>
  <c r="AA1747" i="19" s="1"/>
  <c r="AB1746" i="19"/>
  <c r="AB1744" i="19"/>
  <c r="AA1744" i="19" s="1"/>
  <c r="AB1742" i="19"/>
  <c r="AA1742" i="19" s="1"/>
  <c r="AB1741" i="19"/>
  <c r="AA1741" i="19" s="1"/>
  <c r="AB1740" i="19"/>
  <c r="AA1740" i="19" s="1"/>
  <c r="AB1739" i="19"/>
  <c r="AA1739" i="19" s="1"/>
  <c r="AB1738" i="19"/>
  <c r="AA1738" i="19" s="1"/>
  <c r="AB1737" i="19"/>
  <c r="AA1737" i="19" s="1"/>
  <c r="AB1736" i="19"/>
  <c r="AB1735" i="19"/>
  <c r="AA1735" i="19" s="1"/>
  <c r="AB1734" i="19"/>
  <c r="AA1734" i="19" s="1"/>
  <c r="AB1733" i="19"/>
  <c r="AA1733" i="19" s="1"/>
  <c r="AB1732" i="19"/>
  <c r="AA1732" i="19" s="1"/>
  <c r="AB1731" i="19"/>
  <c r="AA1731" i="19" s="1"/>
  <c r="AB1730" i="19"/>
  <c r="AA1730" i="19" s="1"/>
  <c r="AB1729" i="19"/>
  <c r="AB1728" i="19"/>
  <c r="AB1727" i="19"/>
  <c r="AA1727" i="19" s="1"/>
  <c r="AB1726" i="19"/>
  <c r="AA1726" i="19" s="1"/>
  <c r="AB1725" i="19"/>
  <c r="AA1725" i="19" s="1"/>
  <c r="AB1724" i="19"/>
  <c r="AA1724" i="19" s="1"/>
  <c r="AB1723" i="19"/>
  <c r="AB1722" i="19"/>
  <c r="AB1711" i="19"/>
  <c r="AB1712" i="19"/>
  <c r="AA1712" i="19" s="1"/>
  <c r="AB1721" i="19"/>
  <c r="AB1720" i="19"/>
  <c r="AA1720" i="19" s="1"/>
  <c r="AB1719" i="19"/>
  <c r="AA1719" i="19" s="1"/>
  <c r="AB1718" i="19"/>
  <c r="AA1718" i="19" s="1"/>
  <c r="AB1717" i="19"/>
  <c r="AA1717" i="19" s="1"/>
  <c r="AB1716" i="19"/>
  <c r="AA1716" i="19" s="1"/>
  <c r="AB1715" i="19"/>
  <c r="AA1715" i="19" s="1"/>
  <c r="AB1714" i="19"/>
  <c r="AA1714" i="19" s="1"/>
  <c r="AB1713" i="19"/>
  <c r="AA1713" i="19" s="1"/>
  <c r="AB1710" i="19"/>
  <c r="AA1710" i="19" s="1"/>
  <c r="AB1709" i="19"/>
  <c r="AA1709" i="19" s="1"/>
  <c r="AB1708" i="19"/>
  <c r="AB1707" i="19"/>
  <c r="AA1707" i="19" s="1"/>
  <c r="AB1706" i="19"/>
  <c r="AB1705" i="19"/>
  <c r="AA1705" i="19" s="1"/>
  <c r="AB1704" i="19"/>
  <c r="AB1703" i="19"/>
  <c r="AA1703" i="19" s="1"/>
  <c r="AB1702" i="19"/>
  <c r="AA1702" i="19" s="1"/>
  <c r="AB1701" i="19"/>
  <c r="AA1701" i="19" s="1"/>
  <c r="AB1700" i="19"/>
  <c r="AB1699" i="19"/>
  <c r="AA1699" i="19" s="1"/>
  <c r="AB1698" i="19"/>
  <c r="AA1698" i="19" s="1"/>
  <c r="AB1697" i="19"/>
  <c r="AA1697" i="19" s="1"/>
  <c r="AB1696" i="19"/>
  <c r="AB1695" i="19"/>
  <c r="AA1695" i="19" s="1"/>
  <c r="AB1694" i="19"/>
  <c r="AA1694" i="19" s="1"/>
  <c r="AB1693" i="19"/>
  <c r="AB1692" i="19"/>
  <c r="AB1691" i="19"/>
  <c r="AA1691" i="19" s="1"/>
  <c r="AB1690" i="19"/>
  <c r="AA1690" i="19" s="1"/>
  <c r="AB1689" i="19"/>
  <c r="AA1689" i="19" s="1"/>
  <c r="AB1688" i="19"/>
  <c r="AA1688" i="19" s="1"/>
  <c r="AB1687" i="19"/>
  <c r="AA1687" i="19" s="1"/>
  <c r="AB1686" i="19"/>
  <c r="AB1684" i="19"/>
  <c r="AA1684" i="19" s="1"/>
  <c r="AB1683" i="19"/>
  <c r="AA1683" i="19" s="1"/>
  <c r="AB1682" i="19"/>
  <c r="AA1682" i="19" s="1"/>
  <c r="AB1681" i="19"/>
  <c r="AA1681" i="19" s="1"/>
  <c r="AB1680" i="19"/>
  <c r="AA1680" i="19" s="1"/>
  <c r="AB1679" i="19"/>
  <c r="AA1679" i="19" s="1"/>
  <c r="AB1678" i="19"/>
  <c r="AB1677" i="19"/>
  <c r="AA1677" i="19" s="1"/>
  <c r="AB1676" i="19"/>
  <c r="AA1676" i="19" s="1"/>
  <c r="AB1675" i="19"/>
  <c r="AA1675" i="19" s="1"/>
  <c r="AB1674" i="19"/>
  <c r="AA1674" i="19" s="1"/>
  <c r="AB1673" i="19"/>
  <c r="AB1672" i="19"/>
  <c r="AA1672" i="19" s="1"/>
  <c r="AB1671" i="19"/>
  <c r="AA1671" i="19" s="1"/>
  <c r="AB1670" i="19"/>
  <c r="AB1669" i="19"/>
  <c r="AA1669" i="19" s="1"/>
  <c r="AB1668" i="19"/>
  <c r="AA1668" i="19" s="1"/>
  <c r="AB1667" i="19"/>
  <c r="AB1666" i="19"/>
  <c r="AA1666" i="19" s="1"/>
  <c r="AB1659" i="19"/>
  <c r="AA1659" i="19" s="1"/>
  <c r="AB1658" i="19"/>
  <c r="AA1658" i="19" s="1"/>
  <c r="AB1665" i="19"/>
  <c r="AA1665" i="19" s="1"/>
  <c r="AB1664" i="19"/>
  <c r="AA1664" i="19" s="1"/>
  <c r="AB1685" i="19"/>
  <c r="AA1685" i="19" s="1"/>
  <c r="AB1663" i="19"/>
  <c r="AB1657" i="19"/>
  <c r="AA1657" i="19" s="1"/>
  <c r="AB1662" i="19"/>
  <c r="AB1649" i="19"/>
  <c r="AB1661" i="19"/>
  <c r="AA1661" i="19" s="1"/>
  <c r="AB1651" i="19"/>
  <c r="AB1660" i="19"/>
  <c r="AA1660" i="19" s="1"/>
  <c r="AB1656" i="19"/>
  <c r="AA1656" i="19" s="1"/>
  <c r="AB1650" i="19"/>
  <c r="AA1650" i="19" s="1"/>
  <c r="AB1653" i="19"/>
  <c r="AB1652" i="19"/>
  <c r="AA1652" i="19" s="1"/>
  <c r="AB1654" i="19"/>
  <c r="AB1648" i="19"/>
  <c r="AA1648" i="19" s="1"/>
  <c r="AB1647" i="19"/>
  <c r="AA1647" i="19" s="1"/>
  <c r="AB145" i="19"/>
  <c r="AA145" i="19" s="1"/>
  <c r="AB143" i="19"/>
  <c r="AA143" i="19" s="1"/>
  <c r="AB110" i="19"/>
  <c r="AA110" i="19" s="1"/>
  <c r="AB93" i="19"/>
  <c r="AA93" i="19" s="1"/>
  <c r="AB130" i="19"/>
  <c r="AA130" i="19" s="1"/>
  <c r="AB120" i="19"/>
  <c r="AA120" i="19" s="1"/>
  <c r="AB80" i="19"/>
  <c r="AA80" i="19" s="1"/>
  <c r="AB86" i="19"/>
  <c r="AA86" i="19" s="1"/>
  <c r="AB61" i="19"/>
  <c r="AA61" i="19" s="1"/>
  <c r="AB91" i="19"/>
  <c r="AA91" i="19" s="1"/>
  <c r="AB89" i="19"/>
  <c r="AA89" i="19" s="1"/>
  <c r="AB88" i="19"/>
  <c r="AA88" i="19" s="1"/>
  <c r="AB84" i="19"/>
  <c r="AA84" i="19" s="1"/>
  <c r="AB83" i="19"/>
  <c r="AA83" i="19" s="1"/>
  <c r="AB100" i="19"/>
  <c r="AA100" i="19" s="1"/>
  <c r="AB113" i="19"/>
  <c r="AA113" i="19" s="1"/>
  <c r="AB66" i="19"/>
  <c r="AA66" i="19" s="1"/>
  <c r="AB122" i="19"/>
  <c r="AA122" i="19" s="1"/>
  <c r="AB125" i="19"/>
  <c r="AA125" i="19" s="1"/>
  <c r="AB112" i="19"/>
  <c r="AA112" i="19" s="1"/>
  <c r="AB74" i="19"/>
  <c r="AA74" i="19" s="1"/>
  <c r="AB116" i="19"/>
  <c r="AA116" i="19" s="1"/>
  <c r="AB102" i="19"/>
  <c r="AA102" i="19" s="1"/>
  <c r="AB82" i="19"/>
  <c r="AA82" i="19" s="1"/>
  <c r="AB92" i="19"/>
  <c r="AA92" i="19" s="1"/>
  <c r="AB94" i="19"/>
  <c r="AA94" i="19" s="1"/>
  <c r="AB98" i="19"/>
  <c r="AA98" i="19" s="1"/>
  <c r="AB22" i="19"/>
  <c r="AA22" i="19" s="1"/>
  <c r="AB46" i="19"/>
  <c r="AA46" i="19" s="1"/>
  <c r="AB41" i="19"/>
  <c r="AA41" i="19" s="1"/>
  <c r="AB56" i="19"/>
  <c r="AA56" i="19" s="1"/>
  <c r="AB50" i="19"/>
  <c r="AA50" i="19" s="1"/>
  <c r="AB27" i="19"/>
  <c r="AA27" i="19" s="1"/>
  <c r="AB17" i="19"/>
  <c r="AA17" i="19" s="1"/>
  <c r="AB26" i="19"/>
  <c r="AA26" i="19" s="1"/>
  <c r="AB42" i="19"/>
  <c r="AA42" i="19" s="1"/>
  <c r="AB24" i="19"/>
  <c r="AA24" i="19" s="1"/>
  <c r="AB28" i="19"/>
  <c r="AA28" i="19" s="1"/>
  <c r="AB16" i="19"/>
  <c r="AA16" i="19" s="1"/>
  <c r="AB9" i="19"/>
  <c r="AA9" i="19" s="1"/>
  <c r="AB10" i="19"/>
  <c r="AA10" i="19" s="1"/>
  <c r="AB6" i="19"/>
  <c r="AA6" i="19" s="1"/>
  <c r="AB1646" i="19"/>
  <c r="AA1646" i="19" s="1"/>
  <c r="AB1645" i="19"/>
  <c r="AB1644" i="19"/>
  <c r="AA1644" i="19" s="1"/>
  <c r="AB1643" i="19"/>
  <c r="AA1643" i="19" s="1"/>
  <c r="AB1642" i="19"/>
  <c r="AB1641" i="19"/>
  <c r="AA1641" i="19" s="1"/>
  <c r="AB1640" i="19"/>
  <c r="AB1639" i="19"/>
  <c r="AA1639" i="19" s="1"/>
  <c r="AB1638" i="19"/>
  <c r="AA1638" i="19" s="1"/>
  <c r="AB1637" i="19"/>
  <c r="AB1636" i="19"/>
  <c r="AA1636" i="19" s="1"/>
  <c r="AB1635" i="19"/>
  <c r="AB1634" i="19"/>
  <c r="AB1633" i="19"/>
  <c r="AA1633" i="19" s="1"/>
  <c r="AB1632" i="19"/>
  <c r="AA1632" i="19" s="1"/>
  <c r="AB1631" i="19"/>
  <c r="AA1631" i="19" s="1"/>
  <c r="AB1630" i="19"/>
  <c r="AA1630" i="19" s="1"/>
  <c r="AB1629" i="19"/>
  <c r="AB1628" i="19"/>
  <c r="AB1627" i="19"/>
  <c r="AB1626" i="19"/>
  <c r="AA1626" i="19" s="1"/>
  <c r="AB1625" i="19"/>
  <c r="AA1625" i="19" s="1"/>
  <c r="AB1624" i="19"/>
  <c r="AA1624" i="19" s="1"/>
  <c r="AB1623" i="19"/>
  <c r="AA1623" i="19" s="1"/>
  <c r="AB1622" i="19"/>
  <c r="AA1622" i="19" s="1"/>
  <c r="AB1621" i="19"/>
  <c r="AA1621" i="19" s="1"/>
  <c r="AB1620" i="19"/>
  <c r="AA1620" i="19" s="1"/>
  <c r="AB1619" i="19"/>
  <c r="AA1619" i="19" s="1"/>
  <c r="AB1618" i="19"/>
  <c r="AA1618" i="19" s="1"/>
  <c r="AB1617" i="19"/>
  <c r="AA1617" i="19" s="1"/>
  <c r="AB1616" i="19"/>
  <c r="AA1616" i="19" s="1"/>
  <c r="AB1615" i="19"/>
  <c r="AA1615" i="19" s="1"/>
  <c r="AB1505" i="19"/>
  <c r="AA1505" i="19" s="1"/>
  <c r="AB1614" i="19"/>
  <c r="AB1613" i="19"/>
  <c r="AA1613" i="19" s="1"/>
  <c r="AB1612" i="19"/>
  <c r="AA1612" i="19" s="1"/>
  <c r="AB1611" i="19"/>
  <c r="AB1610" i="19"/>
  <c r="AA1610" i="19" s="1"/>
  <c r="AB1609" i="19"/>
  <c r="AB1608" i="19"/>
  <c r="AA1608" i="19" s="1"/>
  <c r="AB1607" i="19"/>
  <c r="AB1606" i="19"/>
  <c r="AA1606" i="19" s="1"/>
  <c r="AB1605" i="19"/>
  <c r="AA1605" i="19" s="1"/>
  <c r="AB1604" i="19"/>
  <c r="AB1603" i="19"/>
  <c r="AA1603" i="19" s="1"/>
  <c r="AB1602" i="19"/>
  <c r="AA1602" i="19" s="1"/>
  <c r="AB1601" i="19"/>
  <c r="AB1600" i="19"/>
  <c r="AB1599" i="19"/>
  <c r="AA1599" i="19" s="1"/>
  <c r="AB1598" i="19"/>
  <c r="AA1598" i="19" s="1"/>
  <c r="AB1597" i="19"/>
  <c r="AA1597" i="19" s="1"/>
  <c r="AB1596" i="19"/>
  <c r="AA1596" i="19" s="1"/>
  <c r="AB1595" i="19"/>
  <c r="AB1594" i="19"/>
  <c r="AA1594" i="19" s="1"/>
  <c r="AB1593" i="19"/>
  <c r="AB1592" i="19"/>
  <c r="AA1592" i="19" s="1"/>
  <c r="AB1591" i="19"/>
  <c r="AA1591" i="19" s="1"/>
  <c r="AB1590" i="19"/>
  <c r="AA1590" i="19" s="1"/>
  <c r="AB1589" i="19"/>
  <c r="AA1589" i="19" s="1"/>
  <c r="AB1535" i="19"/>
  <c r="AA1535" i="19" s="1"/>
  <c r="AB1588" i="19"/>
  <c r="AA1588" i="19" s="1"/>
  <c r="AB1587" i="19"/>
  <c r="AA1587" i="19" s="1"/>
  <c r="AB1586" i="19"/>
  <c r="AA1586" i="19" s="1"/>
  <c r="AB1518" i="19"/>
  <c r="AB1585" i="19"/>
  <c r="AA1585" i="19" s="1"/>
  <c r="AB1584" i="19"/>
  <c r="AB1583" i="19"/>
  <c r="AA1583" i="19" s="1"/>
  <c r="AB1582" i="19"/>
  <c r="AA1582" i="19" s="1"/>
  <c r="AB1581" i="19"/>
  <c r="AA1581" i="19" s="1"/>
  <c r="AB1580" i="19"/>
  <c r="AA1580" i="19" s="1"/>
  <c r="AB1579" i="19"/>
  <c r="AA1579" i="19" s="1"/>
  <c r="AB1578" i="19"/>
  <c r="AA1578" i="19" s="1"/>
  <c r="AB1577" i="19"/>
  <c r="AA1577" i="19" s="1"/>
  <c r="AB1575" i="19"/>
  <c r="AA1575" i="19" s="1"/>
  <c r="AB1540" i="19"/>
  <c r="AB1574" i="19"/>
  <c r="AA1574" i="19" s="1"/>
  <c r="AB1542" i="19"/>
  <c r="AA1542" i="19" s="1"/>
  <c r="AB1573" i="19"/>
  <c r="AB1572" i="19"/>
  <c r="AB1571" i="19"/>
  <c r="AA1571" i="19" s="1"/>
  <c r="AB1570" i="19"/>
  <c r="AA1570" i="19" s="1"/>
  <c r="AB1568" i="19"/>
  <c r="AB1566" i="19"/>
  <c r="AA1566" i="19" s="1"/>
  <c r="AB1517" i="19"/>
  <c r="AA1517" i="19" s="1"/>
  <c r="AB1576" i="19"/>
  <c r="AB1565" i="19"/>
  <c r="AA1565" i="19" s="1"/>
  <c r="AB1530" i="19"/>
  <c r="AB1564" i="19"/>
  <c r="AB1522" i="19"/>
  <c r="AA1522" i="19" s="1"/>
  <c r="AB1561" i="19"/>
  <c r="AA1561" i="19" s="1"/>
  <c r="AB1560" i="19"/>
  <c r="AA1560" i="19" s="1"/>
  <c r="AB1559" i="19"/>
  <c r="AA1559" i="19" s="1"/>
  <c r="AB1558" i="19"/>
  <c r="AA1558" i="19" s="1"/>
  <c r="AB1557" i="19"/>
  <c r="AA1557" i="19" s="1"/>
  <c r="AB1521" i="19"/>
  <c r="AA1521" i="19" s="1"/>
  <c r="AB1556" i="19"/>
  <c r="AB1498" i="19"/>
  <c r="AA1498" i="19" s="1"/>
  <c r="AB1555" i="19"/>
  <c r="AA1555" i="19" s="1"/>
  <c r="AB1553" i="19"/>
  <c r="AA1553" i="19" s="1"/>
  <c r="AB1563" i="19"/>
  <c r="AA1563" i="19" s="1"/>
  <c r="AB1552" i="19"/>
  <c r="AA1552" i="19" s="1"/>
  <c r="AB1551" i="19"/>
  <c r="AB1496" i="19"/>
  <c r="AA1496" i="19" s="1"/>
  <c r="AB1494" i="19"/>
  <c r="AB1550" i="19"/>
  <c r="AB1547" i="19"/>
  <c r="AA1547" i="19" s="1"/>
  <c r="AB1545" i="19"/>
  <c r="AA1545" i="19" s="1"/>
  <c r="AB1569" i="19"/>
  <c r="AA1569" i="19" s="1"/>
  <c r="AB1506" i="19"/>
  <c r="AA1506" i="19" s="1"/>
  <c r="AB1543" i="19"/>
  <c r="AB1541" i="19"/>
  <c r="AA1541" i="19" s="1"/>
  <c r="AB1539" i="19"/>
  <c r="AA1539" i="19" s="1"/>
  <c r="AB1489" i="19"/>
  <c r="AA1489" i="19" s="1"/>
  <c r="AB1546" i="19"/>
  <c r="AB1567" i="19"/>
  <c r="AB1562" i="19"/>
  <c r="AA1562" i="19" s="1"/>
  <c r="AB1536" i="19"/>
  <c r="AA1536" i="19" s="1"/>
  <c r="AB1554" i="19"/>
  <c r="AA1554" i="19" s="1"/>
  <c r="AB1544" i="19"/>
  <c r="AB1534" i="19"/>
  <c r="AA1534" i="19" s="1"/>
  <c r="AB1533" i="19"/>
  <c r="AA1533" i="19" s="1"/>
  <c r="AB1492" i="19"/>
  <c r="AB1549" i="19"/>
  <c r="AA1549" i="19" s="1"/>
  <c r="AB1508" i="19"/>
  <c r="AA1508" i="19" s="1"/>
  <c r="AB1548" i="19"/>
  <c r="AA1548" i="19" s="1"/>
  <c r="AB1532" i="19"/>
  <c r="AA1532" i="19" s="1"/>
  <c r="AB1531" i="19"/>
  <c r="AB1499" i="19"/>
  <c r="AB1529" i="19"/>
  <c r="AB1528" i="19"/>
  <c r="AA1528" i="19" s="1"/>
  <c r="AB1538" i="19"/>
  <c r="AA1538" i="19" s="1"/>
  <c r="AB1527" i="19"/>
  <c r="AA1527" i="19" s="1"/>
  <c r="AB1497" i="19"/>
  <c r="AB1526" i="19"/>
  <c r="AA1526" i="19" s="1"/>
  <c r="AB1525" i="19"/>
  <c r="AA1525" i="19" s="1"/>
  <c r="AB1523" i="19"/>
  <c r="AA1523" i="19" s="1"/>
  <c r="AB1482" i="19"/>
  <c r="AB1501" i="19"/>
  <c r="AA1501" i="19" s="1"/>
  <c r="AB1520" i="19"/>
  <c r="AA1520" i="19" s="1"/>
  <c r="AB1519" i="19"/>
  <c r="AA1519" i="19" s="1"/>
  <c r="AB1481" i="19"/>
  <c r="AA1481" i="19" s="1"/>
  <c r="AB1537" i="19"/>
  <c r="AA1537" i="19" s="1"/>
  <c r="AB1493" i="19"/>
  <c r="AB1516" i="19"/>
  <c r="AB1524" i="19"/>
  <c r="AA1524" i="19" s="1"/>
  <c r="AB1495" i="19"/>
  <c r="AA1495" i="19" s="1"/>
  <c r="AB1512" i="19"/>
  <c r="AB1488" i="19"/>
  <c r="AB1490" i="19"/>
  <c r="AB1502" i="19"/>
  <c r="AA1502" i="19" s="1"/>
  <c r="AB1475" i="19"/>
  <c r="AA1475" i="19" s="1"/>
  <c r="AB1483" i="19"/>
  <c r="AA1483" i="19" s="1"/>
  <c r="AB1509" i="19"/>
  <c r="AA1509" i="19" s="1"/>
  <c r="AB1503" i="19"/>
  <c r="AA1503" i="19" s="1"/>
  <c r="AB1511" i="19"/>
  <c r="AB1510" i="19"/>
  <c r="AA1510" i="19" s="1"/>
  <c r="AB1487" i="19"/>
  <c r="AA1487" i="19" s="1"/>
  <c r="AB1480" i="19"/>
  <c r="AA1480" i="19" s="1"/>
  <c r="AB1461" i="19"/>
  <c r="AA1461" i="19" s="1"/>
  <c r="AB1478" i="19"/>
  <c r="AA1478" i="19" s="1"/>
  <c r="AB1473" i="19"/>
  <c r="AA1473" i="19" s="1"/>
  <c r="AB1504" i="19"/>
  <c r="AB1463" i="19"/>
  <c r="AA1463" i="19" s="1"/>
  <c r="AB1485" i="19"/>
  <c r="AB1484" i="19"/>
  <c r="AA1484" i="19" s="1"/>
  <c r="AB1486" i="19"/>
  <c r="AA1486" i="19" s="1"/>
  <c r="AB1479" i="19"/>
  <c r="AA1479" i="19" s="1"/>
  <c r="AB1470" i="19"/>
  <c r="AB1491" i="19"/>
  <c r="AA1491" i="19" s="1"/>
  <c r="AB1465" i="19"/>
  <c r="AB1469" i="19"/>
  <c r="AB1476" i="19"/>
  <c r="AA1476" i="19" s="1"/>
  <c r="AB1455" i="19"/>
  <c r="AB1474" i="19"/>
  <c r="AA1474" i="19" s="1"/>
  <c r="AB1472" i="19"/>
  <c r="AB1466" i="19"/>
  <c r="AA1466" i="19" s="1"/>
  <c r="AB1467" i="19"/>
  <c r="AA1467" i="19" s="1"/>
  <c r="AB1468" i="19"/>
  <c r="AB1471" i="19"/>
  <c r="AB1449" i="19"/>
  <c r="AA1449" i="19" s="1"/>
  <c r="AB1454" i="19"/>
  <c r="AA1454" i="19" s="1"/>
  <c r="AB1477" i="19"/>
  <c r="AA1477" i="19" s="1"/>
  <c r="AB1456" i="19"/>
  <c r="AA1456" i="19" s="1"/>
  <c r="AB1451" i="19"/>
  <c r="AA1451" i="19" s="1"/>
  <c r="AB1458" i="19"/>
  <c r="AA1458" i="19" s="1"/>
  <c r="AB1464" i="19"/>
  <c r="AA1464" i="19" s="1"/>
  <c r="AB1457" i="19"/>
  <c r="AA1457" i="19" s="1"/>
  <c r="AB1459" i="19"/>
  <c r="AA1459" i="19" s="1"/>
  <c r="AB1460" i="19"/>
  <c r="AA1460" i="19" s="1"/>
  <c r="AB1446" i="19"/>
  <c r="AA1446" i="19" s="1"/>
  <c r="AB1452" i="19"/>
  <c r="AA1452" i="19" s="1"/>
  <c r="AB1450" i="19"/>
  <c r="AA1450" i="19" s="1"/>
  <c r="AB1448" i="19"/>
  <c r="AA1448" i="19" s="1"/>
  <c r="AB1453" i="19"/>
  <c r="AA1453" i="19" s="1"/>
  <c r="AB1462" i="19"/>
  <c r="AA1462" i="19" s="1"/>
  <c r="AB1447" i="19"/>
  <c r="AA1447" i="19" s="1"/>
  <c r="AB1445" i="19"/>
  <c r="AA1445" i="19" s="1"/>
  <c r="AB1444" i="19"/>
  <c r="AA1444" i="19" s="1"/>
  <c r="AB1443" i="19"/>
  <c r="AA1443" i="19" s="1"/>
  <c r="AB1442" i="19"/>
  <c r="AA1442" i="19" s="1"/>
  <c r="AB1441" i="19"/>
  <c r="AA1441" i="19" s="1"/>
  <c r="AB1440" i="19"/>
  <c r="AA1440" i="19" s="1"/>
  <c r="AB1439" i="19"/>
  <c r="AA1439" i="19" s="1"/>
  <c r="AB1438" i="19"/>
  <c r="AA1438" i="19" s="1"/>
  <c r="AB1437" i="19"/>
  <c r="AA1437" i="19" s="1"/>
  <c r="AB1436" i="19"/>
  <c r="AA1436" i="19" s="1"/>
  <c r="AB1435" i="19"/>
  <c r="AA1435" i="19" s="1"/>
  <c r="AB1426" i="19"/>
  <c r="AA1426" i="19" s="1"/>
  <c r="AB1434" i="19"/>
  <c r="AA1434" i="19" s="1"/>
  <c r="AB1433" i="19"/>
  <c r="AA1433" i="19" s="1"/>
  <c r="AB1432" i="19"/>
  <c r="AA1432" i="19" s="1"/>
  <c r="AB1431" i="19"/>
  <c r="AA1431" i="19" s="1"/>
  <c r="AB1430" i="19"/>
  <c r="AA1430" i="19" s="1"/>
  <c r="AB1424" i="19"/>
  <c r="AA1424" i="19" s="1"/>
  <c r="AB1429" i="19"/>
  <c r="AA1429" i="19" s="1"/>
  <c r="AB1428" i="19"/>
  <c r="AA1428" i="19" s="1"/>
  <c r="AB1423" i="19"/>
  <c r="AA1423" i="19" s="1"/>
  <c r="AB1427" i="19"/>
  <c r="AA1427" i="19" s="1"/>
  <c r="AB1418" i="19"/>
  <c r="AA1418" i="19" s="1"/>
  <c r="AB1419" i="19"/>
  <c r="AA1419" i="19" s="1"/>
  <c r="AB1422" i="19"/>
  <c r="AA1422" i="19" s="1"/>
  <c r="AB1425" i="19"/>
  <c r="AA1425" i="19" s="1"/>
  <c r="AB1420" i="19"/>
  <c r="AA1420" i="19" s="1"/>
  <c r="AB1417" i="19"/>
  <c r="AA1417" i="19" s="1"/>
  <c r="AB1416" i="19"/>
  <c r="AA1416" i="19" s="1"/>
  <c r="AB1415" i="19"/>
  <c r="AA1415" i="19" s="1"/>
  <c r="AB1395" i="19"/>
  <c r="AA1395" i="19" s="1"/>
  <c r="AB1414" i="19"/>
  <c r="AA1414" i="19" s="1"/>
  <c r="AB1413" i="19"/>
  <c r="AA1413" i="19" s="1"/>
  <c r="AB1412" i="19"/>
  <c r="AA1412" i="19" s="1"/>
  <c r="AB1400" i="19"/>
  <c r="AA1400" i="19" s="1"/>
  <c r="AB1411" i="19"/>
  <c r="AA1411" i="19" s="1"/>
  <c r="AB1410" i="19"/>
  <c r="AA1410" i="19" s="1"/>
  <c r="AB1409" i="19"/>
  <c r="AA1409" i="19" s="1"/>
  <c r="AB1408" i="19"/>
  <c r="AA1408" i="19" s="1"/>
  <c r="AB1407" i="19"/>
  <c r="AA1407" i="19" s="1"/>
  <c r="AB1394" i="19"/>
  <c r="AA1394" i="19" s="1"/>
  <c r="AB1406" i="19"/>
  <c r="AA1406" i="19" s="1"/>
  <c r="AB1401" i="19"/>
  <c r="AB1396" i="19"/>
  <c r="AA1396" i="19" s="1"/>
  <c r="AB1404" i="19"/>
  <c r="AA1404" i="19" s="1"/>
  <c r="AB1405" i="19"/>
  <c r="AA1405" i="19" s="1"/>
  <c r="AB1402" i="19"/>
  <c r="AA1402" i="19" s="1"/>
  <c r="AB1397" i="19"/>
  <c r="AA1397" i="19" s="1"/>
  <c r="AB1398" i="19"/>
  <c r="AA1398" i="19" s="1"/>
  <c r="AB1399" i="19"/>
  <c r="AA1399" i="19" s="1"/>
  <c r="AB1393" i="19"/>
  <c r="AA1393" i="19" s="1"/>
  <c r="AB1392" i="19"/>
  <c r="AA1392" i="19" s="1"/>
  <c r="AB1391" i="19"/>
  <c r="AA1391" i="19" s="1"/>
  <c r="AB1390" i="19"/>
  <c r="AA1390" i="19" s="1"/>
  <c r="AB1388" i="19"/>
  <c r="AB1370" i="19"/>
  <c r="AA1370" i="19" s="1"/>
  <c r="AB1387" i="19"/>
  <c r="AA1387" i="19" s="1"/>
  <c r="AB1389" i="19"/>
  <c r="AB1371" i="19"/>
  <c r="AA1371" i="19" s="1"/>
  <c r="AB1386" i="19"/>
  <c r="AA1386" i="19" s="1"/>
  <c r="AB1385" i="19"/>
  <c r="AB1377" i="19"/>
  <c r="AA1377" i="19" s="1"/>
  <c r="AB1379" i="19"/>
  <c r="AA1379" i="19" s="1"/>
  <c r="AB1374" i="19"/>
  <c r="AB1384" i="19"/>
  <c r="AB1375" i="19"/>
  <c r="AA1375" i="19" s="1"/>
  <c r="AB1380" i="19"/>
  <c r="AA1380" i="19" s="1"/>
  <c r="AB1383" i="19"/>
  <c r="AA1383" i="19" s="1"/>
  <c r="AB1372" i="19"/>
  <c r="AA1372" i="19" s="1"/>
  <c r="AB1378" i="19"/>
  <c r="AA1378" i="19" s="1"/>
  <c r="AB1369" i="19"/>
  <c r="AA1369" i="19" s="1"/>
  <c r="AB1368" i="19"/>
  <c r="AA1368" i="19" s="1"/>
  <c r="AB1367" i="19"/>
  <c r="AA1367" i="19" s="1"/>
  <c r="AB1364" i="19"/>
  <c r="AA1364" i="19" s="1"/>
  <c r="AB1363" i="19"/>
  <c r="AA1363" i="19" s="1"/>
  <c r="AB1362" i="19"/>
  <c r="AB1361" i="19"/>
  <c r="AA1361" i="19" s="1"/>
  <c r="AB1353" i="19"/>
  <c r="AA1353" i="19" s="1"/>
  <c r="AB1360" i="19"/>
  <c r="AA1360" i="19" s="1"/>
  <c r="AB1359" i="19"/>
  <c r="AA1359" i="19" s="1"/>
  <c r="AB1347" i="19"/>
  <c r="AA1347" i="19" s="1"/>
  <c r="AB1358" i="19"/>
  <c r="AA1358" i="19" s="1"/>
  <c r="AB1356" i="19"/>
  <c r="AA1356" i="19" s="1"/>
  <c r="AB1355" i="19"/>
  <c r="AA1355" i="19" s="1"/>
  <c r="AB1349" i="19"/>
  <c r="AB1354" i="19"/>
  <c r="AB1352" i="19"/>
  <c r="AB1348" i="19"/>
  <c r="AB1344" i="19"/>
  <c r="AA1344" i="19" s="1"/>
  <c r="AB1345" i="19"/>
  <c r="AA1345" i="19" s="1"/>
  <c r="AB1351" i="19"/>
  <c r="AA1351" i="19" s="1"/>
  <c r="AB1343" i="19"/>
  <c r="AA1343" i="19" s="1"/>
  <c r="AB1338" i="19"/>
  <c r="AA1338" i="19" s="1"/>
  <c r="AB1336" i="19"/>
  <c r="AA1336" i="19" s="1"/>
  <c r="AB1337" i="19"/>
  <c r="AA1337" i="19" s="1"/>
  <c r="AB1342" i="19"/>
  <c r="AA1342" i="19" s="1"/>
  <c r="AB1341" i="19"/>
  <c r="AA1341" i="19" s="1"/>
  <c r="AB1335" i="19"/>
  <c r="AA1335" i="19" s="1"/>
  <c r="AB1334" i="19"/>
  <c r="AB1333" i="19"/>
  <c r="AA1333" i="19" s="1"/>
  <c r="AB1332" i="19"/>
  <c r="AA1332" i="19" s="1"/>
  <c r="AB1331" i="19"/>
  <c r="AB1330" i="19"/>
  <c r="AB1329" i="19"/>
  <c r="AB1328" i="19"/>
  <c r="AA1328" i="19" s="1"/>
  <c r="AB1304" i="19"/>
  <c r="AA1304" i="19" s="1"/>
  <c r="AB1327" i="19"/>
  <c r="AB1326" i="19"/>
  <c r="AB1325" i="19"/>
  <c r="AA1325" i="19" s="1"/>
  <c r="AB1324" i="19"/>
  <c r="AA1324" i="19" s="1"/>
  <c r="AB1323" i="19"/>
  <c r="AB1322" i="19"/>
  <c r="AB1321" i="19"/>
  <c r="AA1321" i="19" s="1"/>
  <c r="AB1320" i="19"/>
  <c r="AB1319" i="19"/>
  <c r="AB1318" i="19"/>
  <c r="AA1318" i="19" s="1"/>
  <c r="AB1308" i="19"/>
  <c r="AA1308" i="19" s="1"/>
  <c r="AB1299" i="19"/>
  <c r="AA1299" i="19" s="1"/>
  <c r="AB1317" i="19"/>
  <c r="AA1317" i="19" s="1"/>
  <c r="AB1306" i="19"/>
  <c r="AB1316" i="19"/>
  <c r="AA1316" i="19" s="1"/>
  <c r="AB1315" i="19"/>
  <c r="AA1315" i="19" s="1"/>
  <c r="AB1310" i="19"/>
  <c r="AA1310" i="19" s="1"/>
  <c r="AB1300" i="19"/>
  <c r="AB1312" i="19"/>
  <c r="AA1312" i="19" s="1"/>
  <c r="AB1296" i="19"/>
  <c r="AA1296" i="19" s="1"/>
  <c r="AB1311" i="19"/>
  <c r="AA1311" i="19" s="1"/>
  <c r="AB1309" i="19"/>
  <c r="AA1309" i="19" s="1"/>
  <c r="AB1302" i="19"/>
  <c r="AA1302" i="19" s="1"/>
  <c r="AB1307" i="19"/>
  <c r="AB1305" i="19"/>
  <c r="AA1305" i="19" s="1"/>
  <c r="AB1301" i="19"/>
  <c r="AB1297" i="19"/>
  <c r="AA1297" i="19" s="1"/>
  <c r="AB1303" i="19"/>
  <c r="AB1298" i="19"/>
  <c r="AA1298" i="19" s="1"/>
  <c r="AB1295" i="19"/>
  <c r="AB1278" i="19"/>
  <c r="AB1294" i="19"/>
  <c r="AA1294" i="19" s="1"/>
  <c r="AB1293" i="19"/>
  <c r="AA1293" i="19" s="1"/>
  <c r="AB1292" i="19"/>
  <c r="AB1291" i="19"/>
  <c r="AA1291" i="19" s="1"/>
  <c r="AB1290" i="19"/>
  <c r="AB1289" i="19"/>
  <c r="AA1289" i="19" s="1"/>
  <c r="AB1287" i="19"/>
  <c r="AA1287" i="19" s="1"/>
  <c r="AB1281" i="19"/>
  <c r="AA1281" i="19" s="1"/>
  <c r="AB1286" i="19"/>
  <c r="AA1286" i="19" s="1"/>
  <c r="AB1285" i="19"/>
  <c r="AA1285" i="19" s="1"/>
  <c r="AB1288" i="19"/>
  <c r="AB1284" i="19"/>
  <c r="AA1284" i="19" s="1"/>
  <c r="AB1283" i="19"/>
  <c r="AB1275" i="19"/>
  <c r="AA1275" i="19" s="1"/>
  <c r="AB1279" i="19"/>
  <c r="AA1279" i="19" s="1"/>
  <c r="AB1282" i="19"/>
  <c r="AA1282" i="19" s="1"/>
  <c r="AB1276" i="19"/>
  <c r="AA1276" i="19" s="1"/>
  <c r="AB1268" i="19"/>
  <c r="AB1280" i="19"/>
  <c r="AA1280" i="19" s="1"/>
  <c r="AB1277" i="19"/>
  <c r="AA1277" i="19" s="1"/>
  <c r="AB1274" i="19"/>
  <c r="AA1274" i="19" s="1"/>
  <c r="AB1273" i="19"/>
  <c r="AA1273" i="19" s="1"/>
  <c r="AB1269" i="19"/>
  <c r="AA1269" i="19" s="1"/>
  <c r="AB1266" i="19"/>
  <c r="AA1266" i="19" s="1"/>
  <c r="AB1267" i="19"/>
  <c r="AA1267" i="19" s="1"/>
  <c r="AB1272" i="19"/>
  <c r="AB1271" i="19"/>
  <c r="AB1270" i="19"/>
  <c r="AB1265" i="19"/>
  <c r="AA1265" i="19" s="1"/>
  <c r="AB1246" i="19"/>
  <c r="AA1246" i="19" s="1"/>
  <c r="AB1264" i="19"/>
  <c r="AA1264" i="19" s="1"/>
  <c r="AB1263" i="19"/>
  <c r="AA1263" i="19" s="1"/>
  <c r="AB1261" i="19"/>
  <c r="AA1261" i="19" s="1"/>
  <c r="AB1262" i="19"/>
  <c r="AA1262" i="19" s="1"/>
  <c r="AB1257" i="19"/>
  <c r="AA1257" i="19" s="1"/>
  <c r="AB1245" i="19"/>
  <c r="AA1245" i="19" s="1"/>
  <c r="AB1250" i="19"/>
  <c r="AB1255" i="19"/>
  <c r="AB1249" i="19"/>
  <c r="AA1249" i="19" s="1"/>
  <c r="AB1256" i="19"/>
  <c r="AA1256" i="19" s="1"/>
  <c r="AB1241" i="19"/>
  <c r="AA1241" i="19" s="1"/>
  <c r="AB1258" i="19"/>
  <c r="AB1247" i="19"/>
  <c r="AA1247" i="19" s="1"/>
  <c r="AB1242" i="19"/>
  <c r="AA1242" i="19" s="1"/>
  <c r="AB1254" i="19"/>
  <c r="AA1254" i="19" s="1"/>
  <c r="AB1259" i="19"/>
  <c r="AB1243" i="19"/>
  <c r="AA1243" i="19" s="1"/>
  <c r="AB1253" i="19"/>
  <c r="AA1253" i="19" s="1"/>
  <c r="AB1251" i="19"/>
  <c r="AB1260" i="19"/>
  <c r="AA1260" i="19" s="1"/>
  <c r="AB1244" i="19"/>
  <c r="AB1239" i="19"/>
  <c r="AB1248" i="19"/>
  <c r="AA1248" i="19" s="1"/>
  <c r="AB1235" i="19"/>
  <c r="AB1240" i="19"/>
  <c r="AA1240" i="19" s="1"/>
  <c r="AB1238" i="19"/>
  <c r="AB1236" i="19"/>
  <c r="AA1236" i="19" s="1"/>
  <c r="AB1237" i="19"/>
  <c r="AA1237" i="19" s="1"/>
  <c r="AB1234" i="19"/>
  <c r="AA1234" i="19" s="1"/>
  <c r="AB1233" i="19"/>
  <c r="AB1219" i="19"/>
  <c r="AA1219" i="19" s="1"/>
  <c r="AB1221" i="19"/>
  <c r="AB1231" i="19"/>
  <c r="AA1231" i="19" s="1"/>
  <c r="AB1214" i="19"/>
  <c r="AB1228" i="19"/>
  <c r="AA1228" i="19" s="1"/>
  <c r="AB1227" i="19"/>
  <c r="AB1226" i="19"/>
  <c r="AA1226" i="19" s="1"/>
  <c r="AB1229" i="19"/>
  <c r="AB1232" i="19"/>
  <c r="AB1216" i="19"/>
  <c r="AA1216" i="19" s="1"/>
  <c r="AB1225" i="19"/>
  <c r="AA1225" i="19" s="1"/>
  <c r="AB1218" i="19"/>
  <c r="AB1230" i="19"/>
  <c r="AB1224" i="19"/>
  <c r="AA1224" i="19" s="1"/>
  <c r="AB1217" i="19"/>
  <c r="AB1215" i="19"/>
  <c r="AB1213" i="19"/>
  <c r="AA1213" i="19" s="1"/>
  <c r="AB1210" i="19"/>
  <c r="AA1210" i="19" s="1"/>
  <c r="AB1212" i="19"/>
  <c r="AA1212" i="19" s="1"/>
  <c r="AB1211" i="19"/>
  <c r="AA1211" i="19" s="1"/>
  <c r="AB1209" i="19"/>
  <c r="AA1209" i="19" s="1"/>
  <c r="AB1208" i="19"/>
  <c r="AA1208" i="19" s="1"/>
  <c r="AB1206" i="19"/>
  <c r="AA1206" i="19" s="1"/>
  <c r="AB1207" i="19"/>
  <c r="AA1207" i="19" s="1"/>
  <c r="AB1204" i="19"/>
  <c r="AB1205" i="19"/>
  <c r="AA1205" i="19" s="1"/>
  <c r="AB1203" i="19"/>
  <c r="AA1203" i="19" s="1"/>
  <c r="AB1189" i="19"/>
  <c r="AA1189" i="19" s="1"/>
  <c r="AB1188" i="19"/>
  <c r="AA1188" i="19" s="1"/>
  <c r="AB1186" i="19"/>
  <c r="AA1186" i="19" s="1"/>
  <c r="AB1185" i="19"/>
  <c r="AA1185" i="19" s="1"/>
  <c r="AB1182" i="19"/>
  <c r="AB1184" i="19"/>
  <c r="AB1180" i="19"/>
  <c r="AA1180" i="19" s="1"/>
  <c r="AB1178" i="19"/>
  <c r="AA1178" i="19" s="1"/>
  <c r="AB1183" i="19"/>
  <c r="AA1183" i="19" s="1"/>
  <c r="AB1181" i="19"/>
  <c r="AA1181" i="19" s="1"/>
  <c r="AB1179" i="19"/>
  <c r="AA1179" i="19" s="1"/>
  <c r="AB1177" i="19"/>
  <c r="AB1176" i="19"/>
  <c r="AA1176" i="19" s="1"/>
  <c r="AB1175" i="19"/>
  <c r="AA1175" i="19" s="1"/>
  <c r="AB1174" i="19"/>
  <c r="AB1170" i="19"/>
  <c r="AB1173" i="19"/>
  <c r="AA1173" i="19" s="1"/>
  <c r="AB1171" i="19"/>
  <c r="AB1169" i="19"/>
  <c r="AA1169" i="19" s="1"/>
  <c r="AB1172" i="19"/>
  <c r="AA1172" i="19" s="1"/>
  <c r="AB1168" i="19"/>
  <c r="AA1168" i="19" s="1"/>
  <c r="AB1167" i="19"/>
  <c r="AA1167" i="19" s="1"/>
  <c r="AB1166" i="19"/>
  <c r="AB1165" i="19"/>
  <c r="AA1165" i="19" s="1"/>
  <c r="AB1160" i="19"/>
  <c r="AA1160" i="19" s="1"/>
  <c r="AB1164" i="19"/>
  <c r="AA1164" i="19" s="1"/>
  <c r="AB1163" i="19"/>
  <c r="AA1163" i="19" s="1"/>
  <c r="AB1159" i="19"/>
  <c r="AB1162" i="19"/>
  <c r="AA1162" i="19" s="1"/>
  <c r="AB1161" i="19"/>
  <c r="AB1146" i="19"/>
  <c r="AB1158" i="19"/>
  <c r="AB1149" i="19"/>
  <c r="AA1149" i="19" s="1"/>
  <c r="AB1157" i="19"/>
  <c r="AA1157" i="19" s="1"/>
  <c r="AB1156" i="19"/>
  <c r="AA1156" i="19" s="1"/>
  <c r="AB1148" i="19"/>
  <c r="AA1148" i="19" s="1"/>
  <c r="AB1150" i="19"/>
  <c r="AA1150" i="19" s="1"/>
  <c r="AB1155" i="19"/>
  <c r="AA1155" i="19" s="1"/>
  <c r="AB1154" i="19"/>
  <c r="AB1153" i="19"/>
  <c r="AB1147" i="19"/>
  <c r="AA1147" i="19" s="1"/>
  <c r="AB1152" i="19"/>
  <c r="AA1152" i="19" s="1"/>
  <c r="AB1144" i="19"/>
  <c r="AA1144" i="19" s="1"/>
  <c r="AB1142" i="19"/>
  <c r="AA1142" i="19" s="1"/>
  <c r="AB1151" i="19"/>
  <c r="AA1151" i="19" s="1"/>
  <c r="AB1143" i="19"/>
  <c r="AA1143" i="19" s="1"/>
  <c r="AB1145" i="19"/>
  <c r="AB1141" i="19"/>
  <c r="AA1141" i="19" s="1"/>
  <c r="AB1140" i="19"/>
  <c r="AB1137" i="19"/>
  <c r="AA1137" i="19" s="1"/>
  <c r="AB1136" i="19"/>
  <c r="AB1135" i="19"/>
  <c r="AB1134" i="19"/>
  <c r="AA1134" i="19" s="1"/>
  <c r="AB1133" i="19"/>
  <c r="AB1139" i="19"/>
  <c r="AA1139" i="19" s="1"/>
  <c r="AB1129" i="19"/>
  <c r="AA1129" i="19" s="1"/>
  <c r="AB1131" i="19"/>
  <c r="AA1131" i="19" s="1"/>
  <c r="AB1128" i="19"/>
  <c r="AA1128" i="19" s="1"/>
  <c r="AB1130" i="19"/>
  <c r="AB1127" i="19"/>
  <c r="AA1127" i="19" s="1"/>
  <c r="AB1118" i="19"/>
  <c r="AA1118" i="19" s="1"/>
  <c r="AB1126" i="19"/>
  <c r="AA1126" i="19" s="1"/>
  <c r="AB1125" i="19"/>
  <c r="AB1111" i="19"/>
  <c r="AA1111" i="19" s="1"/>
  <c r="AB1124" i="19"/>
  <c r="AA1124" i="19" s="1"/>
  <c r="AB1113" i="19"/>
  <c r="AA1113" i="19" s="1"/>
  <c r="AB1122" i="19"/>
  <c r="AA1122" i="19" s="1"/>
  <c r="AB1121" i="19"/>
  <c r="AB1120" i="19"/>
  <c r="AB1123" i="19"/>
  <c r="AA1123" i="19" s="1"/>
  <c r="AB1119" i="19"/>
  <c r="AA1119" i="19" s="1"/>
  <c r="AB1114" i="19"/>
  <c r="AB1109" i="19"/>
  <c r="AB1110" i="19"/>
  <c r="AA1110" i="19" s="1"/>
  <c r="AB1112" i="19"/>
  <c r="AA1112" i="19" s="1"/>
  <c r="AB1108" i="19"/>
  <c r="AB1106" i="19"/>
  <c r="AB1105" i="19"/>
  <c r="AA1105" i="19" s="1"/>
  <c r="AB1104" i="19"/>
  <c r="AA1104" i="19" s="1"/>
  <c r="AB1103" i="19"/>
  <c r="AA1103" i="19" s="1"/>
  <c r="AB1102" i="19"/>
  <c r="AA1102" i="19" s="1"/>
  <c r="AB1059" i="19"/>
  <c r="AA1059" i="19" s="1"/>
  <c r="AB1101" i="19"/>
  <c r="AB1100" i="19"/>
  <c r="AA1100" i="19" s="1"/>
  <c r="AB1099" i="19"/>
  <c r="AB1098" i="19"/>
  <c r="AA1098" i="19" s="1"/>
  <c r="AB1097" i="19"/>
  <c r="AA1097" i="19" s="1"/>
  <c r="AB1096" i="19"/>
  <c r="AA1096" i="19" s="1"/>
  <c r="AB1095" i="19"/>
  <c r="AB1031" i="19"/>
  <c r="AA1031" i="19" s="1"/>
  <c r="AB1094" i="19"/>
  <c r="AA1094" i="19" s="1"/>
  <c r="AB1093" i="19"/>
  <c r="AA1093" i="19" s="1"/>
  <c r="AB1091" i="19"/>
  <c r="AA1091" i="19" s="1"/>
  <c r="AB1090" i="19"/>
  <c r="AA1090" i="19" s="1"/>
  <c r="AB1055" i="19"/>
  <c r="AA1055" i="19" s="1"/>
  <c r="AB1043" i="19"/>
  <c r="AB1088" i="19"/>
  <c r="AA1088" i="19" s="1"/>
  <c r="AB1086" i="19"/>
  <c r="AA1086" i="19" s="1"/>
  <c r="AB1085" i="19"/>
  <c r="AA1085" i="19" s="1"/>
  <c r="AB1084" i="19"/>
  <c r="AA1084" i="19" s="1"/>
  <c r="AB1056" i="19"/>
  <c r="AA1056" i="19" s="1"/>
  <c r="AB1083" i="19"/>
  <c r="AA1083" i="19" s="1"/>
  <c r="AB1082" i="19"/>
  <c r="AA1082" i="19" s="1"/>
  <c r="AB1039" i="19"/>
  <c r="AA1039" i="19" s="1"/>
  <c r="AB1053" i="19"/>
  <c r="AA1053" i="19" s="1"/>
  <c r="AB1081" i="19"/>
  <c r="AA1081" i="19" s="1"/>
  <c r="AB1079" i="19"/>
  <c r="AA1079" i="19" s="1"/>
  <c r="AB1078" i="19"/>
  <c r="AA1078" i="19" s="1"/>
  <c r="AB1051" i="19"/>
  <c r="AA1051" i="19" s="1"/>
  <c r="AB1107" i="19"/>
  <c r="AA1107" i="19" s="1"/>
  <c r="AB1074" i="19"/>
  <c r="AA1074" i="19" s="1"/>
  <c r="AB1072" i="19"/>
  <c r="AA1072" i="19" s="1"/>
  <c r="AB1012" i="19"/>
  <c r="AB1071" i="19"/>
  <c r="AA1071" i="19" s="1"/>
  <c r="AB1050" i="19"/>
  <c r="AA1050" i="19" s="1"/>
  <c r="AB1048" i="19"/>
  <c r="AA1048" i="19" s="1"/>
  <c r="AB1069" i="19"/>
  <c r="AA1069" i="19" s="1"/>
  <c r="AB1092" i="19"/>
  <c r="AA1092" i="19" s="1"/>
  <c r="AB1047" i="19"/>
  <c r="AA1047" i="19" s="1"/>
  <c r="AB1046" i="19"/>
  <c r="AA1046" i="19" s="1"/>
  <c r="AB1044" i="19"/>
  <c r="AA1044" i="19" s="1"/>
  <c r="AB1087" i="19"/>
  <c r="AA1087" i="19" s="1"/>
  <c r="AB1066" i="19"/>
  <c r="AA1066" i="19" s="1"/>
  <c r="AB1023" i="19"/>
  <c r="AA1023" i="19" s="1"/>
  <c r="AB1080" i="19"/>
  <c r="AA1080" i="19" s="1"/>
  <c r="AB1041" i="19"/>
  <c r="AA1041" i="19" s="1"/>
  <c r="AB1077" i="19"/>
  <c r="AA1077" i="19" s="1"/>
  <c r="AB1076" i="19"/>
  <c r="AB1040" i="19"/>
  <c r="AA1040" i="19" s="1"/>
  <c r="AB1073" i="19"/>
  <c r="AA1073" i="19" s="1"/>
  <c r="AB1070" i="19"/>
  <c r="AA1070" i="19" s="1"/>
  <c r="AB1063" i="19"/>
  <c r="AA1063" i="19" s="1"/>
  <c r="AB1037" i="19"/>
  <c r="AA1037" i="19" s="1"/>
  <c r="AB1049" i="19"/>
  <c r="AA1049" i="19" s="1"/>
  <c r="AB1030" i="19"/>
  <c r="AA1030" i="19" s="1"/>
  <c r="AB1033" i="19"/>
  <c r="AA1033" i="19" s="1"/>
  <c r="AB1028" i="19"/>
  <c r="AA1028" i="19" s="1"/>
  <c r="AB1064" i="19"/>
  <c r="AA1064" i="19" s="1"/>
  <c r="AB1042" i="19"/>
  <c r="AA1042" i="19" s="1"/>
  <c r="AB1065" i="19"/>
  <c r="AA1065" i="19" s="1"/>
  <c r="AB1062" i="19"/>
  <c r="AA1062" i="19" s="1"/>
  <c r="AB1061" i="19"/>
  <c r="AA1061" i="19" s="1"/>
  <c r="AB1060" i="19"/>
  <c r="AA1060" i="19" s="1"/>
  <c r="AB1025" i="19"/>
  <c r="AB1058" i="19"/>
  <c r="AA1058" i="19" s="1"/>
  <c r="AB1017" i="19"/>
  <c r="AB1034" i="19"/>
  <c r="AA1034" i="19" s="1"/>
  <c r="AB1032" i="19"/>
  <c r="AA1032" i="19" s="1"/>
  <c r="AB1029" i="19"/>
  <c r="AB1054" i="19"/>
  <c r="AA1054" i="19" s="1"/>
  <c r="AB1027" i="19"/>
  <c r="AA1027" i="19" s="1"/>
  <c r="AB1020" i="19"/>
  <c r="AA1020" i="19" s="1"/>
  <c r="AB1057" i="19"/>
  <c r="AA1057" i="19" s="1"/>
  <c r="AB1014" i="19"/>
  <c r="AB1067" i="19"/>
  <c r="AA1067" i="19" s="1"/>
  <c r="AB1022" i="19"/>
  <c r="AA1022" i="19" s="1"/>
  <c r="AB1052" i="19"/>
  <c r="AA1052" i="19" s="1"/>
  <c r="AB1024" i="19"/>
  <c r="AA1024" i="19" s="1"/>
  <c r="AB1026" i="19"/>
  <c r="AA1026" i="19" s="1"/>
  <c r="AB1038" i="19"/>
  <c r="AA1038" i="19" s="1"/>
  <c r="AB1036" i="19"/>
  <c r="AA1036" i="19" s="1"/>
  <c r="AB1035" i="19"/>
  <c r="AA1035" i="19" s="1"/>
  <c r="AB1011" i="19"/>
  <c r="AA1011" i="19" s="1"/>
  <c r="AB1019" i="19"/>
  <c r="AB1016" i="19"/>
  <c r="AA1016" i="19" s="1"/>
  <c r="AB1010" i="19"/>
  <c r="AB1013" i="19"/>
  <c r="AA1013" i="19" s="1"/>
  <c r="AB1007" i="19"/>
  <c r="AA1007" i="19" s="1"/>
  <c r="AB1021" i="19"/>
  <c r="AB1004" i="19"/>
  <c r="AA1004" i="19" s="1"/>
  <c r="AB1008" i="19"/>
  <c r="AA1008" i="19" s="1"/>
  <c r="AB1018" i="19"/>
  <c r="AA1018" i="19" s="1"/>
  <c r="AB1005" i="19"/>
  <c r="AA1005" i="19" s="1"/>
  <c r="AB1003" i="19"/>
  <c r="AA1003" i="19" s="1"/>
  <c r="AB997" i="19"/>
  <c r="AA997" i="19" s="1"/>
  <c r="AB1015" i="19"/>
  <c r="AB1006" i="19"/>
  <c r="AA1006" i="19" s="1"/>
  <c r="AB1009" i="19"/>
  <c r="AB999" i="19"/>
  <c r="AA999" i="19" s="1"/>
  <c r="AB1000" i="19"/>
  <c r="AA1000" i="19" s="1"/>
  <c r="AB994" i="19"/>
  <c r="AB1001" i="19"/>
  <c r="AA1001" i="19" s="1"/>
  <c r="AB998" i="19"/>
  <c r="AA998" i="19" s="1"/>
  <c r="AB1002" i="19"/>
  <c r="AA1002" i="19" s="1"/>
  <c r="AB995" i="19"/>
  <c r="AA995" i="19" s="1"/>
  <c r="AB996" i="19"/>
  <c r="AA996" i="19" s="1"/>
  <c r="AB993" i="19"/>
  <c r="AA993" i="19" s="1"/>
  <c r="AB992" i="19"/>
  <c r="AA992" i="19" s="1"/>
  <c r="AB991" i="19"/>
  <c r="AA991" i="19" s="1"/>
  <c r="AB990" i="19"/>
  <c r="AA990" i="19" s="1"/>
  <c r="AB989" i="19"/>
  <c r="AA989" i="19" s="1"/>
  <c r="AB988" i="19"/>
  <c r="AA988" i="19" s="1"/>
  <c r="AB987" i="19"/>
  <c r="AB986" i="19"/>
  <c r="AA986" i="19" s="1"/>
  <c r="AB985" i="19"/>
  <c r="AA985" i="19" s="1"/>
  <c r="AB984" i="19"/>
  <c r="AA984" i="19" s="1"/>
  <c r="AB981" i="19"/>
  <c r="AA981" i="19" s="1"/>
  <c r="AB980" i="19"/>
  <c r="AA980" i="19" s="1"/>
  <c r="AB983" i="19"/>
  <c r="AA983" i="19" s="1"/>
  <c r="AB978" i="19"/>
  <c r="AA978" i="19" s="1"/>
  <c r="AB977" i="19"/>
  <c r="AA977" i="19" s="1"/>
  <c r="AB976" i="19"/>
  <c r="AA976" i="19" s="1"/>
  <c r="AB975" i="19"/>
  <c r="AA975" i="19" s="1"/>
  <c r="AB974" i="19"/>
  <c r="AB966" i="19"/>
  <c r="AA966" i="19" s="1"/>
  <c r="AB973" i="19"/>
  <c r="AB972" i="19"/>
  <c r="AB962" i="19"/>
  <c r="AA962" i="19" s="1"/>
  <c r="AB971" i="19"/>
  <c r="AB970" i="19"/>
  <c r="AB960" i="19"/>
  <c r="AB959" i="19"/>
  <c r="AA959" i="19" s="1"/>
  <c r="AB969" i="19"/>
  <c r="AA969" i="19" s="1"/>
  <c r="AB963" i="19"/>
  <c r="AA963" i="19" s="1"/>
  <c r="AB961" i="19"/>
  <c r="AA961" i="19" s="1"/>
  <c r="AB968" i="19"/>
  <c r="AA968" i="19" s="1"/>
  <c r="AB958" i="19"/>
  <c r="AB957" i="19"/>
  <c r="AB929" i="19"/>
  <c r="AA929" i="19" s="1"/>
  <c r="AB956" i="19"/>
  <c r="AA956" i="19" s="1"/>
  <c r="AB937" i="19"/>
  <c r="AA937" i="19" s="1"/>
  <c r="AB955" i="19"/>
  <c r="AA955" i="19" s="1"/>
  <c r="AB954" i="19"/>
  <c r="AA954" i="19" s="1"/>
  <c r="AB953" i="19"/>
  <c r="AB927" i="19"/>
  <c r="AA927" i="19" s="1"/>
  <c r="AB952" i="19"/>
  <c r="AA952" i="19" s="1"/>
  <c r="AB951" i="19"/>
  <c r="AA951" i="19" s="1"/>
  <c r="AB950" i="19"/>
  <c r="AB948" i="19"/>
  <c r="AA948" i="19" s="1"/>
  <c r="AB947" i="19"/>
  <c r="AB933" i="19"/>
  <c r="AA933" i="19" s="1"/>
  <c r="AB931" i="19"/>
  <c r="AA931" i="19" s="1"/>
  <c r="AB935" i="19"/>
  <c r="AB925" i="19"/>
  <c r="AA925" i="19" s="1"/>
  <c r="AB946" i="19"/>
  <c r="AA946" i="19" s="1"/>
  <c r="AB945" i="19"/>
  <c r="AB944" i="19"/>
  <c r="AA944" i="19" s="1"/>
  <c r="AB936" i="19"/>
  <c r="AA936" i="19" s="1"/>
  <c r="AB943" i="19"/>
  <c r="AA943" i="19" s="1"/>
  <c r="AB934" i="19"/>
  <c r="AA934" i="19" s="1"/>
  <c r="AB942" i="19"/>
  <c r="AB941" i="19"/>
  <c r="AB924" i="19"/>
  <c r="AA924" i="19" s="1"/>
  <c r="AB949" i="19"/>
  <c r="AA949" i="19" s="1"/>
  <c r="AB940" i="19"/>
  <c r="AA940" i="19" s="1"/>
  <c r="AB930" i="19"/>
  <c r="AA930" i="19" s="1"/>
  <c r="AB932" i="19"/>
  <c r="AA932" i="19" s="1"/>
  <c r="AB926" i="19"/>
  <c r="AB928" i="19"/>
  <c r="AA928" i="19" s="1"/>
  <c r="AB923" i="19"/>
  <c r="AA923" i="19" s="1"/>
  <c r="AB921" i="19"/>
  <c r="AA921" i="19" s="1"/>
  <c r="AB920" i="19"/>
  <c r="AA920" i="19" s="1"/>
  <c r="AB919" i="19"/>
  <c r="AA919" i="19" s="1"/>
  <c r="AB918" i="19"/>
  <c r="AB863" i="19"/>
  <c r="AB917" i="19"/>
  <c r="AB916" i="19"/>
  <c r="AA916" i="19" s="1"/>
  <c r="AB915" i="19"/>
  <c r="AB913" i="19"/>
  <c r="AB867" i="19"/>
  <c r="AA867" i="19" s="1"/>
  <c r="AB826" i="19"/>
  <c r="AB825" i="19"/>
  <c r="AA825" i="19" s="1"/>
  <c r="AB911" i="19"/>
  <c r="AA911" i="19" s="1"/>
  <c r="AB910" i="19"/>
  <c r="AA910" i="19" s="1"/>
  <c r="AB909" i="19"/>
  <c r="AB837" i="19"/>
  <c r="AA837" i="19" s="1"/>
  <c r="AB908" i="19"/>
  <c r="AA908" i="19" s="1"/>
  <c r="AB906" i="19"/>
  <c r="AB849" i="19"/>
  <c r="AA849" i="19" s="1"/>
  <c r="AB822" i="19"/>
  <c r="AA822" i="19" s="1"/>
  <c r="AB904" i="19"/>
  <c r="AA904" i="19" s="1"/>
  <c r="AB903" i="19"/>
  <c r="AA903" i="19" s="1"/>
  <c r="AB902" i="19"/>
  <c r="AA902" i="19" s="1"/>
  <c r="AB901" i="19"/>
  <c r="AA901" i="19" s="1"/>
  <c r="AB900" i="19"/>
  <c r="AA900" i="19" s="1"/>
  <c r="AB899" i="19"/>
  <c r="AA899" i="19" s="1"/>
  <c r="AB898" i="19"/>
  <c r="AA898" i="19" s="1"/>
  <c r="AB896" i="19"/>
  <c r="AA896" i="19" s="1"/>
  <c r="AB922" i="19"/>
  <c r="AA922" i="19" s="1"/>
  <c r="AB893" i="19"/>
  <c r="AA893" i="19" s="1"/>
  <c r="AB892" i="19"/>
  <c r="AB891" i="19"/>
  <c r="AB890" i="19"/>
  <c r="AA890" i="19" s="1"/>
  <c r="AB811" i="19"/>
  <c r="AA811" i="19" s="1"/>
  <c r="AB889" i="19"/>
  <c r="AA889" i="19" s="1"/>
  <c r="AB888" i="19"/>
  <c r="AA888" i="19" s="1"/>
  <c r="AB887" i="19"/>
  <c r="AA887" i="19" s="1"/>
  <c r="AB886" i="19"/>
  <c r="AA886" i="19" s="1"/>
  <c r="AB831" i="19"/>
  <c r="AB829" i="19"/>
  <c r="AA829" i="19" s="1"/>
  <c r="AB838" i="19"/>
  <c r="AA838" i="19" s="1"/>
  <c r="AB884" i="19"/>
  <c r="AA884" i="19" s="1"/>
  <c r="AB883" i="19"/>
  <c r="AB912" i="19"/>
  <c r="AA912" i="19" s="1"/>
  <c r="AB879" i="19"/>
  <c r="AA879" i="19" s="1"/>
  <c r="AB877" i="19"/>
  <c r="AA877" i="19" s="1"/>
  <c r="AB876" i="19"/>
  <c r="AA876" i="19" s="1"/>
  <c r="AB875" i="19"/>
  <c r="AA875" i="19" s="1"/>
  <c r="AB874" i="19"/>
  <c r="AA874" i="19" s="1"/>
  <c r="AB808" i="19"/>
  <c r="AA808" i="19" s="1"/>
  <c r="AB907" i="19"/>
  <c r="AA907" i="19" s="1"/>
  <c r="AB914" i="19"/>
  <c r="AA914" i="19" s="1"/>
  <c r="AB873" i="19"/>
  <c r="AB872" i="19"/>
  <c r="AB871" i="19"/>
  <c r="AB835" i="19"/>
  <c r="AA835" i="19" s="1"/>
  <c r="AB870" i="19"/>
  <c r="AA870" i="19" s="1"/>
  <c r="AB869" i="19"/>
  <c r="AB868" i="19"/>
  <c r="AA868" i="19" s="1"/>
  <c r="AB842" i="19"/>
  <c r="AA842" i="19" s="1"/>
  <c r="AB897" i="19"/>
  <c r="AA897" i="19" s="1"/>
  <c r="AB866" i="19"/>
  <c r="AA866" i="19" s="1"/>
  <c r="AB895" i="19"/>
  <c r="AA895" i="19" s="1"/>
  <c r="AB862" i="19"/>
  <c r="AA862" i="19" s="1"/>
  <c r="AB882" i="19"/>
  <c r="AA882" i="19" s="1"/>
  <c r="AB861" i="19"/>
  <c r="AA861" i="19" s="1"/>
  <c r="AB878" i="19"/>
  <c r="AA878" i="19" s="1"/>
  <c r="AB858" i="19"/>
  <c r="AA858" i="19" s="1"/>
  <c r="AB820" i="19"/>
  <c r="AA820" i="19" s="1"/>
  <c r="AB857" i="19"/>
  <c r="AA857" i="19" s="1"/>
  <c r="AB791" i="19"/>
  <c r="AA791" i="19" s="1"/>
  <c r="AB856" i="19"/>
  <c r="AA856" i="19" s="1"/>
  <c r="AB855" i="19"/>
  <c r="AA855" i="19" s="1"/>
  <c r="AB854" i="19"/>
  <c r="AA854" i="19" s="1"/>
  <c r="AB853" i="19"/>
  <c r="AA853" i="19" s="1"/>
  <c r="AB798" i="19"/>
  <c r="AA798" i="19" s="1"/>
  <c r="AB819" i="19"/>
  <c r="AA819" i="19" s="1"/>
  <c r="AB851" i="19"/>
  <c r="AA851" i="19" s="1"/>
  <c r="AB818" i="19"/>
  <c r="AA818" i="19" s="1"/>
  <c r="AB817" i="19"/>
  <c r="AA817" i="19" s="1"/>
  <c r="AB832" i="19"/>
  <c r="AA832" i="19" s="1"/>
  <c r="AB860" i="19"/>
  <c r="AA860" i="19" s="1"/>
  <c r="AB834" i="19"/>
  <c r="AA834" i="19" s="1"/>
  <c r="AB850" i="19"/>
  <c r="AA850" i="19" s="1"/>
  <c r="AB823" i="19"/>
  <c r="AA823" i="19" s="1"/>
  <c r="AB814" i="19"/>
  <c r="AA814" i="19" s="1"/>
  <c r="AB813" i="19"/>
  <c r="AA813" i="19" s="1"/>
  <c r="AB805" i="19"/>
  <c r="AA805" i="19" s="1"/>
  <c r="AB852" i="19"/>
  <c r="AA852" i="19" s="1"/>
  <c r="AB848" i="19"/>
  <c r="AA848" i="19" s="1"/>
  <c r="AB847" i="19"/>
  <c r="AA847" i="19" s="1"/>
  <c r="AB846" i="19"/>
  <c r="AA846" i="19" s="1"/>
  <c r="AB845" i="19"/>
  <c r="AA845" i="19" s="1"/>
  <c r="AB844" i="19"/>
  <c r="AA844" i="19" s="1"/>
  <c r="AB804" i="19"/>
  <c r="AA804" i="19" s="1"/>
  <c r="AB843" i="19"/>
  <c r="AA843" i="19" s="1"/>
  <c r="AB795" i="19"/>
  <c r="AA795" i="19" s="1"/>
  <c r="AB841" i="19"/>
  <c r="AA841" i="19" s="1"/>
  <c r="AB809" i="19"/>
  <c r="AA809" i="19" s="1"/>
  <c r="AB807" i="19"/>
  <c r="AA807" i="19" s="1"/>
  <c r="AB810" i="19"/>
  <c r="AA810" i="19" s="1"/>
  <c r="AB836" i="19"/>
  <c r="AA836" i="19" s="1"/>
  <c r="AB828" i="19"/>
  <c r="AA828" i="19" s="1"/>
  <c r="AB840" i="19"/>
  <c r="AA840" i="19" s="1"/>
  <c r="AB833" i="19"/>
  <c r="AA833" i="19" s="1"/>
  <c r="AB796" i="19"/>
  <c r="AA796" i="19" s="1"/>
  <c r="AB824" i="19"/>
  <c r="AA824" i="19" s="1"/>
  <c r="AB801" i="19"/>
  <c r="AA801" i="19" s="1"/>
  <c r="AB792" i="19"/>
  <c r="AA792" i="19" s="1"/>
  <c r="AB799" i="19"/>
  <c r="AA799" i="19" s="1"/>
  <c r="AB815" i="19"/>
  <c r="AA815" i="19" s="1"/>
  <c r="AB800" i="19"/>
  <c r="AA800" i="19" s="1"/>
  <c r="AB812" i="19"/>
  <c r="AA812" i="19" s="1"/>
  <c r="AB797" i="19"/>
  <c r="AA797" i="19" s="1"/>
  <c r="AB788" i="19"/>
  <c r="AA788" i="19" s="1"/>
  <c r="AB821" i="19"/>
  <c r="AA821" i="19" s="1"/>
  <c r="AB793" i="19"/>
  <c r="AA793" i="19" s="1"/>
  <c r="AB816" i="19"/>
  <c r="AA816" i="19" s="1"/>
  <c r="AB783" i="19"/>
  <c r="AA783" i="19" s="1"/>
  <c r="AB806" i="19"/>
  <c r="AA806" i="19" s="1"/>
  <c r="AB787" i="19"/>
  <c r="AA787" i="19" s="1"/>
  <c r="AB794" i="19"/>
  <c r="AA794" i="19" s="1"/>
  <c r="AB776" i="19"/>
  <c r="AA776" i="19" s="1"/>
  <c r="AB784" i="19"/>
  <c r="AA784" i="19" s="1"/>
  <c r="AB803" i="19"/>
  <c r="AA803" i="19" s="1"/>
  <c r="AB786" i="19"/>
  <c r="AA786" i="19" s="1"/>
  <c r="AB785" i="19"/>
  <c r="AA785" i="19" s="1"/>
  <c r="AB781" i="19"/>
  <c r="AA781" i="19" s="1"/>
  <c r="AB802" i="19"/>
  <c r="AA802" i="19" s="1"/>
  <c r="AB780" i="19"/>
  <c r="AA780" i="19" s="1"/>
  <c r="AB778" i="19"/>
  <c r="AA778" i="19" s="1"/>
  <c r="AB774" i="19"/>
  <c r="AA774" i="19" s="1"/>
  <c r="AB789" i="19"/>
  <c r="AA789" i="19" s="1"/>
  <c r="AB790" i="19"/>
  <c r="AA790" i="19" s="1"/>
  <c r="AB772" i="19"/>
  <c r="AA772" i="19" s="1"/>
  <c r="AB779" i="19"/>
  <c r="AA779" i="19" s="1"/>
  <c r="AB782" i="19"/>
  <c r="AA782" i="19" s="1"/>
  <c r="AB777" i="19"/>
  <c r="AA777" i="19" s="1"/>
  <c r="AB769" i="19"/>
  <c r="AA769" i="19" s="1"/>
  <c r="AB770" i="19"/>
  <c r="AA770" i="19" s="1"/>
  <c r="AB775" i="19"/>
  <c r="AA775" i="19" s="1"/>
  <c r="AB771" i="19"/>
  <c r="AA771" i="19" s="1"/>
  <c r="AB768" i="19"/>
  <c r="AA768" i="19" s="1"/>
  <c r="AB773" i="19"/>
  <c r="AA773" i="19" s="1"/>
  <c r="AB767" i="19"/>
  <c r="AA767" i="19" s="1"/>
  <c r="AB765" i="19"/>
  <c r="AA765" i="19" s="1"/>
  <c r="AB766" i="19"/>
  <c r="AA766" i="19" s="1"/>
  <c r="AB759" i="19"/>
  <c r="AA759" i="19" s="1"/>
  <c r="AB762" i="19"/>
  <c r="AA762" i="19" s="1"/>
  <c r="AB764" i="19"/>
  <c r="AA764" i="19" s="1"/>
  <c r="AB758" i="19"/>
  <c r="AA758" i="19" s="1"/>
  <c r="AB761" i="19"/>
  <c r="AA761" i="19" s="1"/>
  <c r="AB763" i="19"/>
  <c r="AA763" i="19" s="1"/>
  <c r="AB760" i="19"/>
  <c r="AA760" i="19" s="1"/>
  <c r="AB757" i="19"/>
  <c r="AA757" i="19" s="1"/>
  <c r="AB755" i="19"/>
  <c r="AA755" i="19" s="1"/>
  <c r="AB743" i="19"/>
  <c r="AA743" i="19" s="1"/>
  <c r="AB745" i="19"/>
  <c r="AA745" i="19" s="1"/>
  <c r="AB754" i="19"/>
  <c r="AA754" i="19" s="1"/>
  <c r="AB753" i="19"/>
  <c r="AA753" i="19" s="1"/>
  <c r="AB752" i="19"/>
  <c r="AA752" i="19" s="1"/>
  <c r="AB751" i="19"/>
  <c r="AA751" i="19" s="1"/>
  <c r="AB750" i="19"/>
  <c r="AA750" i="19" s="1"/>
  <c r="AB737" i="19"/>
  <c r="AA737" i="19" s="1"/>
  <c r="AB747" i="19"/>
  <c r="AA747" i="19" s="1"/>
  <c r="AB744" i="19"/>
  <c r="AA744" i="19" s="1"/>
  <c r="AB741" i="19"/>
  <c r="AA741" i="19" s="1"/>
  <c r="AB739" i="19"/>
  <c r="AA739" i="19" s="1"/>
  <c r="AB746" i="19"/>
  <c r="AA746" i="19" s="1"/>
  <c r="AB742" i="19"/>
  <c r="AA742" i="19" s="1"/>
  <c r="AB740" i="19"/>
  <c r="AA740" i="19" s="1"/>
  <c r="AB738" i="19"/>
  <c r="AA738" i="19" s="1"/>
  <c r="AB736" i="19"/>
  <c r="AA736" i="19" s="1"/>
  <c r="AB735" i="19"/>
  <c r="AA735" i="19" s="1"/>
  <c r="AB734" i="19"/>
  <c r="AA734" i="19" s="1"/>
  <c r="AB732" i="19"/>
  <c r="AA732" i="19" s="1"/>
  <c r="AB733" i="19"/>
  <c r="AA733" i="19" s="1"/>
  <c r="AB731" i="19"/>
  <c r="AA731" i="19" s="1"/>
  <c r="AB730" i="19"/>
  <c r="AA730" i="19" s="1"/>
  <c r="AB729" i="19"/>
  <c r="AA729" i="19" s="1"/>
  <c r="AB728" i="19"/>
  <c r="AA728" i="19" s="1"/>
  <c r="AB727" i="19"/>
  <c r="AA727" i="19" s="1"/>
  <c r="AB725" i="19"/>
  <c r="AA725" i="19" s="1"/>
  <c r="AB724" i="19"/>
  <c r="AA724" i="19" s="1"/>
  <c r="AB723" i="19"/>
  <c r="AA723" i="19" s="1"/>
  <c r="AB721" i="19"/>
  <c r="AA721" i="19" s="1"/>
  <c r="AB705" i="19"/>
  <c r="AA705" i="19" s="1"/>
  <c r="AB710" i="19"/>
  <c r="AA710" i="19" s="1"/>
  <c r="AB720" i="19"/>
  <c r="AA720" i="19" s="1"/>
  <c r="AB719" i="19"/>
  <c r="AA719" i="19" s="1"/>
  <c r="AB718" i="19"/>
  <c r="AA718" i="19" s="1"/>
  <c r="AB717" i="19"/>
  <c r="AA717" i="19" s="1"/>
  <c r="AB713" i="19"/>
  <c r="AA713" i="19" s="1"/>
  <c r="AB712" i="19"/>
  <c r="AA712" i="19" s="1"/>
  <c r="AB716" i="19"/>
  <c r="AA716" i="19" s="1"/>
  <c r="AB706" i="19"/>
  <c r="AA706" i="19" s="1"/>
  <c r="AB715" i="19"/>
  <c r="AA715" i="19" s="1"/>
  <c r="AB714" i="19"/>
  <c r="AA714" i="19" s="1"/>
  <c r="AB708" i="19"/>
  <c r="AA708" i="19" s="1"/>
  <c r="AB707" i="19"/>
  <c r="AA707" i="19" s="1"/>
  <c r="AB704" i="19"/>
  <c r="AA704" i="19" s="1"/>
  <c r="AB703" i="19"/>
  <c r="AA703" i="19" s="1"/>
  <c r="AB702" i="19"/>
  <c r="AA702" i="19" s="1"/>
  <c r="AB701" i="19"/>
  <c r="AA701" i="19" s="1"/>
  <c r="AB699" i="19"/>
  <c r="AA699" i="19" s="1"/>
  <c r="AB698" i="19"/>
  <c r="AA698" i="19" s="1"/>
  <c r="AB697" i="19"/>
  <c r="AA697" i="19" s="1"/>
  <c r="AB696" i="19"/>
  <c r="AA696" i="19" s="1"/>
  <c r="AB694" i="19"/>
  <c r="AA694" i="19" s="1"/>
  <c r="AB691" i="19"/>
  <c r="AA691" i="19" s="1"/>
  <c r="AB690" i="19"/>
  <c r="AA690" i="19" s="1"/>
  <c r="AB689" i="19"/>
  <c r="AA689" i="19" s="1"/>
  <c r="AB687" i="19"/>
  <c r="AA687" i="19" s="1"/>
  <c r="AB686" i="19"/>
  <c r="AA686" i="19" s="1"/>
  <c r="AB685" i="19"/>
  <c r="AA685" i="19" s="1"/>
  <c r="AB683" i="19"/>
  <c r="AA683" i="19" s="1"/>
  <c r="AB682" i="19"/>
  <c r="AA682" i="19" s="1"/>
  <c r="AB681" i="19"/>
  <c r="AA681" i="19" s="1"/>
  <c r="AB680" i="19"/>
  <c r="AA680" i="19" s="1"/>
  <c r="AB663" i="19"/>
  <c r="AA663" i="19" s="1"/>
  <c r="AB670" i="19"/>
  <c r="AA670" i="19" s="1"/>
  <c r="AB684" i="19"/>
  <c r="AA684" i="19" s="1"/>
  <c r="AB679" i="19"/>
  <c r="AA679" i="19" s="1"/>
  <c r="AB678" i="19"/>
  <c r="AA678" i="19" s="1"/>
  <c r="AB677" i="19"/>
  <c r="AA677" i="19" s="1"/>
  <c r="AB676" i="19"/>
  <c r="AA676" i="19" s="1"/>
  <c r="AB671" i="19"/>
  <c r="AA671" i="19" s="1"/>
  <c r="AB675" i="19"/>
  <c r="AA675" i="19" s="1"/>
  <c r="AB674" i="19"/>
  <c r="AA674" i="19" s="1"/>
  <c r="AB673" i="19"/>
  <c r="AA673" i="19" s="1"/>
  <c r="AB668" i="19"/>
  <c r="AA668" i="19" s="1"/>
  <c r="AB669" i="19"/>
  <c r="AA669" i="19" s="1"/>
  <c r="AB667" i="19"/>
  <c r="AA667" i="19" s="1"/>
  <c r="AB665" i="19"/>
  <c r="AA665" i="19" s="1"/>
  <c r="AB664" i="19"/>
  <c r="AA664" i="19" s="1"/>
  <c r="AB666" i="19"/>
  <c r="AA666" i="19" s="1"/>
  <c r="AB662" i="19"/>
  <c r="AA662" i="19" s="1"/>
  <c r="AB650" i="19"/>
  <c r="AA650" i="19" s="1"/>
  <c r="AB661" i="19"/>
  <c r="AA661" i="19" s="1"/>
  <c r="AB660" i="19"/>
  <c r="AA660" i="19" s="1"/>
  <c r="AB659" i="19"/>
  <c r="AA659" i="19" s="1"/>
  <c r="AB658" i="19"/>
  <c r="AA658" i="19" s="1"/>
  <c r="AB649" i="19"/>
  <c r="AA649" i="19" s="1"/>
  <c r="AB656" i="19"/>
  <c r="AA656" i="19" s="1"/>
  <c r="AB655" i="19"/>
  <c r="AA655" i="19" s="1"/>
  <c r="AB654" i="19"/>
  <c r="AA654" i="19" s="1"/>
  <c r="AB653" i="19"/>
  <c r="AA653" i="19" s="1"/>
  <c r="AB642" i="19"/>
  <c r="AA642" i="19" s="1"/>
  <c r="AB643" i="19"/>
  <c r="AA643" i="19" s="1"/>
  <c r="AB652" i="19"/>
  <c r="AA652" i="19" s="1"/>
  <c r="AB637" i="19"/>
  <c r="AA637" i="19" s="1"/>
  <c r="AB657" i="19"/>
  <c r="AA657" i="19" s="1"/>
  <c r="AB651" i="19"/>
  <c r="AA651" i="19" s="1"/>
  <c r="AB634" i="19"/>
  <c r="AA634" i="19" s="1"/>
  <c r="AB646" i="19"/>
  <c r="AA646" i="19" s="1"/>
  <c r="AB645" i="19"/>
  <c r="AA645" i="19" s="1"/>
  <c r="AB644" i="19"/>
  <c r="AA644" i="19" s="1"/>
  <c r="AB632" i="19"/>
  <c r="AA632" i="19" s="1"/>
  <c r="AB636" i="19"/>
  <c r="AA636" i="19" s="1"/>
  <c r="AB647" i="19"/>
  <c r="AA647" i="19" s="1"/>
  <c r="AB635" i="19"/>
  <c r="AA635" i="19" s="1"/>
  <c r="AB641" i="19"/>
  <c r="AA641" i="19" s="1"/>
  <c r="AB640" i="19"/>
  <c r="AA640" i="19" s="1"/>
  <c r="AB639" i="19"/>
  <c r="AA639" i="19" s="1"/>
  <c r="AB638" i="19"/>
  <c r="AA638" i="19" s="1"/>
  <c r="AB633" i="19"/>
  <c r="AA633" i="19" s="1"/>
  <c r="AB631" i="19"/>
  <c r="AA631" i="19" s="1"/>
  <c r="AB630" i="19"/>
  <c r="AA630" i="19" s="1"/>
  <c r="AB629" i="19"/>
  <c r="AA629" i="19" s="1"/>
  <c r="AB628" i="19"/>
  <c r="AA628" i="19" s="1"/>
  <c r="AB599" i="19"/>
  <c r="AA599" i="19" s="1"/>
  <c r="AB626" i="19"/>
  <c r="AA626" i="19" s="1"/>
  <c r="AB625" i="19"/>
  <c r="AA625" i="19" s="1"/>
  <c r="AB608" i="19"/>
  <c r="AA608" i="19" s="1"/>
  <c r="AB607" i="19"/>
  <c r="AA607" i="19" s="1"/>
  <c r="AB623" i="19"/>
  <c r="AA623" i="19" s="1"/>
  <c r="AB622" i="19"/>
  <c r="AA622" i="19" s="1"/>
  <c r="AB627" i="19"/>
  <c r="AA627" i="19" s="1"/>
  <c r="AB624" i="19"/>
  <c r="AA624" i="19" s="1"/>
  <c r="AB621" i="19"/>
  <c r="AA621" i="19" s="1"/>
  <c r="AB620" i="19"/>
  <c r="AA620" i="19" s="1"/>
  <c r="AB604" i="19"/>
  <c r="AA604" i="19" s="1"/>
  <c r="AB618" i="19"/>
  <c r="AA618" i="19" s="1"/>
  <c r="AB617" i="19"/>
  <c r="AA617" i="19" s="1"/>
  <c r="AB606" i="19"/>
  <c r="AA606" i="19" s="1"/>
  <c r="AB616" i="19"/>
  <c r="AA616" i="19" s="1"/>
  <c r="AB615" i="19"/>
  <c r="AA615" i="19" s="1"/>
  <c r="AB619" i="19"/>
  <c r="AA619" i="19" s="1"/>
  <c r="AB602" i="19"/>
  <c r="AA602" i="19" s="1"/>
  <c r="AB596" i="19"/>
  <c r="AA596" i="19" s="1"/>
  <c r="AB594" i="19"/>
  <c r="AA594" i="19" s="1"/>
  <c r="AB614" i="19"/>
  <c r="AA614" i="19" s="1"/>
  <c r="AB613" i="19"/>
  <c r="AA613" i="19" s="1"/>
  <c r="AB609" i="19"/>
  <c r="AA609" i="19" s="1"/>
  <c r="AB612" i="19"/>
  <c r="AA612" i="19" s="1"/>
  <c r="AB598" i="19"/>
  <c r="AA598" i="19" s="1"/>
  <c r="AB611" i="19"/>
  <c r="AA611" i="19" s="1"/>
  <c r="AB603" i="19"/>
  <c r="AA603" i="19" s="1"/>
  <c r="AB593" i="19"/>
  <c r="AA593" i="19" s="1"/>
  <c r="AB605" i="19"/>
  <c r="AA605" i="19" s="1"/>
  <c r="AB601" i="19"/>
  <c r="AA601" i="19" s="1"/>
  <c r="AB600" i="19"/>
  <c r="AA600" i="19" s="1"/>
  <c r="AB597" i="19"/>
  <c r="AA597" i="19" s="1"/>
  <c r="AB595" i="19"/>
  <c r="AA595" i="19" s="1"/>
  <c r="AB592" i="19"/>
  <c r="AA592" i="19" s="1"/>
  <c r="AB589" i="19"/>
  <c r="AA589" i="19" s="1"/>
  <c r="AB588" i="19"/>
  <c r="AA588" i="19" s="1"/>
  <c r="AB587" i="19"/>
  <c r="AA587" i="19" s="1"/>
  <c r="AB586" i="19"/>
  <c r="AA586" i="19" s="1"/>
  <c r="AB585" i="19"/>
  <c r="AA585" i="19" s="1"/>
  <c r="AB584" i="19"/>
  <c r="AA584" i="19" s="1"/>
  <c r="AB583" i="19"/>
  <c r="AA583" i="19" s="1"/>
  <c r="AB582" i="19"/>
  <c r="AA582" i="19" s="1"/>
  <c r="AB581" i="19"/>
  <c r="AA581" i="19" s="1"/>
  <c r="AB579" i="19"/>
  <c r="AA579" i="19" s="1"/>
  <c r="AB578" i="19"/>
  <c r="AA578" i="19" s="1"/>
  <c r="AB528" i="19"/>
  <c r="AA528" i="19" s="1"/>
  <c r="AB577" i="19"/>
  <c r="AA577" i="19" s="1"/>
  <c r="AB576" i="19"/>
  <c r="AA576" i="19" s="1"/>
  <c r="AB575" i="19"/>
  <c r="AA575" i="19" s="1"/>
  <c r="AB591" i="19"/>
  <c r="AA591" i="19" s="1"/>
  <c r="AB590" i="19"/>
  <c r="AA590" i="19" s="1"/>
  <c r="AB572" i="19"/>
  <c r="AA572" i="19" s="1"/>
  <c r="AB571" i="19"/>
  <c r="AA571" i="19" s="1"/>
  <c r="AB570" i="19"/>
  <c r="AA570" i="19" s="1"/>
  <c r="AB569" i="19"/>
  <c r="AA569" i="19" s="1"/>
  <c r="AB568" i="19"/>
  <c r="AA568" i="19" s="1"/>
  <c r="AB567" i="19"/>
  <c r="AA567" i="19" s="1"/>
  <c r="AB511" i="19"/>
  <c r="AA511" i="19" s="1"/>
  <c r="AB566" i="19"/>
  <c r="AA566" i="19" s="1"/>
  <c r="AB565" i="19"/>
  <c r="AA565" i="19" s="1"/>
  <c r="AB564" i="19"/>
  <c r="AA564" i="19" s="1"/>
  <c r="AB527" i="19"/>
  <c r="AA527" i="19" s="1"/>
  <c r="AB562" i="19"/>
  <c r="AA562" i="19" s="1"/>
  <c r="AB574" i="19"/>
  <c r="AA574" i="19" s="1"/>
  <c r="AB580" i="19"/>
  <c r="AA580" i="19" s="1"/>
  <c r="AB561" i="19"/>
  <c r="AA561" i="19" s="1"/>
  <c r="AB559" i="19"/>
  <c r="AA559" i="19" s="1"/>
  <c r="AB563" i="19"/>
  <c r="AA563" i="19" s="1"/>
  <c r="AB558" i="19"/>
  <c r="AA558" i="19" s="1"/>
  <c r="AB557" i="19"/>
  <c r="AA557" i="19" s="1"/>
  <c r="AB555" i="19"/>
  <c r="AA555" i="19" s="1"/>
  <c r="AB526" i="19"/>
  <c r="AA526" i="19" s="1"/>
  <c r="AB554" i="19"/>
  <c r="AA554" i="19" s="1"/>
  <c r="AB519" i="19"/>
  <c r="AA519" i="19" s="1"/>
  <c r="AB553" i="19"/>
  <c r="AA553" i="19" s="1"/>
  <c r="AB552" i="19"/>
  <c r="AA552" i="19" s="1"/>
  <c r="AB524" i="19"/>
  <c r="AA524" i="19" s="1"/>
  <c r="AB550" i="19"/>
  <c r="AA550" i="19" s="1"/>
  <c r="AB547" i="19"/>
  <c r="AA547" i="19" s="1"/>
  <c r="AB525" i="19"/>
  <c r="AA525" i="19" s="1"/>
  <c r="AB506" i="19"/>
  <c r="AA506" i="19" s="1"/>
  <c r="AB546" i="19"/>
  <c r="AA546" i="19" s="1"/>
  <c r="AB549" i="19"/>
  <c r="AA549" i="19" s="1"/>
  <c r="AB548" i="19"/>
  <c r="AA548" i="19" s="1"/>
  <c r="AB545" i="19"/>
  <c r="AA545" i="19" s="1"/>
  <c r="AB544" i="19"/>
  <c r="AA544" i="19" s="1"/>
  <c r="AB543" i="19"/>
  <c r="AA543" i="19" s="1"/>
  <c r="AB522" i="19"/>
  <c r="AA522" i="19" s="1"/>
  <c r="AB540" i="19"/>
  <c r="AA540" i="19" s="1"/>
  <c r="AB573" i="19"/>
  <c r="AA573" i="19" s="1"/>
  <c r="AB560" i="19"/>
  <c r="AA560" i="19" s="1"/>
  <c r="AB504" i="19"/>
  <c r="AA504" i="19" s="1"/>
  <c r="AB541" i="19"/>
  <c r="AA541" i="19" s="1"/>
  <c r="AB537" i="19"/>
  <c r="AA537" i="19" s="1"/>
  <c r="AB536" i="19"/>
  <c r="AA536" i="19" s="1"/>
  <c r="AB518" i="19"/>
  <c r="AA518" i="19" s="1"/>
  <c r="AB535" i="19"/>
  <c r="AA535" i="19" s="1"/>
  <c r="AB502" i="19"/>
  <c r="AA502" i="19" s="1"/>
  <c r="AB534" i="19"/>
  <c r="AA534" i="19" s="1"/>
  <c r="AB521" i="19"/>
  <c r="AA521" i="19" s="1"/>
  <c r="AB538" i="19"/>
  <c r="AA538" i="19" s="1"/>
  <c r="AB513" i="19"/>
  <c r="AA513" i="19" s="1"/>
  <c r="AB514" i="19"/>
  <c r="AA514" i="19" s="1"/>
  <c r="AB500" i="19"/>
  <c r="AA500" i="19" s="1"/>
  <c r="AB510" i="19"/>
  <c r="AA510" i="19" s="1"/>
  <c r="AB515" i="19"/>
  <c r="AA515" i="19" s="1"/>
  <c r="AB512" i="19"/>
  <c r="AA512" i="19" s="1"/>
  <c r="AB523" i="19"/>
  <c r="AA523" i="19" s="1"/>
  <c r="AB529" i="19"/>
  <c r="AA529" i="19" s="1"/>
  <c r="AB530" i="19"/>
  <c r="AA530" i="19" s="1"/>
  <c r="AB505" i="19"/>
  <c r="AA505" i="19" s="1"/>
  <c r="AB508" i="19"/>
  <c r="AA508" i="19" s="1"/>
  <c r="AB507" i="19"/>
  <c r="AA507" i="19" s="1"/>
  <c r="AB501" i="19"/>
  <c r="AA501" i="19" s="1"/>
  <c r="AB516" i="19"/>
  <c r="AA516" i="19" s="1"/>
  <c r="AB503" i="19"/>
  <c r="AA503" i="19" s="1"/>
  <c r="AB509" i="19"/>
  <c r="AA509" i="19" s="1"/>
  <c r="AB499" i="19"/>
  <c r="AA499" i="19" s="1"/>
  <c r="AB498" i="19"/>
  <c r="AA498" i="19" s="1"/>
  <c r="AB497" i="19"/>
  <c r="AA497" i="19" s="1"/>
  <c r="AB496" i="19"/>
  <c r="AA496" i="19" s="1"/>
  <c r="AB495" i="19"/>
  <c r="AA495" i="19" s="1"/>
  <c r="AB414" i="19"/>
  <c r="AA414" i="19" s="1"/>
  <c r="AB494" i="19"/>
  <c r="AA494" i="19" s="1"/>
  <c r="AB493" i="19"/>
  <c r="AA493" i="19" s="1"/>
  <c r="AB490" i="19"/>
  <c r="AA490" i="19" s="1"/>
  <c r="AB432" i="19"/>
  <c r="AA432" i="19" s="1"/>
  <c r="AB488" i="19"/>
  <c r="AA488" i="19" s="1"/>
  <c r="AB487" i="19"/>
  <c r="AA487" i="19" s="1"/>
  <c r="AB486" i="19"/>
  <c r="AA486" i="19" s="1"/>
  <c r="AB444" i="19"/>
  <c r="AA444" i="19" s="1"/>
  <c r="AB485" i="19"/>
  <c r="AA485" i="19" s="1"/>
  <c r="AB484" i="19"/>
  <c r="AA484" i="19" s="1"/>
  <c r="AB483" i="19"/>
  <c r="AA483" i="19" s="1"/>
  <c r="AB481" i="19"/>
  <c r="AA481" i="19" s="1"/>
  <c r="AB480" i="19"/>
  <c r="AA480" i="19" s="1"/>
  <c r="AB479" i="19"/>
  <c r="AA479" i="19" s="1"/>
  <c r="AB409" i="19"/>
  <c r="AA409" i="19" s="1"/>
  <c r="AB448" i="19"/>
  <c r="AA448" i="19" s="1"/>
  <c r="AB452" i="19"/>
  <c r="AA452" i="19" s="1"/>
  <c r="AB475" i="19"/>
  <c r="AA475" i="19" s="1"/>
  <c r="AB430" i="19"/>
  <c r="AA430" i="19" s="1"/>
  <c r="AB447" i="19"/>
  <c r="AA447" i="19" s="1"/>
  <c r="AB473" i="19"/>
  <c r="AA473" i="19" s="1"/>
  <c r="AB472" i="19"/>
  <c r="AA472" i="19" s="1"/>
  <c r="AB471" i="19"/>
  <c r="AA471" i="19" s="1"/>
  <c r="AB470" i="19"/>
  <c r="AA470" i="19" s="1"/>
  <c r="AB469" i="19"/>
  <c r="AA469" i="19" s="1"/>
  <c r="AB468" i="19"/>
  <c r="AA468" i="19" s="1"/>
  <c r="AB467" i="19"/>
  <c r="AA467" i="19" s="1"/>
  <c r="AB466" i="19"/>
  <c r="AA466" i="19" s="1"/>
  <c r="AB464" i="19"/>
  <c r="AA464" i="19" s="1"/>
  <c r="AB440" i="19"/>
  <c r="AA440" i="19" s="1"/>
  <c r="AB463" i="19"/>
  <c r="AA463" i="19" s="1"/>
  <c r="AB462" i="19"/>
  <c r="AA462" i="19" s="1"/>
  <c r="AB461" i="19"/>
  <c r="AA461" i="19" s="1"/>
  <c r="AB492" i="19"/>
  <c r="AA492" i="19" s="1"/>
  <c r="AB460" i="19"/>
  <c r="AA460" i="19" s="1"/>
  <c r="AB459" i="19"/>
  <c r="AA459" i="19" s="1"/>
  <c r="AB491" i="19"/>
  <c r="AA491" i="19" s="1"/>
  <c r="AB482" i="19"/>
  <c r="AA482" i="19" s="1"/>
  <c r="AB476" i="19"/>
  <c r="AA476" i="19" s="1"/>
  <c r="AB427" i="19"/>
  <c r="AA427" i="19" s="1"/>
  <c r="AB426" i="19"/>
  <c r="AA426" i="19" s="1"/>
  <c r="AB457" i="19"/>
  <c r="AA457" i="19" s="1"/>
  <c r="AB456" i="19"/>
  <c r="AA456" i="19" s="1"/>
  <c r="AB425" i="19"/>
  <c r="AA425" i="19" s="1"/>
  <c r="AB455" i="19"/>
  <c r="AA455" i="19" s="1"/>
  <c r="AB408" i="19"/>
  <c r="AA408" i="19" s="1"/>
  <c r="AB441" i="19"/>
  <c r="AA441" i="19" s="1"/>
  <c r="AB458" i="19"/>
  <c r="AA458" i="19" s="1"/>
  <c r="AB453" i="19"/>
  <c r="AA453" i="19" s="1"/>
  <c r="AB406" i="19"/>
  <c r="AA406" i="19" s="1"/>
  <c r="AB451" i="19"/>
  <c r="AA451" i="19" s="1"/>
  <c r="AB421" i="19"/>
  <c r="AA421" i="19" s="1"/>
  <c r="AB422" i="19"/>
  <c r="AA422" i="19" s="1"/>
  <c r="AB450" i="19"/>
  <c r="AA450" i="19" s="1"/>
  <c r="AB449" i="19"/>
  <c r="AA449" i="19" s="1"/>
  <c r="AB474" i="19"/>
  <c r="AA474" i="19" s="1"/>
  <c r="AB420" i="19"/>
  <c r="AA420" i="19" s="1"/>
  <c r="AB465" i="19"/>
  <c r="AA465" i="19" s="1"/>
  <c r="AB417" i="19"/>
  <c r="AA417" i="19" s="1"/>
  <c r="AB445" i="19"/>
  <c r="AA445" i="19" s="1"/>
  <c r="AB416" i="19"/>
  <c r="AA416" i="19" s="1"/>
  <c r="AB443" i="19"/>
  <c r="AA443" i="19" s="1"/>
  <c r="AB446" i="19"/>
  <c r="AA446" i="19" s="1"/>
  <c r="AB439" i="19"/>
  <c r="AA439" i="19" s="1"/>
  <c r="AB438" i="19"/>
  <c r="AA438" i="19" s="1"/>
  <c r="AB435" i="19"/>
  <c r="AA435" i="19" s="1"/>
  <c r="AB405" i="19"/>
  <c r="AA405" i="19" s="1"/>
  <c r="AB434" i="19"/>
  <c r="AA434" i="19" s="1"/>
  <c r="AB442" i="19"/>
  <c r="AA442" i="19" s="1"/>
  <c r="AB411" i="19"/>
  <c r="AA411" i="19" s="1"/>
  <c r="AB433" i="19"/>
  <c r="AA433" i="19" s="1"/>
  <c r="AB410" i="19"/>
  <c r="AA410" i="19" s="1"/>
  <c r="AB437" i="19"/>
  <c r="AA437" i="19" s="1"/>
  <c r="AB436" i="19"/>
  <c r="AA436" i="19" s="1"/>
  <c r="AB413" i="19"/>
  <c r="AA413" i="19" s="1"/>
  <c r="AB401" i="19"/>
  <c r="AA401" i="19" s="1"/>
  <c r="AB429" i="19"/>
  <c r="AA429" i="19" s="1"/>
  <c r="AB428" i="19"/>
  <c r="AA428" i="19" s="1"/>
  <c r="AB423" i="19"/>
  <c r="AA423" i="19" s="1"/>
  <c r="AB407" i="19"/>
  <c r="AA407" i="19" s="1"/>
  <c r="AB419" i="19"/>
  <c r="AA419" i="19" s="1"/>
  <c r="AB415" i="19"/>
  <c r="AA415" i="19" s="1"/>
  <c r="AB418" i="19"/>
  <c r="AA418" i="19" s="1"/>
  <c r="AB402" i="19"/>
  <c r="AA402" i="19" s="1"/>
  <c r="AB412" i="19"/>
  <c r="AA412" i="19" s="1"/>
  <c r="AB404" i="19"/>
  <c r="AA404" i="19" s="1"/>
  <c r="AB400" i="19"/>
  <c r="AA400" i="19" s="1"/>
  <c r="AB397" i="19"/>
  <c r="AA397" i="19" s="1"/>
  <c r="AB393" i="19"/>
  <c r="AA393" i="19" s="1"/>
  <c r="AB403" i="19"/>
  <c r="AA403" i="19" s="1"/>
  <c r="AB399" i="19"/>
  <c r="AA399" i="19" s="1"/>
  <c r="AB391" i="19"/>
  <c r="AA391" i="19" s="1"/>
  <c r="AB396" i="19"/>
  <c r="AA396" i="19" s="1"/>
  <c r="AB398" i="19"/>
  <c r="AA398" i="19" s="1"/>
  <c r="AB392" i="19"/>
  <c r="AA392" i="19" s="1"/>
  <c r="AB387" i="19"/>
  <c r="AA387" i="19" s="1"/>
  <c r="AB385" i="19"/>
  <c r="AA385" i="19" s="1"/>
  <c r="AB390" i="19"/>
  <c r="AA390" i="19" s="1"/>
  <c r="AB381" i="19"/>
  <c r="AA381" i="19" s="1"/>
  <c r="AB389" i="19"/>
  <c r="AA389" i="19" s="1"/>
  <c r="AB395" i="19"/>
  <c r="AA395" i="19" s="1"/>
  <c r="AB394" i="19"/>
  <c r="AA394" i="19" s="1"/>
  <c r="AB380" i="19"/>
  <c r="AA380" i="19" s="1"/>
  <c r="AB377" i="19"/>
  <c r="AA377" i="19" s="1"/>
  <c r="AB388" i="19"/>
  <c r="AA388" i="19" s="1"/>
  <c r="AB383" i="19"/>
  <c r="AA383" i="19" s="1"/>
  <c r="AB386" i="19"/>
  <c r="AA386" i="19" s="1"/>
  <c r="AB382" i="19"/>
  <c r="AA382" i="19" s="1"/>
  <c r="AB378" i="19"/>
  <c r="AA378" i="19" s="1"/>
  <c r="AB379" i="19"/>
  <c r="AA379" i="19" s="1"/>
  <c r="AB376" i="19"/>
  <c r="AA376" i="19" s="1"/>
  <c r="AB384" i="19"/>
  <c r="AA384" i="19" s="1"/>
  <c r="AB375" i="19"/>
  <c r="AA375" i="19" s="1"/>
  <c r="AB374" i="19"/>
  <c r="AA374" i="19" s="1"/>
  <c r="AB373" i="19"/>
  <c r="AA373" i="19" s="1"/>
  <c r="AB372" i="19"/>
  <c r="AA372" i="19" s="1"/>
  <c r="AB371" i="19"/>
  <c r="AA371" i="19" s="1"/>
  <c r="AB370" i="19"/>
  <c r="AA370" i="19" s="1"/>
  <c r="AB369" i="19"/>
  <c r="AA369" i="19" s="1"/>
  <c r="AB367" i="19"/>
  <c r="AA367" i="19" s="1"/>
  <c r="AB366" i="19"/>
  <c r="AA366" i="19" s="1"/>
  <c r="AB365" i="19"/>
  <c r="AA365" i="19" s="1"/>
  <c r="AB364" i="19"/>
  <c r="AA364" i="19" s="1"/>
  <c r="AB351" i="19"/>
  <c r="AA351" i="19" s="1"/>
  <c r="AB363" i="19"/>
  <c r="AA363" i="19" s="1"/>
  <c r="AB362" i="19"/>
  <c r="AA362" i="19" s="1"/>
  <c r="AB361" i="19"/>
  <c r="AA361" i="19" s="1"/>
  <c r="AB360" i="19"/>
  <c r="AA360" i="19" s="1"/>
  <c r="AB359" i="19"/>
  <c r="AA359" i="19" s="1"/>
  <c r="AB358" i="19"/>
  <c r="AA358" i="19" s="1"/>
  <c r="AB357" i="19"/>
  <c r="AA357" i="19" s="1"/>
  <c r="AB356" i="19"/>
  <c r="AA356" i="19" s="1"/>
  <c r="AB355" i="19"/>
  <c r="AA355" i="19" s="1"/>
  <c r="AB354" i="19"/>
  <c r="AA354" i="19" s="1"/>
  <c r="AB368" i="19"/>
  <c r="AA368" i="19" s="1"/>
  <c r="AB352" i="19"/>
  <c r="AA352" i="19" s="1"/>
  <c r="AB317" i="19"/>
  <c r="AA317" i="19" s="1"/>
  <c r="AB324" i="19"/>
  <c r="AA324" i="19" s="1"/>
  <c r="AB350" i="19"/>
  <c r="AA350" i="19" s="1"/>
  <c r="AB349" i="19"/>
  <c r="AA349" i="19" s="1"/>
  <c r="AB348" i="19"/>
  <c r="AA348" i="19" s="1"/>
  <c r="AB347" i="19"/>
  <c r="AA347" i="19" s="1"/>
  <c r="AB345" i="19"/>
  <c r="AA345" i="19" s="1"/>
  <c r="AB344" i="19"/>
  <c r="AA344" i="19" s="1"/>
  <c r="AB331" i="19"/>
  <c r="AA331" i="19" s="1"/>
  <c r="AB343" i="19"/>
  <c r="AA343" i="19" s="1"/>
  <c r="AB342" i="19"/>
  <c r="AA342" i="19" s="1"/>
  <c r="AB325" i="19"/>
  <c r="AA325" i="19" s="1"/>
  <c r="AB341" i="19"/>
  <c r="AA341" i="19" s="1"/>
  <c r="AB346" i="19"/>
  <c r="AA346" i="19" s="1"/>
  <c r="AB340" i="19"/>
  <c r="AA340" i="19" s="1"/>
  <c r="AB339" i="19"/>
  <c r="AA339" i="19" s="1"/>
  <c r="AB338" i="19"/>
  <c r="AA338" i="19" s="1"/>
  <c r="AB320" i="19"/>
  <c r="AA320" i="19" s="1"/>
  <c r="AB327" i="19"/>
  <c r="AA327" i="19" s="1"/>
  <c r="AB321" i="19"/>
  <c r="AA321" i="19" s="1"/>
  <c r="AB334" i="19"/>
  <c r="AA334" i="19" s="1"/>
  <c r="AB337" i="19"/>
  <c r="AA337" i="19" s="1"/>
  <c r="AB336" i="19"/>
  <c r="AA336" i="19" s="1"/>
  <c r="AB335" i="19"/>
  <c r="AA335" i="19" s="1"/>
  <c r="AB319" i="19"/>
  <c r="AA319" i="19" s="1"/>
  <c r="AB323" i="19"/>
  <c r="AA323" i="19" s="1"/>
  <c r="AB332" i="19"/>
  <c r="AA332" i="19" s="1"/>
  <c r="AB316" i="19"/>
  <c r="AA316" i="19" s="1"/>
  <c r="AB329" i="19"/>
  <c r="AA329" i="19" s="1"/>
  <c r="AB328" i="19"/>
  <c r="AA328" i="19" s="1"/>
  <c r="AB326" i="19"/>
  <c r="AA326" i="19" s="1"/>
  <c r="AB315" i="19"/>
  <c r="AA315" i="19" s="1"/>
  <c r="AB322" i="19"/>
  <c r="AA322" i="19" s="1"/>
  <c r="AB318" i="19"/>
  <c r="AA318" i="19" s="1"/>
  <c r="AB314" i="19"/>
  <c r="AA314" i="19" s="1"/>
  <c r="AB312" i="19"/>
  <c r="AA312" i="19" s="1"/>
  <c r="AB311" i="19"/>
  <c r="AA311" i="19" s="1"/>
  <c r="AB310" i="19"/>
  <c r="AA310" i="19" s="1"/>
  <c r="AB309" i="19"/>
  <c r="AA309" i="19" s="1"/>
  <c r="AB308" i="19"/>
  <c r="AA308" i="19" s="1"/>
  <c r="AB307" i="19"/>
  <c r="AA307" i="19" s="1"/>
  <c r="AB306" i="19"/>
  <c r="AA306" i="19" s="1"/>
  <c r="AB305" i="19"/>
  <c r="AA305" i="19" s="1"/>
  <c r="AB282" i="19"/>
  <c r="AA282" i="19" s="1"/>
  <c r="AB304" i="19"/>
  <c r="AA304" i="19" s="1"/>
  <c r="AB303" i="19"/>
  <c r="AA303" i="19" s="1"/>
  <c r="AB302" i="19"/>
  <c r="AA302" i="19" s="1"/>
  <c r="AB301" i="19"/>
  <c r="AA301" i="19" s="1"/>
  <c r="AB300" i="19"/>
  <c r="AA300" i="19" s="1"/>
  <c r="AB299" i="19"/>
  <c r="AA299" i="19" s="1"/>
  <c r="AB276" i="19"/>
  <c r="AA276" i="19" s="1"/>
  <c r="AB281" i="19"/>
  <c r="AA281" i="19" s="1"/>
  <c r="AB298" i="19"/>
  <c r="AA298" i="19" s="1"/>
  <c r="AB266" i="19"/>
  <c r="AA266" i="19" s="1"/>
  <c r="AB297" i="19"/>
  <c r="AA297" i="19" s="1"/>
  <c r="AB296" i="19"/>
  <c r="AA296" i="19" s="1"/>
  <c r="AB295" i="19"/>
  <c r="AA295" i="19" s="1"/>
  <c r="AB294" i="19"/>
  <c r="AA294" i="19" s="1"/>
  <c r="AB285" i="19"/>
  <c r="AA285" i="19" s="1"/>
  <c r="AB313" i="19"/>
  <c r="AA313" i="19" s="1"/>
  <c r="AB293" i="19"/>
  <c r="AA293" i="19" s="1"/>
  <c r="AB292" i="19"/>
  <c r="AA292" i="19" s="1"/>
  <c r="AB291" i="19"/>
  <c r="AA291" i="19" s="1"/>
  <c r="AB270" i="19"/>
  <c r="AA270" i="19" s="1"/>
  <c r="AB290" i="19"/>
  <c r="AA290" i="19" s="1"/>
  <c r="AB271" i="19"/>
  <c r="AA271" i="19" s="1"/>
  <c r="AB286" i="19"/>
  <c r="AA286" i="19" s="1"/>
  <c r="AB289" i="19"/>
  <c r="AA289" i="19" s="1"/>
  <c r="AB280" i="19"/>
  <c r="AA280" i="19" s="1"/>
  <c r="AB268" i="19"/>
  <c r="AA268" i="19" s="1"/>
  <c r="AB284" i="19"/>
  <c r="AA284" i="19" s="1"/>
  <c r="AB277" i="19"/>
  <c r="AA277" i="19" s="1"/>
  <c r="AB283" i="19"/>
  <c r="AA283" i="19" s="1"/>
  <c r="AB279" i="19"/>
  <c r="AA279" i="19" s="1"/>
  <c r="AB278" i="19"/>
  <c r="AA278" i="19" s="1"/>
  <c r="AB287" i="19"/>
  <c r="AA287" i="19" s="1"/>
  <c r="AB265" i="19"/>
  <c r="AA265" i="19" s="1"/>
  <c r="AB275" i="19"/>
  <c r="AA275" i="19" s="1"/>
  <c r="AB274" i="19"/>
  <c r="AA274" i="19" s="1"/>
  <c r="AB273" i="19"/>
  <c r="AA273" i="19" s="1"/>
  <c r="AB267" i="19"/>
  <c r="AA267" i="19" s="1"/>
  <c r="AB272" i="19"/>
  <c r="AA272" i="19" s="1"/>
  <c r="AB269" i="19"/>
  <c r="AA269" i="19" s="1"/>
  <c r="AB263" i="19"/>
  <c r="AA263" i="19" s="1"/>
  <c r="AB262" i="19"/>
  <c r="AA262" i="19" s="1"/>
  <c r="AB261" i="19"/>
  <c r="AA261" i="19" s="1"/>
  <c r="AB260" i="19"/>
  <c r="AA260" i="19" s="1"/>
  <c r="AB259" i="19"/>
  <c r="AA259" i="19" s="1"/>
  <c r="AB258" i="19"/>
  <c r="AA258" i="19" s="1"/>
  <c r="AB224" i="19"/>
  <c r="AA224" i="19" s="1"/>
  <c r="AB223" i="19"/>
  <c r="AA223" i="19" s="1"/>
  <c r="AB264" i="19"/>
  <c r="AA264" i="19" s="1"/>
  <c r="AB256" i="19"/>
  <c r="AA256" i="19" s="1"/>
  <c r="AB227" i="19"/>
  <c r="AA227" i="19" s="1"/>
  <c r="AB255" i="19"/>
  <c r="AA255" i="19" s="1"/>
  <c r="AB254" i="19"/>
  <c r="AA254" i="19" s="1"/>
  <c r="AB253" i="19"/>
  <c r="AA253" i="19" s="1"/>
  <c r="AB210" i="19"/>
  <c r="AA210" i="19" s="1"/>
  <c r="AB252" i="19"/>
  <c r="AA252" i="19" s="1"/>
  <c r="AB221" i="19"/>
  <c r="AA221" i="19" s="1"/>
  <c r="AB251" i="19"/>
  <c r="AA251" i="19" s="1"/>
  <c r="AB250" i="19"/>
  <c r="AA250" i="19" s="1"/>
  <c r="AB249" i="19"/>
  <c r="AA249" i="19" s="1"/>
  <c r="AB248" i="19"/>
  <c r="AA248" i="19" s="1"/>
  <c r="AB226" i="19"/>
  <c r="AA226" i="19" s="1"/>
  <c r="AB257" i="19"/>
  <c r="AA257" i="19" s="1"/>
  <c r="AB222" i="19"/>
  <c r="AA222" i="19" s="1"/>
  <c r="AB247" i="19"/>
  <c r="AA247" i="19" s="1"/>
  <c r="AB246" i="19"/>
  <c r="AA246" i="19" s="1"/>
  <c r="AB219" i="19"/>
  <c r="AA219" i="19" s="1"/>
  <c r="AB245" i="19"/>
  <c r="AA245" i="19" s="1"/>
  <c r="AB244" i="19"/>
  <c r="AA244" i="19" s="1"/>
  <c r="AB243" i="19"/>
  <c r="AA243" i="19" s="1"/>
  <c r="AB242" i="19"/>
  <c r="AA242" i="19" s="1"/>
  <c r="AB234" i="19"/>
  <c r="AA234" i="19" s="1"/>
  <c r="AB240" i="19"/>
  <c r="AA240" i="19" s="1"/>
  <c r="AB218" i="19"/>
  <c r="AA218" i="19" s="1"/>
  <c r="AB217" i="19"/>
  <c r="AA217" i="19" s="1"/>
  <c r="AB238" i="19"/>
  <c r="AA238" i="19" s="1"/>
  <c r="AB220" i="19"/>
  <c r="AA220" i="19" s="1"/>
  <c r="AB213" i="19"/>
  <c r="AA213" i="19" s="1"/>
  <c r="AB209" i="19"/>
  <c r="AA209" i="19" s="1"/>
  <c r="AB239" i="19"/>
  <c r="AA239" i="19" s="1"/>
  <c r="AB237" i="19"/>
  <c r="AA237" i="19" s="1"/>
  <c r="AB236" i="19"/>
  <c r="AA236" i="19" s="1"/>
  <c r="AB215" i="19"/>
  <c r="AA215" i="19" s="1"/>
  <c r="AB241" i="19"/>
  <c r="AA241" i="19" s="1"/>
  <c r="AB207" i="19"/>
  <c r="AA207" i="19" s="1"/>
  <c r="AB211" i="19"/>
  <c r="AA211" i="19" s="1"/>
  <c r="AB235" i="19"/>
  <c r="AA235" i="19" s="1"/>
  <c r="AB214" i="19"/>
  <c r="AA214" i="19" s="1"/>
  <c r="AB233" i="19"/>
  <c r="AA233" i="19" s="1"/>
  <c r="AB232" i="19"/>
  <c r="AA232" i="19" s="1"/>
  <c r="AB231" i="19"/>
  <c r="AA231" i="19" s="1"/>
  <c r="AB212" i="19"/>
  <c r="AA212" i="19" s="1"/>
  <c r="AB205" i="19"/>
  <c r="AA205" i="19" s="1"/>
  <c r="AB228" i="19"/>
  <c r="AA228" i="19" s="1"/>
  <c r="AB204" i="19"/>
  <c r="AA204" i="19" s="1"/>
  <c r="AB199" i="19"/>
  <c r="AA199" i="19" s="1"/>
  <c r="AB229" i="19"/>
  <c r="AA229" i="19" s="1"/>
  <c r="AB225" i="19"/>
  <c r="AA225" i="19" s="1"/>
  <c r="AB198" i="19"/>
  <c r="AA198" i="19" s="1"/>
  <c r="AB206" i="19"/>
  <c r="AA206" i="19" s="1"/>
  <c r="AB197" i="19"/>
  <c r="AA197" i="19" s="1"/>
  <c r="AB202" i="19"/>
  <c r="AA202" i="19" s="1"/>
  <c r="AB201" i="19"/>
  <c r="AA201" i="19" s="1"/>
  <c r="AB203" i="19"/>
  <c r="AA203" i="19" s="1"/>
  <c r="AB208" i="19"/>
  <c r="AA208" i="19" s="1"/>
  <c r="AB196" i="19"/>
  <c r="AA196" i="19" s="1"/>
  <c r="AB195" i="19"/>
  <c r="AA195" i="19" s="1"/>
  <c r="AB194" i="19"/>
  <c r="AA194" i="19" s="1"/>
  <c r="AB193" i="19"/>
  <c r="AA193" i="19" s="1"/>
  <c r="AB190" i="19"/>
  <c r="AA190" i="19" s="1"/>
  <c r="AB189" i="19"/>
  <c r="AA189" i="19" s="1"/>
  <c r="AB188" i="19"/>
  <c r="AA188" i="19" s="1"/>
  <c r="AB187" i="19"/>
  <c r="AA187" i="19" s="1"/>
  <c r="AB186" i="19"/>
  <c r="AA186" i="19" s="1"/>
  <c r="AB185" i="19"/>
  <c r="AA185" i="19" s="1"/>
  <c r="AB184" i="19"/>
  <c r="AA184" i="19" s="1"/>
  <c r="AB109" i="19"/>
  <c r="AA109" i="19" s="1"/>
  <c r="AB183" i="19"/>
  <c r="AA183" i="19" s="1"/>
  <c r="AB108" i="19"/>
  <c r="AA108" i="19" s="1"/>
  <c r="AB181" i="19"/>
  <c r="AA181" i="19" s="1"/>
  <c r="AB180" i="19"/>
  <c r="AA180" i="19" s="1"/>
  <c r="AB97" i="19"/>
  <c r="AA97" i="19" s="1"/>
  <c r="AB179" i="19"/>
  <c r="AA179" i="19" s="1"/>
  <c r="AB104" i="19"/>
  <c r="AA104" i="19" s="1"/>
  <c r="AB178" i="19"/>
  <c r="AA178" i="19" s="1"/>
  <c r="AB177" i="19"/>
  <c r="AA177" i="19" s="1"/>
  <c r="AB176" i="19"/>
  <c r="AA176" i="19" s="1"/>
  <c r="AB175" i="19"/>
  <c r="AA175" i="19" s="1"/>
  <c r="AB174" i="19"/>
  <c r="AA174" i="19" s="1"/>
  <c r="AB173" i="19"/>
  <c r="AA173" i="19" s="1"/>
  <c r="AB172" i="19"/>
  <c r="AA172" i="19" s="1"/>
  <c r="AB171" i="19"/>
  <c r="AA171" i="19" s="1"/>
  <c r="AB170" i="19"/>
  <c r="AA170" i="19" s="1"/>
  <c r="AB169" i="19"/>
  <c r="AA169" i="19" s="1"/>
  <c r="AB168" i="19"/>
  <c r="AA168" i="19" s="1"/>
  <c r="AB135" i="19"/>
  <c r="AA135" i="19" s="1"/>
  <c r="AB164" i="19"/>
  <c r="AA164" i="19" s="1"/>
  <c r="AB163" i="19"/>
  <c r="AA163" i="19" s="1"/>
  <c r="AB162" i="19"/>
  <c r="AA162" i="19" s="1"/>
  <c r="AB192" i="19"/>
  <c r="AA192" i="19" s="1"/>
  <c r="AB182" i="19"/>
  <c r="AA182" i="19" s="1"/>
  <c r="AB167" i="19"/>
  <c r="AA167" i="19" s="1"/>
  <c r="AB107" i="19"/>
  <c r="AA107" i="19" s="1"/>
  <c r="AB165" i="19"/>
  <c r="AA165" i="19" s="1"/>
  <c r="AB134" i="19"/>
  <c r="AA134" i="19" s="1"/>
  <c r="AB161" i="19"/>
  <c r="AA161" i="19" s="1"/>
  <c r="AB160" i="19"/>
  <c r="AA160" i="19" s="1"/>
  <c r="AB159" i="19"/>
  <c r="AA159" i="19" s="1"/>
  <c r="AB158" i="19"/>
  <c r="AA158" i="19" s="1"/>
  <c r="AB115" i="19"/>
  <c r="AA115" i="19" s="1"/>
  <c r="AB155" i="19"/>
  <c r="AA155" i="19" s="1"/>
  <c r="AB154" i="19"/>
  <c r="AA154" i="19" s="1"/>
  <c r="AB153" i="19"/>
  <c r="AA153" i="19" s="1"/>
  <c r="AB152" i="19"/>
  <c r="AA152" i="19" s="1"/>
  <c r="AB106" i="19"/>
  <c r="AA106" i="19" s="1"/>
  <c r="AB103" i="19"/>
  <c r="AA103" i="19" s="1"/>
  <c r="AB151" i="19"/>
  <c r="AA151" i="19" s="1"/>
  <c r="AB150" i="19"/>
  <c r="AA150" i="19" s="1"/>
  <c r="AB149" i="19"/>
  <c r="AA149" i="19" s="1"/>
  <c r="AB148" i="19"/>
  <c r="AA148" i="19" s="1"/>
  <c r="AB147" i="19"/>
  <c r="AA147" i="19" s="1"/>
  <c r="AB146" i="19"/>
  <c r="AA146" i="19" s="1"/>
  <c r="AB166" i="19"/>
  <c r="AA166" i="19" s="1"/>
  <c r="AB121" i="19"/>
  <c r="AA121" i="19" s="1"/>
  <c r="AB191" i="19"/>
  <c r="AA191" i="19" s="1"/>
  <c r="AB78" i="19"/>
  <c r="AA78" i="19" s="1"/>
  <c r="AB96" i="19"/>
  <c r="AA96" i="19" s="1"/>
  <c r="AB105" i="19"/>
  <c r="AA105" i="19" s="1"/>
  <c r="AB138" i="19"/>
  <c r="AA138" i="19" s="1"/>
  <c r="AB81" i="19"/>
  <c r="AA81" i="19" s="1"/>
  <c r="AB142" i="19"/>
  <c r="AA142" i="19" s="1"/>
  <c r="AB76" i="19"/>
  <c r="AA76" i="19" s="1"/>
  <c r="AB137" i="19"/>
  <c r="AA137" i="19" s="1"/>
  <c r="AB136" i="19"/>
  <c r="AA136" i="19" s="1"/>
  <c r="AB133" i="19"/>
  <c r="AA133" i="19" s="1"/>
  <c r="AB85" i="19"/>
  <c r="AA85" i="19" s="1"/>
  <c r="AB132" i="19"/>
  <c r="AA132" i="19" s="1"/>
  <c r="AB128" i="19"/>
  <c r="AA128" i="19" s="1"/>
  <c r="AB144" i="19"/>
  <c r="AA144" i="19" s="1"/>
  <c r="AB123" i="19"/>
  <c r="AA123" i="19" s="1"/>
  <c r="AB127" i="19"/>
  <c r="AA127" i="19" s="1"/>
  <c r="AB95" i="19"/>
  <c r="AA95" i="19" s="1"/>
  <c r="AB79" i="19"/>
  <c r="AA79" i="19" s="1"/>
  <c r="AB124" i="19"/>
  <c r="AA124" i="19" s="1"/>
  <c r="AB129" i="19"/>
  <c r="AA129" i="19" s="1"/>
  <c r="AB73" i="19"/>
  <c r="AA73" i="19" s="1"/>
  <c r="AB71" i="19"/>
  <c r="AA71" i="19" s="1"/>
  <c r="AB131" i="19"/>
  <c r="AA131" i="19" s="1"/>
  <c r="AB99" i="19"/>
  <c r="AA99" i="19" s="1"/>
  <c r="AB118" i="19"/>
  <c r="AA118" i="19" s="1"/>
  <c r="AB117" i="19"/>
  <c r="AA117" i="19" s="1"/>
  <c r="AB126" i="19"/>
  <c r="AA126" i="19" s="1"/>
  <c r="AB119" i="19"/>
  <c r="AA119" i="19" s="1"/>
  <c r="AB68" i="19"/>
  <c r="AA68" i="19" s="1"/>
  <c r="AB60" i="19"/>
  <c r="AA60" i="19" s="1"/>
  <c r="AB72" i="19"/>
  <c r="AA72" i="19" s="1"/>
  <c r="AB90" i="19"/>
  <c r="AA90" i="19" s="1"/>
  <c r="AB63" i="19"/>
  <c r="AA63" i="19" s="1"/>
  <c r="AB53" i="19"/>
  <c r="AA53" i="19" s="1"/>
  <c r="AB114" i="19"/>
  <c r="AA114" i="19" s="1"/>
  <c r="AB57" i="19"/>
  <c r="AA57" i="19" s="1"/>
  <c r="AB62" i="19"/>
  <c r="AA62" i="19" s="1"/>
  <c r="AB59" i="19"/>
  <c r="AA59" i="19" s="1"/>
  <c r="AB111" i="19"/>
  <c r="AA111" i="19" s="1"/>
  <c r="AB67" i="19"/>
  <c r="AA67" i="19" s="1"/>
  <c r="AB55" i="19"/>
  <c r="AA55" i="19" s="1"/>
  <c r="AB101" i="19"/>
  <c r="AA101" i="19" s="1"/>
  <c r="AB54" i="19"/>
  <c r="AA54" i="19" s="1"/>
  <c r="AB69" i="19"/>
  <c r="AA69" i="19" s="1"/>
  <c r="AB52" i="19"/>
  <c r="AA52" i="19" s="1"/>
  <c r="AB34" i="19"/>
  <c r="AA34" i="19" s="1"/>
  <c r="AB77" i="19"/>
  <c r="AA77" i="19" s="1"/>
  <c r="AB87" i="19"/>
  <c r="AA87" i="19" s="1"/>
  <c r="AB75" i="19"/>
  <c r="AA75" i="19" s="1"/>
  <c r="AB45" i="19"/>
  <c r="AA45" i="19" s="1"/>
  <c r="AB47" i="19"/>
  <c r="AA47" i="19" s="1"/>
  <c r="AB65" i="19"/>
  <c r="AA65" i="19" s="1"/>
  <c r="AB51" i="19"/>
  <c r="AA51" i="19" s="1"/>
  <c r="AB70" i="19"/>
  <c r="AA70" i="19" s="1"/>
  <c r="AB48" i="19"/>
  <c r="AA48" i="19" s="1"/>
  <c r="AB64" i="19"/>
  <c r="AA64" i="19" s="1"/>
  <c r="AB35" i="19"/>
  <c r="AA35" i="19" s="1"/>
  <c r="AB44" i="19"/>
  <c r="AA44" i="19" s="1"/>
  <c r="AB58" i="19"/>
  <c r="AA58" i="19" s="1"/>
  <c r="AB36" i="19"/>
  <c r="AA36" i="19" s="1"/>
  <c r="AB37" i="19"/>
  <c r="AA37" i="19" s="1"/>
  <c r="AB31" i="19"/>
  <c r="AA31" i="19" s="1"/>
  <c r="AB43" i="19"/>
  <c r="AA43" i="19" s="1"/>
  <c r="AB39" i="19"/>
  <c r="AA39" i="19" s="1"/>
  <c r="AB38" i="19"/>
  <c r="AA38" i="19" s="1"/>
  <c r="AB40" i="19"/>
  <c r="AA40" i="19" s="1"/>
  <c r="AB23" i="19"/>
  <c r="AA23" i="19" s="1"/>
  <c r="AB19" i="19"/>
  <c r="AA19" i="19" s="1"/>
  <c r="AB25" i="19"/>
  <c r="AA25" i="19" s="1"/>
  <c r="AB30" i="19"/>
  <c r="AA30" i="19" s="1"/>
  <c r="AB32" i="19"/>
  <c r="AA32" i="19" s="1"/>
  <c r="AB49" i="19"/>
  <c r="AA49" i="19" s="1"/>
  <c r="AB29" i="19"/>
  <c r="AA29" i="19" s="1"/>
  <c r="AB33" i="19"/>
  <c r="AA33" i="19" s="1"/>
  <c r="AB18" i="19"/>
  <c r="AA18" i="19" s="1"/>
  <c r="AB20" i="19"/>
  <c r="AA20" i="19" s="1"/>
  <c r="AB21" i="19"/>
  <c r="AA21" i="19" s="1"/>
  <c r="AB11" i="19"/>
  <c r="AA11" i="19" s="1"/>
  <c r="AB15" i="19"/>
  <c r="AA15" i="19" s="1"/>
  <c r="AB13" i="19"/>
  <c r="AA13" i="19" s="1"/>
  <c r="AB14" i="19"/>
  <c r="AA14" i="19" s="1"/>
  <c r="AB12" i="19"/>
  <c r="AA12" i="19" s="1"/>
  <c r="AB8" i="19"/>
  <c r="AA8" i="19" s="1"/>
  <c r="AB7" i="19"/>
  <c r="AA7" i="19" s="1"/>
  <c r="AB4" i="19"/>
  <c r="AA4" i="19" s="1"/>
  <c r="AB2214" i="19"/>
  <c r="AA2214" i="19" s="1"/>
  <c r="AB489" i="19"/>
  <c r="AB2539" i="19"/>
  <c r="AB2414" i="19"/>
  <c r="AA2414" i="19" s="1"/>
  <c r="AB894" i="19"/>
  <c r="AA894" i="19" s="1"/>
  <c r="Z2807" i="19"/>
  <c r="Y2807" i="19"/>
  <c r="U2807" i="19" s="1"/>
  <c r="Z2806" i="19"/>
  <c r="Y2806" i="19"/>
  <c r="U2806" i="19" s="1"/>
  <c r="Z2780" i="19"/>
  <c r="Y2780" i="19"/>
  <c r="U2780" i="19" s="1"/>
  <c r="Z2805" i="19"/>
  <c r="Y2805" i="19"/>
  <c r="U2805" i="19" s="1"/>
  <c r="Z2804" i="19"/>
  <c r="Y2804" i="19"/>
  <c r="Z2803" i="19"/>
  <c r="Y2803" i="19"/>
  <c r="Z2808" i="19"/>
  <c r="Y2808" i="19"/>
  <c r="U2808" i="19" s="1"/>
  <c r="Z2787" i="19"/>
  <c r="Y2787" i="19"/>
  <c r="Z2802" i="19"/>
  <c r="Y2802" i="19"/>
  <c r="U2802" i="19" s="1"/>
  <c r="Z2801" i="19"/>
  <c r="Y2801" i="19"/>
  <c r="Z2792" i="19"/>
  <c r="Y2792" i="19"/>
  <c r="U2792" i="19" s="1"/>
  <c r="Z2800" i="19"/>
  <c r="Y2800" i="19"/>
  <c r="U2800" i="19" s="1"/>
  <c r="Z2782" i="19"/>
  <c r="Y2782" i="19"/>
  <c r="Z2786" i="19"/>
  <c r="Y2786" i="19"/>
  <c r="U2786" i="19" s="1"/>
  <c r="Z2799" i="19"/>
  <c r="Y2799" i="19"/>
  <c r="U2799" i="19" s="1"/>
  <c r="Z2798" i="19"/>
  <c r="Y2798" i="19"/>
  <c r="Z2797" i="19"/>
  <c r="Y2797" i="19"/>
  <c r="Z2772" i="19"/>
  <c r="Y2772" i="19"/>
  <c r="U2772" i="19" s="1"/>
  <c r="Z2783" i="19"/>
  <c r="Y2783" i="19"/>
  <c r="U2783" i="19" s="1"/>
  <c r="Z2788" i="19"/>
  <c r="Y2788" i="19"/>
  <c r="U2788" i="19" s="1"/>
  <c r="Z2781" i="19"/>
  <c r="Y2781" i="19"/>
  <c r="U2781" i="19" s="1"/>
  <c r="Z2796" i="19"/>
  <c r="Y2796" i="19"/>
  <c r="U2796" i="19" s="1"/>
  <c r="Z2795" i="19"/>
  <c r="Y2795" i="19"/>
  <c r="U2795" i="19" s="1"/>
  <c r="Z2774" i="19"/>
  <c r="Y2774" i="19"/>
  <c r="Z2791" i="19"/>
  <c r="Y2791" i="19"/>
  <c r="U2791" i="19" s="1"/>
  <c r="Z2773" i="19"/>
  <c r="Y2773" i="19"/>
  <c r="U2773" i="19" s="1"/>
  <c r="Z2789" i="19"/>
  <c r="Y2789" i="19"/>
  <c r="U2789" i="19" s="1"/>
  <c r="Z2794" i="19"/>
  <c r="Y2794" i="19"/>
  <c r="U2794" i="19" s="1"/>
  <c r="Z2775" i="19"/>
  <c r="Y2775" i="19"/>
  <c r="U2775" i="19" s="1"/>
  <c r="Z2777" i="19"/>
  <c r="Y2777" i="19"/>
  <c r="Z2779" i="19"/>
  <c r="Y2779" i="19"/>
  <c r="Z2784" i="19"/>
  <c r="Y2784" i="19"/>
  <c r="U2784" i="19" s="1"/>
  <c r="Z2776" i="19"/>
  <c r="Y2776" i="19"/>
  <c r="U2776" i="19" s="1"/>
  <c r="Z2771" i="19"/>
  <c r="Y2771" i="19"/>
  <c r="U2771" i="19" s="1"/>
  <c r="Z2770" i="19"/>
  <c r="Y2770" i="19"/>
  <c r="U2770" i="19" s="1"/>
  <c r="Z2769" i="19"/>
  <c r="Y2769" i="19"/>
  <c r="U2769" i="19" s="1"/>
  <c r="Z2768" i="19"/>
  <c r="Y2768" i="19"/>
  <c r="Z2767" i="19"/>
  <c r="Y2767" i="19"/>
  <c r="U2767" i="19" s="1"/>
  <c r="Z2766" i="19"/>
  <c r="Y2766" i="19"/>
  <c r="Z2765" i="19"/>
  <c r="Y2765" i="19"/>
  <c r="U2765" i="19" s="1"/>
  <c r="Z2736" i="19"/>
  <c r="Y2736" i="19"/>
  <c r="U2736" i="19" s="1"/>
  <c r="Z2764" i="19"/>
  <c r="Y2764" i="19"/>
  <c r="U2764" i="19" s="1"/>
  <c r="Z2763" i="19"/>
  <c r="Y2763" i="19"/>
  <c r="U2763" i="19" s="1"/>
  <c r="Z2762" i="19"/>
  <c r="Y2762" i="19"/>
  <c r="U2762" i="19" s="1"/>
  <c r="Z2761" i="19"/>
  <c r="Y2761" i="19"/>
  <c r="U2761" i="19" s="1"/>
  <c r="Z2759" i="19"/>
  <c r="Y2759" i="19"/>
  <c r="U2759" i="19" s="1"/>
  <c r="Z2758" i="19"/>
  <c r="Y2758" i="19"/>
  <c r="Z2757" i="19"/>
  <c r="Y2757" i="19"/>
  <c r="U2757" i="19" s="1"/>
  <c r="Z2745" i="19"/>
  <c r="Y2745" i="19"/>
  <c r="Z2756" i="19"/>
  <c r="Y2756" i="19"/>
  <c r="U2756" i="19" s="1"/>
  <c r="Z2744" i="19"/>
  <c r="Y2744" i="19"/>
  <c r="Z2743" i="19"/>
  <c r="Y2743" i="19"/>
  <c r="Z2755" i="19"/>
  <c r="Y2755" i="19"/>
  <c r="U2755" i="19" s="1"/>
  <c r="Z2754" i="19"/>
  <c r="Y2754" i="19"/>
  <c r="Z2753" i="19"/>
  <c r="Y2753" i="19"/>
  <c r="Z2760" i="19"/>
  <c r="Y2760" i="19"/>
  <c r="Z2739" i="19"/>
  <c r="Y2739" i="19"/>
  <c r="Z2752" i="19"/>
  <c r="Y2752" i="19"/>
  <c r="Z2751" i="19"/>
  <c r="Y2751" i="19"/>
  <c r="Z2750" i="19"/>
  <c r="Y2750" i="19"/>
  <c r="U2750" i="19" s="1"/>
  <c r="Z2740" i="19"/>
  <c r="Y2740" i="19"/>
  <c r="U2740" i="19" s="1"/>
  <c r="Z2733" i="19"/>
  <c r="Y2733" i="19"/>
  <c r="U2733" i="19" s="1"/>
  <c r="Z2748" i="19"/>
  <c r="Y2748" i="19"/>
  <c r="Z2732" i="19"/>
  <c r="Y2732" i="19"/>
  <c r="Z2747" i="19"/>
  <c r="Y2747" i="19"/>
  <c r="Z2749" i="19"/>
  <c r="Y2749" i="19"/>
  <c r="U2749" i="19" s="1"/>
  <c r="Z2741" i="19"/>
  <c r="Y2741" i="19"/>
  <c r="Z2734" i="19"/>
  <c r="Y2734" i="19"/>
  <c r="Z2738" i="19"/>
  <c r="Y2738" i="19"/>
  <c r="U2738" i="19" s="1"/>
  <c r="Z2735" i="19"/>
  <c r="Y2735" i="19"/>
  <c r="Z2731" i="19"/>
  <c r="Y2731" i="19"/>
  <c r="Z2730" i="19"/>
  <c r="Y2730" i="19"/>
  <c r="U2730" i="19" s="1"/>
  <c r="Z2729" i="19"/>
  <c r="Y2729" i="19"/>
  <c r="Z2728" i="19"/>
  <c r="Y2728" i="19"/>
  <c r="Z2727" i="19"/>
  <c r="Y2727" i="19"/>
  <c r="U2727" i="19" s="1"/>
  <c r="Z2726" i="19"/>
  <c r="Y2726" i="19"/>
  <c r="Z2725" i="19"/>
  <c r="Y2725" i="19"/>
  <c r="U2725" i="19" s="1"/>
  <c r="Z2723" i="19"/>
  <c r="Y2723" i="19"/>
  <c r="Z2722" i="19"/>
  <c r="Y2722" i="19"/>
  <c r="U2722" i="19" s="1"/>
  <c r="Z2721" i="19"/>
  <c r="Y2721" i="19"/>
  <c r="U2721" i="19" s="1"/>
  <c r="Z2720" i="19"/>
  <c r="Y2720" i="19"/>
  <c r="U2720" i="19" s="1"/>
  <c r="Z2719" i="19"/>
  <c r="Y2719" i="19"/>
  <c r="Z2718" i="19"/>
  <c r="Y2718" i="19"/>
  <c r="Z2693" i="19"/>
  <c r="Y2693" i="19"/>
  <c r="Z2716" i="19"/>
  <c r="Y2716" i="19"/>
  <c r="U2716" i="19" s="1"/>
  <c r="Z2717" i="19"/>
  <c r="Y2717" i="19"/>
  <c r="U2717" i="19" s="1"/>
  <c r="Z2713" i="19"/>
  <c r="Y2713" i="19"/>
  <c r="U2713" i="19" s="1"/>
  <c r="Z2712" i="19"/>
  <c r="Y2712" i="19"/>
  <c r="U2712" i="19" s="1"/>
  <c r="Z2709" i="19"/>
  <c r="Y2709" i="19"/>
  <c r="Z2708" i="19"/>
  <c r="Y2708" i="19"/>
  <c r="Z2707" i="19"/>
  <c r="Y2707" i="19"/>
  <c r="Z2706" i="19"/>
  <c r="Y2706" i="19"/>
  <c r="Z2695" i="19"/>
  <c r="Y2695" i="19"/>
  <c r="Z2678" i="19"/>
  <c r="Y2678" i="19"/>
  <c r="Z2710" i="19"/>
  <c r="Y2710" i="19"/>
  <c r="U2710" i="19" s="1"/>
  <c r="Z2691" i="19"/>
  <c r="Y2691" i="19"/>
  <c r="Z2698" i="19"/>
  <c r="Y2698" i="19"/>
  <c r="Z2724" i="19"/>
  <c r="Y2724" i="19"/>
  <c r="U2724" i="19" s="1"/>
  <c r="Z2690" i="19"/>
  <c r="Y2690" i="19"/>
  <c r="U2690" i="19" s="1"/>
  <c r="Z2704" i="19"/>
  <c r="Y2704" i="19"/>
  <c r="U2704" i="19" s="1"/>
  <c r="Z2714" i="19"/>
  <c r="Y2714" i="19"/>
  <c r="Z2715" i="19"/>
  <c r="Y2715" i="19"/>
  <c r="Z2703" i="19"/>
  <c r="Y2703" i="19"/>
  <c r="U2703" i="19" s="1"/>
  <c r="Z2711" i="19"/>
  <c r="Y2711" i="19"/>
  <c r="Z2702" i="19"/>
  <c r="Y2702" i="19"/>
  <c r="U2702" i="19" s="1"/>
  <c r="Z2699" i="19"/>
  <c r="Y2699" i="19"/>
  <c r="Z2700" i="19"/>
  <c r="Y2700" i="19"/>
  <c r="U2700" i="19" s="1"/>
  <c r="Z2697" i="19"/>
  <c r="Y2697" i="19"/>
  <c r="Z2701" i="19"/>
  <c r="Y2701" i="19"/>
  <c r="Z2696" i="19"/>
  <c r="Y2696" i="19"/>
  <c r="U2696" i="19" s="1"/>
  <c r="Z2689" i="19"/>
  <c r="Y2689" i="19"/>
  <c r="U2689" i="19" s="1"/>
  <c r="Z2694" i="19"/>
  <c r="Y2694" i="19"/>
  <c r="U2694" i="19" s="1"/>
  <c r="Z2681" i="19"/>
  <c r="Y2681" i="19"/>
  <c r="Z2684" i="19"/>
  <c r="Y2684" i="19"/>
  <c r="Z2676" i="19"/>
  <c r="Y2676" i="19"/>
  <c r="U2676" i="19" s="1"/>
  <c r="Z2686" i="19"/>
  <c r="Y2686" i="19"/>
  <c r="U2686" i="19" s="1"/>
  <c r="Z2687" i="19"/>
  <c r="Y2687" i="19"/>
  <c r="Z2683" i="19"/>
  <c r="Y2683" i="19"/>
  <c r="U2683" i="19" s="1"/>
  <c r="Z2682" i="19"/>
  <c r="Y2682" i="19"/>
  <c r="U2682" i="19" s="1"/>
  <c r="Z2680" i="19"/>
  <c r="Z2677" i="19"/>
  <c r="Y2677" i="19"/>
  <c r="U2677" i="19" s="1"/>
  <c r="Z2675" i="19"/>
  <c r="Y2675" i="19"/>
  <c r="U2675" i="19" s="1"/>
  <c r="Z2674" i="19"/>
  <c r="Y2674" i="19"/>
  <c r="U2674" i="19" s="1"/>
  <c r="Z2673" i="19"/>
  <c r="Y2673" i="19"/>
  <c r="Z2672" i="19"/>
  <c r="Y2672" i="19"/>
  <c r="U2672" i="19" s="1"/>
  <c r="Z2671" i="19"/>
  <c r="Y2671" i="19"/>
  <c r="U2671" i="19" s="1"/>
  <c r="Z2618" i="19"/>
  <c r="Y2618" i="19"/>
  <c r="U2618" i="19" s="1"/>
  <c r="Z2630" i="19"/>
  <c r="Y2630" i="19"/>
  <c r="Z2668" i="19"/>
  <c r="Y2668" i="19"/>
  <c r="U2668" i="19" s="1"/>
  <c r="Z2667" i="19"/>
  <c r="Y2667" i="19"/>
  <c r="U2667" i="19" s="1"/>
  <c r="Z2665" i="19"/>
  <c r="Y2665" i="19"/>
  <c r="Z2664" i="19"/>
  <c r="Y2664" i="19"/>
  <c r="U2664" i="19" s="1"/>
  <c r="Z2663" i="19"/>
  <c r="Y2663" i="19"/>
  <c r="Z2662" i="19"/>
  <c r="Y2662" i="19"/>
  <c r="U2662" i="19" s="1"/>
  <c r="Z2660" i="19"/>
  <c r="Y2660" i="19"/>
  <c r="Z2609" i="19"/>
  <c r="Y2609" i="19"/>
  <c r="U2609" i="19" s="1"/>
  <c r="Z2659" i="19"/>
  <c r="Y2659" i="19"/>
  <c r="Z2658" i="19"/>
  <c r="Y2658" i="19"/>
  <c r="Z2657" i="19"/>
  <c r="Y2657" i="19"/>
  <c r="U2657" i="19" s="1"/>
  <c r="Z2666" i="19"/>
  <c r="Y2666" i="19"/>
  <c r="Z2637" i="19"/>
  <c r="Y2637" i="19"/>
  <c r="U2637" i="19" s="1"/>
  <c r="Z2607" i="19"/>
  <c r="Y2607" i="19"/>
  <c r="Z2656" i="19"/>
  <c r="Y2656" i="19"/>
  <c r="Z2654" i="19"/>
  <c r="Y2654" i="19"/>
  <c r="U2654" i="19" s="1"/>
  <c r="Z2632" i="19"/>
  <c r="Y2632" i="19"/>
  <c r="Z2670" i="19"/>
  <c r="Y2670" i="19"/>
  <c r="Z2653" i="19"/>
  <c r="Y2653" i="19"/>
  <c r="Z2652" i="19"/>
  <c r="Y2652" i="19"/>
  <c r="U2652" i="19" s="1"/>
  <c r="Z2651" i="19"/>
  <c r="Y2651" i="19"/>
  <c r="U2651" i="19" s="1"/>
  <c r="Z2627" i="19"/>
  <c r="Y2627" i="19"/>
  <c r="Z2650" i="19"/>
  <c r="Y2650" i="19"/>
  <c r="U2650" i="19" s="1"/>
  <c r="Z2621" i="19"/>
  <c r="Y2621" i="19"/>
  <c r="U2621" i="19" s="1"/>
  <c r="Z2649" i="19"/>
  <c r="Y2649" i="19"/>
  <c r="U2649" i="19" s="1"/>
  <c r="Z2648" i="19"/>
  <c r="Y2648" i="19"/>
  <c r="U2648" i="19" s="1"/>
  <c r="Z2647" i="19"/>
  <c r="Y2647" i="19"/>
  <c r="U2647" i="19" s="1"/>
  <c r="Z2661" i="19"/>
  <c r="Y2661" i="19"/>
  <c r="Z2626" i="19"/>
  <c r="Y2626" i="19"/>
  <c r="U2626" i="19" s="1"/>
  <c r="Z2634" i="19"/>
  <c r="Y2634" i="19"/>
  <c r="Z2633" i="19"/>
  <c r="Y2633" i="19"/>
  <c r="U2633" i="19" s="1"/>
  <c r="Z2669" i="19"/>
  <c r="Y2669" i="19"/>
  <c r="U2669" i="19" s="1"/>
  <c r="Z2617" i="19"/>
  <c r="Y2617" i="19"/>
  <c r="Z2646" i="19"/>
  <c r="Y2646" i="19"/>
  <c r="U2646" i="19" s="1"/>
  <c r="Z2612" i="19"/>
  <c r="Y2612" i="19"/>
  <c r="U2612" i="19" s="1"/>
  <c r="Z2611" i="19"/>
  <c r="Y2611" i="19"/>
  <c r="U2611" i="19" s="1"/>
  <c r="Z2620" i="19"/>
  <c r="Y2620" i="19"/>
  <c r="U2620" i="19" s="1"/>
  <c r="Z2610" i="19"/>
  <c r="Y2610" i="19"/>
  <c r="U2610" i="19" s="1"/>
  <c r="Z2645" i="19"/>
  <c r="Y2645" i="19"/>
  <c r="Z2614" i="19"/>
  <c r="Y2614" i="19"/>
  <c r="U2614" i="19" s="1"/>
  <c r="Z2643" i="19"/>
  <c r="Y2643" i="19"/>
  <c r="Z2642" i="19"/>
  <c r="Y2642" i="19"/>
  <c r="U2642" i="19" s="1"/>
  <c r="Z2619" i="19"/>
  <c r="Y2619" i="19"/>
  <c r="Z2641" i="19"/>
  <c r="Y2641" i="19"/>
  <c r="U2641" i="19" s="1"/>
  <c r="Z2625" i="19"/>
  <c r="Y2625" i="19"/>
  <c r="U2625" i="19" s="1"/>
  <c r="Z2608" i="19"/>
  <c r="Y2608" i="19"/>
  <c r="U2608" i="19" s="1"/>
  <c r="Z2640" i="19"/>
  <c r="Y2640" i="19"/>
  <c r="U2640" i="19" s="1"/>
  <c r="Z2644" i="19"/>
  <c r="Y2644" i="19"/>
  <c r="Z2638" i="19"/>
  <c r="Y2638" i="19"/>
  <c r="U2638" i="19" s="1"/>
  <c r="Z2615" i="19"/>
  <c r="Y2615" i="19"/>
  <c r="U2615" i="19" s="1"/>
  <c r="Z2600" i="19"/>
  <c r="Y2600" i="19"/>
  <c r="U2600" i="19" s="1"/>
  <c r="Z2629" i="19"/>
  <c r="Y2629" i="19"/>
  <c r="U2629" i="19" s="1"/>
  <c r="Z2635" i="19"/>
  <c r="Y2635" i="19"/>
  <c r="U2635" i="19" s="1"/>
  <c r="Z2636" i="19"/>
  <c r="Y2636" i="19"/>
  <c r="Z2606" i="19"/>
  <c r="Y2606" i="19"/>
  <c r="U2606" i="19" s="1"/>
  <c r="Z2622" i="19"/>
  <c r="Y2622" i="19"/>
  <c r="U2622" i="19" s="1"/>
  <c r="Z2613" i="19"/>
  <c r="Y2613" i="19"/>
  <c r="Z2605" i="19"/>
  <c r="Y2605" i="19"/>
  <c r="U2605" i="19" s="1"/>
  <c r="Z2603" i="19"/>
  <c r="Y2603" i="19"/>
  <c r="Z2604" i="19"/>
  <c r="Y2604" i="19"/>
  <c r="U2604" i="19" s="1"/>
  <c r="Z2601" i="19"/>
  <c r="Y2601" i="19"/>
  <c r="Z2599" i="19"/>
  <c r="Y2599" i="19"/>
  <c r="Z2569" i="19"/>
  <c r="Y2569" i="19"/>
  <c r="U2569" i="19" s="1"/>
  <c r="Z2568" i="19"/>
  <c r="Y2568" i="19"/>
  <c r="U2568" i="19" s="1"/>
  <c r="Z2584" i="19"/>
  <c r="Y2584" i="19"/>
  <c r="U2584" i="19" s="1"/>
  <c r="Z2598" i="19"/>
  <c r="Y2598" i="19"/>
  <c r="U2598" i="19" s="1"/>
  <c r="Z2597" i="19"/>
  <c r="Y2597" i="19"/>
  <c r="Z2596" i="19"/>
  <c r="Y2596" i="19"/>
  <c r="U2596" i="19" s="1"/>
  <c r="Z2595" i="19"/>
  <c r="Y2595" i="19"/>
  <c r="Z2594" i="19"/>
  <c r="Y2594" i="19"/>
  <c r="U2594" i="19" s="1"/>
  <c r="Z2593" i="19"/>
  <c r="Y2593" i="19"/>
  <c r="Z2574" i="19"/>
  <c r="Y2574" i="19"/>
  <c r="Z2592" i="19"/>
  <c r="Y2592" i="19"/>
  <c r="U2592" i="19" s="1"/>
  <c r="Z2573" i="19"/>
  <c r="Y2573" i="19"/>
  <c r="Z2591" i="19"/>
  <c r="Y2591" i="19"/>
  <c r="U2591" i="19" s="1"/>
  <c r="Z2590" i="19"/>
  <c r="Y2590" i="19"/>
  <c r="Z2589" i="19"/>
  <c r="Y2589" i="19"/>
  <c r="U2589" i="19" s="1"/>
  <c r="Z2588" i="19"/>
  <c r="Y2588" i="19"/>
  <c r="U2588" i="19" s="1"/>
  <c r="Z2587" i="19"/>
  <c r="Y2587" i="19"/>
  <c r="Z2562" i="19"/>
  <c r="Y2562" i="19"/>
  <c r="Z2572" i="19"/>
  <c r="Y2572" i="19"/>
  <c r="U2572" i="19" s="1"/>
  <c r="Z2570" i="19"/>
  <c r="Y2570" i="19"/>
  <c r="Z2567" i="19"/>
  <c r="Y2567" i="19"/>
  <c r="U2567" i="19" s="1"/>
  <c r="Z2577" i="19"/>
  <c r="Y2577" i="19"/>
  <c r="Z2576" i="19"/>
  <c r="Y2576" i="19"/>
  <c r="Z2583" i="19"/>
  <c r="Y2583" i="19"/>
  <c r="Z2581" i="19"/>
  <c r="Y2581" i="19"/>
  <c r="U2581" i="19" s="1"/>
  <c r="Z2566" i="19"/>
  <c r="Y2566" i="19"/>
  <c r="U2566" i="19" s="1"/>
  <c r="Z2582" i="19"/>
  <c r="Y2582" i="19"/>
  <c r="U2582" i="19" s="1"/>
  <c r="Z2580" i="19"/>
  <c r="Y2580" i="19"/>
  <c r="Z2579" i="19"/>
  <c r="Y2579" i="19"/>
  <c r="U2579" i="19" s="1"/>
  <c r="Z2578" i="19"/>
  <c r="Y2578" i="19"/>
  <c r="Z2560" i="19"/>
  <c r="Y2560" i="19"/>
  <c r="U2560" i="19" s="1"/>
  <c r="Z2561" i="19"/>
  <c r="Y2561" i="19"/>
  <c r="Z2586" i="19"/>
  <c r="Y2586" i="19"/>
  <c r="U2586" i="19" s="1"/>
  <c r="Z2575" i="19"/>
  <c r="Y2575" i="19"/>
  <c r="Z2555" i="19"/>
  <c r="Z2556" i="19"/>
  <c r="Y2556" i="19"/>
  <c r="Z2557" i="19"/>
  <c r="Z2558" i="19"/>
  <c r="Y2558" i="19"/>
  <c r="U2558" i="19" s="1"/>
  <c r="Z2565" i="19"/>
  <c r="Y2565" i="19"/>
  <c r="U2565" i="19" s="1"/>
  <c r="Z2564" i="19"/>
  <c r="Y2564" i="19"/>
  <c r="Z2559" i="19"/>
  <c r="Y2559" i="19"/>
  <c r="U2559" i="19" s="1"/>
  <c r="Z2553" i="19"/>
  <c r="Y2553" i="19"/>
  <c r="Z2563" i="19"/>
  <c r="Y2563" i="19"/>
  <c r="Z2554" i="19"/>
  <c r="Y2554" i="19"/>
  <c r="Z2549" i="19"/>
  <c r="Y2549" i="19"/>
  <c r="Z2552" i="19"/>
  <c r="Y2552" i="19"/>
  <c r="U2552" i="19" s="1"/>
  <c r="Z2551" i="19"/>
  <c r="Y2551" i="19"/>
  <c r="Z2550" i="19"/>
  <c r="Y2550" i="19"/>
  <c r="U2550" i="19" s="1"/>
  <c r="Z2547" i="19"/>
  <c r="Y2547" i="19"/>
  <c r="Z2548" i="19"/>
  <c r="Y2548" i="19"/>
  <c r="Z2545" i="19"/>
  <c r="Y2545" i="19"/>
  <c r="Z2546" i="19"/>
  <c r="Y2546" i="19"/>
  <c r="U2546" i="19" s="1"/>
  <c r="Z2544" i="19"/>
  <c r="Y2544" i="19"/>
  <c r="Z2543" i="19"/>
  <c r="Y2543" i="19"/>
  <c r="Z2542" i="19"/>
  <c r="Y2542" i="19"/>
  <c r="U2542" i="19" s="1"/>
  <c r="Z2541" i="19"/>
  <c r="Y2541" i="19"/>
  <c r="Z2538" i="19"/>
  <c r="Y2538" i="19"/>
  <c r="U2538" i="19" s="1"/>
  <c r="Z2537" i="19"/>
  <c r="Y2537" i="19"/>
  <c r="U2537" i="19" s="1"/>
  <c r="Z2536" i="19"/>
  <c r="Y2536" i="19"/>
  <c r="Z2540" i="19"/>
  <c r="Y2540" i="19"/>
  <c r="Z2535" i="19"/>
  <c r="Y2535" i="19"/>
  <c r="Z2534" i="19"/>
  <c r="Y2534" i="19"/>
  <c r="U2534" i="19" s="1"/>
  <c r="Z2533" i="19"/>
  <c r="Y2533" i="19"/>
  <c r="U2533" i="19" s="1"/>
  <c r="Z2532" i="19"/>
  <c r="Y2532" i="19"/>
  <c r="Z2515" i="19"/>
  <c r="Y2515" i="19"/>
  <c r="Z2531" i="19"/>
  <c r="Y2531" i="19"/>
  <c r="Z2530" i="19"/>
  <c r="Y2530" i="19"/>
  <c r="U2530" i="19" s="1"/>
  <c r="Z2529" i="19"/>
  <c r="Y2529" i="19"/>
  <c r="Z2528" i="19"/>
  <c r="Y2528" i="19"/>
  <c r="Z2527" i="19"/>
  <c r="Y2527" i="19"/>
  <c r="U2527" i="19" s="1"/>
  <c r="Z2526" i="19"/>
  <c r="Y2526" i="19"/>
  <c r="Z2525" i="19"/>
  <c r="Y2525" i="19"/>
  <c r="Z2524" i="19"/>
  <c r="Y2524" i="19"/>
  <c r="U2524" i="19" s="1"/>
  <c r="Z2523" i="19"/>
  <c r="Y2523" i="19"/>
  <c r="U2523" i="19" s="1"/>
  <c r="Z2522" i="19"/>
  <c r="Y2522" i="19"/>
  <c r="Z2512" i="19"/>
  <c r="Y2512" i="19"/>
  <c r="Z2513" i="19"/>
  <c r="Y2513" i="19"/>
  <c r="Z2521" i="19"/>
  <c r="Y2521" i="19"/>
  <c r="Z2520" i="19"/>
  <c r="Y2520" i="19"/>
  <c r="U2520" i="19" s="1"/>
  <c r="Z2514" i="19"/>
  <c r="Y2514" i="19"/>
  <c r="Z2519" i="19"/>
  <c r="Y2519" i="19"/>
  <c r="Z2518" i="19"/>
  <c r="Y2518" i="19"/>
  <c r="Z2517" i="19"/>
  <c r="Y2517" i="19"/>
  <c r="U2517" i="19" s="1"/>
  <c r="Z2511" i="19"/>
  <c r="Y2511" i="19"/>
  <c r="Z2509" i="19"/>
  <c r="Y2509" i="19"/>
  <c r="Z2510" i="19"/>
  <c r="Y2510" i="19"/>
  <c r="U2510" i="19" s="1"/>
  <c r="Z2485" i="19"/>
  <c r="Y2485" i="19"/>
  <c r="Z2508" i="19"/>
  <c r="Y2508" i="19"/>
  <c r="Z2507" i="19"/>
  <c r="Y2507" i="19"/>
  <c r="Z2506" i="19"/>
  <c r="Y2506" i="19"/>
  <c r="U2506" i="19" s="1"/>
  <c r="Z2505" i="19"/>
  <c r="Y2505" i="19"/>
  <c r="Z2504" i="19"/>
  <c r="Y2504" i="19"/>
  <c r="Z2503" i="19"/>
  <c r="Y2503" i="19"/>
  <c r="Z2502" i="19"/>
  <c r="Y2502" i="19"/>
  <c r="U2502" i="19" s="1"/>
  <c r="Z2501" i="19"/>
  <c r="Y2501" i="19"/>
  <c r="U2501" i="19" s="1"/>
  <c r="Z2500" i="19"/>
  <c r="Y2500" i="19"/>
  <c r="U2500" i="19" s="1"/>
  <c r="Z2499" i="19"/>
  <c r="Y2499" i="19"/>
  <c r="Z2498" i="19"/>
  <c r="Y2498" i="19"/>
  <c r="U2498" i="19" s="1"/>
  <c r="Z2488" i="19"/>
  <c r="Y2488" i="19"/>
  <c r="Z2491" i="19"/>
  <c r="Y2491" i="19"/>
  <c r="U2491" i="19" s="1"/>
  <c r="Z2497" i="19"/>
  <c r="Y2497" i="19"/>
  <c r="U2497" i="19" s="1"/>
  <c r="Z2496" i="19"/>
  <c r="Y2496" i="19"/>
  <c r="U2496" i="19" s="1"/>
  <c r="Z2495" i="19"/>
  <c r="Y2495" i="19"/>
  <c r="U2495" i="19" s="1"/>
  <c r="Z2494" i="19"/>
  <c r="Y2494" i="19"/>
  <c r="Z2493" i="19"/>
  <c r="Y2493" i="19"/>
  <c r="U2493" i="19" s="1"/>
  <c r="Z2479" i="19"/>
  <c r="Y2479" i="19"/>
  <c r="Z2492" i="19"/>
  <c r="Y2492" i="19"/>
  <c r="Z2489" i="19"/>
  <c r="Y2489" i="19"/>
  <c r="Z2487" i="19"/>
  <c r="Y2487" i="19"/>
  <c r="Z2483" i="19"/>
  <c r="Y2483" i="19"/>
  <c r="U2483" i="19" s="1"/>
  <c r="Z2484" i="19"/>
  <c r="Y2484" i="19"/>
  <c r="Z2480" i="19"/>
  <c r="Y2480" i="19"/>
  <c r="U2480" i="19" s="1"/>
  <c r="Z2490" i="19"/>
  <c r="Y2490" i="19"/>
  <c r="Z2482" i="19"/>
  <c r="U2482" i="19"/>
  <c r="Z2477" i="19"/>
  <c r="Y2477" i="19"/>
  <c r="Z2476" i="19"/>
  <c r="Y2476" i="19"/>
  <c r="U2476" i="19" s="1"/>
  <c r="Z2475" i="19"/>
  <c r="Y2475" i="19"/>
  <c r="U2475" i="19" s="1"/>
  <c r="Z2450" i="19"/>
  <c r="Y2450" i="19"/>
  <c r="U2450" i="19" s="1"/>
  <c r="Z2473" i="19"/>
  <c r="Y2473" i="19"/>
  <c r="U2473" i="19" s="1"/>
  <c r="Z2472" i="19"/>
  <c r="Y2472" i="19"/>
  <c r="U2472" i="19" s="1"/>
  <c r="Z2470" i="19"/>
  <c r="Y2470" i="19"/>
  <c r="U2470" i="19" s="1"/>
  <c r="Z2469" i="19"/>
  <c r="Y2469" i="19"/>
  <c r="U2469" i="19" s="1"/>
  <c r="Z2468" i="19"/>
  <c r="Y2468" i="19"/>
  <c r="Z2467" i="19"/>
  <c r="Y2467" i="19"/>
  <c r="U2467" i="19" s="1"/>
  <c r="Z2466" i="19"/>
  <c r="Y2466" i="19"/>
  <c r="Z2465" i="19"/>
  <c r="Y2465" i="19"/>
  <c r="U2465" i="19" s="1"/>
  <c r="Z2464" i="19"/>
  <c r="Y2464" i="19"/>
  <c r="Z2449" i="19"/>
  <c r="Y2449" i="19"/>
  <c r="Z2463" i="19"/>
  <c r="Y2463" i="19"/>
  <c r="Z2462" i="19"/>
  <c r="Y2462" i="19"/>
  <c r="U2462" i="19" s="1"/>
  <c r="Z2461" i="19"/>
  <c r="Y2461" i="19"/>
  <c r="Z2460" i="19"/>
  <c r="Y2460" i="19"/>
  <c r="Z2459" i="19"/>
  <c r="Y2459" i="19"/>
  <c r="Z2446" i="19"/>
  <c r="Y2446" i="19"/>
  <c r="U2446" i="19" s="1"/>
  <c r="Z2445" i="19"/>
  <c r="Y2445" i="19"/>
  <c r="U2445" i="19" s="1"/>
  <c r="Z2458" i="19"/>
  <c r="Y2458" i="19"/>
  <c r="Z2452" i="19"/>
  <c r="Y2452" i="19"/>
  <c r="Z2434" i="19"/>
  <c r="Y2434" i="19"/>
  <c r="Z2447" i="19"/>
  <c r="Y2447" i="19"/>
  <c r="Z2448" i="19"/>
  <c r="Y2448" i="19"/>
  <c r="U2448" i="19" s="1"/>
  <c r="Z2474" i="19"/>
  <c r="Y2474" i="19"/>
  <c r="U2474" i="19" s="1"/>
  <c r="Z2440" i="19"/>
  <c r="Y2440" i="19"/>
  <c r="U2440" i="19" s="1"/>
  <c r="Z2457" i="19"/>
  <c r="Y2457" i="19"/>
  <c r="U2457" i="19" s="1"/>
  <c r="Z2471" i="19"/>
  <c r="Y2471" i="19"/>
  <c r="Z2433" i="19"/>
  <c r="Y2433" i="19"/>
  <c r="Z2444" i="19"/>
  <c r="Y2444" i="19"/>
  <c r="Z2432" i="19"/>
  <c r="Y2432" i="19"/>
  <c r="Z2454" i="19"/>
  <c r="Y2454" i="19"/>
  <c r="U2454" i="19" s="1"/>
  <c r="Z2443" i="19"/>
  <c r="Y2443" i="19"/>
  <c r="U2443" i="19" s="1"/>
  <c r="Z2441" i="19"/>
  <c r="Y2441" i="19"/>
  <c r="U2441" i="19" s="1"/>
  <c r="Z2455" i="19"/>
  <c r="Y2455" i="19"/>
  <c r="U2455" i="19" s="1"/>
  <c r="Z2435" i="19"/>
  <c r="Y2435" i="19"/>
  <c r="Z2439" i="19"/>
  <c r="Y2439" i="19"/>
  <c r="Z2451" i="19"/>
  <c r="Y2451" i="19"/>
  <c r="U2451" i="19" s="1"/>
  <c r="Z2437" i="19"/>
  <c r="Y2437" i="19"/>
  <c r="Z2442" i="19"/>
  <c r="Y2442" i="19"/>
  <c r="U2442" i="19" s="1"/>
  <c r="Z2438" i="19"/>
  <c r="Z2436" i="19"/>
  <c r="Y2436" i="19"/>
  <c r="U2436" i="19" s="1"/>
  <c r="Z2431" i="19"/>
  <c r="Y2431" i="19"/>
  <c r="U2431" i="19" s="1"/>
  <c r="Z2376" i="19"/>
  <c r="Y2376" i="19"/>
  <c r="U2376" i="19" s="1"/>
  <c r="Z2430" i="19"/>
  <c r="Y2430" i="19"/>
  <c r="U2430" i="19" s="1"/>
  <c r="Z2429" i="19"/>
  <c r="Y2429" i="19"/>
  <c r="U2429" i="19" s="1"/>
  <c r="Z2386" i="19"/>
  <c r="Y2386" i="19"/>
  <c r="Z2428" i="19"/>
  <c r="Y2428" i="19"/>
  <c r="Z2427" i="19"/>
  <c r="Y2427" i="19"/>
  <c r="Z2426" i="19"/>
  <c r="Y2426" i="19"/>
  <c r="U2426" i="19" s="1"/>
  <c r="Z2425" i="19"/>
  <c r="Y2425" i="19"/>
  <c r="U2425" i="19" s="1"/>
  <c r="Z2381" i="19"/>
  <c r="Y2381" i="19"/>
  <c r="Z2377" i="19"/>
  <c r="Y2377" i="19"/>
  <c r="Z2424" i="19"/>
  <c r="Y2424" i="19"/>
  <c r="Z2423" i="19"/>
  <c r="Y2423" i="19"/>
  <c r="U2423" i="19" s="1"/>
  <c r="Z2422" i="19"/>
  <c r="Y2422" i="19"/>
  <c r="U2422" i="19" s="1"/>
  <c r="Z2421" i="19"/>
  <c r="Y2421" i="19"/>
  <c r="U2421" i="19" s="1"/>
  <c r="Z2397" i="19"/>
  <c r="Y2397" i="19"/>
  <c r="Z2420" i="19"/>
  <c r="Y2420" i="19"/>
  <c r="U2420" i="19" s="1"/>
  <c r="Z2419" i="19"/>
  <c r="Y2419" i="19"/>
  <c r="Z2418" i="19"/>
  <c r="Y2418" i="19"/>
  <c r="Z2417" i="19"/>
  <c r="Y2417" i="19"/>
  <c r="Z2416" i="19"/>
  <c r="Y2416" i="19"/>
  <c r="U2416" i="19" s="1"/>
  <c r="Z2392" i="19"/>
  <c r="Y2392" i="19"/>
  <c r="U2392" i="19" s="1"/>
  <c r="Z2394" i="19"/>
  <c r="Y2394" i="19"/>
  <c r="U2394" i="19" s="1"/>
  <c r="Z2393" i="19"/>
  <c r="Y2393" i="19"/>
  <c r="U2393" i="19" s="1"/>
  <c r="Z2412" i="19"/>
  <c r="Y2412" i="19"/>
  <c r="U2412" i="19" s="1"/>
  <c r="Z2411" i="19"/>
  <c r="Y2411" i="19"/>
  <c r="U2411" i="19" s="1"/>
  <c r="Z2410" i="19"/>
  <c r="Y2410" i="19"/>
  <c r="U2410" i="19" s="1"/>
  <c r="Z2409" i="19"/>
  <c r="Y2409" i="19"/>
  <c r="U2409" i="19" s="1"/>
  <c r="Z2408" i="19"/>
  <c r="Y2408" i="19"/>
  <c r="Z2391" i="19"/>
  <c r="Y2391" i="19"/>
  <c r="U2391" i="19" s="1"/>
  <c r="Z2407" i="19"/>
  <c r="Y2407" i="19"/>
  <c r="U2407" i="19" s="1"/>
  <c r="Z2406" i="19"/>
  <c r="Y2406" i="19"/>
  <c r="U2406" i="19" s="1"/>
  <c r="Z2405" i="19"/>
  <c r="Y2405" i="19"/>
  <c r="U2405" i="19" s="1"/>
  <c r="Z2371" i="19"/>
  <c r="Y2371" i="19"/>
  <c r="Z2413" i="19"/>
  <c r="Y2413" i="19"/>
  <c r="Z2384" i="19"/>
  <c r="Y2384" i="19"/>
  <c r="Z2385" i="19"/>
  <c r="Y2385" i="19"/>
  <c r="U2385" i="19" s="1"/>
  <c r="Z2404" i="19"/>
  <c r="Y2404" i="19"/>
  <c r="U2404" i="19" s="1"/>
  <c r="Z2403" i="19"/>
  <c r="Y2403" i="19"/>
  <c r="Z2390" i="19"/>
  <c r="Y2390" i="19"/>
  <c r="Z2402" i="19"/>
  <c r="Y2402" i="19"/>
  <c r="U2402" i="19" s="1"/>
  <c r="Z2388" i="19"/>
  <c r="Y2388" i="19"/>
  <c r="U2388" i="19" s="1"/>
  <c r="Z2415" i="19"/>
  <c r="Y2415" i="19"/>
  <c r="Z2382" i="19"/>
  <c r="Y2382" i="19"/>
  <c r="U2382" i="19" s="1"/>
  <c r="Z2372" i="19"/>
  <c r="Y2372" i="19"/>
  <c r="U2372" i="19" s="1"/>
  <c r="Z2379" i="19"/>
  <c r="Y2379" i="19"/>
  <c r="U2379" i="19" s="1"/>
  <c r="Z2399" i="19"/>
  <c r="Y2399" i="19"/>
  <c r="U2399" i="19" s="1"/>
  <c r="Z2398" i="19"/>
  <c r="Y2398" i="19"/>
  <c r="U2398" i="19" s="1"/>
  <c r="Z2395" i="19"/>
  <c r="Y2395" i="19"/>
  <c r="U2395" i="19" s="1"/>
  <c r="Z2368" i="19"/>
  <c r="Y2368" i="19"/>
  <c r="U2368" i="19" s="1"/>
  <c r="Z2378" i="19"/>
  <c r="Y2378" i="19"/>
  <c r="Z2383" i="19"/>
  <c r="Y2383" i="19"/>
  <c r="U2383" i="19" s="1"/>
  <c r="Z2373" i="19"/>
  <c r="Y2373" i="19"/>
  <c r="U2373" i="19" s="1"/>
  <c r="Z2370" i="19"/>
  <c r="Y2370" i="19"/>
  <c r="U2370" i="19" s="1"/>
  <c r="Z2375" i="19"/>
  <c r="Y2375" i="19"/>
  <c r="U2375" i="19" s="1"/>
  <c r="Z2374" i="19"/>
  <c r="Y2374" i="19"/>
  <c r="U2374" i="19" s="1"/>
  <c r="Z2380" i="19"/>
  <c r="Y2380" i="19"/>
  <c r="U2380" i="19" s="1"/>
  <c r="Z2369" i="19"/>
  <c r="Z2367" i="19"/>
  <c r="Y2367" i="19"/>
  <c r="Z2366" i="19"/>
  <c r="Y2366" i="19"/>
  <c r="U2366" i="19" s="1"/>
  <c r="Z2361" i="19"/>
  <c r="Y2361" i="19"/>
  <c r="U2361" i="19" s="1"/>
  <c r="Z2360" i="19"/>
  <c r="Y2360" i="19"/>
  <c r="U2360" i="19" s="1"/>
  <c r="Z2363" i="19"/>
  <c r="Y2363" i="19"/>
  <c r="U2363" i="19" s="1"/>
  <c r="Z2358" i="19"/>
  <c r="Y2358" i="19"/>
  <c r="Z2357" i="19"/>
  <c r="Y2357" i="19"/>
  <c r="U2357" i="19" s="1"/>
  <c r="Z2344" i="19"/>
  <c r="Y2344" i="19"/>
  <c r="U2344" i="19" s="1"/>
  <c r="Z2343" i="19"/>
  <c r="Y2343" i="19"/>
  <c r="U2343" i="19" s="1"/>
  <c r="Z2356" i="19"/>
  <c r="Y2356" i="19"/>
  <c r="Z2365" i="19"/>
  <c r="Y2365" i="19"/>
  <c r="U2365" i="19" s="1"/>
  <c r="Z2364" i="19"/>
  <c r="Y2364" i="19"/>
  <c r="U2364" i="19" s="1"/>
  <c r="Z2324" i="19"/>
  <c r="Y2324" i="19"/>
  <c r="Z2355" i="19"/>
  <c r="Y2355" i="19"/>
  <c r="Z2336" i="19"/>
  <c r="Y2336" i="19"/>
  <c r="Z2354" i="19"/>
  <c r="Y2354" i="19"/>
  <c r="U2354" i="19" s="1"/>
  <c r="Z2353" i="19"/>
  <c r="Y2353" i="19"/>
  <c r="Z2352" i="19"/>
  <c r="Y2352" i="19"/>
  <c r="U2352" i="19" s="1"/>
  <c r="Z2362" i="19"/>
  <c r="Y2362" i="19"/>
  <c r="U2362" i="19" s="1"/>
  <c r="Z2340" i="19"/>
  <c r="Y2340" i="19"/>
  <c r="Z2327" i="19"/>
  <c r="Y2327" i="19"/>
  <c r="U2327" i="19" s="1"/>
  <c r="Z2351" i="19"/>
  <c r="Y2351" i="19"/>
  <c r="U2351" i="19" s="1"/>
  <c r="Z2350" i="19"/>
  <c r="Y2350" i="19"/>
  <c r="U2350" i="19" s="1"/>
  <c r="Z2359" i="19"/>
  <c r="Y2359" i="19"/>
  <c r="U2359" i="19" s="1"/>
  <c r="Z2326" i="19"/>
  <c r="Y2326" i="19"/>
  <c r="Z2347" i="19"/>
  <c r="Y2347" i="19"/>
  <c r="U2347" i="19" s="1"/>
  <c r="Z2334" i="19"/>
  <c r="Y2334" i="19"/>
  <c r="Z2333" i="19"/>
  <c r="Y2333" i="19"/>
  <c r="U2333" i="19" s="1"/>
  <c r="Z2346" i="19"/>
  <c r="Y2346" i="19"/>
  <c r="U2346" i="19" s="1"/>
  <c r="Z2332" i="19"/>
  <c r="Y2332" i="19"/>
  <c r="U2332" i="19" s="1"/>
  <c r="Z2345" i="19"/>
  <c r="Y2345" i="19"/>
  <c r="Z2331" i="19"/>
  <c r="Y2331" i="19"/>
  <c r="Z2328" i="19"/>
  <c r="U2328" i="19"/>
  <c r="Z2325" i="19"/>
  <c r="Y2325" i="19"/>
  <c r="U2325" i="19" s="1"/>
  <c r="Z2329" i="19"/>
  <c r="Y2329" i="19"/>
  <c r="U2329" i="19" s="1"/>
  <c r="Z2341" i="19"/>
  <c r="Y2341" i="19"/>
  <c r="U2341" i="19" s="1"/>
  <c r="Z2338" i="19"/>
  <c r="Y2338" i="19"/>
  <c r="U2338" i="19" s="1"/>
  <c r="Z2342" i="19"/>
  <c r="Y2342" i="19"/>
  <c r="Z2310" i="19"/>
  <c r="Y2310" i="19"/>
  <c r="U2310" i="19" s="1"/>
  <c r="Z2335" i="19"/>
  <c r="Y2335" i="19"/>
  <c r="Z2320" i="19"/>
  <c r="Y2320" i="19"/>
  <c r="U2320" i="19" s="1"/>
  <c r="Z2323" i="19"/>
  <c r="U2323" i="19"/>
  <c r="Z2337" i="19"/>
  <c r="Y2337" i="19"/>
  <c r="Z2321" i="19"/>
  <c r="Z2330" i="19"/>
  <c r="Y2330" i="19"/>
  <c r="U2330" i="19" s="1"/>
  <c r="Z2339" i="19"/>
  <c r="Y2339" i="19"/>
  <c r="Z2317" i="19"/>
  <c r="U2317" i="19"/>
  <c r="Z2313" i="19"/>
  <c r="U2313" i="19"/>
  <c r="Z2316" i="19"/>
  <c r="Y2316" i="19"/>
  <c r="U2316" i="19" s="1"/>
  <c r="Z2315" i="19"/>
  <c r="U2315" i="19"/>
  <c r="Z2311" i="19"/>
  <c r="Y2311" i="19"/>
  <c r="U2311" i="19" s="1"/>
  <c r="Z2318" i="19"/>
  <c r="Y2318" i="19"/>
  <c r="Z2312" i="19"/>
  <c r="Y2312" i="19"/>
  <c r="Z2308" i="19"/>
  <c r="Y2308" i="19"/>
  <c r="U2308" i="19" s="1"/>
  <c r="Z2314" i="19"/>
  <c r="Y2314" i="19"/>
  <c r="U2314" i="19" s="1"/>
  <c r="Z2309" i="19"/>
  <c r="Y2309" i="19"/>
  <c r="Z2302" i="19"/>
  <c r="Y2302" i="19"/>
  <c r="U2302" i="19" s="1"/>
  <c r="Z2306" i="19"/>
  <c r="Y2306" i="19"/>
  <c r="Z2307" i="19"/>
  <c r="U2307" i="19"/>
  <c r="Z2305" i="19"/>
  <c r="Y2305" i="19"/>
  <c r="U2305" i="19" s="1"/>
  <c r="Z2304" i="19"/>
  <c r="Y2304" i="19"/>
  <c r="U2304" i="19" s="1"/>
  <c r="Z2303" i="19"/>
  <c r="Y2303" i="19"/>
  <c r="Z2301" i="19"/>
  <c r="Y2301" i="19"/>
  <c r="Z2299" i="19"/>
  <c r="Y2299" i="19"/>
  <c r="Z2300" i="19"/>
  <c r="Y2300" i="19"/>
  <c r="Z2296" i="19"/>
  <c r="U2296" i="19"/>
  <c r="Z2298" i="19"/>
  <c r="Y2298" i="19"/>
  <c r="U2298" i="19" s="1"/>
  <c r="Z2297" i="19"/>
  <c r="U2297" i="19"/>
  <c r="Z2295" i="19"/>
  <c r="Y2295" i="19"/>
  <c r="U2295" i="19" s="1"/>
  <c r="Z2294" i="19"/>
  <c r="Y2294" i="19"/>
  <c r="Z2293" i="19"/>
  <c r="Y2293" i="19"/>
  <c r="U2293" i="19" s="1"/>
  <c r="Z2292" i="19"/>
  <c r="Y2292" i="19"/>
  <c r="U2292" i="19" s="1"/>
  <c r="Z2290" i="19"/>
  <c r="Y2290" i="19"/>
  <c r="U2290" i="19" s="1"/>
  <c r="Z2289" i="19"/>
  <c r="Y2289" i="19"/>
  <c r="Z2291" i="19"/>
  <c r="Y2291" i="19"/>
  <c r="Z2288" i="19"/>
  <c r="Y2288" i="19"/>
  <c r="U2288" i="19" s="1"/>
  <c r="Z2287" i="19"/>
  <c r="Y2287" i="19"/>
  <c r="U2287" i="19" s="1"/>
  <c r="Z2285" i="19"/>
  <c r="Y2285" i="19"/>
  <c r="U2285" i="19" s="1"/>
  <c r="Z2286" i="19"/>
  <c r="Y2286" i="19"/>
  <c r="U2286" i="19" s="1"/>
  <c r="Z2284" i="19"/>
  <c r="Y2284" i="19"/>
  <c r="U2284" i="19" s="1"/>
  <c r="Z2283" i="19"/>
  <c r="Y2283" i="19"/>
  <c r="U2283" i="19" s="1"/>
  <c r="Z2282" i="19"/>
  <c r="Y2282" i="19"/>
  <c r="U2282" i="19" s="1"/>
  <c r="Z2280" i="19"/>
  <c r="Y2280" i="19"/>
  <c r="U2280" i="19" s="1"/>
  <c r="Z2281" i="19"/>
  <c r="Y2281" i="19"/>
  <c r="U2281" i="19" s="1"/>
  <c r="Z2279" i="19"/>
  <c r="Y2279" i="19"/>
  <c r="U2279" i="19" s="1"/>
  <c r="Z2278" i="19"/>
  <c r="Y2278" i="19"/>
  <c r="U2278" i="19" s="1"/>
  <c r="Z2277" i="19"/>
  <c r="Y2277" i="19"/>
  <c r="U2277" i="19" s="1"/>
  <c r="Z2276" i="19"/>
  <c r="Y2276" i="19"/>
  <c r="U2276" i="19" s="1"/>
  <c r="Z2275" i="19"/>
  <c r="Y2275" i="19"/>
  <c r="U2275" i="19" s="1"/>
  <c r="Z2274" i="19"/>
  <c r="Y2274" i="19"/>
  <c r="U2274" i="19" s="1"/>
  <c r="Z2273" i="19"/>
  <c r="Y2273" i="19"/>
  <c r="U2273" i="19" s="1"/>
  <c r="Z2272" i="19"/>
  <c r="Y2272" i="19"/>
  <c r="U2272" i="19" s="1"/>
  <c r="Z2270" i="19"/>
  <c r="Y2270" i="19"/>
  <c r="U2270" i="19" s="1"/>
  <c r="Z2271" i="19"/>
  <c r="Y2271" i="19"/>
  <c r="U2271" i="19" s="1"/>
  <c r="Z2269" i="19"/>
  <c r="Y2269" i="19"/>
  <c r="U2269" i="19" s="1"/>
  <c r="Z2268" i="19"/>
  <c r="Y2268" i="19"/>
  <c r="U2268" i="19" s="1"/>
  <c r="Z2257" i="19"/>
  <c r="Y2257" i="19"/>
  <c r="U2257" i="19" s="1"/>
  <c r="Z2254" i="19"/>
  <c r="Y2254" i="19"/>
  <c r="U2254" i="19" s="1"/>
  <c r="Z2267" i="19"/>
  <c r="Y2267" i="19"/>
  <c r="U2267" i="19" s="1"/>
  <c r="Z2266" i="19"/>
  <c r="Y2266" i="19"/>
  <c r="U2266" i="19" s="1"/>
  <c r="Z2265" i="19"/>
  <c r="Y2265" i="19"/>
  <c r="U2265" i="19" s="1"/>
  <c r="Z2263" i="19"/>
  <c r="Y2263" i="19"/>
  <c r="U2263" i="19" s="1"/>
  <c r="Z2262" i="19"/>
  <c r="Y2262" i="19"/>
  <c r="U2262" i="19" s="1"/>
  <c r="Z2261" i="19"/>
  <c r="Y2261" i="19"/>
  <c r="U2261" i="19" s="1"/>
  <c r="Z2260" i="19"/>
  <c r="Y2260" i="19"/>
  <c r="U2260" i="19" s="1"/>
  <c r="Z2258" i="19"/>
  <c r="Y2258" i="19"/>
  <c r="U2258" i="19" s="1"/>
  <c r="Z2259" i="19"/>
  <c r="Y2259" i="19"/>
  <c r="U2259" i="19" s="1"/>
  <c r="Z2264" i="19"/>
  <c r="Y2264" i="19"/>
  <c r="U2264" i="19" s="1"/>
  <c r="Z2256" i="19"/>
  <c r="Y2256" i="19"/>
  <c r="U2256" i="19" s="1"/>
  <c r="Z2252" i="19"/>
  <c r="Y2252" i="19"/>
  <c r="U2252" i="19" s="1"/>
  <c r="Z2255" i="19"/>
  <c r="Y2255" i="19"/>
  <c r="U2255" i="19" s="1"/>
  <c r="Z2251" i="19"/>
  <c r="U2251" i="19"/>
  <c r="Z2250" i="19"/>
  <c r="U2250" i="19"/>
  <c r="Z2253" i="19"/>
  <c r="Y2253" i="19"/>
  <c r="U2253" i="19" s="1"/>
  <c r="Z2249" i="19"/>
  <c r="Y2249" i="19"/>
  <c r="U2249" i="19" s="1"/>
  <c r="Z2248" i="19"/>
  <c r="Y2248" i="19"/>
  <c r="U2248" i="19" s="1"/>
  <c r="Z2246" i="19"/>
  <c r="Y2246" i="19"/>
  <c r="U2246" i="19" s="1"/>
  <c r="Z2245" i="19"/>
  <c r="Y2245" i="19"/>
  <c r="U2245" i="19" s="1"/>
  <c r="Z2243" i="19"/>
  <c r="Y2243" i="19"/>
  <c r="U2243" i="19" s="1"/>
  <c r="Z2247" i="19"/>
  <c r="Y2247" i="19"/>
  <c r="U2247" i="19" s="1"/>
  <c r="Z2244" i="19"/>
  <c r="Y2244" i="19"/>
  <c r="U2244" i="19" s="1"/>
  <c r="Z2241" i="19"/>
  <c r="Y2241" i="19"/>
  <c r="U2241" i="19" s="1"/>
  <c r="Z2242" i="19"/>
  <c r="Y2242" i="19"/>
  <c r="U2242" i="19" s="1"/>
  <c r="Z2240" i="19"/>
  <c r="Y2240" i="19"/>
  <c r="U2240" i="19" s="1"/>
  <c r="Z2238" i="19"/>
  <c r="Y2238" i="19"/>
  <c r="U2238" i="19" s="1"/>
  <c r="Z2228" i="19"/>
  <c r="Y2228" i="19"/>
  <c r="U2228" i="19" s="1"/>
  <c r="Z2236" i="19"/>
  <c r="Y2236" i="19"/>
  <c r="U2236" i="19" s="1"/>
  <c r="Z2233" i="19"/>
  <c r="Y2233" i="19"/>
  <c r="U2233" i="19" s="1"/>
  <c r="Z2229" i="19"/>
  <c r="Y2229" i="19"/>
  <c r="U2229" i="19" s="1"/>
  <c r="Z2230" i="19"/>
  <c r="Y2230" i="19"/>
  <c r="U2230" i="19" s="1"/>
  <c r="Z2226" i="19"/>
  <c r="Y2226" i="19"/>
  <c r="U2226" i="19" s="1"/>
  <c r="Z2232" i="19"/>
  <c r="Y2232" i="19"/>
  <c r="U2232" i="19" s="1"/>
  <c r="Z2231" i="19"/>
  <c r="Y2231" i="19"/>
  <c r="U2231" i="19" s="1"/>
  <c r="Z2227" i="19"/>
  <c r="Y2227" i="19"/>
  <c r="U2227" i="19" s="1"/>
  <c r="Z2224" i="19"/>
  <c r="Y2224" i="19"/>
  <c r="U2224" i="19" s="1"/>
  <c r="Z2222" i="19"/>
  <c r="Y2222" i="19"/>
  <c r="U2222" i="19" s="1"/>
  <c r="Z2225" i="19"/>
  <c r="Y2225" i="19"/>
  <c r="U2225" i="19" s="1"/>
  <c r="Z2223" i="19"/>
  <c r="Y2223" i="19"/>
  <c r="U2223" i="19" s="1"/>
  <c r="Z2221" i="19"/>
  <c r="Y2221" i="19"/>
  <c r="U2221" i="19" s="1"/>
  <c r="Z2220" i="19"/>
  <c r="Y2220" i="19"/>
  <c r="U2220" i="19" s="1"/>
  <c r="Z2219" i="19"/>
  <c r="Y2219" i="19"/>
  <c r="U2219" i="19" s="1"/>
  <c r="Z2218" i="19"/>
  <c r="Y2218" i="19"/>
  <c r="U2218" i="19" s="1"/>
  <c r="Z2217" i="19"/>
  <c r="Y2217" i="19"/>
  <c r="U2217" i="19" s="1"/>
  <c r="Z2216" i="19"/>
  <c r="Y2216" i="19"/>
  <c r="U2216" i="19" s="1"/>
  <c r="Z2215" i="19"/>
  <c r="Y2215" i="19"/>
  <c r="U2215" i="19" s="1"/>
  <c r="Z2213" i="19"/>
  <c r="Y2213" i="19"/>
  <c r="U2213" i="19" s="1"/>
  <c r="Z2212" i="19"/>
  <c r="Y2212" i="19"/>
  <c r="U2212" i="19" s="1"/>
  <c r="Z2209" i="19"/>
  <c r="Y2209" i="19"/>
  <c r="U2209" i="19" s="1"/>
  <c r="Z2211" i="19"/>
  <c r="Y2211" i="19"/>
  <c r="U2211" i="19" s="1"/>
  <c r="Z2208" i="19"/>
  <c r="Y2208" i="19"/>
  <c r="U2208" i="19" s="1"/>
  <c r="Z2194" i="19"/>
  <c r="Y2194" i="19"/>
  <c r="U2194" i="19" s="1"/>
  <c r="Z2206" i="19"/>
  <c r="Y2206" i="19"/>
  <c r="U2206" i="19" s="1"/>
  <c r="Z2205" i="19"/>
  <c r="Y2205" i="19"/>
  <c r="U2205" i="19" s="1"/>
  <c r="Z2204" i="19"/>
  <c r="Y2204" i="19"/>
  <c r="U2204" i="19" s="1"/>
  <c r="Z2203" i="19"/>
  <c r="Y2203" i="19"/>
  <c r="U2203" i="19" s="1"/>
  <c r="Z2202" i="19"/>
  <c r="Y2202" i="19"/>
  <c r="U2202" i="19" s="1"/>
  <c r="Z2193" i="19"/>
  <c r="Y2193" i="19"/>
  <c r="U2193" i="19" s="1"/>
  <c r="Z2200" i="19"/>
  <c r="Y2200" i="19"/>
  <c r="U2200" i="19" s="1"/>
  <c r="Z2199" i="19"/>
  <c r="Y2199" i="19"/>
  <c r="U2199" i="19" s="1"/>
  <c r="Z2198" i="19"/>
  <c r="Y2198" i="19"/>
  <c r="U2198" i="19" s="1"/>
  <c r="Z2197" i="19"/>
  <c r="Y2197" i="19"/>
  <c r="U2197" i="19" s="1"/>
  <c r="Z2182" i="19"/>
  <c r="Y2182" i="19"/>
  <c r="U2182" i="19" s="1"/>
  <c r="Z2196" i="19"/>
  <c r="Y2196" i="19"/>
  <c r="U2196" i="19" s="1"/>
  <c r="Z2185" i="19"/>
  <c r="Y2185" i="19"/>
  <c r="U2185" i="19" s="1"/>
  <c r="Z2201" i="19"/>
  <c r="Y2201" i="19"/>
  <c r="U2201" i="19" s="1"/>
  <c r="Z2195" i="19"/>
  <c r="Y2195" i="19"/>
  <c r="U2195" i="19" s="1"/>
  <c r="Z2184" i="19"/>
  <c r="Y2184" i="19"/>
  <c r="U2184" i="19" s="1"/>
  <c r="Z2179" i="19"/>
  <c r="Y2179" i="19"/>
  <c r="U2179" i="19" s="1"/>
  <c r="Z2187" i="19"/>
  <c r="Y2187" i="19"/>
  <c r="U2187" i="19" s="1"/>
  <c r="Z2192" i="19"/>
  <c r="Y2192" i="19"/>
  <c r="U2192" i="19" s="1"/>
  <c r="Z2191" i="19"/>
  <c r="Y2191" i="19"/>
  <c r="U2191" i="19" s="1"/>
  <c r="Z2190" i="19"/>
  <c r="Y2190" i="19"/>
  <c r="U2190" i="19" s="1"/>
  <c r="Z2186" i="19"/>
  <c r="Y2186" i="19"/>
  <c r="U2186" i="19" s="1"/>
  <c r="Z2189" i="19"/>
  <c r="Y2189" i="19"/>
  <c r="U2189" i="19" s="1"/>
  <c r="Z2183" i="19"/>
  <c r="Y2183" i="19"/>
  <c r="U2183" i="19" s="1"/>
  <c r="Z2181" i="19"/>
  <c r="Y2181" i="19"/>
  <c r="U2181" i="19" s="1"/>
  <c r="Z2188" i="19"/>
  <c r="Y2188" i="19"/>
  <c r="U2188" i="19" s="1"/>
  <c r="Z2180" i="19"/>
  <c r="U2180" i="19"/>
  <c r="Z2176" i="19"/>
  <c r="U2176" i="19"/>
  <c r="Z2178" i="19"/>
  <c r="Y2178" i="19"/>
  <c r="U2178" i="19" s="1"/>
  <c r="Z2177" i="19"/>
  <c r="Y2177" i="19"/>
  <c r="U2177" i="19" s="1"/>
  <c r="Z2174" i="19"/>
  <c r="Y2174" i="19"/>
  <c r="U2174" i="19" s="1"/>
  <c r="Z2175" i="19"/>
  <c r="U2175" i="19"/>
  <c r="Z2173" i="19"/>
  <c r="Y2173" i="19"/>
  <c r="U2173" i="19" s="1"/>
  <c r="Z2170" i="19"/>
  <c r="Y2170" i="19"/>
  <c r="U2170" i="19" s="1"/>
  <c r="Z2171" i="19"/>
  <c r="Y2171" i="19"/>
  <c r="U2171" i="19" s="1"/>
  <c r="Z2172" i="19"/>
  <c r="Y2172" i="19"/>
  <c r="U2172" i="19" s="1"/>
  <c r="Z2169" i="19"/>
  <c r="Y2169" i="19"/>
  <c r="U2169" i="19" s="1"/>
  <c r="Z2168" i="19"/>
  <c r="Y2168" i="19"/>
  <c r="U2168" i="19" s="1"/>
  <c r="Z2166" i="19"/>
  <c r="Y2166" i="19"/>
  <c r="U2166" i="19" s="1"/>
  <c r="Z2164" i="19"/>
  <c r="Y2164" i="19"/>
  <c r="U2164" i="19" s="1"/>
  <c r="Z2165" i="19"/>
  <c r="Y2165" i="19"/>
  <c r="U2165" i="19" s="1"/>
  <c r="Z2163" i="19"/>
  <c r="Y2163" i="19"/>
  <c r="U2163" i="19" s="1"/>
  <c r="Z2160" i="19"/>
  <c r="Y2160" i="19"/>
  <c r="U2160" i="19" s="1"/>
  <c r="Z2159" i="19"/>
  <c r="Y2159" i="19"/>
  <c r="U2159" i="19" s="1"/>
  <c r="Z2158" i="19"/>
  <c r="Y2158" i="19"/>
  <c r="U2158" i="19" s="1"/>
  <c r="Z2155" i="19"/>
  <c r="Y2155" i="19"/>
  <c r="U2155" i="19" s="1"/>
  <c r="Z2154" i="19"/>
  <c r="Y2154" i="19"/>
  <c r="U2154" i="19" s="1"/>
  <c r="Z2156" i="19"/>
  <c r="Y2156" i="19"/>
  <c r="U2156" i="19" s="1"/>
  <c r="Z2157" i="19"/>
  <c r="Y2157" i="19"/>
  <c r="U2157" i="19" s="1"/>
  <c r="Z2152" i="19"/>
  <c r="Y2152" i="19"/>
  <c r="U2152" i="19" s="1"/>
  <c r="Z2161" i="19"/>
  <c r="Y2161" i="19"/>
  <c r="U2161" i="19" s="1"/>
  <c r="Z2150" i="19"/>
  <c r="Y2150" i="19"/>
  <c r="U2150" i="19" s="1"/>
  <c r="Z2153" i="19"/>
  <c r="Y2153" i="19"/>
  <c r="U2153" i="19" s="1"/>
  <c r="Z2151" i="19"/>
  <c r="Y2151" i="19"/>
  <c r="U2151" i="19" s="1"/>
  <c r="Z2131" i="19"/>
  <c r="Y2131" i="19"/>
  <c r="U2131" i="19" s="1"/>
  <c r="Z2149" i="19"/>
  <c r="Y2149" i="19"/>
  <c r="U2149" i="19" s="1"/>
  <c r="Z2139" i="19"/>
  <c r="Y2139" i="19"/>
  <c r="U2139" i="19" s="1"/>
  <c r="Z2146" i="19"/>
  <c r="Y2146" i="19"/>
  <c r="U2146" i="19" s="1"/>
  <c r="Z2145" i="19"/>
  <c r="Y2145" i="19"/>
  <c r="U2145" i="19" s="1"/>
  <c r="Z2138" i="19"/>
  <c r="Y2138" i="19"/>
  <c r="U2138" i="19" s="1"/>
  <c r="Z2148" i="19"/>
  <c r="Y2148" i="19"/>
  <c r="U2148" i="19" s="1"/>
  <c r="Z2135" i="19"/>
  <c r="Y2135" i="19"/>
  <c r="U2135" i="19" s="1"/>
  <c r="Z2147" i="19"/>
  <c r="Y2147" i="19"/>
  <c r="U2147" i="19" s="1"/>
  <c r="Z2143" i="19"/>
  <c r="Y2143" i="19"/>
  <c r="U2143" i="19" s="1"/>
  <c r="Z2130" i="19"/>
  <c r="Y2130" i="19"/>
  <c r="U2130" i="19" s="1"/>
  <c r="Z2137" i="19"/>
  <c r="Y2137" i="19"/>
  <c r="U2137" i="19" s="1"/>
  <c r="Z2141" i="19"/>
  <c r="Y2141" i="19"/>
  <c r="U2141" i="19" s="1"/>
  <c r="Z2140" i="19"/>
  <c r="Y2140" i="19"/>
  <c r="U2140" i="19" s="1"/>
  <c r="Z2136" i="19"/>
  <c r="Y2136" i="19"/>
  <c r="U2136" i="19" s="1"/>
  <c r="Z2132" i="19"/>
  <c r="Y2132" i="19"/>
  <c r="U2132" i="19" s="1"/>
  <c r="Z2129" i="19"/>
  <c r="Y2129" i="19"/>
  <c r="U2129" i="19" s="1"/>
  <c r="Z2134" i="19"/>
  <c r="Y2134" i="19"/>
  <c r="U2134" i="19" s="1"/>
  <c r="Z2128" i="19"/>
  <c r="Y2128" i="19"/>
  <c r="U2128" i="19" s="1"/>
  <c r="Z2127" i="19"/>
  <c r="Y2127" i="19"/>
  <c r="U2127" i="19" s="1"/>
  <c r="Z2125" i="19"/>
  <c r="Y2125" i="19"/>
  <c r="U2125" i="19" s="1"/>
  <c r="Z2126" i="19"/>
  <c r="Y2126" i="19"/>
  <c r="U2126" i="19" s="1"/>
  <c r="Z2124" i="19"/>
  <c r="Y2124" i="19"/>
  <c r="U2124" i="19" s="1"/>
  <c r="Z2121" i="19"/>
  <c r="Y2121" i="19"/>
  <c r="U2121" i="19" s="1"/>
  <c r="Z2123" i="19"/>
  <c r="Y2123" i="19"/>
  <c r="U2123" i="19" s="1"/>
  <c r="Z2122" i="19"/>
  <c r="Y2122" i="19"/>
  <c r="U2122" i="19" s="1"/>
  <c r="Z2117" i="19"/>
  <c r="Y2117" i="19"/>
  <c r="U2117" i="19" s="1"/>
  <c r="Z2120" i="19"/>
  <c r="Y2120" i="19"/>
  <c r="U2120" i="19" s="1"/>
  <c r="Z2118" i="19"/>
  <c r="Y2118" i="19"/>
  <c r="U2118" i="19" s="1"/>
  <c r="Z2119" i="19"/>
  <c r="Y2119" i="19"/>
  <c r="U2119" i="19" s="1"/>
  <c r="Z2116" i="19"/>
  <c r="Y2116" i="19"/>
  <c r="U2116" i="19" s="1"/>
  <c r="Z2115" i="19"/>
  <c r="Y2115" i="19"/>
  <c r="U2115" i="19" s="1"/>
  <c r="Z2114" i="19"/>
  <c r="Y2114" i="19"/>
  <c r="U2114" i="19" s="1"/>
  <c r="Z2113" i="19"/>
  <c r="Y2113" i="19"/>
  <c r="U2113" i="19" s="1"/>
  <c r="Z2112" i="19"/>
  <c r="Y2112" i="19"/>
  <c r="U2112" i="19" s="1"/>
  <c r="Z2111" i="19"/>
  <c r="Y2111" i="19"/>
  <c r="U2111" i="19" s="1"/>
  <c r="Z2110" i="19"/>
  <c r="Y2110" i="19"/>
  <c r="U2110" i="19" s="1"/>
  <c r="Z2109" i="19"/>
  <c r="Y2109" i="19"/>
  <c r="U2109" i="19" s="1"/>
  <c r="Z2108" i="19"/>
  <c r="Y2108" i="19"/>
  <c r="U2108" i="19" s="1"/>
  <c r="Z2107" i="19"/>
  <c r="Y2107" i="19"/>
  <c r="U2107" i="19" s="1"/>
  <c r="Z2106" i="19"/>
  <c r="Y2106" i="19"/>
  <c r="U2106" i="19" s="1"/>
  <c r="Z2105" i="19"/>
  <c r="Y2105" i="19"/>
  <c r="U2105" i="19" s="1"/>
  <c r="Z2104" i="19"/>
  <c r="Y2104" i="19"/>
  <c r="U2104" i="19" s="1"/>
  <c r="Z2103" i="19"/>
  <c r="Y2103" i="19"/>
  <c r="U2103" i="19" s="1"/>
  <c r="Z2099" i="19"/>
  <c r="Y2099" i="19"/>
  <c r="U2099" i="19" s="1"/>
  <c r="Z2097" i="19"/>
  <c r="Y2097" i="19"/>
  <c r="U2097" i="19" s="1"/>
  <c r="Z2101" i="19"/>
  <c r="Y2101" i="19"/>
  <c r="U2101" i="19" s="1"/>
  <c r="Z2098" i="19"/>
  <c r="Y2098" i="19"/>
  <c r="U2098" i="19" s="1"/>
  <c r="Z2102" i="19"/>
  <c r="Y2102" i="19"/>
  <c r="U2102" i="19" s="1"/>
  <c r="Z2096" i="19"/>
  <c r="Y2096" i="19"/>
  <c r="U2096" i="19" s="1"/>
  <c r="Z2092" i="19"/>
  <c r="Y2092" i="19"/>
  <c r="U2092" i="19" s="1"/>
  <c r="Z2094" i="19"/>
  <c r="Y2094" i="19"/>
  <c r="U2094" i="19" s="1"/>
  <c r="Z2100" i="19"/>
  <c r="Y2100" i="19"/>
  <c r="U2100" i="19" s="1"/>
  <c r="Z2095" i="19"/>
  <c r="Y2095" i="19"/>
  <c r="U2095" i="19" s="1"/>
  <c r="Z2093" i="19"/>
  <c r="Y2093" i="19"/>
  <c r="U2093" i="19" s="1"/>
  <c r="Z2091" i="19"/>
  <c r="Y2091" i="19"/>
  <c r="U2091" i="19" s="1"/>
  <c r="Z2089" i="19"/>
  <c r="Y2089" i="19"/>
  <c r="U2089" i="19" s="1"/>
  <c r="Z2090" i="19"/>
  <c r="Y2090" i="19"/>
  <c r="U2090" i="19" s="1"/>
  <c r="Z2088" i="19"/>
  <c r="Y2088" i="19"/>
  <c r="U2088" i="19" s="1"/>
  <c r="Z2087" i="19"/>
  <c r="Y2087" i="19"/>
  <c r="U2087" i="19" s="1"/>
  <c r="Z2086" i="19"/>
  <c r="Y2086" i="19"/>
  <c r="U2086" i="19" s="1"/>
  <c r="Z2085" i="19"/>
  <c r="Y2085" i="19"/>
  <c r="U2085" i="19" s="1"/>
  <c r="Z2084" i="19"/>
  <c r="Y2084" i="19"/>
  <c r="U2084" i="19" s="1"/>
  <c r="Z2083" i="19"/>
  <c r="Y2083" i="19"/>
  <c r="U2083" i="19" s="1"/>
  <c r="Z2081" i="19"/>
  <c r="Y2081" i="19"/>
  <c r="U2081" i="19" s="1"/>
  <c r="Z2082" i="19"/>
  <c r="Y2082" i="19"/>
  <c r="U2082" i="19" s="1"/>
  <c r="Z2080" i="19"/>
  <c r="Y2080" i="19"/>
  <c r="U2080" i="19" s="1"/>
  <c r="Z2067" i="19"/>
  <c r="Y2067" i="19"/>
  <c r="U2067" i="19" s="1"/>
  <c r="Z2079" i="19"/>
  <c r="Y2079" i="19"/>
  <c r="U2079" i="19" s="1"/>
  <c r="Z2077" i="19"/>
  <c r="Y2077" i="19"/>
  <c r="U2077" i="19" s="1"/>
  <c r="Z2076" i="19"/>
  <c r="Y2076" i="19"/>
  <c r="U2076" i="19" s="1"/>
  <c r="Z2073" i="19"/>
  <c r="Y2073" i="19"/>
  <c r="U2073" i="19" s="1"/>
  <c r="Z2072" i="19"/>
  <c r="Y2072" i="19"/>
  <c r="U2072" i="19" s="1"/>
  <c r="Z2078" i="19"/>
  <c r="Y2078" i="19"/>
  <c r="U2078" i="19" s="1"/>
  <c r="Z2066" i="19"/>
  <c r="Y2066" i="19"/>
  <c r="U2066" i="19" s="1"/>
  <c r="Z2064" i="19"/>
  <c r="Y2064" i="19"/>
  <c r="U2064" i="19" s="1"/>
  <c r="Z2074" i="19"/>
  <c r="Y2074" i="19"/>
  <c r="U2074" i="19" s="1"/>
  <c r="Z2061" i="19"/>
  <c r="Y2061" i="19"/>
  <c r="U2061" i="19" s="1"/>
  <c r="Z2071" i="19"/>
  <c r="Y2071" i="19"/>
  <c r="U2071" i="19" s="1"/>
  <c r="Z2075" i="19"/>
  <c r="Y2075" i="19"/>
  <c r="U2075" i="19" s="1"/>
  <c r="Z2063" i="19"/>
  <c r="Y2063" i="19"/>
  <c r="U2063" i="19" s="1"/>
  <c r="Z2070" i="19"/>
  <c r="Y2070" i="19"/>
  <c r="U2070" i="19" s="1"/>
  <c r="Z2069" i="19"/>
  <c r="Y2069" i="19"/>
  <c r="U2069" i="19" s="1"/>
  <c r="Z2068" i="19"/>
  <c r="Y2068" i="19"/>
  <c r="U2068" i="19" s="1"/>
  <c r="Z2057" i="19"/>
  <c r="Y2057" i="19"/>
  <c r="U2057" i="19" s="1"/>
  <c r="Z2062" i="19"/>
  <c r="Y2062" i="19"/>
  <c r="U2062" i="19" s="1"/>
  <c r="Z2056" i="19"/>
  <c r="Y2056" i="19"/>
  <c r="U2056" i="19" s="1"/>
  <c r="Z2058" i="19"/>
  <c r="Y2058" i="19"/>
  <c r="U2058" i="19" s="1"/>
  <c r="Z2065" i="19"/>
  <c r="Y2065" i="19"/>
  <c r="U2065" i="19" s="1"/>
  <c r="Z2060" i="19"/>
  <c r="Y2060" i="19"/>
  <c r="U2060" i="19" s="1"/>
  <c r="Z2052" i="19"/>
  <c r="Y2052" i="19"/>
  <c r="U2052" i="19" s="1"/>
  <c r="Z2059" i="19"/>
  <c r="Y2059" i="19"/>
  <c r="U2059" i="19" s="1"/>
  <c r="Z2053" i="19"/>
  <c r="Y2053" i="19"/>
  <c r="U2053" i="19" s="1"/>
  <c r="Z2051" i="19"/>
  <c r="Y2051" i="19"/>
  <c r="U2051" i="19" s="1"/>
  <c r="Z2054" i="19"/>
  <c r="Y2054" i="19"/>
  <c r="U2054" i="19" s="1"/>
  <c r="Z2055" i="19"/>
  <c r="Y2055" i="19"/>
  <c r="U2055" i="19" s="1"/>
  <c r="Z2050" i="19"/>
  <c r="Y2050" i="19"/>
  <c r="U2050" i="19" s="1"/>
  <c r="Z2049" i="19"/>
  <c r="Y2049" i="19"/>
  <c r="U2049" i="19" s="1"/>
  <c r="Z2048" i="19"/>
  <c r="Y2048" i="19"/>
  <c r="U2048" i="19" s="1"/>
  <c r="Z2047" i="19"/>
  <c r="Y2047" i="19"/>
  <c r="U2047" i="19" s="1"/>
  <c r="Z2046" i="19"/>
  <c r="Y2046" i="19"/>
  <c r="U2046" i="19" s="1"/>
  <c r="Z2045" i="19"/>
  <c r="Y2045" i="19"/>
  <c r="U2045" i="19" s="1"/>
  <c r="Z2044" i="19"/>
  <c r="Y2044" i="19"/>
  <c r="U2044" i="19" s="1"/>
  <c r="Z2043" i="19"/>
  <c r="Y2043" i="19"/>
  <c r="U2043" i="19" s="1"/>
  <c r="Z2042" i="19"/>
  <c r="Y2042" i="19"/>
  <c r="U2042" i="19" s="1"/>
  <c r="Z2041" i="19"/>
  <c r="Y2041" i="19"/>
  <c r="U2041" i="19" s="1"/>
  <c r="Z2040" i="19"/>
  <c r="Y2040" i="19"/>
  <c r="U2040" i="19" s="1"/>
  <c r="Z2039" i="19"/>
  <c r="Y2039" i="19"/>
  <c r="U2039" i="19" s="1"/>
  <c r="Z2038" i="19"/>
  <c r="Y2038" i="19"/>
  <c r="U2038" i="19" s="1"/>
  <c r="Z2037" i="19"/>
  <c r="Y2037" i="19"/>
  <c r="U2037" i="19" s="1"/>
  <c r="Z2036" i="19"/>
  <c r="Y2036" i="19"/>
  <c r="U2036" i="19" s="1"/>
  <c r="Z2035" i="19"/>
  <c r="Y2035" i="19"/>
  <c r="U2035" i="19" s="1"/>
  <c r="Z2034" i="19"/>
  <c r="Y2034" i="19"/>
  <c r="U2034" i="19" s="1"/>
  <c r="Z2033" i="19"/>
  <c r="Y2033" i="19"/>
  <c r="U2033" i="19" s="1"/>
  <c r="Z2032" i="19"/>
  <c r="Y2032" i="19"/>
  <c r="U2032" i="19" s="1"/>
  <c r="Z2031" i="19"/>
  <c r="Y2031" i="19"/>
  <c r="U2031" i="19" s="1"/>
  <c r="Z2030" i="19"/>
  <c r="Y2030" i="19"/>
  <c r="U2030" i="19" s="1"/>
  <c r="Z2029" i="19"/>
  <c r="Y2029" i="19"/>
  <c r="U2029" i="19" s="1"/>
  <c r="Z2028" i="19"/>
  <c r="Y2028" i="19"/>
  <c r="U2028" i="19" s="1"/>
  <c r="Z2027" i="19"/>
  <c r="Y2027" i="19"/>
  <c r="U2027" i="19" s="1"/>
  <c r="Z2026" i="19"/>
  <c r="Y2026" i="19"/>
  <c r="U2026" i="19" s="1"/>
  <c r="Z2025" i="19"/>
  <c r="Y2025" i="19"/>
  <c r="U2025" i="19" s="1"/>
  <c r="Z2024" i="19"/>
  <c r="Y2024" i="19"/>
  <c r="U2024" i="19" s="1"/>
  <c r="Z2023" i="19"/>
  <c r="Y2023" i="19"/>
  <c r="U2023" i="19" s="1"/>
  <c r="Z2022" i="19"/>
  <c r="Y2022" i="19"/>
  <c r="U2022" i="19" s="1"/>
  <c r="Z2021" i="19"/>
  <c r="Y2021" i="19"/>
  <c r="U2021" i="19" s="1"/>
  <c r="Z2020" i="19"/>
  <c r="Y2020" i="19"/>
  <c r="U2020" i="19" s="1"/>
  <c r="Z2019" i="19"/>
  <c r="Y2019" i="19"/>
  <c r="U2019" i="19" s="1"/>
  <c r="Z2018" i="19"/>
  <c r="Y2018" i="19"/>
  <c r="U2018" i="19" s="1"/>
  <c r="Z2017" i="19"/>
  <c r="Y2017" i="19"/>
  <c r="U2017" i="19" s="1"/>
  <c r="Z2016" i="19"/>
  <c r="Y2016" i="19"/>
  <c r="U2016" i="19" s="1"/>
  <c r="Z2014" i="19"/>
  <c r="Y2014" i="19"/>
  <c r="U2014" i="19" s="1"/>
  <c r="Z2013" i="19"/>
  <c r="Y2013" i="19"/>
  <c r="U2013" i="19" s="1"/>
  <c r="Z2015" i="19"/>
  <c r="Y2015" i="19"/>
  <c r="U2015" i="19" s="1"/>
  <c r="Z2012" i="19"/>
  <c r="Y2012" i="19"/>
  <c r="U2012" i="19" s="1"/>
  <c r="Z2011" i="19"/>
  <c r="Y2011" i="19"/>
  <c r="U2011" i="19" s="1"/>
  <c r="Z2010" i="19"/>
  <c r="Y2010" i="19"/>
  <c r="U2010" i="19" s="1"/>
  <c r="Z2009" i="19"/>
  <c r="Y2009" i="19"/>
  <c r="U2009" i="19" s="1"/>
  <c r="Z2008" i="19"/>
  <c r="Y2008" i="19"/>
  <c r="U2008" i="19" s="1"/>
  <c r="Z2007" i="19"/>
  <c r="Y2007" i="19"/>
  <c r="U2007" i="19" s="1"/>
  <c r="Z2006" i="19"/>
  <c r="Y2006" i="19"/>
  <c r="U2006" i="19" s="1"/>
  <c r="Z2005" i="19"/>
  <c r="Y2005" i="19"/>
  <c r="U2005" i="19" s="1"/>
  <c r="Z2004" i="19"/>
  <c r="Y2004" i="19"/>
  <c r="U2004" i="19" s="1"/>
  <c r="Z2003" i="19"/>
  <c r="Y2003" i="19"/>
  <c r="U2003" i="19" s="1"/>
  <c r="Z2002" i="19"/>
  <c r="Y2002" i="19"/>
  <c r="U2002" i="19" s="1"/>
  <c r="Z2001" i="19"/>
  <c r="Y2001" i="19"/>
  <c r="U2001" i="19" s="1"/>
  <c r="Z2000" i="19"/>
  <c r="Y2000" i="19"/>
  <c r="U2000" i="19" s="1"/>
  <c r="Z1999" i="19"/>
  <c r="Y1999" i="19"/>
  <c r="U1999" i="19" s="1"/>
  <c r="Z1998" i="19"/>
  <c r="Y1998" i="19"/>
  <c r="U1998" i="19" s="1"/>
  <c r="Z1997" i="19"/>
  <c r="Y1997" i="19"/>
  <c r="U1997" i="19" s="1"/>
  <c r="Z1996" i="19"/>
  <c r="Y1996" i="19"/>
  <c r="U1996" i="19" s="1"/>
  <c r="Z1989" i="19"/>
  <c r="Y1989" i="19"/>
  <c r="U1989" i="19" s="1"/>
  <c r="Z1988" i="19"/>
  <c r="Y1988" i="19"/>
  <c r="U1988" i="19" s="1"/>
  <c r="Z1995" i="19"/>
  <c r="Y1995" i="19"/>
  <c r="U1995" i="19" s="1"/>
  <c r="Z1994" i="19"/>
  <c r="Y1994" i="19"/>
  <c r="U1994" i="19" s="1"/>
  <c r="Z1993" i="19"/>
  <c r="Y1993" i="19"/>
  <c r="U1993" i="19" s="1"/>
  <c r="Z1992" i="19"/>
  <c r="Y1992" i="19"/>
  <c r="U1992" i="19" s="1"/>
  <c r="Z1991" i="19"/>
  <c r="Y1991" i="19"/>
  <c r="U1991" i="19" s="1"/>
  <c r="Z1990" i="19"/>
  <c r="Y1990" i="19"/>
  <c r="U1990" i="19" s="1"/>
  <c r="Z1987" i="19"/>
  <c r="Y1987" i="19"/>
  <c r="U1987" i="19" s="1"/>
  <c r="Z1986" i="19"/>
  <c r="Y1986" i="19"/>
  <c r="U1986" i="19" s="1"/>
  <c r="Z1985" i="19"/>
  <c r="Y1985" i="19"/>
  <c r="U1985" i="19" s="1"/>
  <c r="Z1984" i="19"/>
  <c r="Y1984" i="19"/>
  <c r="U1984" i="19" s="1"/>
  <c r="Z1983" i="19"/>
  <c r="Y1983" i="19"/>
  <c r="U1983" i="19" s="1"/>
  <c r="Z1982" i="19"/>
  <c r="Y1982" i="19"/>
  <c r="U1982" i="19" s="1"/>
  <c r="Z1981" i="19"/>
  <c r="Y1981" i="19"/>
  <c r="U1981" i="19" s="1"/>
  <c r="Z1980" i="19"/>
  <c r="Y1980" i="19"/>
  <c r="U1980" i="19" s="1"/>
  <c r="Z1978" i="19"/>
  <c r="Y1978" i="19"/>
  <c r="U1978" i="19" s="1"/>
  <c r="Z1977" i="19"/>
  <c r="Y1977" i="19"/>
  <c r="U1977" i="19" s="1"/>
  <c r="Z1964" i="19"/>
  <c r="Y1964" i="19"/>
  <c r="U1964" i="19" s="1"/>
  <c r="Z1976" i="19"/>
  <c r="Y1976" i="19"/>
  <c r="U1976" i="19" s="1"/>
  <c r="Z1975" i="19"/>
  <c r="Y1975" i="19"/>
  <c r="U1975" i="19" s="1"/>
  <c r="Z1974" i="19"/>
  <c r="Y1974" i="19"/>
  <c r="U1974" i="19" s="1"/>
  <c r="Z1973" i="19"/>
  <c r="Y1973" i="19"/>
  <c r="U1973" i="19" s="1"/>
  <c r="Z1972" i="19"/>
  <c r="Y1972" i="19"/>
  <c r="U1972" i="19" s="1"/>
  <c r="Z1979" i="19"/>
  <c r="Y1979" i="19"/>
  <c r="U1979" i="19" s="1"/>
  <c r="Z1971" i="19"/>
  <c r="Y1971" i="19"/>
  <c r="U1971" i="19" s="1"/>
  <c r="Z1970" i="19"/>
  <c r="Y1970" i="19"/>
  <c r="U1970" i="19" s="1"/>
  <c r="Z1969" i="19"/>
  <c r="Y1969" i="19"/>
  <c r="U1969" i="19" s="1"/>
  <c r="Z1968" i="19"/>
  <c r="Y1968" i="19"/>
  <c r="U1968" i="19" s="1"/>
  <c r="Z1965" i="19"/>
  <c r="Y1965" i="19"/>
  <c r="U1965" i="19" s="1"/>
  <c r="Z1967" i="19"/>
  <c r="Y1967" i="19"/>
  <c r="U1967" i="19" s="1"/>
  <c r="Z1963" i="19"/>
  <c r="Y1963" i="19"/>
  <c r="U1963" i="19" s="1"/>
  <c r="Z1962" i="19"/>
  <c r="Y1962" i="19"/>
  <c r="U1962" i="19" s="1"/>
  <c r="Z1961" i="19"/>
  <c r="Y1961" i="19"/>
  <c r="U1961" i="19" s="1"/>
  <c r="Z1960" i="19"/>
  <c r="Y1960" i="19"/>
  <c r="U1960" i="19" s="1"/>
  <c r="Z1959" i="19"/>
  <c r="Y1959" i="19"/>
  <c r="U1959" i="19" s="1"/>
  <c r="Z1958" i="19"/>
  <c r="Y1958" i="19"/>
  <c r="U1958" i="19" s="1"/>
  <c r="Z1957" i="19"/>
  <c r="Y1957" i="19"/>
  <c r="U1957" i="19" s="1"/>
  <c r="Z1956" i="19"/>
  <c r="Y1956" i="19"/>
  <c r="U1956" i="19" s="1"/>
  <c r="Z1955" i="19"/>
  <c r="Y1955" i="19"/>
  <c r="U1955" i="19" s="1"/>
  <c r="Z1954" i="19"/>
  <c r="Y1954" i="19"/>
  <c r="U1954" i="19" s="1"/>
  <c r="Z1953" i="19"/>
  <c r="Y1953" i="19"/>
  <c r="U1953" i="19" s="1"/>
  <c r="Z1893" i="19"/>
  <c r="Y1893" i="19"/>
  <c r="U1893" i="19" s="1"/>
  <c r="Z1952" i="19"/>
  <c r="Y1952" i="19"/>
  <c r="U1952" i="19" s="1"/>
  <c r="Z1951" i="19"/>
  <c r="Y1951" i="19"/>
  <c r="U1951" i="19" s="1"/>
  <c r="Z1950" i="19"/>
  <c r="Y1950" i="19"/>
  <c r="U1950" i="19" s="1"/>
  <c r="Z1949" i="19"/>
  <c r="Y1949" i="19"/>
  <c r="U1949" i="19" s="1"/>
  <c r="Z1948" i="19"/>
  <c r="Y1948" i="19"/>
  <c r="U1948" i="19" s="1"/>
  <c r="Z1947" i="19"/>
  <c r="Y1947" i="19"/>
  <c r="U1947" i="19" s="1"/>
  <c r="Z1946" i="19"/>
  <c r="Y1946" i="19"/>
  <c r="U1946" i="19" s="1"/>
  <c r="Z1945" i="19"/>
  <c r="Y1945" i="19"/>
  <c r="U1945" i="19" s="1"/>
  <c r="Z1944" i="19"/>
  <c r="Y1944" i="19"/>
  <c r="U1944" i="19" s="1"/>
  <c r="Z1943" i="19"/>
  <c r="Y1943" i="19"/>
  <c r="U1943" i="19" s="1"/>
  <c r="Z1942" i="19"/>
  <c r="Y1942" i="19"/>
  <c r="U1942" i="19" s="1"/>
  <c r="Z1941" i="19"/>
  <c r="Y1941" i="19"/>
  <c r="U1941" i="19" s="1"/>
  <c r="Z1940" i="19"/>
  <c r="Y1940" i="19"/>
  <c r="U1940" i="19" s="1"/>
  <c r="Z1939" i="19"/>
  <c r="Y1939" i="19"/>
  <c r="U1939" i="19" s="1"/>
  <c r="Z1938" i="19"/>
  <c r="Y1938" i="19"/>
  <c r="U1938" i="19" s="1"/>
  <c r="Z1937" i="19"/>
  <c r="Y1937" i="19"/>
  <c r="U1937" i="19" s="1"/>
  <c r="Z1936" i="19"/>
  <c r="Y1936" i="19"/>
  <c r="U1936" i="19" s="1"/>
  <c r="Z1935" i="19"/>
  <c r="Y1935" i="19"/>
  <c r="U1935" i="19" s="1"/>
  <c r="Z1934" i="19"/>
  <c r="Y1934" i="19"/>
  <c r="U1934" i="19" s="1"/>
  <c r="Z1933" i="19"/>
  <c r="Y1933" i="19"/>
  <c r="U1933" i="19" s="1"/>
  <c r="Z1932" i="19"/>
  <c r="Y1932" i="19"/>
  <c r="U1932" i="19" s="1"/>
  <c r="Z1931" i="19"/>
  <c r="Y1931" i="19"/>
  <c r="U1931" i="19" s="1"/>
  <c r="Z1930" i="19"/>
  <c r="Y1930" i="19"/>
  <c r="U1930" i="19" s="1"/>
  <c r="Z1929" i="19"/>
  <c r="Y1929" i="19"/>
  <c r="U1929" i="19" s="1"/>
  <c r="Z1928" i="19"/>
  <c r="Y1928" i="19"/>
  <c r="U1928" i="19" s="1"/>
  <c r="Z1927" i="19"/>
  <c r="Y1927" i="19"/>
  <c r="U1927" i="19" s="1"/>
  <c r="Z1926" i="19"/>
  <c r="Y1926" i="19"/>
  <c r="U1926" i="19" s="1"/>
  <c r="Z1925" i="19"/>
  <c r="Y1925" i="19"/>
  <c r="U1925" i="19" s="1"/>
  <c r="Z1924" i="19"/>
  <c r="Y1924" i="19"/>
  <c r="U1924" i="19" s="1"/>
  <c r="Z1923" i="19"/>
  <c r="Y1923" i="19"/>
  <c r="U1923" i="19" s="1"/>
  <c r="Z1922" i="19"/>
  <c r="Y1922" i="19"/>
  <c r="U1922" i="19" s="1"/>
  <c r="Z1921" i="19"/>
  <c r="Y1921" i="19"/>
  <c r="U1921" i="19" s="1"/>
  <c r="Z1920" i="19"/>
  <c r="Y1920" i="19"/>
  <c r="U1920" i="19" s="1"/>
  <c r="Z1919" i="19"/>
  <c r="Y1919" i="19"/>
  <c r="U1919" i="19" s="1"/>
  <c r="Z1918" i="19"/>
  <c r="Y1918" i="19"/>
  <c r="U1918" i="19" s="1"/>
  <c r="Z1917" i="19"/>
  <c r="Y1917" i="19"/>
  <c r="U1917" i="19" s="1"/>
  <c r="Z1916" i="19"/>
  <c r="Y1916" i="19"/>
  <c r="U1916" i="19" s="1"/>
  <c r="Z1915" i="19"/>
  <c r="Y1915" i="19"/>
  <c r="U1915" i="19" s="1"/>
  <c r="Z1914" i="19"/>
  <c r="Y1914" i="19"/>
  <c r="U1914" i="19" s="1"/>
  <c r="Z1912" i="19"/>
  <c r="Y1912" i="19"/>
  <c r="U1912" i="19" s="1"/>
  <c r="Z1910" i="19"/>
  <c r="Y1910" i="19"/>
  <c r="U1910" i="19" s="1"/>
  <c r="Z1909" i="19"/>
  <c r="Y1909" i="19"/>
  <c r="U1909" i="19" s="1"/>
  <c r="Z1862" i="19"/>
  <c r="Y1862" i="19"/>
  <c r="U1862" i="19" s="1"/>
  <c r="Z1908" i="19"/>
  <c r="Y1908" i="19"/>
  <c r="U1908" i="19" s="1"/>
  <c r="Z1907" i="19"/>
  <c r="Y1907" i="19"/>
  <c r="U1907" i="19" s="1"/>
  <c r="Z1905" i="19"/>
  <c r="Y1905" i="19"/>
  <c r="U1905" i="19" s="1"/>
  <c r="Z1904" i="19"/>
  <c r="Y1904" i="19"/>
  <c r="U1904" i="19" s="1"/>
  <c r="Z1902" i="19"/>
  <c r="Y1902" i="19"/>
  <c r="U1902" i="19" s="1"/>
  <c r="Z1901" i="19"/>
  <c r="Y1901" i="19"/>
  <c r="U1901" i="19" s="1"/>
  <c r="Z1900" i="19"/>
  <c r="Y1900" i="19"/>
  <c r="U1900" i="19" s="1"/>
  <c r="Z1899" i="19"/>
  <c r="Y1899" i="19"/>
  <c r="U1899" i="19" s="1"/>
  <c r="Z1898" i="19"/>
  <c r="Y1898" i="19"/>
  <c r="U1898" i="19" s="1"/>
  <c r="Z1897" i="19"/>
  <c r="Y1897" i="19"/>
  <c r="U1897" i="19" s="1"/>
  <c r="Z1844" i="19"/>
  <c r="Y1844" i="19"/>
  <c r="U1844" i="19" s="1"/>
  <c r="Z1895" i="19"/>
  <c r="Y1895" i="19"/>
  <c r="U1895" i="19" s="1"/>
  <c r="Z1894" i="19"/>
  <c r="Y1894" i="19"/>
  <c r="U1894" i="19" s="1"/>
  <c r="Z1892" i="19"/>
  <c r="Y1892" i="19"/>
  <c r="U1892" i="19" s="1"/>
  <c r="Z1906" i="19"/>
  <c r="Y1906" i="19"/>
  <c r="U1906" i="19" s="1"/>
  <c r="Z1853" i="19"/>
  <c r="Y1853" i="19"/>
  <c r="U1853" i="19" s="1"/>
  <c r="Z1890" i="19"/>
  <c r="Y1890" i="19"/>
  <c r="U1890" i="19" s="1"/>
  <c r="Z1889" i="19"/>
  <c r="Y1889" i="19"/>
  <c r="U1889" i="19" s="1"/>
  <c r="Z1888" i="19"/>
  <c r="Y1888" i="19"/>
  <c r="U1888" i="19" s="1"/>
  <c r="Z1846" i="19"/>
  <c r="Y1846" i="19"/>
  <c r="U1846" i="19" s="1"/>
  <c r="Z1887" i="19"/>
  <c r="Y1887" i="19"/>
  <c r="U1887" i="19" s="1"/>
  <c r="Z1886" i="19"/>
  <c r="Y1886" i="19"/>
  <c r="U1886" i="19" s="1"/>
  <c r="Z1885" i="19"/>
  <c r="Y1885" i="19"/>
  <c r="U1885" i="19" s="1"/>
  <c r="Z1884" i="19"/>
  <c r="Y1884" i="19"/>
  <c r="U1884" i="19" s="1"/>
  <c r="Z1883" i="19"/>
  <c r="Y1883" i="19"/>
  <c r="U1883" i="19" s="1"/>
  <c r="Z1881" i="19"/>
  <c r="Y1881" i="19"/>
  <c r="U1881" i="19" s="1"/>
  <c r="Z1849" i="19"/>
  <c r="Y1849" i="19"/>
  <c r="U1849" i="19" s="1"/>
  <c r="Z1878" i="19"/>
  <c r="Y1878" i="19"/>
  <c r="U1878" i="19" s="1"/>
  <c r="Z1848" i="19"/>
  <c r="Y1848" i="19"/>
  <c r="U1848" i="19" s="1"/>
  <c r="Z1877" i="19"/>
  <c r="Y1877" i="19"/>
  <c r="Z1847" i="19"/>
  <c r="Y1847" i="19"/>
  <c r="U1847" i="19" s="1"/>
  <c r="Z1838" i="19"/>
  <c r="Y1838" i="19"/>
  <c r="U1838" i="19" s="1"/>
  <c r="Z1876" i="19"/>
  <c r="Y1876" i="19"/>
  <c r="U1876" i="19" s="1"/>
  <c r="Z1875" i="19"/>
  <c r="Y1875" i="19"/>
  <c r="U1875" i="19" s="1"/>
  <c r="Z1874" i="19"/>
  <c r="Y1874" i="19"/>
  <c r="U1874" i="19" s="1"/>
  <c r="Z1836" i="19"/>
  <c r="Y1836" i="19"/>
  <c r="U1836" i="19" s="1"/>
  <c r="Z1873" i="19"/>
  <c r="Y1873" i="19"/>
  <c r="U1873" i="19" s="1"/>
  <c r="Z1882" i="19"/>
  <c r="Y1882" i="19"/>
  <c r="U1882" i="19" s="1"/>
  <c r="Z1826" i="19"/>
  <c r="Y1826" i="19"/>
  <c r="U1826" i="19" s="1"/>
  <c r="Z1872" i="19"/>
  <c r="Y1872" i="19"/>
  <c r="U1872" i="19" s="1"/>
  <c r="Z1913" i="19"/>
  <c r="Y1913" i="19"/>
  <c r="U1913" i="19" s="1"/>
  <c r="Z1828" i="19"/>
  <c r="Y1828" i="19"/>
  <c r="U1828" i="19" s="1"/>
  <c r="Z1903" i="19"/>
  <c r="Y1903" i="19"/>
  <c r="U1903" i="19" s="1"/>
  <c r="Z1869" i="19"/>
  <c r="Y1869" i="19"/>
  <c r="U1869" i="19" s="1"/>
  <c r="Z1870" i="19"/>
  <c r="Y1870" i="19"/>
  <c r="U1870" i="19" s="1"/>
  <c r="Z1868" i="19"/>
  <c r="Y1868" i="19"/>
  <c r="U1868" i="19" s="1"/>
  <c r="Z1866" i="19"/>
  <c r="Y1866" i="19"/>
  <c r="U1866" i="19" s="1"/>
  <c r="Z1865" i="19"/>
  <c r="Y1865" i="19"/>
  <c r="U1865" i="19" s="1"/>
  <c r="Z1840" i="19"/>
  <c r="Y1840" i="19"/>
  <c r="U1840" i="19" s="1"/>
  <c r="Z1852" i="19"/>
  <c r="Y1852" i="19"/>
  <c r="U1852" i="19" s="1"/>
  <c r="Z1841" i="19"/>
  <c r="Y1841" i="19"/>
  <c r="U1841" i="19" s="1"/>
  <c r="Z1863" i="19"/>
  <c r="Y1863" i="19"/>
  <c r="U1863" i="19" s="1"/>
  <c r="Z1861" i="19"/>
  <c r="Y1861" i="19"/>
  <c r="U1861" i="19" s="1"/>
  <c r="Z1837" i="19"/>
  <c r="Y1837" i="19"/>
  <c r="U1837" i="19" s="1"/>
  <c r="Z1879" i="19"/>
  <c r="Y1879" i="19"/>
  <c r="U1879" i="19" s="1"/>
  <c r="Z1859" i="19"/>
  <c r="Y1859" i="19"/>
  <c r="U1859" i="19" s="1"/>
  <c r="Z1858" i="19"/>
  <c r="U1858" i="19"/>
  <c r="Z1857" i="19"/>
  <c r="Y1857" i="19"/>
  <c r="U1857" i="19" s="1"/>
  <c r="Z1880" i="19"/>
  <c r="Y1880" i="19"/>
  <c r="U1880" i="19" s="1"/>
  <c r="Z1867" i="19"/>
  <c r="Y1867" i="19"/>
  <c r="U1867" i="19" s="1"/>
  <c r="Z1856" i="19"/>
  <c r="Y1856" i="19"/>
  <c r="U1856" i="19" s="1"/>
  <c r="Z1855" i="19"/>
  <c r="Y1855" i="19"/>
  <c r="U1855" i="19" s="1"/>
  <c r="Z1854" i="19"/>
  <c r="Y1854" i="19"/>
  <c r="U1854" i="19" s="1"/>
  <c r="Z1871" i="19"/>
  <c r="Y1871" i="19"/>
  <c r="U1871" i="19" s="1"/>
  <c r="Z1834" i="19"/>
  <c r="Y1834" i="19"/>
  <c r="U1834" i="19" s="1"/>
  <c r="Z1891" i="19"/>
  <c r="Y1891" i="19"/>
  <c r="U1891" i="19" s="1"/>
  <c r="Z1830" i="19"/>
  <c r="Y1830" i="19"/>
  <c r="U1830" i="19" s="1"/>
  <c r="Z1864" i="19"/>
  <c r="Y1864" i="19"/>
  <c r="U1864" i="19" s="1"/>
  <c r="Z1831" i="19"/>
  <c r="Y1831" i="19"/>
  <c r="U1831" i="19" s="1"/>
  <c r="Z1851" i="19"/>
  <c r="Y1851" i="19"/>
  <c r="U1851" i="19" s="1"/>
  <c r="Z1850" i="19"/>
  <c r="Y1850" i="19"/>
  <c r="U1850" i="19" s="1"/>
  <c r="Z1820" i="19"/>
  <c r="Y1820" i="19"/>
  <c r="U1820" i="19" s="1"/>
  <c r="Z1825" i="19"/>
  <c r="Y1825" i="19"/>
  <c r="U1825" i="19" s="1"/>
  <c r="Z1843" i="19"/>
  <c r="Y1843" i="19"/>
  <c r="U1843" i="19" s="1"/>
  <c r="Z1842" i="19"/>
  <c r="Y1842" i="19"/>
  <c r="U1842" i="19" s="1"/>
  <c r="Z1839" i="19"/>
  <c r="Y1839" i="19"/>
  <c r="U1839" i="19" s="1"/>
  <c r="Z1845" i="19"/>
  <c r="Y1845" i="19"/>
  <c r="U1845" i="19" s="1"/>
  <c r="Z1824" i="19"/>
  <c r="Y1824" i="19"/>
  <c r="U1824" i="19" s="1"/>
  <c r="Z1823" i="19"/>
  <c r="Y1823" i="19"/>
  <c r="U1823" i="19" s="1"/>
  <c r="Z1833" i="19"/>
  <c r="Y1833" i="19"/>
  <c r="U1833" i="19" s="1"/>
  <c r="Z1832" i="19"/>
  <c r="Y1832" i="19"/>
  <c r="U1832" i="19" s="1"/>
  <c r="Z1835" i="19"/>
  <c r="Y1835" i="19"/>
  <c r="U1835" i="19" s="1"/>
  <c r="Z1806" i="19"/>
  <c r="Y1806" i="19"/>
  <c r="U1806" i="19" s="1"/>
  <c r="Z1827" i="19"/>
  <c r="Y1827" i="19"/>
  <c r="U1827" i="19" s="1"/>
  <c r="Z1829" i="19"/>
  <c r="Y1829" i="19"/>
  <c r="U1829" i="19" s="1"/>
  <c r="Z1821" i="19"/>
  <c r="Y1821" i="19"/>
  <c r="U1821" i="19" s="1"/>
  <c r="Z1815" i="19"/>
  <c r="Y1815" i="19"/>
  <c r="U1815" i="19" s="1"/>
  <c r="Z1819" i="19"/>
  <c r="Y1819" i="19"/>
  <c r="U1819" i="19" s="1"/>
  <c r="Z1818" i="19"/>
  <c r="Y1818" i="19"/>
  <c r="U1818" i="19" s="1"/>
  <c r="Z1810" i="19"/>
  <c r="Y1810" i="19"/>
  <c r="U1810" i="19" s="1"/>
  <c r="Z1814" i="19"/>
  <c r="Y1814" i="19"/>
  <c r="U1814" i="19" s="1"/>
  <c r="Z1816" i="19"/>
  <c r="Y1816" i="19"/>
  <c r="U1816" i="19" s="1"/>
  <c r="Z1812" i="19"/>
  <c r="U1812" i="19"/>
  <c r="Z1805" i="19"/>
  <c r="Y1805" i="19"/>
  <c r="U1805" i="19" s="1"/>
  <c r="Z1813" i="19"/>
  <c r="Y1813" i="19"/>
  <c r="U1813" i="19" s="1"/>
  <c r="Z1809" i="19"/>
  <c r="Y1809" i="19"/>
  <c r="U1809" i="19" s="1"/>
  <c r="Z1822" i="19"/>
  <c r="Y1822" i="19"/>
  <c r="U1822" i="19" s="1"/>
  <c r="Z1811" i="19"/>
  <c r="Y1811" i="19"/>
  <c r="U1811" i="19" s="1"/>
  <c r="Z1804" i="19"/>
  <c r="Y1804" i="19"/>
  <c r="U1804" i="19" s="1"/>
  <c r="Z1803" i="19"/>
  <c r="Y1803" i="19"/>
  <c r="U1803" i="19" s="1"/>
  <c r="Z1817" i="19"/>
  <c r="Y1817" i="19"/>
  <c r="U1817" i="19" s="1"/>
  <c r="Z1808" i="19"/>
  <c r="Y1808" i="19"/>
  <c r="U1808" i="19" s="1"/>
  <c r="Z1802" i="19"/>
  <c r="Y1802" i="19"/>
  <c r="U1802" i="19" s="1"/>
  <c r="Z1801" i="19"/>
  <c r="Y1801" i="19"/>
  <c r="U1801" i="19" s="1"/>
  <c r="Z1807" i="19"/>
  <c r="Y1807" i="19"/>
  <c r="U1807" i="19" s="1"/>
  <c r="Z1800" i="19"/>
  <c r="Y1800" i="19"/>
  <c r="U1800" i="19" s="1"/>
  <c r="Z1799" i="19"/>
  <c r="Y1799" i="19"/>
  <c r="U1799" i="19" s="1"/>
  <c r="Z1798" i="19"/>
  <c r="Y1798" i="19"/>
  <c r="U1798" i="19" s="1"/>
  <c r="Z1797" i="19"/>
  <c r="Y1797" i="19"/>
  <c r="U1797" i="19" s="1"/>
  <c r="Z1796" i="19"/>
  <c r="Y1796" i="19"/>
  <c r="U1796" i="19" s="1"/>
  <c r="Z1795" i="19"/>
  <c r="Y1795" i="19"/>
  <c r="U1795" i="19" s="1"/>
  <c r="Z1794" i="19"/>
  <c r="Y1794" i="19"/>
  <c r="U1794" i="19" s="1"/>
  <c r="Z1793" i="19"/>
  <c r="Y1793" i="19"/>
  <c r="U1793" i="19" s="1"/>
  <c r="Z1792" i="19"/>
  <c r="Y1792" i="19"/>
  <c r="U1792" i="19" s="1"/>
  <c r="Z1791" i="19"/>
  <c r="Y1791" i="19"/>
  <c r="U1791" i="19" s="1"/>
  <c r="Z1790" i="19"/>
  <c r="Y1790" i="19"/>
  <c r="U1790" i="19" s="1"/>
  <c r="Z1789" i="19"/>
  <c r="Y1789" i="19"/>
  <c r="U1789" i="19" s="1"/>
  <c r="Z1788" i="19"/>
  <c r="Y1788" i="19"/>
  <c r="U1788" i="19" s="1"/>
  <c r="Z1787" i="19"/>
  <c r="Y1787" i="19"/>
  <c r="U1787" i="19" s="1"/>
  <c r="Z1786" i="19"/>
  <c r="Y1786" i="19"/>
  <c r="U1786" i="19" s="1"/>
  <c r="Z1785" i="19"/>
  <c r="Y1785" i="19"/>
  <c r="U1785" i="19" s="1"/>
  <c r="Z1784" i="19"/>
  <c r="Y1784" i="19"/>
  <c r="U1784" i="19" s="1"/>
  <c r="Z1783" i="19"/>
  <c r="Y1783" i="19"/>
  <c r="U1783" i="19" s="1"/>
  <c r="Z1782" i="19"/>
  <c r="Y1782" i="19"/>
  <c r="U1782" i="19" s="1"/>
  <c r="Z1781" i="19"/>
  <c r="Y1781" i="19"/>
  <c r="U1781" i="19" s="1"/>
  <c r="Z1780" i="19"/>
  <c r="Y1780" i="19"/>
  <c r="U1780" i="19" s="1"/>
  <c r="Z1779" i="19"/>
  <c r="Y1779" i="19"/>
  <c r="U1779" i="19" s="1"/>
  <c r="Z1778" i="19"/>
  <c r="Y1778" i="19"/>
  <c r="U1778" i="19" s="1"/>
  <c r="Z1777" i="19"/>
  <c r="Y1777" i="19"/>
  <c r="U1777" i="19" s="1"/>
  <c r="Z1776" i="19"/>
  <c r="Y1776" i="19"/>
  <c r="U1776" i="19" s="1"/>
  <c r="Z1775" i="19"/>
  <c r="Y1775" i="19"/>
  <c r="U1775" i="19" s="1"/>
  <c r="Z1774" i="19"/>
  <c r="Y1774" i="19"/>
  <c r="U1774" i="19" s="1"/>
  <c r="Z1773" i="19"/>
  <c r="Y1773" i="19"/>
  <c r="U1773" i="19" s="1"/>
  <c r="Z1772" i="19"/>
  <c r="Y1772" i="19"/>
  <c r="U1772" i="19" s="1"/>
  <c r="Z1771" i="19"/>
  <c r="Y1771" i="19"/>
  <c r="U1771" i="19" s="1"/>
  <c r="Z1770" i="19"/>
  <c r="Y1770" i="19"/>
  <c r="U1770" i="19" s="1"/>
  <c r="Z1769" i="19"/>
  <c r="Y1769" i="19"/>
  <c r="U1769" i="19" s="1"/>
  <c r="Z1768" i="19"/>
  <c r="Y1768" i="19"/>
  <c r="U1768" i="19" s="1"/>
  <c r="Z1767" i="19"/>
  <c r="Y1767" i="19"/>
  <c r="U1767" i="19" s="1"/>
  <c r="Z1766" i="19"/>
  <c r="Y1766" i="19"/>
  <c r="U1766" i="19" s="1"/>
  <c r="Z1765" i="19"/>
  <c r="Y1765" i="19"/>
  <c r="U1765" i="19" s="1"/>
  <c r="Z1764" i="19"/>
  <c r="Y1764" i="19"/>
  <c r="U1764" i="19" s="1"/>
  <c r="Z1763" i="19"/>
  <c r="Y1763" i="19"/>
  <c r="U1763" i="19" s="1"/>
  <c r="Z1762" i="19"/>
  <c r="Y1762" i="19"/>
  <c r="U1762" i="19" s="1"/>
  <c r="Z1761" i="19"/>
  <c r="Y1761" i="19"/>
  <c r="U1761" i="19" s="1"/>
  <c r="Z1760" i="19"/>
  <c r="Y1760" i="19"/>
  <c r="U1760" i="19" s="1"/>
  <c r="Z1759" i="19"/>
  <c r="Y1759" i="19"/>
  <c r="U1759" i="19" s="1"/>
  <c r="Z1758" i="19"/>
  <c r="Y1758" i="19"/>
  <c r="U1758" i="19" s="1"/>
  <c r="Z1757" i="19"/>
  <c r="Y1757" i="19"/>
  <c r="U1757" i="19" s="1"/>
  <c r="Z1743" i="19"/>
  <c r="Y1743" i="19"/>
  <c r="U1743" i="19" s="1"/>
  <c r="Z1756" i="19"/>
  <c r="Y1756" i="19"/>
  <c r="U1756" i="19" s="1"/>
  <c r="Z1755" i="19"/>
  <c r="Y1755" i="19"/>
  <c r="U1755" i="19" s="1"/>
  <c r="Z1754" i="19"/>
  <c r="Y1754" i="19"/>
  <c r="U1754" i="19" s="1"/>
  <c r="Z1753" i="19"/>
  <c r="Y1753" i="19"/>
  <c r="U1753" i="19" s="1"/>
  <c r="Z1752" i="19"/>
  <c r="Y1752" i="19"/>
  <c r="U1752" i="19" s="1"/>
  <c r="Z1751" i="19"/>
  <c r="Y1751" i="19"/>
  <c r="U1751" i="19" s="1"/>
  <c r="Z1750" i="19"/>
  <c r="Y1750" i="19"/>
  <c r="U1750" i="19" s="1"/>
  <c r="Z1749" i="19"/>
  <c r="Y1749" i="19"/>
  <c r="U1749" i="19" s="1"/>
  <c r="Z1748" i="19"/>
  <c r="Y1748" i="19"/>
  <c r="U1748" i="19" s="1"/>
  <c r="Z1747" i="19"/>
  <c r="Y1747" i="19"/>
  <c r="U1747" i="19" s="1"/>
  <c r="Z1746" i="19"/>
  <c r="Y1746" i="19"/>
  <c r="U1746" i="19" s="1"/>
  <c r="Z1744" i="19"/>
  <c r="Y1744" i="19"/>
  <c r="U1744" i="19" s="1"/>
  <c r="Z1742" i="19"/>
  <c r="Y1742" i="19"/>
  <c r="U1742" i="19" s="1"/>
  <c r="Z1741" i="19"/>
  <c r="Y1741" i="19"/>
  <c r="U1741" i="19" s="1"/>
  <c r="Z1740" i="19"/>
  <c r="Y1740" i="19"/>
  <c r="U1740" i="19" s="1"/>
  <c r="Z1739" i="19"/>
  <c r="Y1739" i="19"/>
  <c r="U1739" i="19" s="1"/>
  <c r="Z1738" i="19"/>
  <c r="Y1738" i="19"/>
  <c r="U1738" i="19" s="1"/>
  <c r="Z1737" i="19"/>
  <c r="Y1737" i="19"/>
  <c r="U1737" i="19" s="1"/>
  <c r="Z1736" i="19"/>
  <c r="Y1736" i="19"/>
  <c r="U1736" i="19" s="1"/>
  <c r="Z1735" i="19"/>
  <c r="Y1735" i="19"/>
  <c r="U1735" i="19" s="1"/>
  <c r="Z1734" i="19"/>
  <c r="Y1734" i="19"/>
  <c r="U1734" i="19" s="1"/>
  <c r="Z1733" i="19"/>
  <c r="Y1733" i="19"/>
  <c r="U1733" i="19" s="1"/>
  <c r="Z1732" i="19"/>
  <c r="Y1732" i="19"/>
  <c r="U1732" i="19" s="1"/>
  <c r="Z1731" i="19"/>
  <c r="Y1731" i="19"/>
  <c r="U1731" i="19" s="1"/>
  <c r="Z1730" i="19"/>
  <c r="Y1730" i="19"/>
  <c r="U1730" i="19" s="1"/>
  <c r="Z1729" i="19"/>
  <c r="Y1729" i="19"/>
  <c r="Z1728" i="19"/>
  <c r="Y1728" i="19"/>
  <c r="Z1727" i="19"/>
  <c r="Y1727" i="19"/>
  <c r="U1727" i="19" s="1"/>
  <c r="Z1726" i="19"/>
  <c r="Y1726" i="19"/>
  <c r="U1726" i="19" s="1"/>
  <c r="Z1725" i="19"/>
  <c r="Y1725" i="19"/>
  <c r="Z1724" i="19"/>
  <c r="Y1724" i="19"/>
  <c r="Z1723" i="19"/>
  <c r="Y1723" i="19"/>
  <c r="Z1722" i="19"/>
  <c r="Y1722" i="19"/>
  <c r="Z1711" i="19"/>
  <c r="Y1711" i="19"/>
  <c r="U1711" i="19" s="1"/>
  <c r="Z1712" i="19"/>
  <c r="Y1712" i="19"/>
  <c r="Z1721" i="19"/>
  <c r="Y1721" i="19"/>
  <c r="Z1720" i="19"/>
  <c r="Y1720" i="19"/>
  <c r="Z1719" i="19"/>
  <c r="Y1719" i="19"/>
  <c r="U1719" i="19" s="1"/>
  <c r="Z1718" i="19"/>
  <c r="Y1718" i="19"/>
  <c r="U1718" i="19" s="1"/>
  <c r="Z1717" i="19"/>
  <c r="Y1717" i="19"/>
  <c r="Z1716" i="19"/>
  <c r="Y1716" i="19"/>
  <c r="Z1715" i="19"/>
  <c r="Y1715" i="19"/>
  <c r="U1715" i="19" s="1"/>
  <c r="Z1714" i="19"/>
  <c r="Y1714" i="19"/>
  <c r="U1714" i="19" s="1"/>
  <c r="Z1713" i="19"/>
  <c r="Y1713" i="19"/>
  <c r="U1713" i="19" s="1"/>
  <c r="Z1710" i="19"/>
  <c r="Y1710" i="19"/>
  <c r="Z1709" i="19"/>
  <c r="Y1709" i="19"/>
  <c r="Z1708" i="19"/>
  <c r="Y1708" i="19"/>
  <c r="U1708" i="19" s="1"/>
  <c r="Z1707" i="19"/>
  <c r="Y1707" i="19"/>
  <c r="Z1706" i="19"/>
  <c r="Y1706" i="19"/>
  <c r="U1706" i="19" s="1"/>
  <c r="Z1705" i="19"/>
  <c r="Y1705" i="19"/>
  <c r="Z1704" i="19"/>
  <c r="Y1704" i="19"/>
  <c r="Z1703" i="19"/>
  <c r="Y1703" i="19"/>
  <c r="Z1702" i="19"/>
  <c r="Y1702" i="19"/>
  <c r="Z1701" i="19"/>
  <c r="Y1701" i="19"/>
  <c r="Z1700" i="19"/>
  <c r="Y1700" i="19"/>
  <c r="Z1699" i="19"/>
  <c r="Y1699" i="19"/>
  <c r="Z1698" i="19"/>
  <c r="Y1698" i="19"/>
  <c r="Z1697" i="19"/>
  <c r="Y1697" i="19"/>
  <c r="U1697" i="19" s="1"/>
  <c r="Z1696" i="19"/>
  <c r="Y1696" i="19"/>
  <c r="Z1695" i="19"/>
  <c r="Y1695" i="19"/>
  <c r="U1695" i="19" s="1"/>
  <c r="Z1694" i="19"/>
  <c r="Y1694" i="19"/>
  <c r="Z1693" i="19"/>
  <c r="Y1693" i="19"/>
  <c r="U1693" i="19" s="1"/>
  <c r="Z1692" i="19"/>
  <c r="Y1692" i="19"/>
  <c r="U1692" i="19" s="1"/>
  <c r="Z1691" i="19"/>
  <c r="Y1691" i="19"/>
  <c r="Z1690" i="19"/>
  <c r="Y1690" i="19"/>
  <c r="Z1689" i="19"/>
  <c r="Y1689" i="19"/>
  <c r="Z1688" i="19"/>
  <c r="Y1688" i="19"/>
  <c r="Z1687" i="19"/>
  <c r="Y1687" i="19"/>
  <c r="Z1686" i="19"/>
  <c r="Y1686" i="19"/>
  <c r="U1686" i="19" s="1"/>
  <c r="Z1684" i="19"/>
  <c r="Y1684" i="19"/>
  <c r="U1684" i="19" s="1"/>
  <c r="Z1683" i="19"/>
  <c r="Y1683" i="19"/>
  <c r="U1683" i="19" s="1"/>
  <c r="Z1682" i="19"/>
  <c r="Y1682" i="19"/>
  <c r="U1682" i="19" s="1"/>
  <c r="Z1681" i="19"/>
  <c r="Y1681" i="19"/>
  <c r="Z1680" i="19"/>
  <c r="Y1680" i="19"/>
  <c r="U1680" i="19" s="1"/>
  <c r="Z1679" i="19"/>
  <c r="Y1679" i="19"/>
  <c r="Z1678" i="19"/>
  <c r="Y1678" i="19"/>
  <c r="Z1677" i="19"/>
  <c r="Y1677" i="19"/>
  <c r="Z1676" i="19"/>
  <c r="Y1676" i="19"/>
  <c r="U1676" i="19" s="1"/>
  <c r="Z1675" i="19"/>
  <c r="Y1675" i="19"/>
  <c r="U1675" i="19" s="1"/>
  <c r="Z1674" i="19"/>
  <c r="Y1674" i="19"/>
  <c r="Z1673" i="19"/>
  <c r="Y1673" i="19"/>
  <c r="Z1672" i="19"/>
  <c r="Y1672" i="19"/>
  <c r="U1672" i="19" s="1"/>
  <c r="Z1671" i="19"/>
  <c r="Y1671" i="19"/>
  <c r="Z1670" i="19"/>
  <c r="Y1670" i="19"/>
  <c r="Z1669" i="19"/>
  <c r="Y1669" i="19"/>
  <c r="U1669" i="19" s="1"/>
  <c r="Z1668" i="19"/>
  <c r="Y1668" i="19"/>
  <c r="U1668" i="19" s="1"/>
  <c r="Z1667" i="19"/>
  <c r="Y1667" i="19"/>
  <c r="U1667" i="19" s="1"/>
  <c r="Z1666" i="19"/>
  <c r="Y1666" i="19"/>
  <c r="U1666" i="19" s="1"/>
  <c r="Z1659" i="19"/>
  <c r="Y1659" i="19"/>
  <c r="U1659" i="19" s="1"/>
  <c r="Z1658" i="19"/>
  <c r="Y1658" i="19"/>
  <c r="U1658" i="19" s="1"/>
  <c r="Z1665" i="19"/>
  <c r="Y1665" i="19"/>
  <c r="U1665" i="19" s="1"/>
  <c r="Z1664" i="19"/>
  <c r="Y1664" i="19"/>
  <c r="U1664" i="19" s="1"/>
  <c r="Z1685" i="19"/>
  <c r="Y1685" i="19"/>
  <c r="U1685" i="19" s="1"/>
  <c r="Z1663" i="19"/>
  <c r="Y1663" i="19"/>
  <c r="Z1657" i="19"/>
  <c r="Y1657" i="19"/>
  <c r="Z1662" i="19"/>
  <c r="Y1662" i="19"/>
  <c r="U1662" i="19" s="1"/>
  <c r="Z1649" i="19"/>
  <c r="Y1649" i="19"/>
  <c r="U1649" i="19" s="1"/>
  <c r="Z1661" i="19"/>
  <c r="Y1661" i="19"/>
  <c r="Z1651" i="19"/>
  <c r="Y1651" i="19"/>
  <c r="Z1660" i="19"/>
  <c r="Y1660" i="19"/>
  <c r="Z1656" i="19"/>
  <c r="Y1656" i="19"/>
  <c r="Z1650" i="19"/>
  <c r="Y1650" i="19"/>
  <c r="Z1653" i="19"/>
  <c r="Y1653" i="19"/>
  <c r="U1653" i="19" s="1"/>
  <c r="Z1652" i="19"/>
  <c r="Y1652" i="19"/>
  <c r="Z1654" i="19"/>
  <c r="Y1654" i="19"/>
  <c r="U1654" i="19" s="1"/>
  <c r="Z1648" i="19"/>
  <c r="Y1648" i="19"/>
  <c r="U1648" i="19" s="1"/>
  <c r="Z1647" i="19"/>
  <c r="Y1647" i="19"/>
  <c r="Z1646" i="19"/>
  <c r="Y1646" i="19"/>
  <c r="Z1645" i="19"/>
  <c r="Y1645" i="19"/>
  <c r="U1645" i="19" s="1"/>
  <c r="Z1644" i="19"/>
  <c r="Y1644" i="19"/>
  <c r="U1644" i="19" s="1"/>
  <c r="Z1643" i="19"/>
  <c r="Y1643" i="19"/>
  <c r="Z1642" i="19"/>
  <c r="Y1642" i="19"/>
  <c r="Z1641" i="19"/>
  <c r="Y1641" i="19"/>
  <c r="U1641" i="19" s="1"/>
  <c r="Z1640" i="19"/>
  <c r="Y1640" i="19"/>
  <c r="Z1639" i="19"/>
  <c r="Y1639" i="19"/>
  <c r="Z1638" i="19"/>
  <c r="Y1638" i="19"/>
  <c r="Z1637" i="19"/>
  <c r="Y1637" i="19"/>
  <c r="Z1636" i="19"/>
  <c r="Y1636" i="19"/>
  <c r="Z1635" i="19"/>
  <c r="Y1635" i="19"/>
  <c r="U1635" i="19" s="1"/>
  <c r="Z1634" i="19"/>
  <c r="Y1634" i="19"/>
  <c r="U1634" i="19" s="1"/>
  <c r="Z1633" i="19"/>
  <c r="Y1633" i="19"/>
  <c r="Z1632" i="19"/>
  <c r="Y1632" i="19"/>
  <c r="Z1631" i="19"/>
  <c r="Y1631" i="19"/>
  <c r="Z515" i="19"/>
  <c r="Y512" i="19"/>
  <c r="U512" i="19" s="1"/>
  <c r="Z523" i="19"/>
  <c r="Z529" i="19"/>
  <c r="Z530" i="19"/>
  <c r="Z505" i="19"/>
  <c r="Z508" i="19"/>
  <c r="Z507" i="19"/>
  <c r="Y501" i="19"/>
  <c r="U501" i="19" s="1"/>
  <c r="Y516" i="19"/>
  <c r="U516" i="19" s="1"/>
  <c r="Y503" i="19"/>
  <c r="U503" i="19" s="1"/>
  <c r="Y509" i="19"/>
  <c r="U509" i="19" s="1"/>
  <c r="Z499" i="19"/>
  <c r="Z498" i="19"/>
  <c r="Y497" i="19"/>
  <c r="U497" i="19" s="1"/>
  <c r="Y496" i="19"/>
  <c r="U496" i="19" s="1"/>
  <c r="Z495" i="19"/>
  <c r="Y414" i="19"/>
  <c r="U414" i="19" s="1"/>
  <c r="Z494" i="19"/>
  <c r="Z493" i="19"/>
  <c r="Y490" i="19"/>
  <c r="U490" i="19" s="1"/>
  <c r="Z432" i="19"/>
  <c r="Z488" i="19"/>
  <c r="Z487" i="19"/>
  <c r="Y486" i="19"/>
  <c r="U486" i="19" s="1"/>
  <c r="Y444" i="19"/>
  <c r="U444" i="19" s="1"/>
  <c r="Y485" i="19"/>
  <c r="U485" i="19" s="1"/>
  <c r="Z484" i="19"/>
  <c r="Z483" i="19"/>
  <c r="Y481" i="19"/>
  <c r="U481" i="19" s="1"/>
  <c r="Y480" i="19"/>
  <c r="U480" i="19" s="1"/>
  <c r="Y479" i="19"/>
  <c r="U479" i="19" s="1"/>
  <c r="Y409" i="19"/>
  <c r="U409" i="19" s="1"/>
  <c r="Y448" i="19"/>
  <c r="U448" i="19" s="1"/>
  <c r="Y452" i="19"/>
  <c r="U452" i="19" s="1"/>
  <c r="Z475" i="19"/>
  <c r="Z430" i="19"/>
  <c r="Z447" i="19"/>
  <c r="Z473" i="19"/>
  <c r="Z472" i="19"/>
  <c r="Z471" i="19"/>
  <c r="Z470" i="19"/>
  <c r="Y469" i="19"/>
  <c r="U469" i="19" s="1"/>
  <c r="Y468" i="19"/>
  <c r="U468" i="19" s="1"/>
  <c r="Y467" i="19"/>
  <c r="U467" i="19" s="1"/>
  <c r="Z466" i="19"/>
  <c r="Z464" i="19"/>
  <c r="Z440" i="19"/>
  <c r="Y463" i="19"/>
  <c r="U463" i="19" s="1"/>
  <c r="Y462" i="19"/>
  <c r="U462" i="19" s="1"/>
  <c r="Z461" i="19"/>
  <c r="Z492" i="19"/>
  <c r="Z460" i="19"/>
  <c r="Z459" i="19"/>
  <c r="Z491" i="19"/>
  <c r="Y482" i="19"/>
  <c r="U482" i="19" s="1"/>
  <c r="Z476" i="19"/>
  <c r="Z427" i="19"/>
  <c r="Y426" i="19"/>
  <c r="U426" i="19" s="1"/>
  <c r="Y457" i="19"/>
  <c r="U457" i="19" s="1"/>
  <c r="Z456" i="19"/>
  <c r="Z425" i="19"/>
  <c r="Y455" i="19"/>
  <c r="U455" i="19" s="1"/>
  <c r="Y408" i="19"/>
  <c r="U408" i="19" s="1"/>
  <c r="Z441" i="19"/>
  <c r="Z458" i="19"/>
  <c r="Z453" i="19"/>
  <c r="Z406" i="19"/>
  <c r="Z451" i="19"/>
  <c r="Z421" i="19"/>
  <c r="Y422" i="19"/>
  <c r="U422" i="19" s="1"/>
  <c r="Z450" i="19"/>
  <c r="Z449" i="19"/>
  <c r="Z474" i="19"/>
  <c r="Y420" i="19"/>
  <c r="U420" i="19" s="1"/>
  <c r="Y465" i="19"/>
  <c r="U465" i="19" s="1"/>
  <c r="Z417" i="19"/>
  <c r="U445" i="19"/>
  <c r="Z416" i="19"/>
  <c r="Y443" i="19"/>
  <c r="U443" i="19" s="1"/>
  <c r="Y446" i="19"/>
  <c r="U446" i="19" s="1"/>
  <c r="Y439" i="19"/>
  <c r="U439" i="19" s="1"/>
  <c r="Z438" i="19"/>
  <c r="Z435" i="19"/>
  <c r="Z405" i="19"/>
  <c r="Y434" i="19"/>
  <c r="U434" i="19" s="1"/>
  <c r="Z442" i="19"/>
  <c r="Y411" i="19"/>
  <c r="U411" i="19" s="1"/>
  <c r="Y433" i="19"/>
  <c r="U433" i="19" s="1"/>
  <c r="Y410" i="19"/>
  <c r="U410" i="19" s="1"/>
  <c r="Y437" i="19"/>
  <c r="U437" i="19" s="1"/>
  <c r="Y436" i="19"/>
  <c r="U436" i="19" s="1"/>
  <c r="Z413" i="19"/>
  <c r="Y401" i="19"/>
  <c r="U401" i="19" s="1"/>
  <c r="Y429" i="19"/>
  <c r="U429" i="19" s="1"/>
  <c r="Y428" i="19"/>
  <c r="U428" i="19" s="1"/>
  <c r="Y423" i="19"/>
  <c r="U423" i="19" s="1"/>
  <c r="Z407" i="19"/>
  <c r="Y419" i="19"/>
  <c r="U419" i="19" s="1"/>
  <c r="Y415" i="19"/>
  <c r="U415" i="19" s="1"/>
  <c r="Y418" i="19"/>
  <c r="U418" i="19" s="1"/>
  <c r="Y402" i="19"/>
  <c r="U402" i="19" s="1"/>
  <c r="Y412" i="19"/>
  <c r="U412" i="19" s="1"/>
  <c r="Z404" i="19"/>
  <c r="Y400" i="19"/>
  <c r="U400" i="19" s="1"/>
  <c r="Y397" i="19"/>
  <c r="U397" i="19" s="1"/>
  <c r="Y393" i="19"/>
  <c r="U393" i="19" s="1"/>
  <c r="Z403" i="19"/>
  <c r="Z399" i="19"/>
  <c r="Z391" i="19"/>
  <c r="U396" i="19"/>
  <c r="Z398" i="19"/>
  <c r="Z392" i="19"/>
  <c r="Z387" i="19"/>
  <c r="Y385" i="19"/>
  <c r="U385" i="19" s="1"/>
  <c r="Z390" i="19"/>
  <c r="U381" i="19"/>
  <c r="Z389" i="19"/>
  <c r="Z395" i="19"/>
  <c r="Y394" i="19"/>
  <c r="U394" i="19" s="1"/>
  <c r="Y380" i="19"/>
  <c r="U380" i="19" s="1"/>
  <c r="Z377" i="19"/>
  <c r="Y388" i="19"/>
  <c r="U388" i="19" s="1"/>
  <c r="U383" i="19"/>
  <c r="Y386" i="19"/>
  <c r="U386" i="19" s="1"/>
  <c r="Z382" i="19"/>
  <c r="Z378" i="19"/>
  <c r="Y379" i="19"/>
  <c r="U379" i="19" s="1"/>
  <c r="Y376" i="19"/>
  <c r="U376" i="19" s="1"/>
  <c r="Z384" i="19"/>
  <c r="U375" i="19"/>
  <c r="Z374" i="19"/>
  <c r="Z373" i="19"/>
  <c r="Z372" i="19"/>
  <c r="Z371" i="19"/>
  <c r="Z370" i="19"/>
  <c r="Y369" i="19"/>
  <c r="U369" i="19" s="1"/>
  <c r="Z367" i="19"/>
  <c r="Y366" i="19"/>
  <c r="U366" i="19" s="1"/>
  <c r="Z365" i="19"/>
  <c r="Z364" i="19"/>
  <c r="Z351" i="19"/>
  <c r="Z363" i="19"/>
  <c r="Z362" i="19"/>
  <c r="Z361" i="19"/>
  <c r="Z360" i="19"/>
  <c r="Y359" i="19"/>
  <c r="U359" i="19" s="1"/>
  <c r="Z358" i="19"/>
  <c r="Y357" i="19"/>
  <c r="U357" i="19" s="1"/>
  <c r="Z356" i="19"/>
  <c r="Z355" i="19"/>
  <c r="Z354" i="19"/>
  <c r="Z368" i="19"/>
  <c r="Z352" i="19"/>
  <c r="Z317" i="19"/>
  <c r="Z324" i="19"/>
  <c r="Z350" i="19"/>
  <c r="Z349" i="19"/>
  <c r="Y348" i="19"/>
  <c r="U348" i="19" s="1"/>
  <c r="Z347" i="19"/>
  <c r="Y345" i="19"/>
  <c r="U345" i="19" s="1"/>
  <c r="Z344" i="19"/>
  <c r="Z331" i="19"/>
  <c r="Z343" i="19"/>
  <c r="Z342" i="19"/>
  <c r="Z325" i="19"/>
  <c r="Y341" i="19"/>
  <c r="U341" i="19" s="1"/>
  <c r="Z346" i="19"/>
  <c r="Z340" i="19"/>
  <c r="Z339" i="19"/>
  <c r="Z338" i="19"/>
  <c r="Z320" i="19"/>
  <c r="Y327" i="19"/>
  <c r="U327" i="19" s="1"/>
  <c r="Y321" i="19"/>
  <c r="U321" i="19" s="1"/>
  <c r="Y334" i="19"/>
  <c r="U334" i="19" s="1"/>
  <c r="Z337" i="19"/>
  <c r="Z336" i="19"/>
  <c r="Z335" i="19"/>
  <c r="Z319" i="19"/>
  <c r="Y323" i="19"/>
  <c r="U323" i="19" s="1"/>
  <c r="Z332" i="19"/>
  <c r="Z316" i="19"/>
  <c r="Z329" i="19"/>
  <c r="Z328" i="19"/>
  <c r="Z326" i="19"/>
  <c r="Z315" i="19"/>
  <c r="Z322" i="19"/>
  <c r="Y318" i="19"/>
  <c r="U318" i="19" s="1"/>
  <c r="Y314" i="19"/>
  <c r="U314" i="19" s="1"/>
  <c r="Z312" i="19"/>
  <c r="Y311" i="19"/>
  <c r="U311" i="19" s="1"/>
  <c r="Z310" i="19"/>
  <c r="Z309" i="19"/>
  <c r="Z308" i="19"/>
  <c r="Y307" i="19"/>
  <c r="U307" i="19" s="1"/>
  <c r="Y306" i="19"/>
  <c r="U306" i="19" s="1"/>
  <c r="Z305" i="19"/>
  <c r="Z282" i="19"/>
  <c r="Y304" i="19"/>
  <c r="U304" i="19" s="1"/>
  <c r="Z303" i="19"/>
  <c r="Y302" i="19"/>
  <c r="U302" i="19" s="1"/>
  <c r="Z301" i="19"/>
  <c r="Y300" i="19"/>
  <c r="U300" i="19" s="1"/>
  <c r="Z299" i="19"/>
  <c r="Z276" i="19"/>
  <c r="Y281" i="19"/>
  <c r="U281" i="19" s="1"/>
  <c r="Z298" i="19"/>
  <c r="Z266" i="19"/>
  <c r="Z297" i="19"/>
  <c r="Y296" i="19"/>
  <c r="U296" i="19" s="1"/>
  <c r="Z295" i="19"/>
  <c r="Y294" i="19"/>
  <c r="U294" i="19" s="1"/>
  <c r="Y285" i="19"/>
  <c r="U285" i="19" s="1"/>
  <c r="Z313" i="19"/>
  <c r="Y293" i="19"/>
  <c r="U293" i="19" s="1"/>
  <c r="Z292" i="19"/>
  <c r="Z291" i="19"/>
  <c r="Y270" i="19"/>
  <c r="U270" i="19" s="1"/>
  <c r="Z290" i="19"/>
  <c r="Z271" i="19"/>
  <c r="Z286" i="19"/>
  <c r="Z289" i="19"/>
  <c r="Z280" i="19"/>
  <c r="Y268" i="19"/>
  <c r="U268" i="19" s="1"/>
  <c r="Z284" i="19"/>
  <c r="Z277" i="19"/>
  <c r="Y283" i="19"/>
  <c r="U283" i="19" s="1"/>
  <c r="Y279" i="19"/>
  <c r="U279" i="19" s="1"/>
  <c r="Z278" i="19"/>
  <c r="Y287" i="19"/>
  <c r="U287" i="19" s="1"/>
  <c r="Z265" i="19"/>
  <c r="Z275" i="19"/>
  <c r="Z274" i="19"/>
  <c r="Y273" i="19"/>
  <c r="U273" i="19" s="1"/>
  <c r="Y267" i="19"/>
  <c r="U267" i="19" s="1"/>
  <c r="U272" i="19"/>
  <c r="Y269" i="19"/>
  <c r="U269" i="19" s="1"/>
  <c r="Y263" i="19"/>
  <c r="U263" i="19" s="1"/>
  <c r="Y262" i="19"/>
  <c r="U262" i="19" s="1"/>
  <c r="Z261" i="19"/>
  <c r="Z260" i="19"/>
  <c r="Z259" i="19"/>
  <c r="Y258" i="19"/>
  <c r="U258" i="19" s="1"/>
  <c r="Z224" i="19"/>
  <c r="Z223" i="19"/>
  <c r="Y264" i="19"/>
  <c r="U264" i="19" s="1"/>
  <c r="Y256" i="19"/>
  <c r="U256" i="19" s="1"/>
  <c r="Y227" i="19"/>
  <c r="U227" i="19" s="1"/>
  <c r="Y255" i="19"/>
  <c r="U255" i="19" s="1"/>
  <c r="Y254" i="19"/>
  <c r="U254" i="19" s="1"/>
  <c r="Z253" i="19"/>
  <c r="Z210" i="19"/>
  <c r="Y252" i="19"/>
  <c r="U252" i="19" s="1"/>
  <c r="Z221" i="19"/>
  <c r="Y251" i="19"/>
  <c r="U251" i="19" s="1"/>
  <c r="Y250" i="19"/>
  <c r="U250" i="19" s="1"/>
  <c r="Y249" i="19"/>
  <c r="U249" i="19" s="1"/>
  <c r="Z248" i="19"/>
  <c r="Z226" i="19"/>
  <c r="Z257" i="19"/>
  <c r="Z222" i="19"/>
  <c r="Z247" i="19"/>
  <c r="Z246" i="19"/>
  <c r="Y219" i="19"/>
  <c r="U219" i="19" s="1"/>
  <c r="Z245" i="19"/>
  <c r="Y244" i="19"/>
  <c r="U244" i="19" s="1"/>
  <c r="Y243" i="19"/>
  <c r="U243" i="19" s="1"/>
  <c r="Z242" i="19"/>
  <c r="Z234" i="19"/>
  <c r="Z240" i="19"/>
  <c r="Z218" i="19"/>
  <c r="Y217" i="19"/>
  <c r="U217" i="19" s="1"/>
  <c r="Y238" i="19"/>
  <c r="U238" i="19" s="1"/>
  <c r="Y220" i="19"/>
  <c r="U220" i="19" s="1"/>
  <c r="Y213" i="19"/>
  <c r="U213" i="19" s="1"/>
  <c r="Z209" i="19"/>
  <c r="Y239" i="19"/>
  <c r="U239" i="19" s="1"/>
  <c r="Y237" i="19"/>
  <c r="U237" i="19" s="1"/>
  <c r="Y236" i="19"/>
  <c r="U236" i="19" s="1"/>
  <c r="Z215" i="19"/>
  <c r="Y241" i="19"/>
  <c r="U241" i="19" s="1"/>
  <c r="Y207" i="19"/>
  <c r="U207" i="19" s="1"/>
  <c r="Y211" i="19"/>
  <c r="U211" i="19" s="1"/>
  <c r="Y235" i="19"/>
  <c r="U235" i="19" s="1"/>
  <c r="Y214" i="19"/>
  <c r="U214" i="19" s="1"/>
  <c r="Z233" i="19"/>
  <c r="Y232" i="19"/>
  <c r="U232" i="19" s="1"/>
  <c r="Y231" i="19"/>
  <c r="U231" i="19" s="1"/>
  <c r="Y212" i="19"/>
  <c r="U212" i="19" s="1"/>
  <c r="Z205" i="19"/>
  <c r="Y228" i="19"/>
  <c r="U228" i="19" s="1"/>
  <c r="Z204" i="19"/>
  <c r="Z199" i="19"/>
  <c r="Y229" i="19"/>
  <c r="U229" i="19" s="1"/>
  <c r="Y225" i="19"/>
  <c r="U225" i="19" s="1"/>
  <c r="Y198" i="19"/>
  <c r="U198" i="19" s="1"/>
  <c r="Y206" i="19"/>
  <c r="U206" i="19" s="1"/>
  <c r="Z197" i="19"/>
  <c r="Z202" i="19"/>
  <c r="Z201" i="19"/>
  <c r="Y203" i="19"/>
  <c r="U203" i="19" s="1"/>
  <c r="Y208" i="19"/>
  <c r="U208" i="19" s="1"/>
  <c r="Z196" i="19"/>
  <c r="Z195" i="19"/>
  <c r="Z194" i="19"/>
  <c r="Y193" i="19"/>
  <c r="U193" i="19" s="1"/>
  <c r="Y190" i="19"/>
  <c r="U190" i="19" s="1"/>
  <c r="Z189" i="19"/>
  <c r="Z188" i="19"/>
  <c r="Y187" i="19"/>
  <c r="U187" i="19" s="1"/>
  <c r="Y186" i="19"/>
  <c r="U186" i="19" s="1"/>
  <c r="Y185" i="19"/>
  <c r="U185" i="19" s="1"/>
  <c r="Z184" i="19"/>
  <c r="Z109" i="19"/>
  <c r="Z183" i="19"/>
  <c r="Y108" i="19"/>
  <c r="U108" i="19" s="1"/>
  <c r="Y181" i="19"/>
  <c r="U181" i="19" s="1"/>
  <c r="Z180" i="19"/>
  <c r="Z97" i="19"/>
  <c r="Y179" i="19"/>
  <c r="U179" i="19" s="1"/>
  <c r="Y104" i="19"/>
  <c r="U104" i="19" s="1"/>
  <c r="Y178" i="19"/>
  <c r="U178" i="19" s="1"/>
  <c r="Z177" i="19"/>
  <c r="Y176" i="19"/>
  <c r="U176" i="19" s="1"/>
  <c r="Z175" i="19"/>
  <c r="Z174" i="19"/>
  <c r="Z173" i="19"/>
  <c r="Z172" i="19"/>
  <c r="Y171" i="19"/>
  <c r="U171" i="19" s="1"/>
  <c r="Y170" i="19"/>
  <c r="U170" i="19" s="1"/>
  <c r="Y169" i="19"/>
  <c r="U169" i="19" s="1"/>
  <c r="Z168" i="19"/>
  <c r="Y168" i="19"/>
  <c r="U168" i="19" s="1"/>
  <c r="Z135" i="19"/>
  <c r="Y164" i="19"/>
  <c r="U164" i="19" s="1"/>
  <c r="Y163" i="19"/>
  <c r="U163" i="19" s="1"/>
  <c r="Y162" i="19"/>
  <c r="U162" i="19" s="1"/>
  <c r="Y192" i="19"/>
  <c r="U192" i="19" s="1"/>
  <c r="Z182" i="19"/>
  <c r="Z167" i="19"/>
  <c r="Z107" i="19"/>
  <c r="Y165" i="19"/>
  <c r="U165" i="19" s="1"/>
  <c r="Y134" i="19"/>
  <c r="U134" i="19" s="1"/>
  <c r="Y161" i="19"/>
  <c r="U161" i="19" s="1"/>
  <c r="Y160" i="19"/>
  <c r="U160" i="19" s="1"/>
  <c r="Y159" i="19"/>
  <c r="U159" i="19" s="1"/>
  <c r="Z158" i="19"/>
  <c r="Y115" i="19"/>
  <c r="U115" i="19" s="1"/>
  <c r="Z155" i="19"/>
  <c r="Y154" i="19"/>
  <c r="U154" i="19" s="1"/>
  <c r="Z153" i="19"/>
  <c r="Y152" i="19"/>
  <c r="U152" i="19" s="1"/>
  <c r="Z106" i="19"/>
  <c r="Z103" i="19"/>
  <c r="Y151" i="19"/>
  <c r="U151" i="19" s="1"/>
  <c r="Z150" i="19"/>
  <c r="Y149" i="19"/>
  <c r="U149" i="19" s="1"/>
  <c r="Z148" i="19"/>
  <c r="Z147" i="19"/>
  <c r="Z146" i="19"/>
  <c r="Y166" i="19"/>
  <c r="U166" i="19" s="1"/>
  <c r="Z121" i="19"/>
  <c r="Y191" i="19"/>
  <c r="U191" i="19" s="1"/>
  <c r="Z145" i="19"/>
  <c r="Z143" i="19"/>
  <c r="Z110" i="19"/>
  <c r="Y78" i="19"/>
  <c r="U78" i="19" s="1"/>
  <c r="Z96" i="19"/>
  <c r="Z105" i="19"/>
  <c r="Z93" i="19"/>
  <c r="Z138" i="19"/>
  <c r="Y81" i="19"/>
  <c r="U81" i="19" s="1"/>
  <c r="Z142" i="19"/>
  <c r="Y76" i="19"/>
  <c r="U76" i="19" s="1"/>
  <c r="Y137" i="19"/>
  <c r="U137" i="19" s="1"/>
  <c r="Z136" i="19"/>
  <c r="Z133" i="19"/>
  <c r="Y85" i="19"/>
  <c r="U85" i="19" s="1"/>
  <c r="Y132" i="19"/>
  <c r="U132" i="19" s="1"/>
  <c r="Y130" i="19"/>
  <c r="U130" i="19" s="1"/>
  <c r="Y128" i="19"/>
  <c r="U128" i="19" s="1"/>
  <c r="Z144" i="19"/>
  <c r="Y123" i="19"/>
  <c r="U123" i="19" s="1"/>
  <c r="Z127" i="19"/>
  <c r="Y95" i="19"/>
  <c r="U95" i="19" s="1"/>
  <c r="Z79" i="19"/>
  <c r="Y120" i="19"/>
  <c r="U120" i="19" s="1"/>
  <c r="Y80" i="19"/>
  <c r="U80" i="19" s="1"/>
  <c r="Y86" i="19"/>
  <c r="U86" i="19" s="1"/>
  <c r="Z61" i="19"/>
  <c r="Y91" i="19"/>
  <c r="U91" i="19" s="1"/>
  <c r="Y89" i="19"/>
  <c r="U89" i="19" s="1"/>
  <c r="Z88" i="19"/>
  <c r="Z124" i="19"/>
  <c r="Y129" i="19"/>
  <c r="U129" i="19" s="1"/>
  <c r="Z84" i="19"/>
  <c r="Y73" i="19"/>
  <c r="U73" i="19" s="1"/>
  <c r="Z83" i="19"/>
  <c r="Z71" i="19"/>
  <c r="Y131" i="19"/>
  <c r="U131" i="19" s="1"/>
  <c r="Z99" i="19"/>
  <c r="Y118" i="19"/>
  <c r="U118" i="19" s="1"/>
  <c r="Z100" i="19"/>
  <c r="Y117" i="19"/>
  <c r="U117" i="19" s="1"/>
  <c r="Z126" i="19"/>
  <c r="Y113" i="19"/>
  <c r="U113" i="19" s="1"/>
  <c r="Y119" i="19"/>
  <c r="U119" i="19" s="1"/>
  <c r="Z68" i="19"/>
  <c r="Y66" i="19"/>
  <c r="U66" i="19" s="1"/>
  <c r="Z122" i="19"/>
  <c r="Y125" i="19"/>
  <c r="U125" i="19" s="1"/>
  <c r="Z112" i="19"/>
  <c r="Z74" i="19"/>
  <c r="Y60" i="19"/>
  <c r="U60" i="19" s="1"/>
  <c r="Z72" i="19"/>
  <c r="Y90" i="19"/>
  <c r="U90" i="19" s="1"/>
  <c r="U63" i="19"/>
  <c r="Z53" i="19"/>
  <c r="Z116" i="19"/>
  <c r="Y114" i="19"/>
  <c r="U114" i="19" s="1"/>
  <c r="Z57" i="19"/>
  <c r="Z62" i="19"/>
  <c r="U59" i="19"/>
  <c r="Z111" i="19"/>
  <c r="Z102" i="19"/>
  <c r="Y67" i="19"/>
  <c r="U67" i="19" s="1"/>
  <c r="Y55" i="19"/>
  <c r="U55" i="19" s="1"/>
  <c r="Z82" i="19"/>
  <c r="Y101" i="19"/>
  <c r="U101" i="19" s="1"/>
  <c r="Y54" i="19"/>
  <c r="U54" i="19" s="1"/>
  <c r="Z69" i="19"/>
  <c r="Y52" i="19"/>
  <c r="U52" i="19" s="1"/>
  <c r="Z34" i="19"/>
  <c r="Y92" i="19"/>
  <c r="U92" i="19" s="1"/>
  <c r="Y94" i="19"/>
  <c r="U94" i="19" s="1"/>
  <c r="Z77" i="19"/>
  <c r="Z87" i="19"/>
  <c r="U75" i="19"/>
  <c r="Z98" i="19"/>
  <c r="Y22" i="19"/>
  <c r="U22" i="19" s="1"/>
  <c r="Z45" i="19"/>
  <c r="Z47" i="19"/>
  <c r="Y46" i="19"/>
  <c r="U46" i="19" s="1"/>
  <c r="Z65" i="19"/>
  <c r="Y51" i="19"/>
  <c r="U51" i="19" s="1"/>
  <c r="Z41" i="19"/>
  <c r="Z70" i="19"/>
  <c r="Y48" i="19"/>
  <c r="U48" i="19" s="1"/>
  <c r="Z64" i="19"/>
  <c r="Z35" i="19"/>
  <c r="Y44" i="19"/>
  <c r="U44" i="19" s="1"/>
  <c r="Y58" i="19"/>
  <c r="U58" i="19" s="1"/>
  <c r="Y36" i="19"/>
  <c r="U36" i="19" s="1"/>
  <c r="U37" i="19"/>
  <c r="Z56" i="19"/>
  <c r="Z31" i="19"/>
  <c r="Y43" i="19"/>
  <c r="U43" i="19" s="1"/>
  <c r="Z50" i="19"/>
  <c r="Z39" i="19"/>
  <c r="Y38" i="19"/>
  <c r="U38" i="19" s="1"/>
  <c r="Y40" i="19"/>
  <c r="U40" i="19" s="1"/>
  <c r="Y23" i="19"/>
  <c r="U23" i="19" s="1"/>
  <c r="U19" i="19"/>
  <c r="Z25" i="19"/>
  <c r="Z27" i="19"/>
  <c r="Z17" i="19"/>
  <c r="Z26" i="19"/>
  <c r="Z42" i="19"/>
  <c r="Y24" i="19"/>
  <c r="U24" i="19" s="1"/>
  <c r="Y30" i="19"/>
  <c r="U30" i="19" s="1"/>
  <c r="Z32" i="19"/>
  <c r="Z49" i="19"/>
  <c r="Z28" i="19"/>
  <c r="Y29" i="19"/>
  <c r="U29" i="19" s="1"/>
  <c r="Z33" i="19"/>
  <c r="U18" i="19"/>
  <c r="Z20" i="19"/>
  <c r="U21" i="19"/>
  <c r="Z16" i="19"/>
  <c r="Z9" i="19"/>
  <c r="U11" i="19"/>
  <c r="Z15" i="19"/>
  <c r="Z13" i="19"/>
  <c r="Z14" i="19"/>
  <c r="Z10" i="19"/>
  <c r="U12" i="19"/>
  <c r="Y8" i="19"/>
  <c r="U8" i="19" s="1"/>
  <c r="Z7" i="19"/>
  <c r="Z6" i="19"/>
  <c r="U4" i="19"/>
  <c r="Y711" i="19"/>
  <c r="Y477" i="19"/>
  <c r="Z2539" i="19"/>
  <c r="Z1630" i="19"/>
  <c r="Y1630" i="19"/>
  <c r="Z1629" i="19"/>
  <c r="Y1629" i="19"/>
  <c r="Z1628" i="19"/>
  <c r="Y1628" i="19"/>
  <c r="Z1627" i="19"/>
  <c r="Y1627" i="19"/>
  <c r="U1627" i="19" s="1"/>
  <c r="Z1626" i="19"/>
  <c r="Y1626" i="19"/>
  <c r="Z1625" i="19"/>
  <c r="Y1625" i="19"/>
  <c r="Z1624" i="19"/>
  <c r="Y1624" i="19"/>
  <c r="Z1623" i="19"/>
  <c r="Y1623" i="19"/>
  <c r="U1623" i="19" s="1"/>
  <c r="Z1622" i="19"/>
  <c r="Y1622" i="19"/>
  <c r="U1622" i="19" s="1"/>
  <c r="Z1621" i="19"/>
  <c r="Y1621" i="19"/>
  <c r="Z1620" i="19"/>
  <c r="Y1620" i="19"/>
  <c r="U1620" i="19" s="1"/>
  <c r="Z1619" i="19"/>
  <c r="Y1619" i="19"/>
  <c r="U1619" i="19" s="1"/>
  <c r="Z1618" i="19"/>
  <c r="Y1618" i="19"/>
  <c r="Z1617" i="19"/>
  <c r="Y1617" i="19"/>
  <c r="Z1616" i="19"/>
  <c r="Y1616" i="19"/>
  <c r="U1616" i="19" s="1"/>
  <c r="Z1615" i="19"/>
  <c r="Y1615" i="19"/>
  <c r="U1615" i="19" s="1"/>
  <c r="Z1505" i="19"/>
  <c r="Y1505" i="19"/>
  <c r="Z1614" i="19"/>
  <c r="Y1614" i="19"/>
  <c r="U1614" i="19" s="1"/>
  <c r="Z1613" i="19"/>
  <c r="Y1613" i="19"/>
  <c r="Z1612" i="19"/>
  <c r="Y1612" i="19"/>
  <c r="Z1611" i="19"/>
  <c r="Y1611" i="19"/>
  <c r="U1611" i="19" s="1"/>
  <c r="Z1610" i="19"/>
  <c r="Y1610" i="19"/>
  <c r="Z1609" i="19"/>
  <c r="Y1609" i="19"/>
  <c r="Z1608" i="19"/>
  <c r="Y1608" i="19"/>
  <c r="Z1607" i="19"/>
  <c r="Y1607" i="19"/>
  <c r="Z1606" i="19"/>
  <c r="Y1606" i="19"/>
  <c r="U1606" i="19" s="1"/>
  <c r="Z1605" i="19"/>
  <c r="Y1605" i="19"/>
  <c r="Z1604" i="19"/>
  <c r="Y1604" i="19"/>
  <c r="U1604" i="19" s="1"/>
  <c r="Z1603" i="19"/>
  <c r="Y1603" i="19"/>
  <c r="U1603" i="19" s="1"/>
  <c r="Z1602" i="19"/>
  <c r="Y1602" i="19"/>
  <c r="Z1601" i="19"/>
  <c r="Y1601" i="19"/>
  <c r="Z1600" i="19"/>
  <c r="Y1600" i="19"/>
  <c r="Z1599" i="19"/>
  <c r="Y1599" i="19"/>
  <c r="U1599" i="19" s="1"/>
  <c r="Z1598" i="19"/>
  <c r="Y1598" i="19"/>
  <c r="Z1597" i="19"/>
  <c r="Y1597" i="19"/>
  <c r="Z1596" i="19"/>
  <c r="Y1596" i="19"/>
  <c r="Z1595" i="19"/>
  <c r="Y1595" i="19"/>
  <c r="U1595" i="19" s="1"/>
  <c r="Z1594" i="19"/>
  <c r="Y1594" i="19"/>
  <c r="Z1593" i="19"/>
  <c r="Y1593" i="19"/>
  <c r="U1593" i="19" s="1"/>
  <c r="Z1592" i="19"/>
  <c r="Y1592" i="19"/>
  <c r="Z1591" i="19"/>
  <c r="Y1591" i="19"/>
  <c r="U1591" i="19" s="1"/>
  <c r="Z1590" i="19"/>
  <c r="Y1590" i="19"/>
  <c r="Z1589" i="19"/>
  <c r="Y1589" i="19"/>
  <c r="Z1535" i="19"/>
  <c r="Y1535" i="19"/>
  <c r="Z1588" i="19"/>
  <c r="Y1588" i="19"/>
  <c r="U1588" i="19" s="1"/>
  <c r="Z1587" i="19"/>
  <c r="Y1587" i="19"/>
  <c r="Z1586" i="19"/>
  <c r="Y1586" i="19"/>
  <c r="Z1518" i="19"/>
  <c r="Y1518" i="19"/>
  <c r="Z1585" i="19"/>
  <c r="Y1585" i="19"/>
  <c r="U1585" i="19" s="1"/>
  <c r="Z1584" i="19"/>
  <c r="Y1584" i="19"/>
  <c r="Z1583" i="19"/>
  <c r="Y1583" i="19"/>
  <c r="Z1582" i="19"/>
  <c r="Y1582" i="19"/>
  <c r="U1582" i="19" s="1"/>
  <c r="Z1581" i="19"/>
  <c r="Y1581" i="19"/>
  <c r="Z1580" i="19"/>
  <c r="Y1580" i="19"/>
  <c r="U1580" i="19" s="1"/>
  <c r="Z1579" i="19"/>
  <c r="Y1579" i="19"/>
  <c r="U1579" i="19" s="1"/>
  <c r="Z1578" i="19"/>
  <c r="Y1578" i="19"/>
  <c r="U1578" i="19" s="1"/>
  <c r="Z1577" i="19"/>
  <c r="Y1577" i="19"/>
  <c r="Z1575" i="19"/>
  <c r="Y1575" i="19"/>
  <c r="Z1540" i="19"/>
  <c r="Y1540" i="19"/>
  <c r="Z1574" i="19"/>
  <c r="Y1574" i="19"/>
  <c r="Z1542" i="19"/>
  <c r="Y1542" i="19"/>
  <c r="Z1573" i="19"/>
  <c r="Y1573" i="19"/>
  <c r="U1573" i="19" s="1"/>
  <c r="Z1572" i="19"/>
  <c r="Y1572" i="19"/>
  <c r="Z1571" i="19"/>
  <c r="Y1571" i="19"/>
  <c r="Z1570" i="19"/>
  <c r="Y1570" i="19"/>
  <c r="Z1568" i="19"/>
  <c r="Y1568" i="19"/>
  <c r="Z1566" i="19"/>
  <c r="Y1566" i="19"/>
  <c r="Z1517" i="19"/>
  <c r="Y1517" i="19"/>
  <c r="Z1576" i="19"/>
  <c r="Y1576" i="19"/>
  <c r="Z1565" i="19"/>
  <c r="Y1565" i="19"/>
  <c r="Z1530" i="19"/>
  <c r="Y1530" i="19"/>
  <c r="Z1564" i="19"/>
  <c r="Y1564" i="19"/>
  <c r="Z1522" i="19"/>
  <c r="Y1522" i="19"/>
  <c r="U1522" i="19" s="1"/>
  <c r="Z1561" i="19"/>
  <c r="Y1561" i="19"/>
  <c r="Z1560" i="19"/>
  <c r="Y1560" i="19"/>
  <c r="Z1559" i="19"/>
  <c r="Y1559" i="19"/>
  <c r="U1559" i="19" s="1"/>
  <c r="Z1558" i="19"/>
  <c r="Y1558" i="19"/>
  <c r="U1558" i="19" s="1"/>
  <c r="Z1557" i="19"/>
  <c r="Y1557" i="19"/>
  <c r="Z1521" i="19"/>
  <c r="Y1521" i="19"/>
  <c r="U1521" i="19" s="1"/>
  <c r="Z1556" i="19"/>
  <c r="Y1556" i="19"/>
  <c r="Z1498" i="19"/>
  <c r="Y1498" i="19"/>
  <c r="U1498" i="19" s="1"/>
  <c r="Z1555" i="19"/>
  <c r="Y1555" i="19"/>
  <c r="U1555" i="19" s="1"/>
  <c r="Z1553" i="19"/>
  <c r="Y1553" i="19"/>
  <c r="Z1563" i="19"/>
  <c r="Y1563" i="19"/>
  <c r="Z1552" i="19"/>
  <c r="Y1552" i="19"/>
  <c r="Z1551" i="19"/>
  <c r="Y1551" i="19"/>
  <c r="Z1496" i="19"/>
  <c r="Y1496" i="19"/>
  <c r="Z1494" i="19"/>
  <c r="Y1494" i="19"/>
  <c r="Z1550" i="19"/>
  <c r="Y1550" i="19"/>
  <c r="Z1547" i="19"/>
  <c r="Y1547" i="19"/>
  <c r="Z1545" i="19"/>
  <c r="Y1545" i="19"/>
  <c r="Z1569" i="19"/>
  <c r="Y1569" i="19"/>
  <c r="U1569" i="19" s="1"/>
  <c r="Z1506" i="19"/>
  <c r="Y1506" i="19"/>
  <c r="Z1543" i="19"/>
  <c r="Y1543" i="19"/>
  <c r="U1543" i="19" s="1"/>
  <c r="Z1541" i="19"/>
  <c r="Y1541" i="19"/>
  <c r="U1541" i="19" s="1"/>
  <c r="Z1539" i="19"/>
  <c r="Y1539" i="19"/>
  <c r="Z1489" i="19"/>
  <c r="Y1489" i="19"/>
  <c r="U1489" i="19" s="1"/>
  <c r="Z1546" i="19"/>
  <c r="Y1546" i="19"/>
  <c r="Z1567" i="19"/>
  <c r="Y1567" i="19"/>
  <c r="Z1562" i="19"/>
  <c r="Y1562" i="19"/>
  <c r="U1562" i="19" s="1"/>
  <c r="Z1536" i="19"/>
  <c r="Y1536" i="19"/>
  <c r="U1536" i="19" s="1"/>
  <c r="Z1554" i="19"/>
  <c r="Y1554" i="19"/>
  <c r="Z1544" i="19"/>
  <c r="Y1544" i="19"/>
  <c r="U1544" i="19" s="1"/>
  <c r="Z1534" i="19"/>
  <c r="Y1534" i="19"/>
  <c r="U1534" i="19" s="1"/>
  <c r="Z1533" i="19"/>
  <c r="Y1533" i="19"/>
  <c r="Z1492" i="19"/>
  <c r="Y1492" i="19"/>
  <c r="Z1549" i="19"/>
  <c r="Y1549" i="19"/>
  <c r="U1549" i="19" s="1"/>
  <c r="Z1508" i="19"/>
  <c r="Y1508" i="19"/>
  <c r="U1508" i="19" s="1"/>
  <c r="Z1548" i="19"/>
  <c r="Y1548" i="19"/>
  <c r="U1548" i="19" s="1"/>
  <c r="Z1532" i="19"/>
  <c r="Y1532" i="19"/>
  <c r="Z1531" i="19"/>
  <c r="Y1531" i="19"/>
  <c r="Z1499" i="19"/>
  <c r="Y1499" i="19"/>
  <c r="U1499" i="19" s="1"/>
  <c r="Z1529" i="19"/>
  <c r="Y1529" i="19"/>
  <c r="Z1528" i="19"/>
  <c r="Y1528" i="19"/>
  <c r="U1528" i="19" s="1"/>
  <c r="Z1538" i="19"/>
  <c r="Y1538" i="19"/>
  <c r="Z1527" i="19"/>
  <c r="Y1527" i="19"/>
  <c r="Z1497" i="19"/>
  <c r="Y1497" i="19"/>
  <c r="U1497" i="19" s="1"/>
  <c r="Z1526" i="19"/>
  <c r="Y1526" i="19"/>
  <c r="Z1525" i="19"/>
  <c r="Y1525" i="19"/>
  <c r="U1525" i="19" s="1"/>
  <c r="Z1523" i="19"/>
  <c r="Z1482" i="19"/>
  <c r="Y1482" i="19"/>
  <c r="Z1501" i="19"/>
  <c r="Y1501" i="19"/>
  <c r="U1501" i="19" s="1"/>
  <c r="Z1520" i="19"/>
  <c r="Y1520" i="19"/>
  <c r="Z1519" i="19"/>
  <c r="Y1519" i="19"/>
  <c r="Z1481" i="19"/>
  <c r="Y1481" i="19"/>
  <c r="Z1537" i="19"/>
  <c r="U1537" i="19"/>
  <c r="Z1493" i="19"/>
  <c r="Y1493" i="19"/>
  <c r="Z1516" i="19"/>
  <c r="Y1516" i="19"/>
  <c r="U1516" i="19" s="1"/>
  <c r="Z1524" i="19"/>
  <c r="Y1524" i="19"/>
  <c r="Z1495" i="19"/>
  <c r="Y1495" i="19"/>
  <c r="Z1512" i="19"/>
  <c r="Y1512" i="19"/>
  <c r="Z1488" i="19"/>
  <c r="Y1488" i="19"/>
  <c r="Z1490" i="19"/>
  <c r="Y1490" i="19"/>
  <c r="Z1502" i="19"/>
  <c r="Y1502" i="19"/>
  <c r="Z1475" i="19"/>
  <c r="Y1475" i="19"/>
  <c r="U1475" i="19" s="1"/>
  <c r="Z1483" i="19"/>
  <c r="Y1483" i="19"/>
  <c r="Z1509" i="19"/>
  <c r="Y1509" i="19"/>
  <c r="U1509" i="19" s="1"/>
  <c r="Z1503" i="19"/>
  <c r="Y1503" i="19"/>
  <c r="Z1511" i="19"/>
  <c r="Y1511" i="19"/>
  <c r="U1511" i="19" s="1"/>
  <c r="Z1510" i="19"/>
  <c r="Y1510" i="19"/>
  <c r="U1510" i="19" s="1"/>
  <c r="Z1487" i="19"/>
  <c r="Y1487" i="19"/>
  <c r="U1487" i="19" s="1"/>
  <c r="Z1480" i="19"/>
  <c r="Y1480" i="19"/>
  <c r="U1480" i="19" s="1"/>
  <c r="Z1461" i="19"/>
  <c r="Y1461" i="19"/>
  <c r="U1461" i="19" s="1"/>
  <c r="Z1478" i="19"/>
  <c r="Y1478" i="19"/>
  <c r="U1478" i="19" s="1"/>
  <c r="Z1473" i="19"/>
  <c r="Y1473" i="19"/>
  <c r="Z1504" i="19"/>
  <c r="Y1504" i="19"/>
  <c r="U1504" i="19" s="1"/>
  <c r="Z1463" i="19"/>
  <c r="Y1463" i="19"/>
  <c r="Z1485" i="19"/>
  <c r="Y1485" i="19"/>
  <c r="U1485" i="19" s="1"/>
  <c r="Z1484" i="19"/>
  <c r="Y1484" i="19"/>
  <c r="U1484" i="19" s="1"/>
  <c r="Z1486" i="19"/>
  <c r="Z1479" i="19"/>
  <c r="Y1479" i="19"/>
  <c r="Z1470" i="19"/>
  <c r="Y1470" i="19"/>
  <c r="Z1491" i="19"/>
  <c r="U1491" i="19"/>
  <c r="Z1465" i="19"/>
  <c r="Y1465" i="19"/>
  <c r="Z1469" i="19"/>
  <c r="Y1469" i="19"/>
  <c r="Z1476" i="19"/>
  <c r="Y1476" i="19"/>
  <c r="Z1455" i="19"/>
  <c r="Y1455" i="19"/>
  <c r="Z1474" i="19"/>
  <c r="Y1474" i="19"/>
  <c r="Z1472" i="19"/>
  <c r="Y1472" i="19"/>
  <c r="Z1466" i="19"/>
  <c r="Y1466" i="19"/>
  <c r="U1466" i="19" s="1"/>
  <c r="Z1467" i="19"/>
  <c r="Y1467" i="19"/>
  <c r="Z1468" i="19"/>
  <c r="Y1468" i="19"/>
  <c r="Z1471" i="19"/>
  <c r="U1471" i="19"/>
  <c r="Z1449" i="19"/>
  <c r="Y1449" i="19"/>
  <c r="U1449" i="19" s="1"/>
  <c r="Z1454" i="19"/>
  <c r="U1454" i="19"/>
  <c r="Z1477" i="19"/>
  <c r="Y1477" i="19"/>
  <c r="U1477" i="19" s="1"/>
  <c r="Z1456" i="19"/>
  <c r="Y1456" i="19"/>
  <c r="U1456" i="19" s="1"/>
  <c r="Z1451" i="19"/>
  <c r="Y1451" i="19"/>
  <c r="U1451" i="19" s="1"/>
  <c r="Z1458" i="19"/>
  <c r="Y1458" i="19"/>
  <c r="U1458" i="19" s="1"/>
  <c r="Z1464" i="19"/>
  <c r="Y1464" i="19"/>
  <c r="U1464" i="19" s="1"/>
  <c r="Z1457" i="19"/>
  <c r="Y1457" i="19"/>
  <c r="U1457" i="19" s="1"/>
  <c r="Z1459" i="19"/>
  <c r="Y1459" i="19"/>
  <c r="U1459" i="19" s="1"/>
  <c r="Z1460" i="19"/>
  <c r="Y1460" i="19"/>
  <c r="U1460" i="19" s="1"/>
  <c r="Z1446" i="19"/>
  <c r="Y1446" i="19"/>
  <c r="U1446" i="19" s="1"/>
  <c r="Z1452" i="19"/>
  <c r="U1452" i="19"/>
  <c r="Z1450" i="19"/>
  <c r="Y1450" i="19"/>
  <c r="U1450" i="19" s="1"/>
  <c r="Z1448" i="19"/>
  <c r="U1448" i="19"/>
  <c r="Z1453" i="19"/>
  <c r="Y1453" i="19"/>
  <c r="U1453" i="19" s="1"/>
  <c r="Z1462" i="19"/>
  <c r="Y1462" i="19"/>
  <c r="U1462" i="19" s="1"/>
  <c r="Z1447" i="19"/>
  <c r="U1447" i="19"/>
  <c r="Z1445" i="19"/>
  <c r="Y1445" i="19"/>
  <c r="U1445" i="19" s="1"/>
  <c r="Z1444" i="19"/>
  <c r="Y1444" i="19"/>
  <c r="U1444" i="19" s="1"/>
  <c r="Z1443" i="19"/>
  <c r="Y1443" i="19"/>
  <c r="U1443" i="19" s="1"/>
  <c r="Z1442" i="19"/>
  <c r="Y1442" i="19"/>
  <c r="U1442" i="19" s="1"/>
  <c r="Z1441" i="19"/>
  <c r="Y1441" i="19"/>
  <c r="U1441" i="19" s="1"/>
  <c r="Z1440" i="19"/>
  <c r="Y1440" i="19"/>
  <c r="U1440" i="19" s="1"/>
  <c r="Z1439" i="19"/>
  <c r="Y1439" i="19"/>
  <c r="U1439" i="19" s="1"/>
  <c r="Z1438" i="19"/>
  <c r="Y1438" i="19"/>
  <c r="U1438" i="19" s="1"/>
  <c r="Z1437" i="19"/>
  <c r="Y1437" i="19"/>
  <c r="U1437" i="19" s="1"/>
  <c r="Z1436" i="19"/>
  <c r="Y1436" i="19"/>
  <c r="U1436" i="19" s="1"/>
  <c r="Z1435" i="19"/>
  <c r="Y1435" i="19"/>
  <c r="U1435" i="19" s="1"/>
  <c r="Z1426" i="19"/>
  <c r="Y1426" i="19"/>
  <c r="U1426" i="19" s="1"/>
  <c r="Z1434" i="19"/>
  <c r="Y1434" i="19"/>
  <c r="U1434" i="19" s="1"/>
  <c r="Z1433" i="19"/>
  <c r="Y1433" i="19"/>
  <c r="U1433" i="19" s="1"/>
  <c r="Z1432" i="19"/>
  <c r="Y1432" i="19"/>
  <c r="U1432" i="19" s="1"/>
  <c r="Z1431" i="19"/>
  <c r="Y1431" i="19"/>
  <c r="U1431" i="19" s="1"/>
  <c r="Z1430" i="19"/>
  <c r="Y1430" i="19"/>
  <c r="U1430" i="19" s="1"/>
  <c r="Z1424" i="19"/>
  <c r="Y1424" i="19"/>
  <c r="U1424" i="19" s="1"/>
  <c r="Z1429" i="19"/>
  <c r="Y1429" i="19"/>
  <c r="U1429" i="19" s="1"/>
  <c r="Z1428" i="19"/>
  <c r="Y1428" i="19"/>
  <c r="U1428" i="19" s="1"/>
  <c r="Z1423" i="19"/>
  <c r="Y1423" i="19"/>
  <c r="U1423" i="19" s="1"/>
  <c r="Z1427" i="19"/>
  <c r="Y1427" i="19"/>
  <c r="U1427" i="19" s="1"/>
  <c r="Z1418" i="19"/>
  <c r="Y1418" i="19"/>
  <c r="U1418" i="19" s="1"/>
  <c r="Z1419" i="19"/>
  <c r="Y1419" i="19"/>
  <c r="U1419" i="19" s="1"/>
  <c r="Z1422" i="19"/>
  <c r="Y1422" i="19"/>
  <c r="U1422" i="19" s="1"/>
  <c r="Z1425" i="19"/>
  <c r="Y1425" i="19"/>
  <c r="U1425" i="19" s="1"/>
  <c r="Z1420" i="19"/>
  <c r="Y1420" i="19"/>
  <c r="U1420" i="19" s="1"/>
  <c r="Z1417" i="19"/>
  <c r="Y1417" i="19"/>
  <c r="U1417" i="19" s="1"/>
  <c r="Z1416" i="19"/>
  <c r="Y1416" i="19"/>
  <c r="U1416" i="19" s="1"/>
  <c r="Z1415" i="19"/>
  <c r="Y1415" i="19"/>
  <c r="U1415" i="19" s="1"/>
  <c r="Z1395" i="19"/>
  <c r="Y1395" i="19"/>
  <c r="U1395" i="19" s="1"/>
  <c r="Z1414" i="19"/>
  <c r="Y1414" i="19"/>
  <c r="U1414" i="19" s="1"/>
  <c r="Z1413" i="19"/>
  <c r="Y1413" i="19"/>
  <c r="U1413" i="19" s="1"/>
  <c r="Z1412" i="19"/>
  <c r="Y1412" i="19"/>
  <c r="U1412" i="19" s="1"/>
  <c r="Z1400" i="19"/>
  <c r="Y1400" i="19"/>
  <c r="U1400" i="19" s="1"/>
  <c r="Z1411" i="19"/>
  <c r="Y1411" i="19"/>
  <c r="U1411" i="19" s="1"/>
  <c r="Z1410" i="19"/>
  <c r="Y1410" i="19"/>
  <c r="U1410" i="19" s="1"/>
  <c r="Z1409" i="19"/>
  <c r="Y1409" i="19"/>
  <c r="U1409" i="19" s="1"/>
  <c r="Z1408" i="19"/>
  <c r="Y1408" i="19"/>
  <c r="U1408" i="19" s="1"/>
  <c r="Z1407" i="19"/>
  <c r="Y1407" i="19"/>
  <c r="U1407" i="19" s="1"/>
  <c r="Z1394" i="19"/>
  <c r="Y1394" i="19"/>
  <c r="U1394" i="19" s="1"/>
  <c r="Z1406" i="19"/>
  <c r="Y1406" i="19"/>
  <c r="U1406" i="19" s="1"/>
  <c r="Z1401" i="19"/>
  <c r="Y1401" i="19"/>
  <c r="Z1396" i="19"/>
  <c r="Y1396" i="19"/>
  <c r="U1396" i="19" s="1"/>
  <c r="Z1404" i="19"/>
  <c r="Y1404" i="19"/>
  <c r="Z1405" i="19"/>
  <c r="Y1405" i="19"/>
  <c r="Z1402" i="19"/>
  <c r="Y1402" i="19"/>
  <c r="Z1397" i="19"/>
  <c r="Y1397" i="19"/>
  <c r="Z1398" i="19"/>
  <c r="Y1398" i="19"/>
  <c r="U1398" i="19" s="1"/>
  <c r="Z1399" i="19"/>
  <c r="Y1399" i="19"/>
  <c r="Z1393" i="19"/>
  <c r="Y1393" i="19"/>
  <c r="U1393" i="19" s="1"/>
  <c r="Z1392" i="19"/>
  <c r="Y1392" i="19"/>
  <c r="U1392" i="19" s="1"/>
  <c r="Z1391" i="19"/>
  <c r="Y1391" i="19"/>
  <c r="Z1390" i="19"/>
  <c r="Y1390" i="19"/>
  <c r="Z1388" i="19"/>
  <c r="Y1388" i="19"/>
  <c r="Z1370" i="19"/>
  <c r="Y1370" i="19"/>
  <c r="U1370" i="19" s="1"/>
  <c r="Z1387" i="19"/>
  <c r="Y1387" i="19"/>
  <c r="Z1389" i="19"/>
  <c r="Y1389" i="19"/>
  <c r="Z1371" i="19"/>
  <c r="Y1371" i="19"/>
  <c r="Z1386" i="19"/>
  <c r="Y1386" i="19"/>
  <c r="U1386" i="19" s="1"/>
  <c r="Z1385" i="19"/>
  <c r="Y1385" i="19"/>
  <c r="Z1377" i="19"/>
  <c r="Y1377" i="19"/>
  <c r="Z1379" i="19"/>
  <c r="Y1379" i="19"/>
  <c r="U1379" i="19" s="1"/>
  <c r="Z1374" i="19"/>
  <c r="Y1374" i="19"/>
  <c r="U1374" i="19" s="1"/>
  <c r="Z1384" i="19"/>
  <c r="Y1384" i="19"/>
  <c r="U1384" i="19" s="1"/>
  <c r="Z1375" i="19"/>
  <c r="Y1375" i="19"/>
  <c r="Z1380" i="19"/>
  <c r="Y1380" i="19"/>
  <c r="U1380" i="19" s="1"/>
  <c r="Z1383" i="19"/>
  <c r="Y1383" i="19"/>
  <c r="Z1372" i="19"/>
  <c r="Y1372" i="19"/>
  <c r="U1372" i="19" s="1"/>
  <c r="Z1378" i="19"/>
  <c r="Y1378" i="19"/>
  <c r="U1378" i="19" s="1"/>
  <c r="Z1369" i="19"/>
  <c r="Y1369" i="19"/>
  <c r="U1369" i="19" s="1"/>
  <c r="Z1368" i="19"/>
  <c r="Y1368" i="19"/>
  <c r="U1368" i="19" s="1"/>
  <c r="Z1367" i="19"/>
  <c r="Y1367" i="19"/>
  <c r="Z1364" i="19"/>
  <c r="Y1364" i="19"/>
  <c r="U1364" i="19" s="1"/>
  <c r="Z1363" i="19"/>
  <c r="Y1363" i="19"/>
  <c r="U1363" i="19" s="1"/>
  <c r="Z1362" i="19"/>
  <c r="Y1362" i="19"/>
  <c r="Z1361" i="19"/>
  <c r="Y1361" i="19"/>
  <c r="Z1353" i="19"/>
  <c r="Y1353" i="19"/>
  <c r="Z1360" i="19"/>
  <c r="Y1360" i="19"/>
  <c r="Z1359" i="19"/>
  <c r="Y1359" i="19"/>
  <c r="U1359" i="19" s="1"/>
  <c r="Z1347" i="19"/>
  <c r="Y1347" i="19"/>
  <c r="Z1358" i="19"/>
  <c r="Y1358" i="19"/>
  <c r="U1358" i="19" s="1"/>
  <c r="Z1356" i="19"/>
  <c r="Y1356" i="19"/>
  <c r="U1356" i="19" s="1"/>
  <c r="Z1355" i="19"/>
  <c r="Y1355" i="19"/>
  <c r="U1355" i="19" s="1"/>
  <c r="Z1349" i="19"/>
  <c r="Y1349" i="19"/>
  <c r="Z1354" i="19"/>
  <c r="Y1354" i="19"/>
  <c r="Z1352" i="19"/>
  <c r="Y1352" i="19"/>
  <c r="U1352" i="19" s="1"/>
  <c r="Z1348" i="19"/>
  <c r="Y1348" i="19"/>
  <c r="Z1344" i="19"/>
  <c r="Y1344" i="19"/>
  <c r="Z1345" i="19"/>
  <c r="Y1345" i="19"/>
  <c r="Z1351" i="19"/>
  <c r="Y1351" i="19"/>
  <c r="Z1343" i="19"/>
  <c r="Y1343" i="19"/>
  <c r="Z1338" i="19"/>
  <c r="Y1338" i="19"/>
  <c r="Z1336" i="19"/>
  <c r="Y1336" i="19"/>
  <c r="Z1337" i="19"/>
  <c r="Y1337" i="19"/>
  <c r="U1337" i="19" s="1"/>
  <c r="Z1342" i="19"/>
  <c r="Y1342" i="19"/>
  <c r="U1342" i="19" s="1"/>
  <c r="Z1341" i="19"/>
  <c r="Y1341" i="19"/>
  <c r="Z1335" i="19"/>
  <c r="Y1335" i="19"/>
  <c r="U1335" i="19" s="1"/>
  <c r="Z1334" i="19"/>
  <c r="Y1334" i="19"/>
  <c r="Z1333" i="19"/>
  <c r="Y1333" i="19"/>
  <c r="Z1332" i="19"/>
  <c r="Y1332" i="19"/>
  <c r="U1332" i="19" s="1"/>
  <c r="Z1331" i="19"/>
  <c r="Y1331" i="19"/>
  <c r="Z1330" i="19"/>
  <c r="Y1330" i="19"/>
  <c r="U1330" i="19" s="1"/>
  <c r="Z1329" i="19"/>
  <c r="Y1329" i="19"/>
  <c r="U1329" i="19" s="1"/>
  <c r="Z1328" i="19"/>
  <c r="Y1328" i="19"/>
  <c r="U1328" i="19" s="1"/>
  <c r="Z1304" i="19"/>
  <c r="Y1304" i="19"/>
  <c r="U1304" i="19" s="1"/>
  <c r="Z1327" i="19"/>
  <c r="Y1327" i="19"/>
  <c r="Z1326" i="19"/>
  <c r="Y1326" i="19"/>
  <c r="Z1325" i="19"/>
  <c r="Y1325" i="19"/>
  <c r="U1325" i="19" s="1"/>
  <c r="Z1324" i="19"/>
  <c r="Y1324" i="19"/>
  <c r="Z1323" i="19"/>
  <c r="Y1323" i="19"/>
  <c r="Z1322" i="19"/>
  <c r="Y1322" i="19"/>
  <c r="U1322" i="19" s="1"/>
  <c r="Z1321" i="19"/>
  <c r="Y1321" i="19"/>
  <c r="Z1320" i="19"/>
  <c r="Y1320" i="19"/>
  <c r="Z1319" i="19"/>
  <c r="Y1319" i="19"/>
  <c r="Z1318" i="19"/>
  <c r="Y1318" i="19"/>
  <c r="U1318" i="19" s="1"/>
  <c r="Z1308" i="19"/>
  <c r="Y1308" i="19"/>
  <c r="U1308" i="19" s="1"/>
  <c r="Z1299" i="19"/>
  <c r="Y1299" i="19"/>
  <c r="Z1317" i="19"/>
  <c r="Y1317" i="19"/>
  <c r="Z1306" i="19"/>
  <c r="Y1306" i="19"/>
  <c r="Z1316" i="19"/>
  <c r="Y1316" i="19"/>
  <c r="U1316" i="19" s="1"/>
  <c r="Z1315" i="19"/>
  <c r="Y1315" i="19"/>
  <c r="U1315" i="19" s="1"/>
  <c r="Z1310" i="19"/>
  <c r="Y1310" i="19"/>
  <c r="Z1300" i="19"/>
  <c r="Y1300" i="19"/>
  <c r="U1300" i="19" s="1"/>
  <c r="Z1312" i="19"/>
  <c r="Y1312" i="19"/>
  <c r="Z1296" i="19"/>
  <c r="Y1296" i="19"/>
  <c r="U1296" i="19" s="1"/>
  <c r="Z1311" i="19"/>
  <c r="Y1311" i="19"/>
  <c r="Z1309" i="19"/>
  <c r="Y1309" i="19"/>
  <c r="U1309" i="19" s="1"/>
  <c r="Z1302" i="19"/>
  <c r="Y1302" i="19"/>
  <c r="Z1307" i="19"/>
  <c r="Y1307" i="19"/>
  <c r="U1307" i="19" s="1"/>
  <c r="Z1305" i="19"/>
  <c r="Y1305" i="19"/>
  <c r="U1305" i="19" s="1"/>
  <c r="Z1301" i="19"/>
  <c r="Y1301" i="19"/>
  <c r="Z1297" i="19"/>
  <c r="Y1297" i="19"/>
  <c r="U1297" i="19" s="1"/>
  <c r="Z1303" i="19"/>
  <c r="Y1303" i="19"/>
  <c r="U1303" i="19" s="1"/>
  <c r="Z1298" i="19"/>
  <c r="Y1298" i="19"/>
  <c r="Z1295" i="19"/>
  <c r="Y1295" i="19"/>
  <c r="U1295" i="19" s="1"/>
  <c r="Z1278" i="19"/>
  <c r="Y1278" i="19"/>
  <c r="Z1294" i="19"/>
  <c r="Y1294" i="19"/>
  <c r="U1294" i="19" s="1"/>
  <c r="Z1293" i="19"/>
  <c r="Y1293" i="19"/>
  <c r="U1293" i="19" s="1"/>
  <c r="Z1292" i="19"/>
  <c r="Y1292" i="19"/>
  <c r="U1292" i="19" s="1"/>
  <c r="Z1291" i="19"/>
  <c r="Y1291" i="19"/>
  <c r="U1291" i="19" s="1"/>
  <c r="Z1290" i="19"/>
  <c r="Y1290" i="19"/>
  <c r="Z1289" i="19"/>
  <c r="Y1289" i="19"/>
  <c r="Z1287" i="19"/>
  <c r="Y1287" i="19"/>
  <c r="U1287" i="19" s="1"/>
  <c r="Z1281" i="19"/>
  <c r="Y1281" i="19"/>
  <c r="U1281" i="19" s="1"/>
  <c r="Z1286" i="19"/>
  <c r="Y1286" i="19"/>
  <c r="Z1285" i="19"/>
  <c r="Y1285" i="19"/>
  <c r="Z1288" i="19"/>
  <c r="Y1288" i="19"/>
  <c r="Z1284" i="19"/>
  <c r="Y1284" i="19"/>
  <c r="Z1283" i="19"/>
  <c r="Y1283" i="19"/>
  <c r="Z1275" i="19"/>
  <c r="Y1275" i="19"/>
  <c r="Z1279" i="19"/>
  <c r="Y1279" i="19"/>
  <c r="Z1282" i="19"/>
  <c r="Y1282" i="19"/>
  <c r="Z1276" i="19"/>
  <c r="Y1276" i="19"/>
  <c r="U1276" i="19" s="1"/>
  <c r="Z1268" i="19"/>
  <c r="Y1268" i="19"/>
  <c r="U1268" i="19" s="1"/>
  <c r="Z1280" i="19"/>
  <c r="Y1280" i="19"/>
  <c r="Z1277" i="19"/>
  <c r="Y1277" i="19"/>
  <c r="Z1274" i="19"/>
  <c r="Y1274" i="19"/>
  <c r="U1274" i="19" s="1"/>
  <c r="Z1273" i="19"/>
  <c r="Y1273" i="19"/>
  <c r="U1273" i="19" s="1"/>
  <c r="Z1269" i="19"/>
  <c r="Y1269" i="19"/>
  <c r="Z1266" i="19"/>
  <c r="U1266" i="19"/>
  <c r="Z1267" i="19"/>
  <c r="Y1267" i="19"/>
  <c r="Z1272" i="19"/>
  <c r="Y1272" i="19"/>
  <c r="Z1271" i="19"/>
  <c r="Y1271" i="19"/>
  <c r="Z1270" i="19"/>
  <c r="Y1270" i="19"/>
  <c r="Z1265" i="19"/>
  <c r="Y1265" i="19"/>
  <c r="Z1246" i="19"/>
  <c r="Y1246" i="19"/>
  <c r="U1246" i="19" s="1"/>
  <c r="Z1264" i="19"/>
  <c r="Y1264" i="19"/>
  <c r="U1264" i="19" s="1"/>
  <c r="Z1263" i="19"/>
  <c r="Y1263" i="19"/>
  <c r="U1263" i="19" s="1"/>
  <c r="Z1261" i="19"/>
  <c r="Y1261" i="19"/>
  <c r="U1261" i="19" s="1"/>
  <c r="Z1262" i="19"/>
  <c r="Y1262" i="19"/>
  <c r="Z1257" i="19"/>
  <c r="Y1257" i="19"/>
  <c r="U1257" i="19" s="1"/>
  <c r="Z1245" i="19"/>
  <c r="Y1245" i="19"/>
  <c r="U1245" i="19" s="1"/>
  <c r="Z1250" i="19"/>
  <c r="Y1250" i="19"/>
  <c r="U1250" i="19" s="1"/>
  <c r="Z1255" i="19"/>
  <c r="Y1255" i="19"/>
  <c r="Z1249" i="19"/>
  <c r="Y1249" i="19"/>
  <c r="Z1256" i="19"/>
  <c r="Y1256" i="19"/>
  <c r="U1256" i="19" s="1"/>
  <c r="Z1241" i="19"/>
  <c r="Y1241" i="19"/>
  <c r="U1241" i="19" s="1"/>
  <c r="Z1258" i="19"/>
  <c r="Y1258" i="19"/>
  <c r="Z1247" i="19"/>
  <c r="Y1247" i="19"/>
  <c r="U1247" i="19" s="1"/>
  <c r="Z1242" i="19"/>
  <c r="Y1242" i="19"/>
  <c r="U1242" i="19" s="1"/>
  <c r="Z1254" i="19"/>
  <c r="Y1254" i="19"/>
  <c r="U1254" i="19" s="1"/>
  <c r="Z1259" i="19"/>
  <c r="Y1259" i="19"/>
  <c r="Z1243" i="19"/>
  <c r="Y1243" i="19"/>
  <c r="U1243" i="19" s="1"/>
  <c r="Z1253" i="19"/>
  <c r="Y1253" i="19"/>
  <c r="U1253" i="19" s="1"/>
  <c r="Z1251" i="19"/>
  <c r="Y1251" i="19"/>
  <c r="Z1260" i="19"/>
  <c r="Y1260" i="19"/>
  <c r="U1260" i="19" s="1"/>
  <c r="Z1244" i="19"/>
  <c r="Y1244" i="19"/>
  <c r="U1244" i="19" s="1"/>
  <c r="Z1239" i="19"/>
  <c r="Y1239" i="19"/>
  <c r="Z1248" i="19"/>
  <c r="Y1248" i="19"/>
  <c r="U1248" i="19" s="1"/>
  <c r="Z1235" i="19"/>
  <c r="Y1235" i="19"/>
  <c r="Z1240" i="19"/>
  <c r="Y1240" i="19"/>
  <c r="U1240" i="19" s="1"/>
  <c r="Z1238" i="19"/>
  <c r="Y1238" i="19"/>
  <c r="Z1236" i="19"/>
  <c r="Y1236" i="19"/>
  <c r="U1236" i="19" s="1"/>
  <c r="Z1237" i="19"/>
  <c r="Y1237" i="19"/>
  <c r="Z1234" i="19"/>
  <c r="Y1234" i="19"/>
  <c r="U1234" i="19" s="1"/>
  <c r="Z1233" i="19"/>
  <c r="Y1233" i="19"/>
  <c r="U1233" i="19" s="1"/>
  <c r="Z1219" i="19"/>
  <c r="Y1219" i="19"/>
  <c r="U1219" i="19" s="1"/>
  <c r="Z1221" i="19"/>
  <c r="Y1221" i="19"/>
  <c r="U1221" i="19" s="1"/>
  <c r="Z1231" i="19"/>
  <c r="Y1231" i="19"/>
  <c r="U1231" i="19" s="1"/>
  <c r="Z1214" i="19"/>
  <c r="Y1214" i="19"/>
  <c r="Z1228" i="19"/>
  <c r="Y1228" i="19"/>
  <c r="Z1227" i="19"/>
  <c r="Y1227" i="19"/>
  <c r="Z1226" i="19"/>
  <c r="Y1226" i="19"/>
  <c r="U1226" i="19" s="1"/>
  <c r="Z1229" i="19"/>
  <c r="Y1229" i="19"/>
  <c r="U1229" i="19" s="1"/>
  <c r="Z1232" i="19"/>
  <c r="Y1232" i="19"/>
  <c r="Z1216" i="19"/>
  <c r="Y1216" i="19"/>
  <c r="Z1225" i="19"/>
  <c r="Y1225" i="19"/>
  <c r="Z1218" i="19"/>
  <c r="Y1218" i="19"/>
  <c r="Z1230" i="19"/>
  <c r="Y1230" i="19"/>
  <c r="Z1224" i="19"/>
  <c r="Y1224" i="19"/>
  <c r="U1224" i="19" s="1"/>
  <c r="Z1217" i="19"/>
  <c r="Y1217" i="19"/>
  <c r="U1217" i="19" s="1"/>
  <c r="Z1215" i="19"/>
  <c r="Y1215" i="19"/>
  <c r="U1215" i="19" s="1"/>
  <c r="Z1213" i="19"/>
  <c r="Y1213" i="19"/>
  <c r="U1213" i="19" s="1"/>
  <c r="Z1210" i="19"/>
  <c r="Y1210" i="19"/>
  <c r="U1210" i="19" s="1"/>
  <c r="Z1212" i="19"/>
  <c r="Y1212" i="19"/>
  <c r="U1212" i="19" s="1"/>
  <c r="Z1211" i="19"/>
  <c r="Y1211" i="19"/>
  <c r="U1211" i="19" s="1"/>
  <c r="Z1209" i="19"/>
  <c r="Y1209" i="19"/>
  <c r="Z1208" i="19"/>
  <c r="Y1208" i="19"/>
  <c r="Z1206" i="19"/>
  <c r="Y1206" i="19"/>
  <c r="Z1207" i="19"/>
  <c r="Y1207" i="19"/>
  <c r="Z1204" i="19"/>
  <c r="Y1204" i="19"/>
  <c r="Z1205" i="19"/>
  <c r="Y1205" i="19"/>
  <c r="Z1203" i="19"/>
  <c r="Y1203" i="19"/>
  <c r="U1203" i="19" s="1"/>
  <c r="Z1189" i="19"/>
  <c r="Y1189" i="19"/>
  <c r="Z1188" i="19"/>
  <c r="Y1188" i="19"/>
  <c r="U1188" i="19" s="1"/>
  <c r="Z1186" i="19"/>
  <c r="Y1186" i="19"/>
  <c r="U1186" i="19" s="1"/>
  <c r="Z1185" i="19"/>
  <c r="Y1185" i="19"/>
  <c r="Z1182" i="19"/>
  <c r="Y1182" i="19"/>
  <c r="Z1184" i="19"/>
  <c r="Y1184" i="19"/>
  <c r="Z1180" i="19"/>
  <c r="Y1180" i="19"/>
  <c r="Z1178" i="19"/>
  <c r="Y1178" i="19"/>
  <c r="Z1183" i="19"/>
  <c r="Y1183" i="19"/>
  <c r="U1183" i="19" s="1"/>
  <c r="Z1181" i="19"/>
  <c r="Y1181" i="19"/>
  <c r="Z1179" i="19"/>
  <c r="Y1179" i="19"/>
  <c r="U1179" i="19" s="1"/>
  <c r="Z1177" i="19"/>
  <c r="Y1177" i="19"/>
  <c r="U1177" i="19" s="1"/>
  <c r="Z1176" i="19"/>
  <c r="Y1176" i="19"/>
  <c r="U1176" i="19" s="1"/>
  <c r="Z1175" i="19"/>
  <c r="Y1175" i="19"/>
  <c r="Z1174" i="19"/>
  <c r="Y1174" i="19"/>
  <c r="Z1170" i="19"/>
  <c r="Y1170" i="19"/>
  <c r="Z1173" i="19"/>
  <c r="Y1173" i="19"/>
  <c r="U1173" i="19" s="1"/>
  <c r="Z1171" i="19"/>
  <c r="Y1171" i="19"/>
  <c r="U1171" i="19" s="1"/>
  <c r="Z1169" i="19"/>
  <c r="Y1169" i="19"/>
  <c r="Z1172" i="19"/>
  <c r="Y1172" i="19"/>
  <c r="U1172" i="19" s="1"/>
  <c r="Z1168" i="19"/>
  <c r="Y1168" i="19"/>
  <c r="U1168" i="19" s="1"/>
  <c r="Z1167" i="19"/>
  <c r="Y1167" i="19"/>
  <c r="U1167" i="19" s="1"/>
  <c r="Z1166" i="19"/>
  <c r="Y1166" i="19"/>
  <c r="Z1165" i="19"/>
  <c r="Y1165" i="19"/>
  <c r="U1165" i="19" s="1"/>
  <c r="Z1160" i="19"/>
  <c r="Y1160" i="19"/>
  <c r="Z1164" i="19"/>
  <c r="Y1164" i="19"/>
  <c r="U1164" i="19" s="1"/>
  <c r="Z1163" i="19"/>
  <c r="Y1163" i="19"/>
  <c r="U1163" i="19" s="1"/>
  <c r="Z1159" i="19"/>
  <c r="Y1159" i="19"/>
  <c r="Z1162" i="19"/>
  <c r="Y1162" i="19"/>
  <c r="Z1161" i="19"/>
  <c r="Y1161" i="19"/>
  <c r="Z1146" i="19"/>
  <c r="Y1146" i="19"/>
  <c r="Z1158" i="19"/>
  <c r="Y1158" i="19"/>
  <c r="U1158" i="19" s="1"/>
  <c r="Z1149" i="19"/>
  <c r="Y1149" i="19"/>
  <c r="U1149" i="19" s="1"/>
  <c r="Z1157" i="19"/>
  <c r="Y1157" i="19"/>
  <c r="U1157" i="19" s="1"/>
  <c r="Z1156" i="19"/>
  <c r="Y1156" i="19"/>
  <c r="Z1148" i="19"/>
  <c r="Y1148" i="19"/>
  <c r="Z1150" i="19"/>
  <c r="Y1150" i="19"/>
  <c r="U1150" i="19" s="1"/>
  <c r="Z1155" i="19"/>
  <c r="Y1155" i="19"/>
  <c r="U1155" i="19" s="1"/>
  <c r="Z1154" i="19"/>
  <c r="Y1154" i="19"/>
  <c r="Z1153" i="19"/>
  <c r="Y1153" i="19"/>
  <c r="Z1147" i="19"/>
  <c r="Y1147" i="19"/>
  <c r="Z1152" i="19"/>
  <c r="Y1152" i="19"/>
  <c r="Z1144" i="19"/>
  <c r="Y1144" i="19"/>
  <c r="U1144" i="19" s="1"/>
  <c r="Z1142" i="19"/>
  <c r="Y1142" i="19"/>
  <c r="Z1151" i="19"/>
  <c r="Y1151" i="19"/>
  <c r="Z1143" i="19"/>
  <c r="Y1143" i="19"/>
  <c r="U1143" i="19" s="1"/>
  <c r="Z1145" i="19"/>
  <c r="Y1145" i="19"/>
  <c r="U1145" i="19" s="1"/>
  <c r="Z1141" i="19"/>
  <c r="Y1141" i="19"/>
  <c r="U1141" i="19" s="1"/>
  <c r="Z1140" i="19"/>
  <c r="Y1140" i="19"/>
  <c r="Z1137" i="19"/>
  <c r="Y1137" i="19"/>
  <c r="U1137" i="19" s="1"/>
  <c r="Z1136" i="19"/>
  <c r="Y1136" i="19"/>
  <c r="Z1135" i="19"/>
  <c r="Y1135" i="19"/>
  <c r="Z1134" i="19"/>
  <c r="Y1134" i="19"/>
  <c r="Z1133" i="19"/>
  <c r="Y1133" i="19"/>
  <c r="Z1139" i="19"/>
  <c r="Y1139" i="19"/>
  <c r="Z1129" i="19"/>
  <c r="Y1129" i="19"/>
  <c r="U1129" i="19" s="1"/>
  <c r="Z1131" i="19"/>
  <c r="Y1131" i="19"/>
  <c r="Z1128" i="19"/>
  <c r="Y1128" i="19"/>
  <c r="U1128" i="19" s="1"/>
  <c r="Z1130" i="19"/>
  <c r="Y1130" i="19"/>
  <c r="U1130" i="19" s="1"/>
  <c r="Z1127" i="19"/>
  <c r="Y1127" i="19"/>
  <c r="U1127" i="19" s="1"/>
  <c r="Z1118" i="19"/>
  <c r="Y1118" i="19"/>
  <c r="Z1126" i="19"/>
  <c r="Y1126" i="19"/>
  <c r="Z1125" i="19"/>
  <c r="Y1125" i="19"/>
  <c r="U1125" i="19" s="1"/>
  <c r="Z1111" i="19"/>
  <c r="Y1111" i="19"/>
  <c r="U1111" i="19" s="1"/>
  <c r="Z1124" i="19"/>
  <c r="Y1124" i="19"/>
  <c r="Z1113" i="19"/>
  <c r="Y1113" i="19"/>
  <c r="Z1122" i="19"/>
  <c r="Y1122" i="19"/>
  <c r="Z1121" i="19"/>
  <c r="Y1121" i="19"/>
  <c r="U1121" i="19" s="1"/>
  <c r="Z1120" i="19"/>
  <c r="Y1120" i="19"/>
  <c r="Z1123" i="19"/>
  <c r="Y1123" i="19"/>
  <c r="U1123" i="19" s="1"/>
  <c r="Z1119" i="19"/>
  <c r="Y1119" i="19"/>
  <c r="U1119" i="19" s="1"/>
  <c r="Z1114" i="19"/>
  <c r="Y1114" i="19"/>
  <c r="Z1109" i="19"/>
  <c r="Y1109" i="19"/>
  <c r="Z1110" i="19"/>
  <c r="Y1110" i="19"/>
  <c r="U1110" i="19" s="1"/>
  <c r="Z1112" i="19"/>
  <c r="Y1112" i="19"/>
  <c r="Z1108" i="19"/>
  <c r="Y1108" i="19"/>
  <c r="Z1106" i="19"/>
  <c r="Y1106" i="19"/>
  <c r="Z1105" i="19"/>
  <c r="Y1105" i="19"/>
  <c r="Z1104" i="19"/>
  <c r="Y1104" i="19"/>
  <c r="Z1103" i="19"/>
  <c r="Y1103" i="19"/>
  <c r="Z1102" i="19"/>
  <c r="Y1102" i="19"/>
  <c r="Z1059" i="19"/>
  <c r="Y1059" i="19"/>
  <c r="Z1101" i="19"/>
  <c r="Y1101" i="19"/>
  <c r="Z1100" i="19"/>
  <c r="Y1100" i="19"/>
  <c r="U1100" i="19" s="1"/>
  <c r="Z1099" i="19"/>
  <c r="Y1099" i="19"/>
  <c r="Z1098" i="19"/>
  <c r="Y1098" i="19"/>
  <c r="U1098" i="19" s="1"/>
  <c r="Z1097" i="19"/>
  <c r="Y1097" i="19"/>
  <c r="Z1096" i="19"/>
  <c r="Y1096" i="19"/>
  <c r="U1096" i="19" s="1"/>
  <c r="Z1095" i="19"/>
  <c r="Y1095" i="19"/>
  <c r="Z1031" i="19"/>
  <c r="Y1031" i="19"/>
  <c r="Z1094" i="19"/>
  <c r="Y1094" i="19"/>
  <c r="Z1093" i="19"/>
  <c r="Y1093" i="19"/>
  <c r="Z1091" i="19"/>
  <c r="Y1091" i="19"/>
  <c r="Z1090" i="19"/>
  <c r="Y1090" i="19"/>
  <c r="U1090" i="19" s="1"/>
  <c r="Z1055" i="19"/>
  <c r="Y1055" i="19"/>
  <c r="U1055" i="19" s="1"/>
  <c r="Z1043" i="19"/>
  <c r="Y1043" i="19"/>
  <c r="U1043" i="19" s="1"/>
  <c r="Z1088" i="19"/>
  <c r="Y1088" i="19"/>
  <c r="Z1086" i="19"/>
  <c r="Y1086" i="19"/>
  <c r="Z1085" i="19"/>
  <c r="Y1085" i="19"/>
  <c r="U1085" i="19" s="1"/>
  <c r="Z1084" i="19"/>
  <c r="Y1084" i="19"/>
  <c r="Z1056" i="19"/>
  <c r="Y1056" i="19"/>
  <c r="Z1083" i="19"/>
  <c r="Y1083" i="19"/>
  <c r="U1083" i="19" s="1"/>
  <c r="Z1082" i="19"/>
  <c r="Y1082" i="19"/>
  <c r="Z1039" i="19"/>
  <c r="Y1039" i="19"/>
  <c r="U1039" i="19" s="1"/>
  <c r="Z1053" i="19"/>
  <c r="Y1053" i="19"/>
  <c r="Z1081" i="19"/>
  <c r="Y1081" i="19"/>
  <c r="U1081" i="19" s="1"/>
  <c r="Z1079" i="19"/>
  <c r="Y1079" i="19"/>
  <c r="Z1078" i="19"/>
  <c r="Y1078" i="19"/>
  <c r="Z1051" i="19"/>
  <c r="Y1051" i="19"/>
  <c r="Z1107" i="19"/>
  <c r="Y1107" i="19"/>
  <c r="Z1074" i="19"/>
  <c r="Y1074" i="19"/>
  <c r="Z1072" i="19"/>
  <c r="Y1072" i="19"/>
  <c r="U1072" i="19" s="1"/>
  <c r="Z1012" i="19"/>
  <c r="Y1012" i="19"/>
  <c r="Z1071" i="19"/>
  <c r="Y1071" i="19"/>
  <c r="Z1050" i="19"/>
  <c r="Y1050" i="19"/>
  <c r="U1050" i="19" s="1"/>
  <c r="Z1048" i="19"/>
  <c r="Y1048" i="19"/>
  <c r="Z1069" i="19"/>
  <c r="Y1069" i="19"/>
  <c r="Z1092" i="19"/>
  <c r="Y1092" i="19"/>
  <c r="Z1047" i="19"/>
  <c r="Y1047" i="19"/>
  <c r="Z1046" i="19"/>
  <c r="Y1046" i="19"/>
  <c r="U1046" i="19" s="1"/>
  <c r="Z1044" i="19"/>
  <c r="Y1044" i="19"/>
  <c r="Z1087" i="19"/>
  <c r="Y1087" i="19"/>
  <c r="Z1066" i="19"/>
  <c r="Y1066" i="19"/>
  <c r="U1066" i="19" s="1"/>
  <c r="Z1023" i="19"/>
  <c r="Y1023" i="19"/>
  <c r="Z1080" i="19"/>
  <c r="Y1080" i="19"/>
  <c r="U1080" i="19" s="1"/>
  <c r="Z1041" i="19"/>
  <c r="Y1041" i="19"/>
  <c r="U1041" i="19" s="1"/>
  <c r="Z1077" i="19"/>
  <c r="Y1077" i="19"/>
  <c r="Z1076" i="19"/>
  <c r="Y1076" i="19"/>
  <c r="U1076" i="19" s="1"/>
  <c r="Z1040" i="19"/>
  <c r="Y1040" i="19"/>
  <c r="Z1073" i="19"/>
  <c r="Y1073" i="19"/>
  <c r="Z1070" i="19"/>
  <c r="Y1070" i="19"/>
  <c r="Z1063" i="19"/>
  <c r="Y1063" i="19"/>
  <c r="Z1037" i="19"/>
  <c r="Y1037" i="19"/>
  <c r="Z1049" i="19"/>
  <c r="Y1049" i="19"/>
  <c r="Z1030" i="19"/>
  <c r="Y1030" i="19"/>
  <c r="Z1033" i="19"/>
  <c r="Y1033" i="19"/>
  <c r="Z1028" i="19"/>
  <c r="Y1028" i="19"/>
  <c r="Z1064" i="19"/>
  <c r="Y1064" i="19"/>
  <c r="U1064" i="19" s="1"/>
  <c r="Z1042" i="19"/>
  <c r="Y1042" i="19"/>
  <c r="U1042" i="19" s="1"/>
  <c r="Z1065" i="19"/>
  <c r="Y1065" i="19"/>
  <c r="Z1062" i="19"/>
  <c r="Y1062" i="19"/>
  <c r="Z1061" i="19"/>
  <c r="Y1061" i="19"/>
  <c r="Z1060" i="19"/>
  <c r="Y1060" i="19"/>
  <c r="Z1025" i="19"/>
  <c r="Y1025" i="19"/>
  <c r="U1025" i="19" s="1"/>
  <c r="Z1058" i="19"/>
  <c r="Y1058" i="19"/>
  <c r="U1058" i="19" s="1"/>
  <c r="Z1017" i="19"/>
  <c r="Y1017" i="19"/>
  <c r="Z1034" i="19"/>
  <c r="Y1034" i="19"/>
  <c r="Z1032" i="19"/>
  <c r="Y1032" i="19"/>
  <c r="Z1029" i="19"/>
  <c r="Y1029" i="19"/>
  <c r="Z1054" i="19"/>
  <c r="Y1054" i="19"/>
  <c r="U1054" i="19" s="1"/>
  <c r="Z1027" i="19"/>
  <c r="Y1027" i="19"/>
  <c r="Z1020" i="19"/>
  <c r="Y1020" i="19"/>
  <c r="U1020" i="19" s="1"/>
  <c r="Z1057" i="19"/>
  <c r="Y1057" i="19"/>
  <c r="U1057" i="19" s="1"/>
  <c r="Z1014" i="19"/>
  <c r="Y1014" i="19"/>
  <c r="Z1067" i="19"/>
  <c r="Y1067" i="19"/>
  <c r="U1067" i="19" s="1"/>
  <c r="Z1022" i="19"/>
  <c r="Y1022" i="19"/>
  <c r="U1022" i="19" s="1"/>
  <c r="Z1052" i="19"/>
  <c r="Y1052" i="19"/>
  <c r="U1052" i="19" s="1"/>
  <c r="Z1024" i="19"/>
  <c r="Y1024" i="19"/>
  <c r="Z1026" i="19"/>
  <c r="Y1026" i="19"/>
  <c r="Z1038" i="19"/>
  <c r="Y1038" i="19"/>
  <c r="U1038" i="19" s="1"/>
  <c r="Z1036" i="19"/>
  <c r="Y1036" i="19"/>
  <c r="Z1035" i="19"/>
  <c r="Y1035" i="19"/>
  <c r="Z1011" i="19"/>
  <c r="Y1011" i="19"/>
  <c r="U1011" i="19" s="1"/>
  <c r="Z1019" i="19"/>
  <c r="Y1019" i="19"/>
  <c r="Z1016" i="19"/>
  <c r="U1016" i="19"/>
  <c r="Z1010" i="19"/>
  <c r="Y1010" i="19"/>
  <c r="Z1013" i="19"/>
  <c r="Y1013" i="19"/>
  <c r="U1013" i="19" s="1"/>
  <c r="Z1007" i="19"/>
  <c r="Y1007" i="19"/>
  <c r="U1007" i="19" s="1"/>
  <c r="Z1021" i="19"/>
  <c r="Y1021" i="19"/>
  <c r="Z1004" i="19"/>
  <c r="Y1004" i="19"/>
  <c r="Z1008" i="19"/>
  <c r="U1008" i="19"/>
  <c r="Z1018" i="19"/>
  <c r="Y1018" i="19"/>
  <c r="U1018" i="19" s="1"/>
  <c r="Z1005" i="19"/>
  <c r="Y1005" i="19"/>
  <c r="Z1003" i="19"/>
  <c r="Y1003" i="19"/>
  <c r="U1003" i="19" s="1"/>
  <c r="Z997" i="19"/>
  <c r="Y997" i="19"/>
  <c r="U997" i="19" s="1"/>
  <c r="Z1015" i="19"/>
  <c r="Y1015" i="19"/>
  <c r="Z1006" i="19"/>
  <c r="U1006" i="19"/>
  <c r="Z1009" i="19"/>
  <c r="U1009" i="19"/>
  <c r="Z999" i="19"/>
  <c r="Z1000" i="19"/>
  <c r="Y1000" i="19"/>
  <c r="Z994" i="19"/>
  <c r="Y994" i="19"/>
  <c r="Z1001" i="19"/>
  <c r="Y1001" i="19"/>
  <c r="Z998" i="19"/>
  <c r="U998" i="19"/>
  <c r="Z1002" i="19"/>
  <c r="Y1002" i="19"/>
  <c r="U1002" i="19" s="1"/>
  <c r="Z995" i="19"/>
  <c r="Y995" i="19"/>
  <c r="Z996" i="19"/>
  <c r="Z993" i="19"/>
  <c r="Y993" i="19"/>
  <c r="U993" i="19" s="1"/>
  <c r="Z992" i="19"/>
  <c r="Y992" i="19"/>
  <c r="U992" i="19" s="1"/>
  <c r="Z991" i="19"/>
  <c r="Y991" i="19"/>
  <c r="Z990" i="19"/>
  <c r="Y990" i="19"/>
  <c r="Z989" i="19"/>
  <c r="Y989" i="19"/>
  <c r="Z988" i="19"/>
  <c r="Y988" i="19"/>
  <c r="Z987" i="19"/>
  <c r="Y987" i="19"/>
  <c r="Z986" i="19"/>
  <c r="Y986" i="19"/>
  <c r="U986" i="19" s="1"/>
  <c r="Z985" i="19"/>
  <c r="Y985" i="19"/>
  <c r="Z984" i="19"/>
  <c r="Y984" i="19"/>
  <c r="Z981" i="19"/>
  <c r="Y981" i="19"/>
  <c r="Z980" i="19"/>
  <c r="Y980" i="19"/>
  <c r="U980" i="19" s="1"/>
  <c r="Z983" i="19"/>
  <c r="Y983" i="19"/>
  <c r="Z978" i="19"/>
  <c r="Y978" i="19"/>
  <c r="U978" i="19" s="1"/>
  <c r="Z977" i="19"/>
  <c r="Y977" i="19"/>
  <c r="U977" i="19" s="1"/>
  <c r="Z976" i="19"/>
  <c r="Y976" i="19"/>
  <c r="Z975" i="19"/>
  <c r="Y975" i="19"/>
  <c r="U975" i="19" s="1"/>
  <c r="Z974" i="19"/>
  <c r="Y974" i="19"/>
  <c r="Z966" i="19"/>
  <c r="Y966" i="19"/>
  <c r="Z973" i="19"/>
  <c r="Y973" i="19"/>
  <c r="U973" i="19" s="1"/>
  <c r="Z972" i="19"/>
  <c r="Y972" i="19"/>
  <c r="U972" i="19" s="1"/>
  <c r="Z962" i="19"/>
  <c r="Y962" i="19"/>
  <c r="Z971" i="19"/>
  <c r="Y971" i="19"/>
  <c r="U971" i="19" s="1"/>
  <c r="Z970" i="19"/>
  <c r="Y970" i="19"/>
  <c r="U970" i="19" s="1"/>
  <c r="Z960" i="19"/>
  <c r="Y960" i="19"/>
  <c r="Z959" i="19"/>
  <c r="Y959" i="19"/>
  <c r="U959" i="19" s="1"/>
  <c r="Z969" i="19"/>
  <c r="Y969" i="19"/>
  <c r="U969" i="19" s="1"/>
  <c r="Z963" i="19"/>
  <c r="Y963" i="19"/>
  <c r="U963" i="19" s="1"/>
  <c r="Z961" i="19"/>
  <c r="Y961" i="19"/>
  <c r="Z968" i="19"/>
  <c r="Y968" i="19"/>
  <c r="U968" i="19" s="1"/>
  <c r="Z958" i="19"/>
  <c r="Y958" i="19"/>
  <c r="U958" i="19" s="1"/>
  <c r="Z957" i="19"/>
  <c r="Y957" i="19"/>
  <c r="Z929" i="19"/>
  <c r="Y929" i="19"/>
  <c r="Z956" i="19"/>
  <c r="Y956" i="19"/>
  <c r="Z937" i="19"/>
  <c r="Y937" i="19"/>
  <c r="Z955" i="19"/>
  <c r="Y955" i="19"/>
  <c r="Z954" i="19"/>
  <c r="Y954" i="19"/>
  <c r="U954" i="19" s="1"/>
  <c r="Z953" i="19"/>
  <c r="Y953" i="19"/>
  <c r="Z927" i="19"/>
  <c r="Y927" i="19"/>
  <c r="Z952" i="19"/>
  <c r="Y952" i="19"/>
  <c r="U952" i="19" s="1"/>
  <c r="Z951" i="19"/>
  <c r="Y951" i="19"/>
  <c r="Z950" i="19"/>
  <c r="Y950" i="19"/>
  <c r="Z948" i="19"/>
  <c r="Y948" i="19"/>
  <c r="U948" i="19" s="1"/>
  <c r="Z947" i="19"/>
  <c r="Y947" i="19"/>
  <c r="Z933" i="19"/>
  <c r="Y933" i="19"/>
  <c r="Z931" i="19"/>
  <c r="Y931" i="19"/>
  <c r="Z935" i="19"/>
  <c r="Y935" i="19"/>
  <c r="Z925" i="19"/>
  <c r="Y925" i="19"/>
  <c r="Z946" i="19"/>
  <c r="Y946" i="19"/>
  <c r="U946" i="19" s="1"/>
  <c r="Z945" i="19"/>
  <c r="Y945" i="19"/>
  <c r="Z944" i="19"/>
  <c r="Y944" i="19"/>
  <c r="U944" i="19" s="1"/>
  <c r="Z936" i="19"/>
  <c r="Y936" i="19"/>
  <c r="Z943" i="19"/>
  <c r="Y943" i="19"/>
  <c r="U943" i="19" s="1"/>
  <c r="Z934" i="19"/>
  <c r="Y934" i="19"/>
  <c r="Z942" i="19"/>
  <c r="Y942" i="19"/>
  <c r="U942" i="19" s="1"/>
  <c r="Z941" i="19"/>
  <c r="Y941" i="19"/>
  <c r="Z924" i="19"/>
  <c r="Y924" i="19"/>
  <c r="U924" i="19" s="1"/>
  <c r="Z949" i="19"/>
  <c r="Y949" i="19"/>
  <c r="Z940" i="19"/>
  <c r="Y940" i="19"/>
  <c r="Z930" i="19"/>
  <c r="Y930" i="19"/>
  <c r="Z932" i="19"/>
  <c r="Y932" i="19"/>
  <c r="Z926" i="19"/>
  <c r="Y926" i="19"/>
  <c r="Z928" i="19"/>
  <c r="Y928" i="19"/>
  <c r="Z923" i="19"/>
  <c r="Y923" i="19"/>
  <c r="Z921" i="19"/>
  <c r="Y921" i="19"/>
  <c r="Z920" i="19"/>
  <c r="Y920" i="19"/>
  <c r="U920" i="19" s="1"/>
  <c r="Z919" i="19"/>
  <c r="Y919" i="19"/>
  <c r="Z918" i="19"/>
  <c r="Y918" i="19"/>
  <c r="Z863" i="19"/>
  <c r="Y863" i="19"/>
  <c r="U863" i="19" s="1"/>
  <c r="Z917" i="19"/>
  <c r="Y917" i="19"/>
  <c r="Z916" i="19"/>
  <c r="Y916" i="19"/>
  <c r="Z915" i="19"/>
  <c r="Y915" i="19"/>
  <c r="U915" i="19" s="1"/>
  <c r="Z913" i="19"/>
  <c r="Y913" i="19"/>
  <c r="Z867" i="19"/>
  <c r="Y867" i="19"/>
  <c r="Z826" i="19"/>
  <c r="Y826" i="19"/>
  <c r="U826" i="19" s="1"/>
  <c r="Z825" i="19"/>
  <c r="Y825" i="19"/>
  <c r="U825" i="19" s="1"/>
  <c r="Z911" i="19"/>
  <c r="Y911" i="19"/>
  <c r="U911" i="19" s="1"/>
  <c r="Z910" i="19"/>
  <c r="Y910" i="19"/>
  <c r="Z909" i="19"/>
  <c r="Y909" i="19"/>
  <c r="Z837" i="19"/>
  <c r="Y837" i="19"/>
  <c r="U837" i="19" s="1"/>
  <c r="Z908" i="19"/>
  <c r="Y908" i="19"/>
  <c r="Z906" i="19"/>
  <c r="Y906" i="19"/>
  <c r="U906" i="19" s="1"/>
  <c r="Z849" i="19"/>
  <c r="Y849" i="19"/>
  <c r="U849" i="19" s="1"/>
  <c r="Z822" i="19"/>
  <c r="Y822" i="19"/>
  <c r="Z904" i="19"/>
  <c r="Y904" i="19"/>
  <c r="Z903" i="19"/>
  <c r="Y903" i="19"/>
  <c r="U903" i="19" s="1"/>
  <c r="Z902" i="19"/>
  <c r="Y902" i="19"/>
  <c r="Z901" i="19"/>
  <c r="Y901" i="19"/>
  <c r="Z900" i="19"/>
  <c r="Y900" i="19"/>
  <c r="U900" i="19" s="1"/>
  <c r="Z899" i="19"/>
  <c r="Y899" i="19"/>
  <c r="U899" i="19" s="1"/>
  <c r="Z898" i="19"/>
  <c r="Y898" i="19"/>
  <c r="Z896" i="19"/>
  <c r="Y896" i="19"/>
  <c r="Z922" i="19"/>
  <c r="Y922" i="19"/>
  <c r="Z893" i="19"/>
  <c r="Y893" i="19"/>
  <c r="Z892" i="19"/>
  <c r="Y892" i="19"/>
  <c r="U892" i="19" s="1"/>
  <c r="Z891" i="19"/>
  <c r="Y891" i="19"/>
  <c r="U891" i="19" s="1"/>
  <c r="Z890" i="19"/>
  <c r="Y890" i="19"/>
  <c r="U890" i="19" s="1"/>
  <c r="Z811" i="19"/>
  <c r="Y811" i="19"/>
  <c r="U811" i="19" s="1"/>
  <c r="Z889" i="19"/>
  <c r="Y889" i="19"/>
  <c r="Z888" i="19"/>
  <c r="Y888" i="19"/>
  <c r="Z887" i="19"/>
  <c r="Y887" i="19"/>
  <c r="Z886" i="19"/>
  <c r="Y886" i="19"/>
  <c r="Z831" i="19"/>
  <c r="Y831" i="19"/>
  <c r="U831" i="19" s="1"/>
  <c r="Z829" i="19"/>
  <c r="Y829" i="19"/>
  <c r="Z838" i="19"/>
  <c r="Y838" i="19"/>
  <c r="U838" i="19" s="1"/>
  <c r="Z884" i="19"/>
  <c r="Y884" i="19"/>
  <c r="U884" i="19" s="1"/>
  <c r="Z883" i="19"/>
  <c r="Y883" i="19"/>
  <c r="U883" i="19" s="1"/>
  <c r="Z912" i="19"/>
  <c r="Y912" i="19"/>
  <c r="U912" i="19" s="1"/>
  <c r="Z879" i="19"/>
  <c r="Y879" i="19"/>
  <c r="Z877" i="19"/>
  <c r="Y877" i="19"/>
  <c r="Z876" i="19"/>
  <c r="Y876" i="19"/>
  <c r="Z875" i="19"/>
  <c r="Y875" i="19"/>
  <c r="Z874" i="19"/>
  <c r="Y874" i="19"/>
  <c r="U874" i="19" s="1"/>
  <c r="Z808" i="19"/>
  <c r="Y808" i="19"/>
  <c r="Z907" i="19"/>
  <c r="Y907" i="19"/>
  <c r="U907" i="19" s="1"/>
  <c r="Z914" i="19"/>
  <c r="Y914" i="19"/>
  <c r="Z873" i="19"/>
  <c r="Y873" i="19"/>
  <c r="Z872" i="19"/>
  <c r="Y872" i="19"/>
  <c r="U872" i="19" s="1"/>
  <c r="Z871" i="19"/>
  <c r="Y871" i="19"/>
  <c r="Z835" i="19"/>
  <c r="Y835" i="19"/>
  <c r="U835" i="19" s="1"/>
  <c r="Z870" i="19"/>
  <c r="Y870" i="19"/>
  <c r="U870" i="19" s="1"/>
  <c r="Z869" i="19"/>
  <c r="Y869" i="19"/>
  <c r="Z868" i="19"/>
  <c r="Y868" i="19"/>
  <c r="Z842" i="19"/>
  <c r="Y842" i="19"/>
  <c r="U842" i="19" s="1"/>
  <c r="Z897" i="19"/>
  <c r="Y897" i="19"/>
  <c r="U897" i="19" s="1"/>
  <c r="Z866" i="19"/>
  <c r="Y866" i="19"/>
  <c r="U866" i="19" s="1"/>
  <c r="Z895" i="19"/>
  <c r="Y895" i="19"/>
  <c r="U895" i="19" s="1"/>
  <c r="Z862" i="19"/>
  <c r="Y862" i="19"/>
  <c r="U862" i="19" s="1"/>
  <c r="Z882" i="19"/>
  <c r="Y882" i="19"/>
  <c r="U882" i="19" s="1"/>
  <c r="Z861" i="19"/>
  <c r="Y861" i="19"/>
  <c r="U861" i="19" s="1"/>
  <c r="Z878" i="19"/>
  <c r="Y878" i="19"/>
  <c r="U878" i="19" s="1"/>
  <c r="Z858" i="19"/>
  <c r="Y858" i="19"/>
  <c r="U858" i="19" s="1"/>
  <c r="Z820" i="19"/>
  <c r="Y820" i="19"/>
  <c r="U820" i="19" s="1"/>
  <c r="Z857" i="19"/>
  <c r="Y857" i="19"/>
  <c r="U857" i="19" s="1"/>
  <c r="Z791" i="19"/>
  <c r="Y791" i="19"/>
  <c r="U791" i="19" s="1"/>
  <c r="Z856" i="19"/>
  <c r="Y856" i="19"/>
  <c r="U856" i="19" s="1"/>
  <c r="Z855" i="19"/>
  <c r="U855" i="19"/>
  <c r="Z854" i="19"/>
  <c r="Y854" i="19"/>
  <c r="U854" i="19" s="1"/>
  <c r="Z853" i="19"/>
  <c r="Y853" i="19"/>
  <c r="U853" i="19" s="1"/>
  <c r="Z798" i="19"/>
  <c r="Y798" i="19"/>
  <c r="U798" i="19" s="1"/>
  <c r="Z819" i="19"/>
  <c r="Y819" i="19"/>
  <c r="U819" i="19" s="1"/>
  <c r="Z851" i="19"/>
  <c r="Y851" i="19"/>
  <c r="U851" i="19" s="1"/>
  <c r="Z818" i="19"/>
  <c r="Y818" i="19"/>
  <c r="U818" i="19" s="1"/>
  <c r="Z817" i="19"/>
  <c r="Y817" i="19"/>
  <c r="U817" i="19" s="1"/>
  <c r="Z832" i="19"/>
  <c r="Y832" i="19"/>
  <c r="U832" i="19" s="1"/>
  <c r="Z860" i="19"/>
  <c r="Y860" i="19"/>
  <c r="U860" i="19" s="1"/>
  <c r="Z834" i="19"/>
  <c r="Y834" i="19"/>
  <c r="U834" i="19" s="1"/>
  <c r="Z850" i="19"/>
  <c r="Y850" i="19"/>
  <c r="U850" i="19" s="1"/>
  <c r="Z823" i="19"/>
  <c r="Y823" i="19"/>
  <c r="U823" i="19" s="1"/>
  <c r="Z814" i="19"/>
  <c r="Y814" i="19"/>
  <c r="U814" i="19" s="1"/>
  <c r="Z813" i="19"/>
  <c r="Y813" i="19"/>
  <c r="U813" i="19" s="1"/>
  <c r="Z805" i="19"/>
  <c r="Y805" i="19"/>
  <c r="U805" i="19" s="1"/>
  <c r="Z852" i="19"/>
  <c r="Y852" i="19"/>
  <c r="U852" i="19" s="1"/>
  <c r="Z848" i="19"/>
  <c r="Y848" i="19"/>
  <c r="U848" i="19" s="1"/>
  <c r="Z847" i="19"/>
  <c r="Y847" i="19"/>
  <c r="U847" i="19" s="1"/>
  <c r="Z846" i="19"/>
  <c r="Y846" i="19"/>
  <c r="U846" i="19" s="1"/>
  <c r="Z845" i="19"/>
  <c r="Y845" i="19"/>
  <c r="U845" i="19" s="1"/>
  <c r="Z844" i="19"/>
  <c r="Y844" i="19"/>
  <c r="U844" i="19" s="1"/>
  <c r="Z804" i="19"/>
  <c r="Y804" i="19"/>
  <c r="U804" i="19" s="1"/>
  <c r="Z843" i="19"/>
  <c r="Y843" i="19"/>
  <c r="U843" i="19" s="1"/>
  <c r="Z795" i="19"/>
  <c r="Y795" i="19"/>
  <c r="U795" i="19" s="1"/>
  <c r="Z841" i="19"/>
  <c r="Y841" i="19"/>
  <c r="U841" i="19" s="1"/>
  <c r="Z809" i="19"/>
  <c r="Y809" i="19"/>
  <c r="U809" i="19" s="1"/>
  <c r="Z807" i="19"/>
  <c r="Y807" i="19"/>
  <c r="U807" i="19" s="1"/>
  <c r="Z810" i="19"/>
  <c r="Y810" i="19"/>
  <c r="U810" i="19" s="1"/>
  <c r="Z836" i="19"/>
  <c r="Y836" i="19"/>
  <c r="U836" i="19" s="1"/>
  <c r="Z828" i="19"/>
  <c r="Y828" i="19"/>
  <c r="U828" i="19" s="1"/>
  <c r="Z840" i="19"/>
  <c r="Y840" i="19"/>
  <c r="U840" i="19" s="1"/>
  <c r="Z833" i="19"/>
  <c r="Y833" i="19"/>
  <c r="U833" i="19" s="1"/>
  <c r="Z796" i="19"/>
  <c r="Y796" i="19"/>
  <c r="U796" i="19" s="1"/>
  <c r="Z824" i="19"/>
  <c r="Y824" i="19"/>
  <c r="U824" i="19" s="1"/>
  <c r="Z801" i="19"/>
  <c r="Y801" i="19"/>
  <c r="U801" i="19" s="1"/>
  <c r="Z792" i="19"/>
  <c r="U792" i="19"/>
  <c r="Z799" i="19"/>
  <c r="Y799" i="19"/>
  <c r="U799" i="19" s="1"/>
  <c r="Z815" i="19"/>
  <c r="Y815" i="19"/>
  <c r="U815" i="19" s="1"/>
  <c r="Z800" i="19"/>
  <c r="Y800" i="19"/>
  <c r="U800" i="19" s="1"/>
  <c r="Z812" i="19"/>
  <c r="Y812" i="19"/>
  <c r="U812" i="19" s="1"/>
  <c r="Z797" i="19"/>
  <c r="Y797" i="19"/>
  <c r="U797" i="19" s="1"/>
  <c r="Z788" i="19"/>
  <c r="Y788" i="19"/>
  <c r="U788" i="19" s="1"/>
  <c r="Z821" i="19"/>
  <c r="Y821" i="19"/>
  <c r="U821" i="19" s="1"/>
  <c r="Z793" i="19"/>
  <c r="U793" i="19"/>
  <c r="Z816" i="19"/>
  <c r="Y816" i="19"/>
  <c r="U816" i="19" s="1"/>
  <c r="Z783" i="19"/>
  <c r="Y783" i="19"/>
  <c r="U783" i="19" s="1"/>
  <c r="Z806" i="19"/>
  <c r="Y806" i="19"/>
  <c r="U806" i="19" s="1"/>
  <c r="Z787" i="19"/>
  <c r="Y787" i="19"/>
  <c r="U787" i="19" s="1"/>
  <c r="Z794" i="19"/>
  <c r="Y794" i="19"/>
  <c r="U794" i="19" s="1"/>
  <c r="Z776" i="19"/>
  <c r="Y776" i="19"/>
  <c r="U776" i="19" s="1"/>
  <c r="Z784" i="19"/>
  <c r="Y784" i="19"/>
  <c r="U784" i="19" s="1"/>
  <c r="Z803" i="19"/>
  <c r="Y803" i="19"/>
  <c r="U803" i="19" s="1"/>
  <c r="Z786" i="19"/>
  <c r="U786" i="19"/>
  <c r="Z785" i="19"/>
  <c r="Y785" i="19"/>
  <c r="U785" i="19" s="1"/>
  <c r="Z781" i="19"/>
  <c r="U781" i="19"/>
  <c r="Z802" i="19"/>
  <c r="U802" i="19"/>
  <c r="Z780" i="19"/>
  <c r="Y780" i="19"/>
  <c r="U780" i="19" s="1"/>
  <c r="Z778" i="19"/>
  <c r="Y778" i="19"/>
  <c r="U778" i="19" s="1"/>
  <c r="Z774" i="19"/>
  <c r="U774" i="19"/>
  <c r="Z789" i="19"/>
  <c r="Y789" i="19"/>
  <c r="U789" i="19" s="1"/>
  <c r="Z790" i="19"/>
  <c r="Y790" i="19"/>
  <c r="U790" i="19" s="1"/>
  <c r="Z772" i="19"/>
  <c r="U772" i="19"/>
  <c r="Z779" i="19"/>
  <c r="Y779" i="19"/>
  <c r="U779" i="19" s="1"/>
  <c r="Z782" i="19"/>
  <c r="Y782" i="19"/>
  <c r="U782" i="19" s="1"/>
  <c r="Z777" i="19"/>
  <c r="Y777" i="19"/>
  <c r="U777" i="19" s="1"/>
  <c r="Z769" i="19"/>
  <c r="U769" i="19"/>
  <c r="Z770" i="19"/>
  <c r="Y770" i="19"/>
  <c r="U770" i="19" s="1"/>
  <c r="Z775" i="19"/>
  <c r="Y775" i="19"/>
  <c r="U775" i="19" s="1"/>
  <c r="Z771" i="19"/>
  <c r="Y771" i="19"/>
  <c r="U771" i="19" s="1"/>
  <c r="Z768" i="19"/>
  <c r="Y768" i="19"/>
  <c r="U768" i="19" s="1"/>
  <c r="Z773" i="19"/>
  <c r="Y773" i="19"/>
  <c r="U773" i="19" s="1"/>
  <c r="Z767" i="19"/>
  <c r="Y767" i="19"/>
  <c r="U767" i="19" s="1"/>
  <c r="Z765" i="19"/>
  <c r="Y765" i="19"/>
  <c r="U765" i="19" s="1"/>
  <c r="Z766" i="19"/>
  <c r="Y766" i="19"/>
  <c r="U766" i="19" s="1"/>
  <c r="Z759" i="19"/>
  <c r="U759" i="19"/>
  <c r="Z762" i="19"/>
  <c r="Y762" i="19"/>
  <c r="U762" i="19" s="1"/>
  <c r="Z764" i="19"/>
  <c r="Y764" i="19"/>
  <c r="U764" i="19" s="1"/>
  <c r="Z758" i="19"/>
  <c r="U758" i="19"/>
  <c r="Z761" i="19"/>
  <c r="U761" i="19"/>
  <c r="Z763" i="19"/>
  <c r="U763" i="19"/>
  <c r="Z760" i="19"/>
  <c r="U760" i="19"/>
  <c r="Z757" i="19"/>
  <c r="U757" i="19"/>
  <c r="Z755" i="19"/>
  <c r="Y755" i="19"/>
  <c r="U755" i="19" s="1"/>
  <c r="Z743" i="19"/>
  <c r="Y743" i="19"/>
  <c r="U743" i="19" s="1"/>
  <c r="Z745" i="19"/>
  <c r="Y745" i="19"/>
  <c r="U745" i="19" s="1"/>
  <c r="Z754" i="19"/>
  <c r="Y754" i="19"/>
  <c r="U754" i="19" s="1"/>
  <c r="Z753" i="19"/>
  <c r="Y753" i="19"/>
  <c r="U753" i="19" s="1"/>
  <c r="Z752" i="19"/>
  <c r="Y752" i="19"/>
  <c r="U752" i="19" s="1"/>
  <c r="Z751" i="19"/>
  <c r="Y751" i="19"/>
  <c r="U751" i="19" s="1"/>
  <c r="Z750" i="19"/>
  <c r="Y750" i="19"/>
  <c r="U750" i="19" s="1"/>
  <c r="Z737" i="19"/>
  <c r="Y737" i="19"/>
  <c r="U737" i="19" s="1"/>
  <c r="Z747" i="19"/>
  <c r="Y747" i="19"/>
  <c r="U747" i="19" s="1"/>
  <c r="Z744" i="19"/>
  <c r="Y744" i="19"/>
  <c r="U744" i="19" s="1"/>
  <c r="Z741" i="19"/>
  <c r="Y741" i="19"/>
  <c r="U741" i="19" s="1"/>
  <c r="Z739" i="19"/>
  <c r="Y739" i="19"/>
  <c r="U739" i="19" s="1"/>
  <c r="Z746" i="19"/>
  <c r="Y746" i="19"/>
  <c r="U746" i="19" s="1"/>
  <c r="Z742" i="19"/>
  <c r="Y742" i="19"/>
  <c r="U742" i="19" s="1"/>
  <c r="Z740" i="19"/>
  <c r="Y740" i="19"/>
  <c r="U740" i="19" s="1"/>
  <c r="Z738" i="19"/>
  <c r="Y738" i="19"/>
  <c r="U738" i="19" s="1"/>
  <c r="Z736" i="19"/>
  <c r="Y736" i="19"/>
  <c r="U736" i="19" s="1"/>
  <c r="Z735" i="19"/>
  <c r="Y735" i="19"/>
  <c r="U735" i="19" s="1"/>
  <c r="Z734" i="19"/>
  <c r="Y734" i="19"/>
  <c r="U734" i="19" s="1"/>
  <c r="Z732" i="19"/>
  <c r="Y732" i="19"/>
  <c r="U732" i="19" s="1"/>
  <c r="Z733" i="19"/>
  <c r="Y733" i="19"/>
  <c r="U733" i="19" s="1"/>
  <c r="Z731" i="19"/>
  <c r="Y731" i="19"/>
  <c r="U731" i="19" s="1"/>
  <c r="Z730" i="19"/>
  <c r="Y730" i="19"/>
  <c r="U730" i="19" s="1"/>
  <c r="Z729" i="19"/>
  <c r="Y729" i="19"/>
  <c r="U729" i="19" s="1"/>
  <c r="Z728" i="19"/>
  <c r="Y728" i="19"/>
  <c r="U728" i="19" s="1"/>
  <c r="Z727" i="19"/>
  <c r="Y727" i="19"/>
  <c r="U727" i="19" s="1"/>
  <c r="Z725" i="19"/>
  <c r="Y725" i="19"/>
  <c r="U725" i="19" s="1"/>
  <c r="Z724" i="19"/>
  <c r="Y724" i="19"/>
  <c r="U724" i="19" s="1"/>
  <c r="Z723" i="19"/>
  <c r="Y723" i="19"/>
  <c r="U723" i="19" s="1"/>
  <c r="Z721" i="19"/>
  <c r="Y721" i="19"/>
  <c r="U721" i="19" s="1"/>
  <c r="Z705" i="19"/>
  <c r="Y705" i="19"/>
  <c r="U705" i="19" s="1"/>
  <c r="Z710" i="19"/>
  <c r="Y710" i="19"/>
  <c r="U710" i="19" s="1"/>
  <c r="Z720" i="19"/>
  <c r="Y720" i="19"/>
  <c r="U720" i="19" s="1"/>
  <c r="Z719" i="19"/>
  <c r="Y719" i="19"/>
  <c r="U719" i="19" s="1"/>
  <c r="Z718" i="19"/>
  <c r="Y718" i="19"/>
  <c r="U718" i="19" s="1"/>
  <c r="Z717" i="19"/>
  <c r="Y717" i="19"/>
  <c r="U717" i="19" s="1"/>
  <c r="Z713" i="19"/>
  <c r="Y713" i="19"/>
  <c r="U713" i="19" s="1"/>
  <c r="Z712" i="19"/>
  <c r="Y712" i="19"/>
  <c r="U712" i="19" s="1"/>
  <c r="Z716" i="19"/>
  <c r="Y716" i="19"/>
  <c r="U716" i="19" s="1"/>
  <c r="Z706" i="19"/>
  <c r="Y706" i="19"/>
  <c r="U706" i="19" s="1"/>
  <c r="Z715" i="19"/>
  <c r="Y715" i="19"/>
  <c r="U715" i="19" s="1"/>
  <c r="Z714" i="19"/>
  <c r="Y714" i="19"/>
  <c r="U714" i="19" s="1"/>
  <c r="Z708" i="19"/>
  <c r="Y708" i="19"/>
  <c r="U708" i="19" s="1"/>
  <c r="Z707" i="19"/>
  <c r="Y707" i="19"/>
  <c r="U707" i="19" s="1"/>
  <c r="Z704" i="19"/>
  <c r="Y704" i="19"/>
  <c r="U704" i="19" s="1"/>
  <c r="Z703" i="19"/>
  <c r="Y703" i="19"/>
  <c r="U703" i="19" s="1"/>
  <c r="Z702" i="19"/>
  <c r="Y702" i="19"/>
  <c r="U702" i="19" s="1"/>
  <c r="Z701" i="19"/>
  <c r="Y701" i="19"/>
  <c r="U701" i="19" s="1"/>
  <c r="Z699" i="19"/>
  <c r="Y699" i="19"/>
  <c r="U699" i="19" s="1"/>
  <c r="Z698" i="19"/>
  <c r="Y698" i="19"/>
  <c r="U698" i="19" s="1"/>
  <c r="Z697" i="19"/>
  <c r="Y697" i="19"/>
  <c r="U697" i="19" s="1"/>
  <c r="Z696" i="19"/>
  <c r="Y696" i="19"/>
  <c r="U696" i="19" s="1"/>
  <c r="Z694" i="19"/>
  <c r="Y694" i="19"/>
  <c r="U694" i="19" s="1"/>
  <c r="Z691" i="19"/>
  <c r="Y691" i="19"/>
  <c r="U691" i="19" s="1"/>
  <c r="Z690" i="19"/>
  <c r="U690" i="19"/>
  <c r="Z689" i="19"/>
  <c r="Y689" i="19"/>
  <c r="U689" i="19" s="1"/>
  <c r="Z687" i="19"/>
  <c r="Y687" i="19"/>
  <c r="U687" i="19" s="1"/>
  <c r="Z686" i="19"/>
  <c r="Y686" i="19"/>
  <c r="U686" i="19" s="1"/>
  <c r="Z685" i="19"/>
  <c r="Y685" i="19"/>
  <c r="U685" i="19" s="1"/>
  <c r="Z683" i="19"/>
  <c r="Y683" i="19"/>
  <c r="U683" i="19" s="1"/>
  <c r="Z682" i="19"/>
  <c r="Y682" i="19"/>
  <c r="U682" i="19" s="1"/>
  <c r="Z681" i="19"/>
  <c r="Y681" i="19"/>
  <c r="U681" i="19" s="1"/>
  <c r="Z680" i="19"/>
  <c r="Y680" i="19"/>
  <c r="U680" i="19" s="1"/>
  <c r="Z663" i="19"/>
  <c r="Y663" i="19"/>
  <c r="U663" i="19" s="1"/>
  <c r="Z670" i="19"/>
  <c r="Y670" i="19"/>
  <c r="U670" i="19" s="1"/>
  <c r="Z684" i="19"/>
  <c r="Y684" i="19"/>
  <c r="U684" i="19" s="1"/>
  <c r="Z679" i="19"/>
  <c r="Y679" i="19"/>
  <c r="U679" i="19" s="1"/>
  <c r="Z678" i="19"/>
  <c r="Y678" i="19"/>
  <c r="U678" i="19" s="1"/>
  <c r="Z677" i="19"/>
  <c r="Y677" i="19"/>
  <c r="U677" i="19" s="1"/>
  <c r="Z676" i="19"/>
  <c r="Y676" i="19"/>
  <c r="U676" i="19" s="1"/>
  <c r="Z671" i="19"/>
  <c r="Y671" i="19"/>
  <c r="U671" i="19" s="1"/>
  <c r="Z675" i="19"/>
  <c r="Y675" i="19"/>
  <c r="U675" i="19" s="1"/>
  <c r="Z674" i="19"/>
  <c r="Y674" i="19"/>
  <c r="U674" i="19" s="1"/>
  <c r="Z673" i="19"/>
  <c r="Y673" i="19"/>
  <c r="U673" i="19" s="1"/>
  <c r="Z668" i="19"/>
  <c r="Y668" i="19"/>
  <c r="U668" i="19" s="1"/>
  <c r="Z669" i="19"/>
  <c r="Y669" i="19"/>
  <c r="U669" i="19" s="1"/>
  <c r="Z667" i="19"/>
  <c r="Y667" i="19"/>
  <c r="U667" i="19" s="1"/>
  <c r="Z665" i="19"/>
  <c r="Y665" i="19"/>
  <c r="U665" i="19" s="1"/>
  <c r="Z664" i="19"/>
  <c r="Y664" i="19"/>
  <c r="U664" i="19" s="1"/>
  <c r="Z666" i="19"/>
  <c r="Y666" i="19"/>
  <c r="U666" i="19" s="1"/>
  <c r="Z662" i="19"/>
  <c r="U662" i="19"/>
  <c r="Z650" i="19"/>
  <c r="Y650" i="19"/>
  <c r="U650" i="19" s="1"/>
  <c r="Z661" i="19"/>
  <c r="Y661" i="19"/>
  <c r="U661" i="19" s="1"/>
  <c r="Z660" i="19"/>
  <c r="Y660" i="19"/>
  <c r="U660" i="19" s="1"/>
  <c r="Z659" i="19"/>
  <c r="Y659" i="19"/>
  <c r="U659" i="19" s="1"/>
  <c r="Z658" i="19"/>
  <c r="Y658" i="19"/>
  <c r="U658" i="19" s="1"/>
  <c r="Z649" i="19"/>
  <c r="Y649" i="19"/>
  <c r="U649" i="19" s="1"/>
  <c r="Z656" i="19"/>
  <c r="Y656" i="19"/>
  <c r="U656" i="19" s="1"/>
  <c r="Z655" i="19"/>
  <c r="Y655" i="19"/>
  <c r="U655" i="19" s="1"/>
  <c r="Z654" i="19"/>
  <c r="Y654" i="19"/>
  <c r="U654" i="19" s="1"/>
  <c r="Z653" i="19"/>
  <c r="Y653" i="19"/>
  <c r="U653" i="19" s="1"/>
  <c r="Z642" i="19"/>
  <c r="Y642" i="19"/>
  <c r="U642" i="19" s="1"/>
  <c r="Z643" i="19"/>
  <c r="Y643" i="19"/>
  <c r="U643" i="19" s="1"/>
  <c r="Z652" i="19"/>
  <c r="Y652" i="19"/>
  <c r="U652" i="19" s="1"/>
  <c r="Z637" i="19"/>
  <c r="Y637" i="19"/>
  <c r="U637" i="19" s="1"/>
  <c r="Z657" i="19"/>
  <c r="Y657" i="19"/>
  <c r="U657" i="19" s="1"/>
  <c r="Z651" i="19"/>
  <c r="Y651" i="19"/>
  <c r="U651" i="19" s="1"/>
  <c r="Z634" i="19"/>
  <c r="Y634" i="19"/>
  <c r="U634" i="19" s="1"/>
  <c r="Z646" i="19"/>
  <c r="Y646" i="19"/>
  <c r="U646" i="19" s="1"/>
  <c r="Z645" i="19"/>
  <c r="Y645" i="19"/>
  <c r="U645" i="19" s="1"/>
  <c r="Z644" i="19"/>
  <c r="Y644" i="19"/>
  <c r="U644" i="19" s="1"/>
  <c r="Z632" i="19"/>
  <c r="Y632" i="19"/>
  <c r="U632" i="19" s="1"/>
  <c r="Z636" i="19"/>
  <c r="Y636" i="19"/>
  <c r="U636" i="19" s="1"/>
  <c r="Z647" i="19"/>
  <c r="Y647" i="19"/>
  <c r="U647" i="19" s="1"/>
  <c r="Z635" i="19"/>
  <c r="Y635" i="19"/>
  <c r="U635" i="19" s="1"/>
  <c r="Z641" i="19"/>
  <c r="Y641" i="19"/>
  <c r="U641" i="19" s="1"/>
  <c r="Z640" i="19"/>
  <c r="Y640" i="19"/>
  <c r="U640" i="19" s="1"/>
  <c r="Z639" i="19"/>
  <c r="Y639" i="19"/>
  <c r="U639" i="19" s="1"/>
  <c r="Z638" i="19"/>
  <c r="Y638" i="19"/>
  <c r="U638" i="19" s="1"/>
  <c r="Z633" i="19"/>
  <c r="Y633" i="19"/>
  <c r="U633" i="19" s="1"/>
  <c r="Z631" i="19"/>
  <c r="Y631" i="19"/>
  <c r="U631" i="19" s="1"/>
  <c r="Z630" i="19"/>
  <c r="Y630" i="19"/>
  <c r="U630" i="19" s="1"/>
  <c r="Z629" i="19"/>
  <c r="Y629" i="19"/>
  <c r="U629" i="19" s="1"/>
  <c r="Z628" i="19"/>
  <c r="Y628" i="19"/>
  <c r="U628" i="19" s="1"/>
  <c r="Z599" i="19"/>
  <c r="Y599" i="19"/>
  <c r="U599" i="19" s="1"/>
  <c r="Z626" i="19"/>
  <c r="Y626" i="19"/>
  <c r="U626" i="19" s="1"/>
  <c r="Z625" i="19"/>
  <c r="Y625" i="19"/>
  <c r="U625" i="19" s="1"/>
  <c r="Z608" i="19"/>
  <c r="Y608" i="19"/>
  <c r="U608" i="19" s="1"/>
  <c r="Z607" i="19"/>
  <c r="Y607" i="19"/>
  <c r="U607" i="19" s="1"/>
  <c r="Z623" i="19"/>
  <c r="Y623" i="19"/>
  <c r="U623" i="19" s="1"/>
  <c r="Z622" i="19"/>
  <c r="Y622" i="19"/>
  <c r="U622" i="19" s="1"/>
  <c r="Z627" i="19"/>
  <c r="Y627" i="19"/>
  <c r="U627" i="19" s="1"/>
  <c r="Z624" i="19"/>
  <c r="Y624" i="19"/>
  <c r="U624" i="19" s="1"/>
  <c r="Z621" i="19"/>
  <c r="Y621" i="19"/>
  <c r="U621" i="19" s="1"/>
  <c r="Z620" i="19"/>
  <c r="Y620" i="19"/>
  <c r="U620" i="19" s="1"/>
  <c r="Z604" i="19"/>
  <c r="Y604" i="19"/>
  <c r="U604" i="19" s="1"/>
  <c r="Z618" i="19"/>
  <c r="Y618" i="19"/>
  <c r="U618" i="19" s="1"/>
  <c r="Z617" i="19"/>
  <c r="Y617" i="19"/>
  <c r="U617" i="19" s="1"/>
  <c r="Z606" i="19"/>
  <c r="Y606" i="19"/>
  <c r="U606" i="19" s="1"/>
  <c r="Z616" i="19"/>
  <c r="Y616" i="19"/>
  <c r="U616" i="19" s="1"/>
  <c r="Z615" i="19"/>
  <c r="Y615" i="19"/>
  <c r="U615" i="19" s="1"/>
  <c r="Z619" i="19"/>
  <c r="Y619" i="19"/>
  <c r="U619" i="19" s="1"/>
  <c r="Z602" i="19"/>
  <c r="Y602" i="19"/>
  <c r="U602" i="19" s="1"/>
  <c r="Z596" i="19"/>
  <c r="Y596" i="19"/>
  <c r="U596" i="19" s="1"/>
  <c r="Z594" i="19"/>
  <c r="Y594" i="19"/>
  <c r="U594" i="19" s="1"/>
  <c r="Z614" i="19"/>
  <c r="Y614" i="19"/>
  <c r="U614" i="19" s="1"/>
  <c r="Z613" i="19"/>
  <c r="Y613" i="19"/>
  <c r="U613" i="19" s="1"/>
  <c r="Z609" i="19"/>
  <c r="Y609" i="19"/>
  <c r="U609" i="19" s="1"/>
  <c r="Z612" i="19"/>
  <c r="Y612" i="19"/>
  <c r="U612" i="19" s="1"/>
  <c r="Z598" i="19"/>
  <c r="Y598" i="19"/>
  <c r="U598" i="19" s="1"/>
  <c r="Z611" i="19"/>
  <c r="Y611" i="19"/>
  <c r="U611" i="19" s="1"/>
  <c r="Z603" i="19"/>
  <c r="Y603" i="19"/>
  <c r="U603" i="19" s="1"/>
  <c r="Z593" i="19"/>
  <c r="Y593" i="19"/>
  <c r="U593" i="19" s="1"/>
  <c r="Z605" i="19"/>
  <c r="Y605" i="19"/>
  <c r="U605" i="19" s="1"/>
  <c r="Z601" i="19"/>
  <c r="Y601" i="19"/>
  <c r="U601" i="19" s="1"/>
  <c r="Z600" i="19"/>
  <c r="U600" i="19"/>
  <c r="Z597" i="19"/>
  <c r="U597" i="19"/>
  <c r="Z595" i="19"/>
  <c r="Y595" i="19"/>
  <c r="U595" i="19" s="1"/>
  <c r="Z592" i="19"/>
  <c r="Y592" i="19"/>
  <c r="U592" i="19" s="1"/>
  <c r="Z589" i="19"/>
  <c r="Y589" i="19"/>
  <c r="U589" i="19" s="1"/>
  <c r="Z588" i="19"/>
  <c r="Y588" i="19"/>
  <c r="U588" i="19" s="1"/>
  <c r="Z587" i="19"/>
  <c r="Y587" i="19"/>
  <c r="U587" i="19" s="1"/>
  <c r="Z586" i="19"/>
  <c r="Y586" i="19"/>
  <c r="U586" i="19" s="1"/>
  <c r="Z585" i="19"/>
  <c r="Y585" i="19"/>
  <c r="U585" i="19" s="1"/>
  <c r="Z584" i="19"/>
  <c r="Y584" i="19"/>
  <c r="U584" i="19" s="1"/>
  <c r="Z583" i="19"/>
  <c r="Y583" i="19"/>
  <c r="U583" i="19" s="1"/>
  <c r="Z582" i="19"/>
  <c r="Y582" i="19"/>
  <c r="U582" i="19" s="1"/>
  <c r="Z581" i="19"/>
  <c r="Y581" i="19"/>
  <c r="U581" i="19" s="1"/>
  <c r="Z579" i="19"/>
  <c r="Y579" i="19"/>
  <c r="U579" i="19" s="1"/>
  <c r="Z578" i="19"/>
  <c r="Y578" i="19"/>
  <c r="U578" i="19" s="1"/>
  <c r="Z528" i="19"/>
  <c r="Y528" i="19"/>
  <c r="U528" i="19" s="1"/>
  <c r="Z577" i="19"/>
  <c r="Y577" i="19"/>
  <c r="U577" i="19" s="1"/>
  <c r="Z576" i="19"/>
  <c r="Y576" i="19"/>
  <c r="U576" i="19" s="1"/>
  <c r="Z575" i="19"/>
  <c r="Y575" i="19"/>
  <c r="U575" i="19" s="1"/>
  <c r="Z591" i="19"/>
  <c r="Y591" i="19"/>
  <c r="U591" i="19" s="1"/>
  <c r="Z590" i="19"/>
  <c r="Y590" i="19"/>
  <c r="U590" i="19" s="1"/>
  <c r="Z572" i="19"/>
  <c r="Y572" i="19"/>
  <c r="U572" i="19" s="1"/>
  <c r="Z571" i="19"/>
  <c r="Y571" i="19"/>
  <c r="U571" i="19" s="1"/>
  <c r="Z570" i="19"/>
  <c r="Y570" i="19"/>
  <c r="U570" i="19" s="1"/>
  <c r="Z569" i="19"/>
  <c r="Y569" i="19"/>
  <c r="U569" i="19" s="1"/>
  <c r="Z568" i="19"/>
  <c r="Y568" i="19"/>
  <c r="U568" i="19" s="1"/>
  <c r="Z567" i="19"/>
  <c r="Y567" i="19"/>
  <c r="U567" i="19" s="1"/>
  <c r="Z511" i="19"/>
  <c r="Y511" i="19"/>
  <c r="U511" i="19" s="1"/>
  <c r="Z566" i="19"/>
  <c r="Y566" i="19"/>
  <c r="U566" i="19" s="1"/>
  <c r="Z565" i="19"/>
  <c r="Y565" i="19"/>
  <c r="U565" i="19" s="1"/>
  <c r="Z564" i="19"/>
  <c r="Y564" i="19"/>
  <c r="U564" i="19" s="1"/>
  <c r="Z527" i="19"/>
  <c r="Y527" i="19"/>
  <c r="U527" i="19" s="1"/>
  <c r="Z562" i="19"/>
  <c r="Y562" i="19"/>
  <c r="U562" i="19" s="1"/>
  <c r="Z574" i="19"/>
  <c r="Y574" i="19"/>
  <c r="U574" i="19" s="1"/>
  <c r="Z580" i="19"/>
  <c r="Y580" i="19"/>
  <c r="U580" i="19" s="1"/>
  <c r="Z561" i="19"/>
  <c r="Y561" i="19"/>
  <c r="U561" i="19" s="1"/>
  <c r="Z559" i="19"/>
  <c r="Y559" i="19"/>
  <c r="U559" i="19" s="1"/>
  <c r="Z563" i="19"/>
  <c r="Y563" i="19"/>
  <c r="U563" i="19" s="1"/>
  <c r="Z558" i="19"/>
  <c r="Y558" i="19"/>
  <c r="U558" i="19" s="1"/>
  <c r="Z557" i="19"/>
  <c r="Y557" i="19"/>
  <c r="U557" i="19" s="1"/>
  <c r="Z555" i="19"/>
  <c r="Y555" i="19"/>
  <c r="U555" i="19" s="1"/>
  <c r="Z526" i="19"/>
  <c r="Y526" i="19"/>
  <c r="U526" i="19" s="1"/>
  <c r="Z554" i="19"/>
  <c r="Y554" i="19"/>
  <c r="U554" i="19" s="1"/>
  <c r="Z519" i="19"/>
  <c r="Y519" i="19"/>
  <c r="U519" i="19" s="1"/>
  <c r="Z553" i="19"/>
  <c r="Y553" i="19"/>
  <c r="U553" i="19" s="1"/>
  <c r="Z552" i="19"/>
  <c r="Y552" i="19"/>
  <c r="U552" i="19" s="1"/>
  <c r="Z524" i="19"/>
  <c r="Y524" i="19"/>
  <c r="U524" i="19" s="1"/>
  <c r="Z550" i="19"/>
  <c r="Y550" i="19"/>
  <c r="U550" i="19" s="1"/>
  <c r="Z547" i="19"/>
  <c r="Y547" i="19"/>
  <c r="U547" i="19" s="1"/>
  <c r="Z525" i="19"/>
  <c r="Y525" i="19"/>
  <c r="U525" i="19" s="1"/>
  <c r="Z506" i="19"/>
  <c r="Y506" i="19"/>
  <c r="U506" i="19" s="1"/>
  <c r="Z546" i="19"/>
  <c r="Y546" i="19"/>
  <c r="U546" i="19" s="1"/>
  <c r="Z549" i="19"/>
  <c r="Y549" i="19"/>
  <c r="U549" i="19" s="1"/>
  <c r="Z548" i="19"/>
  <c r="Y548" i="19"/>
  <c r="U548" i="19" s="1"/>
  <c r="Z545" i="19"/>
  <c r="Y545" i="19"/>
  <c r="U545" i="19" s="1"/>
  <c r="Z544" i="19"/>
  <c r="Y544" i="19"/>
  <c r="U544" i="19" s="1"/>
  <c r="Z543" i="19"/>
  <c r="Y543" i="19"/>
  <c r="U543" i="19" s="1"/>
  <c r="Z522" i="19"/>
  <c r="Y522" i="19"/>
  <c r="U522" i="19" s="1"/>
  <c r="Z540" i="19"/>
  <c r="Y540" i="19"/>
  <c r="U540" i="19" s="1"/>
  <c r="Z573" i="19"/>
  <c r="Y573" i="19"/>
  <c r="U573" i="19" s="1"/>
  <c r="Z560" i="19"/>
  <c r="Y560" i="19"/>
  <c r="U560" i="19" s="1"/>
  <c r="Z504" i="19"/>
  <c r="Y504" i="19"/>
  <c r="U504" i="19" s="1"/>
  <c r="Z541" i="19"/>
  <c r="Y541" i="19"/>
  <c r="U541" i="19" s="1"/>
  <c r="Z537" i="19"/>
  <c r="Y537" i="19"/>
  <c r="U537" i="19" s="1"/>
  <c r="Z536" i="19"/>
  <c r="Y536" i="19"/>
  <c r="U536" i="19" s="1"/>
  <c r="Z518" i="19"/>
  <c r="Y518" i="19"/>
  <c r="U518" i="19" s="1"/>
  <c r="Z535" i="19"/>
  <c r="Y535" i="19"/>
  <c r="U535" i="19" s="1"/>
  <c r="Z502" i="19"/>
  <c r="Y502" i="19"/>
  <c r="U502" i="19" s="1"/>
  <c r="Z534" i="19"/>
  <c r="Y534" i="19"/>
  <c r="U534" i="19" s="1"/>
  <c r="Z521" i="19"/>
  <c r="Y521" i="19"/>
  <c r="U521" i="19" s="1"/>
  <c r="Z538" i="19"/>
  <c r="Y538" i="19"/>
  <c r="U538" i="19" s="1"/>
  <c r="Z513" i="19"/>
  <c r="Y513" i="19"/>
  <c r="U513" i="19" s="1"/>
  <c r="Z514" i="19"/>
  <c r="Y514" i="19"/>
  <c r="U514" i="19" s="1"/>
  <c r="Z500" i="19"/>
  <c r="Y500" i="19"/>
  <c r="U500" i="19" s="1"/>
  <c r="Z510" i="19"/>
  <c r="Y510" i="19"/>
  <c r="U510" i="19" s="1"/>
  <c r="Y515" i="19"/>
  <c r="U515" i="19" s="1"/>
  <c r="Z512" i="19"/>
  <c r="Y523" i="19"/>
  <c r="U523" i="19" s="1"/>
  <c r="Y529" i="19"/>
  <c r="U529" i="19" s="1"/>
  <c r="Y530" i="19"/>
  <c r="U530" i="19" s="1"/>
  <c r="Y505" i="19"/>
  <c r="U505" i="19" s="1"/>
  <c r="Y508" i="19"/>
  <c r="U508" i="19" s="1"/>
  <c r="Y507" i="19"/>
  <c r="U507" i="19" s="1"/>
  <c r="Z501" i="19"/>
  <c r="Z516" i="19"/>
  <c r="Z503" i="19"/>
  <c r="Z509" i="19"/>
  <c r="Y499" i="19"/>
  <c r="U499" i="19" s="1"/>
  <c r="Y498" i="19"/>
  <c r="U498" i="19" s="1"/>
  <c r="Z497" i="19"/>
  <c r="Z496" i="19"/>
  <c r="Y495" i="19"/>
  <c r="U495" i="19" s="1"/>
  <c r="Z414" i="19"/>
  <c r="Y494" i="19"/>
  <c r="U494" i="19" s="1"/>
  <c r="Y493" i="19"/>
  <c r="U493" i="19" s="1"/>
  <c r="Z490" i="19"/>
  <c r="Y432" i="19"/>
  <c r="U432" i="19" s="1"/>
  <c r="Y488" i="19"/>
  <c r="U488" i="19" s="1"/>
  <c r="Y487" i="19"/>
  <c r="U487" i="19" s="1"/>
  <c r="Z486" i="19"/>
  <c r="Z444" i="19"/>
  <c r="Z485" i="19"/>
  <c r="Y484" i="19"/>
  <c r="U484" i="19" s="1"/>
  <c r="Y483" i="19"/>
  <c r="U483" i="19" s="1"/>
  <c r="Z481" i="19"/>
  <c r="Z480" i="19"/>
  <c r="Z479" i="19"/>
  <c r="Z409" i="19"/>
  <c r="Z448" i="19"/>
  <c r="Z452" i="19"/>
  <c r="Y475" i="19"/>
  <c r="U475" i="19" s="1"/>
  <c r="Y430" i="19"/>
  <c r="U430" i="19" s="1"/>
  <c r="Y447" i="19"/>
  <c r="U447" i="19" s="1"/>
  <c r="Y473" i="19"/>
  <c r="U473" i="19" s="1"/>
  <c r="Y472" i="19"/>
  <c r="U472" i="19" s="1"/>
  <c r="Y471" i="19"/>
  <c r="U471" i="19" s="1"/>
  <c r="Y470" i="19"/>
  <c r="U470" i="19" s="1"/>
  <c r="Z469" i="19"/>
  <c r="Z468" i="19"/>
  <c r="Z467" i="19"/>
  <c r="Y466" i="19"/>
  <c r="U466" i="19" s="1"/>
  <c r="Y464" i="19"/>
  <c r="U464" i="19" s="1"/>
  <c r="Y440" i="19"/>
  <c r="U440" i="19" s="1"/>
  <c r="Z463" i="19"/>
  <c r="Z462" i="19"/>
  <c r="Y461" i="19"/>
  <c r="U461" i="19" s="1"/>
  <c r="Y492" i="19"/>
  <c r="U492" i="19" s="1"/>
  <c r="Y460" i="19"/>
  <c r="U460" i="19" s="1"/>
  <c r="Y459" i="19"/>
  <c r="U459" i="19" s="1"/>
  <c r="Y491" i="19"/>
  <c r="U491" i="19" s="1"/>
  <c r="Z482" i="19"/>
  <c r="Y476" i="19"/>
  <c r="U476" i="19" s="1"/>
  <c r="Y427" i="19"/>
  <c r="U427" i="19" s="1"/>
  <c r="Z426" i="19"/>
  <c r="Z457" i="19"/>
  <c r="Y456" i="19"/>
  <c r="U456" i="19" s="1"/>
  <c r="Y425" i="19"/>
  <c r="U425" i="19" s="1"/>
  <c r="Z455" i="19"/>
  <c r="Z408" i="19"/>
  <c r="Y441" i="19"/>
  <c r="U441" i="19" s="1"/>
  <c r="Y458" i="19"/>
  <c r="U458" i="19" s="1"/>
  <c r="Y453" i="19"/>
  <c r="U453" i="19" s="1"/>
  <c r="Y406" i="19"/>
  <c r="U406" i="19" s="1"/>
  <c r="Y451" i="19"/>
  <c r="U451" i="19" s="1"/>
  <c r="Y421" i="19"/>
  <c r="U421" i="19" s="1"/>
  <c r="Z422" i="19"/>
  <c r="Y450" i="19"/>
  <c r="U450" i="19" s="1"/>
  <c r="Y449" i="19"/>
  <c r="U449" i="19" s="1"/>
  <c r="Y474" i="19"/>
  <c r="U474" i="19" s="1"/>
  <c r="Z420" i="19"/>
  <c r="Z465" i="19"/>
  <c r="Y417" i="19"/>
  <c r="U417" i="19" s="1"/>
  <c r="Z445" i="19"/>
  <c r="Y416" i="19"/>
  <c r="U416" i="19" s="1"/>
  <c r="Z443" i="19"/>
  <c r="Z446" i="19"/>
  <c r="Z439" i="19"/>
  <c r="Y438" i="19"/>
  <c r="U438" i="19" s="1"/>
  <c r="Y435" i="19"/>
  <c r="U435" i="19" s="1"/>
  <c r="Y405" i="19"/>
  <c r="U405" i="19" s="1"/>
  <c r="Z434" i="19"/>
  <c r="Y442" i="19"/>
  <c r="U442" i="19" s="1"/>
  <c r="Z411" i="19"/>
  <c r="Z433" i="19"/>
  <c r="Z410" i="19"/>
  <c r="Z437" i="19"/>
  <c r="Z436" i="19"/>
  <c r="Y413" i="19"/>
  <c r="U413" i="19" s="1"/>
  <c r="Z401" i="19"/>
  <c r="Z429" i="19"/>
  <c r="Z428" i="19"/>
  <c r="Z423" i="19"/>
  <c r="U407" i="19"/>
  <c r="Z419" i="19"/>
  <c r="Z415" i="19"/>
  <c r="Z418" i="19"/>
  <c r="Z402" i="19"/>
  <c r="Z412" i="19"/>
  <c r="Y404" i="19"/>
  <c r="U404" i="19" s="1"/>
  <c r="Z400" i="19"/>
  <c r="Z397" i="19"/>
  <c r="Z393" i="19"/>
  <c r="Y403" i="19"/>
  <c r="U403" i="19" s="1"/>
  <c r="Y399" i="19"/>
  <c r="U399" i="19" s="1"/>
  <c r="Y391" i="19"/>
  <c r="U391" i="19" s="1"/>
  <c r="Z396" i="19"/>
  <c r="Y398" i="19"/>
  <c r="U398" i="19" s="1"/>
  <c r="Y392" i="19"/>
  <c r="U392" i="19" s="1"/>
  <c r="Y387" i="19"/>
  <c r="U387" i="19" s="1"/>
  <c r="Z385" i="19"/>
  <c r="Y390" i="19"/>
  <c r="U390" i="19" s="1"/>
  <c r="Z381" i="19"/>
  <c r="Y389" i="19"/>
  <c r="U389" i="19" s="1"/>
  <c r="U395" i="19"/>
  <c r="Z394" i="19"/>
  <c r="Z380" i="19"/>
  <c r="U377" i="19"/>
  <c r="Z388" i="19"/>
  <c r="Z383" i="19"/>
  <c r="Z386" i="19"/>
  <c r="U382" i="19"/>
  <c r="U378" i="19"/>
  <c r="Z379" i="19"/>
  <c r="Z376" i="19"/>
  <c r="U384" i="19"/>
  <c r="Z375" i="19"/>
  <c r="Y374" i="19"/>
  <c r="U374" i="19" s="1"/>
  <c r="U373" i="19"/>
  <c r="Y372" i="19"/>
  <c r="U372" i="19" s="1"/>
  <c r="Y371" i="19"/>
  <c r="U371" i="19" s="1"/>
  <c r="Y370" i="19"/>
  <c r="U370" i="19" s="1"/>
  <c r="Z369" i="19"/>
  <c r="Y367" i="19"/>
  <c r="U367" i="19" s="1"/>
  <c r="Z366" i="19"/>
  <c r="Y365" i="19"/>
  <c r="U365" i="19" s="1"/>
  <c r="Y364" i="19"/>
  <c r="U364" i="19" s="1"/>
  <c r="Y351" i="19"/>
  <c r="U351" i="19" s="1"/>
  <c r="Y363" i="19"/>
  <c r="U363" i="19" s="1"/>
  <c r="Y362" i="19"/>
  <c r="U362" i="19" s="1"/>
  <c r="Y361" i="19"/>
  <c r="U361" i="19" s="1"/>
  <c r="Y360" i="19"/>
  <c r="U360" i="19" s="1"/>
  <c r="Z359" i="19"/>
  <c r="Y358" i="19"/>
  <c r="U358" i="19" s="1"/>
  <c r="Z357" i="19"/>
  <c r="Y356" i="19"/>
  <c r="U356" i="19" s="1"/>
  <c r="Y355" i="19"/>
  <c r="U355" i="19" s="1"/>
  <c r="Y354" i="19"/>
  <c r="U354" i="19" s="1"/>
  <c r="Y368" i="19"/>
  <c r="U368" i="19" s="1"/>
  <c r="Y352" i="19"/>
  <c r="U352" i="19" s="1"/>
  <c r="Y317" i="19"/>
  <c r="U317" i="19" s="1"/>
  <c r="Y324" i="19"/>
  <c r="U324" i="19" s="1"/>
  <c r="Y350" i="19"/>
  <c r="U350" i="19" s="1"/>
  <c r="Y349" i="19"/>
  <c r="U349" i="19" s="1"/>
  <c r="Z348" i="19"/>
  <c r="Y347" i="19"/>
  <c r="U347" i="19" s="1"/>
  <c r="Z345" i="19"/>
  <c r="Y344" i="19"/>
  <c r="U344" i="19" s="1"/>
  <c r="Y331" i="19"/>
  <c r="U331" i="19" s="1"/>
  <c r="Y343" i="19"/>
  <c r="U343" i="19" s="1"/>
  <c r="Y342" i="19"/>
  <c r="U342" i="19" s="1"/>
  <c r="Y325" i="19"/>
  <c r="U325" i="19" s="1"/>
  <c r="Z341" i="19"/>
  <c r="Y346" i="19"/>
  <c r="U346" i="19" s="1"/>
  <c r="Y340" i="19"/>
  <c r="U340" i="19" s="1"/>
  <c r="Y339" i="19"/>
  <c r="U339" i="19" s="1"/>
  <c r="Y338" i="19"/>
  <c r="U338" i="19" s="1"/>
  <c r="Y320" i="19"/>
  <c r="U320" i="19" s="1"/>
  <c r="Z327" i="19"/>
  <c r="Z321" i="19"/>
  <c r="Z334" i="19"/>
  <c r="Y337" i="19"/>
  <c r="U337" i="19" s="1"/>
  <c r="Y336" i="19"/>
  <c r="U336" i="19" s="1"/>
  <c r="Y335" i="19"/>
  <c r="U335" i="19" s="1"/>
  <c r="Y319" i="19"/>
  <c r="U319" i="19" s="1"/>
  <c r="Z323" i="19"/>
  <c r="Y332" i="19"/>
  <c r="U332" i="19" s="1"/>
  <c r="Y316" i="19"/>
  <c r="U316" i="19" s="1"/>
  <c r="Y329" i="19"/>
  <c r="U329" i="19" s="1"/>
  <c r="Y328" i="19"/>
  <c r="U328" i="19" s="1"/>
  <c r="Y326" i="19"/>
  <c r="U326" i="19" s="1"/>
  <c r="Y315" i="19"/>
  <c r="U315" i="19" s="1"/>
  <c r="Y322" i="19"/>
  <c r="U322" i="19" s="1"/>
  <c r="Z318" i="19"/>
  <c r="Z314" i="19"/>
  <c r="Y312" i="19"/>
  <c r="U312" i="19" s="1"/>
  <c r="Z311" i="19"/>
  <c r="Y310" i="19"/>
  <c r="U310" i="19" s="1"/>
  <c r="Y309" i="19"/>
  <c r="U309" i="19" s="1"/>
  <c r="Y308" i="19"/>
  <c r="U308" i="19" s="1"/>
  <c r="Z307" i="19"/>
  <c r="Z306" i="19"/>
  <c r="Y305" i="19"/>
  <c r="U305" i="19" s="1"/>
  <c r="Y282" i="19"/>
  <c r="U282" i="19" s="1"/>
  <c r="Z304" i="19"/>
  <c r="Y303" i="19"/>
  <c r="U303" i="19" s="1"/>
  <c r="Z302" i="19"/>
  <c r="Y301" i="19"/>
  <c r="U301" i="19" s="1"/>
  <c r="Z300" i="19"/>
  <c r="Y299" i="19"/>
  <c r="U299" i="19" s="1"/>
  <c r="Y276" i="19"/>
  <c r="U276" i="19" s="1"/>
  <c r="Z281" i="19"/>
  <c r="Y298" i="19"/>
  <c r="U298" i="19" s="1"/>
  <c r="Y266" i="19"/>
  <c r="U266" i="19" s="1"/>
  <c r="Y297" i="19"/>
  <c r="U297" i="19" s="1"/>
  <c r="Z296" i="19"/>
  <c r="Y295" i="19"/>
  <c r="U295" i="19" s="1"/>
  <c r="Z294" i="19"/>
  <c r="Z285" i="19"/>
  <c r="Y313" i="19"/>
  <c r="U313" i="19" s="1"/>
  <c r="Z293" i="19"/>
  <c r="Y292" i="19"/>
  <c r="U292" i="19" s="1"/>
  <c r="Y291" i="19"/>
  <c r="U291" i="19" s="1"/>
  <c r="Z270" i="19"/>
  <c r="Y290" i="19"/>
  <c r="U290" i="19" s="1"/>
  <c r="Y271" i="19"/>
  <c r="U271" i="19" s="1"/>
  <c r="Y286" i="19"/>
  <c r="U286" i="19" s="1"/>
  <c r="Y289" i="19"/>
  <c r="U289" i="19" s="1"/>
  <c r="Y280" i="19"/>
  <c r="U280" i="19" s="1"/>
  <c r="Z268" i="19"/>
  <c r="Y284" i="19"/>
  <c r="U284" i="19" s="1"/>
  <c r="Y277" i="19"/>
  <c r="U277" i="19" s="1"/>
  <c r="Z283" i="19"/>
  <c r="Z279" i="19"/>
  <c r="Y278" i="19"/>
  <c r="U278" i="19" s="1"/>
  <c r="Z287" i="19"/>
  <c r="Y265" i="19"/>
  <c r="U265" i="19" s="1"/>
  <c r="Y275" i="19"/>
  <c r="U275" i="19" s="1"/>
  <c r="Y274" i="19"/>
  <c r="U274" i="19" s="1"/>
  <c r="Z273" i="19"/>
  <c r="Z267" i="19"/>
  <c r="Z272" i="19"/>
  <c r="Z269" i="19"/>
  <c r="Z263" i="19"/>
  <c r="Z262" i="19"/>
  <c r="Y261" i="19"/>
  <c r="U261" i="19" s="1"/>
  <c r="Y260" i="19"/>
  <c r="U260" i="19" s="1"/>
  <c r="Y259" i="19"/>
  <c r="U259" i="19" s="1"/>
  <c r="Z258" i="19"/>
  <c r="Y224" i="19"/>
  <c r="U224" i="19" s="1"/>
  <c r="Y223" i="19"/>
  <c r="U223" i="19" s="1"/>
  <c r="Z264" i="19"/>
  <c r="Z256" i="19"/>
  <c r="Z227" i="19"/>
  <c r="Z255" i="19"/>
  <c r="Z254" i="19"/>
  <c r="Y253" i="19"/>
  <c r="U253" i="19" s="1"/>
  <c r="Y210" i="19"/>
  <c r="U210" i="19" s="1"/>
  <c r="Z252" i="19"/>
  <c r="Y221" i="19"/>
  <c r="U221" i="19" s="1"/>
  <c r="Z251" i="19"/>
  <c r="Z250" i="19"/>
  <c r="Z249" i="19"/>
  <c r="Y248" i="19"/>
  <c r="U248" i="19" s="1"/>
  <c r="Y226" i="19"/>
  <c r="U226" i="19" s="1"/>
  <c r="Y257" i="19"/>
  <c r="U257" i="19" s="1"/>
  <c r="Y222" i="19"/>
  <c r="U222" i="19" s="1"/>
  <c r="Y247" i="19"/>
  <c r="U247" i="19" s="1"/>
  <c r="Y246" i="19"/>
  <c r="U246" i="19" s="1"/>
  <c r="Z219" i="19"/>
  <c r="Y245" i="19"/>
  <c r="U245" i="19" s="1"/>
  <c r="Z244" i="19"/>
  <c r="Z243" i="19"/>
  <c r="Y242" i="19"/>
  <c r="U242" i="19" s="1"/>
  <c r="Y234" i="19"/>
  <c r="U234" i="19" s="1"/>
  <c r="Y240" i="19"/>
  <c r="U240" i="19" s="1"/>
  <c r="Y218" i="19"/>
  <c r="U218" i="19" s="1"/>
  <c r="Z217" i="19"/>
  <c r="Z238" i="19"/>
  <c r="Z220" i="19"/>
  <c r="Z213" i="19"/>
  <c r="Y209" i="19"/>
  <c r="U209" i="19" s="1"/>
  <c r="Z239" i="19"/>
  <c r="Z237" i="19"/>
  <c r="Z236" i="19"/>
  <c r="Y215" i="19"/>
  <c r="U215" i="19" s="1"/>
  <c r="Z241" i="19"/>
  <c r="Z207" i="19"/>
  <c r="Z211" i="19"/>
  <c r="Z235" i="19"/>
  <c r="Z214" i="19"/>
  <c r="Y233" i="19"/>
  <c r="U233" i="19" s="1"/>
  <c r="Z232" i="19"/>
  <c r="Z231" i="19"/>
  <c r="Z212" i="19"/>
  <c r="Y205" i="19"/>
  <c r="U205" i="19" s="1"/>
  <c r="Z228" i="19"/>
  <c r="Y204" i="19"/>
  <c r="U204" i="19" s="1"/>
  <c r="Y199" i="19"/>
  <c r="U199" i="19" s="1"/>
  <c r="Z229" i="19"/>
  <c r="Z225" i="19"/>
  <c r="Z198" i="19"/>
  <c r="Z206" i="19"/>
  <c r="Y197" i="19"/>
  <c r="U197" i="19" s="1"/>
  <c r="Y202" i="19"/>
  <c r="U202" i="19" s="1"/>
  <c r="Y201" i="19"/>
  <c r="U201" i="19" s="1"/>
  <c r="Z203" i="19"/>
  <c r="Z208" i="19"/>
  <c r="Y196" i="19"/>
  <c r="U196" i="19" s="1"/>
  <c r="Y195" i="19"/>
  <c r="U195" i="19" s="1"/>
  <c r="Y194" i="19"/>
  <c r="U194" i="19" s="1"/>
  <c r="Z193" i="19"/>
  <c r="Z190" i="19"/>
  <c r="Y189" i="19"/>
  <c r="U189" i="19" s="1"/>
  <c r="Y188" i="19"/>
  <c r="U188" i="19" s="1"/>
  <c r="Z187" i="19"/>
  <c r="Z186" i="19"/>
  <c r="Z185" i="19"/>
  <c r="Y184" i="19"/>
  <c r="U184" i="19" s="1"/>
  <c r="Y109" i="19"/>
  <c r="U109" i="19" s="1"/>
  <c r="Y183" i="19"/>
  <c r="U183" i="19" s="1"/>
  <c r="Z108" i="19"/>
  <c r="Z181" i="19"/>
  <c r="Y180" i="19"/>
  <c r="U180" i="19" s="1"/>
  <c r="Y97" i="19"/>
  <c r="U97" i="19" s="1"/>
  <c r="Z179" i="19"/>
  <c r="Z104" i="19"/>
  <c r="Z178" i="19"/>
  <c r="Y177" i="19"/>
  <c r="U177" i="19" s="1"/>
  <c r="Z176" i="19"/>
  <c r="Y175" i="19"/>
  <c r="U175" i="19" s="1"/>
  <c r="Y174" i="19"/>
  <c r="U174" i="19" s="1"/>
  <c r="Y173" i="19"/>
  <c r="U173" i="19" s="1"/>
  <c r="Y172" i="19"/>
  <c r="U172" i="19" s="1"/>
  <c r="Z171" i="19"/>
  <c r="Z170" i="19"/>
  <c r="Z169" i="19"/>
  <c r="Y135" i="19"/>
  <c r="U135" i="19" s="1"/>
  <c r="Z164" i="19"/>
  <c r="Z163" i="19"/>
  <c r="Z162" i="19"/>
  <c r="Z192" i="19"/>
  <c r="Y182" i="19"/>
  <c r="U182" i="19" s="1"/>
  <c r="Y167" i="19"/>
  <c r="U167" i="19" s="1"/>
  <c r="Y107" i="19"/>
  <c r="U107" i="19" s="1"/>
  <c r="Z165" i="19"/>
  <c r="Z134" i="19"/>
  <c r="Z161" i="19"/>
  <c r="Z160" i="19"/>
  <c r="Z159" i="19"/>
  <c r="Y158" i="19"/>
  <c r="U158" i="19" s="1"/>
  <c r="Z115" i="19"/>
  <c r="Y155" i="19"/>
  <c r="U155" i="19" s="1"/>
  <c r="Z154" i="19"/>
  <c r="Y153" i="19"/>
  <c r="U153" i="19" s="1"/>
  <c r="Z152" i="19"/>
  <c r="Y106" i="19"/>
  <c r="U106" i="19" s="1"/>
  <c r="Y103" i="19"/>
  <c r="U103" i="19" s="1"/>
  <c r="Z151" i="19"/>
  <c r="Y150" i="19"/>
  <c r="U150" i="19" s="1"/>
  <c r="Z149" i="19"/>
  <c r="Y148" i="19"/>
  <c r="U148" i="19" s="1"/>
  <c r="Y147" i="19"/>
  <c r="U147" i="19" s="1"/>
  <c r="Y146" i="19"/>
  <c r="U146" i="19" s="1"/>
  <c r="Z166" i="19"/>
  <c r="Y121" i="19"/>
  <c r="U121" i="19" s="1"/>
  <c r="Z191" i="19"/>
  <c r="Y145" i="19"/>
  <c r="U145" i="19" s="1"/>
  <c r="Y143" i="19"/>
  <c r="U143" i="19" s="1"/>
  <c r="Y110" i="19"/>
  <c r="U110" i="19" s="1"/>
  <c r="Z78" i="19"/>
  <c r="Y96" i="19"/>
  <c r="U96" i="19" s="1"/>
  <c r="Y105" i="19"/>
  <c r="U105" i="19" s="1"/>
  <c r="Y93" i="19"/>
  <c r="U93" i="19" s="1"/>
  <c r="Y138" i="19"/>
  <c r="U138" i="19" s="1"/>
  <c r="Z81" i="19"/>
  <c r="Y142" i="19"/>
  <c r="U142" i="19" s="1"/>
  <c r="Z76" i="19"/>
  <c r="Z137" i="19"/>
  <c r="Y136" i="19"/>
  <c r="U136" i="19" s="1"/>
  <c r="Y133" i="19"/>
  <c r="U133" i="19" s="1"/>
  <c r="Z85" i="19"/>
  <c r="Z132" i="19"/>
  <c r="Z130" i="19"/>
  <c r="Z128" i="19"/>
  <c r="Y144" i="19"/>
  <c r="U144" i="19" s="1"/>
  <c r="Z123" i="19"/>
  <c r="Y127" i="19"/>
  <c r="U127" i="19" s="1"/>
  <c r="Z95" i="19"/>
  <c r="Y79" i="19"/>
  <c r="U79" i="19" s="1"/>
  <c r="Z120" i="19"/>
  <c r="Z80" i="19"/>
  <c r="Z86" i="19"/>
  <c r="Y61" i="19"/>
  <c r="U61" i="19" s="1"/>
  <c r="Z91" i="19"/>
  <c r="Z89" i="19"/>
  <c r="Y88" i="19"/>
  <c r="U88" i="19" s="1"/>
  <c r="Y124" i="19"/>
  <c r="U124" i="19" s="1"/>
  <c r="Z129" i="19"/>
  <c r="Y84" i="19"/>
  <c r="U84" i="19" s="1"/>
  <c r="Z73" i="19"/>
  <c r="Y83" i="19"/>
  <c r="U83" i="19" s="1"/>
  <c r="Y71" i="19"/>
  <c r="U71" i="19" s="1"/>
  <c r="Z131" i="19"/>
  <c r="Y99" i="19"/>
  <c r="U99" i="19" s="1"/>
  <c r="Z118" i="19"/>
  <c r="Y100" i="19"/>
  <c r="U100" i="19" s="1"/>
  <c r="Z117" i="19"/>
  <c r="Y126" i="19"/>
  <c r="U126" i="19" s="1"/>
  <c r="Z113" i="19"/>
  <c r="Z119" i="19"/>
  <c r="Y68" i="19"/>
  <c r="U68" i="19" s="1"/>
  <c r="Y122" i="19"/>
  <c r="U122" i="19" s="1"/>
  <c r="Z125" i="19"/>
  <c r="Y112" i="19"/>
  <c r="U112" i="19" s="1"/>
  <c r="Y74" i="19"/>
  <c r="U74" i="19" s="1"/>
  <c r="Z60" i="19"/>
  <c r="Y72" i="19"/>
  <c r="U72" i="19" s="1"/>
  <c r="Z90" i="19"/>
  <c r="Z63" i="19"/>
  <c r="Y53" i="19"/>
  <c r="U53" i="19" s="1"/>
  <c r="Y116" i="19"/>
  <c r="U116" i="19" s="1"/>
  <c r="Z114" i="19"/>
  <c r="Y57" i="19"/>
  <c r="U57" i="19" s="1"/>
  <c r="Y62" i="19"/>
  <c r="U62" i="19" s="1"/>
  <c r="Z59" i="19"/>
  <c r="Y111" i="19"/>
  <c r="U111" i="19" s="1"/>
  <c r="Y102" i="19"/>
  <c r="U102" i="19" s="1"/>
  <c r="Z67" i="19"/>
  <c r="Z55" i="19"/>
  <c r="Y82" i="19"/>
  <c r="U82" i="19" s="1"/>
  <c r="Z101" i="19"/>
  <c r="Z54" i="19"/>
  <c r="Y69" i="19"/>
  <c r="U69" i="19" s="1"/>
  <c r="Z52" i="19"/>
  <c r="Y34" i="19"/>
  <c r="U34" i="19" s="1"/>
  <c r="Z92" i="19"/>
  <c r="Z94" i="19"/>
  <c r="Y77" i="19"/>
  <c r="U77" i="19" s="1"/>
  <c r="Y87" i="19"/>
  <c r="U87" i="19" s="1"/>
  <c r="Z75" i="19"/>
  <c r="Y98" i="19"/>
  <c r="U98" i="19" s="1"/>
  <c r="Z22" i="19"/>
  <c r="Y45" i="19"/>
  <c r="U45" i="19" s="1"/>
  <c r="Y47" i="19"/>
  <c r="U47" i="19" s="1"/>
  <c r="Z46" i="19"/>
  <c r="Y65" i="19"/>
  <c r="U65" i="19" s="1"/>
  <c r="Z51" i="19"/>
  <c r="Y41" i="19"/>
  <c r="U41" i="19" s="1"/>
  <c r="Y70" i="19"/>
  <c r="U70" i="19" s="1"/>
  <c r="Z48" i="19"/>
  <c r="U64" i="19"/>
  <c r="Y35" i="19"/>
  <c r="U35" i="19" s="1"/>
  <c r="Z44" i="19"/>
  <c r="Z58" i="19"/>
  <c r="Z36" i="19"/>
  <c r="Z37" i="19"/>
  <c r="Y56" i="19"/>
  <c r="U56" i="19" s="1"/>
  <c r="Y31" i="19"/>
  <c r="U31" i="19" s="1"/>
  <c r="Z43" i="19"/>
  <c r="Y50" i="19"/>
  <c r="U50" i="19" s="1"/>
  <c r="Y39" i="19"/>
  <c r="U39" i="19" s="1"/>
  <c r="Z38" i="19"/>
  <c r="Z40" i="19"/>
  <c r="Z23" i="19"/>
  <c r="Z19" i="19"/>
  <c r="U25" i="19"/>
  <c r="Y27" i="19"/>
  <c r="U27" i="19" s="1"/>
  <c r="U17" i="19"/>
  <c r="U26" i="19"/>
  <c r="U42" i="19"/>
  <c r="Z24" i="19"/>
  <c r="Z30" i="19"/>
  <c r="Y32" i="19"/>
  <c r="U32" i="19" s="1"/>
  <c r="U49" i="19"/>
  <c r="Y28" i="19"/>
  <c r="U28" i="19" s="1"/>
  <c r="Z29" i="19"/>
  <c r="U33" i="19"/>
  <c r="Z18" i="19"/>
  <c r="U20" i="19"/>
  <c r="Z21" i="19"/>
  <c r="Y16" i="19"/>
  <c r="U16" i="19" s="1"/>
  <c r="Y9" i="19"/>
  <c r="U9" i="19" s="1"/>
  <c r="Z11" i="19"/>
  <c r="U15" i="19"/>
  <c r="Y13" i="19"/>
  <c r="U13" i="19" s="1"/>
  <c r="Y14" i="19"/>
  <c r="U14" i="19" s="1"/>
  <c r="U10" i="19"/>
  <c r="Z12" i="19"/>
  <c r="Z8" i="19"/>
  <c r="U7" i="19"/>
  <c r="Y6" i="19"/>
  <c r="U6" i="19" s="1"/>
  <c r="Z4" i="19"/>
  <c r="Z711" i="19"/>
  <c r="Z477" i="19"/>
  <c r="Y2539" i="19"/>
  <c r="U2539" i="19" s="1"/>
  <c r="U2349" i="19"/>
  <c r="U454" i="19"/>
  <c r="AA353" i="19"/>
  <c r="AA979" i="19"/>
  <c r="AA2481" i="19"/>
  <c r="U2481" i="19"/>
  <c r="AA693" i="19"/>
  <c r="U693" i="19"/>
  <c r="T693" i="19" s="1"/>
  <c r="AA939" i="19"/>
  <c r="U939" i="19"/>
  <c r="T939" i="19" s="1"/>
  <c r="U1507" i="19"/>
  <c r="U1514" i="19"/>
  <c r="AA2322" i="19"/>
  <c r="U2322" i="19"/>
  <c r="U672" i="19"/>
  <c r="AA2685" i="19"/>
  <c r="U2685" i="19"/>
  <c r="U2235" i="19"/>
  <c r="U2144" i="19"/>
  <c r="AA1966" i="19"/>
  <c r="U2655" i="19"/>
  <c r="AA1089" i="19"/>
  <c r="AA2516" i="19"/>
  <c r="U2516" i="19"/>
  <c r="U905" i="19"/>
  <c r="AA1068" i="19"/>
  <c r="U979" i="19"/>
  <c r="U1513" i="19"/>
  <c r="U610" i="19"/>
  <c r="U2167" i="19"/>
  <c r="AA2142" i="19"/>
  <c r="U2142" i="19"/>
  <c r="T2142" i="19" s="1"/>
  <c r="AA556" i="19"/>
  <c r="U556" i="19"/>
  <c r="U489" i="19"/>
  <c r="Y5" i="19"/>
  <c r="Z5" i="19"/>
  <c r="T47" i="2"/>
  <c r="L365" i="19"/>
  <c r="L1047" i="19"/>
  <c r="L1844" i="19"/>
  <c r="L603" i="19"/>
  <c r="L2150" i="19"/>
  <c r="L934" i="19"/>
  <c r="L1256" i="19"/>
  <c r="L1147" i="19"/>
  <c r="L624" i="19"/>
  <c r="L630" i="19"/>
  <c r="L153" i="19"/>
  <c r="L884" i="19"/>
  <c r="L154" i="19"/>
  <c r="L287" i="19"/>
  <c r="L1151" i="19"/>
  <c r="L1208" i="19"/>
  <c r="L152" i="19"/>
  <c r="L460" i="19"/>
  <c r="L311" i="19"/>
  <c r="T90" i="2"/>
  <c r="S90" i="2" s="1"/>
  <c r="Z82" i="2"/>
  <c r="T22" i="2"/>
  <c r="T65" i="2"/>
  <c r="L2666" i="19"/>
  <c r="L332" i="19"/>
  <c r="L1397" i="19"/>
  <c r="L738" i="19"/>
  <c r="L2747" i="19"/>
  <c r="L2734" i="19"/>
  <c r="L2717" i="19"/>
  <c r="L366" i="19"/>
  <c r="L2519" i="19"/>
  <c r="L940" i="19"/>
  <c r="L2777" i="19"/>
  <c r="L1044" i="19"/>
  <c r="L1229" i="19"/>
  <c r="L1393" i="19"/>
  <c r="L271" i="19"/>
  <c r="L876" i="19"/>
  <c r="L2101" i="19"/>
  <c r="R273" i="19"/>
  <c r="R267" i="19"/>
  <c r="N267" i="19"/>
  <c r="M267" i="19"/>
  <c r="R932" i="19"/>
  <c r="N932" i="19"/>
  <c r="M932" i="19"/>
  <c r="L548" i="19"/>
  <c r="L1130" i="19"/>
  <c r="L866" i="19"/>
  <c r="L453" i="19"/>
  <c r="L1161" i="19"/>
  <c r="L724" i="19"/>
  <c r="L2797" i="19"/>
  <c r="L723" i="19"/>
  <c r="L303" i="19"/>
  <c r="L458" i="19"/>
  <c r="L2442" i="19"/>
  <c r="L838" i="19"/>
  <c r="L1423" i="19"/>
  <c r="L2466" i="19"/>
  <c r="L1311" i="19"/>
  <c r="L2535" i="19"/>
  <c r="L1225" i="19"/>
  <c r="L2149" i="19"/>
  <c r="L549" i="19"/>
  <c r="L926" i="19"/>
  <c r="L2741" i="19"/>
  <c r="L1379" i="19"/>
  <c r="L2710" i="19"/>
  <c r="L2145" i="19"/>
  <c r="L150" i="19"/>
  <c r="L2727" i="19"/>
  <c r="L971" i="19"/>
  <c r="L2459" i="19"/>
  <c r="J619" i="19"/>
  <c r="L720" i="19"/>
  <c r="L2413" i="19"/>
  <c r="L561" i="19"/>
  <c r="L220" i="19"/>
  <c r="L2166" i="19"/>
  <c r="J1408" i="19"/>
  <c r="L546" i="19"/>
  <c r="L341" i="19"/>
  <c r="L2807" i="19"/>
  <c r="J2807" i="19" s="1"/>
  <c r="L576" i="19"/>
  <c r="J1214" i="19"/>
  <c r="J1557" i="19"/>
  <c r="L1123" i="19"/>
  <c r="J2593" i="19"/>
  <c r="L1273" i="19"/>
  <c r="L1137" i="19"/>
  <c r="L972" i="19"/>
  <c r="L2458" i="19"/>
  <c r="L1838" i="19"/>
  <c r="L155" i="19"/>
  <c r="L1543" i="19"/>
  <c r="L1046" i="19"/>
  <c r="L461" i="19"/>
  <c r="J699" i="19"/>
  <c r="L2437" i="19"/>
  <c r="L1521" i="19"/>
  <c r="L2353" i="19"/>
  <c r="J2784" i="19"/>
  <c r="J746" i="19"/>
  <c r="L1109" i="19"/>
  <c r="J1209" i="19"/>
  <c r="L2538" i="19"/>
  <c r="J372" i="19"/>
  <c r="J2457" i="19"/>
  <c r="J1264" i="19"/>
  <c r="J1262" i="19"/>
  <c r="J2534" i="19"/>
  <c r="L1289" i="19"/>
  <c r="L1323" i="19"/>
  <c r="J347" i="19"/>
  <c r="J2708" i="19"/>
  <c r="L1322" i="19"/>
  <c r="T66" i="2"/>
  <c r="T56" i="2"/>
  <c r="T60" i="2"/>
  <c r="T40" i="2"/>
  <c r="S40" i="2" s="1"/>
  <c r="T27" i="2"/>
  <c r="T30" i="2"/>
  <c r="S30" i="2" s="1"/>
  <c r="T51" i="2"/>
  <c r="T62" i="2"/>
  <c r="S62" i="2" s="1"/>
  <c r="T80" i="2"/>
  <c r="S80" i="2" s="1"/>
  <c r="T76" i="2"/>
  <c r="T89" i="2"/>
  <c r="T24" i="2"/>
  <c r="S24" i="2" s="1"/>
  <c r="T54" i="2"/>
  <c r="T59" i="2"/>
  <c r="S59" i="2" s="1"/>
  <c r="T18" i="2"/>
  <c r="T28" i="2"/>
  <c r="S28" i="2" s="1"/>
  <c r="T53" i="2"/>
  <c r="S53" i="2" s="1"/>
  <c r="T79" i="2"/>
  <c r="S79" i="2" s="1"/>
  <c r="T37" i="2"/>
  <c r="S37" i="2" s="1"/>
  <c r="T57" i="2"/>
  <c r="S57" i="2" s="1"/>
  <c r="T21" i="2"/>
  <c r="T72" i="2"/>
  <c r="S72" i="2" s="1"/>
  <c r="T88" i="2"/>
  <c r="T14" i="2"/>
  <c r="S14" i="2" s="1"/>
  <c r="T12" i="2"/>
  <c r="S12" i="2" s="1"/>
  <c r="T32" i="2"/>
  <c r="S32" i="2" s="1"/>
  <c r="T49" i="2"/>
  <c r="S49" i="2" s="1"/>
  <c r="S41" i="2"/>
  <c r="S46" i="2"/>
  <c r="S76" i="2"/>
  <c r="T13" i="2"/>
  <c r="S13" i="2" s="1"/>
  <c r="T81" i="2"/>
  <c r="S81" i="2" s="1"/>
  <c r="T15" i="2"/>
  <c r="S15" i="2" s="1"/>
  <c r="T45" i="2"/>
  <c r="S45" i="2" s="1"/>
  <c r="T50" i="2"/>
  <c r="S50" i="2" s="1"/>
  <c r="S56" i="2"/>
  <c r="T84" i="2"/>
  <c r="S84" i="2" s="1"/>
  <c r="T25" i="2"/>
  <c r="S25" i="2" s="1"/>
  <c r="T19" i="2"/>
  <c r="S19" i="2" s="1"/>
  <c r="S51" i="2"/>
  <c r="T61" i="2"/>
  <c r="S61" i="2" s="1"/>
  <c r="T29" i="2"/>
  <c r="S29" i="2" s="1"/>
  <c r="T39" i="2"/>
  <c r="T55" i="2"/>
  <c r="S55" i="2" s="1"/>
  <c r="S23" i="2"/>
  <c r="T26" i="2"/>
  <c r="S26" i="2" s="1"/>
  <c r="T67" i="2"/>
  <c r="S67" i="2" s="1"/>
  <c r="T38" i="2"/>
  <c r="S38" i="2" s="1"/>
  <c r="S60" i="2"/>
  <c r="T78" i="2"/>
  <c r="S78" i="2" s="1"/>
  <c r="S39" i="2"/>
  <c r="T16" i="2"/>
  <c r="S16" i="2" s="1"/>
  <c r="T52" i="2"/>
  <c r="S52" i="2" s="1"/>
  <c r="T64" i="2"/>
  <c r="S64" i="2" s="1"/>
  <c r="S89" i="2"/>
  <c r="S9" i="2"/>
  <c r="S20" i="2"/>
  <c r="S74" i="2"/>
  <c r="T86" i="2"/>
  <c r="S86" i="2" s="1"/>
  <c r="T7" i="2"/>
  <c r="S7" i="2" s="1"/>
  <c r="T17" i="2"/>
  <c r="S17" i="2" s="1"/>
  <c r="T63" i="2"/>
  <c r="S63" i="2" s="1"/>
  <c r="T83" i="2"/>
  <c r="S83" i="2" s="1"/>
  <c r="S47" i="2"/>
  <c r="S48" i="2"/>
  <c r="S73" i="2"/>
  <c r="S88" i="2"/>
  <c r="T35" i="2"/>
  <c r="S35" i="2" s="1"/>
  <c r="T58" i="2"/>
  <c r="S58" i="2" s="1"/>
  <c r="T77" i="2"/>
  <c r="S77" i="2" s="1"/>
  <c r="T42" i="2"/>
  <c r="S42" i="2" s="1"/>
  <c r="T68" i="2"/>
  <c r="S68" i="2" s="1"/>
  <c r="S54" i="2"/>
  <c r="T11" i="2"/>
  <c r="S11" i="2" s="1"/>
  <c r="T34" i="2"/>
  <c r="S34" i="2" s="1"/>
  <c r="T36" i="2"/>
  <c r="S36" i="2" s="1"/>
  <c r="T44" i="2"/>
  <c r="S44" i="2" s="1"/>
  <c r="S33" i="2"/>
  <c r="S21" i="2"/>
  <c r="S43" i="2"/>
  <c r="K73" i="2"/>
  <c r="L2554" i="19"/>
  <c r="K11" i="2"/>
  <c r="K89" i="2"/>
  <c r="L2213" i="19"/>
  <c r="L2764" i="19"/>
  <c r="L1399" i="19"/>
  <c r="L742" i="19"/>
  <c r="L679" i="19"/>
  <c r="L730" i="19"/>
  <c r="L2612" i="19"/>
  <c r="J2612" i="19" s="1"/>
  <c r="L1367" i="19"/>
  <c r="L2711" i="19"/>
  <c r="L1904" i="19"/>
  <c r="L2105" i="19"/>
  <c r="L2112" i="19"/>
  <c r="L1888" i="19"/>
  <c r="L1094" i="19"/>
  <c r="L1098" i="19"/>
  <c r="K35" i="2"/>
  <c r="K13" i="2"/>
  <c r="K37" i="2"/>
  <c r="K49" i="2"/>
  <c r="K39" i="2"/>
  <c r="K38" i="2"/>
  <c r="K75" i="2"/>
  <c r="K24" i="2"/>
  <c r="K90" i="2"/>
  <c r="K7" i="2"/>
  <c r="L1372" i="19"/>
  <c r="L1149" i="19"/>
  <c r="L2015" i="19"/>
  <c r="L1288" i="19"/>
  <c r="L657" i="19"/>
  <c r="L628" i="19"/>
  <c r="L1443" i="19"/>
  <c r="L2646" i="19"/>
  <c r="L1933" i="19"/>
  <c r="L954" i="19"/>
  <c r="L958" i="19"/>
  <c r="L1609" i="19"/>
  <c r="L1665" i="19"/>
  <c r="L1955" i="19"/>
  <c r="L1757" i="19"/>
  <c r="L1715" i="19"/>
  <c r="L2067" i="19"/>
  <c r="L1618" i="19"/>
  <c r="L161" i="19"/>
  <c r="L1949" i="19"/>
  <c r="L1981" i="19"/>
  <c r="L1776" i="19"/>
  <c r="L1033" i="19"/>
  <c r="L956" i="19"/>
  <c r="L2044" i="19"/>
  <c r="L1785" i="19"/>
  <c r="L537" i="19"/>
  <c r="L367" i="19"/>
  <c r="L1632" i="19"/>
  <c r="L1934" i="19"/>
  <c r="L1748" i="19"/>
  <c r="L2686" i="19"/>
  <c r="J2686" i="19" s="1"/>
  <c r="L1156" i="19"/>
  <c r="L1783" i="19"/>
  <c r="L552" i="19"/>
  <c r="L242" i="19"/>
  <c r="L324" i="19"/>
  <c r="L2709" i="19"/>
  <c r="L1773" i="19"/>
  <c r="L2209" i="19"/>
  <c r="L2270" i="19"/>
  <c r="L2630" i="19"/>
  <c r="L2700" i="19"/>
  <c r="J2700" i="19" s="1"/>
  <c r="L1110" i="19"/>
  <c r="J1110" i="19" s="1"/>
  <c r="L1737" i="19"/>
  <c r="L1791" i="19"/>
  <c r="L471" i="19"/>
  <c r="L1739" i="19"/>
  <c r="L2723" i="19"/>
  <c r="L901" i="19"/>
  <c r="L1952" i="19"/>
  <c r="L1721" i="19"/>
  <c r="L1727" i="19"/>
  <c r="L1744" i="19"/>
  <c r="L2573" i="19"/>
  <c r="L1656" i="19"/>
  <c r="L364" i="19"/>
  <c r="L249" i="19"/>
  <c r="L1714" i="19"/>
  <c r="L2170" i="19"/>
  <c r="L1716" i="19"/>
  <c r="L1272" i="19"/>
  <c r="L2621" i="19"/>
  <c r="L1708" i="19"/>
  <c r="L1522" i="19"/>
  <c r="L2087" i="19"/>
  <c r="L1030" i="19"/>
  <c r="L616" i="19"/>
  <c r="L1531" i="19"/>
  <c r="L1527" i="19"/>
  <c r="L1164" i="19"/>
  <c r="L1571" i="19"/>
  <c r="L1781" i="19"/>
  <c r="L1360" i="19"/>
  <c r="L62" i="19"/>
  <c r="L1347" i="19"/>
  <c r="L641" i="19"/>
  <c r="L1444" i="19"/>
  <c r="L2779" i="19"/>
  <c r="L2010" i="19"/>
  <c r="L686" i="19"/>
  <c r="L2565" i="19"/>
  <c r="L640" i="19"/>
  <c r="J640" i="19" s="1"/>
  <c r="L2704" i="19"/>
  <c r="L681" i="19"/>
  <c r="L2610" i="19"/>
  <c r="L2402" i="19"/>
  <c r="L244" i="19"/>
  <c r="L85" i="19"/>
  <c r="L1620" i="19"/>
  <c r="L1625" i="19"/>
  <c r="L1626" i="19"/>
  <c r="L1628" i="19"/>
  <c r="L1958" i="19"/>
  <c r="L1120" i="19"/>
  <c r="L2411" i="19"/>
  <c r="L682" i="19"/>
  <c r="L1275" i="19"/>
  <c r="L1306" i="19"/>
  <c r="L1362" i="19"/>
  <c r="L2661" i="19"/>
  <c r="L301" i="19"/>
  <c r="L811" i="19"/>
  <c r="L1627" i="19"/>
  <c r="L1987" i="19"/>
  <c r="L1695" i="19"/>
  <c r="L1689" i="19"/>
  <c r="L1678" i="19"/>
  <c r="L1993" i="19"/>
  <c r="L1767" i="19"/>
  <c r="L2036" i="19"/>
  <c r="L2755" i="19"/>
  <c r="L1976" i="19"/>
  <c r="L464" i="19"/>
  <c r="L1951" i="19"/>
  <c r="L1698" i="19"/>
  <c r="L1702" i="19"/>
  <c r="L1700" i="19"/>
  <c r="L1688" i="19"/>
  <c r="L2009" i="19"/>
  <c r="L1764" i="19"/>
  <c r="L553" i="19"/>
  <c r="L2082" i="19"/>
  <c r="L2211" i="19"/>
  <c r="L886" i="19"/>
  <c r="L2528" i="19"/>
  <c r="L540" i="19"/>
  <c r="L2115" i="19"/>
  <c r="L1294" i="19"/>
  <c r="L1050" i="19"/>
  <c r="L1032" i="19"/>
  <c r="L1975" i="19"/>
  <c r="L2643" i="19"/>
  <c r="L1125" i="19"/>
  <c r="L898" i="19"/>
  <c r="L986" i="19"/>
  <c r="L1594" i="19"/>
  <c r="L1611" i="19"/>
  <c r="L1960" i="19"/>
  <c r="L1978" i="19"/>
  <c r="L1697" i="19"/>
  <c r="L1691" i="19"/>
  <c r="L1671" i="19"/>
  <c r="L1863" i="19"/>
  <c r="L2468" i="19"/>
  <c r="L1436" i="19"/>
  <c r="L2219" i="19"/>
  <c r="L543" i="19"/>
  <c r="J543" i="19" s="1"/>
  <c r="L557" i="19"/>
  <c r="L2445" i="19"/>
  <c r="L1086" i="19"/>
  <c r="L1765" i="19"/>
  <c r="L1793" i="19"/>
  <c r="L1482" i="19"/>
  <c r="L2071" i="19"/>
  <c r="L2107" i="19"/>
  <c r="L371" i="19"/>
  <c r="L214" i="19"/>
  <c r="L2647" i="19"/>
  <c r="L1247" i="19"/>
  <c r="L1723" i="19"/>
  <c r="L1233" i="19"/>
  <c r="L1600" i="19"/>
  <c r="L1603" i="19"/>
  <c r="L1605" i="19"/>
  <c r="L1663" i="19"/>
  <c r="L1741" i="19"/>
  <c r="L2020" i="19"/>
  <c r="L2016" i="19"/>
  <c r="L2048" i="19"/>
  <c r="L2049" i="19"/>
  <c r="L1794" i="19"/>
  <c r="L1795" i="19"/>
  <c r="L84" i="19"/>
  <c r="L2163" i="19"/>
  <c r="L1416" i="19"/>
  <c r="L911" i="19"/>
  <c r="L1553" i="19"/>
  <c r="L135" i="19"/>
  <c r="L1647" i="19"/>
  <c r="L1638" i="19"/>
  <c r="L1687" i="19"/>
  <c r="L2043" i="19"/>
  <c r="L2079" i="19"/>
  <c r="L1754" i="19"/>
  <c r="L2171" i="19"/>
  <c r="L425" i="19"/>
  <c r="L2776" i="19"/>
  <c r="L268" i="19"/>
  <c r="J268" i="19" s="1"/>
  <c r="L238" i="19"/>
  <c r="L1525" i="19"/>
  <c r="L2566" i="19"/>
  <c r="L2148" i="19"/>
  <c r="L1750" i="19"/>
  <c r="L2532" i="19"/>
  <c r="L2274" i="19"/>
  <c r="L660" i="19"/>
  <c r="L1718" i="19"/>
  <c r="L2462" i="19"/>
  <c r="L615" i="19"/>
  <c r="L326" i="19"/>
  <c r="L228" i="19"/>
  <c r="L240" i="19"/>
  <c r="L251" i="19"/>
  <c r="L2659" i="19"/>
  <c r="L160" i="19"/>
  <c r="L1664" i="19"/>
  <c r="L2159" i="19"/>
  <c r="L2505" i="19"/>
  <c r="L2542" i="19"/>
  <c r="L824" i="19"/>
  <c r="L1244" i="19"/>
  <c r="J1244" i="19" s="1"/>
  <c r="L1315" i="19"/>
  <c r="L1493" i="19"/>
  <c r="L432" i="19"/>
  <c r="L888" i="19"/>
  <c r="L2498" i="19"/>
  <c r="L719" i="19"/>
  <c r="L2537" i="19"/>
  <c r="L1276" i="19"/>
  <c r="L871" i="19"/>
  <c r="J871" i="19" s="1"/>
  <c r="L892" i="19"/>
  <c r="L440" i="19"/>
  <c r="L1082" i="19"/>
  <c r="L1887" i="19"/>
  <c r="L2069" i="19"/>
  <c r="L633" i="19"/>
  <c r="L1358" i="19"/>
  <c r="L2636" i="19"/>
  <c r="L1568" i="19"/>
  <c r="L1777" i="19"/>
  <c r="L1774" i="19"/>
  <c r="L2099" i="19"/>
  <c r="L2104" i="19"/>
  <c r="L1410" i="19"/>
  <c r="L2218" i="19"/>
  <c r="L702" i="19"/>
  <c r="L2086" i="19"/>
  <c r="L1145" i="19"/>
  <c r="J1145" i="19" s="1"/>
  <c r="L1162" i="19"/>
  <c r="L647" i="19"/>
  <c r="L651" i="19"/>
  <c r="L985" i="19"/>
  <c r="L566" i="19"/>
  <c r="L953" i="19"/>
  <c r="L1556" i="19"/>
  <c r="L966" i="19"/>
  <c r="L1747" i="19"/>
  <c r="L1847" i="19"/>
  <c r="L696" i="19"/>
  <c r="L508" i="19"/>
  <c r="J508" i="19" s="1"/>
  <c r="L252" i="19"/>
  <c r="L132" i="19"/>
  <c r="L217" i="19"/>
  <c r="L2399" i="19"/>
  <c r="L1028" i="19"/>
  <c r="L169" i="19"/>
  <c r="L1301" i="19"/>
  <c r="L2286" i="19"/>
  <c r="L1136" i="19"/>
  <c r="L269" i="19"/>
  <c r="L327" i="19"/>
  <c r="L2265" i="19"/>
  <c r="L1385" i="19"/>
  <c r="L2347" i="19"/>
  <c r="L222" i="19"/>
  <c r="L2156" i="19"/>
  <c r="L2487" i="19"/>
  <c r="L2698" i="19"/>
  <c r="L1148" i="19"/>
  <c r="L631" i="19"/>
  <c r="L2215" i="19"/>
  <c r="L654" i="19"/>
  <c r="L231" i="19"/>
  <c r="L514" i="19"/>
  <c r="L159" i="19"/>
  <c r="L1555" i="19"/>
  <c r="L2080" i="19"/>
  <c r="L2407" i="19"/>
  <c r="L2416" i="19"/>
  <c r="L1875" i="19"/>
  <c r="L900" i="19"/>
  <c r="L247" i="19"/>
  <c r="L1127" i="19"/>
  <c r="L751" i="19"/>
  <c r="L2712" i="19"/>
  <c r="L818" i="19"/>
  <c r="L2533" i="19"/>
  <c r="L1364" i="19"/>
  <c r="J1364" i="19" s="1"/>
  <c r="L2745" i="19"/>
  <c r="L2577" i="19"/>
  <c r="L611" i="19"/>
  <c r="L334" i="19"/>
  <c r="L652" i="19"/>
  <c r="L1119" i="19"/>
  <c r="L100" i="19"/>
  <c r="L1526" i="19"/>
  <c r="L1581" i="19"/>
  <c r="L2140" i="19"/>
  <c r="L439" i="19"/>
  <c r="L1096" i="19"/>
  <c r="L2205" i="19"/>
  <c r="L527" i="19"/>
  <c r="L2683" i="19"/>
  <c r="L1411" i="19"/>
  <c r="L1426" i="19"/>
  <c r="L1441" i="19"/>
  <c r="L162" i="19"/>
  <c r="L1706" i="19"/>
  <c r="L2707" i="19"/>
  <c r="L319" i="19"/>
  <c r="L2217" i="19"/>
  <c r="L253" i="19"/>
  <c r="L717" i="19"/>
  <c r="L2113" i="19"/>
  <c r="L362" i="19"/>
  <c r="L893" i="19"/>
  <c r="L2450" i="19"/>
  <c r="L933" i="19"/>
  <c r="L2664" i="19"/>
  <c r="L2419" i="19"/>
  <c r="L2494" i="19"/>
  <c r="L1853" i="19"/>
  <c r="L1355" i="19"/>
  <c r="L1990" i="19"/>
  <c r="L296" i="19"/>
  <c r="L342" i="19"/>
  <c r="L2558" i="19"/>
  <c r="L653" i="19"/>
  <c r="L1398" i="19"/>
  <c r="L667" i="19"/>
  <c r="L694" i="19"/>
  <c r="L2706" i="19"/>
  <c r="L1973" i="19"/>
  <c r="L1321" i="19"/>
  <c r="L2799" i="19"/>
  <c r="L889" i="19"/>
  <c r="L1552" i="19"/>
  <c r="L1577" i="19"/>
  <c r="L246" i="19"/>
  <c r="L2404" i="19"/>
  <c r="L1331" i="19"/>
  <c r="L2014" i="19"/>
  <c r="L2802" i="19"/>
  <c r="L2619" i="19"/>
  <c r="L1133" i="19"/>
  <c r="L558" i="19"/>
  <c r="L233" i="19"/>
  <c r="L569" i="19"/>
  <c r="L1051" i="19"/>
  <c r="L1613" i="19"/>
  <c r="L707" i="19"/>
  <c r="L279" i="19"/>
  <c r="L623" i="19"/>
  <c r="L338" i="19"/>
  <c r="L983" i="19"/>
  <c r="L1121" i="19"/>
  <c r="L60" i="19"/>
  <c r="J60" i="19" s="1"/>
  <c r="L1497" i="19"/>
  <c r="L137" i="19"/>
  <c r="L1565" i="19"/>
  <c r="L2350" i="19"/>
  <c r="L2083" i="19"/>
  <c r="L2420" i="19"/>
  <c r="L285" i="19"/>
  <c r="L1900" i="19"/>
  <c r="L2294" i="19"/>
  <c r="L524" i="19"/>
  <c r="L348" i="19"/>
  <c r="L466" i="19"/>
  <c r="L473" i="19"/>
  <c r="L304" i="19"/>
  <c r="L1666" i="19"/>
  <c r="L570" i="19"/>
  <c r="L1897" i="19"/>
  <c r="L2418" i="19"/>
  <c r="L2497" i="19"/>
  <c r="L1926" i="19"/>
  <c r="L614" i="19"/>
  <c r="L977" i="19"/>
  <c r="L81" i="19"/>
  <c r="L819" i="19"/>
  <c r="L1623" i="19"/>
  <c r="L1962" i="19"/>
  <c r="L1930" i="19"/>
  <c r="L1967" i="19"/>
  <c r="L1982" i="19"/>
  <c r="L1390" i="19"/>
  <c r="L2744" i="19"/>
  <c r="L2380" i="19"/>
  <c r="L343" i="19"/>
  <c r="L350" i="19"/>
  <c r="L2750" i="19"/>
  <c r="L1055" i="19"/>
  <c r="L1126" i="19"/>
  <c r="L2427" i="19"/>
  <c r="L2652" i="19"/>
  <c r="L550" i="19"/>
  <c r="L1884" i="19"/>
  <c r="L2595" i="19"/>
  <c r="L2594" i="19"/>
  <c r="L361" i="19"/>
  <c r="L612" i="19"/>
  <c r="L974" i="19"/>
  <c r="L178" i="19"/>
  <c r="L1598" i="19"/>
  <c r="L1986" i="19"/>
  <c r="L1690" i="19"/>
  <c r="L1798" i="19"/>
  <c r="L625" i="19"/>
  <c r="L1989" i="19"/>
  <c r="L2695" i="19"/>
  <c r="L1415" i="19"/>
  <c r="L291" i="19"/>
  <c r="L1269" i="19"/>
  <c r="L416" i="19"/>
  <c r="L486" i="19"/>
  <c r="L2665" i="19"/>
  <c r="L1140" i="19"/>
  <c r="L73" i="19"/>
  <c r="L2034" i="19"/>
  <c r="L704" i="19"/>
  <c r="L1878" i="19"/>
  <c r="L2792" i="19"/>
  <c r="L567" i="19"/>
  <c r="L2405" i="19"/>
  <c r="L359" i="19"/>
  <c r="L174" i="19"/>
  <c r="L1614" i="19"/>
  <c r="L1631" i="19"/>
  <c r="L1643" i="19"/>
  <c r="L1956" i="19"/>
  <c r="L1943" i="19"/>
  <c r="L1936" i="19"/>
  <c r="L1919" i="19"/>
  <c r="L1969" i="19"/>
  <c r="L1970" i="19"/>
  <c r="L1699" i="19"/>
  <c r="L1770" i="19"/>
  <c r="L2045" i="19"/>
  <c r="L1787" i="19"/>
  <c r="L973" i="19"/>
  <c r="L935" i="19"/>
  <c r="J935" i="19" s="1"/>
  <c r="L2507" i="19"/>
  <c r="L1413" i="19"/>
  <c r="L1554" i="19"/>
  <c r="L944" i="19"/>
  <c r="L947" i="19"/>
  <c r="L649" i="19"/>
  <c r="L173" i="19"/>
  <c r="L1649" i="19"/>
  <c r="L1641" i="19"/>
  <c r="L1634" i="19"/>
  <c r="L1587" i="19"/>
  <c r="L1942" i="19"/>
  <c r="L1925" i="19"/>
  <c r="L1694" i="19"/>
  <c r="L1255" i="19"/>
  <c r="L661" i="19"/>
  <c r="L1155" i="19"/>
  <c r="L2165" i="19"/>
  <c r="L170" i="19"/>
  <c r="L909" i="19"/>
  <c r="L1617" i="19"/>
  <c r="L1918" i="19"/>
  <c r="L1705" i="19"/>
  <c r="L1681" i="19"/>
  <c r="L1731" i="19"/>
  <c r="L1719" i="19"/>
  <c r="L1758" i="19"/>
  <c r="L2033" i="19"/>
  <c r="L2390" i="19"/>
  <c r="L2752" i="19"/>
  <c r="L1559" i="19"/>
  <c r="L904" i="19"/>
  <c r="L232" i="19"/>
  <c r="L1328" i="19"/>
  <c r="L2463" i="19"/>
  <c r="L370" i="19"/>
  <c r="L323" i="19"/>
  <c r="J323" i="19" s="1"/>
  <c r="L583" i="19"/>
  <c r="L1386" i="19"/>
  <c r="L2465" i="19"/>
  <c r="L357" i="19"/>
  <c r="L292" i="19"/>
  <c r="L167" i="19"/>
  <c r="J167" i="19" s="1"/>
  <c r="L250" i="19"/>
  <c r="L2272" i="19"/>
  <c r="L1602" i="19"/>
  <c r="L1937" i="19"/>
  <c r="L1941" i="19"/>
  <c r="L1707" i="19"/>
  <c r="L1703" i="19"/>
  <c r="L2000" i="19"/>
  <c r="L2047" i="19"/>
  <c r="L1261" i="19"/>
  <c r="L2446" i="19"/>
  <c r="L2285" i="19"/>
  <c r="L175" i="19"/>
  <c r="L176" i="19"/>
  <c r="L1083" i="19"/>
  <c r="L1642" i="19"/>
  <c r="L1616" i="19"/>
  <c r="L1586" i="19"/>
  <c r="L1954" i="19"/>
  <c r="L1950" i="19"/>
  <c r="L1939" i="19"/>
  <c r="L1932" i="19"/>
  <c r="L1931" i="19"/>
  <c r="L1915" i="19"/>
  <c r="L1857" i="19"/>
  <c r="L1693" i="19"/>
  <c r="L1696" i="19"/>
  <c r="L1679" i="19"/>
  <c r="L1676" i="19"/>
  <c r="L2008" i="19"/>
  <c r="L2003" i="19"/>
  <c r="L1682" i="19"/>
  <c r="L2001" i="19"/>
  <c r="L1742" i="19"/>
  <c r="L1726" i="19"/>
  <c r="L1728" i="19"/>
  <c r="L2039" i="19"/>
  <c r="L1792" i="19"/>
  <c r="L1796" i="19"/>
  <c r="L1784" i="19"/>
  <c r="L536" i="19"/>
  <c r="L1391" i="19"/>
  <c r="L2803" i="19"/>
  <c r="L2454" i="19"/>
  <c r="L1163" i="19"/>
  <c r="L168" i="19"/>
  <c r="L902" i="19"/>
  <c r="L1898" i="19"/>
  <c r="L1648" i="19"/>
  <c r="L1624" i="19"/>
  <c r="L1595" i="19"/>
  <c r="L1596" i="19"/>
  <c r="L1593" i="19"/>
  <c r="L1944" i="19"/>
  <c r="L1959" i="19"/>
  <c r="L1953" i="19"/>
  <c r="L1947" i="19"/>
  <c r="L1920" i="19"/>
  <c r="L1916" i="19"/>
  <c r="L1901" i="19"/>
  <c r="L1910" i="19"/>
  <c r="L1985" i="19"/>
  <c r="L1650" i="19"/>
  <c r="L1701" i="19"/>
  <c r="L1677" i="19"/>
  <c r="L1736" i="19"/>
  <c r="L1733" i="19"/>
  <c r="L1761" i="19"/>
  <c r="L2026" i="19"/>
  <c r="L2029" i="19"/>
  <c r="L2032" i="19"/>
  <c r="L1780" i="19"/>
  <c r="L2406" i="19"/>
  <c r="L1312" i="19"/>
  <c r="L1297" i="19"/>
  <c r="L1282" i="19"/>
  <c r="L617" i="19"/>
  <c r="L618" i="19"/>
  <c r="L177" i="19"/>
  <c r="L854" i="19"/>
  <c r="L2699" i="19"/>
  <c r="L2787" i="19"/>
  <c r="L1630" i="19"/>
  <c r="L1622" i="19"/>
  <c r="L1607" i="19"/>
  <c r="L1935" i="19"/>
  <c r="L1921" i="19"/>
  <c r="L1984" i="19"/>
  <c r="L1983" i="19"/>
  <c r="L1684" i="19"/>
  <c r="L1686" i="19"/>
  <c r="L1670" i="19"/>
  <c r="L2004" i="19"/>
  <c r="L2012" i="19"/>
  <c r="L2017" i="19"/>
  <c r="L2018" i="19"/>
  <c r="L1749" i="19"/>
  <c r="L1752" i="19"/>
  <c r="L2042" i="19"/>
  <c r="L2041" i="19"/>
  <c r="L2023" i="19"/>
  <c r="L1797" i="19"/>
  <c r="L1789" i="19"/>
  <c r="L1782" i="19"/>
  <c r="L1907" i="19"/>
  <c r="L86" i="19"/>
  <c r="J86" i="19" s="1"/>
  <c r="L1635" i="19"/>
  <c r="L1629" i="19"/>
  <c r="L1604" i="19"/>
  <c r="L1606" i="19"/>
  <c r="L1940" i="19"/>
  <c r="L1938" i="19"/>
  <c r="L1922" i="19"/>
  <c r="L1929" i="19"/>
  <c r="L1704" i="19"/>
  <c r="L1675" i="19"/>
  <c r="L1996" i="19"/>
  <c r="L1729" i="19"/>
  <c r="L1760" i="19"/>
  <c r="L1788" i="19"/>
  <c r="L1662" i="19"/>
  <c r="L2002" i="19"/>
  <c r="L1998" i="19"/>
  <c r="L1732" i="19"/>
  <c r="L1720" i="19"/>
  <c r="L1768" i="19"/>
  <c r="L2037" i="19"/>
  <c r="L2038" i="19"/>
  <c r="L2024" i="19"/>
  <c r="L2025" i="19"/>
  <c r="L401" i="19"/>
  <c r="L1582" i="19"/>
  <c r="L2527" i="19"/>
  <c r="L2408" i="19"/>
  <c r="L355" i="19"/>
  <c r="L1427" i="19"/>
  <c r="L1583" i="19"/>
  <c r="L2070" i="19"/>
  <c r="L814" i="19"/>
  <c r="L127" i="19"/>
  <c r="J127" i="19" s="1"/>
  <c r="L1584" i="19"/>
  <c r="L1580" i="19"/>
  <c r="L237" i="19"/>
  <c r="L1072" i="19"/>
  <c r="L369" i="19"/>
  <c r="L2076" i="19"/>
  <c r="L2403" i="19"/>
  <c r="L1532" i="19"/>
  <c r="L2531" i="19"/>
  <c r="L834" i="19"/>
  <c r="L856" i="19"/>
  <c r="L1578" i="19"/>
  <c r="L480" i="19"/>
  <c r="L1660" i="19"/>
  <c r="L487" i="19"/>
  <c r="L2751" i="19"/>
  <c r="L529" i="19"/>
  <c r="L2658" i="19"/>
  <c r="L2682" i="19"/>
  <c r="L2412" i="19"/>
  <c r="L223" i="19"/>
  <c r="L2492" i="19"/>
  <c r="L2378" i="19"/>
  <c r="L2523" i="19"/>
  <c r="L1182" i="19"/>
  <c r="L2763" i="19"/>
  <c r="L2172" i="19"/>
  <c r="L2100" i="19"/>
  <c r="L2738" i="19"/>
  <c r="L1221" i="19"/>
  <c r="L2094" i="19"/>
  <c r="L2254" i="19"/>
  <c r="L241" i="19"/>
  <c r="L1093" i="19"/>
  <c r="L1858" i="19"/>
  <c r="L1972" i="19"/>
  <c r="L133" i="19"/>
  <c r="L225" i="19"/>
  <c r="L1278" i="19"/>
  <c r="L2651" i="19"/>
  <c r="L595" i="19"/>
  <c r="L1368" i="19"/>
  <c r="L670" i="19"/>
  <c r="L930" i="19"/>
  <c r="L293" i="19"/>
  <c r="L2499" i="19"/>
  <c r="L1558" i="19"/>
  <c r="L351" i="19"/>
  <c r="L469" i="19"/>
  <c r="L2436" i="19"/>
  <c r="L2501" i="19"/>
  <c r="L1091" i="19"/>
  <c r="L1886" i="19"/>
  <c r="L2111" i="19"/>
  <c r="L565" i="19"/>
  <c r="L656" i="19"/>
  <c r="L2461" i="19"/>
  <c r="L2495" i="19"/>
  <c r="L577" i="19"/>
  <c r="L2719" i="19"/>
  <c r="L149" i="19"/>
  <c r="L2772" i="19"/>
  <c r="L298" i="19"/>
  <c r="L427" i="19"/>
  <c r="L1840" i="19"/>
  <c r="L1308" i="19"/>
  <c r="L295" i="19"/>
  <c r="L976" i="19"/>
  <c r="L2805" i="19"/>
  <c r="L2653" i="19"/>
  <c r="L572" i="19"/>
  <c r="L1359" i="19"/>
  <c r="L1124" i="19"/>
  <c r="L2158" i="19"/>
  <c r="L2326" i="19"/>
  <c r="L1849" i="19"/>
  <c r="L1113" i="19"/>
  <c r="L2608" i="19"/>
  <c r="L571" i="19"/>
  <c r="L936" i="19"/>
  <c r="L931" i="19"/>
  <c r="L2114" i="19"/>
  <c r="L555" i="19"/>
  <c r="L236" i="19"/>
  <c r="L946" i="19"/>
  <c r="L975" i="19"/>
  <c r="L455" i="19"/>
  <c r="L2106" i="19"/>
  <c r="L337" i="19"/>
  <c r="L2393" i="19"/>
  <c r="L945" i="19"/>
  <c r="L2022" i="19"/>
  <c r="L2351" i="19"/>
  <c r="J2351" i="19" s="1"/>
  <c r="L752" i="19"/>
  <c r="L2736" i="19"/>
  <c r="L990" i="19"/>
  <c r="L335" i="19"/>
  <c r="L234" i="19"/>
  <c r="L2713" i="19"/>
  <c r="L2663" i="19"/>
  <c r="L2589" i="19"/>
  <c r="L2591" i="19"/>
  <c r="J2591" i="19" s="1"/>
  <c r="L554" i="19"/>
  <c r="L1318" i="19"/>
  <c r="L2536" i="19"/>
  <c r="L1669" i="19"/>
  <c r="L1843" i="19"/>
  <c r="L621" i="19"/>
  <c r="L962" i="19"/>
  <c r="L1099" i="19"/>
  <c r="L1212" i="19"/>
  <c r="L2356" i="19"/>
  <c r="L1980" i="19"/>
  <c r="L1250" i="19"/>
  <c r="L1437" i="19"/>
  <c r="L2116" i="19"/>
  <c r="L2204" i="19"/>
  <c r="L1400" i="19"/>
  <c r="L1286" i="19"/>
  <c r="L2795" i="19"/>
  <c r="L2743" i="19"/>
  <c r="L1134" i="19"/>
  <c r="L948" i="19"/>
  <c r="L2444" i="19"/>
  <c r="J2444" i="19" s="1"/>
  <c r="L727" i="19"/>
  <c r="L1619" i="19"/>
  <c r="L1621" i="19"/>
  <c r="L1639" i="19"/>
  <c r="L1636" i="19"/>
  <c r="L1591" i="19"/>
  <c r="L1589" i="19"/>
  <c r="L1572" i="19"/>
  <c r="L869" i="19"/>
  <c r="L2084" i="19"/>
  <c r="L1231" i="19"/>
  <c r="L1743" i="19"/>
  <c r="L463" i="19"/>
  <c r="L2648" i="19"/>
  <c r="L1592" i="19"/>
  <c r="L1599" i="19"/>
  <c r="L1185" i="19"/>
  <c r="L165" i="19"/>
  <c r="L899" i="19"/>
  <c r="L2157" i="19"/>
  <c r="L1601" i="19"/>
  <c r="L1610" i="19"/>
  <c r="L1912" i="19"/>
  <c r="L1637" i="19"/>
  <c r="L1615" i="19"/>
  <c r="L1961" i="19"/>
  <c r="L2650" i="19"/>
  <c r="L1633" i="19"/>
  <c r="L1645" i="19"/>
  <c r="L1608" i="19"/>
  <c r="L1590" i="19"/>
  <c r="L1612" i="19"/>
  <c r="L312" i="19"/>
  <c r="L1644" i="19"/>
  <c r="L1646" i="19"/>
  <c r="L1640" i="19"/>
  <c r="L1588" i="19"/>
  <c r="L1948" i="19"/>
  <c r="L1957" i="19"/>
  <c r="L2019" i="19"/>
  <c r="L1923" i="19"/>
  <c r="L1945" i="19"/>
  <c r="L1870" i="19"/>
  <c r="L1924" i="19"/>
  <c r="L1928" i="19"/>
  <c r="L1914" i="19"/>
  <c r="L1971" i="19"/>
  <c r="L1692" i="19"/>
  <c r="L1710" i="19"/>
  <c r="L1946" i="19"/>
  <c r="L1893" i="19"/>
  <c r="L1685" i="19"/>
  <c r="L1673" i="19"/>
  <c r="L2005" i="19"/>
  <c r="L1735" i="19"/>
  <c r="L1738" i="19"/>
  <c r="L1734" i="19"/>
  <c r="L1759" i="19"/>
  <c r="L2040" i="19"/>
  <c r="L1680" i="19"/>
  <c r="L2006" i="19"/>
  <c r="L2021" i="19"/>
  <c r="L1762" i="19"/>
  <c r="L2035" i="19"/>
  <c r="L2007" i="19"/>
  <c r="L2013" i="19"/>
  <c r="L1766" i="19"/>
  <c r="L1763" i="19"/>
  <c r="L1683" i="19"/>
  <c r="L1992" i="19"/>
  <c r="L1997" i="19"/>
  <c r="L2011" i="19"/>
  <c r="L1769" i="19"/>
  <c r="L1790" i="19"/>
  <c r="L1786" i="19"/>
  <c r="L1661" i="19"/>
  <c r="L1730" i="19"/>
  <c r="L1713" i="19"/>
  <c r="L1746" i="19"/>
  <c r="L1799" i="19"/>
  <c r="L1709" i="19"/>
  <c r="L1999" i="19"/>
  <c r="L1740" i="19"/>
  <c r="L1771" i="19"/>
  <c r="L1753" i="19"/>
  <c r="L2046" i="19"/>
  <c r="T1938" i="19" l="1"/>
  <c r="T1937" i="19"/>
  <c r="T1936" i="19"/>
  <c r="T1935" i="19"/>
  <c r="T1934" i="19"/>
  <c r="T1933" i="19"/>
  <c r="T1932" i="19"/>
  <c r="T1931" i="19"/>
  <c r="T1930" i="19"/>
  <c r="T1929" i="19"/>
  <c r="T1928" i="19"/>
  <c r="T1927" i="19"/>
  <c r="T1925" i="19"/>
  <c r="T1924" i="19"/>
  <c r="T1923" i="19"/>
  <c r="T1922" i="19"/>
  <c r="T1921" i="19"/>
  <c r="T1920" i="19"/>
  <c r="T1919" i="19"/>
  <c r="T1918" i="19"/>
  <c r="T1917" i="19"/>
  <c r="T1916" i="19"/>
  <c r="T1915" i="19"/>
  <c r="T1914" i="19"/>
  <c r="T1912" i="19"/>
  <c r="T1910" i="19"/>
  <c r="T1909" i="19"/>
  <c r="T1862" i="19"/>
  <c r="T2396" i="19"/>
  <c r="T748" i="19"/>
  <c r="I748" i="19" s="1"/>
  <c r="I1197" i="19"/>
  <c r="T964" i="19"/>
  <c r="I964" i="19" s="1"/>
  <c r="I1192" i="19"/>
  <c r="I1220" i="19"/>
  <c r="I2396" i="19"/>
  <c r="I2679" i="19"/>
  <c r="I1187" i="19"/>
  <c r="T1191" i="19"/>
  <c r="I1191" i="19" s="1"/>
  <c r="T2481" i="19"/>
  <c r="T2322" i="19"/>
  <c r="T2742" i="19"/>
  <c r="I2742" i="19" s="1"/>
  <c r="T2207" i="19"/>
  <c r="I2207" i="19" s="1"/>
  <c r="T1970" i="19"/>
  <c r="T1969" i="19"/>
  <c r="T1968" i="19"/>
  <c r="T1965" i="19"/>
  <c r="T1967" i="19"/>
  <c r="T1963" i="19"/>
  <c r="T1962" i="19"/>
  <c r="I1962" i="19" s="1"/>
  <c r="T1961" i="19"/>
  <c r="I1961" i="19" s="1"/>
  <c r="T1960" i="19"/>
  <c r="I1960" i="19" s="1"/>
  <c r="T1959" i="19"/>
  <c r="I1959" i="19" s="1"/>
  <c r="T1958" i="19"/>
  <c r="I1958" i="19" s="1"/>
  <c r="T1957" i="19"/>
  <c r="I1957" i="19" s="1"/>
  <c r="T1956" i="19"/>
  <c r="I1956" i="19" s="1"/>
  <c r="T1955" i="19"/>
  <c r="I1955" i="19" s="1"/>
  <c r="T1954" i="19"/>
  <c r="I1954" i="19" s="1"/>
  <c r="T1953" i="19"/>
  <c r="T1893" i="19"/>
  <c r="T1952" i="19"/>
  <c r="I1952" i="19" s="1"/>
  <c r="T1951" i="19"/>
  <c r="T1950" i="19"/>
  <c r="T1949" i="19"/>
  <c r="T1948" i="19"/>
  <c r="T1947" i="19"/>
  <c r="T1946" i="19"/>
  <c r="T1945" i="19"/>
  <c r="T1943" i="19"/>
  <c r="T1942" i="19"/>
  <c r="T1941" i="19"/>
  <c r="T1940" i="19"/>
  <c r="T1939" i="19"/>
  <c r="I520" i="19"/>
  <c r="T1223" i="19"/>
  <c r="I1223" i="19" s="1"/>
  <c r="T1350" i="19"/>
  <c r="I1350" i="19" s="1"/>
  <c r="T982" i="19"/>
  <c r="I982" i="19" s="1"/>
  <c r="T1132" i="19"/>
  <c r="I1132" i="19" s="1"/>
  <c r="I2486" i="19"/>
  <c r="I1196" i="19"/>
  <c r="I1222" i="19"/>
  <c r="T1252" i="19"/>
  <c r="I1252" i="19" s="1"/>
  <c r="T1116" i="19"/>
  <c r="I1116" i="19" s="1"/>
  <c r="I1190" i="19"/>
  <c r="T2737" i="19"/>
  <c r="I2737" i="19" s="1"/>
  <c r="T2602" i="19"/>
  <c r="I2602" i="19" s="1"/>
  <c r="S70" i="2"/>
  <c r="S27" i="2"/>
  <c r="S18" i="2"/>
  <c r="I141" i="19"/>
  <c r="T2685" i="19"/>
  <c r="I2685" i="19" s="1"/>
  <c r="T1983" i="19"/>
  <c r="T1982" i="19"/>
  <c r="T1981" i="19"/>
  <c r="T1980" i="19"/>
  <c r="I1980" i="19" s="1"/>
  <c r="T1978" i="19"/>
  <c r="T1977" i="19"/>
  <c r="T1964" i="19"/>
  <c r="T1976" i="19"/>
  <c r="T1975" i="19"/>
  <c r="T1974" i="19"/>
  <c r="T1973" i="19"/>
  <c r="T1972" i="19"/>
  <c r="T1979" i="19"/>
  <c r="T1971" i="19"/>
  <c r="I2322" i="19"/>
  <c r="S75" i="2"/>
  <c r="H70" i="2"/>
  <c r="H69" i="2"/>
  <c r="T2571" i="19"/>
  <c r="J753" i="19"/>
  <c r="J963" i="19"/>
  <c r="J968" i="19"/>
  <c r="J665" i="19"/>
  <c r="J147" i="19"/>
  <c r="T839" i="19"/>
  <c r="I839" i="19" s="1"/>
  <c r="J239" i="19"/>
  <c r="T1365" i="19"/>
  <c r="I1365" i="19" s="1"/>
  <c r="T1366" i="19"/>
  <c r="I1366" i="19" s="1"/>
  <c r="T700" i="19"/>
  <c r="T864" i="19"/>
  <c r="T517" i="19"/>
  <c r="J1045" i="19"/>
  <c r="T688" i="19"/>
  <c r="T454" i="19"/>
  <c r="T672" i="19"/>
  <c r="T2235" i="19"/>
  <c r="T1513" i="19"/>
  <c r="T2167" i="19"/>
  <c r="J1541" i="19"/>
  <c r="J563" i="19"/>
  <c r="J2384" i="19"/>
  <c r="T2585" i="19"/>
  <c r="T2624" i="19"/>
  <c r="T1075" i="19"/>
  <c r="T1376" i="19"/>
  <c r="I1376" i="19" s="1"/>
  <c r="T1515" i="19"/>
  <c r="T2319" i="19"/>
  <c r="I864" i="19"/>
  <c r="T2210" i="19"/>
  <c r="T1421" i="19"/>
  <c r="I1421" i="19" s="1"/>
  <c r="T2389" i="19"/>
  <c r="I2389" i="19" s="1"/>
  <c r="I533" i="19"/>
  <c r="T885" i="19"/>
  <c r="I885" i="19" s="1"/>
  <c r="T881" i="19"/>
  <c r="T157" i="19"/>
  <c r="T1373" i="19"/>
  <c r="I1373" i="19" s="1"/>
  <c r="T1896" i="19"/>
  <c r="T2478" i="19"/>
  <c r="T2623" i="19"/>
  <c r="I2623" i="19" s="1"/>
  <c r="T827" i="19"/>
  <c r="T830" i="19"/>
  <c r="I830" i="19" s="1"/>
  <c r="T156" i="19"/>
  <c r="I156" i="19" s="1"/>
  <c r="T2133" i="19"/>
  <c r="I880" i="19"/>
  <c r="T2387" i="19"/>
  <c r="T894" i="19"/>
  <c r="I894" i="19" s="1"/>
  <c r="I2616" i="19"/>
  <c r="T2400" i="19"/>
  <c r="I2400" i="19" s="1"/>
  <c r="T692" i="19"/>
  <c r="T230" i="19"/>
  <c r="I230" i="19" s="1"/>
  <c r="T1346" i="19"/>
  <c r="I1346" i="19" s="1"/>
  <c r="T1291" i="19"/>
  <c r="T1274" i="19"/>
  <c r="T1266" i="19"/>
  <c r="T1246" i="19"/>
  <c r="T1248" i="19"/>
  <c r="T1211" i="19"/>
  <c r="T1168" i="19"/>
  <c r="T1369" i="19"/>
  <c r="T1358" i="19"/>
  <c r="T1356" i="19"/>
  <c r="T1328" i="19"/>
  <c r="I1328" i="19" s="1"/>
  <c r="T1316" i="19"/>
  <c r="T1293" i="19"/>
  <c r="T1245" i="19"/>
  <c r="T1240" i="19"/>
  <c r="T1226" i="19"/>
  <c r="T1210" i="19"/>
  <c r="T1203" i="19"/>
  <c r="T1173" i="19"/>
  <c r="T865" i="19"/>
  <c r="I865" i="19" s="1"/>
  <c r="T1908" i="19"/>
  <c r="T1907" i="19"/>
  <c r="T1904" i="19"/>
  <c r="T1902" i="19"/>
  <c r="T1901" i="19"/>
  <c r="T1900" i="19"/>
  <c r="T1164" i="19"/>
  <c r="T1163" i="19"/>
  <c r="T1899" i="19"/>
  <c r="T1898" i="19"/>
  <c r="T1897" i="19"/>
  <c r="T1844" i="19"/>
  <c r="T1894" i="19"/>
  <c r="T1906" i="19"/>
  <c r="T1853" i="19"/>
  <c r="T1890" i="19"/>
  <c r="T1888" i="19"/>
  <c r="T1887" i="19"/>
  <c r="T1886" i="19"/>
  <c r="T1155" i="19"/>
  <c r="T1143" i="19"/>
  <c r="T1141" i="19"/>
  <c r="T224" i="19"/>
  <c r="T223" i="19"/>
  <c r="T253" i="19"/>
  <c r="T210" i="19"/>
  <c r="T221" i="19"/>
  <c r="T248" i="19"/>
  <c r="T226" i="19"/>
  <c r="T257" i="19"/>
  <c r="T222" i="19"/>
  <c r="T247" i="19"/>
  <c r="T246" i="19"/>
  <c r="T245" i="19"/>
  <c r="T242" i="19"/>
  <c r="T234" i="19"/>
  <c r="T240" i="19"/>
  <c r="T218" i="19"/>
  <c r="T209" i="19"/>
  <c r="T215" i="19"/>
  <c r="T233" i="19"/>
  <c r="T205" i="19"/>
  <c r="T204" i="19"/>
  <c r="T199" i="19"/>
  <c r="T197" i="19"/>
  <c r="T202" i="19"/>
  <c r="T201" i="19"/>
  <c r="T196" i="19"/>
  <c r="T195" i="19"/>
  <c r="T194" i="19"/>
  <c r="T189" i="19"/>
  <c r="T188" i="19"/>
  <c r="T184" i="19"/>
  <c r="T109" i="19"/>
  <c r="T183" i="19"/>
  <c r="T180" i="19"/>
  <c r="T97" i="19"/>
  <c r="T177" i="19"/>
  <c r="T175" i="19"/>
  <c r="T174" i="19"/>
  <c r="T173" i="19"/>
  <c r="T172" i="19"/>
  <c r="T135" i="19"/>
  <c r="T182" i="19"/>
  <c r="T167" i="19"/>
  <c r="T107" i="19"/>
  <c r="T158" i="19"/>
  <c r="T155" i="19"/>
  <c r="T153" i="19"/>
  <c r="T106" i="19"/>
  <c r="T103" i="19"/>
  <c r="T150" i="19"/>
  <c r="T148" i="19"/>
  <c r="T147" i="19"/>
  <c r="T146" i="19"/>
  <c r="T121" i="19"/>
  <c r="T96" i="19"/>
  <c r="T105" i="19"/>
  <c r="T138" i="19"/>
  <c r="T142" i="19"/>
  <c r="T136" i="19"/>
  <c r="T133" i="19"/>
  <c r="T144" i="19"/>
  <c r="T127" i="19"/>
  <c r="T79" i="19"/>
  <c r="T124" i="19"/>
  <c r="T71" i="19"/>
  <c r="T99" i="19"/>
  <c r="T126" i="19"/>
  <c r="T68" i="19"/>
  <c r="T72" i="19"/>
  <c r="T53" i="19"/>
  <c r="T57" i="19"/>
  <c r="T62" i="19"/>
  <c r="T111" i="19"/>
  <c r="T69" i="19"/>
  <c r="T34" i="19"/>
  <c r="T77" i="19"/>
  <c r="T87" i="19"/>
  <c r="T45" i="19"/>
  <c r="T47" i="19"/>
  <c r="T65" i="19"/>
  <c r="T70" i="19"/>
  <c r="T64" i="19"/>
  <c r="T35" i="19"/>
  <c r="T31" i="19"/>
  <c r="T39" i="19"/>
  <c r="T25" i="19"/>
  <c r="T32" i="19"/>
  <c r="T49" i="19"/>
  <c r="T33" i="19"/>
  <c r="T20" i="19"/>
  <c r="T15" i="19"/>
  <c r="T13" i="19"/>
  <c r="T14" i="19"/>
  <c r="T7" i="19"/>
  <c r="AA489" i="19"/>
  <c r="T489" i="19" s="1"/>
  <c r="I2481" i="19"/>
  <c r="I939" i="19"/>
  <c r="U2768" i="19"/>
  <c r="U2766" i="19"/>
  <c r="U2758" i="19"/>
  <c r="U2745" i="19"/>
  <c r="U2744" i="19"/>
  <c r="U2743" i="19"/>
  <c r="U2754" i="19"/>
  <c r="U2753" i="19"/>
  <c r="U2760" i="19"/>
  <c r="U2739" i="19"/>
  <c r="U2747" i="19"/>
  <c r="U2741" i="19"/>
  <c r="U2735" i="19"/>
  <c r="U2731" i="19"/>
  <c r="U2729" i="19"/>
  <c r="U2728" i="19"/>
  <c r="T1885" i="19"/>
  <c r="T1884" i="19"/>
  <c r="T1883" i="19"/>
  <c r="T1881" i="19"/>
  <c r="T1849" i="19"/>
  <c r="T1878" i="19"/>
  <c r="T600" i="19"/>
  <c r="T597" i="19"/>
  <c r="T595" i="19"/>
  <c r="T592" i="19"/>
  <c r="T589" i="19"/>
  <c r="T588" i="19"/>
  <c r="T587" i="19"/>
  <c r="T586" i="19"/>
  <c r="T585" i="19"/>
  <c r="T584" i="19"/>
  <c r="T583" i="19"/>
  <c r="T582" i="19"/>
  <c r="T581" i="19"/>
  <c r="T579" i="19"/>
  <c r="T578" i="19"/>
  <c r="T528" i="19"/>
  <c r="T577" i="19"/>
  <c r="T576" i="19"/>
  <c r="T575" i="19"/>
  <c r="T591" i="19"/>
  <c r="T590" i="19"/>
  <c r="T572" i="19"/>
  <c r="T571" i="19"/>
  <c r="T570" i="19"/>
  <c r="T569" i="19"/>
  <c r="T568" i="19"/>
  <c r="T567" i="19"/>
  <c r="T511" i="19"/>
  <c r="T566" i="19"/>
  <c r="T565" i="19"/>
  <c r="T564" i="19"/>
  <c r="T527" i="19"/>
  <c r="T562" i="19"/>
  <c r="T574" i="19"/>
  <c r="T580" i="19"/>
  <c r="T561" i="19"/>
  <c r="T559" i="19"/>
  <c r="T563" i="19"/>
  <c r="T558" i="19"/>
  <c r="T557" i="19"/>
  <c r="T555" i="19"/>
  <c r="T526" i="19"/>
  <c r="T554" i="19"/>
  <c r="T519" i="19"/>
  <c r="T553" i="19"/>
  <c r="T552" i="19"/>
  <c r="T524" i="19"/>
  <c r="T550" i="19"/>
  <c r="T547" i="19"/>
  <c r="T525" i="19"/>
  <c r="T506" i="19"/>
  <c r="T546" i="19"/>
  <c r="T549" i="19"/>
  <c r="T548" i="19"/>
  <c r="T545" i="19"/>
  <c r="T544" i="19"/>
  <c r="T543" i="19"/>
  <c r="T522" i="19"/>
  <c r="T540" i="19"/>
  <c r="T573" i="19"/>
  <c r="T560" i="19"/>
  <c r="T504" i="19"/>
  <c r="T541" i="19"/>
  <c r="T537" i="19"/>
  <c r="T536" i="19"/>
  <c r="T518" i="19"/>
  <c r="T535" i="19"/>
  <c r="T502" i="19"/>
  <c r="T534" i="19"/>
  <c r="T521" i="19"/>
  <c r="T538" i="19"/>
  <c r="T513" i="19"/>
  <c r="T514" i="19"/>
  <c r="T500" i="19"/>
  <c r="T510" i="19"/>
  <c r="T515" i="19"/>
  <c r="T523" i="19"/>
  <c r="T529" i="19"/>
  <c r="T530" i="19"/>
  <c r="T505" i="19"/>
  <c r="T508" i="19"/>
  <c r="T507" i="19"/>
  <c r="T499" i="19"/>
  <c r="T498" i="19"/>
  <c r="T495" i="19"/>
  <c r="T494" i="19"/>
  <c r="T493" i="19"/>
  <c r="T432" i="19"/>
  <c r="T488" i="19"/>
  <c r="T487" i="19"/>
  <c r="T484" i="19"/>
  <c r="T483" i="19"/>
  <c r="T475" i="19"/>
  <c r="T430" i="19"/>
  <c r="T447" i="19"/>
  <c r="T473" i="19"/>
  <c r="T472" i="19"/>
  <c r="T471" i="19"/>
  <c r="T470" i="19"/>
  <c r="T466" i="19"/>
  <c r="T464" i="19"/>
  <c r="T440" i="19"/>
  <c r="T461" i="19"/>
  <c r="T492" i="19"/>
  <c r="T460" i="19"/>
  <c r="T459" i="19"/>
  <c r="T491" i="19"/>
  <c r="T476" i="19"/>
  <c r="T427" i="19"/>
  <c r="T456" i="19"/>
  <c r="T425" i="19"/>
  <c r="T441" i="19"/>
  <c r="T458" i="19"/>
  <c r="T453" i="19"/>
  <c r="T406" i="19"/>
  <c r="T451" i="19"/>
  <c r="T421" i="19"/>
  <c r="T450" i="19"/>
  <c r="T449" i="19"/>
  <c r="T474" i="19"/>
  <c r="T417" i="19"/>
  <c r="T416" i="19"/>
  <c r="T438" i="19"/>
  <c r="T435" i="19"/>
  <c r="T405" i="19"/>
  <c r="T442" i="19"/>
  <c r="T413" i="19"/>
  <c r="T407" i="19"/>
  <c r="T404" i="19"/>
  <c r="T403" i="19"/>
  <c r="T399" i="19"/>
  <c r="T391" i="19"/>
  <c r="T398" i="19"/>
  <c r="T392" i="19"/>
  <c r="T387" i="19"/>
  <c r="T390" i="19"/>
  <c r="T389" i="19"/>
  <c r="T395" i="19"/>
  <c r="T377" i="19"/>
  <c r="T382" i="19"/>
  <c r="T378" i="19"/>
  <c r="T384" i="19"/>
  <c r="T374" i="19"/>
  <c r="T373" i="19"/>
  <c r="T372" i="19"/>
  <c r="T371" i="19"/>
  <c r="T370" i="19"/>
  <c r="T367" i="19"/>
  <c r="T365" i="19"/>
  <c r="T364" i="19"/>
  <c r="T351" i="19"/>
  <c r="T363" i="19"/>
  <c r="T362" i="19"/>
  <c r="T361" i="19"/>
  <c r="T360" i="19"/>
  <c r="T358" i="19"/>
  <c r="T356" i="19"/>
  <c r="T355" i="19"/>
  <c r="T354" i="19"/>
  <c r="T368" i="19"/>
  <c r="T352" i="19"/>
  <c r="T317" i="19"/>
  <c r="T324" i="19"/>
  <c r="T350" i="19"/>
  <c r="T349" i="19"/>
  <c r="T347" i="19"/>
  <c r="T344" i="19"/>
  <c r="T331" i="19"/>
  <c r="T343" i="19"/>
  <c r="T342" i="19"/>
  <c r="T325" i="19"/>
  <c r="T346" i="19"/>
  <c r="T340" i="19"/>
  <c r="T339" i="19"/>
  <c r="T338" i="19"/>
  <c r="T320" i="19"/>
  <c r="T337" i="19"/>
  <c r="T336" i="19"/>
  <c r="T335" i="19"/>
  <c r="T319" i="19"/>
  <c r="T332" i="19"/>
  <c r="T316" i="19"/>
  <c r="T329" i="19"/>
  <c r="T328" i="19"/>
  <c r="T326" i="19"/>
  <c r="T315" i="19"/>
  <c r="T322" i="19"/>
  <c r="T312" i="19"/>
  <c r="T310" i="19"/>
  <c r="T309" i="19"/>
  <c r="T308" i="19"/>
  <c r="T305" i="19"/>
  <c r="T282" i="19"/>
  <c r="T303" i="19"/>
  <c r="T301" i="19"/>
  <c r="T299" i="19"/>
  <c r="T276" i="19"/>
  <c r="T298" i="19"/>
  <c r="T266" i="19"/>
  <c r="T297" i="19"/>
  <c r="T295" i="19"/>
  <c r="T313" i="19"/>
  <c r="T292" i="19"/>
  <c r="T291" i="19"/>
  <c r="T290" i="19"/>
  <c r="T271" i="19"/>
  <c r="T286" i="19"/>
  <c r="T289" i="19"/>
  <c r="T280" i="19"/>
  <c r="T284" i="19"/>
  <c r="T277" i="19"/>
  <c r="T278" i="19"/>
  <c r="T265" i="19"/>
  <c r="T275" i="19"/>
  <c r="T274" i="19"/>
  <c r="T261" i="19"/>
  <c r="T260" i="19"/>
  <c r="T259" i="19"/>
  <c r="T2414" i="19"/>
  <c r="I2414" i="19" s="1"/>
  <c r="T1848" i="19"/>
  <c r="T1847" i="19"/>
  <c r="T1838" i="19"/>
  <c r="T1876" i="19"/>
  <c r="T1875" i="19"/>
  <c r="T1874" i="19"/>
  <c r="T1836" i="19"/>
  <c r="T1873" i="19"/>
  <c r="T1882" i="19"/>
  <c r="T1826" i="19"/>
  <c r="T1913" i="19"/>
  <c r="T1828" i="19"/>
  <c r="T1903" i="19"/>
  <c r="T1869" i="19"/>
  <c r="T1870" i="19"/>
  <c r="T1868" i="19"/>
  <c r="T1866" i="19"/>
  <c r="T1865" i="19"/>
  <c r="T1840" i="19"/>
  <c r="T1852" i="19"/>
  <c r="T1841" i="19"/>
  <c r="T1863" i="19"/>
  <c r="T1837" i="19"/>
  <c r="T1879" i="19"/>
  <c r="T1859" i="19"/>
  <c r="T1857" i="19"/>
  <c r="T1867" i="19"/>
  <c r="T1856" i="19"/>
  <c r="T1855" i="19"/>
  <c r="T1854" i="19"/>
  <c r="T1871" i="19"/>
  <c r="T1834" i="19"/>
  <c r="T1891" i="19"/>
  <c r="T1830" i="19"/>
  <c r="T1864" i="19"/>
  <c r="T1831" i="19"/>
  <c r="T1851" i="19"/>
  <c r="T1850" i="19"/>
  <c r="T1820" i="19"/>
  <c r="T1825" i="19"/>
  <c r="T1129" i="19"/>
  <c r="T1127" i="19"/>
  <c r="T1081" i="19"/>
  <c r="T1072" i="19"/>
  <c r="T1046" i="19"/>
  <c r="T145" i="19"/>
  <c r="T143" i="19"/>
  <c r="T110" i="19"/>
  <c r="T93" i="19"/>
  <c r="T61" i="19"/>
  <c r="T88" i="19"/>
  <c r="T84" i="19"/>
  <c r="T83" i="19"/>
  <c r="T100" i="19"/>
  <c r="T122" i="19"/>
  <c r="T112" i="19"/>
  <c r="T74" i="19"/>
  <c r="T116" i="19"/>
  <c r="T102" i="19"/>
  <c r="T82" i="19"/>
  <c r="T98" i="19"/>
  <c r="T41" i="19"/>
  <c r="T56" i="19"/>
  <c r="T50" i="19"/>
  <c r="T27" i="19"/>
  <c r="T17" i="19"/>
  <c r="T26" i="19"/>
  <c r="T42" i="19"/>
  <c r="T28" i="19"/>
  <c r="T16" i="19"/>
  <c r="T9" i="19"/>
  <c r="T10" i="19"/>
  <c r="T6" i="19"/>
  <c r="T709" i="19"/>
  <c r="I709" i="19" s="1"/>
  <c r="T1115" i="19"/>
  <c r="I1115" i="19" s="1"/>
  <c r="T551" i="19"/>
  <c r="I551" i="19" s="1"/>
  <c r="T2349" i="19"/>
  <c r="I2349" i="19" s="1"/>
  <c r="T1045" i="19"/>
  <c r="T424" i="19"/>
  <c r="T353" i="19"/>
  <c r="U711" i="19"/>
  <c r="T711" i="19" s="1"/>
  <c r="T288" i="19"/>
  <c r="I288" i="19" s="1"/>
  <c r="T200" i="19"/>
  <c r="T1507" i="19"/>
  <c r="I1507" i="19" s="1"/>
  <c r="T1500" i="19"/>
  <c r="T1514" i="19"/>
  <c r="I1514" i="19" s="1"/>
  <c r="T2785" i="19"/>
  <c r="I2785" i="19" s="1"/>
  <c r="T2778" i="19"/>
  <c r="T1745" i="19"/>
  <c r="I1745" i="19" s="1"/>
  <c r="T2234" i="19"/>
  <c r="T2144" i="19"/>
  <c r="I2144" i="19" s="1"/>
  <c r="T2655" i="19"/>
  <c r="T542" i="19"/>
  <c r="I542" i="19" s="1"/>
  <c r="T1089" i="19"/>
  <c r="T905" i="19"/>
  <c r="T330" i="19"/>
  <c r="T965" i="19"/>
  <c r="T2453" i="19"/>
  <c r="AA2792" i="19"/>
  <c r="AA2724" i="19"/>
  <c r="AA2799" i="19"/>
  <c r="AA2772" i="19"/>
  <c r="AA2774" i="19"/>
  <c r="AA2722" i="19"/>
  <c r="AA2751" i="19"/>
  <c r="AA2719" i="19"/>
  <c r="T2682" i="19"/>
  <c r="AA2663" i="19"/>
  <c r="AA2607" i="19"/>
  <c r="AA2615" i="19"/>
  <c r="AA2594" i="19"/>
  <c r="AA2763" i="19"/>
  <c r="AA2743" i="19"/>
  <c r="AA2661" i="19"/>
  <c r="AA2522" i="19"/>
  <c r="J1248" i="19"/>
  <c r="J1079" i="19"/>
  <c r="J534" i="19"/>
  <c r="J1402" i="19"/>
  <c r="J1254" i="19"/>
  <c r="T979" i="19"/>
  <c r="T2807" i="19"/>
  <c r="T2780" i="19"/>
  <c r="T2808" i="19"/>
  <c r="T2800" i="19"/>
  <c r="T2786" i="19"/>
  <c r="T2781" i="19"/>
  <c r="T2795" i="19"/>
  <c r="T2791" i="19"/>
  <c r="T2773" i="19"/>
  <c r="T2789" i="19"/>
  <c r="T2794" i="19"/>
  <c r="T2775" i="19"/>
  <c r="T2784" i="19"/>
  <c r="T2776" i="19"/>
  <c r="T2771" i="19"/>
  <c r="T2703" i="19"/>
  <c r="T2700" i="19"/>
  <c r="T2686" i="19"/>
  <c r="T2770" i="19"/>
  <c r="T2764" i="19"/>
  <c r="T2762" i="19"/>
  <c r="T2756" i="19"/>
  <c r="T2750" i="19"/>
  <c r="T2740" i="19"/>
  <c r="T2749" i="19"/>
  <c r="T2727" i="19"/>
  <c r="T1843" i="19"/>
  <c r="T1842" i="19"/>
  <c r="T1839" i="19"/>
  <c r="T1845" i="19"/>
  <c r="T1824" i="19"/>
  <c r="T1823" i="19"/>
  <c r="T1833" i="19"/>
  <c r="T1832" i="19"/>
  <c r="T1835" i="19"/>
  <c r="T1806" i="19"/>
  <c r="T1827" i="19"/>
  <c r="T1829" i="19"/>
  <c r="T1821" i="19"/>
  <c r="T1815" i="19"/>
  <c r="T1819" i="19"/>
  <c r="T1818" i="19"/>
  <c r="T1810" i="19"/>
  <c r="T1814" i="19"/>
  <c r="T1816" i="19"/>
  <c r="T1812" i="19"/>
  <c r="T1805" i="19"/>
  <c r="T1813" i="19"/>
  <c r="T1809" i="19"/>
  <c r="T1822" i="19"/>
  <c r="T1804" i="19"/>
  <c r="T1803" i="19"/>
  <c r="T1817" i="19"/>
  <c r="T1808" i="19"/>
  <c r="T1802" i="19"/>
  <c r="T1801" i="19"/>
  <c r="T1807" i="19"/>
  <c r="T1800" i="19"/>
  <c r="T1799" i="19"/>
  <c r="T1798" i="19"/>
  <c r="T1797" i="19"/>
  <c r="T1796" i="19"/>
  <c r="T1795" i="19"/>
  <c r="T1794" i="19"/>
  <c r="T1793" i="19"/>
  <c r="T1792" i="19"/>
  <c r="T1791" i="19"/>
  <c r="T1790" i="19"/>
  <c r="T1789" i="19"/>
  <c r="T1788" i="19"/>
  <c r="T1787" i="19"/>
  <c r="T1042" i="19"/>
  <c r="T1020" i="19"/>
  <c r="T1067" i="19"/>
  <c r="T1018" i="19"/>
  <c r="T1002" i="19"/>
  <c r="T992" i="19"/>
  <c r="T963" i="19"/>
  <c r="T954" i="19"/>
  <c r="T924" i="19"/>
  <c r="T911" i="19"/>
  <c r="T899" i="19"/>
  <c r="T890" i="19"/>
  <c r="T811" i="19"/>
  <c r="T884" i="19"/>
  <c r="T610" i="19"/>
  <c r="T2692" i="19"/>
  <c r="T2688" i="19"/>
  <c r="T1655" i="19"/>
  <c r="T1966" i="19"/>
  <c r="T2214" i="19"/>
  <c r="T2746" i="19"/>
  <c r="U477" i="19"/>
  <c r="T477" i="19" s="1"/>
  <c r="I477" i="19" s="1"/>
  <c r="AA2539" i="19"/>
  <c r="T2539" i="19" s="1"/>
  <c r="T2237" i="19"/>
  <c r="T2783" i="19"/>
  <c r="T2788" i="19"/>
  <c r="AA2761" i="19"/>
  <c r="T2761" i="19" s="1"/>
  <c r="U2748" i="19"/>
  <c r="T2748" i="19" s="1"/>
  <c r="U2732" i="19"/>
  <c r="T2732" i="19" s="1"/>
  <c r="T2738" i="19"/>
  <c r="U2726" i="19"/>
  <c r="T2726" i="19" s="1"/>
  <c r="U2723" i="19"/>
  <c r="T2723" i="19" s="1"/>
  <c r="U2708" i="19"/>
  <c r="U2698" i="19"/>
  <c r="T2690" i="19"/>
  <c r="U2684" i="19"/>
  <c r="U2687" i="19"/>
  <c r="T2687" i="19" s="1"/>
  <c r="T2672" i="19"/>
  <c r="T2618" i="19"/>
  <c r="T2664" i="19"/>
  <c r="T2662" i="19"/>
  <c r="AA2633" i="19"/>
  <c r="T2669" i="19"/>
  <c r="T2620" i="19"/>
  <c r="T2614" i="19"/>
  <c r="U2643" i="19"/>
  <c r="T2643" i="19" s="1"/>
  <c r="U2599" i="19"/>
  <c r="T2599" i="19" s="1"/>
  <c r="U2562" i="19"/>
  <c r="T2562" i="19" s="1"/>
  <c r="T2572" i="19"/>
  <c r="U2576" i="19"/>
  <c r="U2578" i="19"/>
  <c r="T2550" i="19"/>
  <c r="T2537" i="19"/>
  <c r="U2531" i="19"/>
  <c r="U2528" i="19"/>
  <c r="U2522" i="19"/>
  <c r="U2509" i="19"/>
  <c r="U2499" i="19"/>
  <c r="T2497" i="19"/>
  <c r="U2494" i="19"/>
  <c r="T2494" i="19" s="1"/>
  <c r="U2479" i="19"/>
  <c r="T2479" i="19" s="1"/>
  <c r="U2489" i="19"/>
  <c r="T2489" i="19" s="1"/>
  <c r="U2487" i="19"/>
  <c r="T2483" i="19"/>
  <c r="U2484" i="19"/>
  <c r="U2463" i="19"/>
  <c r="T2463" i="19" s="1"/>
  <c r="U2471" i="19"/>
  <c r="T2471" i="19" s="1"/>
  <c r="U2433" i="19"/>
  <c r="U2435" i="19"/>
  <c r="U2438" i="19"/>
  <c r="U2377" i="19"/>
  <c r="T2377" i="19" s="1"/>
  <c r="T2407" i="19"/>
  <c r="T2380" i="19"/>
  <c r="U2340" i="19"/>
  <c r="T2340" i="19" s="1"/>
  <c r="U2345" i="19"/>
  <c r="T2345" i="19" s="1"/>
  <c r="U2294" i="19"/>
  <c r="T2294" i="19" s="1"/>
  <c r="U1399" i="19"/>
  <c r="T1399" i="19" s="1"/>
  <c r="T1370" i="19"/>
  <c r="T1380" i="19"/>
  <c r="U1362" i="19"/>
  <c r="U1360" i="19"/>
  <c r="T1360" i="19" s="1"/>
  <c r="U1354" i="19"/>
  <c r="U1341" i="19"/>
  <c r="T1341" i="19" s="1"/>
  <c r="U1327" i="19"/>
  <c r="U1320" i="19"/>
  <c r="U1311" i="19"/>
  <c r="T1311" i="19" s="1"/>
  <c r="U1301" i="19"/>
  <c r="T1297" i="19"/>
  <c r="U1298" i="19"/>
  <c r="T1298" i="19" s="1"/>
  <c r="U1284" i="19"/>
  <c r="T1284" i="19" s="1"/>
  <c r="U1279" i="19"/>
  <c r="T1279" i="19" s="1"/>
  <c r="U1282" i="19"/>
  <c r="T1282" i="19" s="1"/>
  <c r="T1276" i="19"/>
  <c r="AA1258" i="19"/>
  <c r="U2291" i="19"/>
  <c r="T2291" i="19" s="1"/>
  <c r="U1375" i="19"/>
  <c r="T1375" i="19" s="1"/>
  <c r="U1383" i="19"/>
  <c r="T1383" i="19" s="1"/>
  <c r="T1372" i="19"/>
  <c r="T1378" i="19"/>
  <c r="T1363" i="19"/>
  <c r="T1355" i="19"/>
  <c r="U1345" i="19"/>
  <c r="T1345" i="19" s="1"/>
  <c r="T1342" i="19"/>
  <c r="U1324" i="19"/>
  <c r="T1324" i="19" s="1"/>
  <c r="T1308" i="19"/>
  <c r="U1299" i="19"/>
  <c r="T1299" i="19" s="1"/>
  <c r="U1306" i="19"/>
  <c r="U1312" i="19"/>
  <c r="T1312" i="19" s="1"/>
  <c r="U1289" i="19"/>
  <c r="T1289" i="19" s="1"/>
  <c r="U1280" i="19"/>
  <c r="T1280" i="19" s="1"/>
  <c r="U1277" i="19"/>
  <c r="T1277" i="19" s="1"/>
  <c r="U1270" i="19"/>
  <c r="U1249" i="19"/>
  <c r="T1249" i="19" s="1"/>
  <c r="T1256" i="19"/>
  <c r="T1242" i="19"/>
  <c r="AA1251" i="19"/>
  <c r="U1251" i="19"/>
  <c r="T1260" i="19"/>
  <c r="U1214" i="19"/>
  <c r="U1232" i="19"/>
  <c r="U1216" i="19"/>
  <c r="T1216" i="19" s="1"/>
  <c r="U1225" i="19"/>
  <c r="T1225" i="19" s="1"/>
  <c r="AA1140" i="19"/>
  <c r="T2806" i="19"/>
  <c r="T2805" i="19"/>
  <c r="AA2804" i="19"/>
  <c r="U2804" i="19"/>
  <c r="T2804" i="19" s="1"/>
  <c r="U2803" i="19"/>
  <c r="T2803" i="19" s="1"/>
  <c r="AA2787" i="19"/>
  <c r="U2787" i="19"/>
  <c r="U2777" i="19"/>
  <c r="T2777" i="19" s="1"/>
  <c r="AA2779" i="19"/>
  <c r="T2767" i="19"/>
  <c r="AA2766" i="19"/>
  <c r="T2765" i="19"/>
  <c r="T2736" i="19"/>
  <c r="T2759" i="19"/>
  <c r="AA2757" i="19"/>
  <c r="AA2744" i="19"/>
  <c r="T2755" i="19"/>
  <c r="AA2754" i="19"/>
  <c r="T2733" i="19"/>
  <c r="AA2730" i="19"/>
  <c r="T2721" i="19"/>
  <c r="U2693" i="19"/>
  <c r="T2693" i="19" s="1"/>
  <c r="AA2717" i="19"/>
  <c r="T2713" i="19"/>
  <c r="T2712" i="19"/>
  <c r="U2709" i="19"/>
  <c r="T2709" i="19" s="1"/>
  <c r="U2707" i="19"/>
  <c r="T2707" i="19" s="1"/>
  <c r="U2706" i="19"/>
  <c r="T2706" i="19" s="1"/>
  <c r="U2695" i="19"/>
  <c r="U2678" i="19"/>
  <c r="T2678" i="19" s="1"/>
  <c r="AA2710" i="19"/>
  <c r="U2691" i="19"/>
  <c r="T2691" i="19" s="1"/>
  <c r="AA2698" i="19"/>
  <c r="AA2714" i="19"/>
  <c r="U2715" i="19"/>
  <c r="T2715" i="19" s="1"/>
  <c r="T2702" i="19"/>
  <c r="U2699" i="19"/>
  <c r="T2699" i="19" s="1"/>
  <c r="AA2697" i="19"/>
  <c r="U2701" i="19"/>
  <c r="T2701" i="19" s="1"/>
  <c r="AA2696" i="19"/>
  <c r="T2689" i="19"/>
  <c r="AA2684" i="19"/>
  <c r="T2676" i="19"/>
  <c r="AA2683" i="19"/>
  <c r="U2680" i="19"/>
  <c r="T2680" i="19" s="1"/>
  <c r="T2675" i="19"/>
  <c r="AA2674" i="19"/>
  <c r="AA2673" i="19"/>
  <c r="T2668" i="19"/>
  <c r="AA2667" i="19"/>
  <c r="U2665" i="19"/>
  <c r="T2609" i="19"/>
  <c r="U2659" i="19"/>
  <c r="T2659" i="19" s="1"/>
  <c r="T2657" i="19"/>
  <c r="AA2666" i="19"/>
  <c r="AA2637" i="19"/>
  <c r="AA2654" i="19"/>
  <c r="T2654" i="19" s="1"/>
  <c r="AA2652" i="19"/>
  <c r="AA2650" i="19"/>
  <c r="T2650" i="19" s="1"/>
  <c r="T2621" i="19"/>
  <c r="T2649" i="19"/>
  <c r="T2648" i="19"/>
  <c r="T2647" i="19"/>
  <c r="U2634" i="19"/>
  <c r="T2634" i="19" s="1"/>
  <c r="AA2646" i="19"/>
  <c r="T2612" i="19"/>
  <c r="T2611" i="19"/>
  <c r="T2610" i="19"/>
  <c r="T2642" i="19"/>
  <c r="T2641" i="19"/>
  <c r="AA2608" i="19"/>
  <c r="T2608" i="19" s="1"/>
  <c r="AA2636" i="19"/>
  <c r="U2636" i="19"/>
  <c r="T2636" i="19" s="1"/>
  <c r="T2606" i="19"/>
  <c r="T2622" i="19"/>
  <c r="AA2613" i="19"/>
  <c r="T2605" i="19"/>
  <c r="U2603" i="19"/>
  <c r="T2603" i="19" s="1"/>
  <c r="AA2604" i="19"/>
  <c r="AA2601" i="19"/>
  <c r="T2569" i="19"/>
  <c r="T2568" i="19"/>
  <c r="T2598" i="19"/>
  <c r="U2597" i="19"/>
  <c r="T2597" i="19" s="1"/>
  <c r="AA2596" i="19"/>
  <c r="U2595" i="19"/>
  <c r="T2595" i="19" s="1"/>
  <c r="U2593" i="19"/>
  <c r="T2593" i="19" s="1"/>
  <c r="AA2592" i="19"/>
  <c r="T2592" i="19" s="1"/>
  <c r="AA2591" i="19"/>
  <c r="T2588" i="19"/>
  <c r="U2587" i="19"/>
  <c r="T2587" i="19" s="1"/>
  <c r="AA2567" i="19"/>
  <c r="U2577" i="19"/>
  <c r="T2577" i="19" s="1"/>
  <c r="AA2583" i="19"/>
  <c r="AA2581" i="19"/>
  <c r="AA2566" i="19"/>
  <c r="T2582" i="19"/>
  <c r="U2580" i="19"/>
  <c r="T2579" i="19"/>
  <c r="AA2578" i="19"/>
  <c r="U2561" i="19"/>
  <c r="T2561" i="19" s="1"/>
  <c r="U2575" i="19"/>
  <c r="T2575" i="19" s="1"/>
  <c r="U2555" i="19"/>
  <c r="T2555" i="19" s="1"/>
  <c r="AA2556" i="19"/>
  <c r="U2557" i="19"/>
  <c r="T2557" i="19" s="1"/>
  <c r="T2558" i="19"/>
  <c r="AA2564" i="19"/>
  <c r="U2553" i="19"/>
  <c r="T2553" i="19" s="1"/>
  <c r="U2563" i="19"/>
  <c r="T2563" i="19" s="1"/>
  <c r="AA2554" i="19"/>
  <c r="U2551" i="19"/>
  <c r="U2547" i="19"/>
  <c r="T2547" i="19" s="1"/>
  <c r="U2543" i="19"/>
  <c r="T2538" i="19"/>
  <c r="U2535" i="19"/>
  <c r="T2535" i="19" s="1"/>
  <c r="AA2534" i="19"/>
  <c r="AA2531" i="19"/>
  <c r="U2529" i="19"/>
  <c r="T2529" i="19" s="1"/>
  <c r="AA2528" i="19"/>
  <c r="AA2527" i="19"/>
  <c r="AA2523" i="19"/>
  <c r="U2513" i="19"/>
  <c r="T2513" i="19" s="1"/>
  <c r="AA1385" i="19"/>
  <c r="AA1374" i="19"/>
  <c r="AA1348" i="19"/>
  <c r="AA1334" i="19"/>
  <c r="AA1331" i="19"/>
  <c r="AA1330" i="19"/>
  <c r="AA1329" i="19"/>
  <c r="AA1327" i="19"/>
  <c r="AA1326" i="19"/>
  <c r="AA1323" i="19"/>
  <c r="AA1322" i="19"/>
  <c r="AA1320" i="19"/>
  <c r="AA1319" i="19"/>
  <c r="AA1306" i="19"/>
  <c r="AA1300" i="19"/>
  <c r="AA1307" i="19"/>
  <c r="AA1301" i="19"/>
  <c r="AA1295" i="19"/>
  <c r="AA1278" i="19"/>
  <c r="AA1292" i="19"/>
  <c r="AA1290" i="19"/>
  <c r="AA1283" i="19"/>
  <c r="AA1268" i="19"/>
  <c r="AA1272" i="19"/>
  <c r="AA1271" i="19"/>
  <c r="AA1250" i="19"/>
  <c r="AA1255" i="19"/>
  <c r="AA1259" i="19"/>
  <c r="AA1244" i="19"/>
  <c r="AA1239" i="19"/>
  <c r="AA1235" i="19"/>
  <c r="AA1238" i="19"/>
  <c r="AA1233" i="19"/>
  <c r="AA1221" i="19"/>
  <c r="AA1214" i="19"/>
  <c r="AA1227" i="19"/>
  <c r="AA1229" i="19"/>
  <c r="AA1232" i="19"/>
  <c r="AA1218" i="19"/>
  <c r="AA1230" i="19"/>
  <c r="AA1217" i="19"/>
  <c r="AA1215" i="19"/>
  <c r="AA1204" i="19"/>
  <c r="AA1182" i="19"/>
  <c r="AA1184" i="19"/>
  <c r="AA1177" i="19"/>
  <c r="AA1174" i="19"/>
  <c r="AA1170" i="19"/>
  <c r="AA1171" i="19"/>
  <c r="AA1166" i="19"/>
  <c r="AA1159" i="19"/>
  <c r="AA1146" i="19"/>
  <c r="AA1158" i="19"/>
  <c r="AA1153" i="19"/>
  <c r="U2630" i="19"/>
  <c r="T2630" i="19" s="1"/>
  <c r="U2660" i="19"/>
  <c r="T2660" i="19" s="1"/>
  <c r="U2666" i="19"/>
  <c r="U2656" i="19"/>
  <c r="T2656" i="19" s="1"/>
  <c r="U2632" i="19"/>
  <c r="T2632" i="19" s="1"/>
  <c r="U2661" i="19"/>
  <c r="U2645" i="19"/>
  <c r="T2645" i="19" s="1"/>
  <c r="U2619" i="19"/>
  <c r="AA2638" i="19"/>
  <c r="U2601" i="19"/>
  <c r="U2574" i="19"/>
  <c r="T2574" i="19" s="1"/>
  <c r="U2573" i="19"/>
  <c r="T2573" i="19" s="1"/>
  <c r="U2590" i="19"/>
  <c r="T2590" i="19" s="1"/>
  <c r="U2583" i="19"/>
  <c r="AA2560" i="19"/>
  <c r="T2565" i="19"/>
  <c r="T2552" i="19"/>
  <c r="U2545" i="19"/>
  <c r="T2545" i="19" s="1"/>
  <c r="U2540" i="19"/>
  <c r="U2525" i="19"/>
  <c r="T2525" i="19" s="1"/>
  <c r="U2512" i="19"/>
  <c r="U2485" i="19"/>
  <c r="T2485" i="19" s="1"/>
  <c r="U2508" i="19"/>
  <c r="T2508" i="19" s="1"/>
  <c r="U2504" i="19"/>
  <c r="T2501" i="19"/>
  <c r="U2492" i="19"/>
  <c r="AA1303" i="19"/>
  <c r="AA1288" i="19"/>
  <c r="AA1270" i="19"/>
  <c r="AA1121" i="19"/>
  <c r="AA1025" i="19"/>
  <c r="AA953" i="19"/>
  <c r="T2677" i="19"/>
  <c r="U2673" i="19"/>
  <c r="U2663" i="19"/>
  <c r="U2658" i="19"/>
  <c r="T2658" i="19" s="1"/>
  <c r="U2607" i="19"/>
  <c r="U2670" i="19"/>
  <c r="T2670" i="19" s="1"/>
  <c r="U2653" i="19"/>
  <c r="T2653" i="19" s="1"/>
  <c r="U2627" i="19"/>
  <c r="T2626" i="19"/>
  <c r="U2617" i="19"/>
  <c r="T2617" i="19" s="1"/>
  <c r="U2644" i="19"/>
  <c r="T2644" i="19" s="1"/>
  <c r="U2613" i="19"/>
  <c r="U2570" i="19"/>
  <c r="T2570" i="19" s="1"/>
  <c r="U2556" i="19"/>
  <c r="U2564" i="19"/>
  <c r="U2554" i="19"/>
  <c r="U2549" i="19"/>
  <c r="T2549" i="19" s="1"/>
  <c r="U2548" i="19"/>
  <c r="T2548" i="19" s="1"/>
  <c r="U2544" i="19"/>
  <c r="T2544" i="19" s="1"/>
  <c r="T2542" i="19"/>
  <c r="U2541" i="19"/>
  <c r="T2541" i="19" s="1"/>
  <c r="U2536" i="19"/>
  <c r="U2532" i="19"/>
  <c r="T2532" i="19" s="1"/>
  <c r="U2515" i="19"/>
  <c r="T2515" i="19" s="1"/>
  <c r="U2526" i="19"/>
  <c r="T2526" i="19" s="1"/>
  <c r="T2524" i="19"/>
  <c r="U2514" i="19"/>
  <c r="T2514" i="19" s="1"/>
  <c r="U2519" i="19"/>
  <c r="T2519" i="19" s="1"/>
  <c r="U2511" i="19"/>
  <c r="T2511" i="19" s="1"/>
  <c r="U2507" i="19"/>
  <c r="T2507" i="19" s="1"/>
  <c r="T2506" i="19"/>
  <c r="U2505" i="19"/>
  <c r="T2500" i="19"/>
  <c r="T2491" i="19"/>
  <c r="AA2493" i="19"/>
  <c r="U2490" i="19"/>
  <c r="T2490" i="19" s="1"/>
  <c r="U2460" i="19"/>
  <c r="U2459" i="19"/>
  <c r="T2459" i="19" s="1"/>
  <c r="U2434" i="19"/>
  <c r="T2434" i="19" s="1"/>
  <c r="T2448" i="19"/>
  <c r="U2432" i="19"/>
  <c r="T2455" i="19"/>
  <c r="T2436" i="19"/>
  <c r="U2428" i="19"/>
  <c r="T2428" i="19" s="1"/>
  <c r="T2421" i="19"/>
  <c r="AA2336" i="19"/>
  <c r="AA1384" i="19"/>
  <c r="AA1349" i="19"/>
  <c r="AA1354" i="19"/>
  <c r="AA1352" i="19"/>
  <c r="AA1154" i="19"/>
  <c r="T2480" i="19"/>
  <c r="AA2419" i="19"/>
  <c r="AA2395" i="19"/>
  <c r="T2395" i="19" s="1"/>
  <c r="AA2289" i="19"/>
  <c r="AA2260" i="19"/>
  <c r="AA2174" i="19"/>
  <c r="U1717" i="19"/>
  <c r="U1716" i="19"/>
  <c r="U1710" i="19"/>
  <c r="U1709" i="19"/>
  <c r="U1707" i="19"/>
  <c r="U1705" i="19"/>
  <c r="U1704" i="19"/>
  <c r="U1703" i="19"/>
  <c r="U1702" i="19"/>
  <c r="U1701" i="19"/>
  <c r="U1699" i="19"/>
  <c r="U1698" i="19"/>
  <c r="U1696" i="19"/>
  <c r="U1694" i="19"/>
  <c r="U1691" i="19"/>
  <c r="U1690" i="19"/>
  <c r="U1689" i="19"/>
  <c r="U1688" i="19"/>
  <c r="U1687" i="19"/>
  <c r="U1681" i="19"/>
  <c r="U1679" i="19"/>
  <c r="U1677" i="19"/>
  <c r="U1674" i="19"/>
  <c r="U1673" i="19"/>
  <c r="U1671" i="19"/>
  <c r="U1663" i="19"/>
  <c r="U1657" i="19"/>
  <c r="U1661" i="19"/>
  <c r="U1651" i="19"/>
  <c r="U1660" i="19"/>
  <c r="U1656" i="19"/>
  <c r="U1650" i="19"/>
  <c r="U1652" i="19"/>
  <c r="U1647" i="19"/>
  <c r="U1646" i="19"/>
  <c r="U1643" i="19"/>
  <c r="U1640" i="19"/>
  <c r="U1639" i="19"/>
  <c r="U1638" i="19"/>
  <c r="U1637" i="19"/>
  <c r="U1636" i="19"/>
  <c r="U1633" i="19"/>
  <c r="U1632" i="19"/>
  <c r="U1631" i="19"/>
  <c r="AA1614" i="19"/>
  <c r="AA1611" i="19"/>
  <c r="AA1609" i="19"/>
  <c r="AA1607" i="19"/>
  <c r="AA1604" i="19"/>
  <c r="AA1601" i="19"/>
  <c r="AA1600" i="19"/>
  <c r="AA1595" i="19"/>
  <c r="AA1593" i="19"/>
  <c r="AA1518" i="19"/>
  <c r="AA1584" i="19"/>
  <c r="AA1540" i="19"/>
  <c r="AA1573" i="19"/>
  <c r="AA1572" i="19"/>
  <c r="AA1568" i="19"/>
  <c r="AA1576" i="19"/>
  <c r="AA1530" i="19"/>
  <c r="AA1564" i="19"/>
  <c r="AA1556" i="19"/>
  <c r="AA1551" i="19"/>
  <c r="AA1494" i="19"/>
  <c r="AA1550" i="19"/>
  <c r="AA1546" i="19"/>
  <c r="AA1567" i="19"/>
  <c r="AA1544" i="19"/>
  <c r="AA1492" i="19"/>
  <c r="AA1531" i="19"/>
  <c r="AA1499" i="19"/>
  <c r="AA1529" i="19"/>
  <c r="AA1497" i="19"/>
  <c r="AA1482" i="19"/>
  <c r="AA1493" i="19"/>
  <c r="AA1516" i="19"/>
  <c r="AA1512" i="19"/>
  <c r="AA1488" i="19"/>
  <c r="AA1490" i="19"/>
  <c r="AA1511" i="19"/>
  <c r="AA1504" i="19"/>
  <c r="AA1485" i="19"/>
  <c r="AA1470" i="19"/>
  <c r="AA1465" i="19"/>
  <c r="AA1469" i="19"/>
  <c r="AA1455" i="19"/>
  <c r="AA1472" i="19"/>
  <c r="AA1468" i="19"/>
  <c r="AA1471" i="19"/>
  <c r="T2625" i="19"/>
  <c r="T2635" i="19"/>
  <c r="T2584" i="19"/>
  <c r="T2533" i="19"/>
  <c r="T2496" i="19"/>
  <c r="T2454" i="19"/>
  <c r="T2425" i="19"/>
  <c r="T2423" i="19"/>
  <c r="T2416" i="19"/>
  <c r="T2409" i="19"/>
  <c r="T2363" i="19"/>
  <c r="T2362" i="19"/>
  <c r="T2320" i="19"/>
  <c r="T2323" i="19"/>
  <c r="T2313" i="19"/>
  <c r="AA2271" i="19"/>
  <c r="T2271" i="19" s="1"/>
  <c r="T2246" i="19"/>
  <c r="T2228" i="19"/>
  <c r="T2230" i="19"/>
  <c r="T2223" i="19"/>
  <c r="T2203" i="19"/>
  <c r="T2151" i="19"/>
  <c r="T2127" i="19"/>
  <c r="T2108" i="19"/>
  <c r="T2101" i="19"/>
  <c r="AA1926" i="19"/>
  <c r="AA1877" i="19"/>
  <c r="AA1736" i="19"/>
  <c r="AA1729" i="19"/>
  <c r="U1700" i="19"/>
  <c r="U1678" i="19"/>
  <c r="U1670" i="19"/>
  <c r="T1659" i="19"/>
  <c r="U1642" i="19"/>
  <c r="AA1543" i="19"/>
  <c r="T713" i="19"/>
  <c r="T712" i="19"/>
  <c r="T716" i="19"/>
  <c r="T706" i="19"/>
  <c r="T715" i="19"/>
  <c r="T714" i="19"/>
  <c r="T708" i="19"/>
  <c r="T707" i="19"/>
  <c r="T704" i="19"/>
  <c r="T703" i="19"/>
  <c r="T702" i="19"/>
  <c r="T701" i="19"/>
  <c r="T699" i="19"/>
  <c r="T698" i="19"/>
  <c r="T697" i="19"/>
  <c r="T696" i="19"/>
  <c r="T694" i="19"/>
  <c r="T691" i="19"/>
  <c r="T690" i="19"/>
  <c r="T689" i="19"/>
  <c r="T687" i="19"/>
  <c r="T686" i="19"/>
  <c r="T685" i="19"/>
  <c r="T683" i="19"/>
  <c r="T682" i="19"/>
  <c r="T681" i="19"/>
  <c r="T680" i="19"/>
  <c r="T663" i="19"/>
  <c r="T670" i="19"/>
  <c r="T684" i="19"/>
  <c r="T679" i="19"/>
  <c r="T678" i="19"/>
  <c r="T677" i="19"/>
  <c r="T676" i="19"/>
  <c r="T671" i="19"/>
  <c r="T675" i="19"/>
  <c r="T674" i="19"/>
  <c r="T673" i="19"/>
  <c r="T668" i="19"/>
  <c r="T669" i="19"/>
  <c r="T667" i="19"/>
  <c r="T665" i="19"/>
  <c r="T664" i="19"/>
  <c r="T666" i="19"/>
  <c r="T662" i="19"/>
  <c r="T650" i="19"/>
  <c r="T661" i="19"/>
  <c r="T660" i="19"/>
  <c r="T659" i="19"/>
  <c r="T658" i="19"/>
  <c r="T649" i="19"/>
  <c r="T656" i="19"/>
  <c r="T655" i="19"/>
  <c r="T654" i="19"/>
  <c r="T653" i="19"/>
  <c r="T642" i="19"/>
  <c r="T643" i="19"/>
  <c r="T652" i="19"/>
  <c r="T637" i="19"/>
  <c r="T657" i="19"/>
  <c r="T651" i="19"/>
  <c r="T634" i="19"/>
  <c r="T646" i="19"/>
  <c r="T645" i="19"/>
  <c r="T644" i="19"/>
  <c r="T632" i="19"/>
  <c r="T636" i="19"/>
  <c r="T647" i="19"/>
  <c r="T635" i="19"/>
  <c r="T641" i="19"/>
  <c r="T640" i="19"/>
  <c r="T639" i="19"/>
  <c r="T638" i="19"/>
  <c r="T633" i="19"/>
  <c r="T631" i="19"/>
  <c r="T630" i="19"/>
  <c r="T629" i="19"/>
  <c r="T628" i="19"/>
  <c r="T599" i="19"/>
  <c r="T626" i="19"/>
  <c r="T625" i="19"/>
  <c r="T608" i="19"/>
  <c r="T607" i="19"/>
  <c r="T623" i="19"/>
  <c r="T622" i="19"/>
  <c r="T627" i="19"/>
  <c r="T624" i="19"/>
  <c r="T621" i="19"/>
  <c r="T620" i="19"/>
  <c r="T604" i="19"/>
  <c r="T618" i="19"/>
  <c r="T617" i="19"/>
  <c r="T606" i="19"/>
  <c r="T616" i="19"/>
  <c r="T615" i="19"/>
  <c r="T619" i="19"/>
  <c r="T602" i="19"/>
  <c r="T596" i="19"/>
  <c r="T594" i="19"/>
  <c r="T614" i="19"/>
  <c r="T613" i="19"/>
  <c r="T609" i="19"/>
  <c r="T612" i="19"/>
  <c r="T598" i="19"/>
  <c r="T611" i="19"/>
  <c r="T603" i="19"/>
  <c r="T593" i="19"/>
  <c r="T605" i="19"/>
  <c r="T601" i="19"/>
  <c r="T1263" i="19"/>
  <c r="T1257" i="19"/>
  <c r="U1258" i="19"/>
  <c r="T1247" i="19"/>
  <c r="T1231" i="19"/>
  <c r="U1208" i="19"/>
  <c r="T1208" i="19" s="1"/>
  <c r="T1098" i="19"/>
  <c r="U1091" i="19"/>
  <c r="T1091" i="19" s="1"/>
  <c r="T1090" i="19"/>
  <c r="U1056" i="19"/>
  <c r="T1056" i="19" s="1"/>
  <c r="U1082" i="19"/>
  <c r="T1082" i="19" s="1"/>
  <c r="U1078" i="19"/>
  <c r="T1078" i="19" s="1"/>
  <c r="T1066" i="19"/>
  <c r="T1041" i="19"/>
  <c r="U1073" i="19"/>
  <c r="T1073" i="19" s="1"/>
  <c r="T1064" i="19"/>
  <c r="U1062" i="19"/>
  <c r="T1062" i="19" s="1"/>
  <c r="U1017" i="19"/>
  <c r="U1032" i="19"/>
  <c r="T1032" i="19" s="1"/>
  <c r="T1052" i="19"/>
  <c r="U1036" i="19"/>
  <c r="T1036" i="19" s="1"/>
  <c r="U1010" i="19"/>
  <c r="U1005" i="19"/>
  <c r="T1005" i="19" s="1"/>
  <c r="T1003" i="19"/>
  <c r="U1209" i="19"/>
  <c r="T1209" i="19" s="1"/>
  <c r="T1183" i="19"/>
  <c r="U1175" i="19"/>
  <c r="T1175" i="19" s="1"/>
  <c r="T1172" i="19"/>
  <c r="U1160" i="19"/>
  <c r="T1160" i="19" s="1"/>
  <c r="T1157" i="19"/>
  <c r="T1144" i="19"/>
  <c r="U1131" i="19"/>
  <c r="T1131" i="19" s="1"/>
  <c r="U1124" i="19"/>
  <c r="T1124" i="19" s="1"/>
  <c r="U1122" i="19"/>
  <c r="T1122" i="19" s="1"/>
  <c r="T1110" i="19"/>
  <c r="U1103" i="19"/>
  <c r="T1103" i="19" s="1"/>
  <c r="U1101" i="19"/>
  <c r="U1107" i="19"/>
  <c r="T1107" i="19" s="1"/>
  <c r="U1012" i="19"/>
  <c r="U1069" i="19"/>
  <c r="T1069" i="19" s="1"/>
  <c r="U1047" i="19"/>
  <c r="T1047" i="19" s="1"/>
  <c r="U1044" i="19"/>
  <c r="T1044" i="19" s="1"/>
  <c r="T1080" i="19"/>
  <c r="U1063" i="19"/>
  <c r="T1063" i="19" s="1"/>
  <c r="U1037" i="19"/>
  <c r="T1037" i="19" s="1"/>
  <c r="U1061" i="19"/>
  <c r="T1061" i="19" s="1"/>
  <c r="U1029" i="19"/>
  <c r="U1014" i="19"/>
  <c r="U1024" i="19"/>
  <c r="T1024" i="19" s="1"/>
  <c r="T1038" i="19"/>
  <c r="U1035" i="19"/>
  <c r="T1035" i="19" s="1"/>
  <c r="U1021" i="19"/>
  <c r="U995" i="19"/>
  <c r="T995" i="19" s="1"/>
  <c r="U990" i="19"/>
  <c r="T990" i="19" s="1"/>
  <c r="T986" i="19"/>
  <c r="U957" i="19"/>
  <c r="U937" i="19"/>
  <c r="T937" i="19" s="1"/>
  <c r="U950" i="19"/>
  <c r="T948" i="19"/>
  <c r="U945" i="19"/>
  <c r="T943" i="19"/>
  <c r="U930" i="19"/>
  <c r="T930" i="19" s="1"/>
  <c r="U926" i="19"/>
  <c r="U919" i="19"/>
  <c r="T919" i="19" s="1"/>
  <c r="U910" i="19"/>
  <c r="T910" i="19" s="1"/>
  <c r="U909" i="19"/>
  <c r="T903" i="19"/>
  <c r="T900" i="19"/>
  <c r="U922" i="19"/>
  <c r="T922" i="19" s="1"/>
  <c r="U2521" i="19"/>
  <c r="T2521" i="19" s="1"/>
  <c r="AA2520" i="19"/>
  <c r="U2518" i="19"/>
  <c r="T2518" i="19" s="1"/>
  <c r="AA2517" i="19"/>
  <c r="T2517" i="19" s="1"/>
  <c r="AA2510" i="19"/>
  <c r="AA2505" i="19"/>
  <c r="U2503" i="19"/>
  <c r="T2503" i="19" s="1"/>
  <c r="T2502" i="19"/>
  <c r="AA2499" i="19"/>
  <c r="T2498" i="19"/>
  <c r="U2488" i="19"/>
  <c r="T2488" i="19" s="1"/>
  <c r="AA2495" i="19"/>
  <c r="T2495" i="19" s="1"/>
  <c r="AA2492" i="19"/>
  <c r="AA2487" i="19"/>
  <c r="AA2484" i="19"/>
  <c r="AA2482" i="19"/>
  <c r="T2476" i="19"/>
  <c r="AA2450" i="19"/>
  <c r="T2472" i="19"/>
  <c r="T2469" i="19"/>
  <c r="U2468" i="19"/>
  <c r="T2468" i="19" s="1"/>
  <c r="AA2467" i="19"/>
  <c r="U2466" i="19"/>
  <c r="T2466" i="19" s="1"/>
  <c r="AA2464" i="19"/>
  <c r="T2462" i="19"/>
  <c r="U2461" i="19"/>
  <c r="T2461" i="19" s="1"/>
  <c r="AA2460" i="19"/>
  <c r="T2445" i="19"/>
  <c r="U2458" i="19"/>
  <c r="T2458" i="19" s="1"/>
  <c r="U2452" i="19"/>
  <c r="T2452" i="19" s="1"/>
  <c r="U2447" i="19"/>
  <c r="T2447" i="19" s="1"/>
  <c r="T2474" i="19"/>
  <c r="AA2440" i="19"/>
  <c r="T2457" i="19"/>
  <c r="AA2433" i="19"/>
  <c r="U2444" i="19"/>
  <c r="T2444" i="19" s="1"/>
  <c r="T2443" i="19"/>
  <c r="T2441" i="19"/>
  <c r="AA2435" i="19"/>
  <c r="AA2439" i="19"/>
  <c r="U2439" i="19"/>
  <c r="T2439" i="19" s="1"/>
  <c r="AA2451" i="19"/>
  <c r="T2451" i="19" s="1"/>
  <c r="U2437" i="19"/>
  <c r="T2437" i="19" s="1"/>
  <c r="T2442" i="19"/>
  <c r="AA2438" i="19"/>
  <c r="T2431" i="19"/>
  <c r="U2427" i="19"/>
  <c r="T2427" i="19" s="1"/>
  <c r="AA2426" i="19"/>
  <c r="U2381" i="19"/>
  <c r="T2381" i="19" s="1"/>
  <c r="U2424" i="19"/>
  <c r="T2424" i="19" s="1"/>
  <c r="T2422" i="19"/>
  <c r="U2397" i="19"/>
  <c r="T2420" i="19"/>
  <c r="U2419" i="19"/>
  <c r="U2418" i="19"/>
  <c r="T2418" i="19" s="1"/>
  <c r="AA2417" i="19"/>
  <c r="U2417" i="19"/>
  <c r="T2392" i="19"/>
  <c r="T2412" i="19"/>
  <c r="T2411" i="19"/>
  <c r="U2408" i="19"/>
  <c r="T2408" i="19" s="1"/>
  <c r="AA2391" i="19"/>
  <c r="T2406" i="19"/>
  <c r="U2371" i="19"/>
  <c r="T2371" i="19" s="1"/>
  <c r="U2413" i="19"/>
  <c r="U2384" i="19"/>
  <c r="T2384" i="19" s="1"/>
  <c r="AA2385" i="19"/>
  <c r="T2385" i="19" s="1"/>
  <c r="T2404" i="19"/>
  <c r="U2403" i="19"/>
  <c r="T2403" i="19" s="1"/>
  <c r="U2390" i="19"/>
  <c r="T2390" i="19" s="1"/>
  <c r="AA2415" i="19"/>
  <c r="U2415" i="19"/>
  <c r="T2415" i="19" s="1"/>
  <c r="T2382" i="19"/>
  <c r="T2372" i="19"/>
  <c r="T2379" i="19"/>
  <c r="T2398" i="19"/>
  <c r="T2368" i="19"/>
  <c r="T2383" i="19"/>
  <c r="T2375" i="19"/>
  <c r="T2374" i="19"/>
  <c r="AA2369" i="19"/>
  <c r="U2369" i="19"/>
  <c r="T2369" i="19" s="1"/>
  <c r="U2367" i="19"/>
  <c r="T2367" i="19" s="1"/>
  <c r="AA2366" i="19"/>
  <c r="T2366" i="19" s="1"/>
  <c r="U2358" i="19"/>
  <c r="T2358" i="19" s="1"/>
  <c r="AA2357" i="19"/>
  <c r="U2356" i="19"/>
  <c r="T2356" i="19" s="1"/>
  <c r="T2364" i="19"/>
  <c r="U2324" i="19"/>
  <c r="T2324" i="19" s="1"/>
  <c r="AA2355" i="19"/>
  <c r="U2336" i="19"/>
  <c r="AA2354" i="19"/>
  <c r="U2326" i="19"/>
  <c r="T2326" i="19" s="1"/>
  <c r="U2334" i="19"/>
  <c r="T2334" i="19" s="1"/>
  <c r="U2331" i="19"/>
  <c r="AA2328" i="19"/>
  <c r="T2328" i="19" s="1"/>
  <c r="T2329" i="19"/>
  <c r="T2341" i="19"/>
  <c r="U2342" i="19"/>
  <c r="T2342" i="19" s="1"/>
  <c r="U2335" i="19"/>
  <c r="T2335" i="19" s="1"/>
  <c r="U2337" i="19"/>
  <c r="AA2321" i="19"/>
  <c r="U2321" i="19"/>
  <c r="T2321" i="19" s="1"/>
  <c r="T2330" i="19"/>
  <c r="U2339" i="19"/>
  <c r="T2339" i="19" s="1"/>
  <c r="U2318" i="19"/>
  <c r="T2318" i="19" s="1"/>
  <c r="U2312" i="19"/>
  <c r="T2312" i="19" s="1"/>
  <c r="AA2308" i="19"/>
  <c r="T2308" i="19" s="1"/>
  <c r="T2314" i="19"/>
  <c r="AA2309" i="19"/>
  <c r="U2309" i="19"/>
  <c r="U2306" i="19"/>
  <c r="T2306" i="19" s="1"/>
  <c r="T2304" i="19"/>
  <c r="U2303" i="19"/>
  <c r="T2303" i="19" s="1"/>
  <c r="U2301" i="19"/>
  <c r="T2301" i="19" s="1"/>
  <c r="U2299" i="19"/>
  <c r="T2299" i="19" s="1"/>
  <c r="U2300" i="19"/>
  <c r="T2300" i="19" s="1"/>
  <c r="T2293" i="19"/>
  <c r="T2290" i="19"/>
  <c r="U2289" i="19"/>
  <c r="AA1401" i="19"/>
  <c r="U1401" i="19"/>
  <c r="T1401" i="19" s="1"/>
  <c r="U1404" i="19"/>
  <c r="T1404" i="19" s="1"/>
  <c r="U1405" i="19"/>
  <c r="T1405" i="19" s="1"/>
  <c r="U1402" i="19"/>
  <c r="T1402" i="19" s="1"/>
  <c r="U1397" i="19"/>
  <c r="T1397" i="19" s="1"/>
  <c r="T1398" i="19"/>
  <c r="U1391" i="19"/>
  <c r="T1391" i="19" s="1"/>
  <c r="U1390" i="19"/>
  <c r="T1390" i="19" s="1"/>
  <c r="AA1388" i="19"/>
  <c r="U1388" i="19"/>
  <c r="U1387" i="19"/>
  <c r="T1387" i="19" s="1"/>
  <c r="AA1389" i="19"/>
  <c r="U1385" i="19"/>
  <c r="T1379" i="19"/>
  <c r="T1368" i="19"/>
  <c r="U1367" i="19"/>
  <c r="T1367" i="19" s="1"/>
  <c r="T1359" i="19"/>
  <c r="U1348" i="19"/>
  <c r="U1343" i="19"/>
  <c r="T1343" i="19" s="1"/>
  <c r="U1336" i="19"/>
  <c r="T1336" i="19" s="1"/>
  <c r="T1335" i="19"/>
  <c r="U1333" i="19"/>
  <c r="T1333" i="19" s="1"/>
  <c r="U1331" i="19"/>
  <c r="T1304" i="19"/>
  <c r="U1319" i="19"/>
  <c r="T1318" i="19"/>
  <c r="T1315" i="19"/>
  <c r="T1309" i="19"/>
  <c r="U1302" i="19"/>
  <c r="T1302" i="19" s="1"/>
  <c r="T1305" i="19"/>
  <c r="U1290" i="19"/>
  <c r="U1286" i="19"/>
  <c r="T1286" i="19" s="1"/>
  <c r="U1288" i="19"/>
  <c r="U1275" i="19"/>
  <c r="T1275" i="19" s="1"/>
  <c r="U1272" i="19"/>
  <c r="U1265" i="19"/>
  <c r="T1265" i="19" s="1"/>
  <c r="T1254" i="19"/>
  <c r="U1239" i="19"/>
  <c r="U1235" i="19"/>
  <c r="T1236" i="19"/>
  <c r="U1237" i="19"/>
  <c r="T1237" i="19" s="1"/>
  <c r="T1219" i="19"/>
  <c r="U1228" i="19"/>
  <c r="T1228" i="19" s="1"/>
  <c r="U1227" i="19"/>
  <c r="U1218" i="19"/>
  <c r="U1230" i="19"/>
  <c r="T1224" i="19"/>
  <c r="U1204" i="19"/>
  <c r="U1205" i="19"/>
  <c r="T1205" i="19" s="1"/>
  <c r="U1189" i="19"/>
  <c r="T1189" i="19" s="1"/>
  <c r="T1186" i="19"/>
  <c r="U1185" i="19"/>
  <c r="T1185" i="19" s="1"/>
  <c r="U1182" i="19"/>
  <c r="U1181" i="19"/>
  <c r="T1181" i="19" s="1"/>
  <c r="T1179" i="19"/>
  <c r="U1174" i="19"/>
  <c r="T1149" i="19"/>
  <c r="T1150" i="19"/>
  <c r="U1153" i="19"/>
  <c r="U1152" i="19"/>
  <c r="T1152" i="19" s="1"/>
  <c r="AA1145" i="19"/>
  <c r="T1137" i="19"/>
  <c r="AA1136" i="19"/>
  <c r="U1136" i="19"/>
  <c r="T1136" i="19" s="1"/>
  <c r="AA1135" i="19"/>
  <c r="U1134" i="19"/>
  <c r="T1134" i="19" s="1"/>
  <c r="AA1133" i="19"/>
  <c r="U1133" i="19"/>
  <c r="T1133" i="19" s="1"/>
  <c r="AA1130" i="19"/>
  <c r="T1130" i="19" s="1"/>
  <c r="U1118" i="19"/>
  <c r="T1118" i="19" s="1"/>
  <c r="AA1120" i="19"/>
  <c r="AA1114" i="19"/>
  <c r="AA1109" i="19"/>
  <c r="U1109" i="19"/>
  <c r="T1109" i="19" s="1"/>
  <c r="AA1108" i="19"/>
  <c r="U1108" i="19"/>
  <c r="T1108" i="19" s="1"/>
  <c r="AA1106" i="19"/>
  <c r="U1105" i="19"/>
  <c r="T1105" i="19" s="1"/>
  <c r="U1104" i="19"/>
  <c r="T1104" i="19" s="1"/>
  <c r="AA1101" i="19"/>
  <c r="T1100" i="19"/>
  <c r="AA1099" i="19"/>
  <c r="AA1095" i="19"/>
  <c r="T1055" i="19"/>
  <c r="AA1043" i="19"/>
  <c r="T1043" i="19" s="1"/>
  <c r="U1070" i="19"/>
  <c r="T1070" i="19" s="1"/>
  <c r="U1030" i="19"/>
  <c r="T1030" i="19" s="1"/>
  <c r="U1033" i="19"/>
  <c r="T1033" i="19" s="1"/>
  <c r="U1060" i="19"/>
  <c r="T1060" i="19" s="1"/>
  <c r="T1058" i="19"/>
  <c r="AA1017" i="19"/>
  <c r="AA1029" i="19"/>
  <c r="T1054" i="19"/>
  <c r="U1027" i="19"/>
  <c r="T1027" i="19" s="1"/>
  <c r="T1057" i="19"/>
  <c r="AA1014" i="19"/>
  <c r="T1022" i="19"/>
  <c r="T1011" i="19"/>
  <c r="AA1019" i="19"/>
  <c r="T1016" i="19"/>
  <c r="AA1010" i="19"/>
  <c r="T1007" i="19"/>
  <c r="AA1021" i="19"/>
  <c r="U1004" i="19"/>
  <c r="T1004" i="19" s="1"/>
  <c r="AA1015" i="19"/>
  <c r="U1015" i="19"/>
  <c r="AA1009" i="19"/>
  <c r="U999" i="19"/>
  <c r="T999" i="19" s="1"/>
  <c r="AA994" i="19"/>
  <c r="T993" i="19"/>
  <c r="U988" i="19"/>
  <c r="T988" i="19" s="1"/>
  <c r="AA987" i="19"/>
  <c r="U987" i="19"/>
  <c r="T980" i="19"/>
  <c r="T978" i="19"/>
  <c r="T975" i="19"/>
  <c r="AA974" i="19"/>
  <c r="U966" i="19"/>
  <c r="T966" i="19" s="1"/>
  <c r="AA973" i="19"/>
  <c r="AA972" i="19"/>
  <c r="U962" i="19"/>
  <c r="T962" i="19" s="1"/>
  <c r="AA971" i="19"/>
  <c r="AA970" i="19"/>
  <c r="AA960" i="19"/>
  <c r="T959" i="19"/>
  <c r="U961" i="19"/>
  <c r="T961" i="19" s="1"/>
  <c r="T968" i="19"/>
  <c r="AA958" i="19"/>
  <c r="AA957" i="19"/>
  <c r="U955" i="19"/>
  <c r="T955" i="19" s="1"/>
  <c r="AA950" i="19"/>
  <c r="AA947" i="19"/>
  <c r="U931" i="19"/>
  <c r="T931" i="19" s="1"/>
  <c r="AA935" i="19"/>
  <c r="T946" i="19"/>
  <c r="AA945" i="19"/>
  <c r="U934" i="19"/>
  <c r="T934" i="19" s="1"/>
  <c r="AA942" i="19"/>
  <c r="T942" i="19" s="1"/>
  <c r="AA941" i="19"/>
  <c r="U949" i="19"/>
  <c r="T949" i="19" s="1"/>
  <c r="AA926" i="19"/>
  <c r="U928" i="19"/>
  <c r="T928" i="19" s="1"/>
  <c r="U921" i="19"/>
  <c r="T921" i="19" s="1"/>
  <c r="AA918" i="19"/>
  <c r="AA863" i="19"/>
  <c r="AA917" i="19"/>
  <c r="AA915" i="19"/>
  <c r="AA913" i="19"/>
  <c r="U913" i="19"/>
  <c r="AA826" i="19"/>
  <c r="T825" i="19"/>
  <c r="AA909" i="19"/>
  <c r="T837" i="19"/>
  <c r="U908" i="19"/>
  <c r="T908" i="19" s="1"/>
  <c r="AA906" i="19"/>
  <c r="T849" i="19"/>
  <c r="AA892" i="19"/>
  <c r="AA891" i="19"/>
  <c r="AA831" i="19"/>
  <c r="U829" i="19"/>
  <c r="T829" i="19" s="1"/>
  <c r="AA883" i="19"/>
  <c r="T912" i="19"/>
  <c r="U879" i="19"/>
  <c r="T879" i="19" s="1"/>
  <c r="U875" i="19"/>
  <c r="T875" i="19" s="1"/>
  <c r="T874" i="19"/>
  <c r="U808" i="19"/>
  <c r="T808" i="19" s="1"/>
  <c r="U914" i="19"/>
  <c r="T914" i="19" s="1"/>
  <c r="AA873" i="19"/>
  <c r="U873" i="19"/>
  <c r="AA872" i="19"/>
  <c r="AA871" i="19"/>
  <c r="AA869" i="19"/>
  <c r="U2782" i="19"/>
  <c r="T2782" i="19" s="1"/>
  <c r="T2796" i="19"/>
  <c r="U2718" i="19"/>
  <c r="T2718" i="19" s="1"/>
  <c r="U2714" i="19"/>
  <c r="U2697" i="19"/>
  <c r="U2477" i="19"/>
  <c r="T2477" i="19" s="1"/>
  <c r="U2464" i="19"/>
  <c r="U2449" i="19"/>
  <c r="T2449" i="19" s="1"/>
  <c r="T2446" i="19"/>
  <c r="AA2376" i="19"/>
  <c r="T2376" i="19" s="1"/>
  <c r="U2386" i="19"/>
  <c r="T2386" i="19" s="1"/>
  <c r="U1389" i="19"/>
  <c r="U1371" i="19"/>
  <c r="T1371" i="19" s="1"/>
  <c r="U1361" i="19"/>
  <c r="T1361" i="19" s="1"/>
  <c r="U1347" i="19"/>
  <c r="T1347" i="19" s="1"/>
  <c r="U1351" i="19"/>
  <c r="T1351" i="19" s="1"/>
  <c r="U1310" i="19"/>
  <c r="T1310" i="19" s="1"/>
  <c r="U1278" i="19"/>
  <c r="T1287" i="19"/>
  <c r="U1285" i="19"/>
  <c r="T1285" i="19" s="1"/>
  <c r="U1283" i="19"/>
  <c r="U1267" i="19"/>
  <c r="T1267" i="19" s="1"/>
  <c r="U1271" i="19"/>
  <c r="T1261" i="19"/>
  <c r="U1262" i="19"/>
  <c r="T1262" i="19" s="1"/>
  <c r="T1243" i="19"/>
  <c r="T1253" i="19"/>
  <c r="U1238" i="19"/>
  <c r="T1212" i="19"/>
  <c r="U1206" i="19"/>
  <c r="T1206" i="19" s="1"/>
  <c r="U1207" i="19"/>
  <c r="T1207" i="19" s="1"/>
  <c r="U1178" i="19"/>
  <c r="T1178" i="19" s="1"/>
  <c r="T1176" i="19"/>
  <c r="U1170" i="19"/>
  <c r="T1167" i="19"/>
  <c r="U1148" i="19"/>
  <c r="T1148" i="19" s="1"/>
  <c r="U1147" i="19"/>
  <c r="T1147" i="19" s="1"/>
  <c r="U1142" i="19"/>
  <c r="T1142" i="19" s="1"/>
  <c r="U1151" i="19"/>
  <c r="T1151" i="19" s="1"/>
  <c r="U1140" i="19"/>
  <c r="U1135" i="19"/>
  <c r="T1111" i="19"/>
  <c r="U1114" i="19"/>
  <c r="U1102" i="19"/>
  <c r="T1102" i="19" s="1"/>
  <c r="U1059" i="19"/>
  <c r="T1059" i="19" s="1"/>
  <c r="T1096" i="19"/>
  <c r="U1095" i="19"/>
  <c r="U1031" i="19"/>
  <c r="T1031" i="19" s="1"/>
  <c r="U1093" i="19"/>
  <c r="T1093" i="19" s="1"/>
  <c r="T1085" i="19"/>
  <c r="U1051" i="19"/>
  <c r="T1051" i="19" s="1"/>
  <c r="U1074" i="19"/>
  <c r="T1074" i="19" s="1"/>
  <c r="U1071" i="19"/>
  <c r="T1071" i="19" s="1"/>
  <c r="U1048" i="19"/>
  <c r="T1048" i="19" s="1"/>
  <c r="U1023" i="19"/>
  <c r="T1023" i="19" s="1"/>
  <c r="U1077" i="19"/>
  <c r="T1077" i="19" s="1"/>
  <c r="U1034" i="19"/>
  <c r="T1034" i="19" s="1"/>
  <c r="U1026" i="19"/>
  <c r="T1026" i="19" s="1"/>
  <c r="T1013" i="19"/>
  <c r="U994" i="19"/>
  <c r="U996" i="19"/>
  <c r="T996" i="19" s="1"/>
  <c r="U991" i="19"/>
  <c r="T991" i="19" s="1"/>
  <c r="U984" i="19"/>
  <c r="T984" i="19" s="1"/>
  <c r="U927" i="19"/>
  <c r="T927" i="19" s="1"/>
  <c r="U947" i="19"/>
  <c r="U933" i="19"/>
  <c r="T933" i="19" s="1"/>
  <c r="U936" i="19"/>
  <c r="T936" i="19" s="1"/>
  <c r="U918" i="19"/>
  <c r="U917" i="19"/>
  <c r="U867" i="19"/>
  <c r="T867" i="19" s="1"/>
  <c r="U904" i="19"/>
  <c r="T904" i="19" s="1"/>
  <c r="U898" i="19"/>
  <c r="T898" i="19" s="1"/>
  <c r="U887" i="19"/>
  <c r="T887" i="19" s="1"/>
  <c r="U877" i="19"/>
  <c r="T877" i="19" s="1"/>
  <c r="T907" i="19"/>
  <c r="U871" i="19"/>
  <c r="T835" i="19"/>
  <c r="T2802" i="19"/>
  <c r="U2801" i="19"/>
  <c r="T2801" i="19" s="1"/>
  <c r="U2798" i="19"/>
  <c r="T2798" i="19" s="1"/>
  <c r="U2797" i="19"/>
  <c r="T2797" i="19" s="1"/>
  <c r="U2774" i="19"/>
  <c r="U2779" i="19"/>
  <c r="U2752" i="19"/>
  <c r="U2751" i="19"/>
  <c r="U2734" i="19"/>
  <c r="T2734" i="19" s="1"/>
  <c r="T2725" i="19"/>
  <c r="U2719" i="19"/>
  <c r="T2716" i="19"/>
  <c r="U2711" i="19"/>
  <c r="T2694" i="19"/>
  <c r="U2681" i="19"/>
  <c r="T2681" i="19" s="1"/>
  <c r="U2378" i="19"/>
  <c r="T2378" i="19" s="1"/>
  <c r="U2355" i="19"/>
  <c r="U2353" i="19"/>
  <c r="T2353" i="19" s="1"/>
  <c r="T2311" i="19"/>
  <c r="T2296" i="19"/>
  <c r="U1377" i="19"/>
  <c r="T1377" i="19" s="1"/>
  <c r="T1364" i="19"/>
  <c r="U1353" i="19"/>
  <c r="T1353" i="19" s="1"/>
  <c r="U1349" i="19"/>
  <c r="U1344" i="19"/>
  <c r="T1344" i="19" s="1"/>
  <c r="U1338" i="19"/>
  <c r="T1338" i="19" s="1"/>
  <c r="T1337" i="19"/>
  <c r="U1334" i="19"/>
  <c r="T1332" i="19"/>
  <c r="U1326" i="19"/>
  <c r="T1325" i="19"/>
  <c r="U1323" i="19"/>
  <c r="U1321" i="19"/>
  <c r="T1321" i="19" s="1"/>
  <c r="U1317" i="19"/>
  <c r="T1317" i="19" s="1"/>
  <c r="T1296" i="19"/>
  <c r="T1294" i="19"/>
  <c r="T1281" i="19"/>
  <c r="T1273" i="19"/>
  <c r="U1269" i="19"/>
  <c r="T1269" i="19" s="1"/>
  <c r="T1264" i="19"/>
  <c r="U1255" i="19"/>
  <c r="T1241" i="19"/>
  <c r="U1259" i="19"/>
  <c r="T1234" i="19"/>
  <c r="T1213" i="19"/>
  <c r="T1188" i="19"/>
  <c r="U1184" i="19"/>
  <c r="U1180" i="19"/>
  <c r="T1180" i="19" s="1"/>
  <c r="U1162" i="19"/>
  <c r="T1162" i="19" s="1"/>
  <c r="U1154" i="19"/>
  <c r="T1128" i="19"/>
  <c r="T1119" i="19"/>
  <c r="U1112" i="19"/>
  <c r="T1112" i="19" s="1"/>
  <c r="U1097" i="19"/>
  <c r="T1097" i="19" s="1"/>
  <c r="U1094" i="19"/>
  <c r="T1094" i="19" s="1"/>
  <c r="U1088" i="19"/>
  <c r="T1088" i="19" s="1"/>
  <c r="U1086" i="19"/>
  <c r="T1086" i="19" s="1"/>
  <c r="U1084" i="19"/>
  <c r="T1084" i="19" s="1"/>
  <c r="T1083" i="19"/>
  <c r="T1039" i="19"/>
  <c r="U1053" i="19"/>
  <c r="T1053" i="19" s="1"/>
  <c r="U1079" i="19"/>
  <c r="T1079" i="19" s="1"/>
  <c r="T1050" i="19"/>
  <c r="U1092" i="19"/>
  <c r="T1092" i="19" s="1"/>
  <c r="U1087" i="19"/>
  <c r="T1087" i="19" s="1"/>
  <c r="U1040" i="19"/>
  <c r="T1040" i="19" s="1"/>
  <c r="U1049" i="19"/>
  <c r="T1049" i="19" s="1"/>
  <c r="U1028" i="19"/>
  <c r="T1028" i="19" s="1"/>
  <c r="U1065" i="19"/>
  <c r="T1065" i="19" s="1"/>
  <c r="U1019" i="19"/>
  <c r="T1008" i="19"/>
  <c r="T997" i="19"/>
  <c r="T1006" i="19"/>
  <c r="U1001" i="19"/>
  <c r="T1001" i="19" s="1"/>
  <c r="U983" i="19"/>
  <c r="T983" i="19" s="1"/>
  <c r="T977" i="19"/>
  <c r="U976" i="19"/>
  <c r="T976" i="19" s="1"/>
  <c r="U974" i="19"/>
  <c r="U960" i="19"/>
  <c r="T969" i="19"/>
  <c r="U953" i="19"/>
  <c r="T952" i="19"/>
  <c r="U951" i="19"/>
  <c r="T951" i="19" s="1"/>
  <c r="U935" i="19"/>
  <c r="T944" i="19"/>
  <c r="U941" i="19"/>
  <c r="U923" i="19"/>
  <c r="T923" i="19" s="1"/>
  <c r="T920" i="19"/>
  <c r="U902" i="19"/>
  <c r="T902" i="19" s="1"/>
  <c r="U893" i="19"/>
  <c r="T893" i="19" s="1"/>
  <c r="U889" i="19"/>
  <c r="T889" i="19" s="1"/>
  <c r="U888" i="19"/>
  <c r="T888" i="19" s="1"/>
  <c r="U886" i="19"/>
  <c r="T886" i="19" s="1"/>
  <c r="U876" i="19"/>
  <c r="T876" i="19" s="1"/>
  <c r="T870" i="19"/>
  <c r="U869" i="19"/>
  <c r="T2769" i="19"/>
  <c r="T2720" i="19"/>
  <c r="T2221" i="19"/>
  <c r="T2059" i="19"/>
  <c r="T2005" i="19"/>
  <c r="T1944" i="19"/>
  <c r="T1892" i="19"/>
  <c r="T1889" i="19"/>
  <c r="U1877" i="19"/>
  <c r="AA1764" i="19"/>
  <c r="T1764" i="19" s="1"/>
  <c r="AA1746" i="19"/>
  <c r="T1746" i="19" s="1"/>
  <c r="T1727" i="19"/>
  <c r="T1726" i="19"/>
  <c r="T1719" i="19"/>
  <c r="T1641" i="19"/>
  <c r="U1574" i="19"/>
  <c r="T1574" i="19" s="1"/>
  <c r="U1469" i="19"/>
  <c r="U1729" i="19"/>
  <c r="AA1728" i="19"/>
  <c r="U1728" i="19"/>
  <c r="T1728" i="19" s="1"/>
  <c r="U1725" i="19"/>
  <c r="T1725" i="19" s="1"/>
  <c r="AA1723" i="19"/>
  <c r="U1723" i="19"/>
  <c r="AA1722" i="19"/>
  <c r="AA1711" i="19"/>
  <c r="U1712" i="19"/>
  <c r="T1712" i="19" s="1"/>
  <c r="AA1721" i="19"/>
  <c r="U1720" i="19"/>
  <c r="T1720" i="19" s="1"/>
  <c r="T1718" i="19"/>
  <c r="AA1708" i="19"/>
  <c r="AA1706" i="19"/>
  <c r="AA1704" i="19"/>
  <c r="AA1700" i="19"/>
  <c r="T1697" i="19"/>
  <c r="AA1696" i="19"/>
  <c r="T1695" i="19"/>
  <c r="AA1693" i="19"/>
  <c r="AA1692" i="19"/>
  <c r="T1692" i="19" s="1"/>
  <c r="AA1686" i="19"/>
  <c r="T1686" i="19" s="1"/>
  <c r="T1684" i="19"/>
  <c r="T1683" i="19"/>
  <c r="T1680" i="19"/>
  <c r="AA1678" i="19"/>
  <c r="T1676" i="19"/>
  <c r="T1675" i="19"/>
  <c r="AA1673" i="19"/>
  <c r="T1672" i="19"/>
  <c r="AA1670" i="19"/>
  <c r="T1668" i="19"/>
  <c r="AA1667" i="19"/>
  <c r="T1667" i="19" s="1"/>
  <c r="T1666" i="19"/>
  <c r="AA1663" i="19"/>
  <c r="AA1662" i="19"/>
  <c r="T1662" i="19" s="1"/>
  <c r="AA1649" i="19"/>
  <c r="T1649" i="19" s="1"/>
  <c r="AA1651" i="19"/>
  <c r="AA1653" i="19"/>
  <c r="T1653" i="19" s="1"/>
  <c r="AA1654" i="19"/>
  <c r="AA1645" i="19"/>
  <c r="T1645" i="19" s="1"/>
  <c r="AA1642" i="19"/>
  <c r="AA1640" i="19"/>
  <c r="AA1637" i="19"/>
  <c r="AA1635" i="19"/>
  <c r="T1635" i="19" s="1"/>
  <c r="AA1634" i="19"/>
  <c r="T1634" i="19" s="1"/>
  <c r="U1630" i="19"/>
  <c r="T1630" i="19" s="1"/>
  <c r="AA1629" i="19"/>
  <c r="U1629" i="19"/>
  <c r="T1629" i="19" s="1"/>
  <c r="AA1628" i="19"/>
  <c r="U1628" i="19"/>
  <c r="AA1627" i="19"/>
  <c r="U1626" i="19"/>
  <c r="T1626" i="19" s="1"/>
  <c r="U1625" i="19"/>
  <c r="T1625" i="19" s="1"/>
  <c r="U1624" i="19"/>
  <c r="T1624" i="19" s="1"/>
  <c r="T1622" i="19"/>
  <c r="U1621" i="19"/>
  <c r="T1621" i="19" s="1"/>
  <c r="T1620" i="19"/>
  <c r="U1618" i="19"/>
  <c r="T1618" i="19" s="1"/>
  <c r="U1617" i="19"/>
  <c r="T1617" i="19" s="1"/>
  <c r="T1616" i="19"/>
  <c r="T1615" i="19"/>
  <c r="U1505" i="19"/>
  <c r="T1505" i="19" s="1"/>
  <c r="U1613" i="19"/>
  <c r="T1613" i="19" s="1"/>
  <c r="U1612" i="19"/>
  <c r="T1612" i="19" s="1"/>
  <c r="U1610" i="19"/>
  <c r="T1610" i="19" s="1"/>
  <c r="U1609" i="19"/>
  <c r="U1608" i="19"/>
  <c r="T1608" i="19" s="1"/>
  <c r="U1605" i="19"/>
  <c r="T1605" i="19" s="1"/>
  <c r="U1602" i="19"/>
  <c r="T1602" i="19" s="1"/>
  <c r="U1600" i="19"/>
  <c r="U1598" i="19"/>
  <c r="T1598" i="19" s="1"/>
  <c r="U1597" i="19"/>
  <c r="T1597" i="19" s="1"/>
  <c r="U1596" i="19"/>
  <c r="T1596" i="19" s="1"/>
  <c r="U1594" i="19"/>
  <c r="T1594" i="19" s="1"/>
  <c r="U1592" i="19"/>
  <c r="T1592" i="19" s="1"/>
  <c r="T1591" i="19"/>
  <c r="U1590" i="19"/>
  <c r="T1590" i="19" s="1"/>
  <c r="U1589" i="19"/>
  <c r="T1589" i="19" s="1"/>
  <c r="U1535" i="19"/>
  <c r="T1535" i="19" s="1"/>
  <c r="T1588" i="19"/>
  <c r="U1587" i="19"/>
  <c r="T1587" i="19" s="1"/>
  <c r="U1586" i="19"/>
  <c r="T1586" i="19" s="1"/>
  <c r="U1518" i="19"/>
  <c r="T1585" i="19"/>
  <c r="U1584" i="19"/>
  <c r="U1583" i="19"/>
  <c r="T1583" i="19" s="1"/>
  <c r="T1582" i="19"/>
  <c r="U1581" i="19"/>
  <c r="T1581" i="19" s="1"/>
  <c r="T1580" i="19"/>
  <c r="U1577" i="19"/>
  <c r="T1577" i="19" s="1"/>
  <c r="U1575" i="19"/>
  <c r="T1575" i="19" s="1"/>
  <c r="U1540" i="19"/>
  <c r="U1542" i="19"/>
  <c r="T1542" i="19" s="1"/>
  <c r="U1572" i="19"/>
  <c r="U1571" i="19"/>
  <c r="T1571" i="19" s="1"/>
  <c r="U1570" i="19"/>
  <c r="T1570" i="19" s="1"/>
  <c r="U1568" i="19"/>
  <c r="U1566" i="19"/>
  <c r="T1566" i="19" s="1"/>
  <c r="U1517" i="19"/>
  <c r="T1517" i="19" s="1"/>
  <c r="U1576" i="19"/>
  <c r="U1565" i="19"/>
  <c r="T1565" i="19" s="1"/>
  <c r="U1530" i="19"/>
  <c r="U1564" i="19"/>
  <c r="T1522" i="19"/>
  <c r="U1561" i="19"/>
  <c r="T1561" i="19" s="1"/>
  <c r="U1560" i="19"/>
  <c r="T1560" i="19" s="1"/>
  <c r="T1559" i="19"/>
  <c r="U1557" i="19"/>
  <c r="T1557" i="19" s="1"/>
  <c r="T1521" i="19"/>
  <c r="U1556" i="19"/>
  <c r="U1553" i="19"/>
  <c r="T1553" i="19" s="1"/>
  <c r="U1563" i="19"/>
  <c r="T1563" i="19" s="1"/>
  <c r="U1552" i="19"/>
  <c r="T1552" i="19" s="1"/>
  <c r="U1496" i="19"/>
  <c r="T1496" i="19" s="1"/>
  <c r="U1494" i="19"/>
  <c r="U1550" i="19"/>
  <c r="U1547" i="19"/>
  <c r="T1547" i="19" s="1"/>
  <c r="U1545" i="19"/>
  <c r="T1545" i="19" s="1"/>
  <c r="T1569" i="19"/>
  <c r="U1506" i="19"/>
  <c r="T1506" i="19" s="1"/>
  <c r="U1539" i="19"/>
  <c r="T1539" i="19" s="1"/>
  <c r="U1546" i="19"/>
  <c r="U1567" i="19"/>
  <c r="T1536" i="19"/>
  <c r="U1554" i="19"/>
  <c r="T1554" i="19" s="1"/>
  <c r="T1534" i="19"/>
  <c r="U1533" i="19"/>
  <c r="T1533" i="19" s="1"/>
  <c r="T1508" i="19"/>
  <c r="T1548" i="19"/>
  <c r="U1532" i="19"/>
  <c r="T1532" i="19" s="1"/>
  <c r="U1531" i="19"/>
  <c r="U1529" i="19"/>
  <c r="U1538" i="19"/>
  <c r="T1538" i="19" s="1"/>
  <c r="U1527" i="19"/>
  <c r="T1527" i="19" s="1"/>
  <c r="U1526" i="19"/>
  <c r="T1526" i="19" s="1"/>
  <c r="T1525" i="19"/>
  <c r="U1523" i="19"/>
  <c r="T1523" i="19" s="1"/>
  <c r="T1501" i="19"/>
  <c r="U1519" i="19"/>
  <c r="T1519" i="19" s="1"/>
  <c r="U1481" i="19"/>
  <c r="T1481" i="19" s="1"/>
  <c r="U1493" i="19"/>
  <c r="U1524" i="19"/>
  <c r="T1524" i="19" s="1"/>
  <c r="U1495" i="19"/>
  <c r="T1495" i="19" s="1"/>
  <c r="U1512" i="19"/>
  <c r="U1488" i="19"/>
  <c r="U1490" i="19"/>
  <c r="U1502" i="19"/>
  <c r="T1502" i="19" s="1"/>
  <c r="T1475" i="19"/>
  <c r="U1483" i="19"/>
  <c r="T1483" i="19" s="1"/>
  <c r="T1509" i="19"/>
  <c r="U1503" i="19"/>
  <c r="T1503" i="19" s="1"/>
  <c r="T1510" i="19"/>
  <c r="T1487" i="19"/>
  <c r="T1461" i="19"/>
  <c r="U1473" i="19"/>
  <c r="T1473" i="19" s="1"/>
  <c r="U1463" i="19"/>
  <c r="T1463" i="19" s="1"/>
  <c r="T1484" i="19"/>
  <c r="U1486" i="19"/>
  <c r="T1486" i="19" s="1"/>
  <c r="U1479" i="19"/>
  <c r="T1479" i="19" s="1"/>
  <c r="U1465" i="19"/>
  <c r="U1476" i="19"/>
  <c r="T1476" i="19" s="1"/>
  <c r="U1455" i="19"/>
  <c r="U1474" i="19"/>
  <c r="T1474" i="19" s="1"/>
  <c r="U1472" i="19"/>
  <c r="T1466" i="19"/>
  <c r="U1467" i="19"/>
  <c r="T1467" i="19" s="1"/>
  <c r="U1468" i="19"/>
  <c r="T2704" i="19"/>
  <c r="T2020" i="19"/>
  <c r="T2002" i="19"/>
  <c r="T1990" i="19"/>
  <c r="T1905" i="19"/>
  <c r="T1895" i="19"/>
  <c r="T1846" i="19"/>
  <c r="T1872" i="19"/>
  <c r="T1861" i="19"/>
  <c r="T1858" i="19"/>
  <c r="T1880" i="19"/>
  <c r="T1811" i="19"/>
  <c r="T1781" i="19"/>
  <c r="T1769" i="19"/>
  <c r="T1738" i="19"/>
  <c r="U1724" i="19"/>
  <c r="T1724" i="19" s="1"/>
  <c r="U1722" i="19"/>
  <c r="U1721" i="19"/>
  <c r="U1607" i="19"/>
  <c r="U1601" i="19"/>
  <c r="T1555" i="19"/>
  <c r="U1551" i="19"/>
  <c r="U1492" i="19"/>
  <c r="U1482" i="19"/>
  <c r="U1520" i="19"/>
  <c r="T1520" i="19" s="1"/>
  <c r="U1470" i="19"/>
  <c r="T2671" i="19"/>
  <c r="T2651" i="19"/>
  <c r="T2401" i="19"/>
  <c r="I2401" i="19" s="1"/>
  <c r="T1357" i="19"/>
  <c r="I1357" i="19" s="1"/>
  <c r="T1579" i="19"/>
  <c r="T1578" i="19"/>
  <c r="T1558" i="19"/>
  <c r="T1498" i="19"/>
  <c r="T1541" i="19"/>
  <c r="T1489" i="19"/>
  <c r="T1562" i="19"/>
  <c r="T1549" i="19"/>
  <c r="T1528" i="19"/>
  <c r="T1537" i="19"/>
  <c r="T1480" i="19"/>
  <c r="T1478" i="19"/>
  <c r="T1491" i="19"/>
  <c r="T1449" i="19"/>
  <c r="T1454" i="19"/>
  <c r="T1477" i="19"/>
  <c r="T1456" i="19"/>
  <c r="T1451" i="19"/>
  <c r="T1458" i="19"/>
  <c r="T1464" i="19"/>
  <c r="T1457" i="19"/>
  <c r="T1459" i="19"/>
  <c r="T1460" i="19"/>
  <c r="T1446" i="19"/>
  <c r="T1452" i="19"/>
  <c r="T1450" i="19"/>
  <c r="T1448" i="19"/>
  <c r="T1453" i="19"/>
  <c r="T1462" i="19"/>
  <c r="T1447" i="19"/>
  <c r="T1445" i="19"/>
  <c r="T1444" i="19"/>
  <c r="T1443" i="19"/>
  <c r="T1442" i="19"/>
  <c r="T1441" i="19"/>
  <c r="T1440" i="19"/>
  <c r="T1439" i="19"/>
  <c r="T1438" i="19"/>
  <c r="T1437" i="19"/>
  <c r="T1436" i="19"/>
  <c r="T1435" i="19"/>
  <c r="T1426" i="19"/>
  <c r="T1434" i="19"/>
  <c r="T1433" i="19"/>
  <c r="T1432" i="19"/>
  <c r="T1431" i="19"/>
  <c r="T1430" i="19"/>
  <c r="T1424" i="19"/>
  <c r="T1429" i="19"/>
  <c r="T1428" i="19"/>
  <c r="T1423" i="19"/>
  <c r="T1427" i="19"/>
  <c r="T1418" i="19"/>
  <c r="T1419" i="19"/>
  <c r="T1422" i="19"/>
  <c r="T1425" i="19"/>
  <c r="T1420" i="19"/>
  <c r="T1417" i="19"/>
  <c r="T1416" i="19"/>
  <c r="T1415" i="19"/>
  <c r="T1395" i="19"/>
  <c r="T1414" i="19"/>
  <c r="T1413" i="19"/>
  <c r="T1412" i="19"/>
  <c r="T1400" i="19"/>
  <c r="T1411" i="19"/>
  <c r="T1410" i="19"/>
  <c r="T1409" i="19"/>
  <c r="T1408" i="19"/>
  <c r="T1407" i="19"/>
  <c r="T1394" i="19"/>
  <c r="T1406" i="19"/>
  <c r="T1396" i="19"/>
  <c r="T1393" i="19"/>
  <c r="T1392" i="19"/>
  <c r="T1386" i="19"/>
  <c r="J1438" i="19"/>
  <c r="J518" i="19"/>
  <c r="T842" i="19"/>
  <c r="T897" i="19"/>
  <c r="T866" i="19"/>
  <c r="T895" i="19"/>
  <c r="T862" i="19"/>
  <c r="T882" i="19"/>
  <c r="T861" i="19"/>
  <c r="T878" i="19"/>
  <c r="T858" i="19"/>
  <c r="T820" i="19"/>
  <c r="T857" i="19"/>
  <c r="T791" i="19"/>
  <c r="T856" i="19"/>
  <c r="T855" i="19"/>
  <c r="T854" i="19"/>
  <c r="T853" i="19"/>
  <c r="T798" i="19"/>
  <c r="T819" i="19"/>
  <c r="T851" i="19"/>
  <c r="T818" i="19"/>
  <c r="T817" i="19"/>
  <c r="T832" i="19"/>
  <c r="T860" i="19"/>
  <c r="T834" i="19"/>
  <c r="T850" i="19"/>
  <c r="T823" i="19"/>
  <c r="T814" i="19"/>
  <c r="T813" i="19"/>
  <c r="T805" i="19"/>
  <c r="T852" i="19"/>
  <c r="T848" i="19"/>
  <c r="T847" i="19"/>
  <c r="T846" i="19"/>
  <c r="T845" i="19"/>
  <c r="T844" i="19"/>
  <c r="T804" i="19"/>
  <c r="T843" i="19"/>
  <c r="T795" i="19"/>
  <c r="T841" i="19"/>
  <c r="T809" i="19"/>
  <c r="T807" i="19"/>
  <c r="T810" i="19"/>
  <c r="T836" i="19"/>
  <c r="T828" i="19"/>
  <c r="T840" i="19"/>
  <c r="T833" i="19"/>
  <c r="T796" i="19"/>
  <c r="T824" i="19"/>
  <c r="T801" i="19"/>
  <c r="T792" i="19"/>
  <c r="T799" i="19"/>
  <c r="T815" i="19"/>
  <c r="T800" i="19"/>
  <c r="T812" i="19"/>
  <c r="T797" i="19"/>
  <c r="T788" i="19"/>
  <c r="T821" i="19"/>
  <c r="T793" i="19"/>
  <c r="T816" i="19"/>
  <c r="T783" i="19"/>
  <c r="T806" i="19"/>
  <c r="T787" i="19"/>
  <c r="T794" i="19"/>
  <c r="T776" i="19"/>
  <c r="T784" i="19"/>
  <c r="T803" i="19"/>
  <c r="T786" i="19"/>
  <c r="T785" i="19"/>
  <c r="T781" i="19"/>
  <c r="T802" i="19"/>
  <c r="T780" i="19"/>
  <c r="T778" i="19"/>
  <c r="T774" i="19"/>
  <c r="T789" i="19"/>
  <c r="T790" i="19"/>
  <c r="T772" i="19"/>
  <c r="T779" i="19"/>
  <c r="T782" i="19"/>
  <c r="T777" i="19"/>
  <c r="T769" i="19"/>
  <c r="T770" i="19"/>
  <c r="T775" i="19"/>
  <c r="T771" i="19"/>
  <c r="T768" i="19"/>
  <c r="T773" i="19"/>
  <c r="T767" i="19"/>
  <c r="T765" i="19"/>
  <c r="T766" i="19"/>
  <c r="T759" i="19"/>
  <c r="T762" i="19"/>
  <c r="T764" i="19"/>
  <c r="T758" i="19"/>
  <c r="T761" i="19"/>
  <c r="T763" i="19"/>
  <c r="T760" i="19"/>
  <c r="T757" i="19"/>
  <c r="T755" i="19"/>
  <c r="T743" i="19"/>
  <c r="T745" i="19"/>
  <c r="T754" i="19"/>
  <c r="T753" i="19"/>
  <c r="T752" i="19"/>
  <c r="T751" i="19"/>
  <c r="T750" i="19"/>
  <c r="T737" i="19"/>
  <c r="T747" i="19"/>
  <c r="T744" i="19"/>
  <c r="T741" i="19"/>
  <c r="T739" i="19"/>
  <c r="T746" i="19"/>
  <c r="T742" i="19"/>
  <c r="T740" i="19"/>
  <c r="T738" i="19"/>
  <c r="T736" i="19"/>
  <c r="T735" i="19"/>
  <c r="T734" i="19"/>
  <c r="T732" i="19"/>
  <c r="T733" i="19"/>
  <c r="T731" i="19"/>
  <c r="T730" i="19"/>
  <c r="T729" i="19"/>
  <c r="T728" i="19"/>
  <c r="T727" i="19"/>
  <c r="T725" i="19"/>
  <c r="T724" i="19"/>
  <c r="T723" i="19"/>
  <c r="T721" i="19"/>
  <c r="T705" i="19"/>
  <c r="T710" i="19"/>
  <c r="T720" i="19"/>
  <c r="T719" i="19"/>
  <c r="T718" i="19"/>
  <c r="T717" i="19"/>
  <c r="J731" i="19"/>
  <c r="T1068" i="19"/>
  <c r="T2475" i="19"/>
  <c r="T2473" i="19"/>
  <c r="T2470" i="19"/>
  <c r="T2465" i="19"/>
  <c r="T2430" i="19"/>
  <c r="T2429" i="19"/>
  <c r="T2394" i="19"/>
  <c r="T2393" i="19"/>
  <c r="T2410" i="19"/>
  <c r="T2405" i="19"/>
  <c r="T2402" i="19"/>
  <c r="T2388" i="19"/>
  <c r="T2399" i="19"/>
  <c r="T2373" i="19"/>
  <c r="T2370" i="19"/>
  <c r="T2361" i="19"/>
  <c r="T2360" i="19"/>
  <c r="T2344" i="19"/>
  <c r="T2343" i="19"/>
  <c r="T2365" i="19"/>
  <c r="T2352" i="19"/>
  <c r="T2327" i="19"/>
  <c r="T2351" i="19"/>
  <c r="T2350" i="19"/>
  <c r="T2359" i="19"/>
  <c r="T2347" i="19"/>
  <c r="T2333" i="19"/>
  <c r="T2346" i="19"/>
  <c r="T2332" i="19"/>
  <c r="T2325" i="19"/>
  <c r="T2338" i="19"/>
  <c r="T2310" i="19"/>
  <c r="T2316" i="19"/>
  <c r="T2315" i="19"/>
  <c r="T2302" i="19"/>
  <c r="T2307" i="19"/>
  <c r="T2305" i="19"/>
  <c r="T2298" i="19"/>
  <c r="T2297" i="19"/>
  <c r="T2295" i="19"/>
  <c r="T2292" i="19"/>
  <c r="T2288" i="19"/>
  <c r="T2287" i="19"/>
  <c r="T2285" i="19"/>
  <c r="T2286" i="19"/>
  <c r="T2284" i="19"/>
  <c r="T2283" i="19"/>
  <c r="T2282" i="19"/>
  <c r="T2280" i="19"/>
  <c r="T2281" i="19"/>
  <c r="T2279" i="19"/>
  <c r="T2278" i="19"/>
  <c r="T2277" i="19"/>
  <c r="T2276" i="19"/>
  <c r="T2275" i="19"/>
  <c r="T2274" i="19"/>
  <c r="T2273" i="19"/>
  <c r="T2272" i="19"/>
  <c r="T2270" i="19"/>
  <c r="T2269" i="19"/>
  <c r="T2268" i="19"/>
  <c r="T2257" i="19"/>
  <c r="T2254" i="19"/>
  <c r="T2267" i="19"/>
  <c r="T2266" i="19"/>
  <c r="T2265" i="19"/>
  <c r="T2263" i="19"/>
  <c r="T2262" i="19"/>
  <c r="T2261" i="19"/>
  <c r="T2258" i="19"/>
  <c r="T2259" i="19"/>
  <c r="T2264" i="19"/>
  <c r="T2256" i="19"/>
  <c r="T2252" i="19"/>
  <c r="T2255" i="19"/>
  <c r="T2251" i="19"/>
  <c r="T2250" i="19"/>
  <c r="T2253" i="19"/>
  <c r="T2249" i="19"/>
  <c r="T2248" i="19"/>
  <c r="T2245" i="19"/>
  <c r="T2243" i="19"/>
  <c r="T2247" i="19"/>
  <c r="T2244" i="19"/>
  <c r="T2241" i="19"/>
  <c r="T2242" i="19"/>
  <c r="T2240" i="19"/>
  <c r="T2238" i="19"/>
  <c r="T2236" i="19"/>
  <c r="T2233" i="19"/>
  <c r="T2229" i="19"/>
  <c r="T2226" i="19"/>
  <c r="T2232" i="19"/>
  <c r="T2231" i="19"/>
  <c r="T2227" i="19"/>
  <c r="T2224" i="19"/>
  <c r="T2222" i="19"/>
  <c r="T2225" i="19"/>
  <c r="T2220" i="19"/>
  <c r="T2219" i="19"/>
  <c r="T2218" i="19"/>
  <c r="T2217" i="19"/>
  <c r="T2216" i="19"/>
  <c r="T2215" i="19"/>
  <c r="T2213" i="19"/>
  <c r="T2212" i="19"/>
  <c r="T2209" i="19"/>
  <c r="T2211" i="19"/>
  <c r="T2208" i="19"/>
  <c r="T2194" i="19"/>
  <c r="T2206" i="19"/>
  <c r="T2205" i="19"/>
  <c r="T2204" i="19"/>
  <c r="T2202" i="19"/>
  <c r="T2193" i="19"/>
  <c r="T2200" i="19"/>
  <c r="T2199" i="19"/>
  <c r="T2198" i="19"/>
  <c r="T2197" i="19"/>
  <c r="T2182" i="19"/>
  <c r="T2196" i="19"/>
  <c r="T2185" i="19"/>
  <c r="T2201" i="19"/>
  <c r="T2195" i="19"/>
  <c r="T2184" i="19"/>
  <c r="T2179" i="19"/>
  <c r="T2187" i="19"/>
  <c r="T2192" i="19"/>
  <c r="T2191" i="19"/>
  <c r="T2190" i="19"/>
  <c r="T2186" i="19"/>
  <c r="T2189" i="19"/>
  <c r="T2183" i="19"/>
  <c r="T2181" i="19"/>
  <c r="T2188" i="19"/>
  <c r="T2180" i="19"/>
  <c r="T2176" i="19"/>
  <c r="T2178" i="19"/>
  <c r="T2177" i="19"/>
  <c r="T2175" i="19"/>
  <c r="T2173" i="19"/>
  <c r="T2170" i="19"/>
  <c r="T2171" i="19"/>
  <c r="T2172" i="19"/>
  <c r="T2169" i="19"/>
  <c r="T2168" i="19"/>
  <c r="T2166" i="19"/>
  <c r="T2164" i="19"/>
  <c r="T2165" i="19"/>
  <c r="T2163" i="19"/>
  <c r="T2160" i="19"/>
  <c r="T2159" i="19"/>
  <c r="T2158" i="19"/>
  <c r="T2155" i="19"/>
  <c r="T2154" i="19"/>
  <c r="T2156" i="19"/>
  <c r="T2157" i="19"/>
  <c r="T2152" i="19"/>
  <c r="T2161" i="19"/>
  <c r="T2150" i="19"/>
  <c r="T2153" i="19"/>
  <c r="T2131" i="19"/>
  <c r="T2149" i="19"/>
  <c r="T2139" i="19"/>
  <c r="T2146" i="19"/>
  <c r="T2145" i="19"/>
  <c r="T2138" i="19"/>
  <c r="T2148" i="19"/>
  <c r="T2135" i="19"/>
  <c r="T2147" i="19"/>
  <c r="T2143" i="19"/>
  <c r="T2130" i="19"/>
  <c r="T2137" i="19"/>
  <c r="T2141" i="19"/>
  <c r="T2140" i="19"/>
  <c r="T2136" i="19"/>
  <c r="T2132" i="19"/>
  <c r="T2129" i="19"/>
  <c r="T2134" i="19"/>
  <c r="T2128" i="19"/>
  <c r="T2125" i="19"/>
  <c r="T2126" i="19"/>
  <c r="T2124" i="19"/>
  <c r="T2121" i="19"/>
  <c r="T2123" i="19"/>
  <c r="T2122" i="19"/>
  <c r="T2117" i="19"/>
  <c r="T2120" i="19"/>
  <c r="T2118" i="19"/>
  <c r="T2119" i="19"/>
  <c r="T2116" i="19"/>
  <c r="T2115" i="19"/>
  <c r="T2114" i="19"/>
  <c r="T2113" i="19"/>
  <c r="T2112" i="19"/>
  <c r="T2111" i="19"/>
  <c r="T2110" i="19"/>
  <c r="T2109" i="19"/>
  <c r="T2107" i="19"/>
  <c r="T2106" i="19"/>
  <c r="T2105" i="19"/>
  <c r="T2104" i="19"/>
  <c r="T2103" i="19"/>
  <c r="T2099" i="19"/>
  <c r="T2097" i="19"/>
  <c r="T2098" i="19"/>
  <c r="T2102" i="19"/>
  <c r="T2096" i="19"/>
  <c r="T2092" i="19"/>
  <c r="T2094" i="19"/>
  <c r="T2100" i="19"/>
  <c r="T2095" i="19"/>
  <c r="T2093" i="19"/>
  <c r="T2091" i="19"/>
  <c r="T2089" i="19"/>
  <c r="T2090" i="19"/>
  <c r="T2088" i="19"/>
  <c r="T2087" i="19"/>
  <c r="T2086" i="19"/>
  <c r="T2085" i="19"/>
  <c r="T2084" i="19"/>
  <c r="T2083" i="19"/>
  <c r="T2081" i="19"/>
  <c r="T2082" i="19"/>
  <c r="T2080" i="19"/>
  <c r="T2067" i="19"/>
  <c r="T2079" i="19"/>
  <c r="T2077" i="19"/>
  <c r="T2076" i="19"/>
  <c r="T2073" i="19"/>
  <c r="T2072" i="19"/>
  <c r="T2078" i="19"/>
  <c r="T2066" i="19"/>
  <c r="T2064" i="19"/>
  <c r="T2074" i="19"/>
  <c r="T2061" i="19"/>
  <c r="T2071" i="19"/>
  <c r="T2075" i="19"/>
  <c r="T2063" i="19"/>
  <c r="T2070" i="19"/>
  <c r="T2069" i="19"/>
  <c r="T2068" i="19"/>
  <c r="T2057" i="19"/>
  <c r="T2062" i="19"/>
  <c r="T2056" i="19"/>
  <c r="T2058" i="19"/>
  <c r="T2065" i="19"/>
  <c r="T2060" i="19"/>
  <c r="T2052" i="19"/>
  <c r="T2053" i="19"/>
  <c r="T2051" i="19"/>
  <c r="T2054" i="19"/>
  <c r="T2055" i="19"/>
  <c r="T2050" i="19"/>
  <c r="T2049" i="19"/>
  <c r="T2048" i="19"/>
  <c r="T2047" i="19"/>
  <c r="T2046" i="19"/>
  <c r="T2045" i="19"/>
  <c r="T2044" i="19"/>
  <c r="T2043" i="19"/>
  <c r="T2042" i="19"/>
  <c r="T2041" i="19"/>
  <c r="T2040" i="19"/>
  <c r="T2039" i="19"/>
  <c r="T2038" i="19"/>
  <c r="T2037" i="19"/>
  <c r="T2036" i="19"/>
  <c r="T2035" i="19"/>
  <c r="T2034" i="19"/>
  <c r="T2033" i="19"/>
  <c r="T2032" i="19"/>
  <c r="T2031" i="19"/>
  <c r="T2030" i="19"/>
  <c r="T2029" i="19"/>
  <c r="T2028" i="19"/>
  <c r="T2027" i="19"/>
  <c r="T2026" i="19"/>
  <c r="T2025" i="19"/>
  <c r="T2024" i="19"/>
  <c r="T2023" i="19"/>
  <c r="T2022" i="19"/>
  <c r="T2021" i="19"/>
  <c r="T2019" i="19"/>
  <c r="T2018" i="19"/>
  <c r="T2017" i="19"/>
  <c r="T2016" i="19"/>
  <c r="T2014" i="19"/>
  <c r="T2013" i="19"/>
  <c r="T2015" i="19"/>
  <c r="T2012" i="19"/>
  <c r="T2011" i="19"/>
  <c r="T2010" i="19"/>
  <c r="T2009" i="19"/>
  <c r="T2008" i="19"/>
  <c r="T2007" i="19"/>
  <c r="T2006" i="19"/>
  <c r="T2004" i="19"/>
  <c r="T2003" i="19"/>
  <c r="T2001" i="19"/>
  <c r="T2000" i="19"/>
  <c r="T1999" i="19"/>
  <c r="T1998" i="19"/>
  <c r="T1997" i="19"/>
  <c r="T1996" i="19"/>
  <c r="T1989" i="19"/>
  <c r="T1988" i="19"/>
  <c r="T1995" i="19"/>
  <c r="T1994" i="19"/>
  <c r="T1993" i="19"/>
  <c r="T1992" i="19"/>
  <c r="T1991" i="19"/>
  <c r="T1987" i="19"/>
  <c r="T1986" i="19"/>
  <c r="T1985" i="19"/>
  <c r="T1984" i="19"/>
  <c r="T1786" i="19"/>
  <c r="T1785" i="19"/>
  <c r="T1784" i="19"/>
  <c r="T1783" i="19"/>
  <c r="T1782" i="19"/>
  <c r="T1780" i="19"/>
  <c r="T1779" i="19"/>
  <c r="T1778" i="19"/>
  <c r="T1777" i="19"/>
  <c r="T1776" i="19"/>
  <c r="U1169" i="19"/>
  <c r="T1169" i="19" s="1"/>
  <c r="U1166" i="19"/>
  <c r="T1165" i="19"/>
  <c r="U1159" i="19"/>
  <c r="U1161" i="19"/>
  <c r="U1146" i="19"/>
  <c r="U1156" i="19"/>
  <c r="T1156" i="19" s="1"/>
  <c r="U1139" i="19"/>
  <c r="T1139" i="19" s="1"/>
  <c r="U1126" i="19"/>
  <c r="T1126" i="19" s="1"/>
  <c r="U1113" i="19"/>
  <c r="T1113" i="19" s="1"/>
  <c r="U1120" i="19"/>
  <c r="T1123" i="19"/>
  <c r="U1106" i="19"/>
  <c r="U1099" i="19"/>
  <c r="U1000" i="19"/>
  <c r="T1000" i="19" s="1"/>
  <c r="T998" i="19"/>
  <c r="U989" i="19"/>
  <c r="T989" i="19" s="1"/>
  <c r="U985" i="19"/>
  <c r="T985" i="19" s="1"/>
  <c r="U981" i="19"/>
  <c r="T981" i="19" s="1"/>
  <c r="U929" i="19"/>
  <c r="T929" i="19" s="1"/>
  <c r="U956" i="19"/>
  <c r="T956" i="19" s="1"/>
  <c r="U925" i="19"/>
  <c r="T925" i="19" s="1"/>
  <c r="U940" i="19"/>
  <c r="T940" i="19" s="1"/>
  <c r="U932" i="19"/>
  <c r="T932" i="19" s="1"/>
  <c r="U916" i="19"/>
  <c r="T916" i="19" s="1"/>
  <c r="U822" i="19"/>
  <c r="T822" i="19" s="1"/>
  <c r="U901" i="19"/>
  <c r="T901" i="19" s="1"/>
  <c r="U896" i="19"/>
  <c r="T896" i="19" s="1"/>
  <c r="T838" i="19"/>
  <c r="U868" i="19"/>
  <c r="T868" i="19" s="1"/>
  <c r="T1775" i="19"/>
  <c r="T348" i="19"/>
  <c r="T345" i="19"/>
  <c r="T341" i="19"/>
  <c r="T327" i="19"/>
  <c r="T321" i="19"/>
  <c r="T334" i="19"/>
  <c r="T323" i="19"/>
  <c r="T318" i="19"/>
  <c r="T314" i="19"/>
  <c r="T311" i="19"/>
  <c r="T307" i="19"/>
  <c r="T306" i="19"/>
  <c r="T304" i="19"/>
  <c r="T302" i="19"/>
  <c r="T300" i="19"/>
  <c r="T281" i="19"/>
  <c r="T296" i="19"/>
  <c r="T294" i="19"/>
  <c r="T285" i="19"/>
  <c r="T293" i="19"/>
  <c r="T270" i="19"/>
  <c r="T268" i="19"/>
  <c r="T283" i="19"/>
  <c r="T279" i="19"/>
  <c r="T287" i="19"/>
  <c r="T272" i="19"/>
  <c r="T269" i="19"/>
  <c r="T263" i="19"/>
  <c r="T262" i="19"/>
  <c r="T258" i="19"/>
  <c r="T264" i="19"/>
  <c r="T227" i="19"/>
  <c r="T255" i="19"/>
  <c r="T254" i="19"/>
  <c r="T252" i="19"/>
  <c r="T251" i="19"/>
  <c r="T250" i="19"/>
  <c r="T249" i="19"/>
  <c r="T219" i="19"/>
  <c r="T244" i="19"/>
  <c r="T243" i="19"/>
  <c r="T217" i="19"/>
  <c r="T238" i="19"/>
  <c r="T220" i="19"/>
  <c r="T213" i="19"/>
  <c r="T239" i="19"/>
  <c r="T237" i="19"/>
  <c r="T236" i="19"/>
  <c r="T241" i="19"/>
  <c r="T211" i="19"/>
  <c r="T235" i="19"/>
  <c r="T214" i="19"/>
  <c r="T232" i="19"/>
  <c r="T231" i="19"/>
  <c r="T212" i="19"/>
  <c r="T228" i="19"/>
  <c r="T229" i="19"/>
  <c r="T225" i="19"/>
  <c r="T198" i="19"/>
  <c r="T206" i="19"/>
  <c r="T203" i="19"/>
  <c r="T190" i="19"/>
  <c r="T187" i="19"/>
  <c r="T186" i="19"/>
  <c r="T185" i="19"/>
  <c r="T108" i="19"/>
  <c r="T181" i="19"/>
  <c r="T179" i="19"/>
  <c r="T104" i="19"/>
  <c r="T178" i="19"/>
  <c r="T176" i="19"/>
  <c r="T171" i="19"/>
  <c r="T170" i="19"/>
  <c r="T169" i="19"/>
  <c r="T168" i="19"/>
  <c r="T164" i="19"/>
  <c r="T163" i="19"/>
  <c r="T192" i="19"/>
  <c r="T165" i="19"/>
  <c r="T134" i="19"/>
  <c r="T161" i="19"/>
  <c r="T160" i="19"/>
  <c r="T159" i="19"/>
  <c r="T115" i="19"/>
  <c r="T154" i="19"/>
  <c r="T152" i="19"/>
  <c r="T151" i="19"/>
  <c r="T149" i="19"/>
  <c r="T166" i="19"/>
  <c r="T191" i="19"/>
  <c r="T78" i="19"/>
  <c r="T81" i="19"/>
  <c r="T76" i="19"/>
  <c r="T137" i="19"/>
  <c r="T132" i="19"/>
  <c r="T130" i="19"/>
  <c r="T128" i="19"/>
  <c r="T123" i="19"/>
  <c r="T95" i="19"/>
  <c r="T120" i="19"/>
  <c r="T80" i="19"/>
  <c r="T86" i="19"/>
  <c r="T91" i="19"/>
  <c r="T89" i="19"/>
  <c r="T129" i="19"/>
  <c r="T73" i="19"/>
  <c r="T131" i="19"/>
  <c r="T118" i="19"/>
  <c r="T117" i="19"/>
  <c r="T119" i="19"/>
  <c r="T66" i="19"/>
  <c r="T125" i="19"/>
  <c r="T60" i="19"/>
  <c r="T63" i="19"/>
  <c r="T59" i="19"/>
  <c r="T55" i="19"/>
  <c r="T101" i="19"/>
  <c r="T54" i="19"/>
  <c r="T52" i="19"/>
  <c r="T94" i="19"/>
  <c r="T75" i="19"/>
  <c r="T22" i="19"/>
  <c r="T46" i="19"/>
  <c r="T51" i="19"/>
  <c r="T48" i="19"/>
  <c r="T44" i="19"/>
  <c r="T58" i="19"/>
  <c r="T36" i="19"/>
  <c r="T37" i="19"/>
  <c r="T43" i="19"/>
  <c r="T38" i="19"/>
  <c r="T40" i="19"/>
  <c r="T23" i="19"/>
  <c r="T19" i="19"/>
  <c r="T24" i="19"/>
  <c r="T30" i="19"/>
  <c r="T29" i="19"/>
  <c r="T18" i="19"/>
  <c r="T21" i="19"/>
  <c r="T11" i="19"/>
  <c r="T12" i="19"/>
  <c r="T8" i="19"/>
  <c r="T4" i="19"/>
  <c r="T1623" i="19"/>
  <c r="T1619" i="19"/>
  <c r="T1606" i="19"/>
  <c r="T1603" i="19"/>
  <c r="T1599" i="19"/>
  <c r="J1506" i="19"/>
  <c r="J2570" i="19"/>
  <c r="T1774" i="19"/>
  <c r="T1773" i="19"/>
  <c r="T1772" i="19"/>
  <c r="T1771" i="19"/>
  <c r="T1770" i="19"/>
  <c r="T1768" i="19"/>
  <c r="T1767" i="19"/>
  <c r="T539" i="19"/>
  <c r="I539" i="19" s="1"/>
  <c r="T2600" i="19"/>
  <c r="T1766" i="19"/>
  <c r="T1765" i="19"/>
  <c r="T1763" i="19"/>
  <c r="T1762" i="19"/>
  <c r="T1761" i="19"/>
  <c r="T1760" i="19"/>
  <c r="T1759" i="19"/>
  <c r="T1758" i="19"/>
  <c r="T1757" i="19"/>
  <c r="T1743" i="19"/>
  <c r="T1756" i="19"/>
  <c r="T1755" i="19"/>
  <c r="T1754" i="19"/>
  <c r="T1753" i="19"/>
  <c r="T1752" i="19"/>
  <c r="T1751" i="19"/>
  <c r="T1750" i="19"/>
  <c r="T1749" i="19"/>
  <c r="T1748" i="19"/>
  <c r="T1747" i="19"/>
  <c r="T1744" i="19"/>
  <c r="T1742" i="19"/>
  <c r="T1741" i="19"/>
  <c r="T1740" i="19"/>
  <c r="T1739" i="19"/>
  <c r="T1737" i="19"/>
  <c r="T1735" i="19"/>
  <c r="T1734" i="19"/>
  <c r="T1733" i="19"/>
  <c r="T1732" i="19"/>
  <c r="T1731" i="19"/>
  <c r="T1730" i="19"/>
  <c r="T1715" i="19"/>
  <c r="T1714" i="19"/>
  <c r="T1713" i="19"/>
  <c r="T1682" i="19"/>
  <c r="T1669" i="19"/>
  <c r="T1658" i="19"/>
  <c r="T1665" i="19"/>
  <c r="T1664" i="19"/>
  <c r="T1685" i="19"/>
  <c r="T1648" i="19"/>
  <c r="T1644" i="19"/>
  <c r="T512" i="19"/>
  <c r="T501" i="19"/>
  <c r="T516" i="19"/>
  <c r="T503" i="19"/>
  <c r="T509" i="19"/>
  <c r="T497" i="19"/>
  <c r="T496" i="19"/>
  <c r="T414" i="19"/>
  <c r="T490" i="19"/>
  <c r="T486" i="19"/>
  <c r="T444" i="19"/>
  <c r="T485" i="19"/>
  <c r="T481" i="19"/>
  <c r="T480" i="19"/>
  <c r="T479" i="19"/>
  <c r="T409" i="19"/>
  <c r="T448" i="19"/>
  <c r="T452" i="19"/>
  <c r="T469" i="19"/>
  <c r="T468" i="19"/>
  <c r="T467" i="19"/>
  <c r="T463" i="19"/>
  <c r="T462" i="19"/>
  <c r="T482" i="19"/>
  <c r="T457" i="19"/>
  <c r="T455" i="19"/>
  <c r="T408" i="19"/>
  <c r="T422" i="19"/>
  <c r="T420" i="19"/>
  <c r="T465" i="19"/>
  <c r="T445" i="19"/>
  <c r="T443" i="19"/>
  <c r="T446" i="19"/>
  <c r="T439" i="19"/>
  <c r="T434" i="19"/>
  <c r="T411" i="19"/>
  <c r="T433" i="19"/>
  <c r="T410" i="19"/>
  <c r="T437" i="19"/>
  <c r="T436" i="19"/>
  <c r="T401" i="19"/>
  <c r="T429" i="19"/>
  <c r="T423" i="19"/>
  <c r="T419" i="19"/>
  <c r="T415" i="19"/>
  <c r="T418" i="19"/>
  <c r="T402" i="19"/>
  <c r="T412" i="19"/>
  <c r="T400" i="19"/>
  <c r="T397" i="19"/>
  <c r="T393" i="19"/>
  <c r="T385" i="19"/>
  <c r="T381" i="19"/>
  <c r="T380" i="19"/>
  <c r="T388" i="19"/>
  <c r="T383" i="19"/>
  <c r="T386" i="19"/>
  <c r="T379" i="19"/>
  <c r="T376" i="19"/>
  <c r="T375" i="19"/>
  <c r="T369" i="19"/>
  <c r="T366" i="19"/>
  <c r="T359" i="19"/>
  <c r="T357" i="19"/>
  <c r="T2640" i="19"/>
  <c r="T2629" i="19"/>
  <c r="T2589" i="19"/>
  <c r="T2586" i="19"/>
  <c r="T2559" i="19"/>
  <c r="T2546" i="19"/>
  <c r="T2530" i="19"/>
  <c r="T2516" i="19"/>
  <c r="T207" i="19"/>
  <c r="T2317" i="19"/>
  <c r="T396" i="19"/>
  <c r="T273" i="19"/>
  <c r="AA1161" i="19"/>
  <c r="AA1125" i="19"/>
  <c r="T1125" i="19" s="1"/>
  <c r="AA1012" i="19"/>
  <c r="AA1362" i="19"/>
  <c r="AA1076" i="19"/>
  <c r="T1076" i="19" s="1"/>
  <c r="T556" i="19"/>
  <c r="T193" i="19"/>
  <c r="T113" i="19"/>
  <c r="I2142" i="19"/>
  <c r="T426" i="19"/>
  <c r="T428" i="19"/>
  <c r="T394" i="19"/>
  <c r="T208" i="19"/>
  <c r="T162" i="19"/>
  <c r="T85" i="19"/>
  <c r="T90" i="19"/>
  <c r="T67" i="19"/>
  <c r="T267" i="19"/>
  <c r="T256" i="19"/>
  <c r="T114" i="19"/>
  <c r="I693" i="19"/>
  <c r="T92" i="19"/>
  <c r="I2516" i="19"/>
  <c r="S66" i="2"/>
  <c r="J630" i="19"/>
  <c r="J460" i="19"/>
  <c r="J1844" i="19"/>
  <c r="J624" i="19"/>
  <c r="J1151" i="19"/>
  <c r="J884" i="19"/>
  <c r="J154" i="19"/>
  <c r="J603" i="19"/>
  <c r="J2150" i="19"/>
  <c r="J1047" i="19"/>
  <c r="J934" i="19"/>
  <c r="J1256" i="19"/>
  <c r="J365" i="19"/>
  <c r="J1208" i="19"/>
  <c r="J287" i="19"/>
  <c r="J152" i="19"/>
  <c r="J153" i="19"/>
  <c r="J1147" i="19"/>
  <c r="J1273" i="19"/>
  <c r="J311" i="19"/>
  <c r="J2458" i="19"/>
  <c r="J2717" i="19"/>
  <c r="J2777" i="19"/>
  <c r="J1393" i="19"/>
  <c r="J2666" i="19"/>
  <c r="J1397" i="19"/>
  <c r="J2519" i="19"/>
  <c r="J1044" i="19"/>
  <c r="J2747" i="19"/>
  <c r="J940" i="19"/>
  <c r="J738" i="19"/>
  <c r="J2734" i="19"/>
  <c r="J332" i="19"/>
  <c r="J2166" i="19"/>
  <c r="J366" i="19"/>
  <c r="J341" i="19"/>
  <c r="J876" i="19"/>
  <c r="J220" i="19"/>
  <c r="J271" i="19"/>
  <c r="J1229" i="19"/>
  <c r="S65" i="2"/>
  <c r="S22" i="2"/>
  <c r="S82" i="2"/>
  <c r="J2101" i="19"/>
  <c r="L267" i="19"/>
  <c r="J1379" i="19"/>
  <c r="L932" i="19"/>
  <c r="J932" i="19" s="1"/>
  <c r="L273" i="19"/>
  <c r="J548" i="19"/>
  <c r="J1130" i="19"/>
  <c r="J866" i="19"/>
  <c r="J453" i="19"/>
  <c r="J724" i="19"/>
  <c r="J1161" i="19"/>
  <c r="J2797" i="19"/>
  <c r="J723" i="19"/>
  <c r="J303" i="19"/>
  <c r="J549" i="19"/>
  <c r="J2149" i="19"/>
  <c r="J2145" i="19"/>
  <c r="J150" i="19"/>
  <c r="J2710" i="19"/>
  <c r="J1311" i="19"/>
  <c r="J838" i="19"/>
  <c r="J2727" i="19"/>
  <c r="J1423" i="19"/>
  <c r="J926" i="19"/>
  <c r="J2741" i="19"/>
  <c r="J1225" i="19"/>
  <c r="J2535" i="19"/>
  <c r="J720" i="19"/>
  <c r="J2413" i="19"/>
  <c r="J2466" i="19"/>
  <c r="J561" i="19"/>
  <c r="J2459" i="19"/>
  <c r="J2442" i="19"/>
  <c r="J458" i="19"/>
  <c r="J1137" i="19"/>
  <c r="J576" i="19"/>
  <c r="J971" i="19"/>
  <c r="J972" i="19"/>
  <c r="J546" i="19"/>
  <c r="J1123" i="19"/>
  <c r="J1838" i="19"/>
  <c r="J155" i="19"/>
  <c r="J1543" i="19"/>
  <c r="J1046" i="19"/>
  <c r="J461" i="19"/>
  <c r="J2437" i="19"/>
  <c r="J1521" i="19"/>
  <c r="J2353" i="19"/>
  <c r="J1109" i="19"/>
  <c r="J2538" i="19"/>
  <c r="J1289" i="19"/>
  <c r="J1323" i="19"/>
  <c r="J1322" i="19"/>
  <c r="H73" i="2"/>
  <c r="H11" i="2"/>
  <c r="H89" i="2"/>
  <c r="H13" i="2"/>
  <c r="H35" i="2"/>
  <c r="H39" i="2"/>
  <c r="H90" i="2"/>
  <c r="H24" i="2"/>
  <c r="H49" i="2"/>
  <c r="H37" i="2"/>
  <c r="H38" i="2"/>
  <c r="H7" i="2"/>
  <c r="I1929" i="19"/>
  <c r="I1930" i="19"/>
  <c r="T2309" i="19" l="1"/>
  <c r="T1251" i="19"/>
  <c r="T1388" i="19"/>
  <c r="T1628" i="19"/>
  <c r="I1628" i="19" s="1"/>
  <c r="T2787" i="19"/>
  <c r="I2787" i="19" s="1"/>
  <c r="T987" i="19"/>
  <c r="I987" i="19" s="1"/>
  <c r="T873" i="19"/>
  <c r="T1015" i="19"/>
  <c r="T913" i="19"/>
  <c r="H75" i="2"/>
  <c r="I2571" i="19"/>
  <c r="T2646" i="19"/>
  <c r="T2596" i="19"/>
  <c r="T826" i="19"/>
  <c r="I517" i="19"/>
  <c r="I1513" i="19"/>
  <c r="I2167" i="19"/>
  <c r="I700" i="19"/>
  <c r="I454" i="19"/>
  <c r="I2624" i="19"/>
  <c r="I688" i="19"/>
  <c r="I1075" i="19"/>
  <c r="I2585" i="19"/>
  <c r="I672" i="19"/>
  <c r="I2319" i="19"/>
  <c r="I2210" i="19"/>
  <c r="I1515" i="19"/>
  <c r="I2235" i="19"/>
  <c r="T1723" i="19"/>
  <c r="I1723" i="19" s="1"/>
  <c r="I157" i="19"/>
  <c r="I2133" i="19"/>
  <c r="I2478" i="19"/>
  <c r="I1896" i="19"/>
  <c r="I2387" i="19"/>
  <c r="I827" i="19"/>
  <c r="I881" i="19"/>
  <c r="I692" i="19"/>
  <c r="T2510" i="19"/>
  <c r="T2391" i="19"/>
  <c r="T2560" i="19"/>
  <c r="T1182" i="19"/>
  <c r="T1174" i="19"/>
  <c r="T1158" i="19"/>
  <c r="T1153" i="19"/>
  <c r="T2724" i="19"/>
  <c r="T2768" i="19"/>
  <c r="T2766" i="19"/>
  <c r="T2744" i="19"/>
  <c r="T2754" i="19"/>
  <c r="T2753" i="19"/>
  <c r="T2760" i="19"/>
  <c r="T2739" i="19"/>
  <c r="T2741" i="19"/>
  <c r="T2735" i="19"/>
  <c r="T2731" i="19"/>
  <c r="T2729" i="19"/>
  <c r="T2747" i="19"/>
  <c r="I2747" i="19" s="1"/>
  <c r="T2728" i="19"/>
  <c r="T1145" i="19"/>
  <c r="I965" i="19"/>
  <c r="I2778" i="19"/>
  <c r="I1655" i="19"/>
  <c r="T2792" i="19"/>
  <c r="I1045" i="19"/>
  <c r="I424" i="19"/>
  <c r="I1500" i="19"/>
  <c r="I200" i="19"/>
  <c r="I2234" i="19"/>
  <c r="I2453" i="19"/>
  <c r="I2746" i="19"/>
  <c r="I2655" i="19"/>
  <c r="I489" i="19"/>
  <c r="I905" i="19"/>
  <c r="I1089" i="19"/>
  <c r="I353" i="19"/>
  <c r="I711" i="19"/>
  <c r="I979" i="19"/>
  <c r="I330" i="19"/>
  <c r="I610" i="19"/>
  <c r="I2692" i="19"/>
  <c r="T2757" i="19"/>
  <c r="T2717" i="19"/>
  <c r="T2710" i="19"/>
  <c r="T994" i="19"/>
  <c r="I1907" i="19"/>
  <c r="T2683" i="19"/>
  <c r="T947" i="19"/>
  <c r="T918" i="19"/>
  <c r="T917" i="19"/>
  <c r="T915" i="19"/>
  <c r="T871" i="19"/>
  <c r="T2799" i="19"/>
  <c r="T2751" i="19"/>
  <c r="T2719" i="19"/>
  <c r="I1898" i="19"/>
  <c r="T2758" i="19"/>
  <c r="T2745" i="19"/>
  <c r="I2745" i="19" s="1"/>
  <c r="I2688" i="19"/>
  <c r="I1966" i="19"/>
  <c r="I2214" i="19"/>
  <c r="I2539" i="19"/>
  <c r="I2237" i="19"/>
  <c r="T2722" i="19"/>
  <c r="T2743" i="19"/>
  <c r="T2772" i="19"/>
  <c r="T1019" i="19"/>
  <c r="T974" i="19"/>
  <c r="T973" i="19"/>
  <c r="T960" i="19"/>
  <c r="T935" i="19"/>
  <c r="T941" i="19"/>
  <c r="T863" i="19"/>
  <c r="T869" i="19"/>
  <c r="T1700" i="19"/>
  <c r="T1678" i="19"/>
  <c r="T1670" i="19"/>
  <c r="I1670" i="19" s="1"/>
  <c r="T1646" i="19"/>
  <c r="T1643" i="19"/>
  <c r="T1642" i="19"/>
  <c r="T1639" i="19"/>
  <c r="T1638" i="19"/>
  <c r="T1637" i="19"/>
  <c r="T1636" i="19"/>
  <c r="T1633" i="19"/>
  <c r="T1632" i="19"/>
  <c r="T1631" i="19"/>
  <c r="T1546" i="19"/>
  <c r="T1567" i="19"/>
  <c r="T1544" i="19"/>
  <c r="T1531" i="19"/>
  <c r="T1499" i="19"/>
  <c r="T1529" i="19"/>
  <c r="T1493" i="19"/>
  <c r="T1512" i="19"/>
  <c r="T1488" i="19"/>
  <c r="T1490" i="19"/>
  <c r="T1511" i="19"/>
  <c r="T1504" i="19"/>
  <c r="T1485" i="19"/>
  <c r="T1465" i="19"/>
  <c r="T1455" i="19"/>
  <c r="T1472" i="19"/>
  <c r="T1468" i="19"/>
  <c r="T1471" i="19"/>
  <c r="T2763" i="19"/>
  <c r="T1926" i="19"/>
  <c r="T1736" i="19"/>
  <c r="T1601" i="19"/>
  <c r="T1551" i="19"/>
  <c r="T1543" i="19"/>
  <c r="T1492" i="19"/>
  <c r="T1482" i="19"/>
  <c r="T1470" i="19"/>
  <c r="T1614" i="19"/>
  <c r="T1012" i="19"/>
  <c r="T2698" i="19"/>
  <c r="T2578" i="19"/>
  <c r="T2499" i="19"/>
  <c r="T2484" i="19"/>
  <c r="T2433" i="19"/>
  <c r="T2357" i="19"/>
  <c r="T1010" i="19"/>
  <c r="T958" i="19"/>
  <c r="T1101" i="19"/>
  <c r="T1014" i="19"/>
  <c r="T1021" i="19"/>
  <c r="T972" i="19"/>
  <c r="T950" i="19"/>
  <c r="T909" i="19"/>
  <c r="T2581" i="19"/>
  <c r="T2543" i="19"/>
  <c r="T2531" i="19"/>
  <c r="T2520" i="19"/>
  <c r="T2438" i="19"/>
  <c r="T2397" i="19"/>
  <c r="T2413" i="19"/>
  <c r="T2337" i="19"/>
  <c r="T906" i="19"/>
  <c r="T2534" i="19"/>
  <c r="T1497" i="19"/>
  <c r="T1516" i="19"/>
  <c r="T892" i="19"/>
  <c r="T2684" i="19"/>
  <c r="T2487" i="19"/>
  <c r="T2435" i="19"/>
  <c r="T1017" i="19"/>
  <c r="T891" i="19"/>
  <c r="T1029" i="19"/>
  <c r="T1009" i="19"/>
  <c r="T957" i="19"/>
  <c r="T945" i="19"/>
  <c r="T926" i="19"/>
  <c r="T2665" i="19"/>
  <c r="T2637" i="19"/>
  <c r="T2580" i="19"/>
  <c r="T2528" i="19"/>
  <c r="T2426" i="19"/>
  <c r="T2417" i="19"/>
  <c r="T2331" i="19"/>
  <c r="T2440" i="19"/>
  <c r="T831" i="19"/>
  <c r="T2450" i="19"/>
  <c r="I563" i="19"/>
  <c r="I372" i="19"/>
  <c r="I365" i="19"/>
  <c r="I364" i="19"/>
  <c r="I432" i="19"/>
  <c r="I558" i="19"/>
  <c r="I371" i="19"/>
  <c r="I342" i="19"/>
  <c r="I1878" i="19"/>
  <c r="I292" i="19"/>
  <c r="I473" i="19"/>
  <c r="I1849" i="19"/>
  <c r="I572" i="19"/>
  <c r="I571" i="19"/>
  <c r="I487" i="19"/>
  <c r="I427" i="19"/>
  <c r="I298" i="19"/>
  <c r="T2663" i="19"/>
  <c r="T2607" i="19"/>
  <c r="T2615" i="19"/>
  <c r="T2594" i="19"/>
  <c r="T872" i="19"/>
  <c r="T1600" i="19"/>
  <c r="T1595" i="19"/>
  <c r="T1593" i="19"/>
  <c r="T1518" i="19"/>
  <c r="T1584" i="19"/>
  <c r="I1584" i="19" s="1"/>
  <c r="T1540" i="19"/>
  <c r="T1573" i="19"/>
  <c r="T1572" i="19"/>
  <c r="T1568" i="19"/>
  <c r="T1576" i="19"/>
  <c r="T1530" i="19"/>
  <c r="T1564" i="19"/>
  <c r="T1556" i="19"/>
  <c r="T1494" i="19"/>
  <c r="T971" i="19"/>
  <c r="T970" i="19"/>
  <c r="T883" i="19"/>
  <c r="T2752" i="19"/>
  <c r="T2711" i="19"/>
  <c r="T1722" i="19"/>
  <c r="T1721" i="19"/>
  <c r="T1877" i="19"/>
  <c r="T1711" i="19"/>
  <c r="T1627" i="19"/>
  <c r="T1469" i="19"/>
  <c r="T1729" i="19"/>
  <c r="I1127" i="19"/>
  <c r="T1258" i="19"/>
  <c r="T2505" i="19"/>
  <c r="T2492" i="19"/>
  <c r="T2460" i="19"/>
  <c r="T2419" i="19"/>
  <c r="T2289" i="19"/>
  <c r="T1385" i="19"/>
  <c r="T1348" i="19"/>
  <c r="T1331" i="19"/>
  <c r="T1330" i="19"/>
  <c r="T1329" i="19"/>
  <c r="T1319" i="19"/>
  <c r="T1290" i="19"/>
  <c r="T1268" i="19"/>
  <c r="T1235" i="19"/>
  <c r="T1233" i="19"/>
  <c r="T1227" i="19"/>
  <c r="T1229" i="19"/>
  <c r="T1218" i="19"/>
  <c r="T1230" i="19"/>
  <c r="T1204" i="19"/>
  <c r="T2523" i="19"/>
  <c r="T2591" i="19"/>
  <c r="T1295" i="19"/>
  <c r="T1292" i="19"/>
  <c r="T1300" i="19"/>
  <c r="T2493" i="19"/>
  <c r="T1354" i="19"/>
  <c r="T1327" i="19"/>
  <c r="T1301" i="19"/>
  <c r="T1250" i="19"/>
  <c r="T1177" i="19"/>
  <c r="T1171" i="19"/>
  <c r="T1374" i="19"/>
  <c r="T1306" i="19"/>
  <c r="T1221" i="19"/>
  <c r="T1232" i="19"/>
  <c r="T2638" i="19"/>
  <c r="T2661" i="19"/>
  <c r="T2556" i="19"/>
  <c r="T2536" i="19"/>
  <c r="T2432" i="19"/>
  <c r="T1322" i="19"/>
  <c r="T1272" i="19"/>
  <c r="T2336" i="19"/>
  <c r="T1288" i="19"/>
  <c r="T2708" i="19"/>
  <c r="T2576" i="19"/>
  <c r="T2522" i="19"/>
  <c r="T2509" i="19"/>
  <c r="T2604" i="19"/>
  <c r="T2652" i="19"/>
  <c r="T2567" i="19"/>
  <c r="T1121" i="19"/>
  <c r="T2527" i="19"/>
  <c r="T1352" i="19"/>
  <c r="T1384" i="19"/>
  <c r="T1320" i="19"/>
  <c r="T1215" i="19"/>
  <c r="T1270" i="19"/>
  <c r="T1214" i="19"/>
  <c r="T1704" i="19"/>
  <c r="T2627" i="19"/>
  <c r="T2619" i="19"/>
  <c r="T2540" i="19"/>
  <c r="T2512" i="19"/>
  <c r="T2504" i="19"/>
  <c r="T1303" i="19"/>
  <c r="T1140" i="19"/>
  <c r="T1025" i="19"/>
  <c r="T2779" i="19"/>
  <c r="T2673" i="19"/>
  <c r="T2613" i="19"/>
  <c r="T2564" i="19"/>
  <c r="T2554" i="19"/>
  <c r="T1349" i="19"/>
  <c r="T1334" i="19"/>
  <c r="T1326" i="19"/>
  <c r="T1323" i="19"/>
  <c r="T1255" i="19"/>
  <c r="T1259" i="19"/>
  <c r="T1244" i="19"/>
  <c r="T1217" i="19"/>
  <c r="T1184" i="19"/>
  <c r="T1154" i="19"/>
  <c r="T953" i="19"/>
  <c r="T2695" i="19"/>
  <c r="T2674" i="19"/>
  <c r="T2566" i="19"/>
  <c r="T2551" i="19"/>
  <c r="T2260" i="19"/>
  <c r="T2174" i="19"/>
  <c r="T1717" i="19"/>
  <c r="T1716" i="19"/>
  <c r="T1710" i="19"/>
  <c r="T1709" i="19"/>
  <c r="T1707" i="19"/>
  <c r="T1705" i="19"/>
  <c r="T1703" i="19"/>
  <c r="T1702" i="19"/>
  <c r="T1701" i="19"/>
  <c r="T1699" i="19"/>
  <c r="T1698" i="19"/>
  <c r="T1696" i="19"/>
  <c r="T1694" i="19"/>
  <c r="T1691" i="19"/>
  <c r="T1690" i="19"/>
  <c r="T1689" i="19"/>
  <c r="T1688" i="19"/>
  <c r="T1687" i="19"/>
  <c r="T1681" i="19"/>
  <c r="T1679" i="19"/>
  <c r="T1677" i="19"/>
  <c r="T1674" i="19"/>
  <c r="T1673" i="19"/>
  <c r="T1671" i="19"/>
  <c r="T1663" i="19"/>
  <c r="T1657" i="19"/>
  <c r="T1661" i="19"/>
  <c r="T1651" i="19"/>
  <c r="T1660" i="19"/>
  <c r="T1656" i="19"/>
  <c r="T1650" i="19"/>
  <c r="T1652" i="19"/>
  <c r="T1647" i="19"/>
  <c r="T2467" i="19"/>
  <c r="I1843" i="19"/>
  <c r="I2784" i="19"/>
  <c r="I2750" i="19"/>
  <c r="I2807" i="19"/>
  <c r="I2703" i="19"/>
  <c r="T2696" i="19"/>
  <c r="T2667" i="19"/>
  <c r="T2730" i="19"/>
  <c r="T2714" i="19"/>
  <c r="T2697" i="19"/>
  <c r="T2666" i="19"/>
  <c r="T2601" i="19"/>
  <c r="T2583" i="19"/>
  <c r="T2464" i="19"/>
  <c r="T1389" i="19"/>
  <c r="T1307" i="19"/>
  <c r="T1278" i="19"/>
  <c r="T1283" i="19"/>
  <c r="T1271" i="19"/>
  <c r="T1238" i="19"/>
  <c r="T1170" i="19"/>
  <c r="T1135" i="19"/>
  <c r="T1114" i="19"/>
  <c r="T1095" i="19"/>
  <c r="T2355" i="19"/>
  <c r="T2354" i="19"/>
  <c r="T1607" i="19"/>
  <c r="T1693" i="19"/>
  <c r="T2633" i="19"/>
  <c r="T1550" i="19"/>
  <c r="T2774" i="19"/>
  <c r="T1609" i="19"/>
  <c r="T1604" i="19"/>
  <c r="T1708" i="19"/>
  <c r="T1611" i="19"/>
  <c r="T1239" i="19"/>
  <c r="T1640" i="19"/>
  <c r="T1706" i="19"/>
  <c r="T1654" i="19"/>
  <c r="I1068" i="19"/>
  <c r="I2777" i="19"/>
  <c r="I1399" i="19"/>
  <c r="I1788" i="19"/>
  <c r="I1799" i="19"/>
  <c r="I2709" i="19"/>
  <c r="I1787" i="19"/>
  <c r="I1793" i="19"/>
  <c r="I1794" i="19"/>
  <c r="I1798" i="19"/>
  <c r="I2593" i="19"/>
  <c r="I1797" i="19"/>
  <c r="I1795" i="19"/>
  <c r="I911" i="19"/>
  <c r="I2507" i="19"/>
  <c r="I2380" i="19"/>
  <c r="I2463" i="19"/>
  <c r="I1796" i="19"/>
  <c r="I2708" i="19"/>
  <c r="I2802" i="19"/>
  <c r="I1689" i="19"/>
  <c r="I1647" i="19"/>
  <c r="I1710" i="19"/>
  <c r="I2020" i="19"/>
  <c r="I1701" i="19"/>
  <c r="I1318" i="19"/>
  <c r="I1359" i="19"/>
  <c r="I990" i="19"/>
  <c r="I1612" i="19"/>
  <c r="T2482" i="19"/>
  <c r="J267" i="19"/>
  <c r="I630" i="19"/>
  <c r="I1720" i="19"/>
  <c r="I1764" i="19"/>
  <c r="I1726" i="19"/>
  <c r="I1286" i="19"/>
  <c r="I2412" i="19"/>
  <c r="I619" i="19"/>
  <c r="I1079" i="19"/>
  <c r="I704" i="19"/>
  <c r="I1705" i="19"/>
  <c r="I1690" i="19"/>
  <c r="I1645" i="19"/>
  <c r="I876" i="19"/>
  <c r="I621" i="19"/>
  <c r="I1702" i="19"/>
  <c r="I1691" i="19"/>
  <c r="I1709" i="19"/>
  <c r="I1047" i="19"/>
  <c r="I1688" i="19"/>
  <c r="I1391" i="19"/>
  <c r="I975" i="19"/>
  <c r="I556" i="19"/>
  <c r="T1166" i="19"/>
  <c r="T1159" i="19"/>
  <c r="T1146" i="19"/>
  <c r="T1120" i="19"/>
  <c r="T1106" i="19"/>
  <c r="T1099" i="19"/>
  <c r="I1443" i="19"/>
  <c r="I1437" i="19"/>
  <c r="I1436" i="19"/>
  <c r="I1438" i="19"/>
  <c r="I1416" i="19"/>
  <c r="I1386" i="19"/>
  <c r="I753" i="19"/>
  <c r="I2285" i="19"/>
  <c r="I2347" i="19"/>
  <c r="I724" i="19"/>
  <c r="I453" i="19"/>
  <c r="T1161" i="19"/>
  <c r="I2149" i="19"/>
  <c r="I1156" i="19"/>
  <c r="I1786" i="19"/>
  <c r="I2115" i="19"/>
  <c r="I2045" i="19"/>
  <c r="I2012" i="19"/>
  <c r="I1987" i="19"/>
  <c r="I2016" i="19"/>
  <c r="I1989" i="19"/>
  <c r="I2043" i="19"/>
  <c r="I1782" i="19"/>
  <c r="I2029" i="19"/>
  <c r="I2046" i="19"/>
  <c r="I2021" i="19"/>
  <c r="I1784" i="19"/>
  <c r="I2113" i="19"/>
  <c r="I2048" i="19"/>
  <c r="I2044" i="19"/>
  <c r="I2034" i="19"/>
  <c r="I2083" i="19"/>
  <c r="I2026" i="19"/>
  <c r="I2009" i="19"/>
  <c r="I2094" i="19"/>
  <c r="I2049" i="19"/>
  <c r="I2024" i="19"/>
  <c r="I2047" i="19"/>
  <c r="I2011" i="19"/>
  <c r="I2084" i="19"/>
  <c r="T1362" i="19"/>
  <c r="I940" i="19"/>
  <c r="I154" i="19"/>
  <c r="I178" i="19"/>
  <c r="I1773" i="19"/>
  <c r="I1771" i="19"/>
  <c r="I311" i="19"/>
  <c r="I293" i="19"/>
  <c r="I269" i="19"/>
  <c r="I1763" i="19"/>
  <c r="I1749" i="19"/>
  <c r="I1761" i="19"/>
  <c r="I1743" i="19"/>
  <c r="I1762" i="19"/>
  <c r="I357" i="19"/>
  <c r="I1741" i="19"/>
  <c r="I1740" i="19"/>
  <c r="I1648" i="19"/>
  <c r="I1669" i="19"/>
  <c r="I1742" i="19"/>
  <c r="I486" i="19"/>
  <c r="I2041" i="19"/>
  <c r="I1262" i="19"/>
  <c r="I2150" i="19"/>
  <c r="I2699" i="19"/>
  <c r="I2651" i="19"/>
  <c r="I366" i="19"/>
  <c r="I2519" i="19"/>
  <c r="I332" i="19"/>
  <c r="I738" i="19"/>
  <c r="I889" i="19"/>
  <c r="I1790" i="19"/>
  <c r="I2157" i="19"/>
  <c r="I1402" i="19"/>
  <c r="I287" i="19"/>
  <c r="I239" i="19"/>
  <c r="I2457" i="19"/>
  <c r="I271" i="19"/>
  <c r="I2462" i="19"/>
  <c r="I633" i="19"/>
  <c r="I554" i="19"/>
  <c r="I62" i="19"/>
  <c r="I2082" i="19"/>
  <c r="I60" i="19"/>
  <c r="I1110" i="19"/>
  <c r="I2217" i="19"/>
  <c r="I1163" i="19"/>
  <c r="I2008" i="19"/>
  <c r="I962" i="19"/>
  <c r="J273" i="19"/>
  <c r="I963" i="19"/>
  <c r="I1914" i="19"/>
  <c r="I1734" i="19"/>
  <c r="I1972" i="19"/>
  <c r="I135" i="19"/>
  <c r="I2682" i="19"/>
  <c r="I2686" i="19"/>
  <c r="I1588" i="19"/>
  <c r="I968" i="19"/>
  <c r="I1541" i="19"/>
  <c r="I2570" i="19"/>
  <c r="I746" i="19"/>
  <c r="I1527" i="19"/>
  <c r="I2454" i="19"/>
  <c r="I679" i="19"/>
  <c r="I612" i="19"/>
  <c r="I2630" i="19"/>
  <c r="I2558" i="19"/>
  <c r="I2107" i="19"/>
  <c r="I1950" i="19"/>
  <c r="I159" i="19"/>
  <c r="I1983" i="19"/>
  <c r="I1683" i="19"/>
  <c r="I471" i="19"/>
  <c r="I1565" i="19"/>
  <c r="I1427" i="19"/>
  <c r="I2039" i="19"/>
  <c r="I1766" i="19"/>
  <c r="I236" i="19"/>
  <c r="I628" i="19"/>
  <c r="I367" i="19"/>
  <c r="I2158" i="19"/>
  <c r="I279" i="19"/>
  <c r="I2406" i="19"/>
  <c r="I616" i="19"/>
  <c r="I2156" i="19"/>
  <c r="I1978" i="19"/>
  <c r="I2219" i="19"/>
  <c r="I1033" i="19"/>
  <c r="I1413" i="19"/>
  <c r="I2032" i="19"/>
  <c r="I1939" i="19"/>
  <c r="I348" i="19"/>
  <c r="I1728" i="19"/>
  <c r="I1641" i="19"/>
  <c r="I2446" i="19"/>
  <c r="I350" i="19"/>
  <c r="I1922" i="19"/>
  <c r="I577" i="19"/>
  <c r="I976" i="19"/>
  <c r="I2265" i="19"/>
  <c r="I1992" i="19"/>
  <c r="I553" i="19"/>
  <c r="I1247" i="19"/>
  <c r="I508" i="19"/>
  <c r="I100" i="19"/>
  <c r="I899" i="19"/>
  <c r="I1125" i="19"/>
  <c r="I217" i="19"/>
  <c r="I2351" i="19"/>
  <c r="I222" i="19"/>
  <c r="I1949" i="19"/>
  <c r="I86" i="19"/>
  <c r="I1624" i="19"/>
  <c r="I550" i="19"/>
  <c r="I1735" i="19"/>
  <c r="I1583" i="19"/>
  <c r="I1975" i="19"/>
  <c r="I2643" i="19"/>
  <c r="I169" i="19"/>
  <c r="I2000" i="19"/>
  <c r="I569" i="19"/>
  <c r="I231" i="19"/>
  <c r="I228" i="19"/>
  <c r="I1680" i="19"/>
  <c r="I529" i="19"/>
  <c r="I2700" i="19"/>
  <c r="I1119" i="19"/>
  <c r="I1148" i="19"/>
  <c r="I1910" i="19"/>
  <c r="I234" i="19"/>
  <c r="I2384" i="19"/>
  <c r="I2073" i="19"/>
  <c r="I220" i="19"/>
  <c r="I1264" i="19"/>
  <c r="I2458" i="19"/>
  <c r="I1408" i="19"/>
  <c r="I699" i="19"/>
  <c r="I932" i="19"/>
  <c r="I1044" i="19"/>
  <c r="I1273" i="19"/>
  <c r="I1151" i="19"/>
  <c r="I1506" i="19"/>
  <c r="I2734" i="19"/>
  <c r="I153" i="19"/>
  <c r="I1209" i="19"/>
  <c r="I2101" i="19"/>
  <c r="I152" i="19"/>
  <c r="I1367" i="19"/>
  <c r="I2565" i="19"/>
  <c r="I654" i="19"/>
  <c r="I565" i="19"/>
  <c r="I1733" i="19"/>
  <c r="I1948" i="19"/>
  <c r="I2007" i="19"/>
  <c r="I1592" i="19"/>
  <c r="I1093" i="19"/>
  <c r="I1919" i="19"/>
  <c r="I1940" i="19"/>
  <c r="I1682" i="19"/>
  <c r="I296" i="19"/>
  <c r="I2294" i="19"/>
  <c r="I2326" i="19"/>
  <c r="I1863" i="19"/>
  <c r="I1976" i="19"/>
  <c r="I617" i="19"/>
  <c r="I2445" i="19"/>
  <c r="I1559" i="19"/>
  <c r="I1970" i="19"/>
  <c r="I1626" i="19"/>
  <c r="I1602" i="19"/>
  <c r="I2211" i="19"/>
  <c r="I2776" i="19"/>
  <c r="I2636" i="19"/>
  <c r="I1358" i="19"/>
  <c r="I1758" i="19"/>
  <c r="I1941" i="19"/>
  <c r="I285" i="19"/>
  <c r="I1634" i="19"/>
  <c r="I2204" i="19"/>
  <c r="I2017" i="19"/>
  <c r="I1915" i="19"/>
  <c r="I1789" i="19"/>
  <c r="I304" i="19"/>
  <c r="I1091" i="19"/>
  <c r="I1938" i="19"/>
  <c r="I1312" i="19"/>
  <c r="I2595" i="19"/>
  <c r="I2013" i="19"/>
  <c r="I2015" i="19"/>
  <c r="I2172" i="19"/>
  <c r="I1608" i="19"/>
  <c r="I1738" i="19"/>
  <c r="I1591" i="19"/>
  <c r="I335" i="19"/>
  <c r="I455" i="19"/>
  <c r="I1589" i="19"/>
  <c r="I174" i="19"/>
  <c r="I1767" i="19"/>
  <c r="I667" i="19"/>
  <c r="I1858" i="19"/>
  <c r="I1603" i="19"/>
  <c r="I1695" i="19"/>
  <c r="I1713" i="19"/>
  <c r="I2416" i="19"/>
  <c r="I1086" i="19"/>
  <c r="I2254" i="19"/>
  <c r="I1760" i="19"/>
  <c r="I225" i="19"/>
  <c r="I268" i="19"/>
  <c r="I931" i="19"/>
  <c r="I2650" i="19"/>
  <c r="I2005" i="19"/>
  <c r="I355" i="19"/>
  <c r="I934" i="19"/>
  <c r="I1692" i="19"/>
  <c r="I1951" i="19"/>
  <c r="I233" i="19"/>
  <c r="I1937" i="19"/>
  <c r="I1921" i="19"/>
  <c r="I480" i="19"/>
  <c r="I137" i="19"/>
  <c r="I1136" i="19"/>
  <c r="I1185" i="19"/>
  <c r="I2659" i="19"/>
  <c r="I1888" i="19"/>
  <c r="I1308" i="19"/>
  <c r="I1920" i="19"/>
  <c r="I2404" i="19"/>
  <c r="I1973" i="19"/>
  <c r="I1715" i="19"/>
  <c r="I2589" i="19"/>
  <c r="I1982" i="19"/>
  <c r="I1969" i="19"/>
  <c r="I518" i="19"/>
  <c r="I1051" i="19"/>
  <c r="I1984" i="19"/>
  <c r="I2405" i="19"/>
  <c r="I954" i="19"/>
  <c r="I1368" i="19"/>
  <c r="I1942" i="19"/>
  <c r="I1997" i="19"/>
  <c r="I460" i="19"/>
  <c r="I665" i="19"/>
  <c r="I731" i="19"/>
  <c r="I884" i="19"/>
  <c r="I439" i="19"/>
  <c r="I1629" i="19"/>
  <c r="I1730" i="19"/>
  <c r="I2002" i="19"/>
  <c r="I1605" i="19"/>
  <c r="I170" i="19"/>
  <c r="I132" i="19"/>
  <c r="I1718" i="19"/>
  <c r="I1625" i="19"/>
  <c r="I312" i="19"/>
  <c r="I557" i="19"/>
  <c r="I1297" i="19"/>
  <c r="I1981" i="19"/>
  <c r="I2402" i="19"/>
  <c r="I2468" i="19"/>
  <c r="I343" i="19"/>
  <c r="I1444" i="19"/>
  <c r="I2738" i="19"/>
  <c r="I856" i="19"/>
  <c r="I1985" i="19"/>
  <c r="I246" i="19"/>
  <c r="I1924" i="19"/>
  <c r="I1294" i="19"/>
  <c r="I2704" i="19"/>
  <c r="I647" i="19"/>
  <c r="I2501" i="19"/>
  <c r="I904" i="19"/>
  <c r="I2436" i="19"/>
  <c r="I1630" i="19"/>
  <c r="I1765" i="19"/>
  <c r="I2608" i="19"/>
  <c r="I361" i="19"/>
  <c r="I247" i="19"/>
  <c r="I1644" i="19"/>
  <c r="I416" i="19"/>
  <c r="I1792" i="19"/>
  <c r="I2001" i="19"/>
  <c r="I2286" i="19"/>
  <c r="I2408" i="19"/>
  <c r="I1928" i="19"/>
  <c r="I2145" i="19"/>
  <c r="I81" i="19"/>
  <c r="I464" i="19"/>
  <c r="I251" i="19"/>
  <c r="I540" i="19"/>
  <c r="I2023" i="19"/>
  <c r="I1746" i="19"/>
  <c r="I167" i="19"/>
  <c r="I1945" i="19"/>
  <c r="I1615" i="19"/>
  <c r="I2707" i="19"/>
  <c r="I546" i="19"/>
  <c r="I548" i="19"/>
  <c r="I866" i="19"/>
  <c r="I1225" i="19"/>
  <c r="I838" i="19"/>
  <c r="I1130" i="19"/>
  <c r="I1423" i="19"/>
  <c r="I2459" i="19"/>
  <c r="I2797" i="19"/>
  <c r="I723" i="19"/>
  <c r="I720" i="19"/>
  <c r="I561" i="19"/>
  <c r="I341" i="19"/>
  <c r="I2040" i="19"/>
  <c r="I1996" i="19"/>
  <c r="I653" i="19"/>
  <c r="I2038" i="19"/>
  <c r="I1055" i="19"/>
  <c r="I238" i="19"/>
  <c r="I351" i="19"/>
  <c r="I401" i="19"/>
  <c r="I2612" i="19"/>
  <c r="I1770" i="19"/>
  <c r="I370" i="19"/>
  <c r="I1769" i="19"/>
  <c r="I1719" i="19"/>
  <c r="I944" i="19"/>
  <c r="I1953" i="19"/>
  <c r="I237" i="19"/>
  <c r="I566" i="19"/>
  <c r="I893" i="19"/>
  <c r="I323" i="19"/>
  <c r="I631" i="19"/>
  <c r="I2653" i="19"/>
  <c r="I1379" i="19"/>
  <c r="I1916" i="19"/>
  <c r="I2165" i="19"/>
  <c r="I902" i="19"/>
  <c r="I1780" i="19"/>
  <c r="I2755" i="19"/>
  <c r="I1282" i="19"/>
  <c r="I2418" i="19"/>
  <c r="I252" i="19"/>
  <c r="I1261" i="19"/>
  <c r="I752" i="19"/>
  <c r="I244" i="19"/>
  <c r="I2033" i="19"/>
  <c r="I1884" i="19"/>
  <c r="I686" i="19"/>
  <c r="I1893" i="19"/>
  <c r="I458" i="19"/>
  <c r="I2535" i="19"/>
  <c r="I2727" i="19"/>
  <c r="I150" i="19"/>
  <c r="I1311" i="19"/>
  <c r="I1397" i="19"/>
  <c r="I549" i="19"/>
  <c r="I2112" i="19"/>
  <c r="I2086" i="19"/>
  <c r="I1897" i="19"/>
  <c r="I595" i="19"/>
  <c r="I1776" i="19"/>
  <c r="I1675" i="19"/>
  <c r="I1933" i="19"/>
  <c r="I253" i="19"/>
  <c r="I1986" i="19"/>
  <c r="I2014" i="19"/>
  <c r="I611" i="19"/>
  <c r="I1162" i="19"/>
  <c r="I223" i="19"/>
  <c r="I242" i="19"/>
  <c r="I623" i="19"/>
  <c r="I177" i="19"/>
  <c r="I2444" i="19"/>
  <c r="I2420" i="19"/>
  <c r="I1610" i="19"/>
  <c r="I337" i="19"/>
  <c r="I2465" i="19"/>
  <c r="I359" i="19"/>
  <c r="I1623" i="19"/>
  <c r="I1783" i="19"/>
  <c r="I1164" i="19"/>
  <c r="I2025" i="19"/>
  <c r="I1785" i="19"/>
  <c r="I2163" i="19"/>
  <c r="I1622" i="19"/>
  <c r="I2003" i="19"/>
  <c r="I2004" i="19"/>
  <c r="I1426" i="19"/>
  <c r="I2461" i="19"/>
  <c r="I1321" i="19"/>
  <c r="I615" i="19"/>
  <c r="I2170" i="19"/>
  <c r="I2390" i="19"/>
  <c r="I2205" i="19"/>
  <c r="I2114" i="19"/>
  <c r="I814" i="19"/>
  <c r="I936" i="19"/>
  <c r="I2356" i="19"/>
  <c r="I946" i="19"/>
  <c r="I2116" i="19"/>
  <c r="I1098" i="19"/>
  <c r="I956" i="19"/>
  <c r="I1554" i="19"/>
  <c r="I707" i="19"/>
  <c r="I1137" i="19"/>
  <c r="I576" i="19"/>
  <c r="I2713" i="19"/>
  <c r="I2018" i="19"/>
  <c r="I2042" i="19"/>
  <c r="I1347" i="19"/>
  <c r="I2105" i="19"/>
  <c r="I2803" i="19"/>
  <c r="I1791" i="19"/>
  <c r="I2067" i="19"/>
  <c r="I149" i="19"/>
  <c r="I1552" i="19"/>
  <c r="I1046" i="19"/>
  <c r="I84" i="19"/>
  <c r="I2764" i="19"/>
  <c r="I2411" i="19"/>
  <c r="I570" i="19"/>
  <c r="I618" i="19"/>
  <c r="I730" i="19"/>
  <c r="I661" i="19"/>
  <c r="I727" i="19"/>
  <c r="I176" i="19"/>
  <c r="I537" i="19"/>
  <c r="I1123" i="19"/>
  <c r="I1521" i="19"/>
  <c r="I1109" i="19"/>
  <c r="I155" i="19"/>
  <c r="I461" i="19"/>
  <c r="I2437" i="19"/>
  <c r="I2353" i="19"/>
  <c r="I2538" i="19"/>
  <c r="I1289" i="19"/>
  <c r="Q82" i="2"/>
  <c r="M82" i="2"/>
  <c r="L82" i="2"/>
  <c r="Q79" i="2"/>
  <c r="M79" i="2"/>
  <c r="L79" i="2"/>
  <c r="Q88" i="2"/>
  <c r="M88" i="2"/>
  <c r="L88" i="2"/>
  <c r="Q86" i="2"/>
  <c r="M86" i="2"/>
  <c r="L86" i="2"/>
  <c r="Q81" i="2"/>
  <c r="M81" i="2"/>
  <c r="L81" i="2"/>
  <c r="Q80" i="2"/>
  <c r="M80" i="2"/>
  <c r="L80" i="2"/>
  <c r="Q84" i="2"/>
  <c r="M84" i="2"/>
  <c r="L84" i="2"/>
  <c r="Q83" i="2"/>
  <c r="M83" i="2"/>
  <c r="L83" i="2"/>
  <c r="Q77" i="2"/>
  <c r="M77" i="2"/>
  <c r="L77" i="2"/>
  <c r="Q78" i="2"/>
  <c r="M78" i="2"/>
  <c r="L78" i="2"/>
  <c r="Q76" i="2"/>
  <c r="M76" i="2"/>
  <c r="L76" i="2"/>
  <c r="Q72" i="2"/>
  <c r="M72" i="2"/>
  <c r="L72" i="2"/>
  <c r="Q53" i="2"/>
  <c r="M53" i="2"/>
  <c r="L53" i="2"/>
  <c r="Q74" i="2"/>
  <c r="M74" i="2"/>
  <c r="L74" i="2"/>
  <c r="Q67" i="2"/>
  <c r="M67" i="2"/>
  <c r="L67" i="2"/>
  <c r="Q65" i="2"/>
  <c r="M65" i="2"/>
  <c r="L65" i="2"/>
  <c r="Q68" i="2"/>
  <c r="M68" i="2"/>
  <c r="L68" i="2"/>
  <c r="Q61" i="2"/>
  <c r="M61" i="2"/>
  <c r="L61" i="2"/>
  <c r="Q66" i="2"/>
  <c r="M66" i="2"/>
  <c r="L66" i="2"/>
  <c r="Q63" i="2"/>
  <c r="M63" i="2"/>
  <c r="L63" i="2"/>
  <c r="Q62" i="2"/>
  <c r="M62" i="2"/>
  <c r="L62" i="2"/>
  <c r="Q58" i="2"/>
  <c r="M58" i="2"/>
  <c r="L58" i="2"/>
  <c r="Q64" i="2"/>
  <c r="M64" i="2"/>
  <c r="L64" i="2"/>
  <c r="Q60" i="2"/>
  <c r="M60" i="2"/>
  <c r="L60" i="2"/>
  <c r="Q57" i="2"/>
  <c r="M57" i="2"/>
  <c r="L57" i="2"/>
  <c r="Q59" i="2"/>
  <c r="M59" i="2"/>
  <c r="L59" i="2"/>
  <c r="Q56" i="2"/>
  <c r="M56" i="2"/>
  <c r="L56" i="2"/>
  <c r="Q52" i="2"/>
  <c r="M52" i="2"/>
  <c r="L52" i="2"/>
  <c r="Q54" i="2"/>
  <c r="M54" i="2"/>
  <c r="L54" i="2"/>
  <c r="Q51" i="2"/>
  <c r="M51" i="2"/>
  <c r="L51" i="2"/>
  <c r="Q55" i="2"/>
  <c r="M55" i="2"/>
  <c r="L55" i="2"/>
  <c r="Q50" i="2"/>
  <c r="M50" i="2"/>
  <c r="L50" i="2"/>
  <c r="Q48" i="2"/>
  <c r="M48" i="2"/>
  <c r="L48" i="2"/>
  <c r="Q46" i="2"/>
  <c r="M46" i="2"/>
  <c r="L46" i="2"/>
  <c r="Q44" i="2"/>
  <c r="M44" i="2"/>
  <c r="L44" i="2"/>
  <c r="Q45" i="2"/>
  <c r="M45" i="2"/>
  <c r="L45" i="2"/>
  <c r="Q42" i="2"/>
  <c r="M42" i="2"/>
  <c r="L42" i="2"/>
  <c r="Q47" i="2"/>
  <c r="M47" i="2"/>
  <c r="L47" i="2"/>
  <c r="Q41" i="2"/>
  <c r="M41" i="2"/>
  <c r="L41" i="2"/>
  <c r="Q40" i="2"/>
  <c r="M40" i="2"/>
  <c r="L40" i="2"/>
  <c r="Q43" i="2"/>
  <c r="M43" i="2"/>
  <c r="L43" i="2"/>
  <c r="Q21" i="2"/>
  <c r="M21" i="2"/>
  <c r="L21" i="2"/>
  <c r="Q30" i="2"/>
  <c r="M30" i="2"/>
  <c r="L30" i="2"/>
  <c r="Q22" i="2"/>
  <c r="M22" i="2"/>
  <c r="L22" i="2"/>
  <c r="Q27" i="2"/>
  <c r="M27" i="2"/>
  <c r="L27" i="2"/>
  <c r="Q26" i="2"/>
  <c r="M26" i="2"/>
  <c r="L26" i="2"/>
  <c r="Q33" i="2"/>
  <c r="M33" i="2"/>
  <c r="L33" i="2"/>
  <c r="Q19" i="2"/>
  <c r="M19" i="2"/>
  <c r="L19" i="2"/>
  <c r="Q32" i="2"/>
  <c r="M32" i="2"/>
  <c r="L32" i="2"/>
  <c r="Q23" i="2"/>
  <c r="M23" i="2"/>
  <c r="L23" i="2"/>
  <c r="Q36" i="2"/>
  <c r="M36" i="2"/>
  <c r="L36" i="2"/>
  <c r="Q28" i="2"/>
  <c r="M28" i="2"/>
  <c r="L28" i="2"/>
  <c r="Q34" i="2"/>
  <c r="M34" i="2"/>
  <c r="L34" i="2"/>
  <c r="Q20" i="2"/>
  <c r="M20" i="2"/>
  <c r="L20" i="2"/>
  <c r="Q25" i="2"/>
  <c r="M25" i="2"/>
  <c r="L25" i="2"/>
  <c r="Q16" i="2"/>
  <c r="M16" i="2"/>
  <c r="L16" i="2"/>
  <c r="Q15" i="2"/>
  <c r="M15" i="2"/>
  <c r="L15" i="2"/>
  <c r="Q29" i="2"/>
  <c r="M29" i="2"/>
  <c r="L29" i="2"/>
  <c r="Q17" i="2"/>
  <c r="M17" i="2"/>
  <c r="L17" i="2"/>
  <c r="Q18" i="2"/>
  <c r="M18" i="2"/>
  <c r="L18" i="2"/>
  <c r="Q14" i="2"/>
  <c r="M14" i="2"/>
  <c r="L14" i="2"/>
  <c r="Q12" i="2"/>
  <c r="M12" i="2"/>
  <c r="L12" i="2"/>
  <c r="Q9" i="2"/>
  <c r="M9" i="2"/>
  <c r="L9" i="2"/>
  <c r="R1751" i="19"/>
  <c r="O1751" i="19"/>
  <c r="N1751" i="19"/>
  <c r="M1751" i="19"/>
  <c r="R283" i="19"/>
  <c r="O283" i="19"/>
  <c r="N283" i="19"/>
  <c r="M283" i="19"/>
  <c r="R284" i="19"/>
  <c r="O284" i="19"/>
  <c r="N284" i="19"/>
  <c r="M284" i="19"/>
  <c r="R955" i="19"/>
  <c r="O955" i="19"/>
  <c r="N955" i="19"/>
  <c r="M955" i="19"/>
  <c r="R951" i="19"/>
  <c r="O951" i="19"/>
  <c r="N951" i="19"/>
  <c r="M951" i="19"/>
  <c r="R2801" i="19"/>
  <c r="O2801" i="19"/>
  <c r="N2801" i="19"/>
  <c r="M2801" i="19"/>
  <c r="R2756" i="19"/>
  <c r="O2756" i="19"/>
  <c r="N2756" i="19"/>
  <c r="M2756" i="19"/>
  <c r="R732" i="19"/>
  <c r="O732" i="19"/>
  <c r="N732" i="19"/>
  <c r="M732" i="19"/>
  <c r="R1994" i="19"/>
  <c r="O1994" i="19"/>
  <c r="N1994" i="19"/>
  <c r="M1994" i="19"/>
  <c r="R1135" i="19"/>
  <c r="O1135" i="19"/>
  <c r="N1135" i="19"/>
  <c r="M1135" i="19"/>
  <c r="R602" i="19"/>
  <c r="O602" i="19"/>
  <c r="N602" i="19"/>
  <c r="M602" i="19"/>
  <c r="R620" i="19"/>
  <c r="O620" i="19"/>
  <c r="N620" i="19"/>
  <c r="M620" i="19"/>
  <c r="R2687" i="19"/>
  <c r="O2687" i="19"/>
  <c r="N2687" i="19"/>
  <c r="M2687" i="19"/>
  <c r="R2668" i="19"/>
  <c r="O2668" i="19"/>
  <c r="N2668" i="19"/>
  <c r="M2668" i="19"/>
  <c r="R2354" i="19"/>
  <c r="O2354" i="19"/>
  <c r="N2354" i="19"/>
  <c r="M2354" i="19"/>
  <c r="R426" i="19"/>
  <c r="O426" i="19"/>
  <c r="N426" i="19"/>
  <c r="M426" i="19"/>
  <c r="R472" i="19"/>
  <c r="O472" i="19"/>
  <c r="N472" i="19"/>
  <c r="M472" i="19"/>
  <c r="R468" i="19"/>
  <c r="O468" i="19"/>
  <c r="N468" i="19"/>
  <c r="M468" i="19"/>
  <c r="R467" i="19"/>
  <c r="O467" i="19"/>
  <c r="N467" i="19"/>
  <c r="M467" i="19"/>
  <c r="R470" i="19"/>
  <c r="O470" i="19"/>
  <c r="N470" i="19"/>
  <c r="M470" i="19"/>
  <c r="R484" i="19"/>
  <c r="O484" i="19"/>
  <c r="N484" i="19"/>
  <c r="M484" i="19"/>
  <c r="R2590" i="19"/>
  <c r="O2590" i="19"/>
  <c r="N2590" i="19"/>
  <c r="M2590" i="19"/>
  <c r="R2598" i="19"/>
  <c r="O2598" i="19"/>
  <c r="N2598" i="19"/>
  <c r="M2598" i="19"/>
  <c r="R2283" i="19"/>
  <c r="O2283" i="19"/>
  <c r="N2283" i="19"/>
  <c r="M2283" i="19"/>
  <c r="R2238" i="19"/>
  <c r="O2238" i="19"/>
  <c r="N2238" i="19"/>
  <c r="M2238" i="19"/>
  <c r="R1492" i="19"/>
  <c r="O1492" i="19"/>
  <c r="N1492" i="19"/>
  <c r="M1492" i="19"/>
  <c r="R1560" i="19"/>
  <c r="O1560" i="19"/>
  <c r="N1560" i="19"/>
  <c r="M1560" i="19"/>
  <c r="R1561" i="19"/>
  <c r="O1561" i="19"/>
  <c r="N1561" i="19"/>
  <c r="M1561" i="19"/>
  <c r="R868" i="19"/>
  <c r="O868" i="19"/>
  <c r="N868" i="19"/>
  <c r="M868" i="19"/>
  <c r="R2258" i="19"/>
  <c r="O2258" i="19"/>
  <c r="N2258" i="19"/>
  <c r="M2258" i="19"/>
  <c r="R2262" i="19"/>
  <c r="O2262" i="19"/>
  <c r="N2262" i="19"/>
  <c r="M2262" i="19"/>
  <c r="R2260" i="19"/>
  <c r="O2260" i="19"/>
  <c r="N2260" i="19"/>
  <c r="M2260" i="19"/>
  <c r="R1069" i="19"/>
  <c r="O1069" i="19"/>
  <c r="N1069" i="19"/>
  <c r="M1069" i="19"/>
  <c r="R1084" i="19"/>
  <c r="O1084" i="19"/>
  <c r="N1084" i="19"/>
  <c r="M1084" i="19"/>
  <c r="R1189" i="19"/>
  <c r="O1189" i="19"/>
  <c r="N1189" i="19"/>
  <c r="M1189" i="19"/>
  <c r="R2196" i="19"/>
  <c r="O2196" i="19"/>
  <c r="N2196" i="19"/>
  <c r="M2196" i="19"/>
  <c r="R2195" i="19"/>
  <c r="O2195" i="19"/>
  <c r="N2195" i="19"/>
  <c r="M2195" i="19"/>
  <c r="R2198" i="19"/>
  <c r="O2198" i="19"/>
  <c r="N2198" i="19"/>
  <c r="M2198" i="19"/>
  <c r="R2197" i="19"/>
  <c r="O2197" i="19"/>
  <c r="N2197" i="19"/>
  <c r="M2197" i="19"/>
  <c r="R2187" i="19"/>
  <c r="O2187" i="19"/>
  <c r="N2187" i="19"/>
  <c r="M2187" i="19"/>
  <c r="R2261" i="19"/>
  <c r="O2261" i="19"/>
  <c r="N2261" i="19"/>
  <c r="M2261" i="19"/>
  <c r="R2259" i="19"/>
  <c r="O2259" i="19"/>
  <c r="N2259" i="19"/>
  <c r="M2259" i="19"/>
  <c r="R2108" i="19"/>
  <c r="O2108" i="19"/>
  <c r="N2108" i="19"/>
  <c r="M2108" i="19"/>
  <c r="R2103" i="19"/>
  <c r="O2103" i="19"/>
  <c r="N2103" i="19"/>
  <c r="M2103" i="19"/>
  <c r="R1828" i="19"/>
  <c r="O1828" i="19"/>
  <c r="N1828" i="19"/>
  <c r="M1828" i="19"/>
  <c r="R1874" i="19"/>
  <c r="O1874" i="19"/>
  <c r="N1874" i="19"/>
  <c r="M1874" i="19"/>
  <c r="R1890" i="19"/>
  <c r="O1890" i="19"/>
  <c r="N1890" i="19"/>
  <c r="M1890" i="19"/>
  <c r="R1846" i="19"/>
  <c r="O1846" i="19"/>
  <c r="N1846" i="19"/>
  <c r="M1846" i="19"/>
  <c r="R1059" i="19"/>
  <c r="O1059" i="19"/>
  <c r="N1059" i="19"/>
  <c r="M1059" i="19"/>
  <c r="R1102" i="19"/>
  <c r="O1102" i="19"/>
  <c r="N1102" i="19"/>
  <c r="M1102" i="19"/>
  <c r="R1101" i="19"/>
  <c r="O1101" i="19"/>
  <c r="N1101" i="19"/>
  <c r="M1101" i="19"/>
  <c r="R1039" i="19"/>
  <c r="O1039" i="19"/>
  <c r="N1039" i="19"/>
  <c r="M1039" i="19"/>
  <c r="R1023" i="19"/>
  <c r="O1023" i="19"/>
  <c r="N1023" i="19"/>
  <c r="M1023" i="19"/>
  <c r="R1031" i="19"/>
  <c r="O1031" i="19"/>
  <c r="N1031" i="19"/>
  <c r="M1031" i="19"/>
  <c r="R1095" i="19"/>
  <c r="O1095" i="19"/>
  <c r="N1095" i="19"/>
  <c r="M1095" i="19"/>
  <c r="R1087" i="19"/>
  <c r="O1087" i="19"/>
  <c r="N1087" i="19"/>
  <c r="M1087" i="19"/>
  <c r="R1056" i="19"/>
  <c r="O1056" i="19"/>
  <c r="N1056" i="19"/>
  <c r="M1056" i="19"/>
  <c r="R1088" i="19"/>
  <c r="O1088" i="19"/>
  <c r="N1088" i="19"/>
  <c r="M1088" i="19"/>
  <c r="R414" i="19"/>
  <c r="O414" i="19"/>
  <c r="N414" i="19"/>
  <c r="M414" i="19"/>
  <c r="R490" i="19"/>
  <c r="O490" i="19"/>
  <c r="N490" i="19"/>
  <c r="M490" i="19"/>
  <c r="R493" i="19"/>
  <c r="O493" i="19"/>
  <c r="N493" i="19"/>
  <c r="M493" i="19"/>
  <c r="R496" i="19"/>
  <c r="O496" i="19"/>
  <c r="N496" i="19"/>
  <c r="M496" i="19"/>
  <c r="R495" i="19"/>
  <c r="O495" i="19"/>
  <c r="N495" i="19"/>
  <c r="M495" i="19"/>
  <c r="R494" i="19"/>
  <c r="O494" i="19"/>
  <c r="N494" i="19"/>
  <c r="M494" i="19"/>
  <c r="R498" i="19"/>
  <c r="O498" i="19"/>
  <c r="N498" i="19"/>
  <c r="M498" i="19"/>
  <c r="R447" i="19"/>
  <c r="O447" i="19"/>
  <c r="N447" i="19"/>
  <c r="M447" i="19"/>
  <c r="R492" i="19"/>
  <c r="O492" i="19"/>
  <c r="N492" i="19"/>
  <c r="M492" i="19"/>
  <c r="R497" i="19"/>
  <c r="O497" i="19"/>
  <c r="N497" i="19"/>
  <c r="M497" i="19"/>
  <c r="R483" i="19"/>
  <c r="O483" i="19"/>
  <c r="N483" i="19"/>
  <c r="M483" i="19"/>
  <c r="R482" i="19"/>
  <c r="O482" i="19"/>
  <c r="N482" i="19"/>
  <c r="M482" i="19"/>
  <c r="R481" i="19"/>
  <c r="O481" i="19"/>
  <c r="N481" i="19"/>
  <c r="M481" i="19"/>
  <c r="R444" i="19"/>
  <c r="O444" i="19"/>
  <c r="N444" i="19"/>
  <c r="M444" i="19"/>
  <c r="R485" i="19"/>
  <c r="O485" i="19"/>
  <c r="N485" i="19"/>
  <c r="M485" i="19"/>
  <c r="R446" i="19"/>
  <c r="O446" i="19"/>
  <c r="N446" i="19"/>
  <c r="M446" i="19"/>
  <c r="R2587" i="19"/>
  <c r="O2587" i="19"/>
  <c r="N2587" i="19"/>
  <c r="M2587" i="19"/>
  <c r="R2576" i="19"/>
  <c r="O2576" i="19"/>
  <c r="N2576" i="19"/>
  <c r="M2576" i="19"/>
  <c r="R2555" i="19"/>
  <c r="O2555" i="19"/>
  <c r="N2555" i="19"/>
  <c r="M2555" i="19"/>
  <c r="R2572" i="19"/>
  <c r="O2572" i="19"/>
  <c r="N2572" i="19"/>
  <c r="M2572" i="19"/>
  <c r="R1336" i="19"/>
  <c r="O1336" i="19"/>
  <c r="N1336" i="19"/>
  <c r="M1336" i="19"/>
  <c r="R1968" i="19"/>
  <c r="O1968" i="19"/>
  <c r="N1968" i="19"/>
  <c r="M1968" i="19"/>
  <c r="R1118" i="19"/>
  <c r="O1118" i="19"/>
  <c r="N1118" i="19"/>
  <c r="M1118" i="19"/>
  <c r="R1111" i="19"/>
  <c r="O1111" i="19"/>
  <c r="N1111" i="19"/>
  <c r="M1111" i="19"/>
  <c r="R1122" i="19"/>
  <c r="O1122" i="19"/>
  <c r="N1122" i="19"/>
  <c r="M1122" i="19"/>
  <c r="R588" i="19"/>
  <c r="O588" i="19"/>
  <c r="N588" i="19"/>
  <c r="M588" i="19"/>
  <c r="R587" i="19"/>
  <c r="O587" i="19"/>
  <c r="N587" i="19"/>
  <c r="M587" i="19"/>
  <c r="R589" i="19"/>
  <c r="O589" i="19"/>
  <c r="N589" i="19"/>
  <c r="M589" i="19"/>
  <c r="R591" i="19"/>
  <c r="O591" i="19"/>
  <c r="N591" i="19"/>
  <c r="M591" i="19"/>
  <c r="R590" i="19"/>
  <c r="O590" i="19"/>
  <c r="N590" i="19"/>
  <c r="M590" i="19"/>
  <c r="R592" i="19"/>
  <c r="O592" i="19"/>
  <c r="N592" i="19"/>
  <c r="M592" i="19"/>
  <c r="R584" i="19"/>
  <c r="O584" i="19"/>
  <c r="N584" i="19"/>
  <c r="M584" i="19"/>
  <c r="R506" i="19"/>
  <c r="O506" i="19"/>
  <c r="N506" i="19"/>
  <c r="M506" i="19"/>
  <c r="R581" i="19"/>
  <c r="O581" i="19"/>
  <c r="N581" i="19"/>
  <c r="M581" i="19"/>
  <c r="R582" i="19"/>
  <c r="O582" i="19"/>
  <c r="N582" i="19"/>
  <c r="M582" i="19"/>
  <c r="R500" i="19"/>
  <c r="O500" i="19"/>
  <c r="N500" i="19"/>
  <c r="M500" i="19"/>
  <c r="R579" i="19"/>
  <c r="O579" i="19"/>
  <c r="N579" i="19"/>
  <c r="M579" i="19"/>
  <c r="R578" i="19"/>
  <c r="O578" i="19"/>
  <c r="N578" i="19"/>
  <c r="M578" i="19"/>
  <c r="R504" i="19"/>
  <c r="O504" i="19"/>
  <c r="N504" i="19"/>
  <c r="M504" i="19"/>
  <c r="R511" i="19"/>
  <c r="O511" i="19"/>
  <c r="N511" i="19"/>
  <c r="M511" i="19"/>
  <c r="R568" i="19"/>
  <c r="O568" i="19"/>
  <c r="N568" i="19"/>
  <c r="M568" i="19"/>
  <c r="R564" i="19"/>
  <c r="O564" i="19"/>
  <c r="N564" i="19"/>
  <c r="M564" i="19"/>
  <c r="R538" i="19"/>
  <c r="O538" i="19"/>
  <c r="N538" i="19"/>
  <c r="M538" i="19"/>
  <c r="R502" i="19"/>
  <c r="O502" i="19"/>
  <c r="N502" i="19"/>
  <c r="M502" i="19"/>
  <c r="R544" i="19"/>
  <c r="O544" i="19"/>
  <c r="N544" i="19"/>
  <c r="M544" i="19"/>
  <c r="R515" i="19"/>
  <c r="O515" i="19"/>
  <c r="N515" i="19"/>
  <c r="M515" i="19"/>
  <c r="R2618" i="19"/>
  <c r="O2618" i="19"/>
  <c r="N2618" i="19"/>
  <c r="M2618" i="19"/>
  <c r="R2600" i="19"/>
  <c r="O2600" i="19"/>
  <c r="N2600" i="19"/>
  <c r="M2600" i="19"/>
  <c r="R2669" i="19"/>
  <c r="O2669" i="19"/>
  <c r="N2669" i="19"/>
  <c r="M2669" i="19"/>
  <c r="R2671" i="19"/>
  <c r="O2671" i="19"/>
  <c r="N2671" i="19"/>
  <c r="M2671" i="19"/>
  <c r="R2673" i="19"/>
  <c r="O2673" i="19"/>
  <c r="N2673" i="19"/>
  <c r="M2673" i="19"/>
  <c r="R2672" i="19"/>
  <c r="O2672" i="19"/>
  <c r="N2672" i="19"/>
  <c r="M2672" i="19"/>
  <c r="R2674" i="19"/>
  <c r="O2674" i="19"/>
  <c r="N2674" i="19"/>
  <c r="M2674" i="19"/>
  <c r="R2615" i="19"/>
  <c r="O2615" i="19"/>
  <c r="N2615" i="19"/>
  <c r="M2615" i="19"/>
  <c r="R2660" i="19"/>
  <c r="O2660" i="19"/>
  <c r="N2660" i="19"/>
  <c r="M2660" i="19"/>
  <c r="R2626" i="19"/>
  <c r="O2626" i="19"/>
  <c r="N2626" i="19"/>
  <c r="M2626" i="19"/>
  <c r="R2609" i="19"/>
  <c r="O2609" i="19"/>
  <c r="N2609" i="19"/>
  <c r="M2609" i="19"/>
  <c r="R2627" i="19"/>
  <c r="O2627" i="19"/>
  <c r="N2627" i="19"/>
  <c r="M2627" i="19"/>
  <c r="R2620" i="19"/>
  <c r="O2620" i="19"/>
  <c r="N2620" i="19"/>
  <c r="M2620" i="19"/>
  <c r="R2617" i="19"/>
  <c r="O2617" i="19"/>
  <c r="N2617" i="19"/>
  <c r="M2617" i="19"/>
  <c r="R2642" i="19"/>
  <c r="O2642" i="19"/>
  <c r="N2642" i="19"/>
  <c r="M2642" i="19"/>
  <c r="R1361" i="19"/>
  <c r="O1361" i="19"/>
  <c r="N1361" i="19"/>
  <c r="M1361" i="19"/>
  <c r="R2273" i="19"/>
  <c r="O2273" i="19"/>
  <c r="N2273" i="19"/>
  <c r="M2273" i="19"/>
  <c r="R1995" i="19"/>
  <c r="O1995" i="19"/>
  <c r="N1995" i="19"/>
  <c r="M1995" i="19"/>
  <c r="R1141" i="19"/>
  <c r="O1141" i="19"/>
  <c r="N1141" i="19"/>
  <c r="M1141" i="19"/>
  <c r="R1139" i="19"/>
  <c r="O1139" i="19"/>
  <c r="N1139" i="19"/>
  <c r="M1139" i="19"/>
  <c r="R627" i="19"/>
  <c r="O627" i="19"/>
  <c r="N627" i="19"/>
  <c r="M627" i="19"/>
  <c r="R599" i="19"/>
  <c r="O599" i="19"/>
  <c r="N599" i="19"/>
  <c r="M599" i="19"/>
  <c r="R608" i="19"/>
  <c r="O608" i="19"/>
  <c r="N608" i="19"/>
  <c r="M608" i="19"/>
  <c r="R607" i="19"/>
  <c r="O607" i="19"/>
  <c r="N607" i="19"/>
  <c r="M607" i="19"/>
  <c r="R622" i="19"/>
  <c r="O622" i="19"/>
  <c r="N622" i="19"/>
  <c r="M622" i="19"/>
  <c r="R600" i="19"/>
  <c r="O600" i="19"/>
  <c r="N600" i="19"/>
  <c r="M600" i="19"/>
  <c r="R606" i="19"/>
  <c r="O606" i="19"/>
  <c r="N606" i="19"/>
  <c r="M606" i="19"/>
  <c r="R593" i="19"/>
  <c r="O593" i="19"/>
  <c r="N593" i="19"/>
  <c r="M593" i="19"/>
  <c r="R598" i="19"/>
  <c r="O598" i="19"/>
  <c r="N598" i="19"/>
  <c r="M598" i="19"/>
  <c r="R2729" i="19"/>
  <c r="O2729" i="19"/>
  <c r="N2729" i="19"/>
  <c r="M2729" i="19"/>
  <c r="R2678" i="19"/>
  <c r="O2678" i="19"/>
  <c r="N2678" i="19"/>
  <c r="M2678" i="19"/>
  <c r="R2731" i="19"/>
  <c r="O2731" i="19"/>
  <c r="N2731" i="19"/>
  <c r="M2731" i="19"/>
  <c r="R2730" i="19"/>
  <c r="O2730" i="19"/>
  <c r="N2730" i="19"/>
  <c r="M2730" i="19"/>
  <c r="R2681" i="19"/>
  <c r="O2681" i="19"/>
  <c r="N2681" i="19"/>
  <c r="M2681" i="19"/>
  <c r="R2722" i="19"/>
  <c r="O2722" i="19"/>
  <c r="N2722" i="19"/>
  <c r="M2722" i="19"/>
  <c r="R2721" i="19"/>
  <c r="O2721" i="19"/>
  <c r="N2721" i="19"/>
  <c r="M2721" i="19"/>
  <c r="R2691" i="19"/>
  <c r="O2691" i="19"/>
  <c r="N2691" i="19"/>
  <c r="M2691" i="19"/>
  <c r="R2702" i="19"/>
  <c r="O2702" i="19"/>
  <c r="N2702" i="19"/>
  <c r="M2702" i="19"/>
  <c r="R2725" i="19"/>
  <c r="O2725" i="19"/>
  <c r="N2725" i="19"/>
  <c r="M2725" i="19"/>
  <c r="R2724" i="19"/>
  <c r="O2724" i="19"/>
  <c r="N2724" i="19"/>
  <c r="M2724" i="19"/>
  <c r="R2726" i="19"/>
  <c r="O2726" i="19"/>
  <c r="N2726" i="19"/>
  <c r="M2726" i="19"/>
  <c r="R2714" i="19"/>
  <c r="O2714" i="19"/>
  <c r="N2714" i="19"/>
  <c r="M2714" i="19"/>
  <c r="R2716" i="19"/>
  <c r="O2716" i="19"/>
  <c r="N2716" i="19"/>
  <c r="M2716" i="19"/>
  <c r="R2693" i="19"/>
  <c r="O2693" i="19"/>
  <c r="N2693" i="19"/>
  <c r="M2693" i="19"/>
  <c r="R2690" i="19"/>
  <c r="O2690" i="19"/>
  <c r="N2690" i="19"/>
  <c r="M2690" i="19"/>
  <c r="R2684" i="19"/>
  <c r="O2684" i="19"/>
  <c r="N2684" i="19"/>
  <c r="M2684" i="19"/>
  <c r="R1371" i="19"/>
  <c r="O1371" i="19"/>
  <c r="N1371" i="19"/>
  <c r="M1371" i="19"/>
  <c r="R1392" i="19"/>
  <c r="O1392" i="19"/>
  <c r="N1392" i="19"/>
  <c r="M1392" i="19"/>
  <c r="R1370" i="19"/>
  <c r="O1370" i="19"/>
  <c r="N1370" i="19"/>
  <c r="M1370" i="19"/>
  <c r="R1387" i="19"/>
  <c r="O1387" i="19"/>
  <c r="N1387" i="19"/>
  <c r="M1387" i="19"/>
  <c r="R1380" i="19"/>
  <c r="O1380" i="19"/>
  <c r="N1380" i="19"/>
  <c r="M1380" i="19"/>
  <c r="R1377" i="19"/>
  <c r="O1377" i="19"/>
  <c r="N1377" i="19"/>
  <c r="M1377" i="19"/>
  <c r="R1374" i="19"/>
  <c r="O1374" i="19"/>
  <c r="N1374" i="19"/>
  <c r="M1374" i="19"/>
  <c r="R1375" i="19"/>
  <c r="O1375" i="19"/>
  <c r="N1375" i="19"/>
  <c r="M1375" i="19"/>
  <c r="R2275" i="19"/>
  <c r="O2275" i="19"/>
  <c r="N2275" i="19"/>
  <c r="M2275" i="19"/>
  <c r="R1153" i="19"/>
  <c r="O1153" i="19"/>
  <c r="N1153" i="19"/>
  <c r="M1153" i="19"/>
  <c r="R1154" i="19"/>
  <c r="O1154" i="19"/>
  <c r="N1154" i="19"/>
  <c r="M1154" i="19"/>
  <c r="R1142" i="19"/>
  <c r="O1142" i="19"/>
  <c r="N1142" i="19"/>
  <c r="M1142" i="19"/>
  <c r="R1152" i="19"/>
  <c r="O1152" i="19"/>
  <c r="N1152" i="19"/>
  <c r="M1152" i="19"/>
  <c r="R637" i="19"/>
  <c r="O637" i="19"/>
  <c r="N637" i="19"/>
  <c r="M637" i="19"/>
  <c r="R655" i="19"/>
  <c r="O655" i="19"/>
  <c r="N655" i="19"/>
  <c r="M655" i="19"/>
  <c r="R646" i="19"/>
  <c r="O646" i="19"/>
  <c r="N646" i="19"/>
  <c r="M646" i="19"/>
  <c r="R635" i="19"/>
  <c r="O635" i="19"/>
  <c r="N635" i="19"/>
  <c r="M635" i="19"/>
  <c r="R2768" i="19"/>
  <c r="O2768" i="19"/>
  <c r="N2768" i="19"/>
  <c r="M2768" i="19"/>
  <c r="R2765" i="19"/>
  <c r="O2765" i="19"/>
  <c r="N2765" i="19"/>
  <c r="M2765" i="19"/>
  <c r="R2769" i="19"/>
  <c r="O2769" i="19"/>
  <c r="N2769" i="19"/>
  <c r="M2769" i="19"/>
  <c r="R2767" i="19"/>
  <c r="O2767" i="19"/>
  <c r="N2767" i="19"/>
  <c r="M2767" i="19"/>
  <c r="R2766" i="19"/>
  <c r="O2766" i="19"/>
  <c r="N2766" i="19"/>
  <c r="M2766" i="19"/>
  <c r="R2758" i="19"/>
  <c r="O2758" i="19"/>
  <c r="N2758" i="19"/>
  <c r="M2758" i="19"/>
  <c r="R2759" i="19"/>
  <c r="O2759" i="19"/>
  <c r="N2759" i="19"/>
  <c r="M2759" i="19"/>
  <c r="R2757" i="19"/>
  <c r="O2757" i="19"/>
  <c r="N2757" i="19"/>
  <c r="M2757" i="19"/>
  <c r="R2732" i="19"/>
  <c r="O2732" i="19"/>
  <c r="N2732" i="19"/>
  <c r="M2732" i="19"/>
  <c r="R2739" i="19"/>
  <c r="O2739" i="19"/>
  <c r="N2739" i="19"/>
  <c r="M2739" i="19"/>
  <c r="R2740" i="19"/>
  <c r="O2740" i="19"/>
  <c r="N2740" i="19"/>
  <c r="M2740" i="19"/>
  <c r="R2749" i="19"/>
  <c r="O2749" i="19"/>
  <c r="N2749" i="19"/>
  <c r="M2749" i="19"/>
  <c r="R1396" i="19"/>
  <c r="O1396" i="19"/>
  <c r="N1396" i="19"/>
  <c r="M1396" i="19"/>
  <c r="R1395" i="19"/>
  <c r="O1395" i="19"/>
  <c r="N1395" i="19"/>
  <c r="M1395" i="19"/>
  <c r="R1414" i="19"/>
  <c r="O1414" i="19"/>
  <c r="N1414" i="19"/>
  <c r="M1414" i="19"/>
  <c r="R1401" i="19"/>
  <c r="O1401" i="19"/>
  <c r="N1401" i="19"/>
  <c r="M1401" i="19"/>
  <c r="R1394" i="19"/>
  <c r="O1394" i="19"/>
  <c r="N1394" i="19"/>
  <c r="M1394" i="19"/>
  <c r="R1406" i="19"/>
  <c r="O1406" i="19"/>
  <c r="N1406" i="19"/>
  <c r="M1406" i="19"/>
  <c r="R1405" i="19"/>
  <c r="O1405" i="19"/>
  <c r="N1405" i="19"/>
  <c r="M1405" i="19"/>
  <c r="R735" i="19"/>
  <c r="O735" i="19"/>
  <c r="N735" i="19"/>
  <c r="M735" i="19"/>
  <c r="R733" i="19"/>
  <c r="O733" i="19"/>
  <c r="N733" i="19"/>
  <c r="M733" i="19"/>
  <c r="R2031" i="19"/>
  <c r="O2031" i="19"/>
  <c r="N2031" i="19"/>
  <c r="M2031" i="19"/>
  <c r="R2027" i="19"/>
  <c r="O2027" i="19"/>
  <c r="N2027" i="19"/>
  <c r="M2027" i="19"/>
  <c r="R1160" i="19"/>
  <c r="O1160" i="19"/>
  <c r="N1160" i="19"/>
  <c r="M1160" i="19"/>
  <c r="R678" i="19"/>
  <c r="O678" i="19"/>
  <c r="N678" i="19"/>
  <c r="M678" i="19"/>
  <c r="R673" i="19"/>
  <c r="O673" i="19"/>
  <c r="N673" i="19"/>
  <c r="M673" i="19"/>
  <c r="R676" i="19"/>
  <c r="O676" i="19"/>
  <c r="N676" i="19"/>
  <c r="M676" i="19"/>
  <c r="R675" i="19"/>
  <c r="O675" i="19"/>
  <c r="N675" i="19"/>
  <c r="M675" i="19"/>
  <c r="R2796" i="19"/>
  <c r="O2796" i="19"/>
  <c r="N2796" i="19"/>
  <c r="M2796" i="19"/>
  <c r="R2781" i="19"/>
  <c r="O2781" i="19"/>
  <c r="N2781" i="19"/>
  <c r="M2781" i="19"/>
  <c r="R2774" i="19"/>
  <c r="O2774" i="19"/>
  <c r="N2774" i="19"/>
  <c r="M2774" i="19"/>
  <c r="R2791" i="19"/>
  <c r="O2791" i="19"/>
  <c r="N2791" i="19"/>
  <c r="M2791" i="19"/>
  <c r="R1440" i="19"/>
  <c r="O1440" i="19"/>
  <c r="N1440" i="19"/>
  <c r="M1440" i="19"/>
  <c r="R1428" i="19"/>
  <c r="O1428" i="19"/>
  <c r="N1428" i="19"/>
  <c r="M1428" i="19"/>
  <c r="R1439" i="19"/>
  <c r="O1439" i="19"/>
  <c r="N1439" i="19"/>
  <c r="M1439" i="19"/>
  <c r="R1432" i="19"/>
  <c r="O1432" i="19"/>
  <c r="N1432" i="19"/>
  <c r="M1432" i="19"/>
  <c r="R1430" i="19"/>
  <c r="O1430" i="19"/>
  <c r="N1430" i="19"/>
  <c r="M1430" i="19"/>
  <c r="R1424" i="19"/>
  <c r="O1424" i="19"/>
  <c r="N1424" i="19"/>
  <c r="M1424" i="19"/>
  <c r="R1419" i="19"/>
  <c r="O1419" i="19"/>
  <c r="N1419" i="19"/>
  <c r="M1419" i="19"/>
  <c r="R755" i="19"/>
  <c r="O755" i="19"/>
  <c r="N755" i="19"/>
  <c r="M755" i="19"/>
  <c r="R743" i="19"/>
  <c r="O743" i="19"/>
  <c r="N743" i="19"/>
  <c r="M743" i="19"/>
  <c r="R754" i="19"/>
  <c r="O754" i="19"/>
  <c r="N754" i="19"/>
  <c r="M754" i="19"/>
  <c r="R745" i="19"/>
  <c r="O745" i="19"/>
  <c r="N745" i="19"/>
  <c r="M745" i="19"/>
  <c r="R744" i="19"/>
  <c r="O744" i="19"/>
  <c r="N744" i="19"/>
  <c r="M744" i="19"/>
  <c r="R747" i="19"/>
  <c r="O747" i="19"/>
  <c r="N747" i="19"/>
  <c r="M747" i="19"/>
  <c r="R741" i="19"/>
  <c r="O741" i="19"/>
  <c r="N741" i="19"/>
  <c r="M741" i="19"/>
  <c r="R739" i="19"/>
  <c r="O739" i="19"/>
  <c r="N739" i="19"/>
  <c r="M739" i="19"/>
  <c r="R2077" i="19"/>
  <c r="O2077" i="19"/>
  <c r="N2077" i="19"/>
  <c r="M2077" i="19"/>
  <c r="R1579" i="19"/>
  <c r="O1579" i="19"/>
  <c r="N1579" i="19"/>
  <c r="M1579" i="19"/>
  <c r="R1570" i="19"/>
  <c r="O1570" i="19"/>
  <c r="N1570" i="19"/>
  <c r="M1570" i="19"/>
  <c r="R820" i="19"/>
  <c r="O820" i="19"/>
  <c r="N820" i="19"/>
  <c r="M820" i="19"/>
  <c r="R831" i="19"/>
  <c r="O831" i="19"/>
  <c r="N831" i="19"/>
  <c r="M831" i="19"/>
  <c r="R919" i="19"/>
  <c r="O919" i="19"/>
  <c r="N919" i="19"/>
  <c r="M919" i="19"/>
  <c r="R791" i="19"/>
  <c r="O791" i="19"/>
  <c r="N791" i="19"/>
  <c r="M791" i="19"/>
  <c r="R908" i="19"/>
  <c r="O908" i="19"/>
  <c r="N908" i="19"/>
  <c r="M908" i="19"/>
  <c r="R918" i="19"/>
  <c r="O918" i="19"/>
  <c r="N918" i="19"/>
  <c r="M918" i="19"/>
  <c r="R805" i="19"/>
  <c r="O805" i="19"/>
  <c r="N805" i="19"/>
  <c r="M805" i="19"/>
  <c r="R913" i="19"/>
  <c r="O913" i="19"/>
  <c r="N913" i="19"/>
  <c r="M913" i="19"/>
  <c r="R914" i="19"/>
  <c r="O914" i="19"/>
  <c r="N914" i="19"/>
  <c r="M914" i="19"/>
  <c r="R863" i="19"/>
  <c r="O863" i="19"/>
  <c r="N863" i="19"/>
  <c r="M863" i="19"/>
  <c r="R837" i="19"/>
  <c r="O837" i="19"/>
  <c r="N837" i="19"/>
  <c r="M837" i="19"/>
  <c r="R917" i="19"/>
  <c r="O917" i="19"/>
  <c r="N917" i="19"/>
  <c r="M917" i="19"/>
  <c r="R858" i="19"/>
  <c r="O858" i="19"/>
  <c r="N858" i="19"/>
  <c r="M858" i="19"/>
  <c r="R916" i="19"/>
  <c r="O916" i="19"/>
  <c r="N916" i="19"/>
  <c r="M916" i="19"/>
  <c r="R915" i="19"/>
  <c r="O915" i="19"/>
  <c r="N915" i="19"/>
  <c r="M915" i="19"/>
  <c r="R921" i="19"/>
  <c r="O921" i="19"/>
  <c r="N921" i="19"/>
  <c r="M921" i="19"/>
  <c r="R882" i="19"/>
  <c r="O882" i="19"/>
  <c r="N882" i="19"/>
  <c r="M882" i="19"/>
  <c r="R97" i="19"/>
  <c r="O97" i="19"/>
  <c r="N97" i="19"/>
  <c r="M97" i="19"/>
  <c r="R185" i="19"/>
  <c r="O185" i="19"/>
  <c r="N185" i="19"/>
  <c r="M185" i="19"/>
  <c r="R71" i="19"/>
  <c r="O71" i="19"/>
  <c r="N71" i="19"/>
  <c r="M71" i="19"/>
  <c r="R108" i="19"/>
  <c r="O108" i="19"/>
  <c r="N108" i="19"/>
  <c r="M108" i="19"/>
  <c r="R61" i="19"/>
  <c r="O61" i="19"/>
  <c r="N61" i="19"/>
  <c r="M61" i="19"/>
  <c r="R79" i="19"/>
  <c r="O79" i="19"/>
  <c r="N79" i="19"/>
  <c r="M79" i="19"/>
  <c r="R107" i="19"/>
  <c r="O107" i="19"/>
  <c r="N107" i="19"/>
  <c r="M107" i="19"/>
  <c r="R96" i="19"/>
  <c r="O96" i="19"/>
  <c r="N96" i="19"/>
  <c r="M96" i="19"/>
  <c r="R180" i="19"/>
  <c r="O180" i="19"/>
  <c r="N180" i="19"/>
  <c r="M180" i="19"/>
  <c r="R109" i="19"/>
  <c r="O109" i="19"/>
  <c r="N109" i="19"/>
  <c r="M109" i="19"/>
  <c r="R183" i="19"/>
  <c r="O183" i="19"/>
  <c r="N183" i="19"/>
  <c r="M183" i="19"/>
  <c r="R142" i="19"/>
  <c r="O142" i="19"/>
  <c r="N142" i="19"/>
  <c r="M142" i="19"/>
  <c r="R181" i="19"/>
  <c r="O181" i="19"/>
  <c r="N181" i="19"/>
  <c r="M181" i="19"/>
  <c r="R189" i="19"/>
  <c r="O189" i="19"/>
  <c r="N189" i="19"/>
  <c r="M189" i="19"/>
  <c r="R184" i="19"/>
  <c r="O184" i="19"/>
  <c r="N184" i="19"/>
  <c r="M184" i="19"/>
  <c r="R164" i="19"/>
  <c r="O164" i="19"/>
  <c r="N164" i="19"/>
  <c r="M164" i="19"/>
  <c r="R2363" i="19"/>
  <c r="O2363" i="19"/>
  <c r="N2363" i="19"/>
  <c r="M2363" i="19"/>
  <c r="R2364" i="19"/>
  <c r="O2364" i="19"/>
  <c r="N2364" i="19"/>
  <c r="M2364" i="19"/>
  <c r="R2343" i="19"/>
  <c r="O2343" i="19"/>
  <c r="N2343" i="19"/>
  <c r="M2343" i="19"/>
  <c r="R2344" i="19"/>
  <c r="O2344" i="19"/>
  <c r="N2344" i="19"/>
  <c r="M2344" i="19"/>
  <c r="R2358" i="19"/>
  <c r="O2358" i="19"/>
  <c r="N2358" i="19"/>
  <c r="M2358" i="19"/>
  <c r="R2357" i="19"/>
  <c r="O2357" i="19"/>
  <c r="N2357" i="19"/>
  <c r="M2357" i="19"/>
  <c r="R2327" i="19"/>
  <c r="O2327" i="19"/>
  <c r="N2327" i="19"/>
  <c r="M2327" i="19"/>
  <c r="R1210" i="19"/>
  <c r="O1210" i="19"/>
  <c r="N1210" i="19"/>
  <c r="M1210" i="19"/>
  <c r="R2155" i="19"/>
  <c r="O2155" i="19"/>
  <c r="N2155" i="19"/>
  <c r="M2155" i="19"/>
  <c r="R2152" i="19"/>
  <c r="O2152" i="19"/>
  <c r="N2152" i="19"/>
  <c r="M2152" i="19"/>
  <c r="R1674" i="19"/>
  <c r="O1674" i="19"/>
  <c r="N1674" i="19"/>
  <c r="M1674" i="19"/>
  <c r="R1672" i="19"/>
  <c r="O1672" i="19"/>
  <c r="N1672" i="19"/>
  <c r="M1672" i="19"/>
  <c r="R1659" i="19"/>
  <c r="O1659" i="19"/>
  <c r="N1659" i="19"/>
  <c r="M1659" i="19"/>
  <c r="R943" i="19"/>
  <c r="O943" i="19"/>
  <c r="N943" i="19"/>
  <c r="M943" i="19"/>
  <c r="R925" i="19"/>
  <c r="O925" i="19"/>
  <c r="N925" i="19"/>
  <c r="M925" i="19"/>
  <c r="R929" i="19"/>
  <c r="O929" i="19"/>
  <c r="N929" i="19"/>
  <c r="M929" i="19"/>
  <c r="R927" i="19"/>
  <c r="O927" i="19"/>
  <c r="N927" i="19"/>
  <c r="M927" i="19"/>
  <c r="R264" i="19"/>
  <c r="O264" i="19"/>
  <c r="N264" i="19"/>
  <c r="M264" i="19"/>
  <c r="R257" i="19"/>
  <c r="O257" i="19"/>
  <c r="N257" i="19"/>
  <c r="M257" i="19"/>
  <c r="R258" i="19"/>
  <c r="O258" i="19"/>
  <c r="N258" i="19"/>
  <c r="M258" i="19"/>
  <c r="R226" i="19"/>
  <c r="O226" i="19"/>
  <c r="N226" i="19"/>
  <c r="M226" i="19"/>
  <c r="R205" i="19"/>
  <c r="O205" i="19"/>
  <c r="N205" i="19"/>
  <c r="M205" i="19"/>
  <c r="R261" i="19"/>
  <c r="O261" i="19"/>
  <c r="N261" i="19"/>
  <c r="M261" i="19"/>
  <c r="R199" i="19"/>
  <c r="O199" i="19"/>
  <c r="N199" i="19"/>
  <c r="M199" i="19"/>
  <c r="R259" i="19"/>
  <c r="O259" i="19"/>
  <c r="N259" i="19"/>
  <c r="M259" i="19"/>
  <c r="R209" i="19"/>
  <c r="O209" i="19"/>
  <c r="N209" i="19"/>
  <c r="M209" i="19"/>
  <c r="R255" i="19"/>
  <c r="O255" i="19"/>
  <c r="N255" i="19"/>
  <c r="M255" i="19"/>
  <c r="R210" i="19"/>
  <c r="O210" i="19"/>
  <c r="N210" i="19"/>
  <c r="M210" i="19"/>
  <c r="R221" i="19"/>
  <c r="O221" i="19"/>
  <c r="N221" i="19"/>
  <c r="M221" i="19"/>
  <c r="R218" i="19"/>
  <c r="O218" i="19"/>
  <c r="N218" i="19"/>
  <c r="M218" i="19"/>
  <c r="R197" i="19"/>
  <c r="O197" i="19"/>
  <c r="N197" i="19"/>
  <c r="M197" i="19"/>
  <c r="R212" i="19"/>
  <c r="O212" i="19"/>
  <c r="N212" i="19"/>
  <c r="M212" i="19"/>
  <c r="R198" i="19"/>
  <c r="O198" i="19"/>
  <c r="N198" i="19"/>
  <c r="M198" i="19"/>
  <c r="R2386" i="19"/>
  <c r="O2386" i="19"/>
  <c r="N2386" i="19"/>
  <c r="M2386" i="19"/>
  <c r="R2397" i="19"/>
  <c r="O2397" i="19"/>
  <c r="N2397" i="19"/>
  <c r="M2397" i="19"/>
  <c r="R2376" i="19"/>
  <c r="O2376" i="19"/>
  <c r="N2376" i="19"/>
  <c r="M2376" i="19"/>
  <c r="R2429" i="19"/>
  <c r="O2429" i="19"/>
  <c r="N2429" i="19"/>
  <c r="M2429" i="19"/>
  <c r="R2430" i="19"/>
  <c r="O2430" i="19"/>
  <c r="N2430" i="19"/>
  <c r="M2430" i="19"/>
  <c r="R2422" i="19"/>
  <c r="O2422" i="19"/>
  <c r="N2422" i="19"/>
  <c r="M2422" i="19"/>
  <c r="R2424" i="19"/>
  <c r="O2424" i="19"/>
  <c r="N2424" i="19"/>
  <c r="M2424" i="19"/>
  <c r="R2425" i="19"/>
  <c r="O2425" i="19"/>
  <c r="N2425" i="19"/>
  <c r="M2425" i="19"/>
  <c r="R2377" i="19"/>
  <c r="O2377" i="19"/>
  <c r="N2377" i="19"/>
  <c r="M2377" i="19"/>
  <c r="R2423" i="19"/>
  <c r="O2423" i="19"/>
  <c r="N2423" i="19"/>
  <c r="M2423" i="19"/>
  <c r="R2382" i="19"/>
  <c r="O2382" i="19"/>
  <c r="N2382" i="19"/>
  <c r="M2382" i="19"/>
  <c r="R2372" i="19"/>
  <c r="O2372" i="19"/>
  <c r="N2372" i="19"/>
  <c r="M2372" i="19"/>
  <c r="R2381" i="19"/>
  <c r="O2381" i="19"/>
  <c r="N2381" i="19"/>
  <c r="M2381" i="19"/>
  <c r="R2415" i="19"/>
  <c r="O2415" i="19"/>
  <c r="N2415" i="19"/>
  <c r="M2415" i="19"/>
  <c r="R2373" i="19"/>
  <c r="O2373" i="19"/>
  <c r="N2373" i="19"/>
  <c r="M2373" i="19"/>
  <c r="R2417" i="19"/>
  <c r="O2417" i="19"/>
  <c r="N2417" i="19"/>
  <c r="M2417" i="19"/>
  <c r="R2391" i="19"/>
  <c r="O2391" i="19"/>
  <c r="N2391" i="19"/>
  <c r="M2391" i="19"/>
  <c r="R2388" i="19"/>
  <c r="O2388" i="19"/>
  <c r="N2388" i="19"/>
  <c r="M2388" i="19"/>
  <c r="R2368" i="19"/>
  <c r="O2368" i="19"/>
  <c r="N2368" i="19"/>
  <c r="M2368" i="19"/>
  <c r="R1232" i="19"/>
  <c r="O1232" i="19"/>
  <c r="N1232" i="19"/>
  <c r="M1232" i="19"/>
  <c r="R1219" i="19"/>
  <c r="O1219" i="19"/>
  <c r="N1219" i="19"/>
  <c r="M1219" i="19"/>
  <c r="R1217" i="19"/>
  <c r="O1217" i="19"/>
  <c r="N1217" i="19"/>
  <c r="M1217" i="19"/>
  <c r="R1227" i="19"/>
  <c r="O1227" i="19"/>
  <c r="N1227" i="19"/>
  <c r="M1227" i="19"/>
  <c r="R1218" i="19"/>
  <c r="O1218" i="19"/>
  <c r="N1218" i="19"/>
  <c r="M1218" i="19"/>
  <c r="R2164" i="19"/>
  <c r="O2164" i="19"/>
  <c r="N2164" i="19"/>
  <c r="M2164" i="19"/>
  <c r="R1712" i="19"/>
  <c r="O1712" i="19"/>
  <c r="N1712" i="19"/>
  <c r="M1712" i="19"/>
  <c r="R1725" i="19"/>
  <c r="O1725" i="19"/>
  <c r="N1725" i="19"/>
  <c r="M1725" i="19"/>
  <c r="R1711" i="19"/>
  <c r="O1711" i="19"/>
  <c r="N1711" i="19"/>
  <c r="M1711" i="19"/>
  <c r="R960" i="19"/>
  <c r="O960" i="19"/>
  <c r="N960" i="19"/>
  <c r="M960" i="19"/>
  <c r="R314" i="19"/>
  <c r="O314" i="19"/>
  <c r="N314" i="19"/>
  <c r="M314" i="19"/>
  <c r="R313" i="19"/>
  <c r="O313" i="19"/>
  <c r="N313" i="19"/>
  <c r="M313" i="19"/>
  <c r="R276" i="19"/>
  <c r="O276" i="19"/>
  <c r="N276" i="19"/>
  <c r="M276" i="19"/>
  <c r="R282" i="19"/>
  <c r="O282" i="19"/>
  <c r="N282" i="19"/>
  <c r="M282" i="19"/>
  <c r="R308" i="19"/>
  <c r="O308" i="19"/>
  <c r="N308" i="19"/>
  <c r="M308" i="19"/>
  <c r="R309" i="19"/>
  <c r="O309" i="19"/>
  <c r="N309" i="19"/>
  <c r="M309" i="19"/>
  <c r="R307" i="19"/>
  <c r="O307" i="19"/>
  <c r="N307" i="19"/>
  <c r="M307" i="19"/>
  <c r="R305" i="19"/>
  <c r="O305" i="19"/>
  <c r="N305" i="19"/>
  <c r="M305" i="19"/>
  <c r="R306" i="19"/>
  <c r="O306" i="19"/>
  <c r="N306" i="19"/>
  <c r="M306" i="19"/>
  <c r="R300" i="19"/>
  <c r="O300" i="19"/>
  <c r="N300" i="19"/>
  <c r="M300" i="19"/>
  <c r="R280" i="19"/>
  <c r="O280" i="19"/>
  <c r="N280" i="19"/>
  <c r="M280" i="19"/>
  <c r="R299" i="19"/>
  <c r="O299" i="19"/>
  <c r="N299" i="19"/>
  <c r="M299" i="19"/>
  <c r="R286" i="19"/>
  <c r="O286" i="19"/>
  <c r="N286" i="19"/>
  <c r="M286" i="19"/>
  <c r="R277" i="19"/>
  <c r="O277" i="19"/>
  <c r="N277" i="19"/>
  <c r="M277" i="19"/>
  <c r="R270" i="19"/>
  <c r="O270" i="19"/>
  <c r="N270" i="19"/>
  <c r="M270" i="19"/>
  <c r="R289" i="19"/>
  <c r="O289" i="19"/>
  <c r="N289" i="19"/>
  <c r="M289" i="19"/>
  <c r="R278" i="19"/>
  <c r="O278" i="19"/>
  <c r="N278" i="19"/>
  <c r="M278" i="19"/>
  <c r="R2475" i="19"/>
  <c r="O2475" i="19"/>
  <c r="N2475" i="19"/>
  <c r="M2475" i="19"/>
  <c r="R2476" i="19"/>
  <c r="O2476" i="19"/>
  <c r="N2476" i="19"/>
  <c r="M2476" i="19"/>
  <c r="R2477" i="19"/>
  <c r="O2477" i="19"/>
  <c r="N2477" i="19"/>
  <c r="M2477" i="19"/>
  <c r="R2449" i="19"/>
  <c r="O2449" i="19"/>
  <c r="N2449" i="19"/>
  <c r="M2449" i="19"/>
  <c r="R2469" i="19"/>
  <c r="O2469" i="19"/>
  <c r="N2469" i="19"/>
  <c r="M2469" i="19"/>
  <c r="R2440" i="19"/>
  <c r="O2440" i="19"/>
  <c r="N2440" i="19"/>
  <c r="M2440" i="19"/>
  <c r="R2470" i="19"/>
  <c r="O2470" i="19"/>
  <c r="N2470" i="19"/>
  <c r="M2470" i="19"/>
  <c r="R2472" i="19"/>
  <c r="O2472" i="19"/>
  <c r="N2472" i="19"/>
  <c r="M2472" i="19"/>
  <c r="R2473" i="19"/>
  <c r="O2473" i="19"/>
  <c r="N2473" i="19"/>
  <c r="M2473" i="19"/>
  <c r="R2433" i="19"/>
  <c r="O2433" i="19"/>
  <c r="N2433" i="19"/>
  <c r="M2433" i="19"/>
  <c r="R2452" i="19"/>
  <c r="O2452" i="19"/>
  <c r="N2452" i="19"/>
  <c r="M2452" i="19"/>
  <c r="R2464" i="19"/>
  <c r="O2464" i="19"/>
  <c r="N2464" i="19"/>
  <c r="M2464" i="19"/>
  <c r="R2434" i="19"/>
  <c r="O2434" i="19"/>
  <c r="N2434" i="19"/>
  <c r="M2434" i="19"/>
  <c r="R2432" i="19"/>
  <c r="O2432" i="19"/>
  <c r="N2432" i="19"/>
  <c r="M2432" i="19"/>
  <c r="R2435" i="19"/>
  <c r="O2435" i="19"/>
  <c r="N2435" i="19"/>
  <c r="M2435" i="19"/>
  <c r="R2438" i="19"/>
  <c r="O2438" i="19"/>
  <c r="N2438" i="19"/>
  <c r="M2438" i="19"/>
  <c r="R2443" i="19"/>
  <c r="O2443" i="19"/>
  <c r="N2443" i="19"/>
  <c r="M2443" i="19"/>
  <c r="R2431" i="19"/>
  <c r="O2431" i="19"/>
  <c r="N2431" i="19"/>
  <c r="M2431" i="19"/>
  <c r="R1246" i="19"/>
  <c r="O1246" i="19"/>
  <c r="N1246" i="19"/>
  <c r="M1246" i="19"/>
  <c r="R1253" i="19"/>
  <c r="O1253" i="19"/>
  <c r="N1253" i="19"/>
  <c r="M1253" i="19"/>
  <c r="R1235" i="19"/>
  <c r="O1235" i="19"/>
  <c r="N1235" i="19"/>
  <c r="M1235" i="19"/>
  <c r="R1259" i="19"/>
  <c r="O1259" i="19"/>
  <c r="N1259" i="19"/>
  <c r="M1259" i="19"/>
  <c r="R1260" i="19"/>
  <c r="O1260" i="19"/>
  <c r="N1260" i="19"/>
  <c r="M1260" i="19"/>
  <c r="R1258" i="19"/>
  <c r="O1258" i="19"/>
  <c r="N1258" i="19"/>
  <c r="M1258" i="19"/>
  <c r="R1241" i="19"/>
  <c r="O1241" i="19"/>
  <c r="N1241" i="19"/>
  <c r="M1241" i="19"/>
  <c r="R1249" i="19"/>
  <c r="O1249" i="19"/>
  <c r="N1249" i="19"/>
  <c r="M1249" i="19"/>
  <c r="R1239" i="19"/>
  <c r="O1239" i="19"/>
  <c r="N1239" i="19"/>
  <c r="M1239" i="19"/>
  <c r="R1242" i="19"/>
  <c r="O1242" i="19"/>
  <c r="N1242" i="19"/>
  <c r="M1242" i="19"/>
  <c r="R2168" i="19"/>
  <c r="O2168" i="19"/>
  <c r="N2168" i="19"/>
  <c r="M2168" i="19"/>
  <c r="R345" i="19"/>
  <c r="O345" i="19"/>
  <c r="N345" i="19"/>
  <c r="M345" i="19"/>
  <c r="R344" i="19"/>
  <c r="O344" i="19"/>
  <c r="N344" i="19"/>
  <c r="M344" i="19"/>
  <c r="R331" i="19"/>
  <c r="O331" i="19"/>
  <c r="N331" i="19"/>
  <c r="M331" i="19"/>
  <c r="R336" i="19"/>
  <c r="O336" i="19"/>
  <c r="N336" i="19"/>
  <c r="M336" i="19"/>
  <c r="R340" i="19"/>
  <c r="O340" i="19"/>
  <c r="N340" i="19"/>
  <c r="M340" i="19"/>
  <c r="R321" i="19"/>
  <c r="O321" i="19"/>
  <c r="N321" i="19"/>
  <c r="M321" i="19"/>
  <c r="R315" i="19"/>
  <c r="O315" i="19"/>
  <c r="N315" i="19"/>
  <c r="M315" i="19"/>
  <c r="R2485" i="19"/>
  <c r="O2485" i="19"/>
  <c r="N2485" i="19"/>
  <c r="M2485" i="19"/>
  <c r="R2508" i="19"/>
  <c r="O2508" i="19"/>
  <c r="N2508" i="19"/>
  <c r="M2508" i="19"/>
  <c r="R2504" i="19"/>
  <c r="O2504" i="19"/>
  <c r="N2504" i="19"/>
  <c r="M2504" i="19"/>
  <c r="R2502" i="19"/>
  <c r="O2502" i="19"/>
  <c r="N2502" i="19"/>
  <c r="M2502" i="19"/>
  <c r="R2503" i="19"/>
  <c r="O2503" i="19"/>
  <c r="N2503" i="19"/>
  <c r="M2503" i="19"/>
  <c r="R2479" i="19"/>
  <c r="O2479" i="19"/>
  <c r="N2479" i="19"/>
  <c r="M2479" i="19"/>
  <c r="R2491" i="19"/>
  <c r="O2491" i="19"/>
  <c r="N2491" i="19"/>
  <c r="M2491" i="19"/>
  <c r="R2496" i="19"/>
  <c r="O2496" i="19"/>
  <c r="N2496" i="19"/>
  <c r="M2496" i="19"/>
  <c r="R2493" i="19"/>
  <c r="O2493" i="19"/>
  <c r="N2493" i="19"/>
  <c r="M2493" i="19"/>
  <c r="R2480" i="19"/>
  <c r="O2480" i="19"/>
  <c r="N2480" i="19"/>
  <c r="M2480" i="19"/>
  <c r="R1291" i="19"/>
  <c r="O1291" i="19"/>
  <c r="N1291" i="19"/>
  <c r="M1291" i="19"/>
  <c r="R1290" i="19"/>
  <c r="O1290" i="19"/>
  <c r="N1290" i="19"/>
  <c r="M1290" i="19"/>
  <c r="R1285" i="19"/>
  <c r="O1285" i="19"/>
  <c r="N1285" i="19"/>
  <c r="M1285" i="19"/>
  <c r="R1268" i="19"/>
  <c r="O1268" i="19"/>
  <c r="N1268" i="19"/>
  <c r="M1268" i="19"/>
  <c r="R1283" i="19"/>
  <c r="O1283" i="19"/>
  <c r="N1283" i="19"/>
  <c r="M1283" i="19"/>
  <c r="R701" i="19"/>
  <c r="O701" i="19"/>
  <c r="N701" i="19"/>
  <c r="M701" i="19"/>
  <c r="R1778" i="19"/>
  <c r="O1778" i="19"/>
  <c r="N1778" i="19"/>
  <c r="M1778" i="19"/>
  <c r="R1779" i="19"/>
  <c r="O1779" i="19"/>
  <c r="N1779" i="19"/>
  <c r="M1779" i="19"/>
  <c r="R1775" i="19"/>
  <c r="O1775" i="19"/>
  <c r="N1775" i="19"/>
  <c r="M1775" i="19"/>
  <c r="R1772" i="19"/>
  <c r="O1772" i="19"/>
  <c r="N1772" i="19"/>
  <c r="M1772" i="19"/>
  <c r="R358" i="19"/>
  <c r="O358" i="19"/>
  <c r="N358" i="19"/>
  <c r="M358" i="19"/>
  <c r="R360" i="19"/>
  <c r="O360" i="19"/>
  <c r="N360" i="19"/>
  <c r="M360" i="19"/>
  <c r="R356" i="19"/>
  <c r="O356" i="19"/>
  <c r="N356" i="19"/>
  <c r="M356" i="19"/>
  <c r="R354" i="19"/>
  <c r="O354" i="19"/>
  <c r="N354" i="19"/>
  <c r="M354" i="19"/>
  <c r="R2526" i="19"/>
  <c r="O2526" i="19"/>
  <c r="N2526" i="19"/>
  <c r="M2526" i="19"/>
  <c r="R2521" i="19"/>
  <c r="O2521" i="19"/>
  <c r="N2521" i="19"/>
  <c r="M2521" i="19"/>
  <c r="R1329" i="19"/>
  <c r="O1329" i="19"/>
  <c r="N1329" i="19"/>
  <c r="M1329" i="19"/>
  <c r="R1325" i="19"/>
  <c r="O1325" i="19"/>
  <c r="N1325" i="19"/>
  <c r="M1325" i="19"/>
  <c r="R1324" i="19"/>
  <c r="O1324" i="19"/>
  <c r="N1324" i="19"/>
  <c r="M1324" i="19"/>
  <c r="R1326" i="19"/>
  <c r="O1326" i="19"/>
  <c r="N1326" i="19"/>
  <c r="M1326" i="19"/>
  <c r="R1317" i="19"/>
  <c r="O1317" i="19"/>
  <c r="N1317" i="19"/>
  <c r="M1317" i="19"/>
  <c r="R1299" i="19"/>
  <c r="O1299" i="19"/>
  <c r="N1299" i="19"/>
  <c r="M1299" i="19"/>
  <c r="R1316" i="19"/>
  <c r="O1316" i="19"/>
  <c r="N1316" i="19"/>
  <c r="M1316" i="19"/>
  <c r="R1296" i="19"/>
  <c r="O1296" i="19"/>
  <c r="N1296" i="19"/>
  <c r="M1296" i="19"/>
  <c r="R721" i="19"/>
  <c r="O721" i="19"/>
  <c r="N721" i="19"/>
  <c r="M721" i="19"/>
  <c r="R705" i="19"/>
  <c r="O705" i="19"/>
  <c r="N705" i="19"/>
  <c r="M705" i="19"/>
  <c r="R710" i="19"/>
  <c r="O710" i="19"/>
  <c r="N710" i="19"/>
  <c r="M710" i="19"/>
  <c r="R706" i="19"/>
  <c r="O706" i="19"/>
  <c r="N706" i="19"/>
  <c r="M706" i="19"/>
  <c r="R716" i="19"/>
  <c r="O716" i="19"/>
  <c r="N716" i="19"/>
  <c r="M716" i="19"/>
  <c r="R708" i="19"/>
  <c r="O708" i="19"/>
  <c r="N708" i="19"/>
  <c r="M708" i="19"/>
  <c r="R2656" i="19"/>
  <c r="O2656" i="19"/>
  <c r="N2656" i="19"/>
  <c r="M2656" i="19"/>
  <c r="R2271" i="19"/>
  <c r="O2271" i="19"/>
  <c r="N2271" i="19"/>
  <c r="M2271" i="19"/>
  <c r="R1974" i="19"/>
  <c r="O1974" i="19"/>
  <c r="N1974" i="19"/>
  <c r="M1974" i="19"/>
  <c r="R1905" i="19"/>
  <c r="O1905" i="19"/>
  <c r="N1905" i="19"/>
  <c r="M1905" i="19"/>
  <c r="R1895" i="19"/>
  <c r="O1895" i="19"/>
  <c r="N1895" i="19"/>
  <c r="M1895" i="19"/>
  <c r="R1883" i="19"/>
  <c r="O1883" i="19"/>
  <c r="N1883" i="19"/>
  <c r="M1883" i="19"/>
  <c r="R1184" i="19"/>
  <c r="O1184" i="19"/>
  <c r="N1184" i="19"/>
  <c r="M1184" i="19"/>
  <c r="R1305" i="19"/>
  <c r="O1305" i="19"/>
  <c r="N1305" i="19"/>
  <c r="M1305" i="19"/>
  <c r="R1724" i="19"/>
  <c r="O1724" i="19"/>
  <c r="N1724" i="19"/>
  <c r="M1724" i="19"/>
  <c r="R1717" i="19"/>
  <c r="O1717" i="19"/>
  <c r="N1717" i="19"/>
  <c r="M1717" i="19"/>
  <c r="R1668" i="19"/>
  <c r="O1668" i="19"/>
  <c r="N1668" i="19"/>
  <c r="M1668" i="19"/>
  <c r="R1564" i="19"/>
  <c r="O1564" i="19"/>
  <c r="N1564" i="19"/>
  <c r="M1564" i="19"/>
  <c r="R1550" i="19"/>
  <c r="O1550" i="19"/>
  <c r="N1550" i="19"/>
  <c r="M1550" i="19"/>
  <c r="R1547" i="19"/>
  <c r="O1547" i="19"/>
  <c r="N1547" i="19"/>
  <c r="M1547" i="19"/>
  <c r="R891" i="19"/>
  <c r="O891" i="19"/>
  <c r="N891" i="19"/>
  <c r="M891" i="19"/>
  <c r="R835" i="19"/>
  <c r="O835" i="19"/>
  <c r="N835" i="19"/>
  <c r="M835" i="19"/>
  <c r="R1861" i="19"/>
  <c r="O1861" i="19"/>
  <c r="N1861" i="19"/>
  <c r="M1861" i="19"/>
  <c r="R76" i="19"/>
  <c r="O76" i="19"/>
  <c r="N76" i="19"/>
  <c r="M76" i="19"/>
  <c r="R95" i="19"/>
  <c r="O95" i="19"/>
  <c r="N95" i="19"/>
  <c r="M95" i="19"/>
  <c r="R68" i="19"/>
  <c r="O68" i="19"/>
  <c r="N68" i="19"/>
  <c r="M68" i="19"/>
  <c r="R456" i="19"/>
  <c r="O456" i="19"/>
  <c r="N456" i="19"/>
  <c r="M456" i="19"/>
  <c r="R457" i="19"/>
  <c r="O457" i="19"/>
  <c r="N457" i="19"/>
  <c r="M457" i="19"/>
  <c r="R412" i="19"/>
  <c r="O412" i="19"/>
  <c r="N412" i="19"/>
  <c r="M412" i="19"/>
  <c r="R1420" i="19"/>
  <c r="O1420" i="19"/>
  <c r="N1420" i="19"/>
  <c r="M1420" i="19"/>
  <c r="R2333" i="19"/>
  <c r="O2333" i="19"/>
  <c r="N2333" i="19"/>
  <c r="M2333" i="19"/>
  <c r="R2331" i="19"/>
  <c r="O2331" i="19"/>
  <c r="N2331" i="19"/>
  <c r="M2331" i="19"/>
  <c r="R2332" i="19"/>
  <c r="O2332" i="19"/>
  <c r="N2332" i="19"/>
  <c r="M2332" i="19"/>
  <c r="R2392" i="19"/>
  <c r="O2392" i="19"/>
  <c r="N2392" i="19"/>
  <c r="M2392" i="19"/>
  <c r="R2607" i="19"/>
  <c r="O2607" i="19"/>
  <c r="N2607" i="19"/>
  <c r="M2607" i="19"/>
  <c r="R1206" i="19"/>
  <c r="O1206" i="19"/>
  <c r="N1206" i="19"/>
  <c r="M1206" i="19"/>
  <c r="R2798" i="19"/>
  <c r="O2798" i="19"/>
  <c r="N2798" i="19"/>
  <c r="M2798" i="19"/>
  <c r="R680" i="19"/>
  <c r="O680" i="19"/>
  <c r="N680" i="19"/>
  <c r="M680" i="19"/>
  <c r="R685" i="19"/>
  <c r="O685" i="19"/>
  <c r="N685" i="19"/>
  <c r="M685" i="19"/>
  <c r="R683" i="19"/>
  <c r="O683" i="19"/>
  <c r="N683" i="19"/>
  <c r="M683" i="19"/>
  <c r="R2675" i="19"/>
  <c r="O2675" i="19"/>
  <c r="N2675" i="19"/>
  <c r="M2675" i="19"/>
  <c r="R2654" i="19"/>
  <c r="O2654" i="19"/>
  <c r="N2654" i="19"/>
  <c r="M2654" i="19"/>
  <c r="R2667" i="19"/>
  <c r="O2667" i="19"/>
  <c r="N2667" i="19"/>
  <c r="M2667" i="19"/>
  <c r="R1977" i="19"/>
  <c r="O1977" i="19"/>
  <c r="N1977" i="19"/>
  <c r="M1977" i="19"/>
  <c r="R1356" i="19"/>
  <c r="O1356" i="19"/>
  <c r="N1356" i="19"/>
  <c r="M1356" i="19"/>
  <c r="R1349" i="19"/>
  <c r="O1349" i="19"/>
  <c r="N1349" i="19"/>
  <c r="M1349" i="19"/>
  <c r="R586" i="19"/>
  <c r="O586" i="19"/>
  <c r="N586" i="19"/>
  <c r="M586" i="19"/>
  <c r="R575" i="19"/>
  <c r="O575" i="19"/>
  <c r="N575" i="19"/>
  <c r="M575" i="19"/>
  <c r="R2753" i="19"/>
  <c r="O2753" i="19"/>
  <c r="N2753" i="19"/>
  <c r="M2753" i="19"/>
  <c r="R1894" i="19"/>
  <c r="O1894" i="19"/>
  <c r="N1894" i="19"/>
  <c r="M1894" i="19"/>
  <c r="R1074" i="19"/>
  <c r="O1074" i="19"/>
  <c r="N1074" i="19"/>
  <c r="M1074" i="19"/>
  <c r="R1048" i="19"/>
  <c r="O1048" i="19"/>
  <c r="N1048" i="19"/>
  <c r="M1048" i="19"/>
  <c r="R459" i="19"/>
  <c r="O459" i="19"/>
  <c r="N459" i="19"/>
  <c r="M459" i="19"/>
  <c r="R430" i="19"/>
  <c r="O430" i="19"/>
  <c r="N430" i="19"/>
  <c r="M430" i="19"/>
  <c r="R488" i="19"/>
  <c r="O488" i="19"/>
  <c r="N488" i="19"/>
  <c r="M488" i="19"/>
  <c r="R2529" i="19"/>
  <c r="O2529" i="19"/>
  <c r="N2529" i="19"/>
  <c r="M2529" i="19"/>
  <c r="R2173" i="19"/>
  <c r="O2173" i="19"/>
  <c r="N2173" i="19"/>
  <c r="M2173" i="19"/>
  <c r="R1319" i="19"/>
  <c r="O1319" i="19"/>
  <c r="N1319" i="19"/>
  <c r="M1319" i="19"/>
  <c r="R991" i="19"/>
  <c r="O991" i="19"/>
  <c r="N991" i="19"/>
  <c r="M991" i="19"/>
  <c r="R989" i="19"/>
  <c r="O989" i="19"/>
  <c r="N989" i="19"/>
  <c r="M989" i="19"/>
  <c r="R718" i="19"/>
  <c r="O718" i="19"/>
  <c r="N718" i="19"/>
  <c r="M718" i="19"/>
  <c r="R363" i="19"/>
  <c r="O363" i="19"/>
  <c r="N363" i="19"/>
  <c r="M363" i="19"/>
  <c r="R248" i="19"/>
  <c r="O248" i="19"/>
  <c r="N248" i="19"/>
  <c r="M248" i="19"/>
  <c r="R1292" i="19"/>
  <c r="O1292" i="19"/>
  <c r="N1292" i="19"/>
  <c r="M1292" i="19"/>
  <c r="R1287" i="19"/>
  <c r="O1287" i="19"/>
  <c r="N1287" i="19"/>
  <c r="M1287" i="19"/>
  <c r="R703" i="19"/>
  <c r="O703" i="19"/>
  <c r="N703" i="19"/>
  <c r="M703" i="19"/>
  <c r="R2460" i="19"/>
  <c r="O2460" i="19"/>
  <c r="N2460" i="19"/>
  <c r="M2460" i="19"/>
  <c r="R1257" i="19"/>
  <c r="O1257" i="19"/>
  <c r="N1257" i="19"/>
  <c r="M1257" i="19"/>
  <c r="R970" i="19"/>
  <c r="O970" i="19"/>
  <c r="N970" i="19"/>
  <c r="M970" i="19"/>
  <c r="R2360" i="19"/>
  <c r="O2360" i="19"/>
  <c r="N2360" i="19"/>
  <c r="M2360" i="19"/>
  <c r="R2355" i="19"/>
  <c r="O2355" i="19"/>
  <c r="N2355" i="19"/>
  <c r="M2355" i="19"/>
  <c r="R874" i="19"/>
  <c r="O874" i="19"/>
  <c r="N874" i="19"/>
  <c r="M874" i="19"/>
  <c r="R849" i="19"/>
  <c r="O849" i="19"/>
  <c r="N849" i="19"/>
  <c r="M849" i="19"/>
  <c r="R148" i="19"/>
  <c r="O148" i="19"/>
  <c r="N148" i="19"/>
  <c r="M148" i="19"/>
  <c r="R121" i="19"/>
  <c r="O121" i="19"/>
  <c r="N121" i="19"/>
  <c r="M121" i="19"/>
  <c r="R687" i="19"/>
  <c r="O687" i="19"/>
  <c r="N687" i="19"/>
  <c r="M687" i="19"/>
  <c r="R2806" i="19"/>
  <c r="O2806" i="19"/>
  <c r="N2806" i="19"/>
  <c r="M2806" i="19"/>
  <c r="R2786" i="19"/>
  <c r="O2786" i="19"/>
  <c r="N2786" i="19"/>
  <c r="M2786" i="19"/>
  <c r="R1435" i="19"/>
  <c r="O1435" i="19"/>
  <c r="N1435" i="19"/>
  <c r="M1435" i="19"/>
  <c r="R1442" i="19"/>
  <c r="O1442" i="19"/>
  <c r="N1442" i="19"/>
  <c r="M1442" i="19"/>
  <c r="R750" i="19"/>
  <c r="O750" i="19"/>
  <c r="N750" i="19"/>
  <c r="M750" i="19"/>
  <c r="R674" i="19"/>
  <c r="O674" i="19"/>
  <c r="N674" i="19"/>
  <c r="M674" i="19"/>
  <c r="R2208" i="19"/>
  <c r="O2208" i="19"/>
  <c r="N2208" i="19"/>
  <c r="M2208" i="19"/>
  <c r="R1407" i="19"/>
  <c r="O1407" i="19"/>
  <c r="N1407" i="19"/>
  <c r="M1407" i="19"/>
  <c r="R1143" i="19"/>
  <c r="O1143" i="19"/>
  <c r="N1143" i="19"/>
  <c r="M1143" i="19"/>
  <c r="R734" i="19"/>
  <c r="O734" i="19"/>
  <c r="N734" i="19"/>
  <c r="M734" i="19"/>
  <c r="R736" i="19"/>
  <c r="O736" i="19"/>
  <c r="N736" i="19"/>
  <c r="M736" i="19"/>
  <c r="R658" i="19"/>
  <c r="O658" i="19"/>
  <c r="N658" i="19"/>
  <c r="M658" i="19"/>
  <c r="R2720" i="19"/>
  <c r="O2720" i="19"/>
  <c r="N2720" i="19"/>
  <c r="M2720" i="19"/>
  <c r="R2592" i="19"/>
  <c r="O2592" i="19"/>
  <c r="N2592" i="19"/>
  <c r="M2592" i="19"/>
  <c r="R559" i="19"/>
  <c r="O559" i="19"/>
  <c r="N559" i="19"/>
  <c r="M559" i="19"/>
  <c r="R1885" i="19"/>
  <c r="O1885" i="19"/>
  <c r="N1885" i="19"/>
  <c r="M1885" i="19"/>
  <c r="R1078" i="19"/>
  <c r="O1078" i="19"/>
  <c r="N1078" i="19"/>
  <c r="M1078" i="19"/>
  <c r="R2512" i="19"/>
  <c r="O2512" i="19"/>
  <c r="N2512" i="19"/>
  <c r="M2512" i="19"/>
  <c r="R2541" i="19"/>
  <c r="O2541" i="19"/>
  <c r="N2541" i="19"/>
  <c r="M2541" i="19"/>
  <c r="R2160" i="19"/>
  <c r="O2160" i="19"/>
  <c r="N2160" i="19"/>
  <c r="M2160" i="19"/>
  <c r="R224" i="19"/>
  <c r="O224" i="19"/>
  <c r="N224" i="19"/>
  <c r="M224" i="19"/>
  <c r="R2500" i="19"/>
  <c r="O2500" i="19"/>
  <c r="N2500" i="19"/>
  <c r="M2500" i="19"/>
  <c r="R1281" i="19"/>
  <c r="O1281" i="19"/>
  <c r="N1281" i="19"/>
  <c r="M1281" i="19"/>
  <c r="R2447" i="19"/>
  <c r="O2447" i="19"/>
  <c r="N2447" i="19"/>
  <c r="M2447" i="19"/>
  <c r="R1263" i="19"/>
  <c r="O1263" i="19"/>
  <c r="N1263" i="19"/>
  <c r="M1263" i="19"/>
  <c r="R969" i="19"/>
  <c r="O969" i="19"/>
  <c r="N969" i="19"/>
  <c r="M969" i="19"/>
  <c r="R698" i="19"/>
  <c r="O698" i="19"/>
  <c r="N698" i="19"/>
  <c r="M698" i="19"/>
  <c r="R2365" i="19"/>
  <c r="O2365" i="19"/>
  <c r="N2365" i="19"/>
  <c r="M2365" i="19"/>
  <c r="R2345" i="19"/>
  <c r="O2345" i="19"/>
  <c r="N2345" i="19"/>
  <c r="M2345" i="19"/>
  <c r="R2146" i="19"/>
  <c r="O2146" i="19"/>
  <c r="N2146" i="19"/>
  <c r="M2146" i="19"/>
  <c r="R798" i="19"/>
  <c r="O798" i="19"/>
  <c r="N798" i="19"/>
  <c r="M798" i="19"/>
  <c r="R817" i="19"/>
  <c r="O817" i="19"/>
  <c r="N817" i="19"/>
  <c r="M817" i="19"/>
  <c r="R1418" i="19"/>
  <c r="O1418" i="19"/>
  <c r="N1418" i="19"/>
  <c r="M1418" i="19"/>
  <c r="R663" i="19"/>
  <c r="O663" i="19"/>
  <c r="N663" i="19"/>
  <c r="M663" i="19"/>
  <c r="R2212" i="19"/>
  <c r="O2212" i="19"/>
  <c r="N2212" i="19"/>
  <c r="M2212" i="19"/>
  <c r="R1964" i="19"/>
  <c r="O1964" i="19"/>
  <c r="N1964" i="19"/>
  <c r="M1964" i="19"/>
  <c r="R505" i="19"/>
  <c r="O505" i="19"/>
  <c r="N505" i="19"/>
  <c r="M505" i="19"/>
  <c r="R2754" i="19"/>
  <c r="O2754" i="19"/>
  <c r="N2754" i="19"/>
  <c r="M2754" i="19"/>
  <c r="R632" i="19"/>
  <c r="O632" i="19"/>
  <c r="N632" i="19"/>
  <c r="M632" i="19"/>
  <c r="R2689" i="19"/>
  <c r="O2689" i="19"/>
  <c r="N2689" i="19"/>
  <c r="M2689" i="19"/>
  <c r="R1369" i="19"/>
  <c r="O1369" i="19"/>
  <c r="N1369" i="19"/>
  <c r="M1369" i="19"/>
  <c r="R2561" i="19"/>
  <c r="O2561" i="19"/>
  <c r="N2561" i="19"/>
  <c r="M2561" i="19"/>
  <c r="R2266" i="19"/>
  <c r="O2266" i="19"/>
  <c r="N2266" i="19"/>
  <c r="M2266" i="19"/>
  <c r="R2257" i="19"/>
  <c r="O2257" i="19"/>
  <c r="N2257" i="19"/>
  <c r="M2257" i="19"/>
  <c r="R2203" i="19"/>
  <c r="O2203" i="19"/>
  <c r="N2203" i="19"/>
  <c r="M2203" i="19"/>
  <c r="R1866" i="19"/>
  <c r="O1866" i="19"/>
  <c r="N1866" i="19"/>
  <c r="M1866" i="19"/>
  <c r="R1889" i="19"/>
  <c r="O1889" i="19"/>
  <c r="N1889" i="19"/>
  <c r="M1889" i="19"/>
  <c r="R1876" i="19"/>
  <c r="O1876" i="19"/>
  <c r="N1876" i="19"/>
  <c r="M1876" i="19"/>
  <c r="R1848" i="19"/>
  <c r="O1848" i="19"/>
  <c r="N1848" i="19"/>
  <c r="M1848" i="19"/>
  <c r="R1100" i="19"/>
  <c r="O1100" i="19"/>
  <c r="N1100" i="19"/>
  <c r="M1100" i="19"/>
  <c r="R2515" i="19"/>
  <c r="O2515" i="19"/>
  <c r="N2515" i="19"/>
  <c r="M2515" i="19"/>
  <c r="R1304" i="19"/>
  <c r="O1304" i="19"/>
  <c r="N1304" i="19"/>
  <c r="M1304" i="19"/>
  <c r="R1300" i="19"/>
  <c r="O1300" i="19"/>
  <c r="N1300" i="19"/>
  <c r="M1300" i="19"/>
  <c r="R2421" i="19"/>
  <c r="O2421" i="19"/>
  <c r="N2421" i="19"/>
  <c r="M2421" i="19"/>
  <c r="R2395" i="19"/>
  <c r="O2395" i="19"/>
  <c r="N2395" i="19"/>
  <c r="M2395" i="19"/>
  <c r="R950" i="19"/>
  <c r="O950" i="19"/>
  <c r="N950" i="19"/>
  <c r="M950" i="19"/>
  <c r="R691" i="19"/>
  <c r="O691" i="19"/>
  <c r="N691" i="19"/>
  <c r="M691" i="19"/>
  <c r="R206" i="19"/>
  <c r="O206" i="19"/>
  <c r="N206" i="19"/>
  <c r="M206" i="19"/>
  <c r="R2484" i="19"/>
  <c r="O2484" i="19"/>
  <c r="N2484" i="19"/>
  <c r="M2484" i="19"/>
  <c r="R297" i="19"/>
  <c r="O297" i="19"/>
  <c r="N297" i="19"/>
  <c r="M297" i="19"/>
  <c r="R2325" i="19"/>
  <c r="O2325" i="19"/>
  <c r="N2325" i="19"/>
  <c r="M2325" i="19"/>
  <c r="R2135" i="19"/>
  <c r="O2135" i="19"/>
  <c r="N2135" i="19"/>
  <c r="M2135" i="19"/>
  <c r="R2780" i="19"/>
  <c r="O2780" i="19"/>
  <c r="N2780" i="19"/>
  <c r="M2780" i="19"/>
  <c r="R2782" i="19"/>
  <c r="O2782" i="19"/>
  <c r="N2782" i="19"/>
  <c r="M2782" i="19"/>
  <c r="R2637" i="19"/>
  <c r="O2637" i="19"/>
  <c r="N2637" i="19"/>
  <c r="M2637" i="19"/>
  <c r="R2634" i="19"/>
  <c r="O2634" i="19"/>
  <c r="N2634" i="19"/>
  <c r="M2634" i="19"/>
  <c r="R2611" i="19"/>
  <c r="O2611" i="19"/>
  <c r="N2611" i="19"/>
  <c r="M2611" i="19"/>
  <c r="R1353" i="19"/>
  <c r="O1353" i="19"/>
  <c r="N1353" i="19"/>
  <c r="M1353" i="19"/>
  <c r="R526" i="19"/>
  <c r="O526" i="19"/>
  <c r="N526" i="19"/>
  <c r="M526" i="19"/>
  <c r="R525" i="19"/>
  <c r="O525" i="19"/>
  <c r="N525" i="19"/>
  <c r="M525" i="19"/>
  <c r="R510" i="19"/>
  <c r="O510" i="19"/>
  <c r="N510" i="19"/>
  <c r="M510" i="19"/>
  <c r="R522" i="19"/>
  <c r="O522" i="19"/>
  <c r="N522" i="19"/>
  <c r="M522" i="19"/>
  <c r="R659" i="19"/>
  <c r="O659" i="19"/>
  <c r="N659" i="19"/>
  <c r="M659" i="19"/>
  <c r="R2694" i="19"/>
  <c r="O2694" i="19"/>
  <c r="N2694" i="19"/>
  <c r="M2694" i="19"/>
  <c r="R604" i="19"/>
  <c r="O604" i="19"/>
  <c r="N604" i="19"/>
  <c r="M604" i="19"/>
  <c r="R2574" i="19"/>
  <c r="O2574" i="19"/>
  <c r="N2574" i="19"/>
  <c r="M2574" i="19"/>
  <c r="R2562" i="19"/>
  <c r="O2562" i="19"/>
  <c r="N2562" i="19"/>
  <c r="M2562" i="19"/>
  <c r="R2194" i="19"/>
  <c r="O2194" i="19"/>
  <c r="N2194" i="19"/>
  <c r="M2194" i="19"/>
  <c r="R2193" i="19"/>
  <c r="O2193" i="19"/>
  <c r="N2193" i="19"/>
  <c r="M2193" i="19"/>
  <c r="R1085" i="19"/>
  <c r="O1085" i="19"/>
  <c r="N1085" i="19"/>
  <c r="M1085" i="19"/>
  <c r="R1071" i="19"/>
  <c r="O1071" i="19"/>
  <c r="N1071" i="19"/>
  <c r="M1071" i="19"/>
  <c r="R462" i="19"/>
  <c r="O462" i="19"/>
  <c r="N462" i="19"/>
  <c r="M462" i="19"/>
  <c r="R408" i="19"/>
  <c r="O408" i="19"/>
  <c r="N408" i="19"/>
  <c r="M408" i="19"/>
  <c r="R441" i="19"/>
  <c r="O441" i="19"/>
  <c r="N441" i="19"/>
  <c r="M441" i="19"/>
  <c r="R713" i="19"/>
  <c r="O713" i="19"/>
  <c r="N713" i="19"/>
  <c r="M713" i="19"/>
  <c r="R2394" i="19"/>
  <c r="O2394" i="19"/>
  <c r="N2394" i="19"/>
  <c r="M2394" i="19"/>
  <c r="R2081" i="19"/>
  <c r="O2081" i="19"/>
  <c r="N2081" i="19"/>
  <c r="M2081" i="19"/>
  <c r="R952" i="19"/>
  <c r="O952" i="19"/>
  <c r="N952" i="19"/>
  <c r="M952" i="19"/>
  <c r="R204" i="19"/>
  <c r="O204" i="19"/>
  <c r="N204" i="19"/>
  <c r="M204" i="19"/>
  <c r="R227" i="19"/>
  <c r="O227" i="19"/>
  <c r="N227" i="19"/>
  <c r="M227" i="19"/>
  <c r="R243" i="19"/>
  <c r="O243" i="19"/>
  <c r="N243" i="19"/>
  <c r="M243" i="19"/>
  <c r="R256" i="19"/>
  <c r="O256" i="19"/>
  <c r="N256" i="19"/>
  <c r="M256" i="19"/>
  <c r="R235" i="19"/>
  <c r="O235" i="19"/>
  <c r="N235" i="19"/>
  <c r="M235" i="19"/>
  <c r="R2488" i="19"/>
  <c r="O2488" i="19"/>
  <c r="N2488" i="19"/>
  <c r="M2488" i="19"/>
  <c r="R2169" i="19"/>
  <c r="O2169" i="19"/>
  <c r="N2169" i="19"/>
  <c r="M2169" i="19"/>
  <c r="R1756" i="19"/>
  <c r="O1756" i="19"/>
  <c r="N1756" i="19"/>
  <c r="M1756" i="19"/>
  <c r="R1266" i="19"/>
  <c r="O1266" i="19"/>
  <c r="N1266" i="19"/>
  <c r="M1266" i="19"/>
  <c r="R325" i="19"/>
  <c r="O325" i="19"/>
  <c r="N325" i="19"/>
  <c r="M325" i="19"/>
  <c r="R2448" i="19"/>
  <c r="O2448" i="19"/>
  <c r="N2448" i="19"/>
  <c r="M2448" i="19"/>
  <c r="R1245" i="19"/>
  <c r="O1245" i="19"/>
  <c r="N1245" i="19"/>
  <c r="M1245" i="19"/>
  <c r="R1243" i="19"/>
  <c r="O1243" i="19"/>
  <c r="N1243" i="19"/>
  <c r="M1243" i="19"/>
  <c r="R294" i="19"/>
  <c r="O294" i="19"/>
  <c r="N294" i="19"/>
  <c r="M294" i="19"/>
  <c r="R2328" i="19"/>
  <c r="O2328" i="19"/>
  <c r="N2328" i="19"/>
  <c r="M2328" i="19"/>
  <c r="R2228" i="19"/>
  <c r="O2228" i="19"/>
  <c r="N2228" i="19"/>
  <c r="M2228" i="19"/>
  <c r="R2139" i="19"/>
  <c r="O2139" i="19"/>
  <c r="N2139" i="19"/>
  <c r="M2139" i="19"/>
  <c r="R890" i="19"/>
  <c r="O890" i="19"/>
  <c r="N890" i="19"/>
  <c r="M890" i="19"/>
  <c r="R134" i="19"/>
  <c r="O134" i="19"/>
  <c r="N134" i="19"/>
  <c r="M134" i="19"/>
  <c r="R2808" i="19"/>
  <c r="O2808" i="19"/>
  <c r="N2808" i="19"/>
  <c r="M2808" i="19"/>
  <c r="R2788" i="19"/>
  <c r="O2788" i="19"/>
  <c r="N2788" i="19"/>
  <c r="M2788" i="19"/>
  <c r="R2771" i="19"/>
  <c r="O2771" i="19"/>
  <c r="N2771" i="19"/>
  <c r="M2771" i="19"/>
  <c r="R2775" i="19"/>
  <c r="O2775" i="19"/>
  <c r="N2775" i="19"/>
  <c r="M2775" i="19"/>
  <c r="R2804" i="19"/>
  <c r="O2804" i="19"/>
  <c r="N2804" i="19"/>
  <c r="M2804" i="19"/>
  <c r="R2773" i="19"/>
  <c r="O2773" i="19"/>
  <c r="N2773" i="19"/>
  <c r="M2773" i="19"/>
  <c r="R2800" i="19"/>
  <c r="O2800" i="19"/>
  <c r="N2800" i="19"/>
  <c r="M2800" i="19"/>
  <c r="R2783" i="19"/>
  <c r="O2783" i="19"/>
  <c r="N2783" i="19"/>
  <c r="M2783" i="19"/>
  <c r="R2789" i="19"/>
  <c r="O2789" i="19"/>
  <c r="N2789" i="19"/>
  <c r="M2789" i="19"/>
  <c r="R2794" i="19"/>
  <c r="O2794" i="19"/>
  <c r="N2794" i="19"/>
  <c r="M2794" i="19"/>
  <c r="R2770" i="19"/>
  <c r="O2770" i="19"/>
  <c r="N2770" i="19"/>
  <c r="M2770" i="19"/>
  <c r="R2762" i="19"/>
  <c r="O2762" i="19"/>
  <c r="N2762" i="19"/>
  <c r="M2762" i="19"/>
  <c r="R2761" i="19"/>
  <c r="O2761" i="19"/>
  <c r="N2761" i="19"/>
  <c r="M2761" i="19"/>
  <c r="R2733" i="19"/>
  <c r="O2733" i="19"/>
  <c r="N2733" i="19"/>
  <c r="M2733" i="19"/>
  <c r="R2735" i="19"/>
  <c r="O2735" i="19"/>
  <c r="N2735" i="19"/>
  <c r="M2735" i="19"/>
  <c r="R2748" i="19"/>
  <c r="O2748" i="19"/>
  <c r="N2748" i="19"/>
  <c r="M2748" i="19"/>
  <c r="R2760" i="19"/>
  <c r="O2760" i="19"/>
  <c r="N2760" i="19"/>
  <c r="M2760" i="19"/>
  <c r="R2728" i="19"/>
  <c r="O2728" i="19"/>
  <c r="N2728" i="19"/>
  <c r="M2728" i="19"/>
  <c r="R2715" i="19"/>
  <c r="O2715" i="19"/>
  <c r="N2715" i="19"/>
  <c r="M2715" i="19"/>
  <c r="R2718" i="19"/>
  <c r="O2718" i="19"/>
  <c r="N2718" i="19"/>
  <c r="M2718" i="19"/>
  <c r="R2677" i="19"/>
  <c r="O2677" i="19"/>
  <c r="N2677" i="19"/>
  <c r="M2677" i="19"/>
  <c r="R2697" i="19"/>
  <c r="O2697" i="19"/>
  <c r="N2697" i="19"/>
  <c r="M2697" i="19"/>
  <c r="R2680" i="19"/>
  <c r="O2680" i="19"/>
  <c r="N2680" i="19"/>
  <c r="M2680" i="19"/>
  <c r="R2701" i="19"/>
  <c r="O2701" i="19"/>
  <c r="N2701" i="19"/>
  <c r="M2701" i="19"/>
  <c r="R2676" i="19"/>
  <c r="O2676" i="19"/>
  <c r="N2676" i="19"/>
  <c r="M2676" i="19"/>
  <c r="R2696" i="19"/>
  <c r="O2696" i="19"/>
  <c r="N2696" i="19"/>
  <c r="M2696" i="19"/>
  <c r="R2670" i="19"/>
  <c r="O2670" i="19"/>
  <c r="N2670" i="19"/>
  <c r="M2670" i="19"/>
  <c r="R2633" i="19"/>
  <c r="O2633" i="19"/>
  <c r="N2633" i="19"/>
  <c r="M2633" i="19"/>
  <c r="R2625" i="19"/>
  <c r="O2625" i="19"/>
  <c r="N2625" i="19"/>
  <c r="M2625" i="19"/>
  <c r="R2645" i="19"/>
  <c r="O2645" i="19"/>
  <c r="N2645" i="19"/>
  <c r="M2645" i="19"/>
  <c r="R2662" i="19"/>
  <c r="O2662" i="19"/>
  <c r="N2662" i="19"/>
  <c r="M2662" i="19"/>
  <c r="R2657" i="19"/>
  <c r="O2657" i="19"/>
  <c r="N2657" i="19"/>
  <c r="M2657" i="19"/>
  <c r="R2614" i="19"/>
  <c r="O2614" i="19"/>
  <c r="N2614" i="19"/>
  <c r="M2614" i="19"/>
  <c r="R2638" i="19"/>
  <c r="O2638" i="19"/>
  <c r="N2638" i="19"/>
  <c r="M2638" i="19"/>
  <c r="R2641" i="19"/>
  <c r="O2641" i="19"/>
  <c r="N2641" i="19"/>
  <c r="M2641" i="19"/>
  <c r="R2649" i="19"/>
  <c r="O2649" i="19"/>
  <c r="N2649" i="19"/>
  <c r="M2649" i="19"/>
  <c r="R2632" i="19"/>
  <c r="O2632" i="19"/>
  <c r="N2632" i="19"/>
  <c r="M2632" i="19"/>
  <c r="R2604" i="19"/>
  <c r="O2604" i="19"/>
  <c r="N2604" i="19"/>
  <c r="M2604" i="19"/>
  <c r="R2640" i="19"/>
  <c r="O2640" i="19"/>
  <c r="N2640" i="19"/>
  <c r="M2640" i="19"/>
  <c r="R2603" i="19"/>
  <c r="O2603" i="19"/>
  <c r="N2603" i="19"/>
  <c r="M2603" i="19"/>
  <c r="R2606" i="19"/>
  <c r="O2606" i="19"/>
  <c r="N2606" i="19"/>
  <c r="M2606" i="19"/>
  <c r="R2629" i="19"/>
  <c r="O2629" i="19"/>
  <c r="N2629" i="19"/>
  <c r="M2629" i="19"/>
  <c r="R2635" i="19"/>
  <c r="O2635" i="19"/>
  <c r="N2635" i="19"/>
  <c r="M2635" i="19"/>
  <c r="R2613" i="19"/>
  <c r="O2613" i="19"/>
  <c r="N2613" i="19"/>
  <c r="M2613" i="19"/>
  <c r="R2601" i="19"/>
  <c r="O2601" i="19"/>
  <c r="N2601" i="19"/>
  <c r="M2601" i="19"/>
  <c r="R2622" i="19"/>
  <c r="O2622" i="19"/>
  <c r="N2622" i="19"/>
  <c r="M2622" i="19"/>
  <c r="R2644" i="19"/>
  <c r="O2644" i="19"/>
  <c r="N2644" i="19"/>
  <c r="M2644" i="19"/>
  <c r="R2605" i="19"/>
  <c r="O2605" i="19"/>
  <c r="N2605" i="19"/>
  <c r="M2605" i="19"/>
  <c r="R2599" i="19"/>
  <c r="O2599" i="19"/>
  <c r="N2599" i="19"/>
  <c r="M2599" i="19"/>
  <c r="R2597" i="19"/>
  <c r="O2597" i="19"/>
  <c r="N2597" i="19"/>
  <c r="M2597" i="19"/>
  <c r="R2596" i="19"/>
  <c r="O2596" i="19"/>
  <c r="N2596" i="19"/>
  <c r="M2596" i="19"/>
  <c r="R2583" i="19"/>
  <c r="O2583" i="19"/>
  <c r="N2583" i="19"/>
  <c r="M2583" i="19"/>
  <c r="R2588" i="19"/>
  <c r="O2588" i="19"/>
  <c r="N2588" i="19"/>
  <c r="M2588" i="19"/>
  <c r="R2584" i="19"/>
  <c r="O2584" i="19"/>
  <c r="N2584" i="19"/>
  <c r="M2584" i="19"/>
  <c r="R2556" i="19"/>
  <c r="O2556" i="19"/>
  <c r="N2556" i="19"/>
  <c r="M2556" i="19"/>
  <c r="R2586" i="19"/>
  <c r="O2586" i="19"/>
  <c r="N2586" i="19"/>
  <c r="M2586" i="19"/>
  <c r="R2563" i="19"/>
  <c r="O2563" i="19"/>
  <c r="N2563" i="19"/>
  <c r="M2563" i="19"/>
  <c r="R2557" i="19"/>
  <c r="O2557" i="19"/>
  <c r="N2557" i="19"/>
  <c r="M2557" i="19"/>
  <c r="R2567" i="19"/>
  <c r="O2567" i="19"/>
  <c r="N2567" i="19"/>
  <c r="M2567" i="19"/>
  <c r="R2580" i="19"/>
  <c r="O2580" i="19"/>
  <c r="N2580" i="19"/>
  <c r="M2580" i="19"/>
  <c r="R2579" i="19"/>
  <c r="O2579" i="19"/>
  <c r="N2579" i="19"/>
  <c r="M2579" i="19"/>
  <c r="R2578" i="19"/>
  <c r="O2578" i="19"/>
  <c r="N2578" i="19"/>
  <c r="M2578" i="19"/>
  <c r="R2568" i="19"/>
  <c r="O2568" i="19"/>
  <c r="N2568" i="19"/>
  <c r="M2568" i="19"/>
  <c r="R2564" i="19"/>
  <c r="O2564" i="19"/>
  <c r="N2564" i="19"/>
  <c r="M2564" i="19"/>
  <c r="R2569" i="19"/>
  <c r="O2569" i="19"/>
  <c r="N2569" i="19"/>
  <c r="M2569" i="19"/>
  <c r="R2560" i="19"/>
  <c r="O2560" i="19"/>
  <c r="N2560" i="19"/>
  <c r="M2560" i="19"/>
  <c r="R2581" i="19"/>
  <c r="O2581" i="19"/>
  <c r="N2581" i="19"/>
  <c r="M2581" i="19"/>
  <c r="R2575" i="19"/>
  <c r="O2575" i="19"/>
  <c r="N2575" i="19"/>
  <c r="M2575" i="19"/>
  <c r="R2559" i="19"/>
  <c r="O2559" i="19"/>
  <c r="N2559" i="19"/>
  <c r="M2559" i="19"/>
  <c r="R2582" i="19"/>
  <c r="O2582" i="19"/>
  <c r="N2582" i="19"/>
  <c r="M2582" i="19"/>
  <c r="R2553" i="19"/>
  <c r="O2553" i="19"/>
  <c r="N2553" i="19"/>
  <c r="M2553" i="19"/>
  <c r="R2552" i="19"/>
  <c r="O2552" i="19"/>
  <c r="N2552" i="19"/>
  <c r="M2552" i="19"/>
  <c r="R2549" i="19"/>
  <c r="O2549" i="19"/>
  <c r="N2549" i="19"/>
  <c r="M2549" i="19"/>
  <c r="R2551" i="19"/>
  <c r="O2551" i="19"/>
  <c r="N2551" i="19"/>
  <c r="M2551" i="19"/>
  <c r="R2550" i="19"/>
  <c r="O2550" i="19"/>
  <c r="N2550" i="19"/>
  <c r="M2550" i="19"/>
  <c r="R2548" i="19"/>
  <c r="O2548" i="19"/>
  <c r="N2548" i="19"/>
  <c r="M2548" i="19"/>
  <c r="R2547" i="19"/>
  <c r="O2547" i="19"/>
  <c r="N2547" i="19"/>
  <c r="M2547" i="19"/>
  <c r="R2545" i="19"/>
  <c r="O2545" i="19"/>
  <c r="N2545" i="19"/>
  <c r="M2545" i="19"/>
  <c r="R2543" i="19"/>
  <c r="O2543" i="19"/>
  <c r="N2543" i="19"/>
  <c r="M2543" i="19"/>
  <c r="R2544" i="19"/>
  <c r="O2544" i="19"/>
  <c r="N2544" i="19"/>
  <c r="M2544" i="19"/>
  <c r="R2546" i="19"/>
  <c r="O2546" i="19"/>
  <c r="N2546" i="19"/>
  <c r="M2546" i="19"/>
  <c r="R2514" i="19"/>
  <c r="O2514" i="19"/>
  <c r="N2514" i="19"/>
  <c r="M2514" i="19"/>
  <c r="R2509" i="19"/>
  <c r="O2509" i="19"/>
  <c r="N2509" i="19"/>
  <c r="M2509" i="19"/>
  <c r="R2524" i="19"/>
  <c r="O2524" i="19"/>
  <c r="N2524" i="19"/>
  <c r="M2524" i="19"/>
  <c r="R2510" i="19"/>
  <c r="O2510" i="19"/>
  <c r="N2510" i="19"/>
  <c r="M2510" i="19"/>
  <c r="R2517" i="19"/>
  <c r="O2517" i="19"/>
  <c r="N2517" i="19"/>
  <c r="M2517" i="19"/>
  <c r="R2540" i="19"/>
  <c r="O2540" i="19"/>
  <c r="N2540" i="19"/>
  <c r="M2540" i="19"/>
  <c r="R2530" i="19"/>
  <c r="O2530" i="19"/>
  <c r="N2530" i="19"/>
  <c r="M2530" i="19"/>
  <c r="R2525" i="19"/>
  <c r="O2525" i="19"/>
  <c r="N2525" i="19"/>
  <c r="M2525" i="19"/>
  <c r="R2511" i="19"/>
  <c r="O2511" i="19"/>
  <c r="N2511" i="19"/>
  <c r="M2511" i="19"/>
  <c r="R2522" i="19"/>
  <c r="O2522" i="19"/>
  <c r="N2522" i="19"/>
  <c r="M2522" i="19"/>
  <c r="R2513" i="19"/>
  <c r="O2513" i="19"/>
  <c r="N2513" i="19"/>
  <c r="M2513" i="19"/>
  <c r="R2518" i="19"/>
  <c r="O2518" i="19"/>
  <c r="N2518" i="19"/>
  <c r="M2518" i="19"/>
  <c r="R2520" i="19"/>
  <c r="O2520" i="19"/>
  <c r="N2520" i="19"/>
  <c r="M2520" i="19"/>
  <c r="R2483" i="19"/>
  <c r="O2483" i="19"/>
  <c r="N2483" i="19"/>
  <c r="M2483" i="19"/>
  <c r="R2506" i="19"/>
  <c r="O2506" i="19"/>
  <c r="N2506" i="19"/>
  <c r="M2506" i="19"/>
  <c r="R2482" i="19"/>
  <c r="O2482" i="19"/>
  <c r="N2482" i="19"/>
  <c r="M2482" i="19"/>
  <c r="R2490" i="19"/>
  <c r="O2490" i="19"/>
  <c r="N2490" i="19"/>
  <c r="M2490" i="19"/>
  <c r="R2489" i="19"/>
  <c r="O2489" i="19"/>
  <c r="N2489" i="19"/>
  <c r="M2489" i="19"/>
  <c r="R2467" i="19"/>
  <c r="O2467" i="19"/>
  <c r="N2467" i="19"/>
  <c r="M2467" i="19"/>
  <c r="R2471" i="19"/>
  <c r="O2471" i="19"/>
  <c r="N2471" i="19"/>
  <c r="M2471" i="19"/>
  <c r="R2439" i="19"/>
  <c r="O2439" i="19"/>
  <c r="N2439" i="19"/>
  <c r="M2439" i="19"/>
  <c r="R2441" i="19"/>
  <c r="O2441" i="19"/>
  <c r="N2441" i="19"/>
  <c r="M2441" i="19"/>
  <c r="R2451" i="19"/>
  <c r="O2451" i="19"/>
  <c r="N2451" i="19"/>
  <c r="M2451" i="19"/>
  <c r="R2455" i="19"/>
  <c r="O2455" i="19"/>
  <c r="N2455" i="19"/>
  <c r="M2455" i="19"/>
  <c r="R2474" i="19"/>
  <c r="O2474" i="19"/>
  <c r="N2474" i="19"/>
  <c r="M2474" i="19"/>
  <c r="R2428" i="19"/>
  <c r="O2428" i="19"/>
  <c r="N2428" i="19"/>
  <c r="M2428" i="19"/>
  <c r="R2426" i="19"/>
  <c r="O2426" i="19"/>
  <c r="N2426" i="19"/>
  <c r="M2426" i="19"/>
  <c r="R2371" i="19"/>
  <c r="O2371" i="19"/>
  <c r="N2371" i="19"/>
  <c r="M2371" i="19"/>
  <c r="R2370" i="19"/>
  <c r="O2370" i="19"/>
  <c r="N2370" i="19"/>
  <c r="M2370" i="19"/>
  <c r="R2410" i="19"/>
  <c r="O2410" i="19"/>
  <c r="N2410" i="19"/>
  <c r="M2410" i="19"/>
  <c r="R2409" i="19"/>
  <c r="O2409" i="19"/>
  <c r="N2409" i="19"/>
  <c r="M2409" i="19"/>
  <c r="R2398" i="19"/>
  <c r="O2398" i="19"/>
  <c r="N2398" i="19"/>
  <c r="M2398" i="19"/>
  <c r="R2385" i="19"/>
  <c r="O2385" i="19"/>
  <c r="N2385" i="19"/>
  <c r="M2385" i="19"/>
  <c r="R2375" i="19"/>
  <c r="O2375" i="19"/>
  <c r="N2375" i="19"/>
  <c r="M2375" i="19"/>
  <c r="R2374" i="19"/>
  <c r="O2374" i="19"/>
  <c r="N2374" i="19"/>
  <c r="M2374" i="19"/>
  <c r="R2379" i="19"/>
  <c r="O2379" i="19"/>
  <c r="N2379" i="19"/>
  <c r="M2379" i="19"/>
  <c r="R2383" i="19"/>
  <c r="O2383" i="19"/>
  <c r="N2383" i="19"/>
  <c r="M2383" i="19"/>
  <c r="R2369" i="19"/>
  <c r="O2369" i="19"/>
  <c r="N2369" i="19"/>
  <c r="M2369" i="19"/>
  <c r="R2367" i="19"/>
  <c r="O2367" i="19"/>
  <c r="N2367" i="19"/>
  <c r="M2367" i="19"/>
  <c r="R2352" i="19"/>
  <c r="O2352" i="19"/>
  <c r="N2352" i="19"/>
  <c r="M2352" i="19"/>
  <c r="R2336" i="19"/>
  <c r="O2336" i="19"/>
  <c r="N2336" i="19"/>
  <c r="M2336" i="19"/>
  <c r="R2366" i="19"/>
  <c r="O2366" i="19"/>
  <c r="N2366" i="19"/>
  <c r="M2366" i="19"/>
  <c r="R2340" i="19"/>
  <c r="O2340" i="19"/>
  <c r="N2340" i="19"/>
  <c r="M2340" i="19"/>
  <c r="R2361" i="19"/>
  <c r="O2361" i="19"/>
  <c r="N2361" i="19"/>
  <c r="M2361" i="19"/>
  <c r="R2317" i="19"/>
  <c r="O2317" i="19"/>
  <c r="N2317" i="19"/>
  <c r="M2317" i="19"/>
  <c r="R2362" i="19"/>
  <c r="O2362" i="19"/>
  <c r="N2362" i="19"/>
  <c r="M2362" i="19"/>
  <c r="R2334" i="19"/>
  <c r="O2334" i="19"/>
  <c r="N2334" i="19"/>
  <c r="M2334" i="19"/>
  <c r="R2321" i="19"/>
  <c r="O2321" i="19"/>
  <c r="N2321" i="19"/>
  <c r="M2321" i="19"/>
  <c r="R2329" i="19"/>
  <c r="O2329" i="19"/>
  <c r="N2329" i="19"/>
  <c r="M2329" i="19"/>
  <c r="R2313" i="19"/>
  <c r="O2313" i="19"/>
  <c r="N2313" i="19"/>
  <c r="M2313" i="19"/>
  <c r="R2320" i="19"/>
  <c r="O2320" i="19"/>
  <c r="N2320" i="19"/>
  <c r="M2320" i="19"/>
  <c r="R2323" i="19"/>
  <c r="O2323" i="19"/>
  <c r="N2323" i="19"/>
  <c r="M2323" i="19"/>
  <c r="R2330" i="19"/>
  <c r="O2330" i="19"/>
  <c r="N2330" i="19"/>
  <c r="M2330" i="19"/>
  <c r="R2314" i="19"/>
  <c r="O2314" i="19"/>
  <c r="N2314" i="19"/>
  <c r="M2314" i="19"/>
  <c r="R2315" i="19"/>
  <c r="O2315" i="19"/>
  <c r="N2315" i="19"/>
  <c r="M2315" i="19"/>
  <c r="R2324" i="19"/>
  <c r="O2324" i="19"/>
  <c r="N2324" i="19"/>
  <c r="M2324" i="19"/>
  <c r="R2359" i="19"/>
  <c r="O2359" i="19"/>
  <c r="N2359" i="19"/>
  <c r="M2359" i="19"/>
  <c r="R2346" i="19"/>
  <c r="O2346" i="19"/>
  <c r="N2346" i="19"/>
  <c r="M2346" i="19"/>
  <c r="R2316" i="19"/>
  <c r="O2316" i="19"/>
  <c r="N2316" i="19"/>
  <c r="M2316" i="19"/>
  <c r="R2309" i="19"/>
  <c r="O2309" i="19"/>
  <c r="N2309" i="19"/>
  <c r="M2309" i="19"/>
  <c r="R2341" i="19"/>
  <c r="O2341" i="19"/>
  <c r="N2341" i="19"/>
  <c r="M2341" i="19"/>
  <c r="R2338" i="19"/>
  <c r="O2338" i="19"/>
  <c r="N2338" i="19"/>
  <c r="M2338" i="19"/>
  <c r="R2311" i="19"/>
  <c r="O2311" i="19"/>
  <c r="N2311" i="19"/>
  <c r="M2311" i="19"/>
  <c r="R2308" i="19"/>
  <c r="O2308" i="19"/>
  <c r="N2308" i="19"/>
  <c r="M2308" i="19"/>
  <c r="R2310" i="19"/>
  <c r="O2310" i="19"/>
  <c r="N2310" i="19"/>
  <c r="M2310" i="19"/>
  <c r="R2337" i="19"/>
  <c r="O2337" i="19"/>
  <c r="N2337" i="19"/>
  <c r="M2337" i="19"/>
  <c r="R2318" i="19"/>
  <c r="O2318" i="19"/>
  <c r="N2318" i="19"/>
  <c r="M2318" i="19"/>
  <c r="R2312" i="19"/>
  <c r="O2312" i="19"/>
  <c r="N2312" i="19"/>
  <c r="M2312" i="19"/>
  <c r="R2342" i="19"/>
  <c r="O2342" i="19"/>
  <c r="N2342" i="19"/>
  <c r="M2342" i="19"/>
  <c r="R2335" i="19"/>
  <c r="O2335" i="19"/>
  <c r="N2335" i="19"/>
  <c r="M2335" i="19"/>
  <c r="R2302" i="19"/>
  <c r="O2302" i="19"/>
  <c r="N2302" i="19"/>
  <c r="M2302" i="19"/>
  <c r="R2306" i="19"/>
  <c r="O2306" i="19"/>
  <c r="N2306" i="19"/>
  <c r="M2306" i="19"/>
  <c r="R2339" i="19"/>
  <c r="O2339" i="19"/>
  <c r="N2339" i="19"/>
  <c r="M2339" i="19"/>
  <c r="R2300" i="19"/>
  <c r="O2300" i="19"/>
  <c r="N2300" i="19"/>
  <c r="M2300" i="19"/>
  <c r="R2304" i="19"/>
  <c r="O2304" i="19"/>
  <c r="N2304" i="19"/>
  <c r="M2304" i="19"/>
  <c r="R2305" i="19"/>
  <c r="O2305" i="19"/>
  <c r="N2305" i="19"/>
  <c r="M2305" i="19"/>
  <c r="R2307" i="19"/>
  <c r="O2307" i="19"/>
  <c r="N2307" i="19"/>
  <c r="M2307" i="19"/>
  <c r="R2296" i="19"/>
  <c r="O2296" i="19"/>
  <c r="N2296" i="19"/>
  <c r="M2296" i="19"/>
  <c r="R2303" i="19"/>
  <c r="O2303" i="19"/>
  <c r="N2303" i="19"/>
  <c r="M2303" i="19"/>
  <c r="R2301" i="19"/>
  <c r="O2301" i="19"/>
  <c r="N2301" i="19"/>
  <c r="M2301" i="19"/>
  <c r="R2299" i="19"/>
  <c r="O2299" i="19"/>
  <c r="N2299" i="19"/>
  <c r="M2299" i="19"/>
  <c r="R2297" i="19"/>
  <c r="O2297" i="19"/>
  <c r="N2297" i="19"/>
  <c r="M2297" i="19"/>
  <c r="R2298" i="19"/>
  <c r="O2298" i="19"/>
  <c r="N2298" i="19"/>
  <c r="M2298" i="19"/>
  <c r="R2295" i="19"/>
  <c r="O2295" i="19"/>
  <c r="N2295" i="19"/>
  <c r="M2295" i="19"/>
  <c r="R2293" i="19"/>
  <c r="O2293" i="19"/>
  <c r="N2293" i="19"/>
  <c r="M2293" i="19"/>
  <c r="R2292" i="19"/>
  <c r="O2292" i="19"/>
  <c r="N2292" i="19"/>
  <c r="M2292" i="19"/>
  <c r="R2290" i="19"/>
  <c r="O2290" i="19"/>
  <c r="N2290" i="19"/>
  <c r="M2290" i="19"/>
  <c r="R2289" i="19"/>
  <c r="O2289" i="19"/>
  <c r="N2289" i="19"/>
  <c r="M2289" i="19"/>
  <c r="R2291" i="19"/>
  <c r="O2291" i="19"/>
  <c r="N2291" i="19"/>
  <c r="M2291" i="19"/>
  <c r="R2288" i="19"/>
  <c r="O2288" i="19"/>
  <c r="N2288" i="19"/>
  <c r="M2288" i="19"/>
  <c r="R2287" i="19"/>
  <c r="O2287" i="19"/>
  <c r="N2287" i="19"/>
  <c r="M2287" i="19"/>
  <c r="R2284" i="19"/>
  <c r="O2284" i="19"/>
  <c r="N2284" i="19"/>
  <c r="M2284" i="19"/>
  <c r="R2282" i="19"/>
  <c r="O2282" i="19"/>
  <c r="N2282" i="19"/>
  <c r="M2282" i="19"/>
  <c r="R2280" i="19"/>
  <c r="O2280" i="19"/>
  <c r="N2280" i="19"/>
  <c r="M2280" i="19"/>
  <c r="R2281" i="19"/>
  <c r="O2281" i="19"/>
  <c r="N2281" i="19"/>
  <c r="M2281" i="19"/>
  <c r="R2278" i="19"/>
  <c r="O2278" i="19"/>
  <c r="N2278" i="19"/>
  <c r="M2278" i="19"/>
  <c r="R2279" i="19"/>
  <c r="O2279" i="19"/>
  <c r="N2279" i="19"/>
  <c r="M2279" i="19"/>
  <c r="R2277" i="19"/>
  <c r="O2277" i="19"/>
  <c r="N2277" i="19"/>
  <c r="M2277" i="19"/>
  <c r="R2276" i="19"/>
  <c r="O2276" i="19"/>
  <c r="N2276" i="19"/>
  <c r="M2276" i="19"/>
  <c r="R2269" i="19"/>
  <c r="O2269" i="19"/>
  <c r="N2269" i="19"/>
  <c r="M2269" i="19"/>
  <c r="R2268" i="19"/>
  <c r="O2268" i="19"/>
  <c r="N2268" i="19"/>
  <c r="M2268" i="19"/>
  <c r="R2264" i="19"/>
  <c r="O2264" i="19"/>
  <c r="N2264" i="19"/>
  <c r="M2264" i="19"/>
  <c r="R2263" i="19"/>
  <c r="O2263" i="19"/>
  <c r="N2263" i="19"/>
  <c r="M2263" i="19"/>
  <c r="R2267" i="19"/>
  <c r="O2267" i="19"/>
  <c r="N2267" i="19"/>
  <c r="M2267" i="19"/>
  <c r="R2256" i="19"/>
  <c r="O2256" i="19"/>
  <c r="N2256" i="19"/>
  <c r="M2256" i="19"/>
  <c r="R2250" i="19"/>
  <c r="O2250" i="19"/>
  <c r="N2250" i="19"/>
  <c r="M2250" i="19"/>
  <c r="R2249" i="19"/>
  <c r="O2249" i="19"/>
  <c r="N2249" i="19"/>
  <c r="M2249" i="19"/>
  <c r="R2251" i="19"/>
  <c r="O2251" i="19"/>
  <c r="N2251" i="19"/>
  <c r="M2251" i="19"/>
  <c r="R2255" i="19"/>
  <c r="O2255" i="19"/>
  <c r="N2255" i="19"/>
  <c r="M2255" i="19"/>
  <c r="R2253" i="19"/>
  <c r="O2253" i="19"/>
  <c r="N2253" i="19"/>
  <c r="M2253" i="19"/>
  <c r="R2248" i="19"/>
  <c r="O2248" i="19"/>
  <c r="N2248" i="19"/>
  <c r="M2248" i="19"/>
  <c r="R2252" i="19"/>
  <c r="O2252" i="19"/>
  <c r="N2252" i="19"/>
  <c r="M2252" i="19"/>
  <c r="R2245" i="19"/>
  <c r="O2245" i="19"/>
  <c r="N2245" i="19"/>
  <c r="M2245" i="19"/>
  <c r="R2246" i="19"/>
  <c r="O2246" i="19"/>
  <c r="N2246" i="19"/>
  <c r="M2246" i="19"/>
  <c r="R2247" i="19"/>
  <c r="O2247" i="19"/>
  <c r="N2247" i="19"/>
  <c r="M2247" i="19"/>
  <c r="R2244" i="19"/>
  <c r="O2244" i="19"/>
  <c r="N2244" i="19"/>
  <c r="M2244" i="19"/>
  <c r="R2243" i="19"/>
  <c r="O2243" i="19"/>
  <c r="N2243" i="19"/>
  <c r="M2243" i="19"/>
  <c r="R2242" i="19"/>
  <c r="O2242" i="19"/>
  <c r="N2242" i="19"/>
  <c r="M2242" i="19"/>
  <c r="R2241" i="19"/>
  <c r="O2241" i="19"/>
  <c r="N2241" i="19"/>
  <c r="M2241" i="19"/>
  <c r="R2240" i="19"/>
  <c r="O2240" i="19"/>
  <c r="N2240" i="19"/>
  <c r="M2240" i="19"/>
  <c r="R2233" i="19"/>
  <c r="O2233" i="19"/>
  <c r="N2233" i="19"/>
  <c r="M2233" i="19"/>
  <c r="R2236" i="19"/>
  <c r="O2236" i="19"/>
  <c r="N2236" i="19"/>
  <c r="M2236" i="19"/>
  <c r="R2231" i="19"/>
  <c r="O2231" i="19"/>
  <c r="N2231" i="19"/>
  <c r="M2231" i="19"/>
  <c r="R2226" i="19"/>
  <c r="O2226" i="19"/>
  <c r="N2226" i="19"/>
  <c r="M2226" i="19"/>
  <c r="R2229" i="19"/>
  <c r="O2229" i="19"/>
  <c r="N2229" i="19"/>
  <c r="M2229" i="19"/>
  <c r="R2230" i="19"/>
  <c r="O2230" i="19"/>
  <c r="N2230" i="19"/>
  <c r="M2230" i="19"/>
  <c r="R2232" i="19"/>
  <c r="O2232" i="19"/>
  <c r="N2232" i="19"/>
  <c r="M2232" i="19"/>
  <c r="R2224" i="19"/>
  <c r="O2224" i="19"/>
  <c r="N2224" i="19"/>
  <c r="M2224" i="19"/>
  <c r="R2227" i="19"/>
  <c r="O2227" i="19"/>
  <c r="N2227" i="19"/>
  <c r="M2227" i="19"/>
  <c r="R2223" i="19"/>
  <c r="O2223" i="19"/>
  <c r="N2223" i="19"/>
  <c r="M2223" i="19"/>
  <c r="R2222" i="19"/>
  <c r="O2222" i="19"/>
  <c r="N2222" i="19"/>
  <c r="M2222" i="19"/>
  <c r="R2225" i="19"/>
  <c r="O2225" i="19"/>
  <c r="N2225" i="19"/>
  <c r="M2225" i="19"/>
  <c r="R2221" i="19"/>
  <c r="O2221" i="19"/>
  <c r="N2221" i="19"/>
  <c r="M2221" i="19"/>
  <c r="R2220" i="19"/>
  <c r="O2220" i="19"/>
  <c r="N2220" i="19"/>
  <c r="M2220" i="19"/>
  <c r="R2216" i="19"/>
  <c r="O2216" i="19"/>
  <c r="N2216" i="19"/>
  <c r="M2216" i="19"/>
  <c r="R2206" i="19"/>
  <c r="O2206" i="19"/>
  <c r="N2206" i="19"/>
  <c r="M2206" i="19"/>
  <c r="R2185" i="19"/>
  <c r="O2185" i="19"/>
  <c r="N2185" i="19"/>
  <c r="M2185" i="19"/>
  <c r="R2202" i="19"/>
  <c r="O2202" i="19"/>
  <c r="N2202" i="19"/>
  <c r="M2202" i="19"/>
  <c r="R2201" i="19"/>
  <c r="O2201" i="19"/>
  <c r="N2201" i="19"/>
  <c r="M2201" i="19"/>
  <c r="R2200" i="19"/>
  <c r="O2200" i="19"/>
  <c r="N2200" i="19"/>
  <c r="M2200" i="19"/>
  <c r="R2199" i="19"/>
  <c r="O2199" i="19"/>
  <c r="N2199" i="19"/>
  <c r="M2199" i="19"/>
  <c r="R2182" i="19"/>
  <c r="O2182" i="19"/>
  <c r="N2182" i="19"/>
  <c r="M2182" i="19"/>
  <c r="R2184" i="19"/>
  <c r="O2184" i="19"/>
  <c r="N2184" i="19"/>
  <c r="M2184" i="19"/>
  <c r="R2179" i="19"/>
  <c r="O2179" i="19"/>
  <c r="N2179" i="19"/>
  <c r="M2179" i="19"/>
  <c r="R2192" i="19"/>
  <c r="O2192" i="19"/>
  <c r="N2192" i="19"/>
  <c r="M2192" i="19"/>
  <c r="R2189" i="19"/>
  <c r="O2189" i="19"/>
  <c r="N2189" i="19"/>
  <c r="M2189" i="19"/>
  <c r="R2191" i="19"/>
  <c r="O2191" i="19"/>
  <c r="N2191" i="19"/>
  <c r="M2191" i="19"/>
  <c r="R2190" i="19"/>
  <c r="O2190" i="19"/>
  <c r="N2190" i="19"/>
  <c r="M2190" i="19"/>
  <c r="R2186" i="19"/>
  <c r="O2186" i="19"/>
  <c r="N2186" i="19"/>
  <c r="M2186" i="19"/>
  <c r="R2176" i="19"/>
  <c r="O2176" i="19"/>
  <c r="N2176" i="19"/>
  <c r="M2176" i="19"/>
  <c r="R2183" i="19"/>
  <c r="O2183" i="19"/>
  <c r="N2183" i="19"/>
  <c r="M2183" i="19"/>
  <c r="R2181" i="19"/>
  <c r="O2181" i="19"/>
  <c r="N2181" i="19"/>
  <c r="M2181" i="19"/>
  <c r="R2178" i="19"/>
  <c r="O2178" i="19"/>
  <c r="N2178" i="19"/>
  <c r="M2178" i="19"/>
  <c r="R2188" i="19"/>
  <c r="O2188" i="19"/>
  <c r="N2188" i="19"/>
  <c r="M2188" i="19"/>
  <c r="R2180" i="19"/>
  <c r="O2180" i="19"/>
  <c r="N2180" i="19"/>
  <c r="M2180" i="19"/>
  <c r="R2175" i="19"/>
  <c r="O2175" i="19"/>
  <c r="N2175" i="19"/>
  <c r="M2175" i="19"/>
  <c r="R2177" i="19"/>
  <c r="O2177" i="19"/>
  <c r="N2177" i="19"/>
  <c r="M2177" i="19"/>
  <c r="R2174" i="19"/>
  <c r="O2174" i="19"/>
  <c r="N2174" i="19"/>
  <c r="M2174" i="19"/>
  <c r="R2154" i="19"/>
  <c r="O2154" i="19"/>
  <c r="N2154" i="19"/>
  <c r="M2154" i="19"/>
  <c r="R2153" i="19"/>
  <c r="O2153" i="19"/>
  <c r="N2153" i="19"/>
  <c r="M2153" i="19"/>
  <c r="R2151" i="19"/>
  <c r="O2151" i="19"/>
  <c r="N2151" i="19"/>
  <c r="M2151" i="19"/>
  <c r="R2161" i="19"/>
  <c r="O2161" i="19"/>
  <c r="N2161" i="19"/>
  <c r="M2161" i="19"/>
  <c r="R2131" i="19"/>
  <c r="O2131" i="19"/>
  <c r="N2131" i="19"/>
  <c r="M2131" i="19"/>
  <c r="R2143" i="19"/>
  <c r="O2143" i="19"/>
  <c r="N2143" i="19"/>
  <c r="M2143" i="19"/>
  <c r="R2141" i="19"/>
  <c r="O2141" i="19"/>
  <c r="N2141" i="19"/>
  <c r="M2141" i="19"/>
  <c r="R2138" i="19"/>
  <c r="O2138" i="19"/>
  <c r="N2138" i="19"/>
  <c r="M2138" i="19"/>
  <c r="R2129" i="19"/>
  <c r="O2129" i="19"/>
  <c r="N2129" i="19"/>
  <c r="M2129" i="19"/>
  <c r="R2137" i="19"/>
  <c r="O2137" i="19"/>
  <c r="N2137" i="19"/>
  <c r="M2137" i="19"/>
  <c r="R2130" i="19"/>
  <c r="O2130" i="19"/>
  <c r="N2130" i="19"/>
  <c r="M2130" i="19"/>
  <c r="R2147" i="19"/>
  <c r="O2147" i="19"/>
  <c r="N2147" i="19"/>
  <c r="M2147" i="19"/>
  <c r="R2124" i="19"/>
  <c r="O2124" i="19"/>
  <c r="N2124" i="19"/>
  <c r="M2124" i="19"/>
  <c r="R2136" i="19"/>
  <c r="O2136" i="19"/>
  <c r="N2136" i="19"/>
  <c r="M2136" i="19"/>
  <c r="R2132" i="19"/>
  <c r="O2132" i="19"/>
  <c r="N2132" i="19"/>
  <c r="M2132" i="19"/>
  <c r="R2127" i="19"/>
  <c r="O2127" i="19"/>
  <c r="N2127" i="19"/>
  <c r="M2127" i="19"/>
  <c r="R2128" i="19"/>
  <c r="O2128" i="19"/>
  <c r="N2128" i="19"/>
  <c r="M2128" i="19"/>
  <c r="R2134" i="19"/>
  <c r="O2134" i="19"/>
  <c r="N2134" i="19"/>
  <c r="M2134" i="19"/>
  <c r="R2125" i="19"/>
  <c r="O2125" i="19"/>
  <c r="N2125" i="19"/>
  <c r="M2125" i="19"/>
  <c r="R2123" i="19"/>
  <c r="O2123" i="19"/>
  <c r="N2123" i="19"/>
  <c r="M2123" i="19"/>
  <c r="R2126" i="19"/>
  <c r="O2126" i="19"/>
  <c r="N2126" i="19"/>
  <c r="M2126" i="19"/>
  <c r="R2121" i="19"/>
  <c r="O2121" i="19"/>
  <c r="N2121" i="19"/>
  <c r="M2121" i="19"/>
  <c r="R2122" i="19"/>
  <c r="O2122" i="19"/>
  <c r="N2122" i="19"/>
  <c r="M2122" i="19"/>
  <c r="R2117" i="19"/>
  <c r="O2117" i="19"/>
  <c r="N2117" i="19"/>
  <c r="M2117" i="19"/>
  <c r="R2120" i="19"/>
  <c r="O2120" i="19"/>
  <c r="N2120" i="19"/>
  <c r="M2120" i="19"/>
  <c r="R2119" i="19"/>
  <c r="O2119" i="19"/>
  <c r="N2119" i="19"/>
  <c r="M2119" i="19"/>
  <c r="R2118" i="19"/>
  <c r="O2118" i="19"/>
  <c r="N2118" i="19"/>
  <c r="M2118" i="19"/>
  <c r="R2110" i="19"/>
  <c r="O2110" i="19"/>
  <c r="N2110" i="19"/>
  <c r="M2110" i="19"/>
  <c r="R2109" i="19"/>
  <c r="O2109" i="19"/>
  <c r="N2109" i="19"/>
  <c r="M2109" i="19"/>
  <c r="R2097" i="19"/>
  <c r="O2097" i="19"/>
  <c r="N2097" i="19"/>
  <c r="M2097" i="19"/>
  <c r="R2098" i="19"/>
  <c r="O2098" i="19"/>
  <c r="N2098" i="19"/>
  <c r="M2098" i="19"/>
  <c r="R2102" i="19"/>
  <c r="O2102" i="19"/>
  <c r="N2102" i="19"/>
  <c r="M2102" i="19"/>
  <c r="R2096" i="19"/>
  <c r="O2096" i="19"/>
  <c r="N2096" i="19"/>
  <c r="M2096" i="19"/>
  <c r="R2093" i="19"/>
  <c r="O2093" i="19"/>
  <c r="N2093" i="19"/>
  <c r="M2093" i="19"/>
  <c r="R2092" i="19"/>
  <c r="O2092" i="19"/>
  <c r="N2092" i="19"/>
  <c r="M2092" i="19"/>
  <c r="R2095" i="19"/>
  <c r="O2095" i="19"/>
  <c r="N2095" i="19"/>
  <c r="M2095" i="19"/>
  <c r="R2091" i="19"/>
  <c r="O2091" i="19"/>
  <c r="N2091" i="19"/>
  <c r="M2091" i="19"/>
  <c r="R2089" i="19"/>
  <c r="O2089" i="19"/>
  <c r="N2089" i="19"/>
  <c r="M2089" i="19"/>
  <c r="R2090" i="19"/>
  <c r="O2090" i="19"/>
  <c r="N2090" i="19"/>
  <c r="M2090" i="19"/>
  <c r="R2088" i="19"/>
  <c r="O2088" i="19"/>
  <c r="N2088" i="19"/>
  <c r="M2088" i="19"/>
  <c r="R2085" i="19"/>
  <c r="O2085" i="19"/>
  <c r="N2085" i="19"/>
  <c r="M2085" i="19"/>
  <c r="R2063" i="19"/>
  <c r="O2063" i="19"/>
  <c r="N2063" i="19"/>
  <c r="M2063" i="19"/>
  <c r="R2072" i="19"/>
  <c r="O2072" i="19"/>
  <c r="N2072" i="19"/>
  <c r="M2072" i="19"/>
  <c r="R2066" i="19"/>
  <c r="O2066" i="19"/>
  <c r="N2066" i="19"/>
  <c r="M2066" i="19"/>
  <c r="R2078" i="19"/>
  <c r="O2078" i="19"/>
  <c r="N2078" i="19"/>
  <c r="M2078" i="19"/>
  <c r="R2064" i="19"/>
  <c r="O2064" i="19"/>
  <c r="N2064" i="19"/>
  <c r="M2064" i="19"/>
  <c r="R2061" i="19"/>
  <c r="O2061" i="19"/>
  <c r="N2061" i="19"/>
  <c r="M2061" i="19"/>
  <c r="R2074" i="19"/>
  <c r="O2074" i="19"/>
  <c r="N2074" i="19"/>
  <c r="M2074" i="19"/>
  <c r="R2058" i="19"/>
  <c r="O2058" i="19"/>
  <c r="N2058" i="19"/>
  <c r="M2058" i="19"/>
  <c r="R2057" i="19"/>
  <c r="O2057" i="19"/>
  <c r="N2057" i="19"/>
  <c r="M2057" i="19"/>
  <c r="R2056" i="19"/>
  <c r="O2056" i="19"/>
  <c r="N2056" i="19"/>
  <c r="M2056" i="19"/>
  <c r="R2068" i="19"/>
  <c r="O2068" i="19"/>
  <c r="N2068" i="19"/>
  <c r="M2068" i="19"/>
  <c r="R2065" i="19"/>
  <c r="O2065" i="19"/>
  <c r="N2065" i="19"/>
  <c r="M2065" i="19"/>
  <c r="R2062" i="19"/>
  <c r="O2062" i="19"/>
  <c r="N2062" i="19"/>
  <c r="M2062" i="19"/>
  <c r="R2075" i="19"/>
  <c r="O2075" i="19"/>
  <c r="N2075" i="19"/>
  <c r="M2075" i="19"/>
  <c r="R2060" i="19"/>
  <c r="O2060" i="19"/>
  <c r="N2060" i="19"/>
  <c r="M2060" i="19"/>
  <c r="R2052" i="19"/>
  <c r="O2052" i="19"/>
  <c r="N2052" i="19"/>
  <c r="M2052" i="19"/>
  <c r="R2053" i="19"/>
  <c r="O2053" i="19"/>
  <c r="N2053" i="19"/>
  <c r="M2053" i="19"/>
  <c r="R2055" i="19"/>
  <c r="O2055" i="19"/>
  <c r="N2055" i="19"/>
  <c r="M2055" i="19"/>
  <c r="R2054" i="19"/>
  <c r="O2054" i="19"/>
  <c r="N2054" i="19"/>
  <c r="M2054" i="19"/>
  <c r="R2051" i="19"/>
  <c r="O2051" i="19"/>
  <c r="N2051" i="19"/>
  <c r="M2051" i="19"/>
  <c r="R2059" i="19"/>
  <c r="O2059" i="19"/>
  <c r="N2059" i="19"/>
  <c r="M2059" i="19"/>
  <c r="R2050" i="19"/>
  <c r="O2050" i="19"/>
  <c r="N2050" i="19"/>
  <c r="M2050" i="19"/>
  <c r="R2030" i="19"/>
  <c r="O2030" i="19"/>
  <c r="N2030" i="19"/>
  <c r="M2030" i="19"/>
  <c r="R2028" i="19"/>
  <c r="O2028" i="19"/>
  <c r="N2028" i="19"/>
  <c r="M2028" i="19"/>
  <c r="R1991" i="19"/>
  <c r="O1991" i="19"/>
  <c r="N1991" i="19"/>
  <c r="M1991" i="19"/>
  <c r="R1988" i="19"/>
  <c r="O1988" i="19"/>
  <c r="N1988" i="19"/>
  <c r="M1988" i="19"/>
  <c r="R1979" i="19"/>
  <c r="O1979" i="19"/>
  <c r="N1979" i="19"/>
  <c r="M1979" i="19"/>
  <c r="R1963" i="19"/>
  <c r="O1963" i="19"/>
  <c r="N1963" i="19"/>
  <c r="M1963" i="19"/>
  <c r="R1965" i="19"/>
  <c r="O1965" i="19"/>
  <c r="N1965" i="19"/>
  <c r="M1965" i="19"/>
  <c r="R1906" i="19"/>
  <c r="O1906" i="19"/>
  <c r="N1906" i="19"/>
  <c r="M1906" i="19"/>
  <c r="R1882" i="19"/>
  <c r="O1882" i="19"/>
  <c r="N1882" i="19"/>
  <c r="M1882" i="19"/>
  <c r="R1927" i="19"/>
  <c r="O1927" i="19"/>
  <c r="N1927" i="19"/>
  <c r="M1927" i="19"/>
  <c r="R1854" i="19"/>
  <c r="O1854" i="19"/>
  <c r="N1854" i="19"/>
  <c r="M1854" i="19"/>
  <c r="R1836" i="19"/>
  <c r="O1836" i="19"/>
  <c r="N1836" i="19"/>
  <c r="M1836" i="19"/>
  <c r="R1909" i="19"/>
  <c r="O1909" i="19"/>
  <c r="N1909" i="19"/>
  <c r="M1909" i="19"/>
  <c r="R1862" i="19"/>
  <c r="O1862" i="19"/>
  <c r="N1862" i="19"/>
  <c r="M1862" i="19"/>
  <c r="R1852" i="19"/>
  <c r="O1852" i="19"/>
  <c r="N1852" i="19"/>
  <c r="M1852" i="19"/>
  <c r="R1908" i="19"/>
  <c r="O1908" i="19"/>
  <c r="N1908" i="19"/>
  <c r="M1908" i="19"/>
  <c r="R1899" i="19"/>
  <c r="O1899" i="19"/>
  <c r="N1899" i="19"/>
  <c r="M1899" i="19"/>
  <c r="R1841" i="19"/>
  <c r="O1841" i="19"/>
  <c r="N1841" i="19"/>
  <c r="M1841" i="19"/>
  <c r="R1892" i="19"/>
  <c r="O1892" i="19"/>
  <c r="N1892" i="19"/>
  <c r="M1892" i="19"/>
  <c r="R1917" i="19"/>
  <c r="O1917" i="19"/>
  <c r="N1917" i="19"/>
  <c r="M1917" i="19"/>
  <c r="R1825" i="19"/>
  <c r="O1825" i="19"/>
  <c r="N1825" i="19"/>
  <c r="M1825" i="19"/>
  <c r="R1902" i="19"/>
  <c r="O1902" i="19"/>
  <c r="N1902" i="19"/>
  <c r="M1902" i="19"/>
  <c r="R1869" i="19"/>
  <c r="O1869" i="19"/>
  <c r="N1869" i="19"/>
  <c r="M1869" i="19"/>
  <c r="R1867" i="19"/>
  <c r="O1867" i="19"/>
  <c r="N1867" i="19"/>
  <c r="M1867" i="19"/>
  <c r="R1877" i="19"/>
  <c r="O1877" i="19"/>
  <c r="N1877" i="19"/>
  <c r="M1877" i="19"/>
  <c r="R1850" i="19"/>
  <c r="O1850" i="19"/>
  <c r="N1850" i="19"/>
  <c r="M1850" i="19"/>
  <c r="R1830" i="19"/>
  <c r="O1830" i="19"/>
  <c r="N1830" i="19"/>
  <c r="M1830" i="19"/>
  <c r="R1881" i="19"/>
  <c r="O1881" i="19"/>
  <c r="N1881" i="19"/>
  <c r="M1881" i="19"/>
  <c r="R1873" i="19"/>
  <c r="O1873" i="19"/>
  <c r="N1873" i="19"/>
  <c r="M1873" i="19"/>
  <c r="R1826" i="19"/>
  <c r="O1826" i="19"/>
  <c r="N1826" i="19"/>
  <c r="M1826" i="19"/>
  <c r="R1837" i="19"/>
  <c r="O1837" i="19"/>
  <c r="N1837" i="19"/>
  <c r="M1837" i="19"/>
  <c r="R1872" i="19"/>
  <c r="O1872" i="19"/>
  <c r="N1872" i="19"/>
  <c r="M1872" i="19"/>
  <c r="R1864" i="19"/>
  <c r="O1864" i="19"/>
  <c r="N1864" i="19"/>
  <c r="M1864" i="19"/>
  <c r="R1865" i="19"/>
  <c r="O1865" i="19"/>
  <c r="N1865" i="19"/>
  <c r="M1865" i="19"/>
  <c r="R1903" i="19"/>
  <c r="O1903" i="19"/>
  <c r="N1903" i="19"/>
  <c r="M1903" i="19"/>
  <c r="R1868" i="19"/>
  <c r="O1868" i="19"/>
  <c r="N1868" i="19"/>
  <c r="M1868" i="19"/>
  <c r="R1834" i="19"/>
  <c r="O1834" i="19"/>
  <c r="N1834" i="19"/>
  <c r="M1834" i="19"/>
  <c r="R1880" i="19"/>
  <c r="O1880" i="19"/>
  <c r="N1880" i="19"/>
  <c r="M1880" i="19"/>
  <c r="R1842" i="19"/>
  <c r="O1842" i="19"/>
  <c r="N1842" i="19"/>
  <c r="M1842" i="19"/>
  <c r="R1833" i="19"/>
  <c r="O1833" i="19"/>
  <c r="N1833" i="19"/>
  <c r="M1833" i="19"/>
  <c r="R1856" i="19"/>
  <c r="O1856" i="19"/>
  <c r="N1856" i="19"/>
  <c r="M1856" i="19"/>
  <c r="R1851" i="19"/>
  <c r="O1851" i="19"/>
  <c r="N1851" i="19"/>
  <c r="M1851" i="19"/>
  <c r="R1839" i="19"/>
  <c r="O1839" i="19"/>
  <c r="N1839" i="19"/>
  <c r="M1839" i="19"/>
  <c r="R1824" i="19"/>
  <c r="O1824" i="19"/>
  <c r="N1824" i="19"/>
  <c r="M1824" i="19"/>
  <c r="R1891" i="19"/>
  <c r="O1891" i="19"/>
  <c r="N1891" i="19"/>
  <c r="M1891" i="19"/>
  <c r="R1855" i="19"/>
  <c r="O1855" i="19"/>
  <c r="N1855" i="19"/>
  <c r="M1855" i="19"/>
  <c r="R1879" i="19"/>
  <c r="O1879" i="19"/>
  <c r="N1879" i="19"/>
  <c r="M1879" i="19"/>
  <c r="R1832" i="19"/>
  <c r="O1832" i="19"/>
  <c r="N1832" i="19"/>
  <c r="M1832" i="19"/>
  <c r="R1820" i="19"/>
  <c r="O1820" i="19"/>
  <c r="N1820" i="19"/>
  <c r="M1820" i="19"/>
  <c r="R1845" i="19"/>
  <c r="O1845" i="19"/>
  <c r="N1845" i="19"/>
  <c r="M1845" i="19"/>
  <c r="R1827" i="19"/>
  <c r="O1827" i="19"/>
  <c r="N1827" i="19"/>
  <c r="M1827" i="19"/>
  <c r="R1835" i="19"/>
  <c r="O1835" i="19"/>
  <c r="N1835" i="19"/>
  <c r="M1835" i="19"/>
  <c r="R1871" i="19"/>
  <c r="O1871" i="19"/>
  <c r="N1871" i="19"/>
  <c r="M1871" i="19"/>
  <c r="R1913" i="19"/>
  <c r="O1913" i="19"/>
  <c r="N1913" i="19"/>
  <c r="M1913" i="19"/>
  <c r="R1821" i="19"/>
  <c r="O1821" i="19"/>
  <c r="N1821" i="19"/>
  <c r="M1821" i="19"/>
  <c r="R1806" i="19"/>
  <c r="O1806" i="19"/>
  <c r="N1806" i="19"/>
  <c r="M1806" i="19"/>
  <c r="R1818" i="19"/>
  <c r="O1818" i="19"/>
  <c r="N1818" i="19"/>
  <c r="M1818" i="19"/>
  <c r="R1829" i="19"/>
  <c r="O1829" i="19"/>
  <c r="N1829" i="19"/>
  <c r="M1829" i="19"/>
  <c r="R1810" i="19"/>
  <c r="O1810" i="19"/>
  <c r="N1810" i="19"/>
  <c r="M1810" i="19"/>
  <c r="R1859" i="19"/>
  <c r="O1859" i="19"/>
  <c r="N1859" i="19"/>
  <c r="M1859" i="19"/>
  <c r="R1812" i="19"/>
  <c r="O1812" i="19"/>
  <c r="N1812" i="19"/>
  <c r="M1812" i="19"/>
  <c r="R1831" i="19"/>
  <c r="O1831" i="19"/>
  <c r="N1831" i="19"/>
  <c r="M1831" i="19"/>
  <c r="R1815" i="19"/>
  <c r="O1815" i="19"/>
  <c r="N1815" i="19"/>
  <c r="M1815" i="19"/>
  <c r="R1814" i="19"/>
  <c r="O1814" i="19"/>
  <c r="N1814" i="19"/>
  <c r="M1814" i="19"/>
  <c r="R1816" i="19"/>
  <c r="O1816" i="19"/>
  <c r="N1816" i="19"/>
  <c r="M1816" i="19"/>
  <c r="R1819" i="19"/>
  <c r="O1819" i="19"/>
  <c r="N1819" i="19"/>
  <c r="M1819" i="19"/>
  <c r="R1811" i="19"/>
  <c r="O1811" i="19"/>
  <c r="N1811" i="19"/>
  <c r="M1811" i="19"/>
  <c r="R1823" i="19"/>
  <c r="O1823" i="19"/>
  <c r="N1823" i="19"/>
  <c r="M1823" i="19"/>
  <c r="R1813" i="19"/>
  <c r="O1813" i="19"/>
  <c r="N1813" i="19"/>
  <c r="M1813" i="19"/>
  <c r="R1809" i="19"/>
  <c r="O1809" i="19"/>
  <c r="N1809" i="19"/>
  <c r="M1809" i="19"/>
  <c r="R1804" i="19"/>
  <c r="O1804" i="19"/>
  <c r="N1804" i="19"/>
  <c r="M1804" i="19"/>
  <c r="R1802" i="19"/>
  <c r="O1802" i="19"/>
  <c r="N1802" i="19"/>
  <c r="M1802" i="19"/>
  <c r="R1805" i="19"/>
  <c r="O1805" i="19"/>
  <c r="N1805" i="19"/>
  <c r="M1805" i="19"/>
  <c r="R1808" i="19"/>
  <c r="O1808" i="19"/>
  <c r="N1808" i="19"/>
  <c r="M1808" i="19"/>
  <c r="R1817" i="19"/>
  <c r="O1817" i="19"/>
  <c r="N1817" i="19"/>
  <c r="M1817" i="19"/>
  <c r="R1803" i="19"/>
  <c r="O1803" i="19"/>
  <c r="N1803" i="19"/>
  <c r="M1803" i="19"/>
  <c r="R1801" i="19"/>
  <c r="O1801" i="19"/>
  <c r="N1801" i="19"/>
  <c r="M1801" i="19"/>
  <c r="R1822" i="19"/>
  <c r="O1822" i="19"/>
  <c r="N1822" i="19"/>
  <c r="M1822" i="19"/>
  <c r="R1807" i="19"/>
  <c r="O1807" i="19"/>
  <c r="N1807" i="19"/>
  <c r="M1807" i="19"/>
  <c r="R1800" i="19"/>
  <c r="O1800" i="19"/>
  <c r="N1800" i="19"/>
  <c r="M1800" i="19"/>
  <c r="R1755" i="19"/>
  <c r="O1755" i="19"/>
  <c r="N1755" i="19"/>
  <c r="M1755" i="19"/>
  <c r="R1722" i="19"/>
  <c r="O1722" i="19"/>
  <c r="N1722" i="19"/>
  <c r="M1722" i="19"/>
  <c r="R1652" i="19"/>
  <c r="O1652" i="19"/>
  <c r="N1652" i="19"/>
  <c r="M1652" i="19"/>
  <c r="R1667" i="19"/>
  <c r="O1667" i="19"/>
  <c r="N1667" i="19"/>
  <c r="M1667" i="19"/>
  <c r="R1658" i="19"/>
  <c r="O1658" i="19"/>
  <c r="N1658" i="19"/>
  <c r="M1658" i="19"/>
  <c r="R1657" i="19"/>
  <c r="O1657" i="19"/>
  <c r="N1657" i="19"/>
  <c r="M1657" i="19"/>
  <c r="R1653" i="19"/>
  <c r="O1653" i="19"/>
  <c r="N1653" i="19"/>
  <c r="M1653" i="19"/>
  <c r="R1651" i="19"/>
  <c r="O1651" i="19"/>
  <c r="N1651" i="19"/>
  <c r="M1651" i="19"/>
  <c r="R1654" i="19"/>
  <c r="O1654" i="19"/>
  <c r="N1654" i="19"/>
  <c r="M1654" i="19"/>
  <c r="R1546" i="19"/>
  <c r="O1546" i="19"/>
  <c r="N1546" i="19"/>
  <c r="M1546" i="19"/>
  <c r="R1505" i="19"/>
  <c r="O1505" i="19"/>
  <c r="N1505" i="19"/>
  <c r="M1505" i="19"/>
  <c r="R1597" i="19"/>
  <c r="O1597" i="19"/>
  <c r="N1597" i="19"/>
  <c r="M1597" i="19"/>
  <c r="R1585" i="19"/>
  <c r="O1585" i="19"/>
  <c r="N1585" i="19"/>
  <c r="M1585" i="19"/>
  <c r="R1530" i="19"/>
  <c r="O1530" i="19"/>
  <c r="N1530" i="19"/>
  <c r="M1530" i="19"/>
  <c r="R1496" i="19"/>
  <c r="O1496" i="19"/>
  <c r="N1496" i="19"/>
  <c r="M1496" i="19"/>
  <c r="R1545" i="19"/>
  <c r="O1545" i="19"/>
  <c r="N1545" i="19"/>
  <c r="M1545" i="19"/>
  <c r="R1524" i="19"/>
  <c r="O1524" i="19"/>
  <c r="N1524" i="19"/>
  <c r="M1524" i="19"/>
  <c r="R1574" i="19"/>
  <c r="O1574" i="19"/>
  <c r="N1574" i="19"/>
  <c r="M1574" i="19"/>
  <c r="R1508" i="19"/>
  <c r="O1508" i="19"/>
  <c r="N1508" i="19"/>
  <c r="M1508" i="19"/>
  <c r="R1501" i="19"/>
  <c r="O1501" i="19"/>
  <c r="N1501" i="19"/>
  <c r="M1501" i="19"/>
  <c r="R1573" i="19"/>
  <c r="O1573" i="19"/>
  <c r="N1573" i="19"/>
  <c r="M1573" i="19"/>
  <c r="R1498" i="19"/>
  <c r="O1498" i="19"/>
  <c r="N1498" i="19"/>
  <c r="M1498" i="19"/>
  <c r="R1490" i="19"/>
  <c r="O1490" i="19"/>
  <c r="N1490" i="19"/>
  <c r="M1490" i="19"/>
  <c r="R1494" i="19"/>
  <c r="O1494" i="19"/>
  <c r="N1494" i="19"/>
  <c r="M1494" i="19"/>
  <c r="R1544" i="19"/>
  <c r="O1544" i="19"/>
  <c r="N1544" i="19"/>
  <c r="M1544" i="19"/>
  <c r="R1529" i="19"/>
  <c r="O1529" i="19"/>
  <c r="N1529" i="19"/>
  <c r="M1529" i="19"/>
  <c r="R1534" i="19"/>
  <c r="O1534" i="19"/>
  <c r="N1534" i="19"/>
  <c r="M1534" i="19"/>
  <c r="R1575" i="19"/>
  <c r="O1575" i="19"/>
  <c r="N1575" i="19"/>
  <c r="M1575" i="19"/>
  <c r="R1563" i="19"/>
  <c r="O1563" i="19"/>
  <c r="N1563" i="19"/>
  <c r="M1563" i="19"/>
  <c r="R1517" i="19"/>
  <c r="O1517" i="19"/>
  <c r="N1517" i="19"/>
  <c r="M1517" i="19"/>
  <c r="R1539" i="19"/>
  <c r="O1539" i="19"/>
  <c r="N1539" i="19"/>
  <c r="M1539" i="19"/>
  <c r="R1576" i="19"/>
  <c r="O1576" i="19"/>
  <c r="N1576" i="19"/>
  <c r="M1576" i="19"/>
  <c r="R1540" i="19"/>
  <c r="O1540" i="19"/>
  <c r="N1540" i="19"/>
  <c r="M1540" i="19"/>
  <c r="R1551" i="19"/>
  <c r="O1551" i="19"/>
  <c r="N1551" i="19"/>
  <c r="M1551" i="19"/>
  <c r="R1537" i="19"/>
  <c r="O1537" i="19"/>
  <c r="N1537" i="19"/>
  <c r="M1537" i="19"/>
  <c r="R1518" i="19"/>
  <c r="O1518" i="19"/>
  <c r="N1518" i="19"/>
  <c r="M1518" i="19"/>
  <c r="R1488" i="19"/>
  <c r="O1488" i="19"/>
  <c r="N1488" i="19"/>
  <c r="M1488" i="19"/>
  <c r="R1489" i="19"/>
  <c r="O1489" i="19"/>
  <c r="N1489" i="19"/>
  <c r="M1489" i="19"/>
  <c r="R1499" i="19"/>
  <c r="O1499" i="19"/>
  <c r="N1499" i="19"/>
  <c r="M1499" i="19"/>
  <c r="R1569" i="19"/>
  <c r="O1569" i="19"/>
  <c r="N1569" i="19"/>
  <c r="M1569" i="19"/>
  <c r="R1562" i="19"/>
  <c r="O1562" i="19"/>
  <c r="N1562" i="19"/>
  <c r="M1562" i="19"/>
  <c r="R1548" i="19"/>
  <c r="O1548" i="19"/>
  <c r="N1548" i="19"/>
  <c r="M1548" i="19"/>
  <c r="R1484" i="19"/>
  <c r="O1484" i="19"/>
  <c r="N1484" i="19"/>
  <c r="M1484" i="19"/>
  <c r="R1538" i="19"/>
  <c r="O1538" i="19"/>
  <c r="N1538" i="19"/>
  <c r="M1538" i="19"/>
  <c r="R1536" i="19"/>
  <c r="O1536" i="19"/>
  <c r="N1536" i="19"/>
  <c r="M1536" i="19"/>
  <c r="R1528" i="19"/>
  <c r="O1528" i="19"/>
  <c r="N1528" i="19"/>
  <c r="M1528" i="19"/>
  <c r="R1486" i="19"/>
  <c r="O1486" i="19"/>
  <c r="N1486" i="19"/>
  <c r="M1486" i="19"/>
  <c r="R1535" i="19"/>
  <c r="O1535" i="19"/>
  <c r="N1535" i="19"/>
  <c r="M1535" i="19"/>
  <c r="R1566" i="19"/>
  <c r="O1566" i="19"/>
  <c r="N1566" i="19"/>
  <c r="M1566" i="19"/>
  <c r="R1461" i="19"/>
  <c r="O1461" i="19"/>
  <c r="N1461" i="19"/>
  <c r="M1461" i="19"/>
  <c r="R1533" i="19"/>
  <c r="O1533" i="19"/>
  <c r="N1533" i="19"/>
  <c r="M1533" i="19"/>
  <c r="R1512" i="19"/>
  <c r="O1512" i="19"/>
  <c r="N1512" i="19"/>
  <c r="M1512" i="19"/>
  <c r="R1516" i="19"/>
  <c r="O1516" i="19"/>
  <c r="N1516" i="19"/>
  <c r="M1516" i="19"/>
  <c r="R1542" i="19"/>
  <c r="O1542" i="19"/>
  <c r="N1542" i="19"/>
  <c r="M1542" i="19"/>
  <c r="R1479" i="19"/>
  <c r="O1479" i="19"/>
  <c r="N1479" i="19"/>
  <c r="M1479" i="19"/>
  <c r="R1567" i="19"/>
  <c r="O1567" i="19"/>
  <c r="N1567" i="19"/>
  <c r="M1567" i="19"/>
  <c r="R1504" i="19"/>
  <c r="O1504" i="19"/>
  <c r="N1504" i="19"/>
  <c r="M1504" i="19"/>
  <c r="R1549" i="19"/>
  <c r="O1549" i="19"/>
  <c r="N1549" i="19"/>
  <c r="M1549" i="19"/>
  <c r="R1502" i="19"/>
  <c r="O1502" i="19"/>
  <c r="N1502" i="19"/>
  <c r="M1502" i="19"/>
  <c r="R1480" i="19"/>
  <c r="O1480" i="19"/>
  <c r="N1480" i="19"/>
  <c r="M1480" i="19"/>
  <c r="R1520" i="19"/>
  <c r="O1520" i="19"/>
  <c r="N1520" i="19"/>
  <c r="M1520" i="19"/>
  <c r="R1519" i="19"/>
  <c r="O1519" i="19"/>
  <c r="N1519" i="19"/>
  <c r="M1519" i="19"/>
  <c r="R1503" i="19"/>
  <c r="O1503" i="19"/>
  <c r="N1503" i="19"/>
  <c r="M1503" i="19"/>
  <c r="R1495" i="19"/>
  <c r="O1495" i="19"/>
  <c r="N1495" i="19"/>
  <c r="M1495" i="19"/>
  <c r="R1481" i="19"/>
  <c r="O1481" i="19"/>
  <c r="N1481" i="19"/>
  <c r="M1481" i="19"/>
  <c r="R1523" i="19"/>
  <c r="O1523" i="19"/>
  <c r="N1523" i="19"/>
  <c r="M1523" i="19"/>
  <c r="R1491" i="19"/>
  <c r="O1491" i="19"/>
  <c r="N1491" i="19"/>
  <c r="M1491" i="19"/>
  <c r="R1483" i="19"/>
  <c r="O1483" i="19"/>
  <c r="N1483" i="19"/>
  <c r="M1483" i="19"/>
  <c r="R1509" i="19"/>
  <c r="O1509" i="19"/>
  <c r="N1509" i="19"/>
  <c r="M1509" i="19"/>
  <c r="R1466" i="19"/>
  <c r="O1466" i="19"/>
  <c r="N1466" i="19"/>
  <c r="M1466" i="19"/>
  <c r="R1511" i="19"/>
  <c r="O1511" i="19"/>
  <c r="N1511" i="19"/>
  <c r="M1511" i="19"/>
  <c r="R1449" i="19"/>
  <c r="O1449" i="19"/>
  <c r="N1449" i="19"/>
  <c r="M1449" i="19"/>
  <c r="R1475" i="19"/>
  <c r="O1475" i="19"/>
  <c r="N1475" i="19"/>
  <c r="M1475" i="19"/>
  <c r="R1470" i="19"/>
  <c r="O1470" i="19"/>
  <c r="N1470" i="19"/>
  <c r="M1470" i="19"/>
  <c r="R1487" i="19"/>
  <c r="O1487" i="19"/>
  <c r="N1487" i="19"/>
  <c r="M1487" i="19"/>
  <c r="R1485" i="19"/>
  <c r="O1485" i="19"/>
  <c r="N1485" i="19"/>
  <c r="M1485" i="19"/>
  <c r="R1478" i="19"/>
  <c r="O1478" i="19"/>
  <c r="N1478" i="19"/>
  <c r="M1478" i="19"/>
  <c r="R1468" i="19"/>
  <c r="O1468" i="19"/>
  <c r="N1468" i="19"/>
  <c r="M1468" i="19"/>
  <c r="R1476" i="19"/>
  <c r="O1476" i="19"/>
  <c r="N1476" i="19"/>
  <c r="M1476" i="19"/>
  <c r="R1463" i="19"/>
  <c r="O1463" i="19"/>
  <c r="N1463" i="19"/>
  <c r="M1463" i="19"/>
  <c r="R1456" i="19"/>
  <c r="O1456" i="19"/>
  <c r="N1456" i="19"/>
  <c r="M1456" i="19"/>
  <c r="R1471" i="19"/>
  <c r="O1471" i="19"/>
  <c r="N1471" i="19"/>
  <c r="M1471" i="19"/>
  <c r="R1510" i="19"/>
  <c r="O1510" i="19"/>
  <c r="N1510" i="19"/>
  <c r="M1510" i="19"/>
  <c r="R1459" i="19"/>
  <c r="O1459" i="19"/>
  <c r="N1459" i="19"/>
  <c r="M1459" i="19"/>
  <c r="R1474" i="19"/>
  <c r="O1474" i="19"/>
  <c r="N1474" i="19"/>
  <c r="M1474" i="19"/>
  <c r="R1467" i="19"/>
  <c r="O1467" i="19"/>
  <c r="N1467" i="19"/>
  <c r="M1467" i="19"/>
  <c r="R1469" i="19"/>
  <c r="O1469" i="19"/>
  <c r="N1469" i="19"/>
  <c r="M1469" i="19"/>
  <c r="R1472" i="19"/>
  <c r="O1472" i="19"/>
  <c r="N1472" i="19"/>
  <c r="M1472" i="19"/>
  <c r="R1457" i="19"/>
  <c r="O1457" i="19"/>
  <c r="N1457" i="19"/>
  <c r="M1457" i="19"/>
  <c r="R1455" i="19"/>
  <c r="O1455" i="19"/>
  <c r="N1455" i="19"/>
  <c r="M1455" i="19"/>
  <c r="R1458" i="19"/>
  <c r="O1458" i="19"/>
  <c r="N1458" i="19"/>
  <c r="M1458" i="19"/>
  <c r="R1465" i="19"/>
  <c r="O1465" i="19"/>
  <c r="N1465" i="19"/>
  <c r="M1465" i="19"/>
  <c r="R1464" i="19"/>
  <c r="O1464" i="19"/>
  <c r="N1464" i="19"/>
  <c r="M1464" i="19"/>
  <c r="R1473" i="19"/>
  <c r="O1473" i="19"/>
  <c r="N1473" i="19"/>
  <c r="M1473" i="19"/>
  <c r="R1451" i="19"/>
  <c r="O1451" i="19"/>
  <c r="N1451" i="19"/>
  <c r="M1451" i="19"/>
  <c r="R1477" i="19"/>
  <c r="O1477" i="19"/>
  <c r="N1477" i="19"/>
  <c r="M1477" i="19"/>
  <c r="R1448" i="19"/>
  <c r="O1448" i="19"/>
  <c r="N1448" i="19"/>
  <c r="M1448" i="19"/>
  <c r="R1452" i="19"/>
  <c r="O1452" i="19"/>
  <c r="N1452" i="19"/>
  <c r="M1452" i="19"/>
  <c r="R1460" i="19"/>
  <c r="O1460" i="19"/>
  <c r="N1460" i="19"/>
  <c r="M1460" i="19"/>
  <c r="R1450" i="19"/>
  <c r="O1450" i="19"/>
  <c r="N1450" i="19"/>
  <c r="M1450" i="19"/>
  <c r="R1454" i="19"/>
  <c r="O1454" i="19"/>
  <c r="N1454" i="19"/>
  <c r="M1454" i="19"/>
  <c r="R1447" i="19"/>
  <c r="O1447" i="19"/>
  <c r="N1447" i="19"/>
  <c r="M1447" i="19"/>
  <c r="R1446" i="19"/>
  <c r="O1446" i="19"/>
  <c r="N1446" i="19"/>
  <c r="M1446" i="19"/>
  <c r="R1453" i="19"/>
  <c r="O1453" i="19"/>
  <c r="N1453" i="19"/>
  <c r="M1453" i="19"/>
  <c r="R1462" i="19"/>
  <c r="O1462" i="19"/>
  <c r="N1462" i="19"/>
  <c r="M1462" i="19"/>
  <c r="R1445" i="19"/>
  <c r="O1445" i="19"/>
  <c r="N1445" i="19"/>
  <c r="M1445" i="19"/>
  <c r="R1429" i="19"/>
  <c r="O1429" i="19"/>
  <c r="N1429" i="19"/>
  <c r="M1429" i="19"/>
  <c r="R1434" i="19"/>
  <c r="O1434" i="19"/>
  <c r="N1434" i="19"/>
  <c r="M1434" i="19"/>
  <c r="R1433" i="19"/>
  <c r="O1433" i="19"/>
  <c r="N1433" i="19"/>
  <c r="M1433" i="19"/>
  <c r="R1431" i="19"/>
  <c r="O1431" i="19"/>
  <c r="N1431" i="19"/>
  <c r="M1431" i="19"/>
  <c r="R1425" i="19"/>
  <c r="O1425" i="19"/>
  <c r="N1425" i="19"/>
  <c r="M1425" i="19"/>
  <c r="R1422" i="19"/>
  <c r="O1422" i="19"/>
  <c r="N1422" i="19"/>
  <c r="M1422" i="19"/>
  <c r="R1417" i="19"/>
  <c r="O1417" i="19"/>
  <c r="N1417" i="19"/>
  <c r="M1417" i="19"/>
  <c r="R1412" i="19"/>
  <c r="O1412" i="19"/>
  <c r="N1412" i="19"/>
  <c r="M1412" i="19"/>
  <c r="R1409" i="19"/>
  <c r="O1409" i="19"/>
  <c r="N1409" i="19"/>
  <c r="M1409" i="19"/>
  <c r="R1404" i="19"/>
  <c r="O1404" i="19"/>
  <c r="N1404" i="19"/>
  <c r="M1404" i="19"/>
  <c r="R1388" i="19"/>
  <c r="O1388" i="19"/>
  <c r="N1388" i="19"/>
  <c r="M1388" i="19"/>
  <c r="R1384" i="19"/>
  <c r="O1384" i="19"/>
  <c r="N1384" i="19"/>
  <c r="M1384" i="19"/>
  <c r="R1383" i="19"/>
  <c r="O1383" i="19"/>
  <c r="N1383" i="19"/>
  <c r="M1383" i="19"/>
  <c r="R1378" i="19"/>
  <c r="O1378" i="19"/>
  <c r="N1378" i="19"/>
  <c r="M1378" i="19"/>
  <c r="R1363" i="19"/>
  <c r="O1363" i="19"/>
  <c r="N1363" i="19"/>
  <c r="M1363" i="19"/>
  <c r="R1354" i="19"/>
  <c r="O1354" i="19"/>
  <c r="N1354" i="19"/>
  <c r="M1354" i="19"/>
  <c r="R1345" i="19"/>
  <c r="O1345" i="19"/>
  <c r="N1345" i="19"/>
  <c r="M1345" i="19"/>
  <c r="R1351" i="19"/>
  <c r="O1351" i="19"/>
  <c r="N1351" i="19"/>
  <c r="M1351" i="19"/>
  <c r="R1348" i="19"/>
  <c r="O1348" i="19"/>
  <c r="N1348" i="19"/>
  <c r="M1348" i="19"/>
  <c r="R1344" i="19"/>
  <c r="O1344" i="19"/>
  <c r="N1344" i="19"/>
  <c r="M1344" i="19"/>
  <c r="R1341" i="19"/>
  <c r="O1341" i="19"/>
  <c r="N1341" i="19"/>
  <c r="M1341" i="19"/>
  <c r="R1343" i="19"/>
  <c r="O1343" i="19"/>
  <c r="N1343" i="19"/>
  <c r="M1343" i="19"/>
  <c r="R1338" i="19"/>
  <c r="O1338" i="19"/>
  <c r="N1338" i="19"/>
  <c r="M1338" i="19"/>
  <c r="R1337" i="19"/>
  <c r="O1337" i="19"/>
  <c r="N1337" i="19"/>
  <c r="M1337" i="19"/>
  <c r="R1342" i="19"/>
  <c r="O1342" i="19"/>
  <c r="N1342" i="19"/>
  <c r="M1342" i="19"/>
  <c r="R1335" i="19"/>
  <c r="O1335" i="19"/>
  <c r="N1335" i="19"/>
  <c r="M1335" i="19"/>
  <c r="R1333" i="19"/>
  <c r="O1333" i="19"/>
  <c r="N1333" i="19"/>
  <c r="M1333" i="19"/>
  <c r="R1334" i="19"/>
  <c r="O1334" i="19"/>
  <c r="N1334" i="19"/>
  <c r="M1334" i="19"/>
  <c r="R1332" i="19"/>
  <c r="O1332" i="19"/>
  <c r="N1332" i="19"/>
  <c r="M1332" i="19"/>
  <c r="R1330" i="19"/>
  <c r="O1330" i="19"/>
  <c r="N1330" i="19"/>
  <c r="M1330" i="19"/>
  <c r="R1303" i="19"/>
  <c r="O1303" i="19"/>
  <c r="N1303" i="19"/>
  <c r="M1303" i="19"/>
  <c r="R1310" i="19"/>
  <c r="O1310" i="19"/>
  <c r="N1310" i="19"/>
  <c r="M1310" i="19"/>
  <c r="R1327" i="19"/>
  <c r="O1327" i="19"/>
  <c r="N1327" i="19"/>
  <c r="M1327" i="19"/>
  <c r="R1302" i="19"/>
  <c r="O1302" i="19"/>
  <c r="N1302" i="19"/>
  <c r="M1302" i="19"/>
  <c r="R1320" i="19"/>
  <c r="O1320" i="19"/>
  <c r="N1320" i="19"/>
  <c r="M1320" i="19"/>
  <c r="R1307" i="19"/>
  <c r="O1307" i="19"/>
  <c r="N1307" i="19"/>
  <c r="M1307" i="19"/>
  <c r="R1298" i="19"/>
  <c r="O1298" i="19"/>
  <c r="N1298" i="19"/>
  <c r="M1298" i="19"/>
  <c r="R1309" i="19"/>
  <c r="O1309" i="19"/>
  <c r="N1309" i="19"/>
  <c r="M1309" i="19"/>
  <c r="R1295" i="19"/>
  <c r="O1295" i="19"/>
  <c r="N1295" i="19"/>
  <c r="M1295" i="19"/>
  <c r="R1265" i="19"/>
  <c r="O1265" i="19"/>
  <c r="N1265" i="19"/>
  <c r="M1265" i="19"/>
  <c r="R1284" i="19"/>
  <c r="O1284" i="19"/>
  <c r="N1284" i="19"/>
  <c r="M1284" i="19"/>
  <c r="R1279" i="19"/>
  <c r="O1279" i="19"/>
  <c r="N1279" i="19"/>
  <c r="M1279" i="19"/>
  <c r="R1293" i="19"/>
  <c r="O1293" i="19"/>
  <c r="N1293" i="19"/>
  <c r="M1293" i="19"/>
  <c r="R1274" i="19"/>
  <c r="O1274" i="19"/>
  <c r="N1274" i="19"/>
  <c r="M1274" i="19"/>
  <c r="R1267" i="19"/>
  <c r="O1267" i="19"/>
  <c r="N1267" i="19"/>
  <c r="M1267" i="19"/>
  <c r="R1280" i="19"/>
  <c r="O1280" i="19"/>
  <c r="N1280" i="19"/>
  <c r="M1280" i="19"/>
  <c r="R1277" i="19"/>
  <c r="O1277" i="19"/>
  <c r="N1277" i="19"/>
  <c r="M1277" i="19"/>
  <c r="R1271" i="19"/>
  <c r="O1271" i="19"/>
  <c r="N1271" i="19"/>
  <c r="M1271" i="19"/>
  <c r="R1270" i="19"/>
  <c r="O1270" i="19"/>
  <c r="N1270" i="19"/>
  <c r="M1270" i="19"/>
  <c r="R1240" i="19"/>
  <c r="O1240" i="19"/>
  <c r="N1240" i="19"/>
  <c r="M1240" i="19"/>
  <c r="R1251" i="19"/>
  <c r="O1251" i="19"/>
  <c r="N1251" i="19"/>
  <c r="M1251" i="19"/>
  <c r="R1237" i="19"/>
  <c r="O1237" i="19"/>
  <c r="N1237" i="19"/>
  <c r="M1237" i="19"/>
  <c r="R1238" i="19"/>
  <c r="O1238" i="19"/>
  <c r="N1238" i="19"/>
  <c r="M1238" i="19"/>
  <c r="R1236" i="19"/>
  <c r="O1236" i="19"/>
  <c r="N1236" i="19"/>
  <c r="M1236" i="19"/>
  <c r="R1234" i="19"/>
  <c r="O1234" i="19"/>
  <c r="N1234" i="19"/>
  <c r="M1234" i="19"/>
  <c r="R1215" i="19"/>
  <c r="O1215" i="19"/>
  <c r="N1215" i="19"/>
  <c r="M1215" i="19"/>
  <c r="R1230" i="19"/>
  <c r="O1230" i="19"/>
  <c r="N1230" i="19"/>
  <c r="M1230" i="19"/>
  <c r="R1228" i="19"/>
  <c r="O1228" i="19"/>
  <c r="N1228" i="19"/>
  <c r="M1228" i="19"/>
  <c r="R1226" i="19"/>
  <c r="O1226" i="19"/>
  <c r="N1226" i="19"/>
  <c r="M1226" i="19"/>
  <c r="R1213" i="19"/>
  <c r="O1213" i="19"/>
  <c r="N1213" i="19"/>
  <c r="M1213" i="19"/>
  <c r="R1216" i="19"/>
  <c r="O1216" i="19"/>
  <c r="N1216" i="19"/>
  <c r="M1216" i="19"/>
  <c r="R1224" i="19"/>
  <c r="O1224" i="19"/>
  <c r="N1224" i="19"/>
  <c r="M1224" i="19"/>
  <c r="R1211" i="19"/>
  <c r="O1211" i="19"/>
  <c r="N1211" i="19"/>
  <c r="M1211" i="19"/>
  <c r="R1207" i="19"/>
  <c r="O1207" i="19"/>
  <c r="N1207" i="19"/>
  <c r="M1207" i="19"/>
  <c r="R1204" i="19"/>
  <c r="O1204" i="19"/>
  <c r="N1204" i="19"/>
  <c r="M1204" i="19"/>
  <c r="R1205" i="19"/>
  <c r="O1205" i="19"/>
  <c r="N1205" i="19"/>
  <c r="M1205" i="19"/>
  <c r="R1203" i="19"/>
  <c r="O1203" i="19"/>
  <c r="N1203" i="19"/>
  <c r="M1203" i="19"/>
  <c r="R1188" i="19"/>
  <c r="O1188" i="19"/>
  <c r="N1188" i="19"/>
  <c r="M1188" i="19"/>
  <c r="R1186" i="19"/>
  <c r="O1186" i="19"/>
  <c r="N1186" i="19"/>
  <c r="M1186" i="19"/>
  <c r="R1183" i="19"/>
  <c r="O1183" i="19"/>
  <c r="N1183" i="19"/>
  <c r="M1183" i="19"/>
  <c r="R1181" i="19"/>
  <c r="O1181" i="19"/>
  <c r="N1181" i="19"/>
  <c r="M1181" i="19"/>
  <c r="R1180" i="19"/>
  <c r="O1180" i="19"/>
  <c r="N1180" i="19"/>
  <c r="M1180" i="19"/>
  <c r="R1178" i="19"/>
  <c r="O1178" i="19"/>
  <c r="N1178" i="19"/>
  <c r="M1178" i="19"/>
  <c r="R1179" i="19"/>
  <c r="O1179" i="19"/>
  <c r="N1179" i="19"/>
  <c r="M1179" i="19"/>
  <c r="R1177" i="19"/>
  <c r="O1177" i="19"/>
  <c r="N1177" i="19"/>
  <c r="M1177" i="19"/>
  <c r="R1176" i="19"/>
  <c r="O1176" i="19"/>
  <c r="N1176" i="19"/>
  <c r="M1176" i="19"/>
  <c r="R1175" i="19"/>
  <c r="O1175" i="19"/>
  <c r="N1175" i="19"/>
  <c r="M1175" i="19"/>
  <c r="R1170" i="19"/>
  <c r="O1170" i="19"/>
  <c r="N1170" i="19"/>
  <c r="M1170" i="19"/>
  <c r="R1174" i="19"/>
  <c r="O1174" i="19"/>
  <c r="N1174" i="19"/>
  <c r="M1174" i="19"/>
  <c r="R1173" i="19"/>
  <c r="O1173" i="19"/>
  <c r="N1173" i="19"/>
  <c r="M1173" i="19"/>
  <c r="R1171" i="19"/>
  <c r="O1171" i="19"/>
  <c r="N1171" i="19"/>
  <c r="M1171" i="19"/>
  <c r="R1169" i="19"/>
  <c r="O1169" i="19"/>
  <c r="N1169" i="19"/>
  <c r="M1169" i="19"/>
  <c r="R1172" i="19"/>
  <c r="O1172" i="19"/>
  <c r="N1172" i="19"/>
  <c r="M1172" i="19"/>
  <c r="R1167" i="19"/>
  <c r="O1167" i="19"/>
  <c r="N1167" i="19"/>
  <c r="M1167" i="19"/>
  <c r="R1168" i="19"/>
  <c r="O1168" i="19"/>
  <c r="N1168" i="19"/>
  <c r="M1168" i="19"/>
  <c r="R1166" i="19"/>
  <c r="O1166" i="19"/>
  <c r="N1166" i="19"/>
  <c r="M1166" i="19"/>
  <c r="R1165" i="19"/>
  <c r="O1165" i="19"/>
  <c r="N1165" i="19"/>
  <c r="M1165" i="19"/>
  <c r="R1159" i="19"/>
  <c r="O1159" i="19"/>
  <c r="N1159" i="19"/>
  <c r="M1159" i="19"/>
  <c r="R1146" i="19"/>
  <c r="O1146" i="19"/>
  <c r="N1146" i="19"/>
  <c r="M1146" i="19"/>
  <c r="R1158" i="19"/>
  <c r="O1158" i="19"/>
  <c r="N1158" i="19"/>
  <c r="M1158" i="19"/>
  <c r="R1157" i="19"/>
  <c r="O1157" i="19"/>
  <c r="N1157" i="19"/>
  <c r="M1157" i="19"/>
  <c r="R1150" i="19"/>
  <c r="O1150" i="19"/>
  <c r="N1150" i="19"/>
  <c r="M1150" i="19"/>
  <c r="R1144" i="19"/>
  <c r="O1144" i="19"/>
  <c r="N1144" i="19"/>
  <c r="M1144" i="19"/>
  <c r="R1131" i="19"/>
  <c r="O1131" i="19"/>
  <c r="N1131" i="19"/>
  <c r="M1131" i="19"/>
  <c r="R1128" i="19"/>
  <c r="O1128" i="19"/>
  <c r="N1128" i="19"/>
  <c r="M1128" i="19"/>
  <c r="R1129" i="19"/>
  <c r="O1129" i="19"/>
  <c r="N1129" i="19"/>
  <c r="M1129" i="19"/>
  <c r="R1112" i="19"/>
  <c r="O1112" i="19"/>
  <c r="N1112" i="19"/>
  <c r="M1112" i="19"/>
  <c r="R1108" i="19"/>
  <c r="O1108" i="19"/>
  <c r="N1108" i="19"/>
  <c r="M1108" i="19"/>
  <c r="R1106" i="19"/>
  <c r="O1106" i="19"/>
  <c r="N1106" i="19"/>
  <c r="M1106" i="19"/>
  <c r="R1041" i="19"/>
  <c r="O1041" i="19"/>
  <c r="N1041" i="19"/>
  <c r="M1041" i="19"/>
  <c r="R1058" i="19"/>
  <c r="O1058" i="19"/>
  <c r="N1058" i="19"/>
  <c r="M1058" i="19"/>
  <c r="R1105" i="19"/>
  <c r="O1105" i="19"/>
  <c r="N1105" i="19"/>
  <c r="M1105" i="19"/>
  <c r="R1104" i="19"/>
  <c r="O1104" i="19"/>
  <c r="N1104" i="19"/>
  <c r="M1104" i="19"/>
  <c r="R1053" i="19"/>
  <c r="O1053" i="19"/>
  <c r="N1053" i="19"/>
  <c r="M1053" i="19"/>
  <c r="R1103" i="19"/>
  <c r="O1103" i="19"/>
  <c r="N1103" i="19"/>
  <c r="M1103" i="19"/>
  <c r="R1040" i="19"/>
  <c r="O1040" i="19"/>
  <c r="N1040" i="19"/>
  <c r="M1040" i="19"/>
  <c r="R1066" i="19"/>
  <c r="O1066" i="19"/>
  <c r="N1066" i="19"/>
  <c r="M1066" i="19"/>
  <c r="R1076" i="19"/>
  <c r="O1076" i="19"/>
  <c r="N1076" i="19"/>
  <c r="M1076" i="19"/>
  <c r="R1070" i="19"/>
  <c r="O1070" i="19"/>
  <c r="N1070" i="19"/>
  <c r="M1070" i="19"/>
  <c r="R1064" i="19"/>
  <c r="O1064" i="19"/>
  <c r="N1064" i="19"/>
  <c r="M1064" i="19"/>
  <c r="R1042" i="19"/>
  <c r="O1042" i="19"/>
  <c r="N1042" i="19"/>
  <c r="M1042" i="19"/>
  <c r="R1034" i="19"/>
  <c r="O1034" i="19"/>
  <c r="N1034" i="19"/>
  <c r="M1034" i="19"/>
  <c r="R1054" i="19"/>
  <c r="O1054" i="19"/>
  <c r="N1054" i="19"/>
  <c r="M1054" i="19"/>
  <c r="R1080" i="19"/>
  <c r="O1080" i="19"/>
  <c r="N1080" i="19"/>
  <c r="M1080" i="19"/>
  <c r="R1097" i="19"/>
  <c r="O1097" i="19"/>
  <c r="N1097" i="19"/>
  <c r="M1097" i="19"/>
  <c r="R1090" i="19"/>
  <c r="O1090" i="19"/>
  <c r="N1090" i="19"/>
  <c r="M1090" i="19"/>
  <c r="R1019" i="19"/>
  <c r="O1019" i="19"/>
  <c r="N1019" i="19"/>
  <c r="M1019" i="19"/>
  <c r="R1063" i="19"/>
  <c r="O1063" i="19"/>
  <c r="N1063" i="19"/>
  <c r="M1063" i="19"/>
  <c r="R1012" i="19"/>
  <c r="O1012" i="19"/>
  <c r="N1012" i="19"/>
  <c r="M1012" i="19"/>
  <c r="R1081" i="19"/>
  <c r="O1081" i="19"/>
  <c r="N1081" i="19"/>
  <c r="M1081" i="19"/>
  <c r="R1038" i="19"/>
  <c r="O1038" i="19"/>
  <c r="N1038" i="19"/>
  <c r="M1038" i="19"/>
  <c r="R1025" i="19"/>
  <c r="O1025" i="19"/>
  <c r="N1025" i="19"/>
  <c r="M1025" i="19"/>
  <c r="R1029" i="19"/>
  <c r="O1029" i="19"/>
  <c r="N1029" i="19"/>
  <c r="M1029" i="19"/>
  <c r="R1092" i="19"/>
  <c r="O1092" i="19"/>
  <c r="N1092" i="19"/>
  <c r="M1092" i="19"/>
  <c r="R1020" i="19"/>
  <c r="O1020" i="19"/>
  <c r="N1020" i="19"/>
  <c r="M1020" i="19"/>
  <c r="R1073" i="19"/>
  <c r="O1073" i="19"/>
  <c r="N1073" i="19"/>
  <c r="M1073" i="19"/>
  <c r="R1077" i="19"/>
  <c r="O1077" i="19"/>
  <c r="N1077" i="19"/>
  <c r="M1077" i="19"/>
  <c r="R1037" i="19"/>
  <c r="O1037" i="19"/>
  <c r="N1037" i="19"/>
  <c r="M1037" i="19"/>
  <c r="R1049" i="19"/>
  <c r="O1049" i="19"/>
  <c r="N1049" i="19"/>
  <c r="M1049" i="19"/>
  <c r="R1043" i="19"/>
  <c r="O1043" i="19"/>
  <c r="N1043" i="19"/>
  <c r="M1043" i="19"/>
  <c r="R1016" i="19"/>
  <c r="O1016" i="19"/>
  <c r="N1016" i="19"/>
  <c r="M1016" i="19"/>
  <c r="R1062" i="19"/>
  <c r="O1062" i="19"/>
  <c r="N1062" i="19"/>
  <c r="M1062" i="19"/>
  <c r="R1027" i="19"/>
  <c r="O1027" i="19"/>
  <c r="N1027" i="19"/>
  <c r="M1027" i="19"/>
  <c r="R1061" i="19"/>
  <c r="O1061" i="19"/>
  <c r="N1061" i="19"/>
  <c r="M1061" i="19"/>
  <c r="R1060" i="19"/>
  <c r="O1060" i="19"/>
  <c r="N1060" i="19"/>
  <c r="M1060" i="19"/>
  <c r="R1107" i="19"/>
  <c r="O1107" i="19"/>
  <c r="N1107" i="19"/>
  <c r="M1107" i="19"/>
  <c r="R1022" i="19"/>
  <c r="O1022" i="19"/>
  <c r="N1022" i="19"/>
  <c r="M1022" i="19"/>
  <c r="R1024" i="19"/>
  <c r="O1024" i="19"/>
  <c r="N1024" i="19"/>
  <c r="M1024" i="19"/>
  <c r="R1014" i="19"/>
  <c r="O1014" i="19"/>
  <c r="N1014" i="19"/>
  <c r="M1014" i="19"/>
  <c r="R1052" i="19"/>
  <c r="O1052" i="19"/>
  <c r="N1052" i="19"/>
  <c r="M1052" i="19"/>
  <c r="R1005" i="19"/>
  <c r="O1005" i="19"/>
  <c r="N1005" i="19"/>
  <c r="M1005" i="19"/>
  <c r="R1036" i="19"/>
  <c r="O1036" i="19"/>
  <c r="N1036" i="19"/>
  <c r="M1036" i="19"/>
  <c r="R1065" i="19"/>
  <c r="O1065" i="19"/>
  <c r="N1065" i="19"/>
  <c r="M1065" i="19"/>
  <c r="R1067" i="19"/>
  <c r="O1067" i="19"/>
  <c r="N1067" i="19"/>
  <c r="M1067" i="19"/>
  <c r="R1057" i="19"/>
  <c r="O1057" i="19"/>
  <c r="N1057" i="19"/>
  <c r="M1057" i="19"/>
  <c r="R1013" i="19"/>
  <c r="O1013" i="19"/>
  <c r="N1013" i="19"/>
  <c r="M1013" i="19"/>
  <c r="R1035" i="19"/>
  <c r="O1035" i="19"/>
  <c r="N1035" i="19"/>
  <c r="M1035" i="19"/>
  <c r="R1026" i="19"/>
  <c r="O1026" i="19"/>
  <c r="N1026" i="19"/>
  <c r="M1026" i="19"/>
  <c r="R1004" i="19"/>
  <c r="O1004" i="19"/>
  <c r="N1004" i="19"/>
  <c r="M1004" i="19"/>
  <c r="R1011" i="19"/>
  <c r="O1011" i="19"/>
  <c r="N1011" i="19"/>
  <c r="M1011" i="19"/>
  <c r="R1017" i="19"/>
  <c r="O1017" i="19"/>
  <c r="N1017" i="19"/>
  <c r="M1017" i="19"/>
  <c r="R1021" i="19"/>
  <c r="O1021" i="19"/>
  <c r="N1021" i="19"/>
  <c r="M1021" i="19"/>
  <c r="R1018" i="19"/>
  <c r="O1018" i="19"/>
  <c r="N1018" i="19"/>
  <c r="M1018" i="19"/>
  <c r="R1008" i="19"/>
  <c r="O1008" i="19"/>
  <c r="N1008" i="19"/>
  <c r="M1008" i="19"/>
  <c r="R994" i="19"/>
  <c r="O994" i="19"/>
  <c r="N994" i="19"/>
  <c r="M994" i="19"/>
  <c r="R998" i="19"/>
  <c r="O998" i="19"/>
  <c r="N998" i="19"/>
  <c r="M998" i="19"/>
  <c r="R1009" i="19"/>
  <c r="O1009" i="19"/>
  <c r="N1009" i="19"/>
  <c r="M1009" i="19"/>
  <c r="R1007" i="19"/>
  <c r="O1007" i="19"/>
  <c r="N1007" i="19"/>
  <c r="M1007" i="19"/>
  <c r="R1010" i="19"/>
  <c r="O1010" i="19"/>
  <c r="N1010" i="19"/>
  <c r="M1010" i="19"/>
  <c r="R999" i="19"/>
  <c r="O999" i="19"/>
  <c r="N999" i="19"/>
  <c r="M999" i="19"/>
  <c r="R1006" i="19"/>
  <c r="O1006" i="19"/>
  <c r="N1006" i="19"/>
  <c r="M1006" i="19"/>
  <c r="R1001" i="19"/>
  <c r="O1001" i="19"/>
  <c r="N1001" i="19"/>
  <c r="M1001" i="19"/>
  <c r="R1015" i="19"/>
  <c r="O1015" i="19"/>
  <c r="N1015" i="19"/>
  <c r="M1015" i="19"/>
  <c r="R1003" i="19"/>
  <c r="O1003" i="19"/>
  <c r="N1003" i="19"/>
  <c r="M1003" i="19"/>
  <c r="R997" i="19"/>
  <c r="O997" i="19"/>
  <c r="N997" i="19"/>
  <c r="M997" i="19"/>
  <c r="R1000" i="19"/>
  <c r="O1000" i="19"/>
  <c r="N1000" i="19"/>
  <c r="M1000" i="19"/>
  <c r="R996" i="19"/>
  <c r="O996" i="19"/>
  <c r="N996" i="19"/>
  <c r="M996" i="19"/>
  <c r="R993" i="19"/>
  <c r="O993" i="19"/>
  <c r="N993" i="19"/>
  <c r="M993" i="19"/>
  <c r="R995" i="19"/>
  <c r="O995" i="19"/>
  <c r="N995" i="19"/>
  <c r="M995" i="19"/>
  <c r="R1002" i="19"/>
  <c r="O1002" i="19"/>
  <c r="N1002" i="19"/>
  <c r="M1002" i="19"/>
  <c r="R992" i="19"/>
  <c r="O992" i="19"/>
  <c r="N992" i="19"/>
  <c r="M992" i="19"/>
  <c r="R875" i="19"/>
  <c r="O875" i="19"/>
  <c r="N875" i="19"/>
  <c r="M875" i="19"/>
  <c r="R988" i="19"/>
  <c r="O988" i="19"/>
  <c r="N988" i="19"/>
  <c r="M988" i="19"/>
  <c r="R984" i="19"/>
  <c r="O984" i="19"/>
  <c r="N984" i="19"/>
  <c r="M984" i="19"/>
  <c r="R981" i="19"/>
  <c r="O981" i="19"/>
  <c r="N981" i="19"/>
  <c r="M981" i="19"/>
  <c r="R978" i="19"/>
  <c r="O978" i="19"/>
  <c r="N978" i="19"/>
  <c r="M978" i="19"/>
  <c r="R980" i="19"/>
  <c r="O980" i="19"/>
  <c r="N980" i="19"/>
  <c r="M980" i="19"/>
  <c r="R961" i="19"/>
  <c r="O961" i="19"/>
  <c r="N961" i="19"/>
  <c r="M961" i="19"/>
  <c r="R959" i="19"/>
  <c r="O959" i="19"/>
  <c r="N959" i="19"/>
  <c r="M959" i="19"/>
  <c r="R957" i="19"/>
  <c r="O957" i="19"/>
  <c r="N957" i="19"/>
  <c r="M957" i="19"/>
  <c r="R937" i="19"/>
  <c r="O937" i="19"/>
  <c r="N937" i="19"/>
  <c r="M937" i="19"/>
  <c r="R942" i="19"/>
  <c r="O942" i="19"/>
  <c r="N942" i="19"/>
  <c r="M942" i="19"/>
  <c r="R928" i="19"/>
  <c r="O928" i="19"/>
  <c r="N928" i="19"/>
  <c r="M928" i="19"/>
  <c r="R941" i="19"/>
  <c r="O941" i="19"/>
  <c r="N941" i="19"/>
  <c r="M941" i="19"/>
  <c r="R924" i="19"/>
  <c r="O924" i="19"/>
  <c r="N924" i="19"/>
  <c r="M924" i="19"/>
  <c r="R949" i="19"/>
  <c r="O949" i="19"/>
  <c r="N949" i="19"/>
  <c r="M949" i="19"/>
  <c r="R923" i="19"/>
  <c r="O923" i="19"/>
  <c r="N923" i="19"/>
  <c r="M923" i="19"/>
  <c r="R861" i="19"/>
  <c r="O861" i="19"/>
  <c r="N861" i="19"/>
  <c r="M861" i="19"/>
  <c r="R873" i="19"/>
  <c r="O873" i="19"/>
  <c r="N873" i="19"/>
  <c r="M873" i="19"/>
  <c r="R877" i="19"/>
  <c r="O877" i="19"/>
  <c r="N877" i="19"/>
  <c r="M877" i="19"/>
  <c r="R879" i="19"/>
  <c r="O879" i="19"/>
  <c r="N879" i="19"/>
  <c r="M879" i="19"/>
  <c r="R920" i="19"/>
  <c r="O920" i="19"/>
  <c r="N920" i="19"/>
  <c r="M920" i="19"/>
  <c r="R862" i="19"/>
  <c r="O862" i="19"/>
  <c r="N862" i="19"/>
  <c r="M862" i="19"/>
  <c r="R842" i="19"/>
  <c r="O842" i="19"/>
  <c r="N842" i="19"/>
  <c r="M842" i="19"/>
  <c r="R878" i="19"/>
  <c r="O878" i="19"/>
  <c r="N878" i="19"/>
  <c r="M878" i="19"/>
  <c r="R910" i="19"/>
  <c r="O910" i="19"/>
  <c r="N910" i="19"/>
  <c r="M910" i="19"/>
  <c r="R857" i="19"/>
  <c r="O857" i="19"/>
  <c r="N857" i="19"/>
  <c r="M857" i="19"/>
  <c r="R907" i="19"/>
  <c r="O907" i="19"/>
  <c r="N907" i="19"/>
  <c r="M907" i="19"/>
  <c r="R792" i="19"/>
  <c r="O792" i="19"/>
  <c r="N792" i="19"/>
  <c r="M792" i="19"/>
  <c r="R906" i="19"/>
  <c r="O906" i="19"/>
  <c r="N906" i="19"/>
  <c r="M906" i="19"/>
  <c r="R822" i="19"/>
  <c r="O822" i="19"/>
  <c r="N822" i="19"/>
  <c r="M822" i="19"/>
  <c r="R903" i="19"/>
  <c r="O903" i="19"/>
  <c r="N903" i="19"/>
  <c r="M903" i="19"/>
  <c r="R872" i="19"/>
  <c r="O872" i="19"/>
  <c r="N872" i="19"/>
  <c r="M872" i="19"/>
  <c r="R896" i="19"/>
  <c r="O896" i="19"/>
  <c r="N896" i="19"/>
  <c r="M896" i="19"/>
  <c r="R809" i="19"/>
  <c r="O809" i="19"/>
  <c r="N809" i="19"/>
  <c r="M809" i="19"/>
  <c r="R813" i="19"/>
  <c r="O813" i="19"/>
  <c r="N813" i="19"/>
  <c r="M813" i="19"/>
  <c r="R823" i="19"/>
  <c r="O823" i="19"/>
  <c r="N823" i="19"/>
  <c r="M823" i="19"/>
  <c r="R922" i="19"/>
  <c r="O922" i="19"/>
  <c r="N922" i="19"/>
  <c r="M922" i="19"/>
  <c r="R887" i="19"/>
  <c r="O887" i="19"/>
  <c r="N887" i="19"/>
  <c r="M887" i="19"/>
  <c r="R851" i="19"/>
  <c r="O851" i="19"/>
  <c r="N851" i="19"/>
  <c r="M851" i="19"/>
  <c r="R801" i="19"/>
  <c r="O801" i="19"/>
  <c r="N801" i="19"/>
  <c r="M801" i="19"/>
  <c r="R867" i="19"/>
  <c r="O867" i="19"/>
  <c r="N867" i="19"/>
  <c r="M867" i="19"/>
  <c r="R852" i="19"/>
  <c r="O852" i="19"/>
  <c r="N852" i="19"/>
  <c r="M852" i="19"/>
  <c r="R829" i="19"/>
  <c r="O829" i="19"/>
  <c r="N829" i="19"/>
  <c r="M829" i="19"/>
  <c r="R826" i="19"/>
  <c r="O826" i="19"/>
  <c r="N826" i="19"/>
  <c r="M826" i="19"/>
  <c r="R912" i="19"/>
  <c r="O912" i="19"/>
  <c r="N912" i="19"/>
  <c r="M912" i="19"/>
  <c r="R825" i="19"/>
  <c r="O825" i="19"/>
  <c r="N825" i="19"/>
  <c r="M825" i="19"/>
  <c r="R807" i="19"/>
  <c r="O807" i="19"/>
  <c r="N807" i="19"/>
  <c r="M807" i="19"/>
  <c r="R897" i="19"/>
  <c r="O897" i="19"/>
  <c r="N897" i="19"/>
  <c r="M897" i="19"/>
  <c r="R810" i="19"/>
  <c r="O810" i="19"/>
  <c r="N810" i="19"/>
  <c r="M810" i="19"/>
  <c r="R850" i="19"/>
  <c r="O850" i="19"/>
  <c r="N850" i="19"/>
  <c r="M850" i="19"/>
  <c r="R793" i="19"/>
  <c r="O793" i="19"/>
  <c r="N793" i="19"/>
  <c r="M793" i="19"/>
  <c r="R796" i="19"/>
  <c r="O796" i="19"/>
  <c r="N796" i="19"/>
  <c r="M796" i="19"/>
  <c r="R840" i="19"/>
  <c r="O840" i="19"/>
  <c r="N840" i="19"/>
  <c r="M840" i="19"/>
  <c r="R870" i="19"/>
  <c r="O870" i="19"/>
  <c r="N870" i="19"/>
  <c r="M870" i="19"/>
  <c r="R855" i="19"/>
  <c r="O855" i="19"/>
  <c r="N855" i="19"/>
  <c r="M855" i="19"/>
  <c r="R832" i="19"/>
  <c r="O832" i="19"/>
  <c r="N832" i="19"/>
  <c r="M832" i="19"/>
  <c r="R860" i="19"/>
  <c r="O860" i="19"/>
  <c r="N860" i="19"/>
  <c r="M860" i="19"/>
  <c r="R797" i="19"/>
  <c r="O797" i="19"/>
  <c r="N797" i="19"/>
  <c r="M797" i="19"/>
  <c r="R848" i="19"/>
  <c r="O848" i="19"/>
  <c r="N848" i="19"/>
  <c r="M848" i="19"/>
  <c r="R847" i="19"/>
  <c r="O847" i="19"/>
  <c r="N847" i="19"/>
  <c r="M847" i="19"/>
  <c r="R846" i="19"/>
  <c r="O846" i="19"/>
  <c r="N846" i="19"/>
  <c r="M846" i="19"/>
  <c r="R836" i="19"/>
  <c r="O836" i="19"/>
  <c r="N836" i="19"/>
  <c r="M836" i="19"/>
  <c r="R845" i="19"/>
  <c r="O845" i="19"/>
  <c r="N845" i="19"/>
  <c r="M845" i="19"/>
  <c r="R844" i="19"/>
  <c r="O844" i="19"/>
  <c r="N844" i="19"/>
  <c r="M844" i="19"/>
  <c r="R843" i="19"/>
  <c r="O843" i="19"/>
  <c r="N843" i="19"/>
  <c r="M843" i="19"/>
  <c r="R812" i="19"/>
  <c r="O812" i="19"/>
  <c r="N812" i="19"/>
  <c r="M812" i="19"/>
  <c r="R795" i="19"/>
  <c r="O795" i="19"/>
  <c r="N795" i="19"/>
  <c r="M795" i="19"/>
  <c r="R841" i="19"/>
  <c r="O841" i="19"/>
  <c r="N841" i="19"/>
  <c r="M841" i="19"/>
  <c r="R853" i="19"/>
  <c r="O853" i="19"/>
  <c r="N853" i="19"/>
  <c r="M853" i="19"/>
  <c r="R808" i="19"/>
  <c r="O808" i="19"/>
  <c r="N808" i="19"/>
  <c r="M808" i="19"/>
  <c r="R773" i="19"/>
  <c r="O773" i="19"/>
  <c r="N773" i="19"/>
  <c r="M773" i="19"/>
  <c r="R804" i="19"/>
  <c r="O804" i="19"/>
  <c r="N804" i="19"/>
  <c r="M804" i="19"/>
  <c r="R787" i="19"/>
  <c r="O787" i="19"/>
  <c r="N787" i="19"/>
  <c r="M787" i="19"/>
  <c r="R786" i="19"/>
  <c r="O786" i="19"/>
  <c r="N786" i="19"/>
  <c r="M786" i="19"/>
  <c r="R833" i="19"/>
  <c r="O833" i="19"/>
  <c r="N833" i="19"/>
  <c r="M833" i="19"/>
  <c r="R788" i="19"/>
  <c r="O788" i="19"/>
  <c r="N788" i="19"/>
  <c r="M788" i="19"/>
  <c r="R803" i="19"/>
  <c r="O803" i="19"/>
  <c r="N803" i="19"/>
  <c r="M803" i="19"/>
  <c r="R895" i="19"/>
  <c r="O895" i="19"/>
  <c r="N895" i="19"/>
  <c r="M895" i="19"/>
  <c r="R799" i="19"/>
  <c r="O799" i="19"/>
  <c r="N799" i="19"/>
  <c r="M799" i="19"/>
  <c r="R828" i="19"/>
  <c r="O828" i="19"/>
  <c r="N828" i="19"/>
  <c r="M828" i="19"/>
  <c r="R800" i="19"/>
  <c r="O800" i="19"/>
  <c r="N800" i="19"/>
  <c r="M800" i="19"/>
  <c r="R794" i="19"/>
  <c r="O794" i="19"/>
  <c r="N794" i="19"/>
  <c r="M794" i="19"/>
  <c r="R785" i="19"/>
  <c r="O785" i="19"/>
  <c r="N785" i="19"/>
  <c r="M785" i="19"/>
  <c r="R789" i="19"/>
  <c r="O789" i="19"/>
  <c r="N789" i="19"/>
  <c r="M789" i="19"/>
  <c r="R816" i="19"/>
  <c r="O816" i="19"/>
  <c r="N816" i="19"/>
  <c r="M816" i="19"/>
  <c r="R815" i="19"/>
  <c r="O815" i="19"/>
  <c r="N815" i="19"/>
  <c r="M815" i="19"/>
  <c r="R806" i="19"/>
  <c r="O806" i="19"/>
  <c r="N806" i="19"/>
  <c r="M806" i="19"/>
  <c r="R774" i="19"/>
  <c r="O774" i="19"/>
  <c r="N774" i="19"/>
  <c r="M774" i="19"/>
  <c r="R802" i="19"/>
  <c r="O802" i="19"/>
  <c r="N802" i="19"/>
  <c r="M802" i="19"/>
  <c r="R781" i="19"/>
  <c r="O781" i="19"/>
  <c r="N781" i="19"/>
  <c r="M781" i="19"/>
  <c r="R821" i="19"/>
  <c r="O821" i="19"/>
  <c r="N821" i="19"/>
  <c r="M821" i="19"/>
  <c r="R779" i="19"/>
  <c r="O779" i="19"/>
  <c r="N779" i="19"/>
  <c r="M779" i="19"/>
  <c r="R784" i="19"/>
  <c r="O784" i="19"/>
  <c r="N784" i="19"/>
  <c r="M784" i="19"/>
  <c r="R790" i="19"/>
  <c r="O790" i="19"/>
  <c r="N790" i="19"/>
  <c r="M790" i="19"/>
  <c r="R783" i="19"/>
  <c r="O783" i="19"/>
  <c r="N783" i="19"/>
  <c r="M783" i="19"/>
  <c r="R777" i="19"/>
  <c r="O777" i="19"/>
  <c r="N777" i="19"/>
  <c r="M777" i="19"/>
  <c r="R780" i="19"/>
  <c r="O780" i="19"/>
  <c r="N780" i="19"/>
  <c r="M780" i="19"/>
  <c r="R776" i="19"/>
  <c r="O776" i="19"/>
  <c r="N776" i="19"/>
  <c r="M776" i="19"/>
  <c r="R765" i="19"/>
  <c r="O765" i="19"/>
  <c r="N765" i="19"/>
  <c r="M765" i="19"/>
  <c r="R769" i="19"/>
  <c r="O769" i="19"/>
  <c r="N769" i="19"/>
  <c r="M769" i="19"/>
  <c r="R772" i="19"/>
  <c r="O772" i="19"/>
  <c r="N772" i="19"/>
  <c r="M772" i="19"/>
  <c r="R778" i="19"/>
  <c r="O778" i="19"/>
  <c r="N778" i="19"/>
  <c r="M778" i="19"/>
  <c r="R770" i="19"/>
  <c r="O770" i="19"/>
  <c r="N770" i="19"/>
  <c r="M770" i="19"/>
  <c r="R759" i="19"/>
  <c r="O759" i="19"/>
  <c r="N759" i="19"/>
  <c r="M759" i="19"/>
  <c r="R775" i="19"/>
  <c r="O775" i="19"/>
  <c r="N775" i="19"/>
  <c r="M775" i="19"/>
  <c r="R768" i="19"/>
  <c r="O768" i="19"/>
  <c r="N768" i="19"/>
  <c r="M768" i="19"/>
  <c r="R782" i="19"/>
  <c r="O782" i="19"/>
  <c r="N782" i="19"/>
  <c r="M782" i="19"/>
  <c r="R771" i="19"/>
  <c r="O771" i="19"/>
  <c r="N771" i="19"/>
  <c r="M771" i="19"/>
  <c r="R762" i="19"/>
  <c r="O762" i="19"/>
  <c r="N762" i="19"/>
  <c r="M762" i="19"/>
  <c r="R767" i="19"/>
  <c r="O767" i="19"/>
  <c r="N767" i="19"/>
  <c r="M767" i="19"/>
  <c r="R761" i="19"/>
  <c r="O761" i="19"/>
  <c r="N761" i="19"/>
  <c r="M761" i="19"/>
  <c r="R766" i="19"/>
  <c r="O766" i="19"/>
  <c r="N766" i="19"/>
  <c r="M766" i="19"/>
  <c r="R758" i="19"/>
  <c r="O758" i="19"/>
  <c r="N758" i="19"/>
  <c r="M758" i="19"/>
  <c r="R760" i="19"/>
  <c r="O760" i="19"/>
  <c r="N760" i="19"/>
  <c r="M760" i="19"/>
  <c r="R764" i="19"/>
  <c r="O764" i="19"/>
  <c r="N764" i="19"/>
  <c r="M764" i="19"/>
  <c r="R763" i="19"/>
  <c r="O763" i="19"/>
  <c r="N763" i="19"/>
  <c r="M763" i="19"/>
  <c r="R757" i="19"/>
  <c r="O757" i="19"/>
  <c r="N757" i="19"/>
  <c r="M757" i="19"/>
  <c r="R740" i="19"/>
  <c r="O740" i="19"/>
  <c r="N740" i="19"/>
  <c r="M740" i="19"/>
  <c r="R737" i="19"/>
  <c r="O737" i="19"/>
  <c r="N737" i="19"/>
  <c r="M737" i="19"/>
  <c r="R729" i="19"/>
  <c r="O729" i="19"/>
  <c r="N729" i="19"/>
  <c r="M729" i="19"/>
  <c r="R728" i="19"/>
  <c r="O728" i="19"/>
  <c r="N728" i="19"/>
  <c r="M728" i="19"/>
  <c r="R725" i="19"/>
  <c r="O725" i="19"/>
  <c r="N725" i="19"/>
  <c r="M725" i="19"/>
  <c r="R712" i="19"/>
  <c r="O712" i="19"/>
  <c r="N712" i="19"/>
  <c r="M712" i="19"/>
  <c r="R714" i="19"/>
  <c r="O714" i="19"/>
  <c r="N714" i="19"/>
  <c r="M714" i="19"/>
  <c r="R715" i="19"/>
  <c r="O715" i="19"/>
  <c r="N715" i="19"/>
  <c r="M715" i="19"/>
  <c r="R697" i="19"/>
  <c r="O697" i="19"/>
  <c r="N697" i="19"/>
  <c r="M697" i="19"/>
  <c r="R689" i="19"/>
  <c r="O689" i="19"/>
  <c r="N689" i="19"/>
  <c r="M689" i="19"/>
  <c r="R690" i="19"/>
  <c r="O690" i="19"/>
  <c r="N690" i="19"/>
  <c r="M690" i="19"/>
  <c r="R666" i="19"/>
  <c r="O666" i="19"/>
  <c r="N666" i="19"/>
  <c r="M666" i="19"/>
  <c r="R671" i="19"/>
  <c r="O671" i="19"/>
  <c r="N671" i="19"/>
  <c r="M671" i="19"/>
  <c r="R662" i="19"/>
  <c r="O662" i="19"/>
  <c r="N662" i="19"/>
  <c r="M662" i="19"/>
  <c r="R684" i="19"/>
  <c r="O684" i="19"/>
  <c r="N684" i="19"/>
  <c r="M684" i="19"/>
  <c r="R668" i="19"/>
  <c r="O668" i="19"/>
  <c r="N668" i="19"/>
  <c r="M668" i="19"/>
  <c r="R677" i="19"/>
  <c r="O677" i="19"/>
  <c r="N677" i="19"/>
  <c r="M677" i="19"/>
  <c r="R664" i="19"/>
  <c r="O664" i="19"/>
  <c r="N664" i="19"/>
  <c r="M664" i="19"/>
  <c r="R669" i="19"/>
  <c r="O669" i="19"/>
  <c r="N669" i="19"/>
  <c r="M669" i="19"/>
  <c r="R650" i="19"/>
  <c r="O650" i="19"/>
  <c r="N650" i="19"/>
  <c r="M650" i="19"/>
  <c r="R636" i="19"/>
  <c r="O636" i="19"/>
  <c r="N636" i="19"/>
  <c r="M636" i="19"/>
  <c r="R645" i="19"/>
  <c r="O645" i="19"/>
  <c r="N645" i="19"/>
  <c r="M645" i="19"/>
  <c r="R638" i="19"/>
  <c r="O638" i="19"/>
  <c r="N638" i="19"/>
  <c r="M638" i="19"/>
  <c r="R642" i="19"/>
  <c r="O642" i="19"/>
  <c r="N642" i="19"/>
  <c r="M642" i="19"/>
  <c r="R643" i="19"/>
  <c r="O643" i="19"/>
  <c r="N643" i="19"/>
  <c r="M643" i="19"/>
  <c r="R639" i="19"/>
  <c r="O639" i="19"/>
  <c r="N639" i="19"/>
  <c r="M639" i="19"/>
  <c r="R634" i="19"/>
  <c r="O634" i="19"/>
  <c r="N634" i="19"/>
  <c r="M634" i="19"/>
  <c r="R644" i="19"/>
  <c r="O644" i="19"/>
  <c r="N644" i="19"/>
  <c r="M644" i="19"/>
  <c r="R605" i="19"/>
  <c r="O605" i="19"/>
  <c r="N605" i="19"/>
  <c r="M605" i="19"/>
  <c r="R629" i="19"/>
  <c r="O629" i="19"/>
  <c r="N629" i="19"/>
  <c r="M629" i="19"/>
  <c r="R594" i="19"/>
  <c r="O594" i="19"/>
  <c r="N594" i="19"/>
  <c r="M594" i="19"/>
  <c r="R626" i="19"/>
  <c r="O626" i="19"/>
  <c r="N626" i="19"/>
  <c r="M626" i="19"/>
  <c r="R528" i="19"/>
  <c r="O528" i="19"/>
  <c r="N528" i="19"/>
  <c r="M528" i="19"/>
  <c r="R613" i="19"/>
  <c r="O613" i="19"/>
  <c r="N613" i="19"/>
  <c r="M613" i="19"/>
  <c r="R597" i="19"/>
  <c r="O597" i="19"/>
  <c r="N597" i="19"/>
  <c r="M597" i="19"/>
  <c r="R596" i="19"/>
  <c r="O596" i="19"/>
  <c r="N596" i="19"/>
  <c r="M596" i="19"/>
  <c r="R609" i="19"/>
  <c r="O609" i="19"/>
  <c r="N609" i="19"/>
  <c r="M609" i="19"/>
  <c r="R601" i="19"/>
  <c r="O601" i="19"/>
  <c r="N601" i="19"/>
  <c r="M601" i="19"/>
  <c r="R580" i="19"/>
  <c r="O580" i="19"/>
  <c r="N580" i="19"/>
  <c r="M580" i="19"/>
  <c r="R507" i="19"/>
  <c r="O507" i="19"/>
  <c r="N507" i="19"/>
  <c r="M507" i="19"/>
  <c r="R562" i="19"/>
  <c r="O562" i="19"/>
  <c r="N562" i="19"/>
  <c r="M562" i="19"/>
  <c r="R541" i="19"/>
  <c r="O541" i="19"/>
  <c r="N541" i="19"/>
  <c r="M541" i="19"/>
  <c r="R585" i="19"/>
  <c r="O585" i="19"/>
  <c r="N585" i="19"/>
  <c r="M585" i="19"/>
  <c r="R521" i="19"/>
  <c r="O521" i="19"/>
  <c r="N521" i="19"/>
  <c r="M521" i="19"/>
  <c r="R530" i="19"/>
  <c r="O530" i="19"/>
  <c r="N530" i="19"/>
  <c r="M530" i="19"/>
  <c r="R560" i="19"/>
  <c r="O560" i="19"/>
  <c r="N560" i="19"/>
  <c r="M560" i="19"/>
  <c r="R545" i="19"/>
  <c r="O545" i="19"/>
  <c r="N545" i="19"/>
  <c r="M545" i="19"/>
  <c r="R547" i="19"/>
  <c r="O547" i="19"/>
  <c r="N547" i="19"/>
  <c r="M547" i="19"/>
  <c r="R501" i="19"/>
  <c r="O501" i="19"/>
  <c r="N501" i="19"/>
  <c r="M501" i="19"/>
  <c r="R574" i="19"/>
  <c r="O574" i="19"/>
  <c r="N574" i="19"/>
  <c r="M574" i="19"/>
  <c r="R519" i="19"/>
  <c r="O519" i="19"/>
  <c r="N519" i="19"/>
  <c r="M519" i="19"/>
  <c r="R503" i="19"/>
  <c r="O503" i="19"/>
  <c r="N503" i="19"/>
  <c r="M503" i="19"/>
  <c r="R513" i="19"/>
  <c r="O513" i="19"/>
  <c r="N513" i="19"/>
  <c r="M513" i="19"/>
  <c r="R509" i="19"/>
  <c r="O509" i="19"/>
  <c r="N509" i="19"/>
  <c r="M509" i="19"/>
  <c r="R573" i="19"/>
  <c r="O573" i="19"/>
  <c r="N573" i="19"/>
  <c r="M573" i="19"/>
  <c r="R523" i="19"/>
  <c r="O523" i="19"/>
  <c r="N523" i="19"/>
  <c r="M523" i="19"/>
  <c r="R512" i="19"/>
  <c r="O512" i="19"/>
  <c r="N512" i="19"/>
  <c r="M512" i="19"/>
  <c r="R516" i="19"/>
  <c r="O516" i="19"/>
  <c r="N516" i="19"/>
  <c r="M516" i="19"/>
  <c r="R535" i="19"/>
  <c r="O535" i="19"/>
  <c r="N535" i="19"/>
  <c r="M535" i="19"/>
  <c r="R406" i="19"/>
  <c r="O406" i="19"/>
  <c r="N406" i="19"/>
  <c r="M406" i="19"/>
  <c r="R499" i="19"/>
  <c r="O499" i="19"/>
  <c r="N499" i="19"/>
  <c r="M499" i="19"/>
  <c r="R475" i="19"/>
  <c r="O475" i="19"/>
  <c r="N475" i="19"/>
  <c r="M475" i="19"/>
  <c r="R420" i="19"/>
  <c r="O420" i="19"/>
  <c r="N420" i="19"/>
  <c r="M420" i="19"/>
  <c r="R417" i="19"/>
  <c r="O417" i="19"/>
  <c r="N417" i="19"/>
  <c r="M417" i="19"/>
  <c r="R476" i="19"/>
  <c r="O476" i="19"/>
  <c r="N476" i="19"/>
  <c r="M476" i="19"/>
  <c r="R450" i="19"/>
  <c r="O450" i="19"/>
  <c r="N450" i="19"/>
  <c r="M450" i="19"/>
  <c r="R422" i="19"/>
  <c r="O422" i="19"/>
  <c r="N422" i="19"/>
  <c r="M422" i="19"/>
  <c r="R479" i="19"/>
  <c r="O479" i="19"/>
  <c r="N479" i="19"/>
  <c r="M479" i="19"/>
  <c r="R443" i="19"/>
  <c r="O443" i="19"/>
  <c r="N443" i="19"/>
  <c r="M443" i="19"/>
  <c r="R465" i="19"/>
  <c r="O465" i="19"/>
  <c r="N465" i="19"/>
  <c r="M465" i="19"/>
  <c r="R421" i="19"/>
  <c r="O421" i="19"/>
  <c r="N421" i="19"/>
  <c r="M421" i="19"/>
  <c r="R434" i="19"/>
  <c r="O434" i="19"/>
  <c r="N434" i="19"/>
  <c r="M434" i="19"/>
  <c r="R411" i="19"/>
  <c r="O411" i="19"/>
  <c r="N411" i="19"/>
  <c r="M411" i="19"/>
  <c r="R449" i="19"/>
  <c r="O449" i="19"/>
  <c r="N449" i="19"/>
  <c r="M449" i="19"/>
  <c r="R407" i="19"/>
  <c r="O407" i="19"/>
  <c r="N407" i="19"/>
  <c r="M407" i="19"/>
  <c r="R433" i="19"/>
  <c r="O433" i="19"/>
  <c r="N433" i="19"/>
  <c r="M433" i="19"/>
  <c r="R405" i="19"/>
  <c r="O405" i="19"/>
  <c r="N405" i="19"/>
  <c r="M405" i="19"/>
  <c r="R491" i="19"/>
  <c r="O491" i="19"/>
  <c r="N491" i="19"/>
  <c r="M491" i="19"/>
  <c r="R451" i="19"/>
  <c r="O451" i="19"/>
  <c r="N451" i="19"/>
  <c r="M451" i="19"/>
  <c r="R409" i="19"/>
  <c r="O409" i="19"/>
  <c r="N409" i="19"/>
  <c r="M409" i="19"/>
  <c r="R448" i="19"/>
  <c r="O448" i="19"/>
  <c r="N448" i="19"/>
  <c r="M448" i="19"/>
  <c r="R452" i="19"/>
  <c r="O452" i="19"/>
  <c r="N452" i="19"/>
  <c r="M452" i="19"/>
  <c r="R423" i="19"/>
  <c r="O423" i="19"/>
  <c r="N423" i="19"/>
  <c r="M423" i="19"/>
  <c r="R410" i="19"/>
  <c r="O410" i="19"/>
  <c r="N410" i="19"/>
  <c r="M410" i="19"/>
  <c r="R438" i="19"/>
  <c r="O438" i="19"/>
  <c r="N438" i="19"/>
  <c r="M438" i="19"/>
  <c r="R435" i="19"/>
  <c r="O435" i="19"/>
  <c r="N435" i="19"/>
  <c r="M435" i="19"/>
  <c r="R474" i="19"/>
  <c r="O474" i="19"/>
  <c r="N474" i="19"/>
  <c r="M474" i="19"/>
  <c r="R402" i="19"/>
  <c r="O402" i="19"/>
  <c r="N402" i="19"/>
  <c r="M402" i="19"/>
  <c r="R445" i="19"/>
  <c r="O445" i="19"/>
  <c r="N445" i="19"/>
  <c r="M445" i="19"/>
  <c r="R436" i="19"/>
  <c r="O436" i="19"/>
  <c r="N436" i="19"/>
  <c r="M436" i="19"/>
  <c r="R429" i="19"/>
  <c r="O429" i="19"/>
  <c r="N429" i="19"/>
  <c r="M429" i="19"/>
  <c r="R419" i="19"/>
  <c r="O419" i="19"/>
  <c r="N419" i="19"/>
  <c r="M419" i="19"/>
  <c r="R415" i="19"/>
  <c r="O415" i="19"/>
  <c r="N415" i="19"/>
  <c r="M415" i="19"/>
  <c r="R428" i="19"/>
  <c r="O428" i="19"/>
  <c r="N428" i="19"/>
  <c r="M428" i="19"/>
  <c r="R413" i="19"/>
  <c r="O413" i="19"/>
  <c r="N413" i="19"/>
  <c r="M413" i="19"/>
  <c r="R400" i="19"/>
  <c r="O400" i="19"/>
  <c r="N400" i="19"/>
  <c r="M400" i="19"/>
  <c r="R396" i="19"/>
  <c r="O396" i="19"/>
  <c r="N396" i="19"/>
  <c r="M396" i="19"/>
  <c r="R437" i="19"/>
  <c r="O437" i="19"/>
  <c r="N437" i="19"/>
  <c r="M437" i="19"/>
  <c r="R404" i="19"/>
  <c r="O404" i="19"/>
  <c r="N404" i="19"/>
  <c r="M404" i="19"/>
  <c r="R442" i="19"/>
  <c r="O442" i="19"/>
  <c r="N442" i="19"/>
  <c r="M442" i="19"/>
  <c r="R418" i="19"/>
  <c r="O418" i="19"/>
  <c r="N418" i="19"/>
  <c r="M418" i="19"/>
  <c r="R387" i="19"/>
  <c r="O387" i="19"/>
  <c r="N387" i="19"/>
  <c r="M387" i="19"/>
  <c r="R397" i="19"/>
  <c r="O397" i="19"/>
  <c r="N397" i="19"/>
  <c r="M397" i="19"/>
  <c r="R393" i="19"/>
  <c r="O393" i="19"/>
  <c r="N393" i="19"/>
  <c r="M393" i="19"/>
  <c r="R403" i="19"/>
  <c r="O403" i="19"/>
  <c r="N403" i="19"/>
  <c r="M403" i="19"/>
  <c r="R399" i="19"/>
  <c r="O399" i="19"/>
  <c r="N399" i="19"/>
  <c r="M399" i="19"/>
  <c r="R392" i="19"/>
  <c r="O392" i="19"/>
  <c r="N392" i="19"/>
  <c r="M392" i="19"/>
  <c r="R391" i="19"/>
  <c r="O391" i="19"/>
  <c r="N391" i="19"/>
  <c r="M391" i="19"/>
  <c r="R385" i="19"/>
  <c r="O385" i="19"/>
  <c r="N385" i="19"/>
  <c r="M385" i="19"/>
  <c r="R389" i="19"/>
  <c r="O389" i="19"/>
  <c r="N389" i="19"/>
  <c r="M389" i="19"/>
  <c r="R398" i="19"/>
  <c r="O398" i="19"/>
  <c r="N398" i="19"/>
  <c r="M398" i="19"/>
  <c r="R395" i="19"/>
  <c r="O395" i="19"/>
  <c r="N395" i="19"/>
  <c r="M395" i="19"/>
  <c r="R381" i="19"/>
  <c r="O381" i="19"/>
  <c r="N381" i="19"/>
  <c r="M381" i="19"/>
  <c r="R379" i="19"/>
  <c r="O379" i="19"/>
  <c r="N379" i="19"/>
  <c r="M379" i="19"/>
  <c r="R390" i="19"/>
  <c r="O390" i="19"/>
  <c r="N390" i="19"/>
  <c r="M390" i="19"/>
  <c r="R383" i="19"/>
  <c r="O383" i="19"/>
  <c r="N383" i="19"/>
  <c r="M383" i="19"/>
  <c r="R394" i="19"/>
  <c r="O394" i="19"/>
  <c r="N394" i="19"/>
  <c r="M394" i="19"/>
  <c r="R380" i="19"/>
  <c r="O380" i="19"/>
  <c r="N380" i="19"/>
  <c r="M380" i="19"/>
  <c r="R377" i="19"/>
  <c r="O377" i="19"/>
  <c r="N377" i="19"/>
  <c r="M377" i="19"/>
  <c r="R378" i="19"/>
  <c r="O378" i="19"/>
  <c r="N378" i="19"/>
  <c r="M378" i="19"/>
  <c r="R384" i="19"/>
  <c r="O384" i="19"/>
  <c r="N384" i="19"/>
  <c r="M384" i="19"/>
  <c r="R388" i="19"/>
  <c r="O388" i="19"/>
  <c r="N388" i="19"/>
  <c r="M388" i="19"/>
  <c r="R382" i="19"/>
  <c r="O382" i="19"/>
  <c r="N382" i="19"/>
  <c r="M382" i="19"/>
  <c r="R386" i="19"/>
  <c r="O386" i="19"/>
  <c r="N386" i="19"/>
  <c r="M386" i="19"/>
  <c r="R376" i="19"/>
  <c r="O376" i="19"/>
  <c r="N376" i="19"/>
  <c r="M376" i="19"/>
  <c r="R375" i="19"/>
  <c r="O375" i="19"/>
  <c r="N375" i="19"/>
  <c r="M375" i="19"/>
  <c r="R374" i="19"/>
  <c r="O374" i="19"/>
  <c r="N374" i="19"/>
  <c r="M374" i="19"/>
  <c r="R373" i="19"/>
  <c r="O373" i="19"/>
  <c r="N373" i="19"/>
  <c r="M373" i="19"/>
  <c r="R352" i="19"/>
  <c r="O352" i="19"/>
  <c r="N352" i="19"/>
  <c r="M352" i="19"/>
  <c r="R368" i="19"/>
  <c r="O368" i="19"/>
  <c r="N368" i="19"/>
  <c r="M368" i="19"/>
  <c r="R346" i="19"/>
  <c r="O346" i="19"/>
  <c r="N346" i="19"/>
  <c r="M346" i="19"/>
  <c r="R317" i="19"/>
  <c r="O317" i="19"/>
  <c r="N317" i="19"/>
  <c r="M317" i="19"/>
  <c r="R349" i="19"/>
  <c r="O349" i="19"/>
  <c r="N349" i="19"/>
  <c r="M349" i="19"/>
  <c r="R328" i="19"/>
  <c r="O328" i="19"/>
  <c r="N328" i="19"/>
  <c r="M328" i="19"/>
  <c r="R339" i="19"/>
  <c r="O339" i="19"/>
  <c r="N339" i="19"/>
  <c r="M339" i="19"/>
  <c r="R320" i="19"/>
  <c r="O320" i="19"/>
  <c r="N320" i="19"/>
  <c r="M320" i="19"/>
  <c r="R322" i="19"/>
  <c r="O322" i="19"/>
  <c r="N322" i="19"/>
  <c r="M322" i="19"/>
  <c r="R316" i="19"/>
  <c r="O316" i="19"/>
  <c r="N316" i="19"/>
  <c r="M316" i="19"/>
  <c r="R329" i="19"/>
  <c r="O329" i="19"/>
  <c r="N329" i="19"/>
  <c r="M329" i="19"/>
  <c r="R318" i="19"/>
  <c r="O318" i="19"/>
  <c r="N318" i="19"/>
  <c r="M318" i="19"/>
  <c r="R290" i="19"/>
  <c r="O290" i="19"/>
  <c r="N290" i="19"/>
  <c r="M290" i="19"/>
  <c r="R265" i="19"/>
  <c r="O265" i="19"/>
  <c r="N265" i="19"/>
  <c r="M265" i="19"/>
  <c r="R275" i="19"/>
  <c r="O275" i="19"/>
  <c r="N275" i="19"/>
  <c r="M275" i="19"/>
  <c r="R302" i="19"/>
  <c r="O302" i="19"/>
  <c r="N302" i="19"/>
  <c r="M302" i="19"/>
  <c r="R274" i="19"/>
  <c r="O274" i="19"/>
  <c r="N274" i="19"/>
  <c r="M274" i="19"/>
  <c r="R281" i="19"/>
  <c r="O281" i="19"/>
  <c r="N281" i="19"/>
  <c r="M281" i="19"/>
  <c r="R310" i="19"/>
  <c r="O310" i="19"/>
  <c r="N310" i="19"/>
  <c r="M310" i="19"/>
  <c r="R266" i="19"/>
  <c r="O266" i="19"/>
  <c r="N266" i="19"/>
  <c r="M266" i="19"/>
  <c r="R272" i="19"/>
  <c r="O272" i="19"/>
  <c r="N272" i="19"/>
  <c r="M272" i="19"/>
  <c r="R263" i="19"/>
  <c r="O263" i="19"/>
  <c r="N263" i="19"/>
  <c r="M263" i="19"/>
  <c r="R262" i="19"/>
  <c r="O262" i="19"/>
  <c r="N262" i="19"/>
  <c r="M262" i="19"/>
  <c r="R211" i="19"/>
  <c r="O211" i="19"/>
  <c r="N211" i="19"/>
  <c r="M211" i="19"/>
  <c r="R260" i="19"/>
  <c r="O260" i="19"/>
  <c r="N260" i="19"/>
  <c r="M260" i="19"/>
  <c r="R254" i="19"/>
  <c r="O254" i="19"/>
  <c r="N254" i="19"/>
  <c r="M254" i="19"/>
  <c r="R207" i="19"/>
  <c r="O207" i="19"/>
  <c r="N207" i="19"/>
  <c r="M207" i="19"/>
  <c r="R219" i="19"/>
  <c r="O219" i="19"/>
  <c r="N219" i="19"/>
  <c r="M219" i="19"/>
  <c r="R245" i="19"/>
  <c r="O245" i="19"/>
  <c r="N245" i="19"/>
  <c r="M245" i="19"/>
  <c r="R203" i="19"/>
  <c r="O203" i="19"/>
  <c r="N203" i="19"/>
  <c r="M203" i="19"/>
  <c r="R215" i="19"/>
  <c r="O215" i="19"/>
  <c r="N215" i="19"/>
  <c r="M215" i="19"/>
  <c r="R201" i="19"/>
  <c r="O201" i="19"/>
  <c r="N201" i="19"/>
  <c r="M201" i="19"/>
  <c r="R213" i="19"/>
  <c r="O213" i="19"/>
  <c r="N213" i="19"/>
  <c r="M213" i="19"/>
  <c r="R202" i="19"/>
  <c r="O202" i="19"/>
  <c r="N202" i="19"/>
  <c r="M202" i="19"/>
  <c r="R196" i="19"/>
  <c r="O196" i="19"/>
  <c r="N196" i="19"/>
  <c r="M196" i="19"/>
  <c r="R208" i="19"/>
  <c r="O208" i="19"/>
  <c r="N208" i="19"/>
  <c r="M208" i="19"/>
  <c r="R229" i="19"/>
  <c r="O229" i="19"/>
  <c r="N229" i="19"/>
  <c r="M229" i="19"/>
  <c r="R195" i="19"/>
  <c r="O195" i="19"/>
  <c r="N195" i="19"/>
  <c r="M195" i="19"/>
  <c r="R194" i="19"/>
  <c r="O194" i="19"/>
  <c r="N194" i="19"/>
  <c r="M194" i="19"/>
  <c r="R193" i="19"/>
  <c r="O193" i="19"/>
  <c r="N193" i="19"/>
  <c r="M193" i="19"/>
  <c r="R172" i="19"/>
  <c r="O172" i="19"/>
  <c r="N172" i="19"/>
  <c r="M172" i="19"/>
  <c r="R163" i="19"/>
  <c r="O163" i="19"/>
  <c r="N163" i="19"/>
  <c r="M163" i="19"/>
  <c r="R190" i="19"/>
  <c r="O190" i="19"/>
  <c r="N190" i="19"/>
  <c r="M190" i="19"/>
  <c r="R110" i="19"/>
  <c r="O110" i="19"/>
  <c r="N110" i="19"/>
  <c r="M110" i="19"/>
  <c r="R188" i="19"/>
  <c r="O188" i="19"/>
  <c r="N188" i="19"/>
  <c r="M188" i="19"/>
  <c r="R187" i="19"/>
  <c r="O187" i="19"/>
  <c r="N187" i="19"/>
  <c r="M187" i="19"/>
  <c r="R186" i="19"/>
  <c r="O186" i="19"/>
  <c r="N186" i="19"/>
  <c r="M186" i="19"/>
  <c r="R143" i="19"/>
  <c r="O143" i="19"/>
  <c r="N143" i="19"/>
  <c r="M143" i="19"/>
  <c r="R78" i="19"/>
  <c r="O78" i="19"/>
  <c r="N78" i="19"/>
  <c r="M78" i="19"/>
  <c r="R179" i="19"/>
  <c r="O179" i="19"/>
  <c r="N179" i="19"/>
  <c r="M179" i="19"/>
  <c r="R182" i="19"/>
  <c r="O182" i="19"/>
  <c r="N182" i="19"/>
  <c r="M182" i="19"/>
  <c r="R115" i="19"/>
  <c r="O115" i="19"/>
  <c r="N115" i="19"/>
  <c r="M115" i="19"/>
  <c r="R80" i="19"/>
  <c r="O80" i="19"/>
  <c r="N80" i="19"/>
  <c r="M80" i="19"/>
  <c r="R93" i="19"/>
  <c r="O93" i="19"/>
  <c r="N93" i="19"/>
  <c r="M93" i="19"/>
  <c r="R83" i="19"/>
  <c r="O83" i="19"/>
  <c r="N83" i="19"/>
  <c r="M83" i="19"/>
  <c r="R171" i="19"/>
  <c r="O171" i="19"/>
  <c r="N171" i="19"/>
  <c r="M171" i="19"/>
  <c r="R91" i="19"/>
  <c r="O91" i="19"/>
  <c r="N91" i="19"/>
  <c r="M91" i="19"/>
  <c r="R138" i="19"/>
  <c r="O138" i="19"/>
  <c r="N138" i="19"/>
  <c r="M138" i="19"/>
  <c r="R145" i="19"/>
  <c r="O145" i="19"/>
  <c r="N145" i="19"/>
  <c r="M145" i="19"/>
  <c r="R117" i="19"/>
  <c r="O117" i="19"/>
  <c r="N117" i="19"/>
  <c r="M117" i="19"/>
  <c r="R136" i="19"/>
  <c r="O136" i="19"/>
  <c r="N136" i="19"/>
  <c r="M136" i="19"/>
  <c r="R158" i="19"/>
  <c r="O158" i="19"/>
  <c r="N158" i="19"/>
  <c r="M158" i="19"/>
  <c r="R88" i="19"/>
  <c r="O88" i="19"/>
  <c r="N88" i="19"/>
  <c r="M88" i="19"/>
  <c r="R63" i="19"/>
  <c r="O63" i="19"/>
  <c r="N63" i="19"/>
  <c r="M63" i="19"/>
  <c r="R123" i="19"/>
  <c r="O123" i="19"/>
  <c r="N123" i="19"/>
  <c r="M123" i="19"/>
  <c r="R106" i="19"/>
  <c r="O106" i="19"/>
  <c r="N106" i="19"/>
  <c r="M106" i="19"/>
  <c r="R104" i="19"/>
  <c r="O104" i="19"/>
  <c r="N104" i="19"/>
  <c r="M104" i="19"/>
  <c r="R113" i="19"/>
  <c r="O113" i="19"/>
  <c r="N113" i="19"/>
  <c r="M113" i="19"/>
  <c r="R191" i="19"/>
  <c r="O191" i="19"/>
  <c r="N191" i="19"/>
  <c r="M191" i="19"/>
  <c r="R112" i="19"/>
  <c r="O112" i="19"/>
  <c r="N112" i="19"/>
  <c r="M112" i="19"/>
  <c r="R120" i="19"/>
  <c r="O120" i="19"/>
  <c r="N120" i="19"/>
  <c r="M120" i="19"/>
  <c r="R144" i="19"/>
  <c r="O144" i="19"/>
  <c r="N144" i="19"/>
  <c r="M144" i="19"/>
  <c r="R146" i="19"/>
  <c r="O146" i="19"/>
  <c r="N146" i="19"/>
  <c r="M146" i="19"/>
  <c r="R64" i="19"/>
  <c r="O64" i="19"/>
  <c r="N64" i="19"/>
  <c r="M64" i="19"/>
  <c r="R59" i="19"/>
  <c r="O59" i="19"/>
  <c r="N59" i="19"/>
  <c r="M59" i="19"/>
  <c r="R72" i="19"/>
  <c r="O72" i="19"/>
  <c r="N72" i="19"/>
  <c r="M72" i="19"/>
  <c r="R89" i="19"/>
  <c r="O89" i="19"/>
  <c r="N89" i="19"/>
  <c r="M89" i="19"/>
  <c r="R166" i="19"/>
  <c r="O166" i="19"/>
  <c r="N166" i="19"/>
  <c r="M166" i="19"/>
  <c r="R192" i="19"/>
  <c r="O192" i="19"/>
  <c r="N192" i="19"/>
  <c r="M192" i="19"/>
  <c r="R130" i="19"/>
  <c r="O130" i="19"/>
  <c r="N130" i="19"/>
  <c r="M130" i="19"/>
  <c r="R128" i="19"/>
  <c r="O128" i="19"/>
  <c r="N128" i="19"/>
  <c r="M128" i="19"/>
  <c r="R124" i="19"/>
  <c r="O124" i="19"/>
  <c r="N124" i="19"/>
  <c r="M124" i="19"/>
  <c r="R103" i="19"/>
  <c r="O103" i="19"/>
  <c r="N103" i="19"/>
  <c r="M103" i="19"/>
  <c r="R54" i="19"/>
  <c r="O54" i="19"/>
  <c r="N54" i="19"/>
  <c r="M54" i="19"/>
  <c r="R151" i="19"/>
  <c r="O151" i="19"/>
  <c r="N151" i="19"/>
  <c r="M151" i="19"/>
  <c r="R126" i="19"/>
  <c r="O126" i="19"/>
  <c r="N126" i="19"/>
  <c r="M126" i="19"/>
  <c r="R67" i="19"/>
  <c r="O67" i="19"/>
  <c r="N67" i="19"/>
  <c r="M67" i="19"/>
  <c r="R90" i="19"/>
  <c r="O90" i="19"/>
  <c r="N90" i="19"/>
  <c r="M90" i="19"/>
  <c r="R75" i="19"/>
  <c r="O75" i="19"/>
  <c r="N75" i="19"/>
  <c r="M75" i="19"/>
  <c r="R129" i="19"/>
  <c r="O129" i="19"/>
  <c r="N129" i="19"/>
  <c r="M129" i="19"/>
  <c r="R119" i="19"/>
  <c r="O119" i="19"/>
  <c r="N119" i="19"/>
  <c r="M119" i="19"/>
  <c r="R53" i="19"/>
  <c r="O53" i="19"/>
  <c r="N53" i="19"/>
  <c r="M53" i="19"/>
  <c r="R99" i="19"/>
  <c r="O99" i="19"/>
  <c r="N99" i="19"/>
  <c r="M99" i="19"/>
  <c r="R125" i="19"/>
  <c r="O125" i="19"/>
  <c r="N125" i="19"/>
  <c r="M125" i="19"/>
  <c r="R105" i="19"/>
  <c r="O105" i="19"/>
  <c r="N105" i="19"/>
  <c r="M105" i="19"/>
  <c r="R82" i="19"/>
  <c r="O82" i="19"/>
  <c r="N82" i="19"/>
  <c r="M82" i="19"/>
  <c r="R116" i="19"/>
  <c r="O116" i="19"/>
  <c r="N116" i="19"/>
  <c r="M116" i="19"/>
  <c r="R102" i="19"/>
  <c r="O102" i="19"/>
  <c r="N102" i="19"/>
  <c r="M102" i="19"/>
  <c r="R77" i="19"/>
  <c r="O77" i="19"/>
  <c r="N77" i="19"/>
  <c r="M77" i="19"/>
  <c r="R66" i="19"/>
  <c r="O66" i="19"/>
  <c r="N66" i="19"/>
  <c r="M66" i="19"/>
  <c r="R118" i="19"/>
  <c r="O118" i="19"/>
  <c r="N118" i="19"/>
  <c r="M118" i="19"/>
  <c r="R94" i="19"/>
  <c r="O94" i="19"/>
  <c r="N94" i="19"/>
  <c r="M94" i="19"/>
  <c r="R47" i="19"/>
  <c r="O47" i="19"/>
  <c r="N47" i="19"/>
  <c r="M47" i="19"/>
  <c r="R122" i="19"/>
  <c r="O122" i="19"/>
  <c r="N122" i="19"/>
  <c r="M122" i="19"/>
  <c r="R111" i="19"/>
  <c r="O111" i="19"/>
  <c r="N111" i="19"/>
  <c r="M111" i="19"/>
  <c r="R87" i="19"/>
  <c r="O87" i="19"/>
  <c r="N87" i="19"/>
  <c r="M87" i="19"/>
  <c r="R39" i="19"/>
  <c r="O39" i="19"/>
  <c r="N39" i="19"/>
  <c r="M39" i="19"/>
  <c r="R22" i="19"/>
  <c r="O22" i="19"/>
  <c r="N22" i="19"/>
  <c r="M22" i="19"/>
  <c r="R38" i="19"/>
  <c r="O38" i="19"/>
  <c r="N38" i="19"/>
  <c r="M38" i="19"/>
  <c r="R131" i="19"/>
  <c r="O131" i="19"/>
  <c r="N131" i="19"/>
  <c r="M131" i="19"/>
  <c r="R74" i="19"/>
  <c r="O74" i="19"/>
  <c r="N74" i="19"/>
  <c r="M74" i="19"/>
  <c r="R29" i="19"/>
  <c r="O29" i="19"/>
  <c r="N29" i="19"/>
  <c r="M29" i="19"/>
  <c r="R101" i="19"/>
  <c r="O101" i="19"/>
  <c r="N101" i="19"/>
  <c r="M101" i="19"/>
  <c r="R57" i="19"/>
  <c r="O57" i="19"/>
  <c r="N57" i="19"/>
  <c r="M57" i="19"/>
  <c r="R58" i="19"/>
  <c r="O58" i="19"/>
  <c r="N58" i="19"/>
  <c r="M58" i="19"/>
  <c r="R69" i="19"/>
  <c r="O69" i="19"/>
  <c r="N69" i="19"/>
  <c r="M69" i="19"/>
  <c r="R55" i="19"/>
  <c r="O55" i="19"/>
  <c r="N55" i="19"/>
  <c r="M55" i="19"/>
  <c r="R35" i="19"/>
  <c r="O35" i="19"/>
  <c r="N35" i="19"/>
  <c r="M35" i="19"/>
  <c r="R41" i="19"/>
  <c r="O41" i="19"/>
  <c r="N41" i="19"/>
  <c r="M41" i="19"/>
  <c r="R92" i="19"/>
  <c r="O92" i="19"/>
  <c r="N92" i="19"/>
  <c r="M92" i="19"/>
  <c r="R98" i="19"/>
  <c r="O98" i="19"/>
  <c r="N98" i="19"/>
  <c r="M98" i="19"/>
  <c r="R50" i="19"/>
  <c r="O50" i="19"/>
  <c r="N50" i="19"/>
  <c r="M50" i="19"/>
  <c r="R46" i="19"/>
  <c r="O46" i="19"/>
  <c r="N46" i="19"/>
  <c r="M46" i="19"/>
  <c r="R65" i="19"/>
  <c r="O65" i="19"/>
  <c r="N65" i="19"/>
  <c r="M65" i="19"/>
  <c r="R52" i="19"/>
  <c r="O52" i="19"/>
  <c r="N52" i="19"/>
  <c r="M52" i="19"/>
  <c r="R114" i="19"/>
  <c r="O114" i="19"/>
  <c r="N114" i="19"/>
  <c r="M114" i="19"/>
  <c r="R70" i="19"/>
  <c r="O70" i="19"/>
  <c r="N70" i="19"/>
  <c r="M70" i="19"/>
  <c r="R17" i="19"/>
  <c r="O17" i="19"/>
  <c r="N17" i="19"/>
  <c r="M17" i="19"/>
  <c r="R25" i="19"/>
  <c r="O25" i="19"/>
  <c r="N25" i="19"/>
  <c r="M25" i="19"/>
  <c r="R40" i="19"/>
  <c r="O40" i="19"/>
  <c r="N40" i="19"/>
  <c r="M40" i="19"/>
  <c r="R43" i="19"/>
  <c r="O43" i="19"/>
  <c r="N43" i="19"/>
  <c r="M43" i="19"/>
  <c r="R45" i="19"/>
  <c r="O45" i="19"/>
  <c r="N45" i="19"/>
  <c r="M45" i="19"/>
  <c r="R37" i="19"/>
  <c r="O37" i="19"/>
  <c r="N37" i="19"/>
  <c r="M37" i="19"/>
  <c r="R26" i="19"/>
  <c r="O26" i="19"/>
  <c r="N26" i="19"/>
  <c r="M26" i="19"/>
  <c r="R19" i="19"/>
  <c r="O19" i="19"/>
  <c r="N19" i="19"/>
  <c r="M19" i="19"/>
  <c r="R36" i="19"/>
  <c r="O36" i="19"/>
  <c r="N36" i="19"/>
  <c r="M36" i="19"/>
  <c r="R56" i="19"/>
  <c r="O56" i="19"/>
  <c r="N56" i="19"/>
  <c r="M56" i="19"/>
  <c r="R31" i="19"/>
  <c r="O31" i="19"/>
  <c r="N31" i="19"/>
  <c r="M31" i="19"/>
  <c r="R33" i="19"/>
  <c r="O33" i="19"/>
  <c r="N33" i="19"/>
  <c r="M33" i="19"/>
  <c r="R44" i="19"/>
  <c r="O44" i="19"/>
  <c r="N44" i="19"/>
  <c r="M44" i="19"/>
  <c r="R42" i="19"/>
  <c r="O42" i="19"/>
  <c r="N42" i="19"/>
  <c r="M42" i="19"/>
  <c r="R27" i="19"/>
  <c r="O27" i="19"/>
  <c r="N27" i="19"/>
  <c r="M27" i="19"/>
  <c r="R34" i="19"/>
  <c r="O34" i="19"/>
  <c r="N34" i="19"/>
  <c r="M34" i="19"/>
  <c r="R48" i="19"/>
  <c r="O48" i="19"/>
  <c r="N48" i="19"/>
  <c r="M48" i="19"/>
  <c r="R30" i="19"/>
  <c r="O30" i="19"/>
  <c r="N30" i="19"/>
  <c r="M30" i="19"/>
  <c r="R18" i="19"/>
  <c r="O18" i="19"/>
  <c r="N18" i="19"/>
  <c r="M18" i="19"/>
  <c r="R32" i="19"/>
  <c r="O32" i="19"/>
  <c r="N32" i="19"/>
  <c r="M32" i="19"/>
  <c r="R20" i="19"/>
  <c r="O20" i="19"/>
  <c r="N20" i="19"/>
  <c r="M20" i="19"/>
  <c r="R23" i="19"/>
  <c r="O23" i="19"/>
  <c r="N23" i="19"/>
  <c r="M23" i="19"/>
  <c r="R51" i="19"/>
  <c r="O51" i="19"/>
  <c r="N51" i="19"/>
  <c r="M51" i="19"/>
  <c r="R21" i="19"/>
  <c r="O21" i="19"/>
  <c r="N21" i="19"/>
  <c r="M21" i="19"/>
  <c r="R49" i="19"/>
  <c r="O49" i="19"/>
  <c r="N49" i="19"/>
  <c r="M49" i="19"/>
  <c r="R24" i="19"/>
  <c r="O24" i="19"/>
  <c r="N24" i="19"/>
  <c r="M24" i="19"/>
  <c r="R13" i="19"/>
  <c r="O13" i="19"/>
  <c r="N13" i="19"/>
  <c r="M13" i="19"/>
  <c r="R9" i="19"/>
  <c r="O9" i="19"/>
  <c r="N9" i="19"/>
  <c r="M9" i="19"/>
  <c r="R28" i="19"/>
  <c r="O28" i="19"/>
  <c r="N28" i="19"/>
  <c r="M28" i="19"/>
  <c r="R11" i="19"/>
  <c r="O11" i="19"/>
  <c r="N11" i="19"/>
  <c r="M11" i="19"/>
  <c r="R14" i="19"/>
  <c r="O14" i="19"/>
  <c r="N14" i="19"/>
  <c r="M14" i="19"/>
  <c r="R10" i="19"/>
  <c r="O10" i="19"/>
  <c r="N10" i="19"/>
  <c r="M10" i="19"/>
  <c r="R16" i="19"/>
  <c r="O16" i="19"/>
  <c r="N16" i="19"/>
  <c r="M16" i="19"/>
  <c r="R15" i="19"/>
  <c r="O15" i="19"/>
  <c r="N15" i="19"/>
  <c r="M15" i="19"/>
  <c r="R12" i="19"/>
  <c r="O12" i="19"/>
  <c r="N12" i="19"/>
  <c r="M12" i="19"/>
  <c r="R8" i="19"/>
  <c r="O8" i="19"/>
  <c r="N8" i="19"/>
  <c r="M8" i="19"/>
  <c r="R6" i="19"/>
  <c r="O6" i="19"/>
  <c r="N6" i="19"/>
  <c r="M6" i="19"/>
  <c r="R7" i="19"/>
  <c r="O7" i="19"/>
  <c r="N7" i="19"/>
  <c r="M7" i="19"/>
  <c r="R5" i="19"/>
  <c r="O5" i="19"/>
  <c r="N5" i="19"/>
  <c r="M5" i="19"/>
  <c r="R4" i="19"/>
  <c r="O4" i="19"/>
  <c r="N4" i="19"/>
  <c r="M4" i="19"/>
  <c r="Q6" i="2"/>
  <c r="M6" i="2"/>
  <c r="L6" i="2"/>
  <c r="I2646" i="19" l="1"/>
  <c r="I1145" i="19"/>
  <c r="I1707" i="19"/>
  <c r="I1646" i="19"/>
  <c r="I1660" i="19"/>
  <c r="I1703" i="19"/>
  <c r="I2792" i="19"/>
  <c r="I1611" i="19"/>
  <c r="I1708" i="19"/>
  <c r="I1706" i="19"/>
  <c r="I1352" i="19"/>
  <c r="I1221" i="19"/>
  <c r="I2528" i="19"/>
  <c r="I1301" i="19"/>
  <c r="I2717" i="19"/>
  <c r="I2534" i="19"/>
  <c r="I1704" i="19"/>
  <c r="I2751" i="19"/>
  <c r="I2683" i="19"/>
  <c r="I935" i="19"/>
  <c r="I2711" i="19"/>
  <c r="I2744" i="19"/>
  <c r="I2799" i="19"/>
  <c r="I1601" i="19"/>
  <c r="I973" i="19"/>
  <c r="I947" i="19"/>
  <c r="I2698" i="19"/>
  <c r="I2665" i="19"/>
  <c r="I1531" i="19"/>
  <c r="I869" i="19"/>
  <c r="I1627" i="19"/>
  <c r="I2492" i="19"/>
  <c r="I2763" i="19"/>
  <c r="I1637" i="19"/>
  <c r="I1306" i="19"/>
  <c r="I1595" i="19"/>
  <c r="I2752" i="19"/>
  <c r="I1572" i="19"/>
  <c r="I2536" i="19"/>
  <c r="I2741" i="19"/>
  <c r="I2413" i="19"/>
  <c r="I2523" i="19"/>
  <c r="I1272" i="19"/>
  <c r="I1250" i="19"/>
  <c r="I1700" i="19"/>
  <c r="I1322" i="19"/>
  <c r="I2652" i="19"/>
  <c r="I2710" i="19"/>
  <c r="I2527" i="19"/>
  <c r="I1121" i="19"/>
  <c r="I2499" i="19"/>
  <c r="I1642" i="19"/>
  <c r="I1638" i="19"/>
  <c r="I1614" i="19"/>
  <c r="I1631" i="19"/>
  <c r="I1331" i="19"/>
  <c r="I1323" i="19"/>
  <c r="I1643" i="19"/>
  <c r="I1362" i="19"/>
  <c r="I2419" i="19"/>
  <c r="I1604" i="19"/>
  <c r="I2663" i="19"/>
  <c r="I1639" i="19"/>
  <c r="I1482" i="19"/>
  <c r="I1729" i="19"/>
  <c r="I1497" i="19"/>
  <c r="I958" i="19"/>
  <c r="I926" i="19"/>
  <c r="I1389" i="19"/>
  <c r="I1229" i="19"/>
  <c r="I1607" i="19"/>
  <c r="I2779" i="19"/>
  <c r="I1593" i="19"/>
  <c r="I1699" i="19"/>
  <c r="I1687" i="19"/>
  <c r="I1716" i="19"/>
  <c r="I1663" i="19"/>
  <c r="I1679" i="19"/>
  <c r="I1244" i="19"/>
  <c r="I1233" i="19"/>
  <c r="I1694" i="19"/>
  <c r="I1681" i="19"/>
  <c r="I1278" i="19"/>
  <c r="I1693" i="19"/>
  <c r="I1609" i="19"/>
  <c r="I1161" i="19"/>
  <c r="I267" i="19"/>
  <c r="I249" i="19"/>
  <c r="I818" i="19"/>
  <c r="I2494" i="19"/>
  <c r="I1731" i="19"/>
  <c r="I2071" i="19"/>
  <c r="I1904" i="19"/>
  <c r="I1248" i="19"/>
  <c r="I1214" i="19"/>
  <c r="I2619" i="19"/>
  <c r="I567" i="19"/>
  <c r="I2378" i="19"/>
  <c r="I536" i="19"/>
  <c r="I1698" i="19"/>
  <c r="I1590" i="19"/>
  <c r="I1640" i="19"/>
  <c r="I1147" i="19"/>
  <c r="I971" i="19"/>
  <c r="I640" i="19"/>
  <c r="I977" i="19"/>
  <c r="I2100" i="19"/>
  <c r="I1124" i="19"/>
  <c r="I1759" i="19"/>
  <c r="I555" i="19"/>
  <c r="I1926" i="19"/>
  <c r="I1635" i="19"/>
  <c r="I717" i="19"/>
  <c r="I901" i="19"/>
  <c r="I657" i="19"/>
  <c r="I1526" i="19"/>
  <c r="I2087" i="19"/>
  <c r="I2399" i="19"/>
  <c r="I1739" i="19"/>
  <c r="I651" i="19"/>
  <c r="I1656" i="19"/>
  <c r="I1633" i="19"/>
  <c r="I2213" i="19"/>
  <c r="I301" i="19"/>
  <c r="I1697" i="19"/>
  <c r="I324" i="19"/>
  <c r="I2019" i="19"/>
  <c r="I974" i="19"/>
  <c r="I682" i="19"/>
  <c r="I2035" i="19"/>
  <c r="I1594" i="19"/>
  <c r="I1932" i="19"/>
  <c r="I466" i="19"/>
  <c r="I232" i="19"/>
  <c r="I168" i="19"/>
  <c r="I2350" i="19"/>
  <c r="I1315" i="19"/>
  <c r="I2531" i="19"/>
  <c r="I2427" i="19"/>
  <c r="I175" i="19"/>
  <c r="I2666" i="19"/>
  <c r="I603" i="19"/>
  <c r="I811" i="19"/>
  <c r="I2706" i="19"/>
  <c r="I1736" i="19"/>
  <c r="I972" i="19"/>
  <c r="I1613" i="19"/>
  <c r="I1857" i="19"/>
  <c r="I945" i="19"/>
  <c r="I295" i="19"/>
  <c r="I534" i="19"/>
  <c r="I2466" i="19"/>
  <c r="I1967" i="19"/>
  <c r="I1998" i="19"/>
  <c r="I240" i="19"/>
  <c r="I1126" i="19"/>
  <c r="I670" i="19"/>
  <c r="I2533" i="19"/>
  <c r="I1231" i="19"/>
  <c r="I1870" i="19"/>
  <c r="I1400" i="19"/>
  <c r="I1768" i="19"/>
  <c r="I1255" i="19"/>
  <c r="I2719" i="19"/>
  <c r="I2658" i="19"/>
  <c r="I2664" i="19"/>
  <c r="I983" i="19"/>
  <c r="I369" i="19"/>
  <c r="I1944" i="19"/>
  <c r="I1212" i="19"/>
  <c r="I2695" i="19"/>
  <c r="I2795" i="19"/>
  <c r="I527" i="19"/>
  <c r="I2407" i="19"/>
  <c r="I1398" i="19"/>
  <c r="I1632" i="19"/>
  <c r="I1684" i="19"/>
  <c r="I1696" i="19"/>
  <c r="I1946" i="19"/>
  <c r="I2022" i="19"/>
  <c r="I819" i="19"/>
  <c r="I1149" i="19"/>
  <c r="I327" i="19"/>
  <c r="I1662" i="19"/>
  <c r="I291" i="19"/>
  <c r="I2566" i="19"/>
  <c r="I883" i="19"/>
  <c r="I524" i="19"/>
  <c r="I303" i="19"/>
  <c r="I1182" i="19"/>
  <c r="I2069" i="19"/>
  <c r="I2497" i="19"/>
  <c r="I1276" i="19"/>
  <c r="I1155" i="19"/>
  <c r="I2495" i="19"/>
  <c r="I1673" i="19"/>
  <c r="I1993" i="19"/>
  <c r="I614" i="19"/>
  <c r="I2140" i="19"/>
  <c r="I583" i="19"/>
  <c r="I2403" i="19"/>
  <c r="I1411" i="19"/>
  <c r="I1532" i="19"/>
  <c r="I2450" i="19"/>
  <c r="I1587" i="19"/>
  <c r="I1752" i="19"/>
  <c r="I1256" i="19"/>
  <c r="I147" i="19"/>
  <c r="I1617" i="19"/>
  <c r="I133" i="19"/>
  <c r="I1140" i="19"/>
  <c r="I1582" i="19"/>
  <c r="I1650" i="19"/>
  <c r="I1558" i="19"/>
  <c r="I469" i="19"/>
  <c r="I1732" i="19"/>
  <c r="I2610" i="19"/>
  <c r="I1032" i="19"/>
  <c r="I1134" i="19"/>
  <c r="I1934" i="19"/>
  <c r="I2621" i="19"/>
  <c r="I930" i="19"/>
  <c r="I2487" i="19"/>
  <c r="I2647" i="19"/>
  <c r="I953" i="19"/>
  <c r="I73" i="19"/>
  <c r="I1677" i="19"/>
  <c r="I1096" i="19"/>
  <c r="I1935" i="19"/>
  <c r="I1923" i="19"/>
  <c r="I1844" i="19"/>
  <c r="I273" i="19"/>
  <c r="I1208" i="19"/>
  <c r="I2076" i="19"/>
  <c r="I1083" i="19"/>
  <c r="I1606" i="19"/>
  <c r="I2743" i="19"/>
  <c r="I338" i="19"/>
  <c r="I1094" i="19"/>
  <c r="I1737" i="19"/>
  <c r="I127" i="19"/>
  <c r="I552" i="19"/>
  <c r="I1596" i="19"/>
  <c r="I1578" i="19"/>
  <c r="I1838" i="19"/>
  <c r="I1254" i="19"/>
  <c r="I834" i="19"/>
  <c r="I2805" i="19"/>
  <c r="I1619" i="19"/>
  <c r="I1685" i="19"/>
  <c r="I214" i="19"/>
  <c r="I854" i="19"/>
  <c r="I1900" i="19"/>
  <c r="I1621" i="19"/>
  <c r="I2036" i="19"/>
  <c r="I1620" i="19"/>
  <c r="I2661" i="19"/>
  <c r="I1028" i="19"/>
  <c r="I1925" i="19"/>
  <c r="I1555" i="19"/>
  <c r="I173" i="19"/>
  <c r="I1099" i="19"/>
  <c r="I2111" i="19"/>
  <c r="I165" i="19"/>
  <c r="I2736" i="19"/>
  <c r="I2772" i="19"/>
  <c r="I1661" i="19"/>
  <c r="I624" i="19"/>
  <c r="I2442" i="19"/>
  <c r="I2215" i="19"/>
  <c r="I362" i="19"/>
  <c r="I1666" i="19"/>
  <c r="I1577" i="19"/>
  <c r="I1947" i="19"/>
  <c r="I2591" i="19"/>
  <c r="I2648" i="19"/>
  <c r="I1840" i="19"/>
  <c r="I1618" i="19"/>
  <c r="I985" i="19"/>
  <c r="I319" i="19"/>
  <c r="I742" i="19"/>
  <c r="I2037" i="19"/>
  <c r="I649" i="19"/>
  <c r="I1275" i="19"/>
  <c r="I1288" i="19"/>
  <c r="I1072" i="19"/>
  <c r="I1441" i="19"/>
  <c r="I1875" i="19"/>
  <c r="I1415" i="19"/>
  <c r="I1912" i="19"/>
  <c r="I1649" i="19"/>
  <c r="I2393" i="19"/>
  <c r="I1133" i="19"/>
  <c r="I85" i="19"/>
  <c r="I1886" i="19"/>
  <c r="I1636" i="19"/>
  <c r="I1114" i="19"/>
  <c r="I2272" i="19"/>
  <c r="I1372" i="19"/>
  <c r="I1999" i="19"/>
  <c r="I1553" i="19"/>
  <c r="I2723" i="19"/>
  <c r="I347" i="19"/>
  <c r="I1525" i="19"/>
  <c r="I986" i="19"/>
  <c r="I1599" i="19"/>
  <c r="I1753" i="19"/>
  <c r="I948" i="19"/>
  <c r="I514" i="19"/>
  <c r="I694" i="19"/>
  <c r="I2006" i="19"/>
  <c r="I1943" i="19"/>
  <c r="I933" i="19"/>
  <c r="I2106" i="19"/>
  <c r="I641" i="19"/>
  <c r="I250" i="19"/>
  <c r="I1676" i="19"/>
  <c r="I1269" i="19"/>
  <c r="I2577" i="19"/>
  <c r="I2080" i="19"/>
  <c r="I1580" i="19"/>
  <c r="I656" i="19"/>
  <c r="I1971" i="19"/>
  <c r="I241" i="19"/>
  <c r="I1390" i="19"/>
  <c r="I625" i="19"/>
  <c r="I326" i="19"/>
  <c r="I652" i="19"/>
  <c r="I1581" i="19"/>
  <c r="I909" i="19"/>
  <c r="I824" i="19"/>
  <c r="I1364" i="19"/>
  <c r="I1493" i="19"/>
  <c r="I1918" i="19"/>
  <c r="I2070" i="19"/>
  <c r="I1393" i="19"/>
  <c r="I1113" i="19"/>
  <c r="I1030" i="19"/>
  <c r="I1901" i="19"/>
  <c r="I1598" i="19"/>
  <c r="I1686" i="19"/>
  <c r="I1120" i="19"/>
  <c r="I1678" i="19"/>
  <c r="I1616" i="19"/>
  <c r="I1050" i="19"/>
  <c r="I2594" i="19"/>
  <c r="I886" i="19"/>
  <c r="I1586" i="19"/>
  <c r="I1936" i="19"/>
  <c r="I1665" i="19"/>
  <c r="I1671" i="19"/>
  <c r="I1600" i="19"/>
  <c r="I898" i="19"/>
  <c r="I543" i="19"/>
  <c r="I334" i="19"/>
  <c r="I463" i="19"/>
  <c r="I900" i="19"/>
  <c r="I1557" i="19"/>
  <c r="I2166" i="19"/>
  <c r="I1931" i="19"/>
  <c r="I162" i="19"/>
  <c r="I1543" i="19"/>
  <c r="K60" i="2"/>
  <c r="K63" i="2"/>
  <c r="K86" i="2"/>
  <c r="K53" i="2"/>
  <c r="K58" i="2"/>
  <c r="K61" i="2"/>
  <c r="K81" i="2"/>
  <c r="K72" i="2"/>
  <c r="K84" i="2"/>
  <c r="K46" i="2"/>
  <c r="K50" i="2"/>
  <c r="K12" i="2"/>
  <c r="K44" i="2"/>
  <c r="K16" i="2"/>
  <c r="K57" i="2"/>
  <c r="K27" i="2"/>
  <c r="K54" i="2"/>
  <c r="K64" i="2"/>
  <c r="K79" i="2"/>
  <c r="K20" i="2"/>
  <c r="K47" i="2"/>
  <c r="K59" i="2"/>
  <c r="K67" i="2"/>
  <c r="H67" i="2" s="1"/>
  <c r="K78" i="2"/>
  <c r="K88" i="2"/>
  <c r="K18" i="2"/>
  <c r="K15" i="2"/>
  <c r="K26" i="2"/>
  <c r="K30" i="2"/>
  <c r="K21" i="2"/>
  <c r="K42" i="2"/>
  <c r="K25" i="2"/>
  <c r="K34" i="2"/>
  <c r="K65" i="2"/>
  <c r="K76" i="2"/>
  <c r="K83" i="2"/>
  <c r="K36" i="2"/>
  <c r="K19" i="2"/>
  <c r="K14" i="2"/>
  <c r="K29" i="2"/>
  <c r="K43" i="2"/>
  <c r="K52" i="2"/>
  <c r="K66" i="2"/>
  <c r="K74" i="2"/>
  <c r="K77" i="2"/>
  <c r="K80" i="2"/>
  <c r="K82" i="2"/>
  <c r="K32" i="2"/>
  <c r="K33" i="2"/>
  <c r="K22" i="2"/>
  <c r="K68" i="2"/>
  <c r="L2714" i="19"/>
  <c r="L678" i="19"/>
  <c r="L221" i="19"/>
  <c r="L2248" i="19"/>
  <c r="L206" i="19"/>
  <c r="L1435" i="19"/>
  <c r="L586" i="19"/>
  <c r="L599" i="19"/>
  <c r="L1905" i="19"/>
  <c r="L218" i="19"/>
  <c r="L8" i="19"/>
  <c r="L981" i="19"/>
  <c r="J981" i="19" s="1"/>
  <c r="L1183" i="19"/>
  <c r="L1481" i="19"/>
  <c r="L1495" i="19"/>
  <c r="L1170" i="19"/>
  <c r="L862" i="19"/>
  <c r="J862" i="19" s="1"/>
  <c r="L2299" i="19"/>
  <c r="L313" i="19"/>
  <c r="L943" i="19"/>
  <c r="L2357" i="19"/>
  <c r="L96" i="19"/>
  <c r="L743" i="19"/>
  <c r="L12" i="19"/>
  <c r="L70" i="19"/>
  <c r="J70" i="19" s="1"/>
  <c r="L1009" i="19"/>
  <c r="L1277" i="19"/>
  <c r="J1277" i="19" s="1"/>
  <c r="L1712" i="19"/>
  <c r="L1575" i="19"/>
  <c r="J1575" i="19" s="1"/>
  <c r="L2233" i="19"/>
  <c r="L2249" i="19"/>
  <c r="L2754" i="19"/>
  <c r="L1184" i="19"/>
  <c r="L93" i="19"/>
  <c r="L1330" i="19"/>
  <c r="J1330" i="19" s="1"/>
  <c r="L2244" i="19"/>
  <c r="L2295" i="19"/>
  <c r="L2373" i="19"/>
  <c r="L2152" i="19"/>
  <c r="L109" i="19"/>
  <c r="L1006" i="19"/>
  <c r="L1169" i="19"/>
  <c r="L278" i="19"/>
  <c r="L2397" i="19"/>
  <c r="L219" i="19"/>
  <c r="J219" i="19" s="1"/>
  <c r="L260" i="19"/>
  <c r="L384" i="19"/>
  <c r="J384" i="19" s="1"/>
  <c r="L1270" i="19"/>
  <c r="L1370" i="19"/>
  <c r="L24" i="19"/>
  <c r="L406" i="19"/>
  <c r="J406" i="19" s="1"/>
  <c r="L1816" i="19"/>
  <c r="J1816" i="19" s="1"/>
  <c r="L2190" i="19"/>
  <c r="J2190" i="19" s="1"/>
  <c r="L2629" i="19"/>
  <c r="J2629" i="19" s="1"/>
  <c r="L354" i="19"/>
  <c r="L1492" i="19"/>
  <c r="L163" i="19"/>
  <c r="J163" i="19" s="1"/>
  <c r="L833" i="19"/>
  <c r="J833" i="19" s="1"/>
  <c r="L804" i="19"/>
  <c r="L847" i="19"/>
  <c r="J847" i="19" s="1"/>
  <c r="L1041" i="19"/>
  <c r="J1041" i="19" s="1"/>
  <c r="L1965" i="19"/>
  <c r="J1965" i="19" s="1"/>
  <c r="L2110" i="19"/>
  <c r="J2110" i="19" s="1"/>
  <c r="L734" i="19"/>
  <c r="L121" i="19"/>
  <c r="L80" i="19"/>
  <c r="J80" i="19" s="1"/>
  <c r="L666" i="19"/>
  <c r="J666" i="19" s="1"/>
  <c r="L895" i="19"/>
  <c r="L1019" i="19"/>
  <c r="L1913" i="19"/>
  <c r="L2544" i="19"/>
  <c r="J2544" i="19" s="1"/>
  <c r="L2582" i="19"/>
  <c r="J2582" i="19" s="1"/>
  <c r="L584" i="19"/>
  <c r="L2572" i="19"/>
  <c r="L1088" i="19"/>
  <c r="L468" i="19"/>
  <c r="L194" i="19"/>
  <c r="J194" i="19" s="1"/>
  <c r="L196" i="19"/>
  <c r="J196" i="19" s="1"/>
  <c r="L262" i="19"/>
  <c r="J262" i="19" s="1"/>
  <c r="L448" i="19"/>
  <c r="L760" i="19"/>
  <c r="J760" i="19" s="1"/>
  <c r="L785" i="19"/>
  <c r="J785" i="19" s="1"/>
  <c r="L1061" i="19"/>
  <c r="J1061" i="19" s="1"/>
  <c r="L1129" i="19"/>
  <c r="L1891" i="19"/>
  <c r="J1891" i="19" s="1"/>
  <c r="L1867" i="19"/>
  <c r="L2559" i="19"/>
  <c r="L1078" i="19"/>
  <c r="L2472" i="19"/>
  <c r="L2725" i="19"/>
  <c r="L380" i="19"/>
  <c r="L697" i="19"/>
  <c r="J697" i="19" s="1"/>
  <c r="L796" i="19"/>
  <c r="L922" i="19"/>
  <c r="L879" i="19"/>
  <c r="J879" i="19" s="1"/>
  <c r="L1177" i="19"/>
  <c r="L1237" i="19"/>
  <c r="J1237" i="19" s="1"/>
  <c r="L1800" i="19"/>
  <c r="L1810" i="19"/>
  <c r="L1818" i="19"/>
  <c r="J1818" i="19" s="1"/>
  <c r="L1806" i="19"/>
  <c r="L2366" i="19"/>
  <c r="J2366" i="19" s="1"/>
  <c r="L698" i="19"/>
  <c r="L739" i="19"/>
  <c r="L2671" i="19"/>
  <c r="L2195" i="19"/>
  <c r="L179" i="19"/>
  <c r="L1018" i="19"/>
  <c r="J1018" i="19" s="1"/>
  <c r="L1188" i="19"/>
  <c r="L2127" i="19"/>
  <c r="L2282" i="19"/>
  <c r="L2292" i="19"/>
  <c r="J2292" i="19" s="1"/>
  <c r="L2297" i="19"/>
  <c r="J2297" i="19" s="1"/>
  <c r="L2335" i="19"/>
  <c r="L2471" i="19"/>
  <c r="L2212" i="19"/>
  <c r="L817" i="19"/>
  <c r="L874" i="19"/>
  <c r="L345" i="19"/>
  <c r="L1375" i="19"/>
  <c r="L104" i="19"/>
  <c r="L897" i="19"/>
  <c r="L949" i="19"/>
  <c r="L875" i="19"/>
  <c r="J875" i="19" s="1"/>
  <c r="L1431" i="19"/>
  <c r="J1431" i="19" s="1"/>
  <c r="L1567" i="19"/>
  <c r="L1546" i="19"/>
  <c r="J1546" i="19" s="1"/>
  <c r="L1657" i="19"/>
  <c r="J1657" i="19" s="1"/>
  <c r="L2760" i="19"/>
  <c r="J2760" i="19" s="1"/>
  <c r="L2794" i="19"/>
  <c r="L1154" i="19"/>
  <c r="L49" i="19"/>
  <c r="L38" i="19"/>
  <c r="L99" i="19"/>
  <c r="J99" i="19" s="1"/>
  <c r="L124" i="19"/>
  <c r="J124" i="19" s="1"/>
  <c r="L138" i="19"/>
  <c r="L115" i="19"/>
  <c r="J115" i="19" s="1"/>
  <c r="L263" i="19"/>
  <c r="J263" i="19" s="1"/>
  <c r="L418" i="19"/>
  <c r="L417" i="19"/>
  <c r="L594" i="19"/>
  <c r="J594" i="19" s="1"/>
  <c r="L605" i="19"/>
  <c r="J605" i="19" s="1"/>
  <c r="L767" i="19"/>
  <c r="L768" i="19"/>
  <c r="L772" i="19"/>
  <c r="J772" i="19" s="1"/>
  <c r="L860" i="19"/>
  <c r="L840" i="19"/>
  <c r="L1168" i="19"/>
  <c r="L1238" i="19"/>
  <c r="J1238" i="19" s="1"/>
  <c r="L1473" i="19"/>
  <c r="J1473" i="19" s="1"/>
  <c r="L1455" i="19"/>
  <c r="L1471" i="19"/>
  <c r="L1468" i="19"/>
  <c r="L1809" i="19"/>
  <c r="L1819" i="19"/>
  <c r="L1827" i="19"/>
  <c r="L145" i="19"/>
  <c r="J145" i="19" s="1"/>
  <c r="L436" i="19"/>
  <c r="L474" i="19"/>
  <c r="L479" i="19"/>
  <c r="J479" i="19" s="1"/>
  <c r="L1013" i="19"/>
  <c r="L1024" i="19"/>
  <c r="J1024" i="19" s="1"/>
  <c r="L1157" i="19"/>
  <c r="J1157" i="19" s="1"/>
  <c r="L1298" i="19"/>
  <c r="J1298" i="19" s="1"/>
  <c r="L1303" i="19"/>
  <c r="J1303" i="19" s="1"/>
  <c r="L1909" i="19"/>
  <c r="L16" i="19"/>
  <c r="L28" i="19"/>
  <c r="J28" i="19" s="1"/>
  <c r="L46" i="19"/>
  <c r="L69" i="19"/>
  <c r="J69" i="19" s="1"/>
  <c r="L58" i="19"/>
  <c r="L128" i="19"/>
  <c r="J128" i="19" s="1"/>
  <c r="L166" i="19"/>
  <c r="L191" i="19"/>
  <c r="J191" i="19" s="1"/>
  <c r="L195" i="19"/>
  <c r="J195" i="19" s="1"/>
  <c r="L254" i="19"/>
  <c r="J254" i="19" s="1"/>
  <c r="L383" i="19"/>
  <c r="J383" i="19" s="1"/>
  <c r="L528" i="19"/>
  <c r="J528" i="19" s="1"/>
  <c r="L816" i="19"/>
  <c r="L851" i="19"/>
  <c r="J851" i="19" s="1"/>
  <c r="L809" i="19"/>
  <c r="J809" i="19" s="1"/>
  <c r="L903" i="19"/>
  <c r="J903" i="19" s="1"/>
  <c r="L924" i="19"/>
  <c r="J924" i="19" s="1"/>
  <c r="L1097" i="19"/>
  <c r="J1097" i="19" s="1"/>
  <c r="L1066" i="19"/>
  <c r="J1066" i="19" s="1"/>
  <c r="L1128" i="19"/>
  <c r="J1128" i="19" s="1"/>
  <c r="L1203" i="19"/>
  <c r="L1216" i="19"/>
  <c r="J1216" i="19" s="1"/>
  <c r="L1215" i="19"/>
  <c r="L1310" i="19"/>
  <c r="L1457" i="19"/>
  <c r="L1467" i="19"/>
  <c r="J1467" i="19" s="1"/>
  <c r="L1474" i="19"/>
  <c r="L1504" i="19"/>
  <c r="L1801" i="19"/>
  <c r="J1801" i="19" s="1"/>
  <c r="L78" i="19"/>
  <c r="J78" i="19" s="1"/>
  <c r="L201" i="19"/>
  <c r="J201" i="19" s="1"/>
  <c r="L404" i="19"/>
  <c r="L421" i="19"/>
  <c r="J421" i="19" s="1"/>
  <c r="L800" i="19"/>
  <c r="L1036" i="19"/>
  <c r="J1036" i="19" s="1"/>
  <c r="L1052" i="19"/>
  <c r="L1107" i="19"/>
  <c r="L1224" i="19"/>
  <c r="J1224" i="19" s="1"/>
  <c r="L1320" i="19"/>
  <c r="J1320" i="19" s="1"/>
  <c r="L1409" i="19"/>
  <c r="J1409" i="19" s="1"/>
  <c r="L1516" i="19"/>
  <c r="J1516" i="19" s="1"/>
  <c r="L26" i="19"/>
  <c r="L40" i="19"/>
  <c r="L114" i="19"/>
  <c r="L87" i="19"/>
  <c r="J87" i="19" s="1"/>
  <c r="L229" i="19"/>
  <c r="J229" i="19" s="1"/>
  <c r="L208" i="19"/>
  <c r="L322" i="19"/>
  <c r="J322" i="19" s="1"/>
  <c r="L398" i="19"/>
  <c r="J398" i="19" s="1"/>
  <c r="L784" i="19"/>
  <c r="L789" i="19"/>
  <c r="L1207" i="19"/>
  <c r="J1207" i="19" s="1"/>
  <c r="L1211" i="19"/>
  <c r="L1450" i="19"/>
  <c r="L1477" i="19"/>
  <c r="L1505" i="19"/>
  <c r="J1505" i="19" s="1"/>
  <c r="L2131" i="19"/>
  <c r="J2131" i="19" s="1"/>
  <c r="L2151" i="19"/>
  <c r="L2174" i="19"/>
  <c r="J2174" i="19" s="1"/>
  <c r="L2176" i="19"/>
  <c r="L2192" i="19"/>
  <c r="J2192" i="19" s="1"/>
  <c r="L2201" i="19"/>
  <c r="L2379" i="19"/>
  <c r="J2379" i="19" s="1"/>
  <c r="L75" i="19"/>
  <c r="J75" i="19" s="1"/>
  <c r="L59" i="19"/>
  <c r="J59" i="19" s="1"/>
  <c r="L63" i="19"/>
  <c r="J63" i="19" s="1"/>
  <c r="L281" i="19"/>
  <c r="J281" i="19" s="1"/>
  <c r="L275" i="19"/>
  <c r="J275" i="19" s="1"/>
  <c r="L375" i="19"/>
  <c r="L451" i="19"/>
  <c r="L769" i="19"/>
  <c r="J769" i="19" s="1"/>
  <c r="L923" i="19"/>
  <c r="J923" i="19" s="1"/>
  <c r="L1021" i="19"/>
  <c r="J1021" i="19" s="1"/>
  <c r="L1284" i="19"/>
  <c r="J1284" i="19" s="1"/>
  <c r="L1307" i="19"/>
  <c r="J1307" i="19" s="1"/>
  <c r="L1327" i="19"/>
  <c r="J1327" i="19" s="1"/>
  <c r="L1354" i="19"/>
  <c r="J1354" i="19" s="1"/>
  <c r="L1851" i="19"/>
  <c r="J1851" i="19" s="1"/>
  <c r="L1873" i="19"/>
  <c r="J1873" i="19" s="1"/>
  <c r="L1917" i="19"/>
  <c r="L2117" i="19"/>
  <c r="J2117" i="19" s="1"/>
  <c r="L2122" i="19"/>
  <c r="L2125" i="19"/>
  <c r="L2128" i="19"/>
  <c r="L2264" i="19"/>
  <c r="L51" i="19"/>
  <c r="L31" i="19"/>
  <c r="J31" i="19" s="1"/>
  <c r="L56" i="19"/>
  <c r="J56" i="19" s="1"/>
  <c r="L131" i="19"/>
  <c r="L90" i="19"/>
  <c r="L390" i="19"/>
  <c r="L790" i="19"/>
  <c r="L845" i="19"/>
  <c r="J845" i="19" s="1"/>
  <c r="L912" i="19"/>
  <c r="L852" i="19"/>
  <c r="L942" i="19"/>
  <c r="J942" i="19" s="1"/>
  <c r="L992" i="19"/>
  <c r="L1025" i="19"/>
  <c r="J1025" i="19" s="1"/>
  <c r="L1090" i="19"/>
  <c r="J1090" i="19" s="1"/>
  <c r="L1181" i="19"/>
  <c r="L1433" i="19"/>
  <c r="J1433" i="19" s="1"/>
  <c r="L1434" i="19"/>
  <c r="J1434" i="19" s="1"/>
  <c r="L1453" i="19"/>
  <c r="L1509" i="19"/>
  <c r="L960" i="19"/>
  <c r="L1218" i="19"/>
  <c r="L863" i="19"/>
  <c r="L637" i="19"/>
  <c r="L2693" i="19"/>
  <c r="L1069" i="19"/>
  <c r="L2051" i="19"/>
  <c r="L2078" i="19"/>
  <c r="L2090" i="19"/>
  <c r="L2095" i="19"/>
  <c r="J2095" i="19" s="1"/>
  <c r="L2143" i="19"/>
  <c r="L2188" i="19"/>
  <c r="L2303" i="19"/>
  <c r="L2304" i="19"/>
  <c r="L2409" i="19"/>
  <c r="J2409" i="19" s="1"/>
  <c r="L2370" i="19"/>
  <c r="J2370" i="19" s="1"/>
  <c r="L2467" i="19"/>
  <c r="J2467" i="19" s="1"/>
  <c r="L2564" i="19"/>
  <c r="J2564" i="19" s="1"/>
  <c r="L2567" i="19"/>
  <c r="L2775" i="19"/>
  <c r="J2775" i="19" s="1"/>
  <c r="L2788" i="19"/>
  <c r="J2788" i="19" s="1"/>
  <c r="L2394" i="19"/>
  <c r="L462" i="19"/>
  <c r="L2194" i="19"/>
  <c r="L2694" i="19"/>
  <c r="L525" i="19"/>
  <c r="L2634" i="19"/>
  <c r="L248" i="19"/>
  <c r="L991" i="19"/>
  <c r="L336" i="19"/>
  <c r="L2431" i="19"/>
  <c r="L306" i="19"/>
  <c r="L1380" i="19"/>
  <c r="L1968" i="19"/>
  <c r="L497" i="19"/>
  <c r="L1039" i="19"/>
  <c r="L2689" i="19"/>
  <c r="L1564" i="19"/>
  <c r="L2058" i="19"/>
  <c r="L2092" i="19"/>
  <c r="L2093" i="19"/>
  <c r="L2102" i="19"/>
  <c r="L2129" i="19"/>
  <c r="J2129" i="19" s="1"/>
  <c r="L2200" i="19"/>
  <c r="J2200" i="19" s="1"/>
  <c r="L2229" i="19"/>
  <c r="J2229" i="19" s="1"/>
  <c r="L2320" i="19"/>
  <c r="J2320" i="19" s="1"/>
  <c r="L2522" i="19"/>
  <c r="J2522" i="19" s="1"/>
  <c r="L2524" i="19"/>
  <c r="J2524" i="19" s="1"/>
  <c r="L2509" i="19"/>
  <c r="J2509" i="19" s="1"/>
  <c r="L2546" i="19"/>
  <c r="L2560" i="19"/>
  <c r="J2560" i="19" s="1"/>
  <c r="L2578" i="19"/>
  <c r="J2578" i="19" s="1"/>
  <c r="L1266" i="19"/>
  <c r="L235" i="19"/>
  <c r="L204" i="19"/>
  <c r="L713" i="19"/>
  <c r="L1071" i="19"/>
  <c r="L1442" i="19"/>
  <c r="L970" i="19"/>
  <c r="L344" i="19"/>
  <c r="L2477" i="19"/>
  <c r="L2475" i="19"/>
  <c r="L2791" i="19"/>
  <c r="L1406" i="19"/>
  <c r="L2758" i="19"/>
  <c r="L1994" i="19"/>
  <c r="L1833" i="19"/>
  <c r="J1833" i="19" s="1"/>
  <c r="L2153" i="19"/>
  <c r="J2153" i="19" s="1"/>
  <c r="L2227" i="19"/>
  <c r="L2277" i="19"/>
  <c r="L2308" i="19"/>
  <c r="J2308" i="19" s="1"/>
  <c r="L2314" i="19"/>
  <c r="L2330" i="19"/>
  <c r="L2369" i="19"/>
  <c r="J2369" i="19" s="1"/>
  <c r="L2375" i="19"/>
  <c r="J2375" i="19" s="1"/>
  <c r="L2696" i="19"/>
  <c r="J2696" i="19" s="1"/>
  <c r="L2676" i="19"/>
  <c r="J2676" i="19" s="1"/>
  <c r="L2718" i="19"/>
  <c r="J2718" i="19" s="1"/>
  <c r="L2748" i="19"/>
  <c r="J2748" i="19" s="1"/>
  <c r="L2515" i="19"/>
  <c r="L1848" i="19"/>
  <c r="L1866" i="19"/>
  <c r="L736" i="19"/>
  <c r="L2526" i="19"/>
  <c r="L2028" i="19"/>
  <c r="J2028" i="19" s="1"/>
  <c r="L2089" i="19"/>
  <c r="L2206" i="19"/>
  <c r="J2206" i="19" s="1"/>
  <c r="L2225" i="19"/>
  <c r="L2222" i="19"/>
  <c r="L2313" i="19"/>
  <c r="J2313" i="19" s="1"/>
  <c r="L2336" i="19"/>
  <c r="J2336" i="19" s="1"/>
  <c r="L2490" i="19"/>
  <c r="J2490" i="19" s="1"/>
  <c r="L2510" i="19"/>
  <c r="J2510" i="19" s="1"/>
  <c r="L2514" i="19"/>
  <c r="J2514" i="19" s="1"/>
  <c r="L2597" i="19"/>
  <c r="J2597" i="19" s="1"/>
  <c r="L2605" i="19"/>
  <c r="J2605" i="19" s="1"/>
  <c r="L2613" i="19"/>
  <c r="L2783" i="19"/>
  <c r="J2783" i="19" s="1"/>
  <c r="L134" i="19"/>
  <c r="L2328" i="19"/>
  <c r="L2448" i="19"/>
  <c r="L1756" i="19"/>
  <c r="L952" i="19"/>
  <c r="L2782" i="19"/>
  <c r="L2325" i="19"/>
  <c r="L2512" i="19"/>
  <c r="L1257" i="19"/>
  <c r="L575" i="19"/>
  <c r="L1779" i="19"/>
  <c r="L2449" i="19"/>
  <c r="L2388" i="19"/>
  <c r="L1570" i="19"/>
  <c r="L1428" i="19"/>
  <c r="L2642" i="19"/>
  <c r="L2576" i="19"/>
  <c r="L2103" i="19"/>
  <c r="L2187" i="19"/>
  <c r="L2196" i="19"/>
  <c r="L470" i="19"/>
  <c r="L2687" i="19"/>
  <c r="L1820" i="19"/>
  <c r="J1820" i="19" s="1"/>
  <c r="L1868" i="19"/>
  <c r="L2191" i="19"/>
  <c r="J2191" i="19" s="1"/>
  <c r="L2224" i="19"/>
  <c r="L2253" i="19"/>
  <c r="J2253" i="19" s="1"/>
  <c r="L2306" i="19"/>
  <c r="J2306" i="19" s="1"/>
  <c r="L2316" i="19"/>
  <c r="J2316" i="19" s="1"/>
  <c r="L2324" i="19"/>
  <c r="L2323" i="19"/>
  <c r="J2323" i="19" s="1"/>
  <c r="L2603" i="19"/>
  <c r="J2603" i="19" s="1"/>
  <c r="L2649" i="19"/>
  <c r="L2808" i="19"/>
  <c r="J2808" i="19" s="1"/>
  <c r="L2365" i="19"/>
  <c r="L1299" i="19"/>
  <c r="L1325" i="19"/>
  <c r="L2435" i="19"/>
  <c r="L1725" i="19"/>
  <c r="L2164" i="19"/>
  <c r="L1219" i="19"/>
  <c r="L2368" i="19"/>
  <c r="L2077" i="19"/>
  <c r="L2609" i="19"/>
  <c r="L2587" i="19"/>
  <c r="L2063" i="19"/>
  <c r="L2180" i="19"/>
  <c r="L2220" i="19"/>
  <c r="L2223" i="19"/>
  <c r="L2301" i="19"/>
  <c r="J2301" i="19" s="1"/>
  <c r="L2312" i="19"/>
  <c r="J2312" i="19" s="1"/>
  <c r="L2455" i="19"/>
  <c r="L2441" i="19"/>
  <c r="J2441" i="19" s="1"/>
  <c r="L2580" i="19"/>
  <c r="J2580" i="19" s="1"/>
  <c r="L2800" i="19"/>
  <c r="J2800" i="19" s="1"/>
  <c r="L325" i="19"/>
  <c r="L2081" i="19"/>
  <c r="L2193" i="19"/>
  <c r="L2574" i="19"/>
  <c r="L604" i="19"/>
  <c r="L522" i="19"/>
  <c r="L510" i="19"/>
  <c r="L2611" i="19"/>
  <c r="L2780" i="19"/>
  <c r="L2484" i="19"/>
  <c r="L2460" i="19"/>
  <c r="L2529" i="19"/>
  <c r="L488" i="19"/>
  <c r="L1048" i="19"/>
  <c r="L721" i="19"/>
  <c r="L2493" i="19"/>
  <c r="L2168" i="19"/>
  <c r="L1239" i="19"/>
  <c r="L1260" i="19"/>
  <c r="L1235" i="19"/>
  <c r="L1253" i="19"/>
  <c r="L264" i="19"/>
  <c r="L919" i="19"/>
  <c r="L502" i="19"/>
  <c r="L20" i="19"/>
  <c r="L329" i="19"/>
  <c r="J329" i="19" s="1"/>
  <c r="L317" i="19"/>
  <c r="J317" i="19" s="1"/>
  <c r="L352" i="19"/>
  <c r="J352" i="19" s="1"/>
  <c r="L379" i="19"/>
  <c r="J379" i="19" s="1"/>
  <c r="L392" i="19"/>
  <c r="L397" i="19"/>
  <c r="L415" i="19"/>
  <c r="J415" i="19" s="1"/>
  <c r="L516" i="19"/>
  <c r="L503" i="19"/>
  <c r="J503" i="19" s="1"/>
  <c r="L1271" i="19"/>
  <c r="J1271" i="19" s="1"/>
  <c r="L9" i="19"/>
  <c r="J9" i="19" s="1"/>
  <c r="L14" i="19"/>
  <c r="L21" i="19"/>
  <c r="L48" i="19"/>
  <c r="L44" i="19"/>
  <c r="L37" i="19"/>
  <c r="J37" i="19" s="1"/>
  <c r="L25" i="19"/>
  <c r="J25" i="19" s="1"/>
  <c r="L50" i="19"/>
  <c r="L35" i="19"/>
  <c r="L129" i="19"/>
  <c r="J129" i="19" s="1"/>
  <c r="L112" i="19"/>
  <c r="J112" i="19" s="1"/>
  <c r="L113" i="19"/>
  <c r="J113" i="19" s="1"/>
  <c r="L211" i="19"/>
  <c r="J211" i="19" s="1"/>
  <c r="L265" i="19"/>
  <c r="J265" i="19" s="1"/>
  <c r="L346" i="19"/>
  <c r="J346" i="19" s="1"/>
  <c r="L373" i="19"/>
  <c r="L386" i="19"/>
  <c r="L442" i="19"/>
  <c r="J442" i="19" s="1"/>
  <c r="L409" i="19"/>
  <c r="L465" i="19"/>
  <c r="L450" i="19"/>
  <c r="J450" i="19" s="1"/>
  <c r="L499" i="19"/>
  <c r="L853" i="19"/>
  <c r="J853" i="19" s="1"/>
  <c r="L843" i="19"/>
  <c r="J843" i="19" s="1"/>
  <c r="L5" i="19"/>
  <c r="L103" i="19"/>
  <c r="L7" i="19"/>
  <c r="L32" i="19"/>
  <c r="L36" i="19"/>
  <c r="J36" i="19" s="1"/>
  <c r="L52" i="19"/>
  <c r="J52" i="19" s="1"/>
  <c r="L53" i="19"/>
  <c r="L126" i="19"/>
  <c r="L130" i="19"/>
  <c r="J130" i="19" s="1"/>
  <c r="L158" i="19"/>
  <c r="L310" i="19"/>
  <c r="J310" i="19" s="1"/>
  <c r="L290" i="19"/>
  <c r="J290" i="19" s="1"/>
  <c r="L318" i="19"/>
  <c r="J318" i="19" s="1"/>
  <c r="L339" i="19"/>
  <c r="J339" i="19" s="1"/>
  <c r="L381" i="19"/>
  <c r="L399" i="19"/>
  <c r="L387" i="19"/>
  <c r="J387" i="19" s="1"/>
  <c r="L402" i="19"/>
  <c r="J402" i="19" s="1"/>
  <c r="L423" i="19"/>
  <c r="L491" i="19"/>
  <c r="L434" i="19"/>
  <c r="J434" i="19" s="1"/>
  <c r="L763" i="19"/>
  <c r="L762" i="19"/>
  <c r="L771" i="19"/>
  <c r="L34" i="19"/>
  <c r="L33" i="19"/>
  <c r="J33" i="19" s="1"/>
  <c r="L45" i="19"/>
  <c r="L17" i="19"/>
  <c r="J17" i="19" s="1"/>
  <c r="L98" i="19"/>
  <c r="J98" i="19" s="1"/>
  <c r="L55" i="19"/>
  <c r="L83" i="19"/>
  <c r="L394" i="19"/>
  <c r="L389" i="19"/>
  <c r="J389" i="19" s="1"/>
  <c r="L385" i="19"/>
  <c r="J385" i="19" s="1"/>
  <c r="L400" i="19"/>
  <c r="J400" i="19" s="1"/>
  <c r="L413" i="19"/>
  <c r="L476" i="19"/>
  <c r="J476" i="19" s="1"/>
  <c r="L420" i="19"/>
  <c r="J420" i="19" s="1"/>
  <c r="L794" i="19"/>
  <c r="L1076" i="19"/>
  <c r="L74" i="19"/>
  <c r="L6" i="19"/>
  <c r="J6" i="19" s="1"/>
  <c r="L19" i="19"/>
  <c r="J19" i="19" s="1"/>
  <c r="L65" i="19"/>
  <c r="L57" i="19"/>
  <c r="L47" i="19"/>
  <c r="J47" i="19" s="1"/>
  <c r="L144" i="19"/>
  <c r="L171" i="19"/>
  <c r="J171" i="19" s="1"/>
  <c r="L143" i="19"/>
  <c r="J143" i="19" s="1"/>
  <c r="L438" i="19"/>
  <c r="J438" i="19" s="1"/>
  <c r="L410" i="19"/>
  <c r="J410" i="19" s="1"/>
  <c r="L433" i="19"/>
  <c r="J433" i="19" s="1"/>
  <c r="L512" i="19"/>
  <c r="L638" i="19"/>
  <c r="J638" i="19" s="1"/>
  <c r="L636" i="19"/>
  <c r="J636" i="19" s="1"/>
  <c r="L783" i="19"/>
  <c r="L825" i="19"/>
  <c r="L826" i="19"/>
  <c r="L11" i="19"/>
  <c r="L27" i="19"/>
  <c r="L92" i="19"/>
  <c r="J92" i="19" s="1"/>
  <c r="L146" i="19"/>
  <c r="L91" i="19"/>
  <c r="J91" i="19" s="1"/>
  <c r="L193" i="19"/>
  <c r="L272" i="19"/>
  <c r="J272" i="19" s="1"/>
  <c r="L302" i="19"/>
  <c r="J302" i="19" s="1"/>
  <c r="L374" i="19"/>
  <c r="L378" i="19"/>
  <c r="J378" i="19" s="1"/>
  <c r="L377" i="19"/>
  <c r="J377" i="19" s="1"/>
  <c r="L391" i="19"/>
  <c r="J391" i="19" s="1"/>
  <c r="L437" i="19"/>
  <c r="L396" i="19"/>
  <c r="J396" i="19" s="1"/>
  <c r="L429" i="19"/>
  <c r="L475" i="19"/>
  <c r="L822" i="19"/>
  <c r="J822" i="19" s="1"/>
  <c r="L213" i="19"/>
  <c r="J213" i="19" s="1"/>
  <c r="L23" i="19"/>
  <c r="L30" i="19"/>
  <c r="J30" i="19" s="1"/>
  <c r="L101" i="19"/>
  <c r="L94" i="19"/>
  <c r="J94" i="19" s="1"/>
  <c r="L116" i="19"/>
  <c r="L125" i="19"/>
  <c r="L151" i="19"/>
  <c r="L64" i="19"/>
  <c r="J64" i="19" s="1"/>
  <c r="L186" i="19"/>
  <c r="J186" i="19" s="1"/>
  <c r="L207" i="19"/>
  <c r="L349" i="19"/>
  <c r="J349" i="19" s="1"/>
  <c r="L388" i="19"/>
  <c r="L395" i="19"/>
  <c r="J395" i="19" s="1"/>
  <c r="L403" i="19"/>
  <c r="L428" i="19"/>
  <c r="J428" i="19" s="1"/>
  <c r="L435" i="19"/>
  <c r="J435" i="19" s="1"/>
  <c r="L449" i="19"/>
  <c r="L422" i="19"/>
  <c r="L509" i="19"/>
  <c r="J509" i="19" s="1"/>
  <c r="L715" i="19"/>
  <c r="L797" i="19"/>
  <c r="J797" i="19" s="1"/>
  <c r="L870" i="19"/>
  <c r="L545" i="19"/>
  <c r="J545" i="19" s="1"/>
  <c r="L530" i="19"/>
  <c r="L562" i="19"/>
  <c r="J562" i="19" s="1"/>
  <c r="L596" i="19"/>
  <c r="J596" i="19" s="1"/>
  <c r="L645" i="19"/>
  <c r="J645" i="19" s="1"/>
  <c r="L664" i="19"/>
  <c r="J664" i="19" s="1"/>
  <c r="L765" i="19"/>
  <c r="J765" i="19" s="1"/>
  <c r="L777" i="19"/>
  <c r="L815" i="19"/>
  <c r="J815" i="19" s="1"/>
  <c r="L846" i="19"/>
  <c r="J846" i="19" s="1"/>
  <c r="L855" i="19"/>
  <c r="L793" i="19"/>
  <c r="J793" i="19" s="1"/>
  <c r="L887" i="19"/>
  <c r="L857" i="19"/>
  <c r="L978" i="19"/>
  <c r="J978" i="19" s="1"/>
  <c r="L1077" i="19"/>
  <c r="L1029" i="19"/>
  <c r="L1150" i="19"/>
  <c r="J1150" i="19" s="1"/>
  <c r="L1204" i="19"/>
  <c r="J1204" i="19" s="1"/>
  <c r="L1236" i="19"/>
  <c r="J1236" i="19" s="1"/>
  <c r="L1251" i="19"/>
  <c r="J1251" i="19" s="1"/>
  <c r="L1334" i="19"/>
  <c r="J1334" i="19" s="1"/>
  <c r="L1338" i="19"/>
  <c r="J1338" i="19" s="1"/>
  <c r="L1348" i="19"/>
  <c r="J1348" i="19" s="1"/>
  <c r="L1363" i="19"/>
  <c r="J1363" i="19" s="1"/>
  <c r="L1534" i="19"/>
  <c r="L2066" i="19"/>
  <c r="L993" i="19"/>
  <c r="J993" i="19" s="1"/>
  <c r="L1015" i="19"/>
  <c r="L1004" i="19"/>
  <c r="J1004" i="19" s="1"/>
  <c r="L1026" i="19"/>
  <c r="L1067" i="19"/>
  <c r="L1131" i="19"/>
  <c r="J1131" i="19" s="1"/>
  <c r="L1165" i="19"/>
  <c r="J1165" i="19" s="1"/>
  <c r="L1167" i="19"/>
  <c r="L1175" i="19"/>
  <c r="L1213" i="19"/>
  <c r="J1213" i="19" s="1"/>
  <c r="L1265" i="19"/>
  <c r="J1265" i="19" s="1"/>
  <c r="L573" i="19"/>
  <c r="L501" i="19"/>
  <c r="J501" i="19" s="1"/>
  <c r="L507" i="19"/>
  <c r="J507" i="19" s="1"/>
  <c r="L580" i="19"/>
  <c r="J580" i="19" s="1"/>
  <c r="L634" i="19"/>
  <c r="J634" i="19" s="1"/>
  <c r="L668" i="19"/>
  <c r="J668" i="19" s="1"/>
  <c r="L781" i="19"/>
  <c r="L806" i="19"/>
  <c r="J806" i="19" s="1"/>
  <c r="L787" i="19"/>
  <c r="J787" i="19" s="1"/>
  <c r="L850" i="19"/>
  <c r="L807" i="19"/>
  <c r="J807" i="19" s="1"/>
  <c r="L829" i="19"/>
  <c r="L801" i="19"/>
  <c r="J801" i="19" s="1"/>
  <c r="L999" i="19"/>
  <c r="J999" i="19" s="1"/>
  <c r="L1010" i="19"/>
  <c r="L994" i="19"/>
  <c r="J994" i="19" s="1"/>
  <c r="L1057" i="19"/>
  <c r="J1057" i="19" s="1"/>
  <c r="L1005" i="19"/>
  <c r="J1005" i="19" s="1"/>
  <c r="L1016" i="19"/>
  <c r="J1016" i="19" s="1"/>
  <c r="L1043" i="19"/>
  <c r="L1053" i="19"/>
  <c r="J1053" i="19" s="1"/>
  <c r="L1146" i="19"/>
  <c r="J1146" i="19" s="1"/>
  <c r="L1173" i="19"/>
  <c r="L1179" i="19"/>
  <c r="J1179" i="19" s="1"/>
  <c r="L1240" i="19"/>
  <c r="J1240" i="19" s="1"/>
  <c r="L1335" i="19"/>
  <c r="J1335" i="19" s="1"/>
  <c r="L1343" i="19"/>
  <c r="J1343" i="19" s="1"/>
  <c r="L1351" i="19"/>
  <c r="J1351" i="19" s="1"/>
  <c r="L1378" i="19"/>
  <c r="L1388" i="19"/>
  <c r="J1388" i="19" s="1"/>
  <c r="L1569" i="19"/>
  <c r="L513" i="19"/>
  <c r="J513" i="19" s="1"/>
  <c r="L585" i="19"/>
  <c r="J585" i="19" s="1"/>
  <c r="L629" i="19"/>
  <c r="J629" i="19" s="1"/>
  <c r="L639" i="19"/>
  <c r="J639" i="19" s="1"/>
  <c r="L643" i="19"/>
  <c r="J643" i="19" s="1"/>
  <c r="L757" i="19"/>
  <c r="J757" i="19" s="1"/>
  <c r="L764" i="19"/>
  <c r="L759" i="19"/>
  <c r="J759" i="19" s="1"/>
  <c r="L778" i="19"/>
  <c r="L786" i="19"/>
  <c r="J786" i="19" s="1"/>
  <c r="L773" i="19"/>
  <c r="L867" i="19"/>
  <c r="L896" i="19"/>
  <c r="J896" i="19" s="1"/>
  <c r="L873" i="19"/>
  <c r="J873" i="19" s="1"/>
  <c r="L1001" i="19"/>
  <c r="J1001" i="19" s="1"/>
  <c r="L1017" i="19"/>
  <c r="L1035" i="19"/>
  <c r="J1035" i="19" s="1"/>
  <c r="L1065" i="19"/>
  <c r="L1062" i="19"/>
  <c r="J1062" i="19" s="1"/>
  <c r="L1108" i="19"/>
  <c r="L1166" i="19"/>
  <c r="J1166" i="19" s="1"/>
  <c r="L1172" i="19"/>
  <c r="L1176" i="19"/>
  <c r="L1226" i="19"/>
  <c r="J1226" i="19" s="1"/>
  <c r="L1230" i="19"/>
  <c r="L1280" i="19"/>
  <c r="J1280" i="19" s="1"/>
  <c r="L1274" i="19"/>
  <c r="J1274" i="19" s="1"/>
  <c r="L1293" i="19"/>
  <c r="J1293" i="19" s="1"/>
  <c r="L1302" i="19"/>
  <c r="J1302" i="19" s="1"/>
  <c r="L1345" i="19"/>
  <c r="J1345" i="19" s="1"/>
  <c r="L2120" i="19"/>
  <c r="L521" i="19"/>
  <c r="J521" i="19" s="1"/>
  <c r="L601" i="19"/>
  <c r="L613" i="19"/>
  <c r="L821" i="19"/>
  <c r="L802" i="19"/>
  <c r="L803" i="19"/>
  <c r="J803" i="19" s="1"/>
  <c r="L941" i="19"/>
  <c r="J941" i="19" s="1"/>
  <c r="L928" i="19"/>
  <c r="J928" i="19" s="1"/>
  <c r="L957" i="19"/>
  <c r="L1007" i="19"/>
  <c r="J1007" i="19" s="1"/>
  <c r="L1008" i="19"/>
  <c r="J1008" i="19" s="1"/>
  <c r="L1014" i="19"/>
  <c r="L1060" i="19"/>
  <c r="J1060" i="19" s="1"/>
  <c r="L1049" i="19"/>
  <c r="L1040" i="19"/>
  <c r="J1040" i="19" s="1"/>
  <c r="L1174" i="19"/>
  <c r="L1180" i="19"/>
  <c r="L1186" i="19"/>
  <c r="L1267" i="19"/>
  <c r="J1267" i="19" s="1"/>
  <c r="L1295" i="19"/>
  <c r="J1295" i="19" s="1"/>
  <c r="L1332" i="19"/>
  <c r="J1332" i="19" s="1"/>
  <c r="L1341" i="19"/>
  <c r="J1341" i="19" s="1"/>
  <c r="L1383" i="19"/>
  <c r="L1412" i="19"/>
  <c r="J1412" i="19" s="1"/>
  <c r="L1461" i="19"/>
  <c r="L1812" i="19"/>
  <c r="L2050" i="19"/>
  <c r="L2091" i="19"/>
  <c r="L574" i="19"/>
  <c r="J574" i="19" s="1"/>
  <c r="L560" i="19"/>
  <c r="L650" i="19"/>
  <c r="J650" i="19" s="1"/>
  <c r="L690" i="19"/>
  <c r="L712" i="19"/>
  <c r="J712" i="19" s="1"/>
  <c r="L728" i="19"/>
  <c r="J728" i="19" s="1"/>
  <c r="L770" i="19"/>
  <c r="L808" i="19"/>
  <c r="L832" i="19"/>
  <c r="L823" i="19"/>
  <c r="J823" i="19" s="1"/>
  <c r="L813" i="19"/>
  <c r="J813" i="19" s="1"/>
  <c r="L920" i="19"/>
  <c r="J920" i="19" s="1"/>
  <c r="L988" i="19"/>
  <c r="J988" i="19" s="1"/>
  <c r="L997" i="19"/>
  <c r="L1011" i="19"/>
  <c r="J1011" i="19" s="1"/>
  <c r="L1070" i="19"/>
  <c r="L1106" i="19"/>
  <c r="L1178" i="19"/>
  <c r="L1279" i="19"/>
  <c r="L1309" i="19"/>
  <c r="L1449" i="19"/>
  <c r="J1449" i="19" s="1"/>
  <c r="L1466" i="19"/>
  <c r="J1466" i="19" s="1"/>
  <c r="L1597" i="19"/>
  <c r="J1597" i="19" s="1"/>
  <c r="L1826" i="19"/>
  <c r="L1852" i="19"/>
  <c r="L519" i="19"/>
  <c r="J519" i="19" s="1"/>
  <c r="L547" i="19"/>
  <c r="L626" i="19"/>
  <c r="J626" i="19" s="1"/>
  <c r="L644" i="19"/>
  <c r="J644" i="19" s="1"/>
  <c r="L662" i="19"/>
  <c r="L761" i="19"/>
  <c r="L779" i="19"/>
  <c r="J779" i="19" s="1"/>
  <c r="L799" i="19"/>
  <c r="L788" i="19"/>
  <c r="J788" i="19" s="1"/>
  <c r="L810" i="19"/>
  <c r="L792" i="19"/>
  <c r="L1092" i="19"/>
  <c r="L1063" i="19"/>
  <c r="J1063" i="19" s="1"/>
  <c r="L1103" i="19"/>
  <c r="J1103" i="19" s="1"/>
  <c r="L1058" i="19"/>
  <c r="J1058" i="19" s="1"/>
  <c r="L1144" i="19"/>
  <c r="J1144" i="19" s="1"/>
  <c r="L1158" i="19"/>
  <c r="J1158" i="19" s="1"/>
  <c r="L1205" i="19"/>
  <c r="L1234" i="19"/>
  <c r="J1234" i="19" s="1"/>
  <c r="L1337" i="19"/>
  <c r="J1337" i="19" s="1"/>
  <c r="L2057" i="19"/>
  <c r="L2096" i="19"/>
  <c r="L1422" i="19"/>
  <c r="J1422" i="19" s="1"/>
  <c r="L1465" i="19"/>
  <c r="L1519" i="19"/>
  <c r="J1519" i="19" s="1"/>
  <c r="L1549" i="19"/>
  <c r="L1518" i="19"/>
  <c r="J1518" i="19" s="1"/>
  <c r="L1573" i="19"/>
  <c r="J1573" i="19" s="1"/>
  <c r="L1653" i="19"/>
  <c r="L1652" i="19"/>
  <c r="J1652" i="19" s="1"/>
  <c r="L1805" i="19"/>
  <c r="L1880" i="19"/>
  <c r="L1881" i="19"/>
  <c r="L1877" i="19"/>
  <c r="J1877" i="19" s="1"/>
  <c r="L1825" i="19"/>
  <c r="J1825" i="19" s="1"/>
  <c r="L1892" i="19"/>
  <c r="J1892" i="19" s="1"/>
  <c r="L1908" i="19"/>
  <c r="J1908" i="19" s="1"/>
  <c r="L1927" i="19"/>
  <c r="J1927" i="19" s="1"/>
  <c r="L1882" i="19"/>
  <c r="J1882" i="19" s="1"/>
  <c r="L2062" i="19"/>
  <c r="L2074" i="19"/>
  <c r="L2088" i="19"/>
  <c r="J2088" i="19" s="1"/>
  <c r="L2098" i="19"/>
  <c r="L2518" i="19"/>
  <c r="J2518" i="19" s="1"/>
  <c r="L1404" i="19"/>
  <c r="J1404" i="19" s="1"/>
  <c r="L1447" i="19"/>
  <c r="J1447" i="19" s="1"/>
  <c r="L1451" i="19"/>
  <c r="L1472" i="19"/>
  <c r="L1478" i="19"/>
  <c r="J1478" i="19" s="1"/>
  <c r="L1517" i="19"/>
  <c r="J1517" i="19" s="1"/>
  <c r="L1524" i="19"/>
  <c r="L1585" i="19"/>
  <c r="L1803" i="19"/>
  <c r="L1813" i="19"/>
  <c r="J1813" i="19" s="1"/>
  <c r="L1829" i="19"/>
  <c r="L1842" i="19"/>
  <c r="L1903" i="19"/>
  <c r="L1864" i="19"/>
  <c r="L1869" i="19"/>
  <c r="L1979" i="19"/>
  <c r="J1979" i="19" s="1"/>
  <c r="L2056" i="19"/>
  <c r="J2056" i="19" s="1"/>
  <c r="L2549" i="19"/>
  <c r="J2549" i="19" s="1"/>
  <c r="L1417" i="19"/>
  <c r="L1425" i="19"/>
  <c r="J1425" i="19" s="1"/>
  <c r="L1458" i="19"/>
  <c r="J1458" i="19" s="1"/>
  <c r="L1483" i="19"/>
  <c r="L1520" i="19"/>
  <c r="J1520" i="19" s="1"/>
  <c r="L1537" i="19"/>
  <c r="L1576" i="19"/>
  <c r="J1576" i="19" s="1"/>
  <c r="L1574" i="19"/>
  <c r="J1574" i="19" s="1"/>
  <c r="L1808" i="19"/>
  <c r="L1823" i="19"/>
  <c r="L1821" i="19"/>
  <c r="L1835" i="19"/>
  <c r="J1835" i="19" s="1"/>
  <c r="L1855" i="19"/>
  <c r="J1855" i="19" s="1"/>
  <c r="L1850" i="19"/>
  <c r="J1850" i="19" s="1"/>
  <c r="L2054" i="19"/>
  <c r="L2068" i="19"/>
  <c r="J2068" i="19" s="1"/>
  <c r="L2119" i="19"/>
  <c r="L2637" i="19"/>
  <c r="L1452" i="19"/>
  <c r="L1469" i="19"/>
  <c r="L1463" i="19"/>
  <c r="J1463" i="19" s="1"/>
  <c r="L1485" i="19"/>
  <c r="J1485" i="19" s="1"/>
  <c r="L1512" i="19"/>
  <c r="J1512" i="19" s="1"/>
  <c r="L1486" i="19"/>
  <c r="L1536" i="19"/>
  <c r="J1536" i="19" s="1"/>
  <c r="L1484" i="19"/>
  <c r="L1548" i="19"/>
  <c r="L1545" i="19"/>
  <c r="J1545" i="19" s="1"/>
  <c r="L1817" i="19"/>
  <c r="L1865" i="19"/>
  <c r="J1865" i="19" s="1"/>
  <c r="L1830" i="19"/>
  <c r="J1830" i="19" s="1"/>
  <c r="L1841" i="19"/>
  <c r="L1836" i="19"/>
  <c r="J1836" i="19" s="1"/>
  <c r="L1988" i="19"/>
  <c r="J1988" i="19" s="1"/>
  <c r="L2052" i="19"/>
  <c r="J2052" i="19" s="1"/>
  <c r="L2085" i="19"/>
  <c r="J2085" i="19" s="1"/>
  <c r="L1243" i="19"/>
  <c r="L1429" i="19"/>
  <c r="J1429" i="19" s="1"/>
  <c r="L1462" i="19"/>
  <c r="L1460" i="19"/>
  <c r="L1510" i="19"/>
  <c r="L1456" i="19"/>
  <c r="L1511" i="19"/>
  <c r="L1491" i="19"/>
  <c r="J1491" i="19" s="1"/>
  <c r="L1480" i="19"/>
  <c r="J1480" i="19" s="1"/>
  <c r="L1566" i="19"/>
  <c r="J1566" i="19" s="1"/>
  <c r="L1489" i="19"/>
  <c r="J1489" i="19" s="1"/>
  <c r="L1494" i="19"/>
  <c r="J1494" i="19" s="1"/>
  <c r="L1654" i="19"/>
  <c r="L1804" i="19"/>
  <c r="J1804" i="19" s="1"/>
  <c r="L1814" i="19"/>
  <c r="J1814" i="19" s="1"/>
  <c r="L1859" i="19"/>
  <c r="L1879" i="19"/>
  <c r="L2072" i="19"/>
  <c r="J2072" i="19" s="1"/>
  <c r="L1448" i="19"/>
  <c r="L1464" i="19"/>
  <c r="L1476" i="19"/>
  <c r="L1475" i="19"/>
  <c r="J1475" i="19" s="1"/>
  <c r="L1479" i="19"/>
  <c r="L1533" i="19"/>
  <c r="J1533" i="19" s="1"/>
  <c r="L1528" i="19"/>
  <c r="L1562" i="19"/>
  <c r="L1499" i="19"/>
  <c r="L1563" i="19"/>
  <c r="J1563" i="19" s="1"/>
  <c r="L1529" i="19"/>
  <c r="L1822" i="19"/>
  <c r="L1811" i="19"/>
  <c r="L1832" i="19"/>
  <c r="J1832" i="19" s="1"/>
  <c r="L1872" i="19"/>
  <c r="L1837" i="19"/>
  <c r="L1899" i="19"/>
  <c r="J1899" i="19" s="1"/>
  <c r="L1862" i="19"/>
  <c r="L1854" i="19"/>
  <c r="J1854" i="19" s="1"/>
  <c r="L1906" i="19"/>
  <c r="J1906" i="19" s="1"/>
  <c r="L1963" i="19"/>
  <c r="J1963" i="19" s="1"/>
  <c r="L1991" i="19"/>
  <c r="L2065" i="19"/>
  <c r="J2065" i="19" s="1"/>
  <c r="L2109" i="19"/>
  <c r="J2109" i="19" s="1"/>
  <c r="L2126" i="19"/>
  <c r="L2606" i="19"/>
  <c r="L2632" i="19"/>
  <c r="J2632" i="19" s="1"/>
  <c r="L1470" i="19"/>
  <c r="L1523" i="19"/>
  <c r="J1523" i="19" s="1"/>
  <c r="L1503" i="19"/>
  <c r="J1503" i="19" s="1"/>
  <c r="L1502" i="19"/>
  <c r="J1502" i="19" s="1"/>
  <c r="L1488" i="19"/>
  <c r="L1551" i="19"/>
  <c r="J1551" i="19" s="1"/>
  <c r="L1544" i="19"/>
  <c r="J1544" i="19" s="1"/>
  <c r="L1498" i="19"/>
  <c r="J1498" i="19" s="1"/>
  <c r="L1508" i="19"/>
  <c r="L1651" i="19"/>
  <c r="J1651" i="19" s="1"/>
  <c r="L1667" i="19"/>
  <c r="J1667" i="19" s="1"/>
  <c r="L1722" i="19"/>
  <c r="J1722" i="19" s="1"/>
  <c r="L1807" i="19"/>
  <c r="L1802" i="19"/>
  <c r="J1802" i="19" s="1"/>
  <c r="L1815" i="19"/>
  <c r="L1871" i="19"/>
  <c r="L1824" i="19"/>
  <c r="L1839" i="19"/>
  <c r="J1839" i="19" s="1"/>
  <c r="L1856" i="19"/>
  <c r="J1856" i="19" s="1"/>
  <c r="L1834" i="19"/>
  <c r="L1902" i="19"/>
  <c r="J1902" i="19" s="1"/>
  <c r="L2055" i="19"/>
  <c r="L2075" i="19"/>
  <c r="L2097" i="19"/>
  <c r="L1085" i="19"/>
  <c r="L2178" i="19"/>
  <c r="L2186" i="19"/>
  <c r="L2232" i="19"/>
  <c r="J2232" i="19" s="1"/>
  <c r="L2242" i="19"/>
  <c r="L2278" i="19"/>
  <c r="J2278" i="19" s="1"/>
  <c r="L2298" i="19"/>
  <c r="J2298" i="19" s="1"/>
  <c r="L2296" i="19"/>
  <c r="J2296" i="19" s="1"/>
  <c r="L2300" i="19"/>
  <c r="L2359" i="19"/>
  <c r="J2359" i="19" s="1"/>
  <c r="L2329" i="19"/>
  <c r="J2329" i="19" s="1"/>
  <c r="L2362" i="19"/>
  <c r="J2362" i="19" s="1"/>
  <c r="L2352" i="19"/>
  <c r="L2410" i="19"/>
  <c r="J2410" i="19" s="1"/>
  <c r="L2371" i="19"/>
  <c r="L2489" i="19"/>
  <c r="J2489" i="19" s="1"/>
  <c r="L2553" i="19"/>
  <c r="L2568" i="19"/>
  <c r="L2579" i="19"/>
  <c r="J2579" i="19" s="1"/>
  <c r="L2583" i="19"/>
  <c r="J2583" i="19" s="1"/>
  <c r="L2596" i="19"/>
  <c r="J2596" i="19" s="1"/>
  <c r="L2641" i="19"/>
  <c r="L890" i="19"/>
  <c r="L691" i="19"/>
  <c r="L950" i="19"/>
  <c r="L1304" i="19"/>
  <c r="L1964" i="19"/>
  <c r="L1305" i="19"/>
  <c r="L1326" i="19"/>
  <c r="L358" i="19"/>
  <c r="L277" i="19"/>
  <c r="L1674" i="19"/>
  <c r="L71" i="19"/>
  <c r="L608" i="19"/>
  <c r="L2756" i="19"/>
  <c r="L2182" i="19"/>
  <c r="L2226" i="19"/>
  <c r="L2231" i="19"/>
  <c r="J2231" i="19" s="1"/>
  <c r="L2247" i="19"/>
  <c r="L2246" i="19"/>
  <c r="L2269" i="19"/>
  <c r="J2269" i="19" s="1"/>
  <c r="L2291" i="19"/>
  <c r="L2293" i="19"/>
  <c r="L2302" i="19"/>
  <c r="L2398" i="19"/>
  <c r="J2398" i="19" s="1"/>
  <c r="L2482" i="19"/>
  <c r="J2482" i="19" s="1"/>
  <c r="L2517" i="19"/>
  <c r="J2517" i="19" s="1"/>
  <c r="L2547" i="19"/>
  <c r="L2548" i="19"/>
  <c r="L2551" i="19"/>
  <c r="J2551" i="19" s="1"/>
  <c r="L2733" i="19"/>
  <c r="L2424" i="19"/>
  <c r="L212" i="19"/>
  <c r="L1424" i="19"/>
  <c r="L2690" i="19"/>
  <c r="L2137" i="19"/>
  <c r="L2177" i="19"/>
  <c r="L2181" i="19"/>
  <c r="J2181" i="19" s="1"/>
  <c r="L2189" i="19"/>
  <c r="J2189" i="19" s="1"/>
  <c r="L2230" i="19"/>
  <c r="L2243" i="19"/>
  <c r="L2268" i="19"/>
  <c r="J2268" i="19" s="1"/>
  <c r="L2281" i="19"/>
  <c r="L2280" i="19"/>
  <c r="L2307" i="19"/>
  <c r="L2339" i="19"/>
  <c r="L2337" i="19"/>
  <c r="J2337" i="19" s="1"/>
  <c r="L2309" i="19"/>
  <c r="L2321" i="19"/>
  <c r="J2321" i="19" s="1"/>
  <c r="L2367" i="19"/>
  <c r="L2374" i="19"/>
  <c r="J2374" i="19" s="1"/>
  <c r="L2474" i="19"/>
  <c r="J2474" i="19" s="1"/>
  <c r="L2513" i="19"/>
  <c r="J2513" i="19" s="1"/>
  <c r="L2530" i="19"/>
  <c r="J2530" i="19" s="1"/>
  <c r="L2586" i="19"/>
  <c r="L2556" i="19"/>
  <c r="L2601" i="19"/>
  <c r="L2635" i="19"/>
  <c r="J2635" i="19" s="1"/>
  <c r="L2638" i="19"/>
  <c r="J2638" i="19" s="1"/>
  <c r="L2701" i="19"/>
  <c r="J2701" i="19" s="1"/>
  <c r="L2697" i="19"/>
  <c r="J2697" i="19" s="1"/>
  <c r="L2771" i="19"/>
  <c r="J2771" i="19" s="1"/>
  <c r="L294" i="19"/>
  <c r="L314" i="19"/>
  <c r="L1440" i="19"/>
  <c r="L2027" i="19"/>
  <c r="L655" i="19"/>
  <c r="L2132" i="19"/>
  <c r="J2132" i="19" s="1"/>
  <c r="L2179" i="19"/>
  <c r="L2199" i="19"/>
  <c r="J2199" i="19" s="1"/>
  <c r="L2202" i="19"/>
  <c r="J2202" i="19" s="1"/>
  <c r="L2216" i="19"/>
  <c r="L2236" i="19"/>
  <c r="J2236" i="19" s="1"/>
  <c r="L2245" i="19"/>
  <c r="L2250" i="19"/>
  <c r="L2267" i="19"/>
  <c r="L2263" i="19"/>
  <c r="J2263" i="19" s="1"/>
  <c r="L2276" i="19"/>
  <c r="L2287" i="19"/>
  <c r="L2290" i="19"/>
  <c r="J2290" i="19" s="1"/>
  <c r="L2342" i="19"/>
  <c r="L2318" i="19"/>
  <c r="L2311" i="19"/>
  <c r="J2311" i="19" s="1"/>
  <c r="L2338" i="19"/>
  <c r="J2338" i="19" s="1"/>
  <c r="L2383" i="19"/>
  <c r="L2543" i="19"/>
  <c r="L2550" i="19"/>
  <c r="L2715" i="19"/>
  <c r="L2728" i="19"/>
  <c r="J2728" i="19" s="1"/>
  <c r="L243" i="19"/>
  <c r="L2562" i="19"/>
  <c r="L703" i="19"/>
  <c r="L1319" i="19"/>
  <c r="L257" i="19"/>
  <c r="L1751" i="19"/>
  <c r="L2161" i="19"/>
  <c r="L2154" i="19"/>
  <c r="J2154" i="19" s="1"/>
  <c r="L2183" i="19"/>
  <c r="L2240" i="19"/>
  <c r="J2240" i="19" s="1"/>
  <c r="L2279" i="19"/>
  <c r="L2284" i="19"/>
  <c r="L2310" i="19"/>
  <c r="J2310" i="19" s="1"/>
  <c r="L2317" i="19"/>
  <c r="L2426" i="19"/>
  <c r="J2426" i="19" s="1"/>
  <c r="L2451" i="19"/>
  <c r="J2451" i="19" s="1"/>
  <c r="L2439" i="19"/>
  <c r="J2439" i="19" s="1"/>
  <c r="L2575" i="19"/>
  <c r="J2575" i="19" s="1"/>
  <c r="L2569" i="19"/>
  <c r="L2557" i="19"/>
  <c r="L2584" i="19"/>
  <c r="J2584" i="19" s="1"/>
  <c r="L2644" i="19"/>
  <c r="L2640" i="19"/>
  <c r="L2645" i="19"/>
  <c r="J2645" i="19" s="1"/>
  <c r="L2670" i="19"/>
  <c r="J2670" i="19" s="1"/>
  <c r="L2680" i="19"/>
  <c r="J2680" i="19" s="1"/>
  <c r="L2677" i="19"/>
  <c r="J2677" i="19" s="1"/>
  <c r="L2139" i="19"/>
  <c r="L2228" i="19"/>
  <c r="L256" i="19"/>
  <c r="L632" i="19"/>
  <c r="L2355" i="19"/>
  <c r="L457" i="19"/>
  <c r="L76" i="19"/>
  <c r="L1668" i="19"/>
  <c r="L1772" i="19"/>
  <c r="L1778" i="19"/>
  <c r="L1285" i="19"/>
  <c r="L2502" i="19"/>
  <c r="L299" i="19"/>
  <c r="L1711" i="19"/>
  <c r="L180" i="19"/>
  <c r="L97" i="19"/>
  <c r="L1579" i="19"/>
  <c r="L2617" i="19"/>
  <c r="L2184" i="19"/>
  <c r="L2185" i="19"/>
  <c r="J2185" i="19" s="1"/>
  <c r="L2251" i="19"/>
  <c r="L2256" i="19"/>
  <c r="L2288" i="19"/>
  <c r="J2288" i="19" s="1"/>
  <c r="L2315" i="19"/>
  <c r="J2315" i="19" s="1"/>
  <c r="L2385" i="19"/>
  <c r="J2385" i="19" s="1"/>
  <c r="L2506" i="19"/>
  <c r="J2506" i="19" s="1"/>
  <c r="L2483" i="19"/>
  <c r="J2483" i="19" s="1"/>
  <c r="L2520" i="19"/>
  <c r="J2520" i="19" s="1"/>
  <c r="L2511" i="19"/>
  <c r="J2511" i="19" s="1"/>
  <c r="L2545" i="19"/>
  <c r="L2761" i="19"/>
  <c r="J2761" i="19" s="1"/>
  <c r="L2770" i="19"/>
  <c r="J2770" i="19" s="1"/>
  <c r="L2789" i="19"/>
  <c r="J2789" i="19" s="1"/>
  <c r="L2773" i="19"/>
  <c r="J2773" i="19" s="1"/>
  <c r="L2804" i="19"/>
  <c r="J2804" i="19" s="1"/>
  <c r="L1245" i="19"/>
  <c r="L2488" i="19"/>
  <c r="L227" i="19"/>
  <c r="L408" i="19"/>
  <c r="L659" i="19"/>
  <c r="L1353" i="19"/>
  <c r="L2135" i="19"/>
  <c r="L209" i="19"/>
  <c r="L261" i="19"/>
  <c r="L2255" i="19"/>
  <c r="L2305" i="19"/>
  <c r="L2334" i="19"/>
  <c r="J2334" i="19" s="1"/>
  <c r="L2340" i="19"/>
  <c r="J2340" i="19" s="1"/>
  <c r="L2428" i="19"/>
  <c r="J2428" i="19" s="1"/>
  <c r="L2581" i="19"/>
  <c r="L2563" i="19"/>
  <c r="J2563" i="19" s="1"/>
  <c r="L2622" i="19"/>
  <c r="L2604" i="19"/>
  <c r="J2604" i="19" s="1"/>
  <c r="L2614" i="19"/>
  <c r="L2657" i="19"/>
  <c r="J2657" i="19" s="1"/>
  <c r="L2625" i="19"/>
  <c r="L441" i="19"/>
  <c r="L1100" i="19"/>
  <c r="L2203" i="19"/>
  <c r="L1369" i="19"/>
  <c r="L1861" i="19"/>
  <c r="L1550" i="19"/>
  <c r="L1329" i="19"/>
  <c r="L1775" i="19"/>
  <c r="L307" i="19"/>
  <c r="L276" i="19"/>
  <c r="L197" i="19"/>
  <c r="L882" i="19"/>
  <c r="L908" i="19"/>
  <c r="L820" i="19"/>
  <c r="L2673" i="19"/>
  <c r="L592" i="19"/>
  <c r="L2555" i="19"/>
  <c r="L483" i="19"/>
  <c r="L498" i="19"/>
  <c r="L1876" i="19"/>
  <c r="L505" i="19"/>
  <c r="L663" i="19"/>
  <c r="L1724" i="19"/>
  <c r="L1883" i="19"/>
  <c r="L701" i="19"/>
  <c r="L1259" i="19"/>
  <c r="L2470" i="19"/>
  <c r="L300" i="19"/>
  <c r="L305" i="19"/>
  <c r="L2415" i="19"/>
  <c r="L2382" i="19"/>
  <c r="L2423" i="19"/>
  <c r="L210" i="19"/>
  <c r="L205" i="19"/>
  <c r="L226" i="19"/>
  <c r="L925" i="19"/>
  <c r="L1659" i="19"/>
  <c r="L755" i="19"/>
  <c r="L1394" i="19"/>
  <c r="L1395" i="19"/>
  <c r="L1396" i="19"/>
  <c r="L2739" i="19"/>
  <c r="L2716" i="19"/>
  <c r="L600" i="19"/>
  <c r="L1874" i="19"/>
  <c r="L2598" i="19"/>
  <c r="L732" i="19"/>
  <c r="L2395" i="19"/>
  <c r="L2257" i="19"/>
  <c r="L798" i="19"/>
  <c r="L2146" i="19"/>
  <c r="L2447" i="19"/>
  <c r="L224" i="19"/>
  <c r="L2160" i="19"/>
  <c r="L2592" i="19"/>
  <c r="L2208" i="19"/>
  <c r="L687" i="19"/>
  <c r="L1287" i="19"/>
  <c r="L718" i="19"/>
  <c r="L430" i="19"/>
  <c r="L1074" i="19"/>
  <c r="L1894" i="19"/>
  <c r="L683" i="19"/>
  <c r="L1206" i="19"/>
  <c r="L456" i="19"/>
  <c r="L835" i="19"/>
  <c r="L1290" i="19"/>
  <c r="L315" i="19"/>
  <c r="L1249" i="19"/>
  <c r="L286" i="19"/>
  <c r="L309" i="19"/>
  <c r="L1232" i="19"/>
  <c r="L2422" i="19"/>
  <c r="L2376" i="19"/>
  <c r="L259" i="19"/>
  <c r="L199" i="19"/>
  <c r="L2155" i="19"/>
  <c r="L2364" i="19"/>
  <c r="L189" i="19"/>
  <c r="L181" i="19"/>
  <c r="L921" i="19"/>
  <c r="L858" i="19"/>
  <c r="L914" i="19"/>
  <c r="L913" i="19"/>
  <c r="L745" i="19"/>
  <c r="L1432" i="19"/>
  <c r="L675" i="19"/>
  <c r="L635" i="19"/>
  <c r="L1392" i="19"/>
  <c r="L2731" i="19"/>
  <c r="L538" i="19"/>
  <c r="L590" i="19"/>
  <c r="L494" i="19"/>
  <c r="L493" i="19"/>
  <c r="L1560" i="19"/>
  <c r="L1418" i="19"/>
  <c r="L1895" i="19"/>
  <c r="L1317" i="19"/>
  <c r="L1268" i="19"/>
  <c r="L2480" i="19"/>
  <c r="L2432" i="19"/>
  <c r="L2464" i="19"/>
  <c r="L2452" i="19"/>
  <c r="L2391" i="19"/>
  <c r="L2381" i="19"/>
  <c r="L2377" i="19"/>
  <c r="L255" i="19"/>
  <c r="L258" i="19"/>
  <c r="L1672" i="19"/>
  <c r="L61" i="19"/>
  <c r="L1430" i="19"/>
  <c r="L2749" i="19"/>
  <c r="L2757" i="19"/>
  <c r="L2766" i="19"/>
  <c r="L2767" i="19"/>
  <c r="L2765" i="19"/>
  <c r="L2730" i="19"/>
  <c r="L591" i="19"/>
  <c r="L1122" i="19"/>
  <c r="L484" i="19"/>
  <c r="L2345" i="19"/>
  <c r="L969" i="19"/>
  <c r="L1281" i="19"/>
  <c r="L2541" i="19"/>
  <c r="L1885" i="19"/>
  <c r="L2720" i="19"/>
  <c r="L658" i="19"/>
  <c r="L1143" i="19"/>
  <c r="L750" i="19"/>
  <c r="L2786" i="19"/>
  <c r="L148" i="19"/>
  <c r="L1292" i="19"/>
  <c r="L459" i="19"/>
  <c r="L2753" i="19"/>
  <c r="L1349" i="19"/>
  <c r="L2667" i="19"/>
  <c r="L685" i="19"/>
  <c r="L680" i="19"/>
  <c r="L2504" i="19"/>
  <c r="L2508" i="19"/>
  <c r="L340" i="19"/>
  <c r="L1241" i="19"/>
  <c r="L1227" i="19"/>
  <c r="L2430" i="19"/>
  <c r="L929" i="19"/>
  <c r="L164" i="19"/>
  <c r="L915" i="19"/>
  <c r="L837" i="19"/>
  <c r="L791" i="19"/>
  <c r="L754" i="19"/>
  <c r="L1439" i="19"/>
  <c r="L676" i="19"/>
  <c r="L2691" i="19"/>
  <c r="L598" i="19"/>
  <c r="L2615" i="19"/>
  <c r="L515" i="19"/>
  <c r="L581" i="19"/>
  <c r="L506" i="19"/>
  <c r="L587" i="19"/>
  <c r="L1336" i="19"/>
  <c r="L485" i="19"/>
  <c r="L414" i="19"/>
  <c r="L2260" i="19"/>
  <c r="L1889" i="19"/>
  <c r="L1296" i="19"/>
  <c r="L1242" i="19"/>
  <c r="L2434" i="19"/>
  <c r="L282" i="19"/>
  <c r="L2417" i="19"/>
  <c r="L2372" i="19"/>
  <c r="L2425" i="19"/>
  <c r="L184" i="19"/>
  <c r="L108" i="19"/>
  <c r="L1419" i="19"/>
  <c r="L2781" i="19"/>
  <c r="L1414" i="19"/>
  <c r="L2740" i="19"/>
  <c r="L2759" i="19"/>
  <c r="L646" i="19"/>
  <c r="L1995" i="19"/>
  <c r="L2627" i="19"/>
  <c r="L589" i="19"/>
  <c r="L2668" i="19"/>
  <c r="L297" i="19"/>
  <c r="L2421" i="19"/>
  <c r="L2561" i="19"/>
  <c r="L1263" i="19"/>
  <c r="L559" i="19"/>
  <c r="L1407" i="19"/>
  <c r="L2806" i="19"/>
  <c r="L849" i="19"/>
  <c r="L2360" i="19"/>
  <c r="L989" i="19"/>
  <c r="L2675" i="19"/>
  <c r="L2798" i="19"/>
  <c r="L1420" i="19"/>
  <c r="L891" i="19"/>
  <c r="L710" i="19"/>
  <c r="L1324" i="19"/>
  <c r="L356" i="19"/>
  <c r="L2503" i="19"/>
  <c r="L2485" i="19"/>
  <c r="L1258" i="19"/>
  <c r="L2438" i="19"/>
  <c r="L289" i="19"/>
  <c r="L270" i="19"/>
  <c r="L308" i="19"/>
  <c r="L1217" i="19"/>
  <c r="L2429" i="19"/>
  <c r="L2386" i="19"/>
  <c r="L198" i="19"/>
  <c r="L1210" i="19"/>
  <c r="L2344" i="19"/>
  <c r="L2343" i="19"/>
  <c r="L142" i="19"/>
  <c r="L916" i="19"/>
  <c r="L805" i="19"/>
  <c r="L918" i="19"/>
  <c r="L831" i="19"/>
  <c r="L747" i="19"/>
  <c r="L2774" i="19"/>
  <c r="L673" i="19"/>
  <c r="L2031" i="19"/>
  <c r="L2684" i="19"/>
  <c r="L2726" i="19"/>
  <c r="L2724" i="19"/>
  <c r="L593" i="19"/>
  <c r="L1139" i="19"/>
  <c r="L568" i="19"/>
  <c r="L500" i="19"/>
  <c r="L447" i="19"/>
  <c r="L496" i="19"/>
  <c r="L1189" i="19"/>
  <c r="L2262" i="19"/>
  <c r="L426" i="19"/>
  <c r="L111" i="19"/>
  <c r="L597" i="19"/>
  <c r="J597" i="19" s="1"/>
  <c r="L22" i="19"/>
  <c r="L118" i="19"/>
  <c r="J118" i="19" s="1"/>
  <c r="L188" i="19"/>
  <c r="J188" i="19" s="1"/>
  <c r="L320" i="19"/>
  <c r="J320" i="19" s="1"/>
  <c r="L376" i="19"/>
  <c r="L411" i="19"/>
  <c r="J411" i="19" s="1"/>
  <c r="L29" i="19"/>
  <c r="J29" i="19" s="1"/>
  <c r="L122" i="19"/>
  <c r="L102" i="19"/>
  <c r="J102" i="19" s="1"/>
  <c r="L117" i="19"/>
  <c r="J117" i="19" s="1"/>
  <c r="L419" i="19"/>
  <c r="J419" i="19" s="1"/>
  <c r="L407" i="19"/>
  <c r="L42" i="19"/>
  <c r="L66" i="19"/>
  <c r="L110" i="19"/>
  <c r="J110" i="19" s="1"/>
  <c r="L382" i="19"/>
  <c r="L67" i="19"/>
  <c r="J67" i="19" s="1"/>
  <c r="L88" i="19"/>
  <c r="J88" i="19" s="1"/>
  <c r="L203" i="19"/>
  <c r="J203" i="19" s="1"/>
  <c r="L452" i="19"/>
  <c r="L89" i="19"/>
  <c r="L106" i="19"/>
  <c r="L182" i="19"/>
  <c r="L190" i="19"/>
  <c r="J190" i="19" s="1"/>
  <c r="L172" i="19"/>
  <c r="L202" i="19"/>
  <c r="J202" i="19" s="1"/>
  <c r="L266" i="19"/>
  <c r="L274" i="19"/>
  <c r="J274" i="19" s="1"/>
  <c r="L316" i="19"/>
  <c r="J316" i="19" s="1"/>
  <c r="L328" i="19"/>
  <c r="J328" i="19" s="1"/>
  <c r="L535" i="19"/>
  <c r="L523" i="19"/>
  <c r="L393" i="19"/>
  <c r="L609" i="19"/>
  <c r="L105" i="19"/>
  <c r="L405" i="19"/>
  <c r="L541" i="19"/>
  <c r="J541" i="19" s="1"/>
  <c r="L729" i="19"/>
  <c r="J729" i="19" s="1"/>
  <c r="L443" i="19"/>
  <c r="J443" i="19" s="1"/>
  <c r="L669" i="19"/>
  <c r="J669" i="19" s="1"/>
  <c r="L677" i="19"/>
  <c r="J677" i="19" s="1"/>
  <c r="L689" i="19"/>
  <c r="J689" i="19" s="1"/>
  <c r="L775" i="19"/>
  <c r="J775" i="19" s="1"/>
  <c r="L776" i="19"/>
  <c r="J776" i="19" s="1"/>
  <c r="L774" i="19"/>
  <c r="L795" i="19"/>
  <c r="J795" i="19" s="1"/>
  <c r="L937" i="19"/>
  <c r="J937" i="19" s="1"/>
  <c r="L961" i="19"/>
  <c r="J961" i="19" s="1"/>
  <c r="L1000" i="19"/>
  <c r="J1000" i="19" s="1"/>
  <c r="L998" i="19"/>
  <c r="L1022" i="19"/>
  <c r="L1064" i="19"/>
  <c r="L445" i="19"/>
  <c r="L671" i="19"/>
  <c r="L737" i="19"/>
  <c r="J737" i="19" s="1"/>
  <c r="L758" i="19"/>
  <c r="L828" i="19"/>
  <c r="L841" i="19"/>
  <c r="J841" i="19" s="1"/>
  <c r="L959" i="19"/>
  <c r="J959" i="19" s="1"/>
  <c r="L996" i="19"/>
  <c r="L1012" i="19"/>
  <c r="L1042" i="19"/>
  <c r="L1105" i="19"/>
  <c r="J1105" i="19" s="1"/>
  <c r="L215" i="19"/>
  <c r="J215" i="19" s="1"/>
  <c r="L642" i="19"/>
  <c r="J642" i="19" s="1"/>
  <c r="L684" i="19"/>
  <c r="J684" i="19" s="1"/>
  <c r="L780" i="19"/>
  <c r="L872" i="19"/>
  <c r="L1081" i="19"/>
  <c r="L1054" i="19"/>
  <c r="J1054" i="19" s="1"/>
  <c r="L1104" i="19"/>
  <c r="J1104" i="19" s="1"/>
  <c r="L714" i="19"/>
  <c r="J714" i="19" s="1"/>
  <c r="L725" i="19"/>
  <c r="J725" i="19" s="1"/>
  <c r="L740" i="19"/>
  <c r="J740" i="19" s="1"/>
  <c r="L766" i="19"/>
  <c r="L782" i="19"/>
  <c r="L906" i="19"/>
  <c r="J906" i="19" s="1"/>
  <c r="L878" i="19"/>
  <c r="J878" i="19" s="1"/>
  <c r="L980" i="19"/>
  <c r="J980" i="19" s="1"/>
  <c r="L1002" i="19"/>
  <c r="L1020" i="19"/>
  <c r="J1020" i="19" s="1"/>
  <c r="L1080" i="19"/>
  <c r="J1080" i="19" s="1"/>
  <c r="L1112" i="19"/>
  <c r="J1112" i="19" s="1"/>
  <c r="L848" i="19"/>
  <c r="J848" i="19" s="1"/>
  <c r="L984" i="19"/>
  <c r="J984" i="19" s="1"/>
  <c r="L1003" i="19"/>
  <c r="L1073" i="19"/>
  <c r="L995" i="19"/>
  <c r="L1171" i="19"/>
  <c r="L844" i="19"/>
  <c r="L1037" i="19"/>
  <c r="L1027" i="19"/>
  <c r="J1027" i="19" s="1"/>
  <c r="L1034" i="19"/>
  <c r="L1228" i="19"/>
  <c r="J1228" i="19" s="1"/>
  <c r="L2030" i="19"/>
  <c r="J2030" i="19" s="1"/>
  <c r="L2064" i="19"/>
  <c r="L1159" i="19"/>
  <c r="J1159" i="19" s="1"/>
  <c r="L1501" i="19"/>
  <c r="L2059" i="19"/>
  <c r="L2053" i="19"/>
  <c r="L2060" i="19"/>
  <c r="L2061" i="19"/>
  <c r="L2138" i="19"/>
  <c r="J2138" i="19" s="1"/>
  <c r="L2252" i="19"/>
  <c r="L2346" i="19"/>
  <c r="J2346" i="19" s="1"/>
  <c r="L2221" i="19"/>
  <c r="L2289" i="19"/>
  <c r="L2540" i="19"/>
  <c r="J2540" i="19" s="1"/>
  <c r="L2525" i="19"/>
  <c r="L2266" i="19"/>
  <c r="L674" i="19"/>
  <c r="L1977" i="19"/>
  <c r="L2607" i="19"/>
  <c r="L2392" i="19"/>
  <c r="L1974" i="19"/>
  <c r="L2271" i="19"/>
  <c r="L1283" i="19"/>
  <c r="L2500" i="19"/>
  <c r="L2173" i="19"/>
  <c r="L1291" i="19"/>
  <c r="L2735" i="19"/>
  <c r="J2735" i="19" s="1"/>
  <c r="L363" i="19"/>
  <c r="L1316" i="19"/>
  <c r="L2496" i="19"/>
  <c r="L1300" i="19"/>
  <c r="L1547" i="19"/>
  <c r="L2662" i="19"/>
  <c r="J2662" i="19" s="1"/>
  <c r="L526" i="19"/>
  <c r="L1717" i="19"/>
  <c r="L360" i="19"/>
  <c r="L2443" i="19"/>
  <c r="L2588" i="19"/>
  <c r="J2588" i="19" s="1"/>
  <c r="L2762" i="19"/>
  <c r="J2762" i="19" s="1"/>
  <c r="L1356" i="19"/>
  <c r="L2331" i="19"/>
  <c r="L2333" i="19"/>
  <c r="L412" i="19"/>
  <c r="L68" i="19"/>
  <c r="L708" i="19"/>
  <c r="L716" i="19"/>
  <c r="L2476" i="19"/>
  <c r="L2599" i="19"/>
  <c r="J2599" i="19" s="1"/>
  <c r="L183" i="19"/>
  <c r="L185" i="19"/>
  <c r="L1142" i="19"/>
  <c r="L1371" i="19"/>
  <c r="L2722" i="19"/>
  <c r="L2626" i="19"/>
  <c r="L2660" i="19"/>
  <c r="L578" i="19"/>
  <c r="L95" i="19"/>
  <c r="L2433" i="19"/>
  <c r="L107" i="19"/>
  <c r="L2275" i="19"/>
  <c r="L2197" i="19"/>
  <c r="L1087" i="19"/>
  <c r="L2491" i="19"/>
  <c r="L2479" i="19"/>
  <c r="L1246" i="19"/>
  <c r="L2440" i="19"/>
  <c r="L917" i="19"/>
  <c r="L481" i="19"/>
  <c r="L2654" i="19"/>
  <c r="L2332" i="19"/>
  <c r="L706" i="19"/>
  <c r="L733" i="19"/>
  <c r="L735" i="19"/>
  <c r="L2769" i="19"/>
  <c r="L2618" i="19"/>
  <c r="L579" i="19"/>
  <c r="L321" i="19"/>
  <c r="L2473" i="19"/>
  <c r="L280" i="19"/>
  <c r="L927" i="19"/>
  <c r="L741" i="19"/>
  <c r="L1377" i="19"/>
  <c r="L492" i="19"/>
  <c r="L2363" i="19"/>
  <c r="L1153" i="19"/>
  <c r="L2669" i="19"/>
  <c r="L511" i="19"/>
  <c r="L1056" i="19"/>
  <c r="L1023" i="19"/>
  <c r="L602" i="19"/>
  <c r="K48" i="2"/>
  <c r="K62" i="2"/>
  <c r="K56" i="2"/>
  <c r="K51" i="2"/>
  <c r="K55" i="2"/>
  <c r="K45" i="2"/>
  <c r="K41" i="2"/>
  <c r="K23" i="2"/>
  <c r="K28" i="2"/>
  <c r="K17" i="2"/>
  <c r="K9" i="2"/>
  <c r="K40" i="2"/>
  <c r="L368" i="19"/>
  <c r="L812" i="19"/>
  <c r="J812" i="19" s="1"/>
  <c r="L2801" i="19"/>
  <c r="L1530" i="19"/>
  <c r="J1530" i="19" s="1"/>
  <c r="L1496" i="19"/>
  <c r="J1496" i="19" s="1"/>
  <c r="L1490" i="19"/>
  <c r="J1490" i="19" s="1"/>
  <c r="L1539" i="19"/>
  <c r="J1539" i="19" s="1"/>
  <c r="L1540" i="19"/>
  <c r="J1540" i="19" s="1"/>
  <c r="L1538" i="19"/>
  <c r="L1535" i="19"/>
  <c r="L1487" i="19"/>
  <c r="J1487" i="19" s="1"/>
  <c r="L1459" i="19"/>
  <c r="L1454" i="19"/>
  <c r="L1446" i="19"/>
  <c r="L1445" i="19"/>
  <c r="L1384" i="19"/>
  <c r="J1384" i="19" s="1"/>
  <c r="L1344" i="19"/>
  <c r="J1344" i="19" s="1"/>
  <c r="L1342" i="19"/>
  <c r="J1342" i="19" s="1"/>
  <c r="L1333" i="19"/>
  <c r="J1333" i="19" s="1"/>
  <c r="L1038" i="19"/>
  <c r="J1038" i="19" s="1"/>
  <c r="L2721" i="19"/>
  <c r="L1111" i="19"/>
  <c r="L836" i="19"/>
  <c r="J836" i="19" s="1"/>
  <c r="L2238" i="19"/>
  <c r="L544" i="19"/>
  <c r="L2169" i="19"/>
  <c r="L446" i="19"/>
  <c r="L2552" i="19"/>
  <c r="J2552" i="19" s="1"/>
  <c r="L2620" i="19"/>
  <c r="L1152" i="19"/>
  <c r="L1755" i="19"/>
  <c r="J1755" i="19" s="1"/>
  <c r="L1542" i="19"/>
  <c r="L119" i="19"/>
  <c r="L82" i="19"/>
  <c r="L283" i="19"/>
  <c r="L1831" i="19"/>
  <c r="L1658" i="19"/>
  <c r="L245" i="19"/>
  <c r="J245" i="19" s="1"/>
  <c r="L187" i="19"/>
  <c r="J187" i="19" s="1"/>
  <c r="L2521" i="19"/>
  <c r="L2141" i="19"/>
  <c r="J2141" i="19" s="1"/>
  <c r="L2130" i="19"/>
  <c r="L2147" i="19"/>
  <c r="L2124" i="19"/>
  <c r="J2124" i="19" s="1"/>
  <c r="L2118" i="19"/>
  <c r="L842" i="19"/>
  <c r="L910" i="19"/>
  <c r="J910" i="19" s="1"/>
  <c r="L907" i="19"/>
  <c r="L1401" i="19"/>
  <c r="L1845" i="19"/>
  <c r="J1845" i="19" s="1"/>
  <c r="L1141" i="19"/>
  <c r="L607" i="19"/>
  <c r="L622" i="19"/>
  <c r="L606" i="19"/>
  <c r="L2768" i="19"/>
  <c r="L1160" i="19"/>
  <c r="L1102" i="19"/>
  <c r="L1101" i="19"/>
  <c r="L482" i="19"/>
  <c r="L136" i="19"/>
  <c r="J136" i="19" s="1"/>
  <c r="L72" i="19"/>
  <c r="J72" i="19" s="1"/>
  <c r="L192" i="19"/>
  <c r="L54" i="19"/>
  <c r="J54" i="19" s="1"/>
  <c r="L77" i="19"/>
  <c r="L39" i="19"/>
  <c r="L41" i="19"/>
  <c r="L43" i="19"/>
  <c r="J43" i="19" s="1"/>
  <c r="L18" i="19"/>
  <c r="L13" i="19"/>
  <c r="L10" i="19"/>
  <c r="J10" i="19" s="1"/>
  <c r="L4" i="19"/>
  <c r="I4" i="19" s="1"/>
  <c r="L2327" i="19"/>
  <c r="L955" i="19"/>
  <c r="L620" i="19"/>
  <c r="L2258" i="19"/>
  <c r="L79" i="19"/>
  <c r="L2656" i="19"/>
  <c r="L2136" i="19"/>
  <c r="L2134" i="19"/>
  <c r="J2134" i="19" s="1"/>
  <c r="L2123" i="19"/>
  <c r="L2121" i="19"/>
  <c r="L861" i="19"/>
  <c r="J861" i="19" s="1"/>
  <c r="L877" i="19"/>
  <c r="L284" i="19"/>
  <c r="L1084" i="19"/>
  <c r="L2198" i="19"/>
  <c r="L2261" i="19"/>
  <c r="L2259" i="19"/>
  <c r="L2108" i="19"/>
  <c r="L1890" i="19"/>
  <c r="L1059" i="19"/>
  <c r="L1031" i="19"/>
  <c r="L1095" i="19"/>
  <c r="L490" i="19"/>
  <c r="L495" i="19"/>
  <c r="L588" i="19"/>
  <c r="L582" i="19"/>
  <c r="L504" i="19"/>
  <c r="L564" i="19"/>
  <c r="L2600" i="19"/>
  <c r="L2672" i="19"/>
  <c r="L2674" i="19"/>
  <c r="L1361" i="19"/>
  <c r="L2729" i="19"/>
  <c r="L2678" i="19"/>
  <c r="L2681" i="19"/>
  <c r="L2702" i="19"/>
  <c r="L1405" i="19"/>
  <c r="L2358" i="19"/>
  <c r="L2354" i="19"/>
  <c r="L2283" i="19"/>
  <c r="L1561" i="19"/>
  <c r="L868" i="19"/>
  <c r="L1828" i="19"/>
  <c r="L2273" i="19"/>
  <c r="L627" i="19"/>
  <c r="L1846" i="19"/>
  <c r="L444" i="19"/>
  <c r="L1387" i="19"/>
  <c r="L744" i="19"/>
  <c r="L2590" i="19"/>
  <c r="L951" i="19"/>
  <c r="L467" i="19"/>
  <c r="L472" i="19"/>
  <c r="L1118" i="19"/>
  <c r="L1374" i="19"/>
  <c r="L123" i="19"/>
  <c r="J123" i="19" s="1"/>
  <c r="L120" i="19"/>
  <c r="L331" i="19"/>
  <c r="L705" i="19"/>
  <c r="L2732" i="19"/>
  <c r="L15" i="19"/>
  <c r="L2796" i="19"/>
  <c r="L2341" i="19"/>
  <c r="J2341" i="19" s="1"/>
  <c r="L2175" i="19"/>
  <c r="L2469" i="19"/>
  <c r="L1135" i="19"/>
  <c r="L2633" i="19"/>
  <c r="L2361" i="19"/>
  <c r="J2361" i="19" s="1"/>
  <c r="L2241" i="19"/>
  <c r="J2241" i="19" s="1"/>
  <c r="J2554" i="19"/>
  <c r="W6" i="2"/>
  <c r="AE6" i="2"/>
  <c r="Z6" i="2" s="1"/>
  <c r="I678" i="19" l="1"/>
  <c r="I2152" i="19"/>
  <c r="I2714" i="19"/>
  <c r="J1215" i="19"/>
  <c r="I1268" i="19"/>
  <c r="I1235" i="19"/>
  <c r="I943" i="19"/>
  <c r="I1564" i="19"/>
  <c r="I2758" i="19"/>
  <c r="I218" i="19"/>
  <c r="I1435" i="19"/>
  <c r="I586" i="19"/>
  <c r="I2440" i="19"/>
  <c r="H21" i="2"/>
  <c r="I2364" i="19"/>
  <c r="I637" i="19"/>
  <c r="I2368" i="19"/>
  <c r="H48" i="2"/>
  <c r="H82" i="2"/>
  <c r="I2572" i="19"/>
  <c r="I221" i="19"/>
  <c r="I743" i="19"/>
  <c r="I1370" i="19"/>
  <c r="I1712" i="19"/>
  <c r="I2325" i="19"/>
  <c r="I1260" i="19"/>
  <c r="I1570" i="19"/>
  <c r="I1377" i="19"/>
  <c r="I1392" i="19"/>
  <c r="I2617" i="19"/>
  <c r="I2373" i="19"/>
  <c r="I2754" i="19"/>
  <c r="I2720" i="19"/>
  <c r="I340" i="19"/>
  <c r="I2774" i="19"/>
  <c r="I1874" i="19"/>
  <c r="I1285" i="19"/>
  <c r="I632" i="19"/>
  <c r="I142" i="19"/>
  <c r="I289" i="19"/>
  <c r="I584" i="19"/>
  <c r="I970" i="19"/>
  <c r="I2357" i="19"/>
  <c r="I2693" i="19"/>
  <c r="I2397" i="19"/>
  <c r="I2722" i="19"/>
  <c r="I698" i="19"/>
  <c r="I2212" i="19"/>
  <c r="I2238" i="19"/>
  <c r="I1371" i="19"/>
  <c r="I96" i="19"/>
  <c r="I874" i="19"/>
  <c r="I2448" i="19"/>
  <c r="I1405" i="19"/>
  <c r="I706" i="19"/>
  <c r="I1375" i="19"/>
  <c r="I2435" i="19"/>
  <c r="I206" i="19"/>
  <c r="I2187" i="19"/>
  <c r="I1432" i="19"/>
  <c r="I1905" i="19"/>
  <c r="I515" i="19"/>
  <c r="I61" i="19"/>
  <c r="I313" i="19"/>
  <c r="I2449" i="19"/>
  <c r="I919" i="19"/>
  <c r="I306" i="19"/>
  <c r="I655" i="19"/>
  <c r="I1325" i="19"/>
  <c r="I2377" i="19"/>
  <c r="I2515" i="19"/>
  <c r="I2139" i="19"/>
  <c r="I2642" i="19"/>
  <c r="I1218" i="19"/>
  <c r="I2681" i="19"/>
  <c r="I2626" i="19"/>
  <c r="I255" i="19"/>
  <c r="I2195" i="19"/>
  <c r="I488" i="19"/>
  <c r="I1257" i="19"/>
  <c r="I755" i="19"/>
  <c r="I915" i="19"/>
  <c r="I1160" i="19"/>
  <c r="I2332" i="19"/>
  <c r="I2725" i="19"/>
  <c r="I1153" i="19"/>
  <c r="I1245" i="19"/>
  <c r="I1401" i="19"/>
  <c r="I599" i="19"/>
  <c r="I189" i="19"/>
  <c r="I314" i="19"/>
  <c r="I691" i="19"/>
  <c r="I180" i="19"/>
  <c r="I703" i="19"/>
  <c r="I950" i="19"/>
  <c r="I2480" i="19"/>
  <c r="I1668" i="19"/>
  <c r="I2493" i="19"/>
  <c r="I2415" i="19"/>
  <c r="I1977" i="19"/>
  <c r="I1326" i="19"/>
  <c r="I459" i="19"/>
  <c r="I467" i="19"/>
  <c r="I2765" i="19"/>
  <c r="I2135" i="19"/>
  <c r="I1424" i="19"/>
  <c r="I2678" i="19"/>
  <c r="I500" i="19"/>
  <c r="I2529" i="19"/>
  <c r="I286" i="19"/>
  <c r="I2669" i="19"/>
  <c r="I1253" i="19"/>
  <c r="I1751" i="19"/>
  <c r="I1756" i="19"/>
  <c r="I969" i="19"/>
  <c r="I1974" i="19"/>
  <c r="I882" i="19"/>
  <c r="I2615" i="19"/>
  <c r="I183" i="19"/>
  <c r="I1866" i="19"/>
  <c r="I1227" i="19"/>
  <c r="I951" i="19"/>
  <c r="I2781" i="19"/>
  <c r="I701" i="19"/>
  <c r="I356" i="19"/>
  <c r="I917" i="19"/>
  <c r="I732" i="19"/>
  <c r="I925" i="19"/>
  <c r="I2609" i="19"/>
  <c r="I1031" i="19"/>
  <c r="I960" i="19"/>
  <c r="I1369" i="19"/>
  <c r="I1396" i="19"/>
  <c r="I1039" i="19"/>
  <c r="I1074" i="19"/>
  <c r="I1394" i="19"/>
  <c r="I1724" i="19"/>
  <c r="I294" i="19"/>
  <c r="I2363" i="19"/>
  <c r="I1305" i="19"/>
  <c r="I1122" i="19"/>
  <c r="I578" i="19"/>
  <c r="I2077" i="19"/>
  <c r="I2576" i="19"/>
  <c r="I2684" i="19"/>
  <c r="I79" i="19"/>
  <c r="I299" i="19"/>
  <c r="I2475" i="19"/>
  <c r="I496" i="19"/>
  <c r="I1317" i="19"/>
  <c r="I721" i="19"/>
  <c r="I564" i="19"/>
  <c r="I673" i="19"/>
  <c r="I482" i="19"/>
  <c r="I2473" i="19"/>
  <c r="I2766" i="19"/>
  <c r="I1048" i="19"/>
  <c r="I2791" i="19"/>
  <c r="I1324" i="19"/>
  <c r="I575" i="19"/>
  <c r="I2391" i="19"/>
  <c r="I270" i="19"/>
  <c r="I1349" i="19"/>
  <c r="I1154" i="19"/>
  <c r="I1287" i="19"/>
  <c r="I325" i="19"/>
  <c r="I2358" i="19"/>
  <c r="I2756" i="19"/>
  <c r="I734" i="19"/>
  <c r="I2503" i="19"/>
  <c r="I2759" i="19"/>
  <c r="I1241" i="19"/>
  <c r="I658" i="19"/>
  <c r="I589" i="19"/>
  <c r="I1299" i="19"/>
  <c r="I282" i="19"/>
  <c r="I1087" i="19"/>
  <c r="I1281" i="19"/>
  <c r="I1560" i="19"/>
  <c r="I2796" i="19"/>
  <c r="I918" i="19"/>
  <c r="I1550" i="19"/>
  <c r="I1329" i="19"/>
  <c r="I1492" i="19"/>
  <c r="I2422" i="19"/>
  <c r="I248" i="19"/>
  <c r="I716" i="19"/>
  <c r="I2443" i="19"/>
  <c r="I1561" i="19"/>
  <c r="I1968" i="19"/>
  <c r="I798" i="19"/>
  <c r="I1772" i="19"/>
  <c r="I2423" i="19"/>
  <c r="I744" i="19"/>
  <c r="I1442" i="19"/>
  <c r="I1088" i="19"/>
  <c r="I261" i="19"/>
  <c r="I739" i="19"/>
  <c r="I1078" i="19"/>
  <c r="I2169" i="19"/>
  <c r="I2262" i="19"/>
  <c r="I185" i="19"/>
  <c r="I1418" i="19"/>
  <c r="I2592" i="19"/>
  <c r="I107" i="19"/>
  <c r="I2702" i="19"/>
  <c r="I2386" i="19"/>
  <c r="I497" i="19"/>
  <c r="I134" i="19"/>
  <c r="I498" i="19"/>
  <c r="I2689" i="19"/>
  <c r="I1118" i="19"/>
  <c r="I1414" i="19"/>
  <c r="I2675" i="19"/>
  <c r="I2484" i="19"/>
  <c r="I750" i="19"/>
  <c r="I663" i="19"/>
  <c r="I1266" i="19"/>
  <c r="I991" i="19"/>
  <c r="I1775" i="19"/>
  <c r="I2526" i="19"/>
  <c r="I1300" i="19"/>
  <c r="I1994" i="19"/>
  <c r="I447" i="19"/>
  <c r="I2739" i="19"/>
  <c r="I2266" i="19"/>
  <c r="I2716" i="19"/>
  <c r="I891" i="19"/>
  <c r="I2801" i="19"/>
  <c r="I2327" i="19"/>
  <c r="I868" i="19"/>
  <c r="I1059" i="19"/>
  <c r="I456" i="19"/>
  <c r="I1243" i="19"/>
  <c r="I606" i="19"/>
  <c r="I109" i="19"/>
  <c r="I607" i="19"/>
  <c r="I2806" i="19"/>
  <c r="I2196" i="19"/>
  <c r="I1420" i="19"/>
  <c r="I2485" i="19"/>
  <c r="I2798" i="19"/>
  <c r="I283" i="19"/>
  <c r="I2512" i="19"/>
  <c r="I683" i="19"/>
  <c r="I278" i="19"/>
  <c r="I590" i="19"/>
  <c r="I2472" i="19"/>
  <c r="I2365" i="19"/>
  <c r="I2618" i="19"/>
  <c r="I2561" i="19"/>
  <c r="I184" i="19"/>
  <c r="I2730" i="19"/>
  <c r="I426" i="19"/>
  <c r="I916" i="19"/>
  <c r="I837" i="19"/>
  <c r="I2417" i="19"/>
  <c r="I2508" i="19"/>
  <c r="I1290" i="19"/>
  <c r="I1291" i="19"/>
  <c r="I1259" i="19"/>
  <c r="I2521" i="19"/>
  <c r="I2654" i="19"/>
  <c r="I2146" i="19"/>
  <c r="I1316" i="19"/>
  <c r="I2469" i="19"/>
  <c r="I2438" i="19"/>
  <c r="I2257" i="19"/>
  <c r="I1069" i="19"/>
  <c r="I593" i="19"/>
  <c r="I2687" i="19"/>
  <c r="I2691" i="19"/>
  <c r="I71" i="19"/>
  <c r="I1219" i="19"/>
  <c r="I2382" i="19"/>
  <c r="I181" i="19"/>
  <c r="I710" i="19"/>
  <c r="I2620" i="19"/>
  <c r="I1263" i="19"/>
  <c r="I1725" i="19"/>
  <c r="I2488" i="19"/>
  <c r="I412" i="19"/>
  <c r="I989" i="19"/>
  <c r="I1242" i="19"/>
  <c r="I1428" i="19"/>
  <c r="I2333" i="19"/>
  <c r="I506" i="19"/>
  <c r="I1419" i="19"/>
  <c r="I345" i="19"/>
  <c r="I336" i="19"/>
  <c r="I1778" i="19"/>
  <c r="I622" i="19"/>
  <c r="I511" i="19"/>
  <c r="I1184" i="19"/>
  <c r="I212" i="19"/>
  <c r="I817" i="19"/>
  <c r="I1579" i="19"/>
  <c r="I736" i="19"/>
  <c r="I344" i="19"/>
  <c r="I835" i="19"/>
  <c r="I198" i="19"/>
  <c r="I2476" i="19"/>
  <c r="I2667" i="19"/>
  <c r="I568" i="19"/>
  <c r="I1023" i="19"/>
  <c r="I2354" i="19"/>
  <c r="I2395" i="19"/>
  <c r="I735" i="19"/>
  <c r="I1232" i="19"/>
  <c r="I297" i="19"/>
  <c r="I1387" i="19"/>
  <c r="I2344" i="19"/>
  <c r="I1101" i="19"/>
  <c r="I121" i="19"/>
  <c r="I820" i="19"/>
  <c r="I2168" i="19"/>
  <c r="I209" i="19"/>
  <c r="I2470" i="19"/>
  <c r="I505" i="19"/>
  <c r="I1361" i="19"/>
  <c r="I2376" i="19"/>
  <c r="I363" i="19"/>
  <c r="I1717" i="19"/>
  <c r="I955" i="19"/>
  <c r="I468" i="19"/>
  <c r="I2600" i="19"/>
  <c r="I921" i="19"/>
  <c r="I284" i="19"/>
  <c r="I494" i="19"/>
  <c r="I2753" i="19"/>
  <c r="I493" i="19"/>
  <c r="I484" i="19"/>
  <c r="I1374" i="19"/>
  <c r="I2500" i="19"/>
  <c r="I733" i="19"/>
  <c r="I929" i="19"/>
  <c r="I635" i="19"/>
  <c r="I1356" i="19"/>
  <c r="I197" i="19"/>
  <c r="I2491" i="19"/>
  <c r="I1084" i="19"/>
  <c r="I2732" i="19"/>
  <c r="I430" i="19"/>
  <c r="I1170" i="19"/>
  <c r="I719" i="19"/>
  <c r="I1806" i="19"/>
  <c r="I2712" i="19"/>
  <c r="I1867" i="19"/>
  <c r="I681" i="19"/>
  <c r="I2542" i="19"/>
  <c r="I751" i="19"/>
  <c r="I440" i="19"/>
  <c r="I1015" i="19"/>
  <c r="I2089" i="19"/>
  <c r="I2341" i="19"/>
  <c r="I2096" i="19"/>
  <c r="I2099" i="19"/>
  <c r="I160" i="19"/>
  <c r="I1522" i="19"/>
  <c r="I2498" i="19"/>
  <c r="I2573" i="19"/>
  <c r="I2010" i="19"/>
  <c r="I2148" i="19"/>
  <c r="I6" i="19"/>
  <c r="I374" i="19"/>
  <c r="I1410" i="19"/>
  <c r="I1021" i="19"/>
  <c r="I2104" i="19"/>
  <c r="I2188" i="19"/>
  <c r="I2274" i="19"/>
  <c r="I2079" i="19"/>
  <c r="I1721" i="19"/>
  <c r="I2532" i="19"/>
  <c r="I1355" i="19"/>
  <c r="I1744" i="19"/>
  <c r="I22" i="19"/>
  <c r="I1070" i="19"/>
  <c r="I1562" i="19"/>
  <c r="I161" i="19"/>
  <c r="I415" i="19"/>
  <c r="I1470" i="19"/>
  <c r="I2267" i="19"/>
  <c r="I2280" i="19"/>
  <c r="I892" i="19"/>
  <c r="I696" i="19"/>
  <c r="I1757" i="19"/>
  <c r="I1887" i="19"/>
  <c r="I1385" i="19"/>
  <c r="I2270" i="19"/>
  <c r="I1095" i="19"/>
  <c r="I1450" i="19"/>
  <c r="I1774" i="19"/>
  <c r="I1658" i="19"/>
  <c r="I823" i="19"/>
  <c r="I1014" i="19"/>
  <c r="I1847" i="19"/>
  <c r="I1548" i="19"/>
  <c r="I1714" i="19"/>
  <c r="I2119" i="19"/>
  <c r="I871" i="19"/>
  <c r="I2505" i="19"/>
  <c r="I1990" i="19"/>
  <c r="I1568" i="19"/>
  <c r="I1475" i="19"/>
  <c r="I1781" i="19"/>
  <c r="I25" i="19"/>
  <c r="I602" i="19"/>
  <c r="I1490" i="19"/>
  <c r="I1176" i="19"/>
  <c r="I1748" i="19"/>
  <c r="I2159" i="19"/>
  <c r="I1556" i="19"/>
  <c r="I1664" i="19"/>
  <c r="I2171" i="19"/>
  <c r="I1082" i="19"/>
  <c r="I2218" i="19"/>
  <c r="I966" i="19"/>
  <c r="I1496" i="19"/>
  <c r="I2209" i="19"/>
  <c r="I660" i="19"/>
  <c r="I702" i="19"/>
  <c r="I1777" i="19"/>
  <c r="I757" i="19"/>
  <c r="I1964" i="19"/>
  <c r="I772" i="19"/>
  <c r="I18" i="19"/>
  <c r="I422" i="19"/>
  <c r="I425" i="19"/>
  <c r="I2230" i="19"/>
  <c r="I1571" i="19"/>
  <c r="I2222" i="19"/>
  <c r="I1750" i="19"/>
  <c r="I1864" i="19"/>
  <c r="I2277" i="19"/>
  <c r="I2537" i="19"/>
  <c r="I1727" i="19"/>
  <c r="I1747" i="19"/>
  <c r="I1853" i="19"/>
  <c r="I1360" i="19"/>
  <c r="I888" i="19"/>
  <c r="I1754" i="19"/>
  <c r="I831" i="19"/>
  <c r="I1210" i="19"/>
  <c r="I1217" i="19"/>
  <c r="I2421" i="19"/>
  <c r="I2627" i="19"/>
  <c r="I646" i="19"/>
  <c r="I2434" i="19"/>
  <c r="I1439" i="19"/>
  <c r="I148" i="19"/>
  <c r="I2464" i="19"/>
  <c r="I2731" i="19"/>
  <c r="I913" i="19"/>
  <c r="I199" i="19"/>
  <c r="I1249" i="19"/>
  <c r="I2598" i="19"/>
  <c r="I205" i="19"/>
  <c r="I2555" i="19"/>
  <c r="I1319" i="19"/>
  <c r="I1304" i="19"/>
  <c r="I627" i="19"/>
  <c r="I2432" i="19"/>
  <c r="I2258" i="19"/>
  <c r="I2769" i="19"/>
  <c r="I1828" i="19"/>
  <c r="I2729" i="19"/>
  <c r="I2671" i="19"/>
  <c r="I354" i="19"/>
  <c r="I1141" i="19"/>
  <c r="I544" i="19"/>
  <c r="I2721" i="19"/>
  <c r="I1779" i="19"/>
  <c r="I2431" i="19"/>
  <c r="I863" i="19"/>
  <c r="I277" i="19"/>
  <c r="I2477" i="19"/>
  <c r="I305" i="19"/>
  <c r="I2749" i="19"/>
  <c r="I747" i="19"/>
  <c r="I2587" i="19"/>
  <c r="I414" i="19"/>
  <c r="I280" i="19"/>
  <c r="I457" i="19"/>
  <c r="I1283" i="19"/>
  <c r="I2331" i="19"/>
  <c r="I224" i="19"/>
  <c r="I1848" i="19"/>
  <c r="I2103" i="19"/>
  <c r="I588" i="19"/>
  <c r="I2259" i="19"/>
  <c r="I502" i="19"/>
  <c r="I849" i="19"/>
  <c r="I2164" i="19"/>
  <c r="I1143" i="19"/>
  <c r="I470" i="19"/>
  <c r="I2388" i="19"/>
  <c r="I1889" i="19"/>
  <c r="I2460" i="19"/>
  <c r="I1406" i="19"/>
  <c r="I2656" i="19"/>
  <c r="I687" i="19"/>
  <c r="I264" i="19"/>
  <c r="I1111" i="19"/>
  <c r="I276" i="19"/>
  <c r="I1102" i="19"/>
  <c r="I1100" i="19"/>
  <c r="I2260" i="19"/>
  <c r="I676" i="19"/>
  <c r="I2504" i="19"/>
  <c r="I1292" i="19"/>
  <c r="I1885" i="19"/>
  <c r="I1672" i="19"/>
  <c r="I745" i="19"/>
  <c r="I2160" i="19"/>
  <c r="I1135" i="19"/>
  <c r="I1395" i="19"/>
  <c r="I1883" i="19"/>
  <c r="I483" i="19"/>
  <c r="I2203" i="19"/>
  <c r="I713" i="19"/>
  <c r="I257" i="19"/>
  <c r="I2424" i="19"/>
  <c r="I1674" i="19"/>
  <c r="I890" i="19"/>
  <c r="I360" i="19"/>
  <c r="I2496" i="19"/>
  <c r="I76" i="19"/>
  <c r="I1894" i="19"/>
  <c r="I2674" i="19"/>
  <c r="I490" i="19"/>
  <c r="I2198" i="19"/>
  <c r="I1239" i="19"/>
  <c r="I481" i="19"/>
  <c r="I444" i="19"/>
  <c r="I2672" i="19"/>
  <c r="I2392" i="19"/>
  <c r="I1189" i="19"/>
  <c r="I2724" i="19"/>
  <c r="I2031" i="19"/>
  <c r="I805" i="19"/>
  <c r="I226" i="19"/>
  <c r="I1407" i="19"/>
  <c r="I620" i="19"/>
  <c r="I1995" i="19"/>
  <c r="I2425" i="19"/>
  <c r="I331" i="19"/>
  <c r="I485" i="19"/>
  <c r="I754" i="19"/>
  <c r="I680" i="19"/>
  <c r="I2786" i="19"/>
  <c r="I2541" i="19"/>
  <c r="I591" i="19"/>
  <c r="I1430" i="19"/>
  <c r="I914" i="19"/>
  <c r="I259" i="19"/>
  <c r="I315" i="19"/>
  <c r="I2447" i="19"/>
  <c r="I210" i="19"/>
  <c r="I300" i="19"/>
  <c r="I592" i="19"/>
  <c r="I307" i="19"/>
  <c r="I2228" i="19"/>
  <c r="I2690" i="19"/>
  <c r="I358" i="19"/>
  <c r="I472" i="19"/>
  <c r="I492" i="19"/>
  <c r="I579" i="19"/>
  <c r="I2261" i="19"/>
  <c r="I2726" i="19"/>
  <c r="I559" i="19"/>
  <c r="I2668" i="19"/>
  <c r="I2372" i="19"/>
  <c r="I1336" i="19"/>
  <c r="I598" i="19"/>
  <c r="I685" i="19"/>
  <c r="I1258" i="19"/>
  <c r="I858" i="19"/>
  <c r="I718" i="19"/>
  <c r="I600" i="19"/>
  <c r="I2430" i="19"/>
  <c r="I538" i="19"/>
  <c r="I2271" i="19"/>
  <c r="I1380" i="19"/>
  <c r="I1139" i="19"/>
  <c r="I2273" i="19"/>
  <c r="I2433" i="19"/>
  <c r="I2173" i="19"/>
  <c r="I1296" i="19"/>
  <c r="I2590" i="19"/>
  <c r="I1895" i="19"/>
  <c r="I2283" i="19"/>
  <c r="I2452" i="19"/>
  <c r="I2768" i="19"/>
  <c r="I2343" i="19"/>
  <c r="I2429" i="19"/>
  <c r="I1440" i="19"/>
  <c r="I1711" i="19"/>
  <c r="I2345" i="19"/>
  <c r="I2767" i="19"/>
  <c r="I2381" i="19"/>
  <c r="I309" i="19"/>
  <c r="I1206" i="19"/>
  <c r="I1659" i="19"/>
  <c r="I1861" i="19"/>
  <c r="I97" i="19"/>
  <c r="I2155" i="19"/>
  <c r="I1152" i="19"/>
  <c r="I2479" i="19"/>
  <c r="I495" i="19"/>
  <c r="I2757" i="19"/>
  <c r="I708" i="19"/>
  <c r="I674" i="19"/>
  <c r="I258" i="19"/>
  <c r="I2502" i="19"/>
  <c r="I504" i="19"/>
  <c r="I1890" i="19"/>
  <c r="I741" i="19"/>
  <c r="I164" i="19"/>
  <c r="I2208" i="19"/>
  <c r="I1876" i="19"/>
  <c r="I908" i="19"/>
  <c r="I2027" i="19"/>
  <c r="I608" i="19"/>
  <c r="I108" i="19"/>
  <c r="I2740" i="19"/>
  <c r="I581" i="19"/>
  <c r="I321" i="19"/>
  <c r="I446" i="19"/>
  <c r="I2197" i="19"/>
  <c r="I2275" i="19"/>
  <c r="I2673" i="19"/>
  <c r="I1056" i="19"/>
  <c r="I927" i="19"/>
  <c r="I95" i="19"/>
  <c r="I1246" i="19"/>
  <c r="I2108" i="19"/>
  <c r="I1142" i="19"/>
  <c r="I68" i="19"/>
  <c r="I2355" i="19"/>
  <c r="I1547" i="19"/>
  <c r="I705" i="19"/>
  <c r="I2607" i="19"/>
  <c r="I582" i="19"/>
  <c r="I1846" i="19"/>
  <c r="I675" i="19"/>
  <c r="I791" i="19"/>
  <c r="I1722" i="19"/>
  <c r="I1652" i="19"/>
  <c r="I1667" i="19"/>
  <c r="I1657" i="19"/>
  <c r="I1651" i="19"/>
  <c r="I1654" i="19"/>
  <c r="I1546" i="19"/>
  <c r="I1505" i="19"/>
  <c r="I1597" i="19"/>
  <c r="I1585" i="19"/>
  <c r="I1530" i="19"/>
  <c r="I1545" i="19"/>
  <c r="I1524" i="19"/>
  <c r="I1574" i="19"/>
  <c r="I1508" i="19"/>
  <c r="I1501" i="19"/>
  <c r="I1573" i="19"/>
  <c r="I1498" i="19"/>
  <c r="I1544" i="19"/>
  <c r="I1529" i="19"/>
  <c r="I1534" i="19"/>
  <c r="I1575" i="19"/>
  <c r="I1563" i="19"/>
  <c r="I1517" i="19"/>
  <c r="I1539" i="19"/>
  <c r="I1576" i="19"/>
  <c r="I1540" i="19"/>
  <c r="I1551" i="19"/>
  <c r="I1518" i="19"/>
  <c r="I1488" i="19"/>
  <c r="I1489" i="19"/>
  <c r="I1499" i="19"/>
  <c r="I1569" i="19"/>
  <c r="I1484" i="19"/>
  <c r="I1538" i="19"/>
  <c r="I1536" i="19"/>
  <c r="I1528" i="19"/>
  <c r="I1486" i="19"/>
  <c r="I1535" i="19"/>
  <c r="I1566" i="19"/>
  <c r="I1461" i="19"/>
  <c r="I1533" i="19"/>
  <c r="I1512" i="19"/>
  <c r="I1516" i="19"/>
  <c r="I1542" i="19"/>
  <c r="I1479" i="19"/>
  <c r="I1567" i="19"/>
  <c r="I1504" i="19"/>
  <c r="I1549" i="19"/>
  <c r="I1502" i="19"/>
  <c r="I1480" i="19"/>
  <c r="I1520" i="19"/>
  <c r="I1519" i="19"/>
  <c r="I1503" i="19"/>
  <c r="I1495" i="19"/>
  <c r="I1481" i="19"/>
  <c r="I1523" i="19"/>
  <c r="I1491" i="19"/>
  <c r="I1483" i="19"/>
  <c r="I1509" i="19"/>
  <c r="I1466" i="19"/>
  <c r="I1511" i="19"/>
  <c r="I1449" i="19"/>
  <c r="I1487" i="19"/>
  <c r="I1485" i="19"/>
  <c r="I1478" i="19"/>
  <c r="I1468" i="19"/>
  <c r="I1476" i="19"/>
  <c r="I1463" i="19"/>
  <c r="I1456" i="19"/>
  <c r="I1471" i="19"/>
  <c r="I1510" i="19"/>
  <c r="I1459" i="19"/>
  <c r="I1474" i="19"/>
  <c r="I1467" i="19"/>
  <c r="I1469" i="19"/>
  <c r="I1472" i="19"/>
  <c r="I1457" i="19"/>
  <c r="I1455" i="19"/>
  <c r="I1458" i="19"/>
  <c r="I1465" i="19"/>
  <c r="I1464" i="19"/>
  <c r="I1473" i="19"/>
  <c r="I1451" i="19"/>
  <c r="I1477" i="19"/>
  <c r="I1448" i="19"/>
  <c r="I1452" i="19"/>
  <c r="I1460" i="19"/>
  <c r="I1454" i="19"/>
  <c r="I1447" i="19"/>
  <c r="I1446" i="19"/>
  <c r="I1453" i="19"/>
  <c r="I1462" i="19"/>
  <c r="I1445" i="19"/>
  <c r="I1429" i="19"/>
  <c r="I1434" i="19"/>
  <c r="I1433" i="19"/>
  <c r="I1431" i="19"/>
  <c r="I1425" i="19"/>
  <c r="I1422" i="19"/>
  <c r="I1412" i="19"/>
  <c r="I1409" i="19"/>
  <c r="I1404" i="19"/>
  <c r="I1388" i="19"/>
  <c r="I1384" i="19"/>
  <c r="I1383" i="19"/>
  <c r="I1378" i="19"/>
  <c r="I1363" i="19"/>
  <c r="I1354" i="19"/>
  <c r="I1345" i="19"/>
  <c r="I1351" i="19"/>
  <c r="I1348" i="19"/>
  <c r="I1344" i="19"/>
  <c r="I1341" i="19"/>
  <c r="I1343" i="19"/>
  <c r="I1338" i="19"/>
  <c r="I1337" i="19"/>
  <c r="I1342" i="19"/>
  <c r="I1335" i="19"/>
  <c r="I1333" i="19"/>
  <c r="I1334" i="19"/>
  <c r="I1332" i="19"/>
  <c r="I1330" i="19"/>
  <c r="I1303" i="19"/>
  <c r="I1310" i="19"/>
  <c r="I1327" i="19"/>
  <c r="I1302" i="19"/>
  <c r="I1320" i="19"/>
  <c r="I1307" i="19"/>
  <c r="I1298" i="19"/>
  <c r="I1309" i="19"/>
  <c r="I1295" i="19"/>
  <c r="I1265" i="19"/>
  <c r="I1284" i="19"/>
  <c r="I1279" i="19"/>
  <c r="I1293" i="19"/>
  <c r="I2780" i="19"/>
  <c r="I2782" i="19"/>
  <c r="I2637" i="19"/>
  <c r="I2634" i="19"/>
  <c r="I2611" i="19"/>
  <c r="I1353" i="19"/>
  <c r="I526" i="19"/>
  <c r="I525" i="19"/>
  <c r="I510" i="19"/>
  <c r="I522" i="19"/>
  <c r="I659" i="19"/>
  <c r="I2694" i="19"/>
  <c r="I604" i="19"/>
  <c r="I2574" i="19"/>
  <c r="I2562" i="19"/>
  <c r="I2194" i="19"/>
  <c r="I2193" i="19"/>
  <c r="I1085" i="19"/>
  <c r="I1071" i="19"/>
  <c r="I462" i="19"/>
  <c r="I408" i="19"/>
  <c r="I441" i="19"/>
  <c r="I2394" i="19"/>
  <c r="I2081" i="19"/>
  <c r="I952" i="19"/>
  <c r="I204" i="19"/>
  <c r="I227" i="19"/>
  <c r="I243" i="19"/>
  <c r="I256" i="19"/>
  <c r="I235" i="19"/>
  <c r="I368" i="19"/>
  <c r="I346" i="19"/>
  <c r="I317" i="19"/>
  <c r="I349" i="19"/>
  <c r="I1274" i="19"/>
  <c r="I1267" i="19"/>
  <c r="I1280" i="19"/>
  <c r="I1277" i="19"/>
  <c r="I1271" i="19"/>
  <c r="I1240" i="19"/>
  <c r="I1251" i="19"/>
  <c r="I1237" i="19"/>
  <c r="I1238" i="19"/>
  <c r="I1236" i="19"/>
  <c r="I1234" i="19"/>
  <c r="I1230" i="19"/>
  <c r="I1228" i="19"/>
  <c r="I1226" i="19"/>
  <c r="I1213" i="19"/>
  <c r="I1216" i="19"/>
  <c r="I1224" i="19"/>
  <c r="I1211" i="19"/>
  <c r="I1207" i="19"/>
  <c r="I1204" i="19"/>
  <c r="I1203" i="19"/>
  <c r="I1188" i="19"/>
  <c r="I1186" i="19"/>
  <c r="I1183" i="19"/>
  <c r="I1181" i="19"/>
  <c r="I1180" i="19"/>
  <c r="I1178" i="19"/>
  <c r="I1179" i="19"/>
  <c r="I1177" i="19"/>
  <c r="I1175" i="19"/>
  <c r="I1174" i="19"/>
  <c r="I1173" i="19"/>
  <c r="I1171" i="19"/>
  <c r="I1169" i="19"/>
  <c r="I1172" i="19"/>
  <c r="I1167" i="19"/>
  <c r="I1168" i="19"/>
  <c r="I1166" i="19"/>
  <c r="I1165" i="19"/>
  <c r="I1159" i="19"/>
  <c r="I1146" i="19"/>
  <c r="I1158" i="19"/>
  <c r="I1157" i="19"/>
  <c r="I1150" i="19"/>
  <c r="I1144" i="19"/>
  <c r="I1131" i="19"/>
  <c r="I1128" i="19"/>
  <c r="I1129" i="19"/>
  <c r="I1112" i="19"/>
  <c r="I1108" i="19"/>
  <c r="I1041" i="19"/>
  <c r="I1058" i="19"/>
  <c r="I1105" i="19"/>
  <c r="I1104" i="19"/>
  <c r="I1053" i="19"/>
  <c r="I1103" i="19"/>
  <c r="I1040" i="19"/>
  <c r="I1066" i="19"/>
  <c r="I1076" i="19"/>
  <c r="I1064" i="19"/>
  <c r="I1042" i="19"/>
  <c r="I1034" i="19"/>
  <c r="I1054" i="19"/>
  <c r="I1080" i="19"/>
  <c r="I1097" i="19"/>
  <c r="I1090" i="19"/>
  <c r="I1063" i="19"/>
  <c r="I1012" i="19"/>
  <c r="I1081" i="19"/>
  <c r="I1038" i="19"/>
  <c r="I1025" i="19"/>
  <c r="I1029" i="19"/>
  <c r="I1092" i="19"/>
  <c r="I1020" i="19"/>
  <c r="I1073" i="19"/>
  <c r="I1077" i="19"/>
  <c r="I1037" i="19"/>
  <c r="I1049" i="19"/>
  <c r="I1043" i="19"/>
  <c r="I1016" i="19"/>
  <c r="I1062" i="19"/>
  <c r="I1027" i="19"/>
  <c r="I1061" i="19"/>
  <c r="I1060" i="19"/>
  <c r="I1107" i="19"/>
  <c r="I1022" i="19"/>
  <c r="I1024" i="19"/>
  <c r="I1052" i="19"/>
  <c r="I1005" i="19"/>
  <c r="I1036" i="19"/>
  <c r="I1065" i="19"/>
  <c r="I1067" i="19"/>
  <c r="I1057" i="19"/>
  <c r="I1013" i="19"/>
  <c r="I1035" i="19"/>
  <c r="I1026" i="19"/>
  <c r="I1004" i="19"/>
  <c r="I1011" i="19"/>
  <c r="I1017" i="19"/>
  <c r="I1018" i="19"/>
  <c r="I1008" i="19"/>
  <c r="I994" i="19"/>
  <c r="I998" i="19"/>
  <c r="I1009" i="19"/>
  <c r="I1007" i="19"/>
  <c r="I1010" i="19"/>
  <c r="I999" i="19"/>
  <c r="I1006" i="19"/>
  <c r="I1001" i="19"/>
  <c r="I1003" i="19"/>
  <c r="I997" i="19"/>
  <c r="I1000" i="19"/>
  <c r="I996" i="19"/>
  <c r="I993" i="19"/>
  <c r="I995" i="19"/>
  <c r="I1002" i="19"/>
  <c r="I992" i="19"/>
  <c r="I875" i="19"/>
  <c r="I988" i="19"/>
  <c r="I984" i="19"/>
  <c r="I981" i="19"/>
  <c r="I978" i="19"/>
  <c r="I980" i="19"/>
  <c r="I961" i="19"/>
  <c r="I959" i="19"/>
  <c r="I937" i="19"/>
  <c r="I942" i="19"/>
  <c r="I928" i="19"/>
  <c r="I941" i="19"/>
  <c r="I949" i="19"/>
  <c r="I923" i="19"/>
  <c r="I861" i="19"/>
  <c r="I873" i="19"/>
  <c r="I877" i="19"/>
  <c r="I879" i="19"/>
  <c r="I920" i="19"/>
  <c r="I862" i="19"/>
  <c r="I842" i="19"/>
  <c r="I878" i="19"/>
  <c r="I910" i="19"/>
  <c r="I857" i="19"/>
  <c r="I907" i="19"/>
  <c r="I792" i="19"/>
  <c r="I906" i="19"/>
  <c r="I822" i="19"/>
  <c r="I903" i="19"/>
  <c r="I872" i="19"/>
  <c r="I896" i="19"/>
  <c r="I809" i="19"/>
  <c r="I813" i="19"/>
  <c r="I922" i="19"/>
  <c r="I887" i="19"/>
  <c r="I851" i="19"/>
  <c r="I801" i="19"/>
  <c r="I867" i="19"/>
  <c r="I852" i="19"/>
  <c r="I829" i="19"/>
  <c r="I826" i="19"/>
  <c r="I912" i="19"/>
  <c r="I825" i="19"/>
  <c r="I807" i="19"/>
  <c r="I897" i="19"/>
  <c r="I850" i="19"/>
  <c r="I793" i="19"/>
  <c r="I796" i="19"/>
  <c r="I840" i="19"/>
  <c r="I870" i="19"/>
  <c r="I855" i="19"/>
  <c r="I832" i="19"/>
  <c r="I860" i="19"/>
  <c r="I797" i="19"/>
  <c r="I848" i="19"/>
  <c r="I847" i="19"/>
  <c r="I846" i="19"/>
  <c r="I836" i="19"/>
  <c r="I845" i="19"/>
  <c r="I843" i="19"/>
  <c r="I812" i="19"/>
  <c r="I795" i="19"/>
  <c r="I841" i="19"/>
  <c r="I853" i="19"/>
  <c r="I808" i="19"/>
  <c r="I773" i="19"/>
  <c r="I804" i="19"/>
  <c r="I787" i="19"/>
  <c r="I786" i="19"/>
  <c r="I833" i="19"/>
  <c r="I788" i="19"/>
  <c r="I803" i="19"/>
  <c r="I895" i="19"/>
  <c r="I799" i="19"/>
  <c r="I828" i="19"/>
  <c r="I800" i="19"/>
  <c r="I794" i="19"/>
  <c r="I785" i="19"/>
  <c r="I789" i="19"/>
  <c r="I816" i="19"/>
  <c r="I815" i="19"/>
  <c r="I806" i="19"/>
  <c r="I774" i="19"/>
  <c r="I802" i="19"/>
  <c r="I781" i="19"/>
  <c r="I821" i="19"/>
  <c r="I779" i="19"/>
  <c r="I784" i="19"/>
  <c r="I790" i="19"/>
  <c r="I783" i="19"/>
  <c r="I777" i="19"/>
  <c r="I780" i="19"/>
  <c r="I776" i="19"/>
  <c r="I765" i="19"/>
  <c r="I769" i="19"/>
  <c r="I778" i="19"/>
  <c r="I770" i="19"/>
  <c r="I759" i="19"/>
  <c r="I775" i="19"/>
  <c r="I768" i="19"/>
  <c r="I782" i="19"/>
  <c r="I771" i="19"/>
  <c r="I762" i="19"/>
  <c r="I767" i="19"/>
  <c r="I761" i="19"/>
  <c r="I766" i="19"/>
  <c r="I758" i="19"/>
  <c r="I760" i="19"/>
  <c r="I764" i="19"/>
  <c r="I763" i="19"/>
  <c r="I740" i="19"/>
  <c r="I737" i="19"/>
  <c r="I729" i="19"/>
  <c r="I728" i="19"/>
  <c r="I725" i="19"/>
  <c r="I712" i="19"/>
  <c r="I714" i="19"/>
  <c r="I715" i="19"/>
  <c r="I697" i="19"/>
  <c r="I689" i="19"/>
  <c r="I690" i="19"/>
  <c r="I666" i="19"/>
  <c r="I671" i="19"/>
  <c r="I684" i="19"/>
  <c r="I668" i="19"/>
  <c r="I677" i="19"/>
  <c r="I664" i="19"/>
  <c r="I669" i="19"/>
  <c r="I650" i="19"/>
  <c r="I636" i="19"/>
  <c r="I645" i="19"/>
  <c r="I638" i="19"/>
  <c r="I642" i="19"/>
  <c r="I643" i="19"/>
  <c r="I639" i="19"/>
  <c r="I634" i="19"/>
  <c r="I644" i="19"/>
  <c r="I605" i="19"/>
  <c r="I629" i="19"/>
  <c r="I594" i="19"/>
  <c r="I626" i="19"/>
  <c r="I528" i="19"/>
  <c r="I613" i="19"/>
  <c r="I597" i="19"/>
  <c r="I596" i="19"/>
  <c r="I609" i="19"/>
  <c r="I601" i="19"/>
  <c r="I580" i="19"/>
  <c r="I507" i="19"/>
  <c r="I562" i="19"/>
  <c r="I541" i="19"/>
  <c r="I585" i="19"/>
  <c r="I521" i="19"/>
  <c r="I530" i="19"/>
  <c r="I560" i="19"/>
  <c r="I545" i="19"/>
  <c r="I547" i="19"/>
  <c r="I501" i="19"/>
  <c r="I574" i="19"/>
  <c r="I519" i="19"/>
  <c r="I503" i="19"/>
  <c r="I513" i="19"/>
  <c r="I509" i="19"/>
  <c r="I573" i="19"/>
  <c r="I523" i="19"/>
  <c r="I512" i="19"/>
  <c r="I516" i="19"/>
  <c r="I535" i="19"/>
  <c r="I406" i="19"/>
  <c r="I499" i="19"/>
  <c r="I475" i="19"/>
  <c r="I420" i="19"/>
  <c r="I476" i="19"/>
  <c r="I450" i="19"/>
  <c r="I479" i="19"/>
  <c r="I443" i="19"/>
  <c r="I465" i="19"/>
  <c r="I421" i="19"/>
  <c r="I434" i="19"/>
  <c r="I411" i="19"/>
  <c r="I433" i="19"/>
  <c r="I405" i="19"/>
  <c r="I491" i="19"/>
  <c r="I409" i="19"/>
  <c r="I448" i="19"/>
  <c r="I452" i="19"/>
  <c r="I410" i="19"/>
  <c r="I438" i="19"/>
  <c r="I435" i="19"/>
  <c r="I474" i="19"/>
  <c r="I402" i="19"/>
  <c r="I445" i="19"/>
  <c r="I436" i="19"/>
  <c r="I419" i="19"/>
  <c r="I428" i="19"/>
  <c r="I413" i="19"/>
  <c r="I400" i="19"/>
  <c r="I396" i="19"/>
  <c r="I437" i="19"/>
  <c r="I404" i="19"/>
  <c r="I442" i="19"/>
  <c r="I418" i="19"/>
  <c r="I387" i="19"/>
  <c r="I397" i="19"/>
  <c r="I393" i="19"/>
  <c r="I403" i="19"/>
  <c r="I399" i="19"/>
  <c r="I392" i="19"/>
  <c r="I391" i="19"/>
  <c r="I385" i="19"/>
  <c r="I389" i="19"/>
  <c r="I398" i="19"/>
  <c r="I395" i="19"/>
  <c r="I381" i="19"/>
  <c r="I379" i="19"/>
  <c r="I390" i="19"/>
  <c r="I383" i="19"/>
  <c r="I394" i="19"/>
  <c r="I380" i="19"/>
  <c r="I377" i="19"/>
  <c r="I378" i="19"/>
  <c r="I384" i="19"/>
  <c r="I388" i="19"/>
  <c r="I382" i="19"/>
  <c r="I386" i="19"/>
  <c r="I376" i="19"/>
  <c r="I375" i="19"/>
  <c r="I373" i="19"/>
  <c r="I352" i="19"/>
  <c r="I328" i="19"/>
  <c r="I339" i="19"/>
  <c r="I320" i="19"/>
  <c r="I322" i="19"/>
  <c r="I316" i="19"/>
  <c r="I329" i="19"/>
  <c r="I318" i="19"/>
  <c r="I290" i="19"/>
  <c r="I265" i="19"/>
  <c r="I275" i="19"/>
  <c r="I302" i="19"/>
  <c r="I274" i="19"/>
  <c r="I281" i="19"/>
  <c r="I310" i="19"/>
  <c r="I272" i="19"/>
  <c r="I263" i="19"/>
  <c r="I262" i="19"/>
  <c r="I211" i="19"/>
  <c r="I254" i="19"/>
  <c r="I207" i="19"/>
  <c r="I219" i="19"/>
  <c r="I245" i="19"/>
  <c r="I203" i="19"/>
  <c r="I215" i="19"/>
  <c r="I201" i="19"/>
  <c r="I213" i="19"/>
  <c r="I202" i="19"/>
  <c r="I196" i="19"/>
  <c r="I208" i="19"/>
  <c r="I229" i="19"/>
  <c r="I195" i="19"/>
  <c r="I194" i="19"/>
  <c r="I193" i="19"/>
  <c r="I172" i="19"/>
  <c r="I163" i="19"/>
  <c r="I190" i="19"/>
  <c r="I110" i="19"/>
  <c r="I188" i="19"/>
  <c r="I187" i="19"/>
  <c r="I186" i="19"/>
  <c r="I143" i="19"/>
  <c r="I78" i="19"/>
  <c r="I179" i="19"/>
  <c r="I182" i="19"/>
  <c r="I115" i="19"/>
  <c r="I80" i="19"/>
  <c r="I83" i="19"/>
  <c r="I171" i="19"/>
  <c r="I91" i="19"/>
  <c r="I138" i="19"/>
  <c r="I145" i="19"/>
  <c r="I117" i="19"/>
  <c r="I136" i="19"/>
  <c r="I158" i="19"/>
  <c r="I88" i="19"/>
  <c r="I63" i="19"/>
  <c r="I123" i="19"/>
  <c r="I106" i="19"/>
  <c r="I104" i="19"/>
  <c r="I113" i="19"/>
  <c r="I191" i="19"/>
  <c r="I112" i="19"/>
  <c r="I120" i="19"/>
  <c r="I144" i="19"/>
  <c r="I146" i="19"/>
  <c r="I64" i="19"/>
  <c r="I59" i="19"/>
  <c r="I72" i="19"/>
  <c r="I89" i="19"/>
  <c r="I166" i="19"/>
  <c r="I192" i="19"/>
  <c r="I130" i="19"/>
  <c r="I128" i="19"/>
  <c r="I124" i="19"/>
  <c r="I103" i="19"/>
  <c r="I54" i="19"/>
  <c r="I151" i="19"/>
  <c r="I67" i="19"/>
  <c r="I90" i="19"/>
  <c r="I75" i="19"/>
  <c r="I129" i="19"/>
  <c r="I119" i="19"/>
  <c r="I53" i="19"/>
  <c r="I99" i="19"/>
  <c r="I125" i="19"/>
  <c r="I105" i="19"/>
  <c r="I82" i="19"/>
  <c r="I116" i="19"/>
  <c r="I102" i="19"/>
  <c r="I77" i="19"/>
  <c r="I66" i="19"/>
  <c r="I118" i="19"/>
  <c r="I94" i="19"/>
  <c r="I47" i="19"/>
  <c r="I122" i="19"/>
  <c r="I111" i="19"/>
  <c r="I87" i="19"/>
  <c r="I39" i="19"/>
  <c r="I38" i="19"/>
  <c r="I131" i="19"/>
  <c r="I74" i="19"/>
  <c r="I29" i="19"/>
  <c r="I101" i="19"/>
  <c r="I57" i="19"/>
  <c r="I69" i="19"/>
  <c r="I55" i="19"/>
  <c r="I35" i="19"/>
  <c r="I41" i="19"/>
  <c r="I92" i="19"/>
  <c r="I98" i="19"/>
  <c r="I50" i="19"/>
  <c r="I46" i="19"/>
  <c r="I65" i="19"/>
  <c r="I52" i="19"/>
  <c r="I114" i="19"/>
  <c r="I70" i="19"/>
  <c r="I17" i="19"/>
  <c r="I40" i="19"/>
  <c r="I43" i="19"/>
  <c r="I45" i="19"/>
  <c r="I37" i="19"/>
  <c r="I26" i="19"/>
  <c r="I19" i="19"/>
  <c r="I36" i="19"/>
  <c r="I56" i="19"/>
  <c r="I31" i="19"/>
  <c r="I33" i="19"/>
  <c r="I44" i="19"/>
  <c r="I42" i="19"/>
  <c r="I27" i="19"/>
  <c r="I34" i="19"/>
  <c r="I48" i="19"/>
  <c r="I30" i="19"/>
  <c r="I32" i="19"/>
  <c r="I20" i="19"/>
  <c r="I23" i="19"/>
  <c r="I51" i="19"/>
  <c r="I21" i="19"/>
  <c r="I49" i="19"/>
  <c r="I24" i="19"/>
  <c r="I13" i="19"/>
  <c r="I9" i="19"/>
  <c r="I28" i="19"/>
  <c r="I11" i="19"/>
  <c r="I14" i="19"/>
  <c r="I10" i="19"/>
  <c r="I16" i="19"/>
  <c r="I15" i="19"/>
  <c r="I12" i="19"/>
  <c r="I8" i="19"/>
  <c r="I7" i="19"/>
  <c r="I2328" i="19"/>
  <c r="I2110" i="19"/>
  <c r="I1836" i="19"/>
  <c r="I2662" i="19"/>
  <c r="I2771" i="19"/>
  <c r="I2773" i="19"/>
  <c r="I2441" i="19"/>
  <c r="I2321" i="19"/>
  <c r="I2185" i="19"/>
  <c r="I2599" i="19"/>
  <c r="I2085" i="19"/>
  <c r="I2603" i="19"/>
  <c r="I2489" i="19"/>
  <c r="I2509" i="19"/>
  <c r="I2530" i="19"/>
  <c r="I2800" i="19"/>
  <c r="I2804" i="19"/>
  <c r="I2269" i="19"/>
  <c r="I1865" i="19"/>
  <c r="I2520" i="19"/>
  <c r="I2370" i="19"/>
  <c r="I2313" i="19"/>
  <c r="I2072" i="19"/>
  <c r="I2109" i="19"/>
  <c r="I1892" i="19"/>
  <c r="I2374" i="19"/>
  <c r="I2677" i="19"/>
  <c r="I2676" i="19"/>
  <c r="I2762" i="19"/>
  <c r="I2510" i="19"/>
  <c r="I2775" i="19"/>
  <c r="I2482" i="19"/>
  <c r="I2735" i="19"/>
  <c r="I2783" i="19"/>
  <c r="I2748" i="19"/>
  <c r="I1988" i="19"/>
  <c r="I2718" i="19"/>
  <c r="I1979" i="19"/>
  <c r="I2635" i="19"/>
  <c r="I1877" i="19"/>
  <c r="I2597" i="19"/>
  <c r="I2588" i="19"/>
  <c r="I2524" i="19"/>
  <c r="I2517" i="19"/>
  <c r="I2511" i="19"/>
  <c r="I2522" i="19"/>
  <c r="I2490" i="19"/>
  <c r="I2153" i="19"/>
  <c r="I2398" i="19"/>
  <c r="I2131" i="19"/>
  <c r="I2428" i="19"/>
  <c r="I2645" i="19"/>
  <c r="I2483" i="19"/>
  <c r="I2514" i="19"/>
  <c r="I2268" i="19"/>
  <c r="I2263" i="19"/>
  <c r="I2138" i="19"/>
  <c r="I2141" i="19"/>
  <c r="I2124" i="19"/>
  <c r="I2206" i="19"/>
  <c r="I2202" i="19"/>
  <c r="I2199" i="19"/>
  <c r="I2200" i="19"/>
  <c r="I1927" i="19"/>
  <c r="I1854" i="19"/>
  <c r="I1908" i="19"/>
  <c r="I1850" i="19"/>
  <c r="I1755" i="19"/>
  <c r="I2028" i="19"/>
  <c r="I2336" i="19"/>
  <c r="I2366" i="19"/>
  <c r="I2340" i="19"/>
  <c r="I2334" i="19"/>
  <c r="I2315" i="19"/>
  <c r="I2596" i="19"/>
  <c r="I2583" i="19"/>
  <c r="I2563" i="19"/>
  <c r="I2564" i="19"/>
  <c r="I2410" i="19"/>
  <c r="I2409" i="19"/>
  <c r="I2375" i="19"/>
  <c r="I2369" i="19"/>
  <c r="I2638" i="19"/>
  <c r="I2467" i="19"/>
  <c r="I2439" i="19"/>
  <c r="I2680" i="19"/>
  <c r="I2506" i="19"/>
  <c r="I2088" i="19"/>
  <c r="H23" i="2"/>
  <c r="H53" i="2"/>
  <c r="H27" i="2"/>
  <c r="H61" i="2"/>
  <c r="T6" i="2"/>
  <c r="S6" i="2" s="1"/>
  <c r="I1832" i="19"/>
  <c r="I1899" i="19"/>
  <c r="I1873" i="19"/>
  <c r="I2789" i="19"/>
  <c r="I2770" i="19"/>
  <c r="I2761" i="19"/>
  <c r="I2728" i="19"/>
  <c r="I2697" i="19"/>
  <c r="I2696" i="19"/>
  <c r="I2657" i="19"/>
  <c r="I2629" i="19"/>
  <c r="I2578" i="19"/>
  <c r="I2579" i="19"/>
  <c r="I2580" i="19"/>
  <c r="I1991" i="19"/>
  <c r="I2715" i="19"/>
  <c r="I2701" i="19"/>
  <c r="I2216" i="19"/>
  <c r="I2733" i="19"/>
  <c r="I2760" i="19"/>
  <c r="I1965" i="19"/>
  <c r="I1963" i="19"/>
  <c r="I2644" i="19"/>
  <c r="I2622" i="19"/>
  <c r="I2625" i="19"/>
  <c r="I2604" i="19"/>
  <c r="I2614" i="19"/>
  <c r="I2633" i="19"/>
  <c r="I2605" i="19"/>
  <c r="I2632" i="19"/>
  <c r="I2641" i="19"/>
  <c r="I2670" i="19"/>
  <c r="I2613" i="19"/>
  <c r="I2606" i="19"/>
  <c r="I1494" i="19"/>
  <c r="I2050" i="19"/>
  <c r="I2059" i="19"/>
  <c r="I2055" i="19"/>
  <c r="I2053" i="19"/>
  <c r="I2051" i="19"/>
  <c r="I2075" i="19"/>
  <c r="I2054" i="19"/>
  <c r="I2074" i="19"/>
  <c r="I2057" i="19"/>
  <c r="I2062" i="19"/>
  <c r="I2078" i="19"/>
  <c r="I2058" i="19"/>
  <c r="I2066" i="19"/>
  <c r="I2060" i="19"/>
  <c r="I2061" i="19"/>
  <c r="I2064" i="19"/>
  <c r="I2056" i="19"/>
  <c r="I2052" i="19"/>
  <c r="I2118" i="19"/>
  <c r="I2120" i="19"/>
  <c r="I2121" i="19"/>
  <c r="I2122" i="19"/>
  <c r="I2123" i="19"/>
  <c r="I2125" i="19"/>
  <c r="I2126" i="19"/>
  <c r="I2130" i="19"/>
  <c r="I2117" i="19"/>
  <c r="I2128" i="19"/>
  <c r="I2127" i="19"/>
  <c r="I2136" i="19"/>
  <c r="I2137" i="19"/>
  <c r="I2143" i="19"/>
  <c r="I2129" i="19"/>
  <c r="I2147" i="19"/>
  <c r="I2132" i="19"/>
  <c r="I2220" i="19"/>
  <c r="I2221" i="19"/>
  <c r="I2225" i="19"/>
  <c r="I2227" i="19"/>
  <c r="I2223" i="19"/>
  <c r="I2226" i="19"/>
  <c r="I2224" i="19"/>
  <c r="I2233" i="19"/>
  <c r="I2236" i="19"/>
  <c r="I2276" i="19"/>
  <c r="I2281" i="19"/>
  <c r="I2279" i="19"/>
  <c r="I2282" i="19"/>
  <c r="I2296" i="19"/>
  <c r="I2297" i="19"/>
  <c r="I2305" i="19"/>
  <c r="I2339" i="19"/>
  <c r="I2300" i="19"/>
  <c r="I2306" i="19"/>
  <c r="I2307" i="19"/>
  <c r="I2318" i="19"/>
  <c r="I2314" i="19"/>
  <c r="I2304" i="19"/>
  <c r="I2301" i="19"/>
  <c r="I2359" i="19"/>
  <c r="I2342" i="19"/>
  <c r="I2335" i="19"/>
  <c r="I2303" i="19"/>
  <c r="I2330" i="19"/>
  <c r="I2324" i="19"/>
  <c r="I2337" i="19"/>
  <c r="I2310" i="19"/>
  <c r="I2299" i="19"/>
  <c r="I2362" i="19"/>
  <c r="I2320" i="19"/>
  <c r="I2308" i="19"/>
  <c r="I2317" i="19"/>
  <c r="I2302" i="19"/>
  <c r="I2474" i="19"/>
  <c r="I2455" i="19"/>
  <c r="I2471" i="19"/>
  <c r="I2161" i="19"/>
  <c r="I2151" i="19"/>
  <c r="I2154" i="19"/>
  <c r="I2284" i="19"/>
  <c r="I2383" i="19"/>
  <c r="I2379" i="19"/>
  <c r="I2371" i="19"/>
  <c r="I2385" i="19"/>
  <c r="I2513" i="19"/>
  <c r="I2525" i="19"/>
  <c r="I2540" i="19"/>
  <c r="J2063" i="19"/>
  <c r="J1106" i="19"/>
  <c r="J93" i="19"/>
  <c r="J417" i="19"/>
  <c r="J407" i="19"/>
  <c r="J449" i="19"/>
  <c r="J260" i="19"/>
  <c r="J266" i="19"/>
  <c r="J662" i="19"/>
  <c r="J2352" i="19"/>
  <c r="J2367" i="19"/>
  <c r="J2557" i="19"/>
  <c r="J2649" i="19"/>
  <c r="I1800" i="19"/>
  <c r="I1817" i="19"/>
  <c r="I1807" i="19"/>
  <c r="I1823" i="19"/>
  <c r="I1822" i="19"/>
  <c r="I1859" i="19"/>
  <c r="I1802" i="19"/>
  <c r="I1880" i="19"/>
  <c r="I1831" i="19"/>
  <c r="I1871" i="19"/>
  <c r="I1829" i="19"/>
  <c r="I1824" i="19"/>
  <c r="I1813" i="19"/>
  <c r="I1816" i="19"/>
  <c r="I1804" i="19"/>
  <c r="I1818" i="19"/>
  <c r="I1834" i="19"/>
  <c r="I1845" i="19"/>
  <c r="I1826" i="19"/>
  <c r="I1812" i="19"/>
  <c r="I1841" i="19"/>
  <c r="I1862" i="19"/>
  <c r="I1830" i="19"/>
  <c r="I1837" i="19"/>
  <c r="I1872" i="19"/>
  <c r="I1869" i="19"/>
  <c r="I1906" i="19"/>
  <c r="I1902" i="19"/>
  <c r="I1881" i="19"/>
  <c r="I2292" i="19"/>
  <c r="I2290" i="19"/>
  <c r="I2253" i="19"/>
  <c r="I2095" i="19"/>
  <c r="I2278" i="19"/>
  <c r="I2229" i="19"/>
  <c r="I2232" i="19"/>
  <c r="I2134" i="19"/>
  <c r="I2065" i="19"/>
  <c r="I2068" i="19"/>
  <c r="I2560" i="19"/>
  <c r="I2554" i="19"/>
  <c r="I2582" i="19"/>
  <c r="I2575" i="19"/>
  <c r="I2192" i="19"/>
  <c r="I2189" i="19"/>
  <c r="I2190" i="19"/>
  <c r="I2191" i="19"/>
  <c r="I2181" i="19"/>
  <c r="I1856" i="19"/>
  <c r="I1833" i="19"/>
  <c r="I1814" i="19"/>
  <c r="I2311" i="19"/>
  <c r="I2346" i="19"/>
  <c r="I2316" i="19"/>
  <c r="I2312" i="19"/>
  <c r="I2298" i="19"/>
  <c r="I2240" i="19"/>
  <c r="I2231" i="19"/>
  <c r="I2518" i="19"/>
  <c r="I2451" i="19"/>
  <c r="I2426" i="19"/>
  <c r="I2323" i="19"/>
  <c r="I2361" i="19"/>
  <c r="I2329" i="19"/>
  <c r="I2338" i="19"/>
  <c r="I2030" i="19"/>
  <c r="I1801" i="19"/>
  <c r="I1803" i="19"/>
  <c r="I1810" i="19"/>
  <c r="I1805" i="19"/>
  <c r="I1808" i="19"/>
  <c r="I1809" i="19"/>
  <c r="I1913" i="19"/>
  <c r="I1815" i="19"/>
  <c r="I1819" i="19"/>
  <c r="I1811" i="19"/>
  <c r="I1821" i="19"/>
  <c r="I1879" i="19"/>
  <c r="I1827" i="19"/>
  <c r="I1903" i="19"/>
  <c r="I1891" i="19"/>
  <c r="I1917" i="19"/>
  <c r="I1835" i="19"/>
  <c r="I1820" i="19"/>
  <c r="I1852" i="19"/>
  <c r="I1868" i="19"/>
  <c r="I1825" i="19"/>
  <c r="I1882" i="19"/>
  <c r="I1855" i="19"/>
  <c r="I1839" i="19"/>
  <c r="I1851" i="19"/>
  <c r="I1909" i="19"/>
  <c r="I2090" i="19"/>
  <c r="I2091" i="19"/>
  <c r="I2092" i="19"/>
  <c r="I2093" i="19"/>
  <c r="I2102" i="19"/>
  <c r="I2098" i="19"/>
  <c r="I2097" i="19"/>
  <c r="I2177" i="19"/>
  <c r="I2186" i="19"/>
  <c r="I2178" i="19"/>
  <c r="I2184" i="19"/>
  <c r="I2175" i="19"/>
  <c r="I2174" i="19"/>
  <c r="I2183" i="19"/>
  <c r="I2182" i="19"/>
  <c r="I2179" i="19"/>
  <c r="I2201" i="19"/>
  <c r="I2176" i="19"/>
  <c r="I2244" i="19"/>
  <c r="I2242" i="19"/>
  <c r="I2252" i="19"/>
  <c r="I2241" i="19"/>
  <c r="I2248" i="19"/>
  <c r="I2243" i="19"/>
  <c r="I2247" i="19"/>
  <c r="I2246" i="19"/>
  <c r="I2250" i="19"/>
  <c r="I2251" i="19"/>
  <c r="I2249" i="19"/>
  <c r="I2256" i="19"/>
  <c r="I2245" i="19"/>
  <c r="I2264" i="19"/>
  <c r="I2287" i="19"/>
  <c r="I2293" i="19"/>
  <c r="I2289" i="19"/>
  <c r="I2288" i="19"/>
  <c r="I2291" i="19"/>
  <c r="I2545" i="19"/>
  <c r="I2543" i="19"/>
  <c r="I2548" i="19"/>
  <c r="I2546" i="19"/>
  <c r="I2547" i="19"/>
  <c r="I2559" i="19"/>
  <c r="I2550" i="19"/>
  <c r="I2549" i="19"/>
  <c r="I2552" i="19"/>
  <c r="I2553" i="19"/>
  <c r="I2586" i="19"/>
  <c r="I2581" i="19"/>
  <c r="I2544" i="19"/>
  <c r="I2551" i="19"/>
  <c r="I2569" i="19"/>
  <c r="I2568" i="19"/>
  <c r="I2556" i="19"/>
  <c r="I2567" i="19"/>
  <c r="I2584" i="19"/>
  <c r="I2794" i="19"/>
  <c r="I2788" i="19"/>
  <c r="I2808" i="19"/>
  <c r="I2180" i="19"/>
  <c r="J429" i="19"/>
  <c r="J126" i="19"/>
  <c r="J58" i="19"/>
  <c r="J2255" i="19"/>
  <c r="J1205" i="19"/>
  <c r="J844" i="19"/>
  <c r="J1842" i="19"/>
  <c r="J1653" i="19"/>
  <c r="J957" i="19"/>
  <c r="J2309" i="19"/>
  <c r="J451" i="19"/>
  <c r="J423" i="19"/>
  <c r="J2640" i="19"/>
  <c r="J2601" i="19"/>
  <c r="J1417" i="19"/>
  <c r="J2295" i="19"/>
  <c r="J1270" i="19"/>
  <c r="J810" i="19"/>
  <c r="J1019" i="19"/>
  <c r="I308" i="19" l="1"/>
  <c r="I587" i="19"/>
  <c r="I2360" i="19"/>
  <c r="I2660" i="19"/>
  <c r="I1215" i="19"/>
  <c r="I924" i="19"/>
  <c r="I93" i="19"/>
  <c r="I2367" i="19"/>
  <c r="I1106" i="19"/>
  <c r="I407" i="19"/>
  <c r="I260" i="19"/>
  <c r="I662" i="19"/>
  <c r="I2352" i="19"/>
  <c r="I2557" i="19"/>
  <c r="I2649" i="19"/>
  <c r="I2063" i="19"/>
  <c r="I417" i="19"/>
  <c r="I449" i="19"/>
  <c r="I266" i="19"/>
  <c r="I126" i="19"/>
  <c r="I2255" i="19"/>
  <c r="I844" i="19"/>
  <c r="I1842" i="19"/>
  <c r="I1019" i="19"/>
  <c r="I2640" i="19"/>
  <c r="I58" i="19"/>
  <c r="I1205" i="19"/>
  <c r="I957" i="19"/>
  <c r="I2309" i="19"/>
  <c r="I1270" i="19"/>
  <c r="I2295" i="19"/>
  <c r="I429" i="19"/>
  <c r="I810" i="19"/>
  <c r="I451" i="19"/>
  <c r="I1653" i="19"/>
  <c r="I423" i="19"/>
  <c r="I2601" i="19"/>
  <c r="I1417" i="19"/>
  <c r="H44" i="2"/>
  <c r="H45" i="2"/>
  <c r="H46" i="2"/>
  <c r="H47" i="2"/>
  <c r="H43" i="2"/>
  <c r="H81" i="2"/>
  <c r="H77" i="2"/>
  <c r="H84" i="2"/>
  <c r="H83" i="2"/>
  <c r="H28" i="2"/>
  <c r="H86" i="2" l="1"/>
  <c r="H62" i="2"/>
  <c r="H55" i="2"/>
  <c r="H50" i="2"/>
  <c r="H54" i="2"/>
  <c r="H12" i="2"/>
  <c r="H79" i="2"/>
  <c r="H52" i="2"/>
  <c r="H78" i="2"/>
  <c r="H33" i="2"/>
  <c r="H40" i="2"/>
  <c r="H76" i="2"/>
  <c r="H30" i="2"/>
  <c r="H25" i="2"/>
  <c r="H36" i="2"/>
  <c r="H32" i="2"/>
  <c r="H17" i="2"/>
  <c r="H34" i="2"/>
  <c r="H29" i="2"/>
  <c r="H15" i="2"/>
  <c r="H68" i="2"/>
  <c r="H51" i="2"/>
  <c r="H59" i="2"/>
  <c r="H60" i="2"/>
  <c r="H74" i="2"/>
  <c r="H66" i="2"/>
  <c r="H58" i="2"/>
  <c r="H63" i="2"/>
  <c r="K6" i="2"/>
  <c r="H6" i="2" s="1"/>
  <c r="H80" i="2"/>
  <c r="H88" i="2"/>
  <c r="H72" i="2"/>
  <c r="H26" i="2"/>
  <c r="H9" i="2"/>
  <c r="H64" i="2"/>
  <c r="H18" i="2"/>
  <c r="I41" i="2"/>
  <c r="H41" i="2" s="1"/>
  <c r="I56" i="2"/>
  <c r="H56" i="2" s="1"/>
  <c r="I42" i="2"/>
  <c r="H42" i="2" s="1"/>
  <c r="I65" i="2" l="1"/>
  <c r="H65" i="2" s="1"/>
  <c r="I14" i="2"/>
  <c r="H14" i="2" s="1"/>
  <c r="I20" i="2"/>
  <c r="H20" i="2" s="1"/>
  <c r="I16" i="2"/>
  <c r="H16" i="2" s="1"/>
  <c r="I22" i="2"/>
  <c r="H22" i="2" s="1"/>
  <c r="I19" i="2"/>
  <c r="H19" i="2" s="1"/>
  <c r="H57" i="2" l="1"/>
  <c r="J1537" i="19" l="1"/>
  <c r="I1537" i="19" s="1"/>
  <c r="U5" i="19"/>
  <c r="T5" i="19" l="1"/>
  <c r="I5" i="19" s="1"/>
</calcChain>
</file>

<file path=xl/sharedStrings.xml><?xml version="1.0" encoding="utf-8"?>
<sst xmlns="http://schemas.openxmlformats.org/spreadsheetml/2006/main" count="29148" uniqueCount="3701">
  <si>
    <t>Aging Up Calculations</t>
  </si>
  <si>
    <t>10.0 Events</t>
  </si>
  <si>
    <t>12.0 Events</t>
  </si>
  <si>
    <t xml:space="preserve">20.0 Events </t>
  </si>
  <si>
    <t>US 20.0</t>
  </si>
  <si>
    <t>US 12.0</t>
  </si>
  <si>
    <t>US 10.0</t>
  </si>
  <si>
    <t>Division</t>
  </si>
  <si>
    <t>Belt</t>
  </si>
  <si>
    <t>First Name</t>
  </si>
  <si>
    <t>Last Name</t>
  </si>
  <si>
    <t>Gender</t>
  </si>
  <si>
    <t>Membership#</t>
  </si>
  <si>
    <t>Total Points</t>
  </si>
  <si>
    <t>Black</t>
  </si>
  <si>
    <t>Dan</t>
  </si>
  <si>
    <t>Williams</t>
  </si>
  <si>
    <t>Male</t>
  </si>
  <si>
    <t>Cadet</t>
  </si>
  <si>
    <t>Green</t>
  </si>
  <si>
    <t>Tiger</t>
  </si>
  <si>
    <t>Yellow</t>
  </si>
  <si>
    <t>Logan</t>
  </si>
  <si>
    <t>WONG</t>
  </si>
  <si>
    <t>Chi</t>
  </si>
  <si>
    <t>Julie</t>
  </si>
  <si>
    <t>PHAM</t>
  </si>
  <si>
    <t>Female</t>
  </si>
  <si>
    <t>Cooley</t>
  </si>
  <si>
    <t>Jessica Mari</t>
  </si>
  <si>
    <t>Ayres</t>
  </si>
  <si>
    <t>Elva</t>
  </si>
  <si>
    <t>Adams</t>
  </si>
  <si>
    <t>KELLER</t>
  </si>
  <si>
    <t>Mitchell</t>
  </si>
  <si>
    <t>MITCHELL</t>
  </si>
  <si>
    <t>Tweedy</t>
  </si>
  <si>
    <t>Nguyen</t>
  </si>
  <si>
    <t>RYAN</t>
  </si>
  <si>
    <t>HUANG</t>
  </si>
  <si>
    <t>Tiger Taewon</t>
  </si>
  <si>
    <t>Jung</t>
  </si>
  <si>
    <t>Jennifer</t>
  </si>
  <si>
    <t>Jo</t>
  </si>
  <si>
    <t>Michael</t>
  </si>
  <si>
    <t>Ronald</t>
  </si>
  <si>
    <t>Southwick</t>
  </si>
  <si>
    <t>Nicholas</t>
  </si>
  <si>
    <t>Caggia</t>
  </si>
  <si>
    <t>Amanda</t>
  </si>
  <si>
    <t>Lee</t>
  </si>
  <si>
    <t>Grace</t>
  </si>
  <si>
    <t>Kim</t>
  </si>
  <si>
    <t>Donald</t>
  </si>
  <si>
    <t>Cottee</t>
  </si>
  <si>
    <t>Justin</t>
  </si>
  <si>
    <t>Wang</t>
  </si>
  <si>
    <t>WANG</t>
  </si>
  <si>
    <t>SARAH-KATE</t>
  </si>
  <si>
    <t>LAVAN</t>
  </si>
  <si>
    <t>Emily</t>
  </si>
  <si>
    <t>KIM</t>
  </si>
  <si>
    <t xml:space="preserve">Osmundo </t>
  </si>
  <si>
    <t>Quitain</t>
  </si>
  <si>
    <t>Huynh</t>
  </si>
  <si>
    <t>Thu</t>
  </si>
  <si>
    <t>Doolittle</t>
  </si>
  <si>
    <t>Carissa</t>
  </si>
  <si>
    <t>Fu</t>
  </si>
  <si>
    <t>Ryan</t>
  </si>
  <si>
    <t>Real</t>
  </si>
  <si>
    <t>Karyn</t>
  </si>
  <si>
    <t>Anh</t>
  </si>
  <si>
    <t>ANNIE LEE</t>
  </si>
  <si>
    <t>Tregeagle</t>
  </si>
  <si>
    <t>An</t>
  </si>
  <si>
    <t>Hong</t>
  </si>
  <si>
    <t>Ha</t>
  </si>
  <si>
    <t>Simeon</t>
  </si>
  <si>
    <t>Keller</t>
  </si>
  <si>
    <t>Kathy</t>
  </si>
  <si>
    <t>Do</t>
  </si>
  <si>
    <t>LAM</t>
  </si>
  <si>
    <t>LISA</t>
  </si>
  <si>
    <t xml:space="preserve">Thanh-Van </t>
  </si>
  <si>
    <t>HARRY</t>
  </si>
  <si>
    <t>NGUYEN</t>
  </si>
  <si>
    <t>Jeong</t>
  </si>
  <si>
    <t>Pok Sun</t>
  </si>
  <si>
    <t>Yang</t>
  </si>
  <si>
    <t>Sean</t>
  </si>
  <si>
    <t>Kirsten</t>
  </si>
  <si>
    <t>Tolstrup</t>
  </si>
  <si>
    <t>Junior</t>
  </si>
  <si>
    <t>Moses</t>
  </si>
  <si>
    <t>Leah</t>
  </si>
  <si>
    <t>Eunice</t>
  </si>
  <si>
    <t>Angelito</t>
  </si>
  <si>
    <t>Ong</t>
  </si>
  <si>
    <t>Tyrone</t>
  </si>
  <si>
    <t>Anub</t>
  </si>
  <si>
    <t>PEASLEY</t>
  </si>
  <si>
    <t>Erica</t>
  </si>
  <si>
    <t>Linthorst</t>
  </si>
  <si>
    <t>Giseon</t>
  </si>
  <si>
    <t>Seth</t>
  </si>
  <si>
    <t>Sung Hyun Eric</t>
  </si>
  <si>
    <t>Gun</t>
  </si>
  <si>
    <t>Smith</t>
  </si>
  <si>
    <t>Kaitlyn Marie</t>
  </si>
  <si>
    <t>Reclusado</t>
  </si>
  <si>
    <t>Jin</t>
  </si>
  <si>
    <t>Ria</t>
  </si>
  <si>
    <t>Aggarwal</t>
  </si>
  <si>
    <t>David</t>
  </si>
  <si>
    <t>Chan</t>
  </si>
  <si>
    <t>EUN IG</t>
  </si>
  <si>
    <t>LEE</t>
  </si>
  <si>
    <t>Jean</t>
  </si>
  <si>
    <t>Park</t>
  </si>
  <si>
    <t>Cindy Sin Sook</t>
  </si>
  <si>
    <t>Um</t>
  </si>
  <si>
    <t>Brian</t>
  </si>
  <si>
    <t>Meagher</t>
  </si>
  <si>
    <t>LE</t>
  </si>
  <si>
    <t>Yuna</t>
  </si>
  <si>
    <t>Yuri Paige</t>
  </si>
  <si>
    <t>Jan</t>
  </si>
  <si>
    <t>Trigg</t>
  </si>
  <si>
    <t>MICHELLE</t>
  </si>
  <si>
    <t>CALUAG</t>
  </si>
  <si>
    <t>Le</t>
  </si>
  <si>
    <t>NICHOLAS</t>
  </si>
  <si>
    <t>Miyako</t>
  </si>
  <si>
    <t>Yerick</t>
  </si>
  <si>
    <t>DELA CRUZ</t>
  </si>
  <si>
    <t>Red</t>
  </si>
  <si>
    <t>Aahana</t>
  </si>
  <si>
    <t>Mulchandani</t>
  </si>
  <si>
    <t>SOLOMON</t>
  </si>
  <si>
    <t>Joseph</t>
  </si>
  <si>
    <t>Coughlin</t>
  </si>
  <si>
    <t>Victoria</t>
  </si>
  <si>
    <t>Teri</t>
  </si>
  <si>
    <t>Ethan</t>
  </si>
  <si>
    <t>Lam</t>
  </si>
  <si>
    <t>Oh</t>
  </si>
  <si>
    <t>JOSEPH</t>
  </si>
  <si>
    <t>Blue</t>
  </si>
  <si>
    <t>Hannah</t>
  </si>
  <si>
    <t>Gian</t>
  </si>
  <si>
    <t>Legaspi</t>
  </si>
  <si>
    <t>BO RAH</t>
  </si>
  <si>
    <t>BROUSSARD</t>
  </si>
  <si>
    <t>Paige</t>
  </si>
  <si>
    <t xml:space="preserve">Park </t>
  </si>
  <si>
    <t>Chang</t>
  </si>
  <si>
    <t>FEARON</t>
  </si>
  <si>
    <t>Haesun</t>
  </si>
  <si>
    <t>Han</t>
  </si>
  <si>
    <t>Isaac</t>
  </si>
  <si>
    <t>Minki</t>
  </si>
  <si>
    <t>Seong</t>
  </si>
  <si>
    <t>Bishop</t>
  </si>
  <si>
    <t>Zhao</t>
  </si>
  <si>
    <t>Mariya</t>
  </si>
  <si>
    <t>Sokolova</t>
  </si>
  <si>
    <t>Chiara</t>
  </si>
  <si>
    <t>Flotildes</t>
  </si>
  <si>
    <t>Eric</t>
  </si>
  <si>
    <t>Daneau</t>
  </si>
  <si>
    <t>Janice</t>
  </si>
  <si>
    <t>Suh</t>
  </si>
  <si>
    <t>Elyse</t>
  </si>
  <si>
    <t>Kwon</t>
  </si>
  <si>
    <t>LIM</t>
  </si>
  <si>
    <t>Jason</t>
  </si>
  <si>
    <t>Bang</t>
  </si>
  <si>
    <t>Kyra</t>
  </si>
  <si>
    <t>Kozar</t>
  </si>
  <si>
    <t>Joshua</t>
  </si>
  <si>
    <t>Kwok</t>
  </si>
  <si>
    <t>Jenna</t>
  </si>
  <si>
    <t>Chloe</t>
  </si>
  <si>
    <t>Tan</t>
  </si>
  <si>
    <t>Lucas</t>
  </si>
  <si>
    <t>Sylvia</t>
  </si>
  <si>
    <t>Seo</t>
  </si>
  <si>
    <t>James</t>
  </si>
  <si>
    <t>LIN</t>
  </si>
  <si>
    <t>Yuna Peyton</t>
  </si>
  <si>
    <t>Valentina</t>
  </si>
  <si>
    <t>Glines</t>
  </si>
  <si>
    <t>Erin</t>
  </si>
  <si>
    <t>Allison</t>
  </si>
  <si>
    <t>Deguzman</t>
  </si>
  <si>
    <t>Sungwoo</t>
  </si>
  <si>
    <t>HA</t>
  </si>
  <si>
    <t>Ann</t>
  </si>
  <si>
    <t>Tran</t>
  </si>
  <si>
    <t>Stephen</t>
  </si>
  <si>
    <t>Kaylee</t>
  </si>
  <si>
    <t>Yoshida</t>
  </si>
  <si>
    <t>Artavia</t>
  </si>
  <si>
    <t>EDWARDS</t>
  </si>
  <si>
    <t>LARA</t>
  </si>
  <si>
    <t>KO</t>
  </si>
  <si>
    <t>Whye Jing</t>
  </si>
  <si>
    <t>Youth</t>
  </si>
  <si>
    <t>Ji Hoon Emmett</t>
  </si>
  <si>
    <t>Maria</t>
  </si>
  <si>
    <t>De Shaw</t>
  </si>
  <si>
    <t>SUSAN</t>
  </si>
  <si>
    <t>CRONIN</t>
  </si>
  <si>
    <t>Bomin</t>
  </si>
  <si>
    <t>PATRICK</t>
  </si>
  <si>
    <t>Morin</t>
  </si>
  <si>
    <t>Carlos</t>
  </si>
  <si>
    <t>Briceno</t>
  </si>
  <si>
    <t>Kevin</t>
  </si>
  <si>
    <t>Lu</t>
  </si>
  <si>
    <t>Cho</t>
  </si>
  <si>
    <t>Anika</t>
  </si>
  <si>
    <t>Daniel</t>
  </si>
  <si>
    <t>Wilson</t>
  </si>
  <si>
    <t>Katherine</t>
  </si>
  <si>
    <t>Stephanie May</t>
  </si>
  <si>
    <t>Fausto</t>
  </si>
  <si>
    <t>Andrea</t>
  </si>
  <si>
    <t>Alfredo</t>
  </si>
  <si>
    <t>Lopez-Salas</t>
  </si>
  <si>
    <t>LEVY</t>
  </si>
  <si>
    <t>Julian</t>
  </si>
  <si>
    <t>Derek</t>
  </si>
  <si>
    <t>Rogachev</t>
  </si>
  <si>
    <t>Lauren</t>
  </si>
  <si>
    <t>Matsuda</t>
  </si>
  <si>
    <t>CORY</t>
  </si>
  <si>
    <t>DEREWICZ</t>
  </si>
  <si>
    <t>Jamie</t>
  </si>
  <si>
    <t>Nathalie</t>
  </si>
  <si>
    <t>Peck</t>
  </si>
  <si>
    <t>Katelyn</t>
  </si>
  <si>
    <t>Lana</t>
  </si>
  <si>
    <t>Moraleda</t>
  </si>
  <si>
    <t>Brandon</t>
  </si>
  <si>
    <t>Choi</t>
  </si>
  <si>
    <t>Navya</t>
  </si>
  <si>
    <t>Gahui</t>
  </si>
  <si>
    <t>LARSON</t>
  </si>
  <si>
    <t>Amber</t>
  </si>
  <si>
    <t>ETHAN</t>
  </si>
  <si>
    <t>Christine</t>
  </si>
  <si>
    <t>Hislop</t>
  </si>
  <si>
    <t>Peyton</t>
  </si>
  <si>
    <t>Yung</t>
  </si>
  <si>
    <t>William</t>
  </si>
  <si>
    <t>Fincher</t>
  </si>
  <si>
    <t>JEAN</t>
  </si>
  <si>
    <t>JETT</t>
  </si>
  <si>
    <t>Preston</t>
  </si>
  <si>
    <t>PARK</t>
  </si>
  <si>
    <t>AIDEN</t>
  </si>
  <si>
    <t>OH</t>
  </si>
  <si>
    <t>Yi</t>
  </si>
  <si>
    <t>Courtney</t>
  </si>
  <si>
    <t>Sheena</t>
  </si>
  <si>
    <t>Riley</t>
  </si>
  <si>
    <t>SAMANTHA</t>
  </si>
  <si>
    <t>Norsen</t>
  </si>
  <si>
    <t>Carter</t>
  </si>
  <si>
    <t xml:space="preserve">DONGJUN </t>
  </si>
  <si>
    <t xml:space="preserve">KIM </t>
  </si>
  <si>
    <t>Keunhee</t>
  </si>
  <si>
    <t>Catherine</t>
  </si>
  <si>
    <t>Bernice</t>
  </si>
  <si>
    <t>So</t>
  </si>
  <si>
    <t>JUN</t>
  </si>
  <si>
    <t>Elizabeth</t>
  </si>
  <si>
    <t>Charlotte</t>
  </si>
  <si>
    <t>Liora</t>
  </si>
  <si>
    <t>Aldiosa</t>
  </si>
  <si>
    <t>Anna</t>
  </si>
  <si>
    <t>Song</t>
  </si>
  <si>
    <t>RIVERO</t>
  </si>
  <si>
    <t>PEREZ</t>
  </si>
  <si>
    <t>Sitaram</t>
  </si>
  <si>
    <t>Krishna</t>
  </si>
  <si>
    <t>Alexa</t>
  </si>
  <si>
    <t>Darlin</t>
  </si>
  <si>
    <t>Juliet</t>
  </si>
  <si>
    <t>Lim</t>
  </si>
  <si>
    <t>Hailey</t>
  </si>
  <si>
    <t>BREANNA</t>
  </si>
  <si>
    <t>ISSA</t>
  </si>
  <si>
    <t>ANSARA</t>
  </si>
  <si>
    <t>ELENI</t>
  </si>
  <si>
    <t>MARCELINO</t>
  </si>
  <si>
    <t>Geonhee Connie</t>
  </si>
  <si>
    <t>Patrick</t>
  </si>
  <si>
    <t>JOONHYUN</t>
  </si>
  <si>
    <t>KANG</t>
  </si>
  <si>
    <t>Jayden</t>
  </si>
  <si>
    <t>Sophia</t>
  </si>
  <si>
    <t>Valerie</t>
  </si>
  <si>
    <t>Larson</t>
  </si>
  <si>
    <t>Grant</t>
  </si>
  <si>
    <t>Jonas Kale</t>
  </si>
  <si>
    <t>Garmon</t>
  </si>
  <si>
    <t>Bailey</t>
  </si>
  <si>
    <t>Keira</t>
  </si>
  <si>
    <t>Macauley</t>
  </si>
  <si>
    <t>Elliot</t>
  </si>
  <si>
    <t>Jacob</t>
  </si>
  <si>
    <t>Julia</t>
  </si>
  <si>
    <t>Alyssa</t>
  </si>
  <si>
    <t>Shim</t>
  </si>
  <si>
    <t>Jake</t>
  </si>
  <si>
    <t>Sung Jin</t>
  </si>
  <si>
    <t>YOON</t>
  </si>
  <si>
    <t>LONG</t>
  </si>
  <si>
    <t>Matthew</t>
  </si>
  <si>
    <t>Ra</t>
  </si>
  <si>
    <t>Harrison</t>
  </si>
  <si>
    <t>CAMILA</t>
  </si>
  <si>
    <t>Sarah</t>
  </si>
  <si>
    <t>Natalie</t>
  </si>
  <si>
    <t>Adrian</t>
  </si>
  <si>
    <t>Evelyn</t>
  </si>
  <si>
    <t>ALLISON</t>
  </si>
  <si>
    <t>KITTLESON</t>
  </si>
  <si>
    <t>Eva Lee Young Ju</t>
  </si>
  <si>
    <t>Ro</t>
  </si>
  <si>
    <t>Arnav</t>
  </si>
  <si>
    <t>Nair</t>
  </si>
  <si>
    <t>NOA</t>
  </si>
  <si>
    <t>TAYLOR</t>
  </si>
  <si>
    <t>JOELLE</t>
  </si>
  <si>
    <t>ELLIS</t>
  </si>
  <si>
    <t>Jair Daniel</t>
  </si>
  <si>
    <t>Jessie</t>
  </si>
  <si>
    <t>WILSON</t>
  </si>
  <si>
    <t>TRAE</t>
  </si>
  <si>
    <t>SEALEY</t>
  </si>
  <si>
    <t>Maya</t>
  </si>
  <si>
    <t>Geisler</t>
  </si>
  <si>
    <t>Shannon</t>
  </si>
  <si>
    <t>TSENG</t>
  </si>
  <si>
    <t>MIN</t>
  </si>
  <si>
    <t>Yaery</t>
  </si>
  <si>
    <t>Min</t>
  </si>
  <si>
    <t>Jinseo</t>
  </si>
  <si>
    <t>Abigail</t>
  </si>
  <si>
    <t>Skrabak</t>
  </si>
  <si>
    <t>Cody</t>
  </si>
  <si>
    <t>Tu</t>
  </si>
  <si>
    <t>Micah</t>
  </si>
  <si>
    <t>Millie</t>
  </si>
  <si>
    <t>Ng</t>
  </si>
  <si>
    <t>MCCONNELL</t>
  </si>
  <si>
    <t>Margaret</t>
  </si>
  <si>
    <t>Leung</t>
  </si>
  <si>
    <t>Calista</t>
  </si>
  <si>
    <t>DeGuzman</t>
  </si>
  <si>
    <t>MADISON</t>
  </si>
  <si>
    <t>WU</t>
  </si>
  <si>
    <t>SEO</t>
  </si>
  <si>
    <t>ADAM</t>
  </si>
  <si>
    <t>GAUTHIER</t>
  </si>
  <si>
    <t>Michelle</t>
  </si>
  <si>
    <t>ZHANG</t>
  </si>
  <si>
    <t>Mason</t>
  </si>
  <si>
    <t>Kwan</t>
  </si>
  <si>
    <t>Andrew</t>
  </si>
  <si>
    <t>Chen</t>
  </si>
  <si>
    <t>Jihyeon</t>
  </si>
  <si>
    <t>Deborah</t>
  </si>
  <si>
    <t>Sabrina</t>
  </si>
  <si>
    <t>Gil</t>
  </si>
  <si>
    <t>SADIE</t>
  </si>
  <si>
    <t>GOMES</t>
  </si>
  <si>
    <t>Cheung</t>
  </si>
  <si>
    <t>PHUNG</t>
  </si>
  <si>
    <t>WALKER</t>
  </si>
  <si>
    <t>YENA</t>
  </si>
  <si>
    <t>HYUN</t>
  </si>
  <si>
    <t>Abby</t>
  </si>
  <si>
    <t>Ngan</t>
  </si>
  <si>
    <t>DOAN</t>
  </si>
  <si>
    <t>Mark</t>
  </si>
  <si>
    <t>Keith</t>
  </si>
  <si>
    <t>SARAH</t>
  </si>
  <si>
    <t>STEWART</t>
  </si>
  <si>
    <t>SANCHEZ</t>
  </si>
  <si>
    <t>Anthony</t>
  </si>
  <si>
    <t>Apollo</t>
  </si>
  <si>
    <t>Dong</t>
  </si>
  <si>
    <t>Kayda</t>
  </si>
  <si>
    <t>Arion</t>
  </si>
  <si>
    <t>Ian</t>
  </si>
  <si>
    <t>Liao</t>
  </si>
  <si>
    <t>XU</t>
  </si>
  <si>
    <t>Noah</t>
  </si>
  <si>
    <t>Patti</t>
  </si>
  <si>
    <t>White</t>
  </si>
  <si>
    <t>KATE FRANCINE</t>
  </si>
  <si>
    <t>RODIL</t>
  </si>
  <si>
    <t>KAYE FRANCINE</t>
  </si>
  <si>
    <t>Irene</t>
  </si>
  <si>
    <t>MIREYA</t>
  </si>
  <si>
    <t>FIGUEROA</t>
  </si>
  <si>
    <t>ANIKA</t>
  </si>
  <si>
    <t>Anwen</t>
  </si>
  <si>
    <t>Rhodes</t>
  </si>
  <si>
    <t>ALEXANDER</t>
  </si>
  <si>
    <t>Jessica</t>
  </si>
  <si>
    <t>Angel</t>
  </si>
  <si>
    <t>Mika</t>
  </si>
  <si>
    <t>WYATT</t>
  </si>
  <si>
    <t>Chanel</t>
  </si>
  <si>
    <t>Guzman</t>
  </si>
  <si>
    <t>Simenauer</t>
  </si>
  <si>
    <t>Christopher</t>
  </si>
  <si>
    <t>Melendez</t>
  </si>
  <si>
    <t>Eleanor</t>
  </si>
  <si>
    <t>Thompson</t>
  </si>
  <si>
    <t>Jaden</t>
  </si>
  <si>
    <t>CHANG</t>
  </si>
  <si>
    <t>Colleen</t>
  </si>
  <si>
    <t>Evan</t>
  </si>
  <si>
    <t>Cai</t>
  </si>
  <si>
    <t>Stella</t>
  </si>
  <si>
    <t>Martinez</t>
  </si>
  <si>
    <t>Westland</t>
  </si>
  <si>
    <t>Ung</t>
  </si>
  <si>
    <t>Anjali</t>
  </si>
  <si>
    <t>Joshi</t>
  </si>
  <si>
    <t>LAMISAH</t>
  </si>
  <si>
    <t>SOBHANI</t>
  </si>
  <si>
    <t>Ava</t>
  </si>
  <si>
    <t>Glenda</t>
  </si>
  <si>
    <t>Na</t>
  </si>
  <si>
    <t>SYLVIA</t>
  </si>
  <si>
    <t>JAMES</t>
  </si>
  <si>
    <t>CHAN</t>
  </si>
  <si>
    <t>Alexandra</t>
  </si>
  <si>
    <t>Clara</t>
  </si>
  <si>
    <t>NATHAN</t>
  </si>
  <si>
    <t>Liu</t>
  </si>
  <si>
    <t>ANGELA</t>
  </si>
  <si>
    <t>Zoey</t>
  </si>
  <si>
    <t>Caleb</t>
  </si>
  <si>
    <t>PATEL</t>
  </si>
  <si>
    <t>Young</t>
  </si>
  <si>
    <t>JAYDEN</t>
  </si>
  <si>
    <t>Samantha Bree</t>
  </si>
  <si>
    <t>Aguilar</t>
  </si>
  <si>
    <t>Faith</t>
  </si>
  <si>
    <t>Yu</t>
  </si>
  <si>
    <t>SHAURYA</t>
  </si>
  <si>
    <t>BARUA</t>
  </si>
  <si>
    <t>Koo</t>
  </si>
  <si>
    <t>KAYDEN</t>
  </si>
  <si>
    <t>Alana</t>
  </si>
  <si>
    <t>Khem</t>
  </si>
  <si>
    <t>Thanh</t>
  </si>
  <si>
    <t>Emma</t>
  </si>
  <si>
    <t>Gabriella</t>
  </si>
  <si>
    <t>LEWIS</t>
  </si>
  <si>
    <t>Rosenzweig</t>
  </si>
  <si>
    <t>Wei</t>
  </si>
  <si>
    <t>Ella</t>
  </si>
  <si>
    <t>Ward</t>
  </si>
  <si>
    <t>Olivia</t>
  </si>
  <si>
    <t>Aadya</t>
  </si>
  <si>
    <t>JACKSON</t>
  </si>
  <si>
    <t>REVIS</t>
  </si>
  <si>
    <t>Aliya</t>
  </si>
  <si>
    <t>HELEENA</t>
  </si>
  <si>
    <t>MATHEW</t>
  </si>
  <si>
    <t>ADEN</t>
  </si>
  <si>
    <t>Dragon</t>
  </si>
  <si>
    <t>ESTHER ROSE</t>
  </si>
  <si>
    <t>Connor</t>
  </si>
  <si>
    <t>HAN</t>
  </si>
  <si>
    <t xml:space="preserve"> VIOLA</t>
  </si>
  <si>
    <t>VARGAS</t>
  </si>
  <si>
    <t>Jonathan</t>
  </si>
  <si>
    <t>Krovblit</t>
  </si>
  <si>
    <t>Nathan</t>
  </si>
  <si>
    <t>Lin</t>
  </si>
  <si>
    <t>CATHERINE</t>
  </si>
  <si>
    <t>Aina</t>
  </si>
  <si>
    <t>Arnquist</t>
  </si>
  <si>
    <t>Li</t>
  </si>
  <si>
    <t>CHOI</t>
  </si>
  <si>
    <t>Kiari</t>
  </si>
  <si>
    <t>Izumoto</t>
  </si>
  <si>
    <t>Liam</t>
  </si>
  <si>
    <t>Yuening</t>
  </si>
  <si>
    <t>Sofia</t>
  </si>
  <si>
    <t>Hernandez</t>
  </si>
  <si>
    <t>Danhui</t>
  </si>
  <si>
    <t>Penelope</t>
  </si>
  <si>
    <t>Haesemeyer</t>
  </si>
  <si>
    <t>Thomas</t>
  </si>
  <si>
    <t>Elenielle</t>
  </si>
  <si>
    <t>Dina</t>
  </si>
  <si>
    <t>Dorack</t>
  </si>
  <si>
    <t>Helina</t>
  </si>
  <si>
    <t>Lo</t>
  </si>
  <si>
    <t>Madeleine</t>
  </si>
  <si>
    <t>Edward</t>
  </si>
  <si>
    <t>Danna</t>
  </si>
  <si>
    <t>Samuel</t>
  </si>
  <si>
    <t>Angela</t>
  </si>
  <si>
    <t>Pham</t>
  </si>
  <si>
    <t>Alexander</t>
  </si>
  <si>
    <t>Sadie</t>
  </si>
  <si>
    <t>SOPHIA</t>
  </si>
  <si>
    <t>POKROVSKY</t>
  </si>
  <si>
    <t>Aiden</t>
  </si>
  <si>
    <t>Dylan</t>
  </si>
  <si>
    <t>Siongco</t>
  </si>
  <si>
    <t>Trevor</t>
  </si>
  <si>
    <t>Colin</t>
  </si>
  <si>
    <t>Mia</t>
  </si>
  <si>
    <t>Tsuchida</t>
  </si>
  <si>
    <t>LIU</t>
  </si>
  <si>
    <t>DIAZ</t>
  </si>
  <si>
    <t>Kingston</t>
  </si>
  <si>
    <t>Santiago</t>
  </si>
  <si>
    <t>MOON</t>
  </si>
  <si>
    <t>HERNANDEZ</t>
  </si>
  <si>
    <t>Amelia</t>
  </si>
  <si>
    <t>Salas</t>
  </si>
  <si>
    <t>Ai-Lien</t>
  </si>
  <si>
    <t>Landon</t>
  </si>
  <si>
    <t>Griarte</t>
  </si>
  <si>
    <t>Lawson</t>
  </si>
  <si>
    <t>Kayla</t>
  </si>
  <si>
    <t>Wong</t>
  </si>
  <si>
    <t>Skylar</t>
  </si>
  <si>
    <t>John</t>
  </si>
  <si>
    <t>Yee</t>
  </si>
  <si>
    <t>Arianna</t>
  </si>
  <si>
    <t>Robin</t>
  </si>
  <si>
    <t>Robert</t>
  </si>
  <si>
    <t>Nolan</t>
  </si>
  <si>
    <t>Sebastian</t>
  </si>
  <si>
    <t>Rachel</t>
  </si>
  <si>
    <t>Seamus</t>
  </si>
  <si>
    <t>Davidson</t>
  </si>
  <si>
    <t>Eowyn</t>
  </si>
  <si>
    <t>Nikklyn</t>
  </si>
  <si>
    <t>Pennington</t>
  </si>
  <si>
    <t>He</t>
  </si>
  <si>
    <t>Hyerim</t>
  </si>
  <si>
    <t>Si Xin Melody</t>
  </si>
  <si>
    <t>Emerson</t>
  </si>
  <si>
    <t>Hall</t>
  </si>
  <si>
    <t>Karlee</t>
  </si>
  <si>
    <t>Dang</t>
  </si>
  <si>
    <t>Meghan</t>
  </si>
  <si>
    <t>Ray</t>
  </si>
  <si>
    <t>Blake</t>
  </si>
  <si>
    <t>Tyler</t>
  </si>
  <si>
    <t>Diedolf</t>
  </si>
  <si>
    <t>Siddharth</t>
  </si>
  <si>
    <t>Srikrishna</t>
  </si>
  <si>
    <t>Kato</t>
  </si>
  <si>
    <t>Tristan</t>
  </si>
  <si>
    <t>Gabriel</t>
  </si>
  <si>
    <t>Audrey</t>
  </si>
  <si>
    <t>Jack</t>
  </si>
  <si>
    <t>Abhinav</t>
  </si>
  <si>
    <t>Kemburu</t>
  </si>
  <si>
    <t>Isabella</t>
  </si>
  <si>
    <t xml:space="preserve">Michele </t>
  </si>
  <si>
    <t>Magro Ball</t>
  </si>
  <si>
    <t>Vilar</t>
  </si>
  <si>
    <t>Sopheap</t>
  </si>
  <si>
    <t>George</t>
  </si>
  <si>
    <t>Charity</t>
  </si>
  <si>
    <t>Yoonwoo</t>
  </si>
  <si>
    <t>Minwoo</t>
  </si>
  <si>
    <t>Gaggar</t>
  </si>
  <si>
    <t>Toby</t>
  </si>
  <si>
    <t>Coelho</t>
  </si>
  <si>
    <t>Fisher</t>
  </si>
  <si>
    <t>Julien</t>
  </si>
  <si>
    <t>Roman</t>
  </si>
  <si>
    <t>Seoyeon Cailyn</t>
  </si>
  <si>
    <t>Wyatt</t>
  </si>
  <si>
    <t>Yoo</t>
  </si>
  <si>
    <t>Kate</t>
  </si>
  <si>
    <t>Yip</t>
  </si>
  <si>
    <t>Enoch</t>
  </si>
  <si>
    <t>Iri</t>
  </si>
  <si>
    <t>Mildred</t>
  </si>
  <si>
    <t>Ioannides</t>
  </si>
  <si>
    <t>Sathish</t>
  </si>
  <si>
    <t>Theodore</t>
  </si>
  <si>
    <t>Kaylin</t>
  </si>
  <si>
    <t>Yoon</t>
  </si>
  <si>
    <t>Kaitlyn</t>
  </si>
  <si>
    <t>Aemilie</t>
  </si>
  <si>
    <t>Tang</t>
  </si>
  <si>
    <t>Abraham</t>
  </si>
  <si>
    <t>Teresa</t>
  </si>
  <si>
    <t>Leonora</t>
  </si>
  <si>
    <t>Yap</t>
  </si>
  <si>
    <t>Haberkorn</t>
  </si>
  <si>
    <t>Kai</t>
  </si>
  <si>
    <t>Matt</t>
  </si>
  <si>
    <t>Neiva de Paula</t>
  </si>
  <si>
    <t>Aydin</t>
  </si>
  <si>
    <t>Islam</t>
  </si>
  <si>
    <t xml:space="preserve">CYNTHIA </t>
  </si>
  <si>
    <t>TA</t>
  </si>
  <si>
    <t>Donghoon</t>
  </si>
  <si>
    <t>Huang</t>
  </si>
  <si>
    <t>Junyi</t>
  </si>
  <si>
    <t>Frenzel</t>
  </si>
  <si>
    <t>Judah</t>
  </si>
  <si>
    <t>Isabel</t>
  </si>
  <si>
    <t>Lisha</t>
  </si>
  <si>
    <t>Nouhan</t>
  </si>
  <si>
    <t>Madeline</t>
  </si>
  <si>
    <t>Aaron Zhengyang</t>
  </si>
  <si>
    <t>Xu</t>
  </si>
  <si>
    <t>Tierney</t>
  </si>
  <si>
    <t>Claire</t>
  </si>
  <si>
    <t>Stephanie</t>
  </si>
  <si>
    <t>Jordan</t>
  </si>
  <si>
    <t>Hyunchan</t>
  </si>
  <si>
    <t>Chung</t>
  </si>
  <si>
    <t>Brower</t>
  </si>
  <si>
    <t>Vera</t>
  </si>
  <si>
    <t>Gao</t>
  </si>
  <si>
    <t>Jiang</t>
  </si>
  <si>
    <t>Wesley</t>
  </si>
  <si>
    <t>Jay</t>
  </si>
  <si>
    <t>McCormick</t>
  </si>
  <si>
    <t>Caroline</t>
  </si>
  <si>
    <t>Chong</t>
  </si>
  <si>
    <t>Elise</t>
  </si>
  <si>
    <t>Caitlin</t>
  </si>
  <si>
    <t>Kyle</t>
  </si>
  <si>
    <t>Owen</t>
  </si>
  <si>
    <t>Eugene</t>
  </si>
  <si>
    <t>Baigelman</t>
  </si>
  <si>
    <t>Steven</t>
  </si>
  <si>
    <t>Zhang</t>
  </si>
  <si>
    <t>Cayden</t>
  </si>
  <si>
    <t>MENDOZA</t>
  </si>
  <si>
    <t>Cindy</t>
  </si>
  <si>
    <t>Shen</t>
  </si>
  <si>
    <t>Aarav</t>
  </si>
  <si>
    <t>Singh</t>
  </si>
  <si>
    <t>Shah</t>
  </si>
  <si>
    <t>Oriordan</t>
  </si>
  <si>
    <t>Colby</t>
  </si>
  <si>
    <t>Hung</t>
  </si>
  <si>
    <t>Shelby</t>
  </si>
  <si>
    <t>Winston</t>
  </si>
  <si>
    <t>Inty</t>
  </si>
  <si>
    <t>Hunt</t>
  </si>
  <si>
    <t>Jackson</t>
  </si>
  <si>
    <t>BRUIN</t>
  </si>
  <si>
    <t>Layton</t>
  </si>
  <si>
    <t>Leanna</t>
  </si>
  <si>
    <t>Izabella</t>
  </si>
  <si>
    <t>Evangelista</t>
  </si>
  <si>
    <t>Nicole</t>
  </si>
  <si>
    <t>Junhun</t>
  </si>
  <si>
    <t>Sydney</t>
  </si>
  <si>
    <t>Dahun</t>
  </si>
  <si>
    <t>Louis</t>
  </si>
  <si>
    <t>Nebika</t>
  </si>
  <si>
    <t>Adhikari</t>
  </si>
  <si>
    <t>Destiny</t>
  </si>
  <si>
    <t>Zahra</t>
  </si>
  <si>
    <t>Ghadimi Khasraghy</t>
  </si>
  <si>
    <t>Ferdman</t>
  </si>
  <si>
    <t>Luke</t>
  </si>
  <si>
    <t>Marold</t>
  </si>
  <si>
    <t>Jadyn</t>
  </si>
  <si>
    <t>Marshall</t>
  </si>
  <si>
    <t>Tamura</t>
  </si>
  <si>
    <t>Cralle</t>
  </si>
  <si>
    <t>Rawle</t>
  </si>
  <si>
    <t>Rodriguez-Ayon</t>
  </si>
  <si>
    <t>Lopez</t>
  </si>
  <si>
    <t>Tala</t>
  </si>
  <si>
    <t>LOUIE</t>
  </si>
  <si>
    <t>Iris</t>
  </si>
  <si>
    <t>Crimson</t>
  </si>
  <si>
    <t>VILLANUEVA</t>
  </si>
  <si>
    <t>Shanaya</t>
  </si>
  <si>
    <t>SHAH</t>
  </si>
  <si>
    <t>AGUSTIN</t>
  </si>
  <si>
    <t>Virat</t>
  </si>
  <si>
    <t>Amarak</t>
  </si>
  <si>
    <t>CHHIN</t>
  </si>
  <si>
    <t>Helena</t>
  </si>
  <si>
    <t>Her</t>
  </si>
  <si>
    <t>Sara</t>
  </si>
  <si>
    <t>Golas</t>
  </si>
  <si>
    <t>CHO</t>
  </si>
  <si>
    <t>Diana</t>
  </si>
  <si>
    <t>Kwak</t>
  </si>
  <si>
    <t>Hudson</t>
  </si>
  <si>
    <t>Liang</t>
  </si>
  <si>
    <t>YANG</t>
  </si>
  <si>
    <t xml:space="preserve">Jian </t>
  </si>
  <si>
    <t>Shin</t>
  </si>
  <si>
    <t>Jayla</t>
  </si>
  <si>
    <t>Tim</t>
  </si>
  <si>
    <t>Templeton</t>
  </si>
  <si>
    <t>Daxton</t>
  </si>
  <si>
    <t>WALDRON</t>
  </si>
  <si>
    <t>Gupta</t>
  </si>
  <si>
    <t>Joel</t>
  </si>
  <si>
    <t>Simon</t>
  </si>
  <si>
    <t>Kane</t>
  </si>
  <si>
    <t xml:space="preserve">Kenda </t>
  </si>
  <si>
    <t>Headley</t>
  </si>
  <si>
    <t>Paul</t>
  </si>
  <si>
    <t>Jase</t>
  </si>
  <si>
    <t>Cadiz</t>
  </si>
  <si>
    <t>Taylor</t>
  </si>
  <si>
    <t>Sun</t>
  </si>
  <si>
    <t>Ronin</t>
  </si>
  <si>
    <t>ZHOU</t>
  </si>
  <si>
    <t>LIBBY</t>
  </si>
  <si>
    <t>Devin</t>
  </si>
  <si>
    <t>Fischer</t>
  </si>
  <si>
    <t>Nathaniel</t>
  </si>
  <si>
    <t>CHICO</t>
  </si>
  <si>
    <t>Ramona</t>
  </si>
  <si>
    <t>Calvin</t>
  </si>
  <si>
    <t>Elias M</t>
  </si>
  <si>
    <t>Henry</t>
  </si>
  <si>
    <t>Ramirez</t>
  </si>
  <si>
    <t>Madison</t>
  </si>
  <si>
    <t>Christian</t>
  </si>
  <si>
    <t>SUEN</t>
  </si>
  <si>
    <t>Juliana</t>
  </si>
  <si>
    <t>Calderon-Gomez</t>
  </si>
  <si>
    <t>Charissa</t>
  </si>
  <si>
    <t>Bertels</t>
  </si>
  <si>
    <t>Pingenot</t>
  </si>
  <si>
    <t>HEE</t>
  </si>
  <si>
    <t>MCCARTHY</t>
  </si>
  <si>
    <t>Gabrielle</t>
  </si>
  <si>
    <t>Alice</t>
  </si>
  <si>
    <t>ANNIKA</t>
  </si>
  <si>
    <t>Liden</t>
  </si>
  <si>
    <t>Antonia Toni</t>
  </si>
  <si>
    <t>Ayden</t>
  </si>
  <si>
    <t>JEONG</t>
  </si>
  <si>
    <t>Vivian</t>
  </si>
  <si>
    <t>JUNG</t>
  </si>
  <si>
    <t>Aaron</t>
  </si>
  <si>
    <t>Liam James</t>
  </si>
  <si>
    <t>Phan</t>
  </si>
  <si>
    <t>Alessandra</t>
  </si>
  <si>
    <t>Elisa</t>
  </si>
  <si>
    <t>Thea</t>
  </si>
  <si>
    <t>Rodriguez</t>
  </si>
  <si>
    <t>Fiorella</t>
  </si>
  <si>
    <t>Violet</t>
  </si>
  <si>
    <t>Kazan</t>
  </si>
  <si>
    <t>TANG</t>
  </si>
  <si>
    <t>CHEN</t>
  </si>
  <si>
    <t>Oliver</t>
  </si>
  <si>
    <t>LAW</t>
  </si>
  <si>
    <t>Kolina</t>
  </si>
  <si>
    <t>DO</t>
  </si>
  <si>
    <t>Eliana</t>
  </si>
  <si>
    <t>Nixon</t>
  </si>
  <si>
    <t>Justine</t>
  </si>
  <si>
    <t>Levisee</t>
  </si>
  <si>
    <t>Kaiden</t>
  </si>
  <si>
    <t>Cayson</t>
  </si>
  <si>
    <t>Ishan</t>
  </si>
  <si>
    <t>Talia</t>
  </si>
  <si>
    <t>Mehaignerie</t>
  </si>
  <si>
    <t>Sophie</t>
  </si>
  <si>
    <t>Eva</t>
  </si>
  <si>
    <t>Kralikova</t>
  </si>
  <si>
    <t>Avni</t>
  </si>
  <si>
    <t>BHARDWAJ</t>
  </si>
  <si>
    <t>Yuktha</t>
  </si>
  <si>
    <t>Jonnalagadda</t>
  </si>
  <si>
    <t>Domingo</t>
  </si>
  <si>
    <t>MELANIE</t>
  </si>
  <si>
    <t>BACCI</t>
  </si>
  <si>
    <t>Davis</t>
  </si>
  <si>
    <t>Mark Paul</t>
  </si>
  <si>
    <t>GUIMBATAN</t>
  </si>
  <si>
    <t>Guhan</t>
  </si>
  <si>
    <t>SURESH</t>
  </si>
  <si>
    <t>Samantha</t>
  </si>
  <si>
    <t>Wu</t>
  </si>
  <si>
    <t>Bianka</t>
  </si>
  <si>
    <t>Maxwell</t>
  </si>
  <si>
    <t>Va</t>
  </si>
  <si>
    <t>ELLIE</t>
  </si>
  <si>
    <t>Mariana</t>
  </si>
  <si>
    <t>Estrada</t>
  </si>
  <si>
    <t>Vargas</t>
  </si>
  <si>
    <t>Amy</t>
  </si>
  <si>
    <t>Lily</t>
  </si>
  <si>
    <t>You</t>
  </si>
  <si>
    <t>Wei Wen</t>
  </si>
  <si>
    <t>Chun Min</t>
  </si>
  <si>
    <t>Calderon</t>
  </si>
  <si>
    <t>Tai</t>
  </si>
  <si>
    <t>Carreiro</t>
  </si>
  <si>
    <t>Kaizen</t>
  </si>
  <si>
    <t>Alex</t>
  </si>
  <si>
    <t>Bai</t>
  </si>
  <si>
    <t>Leo</t>
  </si>
  <si>
    <t>zhang</t>
  </si>
  <si>
    <t>Cheng</t>
  </si>
  <si>
    <t>Avery</t>
  </si>
  <si>
    <t>Moon</t>
  </si>
  <si>
    <t>Keiffer</t>
  </si>
  <si>
    <t>Aayush</t>
  </si>
  <si>
    <t>Kaylie</t>
  </si>
  <si>
    <t>Yeung</t>
  </si>
  <si>
    <t>Sivakumar</t>
  </si>
  <si>
    <t>Tushar</t>
  </si>
  <si>
    <t>Cameron</t>
  </si>
  <si>
    <t>Aria</t>
  </si>
  <si>
    <t>Kang</t>
  </si>
  <si>
    <t>Kiona</t>
  </si>
  <si>
    <t>Khylay</t>
  </si>
  <si>
    <t>Ailey</t>
  </si>
  <si>
    <t>Nigel</t>
  </si>
  <si>
    <t>Jocelyn</t>
  </si>
  <si>
    <t>Aman</t>
  </si>
  <si>
    <t>THAKOR</t>
  </si>
  <si>
    <t>Eli</t>
  </si>
  <si>
    <t>VANG</t>
  </si>
  <si>
    <t>Chance</t>
  </si>
  <si>
    <t>ALBANO</t>
  </si>
  <si>
    <t>THAO</t>
  </si>
  <si>
    <t>Declan</t>
  </si>
  <si>
    <t>Ayan</t>
  </si>
  <si>
    <t>Goel</t>
  </si>
  <si>
    <t>Gio</t>
  </si>
  <si>
    <t>Erick</t>
  </si>
  <si>
    <t>Zhou</t>
  </si>
  <si>
    <t>Sherri</t>
  </si>
  <si>
    <t>Ore</t>
  </si>
  <si>
    <t>Vongphakdy</t>
  </si>
  <si>
    <t>Arohi</t>
  </si>
  <si>
    <t>Tessi</t>
  </si>
  <si>
    <t>Sammie</t>
  </si>
  <si>
    <t>Luca</t>
  </si>
  <si>
    <t>Nicholas Sechan</t>
  </si>
  <si>
    <t>Noha</t>
  </si>
  <si>
    <t>Johnny</t>
  </si>
  <si>
    <t>Clemons</t>
  </si>
  <si>
    <t>Andy</t>
  </si>
  <si>
    <t>Baskett</t>
  </si>
  <si>
    <t>Jensen</t>
  </si>
  <si>
    <t>Ayuna</t>
  </si>
  <si>
    <t>Carson</t>
  </si>
  <si>
    <t>Bauer</t>
  </si>
  <si>
    <t>Martin</t>
  </si>
  <si>
    <t>Wynonna</t>
  </si>
  <si>
    <t>Bennett</t>
  </si>
  <si>
    <t>Aitelhadj</t>
  </si>
  <si>
    <t>Boyee</t>
  </si>
  <si>
    <t>Karson</t>
  </si>
  <si>
    <t>Elaine</t>
  </si>
  <si>
    <t>RAVEN</t>
  </si>
  <si>
    <t>Asher</t>
  </si>
  <si>
    <t>Mackenzie</t>
  </si>
  <si>
    <t>Miles</t>
  </si>
  <si>
    <t>Adam</t>
  </si>
  <si>
    <t>Issac</t>
  </si>
  <si>
    <t xml:space="preserve">Victoria </t>
  </si>
  <si>
    <t>Scattaglia</t>
  </si>
  <si>
    <t>Vo</t>
  </si>
  <si>
    <t>Taran</t>
  </si>
  <si>
    <t>Elon</t>
  </si>
  <si>
    <t>Summer</t>
  </si>
  <si>
    <t>Maggie</t>
  </si>
  <si>
    <t>Ellie</t>
  </si>
  <si>
    <t xml:space="preserve">Genesis </t>
  </si>
  <si>
    <t>Pascual</t>
  </si>
  <si>
    <t xml:space="preserve">Juan  </t>
  </si>
  <si>
    <t>Lozano</t>
  </si>
  <si>
    <t>Isaiah</t>
  </si>
  <si>
    <t xml:space="preserve">Malana </t>
  </si>
  <si>
    <t>Nora</t>
  </si>
  <si>
    <t>Joanna</t>
  </si>
  <si>
    <t>Howard</t>
  </si>
  <si>
    <t>Manzaro</t>
  </si>
  <si>
    <t>Benjamin</t>
  </si>
  <si>
    <t>Journi</t>
  </si>
  <si>
    <t>Yuri</t>
  </si>
  <si>
    <t>Ou</t>
  </si>
  <si>
    <t>Zachary</t>
  </si>
  <si>
    <t>Serene</t>
  </si>
  <si>
    <t>Jillian</t>
  </si>
  <si>
    <t>Helen</t>
  </si>
  <si>
    <t>Dizon</t>
  </si>
  <si>
    <t>Yeji</t>
  </si>
  <si>
    <t>Kong</t>
  </si>
  <si>
    <t>Shiran</t>
  </si>
  <si>
    <t>Abigail Ricci</t>
  </si>
  <si>
    <t>CADIZ</t>
  </si>
  <si>
    <t>Kenneth</t>
  </si>
  <si>
    <t>Ryu</t>
  </si>
  <si>
    <t>Olive</t>
  </si>
  <si>
    <t>Ian Yuan</t>
  </si>
  <si>
    <t>Junseo</t>
  </si>
  <si>
    <t>Rayna</t>
  </si>
  <si>
    <t>Jadelynn</t>
  </si>
  <si>
    <t>Austin</t>
  </si>
  <si>
    <t>Savannah</t>
  </si>
  <si>
    <t>Eve</t>
  </si>
  <si>
    <t>Sullivan</t>
  </si>
  <si>
    <t>Fox</t>
  </si>
  <si>
    <t>Zhu</t>
  </si>
  <si>
    <t>Christina</t>
  </si>
  <si>
    <t>Kosei</t>
  </si>
  <si>
    <t xml:space="preserve"> Constantinah</t>
  </si>
  <si>
    <t>Navreet</t>
  </si>
  <si>
    <t>CHAHAL</t>
  </si>
  <si>
    <t>Lafferty</t>
  </si>
  <si>
    <t>Mustafa</t>
  </si>
  <si>
    <t>Ali</t>
  </si>
  <si>
    <t>Deysi</t>
  </si>
  <si>
    <t>Hazel</t>
  </si>
  <si>
    <t>Journey</t>
  </si>
  <si>
    <t>Arah</t>
  </si>
  <si>
    <t>Emilia</t>
  </si>
  <si>
    <t>Liana</t>
  </si>
  <si>
    <t>Hunter</t>
  </si>
  <si>
    <t>TRINH</t>
  </si>
  <si>
    <t>Viraaj</t>
  </si>
  <si>
    <t>TRENTON</t>
  </si>
  <si>
    <t>APRIL</t>
  </si>
  <si>
    <t>EMERICK</t>
  </si>
  <si>
    <t>Zoe</t>
  </si>
  <si>
    <t>Timothy</t>
  </si>
  <si>
    <t>Jaye</t>
  </si>
  <si>
    <t>BARTH</t>
  </si>
  <si>
    <t>Ezra</t>
  </si>
  <si>
    <t>Marielle</t>
  </si>
  <si>
    <t>Uy</t>
  </si>
  <si>
    <t>Archer</t>
  </si>
  <si>
    <t>Ashna</t>
  </si>
  <si>
    <t>Naina</t>
  </si>
  <si>
    <t>DEEGAN</t>
  </si>
  <si>
    <t>RAMIREZ</t>
  </si>
  <si>
    <t>Levi</t>
  </si>
  <si>
    <t>Glendening</t>
  </si>
  <si>
    <t>Jonah</t>
  </si>
  <si>
    <t>KUOAHMAD</t>
  </si>
  <si>
    <t>Sahra</t>
  </si>
  <si>
    <t>Abhiram</t>
  </si>
  <si>
    <t>Kimani</t>
  </si>
  <si>
    <t>Butler</t>
  </si>
  <si>
    <t>Jomalesa</t>
  </si>
  <si>
    <t>Sedra</t>
  </si>
  <si>
    <t>Hye</t>
  </si>
  <si>
    <t>Kye</t>
  </si>
  <si>
    <t>Kayden</t>
  </si>
  <si>
    <t>Humberto</t>
  </si>
  <si>
    <t>Gonzalez Solis</t>
  </si>
  <si>
    <t>Hayden</t>
  </si>
  <si>
    <t>Brooke</t>
  </si>
  <si>
    <t>Bathon</t>
  </si>
  <si>
    <t xml:space="preserve">Phoebe </t>
  </si>
  <si>
    <t>LUU</t>
  </si>
  <si>
    <t>SHARMA</t>
  </si>
  <si>
    <t>Addison</t>
  </si>
  <si>
    <t xml:space="preserve">Jasmine </t>
  </si>
  <si>
    <t>Musterman</t>
  </si>
  <si>
    <t>Noelle</t>
  </si>
  <si>
    <t>Yun-Thayer</t>
  </si>
  <si>
    <t>Lyla</t>
  </si>
  <si>
    <t>HUYNH</t>
  </si>
  <si>
    <t>Colton</t>
  </si>
  <si>
    <t>Flaherty</t>
  </si>
  <si>
    <t>Kay</t>
  </si>
  <si>
    <t>ONG</t>
  </si>
  <si>
    <t>HWANGBO</t>
  </si>
  <si>
    <t>Katelynn</t>
  </si>
  <si>
    <t>Haeun</t>
  </si>
  <si>
    <t>Heo</t>
  </si>
  <si>
    <t>Miyagi</t>
  </si>
  <si>
    <t>Diane</t>
  </si>
  <si>
    <t>Adelyn</t>
  </si>
  <si>
    <t>VILLA</t>
  </si>
  <si>
    <t>Reutter</t>
  </si>
  <si>
    <t>Reena Jeong</t>
  </si>
  <si>
    <t>DAON</t>
  </si>
  <si>
    <t>SION</t>
  </si>
  <si>
    <t>LUIS</t>
  </si>
  <si>
    <t>GARCIA</t>
  </si>
  <si>
    <t>Emmy</t>
  </si>
  <si>
    <t>Bonser</t>
  </si>
  <si>
    <t>BOUFFORD</t>
  </si>
  <si>
    <t>Naphaphone</t>
  </si>
  <si>
    <t>Rasavongseuk</t>
  </si>
  <si>
    <t>Jordyn</t>
  </si>
  <si>
    <t>KATAYAMA</t>
  </si>
  <si>
    <t>Esther</t>
  </si>
  <si>
    <t>Zen</t>
  </si>
  <si>
    <t>Hugo</t>
  </si>
  <si>
    <t>Ryota</t>
  </si>
  <si>
    <t>Reid</t>
  </si>
  <si>
    <t>Massenzio</t>
  </si>
  <si>
    <t>Solly</t>
  </si>
  <si>
    <t>Klein</t>
  </si>
  <si>
    <t>Miller</t>
  </si>
  <si>
    <t>Cormac</t>
  </si>
  <si>
    <t>Fogerty</t>
  </si>
  <si>
    <t>Reynoso</t>
  </si>
  <si>
    <t>Yanibel</t>
  </si>
  <si>
    <t>Joyce</t>
  </si>
  <si>
    <t>Wendy</t>
  </si>
  <si>
    <t>Mary</t>
  </si>
  <si>
    <t>PICHARDO</t>
  </si>
  <si>
    <t>Ryuji</t>
  </si>
  <si>
    <t>Suri</t>
  </si>
  <si>
    <t xml:space="preserve">Jaghori </t>
  </si>
  <si>
    <t xml:space="preserve">Luciana </t>
  </si>
  <si>
    <t>Krepps</t>
  </si>
  <si>
    <t>TO</t>
  </si>
  <si>
    <t>CHENG</t>
  </si>
  <si>
    <t>Reed</t>
  </si>
  <si>
    <t>JOHN</t>
  </si>
  <si>
    <t>Gonzalez</t>
  </si>
  <si>
    <t>Hayne</t>
  </si>
  <si>
    <t>CHA</t>
  </si>
  <si>
    <t>TRAN</t>
  </si>
  <si>
    <t>Lydia</t>
  </si>
  <si>
    <t>Allen</t>
  </si>
  <si>
    <t>Joy</t>
  </si>
  <si>
    <t>SHEN</t>
  </si>
  <si>
    <t>Oona</t>
  </si>
  <si>
    <t>Caesar</t>
  </si>
  <si>
    <t>Nava</t>
  </si>
  <si>
    <t xml:space="preserve">Elijah </t>
  </si>
  <si>
    <t>Annie</t>
  </si>
  <si>
    <t>ZHAO</t>
  </si>
  <si>
    <t>Aditya</t>
  </si>
  <si>
    <t>Caden</t>
  </si>
  <si>
    <t>Truax</t>
  </si>
  <si>
    <t>FORD</t>
  </si>
  <si>
    <t>Murillo-Garza</t>
  </si>
  <si>
    <t>VASSALLO</t>
  </si>
  <si>
    <t>Ariel</t>
  </si>
  <si>
    <t>Armstrong</t>
  </si>
  <si>
    <t>Natalia</t>
  </si>
  <si>
    <t>LIANA</t>
  </si>
  <si>
    <t>TAI</t>
  </si>
  <si>
    <t>Hwang</t>
  </si>
  <si>
    <t>Katrina</t>
  </si>
  <si>
    <t>CHUNG</t>
  </si>
  <si>
    <t>Kathleen</t>
  </si>
  <si>
    <t>Hadidi</t>
  </si>
  <si>
    <t>Spencer Kai</t>
  </si>
  <si>
    <t>BOADO</t>
  </si>
  <si>
    <t>Troy</t>
  </si>
  <si>
    <t>Lea</t>
  </si>
  <si>
    <t>CHINKOV</t>
  </si>
  <si>
    <t>HER</t>
  </si>
  <si>
    <t>Jasper</t>
  </si>
  <si>
    <t>Yong</t>
  </si>
  <si>
    <t>KWON</t>
  </si>
  <si>
    <t>RESOSO</t>
  </si>
  <si>
    <t>Titus</t>
  </si>
  <si>
    <t>Bill</t>
  </si>
  <si>
    <t>Jeni</t>
  </si>
  <si>
    <t>Melina</t>
  </si>
  <si>
    <t>ORDONEZ</t>
  </si>
  <si>
    <t>Jaehyun</t>
  </si>
  <si>
    <t>Vladimir</t>
  </si>
  <si>
    <t>LI</t>
  </si>
  <si>
    <t>Kyuhyun</t>
  </si>
  <si>
    <t>Dhwani</t>
  </si>
  <si>
    <t>VENKAT</t>
  </si>
  <si>
    <t>Reyes</t>
  </si>
  <si>
    <t>GABRIEL</t>
  </si>
  <si>
    <t>Zheng</t>
  </si>
  <si>
    <t>Franchesca</t>
  </si>
  <si>
    <t>Untalan</t>
  </si>
  <si>
    <t>Tatym</t>
  </si>
  <si>
    <t>Seren</t>
  </si>
  <si>
    <t>Barrett</t>
  </si>
  <si>
    <t>HONG</t>
  </si>
  <si>
    <t>Cheyenne</t>
  </si>
  <si>
    <t>SUSANTIO</t>
  </si>
  <si>
    <t>KU</t>
  </si>
  <si>
    <t>Deschanna</t>
  </si>
  <si>
    <t>KALIA</t>
  </si>
  <si>
    <t>Yoshi</t>
  </si>
  <si>
    <t>LIENG</t>
  </si>
  <si>
    <t>REBELLO</t>
  </si>
  <si>
    <t>JASON</t>
  </si>
  <si>
    <t>CHU</t>
  </si>
  <si>
    <t>Ancheng</t>
  </si>
  <si>
    <t>Derick</t>
  </si>
  <si>
    <t>Yoonsoo</t>
  </si>
  <si>
    <t>Chiu</t>
  </si>
  <si>
    <t>Yoona</t>
  </si>
  <si>
    <t>Anthony (TJ)</t>
  </si>
  <si>
    <t>Rogers</t>
  </si>
  <si>
    <t>SUN</t>
  </si>
  <si>
    <t>Marivee</t>
  </si>
  <si>
    <t>Eichenlaub</t>
  </si>
  <si>
    <t>Lien</t>
  </si>
  <si>
    <t>Tyson</t>
  </si>
  <si>
    <t>June</t>
  </si>
  <si>
    <t>Otis</t>
  </si>
  <si>
    <t>May</t>
  </si>
  <si>
    <t>Saanvi</t>
  </si>
  <si>
    <t>Blanchard</t>
  </si>
  <si>
    <t>Moukthika Reddy</t>
  </si>
  <si>
    <t>KONREDDY</t>
  </si>
  <si>
    <t>Bodhi</t>
  </si>
  <si>
    <t>Pablo</t>
  </si>
  <si>
    <t>Annabelle</t>
  </si>
  <si>
    <t>Marcel</t>
  </si>
  <si>
    <t>Dominguez</t>
  </si>
  <si>
    <t>Abir</t>
  </si>
  <si>
    <t>Dani</t>
  </si>
  <si>
    <t>Yiming</t>
  </si>
  <si>
    <t>Zaiden</t>
  </si>
  <si>
    <t>Vinson</t>
  </si>
  <si>
    <t>Erik</t>
  </si>
  <si>
    <t>Cleary</t>
  </si>
  <si>
    <t>Ostrov</t>
  </si>
  <si>
    <t>Dane</t>
  </si>
  <si>
    <t>Teoh</t>
  </si>
  <si>
    <t>Yashwant</t>
  </si>
  <si>
    <t>Yerra</t>
  </si>
  <si>
    <t>Anoushka</t>
  </si>
  <si>
    <t>RAGHAVAN</t>
  </si>
  <si>
    <t>Vivaan</t>
  </si>
  <si>
    <t>Milla</t>
  </si>
  <si>
    <t>Hedrih</t>
  </si>
  <si>
    <t>Sourav</t>
  </si>
  <si>
    <t>Henry Morgan</t>
  </si>
  <si>
    <t>Ball</t>
  </si>
  <si>
    <t>JAKE</t>
  </si>
  <si>
    <t>HWANG</t>
  </si>
  <si>
    <t>Kori</t>
  </si>
  <si>
    <t>Tsang</t>
  </si>
  <si>
    <t>Fazica</t>
  </si>
  <si>
    <t>Membership</t>
  </si>
  <si>
    <t>TOTAL POINTS</t>
  </si>
  <si>
    <t>18 &amp; Over Freestyle</t>
  </si>
  <si>
    <t>17 &amp; Under Freestyle</t>
  </si>
  <si>
    <t xml:space="preserve">Landon </t>
  </si>
  <si>
    <t>Haley</t>
  </si>
  <si>
    <t>Higan</t>
  </si>
  <si>
    <t xml:space="preserve">Kai </t>
  </si>
  <si>
    <t>Aizen</t>
  </si>
  <si>
    <t xml:space="preserve">Aeriana </t>
  </si>
  <si>
    <t>SUNG HYUN</t>
  </si>
  <si>
    <t>GUN</t>
  </si>
  <si>
    <t>KJARTAN</t>
  </si>
  <si>
    <t>KNUTSON-HO</t>
  </si>
  <si>
    <t>JIHYEON</t>
  </si>
  <si>
    <t>AMANDA</t>
  </si>
  <si>
    <t>GRANT</t>
  </si>
  <si>
    <t xml:space="preserve">Ha  </t>
  </si>
  <si>
    <t xml:space="preserve">Trevor </t>
  </si>
  <si>
    <t xml:space="preserve">Jayden </t>
  </si>
  <si>
    <t>KAITLYN MARIE</t>
  </si>
  <si>
    <t>RECLUSADO</t>
  </si>
  <si>
    <t>Chuang</t>
  </si>
  <si>
    <t>CAGGIA</t>
  </si>
  <si>
    <t xml:space="preserve"> GLENDA</t>
  </si>
  <si>
    <t>NA</t>
  </si>
  <si>
    <t>Lex</t>
  </si>
  <si>
    <t>TYLER</t>
  </si>
  <si>
    <t>WESLAND</t>
  </si>
  <si>
    <t>UNG</t>
  </si>
  <si>
    <t>Youth Freestyle</t>
  </si>
  <si>
    <t>TU</t>
  </si>
  <si>
    <t>CODY</t>
  </si>
  <si>
    <t xml:space="preserve">Musong </t>
  </si>
  <si>
    <t>Caia</t>
  </si>
  <si>
    <t>Points Total 2025</t>
  </si>
  <si>
    <t>Charlie</t>
  </si>
  <si>
    <t>CARAKER</t>
  </si>
  <si>
    <t>Kenula</t>
  </si>
  <si>
    <t>LOPEZ</t>
  </si>
  <si>
    <t>Noa</t>
  </si>
  <si>
    <t>SCHIPS</t>
  </si>
  <si>
    <t>Oneki</t>
  </si>
  <si>
    <t>Maiya</t>
  </si>
  <si>
    <t>BERNAL</t>
  </si>
  <si>
    <t>SOLLENBERGER</t>
  </si>
  <si>
    <t>TABANGCURA</t>
  </si>
  <si>
    <t>MENZELLA</t>
  </si>
  <si>
    <t>Adalyn</t>
  </si>
  <si>
    <t>Isabelle</t>
  </si>
  <si>
    <t>DESTEFANO</t>
  </si>
  <si>
    <t>Abbigail</t>
  </si>
  <si>
    <t>BAUMANN</t>
  </si>
  <si>
    <t>Priya</t>
  </si>
  <si>
    <t>XIONG</t>
  </si>
  <si>
    <t>YOO</t>
  </si>
  <si>
    <t>Jennet</t>
  </si>
  <si>
    <t>JI</t>
  </si>
  <si>
    <t>FRIESWICK</t>
  </si>
  <si>
    <t>Sera</t>
  </si>
  <si>
    <t>LUKENS</t>
  </si>
  <si>
    <t>Nghi</t>
  </si>
  <si>
    <t>Yen</t>
  </si>
  <si>
    <t>ENG</t>
  </si>
  <si>
    <t>CUNNINGHAM</t>
  </si>
  <si>
    <t>Shay</t>
  </si>
  <si>
    <t>TIPPENS</t>
  </si>
  <si>
    <t>QIANG</t>
  </si>
  <si>
    <t>Eunyul</t>
  </si>
  <si>
    <t>SEUNG</t>
  </si>
  <si>
    <t>FUERTEZ</t>
  </si>
  <si>
    <t>Elina</t>
  </si>
  <si>
    <t>Haram</t>
  </si>
  <si>
    <t>Marshal</t>
  </si>
  <si>
    <t>CASTO</t>
  </si>
  <si>
    <t>ONEIL</t>
  </si>
  <si>
    <t>Nahra</t>
  </si>
  <si>
    <t>MYOUNG</t>
  </si>
  <si>
    <t>Kent</t>
  </si>
  <si>
    <t>MCCUE</t>
  </si>
  <si>
    <t>Total</t>
  </si>
  <si>
    <t>16.0 Events</t>
  </si>
  <si>
    <t xml:space="preserve">18.0 Events </t>
  </si>
  <si>
    <t>US 4.0</t>
  </si>
  <si>
    <t>Corinne</t>
  </si>
  <si>
    <t>lucas</t>
  </si>
  <si>
    <t>Philip</t>
  </si>
  <si>
    <t>luis</t>
  </si>
  <si>
    <t>Annette</t>
  </si>
  <si>
    <t>Rihwan</t>
  </si>
  <si>
    <t>Bridgette</t>
  </si>
  <si>
    <t>Samara</t>
  </si>
  <si>
    <t>Tyler Hyunho</t>
  </si>
  <si>
    <t>Juyoung A.</t>
  </si>
  <si>
    <t>Janice Kangseo</t>
  </si>
  <si>
    <t>Vedanti Samira</t>
  </si>
  <si>
    <t>Sobin</t>
  </si>
  <si>
    <t xml:space="preserve">JAMES </t>
  </si>
  <si>
    <t>David Yijun</t>
  </si>
  <si>
    <t>Kyle Minho</t>
  </si>
  <si>
    <t>Sacoto</t>
  </si>
  <si>
    <t>Jihun</t>
  </si>
  <si>
    <t>Lawangeen</t>
  </si>
  <si>
    <t>Khattak</t>
  </si>
  <si>
    <t>Alexandre</t>
  </si>
  <si>
    <t>SHUN</t>
  </si>
  <si>
    <t>Pius</t>
  </si>
  <si>
    <t>Ilukhor</t>
  </si>
  <si>
    <t>HENRY</t>
  </si>
  <si>
    <t>Shanks</t>
  </si>
  <si>
    <t>YUNA</t>
  </si>
  <si>
    <t>SMITH</t>
  </si>
  <si>
    <t>AVA</t>
  </si>
  <si>
    <t>THOA</t>
  </si>
  <si>
    <t>ANN</t>
  </si>
  <si>
    <t>McDonald</t>
  </si>
  <si>
    <t>BRENDAN</t>
  </si>
  <si>
    <t>REACH</t>
  </si>
  <si>
    <t>Jorcinn Junryke</t>
  </si>
  <si>
    <t>Maglasang</t>
  </si>
  <si>
    <t>Jude</t>
  </si>
  <si>
    <t>JOSHI</t>
  </si>
  <si>
    <t>SEYI</t>
  </si>
  <si>
    <t>Jhayfera Marie</t>
  </si>
  <si>
    <t>Aubree</t>
  </si>
  <si>
    <t>KRISTIAN</t>
  </si>
  <si>
    <t>YI</t>
  </si>
  <si>
    <t>MENDEL</t>
  </si>
  <si>
    <t>GILLETT</t>
  </si>
  <si>
    <t>Harvey</t>
  </si>
  <si>
    <t>Jaclyn</t>
  </si>
  <si>
    <t>AGGARWAL</t>
  </si>
  <si>
    <t>WHITE</t>
  </si>
  <si>
    <t>LUNA</t>
  </si>
  <si>
    <t>Audriana</t>
  </si>
  <si>
    <t>Camp</t>
  </si>
  <si>
    <t>PRESTON</t>
  </si>
  <si>
    <t>SAMUEL</t>
  </si>
  <si>
    <t xml:space="preserve">CHANHEE </t>
  </si>
  <si>
    <t>JAE KWAN</t>
  </si>
  <si>
    <t>McMahon</t>
  </si>
  <si>
    <t>San Gabriel</t>
  </si>
  <si>
    <t>Simpson</t>
  </si>
  <si>
    <t>Leander</t>
  </si>
  <si>
    <t>Metcalf</t>
  </si>
  <si>
    <t>Gordon</t>
  </si>
  <si>
    <t>GONZALEZ</t>
  </si>
  <si>
    <t>Guerrier</t>
  </si>
  <si>
    <t>Adela</t>
  </si>
  <si>
    <t>Randall</t>
  </si>
  <si>
    <t>Evalyn</t>
  </si>
  <si>
    <t>McLemore</t>
  </si>
  <si>
    <t>Claira</t>
  </si>
  <si>
    <t>Celeste</t>
  </si>
  <si>
    <t>TORRES</t>
  </si>
  <si>
    <t>Kalani</t>
  </si>
  <si>
    <t>JENSEN</t>
  </si>
  <si>
    <t>Leia</t>
  </si>
  <si>
    <t>VILLALOBOS</t>
  </si>
  <si>
    <t>TONGOL</t>
  </si>
  <si>
    <t>BOYADJIAN</t>
  </si>
  <si>
    <t>Aurin</t>
  </si>
  <si>
    <t>Harumi</t>
  </si>
  <si>
    <t>OTSUJI</t>
  </si>
  <si>
    <t>BLUE</t>
  </si>
  <si>
    <t>Emmanuelle</t>
  </si>
  <si>
    <t>SHIN</t>
  </si>
  <si>
    <t>Nakela</t>
  </si>
  <si>
    <t>CASTILLO</t>
  </si>
  <si>
    <t>JEE</t>
  </si>
  <si>
    <t>GOH</t>
  </si>
  <si>
    <t>NORTHINGTON</t>
  </si>
  <si>
    <t>ARMARIO</t>
  </si>
  <si>
    <t>CAMPOLLO</t>
  </si>
  <si>
    <t>Phoebe</t>
  </si>
  <si>
    <t>Maha'era Neil</t>
  </si>
  <si>
    <t>MORALES</t>
  </si>
  <si>
    <t>CALEBRESE</t>
  </si>
  <si>
    <t>JUSTICE</t>
  </si>
  <si>
    <t>Kyrie</t>
  </si>
  <si>
    <t>GOROSPE</t>
  </si>
  <si>
    <t>SU</t>
  </si>
  <si>
    <t>Goran</t>
  </si>
  <si>
    <t>CHOR</t>
  </si>
  <si>
    <t>KWONG</t>
  </si>
  <si>
    <t>TOTLA</t>
  </si>
  <si>
    <t>BRYANT</t>
  </si>
  <si>
    <t>Juan</t>
  </si>
  <si>
    <t>ZHONG</t>
  </si>
  <si>
    <t>WEIR</t>
  </si>
  <si>
    <t>Franklyn B</t>
  </si>
  <si>
    <t>Savage</t>
  </si>
  <si>
    <t>Jolene</t>
  </si>
  <si>
    <t>Leilani Breeze</t>
  </si>
  <si>
    <t>ABRIAMSTEWART</t>
  </si>
  <si>
    <t>LY</t>
  </si>
  <si>
    <t>Meera</t>
  </si>
  <si>
    <t>Harper</t>
  </si>
  <si>
    <t>DUONGNGUYEN</t>
  </si>
  <si>
    <t>FAN</t>
  </si>
  <si>
    <t>Mrunmayi</t>
  </si>
  <si>
    <t>MANDE</t>
  </si>
  <si>
    <t>ECHEVERIA</t>
  </si>
  <si>
    <t>Thien</t>
  </si>
  <si>
    <t>Jia</t>
  </si>
  <si>
    <t>Ahyoung</t>
  </si>
  <si>
    <t>Glafina Clara</t>
  </si>
  <si>
    <t>MONTEMAYOR</t>
  </si>
  <si>
    <t>Fiona</t>
  </si>
  <si>
    <t>HSIUNG</t>
  </si>
  <si>
    <t>AN</t>
  </si>
  <si>
    <t>Vivienne</t>
  </si>
  <si>
    <t>Emily Storm</t>
  </si>
  <si>
    <t>HO</t>
  </si>
  <si>
    <t>MUN</t>
  </si>
  <si>
    <t>Rebekah</t>
  </si>
  <si>
    <t>VINTAYEN</t>
  </si>
  <si>
    <t>RODRIGUEZ</t>
  </si>
  <si>
    <t>Celine</t>
  </si>
  <si>
    <t>ZHU</t>
  </si>
  <si>
    <t>KEE</t>
  </si>
  <si>
    <t>Nirman</t>
  </si>
  <si>
    <t>Ellison</t>
  </si>
  <si>
    <t>TIU</t>
  </si>
  <si>
    <t>Siyi</t>
  </si>
  <si>
    <t>KAN</t>
  </si>
  <si>
    <t>Lynne</t>
  </si>
  <si>
    <t>Ailee</t>
  </si>
  <si>
    <t>Karis</t>
  </si>
  <si>
    <t>Susie</t>
  </si>
  <si>
    <t>Chaebin</t>
  </si>
  <si>
    <t>MA</t>
  </si>
  <si>
    <t>MENG</t>
  </si>
  <si>
    <t>BYUN</t>
  </si>
  <si>
    <t>HSU</t>
  </si>
  <si>
    <t>XIE</t>
  </si>
  <si>
    <t>Chelsea</t>
  </si>
  <si>
    <t>Nitya</t>
  </si>
  <si>
    <t>PYDA</t>
  </si>
  <si>
    <t>VALDEZ</t>
  </si>
  <si>
    <t>Jasmine</t>
  </si>
  <si>
    <t>VIDOVICH</t>
  </si>
  <si>
    <t>Joon</t>
  </si>
  <si>
    <t>Taeoh</t>
  </si>
  <si>
    <t>HOANG</t>
  </si>
  <si>
    <t>Aaryan</t>
  </si>
  <si>
    <t>Clive</t>
  </si>
  <si>
    <t>PRASAD</t>
  </si>
  <si>
    <t>Khai</t>
  </si>
  <si>
    <t>Ace</t>
  </si>
  <si>
    <t>Muahying</t>
  </si>
  <si>
    <t>Leonel</t>
  </si>
  <si>
    <t>CISNEROS</t>
  </si>
  <si>
    <t>Chris</t>
  </si>
  <si>
    <t>PRUDENTE</t>
  </si>
  <si>
    <t>Bach</t>
  </si>
  <si>
    <t>FENG</t>
  </si>
  <si>
    <t>SANTHOSH</t>
  </si>
  <si>
    <t>TIN</t>
  </si>
  <si>
    <t>Xander Raine</t>
  </si>
  <si>
    <t>SITU</t>
  </si>
  <si>
    <t>CROMPTON</t>
  </si>
  <si>
    <t>MARSHALL</t>
  </si>
  <si>
    <t>Hyeonkyu</t>
  </si>
  <si>
    <t>Krish</t>
  </si>
  <si>
    <t>CAMILING</t>
  </si>
  <si>
    <t>Ari</t>
  </si>
  <si>
    <t>EZRA</t>
  </si>
  <si>
    <t>Joowon</t>
  </si>
  <si>
    <t>Loren</t>
  </si>
  <si>
    <t>SHIH</t>
  </si>
  <si>
    <t>Newton</t>
  </si>
  <si>
    <t>Zach</t>
  </si>
  <si>
    <t>Fernandes</t>
  </si>
  <si>
    <t>DANHUI</t>
  </si>
  <si>
    <t>Eduardo</t>
  </si>
  <si>
    <t xml:space="preserve">Velazquez </t>
  </si>
  <si>
    <t>Manrique</t>
  </si>
  <si>
    <t>Gatlan</t>
  </si>
  <si>
    <t>Wilkening</t>
  </si>
  <si>
    <t>LEA</t>
  </si>
  <si>
    <t>Annilynn</t>
  </si>
  <si>
    <t>Lewelling</t>
  </si>
  <si>
    <t>Pietra</t>
  </si>
  <si>
    <t>Miriam Grace</t>
  </si>
  <si>
    <t>Caneen</t>
  </si>
  <si>
    <t>Raylen</t>
  </si>
  <si>
    <t>West</t>
  </si>
  <si>
    <t>Jed</t>
  </si>
  <si>
    <t>TSZ-SIN</t>
  </si>
  <si>
    <t>DENG</t>
  </si>
  <si>
    <t>Nils</t>
  </si>
  <si>
    <t>Duffey</t>
  </si>
  <si>
    <t>Kristian</t>
  </si>
  <si>
    <t>Shawn</t>
  </si>
  <si>
    <t>DAVID</t>
  </si>
  <si>
    <t>Sohn</t>
  </si>
  <si>
    <t>Labor</t>
  </si>
  <si>
    <t>Alan</t>
  </si>
  <si>
    <t>Sunwoo</t>
  </si>
  <si>
    <t>Adidev</t>
  </si>
  <si>
    <t>Harish</t>
  </si>
  <si>
    <t>Eddy</t>
  </si>
  <si>
    <t>Saashin</t>
  </si>
  <si>
    <t>Vedant</t>
  </si>
  <si>
    <t>Ares</t>
  </si>
  <si>
    <t>Olivera</t>
  </si>
  <si>
    <t>Tabuco</t>
  </si>
  <si>
    <t>Zianna</t>
  </si>
  <si>
    <t>Ellen</t>
  </si>
  <si>
    <t>Cassidy</t>
  </si>
  <si>
    <t>JAMIE</t>
  </si>
  <si>
    <t>RESCSANSKI</t>
  </si>
  <si>
    <t>Ariella</t>
  </si>
  <si>
    <t>Haim</t>
  </si>
  <si>
    <t>Arya</t>
  </si>
  <si>
    <t>Romero-Newman</t>
  </si>
  <si>
    <t>Rhyan</t>
  </si>
  <si>
    <t>Dobbs</t>
  </si>
  <si>
    <t>DanAnh</t>
  </si>
  <si>
    <t>ABIGAIL</t>
  </si>
  <si>
    <t>WISECARVER</t>
  </si>
  <si>
    <t>Lopez Velarde</t>
  </si>
  <si>
    <t>Ibrahim</t>
  </si>
  <si>
    <t>Kelby</t>
  </si>
  <si>
    <t>RIOS</t>
  </si>
  <si>
    <t>jason</t>
  </si>
  <si>
    <t>Zixuan</t>
  </si>
  <si>
    <t>Cabrera</t>
  </si>
  <si>
    <t>Kailyn</t>
  </si>
  <si>
    <t>LEYLA</t>
  </si>
  <si>
    <t>KALAGOGLU</t>
  </si>
  <si>
    <t>OLIVIA</t>
  </si>
  <si>
    <t>Miki</t>
  </si>
  <si>
    <t>Noel</t>
  </si>
  <si>
    <t>Tigsi</t>
  </si>
  <si>
    <t>Sia</t>
  </si>
  <si>
    <t>Delilah</t>
  </si>
  <si>
    <t>Murillo</t>
  </si>
  <si>
    <t>Pae</t>
  </si>
  <si>
    <t>Alisa</t>
  </si>
  <si>
    <t>Lian</t>
  </si>
  <si>
    <t>Connie</t>
  </si>
  <si>
    <t>Cirat</t>
  </si>
  <si>
    <t>Hamaguchi</t>
  </si>
  <si>
    <t>Jaxen</t>
  </si>
  <si>
    <t>Kairos</t>
  </si>
  <si>
    <t>Cook</t>
  </si>
  <si>
    <t>Jaena</t>
  </si>
  <si>
    <t>Espejo</t>
  </si>
  <si>
    <t>Alina</t>
  </si>
  <si>
    <t>Adriana</t>
  </si>
  <si>
    <t>Vergara</t>
  </si>
  <si>
    <t>Dantas</t>
  </si>
  <si>
    <t>Brooklyn</t>
  </si>
  <si>
    <t xml:space="preserve">Angel Love </t>
  </si>
  <si>
    <t>Bucsit</t>
  </si>
  <si>
    <t>Angel Faith</t>
  </si>
  <si>
    <t xml:space="preserve">Elena </t>
  </si>
  <si>
    <t>Cabeza</t>
  </si>
  <si>
    <t>Haven</t>
  </si>
  <si>
    <t>Takenaka-Amodo</t>
  </si>
  <si>
    <t>Anaiah</t>
  </si>
  <si>
    <t>Lalawai</t>
  </si>
  <si>
    <t>Yuushi</t>
  </si>
  <si>
    <t>Kadarusman</t>
  </si>
  <si>
    <t>Haecker</t>
  </si>
  <si>
    <t>Lorinne</t>
  </si>
  <si>
    <t>Kristal</t>
  </si>
  <si>
    <t>Eileen</t>
  </si>
  <si>
    <t>Elika</t>
  </si>
  <si>
    <t>Sutton</t>
  </si>
  <si>
    <t>Azizi</t>
  </si>
  <si>
    <t>Vicky</t>
  </si>
  <si>
    <t>CUASCUT</t>
  </si>
  <si>
    <t>JORDAN</t>
  </si>
  <si>
    <t>Freidlin</t>
  </si>
  <si>
    <t>Mehta</t>
  </si>
  <si>
    <t>Dulcinea</t>
  </si>
  <si>
    <t>Brynleigh</t>
  </si>
  <si>
    <t>Yoder</t>
  </si>
  <si>
    <t>Zack</t>
  </si>
  <si>
    <t>Soth</t>
  </si>
  <si>
    <t>Bakir</t>
  </si>
  <si>
    <t>Tanovic</t>
  </si>
  <si>
    <t>Fuhrmann</t>
  </si>
  <si>
    <t>Apfeld</t>
  </si>
  <si>
    <t>Henson</t>
  </si>
  <si>
    <t>Gary</t>
  </si>
  <si>
    <t>Kushner</t>
  </si>
  <si>
    <t>Jeffrey</t>
  </si>
  <si>
    <t>Hagelberg</t>
  </si>
  <si>
    <t>WENDELIN</t>
  </si>
  <si>
    <t>SACHTLER</t>
  </si>
  <si>
    <t>BISHOP</t>
  </si>
  <si>
    <t>Cotter</t>
  </si>
  <si>
    <t>MUI</t>
  </si>
  <si>
    <t>Coadou</t>
  </si>
  <si>
    <t>Garrant</t>
  </si>
  <si>
    <t>Xavier</t>
  </si>
  <si>
    <t>Perschke</t>
  </si>
  <si>
    <t>Allibhai</t>
  </si>
  <si>
    <t>Duke</t>
  </si>
  <si>
    <t>Hana</t>
  </si>
  <si>
    <t>Marcucelli</t>
  </si>
  <si>
    <t>PIA GEORGETTE</t>
  </si>
  <si>
    <t>ANG</t>
  </si>
  <si>
    <t>Bouchard</t>
  </si>
  <si>
    <t>Deitch</t>
  </si>
  <si>
    <t>Reddy</t>
  </si>
  <si>
    <t>Oumaima</t>
  </si>
  <si>
    <t>Sriji</t>
  </si>
  <si>
    <t>YOUNGSEO</t>
  </si>
  <si>
    <t>RENEE</t>
  </si>
  <si>
    <t>Nhar</t>
  </si>
  <si>
    <t>Aida</t>
  </si>
  <si>
    <t>Albanese</t>
  </si>
  <si>
    <t>Maxine</t>
  </si>
  <si>
    <t>Moronta</t>
  </si>
  <si>
    <t>Kelly</t>
  </si>
  <si>
    <t>Walker</t>
  </si>
  <si>
    <t>Xia</t>
  </si>
  <si>
    <t>Sairah</t>
  </si>
  <si>
    <t>CHACHAD</t>
  </si>
  <si>
    <t>Lucciana</t>
  </si>
  <si>
    <t>TALAMO</t>
  </si>
  <si>
    <t>Janeza</t>
  </si>
  <si>
    <t>NEWBILL</t>
  </si>
  <si>
    <t>VILLAVICENCIO OSES</t>
  </si>
  <si>
    <t>BETTENCOURT</t>
  </si>
  <si>
    <t>Sai Yi Fabiola</t>
  </si>
  <si>
    <t>CHANG PINTO</t>
  </si>
  <si>
    <t>Tanisha</t>
  </si>
  <si>
    <t>VALENZUELA</t>
  </si>
  <si>
    <t>Loxley</t>
  </si>
  <si>
    <t>ROGERS</t>
  </si>
  <si>
    <t>Elaina</t>
  </si>
  <si>
    <t>JACOBSON</t>
  </si>
  <si>
    <t>Diella Virginia</t>
  </si>
  <si>
    <t>GUACARAN</t>
  </si>
  <si>
    <t>HUNT</t>
  </si>
  <si>
    <t>Nariska</t>
  </si>
  <si>
    <t>CLEMENT</t>
  </si>
  <si>
    <t>DEVINE</t>
  </si>
  <si>
    <t>Zackary</t>
  </si>
  <si>
    <t>VAN ZEE</t>
  </si>
  <si>
    <t>Zahan</t>
  </si>
  <si>
    <t>BLOXHAM</t>
  </si>
  <si>
    <t>FERNANDEZ</t>
  </si>
  <si>
    <t>Byron</t>
  </si>
  <si>
    <t>NEWCOMER</t>
  </si>
  <si>
    <t>HAWKINS</t>
  </si>
  <si>
    <t>Drake</t>
  </si>
  <si>
    <t>HARDWICK</t>
  </si>
  <si>
    <t>PHILLIPS</t>
  </si>
  <si>
    <t>DAHLBERG</t>
  </si>
  <si>
    <t>JONAS</t>
  </si>
  <si>
    <t>GARMON</t>
  </si>
  <si>
    <t>Kaden</t>
  </si>
  <si>
    <t>Chen-Rui</t>
  </si>
  <si>
    <t>Eaton</t>
  </si>
  <si>
    <t>Chen-An</t>
  </si>
  <si>
    <t>Yimuyan</t>
  </si>
  <si>
    <t>Monroe</t>
  </si>
  <si>
    <t>DeAngelo</t>
  </si>
  <si>
    <t>CHI</t>
  </si>
  <si>
    <t>DUONG</t>
  </si>
  <si>
    <t xml:space="preserve">Nicholas </t>
  </si>
  <si>
    <t>Manoharan</t>
  </si>
  <si>
    <t>Pillai</t>
  </si>
  <si>
    <t>SANTOS</t>
  </si>
  <si>
    <t>ANTHONY</t>
  </si>
  <si>
    <t>Jang</t>
  </si>
  <si>
    <t>Shiloh</t>
  </si>
  <si>
    <t>Levine</t>
  </si>
  <si>
    <t>Jiao</t>
  </si>
  <si>
    <t>Ferguson</t>
  </si>
  <si>
    <t>JESWITHA</t>
  </si>
  <si>
    <t>PALANI VIJAY</t>
  </si>
  <si>
    <t>Advika</t>
  </si>
  <si>
    <t>Ganesan</t>
  </si>
  <si>
    <t>VICTORIA</t>
  </si>
  <si>
    <t xml:space="preserve">NARAYANI </t>
  </si>
  <si>
    <t>NATATIA</t>
  </si>
  <si>
    <t>Auvell</t>
  </si>
  <si>
    <t>Mullens IV</t>
  </si>
  <si>
    <t>Robyn Isabella</t>
  </si>
  <si>
    <t>Sanjana</t>
  </si>
  <si>
    <t>Manoj</t>
  </si>
  <si>
    <t>Aariz</t>
  </si>
  <si>
    <t>2025 American Open East</t>
  </si>
  <si>
    <t>Oomung</t>
  </si>
  <si>
    <t>Varma</t>
  </si>
  <si>
    <t>Chazarae</t>
  </si>
  <si>
    <t>Dmitri</t>
  </si>
  <si>
    <t>Morales</t>
  </si>
  <si>
    <t>Leilahni</t>
  </si>
  <si>
    <t>Dangidang</t>
  </si>
  <si>
    <t>Hsu</t>
  </si>
  <si>
    <t>Megan</t>
  </si>
  <si>
    <t>Tabalujan</t>
  </si>
  <si>
    <t>Rodrigo</t>
  </si>
  <si>
    <t>Taeyeon</t>
  </si>
  <si>
    <t>Bargas</t>
  </si>
  <si>
    <t>Dickinson</t>
  </si>
  <si>
    <t>Erika</t>
  </si>
  <si>
    <t xml:space="preserve">Nguyen </t>
  </si>
  <si>
    <t>GI WOO</t>
  </si>
  <si>
    <t>UM</t>
  </si>
  <si>
    <t>Inchai</t>
  </si>
  <si>
    <t>Monika</t>
  </si>
  <si>
    <t>Janson</t>
  </si>
  <si>
    <t>Meyers</t>
  </si>
  <si>
    <t>Stuart</t>
  </si>
  <si>
    <t>Baltsen</t>
  </si>
  <si>
    <t>Hess</t>
  </si>
  <si>
    <t>Suleymankhan</t>
  </si>
  <si>
    <t>Uyghur</t>
  </si>
  <si>
    <t>SANG</t>
  </si>
  <si>
    <t>Ayla</t>
  </si>
  <si>
    <t xml:space="preserve">Rachna </t>
  </si>
  <si>
    <t>Ganapathy</t>
  </si>
  <si>
    <t>NORAH</t>
  </si>
  <si>
    <t>DUFF</t>
  </si>
  <si>
    <t>CECILIA</t>
  </si>
  <si>
    <t>KAREN</t>
  </si>
  <si>
    <t>LILLIAN</t>
  </si>
  <si>
    <t>ALLEN</t>
  </si>
  <si>
    <t>YUN SEO</t>
  </si>
  <si>
    <t>HAO</t>
  </si>
  <si>
    <t>Baohan Hannah</t>
  </si>
  <si>
    <t>Shaun</t>
  </si>
  <si>
    <t>Townsend</t>
  </si>
  <si>
    <t>Ayat</t>
  </si>
  <si>
    <t>Arielle</t>
  </si>
  <si>
    <t>Shivani</t>
  </si>
  <si>
    <t>AAYUSHA</t>
  </si>
  <si>
    <t>POUDEL</t>
  </si>
  <si>
    <t>Harshitha</t>
  </si>
  <si>
    <t>Vimalraj</t>
  </si>
  <si>
    <t>Gnanika Reddy</t>
  </si>
  <si>
    <t>Mannat</t>
  </si>
  <si>
    <t>Badh</t>
  </si>
  <si>
    <t>LO</t>
  </si>
  <si>
    <t>Shreve</t>
  </si>
  <si>
    <t>Rihan</t>
  </si>
  <si>
    <t>Advaith</t>
  </si>
  <si>
    <t>Jerry</t>
  </si>
  <si>
    <t>Roberts</t>
  </si>
  <si>
    <t>Sharv</t>
  </si>
  <si>
    <t>Carrey</t>
  </si>
  <si>
    <t>Pedro</t>
  </si>
  <si>
    <t>Camden</t>
  </si>
  <si>
    <t>RICHARD</t>
  </si>
  <si>
    <t>TREVISANI</t>
  </si>
  <si>
    <t>Walter</t>
  </si>
  <si>
    <t>BAI</t>
  </si>
  <si>
    <t>ERIC</t>
  </si>
  <si>
    <t>ADARSH</t>
  </si>
  <si>
    <t>GUPTA</t>
  </si>
  <si>
    <t>CHARLIE</t>
  </si>
  <si>
    <t>HAMIN</t>
  </si>
  <si>
    <t>LOGAN</t>
  </si>
  <si>
    <t>MICHAEL</t>
  </si>
  <si>
    <t>KRISH</t>
  </si>
  <si>
    <t>PARIMI</t>
  </si>
  <si>
    <t>JACOB</t>
  </si>
  <si>
    <t>EVAN</t>
  </si>
  <si>
    <t>SCOTT</t>
  </si>
  <si>
    <t>SHAWN</t>
  </si>
  <si>
    <t>EDWARD</t>
  </si>
  <si>
    <t>TEDDY</t>
  </si>
  <si>
    <t>BURKARD</t>
  </si>
  <si>
    <t>ALI</t>
  </si>
  <si>
    <t>ANDERSON</t>
  </si>
  <si>
    <t>CHIN</t>
  </si>
  <si>
    <t>AMBER</t>
  </si>
  <si>
    <t>CARLSON</t>
  </si>
  <si>
    <t>ABBY</t>
  </si>
  <si>
    <t>JESSICA</t>
  </si>
  <si>
    <t>FIONA</t>
  </si>
  <si>
    <t>ELISE</t>
  </si>
  <si>
    <t>CASSIDY</t>
  </si>
  <si>
    <t>KACIE</t>
  </si>
  <si>
    <t>NAOMI</t>
  </si>
  <si>
    <t>ROMERO</t>
  </si>
  <si>
    <t>YEE</t>
  </si>
  <si>
    <t>WILLIAMS</t>
  </si>
  <si>
    <t>JULIA</t>
  </si>
  <si>
    <t>STONE</t>
  </si>
  <si>
    <t>CHLOE</t>
  </si>
  <si>
    <t>Brendan</t>
  </si>
  <si>
    <t>AGPALZA</t>
  </si>
  <si>
    <t>HILL</t>
  </si>
  <si>
    <t>Jaxon</t>
  </si>
  <si>
    <t>GUILLENT</t>
  </si>
  <si>
    <t xml:space="preserve">HWANG </t>
  </si>
  <si>
    <t>LEAPAGA</t>
  </si>
  <si>
    <t>PIERCE</t>
  </si>
  <si>
    <t>Cadence</t>
  </si>
  <si>
    <t>KINSFATHER</t>
  </si>
  <si>
    <t>NEKOBA</t>
  </si>
  <si>
    <t>GOEI</t>
  </si>
  <si>
    <t>VALBUENA</t>
  </si>
  <si>
    <t>KRUEGER</t>
  </si>
  <si>
    <t>Lisethe</t>
  </si>
  <si>
    <t>SALCIDO</t>
  </si>
  <si>
    <t>STAMP</t>
  </si>
  <si>
    <t>Aadhya</t>
  </si>
  <si>
    <t>BLAKE</t>
  </si>
  <si>
    <t>Claire Yejin</t>
  </si>
  <si>
    <t>Mason Doran</t>
  </si>
  <si>
    <t>Mason Hunter</t>
  </si>
  <si>
    <t>2025 U.S. Season Final and Sports Festival</t>
  </si>
  <si>
    <t>9/5-7/2025</t>
  </si>
  <si>
    <t>Kathryn</t>
  </si>
  <si>
    <t>BAXTER</t>
  </si>
  <si>
    <t>4.0 Events</t>
  </si>
  <si>
    <t>2025 Las Vegas Open</t>
  </si>
  <si>
    <t>2025 6th Lions Cup</t>
  </si>
  <si>
    <t>P20</t>
  </si>
  <si>
    <t>Ariana Daon</t>
  </si>
  <si>
    <t>Ailee Haon</t>
  </si>
  <si>
    <t>Kun-Woo</t>
  </si>
  <si>
    <t>Trinh</t>
  </si>
  <si>
    <t>Stine</t>
  </si>
  <si>
    <t>Silbaugh</t>
  </si>
  <si>
    <t>Parayno</t>
  </si>
  <si>
    <t>Karlsson</t>
  </si>
  <si>
    <t>Styles</t>
  </si>
  <si>
    <t>Milene</t>
  </si>
  <si>
    <t>Seungbin</t>
  </si>
  <si>
    <t>Veron</t>
  </si>
  <si>
    <t>2026 Metro Open</t>
  </si>
  <si>
    <t>2026 Dallas Open</t>
  </si>
  <si>
    <t>2026 U.S. Open</t>
  </si>
  <si>
    <t>2026 New Jersey State Championship</t>
  </si>
  <si>
    <t>2026 Virginia State Championship</t>
  </si>
  <si>
    <t>3/5/26-3/8/26</t>
  </si>
  <si>
    <t>US 70.0</t>
  </si>
  <si>
    <t>Number of State Championships</t>
  </si>
  <si>
    <t>2026 Total Points</t>
  </si>
  <si>
    <t>2026 Prelim Event Points Total</t>
  </si>
  <si>
    <t>2026 4.0 Events</t>
  </si>
  <si>
    <t>2026 6.0 Events</t>
  </si>
  <si>
    <t>2026 10.0 Events</t>
  </si>
  <si>
    <t>2026 12.0 Events</t>
  </si>
  <si>
    <t>2026 Major Event Points Total</t>
  </si>
  <si>
    <t>2026 30.0 Points</t>
  </si>
  <si>
    <t>2026 40.0 Points</t>
  </si>
  <si>
    <t>2026 50.0 Points</t>
  </si>
  <si>
    <t>2026 60.0 Points</t>
  </si>
  <si>
    <t>2026 70.0 Points</t>
  </si>
  <si>
    <t>Concat Vlookup</t>
  </si>
  <si>
    <t>KUZHUPPALLIL</t>
  </si>
  <si>
    <t>Woojin</t>
  </si>
  <si>
    <t>GEAM</t>
  </si>
  <si>
    <t>Samhith</t>
  </si>
  <si>
    <t>LARUE</t>
  </si>
  <si>
    <t>MULLINS</t>
  </si>
  <si>
    <t>MCELROY</t>
  </si>
  <si>
    <t>NAKAMURA</t>
  </si>
  <si>
    <t>KUSHINS</t>
  </si>
  <si>
    <t>BHEEMA</t>
  </si>
  <si>
    <t>Kavish</t>
  </si>
  <si>
    <t>BATHULA</t>
  </si>
  <si>
    <t>Caeden</t>
  </si>
  <si>
    <t>AMADOR</t>
  </si>
  <si>
    <t>EDMONDSON</t>
  </si>
  <si>
    <t>D'AURIA</t>
  </si>
  <si>
    <t>YIP</t>
  </si>
  <si>
    <t>KRAKER</t>
  </si>
  <si>
    <t>Under 30</t>
  </si>
  <si>
    <t>SIM</t>
  </si>
  <si>
    <t>CASTRO</t>
  </si>
  <si>
    <t>SANTANA</t>
  </si>
  <si>
    <t>LAWRENCE</t>
  </si>
  <si>
    <t>Under 50</t>
  </si>
  <si>
    <t>Laurence</t>
  </si>
  <si>
    <t>WADLER</t>
  </si>
  <si>
    <t>Under 65</t>
  </si>
  <si>
    <t>HENGEVELD</t>
  </si>
  <si>
    <t>NAKAARAI</t>
  </si>
  <si>
    <t>MANKAD</t>
  </si>
  <si>
    <t>Aaradhya</t>
  </si>
  <si>
    <t>JANGELI</t>
  </si>
  <si>
    <t>TEDESCHI</t>
  </si>
  <si>
    <t>Aishi</t>
  </si>
  <si>
    <t>BANERJEE</t>
  </si>
  <si>
    <t>Malika</t>
  </si>
  <si>
    <t>TURAEV</t>
  </si>
  <si>
    <t>Akshita</t>
  </si>
  <si>
    <t>NAVEEN</t>
  </si>
  <si>
    <t>McKenzie</t>
  </si>
  <si>
    <t>THATER</t>
  </si>
  <si>
    <t>PACIO</t>
  </si>
  <si>
    <t>PINGALI</t>
  </si>
  <si>
    <t>DOSHI</t>
  </si>
  <si>
    <t>CARABALLO</t>
  </si>
  <si>
    <t>Brissa</t>
  </si>
  <si>
    <t>SOMARRIBA</t>
  </si>
  <si>
    <t>Vanessa</t>
  </si>
  <si>
    <t>RASMUSSEN</t>
  </si>
  <si>
    <t>CALISTA</t>
  </si>
  <si>
    <t>DEGUZMAN</t>
  </si>
  <si>
    <t>GOMEZ</t>
  </si>
  <si>
    <t>KEENAN</t>
  </si>
  <si>
    <t>Under 60</t>
  </si>
  <si>
    <t>YANOGACIO</t>
  </si>
  <si>
    <t>Miraldelly</t>
  </si>
  <si>
    <t>LARA-DIAZ</t>
  </si>
  <si>
    <t>CLEMONS</t>
  </si>
  <si>
    <t>GROCE</t>
  </si>
  <si>
    <t>HART</t>
  </si>
  <si>
    <t>OLSEN</t>
  </si>
  <si>
    <t>GONZALES</t>
  </si>
  <si>
    <t>PROUVOST</t>
  </si>
  <si>
    <t>David Meedeum</t>
  </si>
  <si>
    <t>GLENN</t>
  </si>
  <si>
    <t>Chanhee</t>
  </si>
  <si>
    <t>CORREA SANCHEZ</t>
  </si>
  <si>
    <t>George Jr Guiritan</t>
  </si>
  <si>
    <t>ARSENAL</t>
  </si>
  <si>
    <t>Arman Joseph Magbanua</t>
  </si>
  <si>
    <t>JUANITAS</t>
  </si>
  <si>
    <t>Jeongseob</t>
  </si>
  <si>
    <t>SHIM</t>
  </si>
  <si>
    <t>SHOEMAKER</t>
  </si>
  <si>
    <t>Siwon</t>
  </si>
  <si>
    <t>Hovan</t>
  </si>
  <si>
    <t>RO</t>
  </si>
  <si>
    <t>Rhea</t>
  </si>
  <si>
    <t>SRINIVAS</t>
  </si>
  <si>
    <t>YIRAI</t>
  </si>
  <si>
    <t>Lindsey</t>
  </si>
  <si>
    <t>Taytum</t>
  </si>
  <si>
    <t>WIEBE</t>
  </si>
  <si>
    <t>Vienna</t>
  </si>
  <si>
    <t>Over 65</t>
  </si>
  <si>
    <t>Under 40</t>
  </si>
  <si>
    <t>Hyeri</t>
  </si>
  <si>
    <t>Shannon Noelle</t>
  </si>
  <si>
    <t>MASDEN</t>
  </si>
  <si>
    <t>Young Sil</t>
  </si>
  <si>
    <t>Carmen</t>
  </si>
  <si>
    <t>LANDRAU</t>
  </si>
  <si>
    <t>Anita</t>
  </si>
  <si>
    <t>TOWNSEND</t>
  </si>
  <si>
    <t>CORDERO</t>
  </si>
  <si>
    <t>Roen Curtis</t>
  </si>
  <si>
    <t>CALLE ARENAS</t>
  </si>
  <si>
    <t>Santana</t>
  </si>
  <si>
    <t>GAJEWSKI</t>
  </si>
  <si>
    <t>IZBICKI</t>
  </si>
  <si>
    <t>Tobias</t>
  </si>
  <si>
    <t>KJELLIN</t>
  </si>
  <si>
    <t>GAMBLE</t>
  </si>
  <si>
    <t>Edison</t>
  </si>
  <si>
    <t>BAGAIPO</t>
  </si>
  <si>
    <t>Dae Goo</t>
  </si>
  <si>
    <t>KWUN</t>
  </si>
  <si>
    <t>HOOPER</t>
  </si>
  <si>
    <t>Kh</t>
  </si>
  <si>
    <t>TIBERIO</t>
  </si>
  <si>
    <t>Jasper Shi</t>
  </si>
  <si>
    <t>GUNDERSON</t>
  </si>
  <si>
    <t>VILLENA</t>
  </si>
  <si>
    <t>Lapka</t>
  </si>
  <si>
    <t>Chui</t>
  </si>
  <si>
    <t>Wachob</t>
  </si>
  <si>
    <t>SAMWELL</t>
  </si>
  <si>
    <t>DEGRAFFENRIED</t>
  </si>
  <si>
    <t>BANSIGAN</t>
  </si>
  <si>
    <t>ZOEY</t>
  </si>
  <si>
    <t>VO</t>
  </si>
  <si>
    <t>Adhamy</t>
  </si>
  <si>
    <t>Nishka</t>
  </si>
  <si>
    <t>Liyanage</t>
  </si>
  <si>
    <t>Lewen</t>
  </si>
  <si>
    <t>Sethi</t>
  </si>
  <si>
    <t>Yeonu</t>
  </si>
  <si>
    <t>Stefany</t>
  </si>
  <si>
    <t>Guerrero</t>
  </si>
  <si>
    <t>Anagha</t>
  </si>
  <si>
    <t>Koushik</t>
  </si>
  <si>
    <t>Krithi</t>
  </si>
  <si>
    <t>Perabattula</t>
  </si>
  <si>
    <t>Akayla</t>
  </si>
  <si>
    <t>Peterson</t>
  </si>
  <si>
    <t>Carolyn</t>
  </si>
  <si>
    <t>McCullough</t>
  </si>
  <si>
    <t>Kahmil Surya</t>
  </si>
  <si>
    <t>Murali</t>
  </si>
  <si>
    <t>Luisa</t>
  </si>
  <si>
    <t>Legorreta-Vidal</t>
  </si>
  <si>
    <t>Wade</t>
  </si>
  <si>
    <t>Borrrer</t>
  </si>
  <si>
    <t>BAKHODIR</t>
  </si>
  <si>
    <t>ALOVKHONOV</t>
  </si>
  <si>
    <t>Thuy Nga</t>
  </si>
  <si>
    <t>FINKELSTEIN</t>
  </si>
  <si>
    <t>KOSTUK</t>
  </si>
  <si>
    <t>LAI</t>
  </si>
  <si>
    <t>Ah-In</t>
  </si>
  <si>
    <t>EUN</t>
  </si>
  <si>
    <t>Medinee</t>
  </si>
  <si>
    <t>Fei-Tzin</t>
  </si>
  <si>
    <t>Deidra</t>
  </si>
  <si>
    <t>BUDINSKI</t>
  </si>
  <si>
    <t>HETTIARACHCHI</t>
  </si>
  <si>
    <t>TEPOZ</t>
  </si>
  <si>
    <t>BRANCO</t>
  </si>
  <si>
    <t>RAWAL</t>
  </si>
  <si>
    <t>Lila</t>
  </si>
  <si>
    <t>HOCHBAUM</t>
  </si>
  <si>
    <t>OTT</t>
  </si>
  <si>
    <t>Rani</t>
  </si>
  <si>
    <t>SAIKIA</t>
  </si>
  <si>
    <t>LOPEZ LIMON</t>
  </si>
  <si>
    <t>RAMOS</t>
  </si>
  <si>
    <t>Kyla</t>
  </si>
  <si>
    <t>Myra</t>
  </si>
  <si>
    <t>TAYAL</t>
  </si>
  <si>
    <t>Mishka</t>
  </si>
  <si>
    <t xml:space="preserve">Michelle </t>
  </si>
  <si>
    <t>ISLAM</t>
  </si>
  <si>
    <t>Rohan</t>
  </si>
  <si>
    <t>DECLAN</t>
  </si>
  <si>
    <t>CORBETT</t>
  </si>
  <si>
    <t>VIDOZZI</t>
  </si>
  <si>
    <t xml:space="preserve">MERGENTHEIMER </t>
  </si>
  <si>
    <t>Kai-Zhan</t>
  </si>
  <si>
    <t>Juwon</t>
  </si>
  <si>
    <t>Eddie</t>
  </si>
  <si>
    <t>BAUTISTA</t>
  </si>
  <si>
    <t>DUMANOGULLARI</t>
  </si>
  <si>
    <t>Cesar Enrique</t>
  </si>
  <si>
    <t>FLORES REYES</t>
  </si>
  <si>
    <t>BRETT</t>
  </si>
  <si>
    <t>Rishik</t>
  </si>
  <si>
    <t>SIKDER</t>
  </si>
  <si>
    <t>BELANI</t>
  </si>
  <si>
    <t xml:space="preserve">Jacob </t>
  </si>
  <si>
    <t>MOREIRA</t>
  </si>
  <si>
    <t>AMBROCIO</t>
  </si>
  <si>
    <t>Yoonseong</t>
  </si>
  <si>
    <t>NAM</t>
  </si>
  <si>
    <t>EDMILAO</t>
  </si>
  <si>
    <t xml:space="preserve">Dimitri </t>
  </si>
  <si>
    <t>STEPHAN</t>
  </si>
  <si>
    <t>Baker</t>
  </si>
  <si>
    <t>TAON</t>
  </si>
  <si>
    <t>Sriyaan</t>
  </si>
  <si>
    <t>Nimmagadda</t>
  </si>
  <si>
    <t>Sarrells</t>
  </si>
  <si>
    <t>Bonilla</t>
  </si>
  <si>
    <t>Mikko</t>
  </si>
  <si>
    <t>Romano</t>
  </si>
  <si>
    <t>PHILIP</t>
  </si>
  <si>
    <t>Brinja</t>
  </si>
  <si>
    <t>Alenka</t>
  </si>
  <si>
    <t>Naza</t>
  </si>
  <si>
    <t>Shwan</t>
  </si>
  <si>
    <t>Anne</t>
  </si>
  <si>
    <t>Dela Cruz</t>
  </si>
  <si>
    <t>ALISA</t>
  </si>
  <si>
    <t>MAEYAMA</t>
  </si>
  <si>
    <t>Balunavar</t>
  </si>
  <si>
    <t>Crawford</t>
  </si>
  <si>
    <t>Shaffer</t>
  </si>
  <si>
    <t>Barbosa</t>
  </si>
  <si>
    <t>Riyaan</t>
  </si>
  <si>
    <t>Apoyan</t>
  </si>
  <si>
    <t>Stanton</t>
  </si>
  <si>
    <t>Tsai</t>
  </si>
  <si>
    <t>Divya</t>
  </si>
  <si>
    <t>Rajkumar</t>
  </si>
  <si>
    <t>Russell</t>
  </si>
  <si>
    <t>Bagdasarian</t>
  </si>
  <si>
    <t>Rohit</t>
  </si>
  <si>
    <t>Bhatt</t>
  </si>
  <si>
    <t>Ashraf</t>
  </si>
  <si>
    <t>Ertman</t>
  </si>
  <si>
    <t>Edna</t>
  </si>
  <si>
    <t>Aleyna</t>
  </si>
  <si>
    <t>Tia</t>
  </si>
  <si>
    <t>Hans Ethan</t>
  </si>
  <si>
    <t>Baldonado</t>
  </si>
  <si>
    <t>pham</t>
  </si>
  <si>
    <t>Cena</t>
  </si>
  <si>
    <t>Noori</t>
  </si>
  <si>
    <t>Cross</t>
  </si>
  <si>
    <t>MJ</t>
  </si>
  <si>
    <t>Bryant</t>
  </si>
  <si>
    <t>Majji</t>
  </si>
  <si>
    <t>Devangana</t>
  </si>
  <si>
    <t>Banerjee</t>
  </si>
  <si>
    <t>Anika Tracy</t>
  </si>
  <si>
    <t>Antony</t>
  </si>
  <si>
    <t>Amin</t>
  </si>
  <si>
    <t>Sarayu</t>
  </si>
  <si>
    <t>Jampala</t>
  </si>
  <si>
    <t>Paredez</t>
  </si>
  <si>
    <t>maroney</t>
  </si>
  <si>
    <t>Charlotte Ye-Eun</t>
  </si>
  <si>
    <t>Maddelyn</t>
  </si>
  <si>
    <t>Tietze</t>
  </si>
  <si>
    <t>Meltzer</t>
  </si>
  <si>
    <t>Varra</t>
  </si>
  <si>
    <t>Wiley</t>
  </si>
  <si>
    <t>Jenn</t>
  </si>
  <si>
    <t>Irey</t>
  </si>
  <si>
    <t>Cynthia</t>
  </si>
  <si>
    <t>Herrera</t>
  </si>
  <si>
    <t>Jadhav</t>
  </si>
  <si>
    <t>Aarya</t>
  </si>
  <si>
    <t>Charlet</t>
  </si>
  <si>
    <t>Keya</t>
  </si>
  <si>
    <t>Sinha</t>
  </si>
  <si>
    <t>JAYCE</t>
  </si>
  <si>
    <t>Aksh</t>
  </si>
  <si>
    <t>Mathur</t>
  </si>
  <si>
    <t>Azriel</t>
  </si>
  <si>
    <t>Toler</t>
  </si>
  <si>
    <t>Nikash</t>
  </si>
  <si>
    <t>Pawar</t>
  </si>
  <si>
    <t>Inseo</t>
  </si>
  <si>
    <t>Elton</t>
  </si>
  <si>
    <t>Pittman</t>
  </si>
  <si>
    <t>Cole</t>
  </si>
  <si>
    <t>Ko</t>
  </si>
  <si>
    <t>Sriman</t>
  </si>
  <si>
    <t>Padamatinti</t>
  </si>
  <si>
    <t>Nadide</t>
  </si>
  <si>
    <t>Turhan</t>
  </si>
  <si>
    <t>Ganugapeta</t>
  </si>
  <si>
    <t>Morochnick</t>
  </si>
  <si>
    <t>PEARSON</t>
  </si>
  <si>
    <t>Zakariya</t>
  </si>
  <si>
    <t>El-Bakri</t>
  </si>
  <si>
    <t>Namhyun</t>
  </si>
  <si>
    <t>TSUTSUMI</t>
  </si>
  <si>
    <t>Zarina</t>
  </si>
  <si>
    <t>Neff</t>
  </si>
  <si>
    <t>Shuya</t>
  </si>
  <si>
    <t>Casey</t>
  </si>
  <si>
    <t>Denham</t>
  </si>
  <si>
    <t>Francisco</t>
  </si>
  <si>
    <t>Dolz</t>
  </si>
  <si>
    <t>Rundberget</t>
  </si>
  <si>
    <t>ARMAND</t>
  </si>
  <si>
    <t>MORIN</t>
  </si>
  <si>
    <t>Over 70</t>
  </si>
  <si>
    <t>concat belt change</t>
  </si>
  <si>
    <t>2026 Arizona State Championship</t>
  </si>
  <si>
    <t>2026 Michigan State Championship</t>
  </si>
  <si>
    <t>2026 Oklahoma State Championship</t>
  </si>
  <si>
    <t>2026 Alaska State Championship</t>
  </si>
  <si>
    <t>2026 Georgia State Championship</t>
  </si>
  <si>
    <t>2026 New York State Championship</t>
  </si>
  <si>
    <t>2026 California State Championship</t>
  </si>
  <si>
    <t>2026 Iowa   State Championship</t>
  </si>
  <si>
    <t>2026 Florida State Championship</t>
  </si>
  <si>
    <t>2026 Colorado State Championship</t>
  </si>
  <si>
    <t>2026 Maryland State Championship</t>
  </si>
  <si>
    <t>2026 Oregon State Championship</t>
  </si>
  <si>
    <t>Leilani</t>
  </si>
  <si>
    <t>Broussard</t>
  </si>
  <si>
    <t>Kitt</t>
  </si>
  <si>
    <t>Greco</t>
  </si>
  <si>
    <t>LY-HUONG</t>
  </si>
  <si>
    <t>NGO</t>
  </si>
  <si>
    <t>Erza</t>
  </si>
  <si>
    <t>Avigale Doligas</t>
  </si>
  <si>
    <t>Chu</t>
  </si>
  <si>
    <t xml:space="preserve">Elizabeth </t>
  </si>
  <si>
    <t>Enciso</t>
  </si>
  <si>
    <t>Mila</t>
  </si>
  <si>
    <t>Houssameddine</t>
  </si>
  <si>
    <t>Irelynn</t>
  </si>
  <si>
    <t>Northington</t>
  </si>
  <si>
    <t>Kristen</t>
  </si>
  <si>
    <t>Murray</t>
  </si>
  <si>
    <t>Carrie</t>
  </si>
  <si>
    <t xml:space="preserve">Alicelynn </t>
  </si>
  <si>
    <t>Lunardi</t>
  </si>
  <si>
    <t>Ashley</t>
  </si>
  <si>
    <t>Alejandra</t>
  </si>
  <si>
    <t>Vasquez</t>
  </si>
  <si>
    <t>King</t>
  </si>
  <si>
    <t>Lilian</t>
  </si>
  <si>
    <t>Ariya</t>
  </si>
  <si>
    <t>Saha</t>
  </si>
  <si>
    <t>Figueroa</t>
  </si>
  <si>
    <t>Haneul</t>
  </si>
  <si>
    <t>YOENDRY</t>
  </si>
  <si>
    <t>Grayson</t>
  </si>
  <si>
    <t>Maximilian</t>
  </si>
  <si>
    <t>Saku</t>
  </si>
  <si>
    <t>Iwaya</t>
  </si>
  <si>
    <t>armstrong</t>
  </si>
  <si>
    <t>Shanindu</t>
  </si>
  <si>
    <t>Hewavithana</t>
  </si>
  <si>
    <t>Zavalza</t>
  </si>
  <si>
    <t>Konala</t>
  </si>
  <si>
    <t>Leonardo</t>
  </si>
  <si>
    <t xml:space="preserve">Dylan </t>
  </si>
  <si>
    <t>Dykert</t>
  </si>
  <si>
    <t>Mariam</t>
  </si>
  <si>
    <t>Pérez</t>
  </si>
  <si>
    <t>Ovee</t>
  </si>
  <si>
    <t>Sovaya</t>
  </si>
  <si>
    <t>InsoDodson</t>
  </si>
  <si>
    <t>Ruah</t>
  </si>
  <si>
    <t>Popescu</t>
  </si>
  <si>
    <t>Khanishka</t>
  </si>
  <si>
    <t>Bhupalli</t>
  </si>
  <si>
    <t>Swadha</t>
  </si>
  <si>
    <t>Widun</t>
  </si>
  <si>
    <t>DiVito</t>
  </si>
  <si>
    <t>Yeonseok</t>
  </si>
  <si>
    <t>CAMERON</t>
  </si>
  <si>
    <t>Karim</t>
  </si>
  <si>
    <t>Hamza</t>
  </si>
  <si>
    <t>RAY</t>
  </si>
  <si>
    <t>KYI</t>
  </si>
  <si>
    <t>Yisun</t>
  </si>
  <si>
    <t>Patterson</t>
  </si>
  <si>
    <t>Sanjay</t>
  </si>
  <si>
    <t xml:space="preserve">Sumant </t>
  </si>
  <si>
    <t>Hudhayfah</t>
  </si>
  <si>
    <t>Noman</t>
  </si>
  <si>
    <t>BRIANNA</t>
  </si>
  <si>
    <t>Adia</t>
  </si>
  <si>
    <t>MacIsaac-Villalta</t>
  </si>
  <si>
    <t>Parisa</t>
  </si>
  <si>
    <t>Baradaran</t>
  </si>
  <si>
    <t>Paulino</t>
  </si>
  <si>
    <t>Masakan</t>
  </si>
  <si>
    <t>Eseme</t>
  </si>
  <si>
    <t>Zia</t>
  </si>
  <si>
    <t>Willey</t>
  </si>
  <si>
    <t>Kuzhali</t>
  </si>
  <si>
    <t xml:space="preserve">Arunachalam </t>
  </si>
  <si>
    <t>Alexa Lenice</t>
  </si>
  <si>
    <t>Lobusta</t>
  </si>
  <si>
    <t>Lewis</t>
  </si>
  <si>
    <t>Ciminillo</t>
  </si>
  <si>
    <t>Elias</t>
  </si>
  <si>
    <t>Bahr</t>
  </si>
  <si>
    <t>Foster</t>
  </si>
  <si>
    <t xml:space="preserve">Alistair </t>
  </si>
  <si>
    <t>Buford</t>
  </si>
  <si>
    <t>Iducula</t>
  </si>
  <si>
    <t>Pettit</t>
  </si>
  <si>
    <t>Tevebaugh</t>
  </si>
  <si>
    <t>Yul</t>
  </si>
  <si>
    <t>Doh</t>
  </si>
  <si>
    <t>Tucker</t>
  </si>
  <si>
    <t>Eden</t>
  </si>
  <si>
    <t>Wright</t>
  </si>
  <si>
    <t>Paisley</t>
  </si>
  <si>
    <t>JUEUN</t>
  </si>
  <si>
    <t>Santella</t>
  </si>
  <si>
    <t>Manson</t>
  </si>
  <si>
    <t>ANNA</t>
  </si>
  <si>
    <t>Rowan</t>
  </si>
  <si>
    <t>Granath</t>
  </si>
  <si>
    <t>Scarlett</t>
  </si>
  <si>
    <t>Hart</t>
  </si>
  <si>
    <t>Liesl</t>
  </si>
  <si>
    <t>Meggs</t>
  </si>
  <si>
    <t>Mustafina</t>
  </si>
  <si>
    <t>Watkins</t>
  </si>
  <si>
    <t>DAENERYS</t>
  </si>
  <si>
    <t>Aubrey-Criselle</t>
  </si>
  <si>
    <t>Sudaria</t>
  </si>
  <si>
    <t>Lucy</t>
  </si>
  <si>
    <t>Cullison</t>
  </si>
  <si>
    <t>Mako</t>
  </si>
  <si>
    <t>Secora</t>
  </si>
  <si>
    <t>Kaileen Rose</t>
  </si>
  <si>
    <t>Rosal</t>
  </si>
  <si>
    <t>Eikmeier</t>
  </si>
  <si>
    <t>ISAIAH</t>
  </si>
  <si>
    <t>MERIDETH</t>
  </si>
  <si>
    <t>Kalob</t>
  </si>
  <si>
    <t>Hopkins</t>
  </si>
  <si>
    <t>LEVI</t>
  </si>
  <si>
    <t xml:space="preserve">Zion </t>
  </si>
  <si>
    <t>Vue</t>
  </si>
  <si>
    <t>Jeremiah</t>
  </si>
  <si>
    <t>Gerard</t>
  </si>
  <si>
    <t>Ignacio</t>
  </si>
  <si>
    <t>Ellis</t>
  </si>
  <si>
    <t>Thaddaeus</t>
  </si>
  <si>
    <t>Pepper</t>
  </si>
  <si>
    <t>Jamison</t>
  </si>
  <si>
    <t>Verdugo</t>
  </si>
  <si>
    <t>Phillip</t>
  </si>
  <si>
    <t>SILAS</t>
  </si>
  <si>
    <t>Jeremy</t>
  </si>
  <si>
    <t>Rex</t>
  </si>
  <si>
    <t>Corrigan</t>
  </si>
  <si>
    <t>Phalen</t>
  </si>
  <si>
    <t>Yiseo</t>
  </si>
  <si>
    <t>YOONHOO</t>
  </si>
  <si>
    <t>Bobby</t>
  </si>
  <si>
    <t>VanHorn</t>
  </si>
  <si>
    <t>Melissa</t>
  </si>
  <si>
    <t>Sheriff</t>
  </si>
  <si>
    <t>JEEYOON</t>
  </si>
  <si>
    <t>Casanova</t>
  </si>
  <si>
    <t>Quinn</t>
  </si>
  <si>
    <t>Kronen</t>
  </si>
  <si>
    <t>Lida</t>
  </si>
  <si>
    <t>Besprozvanii</t>
  </si>
  <si>
    <t>Mattilyn</t>
  </si>
  <si>
    <t>Nix</t>
  </si>
  <si>
    <t>Elayna</t>
  </si>
  <si>
    <t>Backes</t>
  </si>
  <si>
    <t>Krizmanic</t>
  </si>
  <si>
    <t>KYLEE</t>
  </si>
  <si>
    <t>COWLES</t>
  </si>
  <si>
    <t>IsaBella</t>
  </si>
  <si>
    <t>Rasmussen</t>
  </si>
  <si>
    <t>Michaels</t>
  </si>
  <si>
    <t>Laurensia</t>
  </si>
  <si>
    <t>Tedjakusuma</t>
  </si>
  <si>
    <t>Viera</t>
  </si>
  <si>
    <t>Villena</t>
  </si>
  <si>
    <t xml:space="preserve">Bruce </t>
  </si>
  <si>
    <t>ANDREW</t>
  </si>
  <si>
    <t>Dubon</t>
  </si>
  <si>
    <t>FAY</t>
  </si>
  <si>
    <t>Taksoo</t>
  </si>
  <si>
    <t>Edgerly</t>
  </si>
  <si>
    <t>An Hi</t>
  </si>
  <si>
    <t>KOBAYASHI</t>
  </si>
  <si>
    <t>Everli</t>
  </si>
  <si>
    <t>BOYD</t>
  </si>
  <si>
    <t>SABHARWAL</t>
  </si>
  <si>
    <t>Yamini</t>
  </si>
  <si>
    <t>PRAKASH</t>
  </si>
  <si>
    <t>Serenity</t>
  </si>
  <si>
    <t>VICENTE</t>
  </si>
  <si>
    <t>Oorja</t>
  </si>
  <si>
    <t>GANGULY</t>
  </si>
  <si>
    <t>Waverly</t>
  </si>
  <si>
    <t>KHONG</t>
  </si>
  <si>
    <t>Marlowe</t>
  </si>
  <si>
    <t>WONGDIAZ</t>
  </si>
  <si>
    <t>LIDEN</t>
  </si>
  <si>
    <t>DINH</t>
  </si>
  <si>
    <t>Yaalini Sri</t>
  </si>
  <si>
    <t>DEEPA SENTHIL</t>
  </si>
  <si>
    <t>Seoyoon</t>
  </si>
  <si>
    <t>Sieun</t>
  </si>
  <si>
    <t>MCCLELLAN</t>
  </si>
  <si>
    <t>Estella</t>
  </si>
  <si>
    <t>Selena</t>
  </si>
  <si>
    <t>CORDOVASANCHEZ</t>
  </si>
  <si>
    <t>Carin</t>
  </si>
  <si>
    <t>ESPINOZA</t>
  </si>
  <si>
    <t>Siya</t>
  </si>
  <si>
    <t>GAWARI</t>
  </si>
  <si>
    <t>Kamila Rae</t>
  </si>
  <si>
    <t>ANSAGAY</t>
  </si>
  <si>
    <t>Jaselyn</t>
  </si>
  <si>
    <t>CABACUNGAN</t>
  </si>
  <si>
    <t>Elly</t>
  </si>
  <si>
    <t>MACKAY</t>
  </si>
  <si>
    <t>Estelle</t>
  </si>
  <si>
    <t>Anisha</t>
  </si>
  <si>
    <t>PRADEEP</t>
  </si>
  <si>
    <t>Ridhi</t>
  </si>
  <si>
    <t>RAO</t>
  </si>
  <si>
    <t>ALVAREZ</t>
  </si>
  <si>
    <t>Genesis</t>
  </si>
  <si>
    <t>MANETTI</t>
  </si>
  <si>
    <t>Emilene</t>
  </si>
  <si>
    <t>Kayleigh</t>
  </si>
  <si>
    <t>WEKER</t>
  </si>
  <si>
    <t>Anaya</t>
  </si>
  <si>
    <t>Elinor</t>
  </si>
  <si>
    <t>Arisa</t>
  </si>
  <si>
    <t>PARYAS</t>
  </si>
  <si>
    <t>ROJAS</t>
  </si>
  <si>
    <t>HOLEVOET</t>
  </si>
  <si>
    <t>Adeline</t>
  </si>
  <si>
    <t>Lilly</t>
  </si>
  <si>
    <t>TRUONG</t>
  </si>
  <si>
    <t>SHIMOMURA</t>
  </si>
  <si>
    <t>MOUAMMAR</t>
  </si>
  <si>
    <t>Clarissa</t>
  </si>
  <si>
    <t>DU</t>
  </si>
  <si>
    <t>Ben Sing</t>
  </si>
  <si>
    <t>KAM</t>
  </si>
  <si>
    <t>LAGRAPPE</t>
  </si>
  <si>
    <t>Elsi</t>
  </si>
  <si>
    <t>Siho</t>
  </si>
  <si>
    <t>SHACKELLY</t>
  </si>
  <si>
    <t>Dannis</t>
  </si>
  <si>
    <t>PALAFOX</t>
  </si>
  <si>
    <t>Alisha</t>
  </si>
  <si>
    <t>JOGLEKAR</t>
  </si>
  <si>
    <t>Akira</t>
  </si>
  <si>
    <t>RAMACHANDRAN</t>
  </si>
  <si>
    <t>Asel</t>
  </si>
  <si>
    <t>KABDAGALIEVA</t>
  </si>
  <si>
    <t>Candice</t>
  </si>
  <si>
    <t>Kaya</t>
  </si>
  <si>
    <t>GROSS</t>
  </si>
  <si>
    <t>Anya</t>
  </si>
  <si>
    <t>POLASANI</t>
  </si>
  <si>
    <t>Vanshuli</t>
  </si>
  <si>
    <t>VIJAY</t>
  </si>
  <si>
    <t>BASU</t>
  </si>
  <si>
    <t>Bryn</t>
  </si>
  <si>
    <t>RESTIFO</t>
  </si>
  <si>
    <t>Shaelyne</t>
  </si>
  <si>
    <t>ARELLANO</t>
  </si>
  <si>
    <t>Quinsika</t>
  </si>
  <si>
    <t>Bethany</t>
  </si>
  <si>
    <t>LAZO</t>
  </si>
  <si>
    <t>Seyul</t>
  </si>
  <si>
    <t>Aila</t>
  </si>
  <si>
    <t>HULT</t>
  </si>
  <si>
    <t>Nahyun</t>
  </si>
  <si>
    <t>YEO</t>
  </si>
  <si>
    <t>MOSSMAN</t>
  </si>
  <si>
    <t>DESHPANDE</t>
  </si>
  <si>
    <t>Hristiana</t>
  </si>
  <si>
    <t>SOLTIS</t>
  </si>
  <si>
    <t>Leana</t>
  </si>
  <si>
    <t>CADIENTE</t>
  </si>
  <si>
    <t>Riehl</t>
  </si>
  <si>
    <t>SHON</t>
  </si>
  <si>
    <t>Juniper</t>
  </si>
  <si>
    <t>REEVES</t>
  </si>
  <si>
    <t>Nila</t>
  </si>
  <si>
    <t>MECHERI</t>
  </si>
  <si>
    <t>Kaycee</t>
  </si>
  <si>
    <t>Akanksha</t>
  </si>
  <si>
    <t>PANDA</t>
  </si>
  <si>
    <t>Reina</t>
  </si>
  <si>
    <t>Aniya</t>
  </si>
  <si>
    <t>SHAW</t>
  </si>
  <si>
    <t>Gavyn</t>
  </si>
  <si>
    <t>Ayliana</t>
  </si>
  <si>
    <t>AZCUETA</t>
  </si>
  <si>
    <t>REYES</t>
  </si>
  <si>
    <t>WHITEMAN</t>
  </si>
  <si>
    <t>Heidy</t>
  </si>
  <si>
    <t>Annavalentina</t>
  </si>
  <si>
    <t>DE GUZMAN</t>
  </si>
  <si>
    <t>CHAE</t>
  </si>
  <si>
    <t>LEUNG</t>
  </si>
  <si>
    <t>Lavender</t>
  </si>
  <si>
    <t>LOUTHEN</t>
  </si>
  <si>
    <t>Shanvi</t>
  </si>
  <si>
    <t>RYU</t>
  </si>
  <si>
    <t>SHYN</t>
  </si>
  <si>
    <t>Bella</t>
  </si>
  <si>
    <t>SAETERN</t>
  </si>
  <si>
    <t>GONCHARUK</t>
  </si>
  <si>
    <t>ORSON</t>
  </si>
  <si>
    <t>Ananya</t>
  </si>
  <si>
    <t>BARE</t>
  </si>
  <si>
    <t>CHEMUDUPATI</t>
  </si>
  <si>
    <t>RATHOD</t>
  </si>
  <si>
    <t>Sahana</t>
  </si>
  <si>
    <t>MAHESH</t>
  </si>
  <si>
    <t>Deasia</t>
  </si>
  <si>
    <t>BOWERS</t>
  </si>
  <si>
    <t>Elodie</t>
  </si>
  <si>
    <t>Cailey</t>
  </si>
  <si>
    <t>POULOS</t>
  </si>
  <si>
    <t>GUTIERREZ</t>
  </si>
  <si>
    <t>Dhriti</t>
  </si>
  <si>
    <t>DEEPAK</t>
  </si>
  <si>
    <t>MENON</t>
  </si>
  <si>
    <t>Aanya</t>
  </si>
  <si>
    <t>CHOUDHARY</t>
  </si>
  <si>
    <t>Kiersten</t>
  </si>
  <si>
    <t>Seoyun</t>
  </si>
  <si>
    <t>CHONG</t>
  </si>
  <si>
    <t>Jeeah</t>
  </si>
  <si>
    <t>Sahar</t>
  </si>
  <si>
    <t>ALCOZAI</t>
  </si>
  <si>
    <t>Kyeore</t>
  </si>
  <si>
    <t>Orion</t>
  </si>
  <si>
    <t>TUGADE</t>
  </si>
  <si>
    <t>Sudev</t>
  </si>
  <si>
    <t>VIRK</t>
  </si>
  <si>
    <t>Vihaan</t>
  </si>
  <si>
    <t>SESHADRI</t>
  </si>
  <si>
    <t>NAMMOUR</t>
  </si>
  <si>
    <t>Maverick</t>
  </si>
  <si>
    <t>JUAN</t>
  </si>
  <si>
    <t>Parker</t>
  </si>
  <si>
    <t>Somkhith</t>
  </si>
  <si>
    <t>KHAMSOMBATH</t>
  </si>
  <si>
    <t>Saeed</t>
  </si>
  <si>
    <t>HAUTER</t>
  </si>
  <si>
    <t>Adikrit Madhav</t>
  </si>
  <si>
    <t>RAMESH</t>
  </si>
  <si>
    <t>RODRIGUES</t>
  </si>
  <si>
    <t>GAO</t>
  </si>
  <si>
    <t>Amir</t>
  </si>
  <si>
    <t>Tenoch</t>
  </si>
  <si>
    <t>VENTURA CARRERA</t>
  </si>
  <si>
    <t>MAGNO</t>
  </si>
  <si>
    <t>DAWSON</t>
  </si>
  <si>
    <t>Shoua</t>
  </si>
  <si>
    <t>Maxl</t>
  </si>
  <si>
    <t>Joonwoo</t>
  </si>
  <si>
    <t>JO</t>
  </si>
  <si>
    <t>Platon</t>
  </si>
  <si>
    <t>SMIRNOV</t>
  </si>
  <si>
    <t>Viaan</t>
  </si>
  <si>
    <t>RAIKAR</t>
  </si>
  <si>
    <t>SAKAI</t>
  </si>
  <si>
    <t>Sidharth</t>
  </si>
  <si>
    <t>NAIR</t>
  </si>
  <si>
    <t>DUET CAHN</t>
  </si>
  <si>
    <t>TSOY</t>
  </si>
  <si>
    <t>MARIANO</t>
  </si>
  <si>
    <t>NIDIYALATH</t>
  </si>
  <si>
    <t>Dinmukhamed</t>
  </si>
  <si>
    <t>ALPYSBAY</t>
  </si>
  <si>
    <t>Anik</t>
  </si>
  <si>
    <t>Chad</t>
  </si>
  <si>
    <t>Shlok</t>
  </si>
  <si>
    <t>Fernando</t>
  </si>
  <si>
    <t>Hay Pang Stephen</t>
  </si>
  <si>
    <t>Kiash</t>
  </si>
  <si>
    <t>Akshay</t>
  </si>
  <si>
    <t>RANGARAJAN</t>
  </si>
  <si>
    <t>CHIEN</t>
  </si>
  <si>
    <t>Robee</t>
  </si>
  <si>
    <t>GO</t>
  </si>
  <si>
    <t>Levi Milo</t>
  </si>
  <si>
    <t>CORPUZ</t>
  </si>
  <si>
    <t>Dean</t>
  </si>
  <si>
    <t>SAKAMOTO</t>
  </si>
  <si>
    <t>Hohyeon</t>
  </si>
  <si>
    <t>Bradley</t>
  </si>
  <si>
    <t>Reyansh</t>
  </si>
  <si>
    <t>RAJ</t>
  </si>
  <si>
    <t>Zane</t>
  </si>
  <si>
    <t>GODING</t>
  </si>
  <si>
    <t>Junyoung</t>
  </si>
  <si>
    <t>COGNION</t>
  </si>
  <si>
    <t>Mason Jethro</t>
  </si>
  <si>
    <t>CABRERA</t>
  </si>
  <si>
    <t>KWOK</t>
  </si>
  <si>
    <t>Avyaan</t>
  </si>
  <si>
    <t>JHA</t>
  </si>
  <si>
    <t>LAO</t>
  </si>
  <si>
    <t>PIH</t>
  </si>
  <si>
    <t>BHARWANI</t>
  </si>
  <si>
    <t>KNAPIC</t>
  </si>
  <si>
    <t>KAWAHIGASHI</t>
  </si>
  <si>
    <t>Shreehan</t>
  </si>
  <si>
    <t>CRUZ</t>
  </si>
  <si>
    <t>Price</t>
  </si>
  <si>
    <t>BREITWIESER</t>
  </si>
  <si>
    <t>THOMAS</t>
  </si>
  <si>
    <t>Archis</t>
  </si>
  <si>
    <t>GHARPURE</t>
  </si>
  <si>
    <t>Evan G</t>
  </si>
  <si>
    <t>Dayne</t>
  </si>
  <si>
    <t>Leon</t>
  </si>
  <si>
    <t>ROSALES</t>
  </si>
  <si>
    <t>Kian</t>
  </si>
  <si>
    <t>PAI</t>
  </si>
  <si>
    <t>FRANCISCO</t>
  </si>
  <si>
    <t>Rylee</t>
  </si>
  <si>
    <t>Ojoshvi</t>
  </si>
  <si>
    <t>Junwoo</t>
  </si>
  <si>
    <t>Saharsh</t>
  </si>
  <si>
    <t>NAGALLA</t>
  </si>
  <si>
    <t>Eliah</t>
  </si>
  <si>
    <t>Desmond</t>
  </si>
  <si>
    <t>FERNS</t>
  </si>
  <si>
    <t>Christo</t>
  </si>
  <si>
    <t>CROWLEY</t>
  </si>
  <si>
    <t>CARRERAS SANCHEZ</t>
  </si>
  <si>
    <t>Rainier</t>
  </si>
  <si>
    <t>Swojas Nachiket</t>
  </si>
  <si>
    <t>SHIKHARE</t>
  </si>
  <si>
    <t>Ishaan</t>
  </si>
  <si>
    <t>Dojin</t>
  </si>
  <si>
    <t>Abel</t>
  </si>
  <si>
    <t>Mathi Pragalathan</t>
  </si>
  <si>
    <t>MEENAKSHI</t>
  </si>
  <si>
    <t>Sanjith</t>
  </si>
  <si>
    <t>CHIDAMBARAM</t>
  </si>
  <si>
    <t>CHEE</t>
  </si>
  <si>
    <t>BHALIYA</t>
  </si>
  <si>
    <t>SOTO</t>
  </si>
  <si>
    <t>SHUM</t>
  </si>
  <si>
    <t>CHUANG</t>
  </si>
  <si>
    <t>CROWE</t>
  </si>
  <si>
    <t>Mac</t>
  </si>
  <si>
    <t>Jarrod</t>
  </si>
  <si>
    <t>Chengdong</t>
  </si>
  <si>
    <t>STRUNSEE</t>
  </si>
  <si>
    <t>Jameson</t>
  </si>
  <si>
    <t>CONNORS</t>
  </si>
  <si>
    <t>Michael John</t>
  </si>
  <si>
    <t>BUGARIN</t>
  </si>
  <si>
    <t>George Jr</t>
  </si>
  <si>
    <t>STEGER</t>
  </si>
  <si>
    <t>PERRI</t>
  </si>
  <si>
    <t>Annalise</t>
  </si>
  <si>
    <t>Ruth</t>
  </si>
  <si>
    <t>RIORDAN</t>
  </si>
  <si>
    <t>Shannen</t>
  </si>
  <si>
    <t>SEVERSEN</t>
  </si>
  <si>
    <t>RIVERA</t>
  </si>
  <si>
    <t>Yadiel</t>
  </si>
  <si>
    <t>LACROIX</t>
  </si>
  <si>
    <t>Sung Yeon</t>
  </si>
  <si>
    <t>Leila</t>
  </si>
  <si>
    <t>MILANOV</t>
  </si>
  <si>
    <t>Carsten</t>
  </si>
  <si>
    <t>Paolo</t>
  </si>
  <si>
    <t>STERN</t>
  </si>
  <si>
    <t>AGARWAL</t>
  </si>
  <si>
    <t>Nik</t>
  </si>
  <si>
    <t>SHARPE</t>
  </si>
  <si>
    <t>ZEIDMAN</t>
  </si>
  <si>
    <t>BHANDARI</t>
  </si>
  <si>
    <t>CLANCY</t>
  </si>
  <si>
    <t>CAMPOS</t>
  </si>
  <si>
    <t>Carolina</t>
  </si>
  <si>
    <t>LEWIS DE BORBA</t>
  </si>
  <si>
    <t>2026 Massachusetts State      Championship</t>
  </si>
  <si>
    <t>2026 Pennsylvania    State      Championship</t>
  </si>
  <si>
    <t>2026 South Carolina    State      Championship</t>
  </si>
  <si>
    <t>2026 Illinois  State      Championship</t>
  </si>
  <si>
    <t>2026 Utah  State      Championship</t>
  </si>
  <si>
    <t>2026 Texas  State      Championship</t>
  </si>
  <si>
    <t>2026 Washington  State      Championship</t>
  </si>
  <si>
    <t>2026 NCTA Championship</t>
  </si>
  <si>
    <t>Elia</t>
  </si>
  <si>
    <t>Thiede</t>
  </si>
  <si>
    <t>Harshini</t>
  </si>
  <si>
    <t>Prashanth</t>
  </si>
  <si>
    <t>Romey</t>
  </si>
  <si>
    <t>Iden</t>
  </si>
  <si>
    <t>Sheng</t>
  </si>
  <si>
    <t>Naraharishetty</t>
  </si>
  <si>
    <t>Lexi</t>
  </si>
  <si>
    <t>Sadler</t>
  </si>
  <si>
    <t>Josephine</t>
  </si>
  <si>
    <t>Ovalle</t>
  </si>
  <si>
    <t>Jen</t>
  </si>
  <si>
    <t>Tegwyn</t>
  </si>
  <si>
    <t>McKinny</t>
  </si>
  <si>
    <t>Nyah</t>
  </si>
  <si>
    <t>Ingrid</t>
  </si>
  <si>
    <t>Zimmermann</t>
  </si>
  <si>
    <t>Nivedha</t>
  </si>
  <si>
    <t>Souresh</t>
  </si>
  <si>
    <t>Maclane</t>
  </si>
  <si>
    <t>Bany</t>
  </si>
  <si>
    <t>Laver</t>
  </si>
  <si>
    <t>Alexandria</t>
  </si>
  <si>
    <t>Johnson</t>
  </si>
  <si>
    <t>Bono</t>
  </si>
  <si>
    <t>Jewell</t>
  </si>
  <si>
    <t>Ayesha</t>
  </si>
  <si>
    <t>Abed</t>
  </si>
  <si>
    <t>Pari</t>
  </si>
  <si>
    <t>Divanji</t>
  </si>
  <si>
    <t>Sofie</t>
  </si>
  <si>
    <t>Long</t>
  </si>
  <si>
    <t>Lott</t>
  </si>
  <si>
    <t>Radmila</t>
  </si>
  <si>
    <t>Stojkovic</t>
  </si>
  <si>
    <t>Crystal</t>
  </si>
  <si>
    <t>Burstein</t>
  </si>
  <si>
    <t xml:space="preserve">Hadley </t>
  </si>
  <si>
    <t xml:space="preserve">Cherry </t>
  </si>
  <si>
    <t>Ani</t>
  </si>
  <si>
    <t>Hargadin</t>
  </si>
  <si>
    <t>Holley</t>
  </si>
  <si>
    <t>Aldfritz</t>
  </si>
  <si>
    <t>Sidhiwai</t>
  </si>
  <si>
    <t>HADA</t>
  </si>
  <si>
    <t>JULIAN</t>
  </si>
  <si>
    <t>Montoya</t>
  </si>
  <si>
    <t>ALEJANDRO</t>
  </si>
  <si>
    <t>RIVAS</t>
  </si>
  <si>
    <t>HOLLEY</t>
  </si>
  <si>
    <t>Zong</t>
  </si>
  <si>
    <t>JIN</t>
  </si>
  <si>
    <t>Anzell</t>
  </si>
  <si>
    <t>Younis</t>
  </si>
  <si>
    <t>Elhendawy</t>
  </si>
  <si>
    <t>Williamson</t>
  </si>
  <si>
    <t>Seamster</t>
  </si>
  <si>
    <t>Riordan</t>
  </si>
  <si>
    <t>Levon</t>
  </si>
  <si>
    <t>Marcus</t>
  </si>
  <si>
    <t>Bruce</t>
  </si>
  <si>
    <t>Kandl</t>
  </si>
  <si>
    <t>WRIGHT</t>
  </si>
  <si>
    <t>HOWELL</t>
  </si>
  <si>
    <t>CUBBLER</t>
  </si>
  <si>
    <t>Priyanjali</t>
  </si>
  <si>
    <t>Uprety</t>
  </si>
  <si>
    <t>Garrett</t>
  </si>
  <si>
    <t>Vu</t>
  </si>
  <si>
    <t>Charles</t>
  </si>
  <si>
    <t>Shreyan</t>
  </si>
  <si>
    <t>Sharma</t>
  </si>
  <si>
    <t>Evans</t>
  </si>
  <si>
    <t>Skevakis</t>
  </si>
  <si>
    <t>Weiss</t>
  </si>
  <si>
    <t>Karsan</t>
  </si>
  <si>
    <t>Aryal</t>
  </si>
  <si>
    <t>Eleyna</t>
  </si>
  <si>
    <t>Corpus</t>
  </si>
  <si>
    <t>Lillian</t>
  </si>
  <si>
    <t>Lasio</t>
  </si>
  <si>
    <t>Barsha</t>
  </si>
  <si>
    <t>Liliana</t>
  </si>
  <si>
    <t>Levison</t>
  </si>
  <si>
    <t>Prayash</t>
  </si>
  <si>
    <t>Neupane</t>
  </si>
  <si>
    <t>Roemer</t>
  </si>
  <si>
    <t>Fogal</t>
  </si>
  <si>
    <t>Hsieh</t>
  </si>
  <si>
    <t>Son</t>
  </si>
  <si>
    <t>Hill</t>
  </si>
  <si>
    <t xml:space="preserve">Jaiden </t>
  </si>
  <si>
    <t>PEASE</t>
  </si>
  <si>
    <t>Dahsom</t>
  </si>
  <si>
    <t>ORE</t>
  </si>
  <si>
    <t>Strobach</t>
  </si>
  <si>
    <t>Raver</t>
  </si>
  <si>
    <t>Hussain</t>
  </si>
  <si>
    <t>Grinkrug</t>
  </si>
  <si>
    <t>Nevaeh</t>
  </si>
  <si>
    <t>Cumaco</t>
  </si>
  <si>
    <t>Eva Marie</t>
  </si>
  <si>
    <t xml:space="preserve">Andruejol </t>
  </si>
  <si>
    <t>Katie</t>
  </si>
  <si>
    <t>Warner</t>
  </si>
  <si>
    <t>Ping</t>
  </si>
  <si>
    <t>LUCAS</t>
  </si>
  <si>
    <t>CAO</t>
  </si>
  <si>
    <t>Ben</t>
  </si>
  <si>
    <t>Knox</t>
  </si>
  <si>
    <t>Schwane</t>
  </si>
  <si>
    <t>Macklin</t>
  </si>
  <si>
    <t>Unwin</t>
  </si>
  <si>
    <t>SHRESTA</t>
  </si>
  <si>
    <t>SHETTY</t>
  </si>
  <si>
    <t>LALL</t>
  </si>
  <si>
    <t>Greyson</t>
  </si>
  <si>
    <t>TARR</t>
  </si>
  <si>
    <t>HUIZINGA</t>
  </si>
  <si>
    <t>Shreyaan</t>
  </si>
  <si>
    <t>KARWA</t>
  </si>
  <si>
    <t>LUCA</t>
  </si>
  <si>
    <t>VILAIN</t>
  </si>
  <si>
    <t>Sanmita</t>
  </si>
  <si>
    <t>DUTTA</t>
  </si>
  <si>
    <t>Moulya</t>
  </si>
  <si>
    <t>ESTURI</t>
  </si>
  <si>
    <t>Sho</t>
  </si>
  <si>
    <t>NIWA</t>
  </si>
  <si>
    <t>Remington</t>
  </si>
  <si>
    <t>MAYES</t>
  </si>
  <si>
    <t>Rohith</t>
  </si>
  <si>
    <t>ORUGANTY</t>
  </si>
  <si>
    <t>Vicki</t>
  </si>
  <si>
    <t>MCKINZIE</t>
  </si>
  <si>
    <t>RIX</t>
  </si>
  <si>
    <t>ANNAND</t>
  </si>
  <si>
    <t>Sofija</t>
  </si>
  <si>
    <t>PLESE</t>
  </si>
  <si>
    <t>Aarshia</t>
  </si>
  <si>
    <t>BEDEKAR</t>
  </si>
  <si>
    <t>APONTE</t>
  </si>
  <si>
    <t>Kaelyn</t>
  </si>
  <si>
    <t>CHOW</t>
  </si>
  <si>
    <t>HOWE</t>
  </si>
  <si>
    <t>Skyla</t>
  </si>
  <si>
    <t>LOGESHKHANNA</t>
  </si>
  <si>
    <t>Hahoon</t>
  </si>
  <si>
    <t>GRACA</t>
  </si>
  <si>
    <t>KONRAD</t>
  </si>
  <si>
    <t>PANCOAST</t>
  </si>
  <si>
    <t>Milo</t>
  </si>
  <si>
    <t>Michiru</t>
  </si>
  <si>
    <t>TSUCHIYA</t>
  </si>
  <si>
    <t>ARDANAZ</t>
  </si>
  <si>
    <t>HyeKyung</t>
  </si>
  <si>
    <t>BEHRENS</t>
  </si>
  <si>
    <t>Nova</t>
  </si>
  <si>
    <t>WEISEL</t>
  </si>
  <si>
    <t>BAUSMAN</t>
  </si>
  <si>
    <t>Riya</t>
  </si>
  <si>
    <t>KANSAL</t>
  </si>
  <si>
    <t>Siyona</t>
  </si>
  <si>
    <t>Aditi</t>
  </si>
  <si>
    <t>SINGH</t>
  </si>
  <si>
    <t>Sprihi</t>
  </si>
  <si>
    <t>Hena</t>
  </si>
  <si>
    <t>DAO</t>
  </si>
  <si>
    <t>Seonyu</t>
  </si>
  <si>
    <t>Camila</t>
  </si>
  <si>
    <t>CORREA</t>
  </si>
  <si>
    <t>CHENEY</t>
  </si>
  <si>
    <t>KUNUGIYAMA</t>
  </si>
  <si>
    <t>Rhys</t>
  </si>
  <si>
    <t>Eduard</t>
  </si>
  <si>
    <t>BOROCHKIN</t>
  </si>
  <si>
    <t>Stewart</t>
  </si>
  <si>
    <t>Ouahid</t>
  </si>
  <si>
    <t>Yoonji</t>
  </si>
  <si>
    <t>McAdoo</t>
  </si>
  <si>
    <t>Xinying</t>
  </si>
  <si>
    <t>Thornton</t>
  </si>
  <si>
    <t>YSABEL FRANCESCA</t>
  </si>
  <si>
    <t>Ding</t>
  </si>
  <si>
    <t>Yuying</t>
  </si>
  <si>
    <t>Jau</t>
  </si>
  <si>
    <t>LAMBERT</t>
  </si>
  <si>
    <t>Harris</t>
  </si>
  <si>
    <t>Stevens</t>
  </si>
  <si>
    <t>Hollie</t>
  </si>
  <si>
    <t>Casale</t>
  </si>
  <si>
    <t>Kostuk</t>
  </si>
  <si>
    <t>Carlson</t>
  </si>
  <si>
    <t>Ederlyn</t>
  </si>
  <si>
    <t>Tejada</t>
  </si>
  <si>
    <t>Jesse</t>
  </si>
  <si>
    <t>Stasinos</t>
  </si>
  <si>
    <t>Jorani</t>
  </si>
  <si>
    <t>Moulton</t>
  </si>
  <si>
    <t>Jo'Lani</t>
  </si>
  <si>
    <t>Hicks</t>
  </si>
  <si>
    <t>ALICIA</t>
  </si>
  <si>
    <t>Khan</t>
  </si>
  <si>
    <t>Vaila</t>
  </si>
  <si>
    <t>Porter</t>
  </si>
  <si>
    <t>Roisin</t>
  </si>
  <si>
    <t>Dillon</t>
  </si>
  <si>
    <t>Smeaton</t>
  </si>
  <si>
    <t>Amanor-boadu</t>
  </si>
  <si>
    <t>Eleanora</t>
  </si>
  <si>
    <t>Herigstad</t>
  </si>
  <si>
    <t>Kamila</t>
  </si>
  <si>
    <t>Wadolowski</t>
  </si>
  <si>
    <t>Audra</t>
  </si>
  <si>
    <t>Laurie</t>
  </si>
  <si>
    <t>Gauthier</t>
  </si>
  <si>
    <t>TANYA</t>
  </si>
  <si>
    <t xml:space="preserve">Karlee </t>
  </si>
  <si>
    <t>Fortunato</t>
  </si>
  <si>
    <t>Anil</t>
  </si>
  <si>
    <t>Shion</t>
  </si>
  <si>
    <t>Murakawa</t>
  </si>
  <si>
    <t>STEINMAN</t>
  </si>
  <si>
    <t xml:space="preserve">MOCTAR </t>
  </si>
  <si>
    <t>FALL</t>
  </si>
  <si>
    <t>Benedict</t>
  </si>
  <si>
    <t>Arjun</t>
  </si>
  <si>
    <t>SIngh</t>
  </si>
  <si>
    <t>Ponthier</t>
  </si>
  <si>
    <t>Andersen</t>
  </si>
  <si>
    <t>Bharath Varma</t>
  </si>
  <si>
    <t>Mudunuru</t>
  </si>
  <si>
    <t>Ozgun</t>
  </si>
  <si>
    <t>Serttek</t>
  </si>
  <si>
    <t>Guinto</t>
  </si>
  <si>
    <t>Marsh</t>
  </si>
  <si>
    <t>Jones</t>
  </si>
  <si>
    <t>SOUMYA</t>
  </si>
  <si>
    <t>QUAISER</t>
  </si>
  <si>
    <t>YONJAN</t>
  </si>
  <si>
    <t>SINGAMALA</t>
  </si>
  <si>
    <t>HENDRI</t>
  </si>
  <si>
    <t>SUBEDI</t>
  </si>
  <si>
    <t>Sahasra</t>
  </si>
  <si>
    <t>ALLAMPATI</t>
  </si>
  <si>
    <t>Justice</t>
  </si>
  <si>
    <t>Voeun</t>
  </si>
  <si>
    <t>Hilda</t>
  </si>
  <si>
    <t>Vasquez-Serpas</t>
  </si>
  <si>
    <t>Romeni</t>
  </si>
  <si>
    <t>Tamang</t>
  </si>
  <si>
    <t>Aymeline</t>
  </si>
  <si>
    <t>Sandeen</t>
  </si>
  <si>
    <t>Ishchenko</t>
  </si>
  <si>
    <t xml:space="preserve">Charitha </t>
  </si>
  <si>
    <t>Uppu</t>
  </si>
  <si>
    <t>Lizet</t>
  </si>
  <si>
    <t>Srihari</t>
  </si>
  <si>
    <t>KRISHNAN</t>
  </si>
  <si>
    <t>Kabir</t>
  </si>
  <si>
    <t>GILL</t>
  </si>
  <si>
    <t>AHERAO</t>
  </si>
  <si>
    <t>Edwin</t>
  </si>
  <si>
    <t>Romain</t>
  </si>
  <si>
    <t>Nikhil</t>
  </si>
  <si>
    <t>Bakhtiyor</t>
  </si>
  <si>
    <t>Normamatov</t>
  </si>
  <si>
    <t>Nicolas</t>
  </si>
  <si>
    <t>Jaeger</t>
  </si>
  <si>
    <t>CASEY</t>
  </si>
  <si>
    <t>Alcorn</t>
  </si>
  <si>
    <t>Aly</t>
  </si>
  <si>
    <t>Ablitz</t>
  </si>
  <si>
    <t>Richter</t>
  </si>
  <si>
    <t>Samhitha</t>
  </si>
  <si>
    <t>Korupala</t>
  </si>
  <si>
    <t>MAYA</t>
  </si>
  <si>
    <t>IXSHEL</t>
  </si>
  <si>
    <t>LEJIS</t>
  </si>
  <si>
    <t>Nola</t>
  </si>
  <si>
    <t>Tarnowski</t>
  </si>
  <si>
    <t xml:space="preserve">Jaguszewski </t>
  </si>
  <si>
    <t>Kailey</t>
  </si>
  <si>
    <t>Zahra Val</t>
  </si>
  <si>
    <t>Ahmedely</t>
  </si>
  <si>
    <t>Drew</t>
  </si>
  <si>
    <t>Marlei</t>
  </si>
  <si>
    <t>Stone</t>
  </si>
  <si>
    <t>Edwards</t>
  </si>
  <si>
    <t xml:space="preserve">Bautista </t>
  </si>
  <si>
    <t>Gomez</t>
  </si>
  <si>
    <t>Mujica Cabrera</t>
  </si>
  <si>
    <t>Magdangal</t>
  </si>
  <si>
    <t>Maiah</t>
  </si>
  <si>
    <t>Neilsen</t>
  </si>
  <si>
    <t>Stavyaa</t>
  </si>
  <si>
    <t>Pandya</t>
  </si>
  <si>
    <t>Amishi</t>
  </si>
  <si>
    <t>Tewari</t>
  </si>
  <si>
    <t>ivan</t>
  </si>
  <si>
    <t>Qiu</t>
  </si>
  <si>
    <t>Ciotola</t>
  </si>
  <si>
    <t>Takumi</t>
  </si>
  <si>
    <t>Truman</t>
  </si>
  <si>
    <t>Toe</t>
  </si>
  <si>
    <t>SCUMACI</t>
  </si>
  <si>
    <t xml:space="preserve">Jongsub </t>
  </si>
  <si>
    <t xml:space="preserve">Rohan Jensen </t>
  </si>
  <si>
    <t>Rosales Gomez</t>
  </si>
  <si>
    <t>MERCADO</t>
  </si>
  <si>
    <t>Dominic</t>
  </si>
  <si>
    <t>Tambellini</t>
  </si>
  <si>
    <t>Rylan</t>
  </si>
  <si>
    <t>Cencula</t>
  </si>
  <si>
    <t>Moritz</t>
  </si>
  <si>
    <t>Everett</t>
  </si>
  <si>
    <t>Esch</t>
  </si>
  <si>
    <t>Luis</t>
  </si>
  <si>
    <t>Huerta</t>
  </si>
  <si>
    <t>STANFILL</t>
  </si>
  <si>
    <t>Ericka</t>
  </si>
  <si>
    <t>TORRES PACHANO</t>
  </si>
  <si>
    <t>OLIVEIRA</t>
  </si>
  <si>
    <t>SLACK</t>
  </si>
  <si>
    <t>SOBERANIS</t>
  </si>
  <si>
    <t>Alyss</t>
  </si>
  <si>
    <t>JOHANSEN</t>
  </si>
  <si>
    <t>RICHINS</t>
  </si>
  <si>
    <t>Danika</t>
  </si>
  <si>
    <t>ALGER</t>
  </si>
  <si>
    <t>Reya</t>
  </si>
  <si>
    <t>DAMARLA</t>
  </si>
  <si>
    <t>Kiana</t>
  </si>
  <si>
    <t>BOGDIN</t>
  </si>
  <si>
    <t>MCMILLAN</t>
  </si>
  <si>
    <t>Georgina</t>
  </si>
  <si>
    <t>Luisandrea</t>
  </si>
  <si>
    <t>Makena</t>
  </si>
  <si>
    <t>BALDEN</t>
  </si>
  <si>
    <t>GOODWYN</t>
  </si>
  <si>
    <t>Delwayne</t>
  </si>
  <si>
    <t>COMPTON</t>
  </si>
  <si>
    <t>Dhilan</t>
  </si>
  <si>
    <t>RANGEL</t>
  </si>
  <si>
    <t>Curtis</t>
  </si>
  <si>
    <t>BEGAY</t>
  </si>
  <si>
    <t>LA</t>
  </si>
  <si>
    <t>VILLAMIL</t>
  </si>
  <si>
    <t>STOPPENHAGEN</t>
  </si>
  <si>
    <t>MOSS</t>
  </si>
  <si>
    <t>SALVESON</t>
  </si>
  <si>
    <t>FLAKE</t>
  </si>
  <si>
    <t>Jacoby</t>
  </si>
  <si>
    <t>MCOMBER</t>
  </si>
  <si>
    <t>RYKERT</t>
  </si>
  <si>
    <t>Emmitt</t>
  </si>
  <si>
    <t>BURRELL</t>
  </si>
  <si>
    <t>Wyett</t>
  </si>
  <si>
    <t>MORGENSEN</t>
  </si>
  <si>
    <t>HANSEN</t>
  </si>
  <si>
    <t>MURPHY</t>
  </si>
  <si>
    <t>WIGGINS</t>
  </si>
  <si>
    <t>JOHNSON</t>
  </si>
  <si>
    <t>HUNSAKER</t>
  </si>
  <si>
    <t>Parada</t>
  </si>
  <si>
    <t>Michi</t>
  </si>
  <si>
    <t>De Guzman</t>
  </si>
  <si>
    <t>jaden</t>
  </si>
  <si>
    <t>chang</t>
  </si>
  <si>
    <t>Andres</t>
  </si>
  <si>
    <t>Outeda</t>
  </si>
  <si>
    <t>Bhargav Ram Reddy</t>
  </si>
  <si>
    <t>Singireddy</t>
  </si>
  <si>
    <t>Tieu</t>
  </si>
  <si>
    <t>Enid</t>
  </si>
  <si>
    <t>Stoutenburg</t>
  </si>
  <si>
    <t>Pranitha</t>
  </si>
  <si>
    <t>Senthil</t>
  </si>
  <si>
    <t>Nandula</t>
  </si>
  <si>
    <t>Prouvost</t>
  </si>
  <si>
    <t>Machado</t>
  </si>
  <si>
    <t>Jasleen</t>
  </si>
  <si>
    <t>Babauta Rodriguez</t>
  </si>
  <si>
    <t>Chiyun</t>
  </si>
  <si>
    <t>Ansh</t>
  </si>
  <si>
    <t>Pandey</t>
  </si>
  <si>
    <t>AASHRITHA</t>
  </si>
  <si>
    <t>GOKARAKONDA</t>
  </si>
  <si>
    <t>Aadhya Sai</t>
  </si>
  <si>
    <t>Vannampula</t>
  </si>
  <si>
    <t>Raghavarthini</t>
  </si>
  <si>
    <t>Jayaprakash</t>
  </si>
  <si>
    <t>Chihyun</t>
  </si>
  <si>
    <t>Amadeus</t>
  </si>
  <si>
    <t>Niharika</t>
  </si>
  <si>
    <t>Kizhussery</t>
  </si>
  <si>
    <t>Samyuktha</t>
  </si>
  <si>
    <t>Pavuluri</t>
  </si>
  <si>
    <t>Narasimha</t>
  </si>
  <si>
    <t>Rishitha</t>
  </si>
  <si>
    <t>Fabiola</t>
  </si>
  <si>
    <t>Solis</t>
  </si>
  <si>
    <t>Maximiliano</t>
  </si>
  <si>
    <t>Estrada Pagan</t>
  </si>
  <si>
    <t>Tianxiao</t>
  </si>
  <si>
    <t>Saanvika</t>
  </si>
  <si>
    <t>Addala</t>
  </si>
  <si>
    <t>Alisson</t>
  </si>
  <si>
    <t>Krithikshaan</t>
  </si>
  <si>
    <t>Addenki</t>
  </si>
  <si>
    <t>Hoang-Long</t>
  </si>
  <si>
    <t>Neha Reddy</t>
  </si>
  <si>
    <t>Mulay</t>
  </si>
  <si>
    <t>Aarvik</t>
  </si>
  <si>
    <t>Khatiwada</t>
  </si>
  <si>
    <t>Shiyoon</t>
  </si>
  <si>
    <t>Nam</t>
  </si>
  <si>
    <t>Hitha</t>
  </si>
  <si>
    <t>Gummadavelli</t>
  </si>
  <si>
    <t>Sreeha</t>
  </si>
  <si>
    <t>Subhashini Manimaran</t>
  </si>
  <si>
    <t>Sunayana</t>
  </si>
  <si>
    <t>Kuppala</t>
  </si>
  <si>
    <t>Dharshi</t>
  </si>
  <si>
    <t>Mugada</t>
  </si>
  <si>
    <t>Junnior</t>
  </si>
  <si>
    <t>SAKETH</t>
  </si>
  <si>
    <t>KURRA</t>
  </si>
  <si>
    <t>Litharshana</t>
  </si>
  <si>
    <t>Manikandan</t>
  </si>
  <si>
    <t>Clark</t>
  </si>
  <si>
    <t>Ratcliffe</t>
  </si>
  <si>
    <t>Akhmedov</t>
  </si>
  <si>
    <t>melanie</t>
  </si>
  <si>
    <t>caishpal</t>
  </si>
  <si>
    <t>Bom</t>
  </si>
  <si>
    <t>Mihira Maanas</t>
  </si>
  <si>
    <t>Kandikonda</t>
  </si>
  <si>
    <t>Yashasvini</t>
  </si>
  <si>
    <t>Soma</t>
  </si>
  <si>
    <t>Manasvini</t>
  </si>
  <si>
    <t>Tanvi Srihasini</t>
  </si>
  <si>
    <t>Vasamsetty</t>
  </si>
  <si>
    <t>Aurora</t>
  </si>
  <si>
    <t>Anika Reddy</t>
  </si>
  <si>
    <t>Vangala</t>
  </si>
  <si>
    <t>Rushil</t>
  </si>
  <si>
    <t>Abburi</t>
  </si>
  <si>
    <t>Charith Vihaan Reddy</t>
  </si>
  <si>
    <t>Atla</t>
  </si>
  <si>
    <t>Jhanvi</t>
  </si>
  <si>
    <t>Dixith</t>
  </si>
  <si>
    <t>Saketh</t>
  </si>
  <si>
    <t>Danda</t>
  </si>
  <si>
    <t>Sathvik</t>
  </si>
  <si>
    <t>Gottipati</t>
  </si>
  <si>
    <t>Phani Karthik</t>
  </si>
  <si>
    <t>Mamidi</t>
  </si>
  <si>
    <t>Sai Yashvin</t>
  </si>
  <si>
    <t>Laghuvaram</t>
  </si>
  <si>
    <t>Arista</t>
  </si>
  <si>
    <t>Dayul</t>
  </si>
  <si>
    <t>Kavilaya</t>
  </si>
  <si>
    <t>Schaefer</t>
  </si>
  <si>
    <t>Whittaker</t>
  </si>
  <si>
    <t>ILL LANG</t>
  </si>
  <si>
    <t>Nitin</t>
  </si>
  <si>
    <t>SHIZA</t>
  </si>
  <si>
    <t>HAQUE</t>
  </si>
  <si>
    <t>Rendon</t>
  </si>
  <si>
    <t>Avani</t>
  </si>
  <si>
    <t>Jugdar</t>
  </si>
  <si>
    <t>Meha</t>
  </si>
  <si>
    <t>Bridget</t>
  </si>
  <si>
    <t>Click</t>
  </si>
  <si>
    <t>YUN</t>
  </si>
  <si>
    <t>MARIAM</t>
  </si>
  <si>
    <t>ABDELRASOUL</t>
  </si>
  <si>
    <t>Laidy G</t>
  </si>
  <si>
    <t>Aldana Conde</t>
  </si>
  <si>
    <t>kylie</t>
  </si>
  <si>
    <t>kwon</t>
  </si>
  <si>
    <t>Yukta Sri</t>
  </si>
  <si>
    <t>Mididoddi</t>
  </si>
  <si>
    <t>Brianna</t>
  </si>
  <si>
    <t>Ruiz Rojas</t>
  </si>
  <si>
    <t>BANG</t>
  </si>
  <si>
    <t>SOTELO</t>
  </si>
  <si>
    <t>Baird</t>
  </si>
  <si>
    <t>Rambow</t>
  </si>
  <si>
    <t>GLEIZES</t>
  </si>
  <si>
    <t>RUTH</t>
  </si>
  <si>
    <t>STARK</t>
  </si>
  <si>
    <t>Aurelia</t>
  </si>
  <si>
    <t>Balagtas</t>
  </si>
  <si>
    <t>MonviKruthi</t>
  </si>
  <si>
    <t>Kadiri</t>
  </si>
  <si>
    <t>Adwitiya</t>
  </si>
  <si>
    <t>Mondal</t>
  </si>
  <si>
    <t>Liz</t>
  </si>
  <si>
    <t>Xochitl</t>
  </si>
  <si>
    <t>Nieto Sanchez</t>
  </si>
  <si>
    <t>Willow</t>
  </si>
  <si>
    <t>Axis</t>
  </si>
  <si>
    <t>Redinbo</t>
  </si>
  <si>
    <t>Agpalza</t>
  </si>
  <si>
    <t>Rennewitz</t>
  </si>
  <si>
    <t>McLain</t>
  </si>
  <si>
    <t>Roque</t>
  </si>
  <si>
    <t>Stonebraker</t>
  </si>
  <si>
    <t>Maulik</t>
  </si>
  <si>
    <t>Keitheri Cheteri</t>
  </si>
  <si>
    <t>Jaehwi</t>
  </si>
  <si>
    <t>Gambriell</t>
  </si>
  <si>
    <t>Merrill</t>
  </si>
  <si>
    <t>Akila</t>
  </si>
  <si>
    <t>Saravanan</t>
  </si>
  <si>
    <t>Ajalae</t>
  </si>
  <si>
    <t>Gazzola</t>
  </si>
  <si>
    <t>Cal</t>
  </si>
  <si>
    <t>Lesher</t>
  </si>
  <si>
    <t>Alankrita</t>
  </si>
  <si>
    <t>Ghosh</t>
  </si>
  <si>
    <t>Feng</t>
  </si>
  <si>
    <t>Cady</t>
  </si>
  <si>
    <t>Haylie</t>
  </si>
  <si>
    <t>Felix</t>
  </si>
  <si>
    <t>Manyi</t>
  </si>
  <si>
    <t>Levin</t>
  </si>
  <si>
    <t>Olson</t>
  </si>
  <si>
    <t>abby</t>
  </si>
  <si>
    <t>cohn</t>
  </si>
  <si>
    <t>Gong</t>
  </si>
  <si>
    <t>Shea</t>
  </si>
  <si>
    <t>Nidhi</t>
  </si>
  <si>
    <t>Tandle</t>
  </si>
  <si>
    <t>Severson</t>
  </si>
  <si>
    <t>Sharon</t>
  </si>
  <si>
    <t>Rona</t>
  </si>
  <si>
    <t>Flores Ortiz</t>
  </si>
  <si>
    <t>Alyxandrea</t>
  </si>
  <si>
    <t>Wikarsa</t>
  </si>
  <si>
    <t>Isha</t>
  </si>
  <si>
    <t>Tailor</t>
  </si>
  <si>
    <t>Schliewen</t>
  </si>
  <si>
    <t>Aguon</t>
  </si>
  <si>
    <t>Sana</t>
  </si>
  <si>
    <t>Churi</t>
  </si>
  <si>
    <t>Kangyu</t>
  </si>
  <si>
    <t>SKYE</t>
  </si>
  <si>
    <t>LINSEY</t>
  </si>
  <si>
    <t>ANGELINA</t>
  </si>
  <si>
    <t>CUAN</t>
  </si>
  <si>
    <t>Jiwoo</t>
  </si>
  <si>
    <t>Elysse</t>
  </si>
  <si>
    <t>Eng</t>
  </si>
  <si>
    <t>Rayun</t>
  </si>
  <si>
    <t>Jana</t>
  </si>
  <si>
    <t>Ricafort</t>
  </si>
  <si>
    <t>Manami</t>
  </si>
  <si>
    <t>Fukuda</t>
  </si>
  <si>
    <t>Elyna</t>
  </si>
  <si>
    <t>Dotimas</t>
  </si>
  <si>
    <t>Berkeley</t>
  </si>
  <si>
    <t>Gross</t>
  </si>
  <si>
    <t>SCHWARZ</t>
  </si>
  <si>
    <t>Preya</t>
  </si>
  <si>
    <t>Jiwon</t>
  </si>
  <si>
    <t>Sai Ananya</t>
  </si>
  <si>
    <t>Suresh</t>
  </si>
  <si>
    <t>Stephens</t>
  </si>
  <si>
    <t>Shawn Nigel</t>
  </si>
  <si>
    <t>Canonizado</t>
  </si>
  <si>
    <t>Tzak</t>
  </si>
  <si>
    <t>Lau</t>
  </si>
  <si>
    <t>Gavin</t>
  </si>
  <si>
    <t>Womack</t>
  </si>
  <si>
    <t>Phong</t>
  </si>
  <si>
    <t>Hernan</t>
  </si>
  <si>
    <t>Chenchen</t>
  </si>
  <si>
    <t>Magira</t>
  </si>
  <si>
    <t>Min-Hyuk (Raphael)</t>
  </si>
  <si>
    <t>Ke</t>
  </si>
  <si>
    <t>Lukas</t>
  </si>
  <si>
    <t>Minkevich</t>
  </si>
  <si>
    <t>Lou</t>
  </si>
  <si>
    <t>Schultz</t>
  </si>
  <si>
    <t>Albert</t>
  </si>
  <si>
    <t>Baden</t>
  </si>
  <si>
    <t>Kowal</t>
  </si>
  <si>
    <t>sangyoon</t>
  </si>
  <si>
    <t>Pearl</t>
  </si>
  <si>
    <t>Siddhant</t>
  </si>
  <si>
    <t>Choudhary</t>
  </si>
  <si>
    <t>Min-Woo</t>
  </si>
  <si>
    <t>Valle</t>
  </si>
  <si>
    <t>Anukrit</t>
  </si>
  <si>
    <t>Leichman</t>
  </si>
  <si>
    <t>Claydon</t>
  </si>
  <si>
    <t>Ivan</t>
  </si>
  <si>
    <t>Cameryn</t>
  </si>
  <si>
    <t>Haberlin</t>
  </si>
  <si>
    <t>HETTICK</t>
  </si>
  <si>
    <t>Lauzon</t>
  </si>
  <si>
    <t>Lockwood</t>
  </si>
  <si>
    <t>Kellen</t>
  </si>
  <si>
    <t>Galban</t>
  </si>
  <si>
    <t>BRANDON MATTHEW</t>
  </si>
  <si>
    <t>Arla Jan Patrick</t>
  </si>
  <si>
    <t>Ragun</t>
  </si>
  <si>
    <t>Sung</t>
  </si>
  <si>
    <t>ZACHARY</t>
  </si>
  <si>
    <t>Lyuxiong</t>
  </si>
  <si>
    <t>Kohlhepp</t>
  </si>
  <si>
    <t>Hari</t>
  </si>
  <si>
    <t>Oladipo</t>
  </si>
  <si>
    <t>Omokanwaye</t>
  </si>
  <si>
    <t>Dahlberg</t>
  </si>
  <si>
    <t>Devulapalli</t>
  </si>
  <si>
    <t>Udata</t>
  </si>
  <si>
    <t>Bearchell</t>
  </si>
  <si>
    <t>Hummel</t>
  </si>
  <si>
    <t>Acevedo</t>
  </si>
  <si>
    <t>Maytin</t>
  </si>
  <si>
    <t>Dempsey</t>
  </si>
  <si>
    <t>Alianys</t>
  </si>
  <si>
    <t>Boyer</t>
  </si>
  <si>
    <t>Varvara</t>
  </si>
  <si>
    <t>Babii</t>
  </si>
  <si>
    <t>Duan</t>
  </si>
  <si>
    <t>Hayle</t>
  </si>
  <si>
    <t>Ortla</t>
  </si>
  <si>
    <t>Rawisara</t>
  </si>
  <si>
    <t>Lohanimit</t>
  </si>
  <si>
    <t>Mahika</t>
  </si>
  <si>
    <t>Maini</t>
  </si>
  <si>
    <t>Scheuer</t>
  </si>
  <si>
    <t>Farnell</t>
  </si>
  <si>
    <t>Allyson</t>
  </si>
  <si>
    <t>Walsh</t>
  </si>
  <si>
    <t>Khara</t>
  </si>
  <si>
    <t>Pastean</t>
  </si>
  <si>
    <t>Crooks</t>
  </si>
  <si>
    <t>Heaven</t>
  </si>
  <si>
    <t>Dilan</t>
  </si>
  <si>
    <t>Kucukaydin</t>
  </si>
  <si>
    <t>Mario</t>
  </si>
  <si>
    <t>Sloane</t>
  </si>
  <si>
    <t>Itzel</t>
  </si>
  <si>
    <t>Cuevas</t>
  </si>
  <si>
    <t>Iru</t>
  </si>
  <si>
    <t>Munasinghe</t>
  </si>
  <si>
    <t>Jinny</t>
  </si>
  <si>
    <t>Rebeca</t>
  </si>
  <si>
    <t>De La Garza Evia</t>
  </si>
  <si>
    <t>Chiang</t>
  </si>
  <si>
    <t>Dayeon</t>
  </si>
  <si>
    <t>Ilaria</t>
  </si>
  <si>
    <t>Cielo</t>
  </si>
  <si>
    <t>Grilli</t>
  </si>
  <si>
    <t>Sherrer</t>
  </si>
  <si>
    <t>Rober</t>
  </si>
  <si>
    <t>Rebecca</t>
  </si>
  <si>
    <t>Chou</t>
  </si>
  <si>
    <t>Sagan</t>
  </si>
  <si>
    <t>Kennedy</t>
  </si>
  <si>
    <t>Gore</t>
  </si>
  <si>
    <t>Bree</t>
  </si>
  <si>
    <t>Thao</t>
  </si>
  <si>
    <t>Xiangrui</t>
  </si>
  <si>
    <t>Deng</t>
  </si>
  <si>
    <t>Jester</t>
  </si>
  <si>
    <t>Abella</t>
  </si>
  <si>
    <t>Robinson</t>
  </si>
  <si>
    <t>Douglas</t>
  </si>
  <si>
    <t>Jenes</t>
  </si>
  <si>
    <t>Kamrin</t>
  </si>
  <si>
    <t>Doyle</t>
  </si>
  <si>
    <t>Teddy</t>
  </si>
  <si>
    <t>Anderson</t>
  </si>
  <si>
    <t>cameron</t>
  </si>
  <si>
    <t>ratka</t>
  </si>
  <si>
    <t>Knowles</t>
  </si>
  <si>
    <t>Salah</t>
  </si>
  <si>
    <t>Semaj</t>
  </si>
  <si>
    <t>Zou</t>
  </si>
  <si>
    <t>KimLinh</t>
  </si>
  <si>
    <t>DeBona</t>
  </si>
  <si>
    <t>Boron</t>
  </si>
  <si>
    <t>Skyler</t>
  </si>
  <si>
    <t>Smart</t>
  </si>
  <si>
    <t>Thais</t>
  </si>
  <si>
    <t>Del Rosario Hernandez</t>
  </si>
  <si>
    <t>Brewster</t>
  </si>
  <si>
    <t>Yashwini</t>
  </si>
  <si>
    <t>Trivedi</t>
  </si>
  <si>
    <t>Temple</t>
  </si>
  <si>
    <t>Adelina</t>
  </si>
  <si>
    <t>Krystally</t>
  </si>
  <si>
    <t>Hour</t>
  </si>
  <si>
    <t>Yessenia</t>
  </si>
  <si>
    <t>Hernandez Lopez</t>
  </si>
  <si>
    <t>TENZIN</t>
  </si>
  <si>
    <t>CHOSANG</t>
  </si>
  <si>
    <t>Portia</t>
  </si>
  <si>
    <t>Agbam</t>
  </si>
  <si>
    <t>Tianren</t>
  </si>
  <si>
    <t>Tingle</t>
  </si>
  <si>
    <t>Ricardo</t>
  </si>
  <si>
    <t>Huezo</t>
  </si>
  <si>
    <t>Hania</t>
  </si>
  <si>
    <t>Kuzmickas</t>
  </si>
  <si>
    <t>Vazquez</t>
  </si>
  <si>
    <t>Till</t>
  </si>
  <si>
    <t>Ashwini</t>
  </si>
  <si>
    <t>Patil</t>
  </si>
  <si>
    <t>Xin</t>
  </si>
  <si>
    <t>Debora</t>
  </si>
  <si>
    <t>Yin</t>
  </si>
  <si>
    <t>Annabel</t>
  </si>
  <si>
    <t>Sassi</t>
  </si>
  <si>
    <t>Hoell</t>
  </si>
  <si>
    <t>Trisha</t>
  </si>
  <si>
    <t>Maytesyan</t>
  </si>
  <si>
    <t>Elena Remedios</t>
  </si>
  <si>
    <t>Espera</t>
  </si>
  <si>
    <t>Saavedra</t>
  </si>
  <si>
    <t>Rouse</t>
  </si>
  <si>
    <t>McMillen</t>
  </si>
  <si>
    <t>Sofiia</t>
  </si>
  <si>
    <t>Khalik</t>
  </si>
  <si>
    <t>Reagan</t>
  </si>
  <si>
    <t>Varner</t>
  </si>
  <si>
    <t>Macanip</t>
  </si>
  <si>
    <t>Sawyer</t>
  </si>
  <si>
    <t>Westerlund</t>
  </si>
  <si>
    <t>Lehr</t>
  </si>
  <si>
    <t>Kelton</t>
  </si>
  <si>
    <t>Sachin</t>
  </si>
  <si>
    <t>Kewalramani</t>
  </si>
  <si>
    <t>Collins</t>
  </si>
  <si>
    <t>Teotl</t>
  </si>
  <si>
    <t>Miranda-Moreno</t>
  </si>
  <si>
    <t>Donny</t>
  </si>
  <si>
    <t>Ellingson</t>
  </si>
  <si>
    <t>Cordova Rodriguez</t>
  </si>
  <si>
    <t>Rahil</t>
  </si>
  <si>
    <t>Norris</t>
  </si>
  <si>
    <t>LARIOS</t>
  </si>
  <si>
    <t>Gagnon</t>
  </si>
  <si>
    <t>Thevenet</t>
  </si>
  <si>
    <t>Conde</t>
  </si>
  <si>
    <t>Ramirez Pablo</t>
  </si>
  <si>
    <t>Vince</t>
  </si>
  <si>
    <t>Van Maren</t>
  </si>
  <si>
    <t>Marleigh</t>
  </si>
  <si>
    <t>Quianna</t>
  </si>
  <si>
    <t>Dy</t>
  </si>
  <si>
    <t>Lainey</t>
  </si>
  <si>
    <t>Harrington</t>
  </si>
  <si>
    <t>Yijin</t>
  </si>
  <si>
    <t>Garland</t>
  </si>
  <si>
    <t>Nielsen</t>
  </si>
  <si>
    <t>Aisha</t>
  </si>
  <si>
    <t>Oyediran</t>
  </si>
  <si>
    <t>Surheyao</t>
  </si>
  <si>
    <t>Hrishita</t>
  </si>
  <si>
    <t>Chamarthy</t>
  </si>
  <si>
    <t>Shekainah</t>
  </si>
  <si>
    <t>Okai</t>
  </si>
  <si>
    <t>Yasmeen</t>
  </si>
  <si>
    <t>Mazuca</t>
  </si>
  <si>
    <t>Weiyee</t>
  </si>
  <si>
    <t>Mock</t>
  </si>
  <si>
    <t>Bess</t>
  </si>
  <si>
    <t>Gsell</t>
  </si>
  <si>
    <t>Hyo Jung</t>
  </si>
  <si>
    <t>Marissa</t>
  </si>
  <si>
    <t>DiPietro</t>
  </si>
  <si>
    <t>Locastro</t>
  </si>
  <si>
    <t>Autumn</t>
  </si>
  <si>
    <t>Pollack</t>
  </si>
  <si>
    <t>JOSH</t>
  </si>
  <si>
    <t>ROY</t>
  </si>
  <si>
    <t>Yee-Paulson</t>
  </si>
  <si>
    <t>CHEW</t>
  </si>
  <si>
    <t>Jihoon</t>
  </si>
  <si>
    <t>LU</t>
  </si>
  <si>
    <t>DYLAN</t>
  </si>
  <si>
    <t>Francesco</t>
  </si>
  <si>
    <t>ZENG</t>
  </si>
  <si>
    <t>warren</t>
  </si>
  <si>
    <t>MAN</t>
  </si>
  <si>
    <t>Kaien</t>
  </si>
  <si>
    <t xml:space="preserve">Rome Michael </t>
  </si>
  <si>
    <t>Almadin</t>
  </si>
  <si>
    <t>Neil</t>
  </si>
  <si>
    <t>Patel</t>
  </si>
  <si>
    <t>Ling-Rui</t>
  </si>
  <si>
    <t>Ma</t>
  </si>
  <si>
    <t xml:space="preserve">Kritchanat </t>
  </si>
  <si>
    <t xml:space="preserve">TANATHIP </t>
  </si>
  <si>
    <t>2026       New York State Championship</t>
  </si>
  <si>
    <t>2026 Nevada State      Championship</t>
  </si>
  <si>
    <t>2026 Hawaii State      Championship</t>
  </si>
  <si>
    <t>2026 Minnesota State      Championship</t>
  </si>
  <si>
    <t>Castillo</t>
  </si>
  <si>
    <t>Ton</t>
  </si>
  <si>
    <t>Fried</t>
  </si>
  <si>
    <t>Hofilena</t>
  </si>
  <si>
    <t>Nanea</t>
  </si>
  <si>
    <t>Tobin</t>
  </si>
  <si>
    <t>Leanne</t>
  </si>
  <si>
    <t>Lagertha</t>
  </si>
  <si>
    <t>Tam</t>
  </si>
  <si>
    <t>Aspen</t>
  </si>
  <si>
    <t>Ciparro</t>
  </si>
  <si>
    <t>Zuo</t>
  </si>
  <si>
    <t>Dusoe</t>
  </si>
  <si>
    <t xml:space="preserve">Rafael </t>
  </si>
  <si>
    <t>Rajan</t>
  </si>
  <si>
    <t>Jace</t>
  </si>
  <si>
    <t>Hauter</t>
  </si>
  <si>
    <t>Faris</t>
  </si>
  <si>
    <t>Agena</t>
  </si>
  <si>
    <t>Kira</t>
  </si>
  <si>
    <t>Setoda</t>
  </si>
  <si>
    <t>Elefante</t>
  </si>
  <si>
    <t>Gabriyela</t>
  </si>
  <si>
    <t>Andrada</t>
  </si>
  <si>
    <t>Leapaga</t>
  </si>
  <si>
    <t>Sasaki</t>
  </si>
  <si>
    <t>Watanabe</t>
  </si>
  <si>
    <t>Ayen Kate</t>
  </si>
  <si>
    <t>Filart</t>
  </si>
  <si>
    <t>Azariah</t>
  </si>
  <si>
    <t>Ildefonso</t>
  </si>
  <si>
    <t>Torres Sanchez</t>
  </si>
  <si>
    <t>Karlie</t>
  </si>
  <si>
    <t>Tamo</t>
  </si>
  <si>
    <t>Batoon</t>
  </si>
  <si>
    <t>Sarai</t>
  </si>
  <si>
    <t>Ansdell</t>
  </si>
  <si>
    <t>Mavis</t>
  </si>
  <si>
    <t xml:space="preserve">Ganiron </t>
  </si>
  <si>
    <t>Stevenson</t>
  </si>
  <si>
    <t>Josiah</t>
  </si>
  <si>
    <t>Dio</t>
  </si>
  <si>
    <t xml:space="preserve">Bryan Jerico </t>
  </si>
  <si>
    <t>Mina</t>
  </si>
  <si>
    <t>Valbuena</t>
  </si>
  <si>
    <t>Ferge</t>
  </si>
  <si>
    <t>Suan</t>
  </si>
  <si>
    <t>Sterling</t>
  </si>
  <si>
    <t>Makaio</t>
  </si>
  <si>
    <t>Chun</t>
  </si>
  <si>
    <t>Ocariza</t>
  </si>
  <si>
    <t>Manibusan</t>
  </si>
  <si>
    <t>Holden</t>
  </si>
  <si>
    <t>Guanzon</t>
  </si>
  <si>
    <t>Rawat</t>
  </si>
  <si>
    <t>NICOLE</t>
  </si>
  <si>
    <t>TRAMM</t>
  </si>
  <si>
    <t>Alyson</t>
  </si>
  <si>
    <t>Marylou</t>
  </si>
  <si>
    <t>TAWNEY</t>
  </si>
  <si>
    <t>NOVAK</t>
  </si>
  <si>
    <t>ABDUWAHOB</t>
  </si>
  <si>
    <t>TAMURA</t>
  </si>
  <si>
    <t>FARIELLO</t>
  </si>
  <si>
    <t>BEDENICE</t>
  </si>
  <si>
    <t xml:space="preserve">Yechan </t>
  </si>
  <si>
    <t>SONG</t>
  </si>
  <si>
    <t>YAMADA</t>
  </si>
  <si>
    <t>MERTEN</t>
  </si>
  <si>
    <t>WENZEL</t>
  </si>
  <si>
    <t>Ashar Kadri</t>
  </si>
  <si>
    <t>SAIYED</t>
  </si>
  <si>
    <t>ROMANELLI</t>
  </si>
  <si>
    <t>HORN</t>
  </si>
  <si>
    <t>RIDDLE</t>
  </si>
  <si>
    <t>Yuvaan</t>
  </si>
  <si>
    <t>NAYAK</t>
  </si>
  <si>
    <t>Dheeran</t>
  </si>
  <si>
    <t>LOGANATHAN</t>
  </si>
  <si>
    <t>HITMAN-MASON</t>
  </si>
  <si>
    <t>WATTS</t>
  </si>
  <si>
    <t>Jahlil</t>
  </si>
  <si>
    <t>COLEMAN</t>
  </si>
  <si>
    <t>REDEKER</t>
  </si>
  <si>
    <t>Anushka</t>
  </si>
  <si>
    <t>BENDIGIRI</t>
  </si>
  <si>
    <t>EMMA</t>
  </si>
  <si>
    <t>DAVIS</t>
  </si>
  <si>
    <t>MEMIE</t>
  </si>
  <si>
    <t>OSUGA</t>
  </si>
  <si>
    <t>YUHONG</t>
  </si>
  <si>
    <t>Alvinna</t>
  </si>
  <si>
    <t>WOO</t>
  </si>
  <si>
    <t>BROWDER</t>
  </si>
  <si>
    <t>PENG</t>
  </si>
  <si>
    <t>Jiaer</t>
  </si>
  <si>
    <t>Inaaya</t>
  </si>
  <si>
    <t>APPIN</t>
  </si>
  <si>
    <t>JAYWON</t>
  </si>
  <si>
    <t>Seungbeen</t>
  </si>
  <si>
    <t>BRIEST</t>
  </si>
  <si>
    <t>Vishwas</t>
  </si>
  <si>
    <t>SETHU</t>
  </si>
  <si>
    <t>Washington</t>
  </si>
  <si>
    <t>MONTANARI</t>
  </si>
  <si>
    <t>QUEHL</t>
  </si>
  <si>
    <t>ARROYAVE</t>
  </si>
  <si>
    <t>MCCOY</t>
  </si>
  <si>
    <t>Caitlyn</t>
  </si>
  <si>
    <t>Kylie</t>
  </si>
  <si>
    <t xml:space="preserve">NOFFSINGER </t>
  </si>
  <si>
    <t>Julianna</t>
  </si>
  <si>
    <t>CHUN</t>
  </si>
  <si>
    <t>GIRI</t>
  </si>
  <si>
    <t>2026 Nevada  State      Championship</t>
  </si>
  <si>
    <t>2026 American Open East</t>
  </si>
  <si>
    <t>US 30.0</t>
  </si>
  <si>
    <t>2026 Ohio  State      Championship</t>
  </si>
  <si>
    <t>2026 Motor City Open</t>
  </si>
  <si>
    <t>2025 American Open West</t>
  </si>
  <si>
    <t>2026 Ohio State Championship</t>
  </si>
  <si>
    <t>Lyudmila</t>
  </si>
  <si>
    <t>Malay</t>
  </si>
  <si>
    <t>JENN</t>
  </si>
  <si>
    <t>HICKOK</t>
  </si>
  <si>
    <t>ELise</t>
  </si>
  <si>
    <t>Renner</t>
  </si>
  <si>
    <t>Stefani</t>
  </si>
  <si>
    <t>Bzhikyan</t>
  </si>
  <si>
    <t>Viola</t>
  </si>
  <si>
    <t>le Roux</t>
  </si>
  <si>
    <t>Arda</t>
  </si>
  <si>
    <t>Ekener-Le</t>
  </si>
  <si>
    <t>KINDER</t>
  </si>
  <si>
    <t>Fraczek</t>
  </si>
  <si>
    <t>Saem</t>
  </si>
  <si>
    <t>Hurley</t>
  </si>
  <si>
    <t>Jaggars</t>
  </si>
  <si>
    <t>Flood</t>
  </si>
  <si>
    <t>Sanchez</t>
  </si>
  <si>
    <t>Alvin</t>
  </si>
  <si>
    <t>BEDDALL</t>
  </si>
  <si>
    <t>AUBUCHON</t>
  </si>
  <si>
    <t>Hyunsoon</t>
  </si>
  <si>
    <t>Yadnelli</t>
  </si>
  <si>
    <t>Ashleyanne</t>
  </si>
  <si>
    <t>NJOKI</t>
  </si>
  <si>
    <t>Sarika</t>
  </si>
  <si>
    <t>TYAGI</t>
  </si>
  <si>
    <t>FERGUSON</t>
  </si>
  <si>
    <t>Gestanley Kalani</t>
  </si>
  <si>
    <t>HERRERO</t>
  </si>
  <si>
    <t>Dashiell</t>
  </si>
  <si>
    <t>RODRIGUEZ-AYON</t>
  </si>
  <si>
    <t>Sheldon Yuen Shun</t>
  </si>
  <si>
    <t>KEI</t>
  </si>
  <si>
    <t>DYKERT</t>
  </si>
  <si>
    <t>Jaime</t>
  </si>
  <si>
    <t>REGUERIN</t>
  </si>
  <si>
    <t>Ai-Vy</t>
  </si>
  <si>
    <t>WARREN</t>
  </si>
  <si>
    <t xml:space="preserve">MORTENSEN </t>
  </si>
  <si>
    <t>Geneva</t>
  </si>
  <si>
    <t>MONFERO</t>
  </si>
  <si>
    <t>COLLINS</t>
  </si>
  <si>
    <t>VU</t>
  </si>
  <si>
    <t>YANOW</t>
  </si>
  <si>
    <t>Meliya</t>
  </si>
  <si>
    <t>Sharmaine Yuen Sheung</t>
  </si>
  <si>
    <t>Nancy</t>
  </si>
  <si>
    <t>KAPLAN</t>
  </si>
  <si>
    <t>LONESETH</t>
  </si>
  <si>
    <t xml:space="preserve">WINTEROWD </t>
  </si>
  <si>
    <t>WINTEROWD</t>
  </si>
  <si>
    <t>ABRIAM-STEWART</t>
  </si>
  <si>
    <t>Adora</t>
  </si>
  <si>
    <t>SUWARNO</t>
  </si>
  <si>
    <t>Josefa</t>
  </si>
  <si>
    <t>SOLIS</t>
  </si>
  <si>
    <t>RULLO</t>
  </si>
  <si>
    <t>Sienna</t>
  </si>
  <si>
    <t>BUTERBAUGH</t>
  </si>
  <si>
    <t>COTA</t>
  </si>
  <si>
    <t>Kyrian</t>
  </si>
  <si>
    <t>WARNE</t>
  </si>
  <si>
    <t>AHN</t>
  </si>
  <si>
    <t>Hope</t>
  </si>
  <si>
    <t>Eslee</t>
  </si>
  <si>
    <t>Jassonia</t>
  </si>
  <si>
    <t>DHANOA</t>
  </si>
  <si>
    <t>Leighton</t>
  </si>
  <si>
    <t>ARANDA</t>
  </si>
  <si>
    <t>Lucia</t>
  </si>
  <si>
    <t>Remy</t>
  </si>
  <si>
    <t>SHLECTER</t>
  </si>
  <si>
    <t>Pascal</t>
  </si>
  <si>
    <t>Raven</t>
  </si>
  <si>
    <t>KITCHENS</t>
  </si>
  <si>
    <t>Sua</t>
  </si>
  <si>
    <t>JAIN</t>
  </si>
  <si>
    <t>2026 American Open West</t>
  </si>
  <si>
    <t>2026 National Championship</t>
  </si>
  <si>
    <t>US 60.0</t>
  </si>
  <si>
    <t>2026 National Championships</t>
  </si>
  <si>
    <t>Trenton</t>
  </si>
  <si>
    <t>KUMAR</t>
  </si>
  <si>
    <t>Matias</t>
  </si>
  <si>
    <t>PATERNINA</t>
  </si>
  <si>
    <t>Neel</t>
  </si>
  <si>
    <t>Dahnby</t>
  </si>
  <si>
    <t>FERNANDES</t>
  </si>
  <si>
    <t>DIFFLEY</t>
  </si>
  <si>
    <t>Kris</t>
  </si>
  <si>
    <t>BORGHI</t>
  </si>
  <si>
    <t>SANGALAPALLE</t>
  </si>
  <si>
    <t>JENER</t>
  </si>
  <si>
    <t>Elim</t>
  </si>
  <si>
    <t>BRADLEY</t>
  </si>
  <si>
    <t xml:space="preserve">CHACHAD </t>
  </si>
  <si>
    <t>WARD</t>
  </si>
  <si>
    <t>Prayansh</t>
  </si>
  <si>
    <t>NAHAR</t>
  </si>
  <si>
    <t>Shayne</t>
  </si>
  <si>
    <t>GANDHI</t>
  </si>
  <si>
    <t>TERO</t>
  </si>
  <si>
    <t>DEWEY</t>
  </si>
  <si>
    <t>RODMAN</t>
  </si>
  <si>
    <t>BRITT</t>
  </si>
  <si>
    <t>HUJSA</t>
  </si>
  <si>
    <t>Smrithi</t>
  </si>
  <si>
    <t>MANOJ KUMAR</t>
  </si>
  <si>
    <t>Cassandra</t>
  </si>
  <si>
    <t>BURNETT</t>
  </si>
  <si>
    <t>Tashvi</t>
  </si>
  <si>
    <t>DHIR</t>
  </si>
  <si>
    <t>GOUIRAND</t>
  </si>
  <si>
    <t>YONG</t>
  </si>
  <si>
    <t>Kyler</t>
  </si>
  <si>
    <t xml:space="preserve">WARREN </t>
  </si>
  <si>
    <t>Yuvan</t>
  </si>
  <si>
    <t>MANJULA</t>
  </si>
  <si>
    <t>BACKES</t>
  </si>
  <si>
    <t>Ida</t>
  </si>
  <si>
    <t>RIBA</t>
  </si>
  <si>
    <t>Janelle</t>
  </si>
  <si>
    <t>DIXON</t>
  </si>
  <si>
    <t>LINTON</t>
  </si>
  <si>
    <t>Shubhosree</t>
  </si>
  <si>
    <t>DE</t>
  </si>
  <si>
    <t>Swojas</t>
  </si>
  <si>
    <t>DESANTO</t>
  </si>
  <si>
    <t>P21 - Senior</t>
  </si>
  <si>
    <t>CHRISTOPHER</t>
  </si>
  <si>
    <t>P23 - Senior</t>
  </si>
  <si>
    <t>Dontiae</t>
  </si>
  <si>
    <t>P11 - Senior</t>
  </si>
  <si>
    <t>P21 - Cadet</t>
  </si>
  <si>
    <t>P23 - Youth</t>
  </si>
  <si>
    <t>DALE</t>
  </si>
  <si>
    <t>P52 - Youth</t>
  </si>
  <si>
    <t>P22 - Senior</t>
  </si>
  <si>
    <t>GOO</t>
  </si>
  <si>
    <t>Giuliana</t>
  </si>
  <si>
    <t>ROTELLI</t>
  </si>
  <si>
    <t>LAWSON</t>
  </si>
  <si>
    <t>KATHRYN</t>
  </si>
  <si>
    <t>MORGAN</t>
  </si>
  <si>
    <t>BARBER</t>
  </si>
  <si>
    <t>GREGG</t>
  </si>
  <si>
    <t>STEPHENS</t>
  </si>
  <si>
    <t>Jayant</t>
  </si>
  <si>
    <t>THADISETTY</t>
  </si>
  <si>
    <t>Ellie Nicha</t>
  </si>
  <si>
    <t>PHOUNGPHOL</t>
  </si>
  <si>
    <t>Rank</t>
  </si>
  <si>
    <t>Alvarez</t>
  </si>
  <si>
    <t>Riavel</t>
  </si>
  <si>
    <t>Rosario</t>
  </si>
  <si>
    <t>Schyler</t>
  </si>
  <si>
    <t>Bates</t>
  </si>
  <si>
    <t>Izaiah</t>
  </si>
  <si>
    <t>Ruiz</t>
  </si>
  <si>
    <t>Jared</t>
  </si>
  <si>
    <t>VICKIE</t>
  </si>
  <si>
    <t>PRANTE</t>
  </si>
  <si>
    <t>2026 Grand Phoenix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</si>
</sst>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5"/>
        <bgColor theme="5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7F7F7F"/>
      </patternFill>
    </fill>
    <fill>
      <patternFill patternType="solid">
        <fgColor theme="1"/>
        <bgColor rgb="FF7F7F7F"/>
      </patternFill>
    </fill>
    <fill>
      <patternFill patternType="solid">
        <fgColor rgb="FFFFFFFF"/>
        <bgColor rgb="FFFFFFFF"/>
      </patternFill>
    </fill>
    <fill>
      <patternFill patternType="solid">
        <fgColor theme="2" tint="-0.499984740745262"/>
        <bgColor rgb="FF7F7F7F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7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theme="7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14" fillId="28" borderId="0" applyNumberFormat="0" applyBorder="0" applyAlignment="0" applyProtection="0"/>
    <xf numFmtId="0" fontId="15" fillId="29" borderId="0" applyNumberFormat="0" applyBorder="0" applyAlignment="0" applyProtection="0"/>
  </cellStyleXfs>
  <cellXfs count="2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10" borderId="0" xfId="0" applyFill="1"/>
    <xf numFmtId="0" fontId="3" fillId="0" borderId="0" xfId="0" applyFont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 wrapText="1"/>
    </xf>
    <xf numFmtId="0" fontId="9" fillId="21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9" fillId="18" borderId="1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15" fontId="9" fillId="2" borderId="1" xfId="0" applyNumberFormat="1" applyFont="1" applyFill="1" applyBorder="1" applyAlignment="1">
      <alignment horizontal="center" vertical="center"/>
    </xf>
    <xf numFmtId="15" fontId="9" fillId="0" borderId="1" xfId="0" applyNumberFormat="1" applyFont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/>
    </xf>
    <xf numFmtId="0" fontId="9" fillId="20" borderId="1" xfId="0" applyFont="1" applyFill="1" applyBorder="1" applyAlignment="1">
      <alignment horizontal="center" vertical="center"/>
    </xf>
    <xf numFmtId="0" fontId="9" fillId="19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15" fontId="9" fillId="11" borderId="1" xfId="0" applyNumberFormat="1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horizontal="center" vertical="center" wrapText="1"/>
    </xf>
    <xf numFmtId="14" fontId="7" fillId="22" borderId="1" xfId="0" applyNumberFormat="1" applyFont="1" applyFill="1" applyBorder="1" applyAlignment="1">
      <alignment horizontal="center" vertical="center"/>
    </xf>
    <xf numFmtId="14" fontId="7" fillId="11" borderId="1" xfId="0" applyNumberFormat="1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3" borderId="1" xfId="0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3" borderId="1" xfId="0" applyFont="1" applyFill="1" applyBorder="1" applyAlignment="1">
      <alignment horizontal="center" vertical="center" wrapText="1"/>
    </xf>
    <xf numFmtId="0" fontId="10" fillId="24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center" vertical="center" wrapText="1"/>
    </xf>
    <xf numFmtId="0" fontId="10" fillId="26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vertical="center" wrapText="1"/>
    </xf>
    <xf numFmtId="0" fontId="10" fillId="9" borderId="4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0" fillId="20" borderId="2" xfId="0" applyFont="1" applyFill="1" applyBorder="1" applyAlignment="1">
      <alignment vertical="center" wrapText="1"/>
    </xf>
    <xf numFmtId="0" fontId="10" fillId="20" borderId="4" xfId="0" applyFont="1" applyFill="1" applyBorder="1" applyAlignment="1">
      <alignment vertical="center" wrapText="1"/>
    </xf>
    <xf numFmtId="0" fontId="10" fillId="20" borderId="3" xfId="0" applyFont="1" applyFill="1" applyBorder="1" applyAlignment="1">
      <alignment vertical="center" wrapText="1"/>
    </xf>
    <xf numFmtId="0" fontId="10" fillId="24" borderId="2" xfId="0" applyFont="1" applyFill="1" applyBorder="1" applyAlignment="1">
      <alignment vertical="center" wrapText="1"/>
    </xf>
    <xf numFmtId="0" fontId="10" fillId="24" borderId="4" xfId="0" applyFont="1" applyFill="1" applyBorder="1" applyAlignment="1">
      <alignment vertical="center" wrapText="1"/>
    </xf>
    <xf numFmtId="0" fontId="10" fillId="24" borderId="3" xfId="0" applyFont="1" applyFill="1" applyBorder="1" applyAlignment="1">
      <alignment vertical="center" wrapText="1"/>
    </xf>
    <xf numFmtId="0" fontId="10" fillId="23" borderId="2" xfId="0" applyFont="1" applyFill="1" applyBorder="1" applyAlignment="1">
      <alignment vertical="center" wrapText="1"/>
    </xf>
    <xf numFmtId="0" fontId="10" fillId="23" borderId="4" xfId="0" applyFont="1" applyFill="1" applyBorder="1" applyAlignment="1">
      <alignment vertical="center" wrapText="1"/>
    </xf>
    <xf numFmtId="0" fontId="10" fillId="23" borderId="3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26" borderId="2" xfId="0" applyFont="1" applyFill="1" applyBorder="1" applyAlignment="1">
      <alignment vertical="center" wrapText="1"/>
    </xf>
    <xf numFmtId="0" fontId="10" fillId="26" borderId="4" xfId="0" applyFont="1" applyFill="1" applyBorder="1" applyAlignment="1">
      <alignment vertical="center" wrapText="1"/>
    </xf>
    <xf numFmtId="0" fontId="10" fillId="26" borderId="3" xfId="0" applyFont="1" applyFill="1" applyBorder="1" applyAlignment="1">
      <alignment vertical="center" wrapText="1"/>
    </xf>
    <xf numFmtId="0" fontId="10" fillId="17" borderId="2" xfId="0" applyFont="1" applyFill="1" applyBorder="1" applyAlignment="1">
      <alignment vertical="center" wrapText="1"/>
    </xf>
    <xf numFmtId="0" fontId="10" fillId="17" borderId="4" xfId="0" applyFont="1" applyFill="1" applyBorder="1" applyAlignment="1">
      <alignment vertical="center" wrapText="1"/>
    </xf>
    <xf numFmtId="0" fontId="10" fillId="17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1" xfId="0" applyFont="1" applyBorder="1" applyAlignment="1">
      <alignment vertical="center"/>
    </xf>
    <xf numFmtId="0" fontId="7" fillId="10" borderId="1" xfId="0" applyFont="1" applyFill="1" applyBorder="1" applyAlignment="1">
      <alignment horizontal="center" vertical="center" wrapText="1"/>
    </xf>
    <xf numFmtId="14" fontId="7" fillId="17" borderId="1" xfId="0" applyNumberFormat="1" applyFont="1" applyFill="1" applyBorder="1" applyAlignment="1">
      <alignment horizontal="center" vertical="center" wrapText="1"/>
    </xf>
    <xf numFmtId="14" fontId="7" fillId="16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14" fontId="7" fillId="23" borderId="1" xfId="0" applyNumberFormat="1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/>
    </xf>
    <xf numFmtId="0" fontId="1" fillId="24" borderId="1" xfId="0" applyFont="1" applyFill="1" applyBorder="1" applyAlignment="1">
      <alignment horizontal="center" vertical="center"/>
    </xf>
    <xf numFmtId="14" fontId="7" fillId="23" borderId="0" xfId="0" applyNumberFormat="1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0" fillId="12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12" fillId="0" borderId="1" xfId="2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20" borderId="2" xfId="0" applyFont="1" applyFill="1" applyBorder="1" applyAlignment="1">
      <alignment horizontal="center" vertical="center"/>
    </xf>
    <xf numFmtId="0" fontId="9" fillId="19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23" borderId="2" xfId="0" applyFont="1" applyFill="1" applyBorder="1" applyAlignment="1">
      <alignment horizontal="center" vertical="center" wrapText="1"/>
    </xf>
    <xf numFmtId="0" fontId="10" fillId="26" borderId="2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 vertical="center" wrapText="1"/>
    </xf>
    <xf numFmtId="0" fontId="6" fillId="0" borderId="1" xfId="3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27" borderId="0" xfId="0" applyFill="1" applyAlignment="1">
      <alignment horizontal="center" vertical="center"/>
    </xf>
    <xf numFmtId="14" fontId="10" fillId="26" borderId="1" xfId="0" applyNumberFormat="1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 wrapText="1"/>
    </xf>
    <xf numFmtId="14" fontId="7" fillId="26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2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 shrinkToFit="1"/>
    </xf>
    <xf numFmtId="1" fontId="12" fillId="0" borderId="0" xfId="2" applyNumberFormat="1" applyFont="1" applyAlignment="1">
      <alignment horizontal="center" vertical="center"/>
    </xf>
    <xf numFmtId="14" fontId="10" fillId="20" borderId="1" xfId="0" applyNumberFormat="1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1" fillId="25" borderId="3" xfId="0" applyFont="1" applyFill="1" applyBorder="1" applyAlignment="1">
      <alignment horizontal="center" vertical="center"/>
    </xf>
    <xf numFmtId="0" fontId="1" fillId="26" borderId="1" xfId="0" applyFont="1" applyFill="1" applyBorder="1" applyAlignment="1">
      <alignment horizontal="center" vertical="center"/>
    </xf>
    <xf numFmtId="14" fontId="7" fillId="10" borderId="1" xfId="0" applyNumberFormat="1" applyFont="1" applyFill="1" applyBorder="1" applyAlignment="1">
      <alignment horizontal="center" vertical="center"/>
    </xf>
    <xf numFmtId="14" fontId="7" fillId="23" borderId="1" xfId="0" applyNumberFormat="1" applyFont="1" applyFill="1" applyBorder="1" applyAlignment="1">
      <alignment vertical="center" wrapText="1"/>
    </xf>
    <xf numFmtId="0" fontId="7" fillId="24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horizontal="center" vertical="center"/>
    </xf>
    <xf numFmtId="0" fontId="1" fillId="23" borderId="1" xfId="0" applyFont="1" applyFill="1" applyBorder="1"/>
    <xf numFmtId="0" fontId="1" fillId="24" borderId="1" xfId="0" applyFont="1" applyFill="1" applyBorder="1"/>
    <xf numFmtId="0" fontId="7" fillId="30" borderId="1" xfId="0" applyFont="1" applyFill="1" applyBorder="1" applyAlignment="1">
      <alignment horizontal="center" vertical="center" wrapText="1"/>
    </xf>
    <xf numFmtId="14" fontId="7" fillId="30" borderId="1" xfId="0" applyNumberFormat="1" applyFont="1" applyFill="1" applyBorder="1" applyAlignment="1">
      <alignment horizontal="center" vertical="center" wrapText="1"/>
    </xf>
    <xf numFmtId="0" fontId="1" fillId="3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</cellXfs>
  <cellStyles count="6">
    <cellStyle name="Good" xfId="4" builtinId="26"/>
    <cellStyle name="Neutral" xfId="5" builtinId="28"/>
    <cellStyle name="Normal" xfId="0" builtinId="0"/>
    <cellStyle name="Normal 2 2" xfId="3" xr:uid="{E897BB43-290C-4108-8481-B1085543F4AA}"/>
    <cellStyle name="Normal 3" xfId="2" xr:uid="{73F691CD-6E22-4808-AA7E-433F98290D57}"/>
    <cellStyle name="Normal_Poomsae" xfId="1" xr:uid="{1732CE83-4139-4BDE-8D23-25108F197D05}"/>
  </cellStyles>
  <dxfs count="105"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B0129-710E-40B1-91F0-F39B15683628}">
  <dimension ref="A1:BS3802"/>
  <sheetViews>
    <sheetView tabSelected="1" zoomScaleNormal="100" workbookViewId="0">
      <pane ySplit="3" topLeftCell="A4" activePane="bottomLeft" state="frozen"/>
      <selection sqref="A1:B1048576"/>
      <selection pane="bottomLeft" activeCell="F2290" sqref="F2290"/>
    </sheetView>
  </sheetViews>
  <sheetFormatPr defaultColWidth="14.28515625" defaultRowHeight="14.25" x14ac:dyDescent="0.25"/>
  <cols>
    <col min="1" max="1" width="27.7109375" style="3" bestFit="1" customWidth="1"/>
    <col min="2" max="2" width="20.5703125" style="3" customWidth="1"/>
    <col min="3" max="5" width="14.28515625" style="3"/>
    <col min="6" max="6" width="14.28515625" style="112"/>
    <col min="7" max="7" width="14.28515625" style="125"/>
    <col min="8" max="8" width="14.28515625" style="112"/>
    <col min="9" max="9" width="12.42578125" style="3" customWidth="1"/>
    <col min="10" max="10" width="12.28515625" style="3" bestFit="1" customWidth="1"/>
    <col min="11" max="11" width="3.85546875" style="111" customWidth="1"/>
    <col min="12" max="12" width="6" style="3" bestFit="1" customWidth="1"/>
    <col min="13" max="18" width="11.5703125" style="3" bestFit="1" customWidth="1"/>
    <col min="19" max="19" width="3.85546875" style="113" customWidth="1"/>
    <col min="20" max="20" width="9.85546875" style="112" bestFit="1" customWidth="1"/>
    <col min="21" max="21" width="15.140625" style="112" bestFit="1" customWidth="1"/>
    <col min="22" max="25" width="9.140625" style="112" bestFit="1" customWidth="1"/>
    <col min="26" max="26" width="6.28515625" style="112" customWidth="1"/>
    <col min="27" max="27" width="15.140625" style="112" customWidth="1"/>
    <col min="28" max="32" width="8.7109375" style="112" customWidth="1"/>
    <col min="33" max="33" width="4.140625" style="113" customWidth="1"/>
    <col min="34" max="34" width="11.42578125" style="3" customWidth="1"/>
    <col min="35" max="35" width="13.42578125" style="6" customWidth="1"/>
    <col min="36" max="36" width="12.7109375" style="3" customWidth="1"/>
    <col min="37" max="37" width="1.85546875" style="111" customWidth="1"/>
    <col min="38" max="38" width="9.85546875" style="3" customWidth="1"/>
    <col min="39" max="39" width="15.140625" style="3" customWidth="1"/>
    <col min="40" max="67" width="9.28515625" style="3" customWidth="1"/>
    <col min="68" max="16384" width="14.28515625" style="3"/>
  </cols>
  <sheetData>
    <row r="1" spans="1:71" s="110" customFormat="1" ht="90" x14ac:dyDescent="0.25">
      <c r="A1" s="116">
        <v>4</v>
      </c>
      <c r="B1" s="116"/>
      <c r="C1" s="8"/>
      <c r="D1" s="8"/>
      <c r="E1" s="8"/>
      <c r="F1" s="7"/>
      <c r="G1" s="123"/>
      <c r="H1" s="7"/>
      <c r="I1" s="8"/>
      <c r="J1" s="9" t="s">
        <v>0</v>
      </c>
      <c r="K1" s="8"/>
      <c r="L1" s="10" t="s">
        <v>1241</v>
      </c>
      <c r="M1" s="11" t="s">
        <v>1196</v>
      </c>
      <c r="N1" s="12" t="s">
        <v>1196</v>
      </c>
      <c r="O1" s="13" t="s">
        <v>1196</v>
      </c>
      <c r="P1" s="14" t="s">
        <v>1196</v>
      </c>
      <c r="Q1" s="15" t="s">
        <v>1196</v>
      </c>
      <c r="R1" s="16" t="s">
        <v>1196</v>
      </c>
      <c r="S1" s="7"/>
      <c r="T1" s="76" t="s">
        <v>1802</v>
      </c>
      <c r="U1" s="76" t="s">
        <v>1803</v>
      </c>
      <c r="V1" s="77" t="s">
        <v>1804</v>
      </c>
      <c r="W1" s="77" t="s">
        <v>1805</v>
      </c>
      <c r="X1" s="77" t="s">
        <v>1806</v>
      </c>
      <c r="Y1" s="77" t="s">
        <v>1807</v>
      </c>
      <c r="Z1" s="77" t="s">
        <v>1801</v>
      </c>
      <c r="AA1" s="76" t="s">
        <v>1808</v>
      </c>
      <c r="AB1" s="80" t="s">
        <v>1809</v>
      </c>
      <c r="AC1" s="81" t="s">
        <v>1810</v>
      </c>
      <c r="AD1" s="82" t="s">
        <v>1811</v>
      </c>
      <c r="AE1" s="79" t="s">
        <v>1812</v>
      </c>
      <c r="AF1" s="78" t="s">
        <v>1813</v>
      </c>
      <c r="AG1" s="7"/>
      <c r="AH1" s="19" t="s">
        <v>1774</v>
      </c>
      <c r="AI1" s="18" t="s">
        <v>1779</v>
      </c>
      <c r="AJ1" s="20" t="s">
        <v>1780</v>
      </c>
      <c r="AK1" s="116"/>
      <c r="AL1" s="74" t="s">
        <v>1794</v>
      </c>
      <c r="AM1" s="75" t="s">
        <v>1796</v>
      </c>
      <c r="AN1" s="74" t="s">
        <v>1795</v>
      </c>
      <c r="AO1" s="74" t="s">
        <v>1797</v>
      </c>
      <c r="AP1" s="74" t="s">
        <v>1798</v>
      </c>
      <c r="AQ1" s="74" t="s">
        <v>2115</v>
      </c>
      <c r="AR1" s="74" t="s">
        <v>2116</v>
      </c>
      <c r="AS1" s="74" t="s">
        <v>2117</v>
      </c>
      <c r="AT1" s="74" t="s">
        <v>2118</v>
      </c>
      <c r="AU1" s="74" t="s">
        <v>2119</v>
      </c>
      <c r="AV1" s="74" t="s">
        <v>2120</v>
      </c>
      <c r="AW1" s="74" t="s">
        <v>2121</v>
      </c>
      <c r="AX1" s="74" t="s">
        <v>2122</v>
      </c>
      <c r="AY1" s="74" t="s">
        <v>2123</v>
      </c>
      <c r="AZ1" s="74" t="s">
        <v>2124</v>
      </c>
      <c r="BA1" s="74" t="s">
        <v>2125</v>
      </c>
      <c r="BB1" s="74" t="s">
        <v>2126</v>
      </c>
      <c r="BC1" s="74" t="s">
        <v>2600</v>
      </c>
      <c r="BD1" s="74" t="s">
        <v>2601</v>
      </c>
      <c r="BE1" s="74" t="s">
        <v>2602</v>
      </c>
      <c r="BF1" s="74" t="s">
        <v>2603</v>
      </c>
      <c r="BG1" s="74" t="s">
        <v>2604</v>
      </c>
      <c r="BH1" s="74" t="s">
        <v>2605</v>
      </c>
      <c r="BI1" s="74" t="s">
        <v>2606</v>
      </c>
      <c r="BJ1" s="74" t="s">
        <v>2607</v>
      </c>
      <c r="BK1" s="74" t="s">
        <v>3412</v>
      </c>
      <c r="BL1" s="74" t="s">
        <v>3413</v>
      </c>
      <c r="BM1" s="74" t="s">
        <v>3414</v>
      </c>
      <c r="BN1" s="74" t="s">
        <v>3535</v>
      </c>
      <c r="BO1" s="74" t="s">
        <v>3533</v>
      </c>
      <c r="BP1" s="80" t="s">
        <v>1651</v>
      </c>
      <c r="BQ1" s="80" t="s">
        <v>3534</v>
      </c>
      <c r="BR1" s="79" t="s">
        <v>3616</v>
      </c>
      <c r="BS1" s="74" t="s">
        <v>3700</v>
      </c>
    </row>
    <row r="2" spans="1:71" s="110" customFormat="1" ht="16.5" customHeight="1" x14ac:dyDescent="0.25">
      <c r="A2" s="116">
        <v>1</v>
      </c>
      <c r="B2" s="116"/>
      <c r="C2" s="8"/>
      <c r="D2" s="8"/>
      <c r="E2" s="8"/>
      <c r="F2" s="7"/>
      <c r="G2" s="123"/>
      <c r="H2" s="7"/>
      <c r="I2" s="8"/>
      <c r="J2" s="73"/>
      <c r="K2" s="8"/>
      <c r="L2" s="10">
        <v>2025</v>
      </c>
      <c r="M2" s="11" t="s">
        <v>1778</v>
      </c>
      <c r="N2" s="12" t="s">
        <v>1</v>
      </c>
      <c r="O2" s="13" t="s">
        <v>2</v>
      </c>
      <c r="P2" s="14" t="s">
        <v>1242</v>
      </c>
      <c r="Q2" s="15" t="s">
        <v>1243</v>
      </c>
      <c r="R2" s="16" t="s">
        <v>3</v>
      </c>
      <c r="S2" s="21"/>
      <c r="T2" s="76"/>
      <c r="U2" s="76"/>
      <c r="V2" s="77"/>
      <c r="W2" s="77"/>
      <c r="X2" s="77"/>
      <c r="Y2" s="77"/>
      <c r="Z2" s="77"/>
      <c r="AA2" s="76"/>
      <c r="AB2" s="80"/>
      <c r="AC2" s="81"/>
      <c r="AD2" s="82"/>
      <c r="AE2" s="79"/>
      <c r="AF2" s="78"/>
      <c r="AG2" s="21"/>
      <c r="AH2" s="4" t="s">
        <v>1775</v>
      </c>
      <c r="AI2" s="108">
        <v>45934</v>
      </c>
      <c r="AJ2" s="109">
        <v>45948</v>
      </c>
      <c r="AK2" s="116"/>
      <c r="AL2" s="117">
        <v>46067</v>
      </c>
      <c r="AM2" s="75" t="s">
        <v>1799</v>
      </c>
      <c r="AN2" s="117">
        <v>46095</v>
      </c>
      <c r="AO2" s="117">
        <v>46102</v>
      </c>
      <c r="AP2" s="117">
        <v>46102</v>
      </c>
      <c r="AQ2" s="120">
        <v>46102</v>
      </c>
      <c r="AR2" s="120">
        <v>46109</v>
      </c>
      <c r="AS2" s="120">
        <v>46109</v>
      </c>
      <c r="AT2" s="120">
        <v>46109</v>
      </c>
      <c r="AU2" s="120">
        <v>46110</v>
      </c>
      <c r="AV2" s="120">
        <v>46110</v>
      </c>
      <c r="AW2" s="120">
        <v>46115</v>
      </c>
      <c r="AX2" s="120">
        <v>46116</v>
      </c>
      <c r="AY2" s="120">
        <v>46116</v>
      </c>
      <c r="AZ2" s="120">
        <v>46123</v>
      </c>
      <c r="BA2" s="120">
        <v>46123</v>
      </c>
      <c r="BB2" s="120">
        <v>46123</v>
      </c>
      <c r="BC2" s="120">
        <v>46124</v>
      </c>
      <c r="BD2" s="117">
        <v>46130</v>
      </c>
      <c r="BE2" s="117">
        <v>46130</v>
      </c>
      <c r="BF2" s="117">
        <v>46131</v>
      </c>
      <c r="BG2" s="117">
        <v>46136</v>
      </c>
      <c r="BH2" s="117">
        <v>46137</v>
      </c>
      <c r="BI2" s="117">
        <v>46137</v>
      </c>
      <c r="BJ2" s="117">
        <v>46137</v>
      </c>
      <c r="BK2" s="117">
        <v>46151</v>
      </c>
      <c r="BL2" s="117">
        <v>46151</v>
      </c>
      <c r="BM2" s="117">
        <v>46157</v>
      </c>
      <c r="BN2" s="117"/>
      <c r="BO2" s="117"/>
      <c r="BP2" s="153">
        <v>46170</v>
      </c>
      <c r="BQ2" s="153">
        <v>46170</v>
      </c>
      <c r="BR2" s="174">
        <v>46204</v>
      </c>
      <c r="BS2" s="117">
        <v>46256</v>
      </c>
    </row>
    <row r="3" spans="1:71" s="110" customFormat="1" ht="15" customHeight="1" x14ac:dyDescent="0.25">
      <c r="A3" s="36" t="s">
        <v>1814</v>
      </c>
      <c r="B3" s="36" t="s">
        <v>2114</v>
      </c>
      <c r="C3" s="32" t="s">
        <v>9</v>
      </c>
      <c r="D3" s="32" t="s">
        <v>10</v>
      </c>
      <c r="E3" s="32" t="s">
        <v>11</v>
      </c>
      <c r="F3" s="31" t="s">
        <v>8</v>
      </c>
      <c r="G3" s="124" t="s">
        <v>12</v>
      </c>
      <c r="H3" s="31" t="s">
        <v>7</v>
      </c>
      <c r="I3" s="32" t="s">
        <v>13</v>
      </c>
      <c r="J3" s="32"/>
      <c r="K3" s="8"/>
      <c r="L3" s="23"/>
      <c r="M3" s="24"/>
      <c r="N3" s="25"/>
      <c r="O3" s="26"/>
      <c r="P3" s="27"/>
      <c r="Q3" s="28"/>
      <c r="R3" s="29"/>
      <c r="S3" s="7"/>
      <c r="T3" s="76"/>
      <c r="U3" s="76"/>
      <c r="V3" s="77"/>
      <c r="W3" s="77"/>
      <c r="X3" s="77"/>
      <c r="Y3" s="77"/>
      <c r="Z3" s="41">
        <f t="shared" ref="Z3" si="0">COUNTIF(AO3:BN3, "&gt;0")</f>
        <v>0</v>
      </c>
      <c r="AA3" s="76"/>
      <c r="AB3" s="80"/>
      <c r="AC3" s="81"/>
      <c r="AD3" s="82"/>
      <c r="AE3" s="79"/>
      <c r="AF3" s="78"/>
      <c r="AG3" s="7"/>
      <c r="AH3" s="4" t="s">
        <v>4</v>
      </c>
      <c r="AI3" s="18" t="s">
        <v>6</v>
      </c>
      <c r="AJ3" s="20" t="s">
        <v>1244</v>
      </c>
      <c r="AK3" s="116"/>
      <c r="AL3" s="118" t="s">
        <v>6</v>
      </c>
      <c r="AM3" s="119" t="s">
        <v>1800</v>
      </c>
      <c r="AN3" s="118" t="s">
        <v>6</v>
      </c>
      <c r="AO3" s="118" t="s">
        <v>5</v>
      </c>
      <c r="AP3" s="118" t="s">
        <v>5</v>
      </c>
      <c r="AQ3" s="118" t="s">
        <v>5</v>
      </c>
      <c r="AR3" s="118" t="s">
        <v>5</v>
      </c>
      <c r="AS3" s="118" t="s">
        <v>5</v>
      </c>
      <c r="AT3" s="118" t="s">
        <v>5</v>
      </c>
      <c r="AU3" s="118" t="s">
        <v>5</v>
      </c>
      <c r="AV3" s="118" t="s">
        <v>5</v>
      </c>
      <c r="AW3" s="118" t="s">
        <v>5</v>
      </c>
      <c r="AX3" s="118" t="s">
        <v>5</v>
      </c>
      <c r="AY3" s="118" t="s">
        <v>5</v>
      </c>
      <c r="AZ3" s="118" t="s">
        <v>5</v>
      </c>
      <c r="BA3" s="118" t="s">
        <v>5</v>
      </c>
      <c r="BB3" s="118" t="s">
        <v>5</v>
      </c>
      <c r="BC3" s="118" t="s">
        <v>5</v>
      </c>
      <c r="BD3" s="118" t="s">
        <v>5</v>
      </c>
      <c r="BE3" s="118" t="s">
        <v>5</v>
      </c>
      <c r="BF3" s="118" t="s">
        <v>5</v>
      </c>
      <c r="BG3" s="118" t="s">
        <v>5</v>
      </c>
      <c r="BH3" s="118" t="s">
        <v>5</v>
      </c>
      <c r="BI3" s="118" t="s">
        <v>5</v>
      </c>
      <c r="BJ3" s="118" t="s">
        <v>5</v>
      </c>
      <c r="BK3" s="118" t="s">
        <v>5</v>
      </c>
      <c r="BL3" s="118" t="s">
        <v>5</v>
      </c>
      <c r="BM3" s="118" t="s">
        <v>5</v>
      </c>
      <c r="BN3" s="118" t="s">
        <v>5</v>
      </c>
      <c r="BO3" s="118" t="s">
        <v>6</v>
      </c>
      <c r="BP3" s="80" t="s">
        <v>3531</v>
      </c>
      <c r="BQ3" s="80" t="s">
        <v>3531</v>
      </c>
      <c r="BR3" s="79" t="s">
        <v>3617</v>
      </c>
      <c r="BS3" s="118" t="s">
        <v>6</v>
      </c>
    </row>
    <row r="4" spans="1:71" s="114" customFormat="1" ht="15" x14ac:dyDescent="0.25">
      <c r="A4" s="1" t="str">
        <f>CONCATENATE(G4,"-",F4,"-",H4)</f>
        <v>999914467-Black-Cadet</v>
      </c>
      <c r="B4" s="1" t="str">
        <f>CONCATENATE(G4,"-",H4)</f>
        <v>999914467-Cadet</v>
      </c>
      <c r="C4" s="34" t="s">
        <v>507</v>
      </c>
      <c r="D4" s="34" t="s">
        <v>508</v>
      </c>
      <c r="E4" s="34" t="s">
        <v>27</v>
      </c>
      <c r="F4" s="41" t="s">
        <v>14</v>
      </c>
      <c r="G4" s="127">
        <v>999914467</v>
      </c>
      <c r="H4" s="41" t="s">
        <v>18</v>
      </c>
      <c r="I4" s="34">
        <f>((L4)-J4)+T4</f>
        <v>2086</v>
      </c>
      <c r="J4" s="36"/>
      <c r="K4" s="35"/>
      <c r="L4" s="34">
        <f>SUM(N4,O4,P4,Q4,R4,M4)</f>
        <v>340</v>
      </c>
      <c r="M4" s="34">
        <f>AJ4</f>
        <v>40</v>
      </c>
      <c r="N4" s="34">
        <f>SUM(AI4)</f>
        <v>100</v>
      </c>
      <c r="O4" s="34">
        <f>0</f>
        <v>0</v>
      </c>
      <c r="P4" s="34">
        <v>0</v>
      </c>
      <c r="Q4" s="34">
        <v>0</v>
      </c>
      <c r="R4" s="34">
        <f>AH4</f>
        <v>200</v>
      </c>
      <c r="S4" s="122"/>
      <c r="T4" s="41">
        <f>SUM(U4,AA4)</f>
        <v>1746</v>
      </c>
      <c r="U4" s="41">
        <f>IF(SUM(V4:Y4)&gt;=250, 250,SUM(V4:Y4))</f>
        <v>250</v>
      </c>
      <c r="V4" s="41">
        <v>0</v>
      </c>
      <c r="W4" s="41">
        <v>0</v>
      </c>
      <c r="X4" s="41">
        <f>SUM(AL4,AN4,BO4,BS4)</f>
        <v>100</v>
      </c>
      <c r="Y4" s="41">
        <f>SUM(AO4:BN4)-68</f>
        <v>240</v>
      </c>
      <c r="Z4" s="41">
        <f>COUNTIF(AO4:BN4, "&gt;0")</f>
        <v>3</v>
      </c>
      <c r="AA4" s="41">
        <f>SUM(AB4:AF4)</f>
        <v>1496</v>
      </c>
      <c r="AB4" s="41">
        <f>BP4+BQ4</f>
        <v>600</v>
      </c>
      <c r="AC4" s="41">
        <v>0</v>
      </c>
      <c r="AD4" s="41">
        <v>0</v>
      </c>
      <c r="AE4" s="41">
        <f>SUM(BR4)</f>
        <v>600</v>
      </c>
      <c r="AF4" s="41">
        <f>SUM(AM4)</f>
        <v>296</v>
      </c>
      <c r="AG4" s="122"/>
      <c r="AH4" s="36">
        <v>200</v>
      </c>
      <c r="AI4" s="126">
        <v>100</v>
      </c>
      <c r="AJ4" s="36">
        <v>40</v>
      </c>
      <c r="AK4" s="121"/>
      <c r="AL4" s="1">
        <v>100</v>
      </c>
      <c r="AM4" s="1">
        <v>296</v>
      </c>
      <c r="AN4" s="1">
        <v>0</v>
      </c>
      <c r="AO4" s="1">
        <v>0</v>
      </c>
      <c r="AP4" s="1">
        <v>0</v>
      </c>
      <c r="AQ4" s="114">
        <v>0</v>
      </c>
      <c r="AR4" s="1">
        <v>0</v>
      </c>
      <c r="AS4" s="114">
        <v>0</v>
      </c>
      <c r="AT4" s="114">
        <v>0</v>
      </c>
      <c r="AU4" s="114">
        <v>0</v>
      </c>
      <c r="AV4" s="114">
        <v>68</v>
      </c>
      <c r="AW4" s="114">
        <v>0</v>
      </c>
      <c r="AX4" s="114">
        <v>0</v>
      </c>
      <c r="AY4" s="114">
        <v>0</v>
      </c>
      <c r="AZ4" s="114">
        <v>0</v>
      </c>
      <c r="BA4" s="114">
        <v>0</v>
      </c>
      <c r="BB4" s="114">
        <v>0</v>
      </c>
      <c r="BC4" s="114">
        <v>120</v>
      </c>
      <c r="BD4" s="115">
        <v>0</v>
      </c>
      <c r="BE4" s="114">
        <v>0</v>
      </c>
      <c r="BF4" s="114">
        <v>0</v>
      </c>
      <c r="BG4" s="114">
        <v>0</v>
      </c>
      <c r="BH4" s="114">
        <v>120</v>
      </c>
      <c r="BI4" s="114">
        <v>0</v>
      </c>
      <c r="BJ4" s="114">
        <v>0</v>
      </c>
      <c r="BK4" s="114">
        <v>0</v>
      </c>
      <c r="BL4" s="114">
        <v>0</v>
      </c>
      <c r="BM4" s="114">
        <v>0</v>
      </c>
      <c r="BN4" s="114">
        <v>0</v>
      </c>
      <c r="BO4" s="114">
        <v>0</v>
      </c>
      <c r="BP4" s="114">
        <v>300</v>
      </c>
      <c r="BQ4" s="114">
        <v>300</v>
      </c>
      <c r="BR4" s="114">
        <v>600</v>
      </c>
      <c r="BS4" s="114">
        <v>0</v>
      </c>
    </row>
    <row r="5" spans="1:71" s="1" customFormat="1" ht="15" x14ac:dyDescent="0.25">
      <c r="A5" s="1" t="str">
        <f>CONCATENATE(G5,"-",F5,"-",H5)</f>
        <v>999916398-Black-Cadet</v>
      </c>
      <c r="B5" s="1" t="str">
        <f>CONCATENATE(G5,"-",H5)</f>
        <v>999916398-Cadet</v>
      </c>
      <c r="C5" s="34" t="s">
        <v>545</v>
      </c>
      <c r="D5" s="34" t="s">
        <v>50</v>
      </c>
      <c r="E5" s="34" t="s">
        <v>27</v>
      </c>
      <c r="F5" s="41" t="s">
        <v>14</v>
      </c>
      <c r="G5" s="127">
        <v>999916398</v>
      </c>
      <c r="H5" s="41" t="s">
        <v>18</v>
      </c>
      <c r="I5" s="34">
        <f>((L5)-J5)+T5</f>
        <v>1990</v>
      </c>
      <c r="J5" s="36"/>
      <c r="K5" s="35"/>
      <c r="L5" s="34">
        <f>SUM(N5,O5,P5,Q5,R5,M5)</f>
        <v>180</v>
      </c>
      <c r="M5" s="34">
        <f>AJ5</f>
        <v>30</v>
      </c>
      <c r="N5" s="34">
        <f>SUM(AI5)</f>
        <v>0</v>
      </c>
      <c r="O5" s="34">
        <f>0</f>
        <v>0</v>
      </c>
      <c r="P5" s="34">
        <v>0</v>
      </c>
      <c r="Q5" s="34">
        <v>0</v>
      </c>
      <c r="R5" s="34">
        <f>AH5</f>
        <v>150</v>
      </c>
      <c r="S5" s="122"/>
      <c r="T5" s="41">
        <f>SUM(U5,AA5)</f>
        <v>1810</v>
      </c>
      <c r="U5" s="41">
        <f>IF(SUM(V5:Y5)&gt;=250, 250,SUM(V5:Y5))</f>
        <v>210</v>
      </c>
      <c r="V5" s="41">
        <v>0</v>
      </c>
      <c r="W5" s="41">
        <v>0</v>
      </c>
      <c r="X5" s="41">
        <f>SUM(AL5,AN5,BO5,BS5)</f>
        <v>0</v>
      </c>
      <c r="Y5" s="41">
        <f>SUM(AO5:BN5)</f>
        <v>210</v>
      </c>
      <c r="Z5" s="41">
        <f>COUNTIF(AO5:BN5, "&gt;0")</f>
        <v>2</v>
      </c>
      <c r="AA5" s="41">
        <f>SUM(AB5:AF5)</f>
        <v>1600</v>
      </c>
      <c r="AB5" s="41">
        <f>BP5+BQ5</f>
        <v>450</v>
      </c>
      <c r="AC5" s="41">
        <v>0</v>
      </c>
      <c r="AD5" s="41">
        <v>0</v>
      </c>
      <c r="AE5" s="41">
        <f>SUM(BR5)</f>
        <v>450</v>
      </c>
      <c r="AF5" s="41">
        <f>SUM(AM5)</f>
        <v>700</v>
      </c>
      <c r="AG5" s="122"/>
      <c r="AH5" s="36">
        <v>150</v>
      </c>
      <c r="AI5" s="126">
        <v>0</v>
      </c>
      <c r="AJ5" s="36">
        <v>30</v>
      </c>
      <c r="AK5" s="121"/>
      <c r="AL5" s="1">
        <v>0</v>
      </c>
      <c r="AM5" s="1">
        <v>700</v>
      </c>
      <c r="AN5" s="1">
        <v>0</v>
      </c>
      <c r="AO5" s="1">
        <v>0</v>
      </c>
      <c r="AP5" s="1">
        <v>0</v>
      </c>
      <c r="AQ5" s="114">
        <v>120</v>
      </c>
      <c r="AR5" s="1">
        <v>0</v>
      </c>
      <c r="AS5" s="114">
        <v>0</v>
      </c>
      <c r="AT5" s="114">
        <v>0</v>
      </c>
      <c r="AU5" s="114">
        <v>0</v>
      </c>
      <c r="AV5" s="114">
        <v>0</v>
      </c>
      <c r="AW5" s="114">
        <v>90</v>
      </c>
      <c r="AX5" s="114">
        <v>0</v>
      </c>
      <c r="AY5" s="114">
        <v>0</v>
      </c>
      <c r="AZ5" s="114">
        <v>0</v>
      </c>
      <c r="BA5" s="114">
        <v>0</v>
      </c>
      <c r="BB5" s="114">
        <v>0</v>
      </c>
      <c r="BC5" s="114">
        <v>0</v>
      </c>
      <c r="BD5" s="115">
        <v>0</v>
      </c>
      <c r="BE5" s="114">
        <v>0</v>
      </c>
      <c r="BF5" s="114">
        <v>0</v>
      </c>
      <c r="BG5" s="114">
        <v>0</v>
      </c>
      <c r="BH5" s="114">
        <v>0</v>
      </c>
      <c r="BI5" s="114">
        <v>0</v>
      </c>
      <c r="BJ5" s="114">
        <v>0</v>
      </c>
      <c r="BK5" s="114">
        <v>0</v>
      </c>
      <c r="BL5" s="114">
        <v>0</v>
      </c>
      <c r="BM5" s="114">
        <v>0</v>
      </c>
      <c r="BN5" s="114">
        <v>0</v>
      </c>
      <c r="BO5" s="114">
        <v>0</v>
      </c>
      <c r="BP5" s="114">
        <v>225</v>
      </c>
      <c r="BQ5" s="114">
        <v>225</v>
      </c>
      <c r="BR5" s="114">
        <v>450</v>
      </c>
      <c r="BS5" s="114">
        <v>0</v>
      </c>
    </row>
    <row r="6" spans="1:71" s="1" customFormat="1" ht="15" x14ac:dyDescent="0.25">
      <c r="A6" s="1" t="str">
        <f>CONCATENATE(G6,"-",F6,"-",H6)</f>
        <v>999916727-Black-Cadet</v>
      </c>
      <c r="B6" s="1" t="str">
        <f>CONCATENATE(G6,"-",H6)</f>
        <v>999916727-Cadet</v>
      </c>
      <c r="C6" s="34" t="s">
        <v>466</v>
      </c>
      <c r="D6" s="34" t="s">
        <v>89</v>
      </c>
      <c r="E6" s="34" t="s">
        <v>27</v>
      </c>
      <c r="F6" s="41" t="s">
        <v>14</v>
      </c>
      <c r="G6" s="127">
        <v>999916727</v>
      </c>
      <c r="H6" s="41" t="s">
        <v>18</v>
      </c>
      <c r="I6" s="34">
        <f>((L6)-J6)+T6</f>
        <v>1481.5</v>
      </c>
      <c r="J6" s="34">
        <f>L6/2</f>
        <v>161.5</v>
      </c>
      <c r="K6" s="35"/>
      <c r="L6" s="34">
        <f>SUM(N6,O6,P6,Q6,R6,M6)</f>
        <v>323</v>
      </c>
      <c r="M6" s="34">
        <f>AJ6</f>
        <v>23</v>
      </c>
      <c r="N6" s="34">
        <f>SUM(AI6)</f>
        <v>100</v>
      </c>
      <c r="O6" s="34">
        <f>0</f>
        <v>0</v>
      </c>
      <c r="P6" s="34">
        <v>0</v>
      </c>
      <c r="Q6" s="34">
        <v>0</v>
      </c>
      <c r="R6" s="34">
        <f>AH6</f>
        <v>200</v>
      </c>
      <c r="S6" s="122"/>
      <c r="T6" s="41">
        <f>SUM(U6,AA6)</f>
        <v>1320</v>
      </c>
      <c r="U6" s="41">
        <f>IF(SUM(V6:Y6)&gt;=250, 250,SUM(V6:Y6))</f>
        <v>250</v>
      </c>
      <c r="V6" s="41">
        <v>0</v>
      </c>
      <c r="W6" s="41">
        <v>0</v>
      </c>
      <c r="X6" s="41">
        <f>SUM(AL6,AN6,BO6,BS6)</f>
        <v>100</v>
      </c>
      <c r="Y6" s="41">
        <f>SUM(AO6:BN6)</f>
        <v>240</v>
      </c>
      <c r="Z6" s="41">
        <f>COUNTIF(AO6:BN6, "&gt;0")</f>
        <v>2</v>
      </c>
      <c r="AA6" s="41">
        <f>SUM(AB6:AF6)</f>
        <v>1070</v>
      </c>
      <c r="AB6" s="41">
        <f>BP6+BQ6</f>
        <v>338</v>
      </c>
      <c r="AC6" s="41">
        <v>0</v>
      </c>
      <c r="AD6" s="41">
        <v>0</v>
      </c>
      <c r="AE6" s="41">
        <f>SUM(BR6)</f>
        <v>338</v>
      </c>
      <c r="AF6" s="41">
        <f>SUM(AM6)</f>
        <v>394</v>
      </c>
      <c r="AG6" s="122"/>
      <c r="AH6" s="36">
        <v>200</v>
      </c>
      <c r="AI6" s="126">
        <v>100</v>
      </c>
      <c r="AJ6" s="36">
        <v>23</v>
      </c>
      <c r="AK6" s="121"/>
      <c r="AL6" s="1">
        <v>0</v>
      </c>
      <c r="AM6" s="1">
        <v>394</v>
      </c>
      <c r="AN6" s="1">
        <v>100</v>
      </c>
      <c r="AO6" s="1">
        <v>0</v>
      </c>
      <c r="AP6" s="1">
        <v>0</v>
      </c>
      <c r="AQ6" s="114">
        <v>0</v>
      </c>
      <c r="AR6" s="1">
        <v>0</v>
      </c>
      <c r="AS6" s="114">
        <v>0</v>
      </c>
      <c r="AT6" s="114">
        <v>0</v>
      </c>
      <c r="AU6" s="114">
        <v>0</v>
      </c>
      <c r="AV6" s="114">
        <v>0</v>
      </c>
      <c r="AW6" s="114">
        <v>120</v>
      </c>
      <c r="AX6" s="114">
        <v>0</v>
      </c>
      <c r="AY6" s="114">
        <v>0</v>
      </c>
      <c r="AZ6" s="114">
        <v>120</v>
      </c>
      <c r="BA6" s="114">
        <v>0</v>
      </c>
      <c r="BB6" s="114">
        <v>0</v>
      </c>
      <c r="BC6" s="114">
        <v>0</v>
      </c>
      <c r="BD6" s="115">
        <v>0</v>
      </c>
      <c r="BE6" s="114">
        <v>0</v>
      </c>
      <c r="BF6" s="114">
        <v>0</v>
      </c>
      <c r="BG6" s="114">
        <v>0</v>
      </c>
      <c r="BH6" s="114">
        <v>0</v>
      </c>
      <c r="BI6" s="114">
        <v>0</v>
      </c>
      <c r="BJ6" s="114">
        <v>0</v>
      </c>
      <c r="BK6" s="114">
        <v>0</v>
      </c>
      <c r="BL6" s="114">
        <v>0</v>
      </c>
      <c r="BM6" s="114">
        <v>0</v>
      </c>
      <c r="BN6" s="114">
        <v>0</v>
      </c>
      <c r="BO6" s="114">
        <v>0</v>
      </c>
      <c r="BP6" s="114">
        <v>169</v>
      </c>
      <c r="BQ6" s="114">
        <v>169</v>
      </c>
      <c r="BR6" s="114">
        <v>338</v>
      </c>
      <c r="BS6" s="114">
        <v>0</v>
      </c>
    </row>
    <row r="7" spans="1:71" s="1" customFormat="1" ht="15" x14ac:dyDescent="0.25">
      <c r="A7" s="1" t="str">
        <f>CONCATENATE(G7,"-",F7,"-",H7)</f>
        <v>999925180-Black-Cadet</v>
      </c>
      <c r="B7" s="1" t="str">
        <f>CONCATENATE(G7,"-",H7)</f>
        <v>999925180-Cadet</v>
      </c>
      <c r="C7" s="36" t="s">
        <v>225</v>
      </c>
      <c r="D7" s="36" t="s">
        <v>172</v>
      </c>
      <c r="E7" s="36" t="s">
        <v>27</v>
      </c>
      <c r="F7" s="41" t="s">
        <v>14</v>
      </c>
      <c r="G7" s="127">
        <v>999925180</v>
      </c>
      <c r="H7" s="41" t="s">
        <v>18</v>
      </c>
      <c r="I7" s="34">
        <f>((L7)-J7)+T7</f>
        <v>1393</v>
      </c>
      <c r="J7" s="34"/>
      <c r="K7" s="35"/>
      <c r="L7" s="34">
        <f>SUM(N7,O7,P7,Q7,R7,M7)</f>
        <v>141</v>
      </c>
      <c r="M7" s="34">
        <f>AJ7</f>
        <v>0</v>
      </c>
      <c r="N7" s="34">
        <f>SUM(AI7)</f>
        <v>56</v>
      </c>
      <c r="O7" s="34">
        <f>0</f>
        <v>0</v>
      </c>
      <c r="P7" s="34">
        <v>0</v>
      </c>
      <c r="Q7" s="34">
        <v>0</v>
      </c>
      <c r="R7" s="34">
        <f>AH7</f>
        <v>85</v>
      </c>
      <c r="S7" s="122"/>
      <c r="T7" s="41">
        <f>SUM(U7,AA7)</f>
        <v>1252</v>
      </c>
      <c r="U7" s="41">
        <f>IF(SUM(V7:Y7)&gt;=250, 250,SUM(V7:Y7))</f>
        <v>240</v>
      </c>
      <c r="V7" s="41">
        <v>0</v>
      </c>
      <c r="W7" s="41">
        <v>0</v>
      </c>
      <c r="X7" s="41">
        <f>SUM(AL7,AN7,BO7,BS7)</f>
        <v>0</v>
      </c>
      <c r="Y7" s="41">
        <f>SUM(AO7:BN7)-90</f>
        <v>240</v>
      </c>
      <c r="Z7" s="41">
        <f>COUNTIF(AO7:BN7, "&gt;0")</f>
        <v>3</v>
      </c>
      <c r="AA7" s="41">
        <f>SUM(AB7:AF7)</f>
        <v>1012</v>
      </c>
      <c r="AB7" s="41">
        <f>BP7+BQ7</f>
        <v>296</v>
      </c>
      <c r="AC7" s="41">
        <v>0</v>
      </c>
      <c r="AD7" s="41">
        <v>0</v>
      </c>
      <c r="AE7" s="41">
        <f>SUM(BR7)</f>
        <v>191</v>
      </c>
      <c r="AF7" s="41">
        <f>SUM(AM7)</f>
        <v>525</v>
      </c>
      <c r="AG7" s="122"/>
      <c r="AH7" s="36">
        <v>85</v>
      </c>
      <c r="AI7" s="126">
        <v>56</v>
      </c>
      <c r="AJ7" s="36">
        <v>0</v>
      </c>
      <c r="AK7" s="121"/>
      <c r="AL7" s="1">
        <v>0</v>
      </c>
      <c r="AM7" s="1">
        <v>525</v>
      </c>
      <c r="AN7" s="1">
        <v>0</v>
      </c>
      <c r="AO7" s="1">
        <v>0</v>
      </c>
      <c r="AP7" s="1">
        <v>120</v>
      </c>
      <c r="AQ7" s="114">
        <v>0</v>
      </c>
      <c r="AR7" s="1">
        <v>0</v>
      </c>
      <c r="AS7" s="114">
        <v>0</v>
      </c>
      <c r="AT7" s="114">
        <v>0</v>
      </c>
      <c r="AU7" s="114">
        <v>0</v>
      </c>
      <c r="AV7" s="114">
        <v>0</v>
      </c>
      <c r="AW7" s="114">
        <v>0</v>
      </c>
      <c r="AX7" s="114">
        <v>0</v>
      </c>
      <c r="AY7" s="114">
        <v>0</v>
      </c>
      <c r="AZ7" s="114">
        <v>0</v>
      </c>
      <c r="BA7" s="114">
        <v>90</v>
      </c>
      <c r="BB7" s="114">
        <v>0</v>
      </c>
      <c r="BC7" s="114">
        <v>0</v>
      </c>
      <c r="BD7" s="115">
        <v>120</v>
      </c>
      <c r="BE7" s="114">
        <v>0</v>
      </c>
      <c r="BF7" s="114">
        <v>0</v>
      </c>
      <c r="BG7" s="114">
        <v>0</v>
      </c>
      <c r="BH7" s="114">
        <v>0</v>
      </c>
      <c r="BI7" s="114">
        <v>0</v>
      </c>
      <c r="BJ7" s="114">
        <v>0</v>
      </c>
      <c r="BK7" s="114">
        <v>0</v>
      </c>
      <c r="BL7" s="114">
        <v>0</v>
      </c>
      <c r="BM7" s="114">
        <v>0</v>
      </c>
      <c r="BN7" s="114">
        <v>0</v>
      </c>
      <c r="BO7" s="114">
        <v>0</v>
      </c>
      <c r="BP7" s="114">
        <v>127</v>
      </c>
      <c r="BQ7" s="114">
        <v>169</v>
      </c>
      <c r="BR7" s="114">
        <v>191</v>
      </c>
      <c r="BS7" s="114">
        <v>0</v>
      </c>
    </row>
    <row r="8" spans="1:71" s="1" customFormat="1" ht="15" x14ac:dyDescent="0.25">
      <c r="A8" s="1" t="str">
        <f>CONCATENATE(G8,"-",F8,"-",H8)</f>
        <v>999928262-Black-Cadet</v>
      </c>
      <c r="B8" s="1" t="str">
        <f>CONCATENATE(G8,"-",H8)</f>
        <v>999928262-Cadet</v>
      </c>
      <c r="C8" s="34" t="s">
        <v>1158</v>
      </c>
      <c r="D8" s="34" t="s">
        <v>1159</v>
      </c>
      <c r="E8" s="34" t="s">
        <v>27</v>
      </c>
      <c r="F8" s="41" t="s">
        <v>14</v>
      </c>
      <c r="G8" s="127">
        <v>999928262</v>
      </c>
      <c r="H8" s="41" t="s">
        <v>18</v>
      </c>
      <c r="I8" s="34">
        <f>((L8)-J8)+T8</f>
        <v>1187</v>
      </c>
      <c r="J8" s="34"/>
      <c r="K8" s="35"/>
      <c r="L8" s="34">
        <f>SUM(N8,O8,P8,Q8,R8,M8)</f>
        <v>98</v>
      </c>
      <c r="M8" s="34">
        <f>AJ8</f>
        <v>13</v>
      </c>
      <c r="N8" s="34">
        <f>SUM(AI8)</f>
        <v>0</v>
      </c>
      <c r="O8" s="34">
        <f>0</f>
        <v>0</v>
      </c>
      <c r="P8" s="34">
        <v>0</v>
      </c>
      <c r="Q8" s="34">
        <v>0</v>
      </c>
      <c r="R8" s="34">
        <f>AH8</f>
        <v>85</v>
      </c>
      <c r="S8" s="122"/>
      <c r="T8" s="41">
        <f>SUM(U8,AA8)</f>
        <v>1089</v>
      </c>
      <c r="U8" s="41">
        <f>IF(SUM(V8:Y8)&gt;=250, 250,SUM(V8:Y8))</f>
        <v>250</v>
      </c>
      <c r="V8" s="41">
        <v>0</v>
      </c>
      <c r="W8" s="41">
        <v>0</v>
      </c>
      <c r="X8" s="41">
        <f>SUM(AL8,AN8,BO8,BS8)</f>
        <v>56</v>
      </c>
      <c r="Y8" s="41">
        <f>SUM(AO8:BN8)</f>
        <v>210</v>
      </c>
      <c r="Z8" s="41">
        <f>COUNTIF(AO8:BN8, "&gt;0")</f>
        <v>2</v>
      </c>
      <c r="AA8" s="41">
        <f>SUM(AB8:AF8)</f>
        <v>839</v>
      </c>
      <c r="AB8" s="41">
        <f>BP8+BQ8</f>
        <v>254</v>
      </c>
      <c r="AC8" s="41">
        <v>0</v>
      </c>
      <c r="AD8" s="41">
        <v>0</v>
      </c>
      <c r="AE8" s="41">
        <f>SUM(BR8)</f>
        <v>191</v>
      </c>
      <c r="AF8" s="41">
        <f>SUM(AM8)</f>
        <v>394</v>
      </c>
      <c r="AG8" s="122"/>
      <c r="AH8" s="36">
        <v>85</v>
      </c>
      <c r="AI8" s="126">
        <v>0</v>
      </c>
      <c r="AJ8" s="36">
        <v>13</v>
      </c>
      <c r="AK8" s="121"/>
      <c r="AL8" s="1">
        <v>56</v>
      </c>
      <c r="AM8" s="1">
        <v>394</v>
      </c>
      <c r="AN8" s="1">
        <v>0</v>
      </c>
      <c r="AO8" s="1">
        <v>90</v>
      </c>
      <c r="AP8" s="1">
        <v>0</v>
      </c>
      <c r="AQ8" s="114">
        <v>0</v>
      </c>
      <c r="AR8" s="1">
        <v>0</v>
      </c>
      <c r="AS8" s="114">
        <v>0</v>
      </c>
      <c r="AT8" s="114">
        <v>0</v>
      </c>
      <c r="AU8" s="114">
        <v>0</v>
      </c>
      <c r="AV8" s="114">
        <v>120</v>
      </c>
      <c r="AW8" s="114">
        <v>0</v>
      </c>
      <c r="AX8" s="114">
        <v>0</v>
      </c>
      <c r="AY8" s="114">
        <v>0</v>
      </c>
      <c r="AZ8" s="114">
        <v>0</v>
      </c>
      <c r="BA8" s="114">
        <v>0</v>
      </c>
      <c r="BB8" s="114">
        <v>0</v>
      </c>
      <c r="BC8" s="114">
        <v>0</v>
      </c>
      <c r="BD8" s="115">
        <v>0</v>
      </c>
      <c r="BE8" s="114">
        <v>0</v>
      </c>
      <c r="BF8" s="114">
        <v>0</v>
      </c>
      <c r="BG8" s="114">
        <v>0</v>
      </c>
      <c r="BH8" s="114">
        <v>0</v>
      </c>
      <c r="BI8" s="114">
        <v>0</v>
      </c>
      <c r="BJ8" s="114">
        <v>0</v>
      </c>
      <c r="BK8" s="114">
        <v>0</v>
      </c>
      <c r="BL8" s="114">
        <v>0</v>
      </c>
      <c r="BM8" s="114">
        <v>0</v>
      </c>
      <c r="BN8" s="114">
        <v>0</v>
      </c>
      <c r="BO8" s="114">
        <v>0</v>
      </c>
      <c r="BP8" s="114">
        <v>127</v>
      </c>
      <c r="BQ8" s="114">
        <v>127</v>
      </c>
      <c r="BR8" s="114">
        <v>191</v>
      </c>
      <c r="BS8" s="114">
        <v>0</v>
      </c>
    </row>
    <row r="9" spans="1:71" s="1" customFormat="1" ht="15" x14ac:dyDescent="0.25">
      <c r="A9" s="1" t="str">
        <f>CONCATENATE(G9,"-",F9,"-",H9)</f>
        <v>999925049-Black-Cadet</v>
      </c>
      <c r="B9" s="1" t="str">
        <f>CONCATENATE(G9,"-",H9)</f>
        <v>999925049-Cadet</v>
      </c>
      <c r="C9" s="36" t="s">
        <v>953</v>
      </c>
      <c r="D9" s="36" t="s">
        <v>61</v>
      </c>
      <c r="E9" s="36" t="s">
        <v>27</v>
      </c>
      <c r="F9" s="41" t="s">
        <v>14</v>
      </c>
      <c r="G9" s="128">
        <v>999925049</v>
      </c>
      <c r="H9" s="41" t="s">
        <v>18</v>
      </c>
      <c r="I9" s="34">
        <f>((L9)-J9)+T9</f>
        <v>1022.5</v>
      </c>
      <c r="J9" s="34">
        <f>L9/2</f>
        <v>132.5</v>
      </c>
      <c r="K9" s="37"/>
      <c r="L9" s="34">
        <f>SUM(N9,O9,P9,Q9,R9,M9)</f>
        <v>265</v>
      </c>
      <c r="M9" s="34">
        <f>AJ9</f>
        <v>40</v>
      </c>
      <c r="N9" s="34">
        <f>SUM(AI9)</f>
        <v>75</v>
      </c>
      <c r="O9" s="34">
        <f>0</f>
        <v>0</v>
      </c>
      <c r="P9" s="34">
        <v>0</v>
      </c>
      <c r="Q9" s="34">
        <v>0</v>
      </c>
      <c r="R9" s="34">
        <f>AH9</f>
        <v>150</v>
      </c>
      <c r="S9" s="122"/>
      <c r="T9" s="41">
        <f>SUM(U9,AA9)</f>
        <v>890</v>
      </c>
      <c r="U9" s="41">
        <f>IF(SUM(V9:Y9)&gt;=250, 250,SUM(V9:Y9))</f>
        <v>164</v>
      </c>
      <c r="V9" s="41">
        <v>0</v>
      </c>
      <c r="W9" s="41">
        <v>0</v>
      </c>
      <c r="X9" s="41">
        <f>SUM(AL9,AN9,BO9,BS9)</f>
        <v>75</v>
      </c>
      <c r="Y9" s="41">
        <f>SUM(AO9:BN9)</f>
        <v>89</v>
      </c>
      <c r="Z9" s="41">
        <f>COUNTIF(AO9:BN9, "&gt;0")</f>
        <v>2</v>
      </c>
      <c r="AA9" s="41">
        <f>SUM(AB9:AF9)</f>
        <v>726</v>
      </c>
      <c r="AB9" s="41">
        <f>BP9+BQ9</f>
        <v>166</v>
      </c>
      <c r="AC9" s="41">
        <v>0</v>
      </c>
      <c r="AD9" s="41">
        <v>0</v>
      </c>
      <c r="AE9" s="41">
        <f>SUM(BR9)</f>
        <v>338</v>
      </c>
      <c r="AF9" s="41">
        <f>SUM(AM9)</f>
        <v>222</v>
      </c>
      <c r="AG9" s="122"/>
      <c r="AH9" s="36">
        <v>150</v>
      </c>
      <c r="AI9" s="126">
        <v>75</v>
      </c>
      <c r="AJ9" s="36">
        <v>40</v>
      </c>
      <c r="AK9" s="121"/>
      <c r="AL9" s="1">
        <v>0</v>
      </c>
      <c r="AM9" s="1">
        <v>222</v>
      </c>
      <c r="AN9" s="1">
        <v>0</v>
      </c>
      <c r="AO9" s="1">
        <v>0</v>
      </c>
      <c r="AP9" s="1">
        <v>0</v>
      </c>
      <c r="AQ9" s="114">
        <v>51</v>
      </c>
      <c r="AR9" s="1">
        <v>0</v>
      </c>
      <c r="AS9" s="114">
        <v>0</v>
      </c>
      <c r="AT9" s="114">
        <v>0</v>
      </c>
      <c r="AU9" s="114">
        <v>0</v>
      </c>
      <c r="AV9" s="114">
        <v>0</v>
      </c>
      <c r="AW9" s="114">
        <v>38</v>
      </c>
      <c r="AX9" s="114">
        <v>0</v>
      </c>
      <c r="AY9" s="114">
        <v>0</v>
      </c>
      <c r="AZ9" s="114">
        <v>0</v>
      </c>
      <c r="BA9" s="114">
        <v>0</v>
      </c>
      <c r="BB9" s="114">
        <v>0</v>
      </c>
      <c r="BC9" s="114">
        <v>0</v>
      </c>
      <c r="BD9" s="115">
        <v>0</v>
      </c>
      <c r="BE9" s="114">
        <v>0</v>
      </c>
      <c r="BF9" s="114">
        <v>0</v>
      </c>
      <c r="BG9" s="114">
        <v>0</v>
      </c>
      <c r="BH9" s="114">
        <v>0</v>
      </c>
      <c r="BI9" s="114">
        <v>0</v>
      </c>
      <c r="BJ9" s="114">
        <v>0</v>
      </c>
      <c r="BK9" s="114">
        <v>0</v>
      </c>
      <c r="BL9" s="114">
        <v>0</v>
      </c>
      <c r="BM9" s="114">
        <v>0</v>
      </c>
      <c r="BN9" s="114">
        <v>0</v>
      </c>
      <c r="BO9" s="114">
        <v>0</v>
      </c>
      <c r="BP9" s="114">
        <v>95</v>
      </c>
      <c r="BQ9" s="114">
        <v>71</v>
      </c>
      <c r="BR9" s="114">
        <v>338</v>
      </c>
      <c r="BS9" s="114">
        <v>75</v>
      </c>
    </row>
    <row r="10" spans="1:71" s="1" customFormat="1" ht="15" x14ac:dyDescent="0.25">
      <c r="A10" s="1" t="str">
        <f>CONCATENATE(G10,"-",F10,"-",H10)</f>
        <v>999925403-Black-Cadet</v>
      </c>
      <c r="B10" s="1" t="str">
        <f>CONCATENATE(G10,"-",H10)</f>
        <v>999925403-Cadet</v>
      </c>
      <c r="C10" s="34" t="s">
        <v>1005</v>
      </c>
      <c r="D10" s="34" t="s">
        <v>61</v>
      </c>
      <c r="E10" s="34" t="s">
        <v>27</v>
      </c>
      <c r="F10" s="41" t="s">
        <v>14</v>
      </c>
      <c r="G10" s="127">
        <v>999925403</v>
      </c>
      <c r="H10" s="41" t="s">
        <v>18</v>
      </c>
      <c r="I10" s="34">
        <f>((L10)-J10)+T10</f>
        <v>940.5</v>
      </c>
      <c r="J10" s="34">
        <f>L10/2</f>
        <v>56.5</v>
      </c>
      <c r="K10" s="35"/>
      <c r="L10" s="34">
        <f>SUM(N10,O10,P10,Q10,R10,M10)</f>
        <v>113</v>
      </c>
      <c r="M10" s="34">
        <f>AJ10</f>
        <v>0</v>
      </c>
      <c r="N10" s="34">
        <f>SUM(AI10)</f>
        <v>0</v>
      </c>
      <c r="O10" s="34">
        <f>0</f>
        <v>0</v>
      </c>
      <c r="P10" s="34">
        <v>0</v>
      </c>
      <c r="Q10" s="34">
        <v>0</v>
      </c>
      <c r="R10" s="34">
        <f>AH10</f>
        <v>113</v>
      </c>
      <c r="S10" s="122"/>
      <c r="T10" s="41">
        <f>SUM(U10,AA10)</f>
        <v>884</v>
      </c>
      <c r="U10" s="41">
        <f>IF(SUM(V10:Y10)&gt;=250, 250,SUM(V10:Y10))</f>
        <v>210</v>
      </c>
      <c r="V10" s="41">
        <v>0</v>
      </c>
      <c r="W10" s="41">
        <v>0</v>
      </c>
      <c r="X10" s="41">
        <f>SUM(AL10,AN10,BO10,BS10)</f>
        <v>0</v>
      </c>
      <c r="Y10" s="41">
        <f>SUM(AO10:BN10)-68</f>
        <v>210</v>
      </c>
      <c r="Z10" s="41">
        <f>COUNTIF(AO10:BN10, "&gt;0")</f>
        <v>3</v>
      </c>
      <c r="AA10" s="41">
        <f>SUM(AB10:AF10)</f>
        <v>674</v>
      </c>
      <c r="AB10" s="41">
        <f>BP10+BQ10</f>
        <v>198</v>
      </c>
      <c r="AC10" s="41">
        <v>0</v>
      </c>
      <c r="AD10" s="41">
        <v>0</v>
      </c>
      <c r="AE10" s="41">
        <f>SUM(BR10)</f>
        <v>254</v>
      </c>
      <c r="AF10" s="41">
        <f>SUM(AM10)</f>
        <v>222</v>
      </c>
      <c r="AG10" s="122"/>
      <c r="AH10" s="36">
        <v>113</v>
      </c>
      <c r="AI10" s="126">
        <v>0</v>
      </c>
      <c r="AJ10" s="36">
        <v>0</v>
      </c>
      <c r="AK10" s="121"/>
      <c r="AL10" s="1">
        <v>0</v>
      </c>
      <c r="AM10" s="1">
        <v>222</v>
      </c>
      <c r="AN10" s="1">
        <v>0</v>
      </c>
      <c r="AO10" s="1">
        <v>0</v>
      </c>
      <c r="AP10" s="1">
        <v>90</v>
      </c>
      <c r="AQ10" s="114">
        <v>0</v>
      </c>
      <c r="AR10" s="1">
        <v>0</v>
      </c>
      <c r="AS10" s="114">
        <v>0</v>
      </c>
      <c r="AT10" s="114">
        <v>0</v>
      </c>
      <c r="AU10" s="114">
        <v>0</v>
      </c>
      <c r="AV10" s="114">
        <v>0</v>
      </c>
      <c r="AW10" s="114">
        <v>0</v>
      </c>
      <c r="AX10" s="114">
        <v>0</v>
      </c>
      <c r="AY10" s="114">
        <v>0</v>
      </c>
      <c r="AZ10" s="114">
        <v>0</v>
      </c>
      <c r="BA10" s="114">
        <v>120</v>
      </c>
      <c r="BB10" s="114">
        <v>0</v>
      </c>
      <c r="BC10" s="114">
        <v>0</v>
      </c>
      <c r="BD10" s="115">
        <v>68</v>
      </c>
      <c r="BE10" s="114">
        <v>0</v>
      </c>
      <c r="BF10" s="114">
        <v>0</v>
      </c>
      <c r="BG10" s="114">
        <v>0</v>
      </c>
      <c r="BH10" s="114">
        <v>0</v>
      </c>
      <c r="BI10" s="114">
        <v>0</v>
      </c>
      <c r="BJ10" s="114">
        <v>0</v>
      </c>
      <c r="BK10" s="114">
        <v>0</v>
      </c>
      <c r="BL10" s="114">
        <v>0</v>
      </c>
      <c r="BM10" s="114">
        <v>0</v>
      </c>
      <c r="BN10" s="114">
        <v>0</v>
      </c>
      <c r="BO10" s="114">
        <v>0</v>
      </c>
      <c r="BP10" s="114">
        <v>127</v>
      </c>
      <c r="BQ10" s="114">
        <v>71</v>
      </c>
      <c r="BR10" s="114">
        <v>254</v>
      </c>
      <c r="BS10" s="114">
        <v>0</v>
      </c>
    </row>
    <row r="11" spans="1:71" s="1" customFormat="1" ht="15" x14ac:dyDescent="0.25">
      <c r="A11" s="1" t="str">
        <f>CONCATENATE(G11,"-",F11,"-",H11)</f>
        <v>999914642-Black-Cadet</v>
      </c>
      <c r="B11" s="1" t="str">
        <f>CONCATENATE(G11,"-",H11)</f>
        <v>999914642-Cadet</v>
      </c>
      <c r="C11" s="34" t="s">
        <v>511</v>
      </c>
      <c r="D11" s="34" t="s">
        <v>52</v>
      </c>
      <c r="E11" s="34" t="s">
        <v>27</v>
      </c>
      <c r="F11" s="41" t="s">
        <v>14</v>
      </c>
      <c r="G11" s="127">
        <v>999914642</v>
      </c>
      <c r="H11" s="41" t="s">
        <v>18</v>
      </c>
      <c r="I11" s="34">
        <f>((L11)-J11)+T11</f>
        <v>888</v>
      </c>
      <c r="J11" s="34"/>
      <c r="K11" s="35"/>
      <c r="L11" s="34">
        <f>SUM(N11,O11,P11,Q11,R11,M11)</f>
        <v>98</v>
      </c>
      <c r="M11" s="34">
        <f>AJ11</f>
        <v>13</v>
      </c>
      <c r="N11" s="34">
        <f>SUM(AI11)</f>
        <v>0</v>
      </c>
      <c r="O11" s="34">
        <f>0</f>
        <v>0</v>
      </c>
      <c r="P11" s="34">
        <v>0</v>
      </c>
      <c r="Q11" s="34">
        <v>0</v>
      </c>
      <c r="R11" s="34">
        <f>AH11</f>
        <v>85</v>
      </c>
      <c r="S11" s="122"/>
      <c r="T11" s="41">
        <f>SUM(U11,AA11)</f>
        <v>790</v>
      </c>
      <c r="U11" s="41">
        <f>IF(SUM(V11:Y11)&gt;=250, 250,SUM(V11:Y11))</f>
        <v>250</v>
      </c>
      <c r="V11" s="41">
        <v>0</v>
      </c>
      <c r="W11" s="41">
        <v>0</v>
      </c>
      <c r="X11" s="41">
        <f>SUM(AL11,AN11,BO11,BS11)</f>
        <v>100</v>
      </c>
      <c r="Y11" s="41">
        <f>SUM(AO11:BN11)-51</f>
        <v>240</v>
      </c>
      <c r="Z11" s="41">
        <f>COUNTIF(AO11:BN11, "&gt;0")</f>
        <v>3</v>
      </c>
      <c r="AA11" s="41">
        <f>SUM(AB11:AF11)</f>
        <v>540</v>
      </c>
      <c r="AB11" s="41">
        <f>BP11+BQ11</f>
        <v>127</v>
      </c>
      <c r="AC11" s="41">
        <v>0</v>
      </c>
      <c r="AD11" s="41">
        <v>0</v>
      </c>
      <c r="AE11" s="41">
        <f>SUM(BR11)</f>
        <v>191</v>
      </c>
      <c r="AF11" s="41">
        <f>SUM(AM11)</f>
        <v>222</v>
      </c>
      <c r="AG11" s="122"/>
      <c r="AH11" s="36">
        <v>85</v>
      </c>
      <c r="AI11" s="126">
        <v>0</v>
      </c>
      <c r="AJ11" s="36">
        <v>13</v>
      </c>
      <c r="AK11" s="121"/>
      <c r="AL11" s="1">
        <v>0</v>
      </c>
      <c r="AM11" s="1">
        <v>222</v>
      </c>
      <c r="AN11" s="1">
        <v>0</v>
      </c>
      <c r="AO11" s="1">
        <v>0</v>
      </c>
      <c r="AP11" s="1">
        <v>0</v>
      </c>
      <c r="AQ11" s="114">
        <v>0</v>
      </c>
      <c r="AR11" s="1">
        <v>0</v>
      </c>
      <c r="AS11" s="114">
        <v>0</v>
      </c>
      <c r="AT11" s="114">
        <v>0</v>
      </c>
      <c r="AU11" s="114">
        <v>0</v>
      </c>
      <c r="AV11" s="114">
        <v>0</v>
      </c>
      <c r="AW11" s="114">
        <v>51</v>
      </c>
      <c r="AX11" s="114">
        <v>0</v>
      </c>
      <c r="AY11" s="114">
        <v>0</v>
      </c>
      <c r="AZ11" s="114">
        <v>0</v>
      </c>
      <c r="BA11" s="114">
        <v>0</v>
      </c>
      <c r="BB11" s="114">
        <v>120</v>
      </c>
      <c r="BC11" s="114">
        <v>0</v>
      </c>
      <c r="BD11" s="115">
        <v>0</v>
      </c>
      <c r="BE11" s="114">
        <v>0</v>
      </c>
      <c r="BF11" s="114">
        <v>0</v>
      </c>
      <c r="BG11" s="114">
        <v>0</v>
      </c>
      <c r="BH11" s="114">
        <v>0</v>
      </c>
      <c r="BI11" s="114">
        <v>0</v>
      </c>
      <c r="BJ11" s="114">
        <v>0</v>
      </c>
      <c r="BK11" s="114">
        <v>120</v>
      </c>
      <c r="BL11" s="114">
        <v>0</v>
      </c>
      <c r="BM11" s="114">
        <v>0</v>
      </c>
      <c r="BN11" s="114">
        <v>0</v>
      </c>
      <c r="BO11" s="114">
        <v>0</v>
      </c>
      <c r="BP11" s="114">
        <v>0</v>
      </c>
      <c r="BQ11" s="114">
        <v>127</v>
      </c>
      <c r="BR11" s="114">
        <v>191</v>
      </c>
      <c r="BS11" s="114">
        <v>100</v>
      </c>
    </row>
    <row r="12" spans="1:71" s="1" customFormat="1" ht="15" x14ac:dyDescent="0.25">
      <c r="A12" s="1" t="str">
        <f>CONCATENATE(G12,"-",F12,"-",H12)</f>
        <v>999922546-Black-Cadet</v>
      </c>
      <c r="B12" s="1" t="str">
        <f>CONCATENATE(G12,"-",H12)</f>
        <v>999922546-Cadet</v>
      </c>
      <c r="C12" s="34" t="s">
        <v>183</v>
      </c>
      <c r="D12" s="34" t="s">
        <v>458</v>
      </c>
      <c r="E12" s="34" t="s">
        <v>27</v>
      </c>
      <c r="F12" s="41" t="s">
        <v>14</v>
      </c>
      <c r="G12" s="127">
        <v>999922546</v>
      </c>
      <c r="H12" s="41" t="s">
        <v>18</v>
      </c>
      <c r="I12" s="34">
        <f>((L12)-J12)+T12</f>
        <v>837</v>
      </c>
      <c r="J12" s="34"/>
      <c r="K12" s="35"/>
      <c r="L12" s="34">
        <f>SUM(N12,O12,P12,Q12,R12,M12)</f>
        <v>113</v>
      </c>
      <c r="M12" s="34">
        <f>AJ12</f>
        <v>0</v>
      </c>
      <c r="N12" s="34">
        <f>SUM(AI12)</f>
        <v>0</v>
      </c>
      <c r="O12" s="34">
        <f>0</f>
        <v>0</v>
      </c>
      <c r="P12" s="34">
        <v>0</v>
      </c>
      <c r="Q12" s="34">
        <v>0</v>
      </c>
      <c r="R12" s="34">
        <f>AH12</f>
        <v>113</v>
      </c>
      <c r="S12" s="122"/>
      <c r="T12" s="41">
        <f>SUM(U12,AA12)</f>
        <v>724</v>
      </c>
      <c r="U12" s="41">
        <f>IF(SUM(V12:Y12)&gt;=250, 250,SUM(V12:Y12))</f>
        <v>214</v>
      </c>
      <c r="V12" s="41">
        <v>0</v>
      </c>
      <c r="W12" s="41">
        <v>0</v>
      </c>
      <c r="X12" s="41">
        <f>SUM(AL12,AN12,BO12,BS12)</f>
        <v>56</v>
      </c>
      <c r="Y12" s="41">
        <f>SUM(AO12:BN12)-51</f>
        <v>158</v>
      </c>
      <c r="Z12" s="41">
        <f>COUNTIF(AO12:BN12, "&gt;0")</f>
        <v>3</v>
      </c>
      <c r="AA12" s="41">
        <f>SUM(AB12:AF12)</f>
        <v>510</v>
      </c>
      <c r="AB12" s="41">
        <f>BP12+BQ12</f>
        <v>71</v>
      </c>
      <c r="AC12" s="41">
        <v>0</v>
      </c>
      <c r="AD12" s="41">
        <v>0</v>
      </c>
      <c r="AE12" s="41">
        <f>SUM(BR12)</f>
        <v>143</v>
      </c>
      <c r="AF12" s="41">
        <f>SUM(AM12)</f>
        <v>296</v>
      </c>
      <c r="AG12" s="122"/>
      <c r="AH12" s="36">
        <v>113</v>
      </c>
      <c r="AI12" s="126">
        <v>0</v>
      </c>
      <c r="AJ12" s="36">
        <v>0</v>
      </c>
      <c r="AK12" s="121"/>
      <c r="AL12" s="1">
        <v>56</v>
      </c>
      <c r="AM12" s="1">
        <v>296</v>
      </c>
      <c r="AN12" s="1">
        <v>0</v>
      </c>
      <c r="AO12" s="1">
        <v>68</v>
      </c>
      <c r="AP12" s="1">
        <v>0</v>
      </c>
      <c r="AQ12" s="114">
        <v>0</v>
      </c>
      <c r="AR12" s="1">
        <v>0</v>
      </c>
      <c r="AS12" s="114">
        <v>0</v>
      </c>
      <c r="AT12" s="114">
        <v>0</v>
      </c>
      <c r="AU12" s="114">
        <v>0</v>
      </c>
      <c r="AV12" s="114">
        <v>51</v>
      </c>
      <c r="AW12" s="114">
        <v>0</v>
      </c>
      <c r="AX12" s="114">
        <v>0</v>
      </c>
      <c r="AY12" s="114">
        <v>0</v>
      </c>
      <c r="AZ12" s="114">
        <v>0</v>
      </c>
      <c r="BA12" s="114">
        <v>0</v>
      </c>
      <c r="BB12" s="114">
        <v>0</v>
      </c>
      <c r="BC12" s="114">
        <v>90</v>
      </c>
      <c r="BD12" s="115">
        <v>0</v>
      </c>
      <c r="BE12" s="114">
        <v>0</v>
      </c>
      <c r="BF12" s="114">
        <v>0</v>
      </c>
      <c r="BG12" s="114">
        <v>0</v>
      </c>
      <c r="BH12" s="114">
        <v>0</v>
      </c>
      <c r="BI12" s="114">
        <v>0</v>
      </c>
      <c r="BJ12" s="114">
        <v>0</v>
      </c>
      <c r="BK12" s="114">
        <v>0</v>
      </c>
      <c r="BL12" s="114">
        <v>0</v>
      </c>
      <c r="BM12" s="114">
        <v>0</v>
      </c>
      <c r="BN12" s="114">
        <v>0</v>
      </c>
      <c r="BO12" s="114">
        <v>0</v>
      </c>
      <c r="BP12" s="114">
        <v>71</v>
      </c>
      <c r="BQ12" s="114">
        <v>0</v>
      </c>
      <c r="BR12" s="114">
        <v>143</v>
      </c>
      <c r="BS12" s="114">
        <v>0</v>
      </c>
    </row>
    <row r="13" spans="1:71" s="1" customFormat="1" ht="15" x14ac:dyDescent="0.25">
      <c r="A13" s="1" t="str">
        <f>CONCATENATE(G13,"-",F13,"-",H13)</f>
        <v>999930344-Black-Cadet</v>
      </c>
      <c r="B13" s="1" t="str">
        <f>CONCATENATE(G13,"-",H13)</f>
        <v>999930344-Cadet</v>
      </c>
      <c r="C13" s="36" t="s">
        <v>1470</v>
      </c>
      <c r="D13" s="36" t="s">
        <v>50</v>
      </c>
      <c r="E13" s="36" t="s">
        <v>27</v>
      </c>
      <c r="F13" s="41" t="s">
        <v>14</v>
      </c>
      <c r="G13" s="127">
        <v>999930344</v>
      </c>
      <c r="H13" s="41" t="s">
        <v>18</v>
      </c>
      <c r="I13" s="34">
        <f>((L13)-J13)+T13</f>
        <v>819</v>
      </c>
      <c r="J13" s="36"/>
      <c r="K13" s="37"/>
      <c r="L13" s="34">
        <f>SUM(N13,O13,P13,Q13,R13,M13)</f>
        <v>103</v>
      </c>
      <c r="M13" s="34">
        <f>AJ13</f>
        <v>13</v>
      </c>
      <c r="N13" s="34">
        <f>SUM(AI13)</f>
        <v>42</v>
      </c>
      <c r="O13" s="34">
        <f>0</f>
        <v>0</v>
      </c>
      <c r="P13" s="34">
        <v>0</v>
      </c>
      <c r="Q13" s="34">
        <v>0</v>
      </c>
      <c r="R13" s="34">
        <f>AH13</f>
        <v>48</v>
      </c>
      <c r="S13" s="122"/>
      <c r="T13" s="41">
        <f>SUM(U13,AA13)</f>
        <v>716</v>
      </c>
      <c r="U13" s="41">
        <f>IF(SUM(V13:Y13)&gt;=250, 250,SUM(V13:Y13))</f>
        <v>184</v>
      </c>
      <c r="V13" s="41">
        <v>0</v>
      </c>
      <c r="W13" s="41">
        <v>0</v>
      </c>
      <c r="X13" s="41">
        <f>SUM(AL13,AN13,BO13,BS13)</f>
        <v>56</v>
      </c>
      <c r="Y13" s="41">
        <f>SUM(AO13:BN13)</f>
        <v>128</v>
      </c>
      <c r="Z13" s="41">
        <f>COUNTIF(AO13:BN13, "&gt;0")</f>
        <v>2</v>
      </c>
      <c r="AA13" s="41">
        <f>SUM(AB13:AF13)</f>
        <v>532</v>
      </c>
      <c r="AB13" s="41">
        <f>BP13+BQ13</f>
        <v>222</v>
      </c>
      <c r="AC13" s="41">
        <v>0</v>
      </c>
      <c r="AD13" s="41">
        <v>0</v>
      </c>
      <c r="AE13" s="41">
        <f>SUM(BR13)</f>
        <v>143</v>
      </c>
      <c r="AF13" s="41">
        <f>SUM(AM13)</f>
        <v>167</v>
      </c>
      <c r="AG13" s="37"/>
      <c r="AH13" s="36">
        <v>48</v>
      </c>
      <c r="AI13" s="126">
        <v>42</v>
      </c>
      <c r="AJ13" s="36">
        <v>13</v>
      </c>
      <c r="AK13" s="121"/>
      <c r="AL13" s="1">
        <v>0</v>
      </c>
      <c r="AM13" s="1">
        <v>167</v>
      </c>
      <c r="AN13" s="1">
        <v>56</v>
      </c>
      <c r="AO13" s="1">
        <v>0</v>
      </c>
      <c r="AP13" s="1">
        <v>0</v>
      </c>
      <c r="AQ13" s="114">
        <v>0</v>
      </c>
      <c r="AR13" s="1">
        <v>0</v>
      </c>
      <c r="AS13" s="114">
        <v>60</v>
      </c>
      <c r="AT13" s="114">
        <v>0</v>
      </c>
      <c r="AU13" s="114">
        <v>0</v>
      </c>
      <c r="AV13" s="114">
        <v>0</v>
      </c>
      <c r="AW13" s="114">
        <v>0</v>
      </c>
      <c r="AX13" s="114">
        <v>0</v>
      </c>
      <c r="AY13" s="114">
        <v>0</v>
      </c>
      <c r="AZ13" s="114">
        <v>0</v>
      </c>
      <c r="BA13" s="114">
        <v>0</v>
      </c>
      <c r="BB13" s="114">
        <v>0</v>
      </c>
      <c r="BC13" s="114">
        <v>0</v>
      </c>
      <c r="BD13" s="115">
        <v>0</v>
      </c>
      <c r="BE13" s="114">
        <v>0</v>
      </c>
      <c r="BF13" s="114">
        <v>0</v>
      </c>
      <c r="BG13" s="114">
        <v>0</v>
      </c>
      <c r="BH13" s="114">
        <v>68</v>
      </c>
      <c r="BI13" s="114">
        <v>0</v>
      </c>
      <c r="BJ13" s="114">
        <v>0</v>
      </c>
      <c r="BK13" s="114">
        <v>0</v>
      </c>
      <c r="BL13" s="114">
        <v>0</v>
      </c>
      <c r="BM13" s="114">
        <v>0</v>
      </c>
      <c r="BN13" s="114">
        <v>0</v>
      </c>
      <c r="BO13" s="114">
        <v>0</v>
      </c>
      <c r="BP13" s="114">
        <v>127</v>
      </c>
      <c r="BQ13" s="114">
        <v>95</v>
      </c>
      <c r="BR13" s="114">
        <v>143</v>
      </c>
      <c r="BS13" s="114">
        <v>0</v>
      </c>
    </row>
    <row r="14" spans="1:71" s="1" customFormat="1" ht="15" x14ac:dyDescent="0.25">
      <c r="A14" s="1" t="str">
        <f>CONCATENATE(G14,"-",F14,"-",H14)</f>
        <v>999925079-Black-Cadet</v>
      </c>
      <c r="B14" s="1" t="str">
        <f>CONCATENATE(G14,"-",H14)</f>
        <v>999925079-Cadet</v>
      </c>
      <c r="C14" s="34" t="s">
        <v>183</v>
      </c>
      <c r="D14" s="34" t="s">
        <v>50</v>
      </c>
      <c r="E14" s="34" t="s">
        <v>27</v>
      </c>
      <c r="F14" s="41" t="s">
        <v>14</v>
      </c>
      <c r="G14" s="127">
        <v>999925079</v>
      </c>
      <c r="H14" s="41" t="s">
        <v>18</v>
      </c>
      <c r="I14" s="34">
        <f>((L14)-J14)+T14</f>
        <v>809</v>
      </c>
      <c r="J14" s="34"/>
      <c r="K14" s="35"/>
      <c r="L14" s="34">
        <f>SUM(N14,O14,P14,Q14,R14,M14)</f>
        <v>64</v>
      </c>
      <c r="M14" s="34">
        <f>AJ14</f>
        <v>0</v>
      </c>
      <c r="N14" s="34">
        <f>SUM(AI14)</f>
        <v>0</v>
      </c>
      <c r="O14" s="34">
        <f>0</f>
        <v>0</v>
      </c>
      <c r="P14" s="34">
        <v>0</v>
      </c>
      <c r="Q14" s="34">
        <v>0</v>
      </c>
      <c r="R14" s="34">
        <f>AH14</f>
        <v>64</v>
      </c>
      <c r="S14" s="122"/>
      <c r="T14" s="41">
        <f>SUM(U14,AA14)</f>
        <v>745</v>
      </c>
      <c r="U14" s="41">
        <f>IF(SUM(V14:Y14)&gt;=250, 250,SUM(V14:Y14))</f>
        <v>250</v>
      </c>
      <c r="V14" s="41">
        <v>0</v>
      </c>
      <c r="W14" s="41">
        <v>0</v>
      </c>
      <c r="X14" s="41">
        <f>SUM(AL14,AN14,BO14,BS14)</f>
        <v>32</v>
      </c>
      <c r="Y14" s="41">
        <f>SUM(AO14:BN14)</f>
        <v>240</v>
      </c>
      <c r="Z14" s="41">
        <f>COUNTIF(AO14:BN14, "&gt;0")</f>
        <v>2</v>
      </c>
      <c r="AA14" s="41">
        <f>SUM(AB14:AF14)</f>
        <v>495</v>
      </c>
      <c r="AB14" s="41">
        <f>BP14+BQ14</f>
        <v>166</v>
      </c>
      <c r="AC14" s="41">
        <v>0</v>
      </c>
      <c r="AD14" s="41">
        <v>0</v>
      </c>
      <c r="AE14" s="41">
        <f>SUM(BR14)</f>
        <v>107</v>
      </c>
      <c r="AF14" s="41">
        <f>SUM(AM14)</f>
        <v>222</v>
      </c>
      <c r="AG14" s="122"/>
      <c r="AH14" s="36">
        <v>64</v>
      </c>
      <c r="AI14" s="126">
        <v>0</v>
      </c>
      <c r="AJ14" s="36">
        <v>0</v>
      </c>
      <c r="AK14" s="121"/>
      <c r="AL14" s="1">
        <v>0</v>
      </c>
      <c r="AM14" s="1">
        <v>222</v>
      </c>
      <c r="AN14" s="1">
        <v>32</v>
      </c>
      <c r="AO14" s="1">
        <v>0</v>
      </c>
      <c r="AP14" s="1">
        <v>0</v>
      </c>
      <c r="AQ14" s="114">
        <v>0</v>
      </c>
      <c r="AR14" s="1">
        <v>0</v>
      </c>
      <c r="AS14" s="114">
        <v>0</v>
      </c>
      <c r="AT14" s="114">
        <v>0</v>
      </c>
      <c r="AU14" s="114">
        <v>120</v>
      </c>
      <c r="AV14" s="114">
        <v>0</v>
      </c>
      <c r="AW14" s="114">
        <v>0</v>
      </c>
      <c r="AX14" s="114">
        <v>0</v>
      </c>
      <c r="AY14" s="114">
        <v>120</v>
      </c>
      <c r="AZ14" s="114">
        <v>0</v>
      </c>
      <c r="BA14" s="114">
        <v>0</v>
      </c>
      <c r="BB14" s="114">
        <v>0</v>
      </c>
      <c r="BC14" s="114">
        <v>0</v>
      </c>
      <c r="BD14" s="115">
        <v>0</v>
      </c>
      <c r="BE14" s="114">
        <v>0</v>
      </c>
      <c r="BF14" s="114">
        <v>0</v>
      </c>
      <c r="BG14" s="114">
        <v>0</v>
      </c>
      <c r="BH14" s="114">
        <v>0</v>
      </c>
      <c r="BI14" s="114">
        <v>0</v>
      </c>
      <c r="BJ14" s="114">
        <v>0</v>
      </c>
      <c r="BK14" s="114">
        <v>0</v>
      </c>
      <c r="BL14" s="114">
        <v>0</v>
      </c>
      <c r="BM14" s="114">
        <v>0</v>
      </c>
      <c r="BN14" s="114">
        <v>0</v>
      </c>
      <c r="BO14" s="114">
        <v>0</v>
      </c>
      <c r="BP14" s="114">
        <v>95</v>
      </c>
      <c r="BQ14" s="114">
        <v>71</v>
      </c>
      <c r="BR14" s="114">
        <v>107</v>
      </c>
      <c r="BS14" s="114">
        <v>0</v>
      </c>
    </row>
    <row r="15" spans="1:71" s="1" customFormat="1" ht="15" x14ac:dyDescent="0.25">
      <c r="A15" s="1" t="str">
        <f>CONCATENATE(G15,"-",F15,"-",H15)</f>
        <v>999916672-Black-Cadet</v>
      </c>
      <c r="B15" s="1" t="str">
        <f>CONCATENATE(G15,"-",H15)</f>
        <v>999916672-Cadet</v>
      </c>
      <c r="C15" s="34" t="s">
        <v>561</v>
      </c>
      <c r="D15" s="34" t="s">
        <v>562</v>
      </c>
      <c r="E15" s="34" t="s">
        <v>27</v>
      </c>
      <c r="F15" s="41" t="s">
        <v>14</v>
      </c>
      <c r="G15" s="127">
        <v>999916672</v>
      </c>
      <c r="H15" s="41" t="s">
        <v>18</v>
      </c>
      <c r="I15" s="34">
        <f>((L15)-J15)+T15</f>
        <v>787</v>
      </c>
      <c r="J15" s="36"/>
      <c r="K15" s="35"/>
      <c r="L15" s="34">
        <f>SUM(N15,O15,P15,Q15,R15,M15)</f>
        <v>85</v>
      </c>
      <c r="M15" s="34">
        <f>AJ15</f>
        <v>0</v>
      </c>
      <c r="N15" s="34">
        <f>SUM(AI15)</f>
        <v>0</v>
      </c>
      <c r="O15" s="34">
        <f>0</f>
        <v>0</v>
      </c>
      <c r="P15" s="34">
        <v>0</v>
      </c>
      <c r="Q15" s="34">
        <v>0</v>
      </c>
      <c r="R15" s="34">
        <f>AH15</f>
        <v>85</v>
      </c>
      <c r="S15" s="122"/>
      <c r="T15" s="41">
        <f>SUM(U15,AA15)</f>
        <v>702</v>
      </c>
      <c r="U15" s="41">
        <f>IF(SUM(V15:Y15)&gt;=250, 250,SUM(V15:Y15))</f>
        <v>250</v>
      </c>
      <c r="V15" s="41">
        <v>0</v>
      </c>
      <c r="W15" s="41">
        <v>0</v>
      </c>
      <c r="X15" s="41">
        <f>SUM(AL15,AN15,BO15,BS15)</f>
        <v>75</v>
      </c>
      <c r="Y15" s="41">
        <f>SUM(AO15:BN15)-38-68</f>
        <v>210</v>
      </c>
      <c r="Z15" s="41">
        <f>COUNTIF(AO15:BN15, "&gt;0")</f>
        <v>4</v>
      </c>
      <c r="AA15" s="41">
        <f>SUM(AB15:AF15)</f>
        <v>452</v>
      </c>
      <c r="AB15" s="41">
        <f>BP15+BQ15</f>
        <v>142</v>
      </c>
      <c r="AC15" s="41">
        <v>0</v>
      </c>
      <c r="AD15" s="41">
        <v>0</v>
      </c>
      <c r="AE15" s="41">
        <f>SUM(BR15)</f>
        <v>143</v>
      </c>
      <c r="AF15" s="41">
        <f>SUM(AM15)</f>
        <v>167</v>
      </c>
      <c r="AG15" s="122"/>
      <c r="AH15" s="36">
        <v>85</v>
      </c>
      <c r="AI15" s="126">
        <v>0</v>
      </c>
      <c r="AJ15" s="36">
        <v>0</v>
      </c>
      <c r="AK15" s="121"/>
      <c r="AL15" s="1">
        <v>75</v>
      </c>
      <c r="AM15" s="1">
        <v>167</v>
      </c>
      <c r="AN15" s="1">
        <v>0</v>
      </c>
      <c r="AO15" s="1">
        <v>120</v>
      </c>
      <c r="AP15" s="1">
        <v>0</v>
      </c>
      <c r="AQ15" s="114">
        <v>0</v>
      </c>
      <c r="AR15" s="1">
        <v>0</v>
      </c>
      <c r="AS15" s="114">
        <v>0</v>
      </c>
      <c r="AT15" s="114">
        <v>0</v>
      </c>
      <c r="AU15" s="114">
        <v>0</v>
      </c>
      <c r="AV15" s="114">
        <v>68</v>
      </c>
      <c r="AW15" s="114">
        <v>0</v>
      </c>
      <c r="AX15" s="114">
        <v>0</v>
      </c>
      <c r="AY15" s="114">
        <v>0</v>
      </c>
      <c r="AZ15" s="114">
        <v>0</v>
      </c>
      <c r="BA15" s="114">
        <v>0</v>
      </c>
      <c r="BB15" s="114">
        <v>0</v>
      </c>
      <c r="BC15" s="114">
        <v>38</v>
      </c>
      <c r="BD15" s="115">
        <v>90</v>
      </c>
      <c r="BE15" s="114">
        <v>0</v>
      </c>
      <c r="BF15" s="114">
        <v>0</v>
      </c>
      <c r="BG15" s="114">
        <v>0</v>
      </c>
      <c r="BH15" s="114">
        <v>0</v>
      </c>
      <c r="BI15" s="114">
        <v>0</v>
      </c>
      <c r="BJ15" s="114">
        <v>0</v>
      </c>
      <c r="BK15" s="114">
        <v>0</v>
      </c>
      <c r="BL15" s="114">
        <v>0</v>
      </c>
      <c r="BM15" s="114">
        <v>0</v>
      </c>
      <c r="BN15" s="114">
        <v>0</v>
      </c>
      <c r="BO15" s="114">
        <v>0</v>
      </c>
      <c r="BP15" s="114">
        <v>71</v>
      </c>
      <c r="BQ15" s="114">
        <v>71</v>
      </c>
      <c r="BR15" s="114">
        <v>143</v>
      </c>
      <c r="BS15" s="114">
        <v>0</v>
      </c>
    </row>
    <row r="16" spans="1:71" s="1" customFormat="1" ht="15" x14ac:dyDescent="0.25">
      <c r="A16" s="1" t="str">
        <f>CONCATENATE(G16,"-",F16,"-",H16)</f>
        <v>999924813-Black-Cadet</v>
      </c>
      <c r="B16" s="1" t="str">
        <f>CONCATENATE(G16,"-",H16)</f>
        <v>999924813-Cadet</v>
      </c>
      <c r="C16" s="40" t="s">
        <v>933</v>
      </c>
      <c r="D16" s="40" t="s">
        <v>37</v>
      </c>
      <c r="E16" s="40" t="s">
        <v>27</v>
      </c>
      <c r="F16" s="41" t="s">
        <v>14</v>
      </c>
      <c r="G16" s="129">
        <v>999924813</v>
      </c>
      <c r="H16" s="41" t="s">
        <v>18</v>
      </c>
      <c r="I16" s="34">
        <f>((L16)-J16)+T16</f>
        <v>743</v>
      </c>
      <c r="J16" s="34"/>
      <c r="K16" s="35"/>
      <c r="L16" s="34">
        <f>SUM(N16,O16,P16,Q16,R16,M16)</f>
        <v>0</v>
      </c>
      <c r="M16" s="34">
        <f>AJ16</f>
        <v>0</v>
      </c>
      <c r="N16" s="34">
        <f>SUM(AI16)</f>
        <v>0</v>
      </c>
      <c r="O16" s="34">
        <f>0</f>
        <v>0</v>
      </c>
      <c r="P16" s="34">
        <v>0</v>
      </c>
      <c r="Q16" s="34">
        <v>0</v>
      </c>
      <c r="R16" s="34">
        <f>AH16</f>
        <v>0</v>
      </c>
      <c r="S16" s="122"/>
      <c r="T16" s="41">
        <f>SUM(U16,AA16)</f>
        <v>743</v>
      </c>
      <c r="U16" s="41">
        <f>IF(SUM(V16:Y16)&gt;=250, 250,SUM(V16:Y16))</f>
        <v>233</v>
      </c>
      <c r="V16" s="41">
        <v>0</v>
      </c>
      <c r="W16" s="41">
        <v>0</v>
      </c>
      <c r="X16" s="41">
        <f>SUM(AL16,AN16,BO16,BS16)</f>
        <v>75</v>
      </c>
      <c r="Y16" s="41">
        <f>SUM(AO16:BN16)</f>
        <v>158</v>
      </c>
      <c r="Z16" s="41">
        <f>COUNTIF(AO16:BN16, "&gt;0")</f>
        <v>2</v>
      </c>
      <c r="AA16" s="41">
        <f>SUM(AB16:AF16)</f>
        <v>510</v>
      </c>
      <c r="AB16" s="41">
        <f>BP16+BQ16</f>
        <v>71</v>
      </c>
      <c r="AC16" s="41">
        <v>0</v>
      </c>
      <c r="AD16" s="41">
        <v>0</v>
      </c>
      <c r="AE16" s="41">
        <f>SUM(BR16)</f>
        <v>143</v>
      </c>
      <c r="AF16" s="41">
        <f>SUM(AM16)</f>
        <v>296</v>
      </c>
      <c r="AG16" s="122"/>
      <c r="AH16" s="36">
        <v>0</v>
      </c>
      <c r="AI16" s="126">
        <v>0</v>
      </c>
      <c r="AJ16" s="36">
        <v>0</v>
      </c>
      <c r="AK16" s="121"/>
      <c r="AL16" s="1">
        <v>0</v>
      </c>
      <c r="AM16" s="1">
        <v>296</v>
      </c>
      <c r="AN16" s="1">
        <v>75</v>
      </c>
      <c r="AO16" s="1">
        <v>0</v>
      </c>
      <c r="AP16" s="1">
        <v>0</v>
      </c>
      <c r="AQ16" s="114">
        <v>0</v>
      </c>
      <c r="AR16" s="1">
        <v>0</v>
      </c>
      <c r="AS16" s="114">
        <v>0</v>
      </c>
      <c r="AT16" s="114">
        <v>0</v>
      </c>
      <c r="AU16" s="114">
        <v>0</v>
      </c>
      <c r="AV16" s="114">
        <v>0</v>
      </c>
      <c r="AW16" s="114">
        <v>68</v>
      </c>
      <c r="AX16" s="114">
        <v>0</v>
      </c>
      <c r="AY16" s="114">
        <v>0</v>
      </c>
      <c r="AZ16" s="114">
        <v>0</v>
      </c>
      <c r="BA16" s="114">
        <v>0</v>
      </c>
      <c r="BB16" s="114">
        <v>0</v>
      </c>
      <c r="BC16" s="114">
        <v>0</v>
      </c>
      <c r="BD16" s="115">
        <v>0</v>
      </c>
      <c r="BE16" s="114">
        <v>0</v>
      </c>
      <c r="BF16" s="114">
        <v>0</v>
      </c>
      <c r="BG16" s="114">
        <v>0</v>
      </c>
      <c r="BH16" s="114">
        <v>90</v>
      </c>
      <c r="BI16" s="114">
        <v>0</v>
      </c>
      <c r="BJ16" s="114">
        <v>0</v>
      </c>
      <c r="BK16" s="114">
        <v>0</v>
      </c>
      <c r="BL16" s="114">
        <v>0</v>
      </c>
      <c r="BM16" s="114">
        <v>0</v>
      </c>
      <c r="BN16" s="114">
        <v>0</v>
      </c>
      <c r="BO16" s="114">
        <v>0</v>
      </c>
      <c r="BP16" s="114">
        <v>0</v>
      </c>
      <c r="BQ16" s="114">
        <v>71</v>
      </c>
      <c r="BR16" s="114">
        <v>143</v>
      </c>
      <c r="BS16" s="114">
        <v>0</v>
      </c>
    </row>
    <row r="17" spans="1:71" s="1" customFormat="1" ht="15" x14ac:dyDescent="0.25">
      <c r="A17" s="1" t="str">
        <f>CONCATENATE(G17,"-",F17,"-",H17)</f>
        <v>999927821-Black-Cadet</v>
      </c>
      <c r="B17" s="1" t="str">
        <f>CONCATENATE(G17,"-",H17)</f>
        <v>999927821-Cadet</v>
      </c>
      <c r="C17" s="43" t="s">
        <v>632</v>
      </c>
      <c r="D17" s="43" t="s">
        <v>119</v>
      </c>
      <c r="E17" s="43" t="s">
        <v>27</v>
      </c>
      <c r="F17" s="41" t="s">
        <v>14</v>
      </c>
      <c r="G17" s="127">
        <v>999927821</v>
      </c>
      <c r="H17" s="41" t="s">
        <v>18</v>
      </c>
      <c r="I17" s="34">
        <f>((L17)-J17)+T17</f>
        <v>700.5</v>
      </c>
      <c r="J17" s="34">
        <f>L17/2</f>
        <v>56.5</v>
      </c>
      <c r="K17" s="35"/>
      <c r="L17" s="34">
        <f>SUM(N17,O17,P17,Q17,R17,M17)</f>
        <v>113</v>
      </c>
      <c r="M17" s="34">
        <f>AJ17</f>
        <v>0</v>
      </c>
      <c r="N17" s="34">
        <f>SUM(AI17)</f>
        <v>0</v>
      </c>
      <c r="O17" s="34">
        <f>0</f>
        <v>0</v>
      </c>
      <c r="P17" s="34">
        <v>0</v>
      </c>
      <c r="Q17" s="34">
        <v>0</v>
      </c>
      <c r="R17" s="34">
        <f>AH17</f>
        <v>113</v>
      </c>
      <c r="S17" s="122"/>
      <c r="T17" s="41">
        <f>SUM(U17,AA17)</f>
        <v>644</v>
      </c>
      <c r="U17" s="41">
        <f>IF(SUM(V17:Y17)&gt;=250, 250,SUM(V17:Y17))</f>
        <v>200</v>
      </c>
      <c r="V17" s="41">
        <v>0</v>
      </c>
      <c r="W17" s="41">
        <v>0</v>
      </c>
      <c r="X17" s="41">
        <f>SUM(AL17,AN17,BO17,BS17)</f>
        <v>42</v>
      </c>
      <c r="Y17" s="41">
        <f>SUM(AO17:BN17)-38-51</f>
        <v>158</v>
      </c>
      <c r="Z17" s="41">
        <f>COUNTIF(AO17:BN17, "&gt;0")</f>
        <v>4</v>
      </c>
      <c r="AA17" s="41">
        <f>SUM(AB17:AF17)</f>
        <v>444</v>
      </c>
      <c r="AB17" s="41">
        <f>BP17+BQ17</f>
        <v>190</v>
      </c>
      <c r="AC17" s="41">
        <v>0</v>
      </c>
      <c r="AD17" s="41">
        <v>0</v>
      </c>
      <c r="AE17" s="41">
        <f>SUM(BR17)</f>
        <v>254</v>
      </c>
      <c r="AF17" s="41">
        <f>SUM(AM17)</f>
        <v>0</v>
      </c>
      <c r="AG17" s="122"/>
      <c r="AH17" s="36">
        <v>113</v>
      </c>
      <c r="AI17" s="126">
        <v>0</v>
      </c>
      <c r="AJ17" s="36">
        <v>0</v>
      </c>
      <c r="AK17" s="121"/>
      <c r="AL17" s="1">
        <v>42</v>
      </c>
      <c r="AM17" s="1">
        <v>0</v>
      </c>
      <c r="AN17" s="1">
        <v>0</v>
      </c>
      <c r="AO17" s="1">
        <v>38</v>
      </c>
      <c r="AP17" s="1">
        <v>0</v>
      </c>
      <c r="AQ17" s="114">
        <v>0</v>
      </c>
      <c r="AR17" s="1">
        <v>0</v>
      </c>
      <c r="AS17" s="114">
        <v>0</v>
      </c>
      <c r="AT17" s="114">
        <v>0</v>
      </c>
      <c r="AU17" s="114">
        <v>0</v>
      </c>
      <c r="AV17" s="114">
        <v>90</v>
      </c>
      <c r="AW17" s="114">
        <v>0</v>
      </c>
      <c r="AX17" s="114">
        <v>0</v>
      </c>
      <c r="AY17" s="114">
        <v>0</v>
      </c>
      <c r="AZ17" s="114">
        <v>0</v>
      </c>
      <c r="BA17" s="114">
        <v>0</v>
      </c>
      <c r="BB17" s="114">
        <v>0</v>
      </c>
      <c r="BC17" s="114">
        <v>68</v>
      </c>
      <c r="BD17" s="115">
        <v>51</v>
      </c>
      <c r="BE17" s="114">
        <v>0</v>
      </c>
      <c r="BF17" s="114">
        <v>0</v>
      </c>
      <c r="BG17" s="114">
        <v>0</v>
      </c>
      <c r="BH17" s="114">
        <v>0</v>
      </c>
      <c r="BI17" s="114">
        <v>0</v>
      </c>
      <c r="BJ17" s="114">
        <v>0</v>
      </c>
      <c r="BK17" s="114">
        <v>0</v>
      </c>
      <c r="BL17" s="114">
        <v>0</v>
      </c>
      <c r="BM17" s="114">
        <v>0</v>
      </c>
      <c r="BN17" s="114">
        <v>0</v>
      </c>
      <c r="BO17" s="114">
        <v>0</v>
      </c>
      <c r="BP17" s="114">
        <v>95</v>
      </c>
      <c r="BQ17" s="114">
        <v>95</v>
      </c>
      <c r="BR17" s="114">
        <v>254</v>
      </c>
      <c r="BS17" s="114">
        <v>0</v>
      </c>
    </row>
    <row r="18" spans="1:71" s="1" customFormat="1" ht="15" x14ac:dyDescent="0.25">
      <c r="A18" s="1" t="str">
        <f>CONCATENATE(G18,"-",F18,"-",H18)</f>
        <v>999918072-Black-Cadet</v>
      </c>
      <c r="B18" s="1" t="str">
        <f>CONCATENATE(G18,"-",H18)</f>
        <v>999918072-Cadet</v>
      </c>
      <c r="C18" s="34" t="s">
        <v>603</v>
      </c>
      <c r="D18" s="34" t="s">
        <v>604</v>
      </c>
      <c r="E18" s="34" t="s">
        <v>27</v>
      </c>
      <c r="F18" s="41" t="s">
        <v>14</v>
      </c>
      <c r="G18" s="127">
        <v>999918072</v>
      </c>
      <c r="H18" s="41" t="s">
        <v>18</v>
      </c>
      <c r="I18" s="34">
        <f>((L18)-J18)+T18</f>
        <v>646</v>
      </c>
      <c r="J18" s="34"/>
      <c r="K18" s="35"/>
      <c r="L18" s="34">
        <f>SUM(N18,O18,P18,Q18,R18,M18)</f>
        <v>64</v>
      </c>
      <c r="M18" s="34">
        <f>AJ18</f>
        <v>0</v>
      </c>
      <c r="N18" s="34">
        <f>SUM(AI18)</f>
        <v>0</v>
      </c>
      <c r="O18" s="34">
        <f>0</f>
        <v>0</v>
      </c>
      <c r="P18" s="34">
        <v>0</v>
      </c>
      <c r="Q18" s="34">
        <v>0</v>
      </c>
      <c r="R18" s="34">
        <f>AH18</f>
        <v>64</v>
      </c>
      <c r="S18" s="122"/>
      <c r="T18" s="41">
        <f>SUM(U18,AA18)</f>
        <v>582</v>
      </c>
      <c r="U18" s="41">
        <f>IF(SUM(V18:Y18)&gt;=250, 250,SUM(V18:Y18))</f>
        <v>250</v>
      </c>
      <c r="V18" s="41">
        <v>0</v>
      </c>
      <c r="W18" s="41">
        <v>0</v>
      </c>
      <c r="X18" s="41">
        <f>SUM(AL18,AN18,BO18,BS18)</f>
        <v>128</v>
      </c>
      <c r="Y18" s="41">
        <f>SUM(AO18:BN18)-51</f>
        <v>128</v>
      </c>
      <c r="Z18" s="41">
        <f>COUNTIF(AO18:BN18, "&gt;0")</f>
        <v>3</v>
      </c>
      <c r="AA18" s="41">
        <f>SUM(AB18:AF18)</f>
        <v>332</v>
      </c>
      <c r="AB18" s="41">
        <f>BP18+BQ18</f>
        <v>95</v>
      </c>
      <c r="AC18" s="41">
        <v>0</v>
      </c>
      <c r="AD18" s="41">
        <v>0</v>
      </c>
      <c r="AE18" s="41">
        <f>SUM(BR18)</f>
        <v>143</v>
      </c>
      <c r="AF18" s="41">
        <f>SUM(AM18)</f>
        <v>94</v>
      </c>
      <c r="AG18" s="122"/>
      <c r="AH18" s="36">
        <v>64</v>
      </c>
      <c r="AI18" s="126">
        <v>0</v>
      </c>
      <c r="AJ18" s="36">
        <v>0</v>
      </c>
      <c r="AK18" s="121"/>
      <c r="AL18" s="1">
        <v>0</v>
      </c>
      <c r="AM18" s="1">
        <v>94</v>
      </c>
      <c r="AN18" s="1">
        <v>28</v>
      </c>
      <c r="AO18" s="1">
        <v>0</v>
      </c>
      <c r="AP18" s="1">
        <v>0</v>
      </c>
      <c r="AQ18" s="114">
        <v>0</v>
      </c>
      <c r="AR18" s="1">
        <v>0</v>
      </c>
      <c r="AS18" s="114">
        <v>0</v>
      </c>
      <c r="AT18" s="114">
        <v>0</v>
      </c>
      <c r="AU18" s="114">
        <v>0</v>
      </c>
      <c r="AV18" s="114">
        <v>0</v>
      </c>
      <c r="AW18" s="114">
        <v>0</v>
      </c>
      <c r="AX18" s="114">
        <v>0</v>
      </c>
      <c r="AY18" s="114">
        <v>0</v>
      </c>
      <c r="AZ18" s="114">
        <v>68</v>
      </c>
      <c r="BA18" s="114">
        <v>0</v>
      </c>
      <c r="BB18" s="114">
        <v>0</v>
      </c>
      <c r="BC18" s="114">
        <v>0</v>
      </c>
      <c r="BD18" s="115">
        <v>0</v>
      </c>
      <c r="BE18" s="114">
        <v>0</v>
      </c>
      <c r="BF18" s="114">
        <v>60</v>
      </c>
      <c r="BG18" s="114">
        <v>0</v>
      </c>
      <c r="BH18" s="114">
        <v>51</v>
      </c>
      <c r="BI18" s="114">
        <v>0</v>
      </c>
      <c r="BJ18" s="114">
        <v>0</v>
      </c>
      <c r="BK18" s="114">
        <v>0</v>
      </c>
      <c r="BL18" s="114">
        <v>0</v>
      </c>
      <c r="BM18" s="114">
        <v>0</v>
      </c>
      <c r="BN18" s="114">
        <v>0</v>
      </c>
      <c r="BO18" s="114">
        <v>100</v>
      </c>
      <c r="BP18" s="114">
        <v>95</v>
      </c>
      <c r="BQ18" s="114">
        <v>0</v>
      </c>
      <c r="BR18" s="114">
        <v>143</v>
      </c>
      <c r="BS18" s="114">
        <v>0</v>
      </c>
    </row>
    <row r="19" spans="1:71" s="1" customFormat="1" ht="15" x14ac:dyDescent="0.25">
      <c r="A19" s="1" t="str">
        <f>CONCATENATE(G19,"-",F19,"-",H19)</f>
        <v>999926769-Black-Cadet</v>
      </c>
      <c r="B19" s="1" t="str">
        <f>CONCATENATE(G19,"-",H19)</f>
        <v>999926769-Cadet</v>
      </c>
      <c r="C19" s="36" t="s">
        <v>1695</v>
      </c>
      <c r="D19" s="36" t="s">
        <v>837</v>
      </c>
      <c r="E19" s="36" t="s">
        <v>27</v>
      </c>
      <c r="F19" s="41" t="s">
        <v>14</v>
      </c>
      <c r="G19" s="128">
        <v>999926769</v>
      </c>
      <c r="H19" s="41" t="s">
        <v>18</v>
      </c>
      <c r="I19" s="34">
        <f>((L19)-J19)+T19</f>
        <v>643</v>
      </c>
      <c r="J19" s="34">
        <f>L19/2</f>
        <v>0</v>
      </c>
      <c r="K19" s="37"/>
      <c r="L19" s="34">
        <f>SUM(N19,O19,P19,Q19,R19,M19)</f>
        <v>0</v>
      </c>
      <c r="M19" s="34">
        <f>AJ19</f>
        <v>0</v>
      </c>
      <c r="N19" s="34">
        <f>SUM(AI19)</f>
        <v>0</v>
      </c>
      <c r="O19" s="34">
        <f>0</f>
        <v>0</v>
      </c>
      <c r="P19" s="34">
        <v>0</v>
      </c>
      <c r="Q19" s="34">
        <v>0</v>
      </c>
      <c r="R19" s="34">
        <f>AH19</f>
        <v>0</v>
      </c>
      <c r="S19" s="122"/>
      <c r="T19" s="41">
        <f>SUM(U19,AA19)</f>
        <v>643</v>
      </c>
      <c r="U19" s="41">
        <f>IF(SUM(V19:Y19)&gt;=250, 250,SUM(V19:Y19))</f>
        <v>119</v>
      </c>
      <c r="V19" s="41">
        <v>0</v>
      </c>
      <c r="W19" s="41">
        <v>0</v>
      </c>
      <c r="X19" s="41">
        <f>SUM(AL19,AN19,BO19,BS19)</f>
        <v>0</v>
      </c>
      <c r="Y19" s="41">
        <f>SUM(AO19:BN19)-51-51</f>
        <v>119</v>
      </c>
      <c r="Z19" s="41">
        <f>COUNTIF(AO19:BN19, "&gt;0")</f>
        <v>4</v>
      </c>
      <c r="AA19" s="41">
        <f>SUM(AB19:AF19)</f>
        <v>524</v>
      </c>
      <c r="AB19" s="41">
        <f>BP19+BQ19</f>
        <v>166</v>
      </c>
      <c r="AC19" s="41">
        <v>0</v>
      </c>
      <c r="AD19" s="41">
        <v>0</v>
      </c>
      <c r="AE19" s="41">
        <f>SUM(BR19)</f>
        <v>191</v>
      </c>
      <c r="AF19" s="41">
        <f>SUM(AM19)</f>
        <v>167</v>
      </c>
      <c r="AG19" s="37"/>
      <c r="AH19" s="36">
        <v>0</v>
      </c>
      <c r="AI19" s="126">
        <v>0</v>
      </c>
      <c r="AJ19" s="36">
        <v>0</v>
      </c>
      <c r="AK19" s="121"/>
      <c r="AL19" s="1">
        <v>0</v>
      </c>
      <c r="AM19" s="1">
        <v>167</v>
      </c>
      <c r="AN19" s="1">
        <v>0</v>
      </c>
      <c r="AO19" s="1">
        <v>51</v>
      </c>
      <c r="AP19" s="1">
        <v>0</v>
      </c>
      <c r="AQ19" s="114">
        <v>0</v>
      </c>
      <c r="AR19" s="1">
        <v>0</v>
      </c>
      <c r="AS19" s="114">
        <v>0</v>
      </c>
      <c r="AT19" s="114">
        <v>0</v>
      </c>
      <c r="AU19" s="114">
        <v>0</v>
      </c>
      <c r="AV19" s="114">
        <v>51</v>
      </c>
      <c r="AW19" s="114">
        <v>0</v>
      </c>
      <c r="AX19" s="114">
        <v>0</v>
      </c>
      <c r="AY19" s="114">
        <v>0</v>
      </c>
      <c r="AZ19" s="114">
        <v>0</v>
      </c>
      <c r="BA19" s="114">
        <v>68</v>
      </c>
      <c r="BB19" s="114">
        <v>0</v>
      </c>
      <c r="BC19" s="114">
        <v>0</v>
      </c>
      <c r="BD19" s="115">
        <v>51</v>
      </c>
      <c r="BE19" s="114">
        <v>0</v>
      </c>
      <c r="BF19" s="114">
        <v>0</v>
      </c>
      <c r="BG19" s="114">
        <v>0</v>
      </c>
      <c r="BH19" s="114">
        <v>0</v>
      </c>
      <c r="BI19" s="114">
        <v>0</v>
      </c>
      <c r="BJ19" s="114">
        <v>0</v>
      </c>
      <c r="BK19" s="114">
        <v>0</v>
      </c>
      <c r="BL19" s="114">
        <v>0</v>
      </c>
      <c r="BM19" s="114">
        <v>0</v>
      </c>
      <c r="BN19" s="114">
        <v>0</v>
      </c>
      <c r="BO19" s="114">
        <v>0</v>
      </c>
      <c r="BP19" s="114">
        <v>71</v>
      </c>
      <c r="BQ19" s="114">
        <v>95</v>
      </c>
      <c r="BR19" s="114">
        <v>191</v>
      </c>
      <c r="BS19" s="114">
        <v>0</v>
      </c>
    </row>
    <row r="20" spans="1:71" s="1" customFormat="1" ht="15" x14ac:dyDescent="0.25">
      <c r="A20" s="1" t="str">
        <f>CONCATENATE(G20,"-",F20,"-",H20)</f>
        <v>999921847-Black-Cadet</v>
      </c>
      <c r="B20" s="1" t="str">
        <f>CONCATENATE(G20,"-",H20)</f>
        <v>999921847-Cadet</v>
      </c>
      <c r="C20" s="36" t="s">
        <v>473</v>
      </c>
      <c r="D20" s="36" t="s">
        <v>607</v>
      </c>
      <c r="E20" s="36" t="s">
        <v>27</v>
      </c>
      <c r="F20" s="41" t="s">
        <v>14</v>
      </c>
      <c r="G20" s="127">
        <v>999921847</v>
      </c>
      <c r="H20" s="41" t="s">
        <v>18</v>
      </c>
      <c r="I20" s="34">
        <f>((L20)-J20)+T20</f>
        <v>629</v>
      </c>
      <c r="J20" s="34"/>
      <c r="K20" s="35"/>
      <c r="L20" s="34">
        <f>SUM(N20,O20,P20,Q20,R20,M20)</f>
        <v>0</v>
      </c>
      <c r="M20" s="34">
        <f>AJ20</f>
        <v>0</v>
      </c>
      <c r="N20" s="34">
        <f>SUM(AI20)</f>
        <v>0</v>
      </c>
      <c r="O20" s="34">
        <f>0</f>
        <v>0</v>
      </c>
      <c r="P20" s="34">
        <v>0</v>
      </c>
      <c r="Q20" s="34">
        <v>0</v>
      </c>
      <c r="R20" s="34">
        <f>AH20</f>
        <v>0</v>
      </c>
      <c r="S20" s="122"/>
      <c r="T20" s="41">
        <f>SUM(U20,AA20)</f>
        <v>629</v>
      </c>
      <c r="U20" s="41">
        <f>IF(SUM(V20:Y20)&gt;=250, 250,SUM(V20:Y20))</f>
        <v>178</v>
      </c>
      <c r="V20" s="41">
        <v>0</v>
      </c>
      <c r="W20" s="41">
        <v>0</v>
      </c>
      <c r="X20" s="41">
        <f>SUM(AL20,AN20,BO20,BS20)</f>
        <v>42</v>
      </c>
      <c r="Y20" s="41">
        <f>SUM(AO20:BN20)-38</f>
        <v>136</v>
      </c>
      <c r="Z20" s="41">
        <f>COUNTIF(AO20:BN20, "&gt;0")</f>
        <v>3</v>
      </c>
      <c r="AA20" s="41">
        <f>SUM(AB20:AF20)</f>
        <v>451</v>
      </c>
      <c r="AB20" s="41">
        <f>BP20+BQ20</f>
        <v>166</v>
      </c>
      <c r="AC20" s="41">
        <v>0</v>
      </c>
      <c r="AD20" s="41">
        <v>0</v>
      </c>
      <c r="AE20" s="41">
        <f>SUM(BR20)</f>
        <v>191</v>
      </c>
      <c r="AF20" s="41">
        <f>SUM(AM20)</f>
        <v>94</v>
      </c>
      <c r="AG20" s="122"/>
      <c r="AH20" s="36">
        <v>0</v>
      </c>
      <c r="AI20" s="126">
        <v>0</v>
      </c>
      <c r="AJ20" s="36">
        <v>0</v>
      </c>
      <c r="AK20" s="121"/>
      <c r="AL20" s="1">
        <v>0</v>
      </c>
      <c r="AM20" s="1">
        <v>94</v>
      </c>
      <c r="AN20" s="1">
        <v>42</v>
      </c>
      <c r="AO20" s="1">
        <v>0</v>
      </c>
      <c r="AP20" s="1">
        <v>0</v>
      </c>
      <c r="AQ20" s="114">
        <v>0</v>
      </c>
      <c r="AR20" s="1">
        <v>0</v>
      </c>
      <c r="AS20" s="114">
        <v>0</v>
      </c>
      <c r="AT20" s="114">
        <v>0</v>
      </c>
      <c r="AU20" s="114">
        <v>0</v>
      </c>
      <c r="AV20" s="114">
        <v>38</v>
      </c>
      <c r="AW20" s="114">
        <v>0</v>
      </c>
      <c r="AX20" s="114">
        <v>0</v>
      </c>
      <c r="AY20" s="114">
        <v>0</v>
      </c>
      <c r="AZ20" s="114">
        <v>0</v>
      </c>
      <c r="BA20" s="114">
        <v>0</v>
      </c>
      <c r="BB20" s="114">
        <v>0</v>
      </c>
      <c r="BC20" s="114">
        <v>0</v>
      </c>
      <c r="BD20" s="115">
        <v>0</v>
      </c>
      <c r="BE20" s="114">
        <v>0</v>
      </c>
      <c r="BF20" s="114">
        <v>0</v>
      </c>
      <c r="BG20" s="114">
        <v>0</v>
      </c>
      <c r="BH20" s="114">
        <v>68</v>
      </c>
      <c r="BI20" s="114">
        <v>0</v>
      </c>
      <c r="BJ20" s="114">
        <v>0</v>
      </c>
      <c r="BK20" s="114">
        <v>68</v>
      </c>
      <c r="BL20" s="114">
        <v>0</v>
      </c>
      <c r="BM20" s="114">
        <v>0</v>
      </c>
      <c r="BN20" s="114">
        <v>0</v>
      </c>
      <c r="BO20" s="114">
        <v>0</v>
      </c>
      <c r="BP20" s="114">
        <v>95</v>
      </c>
      <c r="BQ20" s="114">
        <v>71</v>
      </c>
      <c r="BR20" s="114">
        <v>191</v>
      </c>
      <c r="BS20" s="114">
        <v>0</v>
      </c>
    </row>
    <row r="21" spans="1:71" s="1" customFormat="1" ht="15" x14ac:dyDescent="0.25">
      <c r="A21" s="1" t="str">
        <f>CONCATENATE(G21,"-",F21,"-",H21)</f>
        <v>999925852-Black-Cadet</v>
      </c>
      <c r="B21" s="1" t="str">
        <f>CONCATENATE(G21,"-",H21)</f>
        <v>999925852-Cadet</v>
      </c>
      <c r="C21" s="34" t="s">
        <v>1034</v>
      </c>
      <c r="D21" s="34" t="s">
        <v>1035</v>
      </c>
      <c r="E21" s="34" t="s">
        <v>27</v>
      </c>
      <c r="F21" s="41" t="s">
        <v>14</v>
      </c>
      <c r="G21" s="127">
        <v>999925852</v>
      </c>
      <c r="H21" s="41" t="s">
        <v>18</v>
      </c>
      <c r="I21" s="34">
        <f>((L21)-J21)+T21</f>
        <v>629</v>
      </c>
      <c r="J21" s="34"/>
      <c r="K21" s="35"/>
      <c r="L21" s="34">
        <f>SUM(N21,O21,P21,Q21,R21,M21)</f>
        <v>64</v>
      </c>
      <c r="M21" s="34">
        <f>AJ21</f>
        <v>0</v>
      </c>
      <c r="N21" s="34">
        <f>SUM(AI21)</f>
        <v>0</v>
      </c>
      <c r="O21" s="34">
        <f>0</f>
        <v>0</v>
      </c>
      <c r="P21" s="34">
        <v>0</v>
      </c>
      <c r="Q21" s="34">
        <v>0</v>
      </c>
      <c r="R21" s="34">
        <f>AH21</f>
        <v>64</v>
      </c>
      <c r="S21" s="122"/>
      <c r="T21" s="41">
        <f>SUM(U21,AA21)</f>
        <v>565</v>
      </c>
      <c r="U21" s="41">
        <f>IF(SUM(V21:Y21)&gt;=250, 250,SUM(V21:Y21))</f>
        <v>136</v>
      </c>
      <c r="V21" s="41">
        <v>0</v>
      </c>
      <c r="W21" s="41">
        <v>0</v>
      </c>
      <c r="X21" s="41">
        <f>SUM(AL21,AN21,BO21,BS21)</f>
        <v>0</v>
      </c>
      <c r="Y21" s="41">
        <f>SUM(AO21:BN21)-68</f>
        <v>136</v>
      </c>
      <c r="Z21" s="41">
        <f>COUNTIF(AO21:BN21, "&gt;0")</f>
        <v>3</v>
      </c>
      <c r="AA21" s="41">
        <f>SUM(AB21:AF21)</f>
        <v>429</v>
      </c>
      <c r="AB21" s="41">
        <f>BP21+BQ21</f>
        <v>71</v>
      </c>
      <c r="AC21" s="41">
        <v>0</v>
      </c>
      <c r="AD21" s="41">
        <v>0</v>
      </c>
      <c r="AE21" s="41">
        <f>SUM(BR21)</f>
        <v>191</v>
      </c>
      <c r="AF21" s="41">
        <f>SUM(AM21)</f>
        <v>167</v>
      </c>
      <c r="AG21" s="122"/>
      <c r="AH21" s="36">
        <v>64</v>
      </c>
      <c r="AI21" s="126">
        <v>0</v>
      </c>
      <c r="AJ21" s="36">
        <v>0</v>
      </c>
      <c r="AK21" s="121"/>
      <c r="AL21" s="1">
        <v>0</v>
      </c>
      <c r="AM21" s="1">
        <v>167</v>
      </c>
      <c r="AN21" s="1">
        <v>0</v>
      </c>
      <c r="AO21" s="1">
        <v>0</v>
      </c>
      <c r="AP21" s="1">
        <v>68</v>
      </c>
      <c r="AQ21" s="114">
        <v>0</v>
      </c>
      <c r="AR21" s="1">
        <v>0</v>
      </c>
      <c r="AS21" s="114">
        <v>0</v>
      </c>
      <c r="AT21" s="114">
        <v>0</v>
      </c>
      <c r="AU21" s="114">
        <v>0</v>
      </c>
      <c r="AV21" s="114">
        <v>0</v>
      </c>
      <c r="AW21" s="114">
        <v>0</v>
      </c>
      <c r="AX21" s="114">
        <v>0</v>
      </c>
      <c r="AY21" s="114">
        <v>0</v>
      </c>
      <c r="AZ21" s="114">
        <v>0</v>
      </c>
      <c r="BA21" s="114">
        <v>68</v>
      </c>
      <c r="BB21" s="114">
        <v>0</v>
      </c>
      <c r="BC21" s="114">
        <v>0</v>
      </c>
      <c r="BD21" s="115">
        <v>68</v>
      </c>
      <c r="BE21" s="114">
        <v>0</v>
      </c>
      <c r="BF21" s="114">
        <v>0</v>
      </c>
      <c r="BG21" s="114">
        <v>0</v>
      </c>
      <c r="BH21" s="114">
        <v>0</v>
      </c>
      <c r="BI21" s="114">
        <v>0</v>
      </c>
      <c r="BJ21" s="114">
        <v>0</v>
      </c>
      <c r="BK21" s="114">
        <v>0</v>
      </c>
      <c r="BL21" s="114">
        <v>0</v>
      </c>
      <c r="BM21" s="114">
        <v>0</v>
      </c>
      <c r="BN21" s="114">
        <v>0</v>
      </c>
      <c r="BO21" s="114">
        <v>0</v>
      </c>
      <c r="BP21" s="114">
        <v>71</v>
      </c>
      <c r="BQ21" s="114">
        <v>0</v>
      </c>
      <c r="BR21" s="114">
        <v>191</v>
      </c>
      <c r="BS21" s="114">
        <v>0</v>
      </c>
    </row>
    <row r="22" spans="1:71" s="1" customFormat="1" ht="15" x14ac:dyDescent="0.25">
      <c r="A22" s="1" t="str">
        <f>CONCATENATE(G22,"-",F22,"-",H22)</f>
        <v>999928971-Black-Cadet</v>
      </c>
      <c r="B22" s="1" t="str">
        <f>CONCATENATE(G22,"-",H22)</f>
        <v>999928971-Cadet</v>
      </c>
      <c r="C22" s="36" t="s">
        <v>789</v>
      </c>
      <c r="D22" s="36" t="s">
        <v>1659</v>
      </c>
      <c r="E22" s="36" t="s">
        <v>27</v>
      </c>
      <c r="F22" s="41" t="s">
        <v>14</v>
      </c>
      <c r="G22" s="128">
        <v>999928971</v>
      </c>
      <c r="H22" s="41" t="s">
        <v>18</v>
      </c>
      <c r="I22" s="34">
        <f>((L22)-J22)+T22</f>
        <v>612</v>
      </c>
      <c r="J22" s="36"/>
      <c r="K22" s="37"/>
      <c r="L22" s="34">
        <f>SUM(N22,O22,P22,Q22,R22,M22)</f>
        <v>10</v>
      </c>
      <c r="M22" s="34">
        <f>AJ22</f>
        <v>10</v>
      </c>
      <c r="N22" s="34">
        <f>SUM(AI22)</f>
        <v>0</v>
      </c>
      <c r="O22" s="34">
        <f>0</f>
        <v>0</v>
      </c>
      <c r="P22" s="34">
        <v>0</v>
      </c>
      <c r="Q22" s="34">
        <v>0</v>
      </c>
      <c r="R22" s="34">
        <f>AH22</f>
        <v>0</v>
      </c>
      <c r="S22" s="122"/>
      <c r="T22" s="41">
        <f>SUM(U22,AA22)</f>
        <v>602</v>
      </c>
      <c r="U22" s="41">
        <f>IF(SUM(V22:Y22)&gt;=250, 250,SUM(V22:Y22))</f>
        <v>152</v>
      </c>
      <c r="V22" s="41">
        <v>0</v>
      </c>
      <c r="W22" s="41">
        <v>0</v>
      </c>
      <c r="X22" s="41">
        <f>SUM(AL22,AN22,BO22,BS22)</f>
        <v>56</v>
      </c>
      <c r="Y22" s="41">
        <f>SUM(AO22:BN22)</f>
        <v>96</v>
      </c>
      <c r="Z22" s="41">
        <f>COUNTIF(AO22:BN22, "&gt;0")</f>
        <v>2</v>
      </c>
      <c r="AA22" s="41">
        <f>SUM(AB22:AF22)</f>
        <v>450</v>
      </c>
      <c r="AB22" s="41">
        <f>BP22+BQ22</f>
        <v>71</v>
      </c>
      <c r="AC22" s="41">
        <v>0</v>
      </c>
      <c r="AD22" s="41">
        <v>0</v>
      </c>
      <c r="AE22" s="41">
        <f>SUM(BR22)</f>
        <v>254</v>
      </c>
      <c r="AF22" s="41">
        <f>SUM(AM22)</f>
        <v>125</v>
      </c>
      <c r="AG22" s="122"/>
      <c r="AH22" s="36">
        <v>0</v>
      </c>
      <c r="AI22" s="126">
        <v>0</v>
      </c>
      <c r="AJ22" s="36">
        <v>10</v>
      </c>
      <c r="AK22" s="121"/>
      <c r="AL22" s="1">
        <v>0</v>
      </c>
      <c r="AM22" s="1">
        <v>125</v>
      </c>
      <c r="AN22" s="1">
        <v>0</v>
      </c>
      <c r="AO22" s="1">
        <v>0</v>
      </c>
      <c r="AP22" s="1">
        <v>0</v>
      </c>
      <c r="AQ22" s="114">
        <v>0</v>
      </c>
      <c r="AR22" s="1">
        <v>0</v>
      </c>
      <c r="AS22" s="114">
        <v>0</v>
      </c>
      <c r="AT22" s="114">
        <v>0</v>
      </c>
      <c r="AU22" s="114">
        <v>0</v>
      </c>
      <c r="AV22" s="114">
        <v>0</v>
      </c>
      <c r="AW22" s="114">
        <v>28</v>
      </c>
      <c r="AX22" s="114">
        <v>0</v>
      </c>
      <c r="AY22" s="114">
        <v>0</v>
      </c>
      <c r="AZ22" s="114">
        <v>68</v>
      </c>
      <c r="BA22" s="114">
        <v>0</v>
      </c>
      <c r="BB22" s="114">
        <v>0</v>
      </c>
      <c r="BC22" s="114">
        <v>0</v>
      </c>
      <c r="BD22" s="115">
        <v>0</v>
      </c>
      <c r="BE22" s="114">
        <v>0</v>
      </c>
      <c r="BF22" s="114">
        <v>0</v>
      </c>
      <c r="BG22" s="114">
        <v>0</v>
      </c>
      <c r="BH22" s="114">
        <v>0</v>
      </c>
      <c r="BI22" s="114">
        <v>0</v>
      </c>
      <c r="BJ22" s="114">
        <v>0</v>
      </c>
      <c r="BK22" s="114">
        <v>0</v>
      </c>
      <c r="BL22" s="114">
        <v>0</v>
      </c>
      <c r="BM22" s="114">
        <v>0</v>
      </c>
      <c r="BN22" s="114">
        <v>0</v>
      </c>
      <c r="BO22" s="114">
        <v>0</v>
      </c>
      <c r="BP22" s="114">
        <v>0</v>
      </c>
      <c r="BQ22" s="114">
        <v>71</v>
      </c>
      <c r="BR22" s="114">
        <v>254</v>
      </c>
      <c r="BS22" s="114">
        <v>56</v>
      </c>
    </row>
    <row r="23" spans="1:71" s="1" customFormat="1" ht="15" x14ac:dyDescent="0.25">
      <c r="A23" s="1" t="str">
        <f>CONCATENATE(G23,"-",F23,"-",H23)</f>
        <v>999913347-Black-Cadet</v>
      </c>
      <c r="B23" s="1" t="str">
        <f>CONCATENATE(G23,"-",H23)</f>
        <v>999913347-Cadet</v>
      </c>
      <c r="C23" s="34" t="s">
        <v>491</v>
      </c>
      <c r="D23" s="34" t="s">
        <v>361</v>
      </c>
      <c r="E23" s="34" t="s">
        <v>27</v>
      </c>
      <c r="F23" s="41" t="s">
        <v>14</v>
      </c>
      <c r="G23" s="127">
        <v>999913347</v>
      </c>
      <c r="H23" s="41" t="s">
        <v>18</v>
      </c>
      <c r="I23" s="34">
        <f>((L23)-J23)+T23</f>
        <v>611</v>
      </c>
      <c r="J23" s="36"/>
      <c r="K23" s="35"/>
      <c r="L23" s="34">
        <f>SUM(N23,O23,P23,Q23,R23,M23)</f>
        <v>0</v>
      </c>
      <c r="M23" s="34">
        <f>AJ23</f>
        <v>0</v>
      </c>
      <c r="N23" s="34">
        <f>SUM(AI23)</f>
        <v>0</v>
      </c>
      <c r="O23" s="34">
        <f>0</f>
        <v>0</v>
      </c>
      <c r="P23" s="34">
        <v>0</v>
      </c>
      <c r="Q23" s="34">
        <v>0</v>
      </c>
      <c r="R23" s="34">
        <f>AH23</f>
        <v>0</v>
      </c>
      <c r="S23" s="122"/>
      <c r="T23" s="41">
        <f>SUM(U23,AA23)</f>
        <v>611</v>
      </c>
      <c r="U23" s="41">
        <f>IF(SUM(V23:Y23)&gt;=250, 250,SUM(V23:Y23))</f>
        <v>158</v>
      </c>
      <c r="V23" s="41">
        <v>0</v>
      </c>
      <c r="W23" s="41">
        <v>0</v>
      </c>
      <c r="X23" s="41">
        <f>SUM(AL23,AN23,BO23,BS23)</f>
        <v>0</v>
      </c>
      <c r="Y23" s="41">
        <f>SUM(AO23:BN23)</f>
        <v>158</v>
      </c>
      <c r="Z23" s="41">
        <f>COUNTIF(AO23:BN23, "&gt;0")</f>
        <v>2</v>
      </c>
      <c r="AA23" s="41">
        <f>SUM(AB23:AF23)</f>
        <v>453</v>
      </c>
      <c r="AB23" s="41">
        <f>BP23+BQ23</f>
        <v>95</v>
      </c>
      <c r="AC23" s="41">
        <v>0</v>
      </c>
      <c r="AD23" s="41">
        <v>0</v>
      </c>
      <c r="AE23" s="41">
        <f>SUM(BR23)</f>
        <v>191</v>
      </c>
      <c r="AF23" s="41">
        <f>SUM(AM23)</f>
        <v>167</v>
      </c>
      <c r="AG23" s="122"/>
      <c r="AH23" s="36">
        <v>0</v>
      </c>
      <c r="AI23" s="126">
        <v>0</v>
      </c>
      <c r="AJ23" s="36">
        <v>0</v>
      </c>
      <c r="AK23" s="121"/>
      <c r="AL23" s="1">
        <v>0</v>
      </c>
      <c r="AM23" s="1">
        <v>167</v>
      </c>
      <c r="AN23" s="1">
        <v>0</v>
      </c>
      <c r="AO23" s="1">
        <v>0</v>
      </c>
      <c r="AP23" s="1">
        <v>0</v>
      </c>
      <c r="AQ23" s="114">
        <v>90</v>
      </c>
      <c r="AR23" s="1">
        <v>0</v>
      </c>
      <c r="AS23" s="114">
        <v>0</v>
      </c>
      <c r="AT23" s="114">
        <v>0</v>
      </c>
      <c r="AU23" s="114">
        <v>0</v>
      </c>
      <c r="AV23" s="114">
        <v>0</v>
      </c>
      <c r="AW23" s="114">
        <v>68</v>
      </c>
      <c r="AX23" s="114">
        <v>0</v>
      </c>
      <c r="AY23" s="114">
        <v>0</v>
      </c>
      <c r="AZ23" s="114">
        <v>0</v>
      </c>
      <c r="BA23" s="114">
        <v>0</v>
      </c>
      <c r="BB23" s="114">
        <v>0</v>
      </c>
      <c r="BC23" s="114">
        <v>0</v>
      </c>
      <c r="BD23" s="115">
        <v>0</v>
      </c>
      <c r="BE23" s="114">
        <v>0</v>
      </c>
      <c r="BF23" s="114">
        <v>0</v>
      </c>
      <c r="BG23" s="114">
        <v>0</v>
      </c>
      <c r="BH23" s="114">
        <v>0</v>
      </c>
      <c r="BI23" s="114">
        <v>0</v>
      </c>
      <c r="BJ23" s="114">
        <v>0</v>
      </c>
      <c r="BK23" s="114">
        <v>0</v>
      </c>
      <c r="BL23" s="114">
        <v>0</v>
      </c>
      <c r="BM23" s="114">
        <v>0</v>
      </c>
      <c r="BN23" s="114">
        <v>0</v>
      </c>
      <c r="BO23" s="114">
        <v>0</v>
      </c>
      <c r="BP23" s="114">
        <v>0</v>
      </c>
      <c r="BQ23" s="114">
        <v>95</v>
      </c>
      <c r="BR23" s="114">
        <v>191</v>
      </c>
      <c r="BS23" s="114">
        <v>0</v>
      </c>
    </row>
    <row r="24" spans="1:71" s="1" customFormat="1" ht="15" x14ac:dyDescent="0.25">
      <c r="A24" s="1" t="str">
        <f>CONCATENATE(G24,"-",F24,"-",H24)</f>
        <v>999925297-Black-Cadet</v>
      </c>
      <c r="B24" s="1" t="str">
        <f>CONCATENATE(G24,"-",H24)</f>
        <v>999925297-Cadet</v>
      </c>
      <c r="C24" s="34" t="s">
        <v>985</v>
      </c>
      <c r="D24" s="34" t="s">
        <v>986</v>
      </c>
      <c r="E24" s="34" t="s">
        <v>27</v>
      </c>
      <c r="F24" s="41" t="s">
        <v>14</v>
      </c>
      <c r="G24" s="127">
        <v>999925297</v>
      </c>
      <c r="H24" s="41" t="s">
        <v>18</v>
      </c>
      <c r="I24" s="34">
        <f>((L24)-J24)+T24</f>
        <v>600</v>
      </c>
      <c r="J24" s="34"/>
      <c r="K24" s="35"/>
      <c r="L24" s="34">
        <f>SUM(N24,O24,P24,Q24,R24,M24)</f>
        <v>0</v>
      </c>
      <c r="M24" s="34">
        <f>AJ24</f>
        <v>0</v>
      </c>
      <c r="N24" s="34">
        <f>SUM(AI24)</f>
        <v>0</v>
      </c>
      <c r="O24" s="34">
        <f>0</f>
        <v>0</v>
      </c>
      <c r="P24" s="34">
        <v>0</v>
      </c>
      <c r="Q24" s="34">
        <v>0</v>
      </c>
      <c r="R24" s="34">
        <f>AH24</f>
        <v>0</v>
      </c>
      <c r="S24" s="122"/>
      <c r="T24" s="41">
        <f>SUM(U24,AA24)</f>
        <v>600</v>
      </c>
      <c r="U24" s="41">
        <f>IF(SUM(V24:Y24)&gt;=250, 250,SUM(V24:Y24))</f>
        <v>142</v>
      </c>
      <c r="V24" s="41">
        <v>0</v>
      </c>
      <c r="W24" s="41">
        <v>0</v>
      </c>
      <c r="X24" s="41">
        <f>SUM(AL24,AN24,BO24,BS24)</f>
        <v>74</v>
      </c>
      <c r="Y24" s="41">
        <f>SUM(AO24:BN24)</f>
        <v>68</v>
      </c>
      <c r="Z24" s="41">
        <f>COUNTIF(AO24:BN24, "&gt;0")</f>
        <v>1</v>
      </c>
      <c r="AA24" s="41">
        <f>SUM(AB24:AF24)</f>
        <v>458</v>
      </c>
      <c r="AB24" s="41">
        <f>BP24+BQ24</f>
        <v>142</v>
      </c>
      <c r="AC24" s="41">
        <v>0</v>
      </c>
      <c r="AD24" s="41">
        <v>0</v>
      </c>
      <c r="AE24" s="41">
        <f>SUM(BR24)</f>
        <v>191</v>
      </c>
      <c r="AF24" s="41">
        <f>SUM(AM24)</f>
        <v>125</v>
      </c>
      <c r="AG24" s="122"/>
      <c r="AH24" s="36">
        <v>0</v>
      </c>
      <c r="AI24" s="126">
        <v>0</v>
      </c>
      <c r="AJ24" s="36">
        <v>0</v>
      </c>
      <c r="AK24" s="121"/>
      <c r="AL24" s="1">
        <v>32</v>
      </c>
      <c r="AM24" s="1">
        <v>125</v>
      </c>
      <c r="AN24" s="1">
        <v>42</v>
      </c>
      <c r="AO24" s="1">
        <v>0</v>
      </c>
      <c r="AP24" s="1">
        <v>0</v>
      </c>
      <c r="AQ24" s="114">
        <v>0</v>
      </c>
      <c r="AR24" s="1">
        <v>0</v>
      </c>
      <c r="AS24" s="114">
        <v>0</v>
      </c>
      <c r="AT24" s="114">
        <v>0</v>
      </c>
      <c r="AU24" s="114">
        <v>0</v>
      </c>
      <c r="AV24" s="114">
        <v>0</v>
      </c>
      <c r="AW24" s="114">
        <v>0</v>
      </c>
      <c r="AX24" s="114">
        <v>0</v>
      </c>
      <c r="AY24" s="114">
        <v>68</v>
      </c>
      <c r="AZ24" s="114">
        <v>0</v>
      </c>
      <c r="BA24" s="114">
        <v>0</v>
      </c>
      <c r="BB24" s="114">
        <v>0</v>
      </c>
      <c r="BC24" s="114">
        <v>0</v>
      </c>
      <c r="BD24" s="115">
        <v>0</v>
      </c>
      <c r="BE24" s="114">
        <v>0</v>
      </c>
      <c r="BF24" s="114">
        <v>0</v>
      </c>
      <c r="BG24" s="114">
        <v>0</v>
      </c>
      <c r="BH24" s="114">
        <v>0</v>
      </c>
      <c r="BI24" s="114">
        <v>0</v>
      </c>
      <c r="BJ24" s="114">
        <v>0</v>
      </c>
      <c r="BK24" s="114">
        <v>0</v>
      </c>
      <c r="BL24" s="114">
        <v>0</v>
      </c>
      <c r="BM24" s="114">
        <v>0</v>
      </c>
      <c r="BN24" s="114">
        <v>0</v>
      </c>
      <c r="BO24" s="114">
        <v>0</v>
      </c>
      <c r="BP24" s="114">
        <v>71</v>
      </c>
      <c r="BQ24" s="114">
        <v>71</v>
      </c>
      <c r="BR24" s="114">
        <v>191</v>
      </c>
      <c r="BS24" s="114">
        <v>0</v>
      </c>
    </row>
    <row r="25" spans="1:71" s="1" customFormat="1" ht="15" x14ac:dyDescent="0.25">
      <c r="A25" s="1" t="str">
        <f>CONCATENATE(G25,"-",F25,"-",H25)</f>
        <v>999920832-Black-Cadet</v>
      </c>
      <c r="B25" s="1" t="str">
        <f>CONCATENATE(G25,"-",H25)</f>
        <v>999920832-Cadet</v>
      </c>
      <c r="C25" s="34" t="s">
        <v>717</v>
      </c>
      <c r="D25" s="34" t="s">
        <v>56</v>
      </c>
      <c r="E25" s="34" t="s">
        <v>27</v>
      </c>
      <c r="F25" s="41" t="s">
        <v>14</v>
      </c>
      <c r="G25" s="127">
        <v>999920832</v>
      </c>
      <c r="H25" s="41" t="s">
        <v>18</v>
      </c>
      <c r="I25" s="34">
        <f>((L25)-J25)+T25</f>
        <v>579.5</v>
      </c>
      <c r="J25" s="34">
        <f>L25/2</f>
        <v>89.5</v>
      </c>
      <c r="K25" s="35"/>
      <c r="L25" s="34">
        <f>SUM(N25,O25,P25,Q25,R25,M25)</f>
        <v>179</v>
      </c>
      <c r="M25" s="34">
        <f>AJ25</f>
        <v>17</v>
      </c>
      <c r="N25" s="34">
        <f>SUM(AI25)</f>
        <v>56</v>
      </c>
      <c r="O25" s="34">
        <f>0</f>
        <v>0</v>
      </c>
      <c r="P25" s="34">
        <v>0</v>
      </c>
      <c r="Q25" s="34">
        <v>0</v>
      </c>
      <c r="R25" s="34">
        <f>AH25</f>
        <v>106</v>
      </c>
      <c r="S25" s="122"/>
      <c r="T25" s="41">
        <f>SUM(U25,AA25)</f>
        <v>490</v>
      </c>
      <c r="U25" s="41">
        <f>IF(SUM(V25:Y25)&gt;=250, 250,SUM(V25:Y25))</f>
        <v>158</v>
      </c>
      <c r="V25" s="41">
        <v>0</v>
      </c>
      <c r="W25" s="41">
        <v>0</v>
      </c>
      <c r="X25" s="41">
        <f>SUM(AL25,AN25,BO25,BS25)</f>
        <v>0</v>
      </c>
      <c r="Y25" s="41">
        <f>SUM(AO25:BN25)-38</f>
        <v>158</v>
      </c>
      <c r="Z25" s="41">
        <f>COUNTIF(AO25:BN25, "&gt;0")</f>
        <v>3</v>
      </c>
      <c r="AA25" s="41">
        <f>SUM(AB25:AF25)</f>
        <v>332</v>
      </c>
      <c r="AB25" s="41">
        <f>BP25+BQ25</f>
        <v>95</v>
      </c>
      <c r="AC25" s="41">
        <v>0</v>
      </c>
      <c r="AD25" s="41">
        <v>0</v>
      </c>
      <c r="AE25" s="41">
        <f>SUM(BR25)</f>
        <v>143</v>
      </c>
      <c r="AF25" s="41">
        <f>SUM(AM25)</f>
        <v>94</v>
      </c>
      <c r="AG25" s="122"/>
      <c r="AH25" s="36">
        <v>106</v>
      </c>
      <c r="AI25" s="126">
        <v>56</v>
      </c>
      <c r="AJ25" s="36">
        <v>17</v>
      </c>
      <c r="AK25" s="121"/>
      <c r="AL25" s="1">
        <v>0</v>
      </c>
      <c r="AM25" s="1">
        <v>94</v>
      </c>
      <c r="AN25" s="1">
        <v>0</v>
      </c>
      <c r="AO25" s="1">
        <v>0</v>
      </c>
      <c r="AP25" s="1">
        <v>0</v>
      </c>
      <c r="AQ25" s="114">
        <v>38</v>
      </c>
      <c r="AR25" s="1">
        <v>0</v>
      </c>
      <c r="AS25" s="114">
        <v>0</v>
      </c>
      <c r="AT25" s="114">
        <v>0</v>
      </c>
      <c r="AU25" s="114">
        <v>0</v>
      </c>
      <c r="AV25" s="114">
        <v>0</v>
      </c>
      <c r="AW25" s="114">
        <v>0</v>
      </c>
      <c r="AX25" s="114">
        <v>0</v>
      </c>
      <c r="AY25" s="114">
        <v>0</v>
      </c>
      <c r="AZ25" s="114">
        <v>90</v>
      </c>
      <c r="BA25" s="114">
        <v>0</v>
      </c>
      <c r="BB25" s="114">
        <v>0</v>
      </c>
      <c r="BC25" s="114">
        <v>0</v>
      </c>
      <c r="BD25" s="115">
        <v>0</v>
      </c>
      <c r="BE25" s="114">
        <v>0</v>
      </c>
      <c r="BF25" s="114">
        <v>0</v>
      </c>
      <c r="BG25" s="114">
        <v>0</v>
      </c>
      <c r="BH25" s="114">
        <v>0</v>
      </c>
      <c r="BI25" s="114">
        <v>0</v>
      </c>
      <c r="BJ25" s="114">
        <v>0</v>
      </c>
      <c r="BK25" s="114">
        <v>68</v>
      </c>
      <c r="BL25" s="114">
        <v>0</v>
      </c>
      <c r="BM25" s="114">
        <v>0</v>
      </c>
      <c r="BN25" s="114">
        <v>0</v>
      </c>
      <c r="BO25" s="114">
        <v>0</v>
      </c>
      <c r="BP25" s="114">
        <v>0</v>
      </c>
      <c r="BQ25" s="114">
        <v>95</v>
      </c>
      <c r="BR25" s="114">
        <v>143</v>
      </c>
      <c r="BS25" s="114">
        <v>0</v>
      </c>
    </row>
    <row r="26" spans="1:71" s="1" customFormat="1" ht="15" x14ac:dyDescent="0.25">
      <c r="A26" s="1" t="str">
        <f>CONCATENATE(G26,"-",F26,"-",H26)</f>
        <v>999916695-Black-Cadet</v>
      </c>
      <c r="B26" s="1" t="str">
        <f>CONCATENATE(G26,"-",H26)</f>
        <v>999916695-Cadet</v>
      </c>
      <c r="C26" s="34" t="s">
        <v>565</v>
      </c>
      <c r="D26" s="34" t="s">
        <v>199</v>
      </c>
      <c r="E26" s="34" t="s">
        <v>27</v>
      </c>
      <c r="F26" s="41" t="s">
        <v>14</v>
      </c>
      <c r="G26" s="127">
        <v>999916695</v>
      </c>
      <c r="H26" s="41" t="s">
        <v>18</v>
      </c>
      <c r="I26" s="34">
        <f>((L26)-J26)+T26</f>
        <v>573</v>
      </c>
      <c r="J26" s="34"/>
      <c r="K26" s="35"/>
      <c r="L26" s="34">
        <f>SUM(N26,O26,P26,Q26,R26,M26)</f>
        <v>52</v>
      </c>
      <c r="M26" s="34">
        <f>AJ26</f>
        <v>10</v>
      </c>
      <c r="N26" s="34">
        <f>SUM(AI26)</f>
        <v>42</v>
      </c>
      <c r="O26" s="34">
        <f>0</f>
        <v>0</v>
      </c>
      <c r="P26" s="34">
        <v>0</v>
      </c>
      <c r="Q26" s="34">
        <v>0</v>
      </c>
      <c r="R26" s="34">
        <f>AH26</f>
        <v>0</v>
      </c>
      <c r="S26" s="122"/>
      <c r="T26" s="41">
        <f>SUM(U26,AA26)</f>
        <v>521</v>
      </c>
      <c r="U26" s="41">
        <f>IF(SUM(V26:Y26)&gt;=250, 250,SUM(V26:Y26))</f>
        <v>158</v>
      </c>
      <c r="V26" s="41">
        <v>0</v>
      </c>
      <c r="W26" s="41">
        <v>0</v>
      </c>
      <c r="X26" s="41">
        <f>SUM(AL26,AN26,BO26,BS26)</f>
        <v>0</v>
      </c>
      <c r="Y26" s="41">
        <f>SUM(AO26:BN26)-38</f>
        <v>158</v>
      </c>
      <c r="Z26" s="41">
        <f>COUNTIF(AO26:BN26, "&gt;0")</f>
        <v>3</v>
      </c>
      <c r="AA26" s="41">
        <f>SUM(AB26:AF26)</f>
        <v>363</v>
      </c>
      <c r="AB26" s="41">
        <f>BP26+BQ26</f>
        <v>95</v>
      </c>
      <c r="AC26" s="41">
        <v>0</v>
      </c>
      <c r="AD26" s="41">
        <v>0</v>
      </c>
      <c r="AE26" s="41">
        <f>SUM(BR26)</f>
        <v>143</v>
      </c>
      <c r="AF26" s="41">
        <f>SUM(AM26)</f>
        <v>125</v>
      </c>
      <c r="AG26" s="122"/>
      <c r="AH26" s="36">
        <v>0</v>
      </c>
      <c r="AI26" s="126">
        <v>42</v>
      </c>
      <c r="AJ26" s="36">
        <v>10</v>
      </c>
      <c r="AK26" s="121"/>
      <c r="AL26" s="1">
        <v>0</v>
      </c>
      <c r="AM26" s="1">
        <v>125</v>
      </c>
      <c r="AN26" s="1">
        <v>0</v>
      </c>
      <c r="AO26" s="1">
        <v>0</v>
      </c>
      <c r="AP26" s="1">
        <v>0</v>
      </c>
      <c r="AQ26" s="114">
        <v>0</v>
      </c>
      <c r="AR26" s="1">
        <v>0</v>
      </c>
      <c r="AS26" s="114">
        <v>0</v>
      </c>
      <c r="AT26" s="114">
        <v>0</v>
      </c>
      <c r="AU26" s="114">
        <v>0</v>
      </c>
      <c r="AV26" s="114">
        <v>0</v>
      </c>
      <c r="AW26" s="114">
        <v>38</v>
      </c>
      <c r="AX26" s="114">
        <v>0</v>
      </c>
      <c r="AY26" s="114">
        <v>0</v>
      </c>
      <c r="AZ26" s="114">
        <v>0</v>
      </c>
      <c r="BA26" s="114">
        <v>0</v>
      </c>
      <c r="BB26" s="114">
        <v>68</v>
      </c>
      <c r="BC26" s="114">
        <v>0</v>
      </c>
      <c r="BD26" s="115">
        <v>0</v>
      </c>
      <c r="BE26" s="114">
        <v>0</v>
      </c>
      <c r="BF26" s="114">
        <v>0</v>
      </c>
      <c r="BG26" s="114">
        <v>0</v>
      </c>
      <c r="BH26" s="114">
        <v>0</v>
      </c>
      <c r="BI26" s="114">
        <v>0</v>
      </c>
      <c r="BJ26" s="114">
        <v>0</v>
      </c>
      <c r="BK26" s="114">
        <v>90</v>
      </c>
      <c r="BL26" s="114">
        <v>0</v>
      </c>
      <c r="BM26" s="114">
        <v>0</v>
      </c>
      <c r="BN26" s="114">
        <v>0</v>
      </c>
      <c r="BO26" s="114">
        <v>0</v>
      </c>
      <c r="BP26" s="114">
        <v>0</v>
      </c>
      <c r="BQ26" s="114">
        <v>95</v>
      </c>
      <c r="BR26" s="114">
        <v>143</v>
      </c>
      <c r="BS26" s="114">
        <v>0</v>
      </c>
    </row>
    <row r="27" spans="1:71" s="1" customFormat="1" ht="15" x14ac:dyDescent="0.25">
      <c r="A27" s="1" t="str">
        <f>CONCATENATE(G27,"-",F27,"-",H27)</f>
        <v>999928928-Black-Cadet</v>
      </c>
      <c r="B27" s="1" t="str">
        <f>CONCATENATE(G27,"-",H27)</f>
        <v>999928928-Cadet</v>
      </c>
      <c r="C27" s="36" t="s">
        <v>326</v>
      </c>
      <c r="D27" s="36" t="s">
        <v>1007</v>
      </c>
      <c r="E27" s="36" t="s">
        <v>27</v>
      </c>
      <c r="F27" s="41" t="s">
        <v>14</v>
      </c>
      <c r="G27" s="127">
        <v>999928928</v>
      </c>
      <c r="H27" s="41" t="s">
        <v>18</v>
      </c>
      <c r="I27" s="34">
        <f>((L27)-J27)+T27</f>
        <v>555</v>
      </c>
      <c r="J27" s="34"/>
      <c r="K27" s="37"/>
      <c r="L27" s="34">
        <f>SUM(N27,O27,P27,Q27,R27,M27)</f>
        <v>13</v>
      </c>
      <c r="M27" s="34">
        <f>AJ27</f>
        <v>13</v>
      </c>
      <c r="N27" s="34">
        <f>SUM(AI27)</f>
        <v>0</v>
      </c>
      <c r="O27" s="34">
        <f>0</f>
        <v>0</v>
      </c>
      <c r="P27" s="34">
        <v>0</v>
      </c>
      <c r="Q27" s="34">
        <v>0</v>
      </c>
      <c r="R27" s="34">
        <f>AH27</f>
        <v>0</v>
      </c>
      <c r="S27" s="122"/>
      <c r="T27" s="41">
        <f>SUM(U27,AA27)</f>
        <v>542</v>
      </c>
      <c r="U27" s="41">
        <f>IF(SUM(V27:Y27)&gt;=250, 250,SUM(V27:Y27))</f>
        <v>106</v>
      </c>
      <c r="V27" s="41">
        <v>0</v>
      </c>
      <c r="W27" s="41">
        <v>0</v>
      </c>
      <c r="X27" s="41">
        <f>SUM(AL27,AN27,BO27,BS27)</f>
        <v>0</v>
      </c>
      <c r="Y27" s="41">
        <f>SUM(AO27:BN27)</f>
        <v>106</v>
      </c>
      <c r="Z27" s="41">
        <f>COUNTIF(AO27:BN27, "&gt;0")</f>
        <v>2</v>
      </c>
      <c r="AA27" s="41">
        <f>SUM(AB27:AF27)</f>
        <v>436</v>
      </c>
      <c r="AB27" s="41">
        <f>BP27+BQ27</f>
        <v>71</v>
      </c>
      <c r="AC27" s="41">
        <v>0</v>
      </c>
      <c r="AD27" s="41">
        <v>0</v>
      </c>
      <c r="AE27" s="41">
        <f>SUM(BR27)</f>
        <v>143</v>
      </c>
      <c r="AF27" s="41">
        <f>SUM(AM27)</f>
        <v>222</v>
      </c>
      <c r="AG27" s="122"/>
      <c r="AH27" s="36">
        <v>0</v>
      </c>
      <c r="AI27" s="126">
        <v>0</v>
      </c>
      <c r="AJ27" s="36">
        <v>13</v>
      </c>
      <c r="AK27" s="121"/>
      <c r="AL27" s="1">
        <v>0</v>
      </c>
      <c r="AM27" s="1">
        <v>222</v>
      </c>
      <c r="AN27" s="1">
        <v>0</v>
      </c>
      <c r="AO27" s="1">
        <v>0</v>
      </c>
      <c r="AP27" s="1">
        <v>0</v>
      </c>
      <c r="AQ27" s="114">
        <v>0</v>
      </c>
      <c r="AR27" s="1">
        <v>0</v>
      </c>
      <c r="AS27" s="114">
        <v>0</v>
      </c>
      <c r="AT27" s="114">
        <v>0</v>
      </c>
      <c r="AU27" s="114">
        <v>0</v>
      </c>
      <c r="AV27" s="114">
        <v>0</v>
      </c>
      <c r="AW27" s="114">
        <v>38</v>
      </c>
      <c r="AX27" s="114">
        <v>0</v>
      </c>
      <c r="AY27" s="114">
        <v>0</v>
      </c>
      <c r="AZ27" s="114">
        <v>0</v>
      </c>
      <c r="BA27" s="114">
        <v>0</v>
      </c>
      <c r="BB27" s="114">
        <v>0</v>
      </c>
      <c r="BC27" s="114">
        <v>0</v>
      </c>
      <c r="BD27" s="115">
        <v>0</v>
      </c>
      <c r="BE27" s="114">
        <v>0</v>
      </c>
      <c r="BF27" s="114">
        <v>0</v>
      </c>
      <c r="BG27" s="114">
        <v>0</v>
      </c>
      <c r="BH27" s="114">
        <v>0</v>
      </c>
      <c r="BI27" s="114">
        <v>68</v>
      </c>
      <c r="BJ27" s="114">
        <v>0</v>
      </c>
      <c r="BK27" s="114">
        <v>0</v>
      </c>
      <c r="BL27" s="114">
        <v>0</v>
      </c>
      <c r="BM27" s="114">
        <v>0</v>
      </c>
      <c r="BN27" s="114">
        <v>0</v>
      </c>
      <c r="BO27" s="114">
        <v>0</v>
      </c>
      <c r="BP27" s="114">
        <v>0</v>
      </c>
      <c r="BQ27" s="114">
        <v>71</v>
      </c>
      <c r="BR27" s="114">
        <v>143</v>
      </c>
      <c r="BS27" s="114">
        <v>0</v>
      </c>
    </row>
    <row r="28" spans="1:71" s="1" customFormat="1" ht="15" x14ac:dyDescent="0.25">
      <c r="A28" s="1" t="str">
        <f>CONCATENATE(G28,"-",F28,"-",H28)</f>
        <v>999925390-Black-Cadet</v>
      </c>
      <c r="B28" s="1" t="str">
        <f>CONCATENATE(G28,"-",H28)</f>
        <v>999925390-Cadet</v>
      </c>
      <c r="C28" s="34" t="s">
        <v>1004</v>
      </c>
      <c r="D28" s="34" t="s">
        <v>187</v>
      </c>
      <c r="E28" s="34" t="s">
        <v>27</v>
      </c>
      <c r="F28" s="41" t="s">
        <v>14</v>
      </c>
      <c r="G28" s="127">
        <v>999925390</v>
      </c>
      <c r="H28" s="41" t="s">
        <v>18</v>
      </c>
      <c r="I28" s="34">
        <f>((L28)-J28)+T28</f>
        <v>545.5</v>
      </c>
      <c r="J28" s="34">
        <f>L28/2</f>
        <v>28.5</v>
      </c>
      <c r="K28" s="35"/>
      <c r="L28" s="34">
        <f>SUM(N28,O28,P28,Q28,R28,M28)</f>
        <v>57</v>
      </c>
      <c r="M28" s="34">
        <f>AJ28</f>
        <v>0</v>
      </c>
      <c r="N28" s="34">
        <f>SUM(AI28)</f>
        <v>0</v>
      </c>
      <c r="O28" s="34">
        <f>0</f>
        <v>0</v>
      </c>
      <c r="P28" s="34">
        <v>0</v>
      </c>
      <c r="Q28" s="34">
        <v>0</v>
      </c>
      <c r="R28" s="34">
        <f>AH28</f>
        <v>57</v>
      </c>
      <c r="S28" s="122"/>
      <c r="T28" s="41">
        <f>SUM(U28,AA28)</f>
        <v>517</v>
      </c>
      <c r="U28" s="41">
        <f>IF(SUM(V28:Y28)&gt;=250, 250,SUM(V28:Y28))</f>
        <v>119</v>
      </c>
      <c r="V28" s="41">
        <v>0</v>
      </c>
      <c r="W28" s="41">
        <v>0</v>
      </c>
      <c r="X28" s="41">
        <f>SUM(AL28,AN28,BO28,BS28)</f>
        <v>0</v>
      </c>
      <c r="Y28" s="41">
        <f>SUM(AO28:BN28)</f>
        <v>119</v>
      </c>
      <c r="Z28" s="41">
        <f>COUNTIF(AO28:BN28, "&gt;0")</f>
        <v>2</v>
      </c>
      <c r="AA28" s="41">
        <f>SUM(AB28:AF28)</f>
        <v>398</v>
      </c>
      <c r="AB28" s="41">
        <f>BP28+BQ28</f>
        <v>166</v>
      </c>
      <c r="AC28" s="41">
        <v>0</v>
      </c>
      <c r="AD28" s="41">
        <v>0</v>
      </c>
      <c r="AE28" s="41">
        <f>SUM(BR28)</f>
        <v>107</v>
      </c>
      <c r="AF28" s="41">
        <f>SUM(AM28)</f>
        <v>125</v>
      </c>
      <c r="AG28" s="122"/>
      <c r="AH28" s="36">
        <v>57</v>
      </c>
      <c r="AI28" s="126">
        <v>0</v>
      </c>
      <c r="AJ28" s="36">
        <v>0</v>
      </c>
      <c r="AK28" s="121"/>
      <c r="AL28" s="1">
        <v>0</v>
      </c>
      <c r="AM28" s="1">
        <v>125</v>
      </c>
      <c r="AN28" s="1">
        <v>0</v>
      </c>
      <c r="AO28" s="1">
        <v>0</v>
      </c>
      <c r="AP28" s="1">
        <v>68</v>
      </c>
      <c r="AQ28" s="114">
        <v>0</v>
      </c>
      <c r="AR28" s="1">
        <v>0</v>
      </c>
      <c r="AS28" s="114">
        <v>0</v>
      </c>
      <c r="AT28" s="114">
        <v>0</v>
      </c>
      <c r="AU28" s="114">
        <v>0</v>
      </c>
      <c r="AV28" s="114">
        <v>0</v>
      </c>
      <c r="AW28" s="114">
        <v>0</v>
      </c>
      <c r="AX28" s="114">
        <v>0</v>
      </c>
      <c r="AY28" s="114">
        <v>0</v>
      </c>
      <c r="AZ28" s="114">
        <v>0</v>
      </c>
      <c r="BA28" s="114">
        <v>51</v>
      </c>
      <c r="BB28" s="114">
        <v>0</v>
      </c>
      <c r="BC28" s="114">
        <v>0</v>
      </c>
      <c r="BD28" s="115">
        <v>0</v>
      </c>
      <c r="BE28" s="114">
        <v>0</v>
      </c>
      <c r="BF28" s="114">
        <v>0</v>
      </c>
      <c r="BG28" s="114">
        <v>0</v>
      </c>
      <c r="BH28" s="114">
        <v>0</v>
      </c>
      <c r="BI28" s="114">
        <v>0</v>
      </c>
      <c r="BJ28" s="114">
        <v>0</v>
      </c>
      <c r="BK28" s="114">
        <v>0</v>
      </c>
      <c r="BL28" s="114">
        <v>0</v>
      </c>
      <c r="BM28" s="114">
        <v>0</v>
      </c>
      <c r="BN28" s="114">
        <v>0</v>
      </c>
      <c r="BO28" s="114">
        <v>0</v>
      </c>
      <c r="BP28" s="114">
        <v>95</v>
      </c>
      <c r="BQ28" s="114">
        <v>71</v>
      </c>
      <c r="BR28" s="114">
        <v>107</v>
      </c>
      <c r="BS28" s="114">
        <v>0</v>
      </c>
    </row>
    <row r="29" spans="1:71" s="1" customFormat="1" ht="15" x14ac:dyDescent="0.25">
      <c r="A29" s="1" t="str">
        <f>CONCATENATE(G29,"-",F29,"-",H29)</f>
        <v>999925344-Black-Cadet</v>
      </c>
      <c r="B29" s="1" t="str">
        <f>CONCATENATE(G29,"-",H29)</f>
        <v>999925344-Cadet</v>
      </c>
      <c r="C29" s="36" t="s">
        <v>149</v>
      </c>
      <c r="D29" s="36" t="s">
        <v>995</v>
      </c>
      <c r="E29" s="36" t="s">
        <v>27</v>
      </c>
      <c r="F29" s="41" t="s">
        <v>14</v>
      </c>
      <c r="G29" s="127">
        <v>999925344</v>
      </c>
      <c r="H29" s="41" t="s">
        <v>18</v>
      </c>
      <c r="I29" s="34">
        <f>((L29)-J29)+T29</f>
        <v>541.5</v>
      </c>
      <c r="J29" s="34">
        <f>L29/2</f>
        <v>8.5</v>
      </c>
      <c r="K29" s="37"/>
      <c r="L29" s="34">
        <f>SUM(N29,O29,P29,Q29,R29,M29)</f>
        <v>17</v>
      </c>
      <c r="M29" s="34">
        <f>AJ29</f>
        <v>17</v>
      </c>
      <c r="N29" s="34">
        <f>SUM(AI29)</f>
        <v>0</v>
      </c>
      <c r="O29" s="34">
        <f>0</f>
        <v>0</v>
      </c>
      <c r="P29" s="34">
        <v>0</v>
      </c>
      <c r="Q29" s="34">
        <v>0</v>
      </c>
      <c r="R29" s="34">
        <f>AH29</f>
        <v>0</v>
      </c>
      <c r="S29" s="122"/>
      <c r="T29" s="41">
        <f>SUM(U29,AA29)</f>
        <v>533</v>
      </c>
      <c r="U29" s="41">
        <f>IF(SUM(V29:Y29)&gt;=250, 250,SUM(V29:Y29))</f>
        <v>96</v>
      </c>
      <c r="V29" s="41">
        <v>0</v>
      </c>
      <c r="W29" s="41">
        <v>0</v>
      </c>
      <c r="X29" s="41">
        <f>SUM(AL29,AN29,BO29,BS29)</f>
        <v>0</v>
      </c>
      <c r="Y29" s="41">
        <f>SUM(AO29:BN29)</f>
        <v>96</v>
      </c>
      <c r="Z29" s="41">
        <f>COUNTIF(AO29:BN29, "&gt;0")</f>
        <v>2</v>
      </c>
      <c r="AA29" s="41">
        <f>SUM(AB29:AF29)</f>
        <v>437</v>
      </c>
      <c r="AB29" s="41">
        <f>BP29+BQ29</f>
        <v>169</v>
      </c>
      <c r="AC29" s="41">
        <v>0</v>
      </c>
      <c r="AD29" s="41">
        <v>0</v>
      </c>
      <c r="AE29" s="41">
        <f>SUM(BR29)</f>
        <v>143</v>
      </c>
      <c r="AF29" s="41">
        <f>SUM(AM29)</f>
        <v>125</v>
      </c>
      <c r="AG29" s="122"/>
      <c r="AH29" s="36">
        <v>0</v>
      </c>
      <c r="AI29" s="126">
        <v>0</v>
      </c>
      <c r="AJ29" s="36">
        <v>17</v>
      </c>
      <c r="AK29" s="121"/>
      <c r="AL29" s="1">
        <v>0</v>
      </c>
      <c r="AM29" s="1">
        <v>125</v>
      </c>
      <c r="AN29" s="1">
        <v>0</v>
      </c>
      <c r="AO29" s="1">
        <v>0</v>
      </c>
      <c r="AP29" s="1">
        <v>0</v>
      </c>
      <c r="AQ29" s="114">
        <v>68</v>
      </c>
      <c r="AR29" s="1">
        <v>0</v>
      </c>
      <c r="AS29" s="114">
        <v>0</v>
      </c>
      <c r="AT29" s="114">
        <v>0</v>
      </c>
      <c r="AU29" s="114">
        <v>0</v>
      </c>
      <c r="AV29" s="114">
        <v>0</v>
      </c>
      <c r="AW29" s="114">
        <v>28</v>
      </c>
      <c r="AX29" s="114">
        <v>0</v>
      </c>
      <c r="AY29" s="114">
        <v>0</v>
      </c>
      <c r="AZ29" s="114">
        <v>0</v>
      </c>
      <c r="BA29" s="114">
        <v>0</v>
      </c>
      <c r="BB29" s="114">
        <v>0</v>
      </c>
      <c r="BC29" s="114">
        <v>0</v>
      </c>
      <c r="BD29" s="115">
        <v>0</v>
      </c>
      <c r="BE29" s="114">
        <v>0</v>
      </c>
      <c r="BF29" s="114">
        <v>0</v>
      </c>
      <c r="BG29" s="114">
        <v>0</v>
      </c>
      <c r="BH29" s="114">
        <v>0</v>
      </c>
      <c r="BI29" s="114">
        <v>0</v>
      </c>
      <c r="BJ29" s="114">
        <v>0</v>
      </c>
      <c r="BK29" s="114">
        <v>0</v>
      </c>
      <c r="BL29" s="114">
        <v>0</v>
      </c>
      <c r="BM29" s="114">
        <v>0</v>
      </c>
      <c r="BN29" s="114">
        <v>0</v>
      </c>
      <c r="BO29" s="114">
        <v>0</v>
      </c>
      <c r="BP29" s="114">
        <v>169</v>
      </c>
      <c r="BQ29" s="114">
        <v>0</v>
      </c>
      <c r="BR29" s="114">
        <v>143</v>
      </c>
      <c r="BS29" s="114">
        <v>0</v>
      </c>
    </row>
    <row r="30" spans="1:71" s="1" customFormat="1" ht="15" x14ac:dyDescent="0.25">
      <c r="A30" s="1" t="str">
        <f>CONCATENATE(G30,"-",F30,"-",H30)</f>
        <v>999919778-Black-Cadet</v>
      </c>
      <c r="B30" s="1" t="str">
        <f>CONCATENATE(G30,"-",H30)</f>
        <v>999919778-Cadet</v>
      </c>
      <c r="C30" s="36" t="s">
        <v>328</v>
      </c>
      <c r="D30" s="36" t="s">
        <v>117</v>
      </c>
      <c r="E30" s="36" t="s">
        <v>27</v>
      </c>
      <c r="F30" s="41" t="s">
        <v>14</v>
      </c>
      <c r="G30" s="128">
        <v>999919778</v>
      </c>
      <c r="H30" s="41" t="s">
        <v>18</v>
      </c>
      <c r="I30" s="34">
        <f>((L30)-J30)+T30</f>
        <v>520.47500000000002</v>
      </c>
      <c r="J30" s="34">
        <f>L30/2</f>
        <v>8.4749999999999996</v>
      </c>
      <c r="K30" s="37"/>
      <c r="L30" s="34">
        <f>SUM(N30,O30,P30,Q30,R30,M30)</f>
        <v>16.95</v>
      </c>
      <c r="M30" s="34">
        <f>AJ30</f>
        <v>0</v>
      </c>
      <c r="N30" s="34">
        <f>SUM(AI30)</f>
        <v>0</v>
      </c>
      <c r="O30" s="34">
        <f>0</f>
        <v>0</v>
      </c>
      <c r="P30" s="34">
        <v>0</v>
      </c>
      <c r="Q30" s="34">
        <v>0</v>
      </c>
      <c r="R30" s="34">
        <f>AH30</f>
        <v>16.95</v>
      </c>
      <c r="S30" s="122"/>
      <c r="T30" s="41">
        <f>SUM(U30,AA30)</f>
        <v>512</v>
      </c>
      <c r="U30" s="41">
        <f>IF(SUM(V30:Y30)&gt;=250, 250,SUM(V30:Y30))</f>
        <v>94</v>
      </c>
      <c r="V30" s="41">
        <v>0</v>
      </c>
      <c r="W30" s="41">
        <v>0</v>
      </c>
      <c r="X30" s="41">
        <f>SUM(AL30,AN30,BO30,BS30)</f>
        <v>56</v>
      </c>
      <c r="Y30" s="41">
        <f>SUM(AO30:BN30)</f>
        <v>38</v>
      </c>
      <c r="Z30" s="41">
        <f>COUNTIF(AO30:BN30, "&gt;0")</f>
        <v>1</v>
      </c>
      <c r="AA30" s="41">
        <f>SUM(AB30:AF30)</f>
        <v>418</v>
      </c>
      <c r="AB30" s="41">
        <f>BP30+BQ30</f>
        <v>53</v>
      </c>
      <c r="AC30" s="41">
        <v>0</v>
      </c>
      <c r="AD30" s="41">
        <v>0</v>
      </c>
      <c r="AE30" s="41">
        <f>SUM(BR30)</f>
        <v>143</v>
      </c>
      <c r="AF30" s="41">
        <f>SUM(AM30)</f>
        <v>222</v>
      </c>
      <c r="AG30" s="122"/>
      <c r="AH30" s="36">
        <v>16.95</v>
      </c>
      <c r="AI30" s="36">
        <v>0</v>
      </c>
      <c r="AJ30" s="36">
        <v>0</v>
      </c>
      <c r="AK30" s="121"/>
      <c r="AL30" s="1">
        <v>0</v>
      </c>
      <c r="AM30" s="1">
        <v>222</v>
      </c>
      <c r="AN30" s="1">
        <v>56</v>
      </c>
      <c r="AO30" s="1">
        <v>0</v>
      </c>
      <c r="AP30" s="1">
        <v>0</v>
      </c>
      <c r="AQ30" s="114">
        <v>0</v>
      </c>
      <c r="AR30" s="1">
        <v>0</v>
      </c>
      <c r="AS30" s="114">
        <v>0</v>
      </c>
      <c r="AT30" s="114">
        <v>0</v>
      </c>
      <c r="AU30" s="114">
        <v>0</v>
      </c>
      <c r="AV30" s="114">
        <v>0</v>
      </c>
      <c r="AW30" s="114">
        <v>0</v>
      </c>
      <c r="AX30" s="114">
        <v>0</v>
      </c>
      <c r="AY30" s="114">
        <v>0</v>
      </c>
      <c r="AZ30" s="114">
        <v>0</v>
      </c>
      <c r="BA30" s="114">
        <v>0</v>
      </c>
      <c r="BB30" s="114">
        <v>0</v>
      </c>
      <c r="BC30" s="114">
        <v>0</v>
      </c>
      <c r="BD30" s="115">
        <v>0</v>
      </c>
      <c r="BE30" s="114">
        <v>0</v>
      </c>
      <c r="BF30" s="114">
        <v>0</v>
      </c>
      <c r="BG30" s="114">
        <v>0</v>
      </c>
      <c r="BH30" s="114">
        <v>38</v>
      </c>
      <c r="BI30" s="114">
        <v>0</v>
      </c>
      <c r="BJ30" s="114">
        <v>0</v>
      </c>
      <c r="BK30" s="114">
        <v>0</v>
      </c>
      <c r="BL30" s="114">
        <v>0</v>
      </c>
      <c r="BM30" s="114">
        <v>0</v>
      </c>
      <c r="BN30" s="114">
        <v>0</v>
      </c>
      <c r="BO30" s="114">
        <v>0</v>
      </c>
      <c r="BP30" s="114">
        <v>53</v>
      </c>
      <c r="BQ30" s="114">
        <v>0</v>
      </c>
      <c r="BR30" s="114">
        <v>143</v>
      </c>
      <c r="BS30" s="114">
        <v>0</v>
      </c>
    </row>
    <row r="31" spans="1:71" s="1" customFormat="1" ht="15" x14ac:dyDescent="0.25">
      <c r="A31" s="1" t="str">
        <f>CONCATENATE(G31,"-",F31,"-",H31)</f>
        <v>999923825-Black-Cadet</v>
      </c>
      <c r="B31" s="1" t="str">
        <f>CONCATENATE(G31,"-",H31)</f>
        <v>999923825-Cadet</v>
      </c>
      <c r="C31" s="36" t="s">
        <v>874</v>
      </c>
      <c r="D31" s="36" t="s">
        <v>1331</v>
      </c>
      <c r="E31" s="36" t="s">
        <v>27</v>
      </c>
      <c r="F31" s="41" t="s">
        <v>14</v>
      </c>
      <c r="G31" s="127">
        <v>999923825</v>
      </c>
      <c r="H31" s="41" t="s">
        <v>18</v>
      </c>
      <c r="I31" s="34">
        <f>((L31)-J31)+T31</f>
        <v>515.5</v>
      </c>
      <c r="J31" s="34">
        <f>L31/2</f>
        <v>8.5</v>
      </c>
      <c r="K31" s="37"/>
      <c r="L31" s="34">
        <f>SUM(N31,O31,P31,Q31,R31,M31)</f>
        <v>17</v>
      </c>
      <c r="M31" s="34">
        <f>AJ31</f>
        <v>17</v>
      </c>
      <c r="N31" s="34">
        <f>SUM(AI31)</f>
        <v>0</v>
      </c>
      <c r="O31" s="34">
        <f>0</f>
        <v>0</v>
      </c>
      <c r="P31" s="34">
        <v>0</v>
      </c>
      <c r="Q31" s="34">
        <v>0</v>
      </c>
      <c r="R31" s="34">
        <f>AH31</f>
        <v>0</v>
      </c>
      <c r="S31" s="122"/>
      <c r="T31" s="41">
        <f>SUM(U31,AA31)</f>
        <v>507</v>
      </c>
      <c r="U31" s="41">
        <f>IF(SUM(V31:Y31)&gt;=250, 250,SUM(V31:Y31))</f>
        <v>51</v>
      </c>
      <c r="V31" s="41">
        <v>0</v>
      </c>
      <c r="W31" s="41">
        <v>0</v>
      </c>
      <c r="X31" s="41">
        <f>SUM(AL31,AN31,BO31,BS31)</f>
        <v>0</v>
      </c>
      <c r="Y31" s="41">
        <f>SUM(AO31:BN31)</f>
        <v>51</v>
      </c>
      <c r="Z31" s="41">
        <f>COUNTIF(AO31:BN31, "&gt;0")</f>
        <v>1</v>
      </c>
      <c r="AA31" s="41">
        <f>SUM(AB31:AF31)</f>
        <v>456</v>
      </c>
      <c r="AB31" s="41">
        <f>BP31+BQ31</f>
        <v>127</v>
      </c>
      <c r="AC31" s="41">
        <v>0</v>
      </c>
      <c r="AD31" s="41">
        <v>0</v>
      </c>
      <c r="AE31" s="41">
        <f>SUM(BR31)</f>
        <v>107</v>
      </c>
      <c r="AF31" s="41">
        <f>SUM(AM31)</f>
        <v>222</v>
      </c>
      <c r="AG31" s="122"/>
      <c r="AH31" s="36">
        <v>0</v>
      </c>
      <c r="AI31" s="126">
        <v>0</v>
      </c>
      <c r="AJ31" s="36">
        <v>17</v>
      </c>
      <c r="AK31" s="121"/>
      <c r="AL31" s="1">
        <v>0</v>
      </c>
      <c r="AM31" s="1">
        <v>222</v>
      </c>
      <c r="AN31" s="1">
        <v>0</v>
      </c>
      <c r="AO31" s="1">
        <v>0</v>
      </c>
      <c r="AP31" s="1">
        <v>0</v>
      </c>
      <c r="AQ31" s="114">
        <v>0</v>
      </c>
      <c r="AR31" s="1">
        <v>0</v>
      </c>
      <c r="AS31" s="114">
        <v>0</v>
      </c>
      <c r="AT31" s="114">
        <v>0</v>
      </c>
      <c r="AU31" s="114">
        <v>0</v>
      </c>
      <c r="AV31" s="114">
        <v>0</v>
      </c>
      <c r="AW31" s="114">
        <v>0</v>
      </c>
      <c r="AX31" s="114">
        <v>0</v>
      </c>
      <c r="AY31" s="114">
        <v>0</v>
      </c>
      <c r="AZ31" s="114">
        <v>0</v>
      </c>
      <c r="BA31" s="114">
        <v>0</v>
      </c>
      <c r="BB31" s="114">
        <v>0</v>
      </c>
      <c r="BC31" s="114">
        <v>0</v>
      </c>
      <c r="BD31" s="115">
        <v>0</v>
      </c>
      <c r="BE31" s="114">
        <v>0</v>
      </c>
      <c r="BF31" s="114">
        <v>0</v>
      </c>
      <c r="BG31" s="114">
        <v>0</v>
      </c>
      <c r="BH31" s="114">
        <v>0</v>
      </c>
      <c r="BI31" s="114">
        <v>0</v>
      </c>
      <c r="BJ31" s="114">
        <v>0</v>
      </c>
      <c r="BK31" s="114">
        <v>51</v>
      </c>
      <c r="BL31" s="114">
        <v>0</v>
      </c>
      <c r="BM31" s="114">
        <v>0</v>
      </c>
      <c r="BN31" s="114">
        <v>0</v>
      </c>
      <c r="BO31" s="114">
        <v>0</v>
      </c>
      <c r="BP31" s="114">
        <v>0</v>
      </c>
      <c r="BQ31" s="114">
        <v>127</v>
      </c>
      <c r="BR31" s="114">
        <v>107</v>
      </c>
      <c r="BS31" s="114">
        <v>0</v>
      </c>
    </row>
    <row r="32" spans="1:71" s="1" customFormat="1" ht="15" x14ac:dyDescent="0.25">
      <c r="A32" s="1" t="str">
        <f>CONCATENATE(G32,"-",F32,"-",H32)</f>
        <v>999916631-Black-Cadet</v>
      </c>
      <c r="B32" s="1" t="str">
        <f>CONCATENATE(G32,"-",H32)</f>
        <v>999916631-Cadet</v>
      </c>
      <c r="C32" s="34" t="s">
        <v>558</v>
      </c>
      <c r="D32" s="34" t="s">
        <v>470</v>
      </c>
      <c r="E32" s="34" t="s">
        <v>27</v>
      </c>
      <c r="F32" s="41" t="s">
        <v>14</v>
      </c>
      <c r="G32" s="127">
        <v>999916631</v>
      </c>
      <c r="H32" s="41" t="s">
        <v>18</v>
      </c>
      <c r="I32" s="34">
        <f>((L32)-J32)+T32</f>
        <v>505</v>
      </c>
      <c r="J32" s="36"/>
      <c r="K32" s="35"/>
      <c r="L32" s="34">
        <f>SUM(N32,O32,P32,Q32,R32,M32)</f>
        <v>48</v>
      </c>
      <c r="M32" s="34">
        <f>AJ32</f>
        <v>0</v>
      </c>
      <c r="N32" s="34">
        <f>SUM(AI32)</f>
        <v>0</v>
      </c>
      <c r="O32" s="34">
        <f>0</f>
        <v>0</v>
      </c>
      <c r="P32" s="34">
        <v>0</v>
      </c>
      <c r="Q32" s="34">
        <v>0</v>
      </c>
      <c r="R32" s="34">
        <f>AH32</f>
        <v>48</v>
      </c>
      <c r="S32" s="122"/>
      <c r="T32" s="41">
        <f>SUM(U32,AA32)</f>
        <v>457</v>
      </c>
      <c r="U32" s="41">
        <f>IF(SUM(V32:Y32)&gt;=250, 250,SUM(V32:Y32))</f>
        <v>76</v>
      </c>
      <c r="V32" s="41">
        <v>0</v>
      </c>
      <c r="W32" s="41">
        <v>0</v>
      </c>
      <c r="X32" s="41">
        <f>SUM(AL32,AN32,BO32,BS32)</f>
        <v>0</v>
      </c>
      <c r="Y32" s="41">
        <f>SUM(AO32:BN32)</f>
        <v>76</v>
      </c>
      <c r="Z32" s="41">
        <f>COUNTIF(AO32:BN32, "&gt;0")</f>
        <v>2</v>
      </c>
      <c r="AA32" s="41">
        <f>SUM(AB32:AF32)</f>
        <v>381</v>
      </c>
      <c r="AB32" s="41">
        <f>BP32+BQ32</f>
        <v>71</v>
      </c>
      <c r="AC32" s="41">
        <v>0</v>
      </c>
      <c r="AD32" s="41">
        <v>0</v>
      </c>
      <c r="AE32" s="41">
        <f>SUM(BR32)</f>
        <v>143</v>
      </c>
      <c r="AF32" s="41">
        <f>SUM(AM32)</f>
        <v>167</v>
      </c>
      <c r="AG32" s="122"/>
      <c r="AH32" s="36">
        <v>48</v>
      </c>
      <c r="AI32" s="126">
        <v>0</v>
      </c>
      <c r="AJ32" s="36">
        <v>0</v>
      </c>
      <c r="AK32" s="121"/>
      <c r="AL32" s="1">
        <v>0</v>
      </c>
      <c r="AM32" s="1">
        <v>167</v>
      </c>
      <c r="AN32" s="1">
        <v>0</v>
      </c>
      <c r="AO32" s="1">
        <v>38</v>
      </c>
      <c r="AP32" s="1">
        <v>0</v>
      </c>
      <c r="AQ32" s="114">
        <v>0</v>
      </c>
      <c r="AR32" s="1">
        <v>0</v>
      </c>
      <c r="AS32" s="114">
        <v>0</v>
      </c>
      <c r="AT32" s="114">
        <v>0</v>
      </c>
      <c r="AU32" s="114">
        <v>0</v>
      </c>
      <c r="AV32" s="114">
        <v>38</v>
      </c>
      <c r="AW32" s="114">
        <v>0</v>
      </c>
      <c r="AX32" s="114">
        <v>0</v>
      </c>
      <c r="AY32" s="114">
        <v>0</v>
      </c>
      <c r="AZ32" s="114">
        <v>0</v>
      </c>
      <c r="BA32" s="114">
        <v>0</v>
      </c>
      <c r="BB32" s="114">
        <v>0</v>
      </c>
      <c r="BC32" s="114">
        <v>0</v>
      </c>
      <c r="BD32" s="115">
        <v>0</v>
      </c>
      <c r="BE32" s="114">
        <v>0</v>
      </c>
      <c r="BF32" s="114">
        <v>0</v>
      </c>
      <c r="BG32" s="114">
        <v>0</v>
      </c>
      <c r="BH32" s="114">
        <v>0</v>
      </c>
      <c r="BI32" s="114">
        <v>0</v>
      </c>
      <c r="BJ32" s="114">
        <v>0</v>
      </c>
      <c r="BK32" s="114">
        <v>0</v>
      </c>
      <c r="BL32" s="114">
        <v>0</v>
      </c>
      <c r="BM32" s="114">
        <v>0</v>
      </c>
      <c r="BN32" s="114">
        <v>0</v>
      </c>
      <c r="BO32" s="114">
        <v>0</v>
      </c>
      <c r="BP32" s="114">
        <v>71</v>
      </c>
      <c r="BQ32" s="114">
        <v>0</v>
      </c>
      <c r="BR32" s="114">
        <v>143</v>
      </c>
      <c r="BS32" s="114">
        <v>0</v>
      </c>
    </row>
    <row r="33" spans="1:71" s="1" customFormat="1" ht="15" x14ac:dyDescent="0.25">
      <c r="A33" s="1" t="str">
        <f>CONCATENATE(G33,"-",F33,"-",H33)</f>
        <v>999925300-Black-Cadet</v>
      </c>
      <c r="B33" s="1" t="str">
        <f>CONCATENATE(G33,"-",H33)</f>
        <v>999925300-Cadet</v>
      </c>
      <c r="C33" s="34" t="s">
        <v>989</v>
      </c>
      <c r="D33" s="34" t="s">
        <v>75</v>
      </c>
      <c r="E33" s="34" t="s">
        <v>27</v>
      </c>
      <c r="F33" s="41" t="s">
        <v>14</v>
      </c>
      <c r="G33" s="127">
        <v>999925300</v>
      </c>
      <c r="H33" s="41" t="s">
        <v>18</v>
      </c>
      <c r="I33" s="34">
        <f>((L33)-J33)+T33</f>
        <v>492.5</v>
      </c>
      <c r="J33" s="34">
        <f>L33/2</f>
        <v>28.5</v>
      </c>
      <c r="K33" s="35"/>
      <c r="L33" s="34">
        <f>SUM(N33,O33,P33,Q33,R33,M33)</f>
        <v>57</v>
      </c>
      <c r="M33" s="34">
        <f>AJ33</f>
        <v>0</v>
      </c>
      <c r="N33" s="34">
        <f>SUM(AI33)</f>
        <v>0</v>
      </c>
      <c r="O33" s="34">
        <f>0</f>
        <v>0</v>
      </c>
      <c r="P33" s="34">
        <v>0</v>
      </c>
      <c r="Q33" s="34">
        <v>0</v>
      </c>
      <c r="R33" s="34">
        <f>AH33</f>
        <v>57</v>
      </c>
      <c r="S33" s="122"/>
      <c r="T33" s="41">
        <f>SUM(U33,AA33)</f>
        <v>464</v>
      </c>
      <c r="U33" s="41">
        <f>IF(SUM(V33:Y33)&gt;=250, 250,SUM(V33:Y33))</f>
        <v>119</v>
      </c>
      <c r="V33" s="41">
        <v>0</v>
      </c>
      <c r="W33" s="41">
        <v>0</v>
      </c>
      <c r="X33" s="41">
        <f>SUM(AL33,AN33,BO33,BS33)</f>
        <v>0</v>
      </c>
      <c r="Y33" s="41">
        <f>SUM(AO33:BN33)-51</f>
        <v>119</v>
      </c>
      <c r="Z33" s="41">
        <f>COUNTIF(AO33:BN33, "&gt;0")</f>
        <v>3</v>
      </c>
      <c r="AA33" s="41">
        <f>SUM(AB33:AF33)</f>
        <v>345</v>
      </c>
      <c r="AB33" s="41">
        <f>BP33+BQ33</f>
        <v>71</v>
      </c>
      <c r="AC33" s="41">
        <v>0</v>
      </c>
      <c r="AD33" s="41">
        <v>0</v>
      </c>
      <c r="AE33" s="41">
        <f>SUM(BR33)</f>
        <v>107</v>
      </c>
      <c r="AF33" s="41">
        <f>SUM(AM33)</f>
        <v>167</v>
      </c>
      <c r="AG33" s="122"/>
      <c r="AH33" s="36">
        <v>57</v>
      </c>
      <c r="AI33" s="126">
        <v>0</v>
      </c>
      <c r="AJ33" s="36">
        <v>0</v>
      </c>
      <c r="AK33" s="121"/>
      <c r="AL33" s="1">
        <v>0</v>
      </c>
      <c r="AM33" s="1">
        <v>167</v>
      </c>
      <c r="AN33" s="1">
        <v>0</v>
      </c>
      <c r="AO33" s="1">
        <v>0</v>
      </c>
      <c r="AP33" s="1">
        <v>0</v>
      </c>
      <c r="AQ33" s="114">
        <v>0</v>
      </c>
      <c r="AR33" s="1">
        <v>0</v>
      </c>
      <c r="AS33" s="114">
        <v>0</v>
      </c>
      <c r="AT33" s="114">
        <v>0</v>
      </c>
      <c r="AU33" s="114">
        <v>51</v>
      </c>
      <c r="AV33" s="114">
        <v>0</v>
      </c>
      <c r="AW33" s="114">
        <v>0</v>
      </c>
      <c r="AX33" s="114">
        <v>0</v>
      </c>
      <c r="AY33" s="114">
        <v>51</v>
      </c>
      <c r="AZ33" s="114">
        <v>0</v>
      </c>
      <c r="BA33" s="114">
        <v>0</v>
      </c>
      <c r="BB33" s="114">
        <v>0</v>
      </c>
      <c r="BC33" s="114">
        <v>0</v>
      </c>
      <c r="BD33" s="115">
        <v>0</v>
      </c>
      <c r="BE33" s="114">
        <v>68</v>
      </c>
      <c r="BF33" s="114">
        <v>0</v>
      </c>
      <c r="BG33" s="114">
        <v>0</v>
      </c>
      <c r="BH33" s="114">
        <v>0</v>
      </c>
      <c r="BI33" s="114">
        <v>0</v>
      </c>
      <c r="BJ33" s="114">
        <v>0</v>
      </c>
      <c r="BK33" s="114">
        <v>0</v>
      </c>
      <c r="BL33" s="114">
        <v>0</v>
      </c>
      <c r="BM33" s="114">
        <v>0</v>
      </c>
      <c r="BN33" s="114">
        <v>0</v>
      </c>
      <c r="BO33" s="114">
        <v>0</v>
      </c>
      <c r="BP33" s="114">
        <v>71</v>
      </c>
      <c r="BQ33" s="114">
        <v>0</v>
      </c>
      <c r="BR33" s="114">
        <v>107</v>
      </c>
      <c r="BS33" s="114">
        <v>0</v>
      </c>
    </row>
    <row r="34" spans="1:71" s="1" customFormat="1" ht="15" x14ac:dyDescent="0.25">
      <c r="A34" s="1" t="str">
        <f>CONCATENATE(G34,"-",F34,"-",H34)</f>
        <v>999919356-Black-Cadet</v>
      </c>
      <c r="B34" s="1" t="str">
        <f>CONCATENATE(G34,"-",H34)</f>
        <v>999919356-Cadet</v>
      </c>
      <c r="C34" s="34" t="s">
        <v>473</v>
      </c>
      <c r="D34" s="34" t="s">
        <v>661</v>
      </c>
      <c r="E34" s="34" t="s">
        <v>27</v>
      </c>
      <c r="F34" s="41" t="s">
        <v>14</v>
      </c>
      <c r="G34" s="127">
        <v>999919356</v>
      </c>
      <c r="H34" s="41" t="s">
        <v>18</v>
      </c>
      <c r="I34" s="34">
        <f>((L34)-J34)+T34</f>
        <v>492</v>
      </c>
      <c r="J34" s="34"/>
      <c r="K34" s="35"/>
      <c r="L34" s="34">
        <f>SUM(N34,O34,P34,Q34,R34,M34)</f>
        <v>0</v>
      </c>
      <c r="M34" s="34">
        <f>AJ34</f>
        <v>0</v>
      </c>
      <c r="N34" s="34">
        <f>SUM(AI34)</f>
        <v>0</v>
      </c>
      <c r="O34" s="34">
        <f>0</f>
        <v>0</v>
      </c>
      <c r="P34" s="34">
        <v>0</v>
      </c>
      <c r="Q34" s="34">
        <v>0</v>
      </c>
      <c r="R34" s="34">
        <f>AH34</f>
        <v>0</v>
      </c>
      <c r="S34" s="122"/>
      <c r="T34" s="41">
        <f>SUM(U34,AA34)</f>
        <v>492</v>
      </c>
      <c r="U34" s="41">
        <f>IF(SUM(V34:Y34)&gt;=250, 250,SUM(V34:Y34))</f>
        <v>0</v>
      </c>
      <c r="V34" s="41">
        <v>0</v>
      </c>
      <c r="W34" s="41">
        <v>0</v>
      </c>
      <c r="X34" s="41">
        <f>SUM(AL34,AN34,BO34,BS34)</f>
        <v>0</v>
      </c>
      <c r="Y34" s="41">
        <f>SUM(AO34:BN34)</f>
        <v>0</v>
      </c>
      <c r="Z34" s="41">
        <f>COUNTIF(AO34:BN34, "&gt;0")</f>
        <v>0</v>
      </c>
      <c r="AA34" s="41">
        <f>SUM(AB34:AF34)</f>
        <v>492</v>
      </c>
      <c r="AB34" s="41">
        <f>BP34+BQ34</f>
        <v>71</v>
      </c>
      <c r="AC34" s="41">
        <v>0</v>
      </c>
      <c r="AD34" s="41">
        <v>0</v>
      </c>
      <c r="AE34" s="41">
        <f>SUM(BR34)</f>
        <v>254</v>
      </c>
      <c r="AF34" s="41">
        <f>SUM(AM34)</f>
        <v>167</v>
      </c>
      <c r="AG34" s="122"/>
      <c r="AH34" s="36">
        <v>0</v>
      </c>
      <c r="AI34" s="126">
        <v>0</v>
      </c>
      <c r="AJ34" s="36">
        <v>0</v>
      </c>
      <c r="AK34" s="121"/>
      <c r="AL34" s="1">
        <v>0</v>
      </c>
      <c r="AM34" s="1">
        <v>167</v>
      </c>
      <c r="AN34" s="1">
        <v>0</v>
      </c>
      <c r="AO34" s="1">
        <v>0</v>
      </c>
      <c r="AP34" s="1">
        <v>0</v>
      </c>
      <c r="AQ34" s="114">
        <v>0</v>
      </c>
      <c r="AR34" s="1">
        <v>0</v>
      </c>
      <c r="AS34" s="114">
        <v>0</v>
      </c>
      <c r="AT34" s="114">
        <v>0</v>
      </c>
      <c r="AU34" s="114">
        <v>0</v>
      </c>
      <c r="AV34" s="114">
        <v>0</v>
      </c>
      <c r="AW34" s="114">
        <v>0</v>
      </c>
      <c r="AX34" s="114">
        <v>0</v>
      </c>
      <c r="AY34" s="114">
        <v>0</v>
      </c>
      <c r="AZ34" s="114">
        <v>0</v>
      </c>
      <c r="BA34" s="114">
        <v>0</v>
      </c>
      <c r="BB34" s="114">
        <v>0</v>
      </c>
      <c r="BC34" s="114">
        <v>0</v>
      </c>
      <c r="BD34" s="115">
        <v>0</v>
      </c>
      <c r="BE34" s="114">
        <v>0</v>
      </c>
      <c r="BF34" s="114">
        <v>0</v>
      </c>
      <c r="BG34" s="114">
        <v>0</v>
      </c>
      <c r="BH34" s="114">
        <v>0</v>
      </c>
      <c r="BI34" s="114">
        <v>0</v>
      </c>
      <c r="BJ34" s="114">
        <v>0</v>
      </c>
      <c r="BK34" s="114">
        <v>0</v>
      </c>
      <c r="BL34" s="114">
        <v>0</v>
      </c>
      <c r="BM34" s="114">
        <v>0</v>
      </c>
      <c r="BN34" s="114">
        <v>0</v>
      </c>
      <c r="BO34" s="114">
        <v>0</v>
      </c>
      <c r="BP34" s="114">
        <v>0</v>
      </c>
      <c r="BQ34" s="114">
        <v>71</v>
      </c>
      <c r="BR34" s="114">
        <v>254</v>
      </c>
      <c r="BS34" s="114">
        <v>0</v>
      </c>
    </row>
    <row r="35" spans="1:71" s="1" customFormat="1" ht="15" x14ac:dyDescent="0.25">
      <c r="A35" s="1" t="str">
        <f>CONCATENATE(G35,"-",F35,"-",H35)</f>
        <v>999919727-Black-Cadet</v>
      </c>
      <c r="B35" s="1" t="str">
        <f>CONCATENATE(G35,"-",H35)</f>
        <v>999919727-Cadet</v>
      </c>
      <c r="C35" s="36" t="s">
        <v>183</v>
      </c>
      <c r="D35" s="36" t="s">
        <v>156</v>
      </c>
      <c r="E35" s="36" t="s">
        <v>27</v>
      </c>
      <c r="F35" s="41" t="s">
        <v>14</v>
      </c>
      <c r="G35" s="127">
        <v>999919727</v>
      </c>
      <c r="H35" s="41" t="s">
        <v>18</v>
      </c>
      <c r="I35" s="34">
        <f>((L35)-J35)+T35</f>
        <v>481</v>
      </c>
      <c r="J35" s="34"/>
      <c r="K35" s="35"/>
      <c r="L35" s="34">
        <f>SUM(N35,O35,P35,Q35,R35,M35)</f>
        <v>0</v>
      </c>
      <c r="M35" s="34">
        <f>AJ35</f>
        <v>0</v>
      </c>
      <c r="N35" s="34">
        <f>SUM(AI35)</f>
        <v>0</v>
      </c>
      <c r="O35" s="34">
        <f>0</f>
        <v>0</v>
      </c>
      <c r="P35" s="34">
        <v>0</v>
      </c>
      <c r="Q35" s="34">
        <v>0</v>
      </c>
      <c r="R35" s="34">
        <f>AH35</f>
        <v>0</v>
      </c>
      <c r="S35" s="122"/>
      <c r="T35" s="41">
        <f>SUM(U35,AA35)</f>
        <v>481</v>
      </c>
      <c r="U35" s="41">
        <f>IF(SUM(V35:Y35)&gt;=250, 250,SUM(V35:Y35))</f>
        <v>118</v>
      </c>
      <c r="V35" s="41">
        <v>0</v>
      </c>
      <c r="W35" s="41">
        <v>0</v>
      </c>
      <c r="X35" s="41">
        <f>SUM(AL35,AN35,BO35,BS35)</f>
        <v>0</v>
      </c>
      <c r="Y35" s="41">
        <f>SUM(AO35:BN35)</f>
        <v>118</v>
      </c>
      <c r="Z35" s="41">
        <f>COUNTIF(AO35:BN35, "&gt;0")</f>
        <v>2</v>
      </c>
      <c r="AA35" s="41">
        <f>SUM(AB35:AF35)</f>
        <v>363</v>
      </c>
      <c r="AB35" s="41">
        <f>BP35+BQ35</f>
        <v>95</v>
      </c>
      <c r="AC35" s="41">
        <v>0</v>
      </c>
      <c r="AD35" s="41">
        <v>0</v>
      </c>
      <c r="AE35" s="41">
        <f>SUM(BR35)</f>
        <v>143</v>
      </c>
      <c r="AF35" s="41">
        <f>SUM(AM35)</f>
        <v>125</v>
      </c>
      <c r="AG35" s="122"/>
      <c r="AH35" s="36">
        <v>0</v>
      </c>
      <c r="AI35" s="126">
        <v>0</v>
      </c>
      <c r="AJ35" s="36">
        <v>0</v>
      </c>
      <c r="AK35" s="121"/>
      <c r="AL35" s="1">
        <v>0</v>
      </c>
      <c r="AM35" s="1">
        <v>125</v>
      </c>
      <c r="AN35" s="1">
        <v>0</v>
      </c>
      <c r="AO35" s="1">
        <v>0</v>
      </c>
      <c r="AP35" s="1">
        <v>0</v>
      </c>
      <c r="AQ35" s="114">
        <v>0</v>
      </c>
      <c r="AR35" s="1">
        <v>0</v>
      </c>
      <c r="AS35" s="114">
        <v>0</v>
      </c>
      <c r="AT35" s="114">
        <v>0</v>
      </c>
      <c r="AU35" s="114">
        <v>0</v>
      </c>
      <c r="AV35" s="114">
        <v>0</v>
      </c>
      <c r="AW35" s="114">
        <v>28</v>
      </c>
      <c r="AX35" s="114">
        <v>0</v>
      </c>
      <c r="AY35" s="114">
        <v>0</v>
      </c>
      <c r="AZ35" s="114">
        <v>0</v>
      </c>
      <c r="BA35" s="114">
        <v>0</v>
      </c>
      <c r="BB35" s="114">
        <v>90</v>
      </c>
      <c r="BC35" s="114">
        <v>0</v>
      </c>
      <c r="BD35" s="115">
        <v>0</v>
      </c>
      <c r="BE35" s="114">
        <v>0</v>
      </c>
      <c r="BF35" s="114">
        <v>0</v>
      </c>
      <c r="BG35" s="114">
        <v>0</v>
      </c>
      <c r="BH35" s="114">
        <v>0</v>
      </c>
      <c r="BI35" s="114">
        <v>0</v>
      </c>
      <c r="BJ35" s="114">
        <v>0</v>
      </c>
      <c r="BK35" s="114">
        <v>0</v>
      </c>
      <c r="BL35" s="114">
        <v>0</v>
      </c>
      <c r="BM35" s="114">
        <v>0</v>
      </c>
      <c r="BN35" s="114">
        <v>0</v>
      </c>
      <c r="BO35" s="114">
        <v>0</v>
      </c>
      <c r="BP35" s="114">
        <v>0</v>
      </c>
      <c r="BQ35" s="114">
        <v>95</v>
      </c>
      <c r="BR35" s="114">
        <v>143</v>
      </c>
      <c r="BS35" s="114">
        <v>0</v>
      </c>
    </row>
    <row r="36" spans="1:71" s="1" customFormat="1" ht="15" x14ac:dyDescent="0.25">
      <c r="A36" s="1" t="str">
        <f>CONCATENATE(G36,"-",F36,"-",H36)</f>
        <v>999924352-Black-Cadet</v>
      </c>
      <c r="B36" s="1" t="str">
        <f>CONCATENATE(G36,"-",H36)</f>
        <v>999924352-Cadet</v>
      </c>
      <c r="C36" s="34" t="s">
        <v>893</v>
      </c>
      <c r="D36" s="34" t="s">
        <v>76</v>
      </c>
      <c r="E36" s="34" t="s">
        <v>27</v>
      </c>
      <c r="F36" s="41" t="s">
        <v>14</v>
      </c>
      <c r="G36" s="127">
        <v>999924352</v>
      </c>
      <c r="H36" s="41" t="s">
        <v>18</v>
      </c>
      <c r="I36" s="34">
        <f>((L36)-J36)+T36</f>
        <v>465.5</v>
      </c>
      <c r="J36" s="34">
        <f>L36/2</f>
        <v>46.5</v>
      </c>
      <c r="K36" s="35"/>
      <c r="L36" s="34">
        <f>SUM(N36,O36,P36,Q36,R36,M36)</f>
        <v>93</v>
      </c>
      <c r="M36" s="34">
        <f>AJ36</f>
        <v>0</v>
      </c>
      <c r="N36" s="34">
        <f>SUM(AI36)</f>
        <v>0</v>
      </c>
      <c r="O36" s="34">
        <f>0</f>
        <v>0</v>
      </c>
      <c r="P36" s="34">
        <v>0</v>
      </c>
      <c r="Q36" s="34">
        <v>0</v>
      </c>
      <c r="R36" s="34">
        <f>AH36</f>
        <v>93</v>
      </c>
      <c r="S36" s="122"/>
      <c r="T36" s="41">
        <f>SUM(U36,AA36)</f>
        <v>419</v>
      </c>
      <c r="U36" s="41">
        <f>IF(SUM(V36:Y36)&gt;=250, 250,SUM(V36:Y36))</f>
        <v>167</v>
      </c>
      <c r="V36" s="41">
        <v>0</v>
      </c>
      <c r="W36" s="41">
        <v>0</v>
      </c>
      <c r="X36" s="41">
        <f>SUM(AL36,AN36,BO36,BS36)</f>
        <v>56</v>
      </c>
      <c r="Y36" s="41">
        <f>SUM(AO36:BN36)</f>
        <v>111</v>
      </c>
      <c r="Z36" s="41">
        <f>COUNTIF(AO36:BN36, "&gt;0")</f>
        <v>2</v>
      </c>
      <c r="AA36" s="41">
        <f>SUM(AB36:AF36)</f>
        <v>252</v>
      </c>
      <c r="AB36" s="41">
        <f>BP36+BQ36</f>
        <v>127</v>
      </c>
      <c r="AC36" s="41">
        <v>0</v>
      </c>
      <c r="AD36" s="41">
        <v>0</v>
      </c>
      <c r="AE36" s="41">
        <f>SUM(BR36)</f>
        <v>0</v>
      </c>
      <c r="AF36" s="41">
        <f>SUM(AM36)</f>
        <v>125</v>
      </c>
      <c r="AG36" s="122"/>
      <c r="AH36" s="36">
        <v>93</v>
      </c>
      <c r="AI36" s="126">
        <v>0</v>
      </c>
      <c r="AJ36" s="36">
        <v>0</v>
      </c>
      <c r="AK36" s="121"/>
      <c r="AL36" s="1">
        <v>0</v>
      </c>
      <c r="AM36" s="1">
        <v>125</v>
      </c>
      <c r="AN36" s="1">
        <v>0</v>
      </c>
      <c r="AO36" s="1">
        <v>0</v>
      </c>
      <c r="AP36" s="1">
        <v>0</v>
      </c>
      <c r="AQ36" s="114">
        <v>51</v>
      </c>
      <c r="AR36" s="1">
        <v>0</v>
      </c>
      <c r="AS36" s="114">
        <v>0</v>
      </c>
      <c r="AT36" s="114">
        <v>0</v>
      </c>
      <c r="AU36" s="114">
        <v>0</v>
      </c>
      <c r="AV36" s="114">
        <v>0</v>
      </c>
      <c r="AW36" s="114">
        <v>0</v>
      </c>
      <c r="AX36" s="114">
        <v>60</v>
      </c>
      <c r="AY36" s="114">
        <v>0</v>
      </c>
      <c r="AZ36" s="114">
        <v>0</v>
      </c>
      <c r="BA36" s="114">
        <v>0</v>
      </c>
      <c r="BB36" s="114">
        <v>0</v>
      </c>
      <c r="BC36" s="114">
        <v>0</v>
      </c>
      <c r="BD36" s="115">
        <v>0</v>
      </c>
      <c r="BE36" s="114">
        <v>0</v>
      </c>
      <c r="BF36" s="114">
        <v>0</v>
      </c>
      <c r="BG36" s="114">
        <v>0</v>
      </c>
      <c r="BH36" s="114">
        <v>0</v>
      </c>
      <c r="BI36" s="114">
        <v>0</v>
      </c>
      <c r="BJ36" s="114">
        <v>0</v>
      </c>
      <c r="BK36" s="114">
        <v>0</v>
      </c>
      <c r="BL36" s="114">
        <v>0</v>
      </c>
      <c r="BM36" s="114">
        <v>0</v>
      </c>
      <c r="BN36" s="114">
        <v>0</v>
      </c>
      <c r="BO36" s="114">
        <v>0</v>
      </c>
      <c r="BP36" s="114">
        <v>0</v>
      </c>
      <c r="BQ36" s="114">
        <v>127</v>
      </c>
      <c r="BR36" s="114">
        <v>0</v>
      </c>
      <c r="BS36" s="114">
        <v>56</v>
      </c>
    </row>
    <row r="37" spans="1:71" s="1" customFormat="1" ht="15" x14ac:dyDescent="0.25">
      <c r="A37" s="1" t="str">
        <f>CONCATENATE(G37,"-",F37,"-",H37)</f>
        <v>999924373-Black-Cadet</v>
      </c>
      <c r="B37" s="1" t="str">
        <f>CONCATENATE(G37,"-",H37)</f>
        <v>999924373-Cadet</v>
      </c>
      <c r="C37" s="34" t="s">
        <v>899</v>
      </c>
      <c r="D37" s="34" t="s">
        <v>869</v>
      </c>
      <c r="E37" s="34" t="s">
        <v>27</v>
      </c>
      <c r="F37" s="41" t="s">
        <v>14</v>
      </c>
      <c r="G37" s="127">
        <v>999924373</v>
      </c>
      <c r="H37" s="41" t="s">
        <v>18</v>
      </c>
      <c r="I37" s="34">
        <f>((L37)-J37)+T37</f>
        <v>462.5</v>
      </c>
      <c r="J37" s="34">
        <f>L37/2</f>
        <v>28.5</v>
      </c>
      <c r="K37" s="35"/>
      <c r="L37" s="34">
        <f>SUM(N37,O37,P37,Q37,R37,M37)</f>
        <v>57</v>
      </c>
      <c r="M37" s="34">
        <f>AJ37</f>
        <v>0</v>
      </c>
      <c r="N37" s="34">
        <f>SUM(AI37)</f>
        <v>0</v>
      </c>
      <c r="O37" s="34">
        <f>0</f>
        <v>0</v>
      </c>
      <c r="P37" s="34">
        <v>0</v>
      </c>
      <c r="Q37" s="34">
        <v>0</v>
      </c>
      <c r="R37" s="34">
        <f>AH37</f>
        <v>57</v>
      </c>
      <c r="S37" s="122"/>
      <c r="T37" s="41">
        <f>SUM(U37,AA37)</f>
        <v>434</v>
      </c>
      <c r="U37" s="41">
        <f>IF(SUM(V37:Y37)&gt;=250, 250,SUM(V37:Y37))</f>
        <v>89</v>
      </c>
      <c r="V37" s="41">
        <v>0</v>
      </c>
      <c r="W37" s="41">
        <v>0</v>
      </c>
      <c r="X37" s="41">
        <f>SUM(AL37,AN37,BO37,BS37)</f>
        <v>0</v>
      </c>
      <c r="Y37" s="41">
        <f>SUM(AO37:BN37)-38</f>
        <v>89</v>
      </c>
      <c r="Z37" s="41">
        <f>COUNTIF(AO37:BN37, "&gt;0")</f>
        <v>3</v>
      </c>
      <c r="AA37" s="41">
        <f>SUM(AB37:AF37)</f>
        <v>345</v>
      </c>
      <c r="AB37" s="41">
        <f>BP37+BQ37</f>
        <v>71</v>
      </c>
      <c r="AC37" s="41">
        <v>0</v>
      </c>
      <c r="AD37" s="41">
        <v>0</v>
      </c>
      <c r="AE37" s="41">
        <f>SUM(BR37)</f>
        <v>107</v>
      </c>
      <c r="AF37" s="41">
        <f>SUM(AM37)</f>
        <v>167</v>
      </c>
      <c r="AG37" s="122"/>
      <c r="AH37" s="36">
        <v>57</v>
      </c>
      <c r="AI37" s="126">
        <v>0</v>
      </c>
      <c r="AJ37" s="36">
        <v>0</v>
      </c>
      <c r="AK37" s="121"/>
      <c r="AL37" s="1">
        <v>0</v>
      </c>
      <c r="AM37" s="1">
        <v>167</v>
      </c>
      <c r="AN37" s="1">
        <v>0</v>
      </c>
      <c r="AO37" s="1">
        <v>0</v>
      </c>
      <c r="AP37" s="1">
        <v>0</v>
      </c>
      <c r="AQ37" s="114">
        <v>38</v>
      </c>
      <c r="AR37" s="1">
        <v>0</v>
      </c>
      <c r="AS37" s="114">
        <v>0</v>
      </c>
      <c r="AT37" s="114">
        <v>0</v>
      </c>
      <c r="AU37" s="114">
        <v>0</v>
      </c>
      <c r="AV37" s="114">
        <v>0</v>
      </c>
      <c r="AW37" s="114">
        <v>38</v>
      </c>
      <c r="AX37" s="114">
        <v>0</v>
      </c>
      <c r="AY37" s="114">
        <v>0</v>
      </c>
      <c r="AZ37" s="114">
        <v>0</v>
      </c>
      <c r="BA37" s="114">
        <v>0</v>
      </c>
      <c r="BB37" s="114">
        <v>0</v>
      </c>
      <c r="BC37" s="114">
        <v>0</v>
      </c>
      <c r="BD37" s="115">
        <v>0</v>
      </c>
      <c r="BE37" s="114">
        <v>0</v>
      </c>
      <c r="BF37" s="114">
        <v>0</v>
      </c>
      <c r="BG37" s="114">
        <v>0</v>
      </c>
      <c r="BH37" s="114">
        <v>0</v>
      </c>
      <c r="BI37" s="114">
        <v>0</v>
      </c>
      <c r="BJ37" s="114">
        <v>0</v>
      </c>
      <c r="BK37" s="114">
        <v>51</v>
      </c>
      <c r="BL37" s="114">
        <v>0</v>
      </c>
      <c r="BM37" s="114">
        <v>0</v>
      </c>
      <c r="BN37" s="114">
        <v>0</v>
      </c>
      <c r="BO37" s="114">
        <v>0</v>
      </c>
      <c r="BP37" s="114">
        <v>0</v>
      </c>
      <c r="BQ37" s="114">
        <v>71</v>
      </c>
      <c r="BR37" s="114">
        <v>107</v>
      </c>
      <c r="BS37" s="114">
        <v>0</v>
      </c>
    </row>
    <row r="38" spans="1:71" s="1" customFormat="1" ht="15" x14ac:dyDescent="0.25">
      <c r="A38" s="1" t="str">
        <f>CONCATENATE(G38,"-",F38,"-",H38)</f>
        <v>999928165-Black-Cadet</v>
      </c>
      <c r="B38" s="1" t="str">
        <f>CONCATENATE(G38,"-",H38)</f>
        <v>999928165-Cadet</v>
      </c>
      <c r="C38" s="34" t="s">
        <v>1151</v>
      </c>
      <c r="D38" s="34" t="s">
        <v>50</v>
      </c>
      <c r="E38" s="34" t="s">
        <v>27</v>
      </c>
      <c r="F38" s="41" t="s">
        <v>14</v>
      </c>
      <c r="G38" s="127">
        <v>999928165</v>
      </c>
      <c r="H38" s="41" t="s">
        <v>18</v>
      </c>
      <c r="I38" s="34">
        <f>((L38)-J38)+T38</f>
        <v>449</v>
      </c>
      <c r="J38" s="34"/>
      <c r="K38" s="35"/>
      <c r="L38" s="34">
        <f>SUM(N38,O38,P38,Q38,R38,M38)</f>
        <v>0</v>
      </c>
      <c r="M38" s="34">
        <f>AJ38</f>
        <v>0</v>
      </c>
      <c r="N38" s="34">
        <f>SUM(AI38)</f>
        <v>0</v>
      </c>
      <c r="O38" s="34">
        <f>0</f>
        <v>0</v>
      </c>
      <c r="P38" s="34">
        <v>0</v>
      </c>
      <c r="Q38" s="34">
        <v>0</v>
      </c>
      <c r="R38" s="34">
        <f>AH38</f>
        <v>0</v>
      </c>
      <c r="S38" s="122"/>
      <c r="T38" s="41">
        <f>SUM(U38,AA38)</f>
        <v>449</v>
      </c>
      <c r="U38" s="41">
        <f>IF(SUM(V38:Y38)&gt;=250, 250,SUM(V38:Y38))</f>
        <v>141</v>
      </c>
      <c r="V38" s="41">
        <v>0</v>
      </c>
      <c r="W38" s="41">
        <v>0</v>
      </c>
      <c r="X38" s="41">
        <f>SUM(AL38,AN38,BO38,BS38)</f>
        <v>0</v>
      </c>
      <c r="Y38" s="41">
        <f>SUM(AO38:BN38)</f>
        <v>141</v>
      </c>
      <c r="Z38" s="41">
        <f>COUNTIF(AO38:BN38, "&gt;0")</f>
        <v>2</v>
      </c>
      <c r="AA38" s="41">
        <f>SUM(AB38:AF38)</f>
        <v>308</v>
      </c>
      <c r="AB38" s="41">
        <f>BP38+BQ38</f>
        <v>71</v>
      </c>
      <c r="AC38" s="41">
        <v>0</v>
      </c>
      <c r="AD38" s="41">
        <v>0</v>
      </c>
      <c r="AE38" s="41">
        <f>SUM(BR38)</f>
        <v>143</v>
      </c>
      <c r="AF38" s="41">
        <f>SUM(AM38)</f>
        <v>94</v>
      </c>
      <c r="AG38" s="122"/>
      <c r="AH38" s="36">
        <v>0</v>
      </c>
      <c r="AI38" s="126">
        <v>0</v>
      </c>
      <c r="AJ38" s="36">
        <v>0</v>
      </c>
      <c r="AK38" s="121"/>
      <c r="AL38" s="1">
        <v>0</v>
      </c>
      <c r="AM38" s="1">
        <v>94</v>
      </c>
      <c r="AN38" s="1">
        <v>0</v>
      </c>
      <c r="AO38" s="1">
        <v>0</v>
      </c>
      <c r="AP38" s="1">
        <v>0</v>
      </c>
      <c r="AQ38" s="114">
        <v>0</v>
      </c>
      <c r="AR38" s="1">
        <v>0</v>
      </c>
      <c r="AS38" s="114">
        <v>0</v>
      </c>
      <c r="AT38" s="114">
        <v>0</v>
      </c>
      <c r="AU38" s="114">
        <v>90</v>
      </c>
      <c r="AV38" s="114">
        <v>0</v>
      </c>
      <c r="AW38" s="114">
        <v>0</v>
      </c>
      <c r="AX38" s="114">
        <v>0</v>
      </c>
      <c r="AY38" s="114">
        <v>51</v>
      </c>
      <c r="AZ38" s="114">
        <v>0</v>
      </c>
      <c r="BA38" s="114">
        <v>0</v>
      </c>
      <c r="BB38" s="114">
        <v>0</v>
      </c>
      <c r="BC38" s="114">
        <v>0</v>
      </c>
      <c r="BD38" s="115">
        <v>0</v>
      </c>
      <c r="BE38" s="114">
        <v>0</v>
      </c>
      <c r="BF38" s="114">
        <v>0</v>
      </c>
      <c r="BG38" s="114">
        <v>0</v>
      </c>
      <c r="BH38" s="114">
        <v>0</v>
      </c>
      <c r="BI38" s="114">
        <v>0</v>
      </c>
      <c r="BJ38" s="114">
        <v>0</v>
      </c>
      <c r="BK38" s="114">
        <v>0</v>
      </c>
      <c r="BL38" s="114">
        <v>0</v>
      </c>
      <c r="BM38" s="114">
        <v>0</v>
      </c>
      <c r="BN38" s="114">
        <v>0</v>
      </c>
      <c r="BO38" s="114">
        <v>0</v>
      </c>
      <c r="BP38" s="114">
        <v>71</v>
      </c>
      <c r="BQ38" s="114">
        <v>0</v>
      </c>
      <c r="BR38" s="114">
        <v>143</v>
      </c>
      <c r="BS38" s="114">
        <v>0</v>
      </c>
    </row>
    <row r="39" spans="1:71" s="1" customFormat="1" ht="15" x14ac:dyDescent="0.25">
      <c r="A39" s="1" t="str">
        <f>CONCATENATE(G39,"-",F39,"-",H39)</f>
        <v>999929844-Black-Cadet</v>
      </c>
      <c r="B39" s="1" t="str">
        <f>CONCATENATE(G39,"-",H39)</f>
        <v>999929844-Cadet</v>
      </c>
      <c r="C39" s="36" t="s">
        <v>1441</v>
      </c>
      <c r="D39" s="36" t="s">
        <v>1216</v>
      </c>
      <c r="E39" s="36" t="s">
        <v>27</v>
      </c>
      <c r="F39" s="41" t="s">
        <v>14</v>
      </c>
      <c r="G39" s="127">
        <v>999929844</v>
      </c>
      <c r="H39" s="41" t="s">
        <v>18</v>
      </c>
      <c r="I39" s="34">
        <f>((L39)-J39)+T39</f>
        <v>444</v>
      </c>
      <c r="J39" s="36"/>
      <c r="K39" s="37"/>
      <c r="L39" s="34">
        <f>SUM(N39,O39,P39,Q39,R39,M39)</f>
        <v>0</v>
      </c>
      <c r="M39" s="34">
        <f>AJ39</f>
        <v>0</v>
      </c>
      <c r="N39" s="34">
        <f>SUM(AI39)</f>
        <v>0</v>
      </c>
      <c r="O39" s="34">
        <f>0</f>
        <v>0</v>
      </c>
      <c r="P39" s="34">
        <v>0</v>
      </c>
      <c r="Q39" s="34">
        <v>0</v>
      </c>
      <c r="R39" s="34">
        <f>AH39</f>
        <v>0</v>
      </c>
      <c r="S39" s="122"/>
      <c r="T39" s="41">
        <f>SUM(U39,AA39)</f>
        <v>444</v>
      </c>
      <c r="U39" s="41">
        <f>IF(SUM(V39:Y39)&gt;=250, 250,SUM(V39:Y39))</f>
        <v>141</v>
      </c>
      <c r="V39" s="41">
        <v>0</v>
      </c>
      <c r="W39" s="41">
        <v>0</v>
      </c>
      <c r="X39" s="41">
        <f>SUM(AL39,AN39,BO39,BS39)</f>
        <v>0</v>
      </c>
      <c r="Y39" s="41">
        <f>SUM(AO39:BN39)</f>
        <v>141</v>
      </c>
      <c r="Z39" s="41">
        <f>COUNTIF(AO39:BN39, "&gt;0")</f>
        <v>2</v>
      </c>
      <c r="AA39" s="41">
        <f>SUM(AB39:AF39)</f>
        <v>303</v>
      </c>
      <c r="AB39" s="41">
        <f>BP39+BQ39</f>
        <v>71</v>
      </c>
      <c r="AC39" s="41">
        <v>0</v>
      </c>
      <c r="AD39" s="41">
        <v>0</v>
      </c>
      <c r="AE39" s="41">
        <f>SUM(BR39)</f>
        <v>107</v>
      </c>
      <c r="AF39" s="41">
        <f>SUM(AM39)</f>
        <v>125</v>
      </c>
      <c r="AG39" s="122"/>
      <c r="AH39" s="36">
        <v>0</v>
      </c>
      <c r="AI39" s="126">
        <v>0</v>
      </c>
      <c r="AJ39" s="36">
        <v>0</v>
      </c>
      <c r="AK39" s="121"/>
      <c r="AL39" s="1">
        <v>0</v>
      </c>
      <c r="AM39" s="1">
        <v>125</v>
      </c>
      <c r="AN39" s="1">
        <v>0</v>
      </c>
      <c r="AO39" s="1">
        <v>0</v>
      </c>
      <c r="AP39" s="1">
        <v>0</v>
      </c>
      <c r="AQ39" s="114">
        <v>0</v>
      </c>
      <c r="AR39" s="1">
        <v>0</v>
      </c>
      <c r="AS39" s="114">
        <v>0</v>
      </c>
      <c r="AT39" s="114">
        <v>0</v>
      </c>
      <c r="AU39" s="114">
        <v>51</v>
      </c>
      <c r="AV39" s="114">
        <v>0</v>
      </c>
      <c r="AW39" s="114">
        <v>0</v>
      </c>
      <c r="AX39" s="114">
        <v>0</v>
      </c>
      <c r="AY39" s="114">
        <v>90</v>
      </c>
      <c r="AZ39" s="114">
        <v>0</v>
      </c>
      <c r="BA39" s="114">
        <v>0</v>
      </c>
      <c r="BB39" s="114">
        <v>0</v>
      </c>
      <c r="BC39" s="114">
        <v>0</v>
      </c>
      <c r="BD39" s="115">
        <v>0</v>
      </c>
      <c r="BE39" s="114">
        <v>0</v>
      </c>
      <c r="BF39" s="114">
        <v>0</v>
      </c>
      <c r="BG39" s="114">
        <v>0</v>
      </c>
      <c r="BH39" s="114">
        <v>0</v>
      </c>
      <c r="BI39" s="114">
        <v>0</v>
      </c>
      <c r="BJ39" s="114">
        <v>0</v>
      </c>
      <c r="BK39" s="114">
        <v>0</v>
      </c>
      <c r="BL39" s="114">
        <v>0</v>
      </c>
      <c r="BM39" s="114">
        <v>0</v>
      </c>
      <c r="BN39" s="114">
        <v>0</v>
      </c>
      <c r="BO39" s="114">
        <v>0</v>
      </c>
      <c r="BP39" s="114">
        <v>71</v>
      </c>
      <c r="BQ39" s="114">
        <v>0</v>
      </c>
      <c r="BR39" s="114">
        <v>107</v>
      </c>
      <c r="BS39" s="114">
        <v>0</v>
      </c>
    </row>
    <row r="40" spans="1:71" s="1" customFormat="1" ht="15" x14ac:dyDescent="0.25">
      <c r="A40" s="1" t="str">
        <f>CONCATENATE(G40,"-",F40,"-",H40)</f>
        <v>999920599-Black-Cadet</v>
      </c>
      <c r="B40" s="1" t="str">
        <f>CONCATENATE(G40,"-",H40)</f>
        <v>999920599-Cadet</v>
      </c>
      <c r="C40" s="43" t="s">
        <v>646</v>
      </c>
      <c r="D40" s="43" t="s">
        <v>693</v>
      </c>
      <c r="E40" s="43" t="s">
        <v>27</v>
      </c>
      <c r="F40" s="41" t="s">
        <v>14</v>
      </c>
      <c r="G40" s="127">
        <v>999920599</v>
      </c>
      <c r="H40" s="41" t="s">
        <v>18</v>
      </c>
      <c r="I40" s="34">
        <f>((L40)-J40)+T40</f>
        <v>439</v>
      </c>
      <c r="J40" s="34"/>
      <c r="K40" s="35"/>
      <c r="L40" s="34">
        <f>SUM(N40,O40,P40,Q40,R40,M40)</f>
        <v>0</v>
      </c>
      <c r="M40" s="34">
        <f>AJ40</f>
        <v>0</v>
      </c>
      <c r="N40" s="34">
        <f>SUM(AI40)</f>
        <v>0</v>
      </c>
      <c r="O40" s="34">
        <f>0</f>
        <v>0</v>
      </c>
      <c r="P40" s="34">
        <v>0</v>
      </c>
      <c r="Q40" s="34">
        <v>0</v>
      </c>
      <c r="R40" s="34">
        <f>AH40</f>
        <v>0</v>
      </c>
      <c r="S40" s="122"/>
      <c r="T40" s="41">
        <f>SUM(U40,AA40)</f>
        <v>439</v>
      </c>
      <c r="U40" s="41">
        <f>IF(SUM(V40:Y40)&gt;=250, 250,SUM(V40:Y40))</f>
        <v>131</v>
      </c>
      <c r="V40" s="41">
        <v>0</v>
      </c>
      <c r="W40" s="41">
        <v>0</v>
      </c>
      <c r="X40" s="41">
        <f>SUM(AL40,AN40,BO40,BS40)</f>
        <v>42</v>
      </c>
      <c r="Y40" s="41">
        <f>SUM(AO40:BN40)</f>
        <v>89</v>
      </c>
      <c r="Z40" s="41">
        <f>COUNTIF(AO40:BN40, "&gt;0")</f>
        <v>2</v>
      </c>
      <c r="AA40" s="41">
        <f>SUM(AB40:AF40)</f>
        <v>308</v>
      </c>
      <c r="AB40" s="41">
        <f>BP40+BQ40</f>
        <v>71</v>
      </c>
      <c r="AC40" s="41">
        <v>0</v>
      </c>
      <c r="AD40" s="41">
        <v>0</v>
      </c>
      <c r="AE40" s="41">
        <f>SUM(BR40)</f>
        <v>143</v>
      </c>
      <c r="AF40" s="41">
        <f>SUM(AM40)</f>
        <v>94</v>
      </c>
      <c r="AG40" s="122"/>
      <c r="AH40" s="36">
        <v>0</v>
      </c>
      <c r="AI40" s="126">
        <v>0</v>
      </c>
      <c r="AJ40" s="36">
        <v>0</v>
      </c>
      <c r="AK40" s="121"/>
      <c r="AL40" s="1">
        <v>42</v>
      </c>
      <c r="AM40" s="1">
        <v>94</v>
      </c>
      <c r="AN40" s="1">
        <v>0</v>
      </c>
      <c r="AO40" s="1">
        <v>38</v>
      </c>
      <c r="AP40" s="1">
        <v>0</v>
      </c>
      <c r="AQ40" s="114">
        <v>0</v>
      </c>
      <c r="AR40" s="1">
        <v>0</v>
      </c>
      <c r="AS40" s="114">
        <v>0</v>
      </c>
      <c r="AT40" s="114">
        <v>0</v>
      </c>
      <c r="AU40" s="114">
        <v>0</v>
      </c>
      <c r="AV40" s="114">
        <v>51</v>
      </c>
      <c r="AW40" s="114">
        <v>0</v>
      </c>
      <c r="AX40" s="114">
        <v>0</v>
      </c>
      <c r="AY40" s="114">
        <v>0</v>
      </c>
      <c r="AZ40" s="114">
        <v>0</v>
      </c>
      <c r="BA40" s="114">
        <v>0</v>
      </c>
      <c r="BB40" s="114">
        <v>0</v>
      </c>
      <c r="BC40" s="114">
        <v>0</v>
      </c>
      <c r="BD40" s="115">
        <v>0</v>
      </c>
      <c r="BE40" s="114">
        <v>0</v>
      </c>
      <c r="BF40" s="114">
        <v>0</v>
      </c>
      <c r="BG40" s="114">
        <v>0</v>
      </c>
      <c r="BH40" s="114">
        <v>0</v>
      </c>
      <c r="BI40" s="114">
        <v>0</v>
      </c>
      <c r="BJ40" s="114">
        <v>0</v>
      </c>
      <c r="BK40" s="114">
        <v>0</v>
      </c>
      <c r="BL40" s="114">
        <v>0</v>
      </c>
      <c r="BM40" s="114">
        <v>0</v>
      </c>
      <c r="BN40" s="114">
        <v>0</v>
      </c>
      <c r="BO40" s="114">
        <v>0</v>
      </c>
      <c r="BP40" s="114">
        <v>71</v>
      </c>
      <c r="BQ40" s="114">
        <v>0</v>
      </c>
      <c r="BR40" s="114">
        <v>143</v>
      </c>
      <c r="BS40" s="114">
        <v>0</v>
      </c>
    </row>
    <row r="41" spans="1:71" s="1" customFormat="1" ht="15" x14ac:dyDescent="0.25">
      <c r="A41" s="1" t="str">
        <f>CONCATENATE(G41,"-",F41,"-",H41)</f>
        <v>999921385-Black-Cadet</v>
      </c>
      <c r="B41" s="1" t="str">
        <f>CONCATENATE(G41,"-",H41)</f>
        <v>999921385-Cadet</v>
      </c>
      <c r="C41" s="36" t="s">
        <v>352</v>
      </c>
      <c r="D41" s="36" t="s">
        <v>754</v>
      </c>
      <c r="E41" s="34" t="s">
        <v>27</v>
      </c>
      <c r="F41" s="41" t="s">
        <v>14</v>
      </c>
      <c r="G41" s="127">
        <v>999921385</v>
      </c>
      <c r="H41" s="41" t="s">
        <v>18</v>
      </c>
      <c r="I41" s="34">
        <f>((L41)-J41)+T41</f>
        <v>423</v>
      </c>
      <c r="J41" s="34"/>
      <c r="K41" s="35"/>
      <c r="L41" s="34">
        <f>SUM(N41,O41,P41,Q41,R41,M41)</f>
        <v>0</v>
      </c>
      <c r="M41" s="34">
        <f>AJ41</f>
        <v>0</v>
      </c>
      <c r="N41" s="34">
        <f>SUM(AI41)</f>
        <v>0</v>
      </c>
      <c r="O41" s="34">
        <f>0</f>
        <v>0</v>
      </c>
      <c r="P41" s="34">
        <v>0</v>
      </c>
      <c r="Q41" s="34">
        <v>0</v>
      </c>
      <c r="R41" s="34">
        <f>AH41</f>
        <v>0</v>
      </c>
      <c r="S41" s="122"/>
      <c r="T41" s="41">
        <f>SUM(U41,AA41)</f>
        <v>423</v>
      </c>
      <c r="U41" s="41">
        <f>IF(SUM(V41:Y41)&gt;=250, 250,SUM(V41:Y41))</f>
        <v>96</v>
      </c>
      <c r="V41" s="41">
        <v>0</v>
      </c>
      <c r="W41" s="41">
        <v>0</v>
      </c>
      <c r="X41" s="41">
        <f>SUM(AL41,AN41,BO41,BS41)</f>
        <v>0</v>
      </c>
      <c r="Y41" s="41">
        <f>SUM(AO41:BN41)</f>
        <v>96</v>
      </c>
      <c r="Z41" s="41">
        <f>COUNTIF(AO41:BN41, "&gt;0")</f>
        <v>2</v>
      </c>
      <c r="AA41" s="41">
        <f>SUM(AB41:AF41)</f>
        <v>327</v>
      </c>
      <c r="AB41" s="41">
        <f>BP41+BQ41</f>
        <v>95</v>
      </c>
      <c r="AC41" s="41">
        <v>0</v>
      </c>
      <c r="AD41" s="41">
        <v>0</v>
      </c>
      <c r="AE41" s="41">
        <f>SUM(BR41)</f>
        <v>107</v>
      </c>
      <c r="AF41" s="41">
        <f>SUM(AM41)</f>
        <v>125</v>
      </c>
      <c r="AG41" s="122"/>
      <c r="AH41" s="36">
        <v>0</v>
      </c>
      <c r="AI41" s="126">
        <v>0</v>
      </c>
      <c r="AJ41" s="36">
        <v>0</v>
      </c>
      <c r="AK41" s="121"/>
      <c r="AL41" s="1">
        <v>0</v>
      </c>
      <c r="AM41" s="1">
        <v>125</v>
      </c>
      <c r="AN41" s="1">
        <v>0</v>
      </c>
      <c r="AO41" s="1">
        <v>0</v>
      </c>
      <c r="AP41" s="1">
        <v>0</v>
      </c>
      <c r="AQ41" s="114">
        <v>0</v>
      </c>
      <c r="AR41" s="1">
        <v>0</v>
      </c>
      <c r="AS41" s="114">
        <v>0</v>
      </c>
      <c r="AT41" s="114">
        <v>0</v>
      </c>
      <c r="AU41" s="114">
        <v>0</v>
      </c>
      <c r="AV41" s="114">
        <v>0</v>
      </c>
      <c r="AW41" s="114">
        <v>28</v>
      </c>
      <c r="AX41" s="114">
        <v>0</v>
      </c>
      <c r="AY41" s="114">
        <v>0</v>
      </c>
      <c r="AZ41" s="114">
        <v>0</v>
      </c>
      <c r="BA41" s="114">
        <v>0</v>
      </c>
      <c r="BB41" s="114">
        <v>0</v>
      </c>
      <c r="BC41" s="114">
        <v>0</v>
      </c>
      <c r="BD41" s="115">
        <v>0</v>
      </c>
      <c r="BE41" s="114">
        <v>0</v>
      </c>
      <c r="BF41" s="114">
        <v>0</v>
      </c>
      <c r="BG41" s="114">
        <v>0</v>
      </c>
      <c r="BH41" s="114">
        <v>0</v>
      </c>
      <c r="BI41" s="114">
        <v>68</v>
      </c>
      <c r="BJ41" s="114">
        <v>0</v>
      </c>
      <c r="BK41" s="114">
        <v>0</v>
      </c>
      <c r="BL41" s="114">
        <v>0</v>
      </c>
      <c r="BM41" s="114">
        <v>0</v>
      </c>
      <c r="BN41" s="114">
        <v>0</v>
      </c>
      <c r="BO41" s="114">
        <v>0</v>
      </c>
      <c r="BP41" s="114">
        <v>0</v>
      </c>
      <c r="BQ41" s="114">
        <v>95</v>
      </c>
      <c r="BR41" s="114">
        <v>107</v>
      </c>
      <c r="BS41" s="114">
        <v>0</v>
      </c>
    </row>
    <row r="42" spans="1:71" s="1" customFormat="1" ht="15" x14ac:dyDescent="0.25">
      <c r="A42" s="1" t="str">
        <f>CONCATENATE(G42,"-",F42,"-",H42)</f>
        <v>999917929-Black-Cadet</v>
      </c>
      <c r="B42" s="1" t="str">
        <f>CONCATENATE(G42,"-",H42)</f>
        <v>999917929-Cadet</v>
      </c>
      <c r="C42" s="34" t="s">
        <v>173</v>
      </c>
      <c r="D42" s="34" t="s">
        <v>596</v>
      </c>
      <c r="E42" s="34" t="s">
        <v>27</v>
      </c>
      <c r="F42" s="41" t="s">
        <v>14</v>
      </c>
      <c r="G42" s="127">
        <v>999917929</v>
      </c>
      <c r="H42" s="41" t="s">
        <v>18</v>
      </c>
      <c r="I42" s="34">
        <f>((L42)-J42)+T42</f>
        <v>411</v>
      </c>
      <c r="J42" s="36"/>
      <c r="K42" s="35"/>
      <c r="L42" s="34">
        <f>SUM(N42,O42,P42,Q42,R42,M42)</f>
        <v>48</v>
      </c>
      <c r="M42" s="34">
        <f>AJ42</f>
        <v>0</v>
      </c>
      <c r="N42" s="34">
        <f>SUM(AI42)</f>
        <v>0</v>
      </c>
      <c r="O42" s="34">
        <f>0</f>
        <v>0</v>
      </c>
      <c r="P42" s="34">
        <v>0</v>
      </c>
      <c r="Q42" s="34">
        <v>0</v>
      </c>
      <c r="R42" s="34">
        <f>AH42</f>
        <v>48</v>
      </c>
      <c r="S42" s="122"/>
      <c r="T42" s="41">
        <f>SUM(U42,AA42)</f>
        <v>363</v>
      </c>
      <c r="U42" s="41">
        <f>IF(SUM(V42:Y42)&gt;=250, 250,SUM(V42:Y42))</f>
        <v>161</v>
      </c>
      <c r="V42" s="41">
        <v>0</v>
      </c>
      <c r="W42" s="41">
        <v>0</v>
      </c>
      <c r="X42" s="41">
        <f>SUM(AL42,AN42,BO42,BS42)</f>
        <v>42</v>
      </c>
      <c r="Y42" s="41">
        <f>SUM(AO42:BN42)-51</f>
        <v>119</v>
      </c>
      <c r="Z42" s="41">
        <f>COUNTIF(AO42:BN42, "&gt;0")</f>
        <v>3</v>
      </c>
      <c r="AA42" s="41">
        <f>SUM(AB42:AF42)</f>
        <v>202</v>
      </c>
      <c r="AB42" s="41">
        <f>BP42+BQ42</f>
        <v>95</v>
      </c>
      <c r="AC42" s="41">
        <v>0</v>
      </c>
      <c r="AD42" s="41">
        <v>0</v>
      </c>
      <c r="AE42" s="41">
        <f>SUM(BR42)</f>
        <v>107</v>
      </c>
      <c r="AF42" s="41">
        <f>SUM(AM42)</f>
        <v>0</v>
      </c>
      <c r="AG42" s="122"/>
      <c r="AH42" s="36">
        <v>48</v>
      </c>
      <c r="AI42" s="126">
        <v>0</v>
      </c>
      <c r="AJ42" s="36">
        <v>0</v>
      </c>
      <c r="AK42" s="121"/>
      <c r="AL42" s="1">
        <v>42</v>
      </c>
      <c r="AM42" s="1">
        <v>0</v>
      </c>
      <c r="AN42" s="1">
        <v>0</v>
      </c>
      <c r="AO42" s="1">
        <v>68</v>
      </c>
      <c r="AP42" s="1">
        <v>0</v>
      </c>
      <c r="AQ42" s="114">
        <v>0</v>
      </c>
      <c r="AR42" s="1">
        <v>0</v>
      </c>
      <c r="AS42" s="114">
        <v>0</v>
      </c>
      <c r="AT42" s="114">
        <v>0</v>
      </c>
      <c r="AU42" s="114">
        <v>0</v>
      </c>
      <c r="AV42" s="114">
        <v>51</v>
      </c>
      <c r="AW42" s="114">
        <v>0</v>
      </c>
      <c r="AX42" s="114">
        <v>0</v>
      </c>
      <c r="AY42" s="114">
        <v>0</v>
      </c>
      <c r="AZ42" s="114">
        <v>0</v>
      </c>
      <c r="BA42" s="114">
        <v>51</v>
      </c>
      <c r="BB42" s="114">
        <v>0</v>
      </c>
      <c r="BC42" s="114">
        <v>0</v>
      </c>
      <c r="BD42" s="115">
        <v>0</v>
      </c>
      <c r="BE42" s="114">
        <v>0</v>
      </c>
      <c r="BF42" s="114">
        <v>0</v>
      </c>
      <c r="BG42" s="114">
        <v>0</v>
      </c>
      <c r="BH42" s="114">
        <v>0</v>
      </c>
      <c r="BI42" s="114">
        <v>0</v>
      </c>
      <c r="BJ42" s="114">
        <v>0</v>
      </c>
      <c r="BK42" s="114">
        <v>0</v>
      </c>
      <c r="BL42" s="114">
        <v>0</v>
      </c>
      <c r="BM42" s="114">
        <v>0</v>
      </c>
      <c r="BN42" s="114">
        <v>0</v>
      </c>
      <c r="BO42" s="114">
        <v>0</v>
      </c>
      <c r="BP42" s="114">
        <v>95</v>
      </c>
      <c r="BQ42" s="114">
        <v>0</v>
      </c>
      <c r="BR42" s="114">
        <v>107</v>
      </c>
      <c r="BS42" s="114">
        <v>0</v>
      </c>
    </row>
    <row r="43" spans="1:71" s="1" customFormat="1" ht="15" x14ac:dyDescent="0.25">
      <c r="A43" s="1" t="str">
        <f>CONCATENATE(G43,"-",F43,"-",H43)</f>
        <v>999924313-Black-Cadet</v>
      </c>
      <c r="B43" s="1" t="str">
        <f>CONCATENATE(G43,"-",H43)</f>
        <v>999924313-Cadet</v>
      </c>
      <c r="C43" s="36" t="s">
        <v>891</v>
      </c>
      <c r="D43" s="36" t="s">
        <v>1395</v>
      </c>
      <c r="E43" s="36" t="s">
        <v>27</v>
      </c>
      <c r="F43" s="41" t="s">
        <v>14</v>
      </c>
      <c r="G43" s="127">
        <v>999924313</v>
      </c>
      <c r="H43" s="41" t="s">
        <v>18</v>
      </c>
      <c r="I43" s="34">
        <f>((L43)-J43)+T43</f>
        <v>386.5</v>
      </c>
      <c r="J43" s="34">
        <f>L43/2</f>
        <v>6.5</v>
      </c>
      <c r="K43" s="37"/>
      <c r="L43" s="34">
        <f>SUM(N43,O43,P43,Q43,R43,M43)</f>
        <v>13</v>
      </c>
      <c r="M43" s="34">
        <f>AJ43</f>
        <v>13</v>
      </c>
      <c r="N43" s="34">
        <f>SUM(AI43)</f>
        <v>0</v>
      </c>
      <c r="O43" s="34">
        <f>0</f>
        <v>0</v>
      </c>
      <c r="P43" s="34">
        <v>0</v>
      </c>
      <c r="Q43" s="34">
        <v>0</v>
      </c>
      <c r="R43" s="34">
        <f>AH43</f>
        <v>0</v>
      </c>
      <c r="S43" s="122"/>
      <c r="T43" s="41">
        <f>SUM(U43,AA43)</f>
        <v>380</v>
      </c>
      <c r="U43" s="41">
        <f>IF(SUM(V43:Y43)&gt;=250, 250,SUM(V43:Y43))</f>
        <v>106</v>
      </c>
      <c r="V43" s="41">
        <v>0</v>
      </c>
      <c r="W43" s="41">
        <v>0</v>
      </c>
      <c r="X43" s="41">
        <f>SUM(AL43,AN43,BO43,BS43)</f>
        <v>0</v>
      </c>
      <c r="Y43" s="41">
        <f>SUM(AO43:BN43)</f>
        <v>106</v>
      </c>
      <c r="Z43" s="41">
        <f>COUNTIF(AO43:BN43, "&gt;0")</f>
        <v>2</v>
      </c>
      <c r="AA43" s="41">
        <f>SUM(AB43:AF43)</f>
        <v>274</v>
      </c>
      <c r="AB43" s="41">
        <f>BP43+BQ43</f>
        <v>0</v>
      </c>
      <c r="AC43" s="41">
        <v>0</v>
      </c>
      <c r="AD43" s="41">
        <v>0</v>
      </c>
      <c r="AE43" s="41">
        <f>SUM(BR43)</f>
        <v>107</v>
      </c>
      <c r="AF43" s="41">
        <f>SUM(AM43)</f>
        <v>167</v>
      </c>
      <c r="AG43" s="122"/>
      <c r="AH43" s="36">
        <v>0</v>
      </c>
      <c r="AI43" s="126">
        <v>0</v>
      </c>
      <c r="AJ43" s="36">
        <v>13</v>
      </c>
      <c r="AK43" s="121"/>
      <c r="AL43" s="1">
        <v>0</v>
      </c>
      <c r="AM43" s="1">
        <v>167</v>
      </c>
      <c r="AN43" s="1">
        <v>0</v>
      </c>
      <c r="AO43" s="1">
        <v>0</v>
      </c>
      <c r="AP43" s="1">
        <v>0</v>
      </c>
      <c r="AQ43" s="114">
        <v>68</v>
      </c>
      <c r="AR43" s="1">
        <v>0</v>
      </c>
      <c r="AS43" s="114">
        <v>0</v>
      </c>
      <c r="AT43" s="114">
        <v>0</v>
      </c>
      <c r="AU43" s="114">
        <v>0</v>
      </c>
      <c r="AV43" s="114">
        <v>0</v>
      </c>
      <c r="AW43" s="114">
        <v>38</v>
      </c>
      <c r="AX43" s="114">
        <v>0</v>
      </c>
      <c r="AY43" s="114">
        <v>0</v>
      </c>
      <c r="AZ43" s="114">
        <v>0</v>
      </c>
      <c r="BA43" s="114">
        <v>0</v>
      </c>
      <c r="BB43" s="114">
        <v>0</v>
      </c>
      <c r="BC43" s="114">
        <v>0</v>
      </c>
      <c r="BD43" s="115">
        <v>0</v>
      </c>
      <c r="BE43" s="114">
        <v>0</v>
      </c>
      <c r="BF43" s="114">
        <v>0</v>
      </c>
      <c r="BG43" s="114">
        <v>0</v>
      </c>
      <c r="BH43" s="114">
        <v>0</v>
      </c>
      <c r="BI43" s="114">
        <v>0</v>
      </c>
      <c r="BJ43" s="114">
        <v>0</v>
      </c>
      <c r="BK43" s="114">
        <v>0</v>
      </c>
      <c r="BL43" s="114">
        <v>0</v>
      </c>
      <c r="BM43" s="114">
        <v>0</v>
      </c>
      <c r="BN43" s="114">
        <v>0</v>
      </c>
      <c r="BO43" s="114">
        <v>0</v>
      </c>
      <c r="BP43" s="114">
        <v>0</v>
      </c>
      <c r="BQ43" s="114">
        <v>0</v>
      </c>
      <c r="BR43" s="114">
        <v>107</v>
      </c>
      <c r="BS43" s="114">
        <v>0</v>
      </c>
    </row>
    <row r="44" spans="1:71" s="1" customFormat="1" ht="15" x14ac:dyDescent="0.25">
      <c r="A44" s="1" t="str">
        <f>CONCATENATE(G44,"-",F44,"-",H44)</f>
        <v>999921433-Black-Cadet</v>
      </c>
      <c r="B44" s="1" t="str">
        <f>CONCATENATE(G44,"-",H44)</f>
        <v>999921433-Cadet</v>
      </c>
      <c r="C44" s="34" t="s">
        <v>756</v>
      </c>
      <c r="D44" s="34" t="s">
        <v>117</v>
      </c>
      <c r="E44" s="34" t="s">
        <v>27</v>
      </c>
      <c r="F44" s="41" t="s">
        <v>14</v>
      </c>
      <c r="G44" s="127">
        <v>999921433</v>
      </c>
      <c r="H44" s="41" t="s">
        <v>18</v>
      </c>
      <c r="I44" s="34">
        <f>((L44)-J44)+T44</f>
        <v>379</v>
      </c>
      <c r="J44" s="34"/>
      <c r="K44" s="35"/>
      <c r="L44" s="34">
        <f>SUM(N44,O44,P44,Q44,R44,M44)</f>
        <v>48</v>
      </c>
      <c r="M44" s="34">
        <f>AJ44</f>
        <v>0</v>
      </c>
      <c r="N44" s="34">
        <f>SUM(AI44)</f>
        <v>0</v>
      </c>
      <c r="O44" s="34">
        <f>0</f>
        <v>0</v>
      </c>
      <c r="P44" s="34">
        <v>0</v>
      </c>
      <c r="Q44" s="34">
        <v>0</v>
      </c>
      <c r="R44" s="34">
        <f>AH44</f>
        <v>48</v>
      </c>
      <c r="S44" s="122"/>
      <c r="T44" s="41">
        <f>SUM(U44,AA44)</f>
        <v>331</v>
      </c>
      <c r="U44" s="41">
        <f>IF(SUM(V44:Y44)&gt;=250, 250,SUM(V44:Y44))</f>
        <v>93</v>
      </c>
      <c r="V44" s="41">
        <v>0</v>
      </c>
      <c r="W44" s="41">
        <v>0</v>
      </c>
      <c r="X44" s="41">
        <f>SUM(AL44,AN44,BO44,BS44)</f>
        <v>42</v>
      </c>
      <c r="Y44" s="41">
        <f>SUM(AO44:BN44)</f>
        <v>51</v>
      </c>
      <c r="Z44" s="41">
        <f>COUNTIF(AO44:BN44, "&gt;0")</f>
        <v>1</v>
      </c>
      <c r="AA44" s="41">
        <f>SUM(AB44:AF44)</f>
        <v>238</v>
      </c>
      <c r="AB44" s="41">
        <f>BP44+BQ44</f>
        <v>71</v>
      </c>
      <c r="AC44" s="41">
        <v>0</v>
      </c>
      <c r="AD44" s="41">
        <v>0</v>
      </c>
      <c r="AE44" s="41">
        <f>SUM(BR44)</f>
        <v>0</v>
      </c>
      <c r="AF44" s="41">
        <f>SUM(AM44)</f>
        <v>167</v>
      </c>
      <c r="AG44" s="122"/>
      <c r="AH44" s="36">
        <v>48</v>
      </c>
      <c r="AI44" s="126">
        <v>0</v>
      </c>
      <c r="AJ44" s="36">
        <v>0</v>
      </c>
      <c r="AK44" s="121"/>
      <c r="AL44" s="1">
        <v>0</v>
      </c>
      <c r="AM44" s="1">
        <v>167</v>
      </c>
      <c r="AN44" s="1">
        <v>0</v>
      </c>
      <c r="AO44" s="1">
        <v>0</v>
      </c>
      <c r="AP44" s="1">
        <v>0</v>
      </c>
      <c r="AQ44" s="114">
        <v>0</v>
      </c>
      <c r="AR44" s="1">
        <v>0</v>
      </c>
      <c r="AS44" s="114">
        <v>0</v>
      </c>
      <c r="AT44" s="114">
        <v>0</v>
      </c>
      <c r="AU44" s="114">
        <v>0</v>
      </c>
      <c r="AV44" s="114">
        <v>0</v>
      </c>
      <c r="AW44" s="114">
        <v>51</v>
      </c>
      <c r="AX44" s="114">
        <v>0</v>
      </c>
      <c r="AY44" s="114">
        <v>0</v>
      </c>
      <c r="AZ44" s="114">
        <v>0</v>
      </c>
      <c r="BA44" s="114">
        <v>0</v>
      </c>
      <c r="BB44" s="114">
        <v>0</v>
      </c>
      <c r="BC44" s="114">
        <v>0</v>
      </c>
      <c r="BD44" s="115">
        <v>0</v>
      </c>
      <c r="BE44" s="114">
        <v>0</v>
      </c>
      <c r="BF44" s="114">
        <v>0</v>
      </c>
      <c r="BG44" s="114">
        <v>0</v>
      </c>
      <c r="BH44" s="114">
        <v>0</v>
      </c>
      <c r="BI44" s="114">
        <v>0</v>
      </c>
      <c r="BJ44" s="114">
        <v>0</v>
      </c>
      <c r="BK44" s="114">
        <v>0</v>
      </c>
      <c r="BL44" s="114">
        <v>0</v>
      </c>
      <c r="BM44" s="114">
        <v>0</v>
      </c>
      <c r="BN44" s="114">
        <v>0</v>
      </c>
      <c r="BO44" s="114">
        <v>0</v>
      </c>
      <c r="BP44" s="114">
        <v>0</v>
      </c>
      <c r="BQ44" s="114">
        <v>71</v>
      </c>
      <c r="BR44" s="114">
        <v>0</v>
      </c>
      <c r="BS44" s="114">
        <v>42</v>
      </c>
    </row>
    <row r="45" spans="1:71" s="1" customFormat="1" ht="15" x14ac:dyDescent="0.25">
      <c r="A45" s="1" t="str">
        <f>CONCATENATE(G45,"-",F45,"-",H45)</f>
        <v>999922470-Black-Cadet</v>
      </c>
      <c r="B45" s="1" t="str">
        <f>CONCATENATE(G45,"-",H45)</f>
        <v>999922470-Cadet</v>
      </c>
      <c r="C45" s="34" t="s">
        <v>816</v>
      </c>
      <c r="D45" s="34" t="s">
        <v>291</v>
      </c>
      <c r="E45" s="34" t="s">
        <v>27</v>
      </c>
      <c r="F45" s="41" t="s">
        <v>14</v>
      </c>
      <c r="G45" s="127">
        <v>999922470</v>
      </c>
      <c r="H45" s="41" t="s">
        <v>18</v>
      </c>
      <c r="I45" s="34">
        <f>((L45)-J45)+T45</f>
        <v>378</v>
      </c>
      <c r="J45" s="36"/>
      <c r="K45" s="35"/>
      <c r="L45" s="34">
        <f>SUM(N45,O45,P45,Q45,R45,M45)</f>
        <v>0</v>
      </c>
      <c r="M45" s="34">
        <f>AJ45</f>
        <v>0</v>
      </c>
      <c r="N45" s="34">
        <f>SUM(AI45)</f>
        <v>0</v>
      </c>
      <c r="O45" s="34">
        <f>0</f>
        <v>0</v>
      </c>
      <c r="P45" s="34">
        <v>0</v>
      </c>
      <c r="Q45" s="34">
        <v>0</v>
      </c>
      <c r="R45" s="34">
        <f>AH45</f>
        <v>0</v>
      </c>
      <c r="S45" s="122"/>
      <c r="T45" s="41">
        <f>SUM(U45,AA45)</f>
        <v>378</v>
      </c>
      <c r="U45" s="41">
        <f>IF(SUM(V45:Y45)&gt;=250, 250,SUM(V45:Y45))</f>
        <v>33</v>
      </c>
      <c r="V45" s="41">
        <v>0</v>
      </c>
      <c r="W45" s="41">
        <v>0</v>
      </c>
      <c r="X45" s="41">
        <f>SUM(AL45,AN45,BO45,BS45)</f>
        <v>0</v>
      </c>
      <c r="Y45" s="41">
        <f>SUM(AO45:BN45)</f>
        <v>33</v>
      </c>
      <c r="Z45" s="41">
        <f>COUNTIF(AO45:BN45, "&gt;0")</f>
        <v>1</v>
      </c>
      <c r="AA45" s="41">
        <f>SUM(AB45:AF45)</f>
        <v>345</v>
      </c>
      <c r="AB45" s="41">
        <f>BP45+BQ45</f>
        <v>71</v>
      </c>
      <c r="AC45" s="41">
        <v>0</v>
      </c>
      <c r="AD45" s="41">
        <v>0</v>
      </c>
      <c r="AE45" s="41">
        <f>SUM(BR45)</f>
        <v>107</v>
      </c>
      <c r="AF45" s="41">
        <f>SUM(AM45)</f>
        <v>167</v>
      </c>
      <c r="AG45" s="122"/>
      <c r="AH45" s="36">
        <v>0</v>
      </c>
      <c r="AI45" s="126">
        <v>0</v>
      </c>
      <c r="AJ45" s="36">
        <v>0</v>
      </c>
      <c r="AK45" s="121"/>
      <c r="AL45" s="1">
        <v>0</v>
      </c>
      <c r="AM45" s="1">
        <v>167</v>
      </c>
      <c r="AN45" s="1">
        <v>0</v>
      </c>
      <c r="AO45" s="1">
        <v>0</v>
      </c>
      <c r="AP45" s="1">
        <v>33</v>
      </c>
      <c r="AQ45" s="114">
        <v>0</v>
      </c>
      <c r="AR45" s="1">
        <v>0</v>
      </c>
      <c r="AS45" s="114">
        <v>0</v>
      </c>
      <c r="AT45" s="114">
        <v>0</v>
      </c>
      <c r="AU45" s="114">
        <v>0</v>
      </c>
      <c r="AV45" s="114">
        <v>0</v>
      </c>
      <c r="AW45" s="114">
        <v>0</v>
      </c>
      <c r="AX45" s="114">
        <v>0</v>
      </c>
      <c r="AY45" s="114">
        <v>0</v>
      </c>
      <c r="AZ45" s="114">
        <v>0</v>
      </c>
      <c r="BA45" s="114">
        <v>0</v>
      </c>
      <c r="BB45" s="114">
        <v>0</v>
      </c>
      <c r="BC45" s="114">
        <v>0</v>
      </c>
      <c r="BD45" s="115">
        <v>0</v>
      </c>
      <c r="BE45" s="114">
        <v>0</v>
      </c>
      <c r="BF45" s="114">
        <v>0</v>
      </c>
      <c r="BG45" s="114">
        <v>0</v>
      </c>
      <c r="BH45" s="114">
        <v>0</v>
      </c>
      <c r="BI45" s="114">
        <v>0</v>
      </c>
      <c r="BJ45" s="114">
        <v>0</v>
      </c>
      <c r="BK45" s="114">
        <v>0</v>
      </c>
      <c r="BL45" s="114">
        <v>0</v>
      </c>
      <c r="BM45" s="114">
        <v>0</v>
      </c>
      <c r="BN45" s="114">
        <v>0</v>
      </c>
      <c r="BO45" s="114">
        <v>0</v>
      </c>
      <c r="BP45" s="114">
        <v>0</v>
      </c>
      <c r="BQ45" s="114">
        <v>71</v>
      </c>
      <c r="BR45" s="114">
        <v>107</v>
      </c>
      <c r="BS45" s="114">
        <v>0</v>
      </c>
    </row>
    <row r="46" spans="1:71" s="1" customFormat="1" ht="15" x14ac:dyDescent="0.25">
      <c r="A46" s="1" t="str">
        <f>CONCATENATE(G46,"-",F46,"-",H46)</f>
        <v>999921271-Black-Cadet</v>
      </c>
      <c r="B46" s="1" t="str">
        <f>CONCATENATE(G46,"-",H46)</f>
        <v>999921271-Cadet</v>
      </c>
      <c r="C46" s="38" t="s">
        <v>573</v>
      </c>
      <c r="D46" s="38" t="s">
        <v>743</v>
      </c>
      <c r="E46" s="38" t="s">
        <v>27</v>
      </c>
      <c r="F46" s="41" t="s">
        <v>14</v>
      </c>
      <c r="G46" s="130">
        <v>999921271</v>
      </c>
      <c r="H46" s="41" t="s">
        <v>18</v>
      </c>
      <c r="I46" s="34">
        <f>((L46)-J46)+T46</f>
        <v>364</v>
      </c>
      <c r="J46" s="34"/>
      <c r="K46" s="37"/>
      <c r="L46" s="34">
        <f>SUM(N46,O46,P46,Q46,R46,M46)</f>
        <v>0</v>
      </c>
      <c r="M46" s="34">
        <f>AJ46</f>
        <v>0</v>
      </c>
      <c r="N46" s="34">
        <f>SUM(AI46)</f>
        <v>0</v>
      </c>
      <c r="O46" s="34">
        <f>0</f>
        <v>0</v>
      </c>
      <c r="P46" s="34">
        <v>0</v>
      </c>
      <c r="Q46" s="34">
        <v>0</v>
      </c>
      <c r="R46" s="34">
        <f>AH46</f>
        <v>0</v>
      </c>
      <c r="S46" s="122"/>
      <c r="T46" s="41">
        <f>SUM(U46,AA46)</f>
        <v>364</v>
      </c>
      <c r="U46" s="41">
        <f>IF(SUM(V46:Y46)&gt;=250, 250,SUM(V46:Y46))</f>
        <v>79</v>
      </c>
      <c r="V46" s="41">
        <v>0</v>
      </c>
      <c r="W46" s="41">
        <v>0</v>
      </c>
      <c r="X46" s="41">
        <f>SUM(AL46,AN46,BO46,BS46)</f>
        <v>0</v>
      </c>
      <c r="Y46" s="41">
        <f>SUM(AO46:BN46)</f>
        <v>79</v>
      </c>
      <c r="Z46" s="41">
        <f>COUNTIF(AO46:BN46, "&gt;0")</f>
        <v>2</v>
      </c>
      <c r="AA46" s="41">
        <f>SUM(AB46:AF46)</f>
        <v>285</v>
      </c>
      <c r="AB46" s="41">
        <f>BP46+BQ46</f>
        <v>53</v>
      </c>
      <c r="AC46" s="41">
        <v>0</v>
      </c>
      <c r="AD46" s="41">
        <v>0</v>
      </c>
      <c r="AE46" s="41">
        <f>SUM(BR46)</f>
        <v>107</v>
      </c>
      <c r="AF46" s="41">
        <f>SUM(AM46)</f>
        <v>125</v>
      </c>
      <c r="AG46" s="122"/>
      <c r="AH46" s="36">
        <v>0</v>
      </c>
      <c r="AI46" s="126">
        <v>0</v>
      </c>
      <c r="AJ46" s="36">
        <v>0</v>
      </c>
      <c r="AK46" s="121"/>
      <c r="AL46" s="1">
        <v>0</v>
      </c>
      <c r="AM46" s="1">
        <v>125</v>
      </c>
      <c r="AN46" s="1">
        <v>0</v>
      </c>
      <c r="AO46" s="1">
        <v>0</v>
      </c>
      <c r="AP46" s="1">
        <v>0</v>
      </c>
      <c r="AQ46" s="114">
        <v>0</v>
      </c>
      <c r="AR46" s="1">
        <v>0</v>
      </c>
      <c r="AS46" s="114">
        <v>0</v>
      </c>
      <c r="AT46" s="114">
        <v>0</v>
      </c>
      <c r="AU46" s="114">
        <v>0</v>
      </c>
      <c r="AV46" s="114">
        <v>0</v>
      </c>
      <c r="AW46" s="114">
        <v>28</v>
      </c>
      <c r="AX46" s="114">
        <v>0</v>
      </c>
      <c r="AY46" s="114">
        <v>0</v>
      </c>
      <c r="AZ46" s="114">
        <v>0</v>
      </c>
      <c r="BA46" s="114">
        <v>0</v>
      </c>
      <c r="BB46" s="114">
        <v>0</v>
      </c>
      <c r="BC46" s="114">
        <v>0</v>
      </c>
      <c r="BD46" s="115">
        <v>0</v>
      </c>
      <c r="BE46" s="114">
        <v>0</v>
      </c>
      <c r="BF46" s="114">
        <v>0</v>
      </c>
      <c r="BG46" s="114">
        <v>0</v>
      </c>
      <c r="BH46" s="114">
        <v>0</v>
      </c>
      <c r="BI46" s="114">
        <v>51</v>
      </c>
      <c r="BJ46" s="114">
        <v>0</v>
      </c>
      <c r="BK46" s="114">
        <v>0</v>
      </c>
      <c r="BL46" s="114">
        <v>0</v>
      </c>
      <c r="BM46" s="114">
        <v>0</v>
      </c>
      <c r="BN46" s="114">
        <v>0</v>
      </c>
      <c r="BO46" s="114">
        <v>0</v>
      </c>
      <c r="BP46" s="114">
        <v>0</v>
      </c>
      <c r="BQ46" s="114">
        <v>53</v>
      </c>
      <c r="BR46" s="114">
        <v>107</v>
      </c>
      <c r="BS46" s="114">
        <v>0</v>
      </c>
    </row>
    <row r="47" spans="1:71" s="1" customFormat="1" ht="15" x14ac:dyDescent="0.25">
      <c r="A47" s="1" t="str">
        <f>CONCATENATE(G47,"-",F47,"-",H47)</f>
        <v>999928174-Black-Cadet</v>
      </c>
      <c r="B47" s="1" t="str">
        <f>CONCATENATE(G47,"-",H47)</f>
        <v>999928174-Cadet</v>
      </c>
      <c r="C47" s="36" t="s">
        <v>303</v>
      </c>
      <c r="D47" s="36" t="s">
        <v>1152</v>
      </c>
      <c r="E47" s="36" t="s">
        <v>27</v>
      </c>
      <c r="F47" s="41" t="s">
        <v>14</v>
      </c>
      <c r="G47" s="127">
        <v>999928174</v>
      </c>
      <c r="H47" s="41" t="s">
        <v>18</v>
      </c>
      <c r="I47" s="34">
        <f>((L47)-J47)+T47</f>
        <v>352</v>
      </c>
      <c r="J47" s="34">
        <f>L47/2</f>
        <v>0</v>
      </c>
      <c r="K47" s="37"/>
      <c r="L47" s="34">
        <f>SUM(N47,O47,P47,Q47,R47,M47)</f>
        <v>0</v>
      </c>
      <c r="M47" s="34">
        <f>AJ47</f>
        <v>0</v>
      </c>
      <c r="N47" s="34">
        <f>SUM(AI47)</f>
        <v>0</v>
      </c>
      <c r="O47" s="34">
        <f>0</f>
        <v>0</v>
      </c>
      <c r="P47" s="34">
        <v>0</v>
      </c>
      <c r="Q47" s="34">
        <v>0</v>
      </c>
      <c r="R47" s="34">
        <f>AH47</f>
        <v>0</v>
      </c>
      <c r="S47" s="122"/>
      <c r="T47" s="41">
        <f>SUM(U47,AA47)</f>
        <v>352</v>
      </c>
      <c r="U47" s="41">
        <f>IF(SUM(V47:Y47)&gt;=250, 250,SUM(V47:Y47))</f>
        <v>120</v>
      </c>
      <c r="V47" s="41">
        <v>0</v>
      </c>
      <c r="W47" s="41">
        <v>0</v>
      </c>
      <c r="X47" s="41">
        <f>SUM(AL47,AN47,BO47,BS47)</f>
        <v>0</v>
      </c>
      <c r="Y47" s="41">
        <f>SUM(AO47:BN47)</f>
        <v>120</v>
      </c>
      <c r="Z47" s="41">
        <f>COUNTIF(AO47:BN47, "&gt;0")</f>
        <v>2</v>
      </c>
      <c r="AA47" s="41">
        <f>SUM(AB47:AF47)</f>
        <v>232</v>
      </c>
      <c r="AB47" s="41">
        <f>BP47+BQ47</f>
        <v>0</v>
      </c>
      <c r="AC47" s="41">
        <v>0</v>
      </c>
      <c r="AD47" s="41">
        <v>0</v>
      </c>
      <c r="AE47" s="41">
        <f>SUM(BR47)</f>
        <v>107</v>
      </c>
      <c r="AF47" s="41">
        <f>SUM(AM47)</f>
        <v>125</v>
      </c>
      <c r="AG47" s="37"/>
      <c r="AH47" s="36">
        <v>0</v>
      </c>
      <c r="AI47" s="126">
        <v>0</v>
      </c>
      <c r="AJ47" s="36">
        <v>0</v>
      </c>
      <c r="AK47" s="121"/>
      <c r="AL47" s="1">
        <v>0</v>
      </c>
      <c r="AM47" s="1">
        <v>125</v>
      </c>
      <c r="AN47" s="1">
        <v>0</v>
      </c>
      <c r="AO47" s="1">
        <v>0</v>
      </c>
      <c r="AP47" s="1">
        <v>0</v>
      </c>
      <c r="AQ47" s="114">
        <v>0</v>
      </c>
      <c r="AR47" s="1">
        <v>60</v>
      </c>
      <c r="AS47" s="114">
        <v>0</v>
      </c>
      <c r="AT47" s="114">
        <v>0</v>
      </c>
      <c r="AU47" s="114">
        <v>0</v>
      </c>
      <c r="AV47" s="114">
        <v>0</v>
      </c>
      <c r="AW47" s="114">
        <v>0</v>
      </c>
      <c r="AX47" s="114">
        <v>0</v>
      </c>
      <c r="AY47" s="114">
        <v>0</v>
      </c>
      <c r="AZ47" s="114">
        <v>0</v>
      </c>
      <c r="BA47" s="114">
        <v>0</v>
      </c>
      <c r="BB47" s="114">
        <v>0</v>
      </c>
      <c r="BC47" s="114">
        <v>0</v>
      </c>
      <c r="BD47" s="115">
        <v>0</v>
      </c>
      <c r="BE47" s="114">
        <v>0</v>
      </c>
      <c r="BF47" s="114">
        <v>60</v>
      </c>
      <c r="BG47" s="114">
        <v>0</v>
      </c>
      <c r="BH47" s="114">
        <v>0</v>
      </c>
      <c r="BI47" s="114">
        <v>0</v>
      </c>
      <c r="BJ47" s="114">
        <v>0</v>
      </c>
      <c r="BK47" s="114">
        <v>0</v>
      </c>
      <c r="BL47" s="114">
        <v>0</v>
      </c>
      <c r="BM47" s="114">
        <v>0</v>
      </c>
      <c r="BN47" s="114">
        <v>0</v>
      </c>
      <c r="BO47" s="114">
        <v>0</v>
      </c>
      <c r="BP47" s="114">
        <v>0</v>
      </c>
      <c r="BQ47" s="114">
        <v>0</v>
      </c>
      <c r="BR47" s="114">
        <v>107</v>
      </c>
      <c r="BS47" s="114">
        <v>0</v>
      </c>
    </row>
    <row r="48" spans="1:71" s="1" customFormat="1" ht="15" x14ac:dyDescent="0.25">
      <c r="A48" s="1" t="str">
        <f>CONCATENATE(G48,"-",F48,"-",H48)</f>
        <v>999919368-Black-Cadet</v>
      </c>
      <c r="B48" s="1" t="str">
        <f>CONCATENATE(G48,"-",H48)</f>
        <v>999919368-Cadet</v>
      </c>
      <c r="C48" s="34" t="s">
        <v>664</v>
      </c>
      <c r="D48" s="34" t="s">
        <v>663</v>
      </c>
      <c r="E48" s="36" t="s">
        <v>27</v>
      </c>
      <c r="F48" s="41" t="s">
        <v>14</v>
      </c>
      <c r="G48" s="127">
        <v>999919368</v>
      </c>
      <c r="H48" s="41" t="s">
        <v>18</v>
      </c>
      <c r="I48" s="34">
        <f>((L48)-J48)+T48</f>
        <v>342</v>
      </c>
      <c r="J48" s="36"/>
      <c r="K48" s="35"/>
      <c r="L48" s="34">
        <f>SUM(N48,O48,P48,Q48,R48,M48)</f>
        <v>59</v>
      </c>
      <c r="M48" s="34">
        <f>AJ48</f>
        <v>17</v>
      </c>
      <c r="N48" s="34">
        <f>SUM(AI48)</f>
        <v>42</v>
      </c>
      <c r="O48" s="34">
        <f>0</f>
        <v>0</v>
      </c>
      <c r="P48" s="34">
        <v>0</v>
      </c>
      <c r="Q48" s="34">
        <v>0</v>
      </c>
      <c r="R48" s="34">
        <f>AH48</f>
        <v>0</v>
      </c>
      <c r="S48" s="122"/>
      <c r="T48" s="41">
        <f>SUM(U48,AA48)</f>
        <v>283</v>
      </c>
      <c r="U48" s="41">
        <f>IF(SUM(V48:Y48)&gt;=250, 250,SUM(V48:Y48))</f>
        <v>51</v>
      </c>
      <c r="V48" s="41">
        <v>0</v>
      </c>
      <c r="W48" s="41">
        <v>0</v>
      </c>
      <c r="X48" s="41">
        <f>SUM(AL48,AN48,BO48,BS48)</f>
        <v>0</v>
      </c>
      <c r="Y48" s="41">
        <f>SUM(AO48:BN48)</f>
        <v>51</v>
      </c>
      <c r="Z48" s="41">
        <f>COUNTIF(AO48:BN48, "&gt;0")</f>
        <v>1</v>
      </c>
      <c r="AA48" s="41">
        <f>SUM(AB48:AF48)</f>
        <v>232</v>
      </c>
      <c r="AB48" s="41">
        <f>BP48+BQ48</f>
        <v>0</v>
      </c>
      <c r="AC48" s="41">
        <v>0</v>
      </c>
      <c r="AD48" s="41">
        <v>0</v>
      </c>
      <c r="AE48" s="41">
        <f>SUM(BR48)</f>
        <v>107</v>
      </c>
      <c r="AF48" s="41">
        <f>SUM(AM48)</f>
        <v>125</v>
      </c>
      <c r="AG48" s="122"/>
      <c r="AH48" s="36">
        <v>0</v>
      </c>
      <c r="AI48" s="126">
        <v>42</v>
      </c>
      <c r="AJ48" s="36">
        <v>17</v>
      </c>
      <c r="AK48" s="121"/>
      <c r="AL48" s="1">
        <v>0</v>
      </c>
      <c r="AM48" s="1">
        <v>125</v>
      </c>
      <c r="AN48" s="1">
        <v>0</v>
      </c>
      <c r="AO48" s="1">
        <v>0</v>
      </c>
      <c r="AP48" s="1">
        <v>0</v>
      </c>
      <c r="AQ48" s="114">
        <v>0</v>
      </c>
      <c r="AR48" s="1">
        <v>0</v>
      </c>
      <c r="AS48" s="114">
        <v>0</v>
      </c>
      <c r="AT48" s="114">
        <v>0</v>
      </c>
      <c r="AU48" s="114">
        <v>0</v>
      </c>
      <c r="AV48" s="114">
        <v>0</v>
      </c>
      <c r="AW48" s="114">
        <v>51</v>
      </c>
      <c r="AX48" s="114">
        <v>0</v>
      </c>
      <c r="AY48" s="114">
        <v>0</v>
      </c>
      <c r="AZ48" s="114">
        <v>0</v>
      </c>
      <c r="BA48" s="114">
        <v>0</v>
      </c>
      <c r="BB48" s="114">
        <v>0</v>
      </c>
      <c r="BC48" s="114">
        <v>0</v>
      </c>
      <c r="BD48" s="115">
        <v>0</v>
      </c>
      <c r="BE48" s="114">
        <v>0</v>
      </c>
      <c r="BF48" s="114">
        <v>0</v>
      </c>
      <c r="BG48" s="114">
        <v>0</v>
      </c>
      <c r="BH48" s="114">
        <v>0</v>
      </c>
      <c r="BI48" s="114">
        <v>0</v>
      </c>
      <c r="BJ48" s="114">
        <v>0</v>
      </c>
      <c r="BK48" s="114">
        <v>0</v>
      </c>
      <c r="BL48" s="114">
        <v>0</v>
      </c>
      <c r="BM48" s="114">
        <v>0</v>
      </c>
      <c r="BN48" s="114">
        <v>0</v>
      </c>
      <c r="BO48" s="114">
        <v>0</v>
      </c>
      <c r="BP48" s="114">
        <v>0</v>
      </c>
      <c r="BQ48" s="114">
        <v>0</v>
      </c>
      <c r="BR48" s="114">
        <v>107</v>
      </c>
      <c r="BS48" s="114">
        <v>0</v>
      </c>
    </row>
    <row r="49" spans="1:71" s="1" customFormat="1" ht="15" x14ac:dyDescent="0.25">
      <c r="A49" s="1" t="str">
        <f>CONCATENATE(G49,"-",F49,"-",H49)</f>
        <v>999899575-Black-Cadet</v>
      </c>
      <c r="B49" s="1" t="str">
        <f>CONCATENATE(G49,"-",H49)</f>
        <v>999899575-Cadet</v>
      </c>
      <c r="C49" s="34" t="s">
        <v>376</v>
      </c>
      <c r="D49" s="34" t="s">
        <v>52</v>
      </c>
      <c r="E49" s="34" t="s">
        <v>27</v>
      </c>
      <c r="F49" s="41" t="s">
        <v>14</v>
      </c>
      <c r="G49" s="127">
        <v>999899575</v>
      </c>
      <c r="H49" s="41" t="s">
        <v>18</v>
      </c>
      <c r="I49" s="34">
        <f>((L49)-J49)+T49</f>
        <v>338</v>
      </c>
      <c r="J49" s="36"/>
      <c r="K49" s="35"/>
      <c r="L49" s="34">
        <f>SUM(N49,O49,P49,Q49,R49,M49)</f>
        <v>0</v>
      </c>
      <c r="M49" s="34">
        <f>AJ49</f>
        <v>0</v>
      </c>
      <c r="N49" s="34">
        <f>SUM(AI49)</f>
        <v>0</v>
      </c>
      <c r="O49" s="34">
        <f>0</f>
        <v>0</v>
      </c>
      <c r="P49" s="34">
        <v>0</v>
      </c>
      <c r="Q49" s="34">
        <v>0</v>
      </c>
      <c r="R49" s="34">
        <f>AH49</f>
        <v>0</v>
      </c>
      <c r="S49" s="122"/>
      <c r="T49" s="41">
        <f>SUM(U49,AA49)</f>
        <v>338</v>
      </c>
      <c r="U49" s="41">
        <f>IF(SUM(V49:Y49)&gt;=250, 250,SUM(V49:Y49))</f>
        <v>171</v>
      </c>
      <c r="V49" s="41">
        <v>0</v>
      </c>
      <c r="W49" s="41">
        <v>0</v>
      </c>
      <c r="X49" s="41">
        <f>SUM(AL49,AN49,BO49,BS49)</f>
        <v>0</v>
      </c>
      <c r="Y49" s="41">
        <f>SUM(AO49:BN49)-38</f>
        <v>171</v>
      </c>
      <c r="Z49" s="41">
        <f>COUNTIF(AO49:BN49, "&gt;0")</f>
        <v>3</v>
      </c>
      <c r="AA49" s="41">
        <f>SUM(AB49:AF49)</f>
        <v>167</v>
      </c>
      <c r="AB49" s="41">
        <f>BP49+BQ49</f>
        <v>0</v>
      </c>
      <c r="AC49" s="41">
        <v>0</v>
      </c>
      <c r="AD49" s="41">
        <v>0</v>
      </c>
      <c r="AE49" s="41">
        <f>SUM(BR49)</f>
        <v>0</v>
      </c>
      <c r="AF49" s="41">
        <f>SUM(AM49)</f>
        <v>167</v>
      </c>
      <c r="AG49" s="122"/>
      <c r="AH49" s="36">
        <v>0</v>
      </c>
      <c r="AI49" s="126">
        <v>0</v>
      </c>
      <c r="AJ49" s="36">
        <v>0</v>
      </c>
      <c r="AK49" s="121"/>
      <c r="AL49" s="1">
        <v>0</v>
      </c>
      <c r="AM49" s="1">
        <v>167</v>
      </c>
      <c r="AN49" s="1">
        <v>0</v>
      </c>
      <c r="AO49" s="1">
        <v>0</v>
      </c>
      <c r="AP49" s="1">
        <v>0</v>
      </c>
      <c r="AQ49" s="114">
        <v>51</v>
      </c>
      <c r="AR49" s="1">
        <v>0</v>
      </c>
      <c r="AS49" s="114">
        <v>0</v>
      </c>
      <c r="AT49" s="114">
        <v>0</v>
      </c>
      <c r="AU49" s="114">
        <v>0</v>
      </c>
      <c r="AV49" s="114">
        <v>0</v>
      </c>
      <c r="AW49" s="114">
        <v>38</v>
      </c>
      <c r="AX49" s="114">
        <v>0</v>
      </c>
      <c r="AY49" s="114">
        <v>0</v>
      </c>
      <c r="AZ49" s="114">
        <v>0</v>
      </c>
      <c r="BA49" s="114">
        <v>0</v>
      </c>
      <c r="BB49" s="114">
        <v>0</v>
      </c>
      <c r="BC49" s="114">
        <v>0</v>
      </c>
      <c r="BD49" s="115">
        <v>0</v>
      </c>
      <c r="BE49" s="114">
        <v>0</v>
      </c>
      <c r="BF49" s="114">
        <v>0</v>
      </c>
      <c r="BG49" s="114">
        <v>0</v>
      </c>
      <c r="BH49" s="114">
        <v>0</v>
      </c>
      <c r="BI49" s="114">
        <v>120</v>
      </c>
      <c r="BJ49" s="114">
        <v>0</v>
      </c>
      <c r="BK49" s="114">
        <v>0</v>
      </c>
      <c r="BL49" s="114">
        <v>0</v>
      </c>
      <c r="BM49" s="114">
        <v>0</v>
      </c>
      <c r="BN49" s="114">
        <v>0</v>
      </c>
      <c r="BO49" s="114">
        <v>0</v>
      </c>
      <c r="BP49" s="114">
        <v>0</v>
      </c>
      <c r="BQ49" s="114">
        <v>0</v>
      </c>
      <c r="BR49" s="114">
        <v>0</v>
      </c>
      <c r="BS49" s="114">
        <v>0</v>
      </c>
    </row>
    <row r="50" spans="1:71" s="1" customFormat="1" ht="15" x14ac:dyDescent="0.25">
      <c r="A50" s="1" t="str">
        <f>CONCATENATE(G50,"-",F50,"-",H50)</f>
        <v>999921513-Black-Cadet</v>
      </c>
      <c r="B50" s="1" t="str">
        <f>CONCATENATE(G50,"-",H50)</f>
        <v>999921513-Cadet</v>
      </c>
      <c r="C50" s="36" t="s">
        <v>1233</v>
      </c>
      <c r="D50" s="36" t="s">
        <v>175</v>
      </c>
      <c r="E50" s="36" t="s">
        <v>27</v>
      </c>
      <c r="F50" s="41" t="s">
        <v>14</v>
      </c>
      <c r="G50" s="127">
        <v>999921513</v>
      </c>
      <c r="H50" s="41" t="s">
        <v>18</v>
      </c>
      <c r="I50" s="34">
        <f>((L50)-J50)+T50</f>
        <v>330</v>
      </c>
      <c r="J50" s="36"/>
      <c r="K50" s="37"/>
      <c r="L50" s="34">
        <f>SUM(N50,O50,P50,Q50,R50,M50)</f>
        <v>0</v>
      </c>
      <c r="M50" s="34">
        <f>AJ50</f>
        <v>0</v>
      </c>
      <c r="N50" s="34">
        <f>SUM(AI50)</f>
        <v>0</v>
      </c>
      <c r="O50" s="34">
        <f>0</f>
        <v>0</v>
      </c>
      <c r="P50" s="34">
        <v>0</v>
      </c>
      <c r="Q50" s="34">
        <v>0</v>
      </c>
      <c r="R50" s="34">
        <f>AH50</f>
        <v>0</v>
      </c>
      <c r="S50" s="122"/>
      <c r="T50" s="41">
        <f>SUM(U50,AA50)</f>
        <v>330</v>
      </c>
      <c r="U50" s="41">
        <f>IF(SUM(V50:Y50)&gt;=250, 250,SUM(V50:Y50))</f>
        <v>68</v>
      </c>
      <c r="V50" s="41">
        <v>0</v>
      </c>
      <c r="W50" s="41">
        <v>0</v>
      </c>
      <c r="X50" s="41">
        <f>SUM(AL50,AN50,BO50,BS50)</f>
        <v>0</v>
      </c>
      <c r="Y50" s="41">
        <f>SUM(AO50:BN50)</f>
        <v>68</v>
      </c>
      <c r="Z50" s="41">
        <f>COUNTIF(AO50:BN50, "&gt;0")</f>
        <v>1</v>
      </c>
      <c r="AA50" s="41">
        <f>SUM(AB50:AF50)</f>
        <v>262</v>
      </c>
      <c r="AB50" s="41">
        <f>BP50+BQ50</f>
        <v>95</v>
      </c>
      <c r="AC50" s="41">
        <v>0</v>
      </c>
      <c r="AD50" s="41">
        <v>0</v>
      </c>
      <c r="AE50" s="41">
        <f>SUM(BR50)</f>
        <v>0</v>
      </c>
      <c r="AF50" s="41">
        <f>SUM(AM50)</f>
        <v>167</v>
      </c>
      <c r="AG50" s="122"/>
      <c r="AH50" s="36">
        <v>0</v>
      </c>
      <c r="AI50" s="126">
        <v>0</v>
      </c>
      <c r="AJ50" s="36">
        <v>0</v>
      </c>
      <c r="AK50" s="121"/>
      <c r="AL50" s="1">
        <v>0</v>
      </c>
      <c r="AM50" s="1">
        <v>167</v>
      </c>
      <c r="AN50" s="1">
        <v>0</v>
      </c>
      <c r="AO50" s="1">
        <v>0</v>
      </c>
      <c r="AP50" s="1">
        <v>0</v>
      </c>
      <c r="AQ50" s="114">
        <v>0</v>
      </c>
      <c r="AR50" s="1">
        <v>0</v>
      </c>
      <c r="AS50" s="114">
        <v>0</v>
      </c>
      <c r="AT50" s="114">
        <v>0</v>
      </c>
      <c r="AU50" s="114">
        <v>68</v>
      </c>
      <c r="AV50" s="114">
        <v>0</v>
      </c>
      <c r="AW50" s="114">
        <v>0</v>
      </c>
      <c r="AX50" s="114">
        <v>0</v>
      </c>
      <c r="AY50" s="114">
        <v>0</v>
      </c>
      <c r="AZ50" s="114">
        <v>0</v>
      </c>
      <c r="BA50" s="114">
        <v>0</v>
      </c>
      <c r="BB50" s="114">
        <v>0</v>
      </c>
      <c r="BC50" s="114">
        <v>0</v>
      </c>
      <c r="BD50" s="115">
        <v>0</v>
      </c>
      <c r="BE50" s="114">
        <v>0</v>
      </c>
      <c r="BF50" s="114">
        <v>0</v>
      </c>
      <c r="BG50" s="114">
        <v>0</v>
      </c>
      <c r="BH50" s="114">
        <v>0</v>
      </c>
      <c r="BI50" s="114">
        <v>0</v>
      </c>
      <c r="BJ50" s="114">
        <v>0</v>
      </c>
      <c r="BK50" s="114">
        <v>0</v>
      </c>
      <c r="BL50" s="114">
        <v>0</v>
      </c>
      <c r="BM50" s="114">
        <v>0</v>
      </c>
      <c r="BN50" s="114">
        <v>0</v>
      </c>
      <c r="BO50" s="114">
        <v>0</v>
      </c>
      <c r="BP50" s="114">
        <v>95</v>
      </c>
      <c r="BQ50" s="114">
        <v>0</v>
      </c>
      <c r="BR50" s="114">
        <v>0</v>
      </c>
      <c r="BS50" s="114">
        <v>0</v>
      </c>
    </row>
    <row r="51" spans="1:71" s="1" customFormat="1" ht="15" x14ac:dyDescent="0.25">
      <c r="A51" s="1" t="str">
        <f>CONCATENATE(G51,"-",F51,"-",H51)</f>
        <v>999919367-Black-Cadet</v>
      </c>
      <c r="B51" s="1" t="str">
        <f>CONCATENATE(G51,"-",H51)</f>
        <v>999919367-Cadet</v>
      </c>
      <c r="C51" s="34" t="s">
        <v>662</v>
      </c>
      <c r="D51" s="34" t="s">
        <v>663</v>
      </c>
      <c r="E51" s="34" t="s">
        <v>27</v>
      </c>
      <c r="F51" s="41" t="s">
        <v>14</v>
      </c>
      <c r="G51" s="127">
        <v>999919367</v>
      </c>
      <c r="H51" s="41" t="s">
        <v>18</v>
      </c>
      <c r="I51" s="34">
        <f>((L51)-J51)+T51</f>
        <v>325</v>
      </c>
      <c r="J51" s="34"/>
      <c r="K51" s="35"/>
      <c r="L51" s="34">
        <f>SUM(N51,O51,P51,Q51,R51,M51)</f>
        <v>42</v>
      </c>
      <c r="M51" s="34">
        <f>AJ51</f>
        <v>10</v>
      </c>
      <c r="N51" s="34">
        <f>SUM(AI51)</f>
        <v>32</v>
      </c>
      <c r="O51" s="34">
        <f>0</f>
        <v>0</v>
      </c>
      <c r="P51" s="34">
        <v>0</v>
      </c>
      <c r="Q51" s="34">
        <v>0</v>
      </c>
      <c r="R51" s="34">
        <f>AH51</f>
        <v>0</v>
      </c>
      <c r="S51" s="122"/>
      <c r="T51" s="41">
        <f>SUM(U51,AA51)</f>
        <v>283</v>
      </c>
      <c r="U51" s="41">
        <f>IF(SUM(V51:Y51)&gt;=250, 250,SUM(V51:Y51))</f>
        <v>51</v>
      </c>
      <c r="V51" s="41">
        <v>0</v>
      </c>
      <c r="W51" s="41">
        <v>0</v>
      </c>
      <c r="X51" s="41">
        <f>SUM(AL51,AN51,BO51,BS51)</f>
        <v>0</v>
      </c>
      <c r="Y51" s="41">
        <f>SUM(AO51:BN51)</f>
        <v>51</v>
      </c>
      <c r="Z51" s="41">
        <f>COUNTIF(AO51:BN51, "&gt;0")</f>
        <v>1</v>
      </c>
      <c r="AA51" s="41">
        <f>SUM(AB51:AF51)</f>
        <v>232</v>
      </c>
      <c r="AB51" s="41">
        <f>BP51+BQ51</f>
        <v>0</v>
      </c>
      <c r="AC51" s="41">
        <v>0</v>
      </c>
      <c r="AD51" s="41">
        <v>0</v>
      </c>
      <c r="AE51" s="41">
        <f>SUM(BR51)</f>
        <v>107</v>
      </c>
      <c r="AF51" s="41">
        <f>SUM(AM51)</f>
        <v>125</v>
      </c>
      <c r="AG51" s="122"/>
      <c r="AH51" s="36">
        <v>0</v>
      </c>
      <c r="AI51" s="126">
        <v>32</v>
      </c>
      <c r="AJ51" s="36">
        <v>10</v>
      </c>
      <c r="AK51" s="121"/>
      <c r="AL51" s="1">
        <v>0</v>
      </c>
      <c r="AM51" s="1">
        <v>125</v>
      </c>
      <c r="AN51" s="1">
        <v>0</v>
      </c>
      <c r="AO51" s="1">
        <v>0</v>
      </c>
      <c r="AP51" s="1">
        <v>0</v>
      </c>
      <c r="AQ51" s="114">
        <v>0</v>
      </c>
      <c r="AR51" s="1">
        <v>0</v>
      </c>
      <c r="AS51" s="114">
        <v>0</v>
      </c>
      <c r="AT51" s="114">
        <v>0</v>
      </c>
      <c r="AU51" s="114">
        <v>0</v>
      </c>
      <c r="AV51" s="114">
        <v>0</v>
      </c>
      <c r="AW51" s="114">
        <v>51</v>
      </c>
      <c r="AX51" s="114">
        <v>0</v>
      </c>
      <c r="AY51" s="114">
        <v>0</v>
      </c>
      <c r="AZ51" s="114">
        <v>0</v>
      </c>
      <c r="BA51" s="114">
        <v>0</v>
      </c>
      <c r="BB51" s="114">
        <v>0</v>
      </c>
      <c r="BC51" s="114">
        <v>0</v>
      </c>
      <c r="BD51" s="115">
        <v>0</v>
      </c>
      <c r="BE51" s="114">
        <v>0</v>
      </c>
      <c r="BF51" s="114">
        <v>0</v>
      </c>
      <c r="BG51" s="114">
        <v>0</v>
      </c>
      <c r="BH51" s="114">
        <v>0</v>
      </c>
      <c r="BI51" s="114">
        <v>0</v>
      </c>
      <c r="BJ51" s="114">
        <v>0</v>
      </c>
      <c r="BK51" s="114">
        <v>0</v>
      </c>
      <c r="BL51" s="114">
        <v>0</v>
      </c>
      <c r="BM51" s="114">
        <v>0</v>
      </c>
      <c r="BN51" s="114">
        <v>0</v>
      </c>
      <c r="BO51" s="114">
        <v>0</v>
      </c>
      <c r="BP51" s="114">
        <v>0</v>
      </c>
      <c r="BQ51" s="114">
        <v>0</v>
      </c>
      <c r="BR51" s="114">
        <v>107</v>
      </c>
      <c r="BS51" s="114">
        <v>0</v>
      </c>
    </row>
    <row r="52" spans="1:71" s="1" customFormat="1" ht="15" x14ac:dyDescent="0.25">
      <c r="A52" s="1" t="str">
        <f>CONCATENATE(G52,"-",F52,"-",H52)</f>
        <v>999925241-Black-Cadet</v>
      </c>
      <c r="B52" s="1" t="str">
        <f>CONCATENATE(G52,"-",H52)</f>
        <v>999925241-Cadet</v>
      </c>
      <c r="C52" s="43" t="s">
        <v>979</v>
      </c>
      <c r="D52" s="43" t="s">
        <v>980</v>
      </c>
      <c r="E52" s="43" t="s">
        <v>27</v>
      </c>
      <c r="F52" s="41" t="s">
        <v>14</v>
      </c>
      <c r="G52" s="127">
        <v>999925241</v>
      </c>
      <c r="H52" s="41" t="s">
        <v>18</v>
      </c>
      <c r="I52" s="34">
        <f>((L52)-J52)+T52</f>
        <v>320.5</v>
      </c>
      <c r="J52" s="34">
        <f>L52/2</f>
        <v>28.5</v>
      </c>
      <c r="K52" s="35"/>
      <c r="L52" s="34">
        <f>SUM(N52,O52,P52,Q52,R52,M52)</f>
        <v>57</v>
      </c>
      <c r="M52" s="34">
        <f>AJ52</f>
        <v>0</v>
      </c>
      <c r="N52" s="34">
        <f>SUM(AI52)</f>
        <v>0</v>
      </c>
      <c r="O52" s="34">
        <f>0</f>
        <v>0</v>
      </c>
      <c r="P52" s="34">
        <v>0</v>
      </c>
      <c r="Q52" s="34">
        <v>0</v>
      </c>
      <c r="R52" s="34">
        <f>AH52</f>
        <v>57</v>
      </c>
      <c r="S52" s="122"/>
      <c r="T52" s="41">
        <f>SUM(U52,AA52)</f>
        <v>292</v>
      </c>
      <c r="U52" s="41">
        <f>IF(SUM(V52:Y52)&gt;=250, 250,SUM(V52:Y52))</f>
        <v>96</v>
      </c>
      <c r="V52" s="41">
        <v>0</v>
      </c>
      <c r="W52" s="41">
        <v>0</v>
      </c>
      <c r="X52" s="41">
        <f>SUM(AL52,AN52,BO52,BS52)</f>
        <v>0</v>
      </c>
      <c r="Y52" s="41">
        <f>SUM(AO52:BN52)</f>
        <v>96</v>
      </c>
      <c r="Z52" s="41">
        <f>COUNTIF(AO52:BN52, "&gt;0")</f>
        <v>2</v>
      </c>
      <c r="AA52" s="41">
        <f>SUM(AB52:AF52)</f>
        <v>196</v>
      </c>
      <c r="AB52" s="41">
        <f>BP52+BQ52</f>
        <v>53</v>
      </c>
      <c r="AC52" s="41">
        <v>0</v>
      </c>
      <c r="AD52" s="41">
        <v>0</v>
      </c>
      <c r="AE52" s="41">
        <f>SUM(BR52)</f>
        <v>143</v>
      </c>
      <c r="AF52" s="41">
        <f>SUM(AM52)</f>
        <v>0</v>
      </c>
      <c r="AG52" s="122"/>
      <c r="AH52" s="36">
        <v>57</v>
      </c>
      <c r="AI52" s="126">
        <v>0</v>
      </c>
      <c r="AJ52" s="36">
        <v>0</v>
      </c>
      <c r="AK52" s="121"/>
      <c r="AL52" s="1">
        <v>0</v>
      </c>
      <c r="AM52" s="1">
        <v>0</v>
      </c>
      <c r="AN52" s="1">
        <v>0</v>
      </c>
      <c r="AO52" s="1">
        <v>28</v>
      </c>
      <c r="AP52" s="1">
        <v>0</v>
      </c>
      <c r="AQ52" s="114">
        <v>0</v>
      </c>
      <c r="AR52" s="1">
        <v>0</v>
      </c>
      <c r="AS52" s="114">
        <v>0</v>
      </c>
      <c r="AT52" s="114">
        <v>0</v>
      </c>
      <c r="AU52" s="114">
        <v>0</v>
      </c>
      <c r="AV52" s="114">
        <v>0</v>
      </c>
      <c r="AW52" s="114">
        <v>0</v>
      </c>
      <c r="AX52" s="114">
        <v>0</v>
      </c>
      <c r="AY52" s="114">
        <v>0</v>
      </c>
      <c r="AZ52" s="114">
        <v>0</v>
      </c>
      <c r="BA52" s="114">
        <v>68</v>
      </c>
      <c r="BB52" s="114">
        <v>0</v>
      </c>
      <c r="BC52" s="114">
        <v>0</v>
      </c>
      <c r="BD52" s="115">
        <v>0</v>
      </c>
      <c r="BE52" s="114">
        <v>0</v>
      </c>
      <c r="BF52" s="114">
        <v>0</v>
      </c>
      <c r="BG52" s="114">
        <v>0</v>
      </c>
      <c r="BH52" s="114">
        <v>0</v>
      </c>
      <c r="BI52" s="114">
        <v>0</v>
      </c>
      <c r="BJ52" s="114">
        <v>0</v>
      </c>
      <c r="BK52" s="114">
        <v>0</v>
      </c>
      <c r="BL52" s="114">
        <v>0</v>
      </c>
      <c r="BM52" s="114">
        <v>0</v>
      </c>
      <c r="BN52" s="114">
        <v>0</v>
      </c>
      <c r="BO52" s="114">
        <v>0</v>
      </c>
      <c r="BP52" s="114">
        <v>53</v>
      </c>
      <c r="BQ52" s="114">
        <v>0</v>
      </c>
      <c r="BR52" s="114">
        <v>143</v>
      </c>
      <c r="BS52" s="114">
        <v>0</v>
      </c>
    </row>
    <row r="53" spans="1:71" s="1" customFormat="1" ht="15" x14ac:dyDescent="0.25">
      <c r="A53" s="1" t="str">
        <f>CONCATENATE(G53,"-",F53,"-",H53)</f>
        <v>999928762-Black-Cadet</v>
      </c>
      <c r="B53" s="1" t="str">
        <f>CONCATENATE(G53,"-",H53)</f>
        <v>999928762-Cadet</v>
      </c>
      <c r="C53" s="36" t="s">
        <v>1210</v>
      </c>
      <c r="D53" s="36" t="s">
        <v>1211</v>
      </c>
      <c r="E53" s="36" t="s">
        <v>27</v>
      </c>
      <c r="F53" s="41" t="s">
        <v>14</v>
      </c>
      <c r="G53" s="127">
        <v>999928762</v>
      </c>
      <c r="H53" s="41" t="s">
        <v>18</v>
      </c>
      <c r="I53" s="34">
        <f>((L53)-J53)+T53</f>
        <v>307</v>
      </c>
      <c r="J53" s="34"/>
      <c r="K53" s="37"/>
      <c r="L53" s="34">
        <f>SUM(N53,O53,P53,Q53,R53,M53)</f>
        <v>0</v>
      </c>
      <c r="M53" s="34">
        <f>AJ53</f>
        <v>0</v>
      </c>
      <c r="N53" s="34">
        <f>SUM(AI53)</f>
        <v>0</v>
      </c>
      <c r="O53" s="34">
        <f>0</f>
        <v>0</v>
      </c>
      <c r="P53" s="34">
        <v>0</v>
      </c>
      <c r="Q53" s="34">
        <v>0</v>
      </c>
      <c r="R53" s="34">
        <f>AH53</f>
        <v>0</v>
      </c>
      <c r="S53" s="122"/>
      <c r="T53" s="41">
        <f>SUM(U53,AA53)</f>
        <v>307</v>
      </c>
      <c r="U53" s="41">
        <f>IF(SUM(V53:Y53)&gt;=250, 250,SUM(V53:Y53))</f>
        <v>111</v>
      </c>
      <c r="V53" s="41">
        <v>0</v>
      </c>
      <c r="W53" s="41">
        <v>0</v>
      </c>
      <c r="X53" s="41">
        <f>SUM(AL53,AN53,BO53,BS53)</f>
        <v>32</v>
      </c>
      <c r="Y53" s="41">
        <f>SUM(AO53:BN53)</f>
        <v>79</v>
      </c>
      <c r="Z53" s="41">
        <f>COUNTIF(AO53:BN53, "&gt;0")</f>
        <v>2</v>
      </c>
      <c r="AA53" s="41">
        <f>SUM(AB53:AF53)</f>
        <v>196</v>
      </c>
      <c r="AB53" s="41">
        <f>BP53+BQ53</f>
        <v>53</v>
      </c>
      <c r="AC53" s="41">
        <v>0</v>
      </c>
      <c r="AD53" s="41">
        <v>0</v>
      </c>
      <c r="AE53" s="41">
        <f>SUM(BR53)</f>
        <v>143</v>
      </c>
      <c r="AF53" s="41">
        <f>SUM(AM53)</f>
        <v>0</v>
      </c>
      <c r="AG53" s="122"/>
      <c r="AH53" s="36">
        <v>0</v>
      </c>
      <c r="AI53" s="126">
        <v>0</v>
      </c>
      <c r="AJ53" s="36">
        <v>0</v>
      </c>
      <c r="AK53" s="121"/>
      <c r="AL53" s="1">
        <v>32</v>
      </c>
      <c r="AM53" s="1">
        <v>0</v>
      </c>
      <c r="AN53" s="1">
        <v>0</v>
      </c>
      <c r="AO53" s="1">
        <v>51</v>
      </c>
      <c r="AP53" s="1">
        <v>0</v>
      </c>
      <c r="AQ53" s="114">
        <v>0</v>
      </c>
      <c r="AR53" s="1">
        <v>0</v>
      </c>
      <c r="AS53" s="114">
        <v>0</v>
      </c>
      <c r="AT53" s="114">
        <v>0</v>
      </c>
      <c r="AU53" s="114">
        <v>0</v>
      </c>
      <c r="AV53" s="114">
        <v>28</v>
      </c>
      <c r="AW53" s="114">
        <v>0</v>
      </c>
      <c r="AX53" s="114">
        <v>0</v>
      </c>
      <c r="AY53" s="114">
        <v>0</v>
      </c>
      <c r="AZ53" s="114">
        <v>0</v>
      </c>
      <c r="BA53" s="114">
        <v>0</v>
      </c>
      <c r="BB53" s="114">
        <v>0</v>
      </c>
      <c r="BC53" s="114">
        <v>0</v>
      </c>
      <c r="BD53" s="115">
        <v>0</v>
      </c>
      <c r="BE53" s="114">
        <v>0</v>
      </c>
      <c r="BF53" s="114">
        <v>0</v>
      </c>
      <c r="BG53" s="114">
        <v>0</v>
      </c>
      <c r="BH53" s="114">
        <v>0</v>
      </c>
      <c r="BI53" s="114">
        <v>0</v>
      </c>
      <c r="BJ53" s="114">
        <v>0</v>
      </c>
      <c r="BK53" s="114">
        <v>0</v>
      </c>
      <c r="BL53" s="114">
        <v>0</v>
      </c>
      <c r="BM53" s="114">
        <v>0</v>
      </c>
      <c r="BN53" s="114">
        <v>0</v>
      </c>
      <c r="BO53" s="114">
        <v>0</v>
      </c>
      <c r="BP53" s="114">
        <v>53</v>
      </c>
      <c r="BQ53" s="114">
        <v>0</v>
      </c>
      <c r="BR53" s="114">
        <v>143</v>
      </c>
      <c r="BS53" s="114">
        <v>0</v>
      </c>
    </row>
    <row r="54" spans="1:71" s="1" customFormat="1" ht="15" x14ac:dyDescent="0.25">
      <c r="A54" s="1" t="str">
        <f>CONCATENATE(G54,"-",F54,"-",H54)</f>
        <v>999921595-Black-Cadet</v>
      </c>
      <c r="B54" s="1" t="str">
        <f>CONCATENATE(G54,"-",H54)</f>
        <v>999921595-Cadet</v>
      </c>
      <c r="C54" s="36" t="s">
        <v>769</v>
      </c>
      <c r="D54" s="36" t="s">
        <v>1045</v>
      </c>
      <c r="E54" s="36" t="s">
        <v>27</v>
      </c>
      <c r="F54" s="41" t="s">
        <v>14</v>
      </c>
      <c r="G54" s="128">
        <v>999921595</v>
      </c>
      <c r="H54" s="41" t="s">
        <v>18</v>
      </c>
      <c r="I54" s="34">
        <f>((L54)-J54)+T54</f>
        <v>303</v>
      </c>
      <c r="J54" s="34">
        <f>L54/2</f>
        <v>0</v>
      </c>
      <c r="K54" s="37"/>
      <c r="L54" s="34">
        <f>SUM(N54,O54,P54,Q54,R54,M54)</f>
        <v>0</v>
      </c>
      <c r="M54" s="34">
        <f>AJ54</f>
        <v>0</v>
      </c>
      <c r="N54" s="34">
        <f>SUM(AI54)</f>
        <v>0</v>
      </c>
      <c r="O54" s="34">
        <f>0</f>
        <v>0</v>
      </c>
      <c r="P54" s="34">
        <v>0</v>
      </c>
      <c r="Q54" s="34">
        <v>0</v>
      </c>
      <c r="R54" s="34">
        <f>AH54</f>
        <v>0</v>
      </c>
      <c r="S54" s="122"/>
      <c r="T54" s="41">
        <f>SUM(U54,AA54)</f>
        <v>303</v>
      </c>
      <c r="U54" s="41">
        <f>IF(SUM(V54:Y54)&gt;=250, 250,SUM(V54:Y54))</f>
        <v>102</v>
      </c>
      <c r="V54" s="41">
        <v>0</v>
      </c>
      <c r="W54" s="41">
        <v>0</v>
      </c>
      <c r="X54" s="41">
        <f>SUM(AL54,AN54,BO54,BS54)</f>
        <v>0</v>
      </c>
      <c r="Y54" s="41">
        <f>SUM(AO54:BN54)</f>
        <v>102</v>
      </c>
      <c r="Z54" s="41">
        <f>COUNTIF(AO54:BN54, "&gt;0")</f>
        <v>2</v>
      </c>
      <c r="AA54" s="41">
        <f>SUM(AB54:AF54)</f>
        <v>201</v>
      </c>
      <c r="AB54" s="41">
        <f>BP54+BQ54</f>
        <v>0</v>
      </c>
      <c r="AC54" s="41">
        <v>0</v>
      </c>
      <c r="AD54" s="41">
        <v>0</v>
      </c>
      <c r="AE54" s="41">
        <f>SUM(BR54)</f>
        <v>107</v>
      </c>
      <c r="AF54" s="41">
        <f>SUM(AM54)</f>
        <v>94</v>
      </c>
      <c r="AG54" s="122"/>
      <c r="AH54" s="36">
        <v>0</v>
      </c>
      <c r="AI54" s="36">
        <v>0</v>
      </c>
      <c r="AJ54" s="36">
        <v>0</v>
      </c>
      <c r="AK54" s="121"/>
      <c r="AL54" s="1">
        <v>0</v>
      </c>
      <c r="AM54" s="1">
        <v>94</v>
      </c>
      <c r="AN54" s="1">
        <v>0</v>
      </c>
      <c r="AO54" s="1">
        <v>0</v>
      </c>
      <c r="AP54" s="1">
        <v>0</v>
      </c>
      <c r="AQ54" s="114">
        <v>0</v>
      </c>
      <c r="AR54" s="1">
        <v>0</v>
      </c>
      <c r="AS54" s="114">
        <v>0</v>
      </c>
      <c r="AT54" s="114">
        <v>0</v>
      </c>
      <c r="AU54" s="114">
        <v>0</v>
      </c>
      <c r="AV54" s="114">
        <v>0</v>
      </c>
      <c r="AW54" s="114">
        <v>0</v>
      </c>
      <c r="AX54" s="114">
        <v>0</v>
      </c>
      <c r="AY54" s="114">
        <v>0</v>
      </c>
      <c r="AZ54" s="114">
        <v>0</v>
      </c>
      <c r="BA54" s="114">
        <v>0</v>
      </c>
      <c r="BB54" s="114">
        <v>51</v>
      </c>
      <c r="BC54" s="114">
        <v>0</v>
      </c>
      <c r="BD54" s="115">
        <v>0</v>
      </c>
      <c r="BE54" s="114">
        <v>0</v>
      </c>
      <c r="BF54" s="114">
        <v>0</v>
      </c>
      <c r="BG54" s="114">
        <v>0</v>
      </c>
      <c r="BH54" s="114">
        <v>0</v>
      </c>
      <c r="BI54" s="114">
        <v>51</v>
      </c>
      <c r="BJ54" s="114">
        <v>0</v>
      </c>
      <c r="BK54" s="114">
        <v>0</v>
      </c>
      <c r="BL54" s="114">
        <v>0</v>
      </c>
      <c r="BM54" s="114">
        <v>0</v>
      </c>
      <c r="BN54" s="114">
        <v>0</v>
      </c>
      <c r="BO54" s="114">
        <v>0</v>
      </c>
      <c r="BP54" s="114">
        <v>0</v>
      </c>
      <c r="BQ54" s="114">
        <v>0</v>
      </c>
      <c r="BR54" s="114">
        <v>107</v>
      </c>
      <c r="BS54" s="114">
        <v>0</v>
      </c>
    </row>
    <row r="55" spans="1:71" s="1" customFormat="1" ht="15" x14ac:dyDescent="0.25">
      <c r="A55" s="1" t="str">
        <f>CONCATENATE(G55,"-",F55,"-",H55)</f>
        <v>999921360-Black-Cadet</v>
      </c>
      <c r="B55" s="1" t="str">
        <f>CONCATENATE(G55,"-",H55)</f>
        <v>999921360-Cadet</v>
      </c>
      <c r="C55" s="36" t="s">
        <v>748</v>
      </c>
      <c r="D55" s="36" t="s">
        <v>749</v>
      </c>
      <c r="E55" s="34" t="s">
        <v>27</v>
      </c>
      <c r="F55" s="41" t="s">
        <v>14</v>
      </c>
      <c r="G55" s="127">
        <v>999921360</v>
      </c>
      <c r="H55" s="41" t="s">
        <v>18</v>
      </c>
      <c r="I55" s="34">
        <f>((L55)-J55)+T55</f>
        <v>296</v>
      </c>
      <c r="J55" s="36"/>
      <c r="K55" s="35"/>
      <c r="L55" s="34">
        <f>SUM(N55,O55,P55,Q55,R55,M55)</f>
        <v>0</v>
      </c>
      <c r="M55" s="34">
        <f>AJ55</f>
        <v>0</v>
      </c>
      <c r="N55" s="34">
        <f>SUM(AI55)</f>
        <v>0</v>
      </c>
      <c r="O55" s="34">
        <f>0</f>
        <v>0</v>
      </c>
      <c r="P55" s="34">
        <v>0</v>
      </c>
      <c r="Q55" s="34">
        <v>0</v>
      </c>
      <c r="R55" s="34">
        <f>AH55</f>
        <v>0</v>
      </c>
      <c r="S55" s="122"/>
      <c r="T55" s="41">
        <f>SUM(U55,AA55)</f>
        <v>296</v>
      </c>
      <c r="U55" s="41">
        <f>IF(SUM(V55:Y55)&gt;=250, 250,SUM(V55:Y55))</f>
        <v>38</v>
      </c>
      <c r="V55" s="41">
        <v>0</v>
      </c>
      <c r="W55" s="41">
        <v>0</v>
      </c>
      <c r="X55" s="41">
        <f>SUM(AL55,AN55,BO55,BS55)</f>
        <v>0</v>
      </c>
      <c r="Y55" s="41">
        <f>SUM(AO55:BN55)</f>
        <v>38</v>
      </c>
      <c r="Z55" s="41">
        <f>COUNTIF(AO55:BN55, "&gt;0")</f>
        <v>1</v>
      </c>
      <c r="AA55" s="41">
        <f>SUM(AB55:AF55)</f>
        <v>258</v>
      </c>
      <c r="AB55" s="41">
        <f>BP55+BQ55</f>
        <v>53</v>
      </c>
      <c r="AC55" s="41">
        <v>0</v>
      </c>
      <c r="AD55" s="41">
        <v>0</v>
      </c>
      <c r="AE55" s="41">
        <f>SUM(BR55)</f>
        <v>80</v>
      </c>
      <c r="AF55" s="41">
        <f>SUM(AM55)</f>
        <v>125</v>
      </c>
      <c r="AG55" s="122"/>
      <c r="AH55" s="36">
        <v>0</v>
      </c>
      <c r="AI55" s="126">
        <v>0</v>
      </c>
      <c r="AJ55" s="36">
        <v>0</v>
      </c>
      <c r="AK55" s="121"/>
      <c r="AL55" s="1">
        <v>0</v>
      </c>
      <c r="AM55" s="1">
        <v>125</v>
      </c>
      <c r="AN55" s="1">
        <v>0</v>
      </c>
      <c r="AO55" s="1">
        <v>0</v>
      </c>
      <c r="AP55" s="1">
        <v>0</v>
      </c>
      <c r="AQ55" s="114">
        <v>0</v>
      </c>
      <c r="AR55" s="1">
        <v>0</v>
      </c>
      <c r="AS55" s="114">
        <v>0</v>
      </c>
      <c r="AT55" s="114">
        <v>0</v>
      </c>
      <c r="AU55" s="114">
        <v>0</v>
      </c>
      <c r="AV55" s="114">
        <v>0</v>
      </c>
      <c r="AW55" s="114">
        <v>0</v>
      </c>
      <c r="AX55" s="114">
        <v>0</v>
      </c>
      <c r="AY55" s="114">
        <v>0</v>
      </c>
      <c r="AZ55" s="114">
        <v>0</v>
      </c>
      <c r="BA55" s="114">
        <v>0</v>
      </c>
      <c r="BB55" s="114">
        <v>0</v>
      </c>
      <c r="BC55" s="114">
        <v>0</v>
      </c>
      <c r="BD55" s="115">
        <v>0</v>
      </c>
      <c r="BE55" s="114">
        <v>0</v>
      </c>
      <c r="BF55" s="114">
        <v>0</v>
      </c>
      <c r="BG55" s="114">
        <v>0</v>
      </c>
      <c r="BH55" s="114">
        <v>0</v>
      </c>
      <c r="BI55" s="114">
        <v>38</v>
      </c>
      <c r="BJ55" s="114">
        <v>0</v>
      </c>
      <c r="BK55" s="114">
        <v>0</v>
      </c>
      <c r="BL55" s="114">
        <v>0</v>
      </c>
      <c r="BM55" s="114">
        <v>0</v>
      </c>
      <c r="BN55" s="114">
        <v>0</v>
      </c>
      <c r="BO55" s="114">
        <v>0</v>
      </c>
      <c r="BP55" s="114">
        <v>0</v>
      </c>
      <c r="BQ55" s="114">
        <v>53</v>
      </c>
      <c r="BR55" s="114">
        <v>80</v>
      </c>
      <c r="BS55" s="114">
        <v>0</v>
      </c>
    </row>
    <row r="56" spans="1:71" s="1" customFormat="1" ht="15" x14ac:dyDescent="0.25">
      <c r="A56" s="1" t="str">
        <f>CONCATENATE(G56,"-",F56,"-",H56)</f>
        <v>999924588-Black-Cadet</v>
      </c>
      <c r="B56" s="1" t="str">
        <f>CONCATENATE(G56,"-",H56)</f>
        <v>999924588-Cadet</v>
      </c>
      <c r="C56" s="34" t="s">
        <v>913</v>
      </c>
      <c r="D56" s="34" t="s">
        <v>914</v>
      </c>
      <c r="E56" s="34" t="s">
        <v>27</v>
      </c>
      <c r="F56" s="41" t="s">
        <v>14</v>
      </c>
      <c r="G56" s="127">
        <v>999924588</v>
      </c>
      <c r="H56" s="41" t="s">
        <v>18</v>
      </c>
      <c r="I56" s="34">
        <f>((L56)-J56)+T56</f>
        <v>295</v>
      </c>
      <c r="J56" s="34">
        <f>L56/2</f>
        <v>35</v>
      </c>
      <c r="K56" s="35"/>
      <c r="L56" s="34">
        <f>SUM(N56,O56,P56,Q56,R56,M56)</f>
        <v>70</v>
      </c>
      <c r="M56" s="34">
        <f>AJ56</f>
        <v>13</v>
      </c>
      <c r="N56" s="34">
        <f>SUM(AI56)</f>
        <v>0</v>
      </c>
      <c r="O56" s="34">
        <f>0</f>
        <v>0</v>
      </c>
      <c r="P56" s="34">
        <v>0</v>
      </c>
      <c r="Q56" s="34">
        <v>0</v>
      </c>
      <c r="R56" s="34">
        <f>AH56</f>
        <v>57</v>
      </c>
      <c r="S56" s="122"/>
      <c r="T56" s="41">
        <f>SUM(U56,AA56)</f>
        <v>260</v>
      </c>
      <c r="U56" s="41">
        <f>IF(SUM(V56:Y56)&gt;=250, 250,SUM(V56:Y56))</f>
        <v>38</v>
      </c>
      <c r="V56" s="41">
        <v>0</v>
      </c>
      <c r="W56" s="41">
        <v>0</v>
      </c>
      <c r="X56" s="41">
        <f>SUM(AL56,AN56,BO56,BS56)</f>
        <v>0</v>
      </c>
      <c r="Y56" s="41">
        <f>SUM(AO56:BN56)</f>
        <v>38</v>
      </c>
      <c r="Z56" s="41">
        <f>COUNTIF(AO56:BN56, "&gt;0")</f>
        <v>1</v>
      </c>
      <c r="AA56" s="41">
        <f>SUM(AB56:AF56)</f>
        <v>222</v>
      </c>
      <c r="AB56" s="41">
        <f>BP56+BQ56</f>
        <v>0</v>
      </c>
      <c r="AC56" s="41">
        <v>0</v>
      </c>
      <c r="AD56" s="41">
        <v>0</v>
      </c>
      <c r="AE56" s="41">
        <f>SUM(BR56)</f>
        <v>0</v>
      </c>
      <c r="AF56" s="41">
        <f>SUM(AM56)</f>
        <v>222</v>
      </c>
      <c r="AG56" s="122"/>
      <c r="AH56" s="36">
        <v>57</v>
      </c>
      <c r="AI56" s="126">
        <v>0</v>
      </c>
      <c r="AJ56" s="36">
        <v>13</v>
      </c>
      <c r="AK56" s="121"/>
      <c r="AL56" s="1">
        <v>0</v>
      </c>
      <c r="AM56" s="1">
        <v>222</v>
      </c>
      <c r="AN56" s="1">
        <v>0</v>
      </c>
      <c r="AO56" s="1">
        <v>0</v>
      </c>
      <c r="AP56" s="1">
        <v>0</v>
      </c>
      <c r="AQ56" s="114">
        <v>0</v>
      </c>
      <c r="AR56" s="1">
        <v>0</v>
      </c>
      <c r="AS56" s="114">
        <v>0</v>
      </c>
      <c r="AT56" s="114">
        <v>0</v>
      </c>
      <c r="AU56" s="114">
        <v>0</v>
      </c>
      <c r="AV56" s="114">
        <v>0</v>
      </c>
      <c r="AW56" s="114">
        <v>38</v>
      </c>
      <c r="AX56" s="114">
        <v>0</v>
      </c>
      <c r="AY56" s="114">
        <v>0</v>
      </c>
      <c r="AZ56" s="114">
        <v>0</v>
      </c>
      <c r="BA56" s="114">
        <v>0</v>
      </c>
      <c r="BB56" s="114">
        <v>0</v>
      </c>
      <c r="BC56" s="114">
        <v>0</v>
      </c>
      <c r="BD56" s="115">
        <v>0</v>
      </c>
      <c r="BE56" s="114">
        <v>0</v>
      </c>
      <c r="BF56" s="114">
        <v>0</v>
      </c>
      <c r="BG56" s="114">
        <v>0</v>
      </c>
      <c r="BH56" s="114">
        <v>0</v>
      </c>
      <c r="BI56" s="114">
        <v>0</v>
      </c>
      <c r="BJ56" s="114">
        <v>0</v>
      </c>
      <c r="BK56" s="114">
        <v>0</v>
      </c>
      <c r="BL56" s="114">
        <v>0</v>
      </c>
      <c r="BM56" s="114">
        <v>0</v>
      </c>
      <c r="BN56" s="114">
        <v>0</v>
      </c>
      <c r="BO56" s="114">
        <v>0</v>
      </c>
      <c r="BP56" s="114">
        <v>0</v>
      </c>
      <c r="BQ56" s="114">
        <v>0</v>
      </c>
      <c r="BR56" s="114">
        <v>0</v>
      </c>
      <c r="BS56" s="114">
        <v>0</v>
      </c>
    </row>
    <row r="57" spans="1:71" s="1" customFormat="1" ht="15" x14ac:dyDescent="0.25">
      <c r="A57" s="1" t="str">
        <f>CONCATENATE(G57,"-",F57,"-",H57)</f>
        <v>999932414-Black-Cadet</v>
      </c>
      <c r="B57" s="1" t="str">
        <f>CONCATENATE(G57,"-",H57)</f>
        <v>999932414-Cadet</v>
      </c>
      <c r="C57" s="36" t="s">
        <v>1663</v>
      </c>
      <c r="D57" s="36" t="s">
        <v>119</v>
      </c>
      <c r="E57" s="36" t="s">
        <v>27</v>
      </c>
      <c r="F57" s="41" t="s">
        <v>14</v>
      </c>
      <c r="G57" s="128">
        <v>999932414</v>
      </c>
      <c r="H57" s="41" t="s">
        <v>18</v>
      </c>
      <c r="I57" s="34">
        <f>((L57)-J57)+T57</f>
        <v>286</v>
      </c>
      <c r="J57" s="36"/>
      <c r="K57" s="37"/>
      <c r="L57" s="34">
        <f>SUM(N57,O57,P57,Q57,R57,M57)</f>
        <v>0</v>
      </c>
      <c r="M57" s="34">
        <f>AJ57</f>
        <v>0</v>
      </c>
      <c r="N57" s="34">
        <f>SUM(AI57)</f>
        <v>0</v>
      </c>
      <c r="O57" s="34">
        <f>0</f>
        <v>0</v>
      </c>
      <c r="P57" s="34">
        <v>0</v>
      </c>
      <c r="Q57" s="34">
        <v>0</v>
      </c>
      <c r="R57" s="34">
        <f>AH57</f>
        <v>0</v>
      </c>
      <c r="S57" s="122"/>
      <c r="T57" s="41">
        <f>SUM(U57,AA57)</f>
        <v>286</v>
      </c>
      <c r="U57" s="41">
        <f>IF(SUM(V57:Y57)&gt;=250, 250,SUM(V57:Y57))</f>
        <v>28</v>
      </c>
      <c r="V57" s="41">
        <v>0</v>
      </c>
      <c r="W57" s="41">
        <v>0</v>
      </c>
      <c r="X57" s="41">
        <f>SUM(AL57,AN57,BO57,BS57)</f>
        <v>0</v>
      </c>
      <c r="Y57" s="41">
        <f>SUM(AO57:BN57)</f>
        <v>28</v>
      </c>
      <c r="Z57" s="41">
        <f>COUNTIF(AO57:BN57, "&gt;0")</f>
        <v>1</v>
      </c>
      <c r="AA57" s="41">
        <f>SUM(AB57:AF57)</f>
        <v>258</v>
      </c>
      <c r="AB57" s="41">
        <f>BP57+BQ57</f>
        <v>53</v>
      </c>
      <c r="AC57" s="41">
        <v>0</v>
      </c>
      <c r="AD57" s="41">
        <v>0</v>
      </c>
      <c r="AE57" s="41">
        <f>SUM(BR57)</f>
        <v>80</v>
      </c>
      <c r="AF57" s="41">
        <f>SUM(AM57)</f>
        <v>125</v>
      </c>
      <c r="AG57" s="122"/>
      <c r="AH57" s="36">
        <v>0</v>
      </c>
      <c r="AI57" s="126">
        <v>0</v>
      </c>
      <c r="AJ57" s="36">
        <v>0</v>
      </c>
      <c r="AK57" s="121"/>
      <c r="AL57" s="1">
        <v>0</v>
      </c>
      <c r="AM57" s="1">
        <v>125</v>
      </c>
      <c r="AN57" s="1">
        <v>0</v>
      </c>
      <c r="AO57" s="1">
        <v>0</v>
      </c>
      <c r="AP57" s="1">
        <v>0</v>
      </c>
      <c r="AQ57" s="114">
        <v>0</v>
      </c>
      <c r="AR57" s="1">
        <v>0</v>
      </c>
      <c r="AS57" s="114">
        <v>0</v>
      </c>
      <c r="AT57" s="114">
        <v>0</v>
      </c>
      <c r="AU57" s="114">
        <v>0</v>
      </c>
      <c r="AV57" s="114">
        <v>0</v>
      </c>
      <c r="AW57" s="114">
        <v>28</v>
      </c>
      <c r="AX57" s="114">
        <v>0</v>
      </c>
      <c r="AY57" s="114">
        <v>0</v>
      </c>
      <c r="AZ57" s="114">
        <v>0</v>
      </c>
      <c r="BA57" s="114">
        <v>0</v>
      </c>
      <c r="BB57" s="114">
        <v>0</v>
      </c>
      <c r="BC57" s="114">
        <v>0</v>
      </c>
      <c r="BD57" s="115">
        <v>0</v>
      </c>
      <c r="BE57" s="114">
        <v>0</v>
      </c>
      <c r="BF57" s="114">
        <v>0</v>
      </c>
      <c r="BG57" s="114">
        <v>0</v>
      </c>
      <c r="BH57" s="114">
        <v>0</v>
      </c>
      <c r="BI57" s="114">
        <v>0</v>
      </c>
      <c r="BJ57" s="114">
        <v>0</v>
      </c>
      <c r="BK57" s="114">
        <v>0</v>
      </c>
      <c r="BL57" s="114">
        <v>0</v>
      </c>
      <c r="BM57" s="114">
        <v>0</v>
      </c>
      <c r="BN57" s="114">
        <v>0</v>
      </c>
      <c r="BO57" s="114">
        <v>0</v>
      </c>
      <c r="BP57" s="114">
        <v>0</v>
      </c>
      <c r="BQ57" s="114">
        <v>53</v>
      </c>
      <c r="BR57" s="114">
        <v>80</v>
      </c>
      <c r="BS57" s="114">
        <v>0</v>
      </c>
    </row>
    <row r="58" spans="1:71" s="1" customFormat="1" ht="15" x14ac:dyDescent="0.25">
      <c r="A58" s="1" t="str">
        <f>CONCATENATE(G58,"-",F58,"-",H58)</f>
        <v>999921634-Black-Cadet</v>
      </c>
      <c r="B58" s="1" t="str">
        <f>CONCATENATE(G58,"-",H58)</f>
        <v>999921634-Cadet</v>
      </c>
      <c r="C58" s="36" t="s">
        <v>771</v>
      </c>
      <c r="D58" s="36" t="s">
        <v>1924</v>
      </c>
      <c r="E58" s="36" t="s">
        <v>27</v>
      </c>
      <c r="F58" s="41" t="s">
        <v>14</v>
      </c>
      <c r="G58" s="128">
        <v>999921634</v>
      </c>
      <c r="H58" s="41" t="s">
        <v>18</v>
      </c>
      <c r="I58" s="34">
        <f>((L58)-J58)+T58</f>
        <v>279</v>
      </c>
      <c r="J58" s="34">
        <f>L58/2</f>
        <v>15</v>
      </c>
      <c r="K58" s="37"/>
      <c r="L58" s="34">
        <f>SUM(N58,O58,P58,Q58,R58,M58)</f>
        <v>30</v>
      </c>
      <c r="M58" s="34">
        <f>AJ58</f>
        <v>0</v>
      </c>
      <c r="N58" s="34">
        <f>SUM(AI58)</f>
        <v>0</v>
      </c>
      <c r="O58" s="34">
        <f>0</f>
        <v>0</v>
      </c>
      <c r="P58" s="34">
        <v>0</v>
      </c>
      <c r="Q58" s="34">
        <v>0</v>
      </c>
      <c r="R58" s="34">
        <f>AH58</f>
        <v>30</v>
      </c>
      <c r="S58" s="122"/>
      <c r="T58" s="41">
        <f>SUM(U58,AA58)</f>
        <v>264</v>
      </c>
      <c r="U58" s="41">
        <f>IF(SUM(V58:Y58)&gt;=250, 250,SUM(V58:Y58))</f>
        <v>68</v>
      </c>
      <c r="V58" s="41">
        <v>0</v>
      </c>
      <c r="W58" s="41">
        <v>0</v>
      </c>
      <c r="X58" s="41">
        <f>SUM(AL58,AN58,BO58,BS58)</f>
        <v>0</v>
      </c>
      <c r="Y58" s="41">
        <f>SUM(AO58:BN58)</f>
        <v>68</v>
      </c>
      <c r="Z58" s="41">
        <f>COUNTIF(AO58:BN58, "&gt;0")</f>
        <v>1</v>
      </c>
      <c r="AA58" s="41">
        <f>SUM(AB58:AF58)</f>
        <v>196</v>
      </c>
      <c r="AB58" s="41">
        <f>BP58+BQ58</f>
        <v>71</v>
      </c>
      <c r="AC58" s="41">
        <v>0</v>
      </c>
      <c r="AD58" s="41">
        <v>0</v>
      </c>
      <c r="AE58" s="41">
        <f>SUM(BR58)</f>
        <v>0</v>
      </c>
      <c r="AF58" s="41">
        <f>SUM(AM58)</f>
        <v>125</v>
      </c>
      <c r="AG58" s="122"/>
      <c r="AH58" s="36">
        <v>30</v>
      </c>
      <c r="AI58" s="36">
        <v>0</v>
      </c>
      <c r="AJ58" s="36">
        <v>0</v>
      </c>
      <c r="AK58" s="121"/>
      <c r="AL58" s="1">
        <v>0</v>
      </c>
      <c r="AM58" s="1">
        <v>125</v>
      </c>
      <c r="AN58" s="1">
        <v>0</v>
      </c>
      <c r="AO58" s="1">
        <v>0</v>
      </c>
      <c r="AP58" s="1">
        <v>0</v>
      </c>
      <c r="AQ58" s="114">
        <v>0</v>
      </c>
      <c r="AR58" s="1">
        <v>0</v>
      </c>
      <c r="AS58" s="114">
        <v>0</v>
      </c>
      <c r="AT58" s="114">
        <v>0</v>
      </c>
      <c r="AU58" s="114">
        <v>0</v>
      </c>
      <c r="AV58" s="114">
        <v>0</v>
      </c>
      <c r="AW58" s="114">
        <v>0</v>
      </c>
      <c r="AX58" s="114">
        <v>0</v>
      </c>
      <c r="AY58" s="114">
        <v>68</v>
      </c>
      <c r="AZ58" s="114">
        <v>0</v>
      </c>
      <c r="BA58" s="114">
        <v>0</v>
      </c>
      <c r="BB58" s="114">
        <v>0</v>
      </c>
      <c r="BC58" s="114">
        <v>0</v>
      </c>
      <c r="BD58" s="115">
        <v>0</v>
      </c>
      <c r="BE58" s="114">
        <v>0</v>
      </c>
      <c r="BF58" s="114">
        <v>0</v>
      </c>
      <c r="BG58" s="114">
        <v>0</v>
      </c>
      <c r="BH58" s="114">
        <v>0</v>
      </c>
      <c r="BI58" s="114">
        <v>0</v>
      </c>
      <c r="BJ58" s="114">
        <v>0</v>
      </c>
      <c r="BK58" s="114">
        <v>0</v>
      </c>
      <c r="BL58" s="114">
        <v>0</v>
      </c>
      <c r="BM58" s="114">
        <v>0</v>
      </c>
      <c r="BN58" s="114">
        <v>0</v>
      </c>
      <c r="BO58" s="114">
        <v>0</v>
      </c>
      <c r="BP58" s="114">
        <v>71</v>
      </c>
      <c r="BQ58" s="114">
        <v>0</v>
      </c>
      <c r="BR58" s="114">
        <v>0</v>
      </c>
      <c r="BS58" s="114">
        <v>0</v>
      </c>
    </row>
    <row r="59" spans="1:71" s="1" customFormat="1" ht="15" x14ac:dyDescent="0.25">
      <c r="A59" s="1" t="str">
        <f>CONCATENATE(G59,"-",F59,"-",H59)</f>
        <v>999926170-Black-Cadet</v>
      </c>
      <c r="B59" s="1" t="str">
        <f>CONCATENATE(G59,"-",H59)</f>
        <v>999926170-Cadet</v>
      </c>
      <c r="C59" s="36" t="s">
        <v>466</v>
      </c>
      <c r="D59" s="36" t="s">
        <v>1717</v>
      </c>
      <c r="E59" s="36" t="s">
        <v>27</v>
      </c>
      <c r="F59" s="41" t="s">
        <v>14</v>
      </c>
      <c r="G59" s="128">
        <v>999926170</v>
      </c>
      <c r="H59" s="41" t="s">
        <v>18</v>
      </c>
      <c r="I59" s="34">
        <f>((L59)-J59)+T59</f>
        <v>278</v>
      </c>
      <c r="J59" s="34">
        <f>L59/2</f>
        <v>0</v>
      </c>
      <c r="K59" s="37"/>
      <c r="L59" s="34">
        <f>SUM(N59,O59,P59,Q59,R59,M59)</f>
        <v>0</v>
      </c>
      <c r="M59" s="34">
        <f>AJ59</f>
        <v>0</v>
      </c>
      <c r="N59" s="34">
        <f>SUM(AI59)</f>
        <v>0</v>
      </c>
      <c r="O59" s="34">
        <f>0</f>
        <v>0</v>
      </c>
      <c r="P59" s="34">
        <v>0</v>
      </c>
      <c r="Q59" s="34">
        <v>0</v>
      </c>
      <c r="R59" s="34">
        <f>AH59</f>
        <v>0</v>
      </c>
      <c r="S59" s="122"/>
      <c r="T59" s="41">
        <f>SUM(U59,AA59)</f>
        <v>278</v>
      </c>
      <c r="U59" s="41">
        <f>IF(SUM(V59:Y59)&gt;=250, 250,SUM(V59:Y59))</f>
        <v>118</v>
      </c>
      <c r="V59" s="41">
        <v>0</v>
      </c>
      <c r="W59" s="41">
        <v>0</v>
      </c>
      <c r="X59" s="41">
        <f>SUM(AL59,AN59,BO59,BS59)</f>
        <v>42</v>
      </c>
      <c r="Y59" s="41">
        <f>SUM(AO59:BN59)-28-38</f>
        <v>76</v>
      </c>
      <c r="Z59" s="41">
        <f>COUNTIF(AO59:BN59, "&gt;0")</f>
        <v>4</v>
      </c>
      <c r="AA59" s="41">
        <f>SUM(AB59:AF59)</f>
        <v>160</v>
      </c>
      <c r="AB59" s="41">
        <f>BP59+BQ59</f>
        <v>53</v>
      </c>
      <c r="AC59" s="41">
        <v>0</v>
      </c>
      <c r="AD59" s="41">
        <v>0</v>
      </c>
      <c r="AE59" s="41">
        <f>SUM(BR59)</f>
        <v>107</v>
      </c>
      <c r="AF59" s="41">
        <f>SUM(AM59)</f>
        <v>0</v>
      </c>
      <c r="AG59" s="122"/>
      <c r="AH59" s="36">
        <v>0</v>
      </c>
      <c r="AI59" s="36">
        <v>0</v>
      </c>
      <c r="AJ59" s="36">
        <v>0</v>
      </c>
      <c r="AK59" s="121"/>
      <c r="AL59" s="1">
        <v>42</v>
      </c>
      <c r="AM59" s="1">
        <v>0</v>
      </c>
      <c r="AN59" s="1">
        <v>0</v>
      </c>
      <c r="AO59" s="1">
        <v>28</v>
      </c>
      <c r="AP59" s="1">
        <v>0</v>
      </c>
      <c r="AQ59" s="114">
        <v>0</v>
      </c>
      <c r="AR59" s="1">
        <v>0</v>
      </c>
      <c r="AS59" s="114">
        <v>0</v>
      </c>
      <c r="AT59" s="114">
        <v>0</v>
      </c>
      <c r="AU59" s="114">
        <v>0</v>
      </c>
      <c r="AV59" s="114">
        <v>38</v>
      </c>
      <c r="AW59" s="114">
        <v>0</v>
      </c>
      <c r="AX59" s="114">
        <v>0</v>
      </c>
      <c r="AY59" s="114">
        <v>0</v>
      </c>
      <c r="AZ59" s="114">
        <v>0</v>
      </c>
      <c r="BA59" s="114">
        <v>0</v>
      </c>
      <c r="BB59" s="114">
        <v>0</v>
      </c>
      <c r="BC59" s="114">
        <v>38</v>
      </c>
      <c r="BD59" s="115">
        <v>38</v>
      </c>
      <c r="BE59" s="114">
        <v>0</v>
      </c>
      <c r="BF59" s="114">
        <v>0</v>
      </c>
      <c r="BG59" s="114">
        <v>0</v>
      </c>
      <c r="BH59" s="114">
        <v>0</v>
      </c>
      <c r="BI59" s="114">
        <v>0</v>
      </c>
      <c r="BJ59" s="114">
        <v>0</v>
      </c>
      <c r="BK59" s="114">
        <v>0</v>
      </c>
      <c r="BL59" s="114">
        <v>0</v>
      </c>
      <c r="BM59" s="114">
        <v>0</v>
      </c>
      <c r="BN59" s="114">
        <v>0</v>
      </c>
      <c r="BO59" s="114">
        <v>0</v>
      </c>
      <c r="BP59" s="114">
        <v>53</v>
      </c>
      <c r="BQ59" s="114">
        <v>0</v>
      </c>
      <c r="BR59" s="114">
        <v>107</v>
      </c>
      <c r="BS59" s="114">
        <v>0</v>
      </c>
    </row>
    <row r="60" spans="1:71" s="1" customFormat="1" ht="15" x14ac:dyDescent="0.25">
      <c r="A60" s="1" t="str">
        <f>CONCATENATE(G60,"-",F60,"-",H60)</f>
        <v>999925303-Black-Cadet</v>
      </c>
      <c r="B60" s="1" t="str">
        <f>CONCATENATE(G60,"-",H60)</f>
        <v>999925303-Cadet</v>
      </c>
      <c r="C60" s="131" t="s">
        <v>893</v>
      </c>
      <c r="D60" s="131" t="s">
        <v>1039</v>
      </c>
      <c r="E60" s="131" t="s">
        <v>27</v>
      </c>
      <c r="F60" s="41" t="s">
        <v>14</v>
      </c>
      <c r="G60" s="150">
        <v>999925303</v>
      </c>
      <c r="H60" s="131" t="s">
        <v>18</v>
      </c>
      <c r="I60" s="34">
        <f>((L60)-J60)+T60</f>
        <v>274</v>
      </c>
      <c r="J60" s="34">
        <f>L60/2</f>
        <v>0</v>
      </c>
      <c r="K60" s="35"/>
      <c r="L60" s="34">
        <f>SUM(N60,O60,P60,Q60,R60,M60)</f>
        <v>0</v>
      </c>
      <c r="M60" s="34">
        <f>AJ60</f>
        <v>0</v>
      </c>
      <c r="N60" s="34">
        <f>SUM(AI60)</f>
        <v>0</v>
      </c>
      <c r="O60" s="34">
        <f>0</f>
        <v>0</v>
      </c>
      <c r="P60" s="34">
        <v>0</v>
      </c>
      <c r="Q60" s="34">
        <v>0</v>
      </c>
      <c r="R60" s="34">
        <f>AH60</f>
        <v>0</v>
      </c>
      <c r="S60" s="122"/>
      <c r="T60" s="41">
        <f>SUM(U60,AA60)</f>
        <v>274</v>
      </c>
      <c r="U60" s="41">
        <f>IF(SUM(V60:Y60)&gt;=250, 250,SUM(V60:Y60))</f>
        <v>141</v>
      </c>
      <c r="V60" s="41">
        <v>0</v>
      </c>
      <c r="W60" s="41">
        <v>0</v>
      </c>
      <c r="X60" s="41">
        <f>SUM(AL60,AN60,BO60,BS60)</f>
        <v>0</v>
      </c>
      <c r="Y60" s="41">
        <f>SUM(AO60:BN60)</f>
        <v>141</v>
      </c>
      <c r="Z60" s="41">
        <f>COUNTIF(AO60:BN60, "&gt;0")</f>
        <v>2</v>
      </c>
      <c r="AA60" s="41">
        <f>SUM(AB60:AF60)</f>
        <v>133</v>
      </c>
      <c r="AB60" s="41">
        <f>BP60+BQ60</f>
        <v>53</v>
      </c>
      <c r="AC60" s="41">
        <v>0</v>
      </c>
      <c r="AD60" s="41">
        <v>0</v>
      </c>
      <c r="AE60" s="41">
        <f>SUM(BR60)</f>
        <v>80</v>
      </c>
      <c r="AF60" s="41">
        <f>SUM(AM60)</f>
        <v>0</v>
      </c>
      <c r="AG60" s="122"/>
      <c r="AH60" s="36">
        <v>0</v>
      </c>
      <c r="AI60" s="36">
        <v>0</v>
      </c>
      <c r="AJ60" s="36">
        <v>0</v>
      </c>
      <c r="AK60" s="121"/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14">
        <v>0</v>
      </c>
      <c r="AR60" s="1">
        <v>0</v>
      </c>
      <c r="AS60" s="114">
        <v>0</v>
      </c>
      <c r="AT60" s="114">
        <v>0</v>
      </c>
      <c r="AU60" s="114">
        <v>0</v>
      </c>
      <c r="AV60" s="114">
        <v>0</v>
      </c>
      <c r="AW60" s="114">
        <v>0</v>
      </c>
      <c r="AX60" s="114">
        <v>0</v>
      </c>
      <c r="AY60" s="114">
        <v>0</v>
      </c>
      <c r="AZ60" s="114">
        <v>0</v>
      </c>
      <c r="BA60" s="114">
        <v>0</v>
      </c>
      <c r="BB60" s="114">
        <v>51</v>
      </c>
      <c r="BC60" s="114">
        <v>0</v>
      </c>
      <c r="BD60" s="115">
        <v>0</v>
      </c>
      <c r="BE60" s="114">
        <v>0</v>
      </c>
      <c r="BF60" s="114">
        <v>0</v>
      </c>
      <c r="BG60" s="114">
        <v>0</v>
      </c>
      <c r="BH60" s="114">
        <v>0</v>
      </c>
      <c r="BI60" s="114">
        <v>90</v>
      </c>
      <c r="BJ60" s="114">
        <v>0</v>
      </c>
      <c r="BK60" s="114">
        <v>0</v>
      </c>
      <c r="BL60" s="114">
        <v>0</v>
      </c>
      <c r="BM60" s="114">
        <v>0</v>
      </c>
      <c r="BN60" s="114">
        <v>0</v>
      </c>
      <c r="BO60" s="114">
        <v>0</v>
      </c>
      <c r="BP60" s="114">
        <v>0</v>
      </c>
      <c r="BQ60" s="114">
        <v>53</v>
      </c>
      <c r="BR60" s="114">
        <v>80</v>
      </c>
      <c r="BS60" s="114">
        <v>0</v>
      </c>
    </row>
    <row r="61" spans="1:71" s="1" customFormat="1" ht="15" x14ac:dyDescent="0.25">
      <c r="A61" s="1" t="str">
        <f>CONCATENATE(G61,"-",F61,"-",H61)</f>
        <v>999930018-Black-Cadet</v>
      </c>
      <c r="B61" s="1" t="str">
        <f>CONCATENATE(G61,"-",H61)</f>
        <v>999930018-Cadet</v>
      </c>
      <c r="C61" s="36" t="s">
        <v>282</v>
      </c>
      <c r="D61" s="36" t="s">
        <v>2426</v>
      </c>
      <c r="E61" s="36" t="s">
        <v>27</v>
      </c>
      <c r="F61" s="41" t="s">
        <v>14</v>
      </c>
      <c r="G61" s="128">
        <v>999930018</v>
      </c>
      <c r="H61" s="41" t="s">
        <v>18</v>
      </c>
      <c r="I61" s="34">
        <f>((L61)-J61)+T61</f>
        <v>272</v>
      </c>
      <c r="J61" s="36"/>
      <c r="K61" s="35"/>
      <c r="L61" s="34">
        <f>SUM(N61,O61,P61,Q61,R61,M61)</f>
        <v>0</v>
      </c>
      <c r="M61" s="34">
        <f>AJ61</f>
        <v>0</v>
      </c>
      <c r="N61" s="34">
        <f>SUM(AI61)</f>
        <v>0</v>
      </c>
      <c r="O61" s="34">
        <f>0</f>
        <v>0</v>
      </c>
      <c r="P61" s="34">
        <v>0</v>
      </c>
      <c r="Q61" s="34">
        <v>0</v>
      </c>
      <c r="R61" s="34">
        <f>AH61</f>
        <v>0</v>
      </c>
      <c r="S61" s="122"/>
      <c r="T61" s="41">
        <f>SUM(U61,AA61)</f>
        <v>272</v>
      </c>
      <c r="U61" s="41">
        <f>IF(SUM(V61:Y61)&gt;=250, 250,SUM(V61:Y61))</f>
        <v>59</v>
      </c>
      <c r="V61" s="41">
        <v>0</v>
      </c>
      <c r="W61" s="41">
        <v>0</v>
      </c>
      <c r="X61" s="41">
        <f>SUM(AL61,AN61,BO61,BS61)</f>
        <v>0</v>
      </c>
      <c r="Y61" s="41">
        <f>SUM(AO61:BN61)</f>
        <v>59</v>
      </c>
      <c r="Z61" s="41">
        <f>COUNTIF(AO61:BN61, "&gt;0")</f>
        <v>2</v>
      </c>
      <c r="AA61" s="41">
        <f>SUM(AB61:AF61)</f>
        <v>213</v>
      </c>
      <c r="AB61" s="41">
        <f>BP61+BQ61</f>
        <v>106</v>
      </c>
      <c r="AC61" s="41">
        <v>0</v>
      </c>
      <c r="AD61" s="41">
        <v>0</v>
      </c>
      <c r="AE61" s="41">
        <f>SUM(BR61)</f>
        <v>107</v>
      </c>
      <c r="AF61" s="41">
        <f>SUM(AM61)</f>
        <v>0</v>
      </c>
      <c r="AG61" s="122"/>
      <c r="AH61" s="36">
        <v>0</v>
      </c>
      <c r="AI61" s="126">
        <v>0</v>
      </c>
      <c r="AJ61" s="36">
        <v>0</v>
      </c>
      <c r="AK61" s="121"/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14">
        <v>0</v>
      </c>
      <c r="AR61" s="1">
        <v>0</v>
      </c>
      <c r="AS61" s="114">
        <v>0</v>
      </c>
      <c r="AT61" s="114">
        <v>0</v>
      </c>
      <c r="AU61" s="114">
        <v>0</v>
      </c>
      <c r="AV61" s="114">
        <v>0</v>
      </c>
      <c r="AW61" s="114">
        <v>21</v>
      </c>
      <c r="AX61" s="114">
        <v>0</v>
      </c>
      <c r="AY61" s="114">
        <v>0</v>
      </c>
      <c r="AZ61" s="114">
        <v>0</v>
      </c>
      <c r="BA61" s="114">
        <v>0</v>
      </c>
      <c r="BB61" s="114">
        <v>0</v>
      </c>
      <c r="BC61" s="114">
        <v>0</v>
      </c>
      <c r="BD61" s="115">
        <v>0</v>
      </c>
      <c r="BE61" s="114">
        <v>0</v>
      </c>
      <c r="BF61" s="114">
        <v>0</v>
      </c>
      <c r="BG61" s="114">
        <v>0</v>
      </c>
      <c r="BH61" s="114">
        <v>0</v>
      </c>
      <c r="BI61" s="114">
        <v>38</v>
      </c>
      <c r="BJ61" s="114">
        <v>0</v>
      </c>
      <c r="BK61" s="114">
        <v>0</v>
      </c>
      <c r="BL61" s="114">
        <v>0</v>
      </c>
      <c r="BM61" s="114">
        <v>0</v>
      </c>
      <c r="BN61" s="114">
        <v>0</v>
      </c>
      <c r="BO61" s="114">
        <v>0</v>
      </c>
      <c r="BP61" s="114">
        <v>53</v>
      </c>
      <c r="BQ61" s="114">
        <v>53</v>
      </c>
      <c r="BR61" s="114">
        <v>107</v>
      </c>
      <c r="BS61" s="114">
        <v>0</v>
      </c>
    </row>
    <row r="62" spans="1:71" s="1" customFormat="1" ht="15" x14ac:dyDescent="0.25">
      <c r="A62" s="1" t="str">
        <f>CONCATENATE(G62,"-",F62,"-",H62)</f>
        <v>999924828-Black-Cadet</v>
      </c>
      <c r="B62" s="1" t="str">
        <f>CONCATENATE(G62,"-",H62)</f>
        <v>999924828-Cadet</v>
      </c>
      <c r="C62" s="36" t="s">
        <v>628</v>
      </c>
      <c r="D62" s="36" t="s">
        <v>936</v>
      </c>
      <c r="E62" s="36" t="s">
        <v>27</v>
      </c>
      <c r="F62" s="41" t="s">
        <v>14</v>
      </c>
      <c r="G62" s="36">
        <v>999924828</v>
      </c>
      <c r="H62" s="36" t="s">
        <v>18</v>
      </c>
      <c r="I62" s="34">
        <f>((L62)-J62)+T62</f>
        <v>267</v>
      </c>
      <c r="J62" s="36"/>
      <c r="K62" s="35"/>
      <c r="L62" s="34">
        <f>SUM(N62,O62,P62,Q62,R62,M62)</f>
        <v>0</v>
      </c>
      <c r="M62" s="34">
        <f>AJ62</f>
        <v>0</v>
      </c>
      <c r="N62" s="34">
        <f>SUM(AI62)</f>
        <v>0</v>
      </c>
      <c r="O62" s="34">
        <f>0</f>
        <v>0</v>
      </c>
      <c r="P62" s="34">
        <v>0</v>
      </c>
      <c r="Q62" s="34">
        <v>0</v>
      </c>
      <c r="R62" s="34">
        <f>AH62</f>
        <v>0</v>
      </c>
      <c r="S62" s="122"/>
      <c r="T62" s="41">
        <f>SUM(U62,AA62)</f>
        <v>267</v>
      </c>
      <c r="U62" s="41">
        <f>IF(SUM(V62:Y62)&gt;=250, 250,SUM(V62:Y62))</f>
        <v>89</v>
      </c>
      <c r="V62" s="41">
        <v>0</v>
      </c>
      <c r="W62" s="41">
        <v>0</v>
      </c>
      <c r="X62" s="41">
        <f>SUM(AL62,AN62,BO62,BS62)</f>
        <v>0</v>
      </c>
      <c r="Y62" s="41">
        <f>SUM(AO62:BN62)</f>
        <v>89</v>
      </c>
      <c r="Z62" s="41">
        <f>COUNTIF(AO62:BN62, "&gt;0")</f>
        <v>2</v>
      </c>
      <c r="AA62" s="41">
        <f>SUM(AB62:AF62)</f>
        <v>178</v>
      </c>
      <c r="AB62" s="41">
        <f>BP62+BQ62</f>
        <v>71</v>
      </c>
      <c r="AC62" s="41">
        <v>0</v>
      </c>
      <c r="AD62" s="41">
        <v>0</v>
      </c>
      <c r="AE62" s="41">
        <f>SUM(BR62)</f>
        <v>107</v>
      </c>
      <c r="AF62" s="41">
        <f>SUM(AM62)</f>
        <v>0</v>
      </c>
      <c r="AG62" s="122"/>
      <c r="AH62" s="36">
        <v>0</v>
      </c>
      <c r="AI62" s="36">
        <v>0</v>
      </c>
      <c r="AJ62" s="36">
        <v>0</v>
      </c>
      <c r="AK62" s="121"/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14">
        <v>0</v>
      </c>
      <c r="AR62" s="1">
        <v>0</v>
      </c>
      <c r="AS62" s="114">
        <v>0</v>
      </c>
      <c r="AT62" s="114">
        <v>0</v>
      </c>
      <c r="AU62" s="114">
        <v>0</v>
      </c>
      <c r="AV62" s="114">
        <v>0</v>
      </c>
      <c r="AW62" s="114">
        <v>0</v>
      </c>
      <c r="AX62" s="114">
        <v>0</v>
      </c>
      <c r="AY62" s="114">
        <v>0</v>
      </c>
      <c r="AZ62" s="114">
        <v>0</v>
      </c>
      <c r="BA62" s="114">
        <v>51</v>
      </c>
      <c r="BB62" s="114">
        <v>0</v>
      </c>
      <c r="BC62" s="114">
        <v>0</v>
      </c>
      <c r="BD62" s="115">
        <v>38</v>
      </c>
      <c r="BE62" s="114">
        <v>0</v>
      </c>
      <c r="BF62" s="114">
        <v>0</v>
      </c>
      <c r="BG62" s="114">
        <v>0</v>
      </c>
      <c r="BH62" s="114">
        <v>0</v>
      </c>
      <c r="BI62" s="114">
        <v>0</v>
      </c>
      <c r="BJ62" s="114">
        <v>0</v>
      </c>
      <c r="BK62" s="114">
        <v>0</v>
      </c>
      <c r="BL62" s="114">
        <v>0</v>
      </c>
      <c r="BM62" s="114">
        <v>0</v>
      </c>
      <c r="BN62" s="114">
        <v>0</v>
      </c>
      <c r="BO62" s="114">
        <v>0</v>
      </c>
      <c r="BP62" s="114">
        <v>71</v>
      </c>
      <c r="BQ62" s="114">
        <v>0</v>
      </c>
      <c r="BR62" s="114">
        <v>107</v>
      </c>
      <c r="BS62" s="114">
        <v>0</v>
      </c>
    </row>
    <row r="63" spans="1:71" s="1" customFormat="1" ht="15" x14ac:dyDescent="0.25">
      <c r="A63" s="1" t="str">
        <f>CONCATENATE(G63,"-",F63,"-",H63)</f>
        <v>999925414-Black-Cadet</v>
      </c>
      <c r="B63" s="1" t="str">
        <f>CONCATENATE(G63,"-",H63)</f>
        <v>999925414-Cadet</v>
      </c>
      <c r="C63" s="36" t="s">
        <v>577</v>
      </c>
      <c r="D63" s="36" t="s">
        <v>404</v>
      </c>
      <c r="E63" s="36" t="s">
        <v>27</v>
      </c>
      <c r="F63" s="41" t="s">
        <v>14</v>
      </c>
      <c r="G63" s="128">
        <v>999925414</v>
      </c>
      <c r="H63" s="41" t="s">
        <v>18</v>
      </c>
      <c r="I63" s="34">
        <f>((L63)-J63)+T63</f>
        <v>262</v>
      </c>
      <c r="J63" s="34">
        <f>L63/2</f>
        <v>0</v>
      </c>
      <c r="K63" s="37"/>
      <c r="L63" s="34">
        <f>SUM(N63,O63,P63,Q63,R63,M63)</f>
        <v>0</v>
      </c>
      <c r="M63" s="34">
        <f>AJ63</f>
        <v>0</v>
      </c>
      <c r="N63" s="34">
        <f>SUM(AI63)</f>
        <v>0</v>
      </c>
      <c r="O63" s="34">
        <f>0</f>
        <v>0</v>
      </c>
      <c r="P63" s="34">
        <v>0</v>
      </c>
      <c r="Q63" s="34">
        <v>0</v>
      </c>
      <c r="R63" s="34">
        <f>AH63</f>
        <v>0</v>
      </c>
      <c r="S63" s="122"/>
      <c r="T63" s="41">
        <f>SUM(U63,AA63)</f>
        <v>262</v>
      </c>
      <c r="U63" s="41">
        <f>IF(SUM(V63:Y63)&gt;=250, 250,SUM(V63:Y63))</f>
        <v>102</v>
      </c>
      <c r="V63" s="41">
        <v>0</v>
      </c>
      <c r="W63" s="41">
        <v>0</v>
      </c>
      <c r="X63" s="41">
        <f>SUM(AL63,AN63,BO63,BS63)</f>
        <v>0</v>
      </c>
      <c r="Y63" s="41">
        <f>SUM(AO63:BN63)-21</f>
        <v>102</v>
      </c>
      <c r="Z63" s="41">
        <f>COUNTIF(AO63:BN63, "&gt;0")</f>
        <v>3</v>
      </c>
      <c r="AA63" s="41">
        <f>SUM(AB63:AF63)</f>
        <v>160</v>
      </c>
      <c r="AB63" s="41">
        <f>BP63+BQ63</f>
        <v>53</v>
      </c>
      <c r="AC63" s="41">
        <v>0</v>
      </c>
      <c r="AD63" s="41">
        <v>0</v>
      </c>
      <c r="AE63" s="41">
        <f>SUM(BR63)</f>
        <v>107</v>
      </c>
      <c r="AF63" s="41">
        <f>SUM(AM63)</f>
        <v>0</v>
      </c>
      <c r="AG63" s="122"/>
      <c r="AH63" s="36">
        <v>0</v>
      </c>
      <c r="AI63" s="36">
        <v>0</v>
      </c>
      <c r="AJ63" s="36">
        <v>0</v>
      </c>
      <c r="AK63" s="121"/>
      <c r="AL63" s="1">
        <v>0</v>
      </c>
      <c r="AM63" s="1">
        <v>0</v>
      </c>
      <c r="AN63" s="1">
        <v>0</v>
      </c>
      <c r="AO63" s="1">
        <v>0</v>
      </c>
      <c r="AP63" s="1">
        <v>21</v>
      </c>
      <c r="AQ63" s="114">
        <v>0</v>
      </c>
      <c r="AR63" s="1">
        <v>0</v>
      </c>
      <c r="AS63" s="114">
        <v>0</v>
      </c>
      <c r="AT63" s="114">
        <v>0</v>
      </c>
      <c r="AU63" s="114">
        <v>0</v>
      </c>
      <c r="AV63" s="114">
        <v>0</v>
      </c>
      <c r="AW63" s="114">
        <v>0</v>
      </c>
      <c r="AX63" s="114">
        <v>0</v>
      </c>
      <c r="AY63" s="114">
        <v>0</v>
      </c>
      <c r="AZ63" s="114">
        <v>0</v>
      </c>
      <c r="BA63" s="114">
        <v>51</v>
      </c>
      <c r="BB63" s="114">
        <v>0</v>
      </c>
      <c r="BC63" s="114">
        <v>0</v>
      </c>
      <c r="BD63" s="115">
        <v>51</v>
      </c>
      <c r="BE63" s="114">
        <v>0</v>
      </c>
      <c r="BF63" s="114">
        <v>0</v>
      </c>
      <c r="BG63" s="114">
        <v>0</v>
      </c>
      <c r="BH63" s="114">
        <v>0</v>
      </c>
      <c r="BI63" s="114">
        <v>0</v>
      </c>
      <c r="BJ63" s="114">
        <v>0</v>
      </c>
      <c r="BK63" s="114">
        <v>0</v>
      </c>
      <c r="BL63" s="114">
        <v>0</v>
      </c>
      <c r="BM63" s="114">
        <v>0</v>
      </c>
      <c r="BN63" s="114">
        <v>0</v>
      </c>
      <c r="BO63" s="114">
        <v>0</v>
      </c>
      <c r="BP63" s="114">
        <v>53</v>
      </c>
      <c r="BQ63" s="114">
        <v>0</v>
      </c>
      <c r="BR63" s="114">
        <v>107</v>
      </c>
      <c r="BS63" s="114">
        <v>0</v>
      </c>
    </row>
    <row r="64" spans="1:71" s="1" customFormat="1" ht="15" x14ac:dyDescent="0.25">
      <c r="A64" s="1" t="str">
        <f>CONCATENATE(G64,"-",F64,"-",H64)</f>
        <v>999924430-Black-Cadet</v>
      </c>
      <c r="B64" s="1" t="str">
        <f>CONCATENATE(G64,"-",H64)</f>
        <v>999924430-Cadet</v>
      </c>
      <c r="C64" s="36" t="s">
        <v>789</v>
      </c>
      <c r="D64" s="36" t="s">
        <v>392</v>
      </c>
      <c r="E64" s="36" t="s">
        <v>27</v>
      </c>
      <c r="F64" s="41" t="s">
        <v>14</v>
      </c>
      <c r="G64" s="128">
        <v>999924430</v>
      </c>
      <c r="H64" s="41" t="s">
        <v>18</v>
      </c>
      <c r="I64" s="34">
        <f>((L64)-J64)+T64</f>
        <v>259</v>
      </c>
      <c r="J64" s="34">
        <f>L64/2</f>
        <v>0</v>
      </c>
      <c r="K64" s="37"/>
      <c r="L64" s="34">
        <f>SUM(N64,O64,P64,Q64,R64,M64)</f>
        <v>0</v>
      </c>
      <c r="M64" s="34">
        <f>AJ64</f>
        <v>0</v>
      </c>
      <c r="N64" s="34">
        <f>SUM(AI64)</f>
        <v>0</v>
      </c>
      <c r="O64" s="34">
        <f>0</f>
        <v>0</v>
      </c>
      <c r="P64" s="34">
        <v>0</v>
      </c>
      <c r="Q64" s="34">
        <v>0</v>
      </c>
      <c r="R64" s="34">
        <f>AH64</f>
        <v>0</v>
      </c>
      <c r="S64" s="122"/>
      <c r="T64" s="41">
        <f>SUM(U64,AA64)</f>
        <v>259</v>
      </c>
      <c r="U64" s="41">
        <f>IF(SUM(V64:Y64)&gt;=250, 250,SUM(V64:Y64))</f>
        <v>126</v>
      </c>
      <c r="V64" s="41">
        <v>0</v>
      </c>
      <c r="W64" s="41">
        <v>0</v>
      </c>
      <c r="X64" s="41">
        <f>SUM(AL64,AN64,BO64,BS64)</f>
        <v>24</v>
      </c>
      <c r="Y64" s="41">
        <f>SUM(AO64:BN64)-51-38</f>
        <v>102</v>
      </c>
      <c r="Z64" s="41">
        <f>COUNTIF(AO64:BN64, "&gt;0")</f>
        <v>4</v>
      </c>
      <c r="AA64" s="41">
        <f>SUM(AB64:AF64)</f>
        <v>133</v>
      </c>
      <c r="AB64" s="41">
        <f>BP64+BQ64</f>
        <v>53</v>
      </c>
      <c r="AC64" s="41">
        <v>0</v>
      </c>
      <c r="AD64" s="41">
        <v>0</v>
      </c>
      <c r="AE64" s="41">
        <f>SUM(BR64)</f>
        <v>80</v>
      </c>
      <c r="AF64" s="41">
        <f>SUM(AM64)</f>
        <v>0</v>
      </c>
      <c r="AG64" s="122"/>
      <c r="AH64" s="36">
        <v>0</v>
      </c>
      <c r="AI64" s="126">
        <v>0</v>
      </c>
      <c r="AJ64" s="36">
        <v>0</v>
      </c>
      <c r="AK64" s="121"/>
      <c r="AL64" s="1">
        <v>24</v>
      </c>
      <c r="AM64" s="1">
        <v>0</v>
      </c>
      <c r="AN64" s="1">
        <v>0</v>
      </c>
      <c r="AO64" s="1">
        <v>51</v>
      </c>
      <c r="AP64" s="1">
        <v>0</v>
      </c>
      <c r="AQ64" s="114">
        <v>0</v>
      </c>
      <c r="AR64" s="1">
        <v>0</v>
      </c>
      <c r="AS64" s="114">
        <v>0</v>
      </c>
      <c r="AT64" s="114">
        <v>0</v>
      </c>
      <c r="AU64" s="114">
        <v>0</v>
      </c>
      <c r="AV64" s="114">
        <v>38</v>
      </c>
      <c r="AW64" s="114">
        <v>0</v>
      </c>
      <c r="AX64" s="114">
        <v>0</v>
      </c>
      <c r="AY64" s="114">
        <v>0</v>
      </c>
      <c r="AZ64" s="114">
        <v>0</v>
      </c>
      <c r="BA64" s="114">
        <v>0</v>
      </c>
      <c r="BB64" s="114">
        <v>0</v>
      </c>
      <c r="BC64" s="114">
        <v>51</v>
      </c>
      <c r="BD64" s="115">
        <v>51</v>
      </c>
      <c r="BE64" s="114">
        <v>0</v>
      </c>
      <c r="BF64" s="114">
        <v>0</v>
      </c>
      <c r="BG64" s="114">
        <v>0</v>
      </c>
      <c r="BH64" s="114">
        <v>0</v>
      </c>
      <c r="BI64" s="114">
        <v>0</v>
      </c>
      <c r="BJ64" s="114">
        <v>0</v>
      </c>
      <c r="BK64" s="114">
        <v>0</v>
      </c>
      <c r="BL64" s="114">
        <v>0</v>
      </c>
      <c r="BM64" s="114">
        <v>0</v>
      </c>
      <c r="BN64" s="114">
        <v>0</v>
      </c>
      <c r="BO64" s="114">
        <v>0</v>
      </c>
      <c r="BP64" s="114">
        <v>53</v>
      </c>
      <c r="BQ64" s="114">
        <v>0</v>
      </c>
      <c r="BR64" s="114">
        <v>80</v>
      </c>
      <c r="BS64" s="114">
        <v>0</v>
      </c>
    </row>
    <row r="65" spans="1:71" s="1" customFormat="1" ht="15" x14ac:dyDescent="0.25">
      <c r="A65" s="1" t="str">
        <f>CONCATENATE(G65,"-",F65,"-",H65)</f>
        <v>999921850-Black-Cadet</v>
      </c>
      <c r="B65" s="1" t="str">
        <f>CONCATENATE(G65,"-",H65)</f>
        <v>999921850-Cadet</v>
      </c>
      <c r="C65" s="36" t="s">
        <v>789</v>
      </c>
      <c r="D65" s="36" t="s">
        <v>50</v>
      </c>
      <c r="E65" s="36" t="s">
        <v>27</v>
      </c>
      <c r="F65" s="41" t="s">
        <v>14</v>
      </c>
      <c r="G65" s="127">
        <v>999921850</v>
      </c>
      <c r="H65" s="41" t="s">
        <v>18</v>
      </c>
      <c r="I65" s="34">
        <f>((L65)-J65)+T65</f>
        <v>258</v>
      </c>
      <c r="J65" s="34"/>
      <c r="K65" s="35"/>
      <c r="L65" s="34">
        <f>SUM(N65,O65,P65,Q65,R65,M65)</f>
        <v>0</v>
      </c>
      <c r="M65" s="34">
        <f>AJ65</f>
        <v>0</v>
      </c>
      <c r="N65" s="34">
        <f>SUM(AI65)</f>
        <v>0</v>
      </c>
      <c r="O65" s="34">
        <f>0</f>
        <v>0</v>
      </c>
      <c r="P65" s="34">
        <v>0</v>
      </c>
      <c r="Q65" s="34">
        <v>0</v>
      </c>
      <c r="R65" s="34">
        <f>AH65</f>
        <v>0</v>
      </c>
      <c r="S65" s="122"/>
      <c r="T65" s="41">
        <f>SUM(U65,AA65)</f>
        <v>258</v>
      </c>
      <c r="U65" s="41">
        <f>IF(SUM(V65:Y65)&gt;=250, 250,SUM(V65:Y65))</f>
        <v>62</v>
      </c>
      <c r="V65" s="41">
        <v>0</v>
      </c>
      <c r="W65" s="41">
        <v>0</v>
      </c>
      <c r="X65" s="41">
        <f>SUM(AL65,AN65,BO65,BS65)</f>
        <v>24</v>
      </c>
      <c r="Y65" s="41">
        <f>SUM(AO65:BN65)</f>
        <v>38</v>
      </c>
      <c r="Z65" s="41">
        <f>COUNTIF(AO65:BN65, "&gt;0")</f>
        <v>1</v>
      </c>
      <c r="AA65" s="41">
        <f>SUM(AB65:AF65)</f>
        <v>196</v>
      </c>
      <c r="AB65" s="41">
        <f>BP65+BQ65</f>
        <v>71</v>
      </c>
      <c r="AC65" s="41">
        <v>0</v>
      </c>
      <c r="AD65" s="41">
        <v>0</v>
      </c>
      <c r="AE65" s="41">
        <f>SUM(BR65)</f>
        <v>0</v>
      </c>
      <c r="AF65" s="41">
        <f>SUM(AM65)</f>
        <v>125</v>
      </c>
      <c r="AG65" s="122"/>
      <c r="AH65" s="36">
        <v>0</v>
      </c>
      <c r="AI65" s="126">
        <v>0</v>
      </c>
      <c r="AJ65" s="36">
        <v>0</v>
      </c>
      <c r="AK65" s="121"/>
      <c r="AL65" s="1">
        <v>0</v>
      </c>
      <c r="AM65" s="1">
        <v>125</v>
      </c>
      <c r="AN65" s="1">
        <v>24</v>
      </c>
      <c r="AO65" s="1">
        <v>0</v>
      </c>
      <c r="AP65" s="1">
        <v>0</v>
      </c>
      <c r="AQ65" s="114">
        <v>0</v>
      </c>
      <c r="AR65" s="1">
        <v>0</v>
      </c>
      <c r="AS65" s="114">
        <v>0</v>
      </c>
      <c r="AT65" s="114">
        <v>0</v>
      </c>
      <c r="AU65" s="114">
        <v>0</v>
      </c>
      <c r="AV65" s="114">
        <v>0</v>
      </c>
      <c r="AW65" s="114">
        <v>0</v>
      </c>
      <c r="AX65" s="114">
        <v>0</v>
      </c>
      <c r="AY65" s="114">
        <v>0</v>
      </c>
      <c r="AZ65" s="114">
        <v>0</v>
      </c>
      <c r="BA65" s="114">
        <v>0</v>
      </c>
      <c r="BB65" s="114">
        <v>0</v>
      </c>
      <c r="BC65" s="114">
        <v>0</v>
      </c>
      <c r="BD65" s="115">
        <v>0</v>
      </c>
      <c r="BE65" s="114">
        <v>0</v>
      </c>
      <c r="BF65" s="114">
        <v>0</v>
      </c>
      <c r="BG65" s="114">
        <v>0</v>
      </c>
      <c r="BH65" s="114">
        <v>38</v>
      </c>
      <c r="BI65" s="114">
        <v>0</v>
      </c>
      <c r="BJ65" s="114">
        <v>0</v>
      </c>
      <c r="BK65" s="114">
        <v>0</v>
      </c>
      <c r="BL65" s="114">
        <v>0</v>
      </c>
      <c r="BM65" s="114">
        <v>0</v>
      </c>
      <c r="BN65" s="114">
        <v>0</v>
      </c>
      <c r="BO65" s="114">
        <v>0</v>
      </c>
      <c r="BP65" s="114">
        <v>71</v>
      </c>
      <c r="BQ65" s="114">
        <v>0</v>
      </c>
      <c r="BR65" s="114">
        <v>0</v>
      </c>
      <c r="BS65" s="114">
        <v>0</v>
      </c>
    </row>
    <row r="66" spans="1:71" s="1" customFormat="1" ht="15" x14ac:dyDescent="0.25">
      <c r="A66" s="1" t="str">
        <f>CONCATENATE(G66,"-",F66,"-",H66)</f>
        <v>999930613-Black-Cadet</v>
      </c>
      <c r="B66" s="1" t="str">
        <f>CONCATENATE(G66,"-",H66)</f>
        <v>999930613-Cadet</v>
      </c>
      <c r="C66" s="36" t="s">
        <v>1127</v>
      </c>
      <c r="D66" s="36" t="s">
        <v>452</v>
      </c>
      <c r="E66" s="36" t="s">
        <v>27</v>
      </c>
      <c r="F66" s="41" t="s">
        <v>14</v>
      </c>
      <c r="G66" s="127">
        <v>999930613</v>
      </c>
      <c r="H66" s="41" t="s">
        <v>18</v>
      </c>
      <c r="I66" s="34">
        <f>((L66)-J66)+T66</f>
        <v>255</v>
      </c>
      <c r="J66" s="36"/>
      <c r="K66" s="37"/>
      <c r="L66" s="34">
        <f>SUM(N66,O66,P66,Q66,R66,M66)</f>
        <v>0</v>
      </c>
      <c r="M66" s="34">
        <f>AJ66</f>
        <v>0</v>
      </c>
      <c r="N66" s="34">
        <f>SUM(AI66)</f>
        <v>0</v>
      </c>
      <c r="O66" s="34">
        <f>0</f>
        <v>0</v>
      </c>
      <c r="P66" s="34">
        <v>0</v>
      </c>
      <c r="Q66" s="34">
        <v>0</v>
      </c>
      <c r="R66" s="34">
        <f>AH66</f>
        <v>0</v>
      </c>
      <c r="S66" s="122"/>
      <c r="T66" s="41">
        <f>SUM(U66,AA66)</f>
        <v>255</v>
      </c>
      <c r="U66" s="41">
        <f>IF(SUM(V66:Y66)&gt;=250, 250,SUM(V66:Y66))</f>
        <v>28</v>
      </c>
      <c r="V66" s="41">
        <v>0</v>
      </c>
      <c r="W66" s="41">
        <v>0</v>
      </c>
      <c r="X66" s="41">
        <f>SUM(AL66,AN66,BO66,BS66)</f>
        <v>0</v>
      </c>
      <c r="Y66" s="41">
        <f>SUM(AO66:BN66)</f>
        <v>28</v>
      </c>
      <c r="Z66" s="41">
        <f>COUNTIF(AO66:BN66, "&gt;0")</f>
        <v>1</v>
      </c>
      <c r="AA66" s="41">
        <f>SUM(AB66:AF66)</f>
        <v>227</v>
      </c>
      <c r="AB66" s="41">
        <f>BP66+BQ66</f>
        <v>53</v>
      </c>
      <c r="AC66" s="41">
        <v>0</v>
      </c>
      <c r="AD66" s="41">
        <v>0</v>
      </c>
      <c r="AE66" s="41">
        <f>SUM(BR66)</f>
        <v>80</v>
      </c>
      <c r="AF66" s="41">
        <f>SUM(AM66)</f>
        <v>94</v>
      </c>
      <c r="AG66" s="122"/>
      <c r="AH66" s="36">
        <v>0</v>
      </c>
      <c r="AI66" s="126">
        <v>0</v>
      </c>
      <c r="AJ66" s="36">
        <v>0</v>
      </c>
      <c r="AK66" s="121"/>
      <c r="AL66" s="1">
        <v>0</v>
      </c>
      <c r="AM66" s="1">
        <v>94</v>
      </c>
      <c r="AN66" s="1">
        <v>0</v>
      </c>
      <c r="AO66" s="1">
        <v>0</v>
      </c>
      <c r="AP66" s="1">
        <v>0</v>
      </c>
      <c r="AQ66" s="114">
        <v>0</v>
      </c>
      <c r="AR66" s="1">
        <v>0</v>
      </c>
      <c r="AS66" s="114">
        <v>0</v>
      </c>
      <c r="AT66" s="114">
        <v>0</v>
      </c>
      <c r="AU66" s="114">
        <v>0</v>
      </c>
      <c r="AV66" s="114">
        <v>0</v>
      </c>
      <c r="AW66" s="114">
        <v>28</v>
      </c>
      <c r="AX66" s="114">
        <v>0</v>
      </c>
      <c r="AY66" s="114">
        <v>0</v>
      </c>
      <c r="AZ66" s="114">
        <v>0</v>
      </c>
      <c r="BA66" s="114">
        <v>0</v>
      </c>
      <c r="BB66" s="114">
        <v>0</v>
      </c>
      <c r="BC66" s="114">
        <v>0</v>
      </c>
      <c r="BD66" s="115">
        <v>0</v>
      </c>
      <c r="BE66" s="114">
        <v>0</v>
      </c>
      <c r="BF66" s="114">
        <v>0</v>
      </c>
      <c r="BG66" s="114">
        <v>0</v>
      </c>
      <c r="BH66" s="114">
        <v>0</v>
      </c>
      <c r="BI66" s="114">
        <v>0</v>
      </c>
      <c r="BJ66" s="114">
        <v>0</v>
      </c>
      <c r="BK66" s="114">
        <v>0</v>
      </c>
      <c r="BL66" s="114">
        <v>0</v>
      </c>
      <c r="BM66" s="114">
        <v>0</v>
      </c>
      <c r="BN66" s="114">
        <v>0</v>
      </c>
      <c r="BO66" s="114">
        <v>0</v>
      </c>
      <c r="BP66" s="114">
        <v>0</v>
      </c>
      <c r="BQ66" s="114">
        <v>53</v>
      </c>
      <c r="BR66" s="114">
        <v>80</v>
      </c>
      <c r="BS66" s="114">
        <v>0</v>
      </c>
    </row>
    <row r="67" spans="1:71" s="1" customFormat="1" ht="15" x14ac:dyDescent="0.25">
      <c r="A67" s="1" t="str">
        <f>CONCATENATE(G67,"-",F67,"-",H67)</f>
        <v>999922443-Black-Cadet</v>
      </c>
      <c r="B67" s="1" t="str">
        <f>CONCATENATE(G67,"-",H67)</f>
        <v>999922443-Cadet</v>
      </c>
      <c r="C67" s="36" t="s">
        <v>149</v>
      </c>
      <c r="D67" s="36" t="s">
        <v>815</v>
      </c>
      <c r="E67" s="36" t="s">
        <v>27</v>
      </c>
      <c r="F67" s="41" t="s">
        <v>14</v>
      </c>
      <c r="G67" s="127">
        <v>999922443</v>
      </c>
      <c r="H67" s="41" t="s">
        <v>18</v>
      </c>
      <c r="I67" s="34">
        <f>((L67)-J67)+T67</f>
        <v>253</v>
      </c>
      <c r="J67" s="34">
        <f>L67/2</f>
        <v>0</v>
      </c>
      <c r="K67" s="37"/>
      <c r="L67" s="34">
        <f>SUM(N67,O67,P67,Q67,R67,M67)</f>
        <v>0</v>
      </c>
      <c r="M67" s="34">
        <f>AJ67</f>
        <v>0</v>
      </c>
      <c r="N67" s="34">
        <f>SUM(AI67)</f>
        <v>0</v>
      </c>
      <c r="O67" s="34">
        <f>0</f>
        <v>0</v>
      </c>
      <c r="P67" s="34">
        <v>0</v>
      </c>
      <c r="Q67" s="34">
        <v>0</v>
      </c>
      <c r="R67" s="34">
        <f>AH67</f>
        <v>0</v>
      </c>
      <c r="S67" s="122"/>
      <c r="T67" s="41">
        <f>SUM(U67,AA67)</f>
        <v>253</v>
      </c>
      <c r="U67" s="41">
        <f>IF(SUM(V67:Y67)&gt;=250, 250,SUM(V67:Y67))</f>
        <v>102</v>
      </c>
      <c r="V67" s="41">
        <v>0</v>
      </c>
      <c r="W67" s="41">
        <v>0</v>
      </c>
      <c r="X67" s="41">
        <f>SUM(AL67,AN67,BO67,BS67)</f>
        <v>0</v>
      </c>
      <c r="Y67" s="41">
        <f>SUM(AO67:BN67)</f>
        <v>102</v>
      </c>
      <c r="Z67" s="41">
        <f>COUNTIF(AO67:BN67, "&gt;0")</f>
        <v>2</v>
      </c>
      <c r="AA67" s="41">
        <f>SUM(AB67:AF67)</f>
        <v>151</v>
      </c>
      <c r="AB67" s="41">
        <f>BP67+BQ67</f>
        <v>71</v>
      </c>
      <c r="AC67" s="41">
        <v>0</v>
      </c>
      <c r="AD67" s="41">
        <v>0</v>
      </c>
      <c r="AE67" s="41">
        <f>SUM(BR67)</f>
        <v>80</v>
      </c>
      <c r="AF67" s="41">
        <f>SUM(AM67)</f>
        <v>0</v>
      </c>
      <c r="AG67" s="122"/>
      <c r="AH67" s="36">
        <v>0</v>
      </c>
      <c r="AI67" s="126">
        <v>0</v>
      </c>
      <c r="AJ67" s="36">
        <v>0</v>
      </c>
      <c r="AK67" s="121"/>
      <c r="AL67" s="1">
        <v>0</v>
      </c>
      <c r="AM67" s="1">
        <v>0</v>
      </c>
      <c r="AN67" s="1">
        <v>0</v>
      </c>
      <c r="AO67" s="1">
        <v>0</v>
      </c>
      <c r="AP67" s="1">
        <v>51</v>
      </c>
      <c r="AQ67" s="114">
        <v>0</v>
      </c>
      <c r="AR67" s="1">
        <v>0</v>
      </c>
      <c r="AS67" s="114">
        <v>0</v>
      </c>
      <c r="AT67" s="114">
        <v>0</v>
      </c>
      <c r="AU67" s="114">
        <v>0</v>
      </c>
      <c r="AV67" s="114">
        <v>0</v>
      </c>
      <c r="AW67" s="114">
        <v>0</v>
      </c>
      <c r="AX67" s="114">
        <v>0</v>
      </c>
      <c r="AY67" s="114">
        <v>0</v>
      </c>
      <c r="AZ67" s="114">
        <v>0</v>
      </c>
      <c r="BA67" s="114">
        <v>51</v>
      </c>
      <c r="BB67" s="114">
        <v>0</v>
      </c>
      <c r="BC67" s="114">
        <v>0</v>
      </c>
      <c r="BD67" s="115">
        <v>0</v>
      </c>
      <c r="BE67" s="114">
        <v>0</v>
      </c>
      <c r="BF67" s="114">
        <v>0</v>
      </c>
      <c r="BG67" s="114">
        <v>0</v>
      </c>
      <c r="BH67" s="114">
        <v>0</v>
      </c>
      <c r="BI67" s="114">
        <v>0</v>
      </c>
      <c r="BJ67" s="114">
        <v>0</v>
      </c>
      <c r="BK67" s="114">
        <v>0</v>
      </c>
      <c r="BL67" s="114">
        <v>0</v>
      </c>
      <c r="BM67" s="114">
        <v>0</v>
      </c>
      <c r="BN67" s="114">
        <v>0</v>
      </c>
      <c r="BO67" s="114">
        <v>0</v>
      </c>
      <c r="BP67" s="114">
        <v>71</v>
      </c>
      <c r="BQ67" s="114">
        <v>0</v>
      </c>
      <c r="BR67" s="114">
        <v>80</v>
      </c>
      <c r="BS67" s="114">
        <v>0</v>
      </c>
    </row>
    <row r="68" spans="1:71" s="1" customFormat="1" ht="15" x14ac:dyDescent="0.25">
      <c r="A68" s="1" t="str">
        <f>CONCATENATE(G68,"-",F68,"-",H68)</f>
        <v>999934960-Black-Cadet</v>
      </c>
      <c r="B68" s="1" t="str">
        <f>CONCATENATE(G68,"-",H68)</f>
        <v>999934960-Cadet</v>
      </c>
      <c r="C68" s="36" t="s">
        <v>2276</v>
      </c>
      <c r="D68" s="36" t="s">
        <v>2277</v>
      </c>
      <c r="E68" s="36" t="s">
        <v>27</v>
      </c>
      <c r="F68" s="41" t="s">
        <v>14</v>
      </c>
      <c r="G68" s="128">
        <v>999934960</v>
      </c>
      <c r="H68" s="41" t="s">
        <v>18</v>
      </c>
      <c r="I68" s="34">
        <f>((L68)-J68)+T68</f>
        <v>248</v>
      </c>
      <c r="J68" s="36"/>
      <c r="K68" s="35"/>
      <c r="L68" s="34">
        <f>SUM(N68,O68,P68,Q68,R68,M68)</f>
        <v>0</v>
      </c>
      <c r="M68" s="34">
        <f>AJ68</f>
        <v>0</v>
      </c>
      <c r="N68" s="34">
        <f>SUM(AI68)</f>
        <v>0</v>
      </c>
      <c r="O68" s="34">
        <f>0</f>
        <v>0</v>
      </c>
      <c r="P68" s="34">
        <v>0</v>
      </c>
      <c r="Q68" s="34">
        <v>0</v>
      </c>
      <c r="R68" s="34">
        <f>AH68</f>
        <v>0</v>
      </c>
      <c r="S68" s="122"/>
      <c r="T68" s="41">
        <f>SUM(U68,AA68)</f>
        <v>248</v>
      </c>
      <c r="U68" s="41">
        <f>IF(SUM(V68:Y68)&gt;=250, 250,SUM(V68:Y68))</f>
        <v>141</v>
      </c>
      <c r="V68" s="41">
        <v>0</v>
      </c>
      <c r="W68" s="41">
        <v>0</v>
      </c>
      <c r="X68" s="41">
        <f>SUM(AL68,AN68,BO68,BS68)</f>
        <v>0</v>
      </c>
      <c r="Y68" s="41">
        <f>SUM(AO68:BN68)</f>
        <v>141</v>
      </c>
      <c r="Z68" s="41">
        <f>COUNTIF(AO68:BN68, "&gt;0")</f>
        <v>2</v>
      </c>
      <c r="AA68" s="41">
        <f>SUM(AB68:AF68)</f>
        <v>107</v>
      </c>
      <c r="AB68" s="41">
        <f>BP68+BQ68</f>
        <v>0</v>
      </c>
      <c r="AC68" s="41">
        <v>0</v>
      </c>
      <c r="AD68" s="41">
        <v>0</v>
      </c>
      <c r="AE68" s="41">
        <f>SUM(BR68)</f>
        <v>107</v>
      </c>
      <c r="AF68" s="41">
        <f>SUM(AM68)</f>
        <v>0</v>
      </c>
      <c r="AG68" s="122"/>
      <c r="AH68" s="36">
        <v>0</v>
      </c>
      <c r="AI68" s="126">
        <v>0</v>
      </c>
      <c r="AJ68" s="36">
        <v>0</v>
      </c>
      <c r="AK68" s="121"/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14">
        <v>0</v>
      </c>
      <c r="AR68" s="1">
        <v>0</v>
      </c>
      <c r="AS68" s="114">
        <v>0</v>
      </c>
      <c r="AT68" s="114">
        <v>0</v>
      </c>
      <c r="AU68" s="114">
        <v>51</v>
      </c>
      <c r="AV68" s="114">
        <v>0</v>
      </c>
      <c r="AW68" s="114">
        <v>0</v>
      </c>
      <c r="AX68" s="114">
        <v>0</v>
      </c>
      <c r="AY68" s="114">
        <v>0</v>
      </c>
      <c r="AZ68" s="114">
        <v>0</v>
      </c>
      <c r="BA68" s="114">
        <v>0</v>
      </c>
      <c r="BB68" s="114">
        <v>0</v>
      </c>
      <c r="BC68" s="114">
        <v>0</v>
      </c>
      <c r="BD68" s="115">
        <v>0</v>
      </c>
      <c r="BE68" s="114">
        <v>90</v>
      </c>
      <c r="BF68" s="114">
        <v>0</v>
      </c>
      <c r="BG68" s="114">
        <v>0</v>
      </c>
      <c r="BH68" s="114">
        <v>0</v>
      </c>
      <c r="BI68" s="114">
        <v>0</v>
      </c>
      <c r="BJ68" s="114">
        <v>0</v>
      </c>
      <c r="BK68" s="114">
        <v>0</v>
      </c>
      <c r="BL68" s="114">
        <v>0</v>
      </c>
      <c r="BM68" s="114">
        <v>0</v>
      </c>
      <c r="BN68" s="114">
        <v>0</v>
      </c>
      <c r="BO68" s="114">
        <v>0</v>
      </c>
      <c r="BP68" s="114">
        <v>0</v>
      </c>
      <c r="BQ68" s="114">
        <v>0</v>
      </c>
      <c r="BR68" s="114">
        <v>107</v>
      </c>
      <c r="BS68" s="114">
        <v>0</v>
      </c>
    </row>
    <row r="69" spans="1:71" s="1" customFormat="1" ht="15" x14ac:dyDescent="0.25">
      <c r="A69" s="1" t="str">
        <f>CONCATENATE(G69,"-",F69,"-",H69)</f>
        <v>999924160-Black-Cadet</v>
      </c>
      <c r="B69" s="1" t="str">
        <f>CONCATENATE(G69,"-",H69)</f>
        <v>999924160-Cadet</v>
      </c>
      <c r="C69" s="36" t="s">
        <v>886</v>
      </c>
      <c r="D69" s="36" t="s">
        <v>887</v>
      </c>
      <c r="E69" s="36" t="s">
        <v>27</v>
      </c>
      <c r="F69" s="41" t="s">
        <v>14</v>
      </c>
      <c r="G69" s="128">
        <v>999924160</v>
      </c>
      <c r="H69" s="41" t="s">
        <v>18</v>
      </c>
      <c r="I69" s="34">
        <f>((L69)-J69)+T69</f>
        <v>247</v>
      </c>
      <c r="J69" s="34">
        <f>L69/2</f>
        <v>0</v>
      </c>
      <c r="K69" s="37"/>
      <c r="L69" s="34">
        <f>SUM(N69,O69,P69,Q69,R69,M69)</f>
        <v>0</v>
      </c>
      <c r="M69" s="34">
        <f>AJ69</f>
        <v>0</v>
      </c>
      <c r="N69" s="34">
        <f>SUM(AI69)</f>
        <v>0</v>
      </c>
      <c r="O69" s="34">
        <f>0</f>
        <v>0</v>
      </c>
      <c r="P69" s="34">
        <v>0</v>
      </c>
      <c r="Q69" s="34">
        <v>0</v>
      </c>
      <c r="R69" s="34">
        <f>AH69</f>
        <v>0</v>
      </c>
      <c r="S69" s="122"/>
      <c r="T69" s="41">
        <f>SUM(U69,AA69)</f>
        <v>247</v>
      </c>
      <c r="U69" s="41">
        <f>IF(SUM(V69:Y69)&gt;=250, 250,SUM(V69:Y69))</f>
        <v>51</v>
      </c>
      <c r="V69" s="41">
        <v>0</v>
      </c>
      <c r="W69" s="41">
        <v>0</v>
      </c>
      <c r="X69" s="41">
        <f>SUM(AL69,AN69,BO69,BS69)</f>
        <v>0</v>
      </c>
      <c r="Y69" s="41">
        <f>SUM(AO69:BN69)</f>
        <v>51</v>
      </c>
      <c r="Z69" s="41">
        <f>COUNTIF(AO69:BN69, "&gt;0")</f>
        <v>1</v>
      </c>
      <c r="AA69" s="41">
        <f>SUM(AB69:AF69)</f>
        <v>196</v>
      </c>
      <c r="AB69" s="41">
        <f>BP69+BQ69</f>
        <v>71</v>
      </c>
      <c r="AC69" s="41">
        <v>0</v>
      </c>
      <c r="AD69" s="41">
        <v>0</v>
      </c>
      <c r="AE69" s="41">
        <f>SUM(BR69)</f>
        <v>0</v>
      </c>
      <c r="AF69" s="41">
        <f>SUM(AM69)</f>
        <v>125</v>
      </c>
      <c r="AG69" s="37"/>
      <c r="AH69" s="36">
        <v>0</v>
      </c>
      <c r="AI69" s="126">
        <v>0</v>
      </c>
      <c r="AJ69" s="36">
        <v>0</v>
      </c>
      <c r="AK69" s="121"/>
      <c r="AL69" s="1">
        <v>0</v>
      </c>
      <c r="AM69" s="1">
        <v>125</v>
      </c>
      <c r="AN69" s="1">
        <v>0</v>
      </c>
      <c r="AO69" s="1">
        <v>0</v>
      </c>
      <c r="AP69" s="1">
        <v>0</v>
      </c>
      <c r="AQ69" s="114">
        <v>0</v>
      </c>
      <c r="AR69" s="1">
        <v>0</v>
      </c>
      <c r="AS69" s="114">
        <v>0</v>
      </c>
      <c r="AT69" s="114">
        <v>0</v>
      </c>
      <c r="AU69" s="114">
        <v>0</v>
      </c>
      <c r="AV69" s="114">
        <v>0</v>
      </c>
      <c r="AW69" s="114">
        <v>0</v>
      </c>
      <c r="AX69" s="114">
        <v>0</v>
      </c>
      <c r="AY69" s="114">
        <v>0</v>
      </c>
      <c r="AZ69" s="114">
        <v>0</v>
      </c>
      <c r="BA69" s="114">
        <v>0</v>
      </c>
      <c r="BB69" s="114">
        <v>0</v>
      </c>
      <c r="BC69" s="114">
        <v>0</v>
      </c>
      <c r="BD69" s="115">
        <v>0</v>
      </c>
      <c r="BE69" s="114">
        <v>0</v>
      </c>
      <c r="BF69" s="114">
        <v>0</v>
      </c>
      <c r="BG69" s="114">
        <v>0</v>
      </c>
      <c r="BH69" s="114">
        <v>51</v>
      </c>
      <c r="BI69" s="114">
        <v>0</v>
      </c>
      <c r="BJ69" s="114">
        <v>0</v>
      </c>
      <c r="BK69" s="114">
        <v>0</v>
      </c>
      <c r="BL69" s="114">
        <v>0</v>
      </c>
      <c r="BM69" s="114">
        <v>0</v>
      </c>
      <c r="BN69" s="114">
        <v>0</v>
      </c>
      <c r="BO69" s="114">
        <v>0</v>
      </c>
      <c r="BP69" s="114">
        <v>0</v>
      </c>
      <c r="BQ69" s="114">
        <v>71</v>
      </c>
      <c r="BR69" s="114">
        <v>0</v>
      </c>
      <c r="BS69" s="114">
        <v>0</v>
      </c>
    </row>
    <row r="70" spans="1:71" s="1" customFormat="1" ht="15" x14ac:dyDescent="0.25">
      <c r="A70" s="1" t="str">
        <f>CONCATENATE(G70,"-",F70,"-",H70)</f>
        <v>999924712-Black-Cadet</v>
      </c>
      <c r="B70" s="1" t="str">
        <f>CONCATENATE(G70,"-",H70)</f>
        <v>999924712-Cadet</v>
      </c>
      <c r="C70" s="34" t="s">
        <v>924</v>
      </c>
      <c r="D70" s="34" t="s">
        <v>494</v>
      </c>
      <c r="E70" s="34" t="s">
        <v>27</v>
      </c>
      <c r="F70" s="41" t="s">
        <v>14</v>
      </c>
      <c r="G70" s="127">
        <v>999924712</v>
      </c>
      <c r="H70" s="41" t="s">
        <v>18</v>
      </c>
      <c r="I70" s="34">
        <f>((L70)-J70)+T70</f>
        <v>244.5</v>
      </c>
      <c r="J70" s="34">
        <f>L70/2</f>
        <v>11.5</v>
      </c>
      <c r="K70" s="35"/>
      <c r="L70" s="34">
        <f>SUM(N70,O70,P70,Q70,R70,M70)</f>
        <v>23</v>
      </c>
      <c r="M70" s="34">
        <f>AJ70</f>
        <v>23</v>
      </c>
      <c r="N70" s="34">
        <f>SUM(AI70)</f>
        <v>0</v>
      </c>
      <c r="O70" s="34">
        <f>0</f>
        <v>0</v>
      </c>
      <c r="P70" s="34">
        <v>0</v>
      </c>
      <c r="Q70" s="34">
        <v>0</v>
      </c>
      <c r="R70" s="34">
        <f>AH70</f>
        <v>0</v>
      </c>
      <c r="S70" s="122"/>
      <c r="T70" s="41">
        <f>SUM(U70,AA70)</f>
        <v>233</v>
      </c>
      <c r="U70" s="41">
        <f>IF(SUM(V70:Y70)&gt;=250, 250,SUM(V70:Y70))</f>
        <v>66</v>
      </c>
      <c r="V70" s="41">
        <v>0</v>
      </c>
      <c r="W70" s="41">
        <v>0</v>
      </c>
      <c r="X70" s="41">
        <f>SUM(AL70,AN70,BO70,BS70)</f>
        <v>0</v>
      </c>
      <c r="Y70" s="41">
        <f>SUM(AO70:BN70)</f>
        <v>66</v>
      </c>
      <c r="Z70" s="41">
        <f>COUNTIF(AO70:BN70, "&gt;0")</f>
        <v>2</v>
      </c>
      <c r="AA70" s="41">
        <f>SUM(AB70:AF70)</f>
        <v>167</v>
      </c>
      <c r="AB70" s="41">
        <f>BP70+BQ70</f>
        <v>0</v>
      </c>
      <c r="AC70" s="41">
        <v>0</v>
      </c>
      <c r="AD70" s="41">
        <v>0</v>
      </c>
      <c r="AE70" s="41">
        <f>SUM(BR70)</f>
        <v>0</v>
      </c>
      <c r="AF70" s="41">
        <f>SUM(AM70)</f>
        <v>167</v>
      </c>
      <c r="AG70" s="122"/>
      <c r="AH70" s="36">
        <v>0</v>
      </c>
      <c r="AI70" s="126">
        <v>0</v>
      </c>
      <c r="AJ70" s="36">
        <v>23</v>
      </c>
      <c r="AK70" s="121"/>
      <c r="AL70" s="1">
        <v>0</v>
      </c>
      <c r="AM70" s="1">
        <v>167</v>
      </c>
      <c r="AN70" s="1">
        <v>0</v>
      </c>
      <c r="AO70" s="1">
        <v>0</v>
      </c>
      <c r="AP70" s="1">
        <v>0</v>
      </c>
      <c r="AQ70" s="114">
        <v>38</v>
      </c>
      <c r="AR70" s="1">
        <v>0</v>
      </c>
      <c r="AS70" s="114">
        <v>0</v>
      </c>
      <c r="AT70" s="114">
        <v>0</v>
      </c>
      <c r="AU70" s="114">
        <v>0</v>
      </c>
      <c r="AV70" s="114">
        <v>0</v>
      </c>
      <c r="AW70" s="114">
        <v>28</v>
      </c>
      <c r="AX70" s="114">
        <v>0</v>
      </c>
      <c r="AY70" s="114">
        <v>0</v>
      </c>
      <c r="AZ70" s="114">
        <v>0</v>
      </c>
      <c r="BA70" s="114">
        <v>0</v>
      </c>
      <c r="BB70" s="114">
        <v>0</v>
      </c>
      <c r="BC70" s="114">
        <v>0</v>
      </c>
      <c r="BD70" s="115">
        <v>0</v>
      </c>
      <c r="BE70" s="114">
        <v>0</v>
      </c>
      <c r="BF70" s="114">
        <v>0</v>
      </c>
      <c r="BG70" s="114">
        <v>0</v>
      </c>
      <c r="BH70" s="114">
        <v>0</v>
      </c>
      <c r="BI70" s="114">
        <v>0</v>
      </c>
      <c r="BJ70" s="114">
        <v>0</v>
      </c>
      <c r="BK70" s="114">
        <v>0</v>
      </c>
      <c r="BL70" s="114">
        <v>0</v>
      </c>
      <c r="BM70" s="114">
        <v>0</v>
      </c>
      <c r="BN70" s="114">
        <v>0</v>
      </c>
      <c r="BO70" s="114">
        <v>0</v>
      </c>
      <c r="BP70" s="114">
        <v>0</v>
      </c>
      <c r="BQ70" s="114">
        <v>0</v>
      </c>
      <c r="BR70" s="114">
        <v>0</v>
      </c>
      <c r="BS70" s="114">
        <v>0</v>
      </c>
    </row>
    <row r="71" spans="1:71" s="1" customFormat="1" ht="15" x14ac:dyDescent="0.25">
      <c r="A71" s="1" t="str">
        <f>CONCATENATE(G71,"-",F71,"-",H71)</f>
        <v>999921348-Black-Cadet</v>
      </c>
      <c r="B71" s="1" t="str">
        <f>CONCATENATE(G71,"-",H71)</f>
        <v>999921348-Cadet</v>
      </c>
      <c r="C71" s="36" t="s">
        <v>605</v>
      </c>
      <c r="D71" s="36" t="s">
        <v>747</v>
      </c>
      <c r="E71" s="36" t="s">
        <v>27</v>
      </c>
      <c r="F71" s="41" t="s">
        <v>14</v>
      </c>
      <c r="G71" s="128">
        <v>999921348</v>
      </c>
      <c r="H71" s="41" t="s">
        <v>18</v>
      </c>
      <c r="I71" s="34">
        <f>((L71)-J71)+T71</f>
        <v>241</v>
      </c>
      <c r="J71" s="36"/>
      <c r="K71" s="35"/>
      <c r="L71" s="34">
        <f>SUM(N71,O71,P71,Q71,R71,M71)</f>
        <v>60</v>
      </c>
      <c r="M71" s="34">
        <f>AJ71</f>
        <v>0</v>
      </c>
      <c r="N71" s="34">
        <f>SUM(AI71)</f>
        <v>0</v>
      </c>
      <c r="O71" s="34">
        <f>0</f>
        <v>0</v>
      </c>
      <c r="P71" s="34">
        <v>0</v>
      </c>
      <c r="Q71" s="34">
        <v>0</v>
      </c>
      <c r="R71" s="34">
        <f>AH71</f>
        <v>60</v>
      </c>
      <c r="S71" s="122"/>
      <c r="T71" s="41">
        <f>SUM(U71,AA71)</f>
        <v>181</v>
      </c>
      <c r="U71" s="41">
        <f>IF(SUM(V71:Y71)&gt;=250, 250,SUM(V71:Y71))</f>
        <v>21</v>
      </c>
      <c r="V71" s="41">
        <v>0</v>
      </c>
      <c r="W71" s="41">
        <v>0</v>
      </c>
      <c r="X71" s="41">
        <f>SUM(AL71,AN71,BO71,BS71)</f>
        <v>0</v>
      </c>
      <c r="Y71" s="41">
        <f>SUM(AO71:BN71)</f>
        <v>21</v>
      </c>
      <c r="Z71" s="41">
        <f>COUNTIF(AO71:BN71, "&gt;0")</f>
        <v>1</v>
      </c>
      <c r="AA71" s="41">
        <f>SUM(AB71:AF71)</f>
        <v>160</v>
      </c>
      <c r="AB71" s="41">
        <f>BP71+BQ71</f>
        <v>53</v>
      </c>
      <c r="AC71" s="41">
        <v>0</v>
      </c>
      <c r="AD71" s="41">
        <v>0</v>
      </c>
      <c r="AE71" s="41">
        <f>SUM(BR71)</f>
        <v>107</v>
      </c>
      <c r="AF71" s="41">
        <f>SUM(AM71)</f>
        <v>0</v>
      </c>
      <c r="AG71" s="122"/>
      <c r="AH71" s="36">
        <v>60</v>
      </c>
      <c r="AI71" s="36">
        <v>0</v>
      </c>
      <c r="AJ71" s="36">
        <v>0</v>
      </c>
      <c r="AK71" s="121"/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14">
        <v>0</v>
      </c>
      <c r="AR71" s="1">
        <v>0</v>
      </c>
      <c r="AS71" s="114">
        <v>0</v>
      </c>
      <c r="AT71" s="114">
        <v>0</v>
      </c>
      <c r="AU71" s="114">
        <v>0</v>
      </c>
      <c r="AV71" s="114">
        <v>0</v>
      </c>
      <c r="AW71" s="114">
        <v>21</v>
      </c>
      <c r="AX71" s="114">
        <v>0</v>
      </c>
      <c r="AY71" s="114">
        <v>0</v>
      </c>
      <c r="AZ71" s="114">
        <v>0</v>
      </c>
      <c r="BA71" s="114">
        <v>0</v>
      </c>
      <c r="BB71" s="114">
        <v>0</v>
      </c>
      <c r="BC71" s="114">
        <v>0</v>
      </c>
      <c r="BD71" s="115">
        <v>0</v>
      </c>
      <c r="BE71" s="114">
        <v>0</v>
      </c>
      <c r="BF71" s="114">
        <v>0</v>
      </c>
      <c r="BG71" s="114">
        <v>0</v>
      </c>
      <c r="BH71" s="114">
        <v>0</v>
      </c>
      <c r="BI71" s="114">
        <v>0</v>
      </c>
      <c r="BJ71" s="114">
        <v>0</v>
      </c>
      <c r="BK71" s="114">
        <v>0</v>
      </c>
      <c r="BL71" s="114">
        <v>0</v>
      </c>
      <c r="BM71" s="114">
        <v>0</v>
      </c>
      <c r="BN71" s="114">
        <v>0</v>
      </c>
      <c r="BO71" s="114">
        <v>0</v>
      </c>
      <c r="BP71" s="114">
        <v>0</v>
      </c>
      <c r="BQ71" s="114">
        <v>53</v>
      </c>
      <c r="BR71" s="114">
        <v>107</v>
      </c>
      <c r="BS71" s="114">
        <v>0</v>
      </c>
    </row>
    <row r="72" spans="1:71" s="1" customFormat="1" ht="15" x14ac:dyDescent="0.25">
      <c r="A72" s="1" t="str">
        <f>CONCATENATE(G72,"-",F72,"-",H72)</f>
        <v>999924468-Black-Cadet</v>
      </c>
      <c r="B72" s="1" t="str">
        <f>CONCATENATE(G72,"-",H72)</f>
        <v>999924468-Cadet</v>
      </c>
      <c r="C72" s="36" t="s">
        <v>906</v>
      </c>
      <c r="D72" s="36" t="s">
        <v>907</v>
      </c>
      <c r="E72" s="36" t="s">
        <v>27</v>
      </c>
      <c r="F72" s="41" t="s">
        <v>14</v>
      </c>
      <c r="G72" s="127">
        <v>999924468</v>
      </c>
      <c r="H72" s="41" t="s">
        <v>18</v>
      </c>
      <c r="I72" s="34">
        <f>((L72)-J72)+T72</f>
        <v>236</v>
      </c>
      <c r="J72" s="34">
        <f>L72/2</f>
        <v>0</v>
      </c>
      <c r="K72" s="37"/>
      <c r="L72" s="34">
        <f>SUM(N72,O72,P72,Q72,R72,M72)</f>
        <v>0</v>
      </c>
      <c r="M72" s="34">
        <f>AJ72</f>
        <v>0</v>
      </c>
      <c r="N72" s="34">
        <f>SUM(AI72)</f>
        <v>0</v>
      </c>
      <c r="O72" s="34">
        <f>0</f>
        <v>0</v>
      </c>
      <c r="P72" s="34">
        <v>0</v>
      </c>
      <c r="Q72" s="34">
        <v>0</v>
      </c>
      <c r="R72" s="34">
        <f>AH72</f>
        <v>0</v>
      </c>
      <c r="S72" s="122"/>
      <c r="T72" s="41">
        <f>SUM(U72,AA72)</f>
        <v>236</v>
      </c>
      <c r="U72" s="41">
        <f>IF(SUM(V72:Y72)&gt;=250, 250,SUM(V72:Y72))</f>
        <v>103</v>
      </c>
      <c r="V72" s="41">
        <v>0</v>
      </c>
      <c r="W72" s="41">
        <v>0</v>
      </c>
      <c r="X72" s="41">
        <f>SUM(AL72,AN72,BO72,BS72)</f>
        <v>24</v>
      </c>
      <c r="Y72" s="41">
        <f>SUM(AO72:BN72)</f>
        <v>79</v>
      </c>
      <c r="Z72" s="41">
        <f>COUNTIF(AO72:BN72, "&gt;0")</f>
        <v>2</v>
      </c>
      <c r="AA72" s="41">
        <f>SUM(AB72:AF72)</f>
        <v>133</v>
      </c>
      <c r="AB72" s="41">
        <f>BP72+BQ72</f>
        <v>53</v>
      </c>
      <c r="AC72" s="41">
        <v>0</v>
      </c>
      <c r="AD72" s="41">
        <v>0</v>
      </c>
      <c r="AE72" s="41">
        <f>SUM(BR72)</f>
        <v>80</v>
      </c>
      <c r="AF72" s="41">
        <f>SUM(AM72)</f>
        <v>0</v>
      </c>
      <c r="AG72" s="122"/>
      <c r="AH72" s="36">
        <v>0</v>
      </c>
      <c r="AI72" s="126">
        <v>0</v>
      </c>
      <c r="AJ72" s="36">
        <v>0</v>
      </c>
      <c r="AK72" s="121"/>
      <c r="AL72" s="1">
        <v>24</v>
      </c>
      <c r="AM72" s="1">
        <v>0</v>
      </c>
      <c r="AN72" s="1">
        <v>0</v>
      </c>
      <c r="AO72" s="1">
        <v>0</v>
      </c>
      <c r="AP72" s="1">
        <v>0</v>
      </c>
      <c r="AQ72" s="114">
        <v>0</v>
      </c>
      <c r="AR72" s="1">
        <v>0</v>
      </c>
      <c r="AS72" s="114">
        <v>0</v>
      </c>
      <c r="AT72" s="114">
        <v>0</v>
      </c>
      <c r="AU72" s="114">
        <v>0</v>
      </c>
      <c r="AV72" s="114">
        <v>28</v>
      </c>
      <c r="AW72" s="114">
        <v>0</v>
      </c>
      <c r="AX72" s="114">
        <v>0</v>
      </c>
      <c r="AY72" s="114">
        <v>0</v>
      </c>
      <c r="AZ72" s="114">
        <v>0</v>
      </c>
      <c r="BA72" s="114">
        <v>0</v>
      </c>
      <c r="BB72" s="114">
        <v>0</v>
      </c>
      <c r="BC72" s="114">
        <v>51</v>
      </c>
      <c r="BD72" s="115">
        <v>0</v>
      </c>
      <c r="BE72" s="114">
        <v>0</v>
      </c>
      <c r="BF72" s="114">
        <v>0</v>
      </c>
      <c r="BG72" s="114">
        <v>0</v>
      </c>
      <c r="BH72" s="114">
        <v>0</v>
      </c>
      <c r="BI72" s="114">
        <v>0</v>
      </c>
      <c r="BJ72" s="114">
        <v>0</v>
      </c>
      <c r="BK72" s="114">
        <v>0</v>
      </c>
      <c r="BL72" s="114">
        <v>0</v>
      </c>
      <c r="BM72" s="114">
        <v>0</v>
      </c>
      <c r="BN72" s="114">
        <v>0</v>
      </c>
      <c r="BO72" s="114">
        <v>0</v>
      </c>
      <c r="BP72" s="114">
        <v>53</v>
      </c>
      <c r="BQ72" s="114">
        <v>0</v>
      </c>
      <c r="BR72" s="114">
        <v>80</v>
      </c>
      <c r="BS72" s="114">
        <v>0</v>
      </c>
    </row>
    <row r="73" spans="1:71" s="1" customFormat="1" ht="15" x14ac:dyDescent="0.25">
      <c r="A73" s="1" t="str">
        <f>CONCATENATE(G73,"-",F73,"-",H73)</f>
        <v>999920279-Black-Cadet</v>
      </c>
      <c r="B73" s="1" t="str">
        <f>CONCATENATE(G73,"-",H73)</f>
        <v>999920279-Cadet</v>
      </c>
      <c r="C73" s="36" t="s">
        <v>252</v>
      </c>
      <c r="D73" s="36" t="s">
        <v>264</v>
      </c>
      <c r="E73" s="36" t="s">
        <v>27</v>
      </c>
      <c r="F73" s="41" t="s">
        <v>14</v>
      </c>
      <c r="G73" s="36">
        <v>999920279</v>
      </c>
      <c r="H73" s="36" t="s">
        <v>18</v>
      </c>
      <c r="I73" s="34">
        <f>((L73)-J73)+T73</f>
        <v>227</v>
      </c>
      <c r="J73" s="36"/>
      <c r="K73" s="35"/>
      <c r="L73" s="34">
        <f>SUM(N73,O73,P73,Q73,R73,M73)</f>
        <v>0</v>
      </c>
      <c r="M73" s="34">
        <f>AJ73</f>
        <v>0</v>
      </c>
      <c r="N73" s="34">
        <f>SUM(AI73)</f>
        <v>0</v>
      </c>
      <c r="O73" s="34">
        <f>0</f>
        <v>0</v>
      </c>
      <c r="P73" s="34">
        <v>0</v>
      </c>
      <c r="Q73" s="34">
        <v>0</v>
      </c>
      <c r="R73" s="34">
        <f>AH73</f>
        <v>0</v>
      </c>
      <c r="S73" s="122"/>
      <c r="T73" s="41">
        <f>SUM(U73,AA73)</f>
        <v>227</v>
      </c>
      <c r="U73" s="41">
        <f>IF(SUM(V73:Y73)&gt;=250, 250,SUM(V73:Y73))</f>
        <v>120</v>
      </c>
      <c r="V73" s="41">
        <v>0</v>
      </c>
      <c r="W73" s="41">
        <v>0</v>
      </c>
      <c r="X73" s="41">
        <f>SUM(AL73,AN73,BO73,BS73)</f>
        <v>0</v>
      </c>
      <c r="Y73" s="41">
        <f>SUM(AO73:BN73)</f>
        <v>120</v>
      </c>
      <c r="Z73" s="41">
        <f>COUNTIF(AO73:BN73, "&gt;0")</f>
        <v>1</v>
      </c>
      <c r="AA73" s="41">
        <f>SUM(AB73:AF73)</f>
        <v>107</v>
      </c>
      <c r="AB73" s="41">
        <f>BP73+BQ73</f>
        <v>0</v>
      </c>
      <c r="AC73" s="41">
        <v>0</v>
      </c>
      <c r="AD73" s="41">
        <v>0</v>
      </c>
      <c r="AE73" s="41">
        <f>SUM(BR73)</f>
        <v>107</v>
      </c>
      <c r="AF73" s="41">
        <f>SUM(AM73)</f>
        <v>0</v>
      </c>
      <c r="AG73" s="122"/>
      <c r="AH73" s="36">
        <v>0</v>
      </c>
      <c r="AI73" s="126">
        <v>0</v>
      </c>
      <c r="AJ73" s="36">
        <v>0</v>
      </c>
      <c r="AK73" s="121"/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14">
        <v>0</v>
      </c>
      <c r="AR73" s="1">
        <v>0</v>
      </c>
      <c r="AS73" s="114">
        <v>0</v>
      </c>
      <c r="AT73" s="114">
        <v>0</v>
      </c>
      <c r="AU73" s="114">
        <v>0</v>
      </c>
      <c r="AV73" s="114">
        <v>0</v>
      </c>
      <c r="AW73" s="114">
        <v>0</v>
      </c>
      <c r="AX73" s="114">
        <v>0</v>
      </c>
      <c r="AY73" s="114">
        <v>0</v>
      </c>
      <c r="AZ73" s="114">
        <v>0</v>
      </c>
      <c r="BA73" s="114">
        <v>0</v>
      </c>
      <c r="BB73" s="114">
        <v>0</v>
      </c>
      <c r="BC73" s="114">
        <v>0</v>
      </c>
      <c r="BD73" s="115">
        <v>0</v>
      </c>
      <c r="BE73" s="114">
        <v>120</v>
      </c>
      <c r="BF73" s="114">
        <v>0</v>
      </c>
      <c r="BG73" s="114">
        <v>0</v>
      </c>
      <c r="BH73" s="114">
        <v>0</v>
      </c>
      <c r="BI73" s="114">
        <v>0</v>
      </c>
      <c r="BJ73" s="114">
        <v>0</v>
      </c>
      <c r="BK73" s="114">
        <v>0</v>
      </c>
      <c r="BL73" s="114">
        <v>0</v>
      </c>
      <c r="BM73" s="114">
        <v>0</v>
      </c>
      <c r="BN73" s="114">
        <v>0</v>
      </c>
      <c r="BO73" s="114">
        <v>0</v>
      </c>
      <c r="BP73" s="114">
        <v>0</v>
      </c>
      <c r="BQ73" s="114">
        <v>0</v>
      </c>
      <c r="BR73" s="114">
        <v>107</v>
      </c>
      <c r="BS73" s="114">
        <v>0</v>
      </c>
    </row>
    <row r="74" spans="1:71" s="1" customFormat="1" ht="15" x14ac:dyDescent="0.25">
      <c r="A74" s="1" t="str">
        <f>CONCATENATE(G74,"-",F74,"-",H74)</f>
        <v>999916608-Black-Cadet</v>
      </c>
      <c r="B74" s="1" t="str">
        <f>CONCATENATE(G74,"-",H74)</f>
        <v>999916608-Cadet</v>
      </c>
      <c r="C74" s="34" t="s">
        <v>554</v>
      </c>
      <c r="D74" s="34" t="s">
        <v>555</v>
      </c>
      <c r="E74" s="34" t="s">
        <v>27</v>
      </c>
      <c r="F74" s="41" t="s">
        <v>14</v>
      </c>
      <c r="G74" s="127">
        <v>999916608</v>
      </c>
      <c r="H74" s="41" t="s">
        <v>18</v>
      </c>
      <c r="I74" s="34">
        <f>((L74)-J74)+T74</f>
        <v>226</v>
      </c>
      <c r="J74" s="36"/>
      <c r="K74" s="35"/>
      <c r="L74" s="34">
        <f>SUM(N74,O74,P74,Q74,R74,M74)</f>
        <v>0</v>
      </c>
      <c r="M74" s="34">
        <f>AJ74</f>
        <v>0</v>
      </c>
      <c r="N74" s="34">
        <f>SUM(AI74)</f>
        <v>0</v>
      </c>
      <c r="O74" s="34">
        <f>0</f>
        <v>0</v>
      </c>
      <c r="P74" s="34">
        <v>0</v>
      </c>
      <c r="Q74" s="34">
        <v>0</v>
      </c>
      <c r="R74" s="34">
        <f>AH74</f>
        <v>0</v>
      </c>
      <c r="S74" s="122"/>
      <c r="T74" s="41">
        <f>SUM(U74,AA74)</f>
        <v>226</v>
      </c>
      <c r="U74" s="41">
        <f>IF(SUM(V74:Y74)&gt;=250, 250,SUM(V74:Y74))</f>
        <v>66</v>
      </c>
      <c r="V74" s="41">
        <v>0</v>
      </c>
      <c r="W74" s="41">
        <v>0</v>
      </c>
      <c r="X74" s="41">
        <f>SUM(AL74,AN74,BO74,BS74)</f>
        <v>0</v>
      </c>
      <c r="Y74" s="41">
        <f>SUM(AO74:BN74)</f>
        <v>66</v>
      </c>
      <c r="Z74" s="41">
        <f>COUNTIF(AO74:BN74, "&gt;0")</f>
        <v>2</v>
      </c>
      <c r="AA74" s="41">
        <f>SUM(AB74:AF74)</f>
        <v>160</v>
      </c>
      <c r="AB74" s="41">
        <f>BP74+BQ74</f>
        <v>53</v>
      </c>
      <c r="AC74" s="41">
        <v>0</v>
      </c>
      <c r="AD74" s="41">
        <v>0</v>
      </c>
      <c r="AE74" s="41">
        <f>SUM(BR74)</f>
        <v>107</v>
      </c>
      <c r="AF74" s="41">
        <f>SUM(AM74)</f>
        <v>0</v>
      </c>
      <c r="AG74" s="122"/>
      <c r="AH74" s="36">
        <v>0</v>
      </c>
      <c r="AI74" s="126">
        <v>0</v>
      </c>
      <c r="AJ74" s="36">
        <v>0</v>
      </c>
      <c r="AK74" s="121"/>
      <c r="AL74" s="1">
        <v>0</v>
      </c>
      <c r="AM74" s="1">
        <v>0</v>
      </c>
      <c r="AN74" s="1">
        <v>0</v>
      </c>
      <c r="AO74" s="1">
        <v>0</v>
      </c>
      <c r="AP74" s="1">
        <v>38</v>
      </c>
      <c r="AQ74" s="114">
        <v>0</v>
      </c>
      <c r="AR74" s="1">
        <v>0</v>
      </c>
      <c r="AS74" s="114">
        <v>0</v>
      </c>
      <c r="AT74" s="114">
        <v>0</v>
      </c>
      <c r="AU74" s="114">
        <v>0</v>
      </c>
      <c r="AV74" s="114">
        <v>28</v>
      </c>
      <c r="AW74" s="114">
        <v>0</v>
      </c>
      <c r="AX74" s="114">
        <v>0</v>
      </c>
      <c r="AY74" s="114">
        <v>0</v>
      </c>
      <c r="AZ74" s="114">
        <v>0</v>
      </c>
      <c r="BA74" s="114">
        <v>0</v>
      </c>
      <c r="BB74" s="114">
        <v>0</v>
      </c>
      <c r="BC74" s="114">
        <v>0</v>
      </c>
      <c r="BD74" s="115">
        <v>0</v>
      </c>
      <c r="BE74" s="114">
        <v>0</v>
      </c>
      <c r="BF74" s="114">
        <v>0</v>
      </c>
      <c r="BG74" s="114">
        <v>0</v>
      </c>
      <c r="BH74" s="114">
        <v>0</v>
      </c>
      <c r="BI74" s="114">
        <v>0</v>
      </c>
      <c r="BJ74" s="114">
        <v>0</v>
      </c>
      <c r="BK74" s="114">
        <v>0</v>
      </c>
      <c r="BL74" s="114">
        <v>0</v>
      </c>
      <c r="BM74" s="114">
        <v>0</v>
      </c>
      <c r="BN74" s="114">
        <v>0</v>
      </c>
      <c r="BO74" s="114">
        <v>0</v>
      </c>
      <c r="BP74" s="114">
        <v>53</v>
      </c>
      <c r="BQ74" s="114">
        <v>0</v>
      </c>
      <c r="BR74" s="114">
        <v>107</v>
      </c>
      <c r="BS74" s="114">
        <v>0</v>
      </c>
    </row>
    <row r="75" spans="1:71" s="1" customFormat="1" ht="15" x14ac:dyDescent="0.25">
      <c r="A75" s="1" t="str">
        <f>CONCATENATE(G75,"-",F75,"-",H75)</f>
        <v>999924487-Black-Cadet</v>
      </c>
      <c r="B75" s="1" t="str">
        <f>CONCATENATE(G75,"-",H75)</f>
        <v>999924487-Cadet</v>
      </c>
      <c r="C75" s="36" t="s">
        <v>60</v>
      </c>
      <c r="D75" s="36" t="s">
        <v>1392</v>
      </c>
      <c r="E75" s="36" t="s">
        <v>27</v>
      </c>
      <c r="F75" s="41" t="s">
        <v>14</v>
      </c>
      <c r="G75" s="128">
        <v>999924487</v>
      </c>
      <c r="H75" s="41" t="s">
        <v>18</v>
      </c>
      <c r="I75" s="34">
        <f>((L75)-J75)+T75</f>
        <v>222</v>
      </c>
      <c r="J75" s="34">
        <f>L75/2</f>
        <v>0</v>
      </c>
      <c r="K75" s="37"/>
      <c r="L75" s="34">
        <f>SUM(N75,O75,P75,Q75,R75,M75)</f>
        <v>0</v>
      </c>
      <c r="M75" s="34">
        <f>AJ75</f>
        <v>0</v>
      </c>
      <c r="N75" s="34">
        <f>SUM(AI75)</f>
        <v>0</v>
      </c>
      <c r="O75" s="34">
        <f>0</f>
        <v>0</v>
      </c>
      <c r="P75" s="34">
        <v>0</v>
      </c>
      <c r="Q75" s="34">
        <v>0</v>
      </c>
      <c r="R75" s="34">
        <f>AH75</f>
        <v>0</v>
      </c>
      <c r="S75" s="122"/>
      <c r="T75" s="41">
        <f>SUM(U75,AA75)</f>
        <v>222</v>
      </c>
      <c r="U75" s="41">
        <f>IF(SUM(V75:Y75)&gt;=250, 250,SUM(V75:Y75))</f>
        <v>151</v>
      </c>
      <c r="V75" s="41">
        <v>0</v>
      </c>
      <c r="W75" s="41">
        <v>0</v>
      </c>
      <c r="X75" s="41">
        <f>SUM(AL75,AN75,BO75,BS75)</f>
        <v>32</v>
      </c>
      <c r="Y75" s="41">
        <f>SUM(AO75:BN75)-38</f>
        <v>119</v>
      </c>
      <c r="Z75" s="41">
        <f>COUNTIF(AO75:BN75, "&gt;0")</f>
        <v>3</v>
      </c>
      <c r="AA75" s="41">
        <f>SUM(AB75:AF75)</f>
        <v>71</v>
      </c>
      <c r="AB75" s="41">
        <f>BP75+BQ75</f>
        <v>71</v>
      </c>
      <c r="AC75" s="41">
        <v>0</v>
      </c>
      <c r="AD75" s="41">
        <v>0</v>
      </c>
      <c r="AE75" s="41">
        <f>SUM(BR75)</f>
        <v>0</v>
      </c>
      <c r="AF75" s="41">
        <f>SUM(AM75)</f>
        <v>0</v>
      </c>
      <c r="AG75" s="122"/>
      <c r="AH75" s="36">
        <v>0</v>
      </c>
      <c r="AI75" s="36">
        <v>0</v>
      </c>
      <c r="AJ75" s="36">
        <v>0</v>
      </c>
      <c r="AK75" s="121"/>
      <c r="AL75" s="1">
        <v>32</v>
      </c>
      <c r="AM75" s="1">
        <v>0</v>
      </c>
      <c r="AN75" s="1">
        <v>0</v>
      </c>
      <c r="AO75" s="1">
        <v>51</v>
      </c>
      <c r="AP75" s="1">
        <v>0</v>
      </c>
      <c r="AQ75" s="114">
        <v>0</v>
      </c>
      <c r="AR75" s="1">
        <v>0</v>
      </c>
      <c r="AS75" s="114">
        <v>0</v>
      </c>
      <c r="AT75" s="114">
        <v>0</v>
      </c>
      <c r="AU75" s="114">
        <v>0</v>
      </c>
      <c r="AV75" s="114">
        <v>38</v>
      </c>
      <c r="AW75" s="114">
        <v>0</v>
      </c>
      <c r="AX75" s="114">
        <v>0</v>
      </c>
      <c r="AY75" s="114">
        <v>0</v>
      </c>
      <c r="AZ75" s="114">
        <v>0</v>
      </c>
      <c r="BA75" s="114">
        <v>0</v>
      </c>
      <c r="BB75" s="114">
        <v>0</v>
      </c>
      <c r="BC75" s="114">
        <v>68</v>
      </c>
      <c r="BD75" s="115">
        <v>0</v>
      </c>
      <c r="BE75" s="114">
        <v>0</v>
      </c>
      <c r="BF75" s="114">
        <v>0</v>
      </c>
      <c r="BG75" s="114">
        <v>0</v>
      </c>
      <c r="BH75" s="114">
        <v>0</v>
      </c>
      <c r="BI75" s="114">
        <v>0</v>
      </c>
      <c r="BJ75" s="114">
        <v>0</v>
      </c>
      <c r="BK75" s="114">
        <v>0</v>
      </c>
      <c r="BL75" s="114">
        <v>0</v>
      </c>
      <c r="BM75" s="114">
        <v>0</v>
      </c>
      <c r="BN75" s="114">
        <v>0</v>
      </c>
      <c r="BO75" s="114">
        <v>0</v>
      </c>
      <c r="BP75" s="114">
        <v>71</v>
      </c>
      <c r="BQ75" s="114">
        <v>0</v>
      </c>
      <c r="BR75" s="114">
        <v>0</v>
      </c>
      <c r="BS75" s="114">
        <v>0</v>
      </c>
    </row>
    <row r="76" spans="1:71" s="1" customFormat="1" ht="15" x14ac:dyDescent="0.25">
      <c r="A76" s="1" t="str">
        <f>CONCATENATE(G76,"-",F76,"-",H76)</f>
        <v>999928464-Black-Cadet</v>
      </c>
      <c r="B76" s="1" t="str">
        <f>CONCATENATE(G76,"-",H76)</f>
        <v>999928464-Cadet</v>
      </c>
      <c r="C76" s="36" t="s">
        <v>183</v>
      </c>
      <c r="D76" s="36" t="s">
        <v>728</v>
      </c>
      <c r="E76" s="36" t="s">
        <v>27</v>
      </c>
      <c r="F76" s="41" t="s">
        <v>14</v>
      </c>
      <c r="G76" s="128">
        <v>999928464</v>
      </c>
      <c r="H76" s="41" t="s">
        <v>18</v>
      </c>
      <c r="I76" s="34">
        <f>((L76)-J76)+T76</f>
        <v>222</v>
      </c>
      <c r="J76" s="36"/>
      <c r="K76" s="35"/>
      <c r="L76" s="34">
        <f>SUM(N76,O76,P76,Q76,R76,M76)</f>
        <v>0</v>
      </c>
      <c r="M76" s="34">
        <f>AJ76</f>
        <v>0</v>
      </c>
      <c r="N76" s="34">
        <f>SUM(AI76)</f>
        <v>0</v>
      </c>
      <c r="O76" s="34">
        <f>0</f>
        <v>0</v>
      </c>
      <c r="P76" s="34">
        <v>0</v>
      </c>
      <c r="Q76" s="34">
        <v>0</v>
      </c>
      <c r="R76" s="34">
        <f>AH76</f>
        <v>0</v>
      </c>
      <c r="S76" s="122"/>
      <c r="T76" s="41">
        <f>SUM(U76,AA76)</f>
        <v>222</v>
      </c>
      <c r="U76" s="41">
        <f>IF(SUM(V76:Y76)&gt;=250, 250,SUM(V76:Y76))</f>
        <v>89</v>
      </c>
      <c r="V76" s="41">
        <v>0</v>
      </c>
      <c r="W76" s="41">
        <v>0</v>
      </c>
      <c r="X76" s="41">
        <f>SUM(AL76,AN76,BO76,BS76)</f>
        <v>0</v>
      </c>
      <c r="Y76" s="41">
        <f>SUM(AO76:BN76)</f>
        <v>89</v>
      </c>
      <c r="Z76" s="41">
        <f>COUNTIF(AO76:BN76, "&gt;0")</f>
        <v>2</v>
      </c>
      <c r="AA76" s="41">
        <f>SUM(AB76:AF76)</f>
        <v>133</v>
      </c>
      <c r="AB76" s="41">
        <f>BP76+BQ76</f>
        <v>53</v>
      </c>
      <c r="AC76" s="41">
        <v>0</v>
      </c>
      <c r="AD76" s="41">
        <v>0</v>
      </c>
      <c r="AE76" s="41">
        <f>SUM(BR76)</f>
        <v>80</v>
      </c>
      <c r="AF76" s="41">
        <f>SUM(AM76)</f>
        <v>0</v>
      </c>
      <c r="AG76" s="122"/>
      <c r="AH76" s="36">
        <v>0</v>
      </c>
      <c r="AI76" s="126">
        <v>0</v>
      </c>
      <c r="AJ76" s="36">
        <v>0</v>
      </c>
      <c r="AK76" s="121"/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14">
        <v>0</v>
      </c>
      <c r="AR76" s="1">
        <v>0</v>
      </c>
      <c r="AS76" s="114">
        <v>0</v>
      </c>
      <c r="AT76" s="114">
        <v>0</v>
      </c>
      <c r="AU76" s="114">
        <v>38</v>
      </c>
      <c r="AV76" s="114">
        <v>0</v>
      </c>
      <c r="AW76" s="114">
        <v>0</v>
      </c>
      <c r="AX76" s="114">
        <v>0</v>
      </c>
      <c r="AY76" s="114">
        <v>0</v>
      </c>
      <c r="AZ76" s="114">
        <v>0</v>
      </c>
      <c r="BA76" s="114">
        <v>0</v>
      </c>
      <c r="BB76" s="114">
        <v>0</v>
      </c>
      <c r="BC76" s="114">
        <v>0</v>
      </c>
      <c r="BD76" s="115">
        <v>0</v>
      </c>
      <c r="BE76" s="114">
        <v>51</v>
      </c>
      <c r="BF76" s="114">
        <v>0</v>
      </c>
      <c r="BG76" s="114">
        <v>0</v>
      </c>
      <c r="BH76" s="114">
        <v>0</v>
      </c>
      <c r="BI76" s="114">
        <v>0</v>
      </c>
      <c r="BJ76" s="114">
        <v>0</v>
      </c>
      <c r="BK76" s="114">
        <v>0</v>
      </c>
      <c r="BL76" s="114">
        <v>0</v>
      </c>
      <c r="BM76" s="114">
        <v>0</v>
      </c>
      <c r="BN76" s="114">
        <v>0</v>
      </c>
      <c r="BO76" s="114">
        <v>0</v>
      </c>
      <c r="BP76" s="114">
        <v>0</v>
      </c>
      <c r="BQ76" s="114">
        <v>53</v>
      </c>
      <c r="BR76" s="114">
        <v>80</v>
      </c>
      <c r="BS76" s="114">
        <v>0</v>
      </c>
    </row>
    <row r="77" spans="1:71" s="1" customFormat="1" ht="15" x14ac:dyDescent="0.25">
      <c r="A77" s="1" t="str">
        <f>CONCATENATE(G77,"-",F77,"-",H77)</f>
        <v>999929032-Black-Cadet</v>
      </c>
      <c r="B77" s="1" t="str">
        <f>CONCATENATE(G77,"-",H77)</f>
        <v>999929032-Cadet</v>
      </c>
      <c r="C77" s="36" t="s">
        <v>1232</v>
      </c>
      <c r="D77" s="36" t="s">
        <v>261</v>
      </c>
      <c r="E77" s="36" t="s">
        <v>27</v>
      </c>
      <c r="F77" s="41" t="s">
        <v>14</v>
      </c>
      <c r="G77" s="127">
        <v>999929032</v>
      </c>
      <c r="H77" s="41" t="s">
        <v>18</v>
      </c>
      <c r="I77" s="34">
        <f>((L77)-J77)+T77</f>
        <v>221</v>
      </c>
      <c r="J77" s="36"/>
      <c r="K77" s="37"/>
      <c r="L77" s="34">
        <f>SUM(N77,O77,P77,Q77,R77,M77)</f>
        <v>17</v>
      </c>
      <c r="M77" s="34">
        <f>AJ77</f>
        <v>17</v>
      </c>
      <c r="N77" s="34">
        <f>SUM(AI77)</f>
        <v>0</v>
      </c>
      <c r="O77" s="34">
        <f>0</f>
        <v>0</v>
      </c>
      <c r="P77" s="34">
        <v>0</v>
      </c>
      <c r="Q77" s="34">
        <v>0</v>
      </c>
      <c r="R77" s="34">
        <f>AH77</f>
        <v>0</v>
      </c>
      <c r="S77" s="122"/>
      <c r="T77" s="41">
        <f>SUM(U77,AA77)</f>
        <v>204</v>
      </c>
      <c r="U77" s="41">
        <f>IF(SUM(V77:Y77)&gt;=250, 250,SUM(V77:Y77))</f>
        <v>79</v>
      </c>
      <c r="V77" s="41">
        <v>0</v>
      </c>
      <c r="W77" s="41">
        <v>0</v>
      </c>
      <c r="X77" s="41">
        <f>SUM(AL77,AN77,BO77,BS77)</f>
        <v>0</v>
      </c>
      <c r="Y77" s="41">
        <f>SUM(AO77:BN77)</f>
        <v>79</v>
      </c>
      <c r="Z77" s="41">
        <f>COUNTIF(AO77:BN77, "&gt;0")</f>
        <v>2</v>
      </c>
      <c r="AA77" s="41">
        <f>SUM(AB77:AF77)</f>
        <v>125</v>
      </c>
      <c r="AB77" s="41">
        <f>BP77+BQ77</f>
        <v>0</v>
      </c>
      <c r="AC77" s="41">
        <v>0</v>
      </c>
      <c r="AD77" s="41">
        <v>0</v>
      </c>
      <c r="AE77" s="41">
        <f>SUM(BR77)</f>
        <v>0</v>
      </c>
      <c r="AF77" s="41">
        <f>SUM(AM77)</f>
        <v>125</v>
      </c>
      <c r="AG77" s="37"/>
      <c r="AH77" s="36">
        <v>0</v>
      </c>
      <c r="AI77" s="126">
        <v>0</v>
      </c>
      <c r="AJ77" s="36">
        <v>17</v>
      </c>
      <c r="AK77" s="121"/>
      <c r="AL77" s="1">
        <v>0</v>
      </c>
      <c r="AM77" s="1">
        <v>125</v>
      </c>
      <c r="AN77" s="1">
        <v>0</v>
      </c>
      <c r="AO77" s="1">
        <v>0</v>
      </c>
      <c r="AP77" s="1">
        <v>0</v>
      </c>
      <c r="AQ77" s="114">
        <v>0</v>
      </c>
      <c r="AR77" s="1">
        <v>0</v>
      </c>
      <c r="AS77" s="114">
        <v>0</v>
      </c>
      <c r="AT77" s="114">
        <v>0</v>
      </c>
      <c r="AU77" s="114">
        <v>0</v>
      </c>
      <c r="AV77" s="114">
        <v>0</v>
      </c>
      <c r="AW77" s="114">
        <v>28</v>
      </c>
      <c r="AX77" s="114">
        <v>0</v>
      </c>
      <c r="AY77" s="114">
        <v>0</v>
      </c>
      <c r="AZ77" s="114">
        <v>0</v>
      </c>
      <c r="BA77" s="114">
        <v>0</v>
      </c>
      <c r="BB77" s="114">
        <v>0</v>
      </c>
      <c r="BC77" s="114">
        <v>0</v>
      </c>
      <c r="BD77" s="115">
        <v>0</v>
      </c>
      <c r="BE77" s="114">
        <v>0</v>
      </c>
      <c r="BF77" s="114">
        <v>0</v>
      </c>
      <c r="BG77" s="114">
        <v>0</v>
      </c>
      <c r="BH77" s="114">
        <v>0</v>
      </c>
      <c r="BI77" s="114">
        <v>51</v>
      </c>
      <c r="BJ77" s="114">
        <v>0</v>
      </c>
      <c r="BK77" s="114">
        <v>0</v>
      </c>
      <c r="BL77" s="114">
        <v>0</v>
      </c>
      <c r="BM77" s="114">
        <v>0</v>
      </c>
      <c r="BN77" s="114">
        <v>0</v>
      </c>
      <c r="BO77" s="114">
        <v>0</v>
      </c>
      <c r="BP77" s="114">
        <v>0</v>
      </c>
      <c r="BQ77" s="114">
        <v>0</v>
      </c>
      <c r="BR77" s="114">
        <v>0</v>
      </c>
      <c r="BS77" s="114">
        <v>0</v>
      </c>
    </row>
    <row r="78" spans="1:71" s="1" customFormat="1" ht="15" x14ac:dyDescent="0.25">
      <c r="A78" s="1" t="str">
        <f>CONCATENATE(G78,"-",F78,"-",H78)</f>
        <v>999924531-Black-Cadet</v>
      </c>
      <c r="B78" s="1" t="str">
        <f>CONCATENATE(G78,"-",H78)</f>
        <v>999924531-Cadet</v>
      </c>
      <c r="C78" s="36" t="s">
        <v>861</v>
      </c>
      <c r="D78" s="36" t="s">
        <v>444</v>
      </c>
      <c r="E78" s="36" t="s">
        <v>27</v>
      </c>
      <c r="F78" s="41" t="s">
        <v>14</v>
      </c>
      <c r="G78" s="127">
        <v>999924531</v>
      </c>
      <c r="H78" s="41" t="s">
        <v>18</v>
      </c>
      <c r="I78" s="34">
        <f>((L78)-J78)+T78</f>
        <v>217.5</v>
      </c>
      <c r="J78" s="34">
        <f>L78/2</f>
        <v>6.5</v>
      </c>
      <c r="K78" s="37"/>
      <c r="L78" s="34">
        <f>SUM(N78,O78,P78,Q78,R78,M78)</f>
        <v>13</v>
      </c>
      <c r="M78" s="34">
        <f>AJ78</f>
        <v>13</v>
      </c>
      <c r="N78" s="34">
        <f>SUM(AI78)</f>
        <v>0</v>
      </c>
      <c r="O78" s="34">
        <f>0</f>
        <v>0</v>
      </c>
      <c r="P78" s="34">
        <v>0</v>
      </c>
      <c r="Q78" s="34">
        <v>0</v>
      </c>
      <c r="R78" s="34">
        <f>AH78</f>
        <v>0</v>
      </c>
      <c r="S78" s="122"/>
      <c r="T78" s="41">
        <f>SUM(U78,AA78)</f>
        <v>211</v>
      </c>
      <c r="U78" s="41">
        <f>IF(SUM(V78:Y78)&gt;=250, 250,SUM(V78:Y78))</f>
        <v>51</v>
      </c>
      <c r="V78" s="41">
        <v>0</v>
      </c>
      <c r="W78" s="41">
        <v>0</v>
      </c>
      <c r="X78" s="41">
        <f>SUM(AL78,AN78,BO78,BS78)</f>
        <v>0</v>
      </c>
      <c r="Y78" s="41">
        <f>SUM(AO78:BN78)</f>
        <v>51</v>
      </c>
      <c r="Z78" s="41">
        <f>COUNTIF(AO78:BN78, "&gt;0")</f>
        <v>1</v>
      </c>
      <c r="AA78" s="41">
        <f>SUM(AB78:AF78)</f>
        <v>160</v>
      </c>
      <c r="AB78" s="41">
        <f>BP78+BQ78</f>
        <v>53</v>
      </c>
      <c r="AC78" s="41">
        <v>0</v>
      </c>
      <c r="AD78" s="41">
        <v>0</v>
      </c>
      <c r="AE78" s="41">
        <f>SUM(BR78)</f>
        <v>107</v>
      </c>
      <c r="AF78" s="41">
        <f>SUM(AM78)</f>
        <v>0</v>
      </c>
      <c r="AG78" s="122"/>
      <c r="AH78" s="36">
        <v>0</v>
      </c>
      <c r="AI78" s="126">
        <v>0</v>
      </c>
      <c r="AJ78" s="36">
        <v>13</v>
      </c>
      <c r="AK78" s="121"/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14">
        <v>51</v>
      </c>
      <c r="AR78" s="1">
        <v>0</v>
      </c>
      <c r="AS78" s="114">
        <v>0</v>
      </c>
      <c r="AT78" s="114">
        <v>0</v>
      </c>
      <c r="AU78" s="114">
        <v>0</v>
      </c>
      <c r="AV78" s="114">
        <v>0</v>
      </c>
      <c r="AW78" s="114">
        <v>0</v>
      </c>
      <c r="AX78" s="114">
        <v>0</v>
      </c>
      <c r="AY78" s="114">
        <v>0</v>
      </c>
      <c r="AZ78" s="114">
        <v>0</v>
      </c>
      <c r="BA78" s="114">
        <v>0</v>
      </c>
      <c r="BB78" s="114">
        <v>0</v>
      </c>
      <c r="BC78" s="114">
        <v>0</v>
      </c>
      <c r="BD78" s="115">
        <v>0</v>
      </c>
      <c r="BE78" s="114">
        <v>0</v>
      </c>
      <c r="BF78" s="114">
        <v>0</v>
      </c>
      <c r="BG78" s="114">
        <v>0</v>
      </c>
      <c r="BH78" s="114">
        <v>0</v>
      </c>
      <c r="BI78" s="114">
        <v>0</v>
      </c>
      <c r="BJ78" s="114">
        <v>0</v>
      </c>
      <c r="BK78" s="114">
        <v>0</v>
      </c>
      <c r="BL78" s="114">
        <v>0</v>
      </c>
      <c r="BM78" s="114">
        <v>0</v>
      </c>
      <c r="BN78" s="114">
        <v>0</v>
      </c>
      <c r="BO78" s="114">
        <v>0</v>
      </c>
      <c r="BP78" s="114">
        <v>0</v>
      </c>
      <c r="BQ78" s="114">
        <v>53</v>
      </c>
      <c r="BR78" s="114">
        <v>107</v>
      </c>
      <c r="BS78" s="114">
        <v>0</v>
      </c>
    </row>
    <row r="79" spans="1:71" s="1" customFormat="1" ht="15" x14ac:dyDescent="0.25">
      <c r="A79" s="1" t="str">
        <f>CONCATENATE(G79,"-",F79,"-",H79)</f>
        <v>999929928-Black-Cadet</v>
      </c>
      <c r="B79" s="1" t="str">
        <f>CONCATENATE(G79,"-",H79)</f>
        <v>999929928-Cadet</v>
      </c>
      <c r="C79" s="36" t="s">
        <v>315</v>
      </c>
      <c r="D79" s="36" t="s">
        <v>2418</v>
      </c>
      <c r="E79" s="36" t="s">
        <v>27</v>
      </c>
      <c r="F79" s="41" t="s">
        <v>14</v>
      </c>
      <c r="G79" s="128">
        <v>999929928</v>
      </c>
      <c r="H79" s="41" t="s">
        <v>18</v>
      </c>
      <c r="I79" s="34">
        <f>((L79)-J79)+T79</f>
        <v>212</v>
      </c>
      <c r="J79" s="36"/>
      <c r="K79" s="35"/>
      <c r="L79" s="34">
        <f>SUM(N79,O79,P79,Q79,R79,M79)</f>
        <v>0</v>
      </c>
      <c r="M79" s="34">
        <f>AJ79</f>
        <v>0</v>
      </c>
      <c r="N79" s="34">
        <f>SUM(AI79)</f>
        <v>0</v>
      </c>
      <c r="O79" s="34">
        <f>0</f>
        <v>0</v>
      </c>
      <c r="P79" s="34">
        <v>0</v>
      </c>
      <c r="Q79" s="34">
        <v>0</v>
      </c>
      <c r="R79" s="34">
        <f>AH79</f>
        <v>0</v>
      </c>
      <c r="S79" s="122"/>
      <c r="T79" s="41">
        <f>SUM(U79,AA79)</f>
        <v>212</v>
      </c>
      <c r="U79" s="41">
        <f>IF(SUM(V79:Y79)&gt;=250, 250,SUM(V79:Y79))</f>
        <v>79</v>
      </c>
      <c r="V79" s="41">
        <v>0</v>
      </c>
      <c r="W79" s="41">
        <v>0</v>
      </c>
      <c r="X79" s="41">
        <f>SUM(AL79,AN79,BO79,BS79)</f>
        <v>0</v>
      </c>
      <c r="Y79" s="41">
        <f>SUM(AO79:BN79)</f>
        <v>79</v>
      </c>
      <c r="Z79" s="41">
        <f>COUNTIF(AO79:BN79, "&gt;0")</f>
        <v>2</v>
      </c>
      <c r="AA79" s="41">
        <f>SUM(AB79:AF79)</f>
        <v>133</v>
      </c>
      <c r="AB79" s="41">
        <f>BP79+BQ79</f>
        <v>53</v>
      </c>
      <c r="AC79" s="41">
        <v>0</v>
      </c>
      <c r="AD79" s="41">
        <v>0</v>
      </c>
      <c r="AE79" s="41">
        <f>SUM(BR79)</f>
        <v>80</v>
      </c>
      <c r="AF79" s="41">
        <f>SUM(AM79)</f>
        <v>0</v>
      </c>
      <c r="AG79" s="122"/>
      <c r="AH79" s="36">
        <v>0</v>
      </c>
      <c r="AI79" s="36">
        <v>0</v>
      </c>
      <c r="AJ79" s="36">
        <v>0</v>
      </c>
      <c r="AK79" s="121"/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14">
        <v>0</v>
      </c>
      <c r="AR79" s="1">
        <v>0</v>
      </c>
      <c r="AS79" s="114">
        <v>0</v>
      </c>
      <c r="AT79" s="114">
        <v>0</v>
      </c>
      <c r="AU79" s="114">
        <v>0</v>
      </c>
      <c r="AV79" s="114">
        <v>0</v>
      </c>
      <c r="AW79" s="114">
        <v>28</v>
      </c>
      <c r="AX79" s="114">
        <v>0</v>
      </c>
      <c r="AY79" s="114">
        <v>0</v>
      </c>
      <c r="AZ79" s="114">
        <v>0</v>
      </c>
      <c r="BA79" s="114">
        <v>0</v>
      </c>
      <c r="BB79" s="114">
        <v>0</v>
      </c>
      <c r="BC79" s="114">
        <v>0</v>
      </c>
      <c r="BD79" s="115">
        <v>0</v>
      </c>
      <c r="BE79" s="114">
        <v>0</v>
      </c>
      <c r="BF79" s="114">
        <v>0</v>
      </c>
      <c r="BG79" s="114">
        <v>0</v>
      </c>
      <c r="BH79" s="114">
        <v>0</v>
      </c>
      <c r="BI79" s="114">
        <v>51</v>
      </c>
      <c r="BJ79" s="114">
        <v>0</v>
      </c>
      <c r="BK79" s="114">
        <v>0</v>
      </c>
      <c r="BL79" s="114">
        <v>0</v>
      </c>
      <c r="BM79" s="114">
        <v>0</v>
      </c>
      <c r="BN79" s="114">
        <v>0</v>
      </c>
      <c r="BO79" s="114">
        <v>0</v>
      </c>
      <c r="BP79" s="114">
        <v>0</v>
      </c>
      <c r="BQ79" s="114">
        <v>53</v>
      </c>
      <c r="BR79" s="114">
        <v>80</v>
      </c>
      <c r="BS79" s="114">
        <v>0</v>
      </c>
    </row>
    <row r="80" spans="1:71" s="1" customFormat="1" ht="15" x14ac:dyDescent="0.25">
      <c r="A80" s="1" t="str">
        <f>CONCATENATE(G80,"-",F80,"-",H80)</f>
        <v>999920002-Black-Cadet</v>
      </c>
      <c r="B80" s="1" t="str">
        <f>CONCATENATE(G80,"-",H80)</f>
        <v>999920002-Cadet</v>
      </c>
      <c r="C80" s="36" t="s">
        <v>500</v>
      </c>
      <c r="D80" s="36" t="s">
        <v>691</v>
      </c>
      <c r="E80" s="36" t="s">
        <v>27</v>
      </c>
      <c r="F80" s="41" t="s">
        <v>14</v>
      </c>
      <c r="G80" s="127">
        <v>999920002</v>
      </c>
      <c r="H80" s="41" t="s">
        <v>18</v>
      </c>
      <c r="I80" s="34">
        <f>((L80)-J80)+T80</f>
        <v>211</v>
      </c>
      <c r="J80" s="34">
        <f>L80/2</f>
        <v>0</v>
      </c>
      <c r="K80" s="37"/>
      <c r="L80" s="34">
        <f>SUM(N80,O80,P80,Q80,R80,M80)</f>
        <v>0</v>
      </c>
      <c r="M80" s="34">
        <f>AJ80</f>
        <v>0</v>
      </c>
      <c r="N80" s="34">
        <f>SUM(AI80)</f>
        <v>0</v>
      </c>
      <c r="O80" s="34">
        <f>0</f>
        <v>0</v>
      </c>
      <c r="P80" s="34">
        <v>0</v>
      </c>
      <c r="Q80" s="34">
        <v>0</v>
      </c>
      <c r="R80" s="34">
        <f>AH80</f>
        <v>0</v>
      </c>
      <c r="S80" s="122"/>
      <c r="T80" s="41">
        <f>SUM(U80,AA80)</f>
        <v>211</v>
      </c>
      <c r="U80" s="41">
        <f>IF(SUM(V80:Y80)&gt;=250, 250,SUM(V80:Y80))</f>
        <v>51</v>
      </c>
      <c r="V80" s="41">
        <v>0</v>
      </c>
      <c r="W80" s="41">
        <v>0</v>
      </c>
      <c r="X80" s="41">
        <f>SUM(AL80,AN80,BO80,BS80)</f>
        <v>0</v>
      </c>
      <c r="Y80" s="41">
        <f>SUM(AO80:BN80)</f>
        <v>51</v>
      </c>
      <c r="Z80" s="41">
        <f>COUNTIF(AO80:BN80, "&gt;0")</f>
        <v>1</v>
      </c>
      <c r="AA80" s="41">
        <f>SUM(AB80:AF80)</f>
        <v>160</v>
      </c>
      <c r="AB80" s="41">
        <f>BP80+BQ80</f>
        <v>53</v>
      </c>
      <c r="AC80" s="41">
        <v>0</v>
      </c>
      <c r="AD80" s="41">
        <v>0</v>
      </c>
      <c r="AE80" s="41">
        <f>SUM(BR80)</f>
        <v>107</v>
      </c>
      <c r="AF80" s="41">
        <f>SUM(AM80)</f>
        <v>0</v>
      </c>
      <c r="AG80" s="122"/>
      <c r="AH80" s="36">
        <v>0</v>
      </c>
      <c r="AI80" s="126">
        <v>0</v>
      </c>
      <c r="AJ80" s="36">
        <v>0</v>
      </c>
      <c r="AK80" s="121"/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14">
        <v>0</v>
      </c>
      <c r="AR80" s="1">
        <v>0</v>
      </c>
      <c r="AS80" s="114">
        <v>0</v>
      </c>
      <c r="AT80" s="114">
        <v>0</v>
      </c>
      <c r="AU80" s="114">
        <v>0</v>
      </c>
      <c r="AV80" s="114">
        <v>0</v>
      </c>
      <c r="AW80" s="114">
        <v>0</v>
      </c>
      <c r="AX80" s="114">
        <v>0</v>
      </c>
      <c r="AY80" s="114">
        <v>51</v>
      </c>
      <c r="AZ80" s="114">
        <v>0</v>
      </c>
      <c r="BA80" s="114">
        <v>0</v>
      </c>
      <c r="BB80" s="114">
        <v>0</v>
      </c>
      <c r="BC80" s="114">
        <v>0</v>
      </c>
      <c r="BD80" s="115">
        <v>0</v>
      </c>
      <c r="BE80" s="114">
        <v>0</v>
      </c>
      <c r="BF80" s="114">
        <v>0</v>
      </c>
      <c r="BG80" s="114">
        <v>0</v>
      </c>
      <c r="BH80" s="114">
        <v>0</v>
      </c>
      <c r="BI80" s="114">
        <v>0</v>
      </c>
      <c r="BJ80" s="114">
        <v>0</v>
      </c>
      <c r="BK80" s="114">
        <v>0</v>
      </c>
      <c r="BL80" s="114">
        <v>0</v>
      </c>
      <c r="BM80" s="114">
        <v>0</v>
      </c>
      <c r="BN80" s="114">
        <v>0</v>
      </c>
      <c r="BO80" s="114">
        <v>0</v>
      </c>
      <c r="BP80" s="114">
        <v>53</v>
      </c>
      <c r="BQ80" s="114">
        <v>0</v>
      </c>
      <c r="BR80" s="114">
        <v>107</v>
      </c>
      <c r="BS80" s="114">
        <v>0</v>
      </c>
    </row>
    <row r="81" spans="1:71" s="1" customFormat="1" ht="15" x14ac:dyDescent="0.25">
      <c r="A81" s="1" t="str">
        <f>CONCATENATE(G81,"-",F81,"-",H81)</f>
        <v>999929697-Black-Cadet</v>
      </c>
      <c r="B81" s="1" t="str">
        <f>CONCATENATE(G81,"-",H81)</f>
        <v>999929697-Cadet</v>
      </c>
      <c r="C81" s="36" t="s">
        <v>595</v>
      </c>
      <c r="D81" s="36" t="s">
        <v>516</v>
      </c>
      <c r="E81" s="36" t="s">
        <v>27</v>
      </c>
      <c r="F81" s="41" t="s">
        <v>14</v>
      </c>
      <c r="G81" s="36">
        <v>999929697</v>
      </c>
      <c r="H81" s="36" t="s">
        <v>18</v>
      </c>
      <c r="I81" s="34">
        <f>((L81)-J81)+T81</f>
        <v>206.5</v>
      </c>
      <c r="J81" s="36"/>
      <c r="K81" s="35"/>
      <c r="L81" s="34">
        <f>SUM(N81,O81,P81,Q81,R81,M81)</f>
        <v>22.5</v>
      </c>
      <c r="M81" s="34">
        <f>AJ81</f>
        <v>0</v>
      </c>
      <c r="N81" s="34">
        <f>SUM(AI81)</f>
        <v>0</v>
      </c>
      <c r="O81" s="34">
        <f>0</f>
        <v>0</v>
      </c>
      <c r="P81" s="34">
        <v>0</v>
      </c>
      <c r="Q81" s="34">
        <v>0</v>
      </c>
      <c r="R81" s="34">
        <f>AH81</f>
        <v>22.5</v>
      </c>
      <c r="S81" s="122"/>
      <c r="T81" s="41">
        <f>SUM(U81,AA81)</f>
        <v>184</v>
      </c>
      <c r="U81" s="41">
        <f>IF(SUM(V81:Y81)&gt;=250, 250,SUM(V81:Y81))</f>
        <v>51</v>
      </c>
      <c r="V81" s="41">
        <v>0</v>
      </c>
      <c r="W81" s="41">
        <v>0</v>
      </c>
      <c r="X81" s="41">
        <f>SUM(AL81,AN81,BO81,BS81)</f>
        <v>0</v>
      </c>
      <c r="Y81" s="41">
        <f>SUM(AO81:BN81)</f>
        <v>51</v>
      </c>
      <c r="Z81" s="41">
        <f>COUNTIF(AO81:BN81, "&gt;0")</f>
        <v>1</v>
      </c>
      <c r="AA81" s="41">
        <f>SUM(AB81:AF81)</f>
        <v>133</v>
      </c>
      <c r="AB81" s="41">
        <f>BP81+BQ81</f>
        <v>53</v>
      </c>
      <c r="AC81" s="41">
        <v>0</v>
      </c>
      <c r="AD81" s="41">
        <v>0</v>
      </c>
      <c r="AE81" s="41">
        <f>SUM(BR81)</f>
        <v>80</v>
      </c>
      <c r="AF81" s="41">
        <f>SUM(AM81)</f>
        <v>0</v>
      </c>
      <c r="AG81" s="122"/>
      <c r="AH81" s="36">
        <v>22.5</v>
      </c>
      <c r="AI81" s="36">
        <v>0</v>
      </c>
      <c r="AJ81" s="36">
        <v>0</v>
      </c>
      <c r="AK81" s="121"/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14">
        <v>0</v>
      </c>
      <c r="AR81" s="1">
        <v>0</v>
      </c>
      <c r="AS81" s="114">
        <v>0</v>
      </c>
      <c r="AT81" s="114">
        <v>0</v>
      </c>
      <c r="AU81" s="114">
        <v>0</v>
      </c>
      <c r="AV81" s="114">
        <v>0</v>
      </c>
      <c r="AW81" s="114">
        <v>0</v>
      </c>
      <c r="AX81" s="114">
        <v>0</v>
      </c>
      <c r="AY81" s="114">
        <v>0</v>
      </c>
      <c r="AZ81" s="114">
        <v>0</v>
      </c>
      <c r="BA81" s="114">
        <v>0</v>
      </c>
      <c r="BB81" s="114">
        <v>0</v>
      </c>
      <c r="BC81" s="114">
        <v>0</v>
      </c>
      <c r="BD81" s="115">
        <v>0</v>
      </c>
      <c r="BE81" s="114">
        <v>0</v>
      </c>
      <c r="BF81" s="114">
        <v>0</v>
      </c>
      <c r="BG81" s="114">
        <v>0</v>
      </c>
      <c r="BH81" s="114">
        <v>51</v>
      </c>
      <c r="BI81" s="114">
        <v>0</v>
      </c>
      <c r="BJ81" s="114">
        <v>0</v>
      </c>
      <c r="BK81" s="114">
        <v>0</v>
      </c>
      <c r="BL81" s="114">
        <v>0</v>
      </c>
      <c r="BM81" s="114">
        <v>0</v>
      </c>
      <c r="BN81" s="114">
        <v>0</v>
      </c>
      <c r="BO81" s="114">
        <v>0</v>
      </c>
      <c r="BP81" s="114">
        <v>0</v>
      </c>
      <c r="BQ81" s="114">
        <v>53</v>
      </c>
      <c r="BR81" s="114">
        <v>80</v>
      </c>
      <c r="BS81" s="114">
        <v>0</v>
      </c>
    </row>
    <row r="82" spans="1:71" s="1" customFormat="1" ht="15" x14ac:dyDescent="0.25">
      <c r="A82" s="1" t="str">
        <f>CONCATENATE(G82,"-",F82,"-",H82)</f>
        <v>999926636-Black-Cadet</v>
      </c>
      <c r="B82" s="1" t="str">
        <f>CONCATENATE(G82,"-",H82)</f>
        <v>999926636-Cadet</v>
      </c>
      <c r="C82" s="36" t="s">
        <v>1075</v>
      </c>
      <c r="D82" s="36" t="s">
        <v>1076</v>
      </c>
      <c r="E82" s="36" t="s">
        <v>27</v>
      </c>
      <c r="F82" s="41" t="s">
        <v>14</v>
      </c>
      <c r="G82" s="127">
        <v>999926636</v>
      </c>
      <c r="H82" s="41" t="s">
        <v>18</v>
      </c>
      <c r="I82" s="34">
        <f>((L82)-J82)+T82</f>
        <v>201</v>
      </c>
      <c r="J82" s="36"/>
      <c r="K82" s="37"/>
      <c r="L82" s="34">
        <f>SUM(N82,O82,P82,Q82,R82,M82)</f>
        <v>10</v>
      </c>
      <c r="M82" s="34">
        <f>AJ82</f>
        <v>10</v>
      </c>
      <c r="N82" s="34">
        <f>SUM(AI82)</f>
        <v>0</v>
      </c>
      <c r="O82" s="34">
        <f>0</f>
        <v>0</v>
      </c>
      <c r="P82" s="34">
        <v>0</v>
      </c>
      <c r="Q82" s="34">
        <v>0</v>
      </c>
      <c r="R82" s="34">
        <f>AH82</f>
        <v>0</v>
      </c>
      <c r="S82" s="122"/>
      <c r="T82" s="41">
        <f>SUM(U82,AA82)</f>
        <v>191</v>
      </c>
      <c r="U82" s="41">
        <f>IF(SUM(V82:Y82)&gt;=250, 250,SUM(V82:Y82))</f>
        <v>66</v>
      </c>
      <c r="V82" s="41">
        <v>0</v>
      </c>
      <c r="W82" s="41">
        <v>0</v>
      </c>
      <c r="X82" s="41">
        <f>SUM(AL82,AN82,BO82,BS82)</f>
        <v>0</v>
      </c>
      <c r="Y82" s="41">
        <f>SUM(AO82:BN82)</f>
        <v>66</v>
      </c>
      <c r="Z82" s="41">
        <f>COUNTIF(AO82:BN82, "&gt;0")</f>
        <v>2</v>
      </c>
      <c r="AA82" s="41">
        <f>SUM(AB82:AF82)</f>
        <v>125</v>
      </c>
      <c r="AB82" s="41">
        <f>BP82+BQ82</f>
        <v>0</v>
      </c>
      <c r="AC82" s="41">
        <v>0</v>
      </c>
      <c r="AD82" s="41">
        <v>0</v>
      </c>
      <c r="AE82" s="41">
        <f>SUM(BR82)</f>
        <v>0</v>
      </c>
      <c r="AF82" s="41">
        <f>SUM(AM82)</f>
        <v>125</v>
      </c>
      <c r="AG82" s="122"/>
      <c r="AH82" s="36">
        <v>0</v>
      </c>
      <c r="AI82" s="126">
        <v>0</v>
      </c>
      <c r="AJ82" s="36">
        <v>10</v>
      </c>
      <c r="AK82" s="121"/>
      <c r="AL82" s="1">
        <v>0</v>
      </c>
      <c r="AM82" s="1">
        <v>125</v>
      </c>
      <c r="AN82" s="1">
        <v>0</v>
      </c>
      <c r="AO82" s="1">
        <v>0</v>
      </c>
      <c r="AP82" s="1">
        <v>0</v>
      </c>
      <c r="AQ82" s="114">
        <v>0</v>
      </c>
      <c r="AR82" s="1">
        <v>0</v>
      </c>
      <c r="AS82" s="114">
        <v>0</v>
      </c>
      <c r="AT82" s="114">
        <v>0</v>
      </c>
      <c r="AU82" s="114">
        <v>0</v>
      </c>
      <c r="AV82" s="114">
        <v>0</v>
      </c>
      <c r="AW82" s="114">
        <v>28</v>
      </c>
      <c r="AX82" s="114">
        <v>0</v>
      </c>
      <c r="AY82" s="114">
        <v>0</v>
      </c>
      <c r="AZ82" s="114">
        <v>0</v>
      </c>
      <c r="BA82" s="114">
        <v>0</v>
      </c>
      <c r="BB82" s="114">
        <v>0</v>
      </c>
      <c r="BC82" s="114">
        <v>0</v>
      </c>
      <c r="BD82" s="115">
        <v>0</v>
      </c>
      <c r="BE82" s="114">
        <v>0</v>
      </c>
      <c r="BF82" s="114">
        <v>0</v>
      </c>
      <c r="BG82" s="114">
        <v>0</v>
      </c>
      <c r="BH82" s="114">
        <v>0</v>
      </c>
      <c r="BI82" s="114">
        <v>38</v>
      </c>
      <c r="BJ82" s="114">
        <v>0</v>
      </c>
      <c r="BK82" s="114">
        <v>0</v>
      </c>
      <c r="BL82" s="114">
        <v>0</v>
      </c>
      <c r="BM82" s="114">
        <v>0</v>
      </c>
      <c r="BN82" s="114">
        <v>0</v>
      </c>
      <c r="BO82" s="114">
        <v>0</v>
      </c>
      <c r="BP82" s="114">
        <v>0</v>
      </c>
      <c r="BQ82" s="114">
        <v>0</v>
      </c>
      <c r="BR82" s="114">
        <v>0</v>
      </c>
      <c r="BS82" s="114">
        <v>0</v>
      </c>
    </row>
    <row r="83" spans="1:71" s="1" customFormat="1" ht="15" x14ac:dyDescent="0.25">
      <c r="A83" s="1" t="str">
        <f>CONCATENATE(G83,"-",F83,"-",H83)</f>
        <v>999928486-Black-Cadet</v>
      </c>
      <c r="B83" s="1" t="str">
        <f>CONCATENATE(G83,"-",H83)</f>
        <v>999928486-Cadet</v>
      </c>
      <c r="C83" s="36" t="s">
        <v>1212</v>
      </c>
      <c r="D83" s="36" t="s">
        <v>1213</v>
      </c>
      <c r="E83" s="36" t="s">
        <v>27</v>
      </c>
      <c r="F83" s="41" t="s">
        <v>14</v>
      </c>
      <c r="G83" s="127">
        <v>999928486</v>
      </c>
      <c r="H83" s="41" t="s">
        <v>18</v>
      </c>
      <c r="I83" s="34">
        <f>((L83)-J83)+T83</f>
        <v>201</v>
      </c>
      <c r="J83" s="34"/>
      <c r="K83" s="37"/>
      <c r="L83" s="34">
        <f>SUM(N83,O83,P83,Q83,R83,M83)</f>
        <v>0</v>
      </c>
      <c r="M83" s="34">
        <f>AJ83</f>
        <v>0</v>
      </c>
      <c r="N83" s="34">
        <f>SUM(AI83)</f>
        <v>0</v>
      </c>
      <c r="O83" s="34">
        <f>0</f>
        <v>0</v>
      </c>
      <c r="P83" s="34">
        <v>0</v>
      </c>
      <c r="Q83" s="34">
        <v>0</v>
      </c>
      <c r="R83" s="34">
        <f>AH83</f>
        <v>0</v>
      </c>
      <c r="S83" s="122"/>
      <c r="T83" s="41">
        <f>SUM(U83,AA83)</f>
        <v>201</v>
      </c>
      <c r="U83" s="41">
        <f>IF(SUM(V83:Y83)&gt;=250, 250,SUM(V83:Y83))</f>
        <v>68</v>
      </c>
      <c r="V83" s="41">
        <v>0</v>
      </c>
      <c r="W83" s="41">
        <v>0</v>
      </c>
      <c r="X83" s="41">
        <f>SUM(AL83,AN83,BO83,BS83)</f>
        <v>0</v>
      </c>
      <c r="Y83" s="41">
        <f>SUM(AO83:BN83)</f>
        <v>68</v>
      </c>
      <c r="Z83" s="41">
        <f>COUNTIF(AO83:BN83, "&gt;0")</f>
        <v>1</v>
      </c>
      <c r="AA83" s="41">
        <f>SUM(AB83:AF83)</f>
        <v>133</v>
      </c>
      <c r="AB83" s="41">
        <f>BP83+BQ83</f>
        <v>53</v>
      </c>
      <c r="AC83" s="41">
        <v>0</v>
      </c>
      <c r="AD83" s="41">
        <v>0</v>
      </c>
      <c r="AE83" s="41">
        <f>SUM(BR83)</f>
        <v>80</v>
      </c>
      <c r="AF83" s="41">
        <f>SUM(AM83)</f>
        <v>0</v>
      </c>
      <c r="AG83" s="122"/>
      <c r="AH83" s="36">
        <v>0</v>
      </c>
      <c r="AI83" s="126">
        <v>0</v>
      </c>
      <c r="AJ83" s="36">
        <v>0</v>
      </c>
      <c r="AK83" s="121"/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14">
        <v>0</v>
      </c>
      <c r="AR83" s="1">
        <v>0</v>
      </c>
      <c r="AS83" s="114">
        <v>0</v>
      </c>
      <c r="AT83" s="114">
        <v>0</v>
      </c>
      <c r="AU83" s="114">
        <v>0</v>
      </c>
      <c r="AV83" s="114">
        <v>0</v>
      </c>
      <c r="AW83" s="114">
        <v>0</v>
      </c>
      <c r="AX83" s="114">
        <v>0</v>
      </c>
      <c r="AY83" s="114">
        <v>0</v>
      </c>
      <c r="AZ83" s="114">
        <v>0</v>
      </c>
      <c r="BA83" s="114">
        <v>0</v>
      </c>
      <c r="BB83" s="114">
        <v>0</v>
      </c>
      <c r="BC83" s="114">
        <v>0</v>
      </c>
      <c r="BD83" s="115">
        <v>0</v>
      </c>
      <c r="BE83" s="114">
        <v>68</v>
      </c>
      <c r="BF83" s="114">
        <v>0</v>
      </c>
      <c r="BG83" s="114">
        <v>0</v>
      </c>
      <c r="BH83" s="114">
        <v>0</v>
      </c>
      <c r="BI83" s="114">
        <v>0</v>
      </c>
      <c r="BJ83" s="114">
        <v>0</v>
      </c>
      <c r="BK83" s="114">
        <v>0</v>
      </c>
      <c r="BL83" s="114">
        <v>0</v>
      </c>
      <c r="BM83" s="114">
        <v>0</v>
      </c>
      <c r="BN83" s="114">
        <v>0</v>
      </c>
      <c r="BO83" s="114">
        <v>0</v>
      </c>
      <c r="BP83" s="114">
        <v>53</v>
      </c>
      <c r="BQ83" s="114">
        <v>0</v>
      </c>
      <c r="BR83" s="114">
        <v>80</v>
      </c>
      <c r="BS83" s="114">
        <v>0</v>
      </c>
    </row>
    <row r="84" spans="1:71" s="1" customFormat="1" ht="15" x14ac:dyDescent="0.25">
      <c r="A84" s="1" t="str">
        <f>CONCATENATE(G84,"-",F84,"-",H84)</f>
        <v>999929088-Black-Cadet</v>
      </c>
      <c r="B84" s="1" t="str">
        <f>CONCATENATE(G84,"-",H84)</f>
        <v>999929088-Cadet</v>
      </c>
      <c r="C84" s="149" t="s">
        <v>288</v>
      </c>
      <c r="D84" s="149" t="s">
        <v>1579</v>
      </c>
      <c r="E84" s="149" t="s">
        <v>27</v>
      </c>
      <c r="F84" s="41" t="s">
        <v>14</v>
      </c>
      <c r="G84" s="149">
        <v>999929088</v>
      </c>
      <c r="H84" s="149" t="s">
        <v>18</v>
      </c>
      <c r="I84" s="34">
        <f>((L84)-J84)+T84</f>
        <v>199</v>
      </c>
      <c r="J84" s="36"/>
      <c r="K84" s="35"/>
      <c r="L84" s="34">
        <f>SUM(N84,O84,P84,Q84,R84,M84)</f>
        <v>0</v>
      </c>
      <c r="M84" s="34">
        <f>AJ84</f>
        <v>0</v>
      </c>
      <c r="N84" s="34">
        <f>SUM(AI84)</f>
        <v>0</v>
      </c>
      <c r="O84" s="34">
        <f>0</f>
        <v>0</v>
      </c>
      <c r="P84" s="34">
        <v>0</v>
      </c>
      <c r="Q84" s="34">
        <v>0</v>
      </c>
      <c r="R84" s="34">
        <f>AH84</f>
        <v>0</v>
      </c>
      <c r="S84" s="122"/>
      <c r="T84" s="41">
        <f>SUM(U84,AA84)</f>
        <v>199</v>
      </c>
      <c r="U84" s="41">
        <f>IF(SUM(V84:Y84)&gt;=250, 250,SUM(V84:Y84))</f>
        <v>66</v>
      </c>
      <c r="V84" s="41">
        <v>0</v>
      </c>
      <c r="W84" s="41">
        <v>0</v>
      </c>
      <c r="X84" s="41">
        <f>SUM(AL84,AN84,BO84,BS84)</f>
        <v>0</v>
      </c>
      <c r="Y84" s="41">
        <f>SUM(AO84:BN84)</f>
        <v>66</v>
      </c>
      <c r="Z84" s="41">
        <f>COUNTIF(AO84:BN84, "&gt;0")</f>
        <v>2</v>
      </c>
      <c r="AA84" s="41">
        <f>SUM(AB84:AF84)</f>
        <v>133</v>
      </c>
      <c r="AB84" s="41">
        <f>BP84+BQ84</f>
        <v>53</v>
      </c>
      <c r="AC84" s="41">
        <v>0</v>
      </c>
      <c r="AD84" s="41">
        <v>0</v>
      </c>
      <c r="AE84" s="41">
        <f>SUM(BR84)</f>
        <v>80</v>
      </c>
      <c r="AF84" s="41">
        <f>SUM(AM84)</f>
        <v>0</v>
      </c>
      <c r="AG84" s="122"/>
      <c r="AH84" s="36">
        <v>0</v>
      </c>
      <c r="AI84" s="126">
        <v>0</v>
      </c>
      <c r="AJ84" s="36">
        <v>0</v>
      </c>
      <c r="AK84" s="121"/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14">
        <v>0</v>
      </c>
      <c r="AR84" s="1">
        <v>0</v>
      </c>
      <c r="AS84" s="114">
        <v>0</v>
      </c>
      <c r="AT84" s="114">
        <v>0</v>
      </c>
      <c r="AU84" s="114">
        <v>0</v>
      </c>
      <c r="AV84" s="114">
        <v>28</v>
      </c>
      <c r="AW84" s="114">
        <v>0</v>
      </c>
      <c r="AX84" s="114">
        <v>0</v>
      </c>
      <c r="AY84" s="114">
        <v>0</v>
      </c>
      <c r="AZ84" s="114">
        <v>0</v>
      </c>
      <c r="BA84" s="114">
        <v>0</v>
      </c>
      <c r="BB84" s="114">
        <v>0</v>
      </c>
      <c r="BC84" s="114">
        <v>38</v>
      </c>
      <c r="BD84" s="115">
        <v>0</v>
      </c>
      <c r="BE84" s="114">
        <v>0</v>
      </c>
      <c r="BF84" s="114">
        <v>0</v>
      </c>
      <c r="BG84" s="114">
        <v>0</v>
      </c>
      <c r="BH84" s="114">
        <v>0</v>
      </c>
      <c r="BI84" s="114">
        <v>0</v>
      </c>
      <c r="BJ84" s="114">
        <v>0</v>
      </c>
      <c r="BK84" s="114">
        <v>0</v>
      </c>
      <c r="BL84" s="114">
        <v>0</v>
      </c>
      <c r="BM84" s="114">
        <v>0</v>
      </c>
      <c r="BN84" s="114">
        <v>0</v>
      </c>
      <c r="BO84" s="114">
        <v>0</v>
      </c>
      <c r="BP84" s="114">
        <v>53</v>
      </c>
      <c r="BQ84" s="114">
        <v>0</v>
      </c>
      <c r="BR84" s="114">
        <v>80</v>
      </c>
      <c r="BS84" s="114">
        <v>0</v>
      </c>
    </row>
    <row r="85" spans="1:71" s="1" customFormat="1" ht="15" x14ac:dyDescent="0.25">
      <c r="A85" s="1" t="str">
        <f>CONCATENATE(G85,"-",F85,"-",H85)</f>
        <v>999921317-Black-Cadet</v>
      </c>
      <c r="B85" s="1" t="str">
        <f>CONCATENATE(G85,"-",H85)</f>
        <v>999921317-Cadet</v>
      </c>
      <c r="C85" s="36" t="s">
        <v>51</v>
      </c>
      <c r="D85" s="36" t="s">
        <v>458</v>
      </c>
      <c r="E85" s="36" t="s">
        <v>27</v>
      </c>
      <c r="F85" s="41" t="s">
        <v>14</v>
      </c>
      <c r="G85" s="36">
        <v>999921317</v>
      </c>
      <c r="H85" s="36" t="s">
        <v>18</v>
      </c>
      <c r="I85" s="34">
        <f>((L85)-J85)+T85</f>
        <v>198</v>
      </c>
      <c r="J85" s="36"/>
      <c r="K85" s="35"/>
      <c r="L85" s="34">
        <f>SUM(N85,O85,P85,Q85,R85,M85)</f>
        <v>0</v>
      </c>
      <c r="M85" s="34">
        <f>AJ85</f>
        <v>0</v>
      </c>
      <c r="N85" s="34">
        <f>SUM(AI85)</f>
        <v>0</v>
      </c>
      <c r="O85" s="34">
        <f>0</f>
        <v>0</v>
      </c>
      <c r="P85" s="34">
        <v>0</v>
      </c>
      <c r="Q85" s="34">
        <v>0</v>
      </c>
      <c r="R85" s="34">
        <f>AH85</f>
        <v>0</v>
      </c>
      <c r="S85" s="122"/>
      <c r="T85" s="41">
        <f>SUM(U85,AA85)</f>
        <v>198</v>
      </c>
      <c r="U85" s="41">
        <f>IF(SUM(V85:Y85)&gt;=250, 250,SUM(V85:Y85))</f>
        <v>38</v>
      </c>
      <c r="V85" s="41">
        <v>0</v>
      </c>
      <c r="W85" s="41">
        <v>0</v>
      </c>
      <c r="X85" s="41">
        <f>SUM(AL85,AN85,BO85,BS85)</f>
        <v>0</v>
      </c>
      <c r="Y85" s="41">
        <f>SUM(AO85:BN85)</f>
        <v>38</v>
      </c>
      <c r="Z85" s="41">
        <f>COUNTIF(AO85:BN85, "&gt;0")</f>
        <v>1</v>
      </c>
      <c r="AA85" s="41">
        <f>SUM(AB85:AF85)</f>
        <v>160</v>
      </c>
      <c r="AB85" s="41">
        <f>BP85+BQ85</f>
        <v>53</v>
      </c>
      <c r="AC85" s="41">
        <v>0</v>
      </c>
      <c r="AD85" s="41">
        <v>0</v>
      </c>
      <c r="AE85" s="41">
        <f>SUM(BR85)</f>
        <v>107</v>
      </c>
      <c r="AF85" s="41">
        <f>SUM(AM85)</f>
        <v>0</v>
      </c>
      <c r="AG85" s="122"/>
      <c r="AH85" s="36">
        <v>0</v>
      </c>
      <c r="AI85" s="126">
        <v>0</v>
      </c>
      <c r="AJ85" s="36">
        <v>0</v>
      </c>
      <c r="AK85" s="121"/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14">
        <v>0</v>
      </c>
      <c r="AR85" s="1">
        <v>0</v>
      </c>
      <c r="AS85" s="114">
        <v>0</v>
      </c>
      <c r="AT85" s="114">
        <v>0</v>
      </c>
      <c r="AU85" s="114">
        <v>0</v>
      </c>
      <c r="AV85" s="114">
        <v>0</v>
      </c>
      <c r="AW85" s="114">
        <v>0</v>
      </c>
      <c r="AX85" s="114">
        <v>0</v>
      </c>
      <c r="AY85" s="114">
        <v>0</v>
      </c>
      <c r="AZ85" s="114">
        <v>0</v>
      </c>
      <c r="BA85" s="114">
        <v>0</v>
      </c>
      <c r="BB85" s="114">
        <v>0</v>
      </c>
      <c r="BC85" s="114">
        <v>0</v>
      </c>
      <c r="BD85" s="115">
        <v>0</v>
      </c>
      <c r="BE85" s="114">
        <v>0</v>
      </c>
      <c r="BF85" s="114">
        <v>0</v>
      </c>
      <c r="BG85" s="114">
        <v>0</v>
      </c>
      <c r="BH85" s="114">
        <v>38</v>
      </c>
      <c r="BI85" s="114">
        <v>0</v>
      </c>
      <c r="BJ85" s="114">
        <v>0</v>
      </c>
      <c r="BK85" s="114">
        <v>0</v>
      </c>
      <c r="BL85" s="114">
        <v>0</v>
      </c>
      <c r="BM85" s="114">
        <v>0</v>
      </c>
      <c r="BN85" s="114">
        <v>0</v>
      </c>
      <c r="BO85" s="114">
        <v>0</v>
      </c>
      <c r="BP85" s="114">
        <v>53</v>
      </c>
      <c r="BQ85" s="114">
        <v>0</v>
      </c>
      <c r="BR85" s="114">
        <v>107</v>
      </c>
      <c r="BS85" s="114">
        <v>0</v>
      </c>
    </row>
    <row r="86" spans="1:71" s="1" customFormat="1" ht="15" x14ac:dyDescent="0.25">
      <c r="A86" s="1" t="str">
        <f>CONCATENATE(G86,"-",F86,"-",H86)</f>
        <v>999927206-Black-Cadet</v>
      </c>
      <c r="B86" s="1" t="str">
        <f>CONCATENATE(G86,"-",H86)</f>
        <v>999927206-Cadet</v>
      </c>
      <c r="C86" s="36" t="s">
        <v>303</v>
      </c>
      <c r="D86" s="36" t="s">
        <v>1067</v>
      </c>
      <c r="E86" s="36" t="s">
        <v>27</v>
      </c>
      <c r="F86" s="41" t="s">
        <v>14</v>
      </c>
      <c r="G86" s="36">
        <v>999927206</v>
      </c>
      <c r="H86" s="36" t="s">
        <v>18</v>
      </c>
      <c r="I86" s="34">
        <f>((L86)-J86)+T86</f>
        <v>198</v>
      </c>
      <c r="J86" s="34">
        <f>L86/2</f>
        <v>0</v>
      </c>
      <c r="K86" s="35"/>
      <c r="L86" s="34">
        <f>SUM(N86,O86,P86,Q86,R86,M86)</f>
        <v>0</v>
      </c>
      <c r="M86" s="34">
        <f>AJ86</f>
        <v>0</v>
      </c>
      <c r="N86" s="34">
        <f>SUM(AI86)</f>
        <v>0</v>
      </c>
      <c r="O86" s="34">
        <f>0</f>
        <v>0</v>
      </c>
      <c r="P86" s="34">
        <v>0</v>
      </c>
      <c r="Q86" s="34">
        <v>0</v>
      </c>
      <c r="R86" s="34">
        <f>AH86</f>
        <v>0</v>
      </c>
      <c r="S86" s="122"/>
      <c r="T86" s="41">
        <f>SUM(U86,AA86)</f>
        <v>198</v>
      </c>
      <c r="U86" s="41">
        <f>IF(SUM(V86:Y86)&gt;=250, 250,SUM(V86:Y86))</f>
        <v>38</v>
      </c>
      <c r="V86" s="41">
        <v>0</v>
      </c>
      <c r="W86" s="41">
        <v>0</v>
      </c>
      <c r="X86" s="41">
        <f>SUM(AL86,AN86,BO86,BS86)</f>
        <v>0</v>
      </c>
      <c r="Y86" s="41">
        <f>SUM(AO86:BN86)</f>
        <v>38</v>
      </c>
      <c r="Z86" s="41">
        <f>COUNTIF(AO86:BN86, "&gt;0")</f>
        <v>1</v>
      </c>
      <c r="AA86" s="41">
        <f>SUM(AB86:AF86)</f>
        <v>160</v>
      </c>
      <c r="AB86" s="41">
        <f>BP86+BQ86</f>
        <v>53</v>
      </c>
      <c r="AC86" s="41">
        <v>0</v>
      </c>
      <c r="AD86" s="41">
        <v>0</v>
      </c>
      <c r="AE86" s="41">
        <f>SUM(BR86)</f>
        <v>107</v>
      </c>
      <c r="AF86" s="41">
        <f>SUM(AM86)</f>
        <v>0</v>
      </c>
      <c r="AG86" s="122"/>
      <c r="AH86" s="36">
        <v>0</v>
      </c>
      <c r="AI86" s="36">
        <v>0</v>
      </c>
      <c r="AJ86" s="36">
        <v>0</v>
      </c>
      <c r="AK86" s="121"/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14">
        <v>0</v>
      </c>
      <c r="AR86" s="1">
        <v>0</v>
      </c>
      <c r="AS86" s="114">
        <v>0</v>
      </c>
      <c r="AT86" s="114">
        <v>0</v>
      </c>
      <c r="AU86" s="114">
        <v>0</v>
      </c>
      <c r="AV86" s="114">
        <v>0</v>
      </c>
      <c r="AW86" s="114">
        <v>0</v>
      </c>
      <c r="AX86" s="114">
        <v>0</v>
      </c>
      <c r="AY86" s="114">
        <v>0</v>
      </c>
      <c r="AZ86" s="114">
        <v>0</v>
      </c>
      <c r="BA86" s="114">
        <v>0</v>
      </c>
      <c r="BB86" s="114">
        <v>0</v>
      </c>
      <c r="BC86" s="114">
        <v>0</v>
      </c>
      <c r="BD86" s="115">
        <v>0</v>
      </c>
      <c r="BE86" s="114">
        <v>0</v>
      </c>
      <c r="BF86" s="114">
        <v>0</v>
      </c>
      <c r="BG86" s="114">
        <v>0</v>
      </c>
      <c r="BH86" s="114">
        <v>0</v>
      </c>
      <c r="BI86" s="114">
        <v>38</v>
      </c>
      <c r="BJ86" s="114">
        <v>0</v>
      </c>
      <c r="BK86" s="114">
        <v>0</v>
      </c>
      <c r="BL86" s="114">
        <v>0</v>
      </c>
      <c r="BM86" s="114">
        <v>0</v>
      </c>
      <c r="BN86" s="114">
        <v>0</v>
      </c>
      <c r="BO86" s="114">
        <v>0</v>
      </c>
      <c r="BP86" s="114">
        <v>53</v>
      </c>
      <c r="BQ86" s="114">
        <v>0</v>
      </c>
      <c r="BR86" s="114">
        <v>107</v>
      </c>
      <c r="BS86" s="114">
        <v>0</v>
      </c>
    </row>
    <row r="87" spans="1:71" s="1" customFormat="1" ht="15" x14ac:dyDescent="0.25">
      <c r="A87" s="1" t="str">
        <f>CONCATENATE(G87,"-",F87,"-",H87)</f>
        <v>999929033-Black-Cadet</v>
      </c>
      <c r="B87" s="1" t="str">
        <f>CONCATENATE(G87,"-",H87)</f>
        <v>999929033-Cadet</v>
      </c>
      <c r="C87" s="36" t="s">
        <v>1771</v>
      </c>
      <c r="D87" s="36" t="s">
        <v>261</v>
      </c>
      <c r="E87" s="36" t="s">
        <v>27</v>
      </c>
      <c r="F87" s="41" t="s">
        <v>14</v>
      </c>
      <c r="G87" s="127">
        <v>999929033</v>
      </c>
      <c r="H87" s="41" t="s">
        <v>18</v>
      </c>
      <c r="I87" s="34">
        <f>((L87)-J87)+T87</f>
        <v>197.5</v>
      </c>
      <c r="J87" s="34">
        <f>L87/2</f>
        <v>6.5</v>
      </c>
      <c r="K87" s="37"/>
      <c r="L87" s="34">
        <f>SUM(N87,O87,P87,Q87,R87,M87)</f>
        <v>13</v>
      </c>
      <c r="M87" s="34">
        <f>AJ87</f>
        <v>13</v>
      </c>
      <c r="N87" s="34">
        <f>SUM(AI87)</f>
        <v>0</v>
      </c>
      <c r="O87" s="34">
        <f>0</f>
        <v>0</v>
      </c>
      <c r="P87" s="34">
        <v>0</v>
      </c>
      <c r="Q87" s="34">
        <v>0</v>
      </c>
      <c r="R87" s="34">
        <f>AH87</f>
        <v>0</v>
      </c>
      <c r="S87" s="122"/>
      <c r="T87" s="41">
        <f>SUM(U87,AA87)</f>
        <v>191</v>
      </c>
      <c r="U87" s="41">
        <f>IF(SUM(V87:Y87)&gt;=250, 250,SUM(V87:Y87))</f>
        <v>66</v>
      </c>
      <c r="V87" s="41">
        <v>0</v>
      </c>
      <c r="W87" s="41">
        <v>0</v>
      </c>
      <c r="X87" s="41">
        <f>SUM(AL87,AN87,BO87,BS87)</f>
        <v>0</v>
      </c>
      <c r="Y87" s="41">
        <f>SUM(AO87:BN87)</f>
        <v>66</v>
      </c>
      <c r="Z87" s="41">
        <f>COUNTIF(AO87:BN87, "&gt;0")</f>
        <v>2</v>
      </c>
      <c r="AA87" s="41">
        <f>SUM(AB87:AF87)</f>
        <v>125</v>
      </c>
      <c r="AB87" s="41">
        <f>BP87+BQ87</f>
        <v>0</v>
      </c>
      <c r="AC87" s="41">
        <v>0</v>
      </c>
      <c r="AD87" s="41">
        <v>0</v>
      </c>
      <c r="AE87" s="41">
        <f>SUM(BR87)</f>
        <v>0</v>
      </c>
      <c r="AF87" s="41">
        <f>SUM(AM87)</f>
        <v>125</v>
      </c>
      <c r="AG87" s="122"/>
      <c r="AH87" s="36">
        <v>0</v>
      </c>
      <c r="AI87" s="126">
        <v>0</v>
      </c>
      <c r="AJ87" s="36">
        <v>13</v>
      </c>
      <c r="AK87" s="121"/>
      <c r="AL87" s="1">
        <v>0</v>
      </c>
      <c r="AM87" s="1">
        <v>125</v>
      </c>
      <c r="AN87" s="1">
        <v>0</v>
      </c>
      <c r="AO87" s="1">
        <v>0</v>
      </c>
      <c r="AP87" s="1">
        <v>0</v>
      </c>
      <c r="AQ87" s="114">
        <v>0</v>
      </c>
      <c r="AR87" s="1">
        <v>0</v>
      </c>
      <c r="AS87" s="114">
        <v>0</v>
      </c>
      <c r="AT87" s="114">
        <v>0</v>
      </c>
      <c r="AU87" s="114">
        <v>0</v>
      </c>
      <c r="AV87" s="114">
        <v>0</v>
      </c>
      <c r="AW87" s="114">
        <v>28</v>
      </c>
      <c r="AX87" s="114">
        <v>0</v>
      </c>
      <c r="AY87" s="114">
        <v>0</v>
      </c>
      <c r="AZ87" s="114">
        <v>0</v>
      </c>
      <c r="BA87" s="114">
        <v>0</v>
      </c>
      <c r="BB87" s="114">
        <v>0</v>
      </c>
      <c r="BC87" s="114">
        <v>0</v>
      </c>
      <c r="BD87" s="115">
        <v>0</v>
      </c>
      <c r="BE87" s="114">
        <v>0</v>
      </c>
      <c r="BF87" s="114">
        <v>0</v>
      </c>
      <c r="BG87" s="114">
        <v>0</v>
      </c>
      <c r="BH87" s="114">
        <v>0</v>
      </c>
      <c r="BI87" s="114">
        <v>38</v>
      </c>
      <c r="BJ87" s="114">
        <v>0</v>
      </c>
      <c r="BK87" s="114">
        <v>0</v>
      </c>
      <c r="BL87" s="114">
        <v>0</v>
      </c>
      <c r="BM87" s="114">
        <v>0</v>
      </c>
      <c r="BN87" s="114">
        <v>0</v>
      </c>
      <c r="BO87" s="114">
        <v>0</v>
      </c>
      <c r="BP87" s="114">
        <v>0</v>
      </c>
      <c r="BQ87" s="114">
        <v>0</v>
      </c>
      <c r="BR87" s="114">
        <v>0</v>
      </c>
      <c r="BS87" s="114">
        <v>0</v>
      </c>
    </row>
    <row r="88" spans="1:71" s="1" customFormat="1" ht="15" x14ac:dyDescent="0.25">
      <c r="A88" s="1" t="str">
        <f>CONCATENATE(G88,"-",F88,"-",H88)</f>
        <v>999930002-Black-Cadet</v>
      </c>
      <c r="B88" s="1" t="str">
        <f>CONCATENATE(G88,"-",H88)</f>
        <v>999930002-Cadet</v>
      </c>
      <c r="C88" s="36" t="s">
        <v>265</v>
      </c>
      <c r="D88" s="36" t="s">
        <v>1496</v>
      </c>
      <c r="E88" s="36" t="s">
        <v>27</v>
      </c>
      <c r="F88" s="41" t="s">
        <v>14</v>
      </c>
      <c r="G88" s="127">
        <v>999930002</v>
      </c>
      <c r="H88" s="41" t="s">
        <v>18</v>
      </c>
      <c r="I88" s="34">
        <f>((L88)-J88)+T88</f>
        <v>195</v>
      </c>
      <c r="J88" s="34">
        <f>L88/2</f>
        <v>0</v>
      </c>
      <c r="K88" s="37"/>
      <c r="L88" s="34">
        <f>SUM(N88,O88,P88,Q88,R88,M88)</f>
        <v>0</v>
      </c>
      <c r="M88" s="34">
        <f>AJ88</f>
        <v>0</v>
      </c>
      <c r="N88" s="34">
        <f>SUM(AI88)</f>
        <v>0</v>
      </c>
      <c r="O88" s="34">
        <f>0</f>
        <v>0</v>
      </c>
      <c r="P88" s="34">
        <v>0</v>
      </c>
      <c r="Q88" s="34">
        <v>0</v>
      </c>
      <c r="R88" s="34">
        <f>AH88</f>
        <v>0</v>
      </c>
      <c r="S88" s="122"/>
      <c r="T88" s="41">
        <f>SUM(U88,AA88)</f>
        <v>195</v>
      </c>
      <c r="U88" s="41">
        <f>IF(SUM(V88:Y88)&gt;=250, 250,SUM(V88:Y88))</f>
        <v>62</v>
      </c>
      <c r="V88" s="41">
        <v>0</v>
      </c>
      <c r="W88" s="41">
        <v>0</v>
      </c>
      <c r="X88" s="41">
        <f>SUM(AL88,AN88,BO88,BS88)</f>
        <v>24</v>
      </c>
      <c r="Y88" s="41">
        <f>SUM(AO88:BN88)</f>
        <v>38</v>
      </c>
      <c r="Z88" s="41">
        <f>COUNTIF(AO88:BN88, "&gt;0")</f>
        <v>1</v>
      </c>
      <c r="AA88" s="41">
        <f>SUM(AB88:AF88)</f>
        <v>133</v>
      </c>
      <c r="AB88" s="41">
        <f>BP88+BQ88</f>
        <v>53</v>
      </c>
      <c r="AC88" s="41">
        <v>0</v>
      </c>
      <c r="AD88" s="41">
        <v>0</v>
      </c>
      <c r="AE88" s="41">
        <f>SUM(BR88)</f>
        <v>80</v>
      </c>
      <c r="AF88" s="41">
        <f>SUM(AM88)</f>
        <v>0</v>
      </c>
      <c r="AG88" s="37"/>
      <c r="AH88" s="36">
        <v>0</v>
      </c>
      <c r="AI88" s="126">
        <v>0</v>
      </c>
      <c r="AJ88" s="36">
        <v>0</v>
      </c>
      <c r="AK88" s="121"/>
      <c r="AL88" s="1">
        <v>24</v>
      </c>
      <c r="AM88" s="1">
        <v>0</v>
      </c>
      <c r="AN88" s="1">
        <v>0</v>
      </c>
      <c r="AO88" s="1">
        <v>0</v>
      </c>
      <c r="AP88" s="1">
        <v>0</v>
      </c>
      <c r="AQ88" s="114">
        <v>0</v>
      </c>
      <c r="AR88" s="1">
        <v>0</v>
      </c>
      <c r="AS88" s="114">
        <v>0</v>
      </c>
      <c r="AT88" s="114">
        <v>0</v>
      </c>
      <c r="AU88" s="114">
        <v>0</v>
      </c>
      <c r="AV88" s="114">
        <v>38</v>
      </c>
      <c r="AW88" s="114">
        <v>0</v>
      </c>
      <c r="AX88" s="114">
        <v>0</v>
      </c>
      <c r="AY88" s="114">
        <v>0</v>
      </c>
      <c r="AZ88" s="114">
        <v>0</v>
      </c>
      <c r="BA88" s="114">
        <v>0</v>
      </c>
      <c r="BB88" s="114">
        <v>0</v>
      </c>
      <c r="BC88" s="114">
        <v>0</v>
      </c>
      <c r="BD88" s="115">
        <v>0</v>
      </c>
      <c r="BE88" s="114">
        <v>0</v>
      </c>
      <c r="BF88" s="114">
        <v>0</v>
      </c>
      <c r="BG88" s="114">
        <v>0</v>
      </c>
      <c r="BH88" s="114">
        <v>0</v>
      </c>
      <c r="BI88" s="114">
        <v>0</v>
      </c>
      <c r="BJ88" s="114">
        <v>0</v>
      </c>
      <c r="BK88" s="114">
        <v>0</v>
      </c>
      <c r="BL88" s="114">
        <v>0</v>
      </c>
      <c r="BM88" s="114">
        <v>0</v>
      </c>
      <c r="BN88" s="114">
        <v>0</v>
      </c>
      <c r="BO88" s="114">
        <v>0</v>
      </c>
      <c r="BP88" s="114">
        <v>53</v>
      </c>
      <c r="BQ88" s="114">
        <v>0</v>
      </c>
      <c r="BR88" s="114">
        <v>80</v>
      </c>
      <c r="BS88" s="114">
        <v>0</v>
      </c>
    </row>
    <row r="89" spans="1:71" s="1" customFormat="1" ht="15" x14ac:dyDescent="0.25">
      <c r="A89" s="1" t="str">
        <f>CONCATENATE(G89,"-",F89,"-",H89)</f>
        <v>999931446-Black-Cadet</v>
      </c>
      <c r="B89" s="1" t="str">
        <f>CONCATENATE(G89,"-",H89)</f>
        <v>999931446-Cadet</v>
      </c>
      <c r="C89" s="36" t="s">
        <v>51</v>
      </c>
      <c r="D89" s="36" t="s">
        <v>1489</v>
      </c>
      <c r="E89" s="36" t="s">
        <v>27</v>
      </c>
      <c r="F89" s="41" t="s">
        <v>14</v>
      </c>
      <c r="G89" s="127">
        <v>999931446</v>
      </c>
      <c r="H89" s="41" t="s">
        <v>18</v>
      </c>
      <c r="I89" s="34">
        <f>((L89)-J89)+T89</f>
        <v>195</v>
      </c>
      <c r="J89" s="36"/>
      <c r="K89" s="37"/>
      <c r="L89" s="34">
        <f>SUM(N89,O89,P89,Q89,R89,M89)</f>
        <v>0</v>
      </c>
      <c r="M89" s="34">
        <f>AJ89</f>
        <v>0</v>
      </c>
      <c r="N89" s="34">
        <f>SUM(AI89)</f>
        <v>0</v>
      </c>
      <c r="O89" s="34">
        <f>0</f>
        <v>0</v>
      </c>
      <c r="P89" s="34">
        <v>0</v>
      </c>
      <c r="Q89" s="34">
        <v>0</v>
      </c>
      <c r="R89" s="34">
        <f>AH89</f>
        <v>0</v>
      </c>
      <c r="S89" s="122"/>
      <c r="T89" s="41">
        <f>SUM(U89,AA89)</f>
        <v>195</v>
      </c>
      <c r="U89" s="41">
        <f>IF(SUM(V89:Y89)&gt;=250, 250,SUM(V89:Y89))</f>
        <v>62</v>
      </c>
      <c r="V89" s="41">
        <v>0</v>
      </c>
      <c r="W89" s="41">
        <v>0</v>
      </c>
      <c r="X89" s="41">
        <f>SUM(AL89,AN89,BO89,BS89)</f>
        <v>24</v>
      </c>
      <c r="Y89" s="41">
        <f>SUM(AO89:BN89)</f>
        <v>38</v>
      </c>
      <c r="Z89" s="41">
        <f>COUNTIF(AO89:BN89, "&gt;0")</f>
        <v>1</v>
      </c>
      <c r="AA89" s="41">
        <f>SUM(AB89:AF89)</f>
        <v>133</v>
      </c>
      <c r="AB89" s="41">
        <f>BP89+BQ89</f>
        <v>53</v>
      </c>
      <c r="AC89" s="41">
        <v>0</v>
      </c>
      <c r="AD89" s="41">
        <v>0</v>
      </c>
      <c r="AE89" s="41">
        <f>SUM(BR89)</f>
        <v>80</v>
      </c>
      <c r="AF89" s="41">
        <f>SUM(AM89)</f>
        <v>0</v>
      </c>
      <c r="AG89" s="37"/>
      <c r="AH89" s="36">
        <v>0</v>
      </c>
      <c r="AI89" s="126">
        <v>0</v>
      </c>
      <c r="AJ89" s="36">
        <v>0</v>
      </c>
      <c r="AK89" s="121"/>
      <c r="AL89" s="1">
        <v>24</v>
      </c>
      <c r="AM89" s="1">
        <v>0</v>
      </c>
      <c r="AN89" s="1">
        <v>0</v>
      </c>
      <c r="AO89" s="1">
        <v>0</v>
      </c>
      <c r="AP89" s="1">
        <v>0</v>
      </c>
      <c r="AQ89" s="114">
        <v>0</v>
      </c>
      <c r="AR89" s="1">
        <v>0</v>
      </c>
      <c r="AS89" s="114">
        <v>0</v>
      </c>
      <c r="AT89" s="114">
        <v>0</v>
      </c>
      <c r="AU89" s="114">
        <v>0</v>
      </c>
      <c r="AV89" s="114">
        <v>38</v>
      </c>
      <c r="AW89" s="114">
        <v>0</v>
      </c>
      <c r="AX89" s="114">
        <v>0</v>
      </c>
      <c r="AY89" s="114">
        <v>0</v>
      </c>
      <c r="AZ89" s="114">
        <v>0</v>
      </c>
      <c r="BA89" s="114">
        <v>0</v>
      </c>
      <c r="BB89" s="114">
        <v>0</v>
      </c>
      <c r="BC89" s="114">
        <v>0</v>
      </c>
      <c r="BD89" s="115">
        <v>0</v>
      </c>
      <c r="BE89" s="114">
        <v>0</v>
      </c>
      <c r="BF89" s="114">
        <v>0</v>
      </c>
      <c r="BG89" s="114">
        <v>0</v>
      </c>
      <c r="BH89" s="114">
        <v>0</v>
      </c>
      <c r="BI89" s="114">
        <v>0</v>
      </c>
      <c r="BJ89" s="114">
        <v>0</v>
      </c>
      <c r="BK89" s="114">
        <v>0</v>
      </c>
      <c r="BL89" s="114">
        <v>0</v>
      </c>
      <c r="BM89" s="114">
        <v>0</v>
      </c>
      <c r="BN89" s="114">
        <v>0</v>
      </c>
      <c r="BO89" s="114">
        <v>0</v>
      </c>
      <c r="BP89" s="114">
        <v>53</v>
      </c>
      <c r="BQ89" s="114">
        <v>0</v>
      </c>
      <c r="BR89" s="114">
        <v>80</v>
      </c>
      <c r="BS89" s="114">
        <v>0</v>
      </c>
    </row>
    <row r="90" spans="1:71" s="1" customFormat="1" ht="15" x14ac:dyDescent="0.25">
      <c r="A90" s="1" t="str">
        <f>CONCATENATE(G90,"-",F90,"-",H90)</f>
        <v>999922467-Black-Cadet</v>
      </c>
      <c r="B90" s="1" t="str">
        <f>CONCATENATE(G90,"-",H90)</f>
        <v>999922467-Cadet</v>
      </c>
      <c r="C90" s="43" t="s">
        <v>745</v>
      </c>
      <c r="D90" s="43" t="s">
        <v>639</v>
      </c>
      <c r="E90" s="43" t="s">
        <v>27</v>
      </c>
      <c r="F90" s="41" t="s">
        <v>14</v>
      </c>
      <c r="G90" s="127">
        <v>999922467</v>
      </c>
      <c r="H90" s="41" t="s">
        <v>18</v>
      </c>
      <c r="I90" s="34">
        <f>((L90)-J90)+T90</f>
        <v>193</v>
      </c>
      <c r="J90" s="34"/>
      <c r="K90" s="35"/>
      <c r="L90" s="34">
        <f>SUM(N90,O90,P90,Q90,R90,M90)</f>
        <v>0</v>
      </c>
      <c r="M90" s="34">
        <f>AJ90</f>
        <v>0</v>
      </c>
      <c r="N90" s="34">
        <f>SUM(AI90)</f>
        <v>0</v>
      </c>
      <c r="O90" s="34">
        <f>0</f>
        <v>0</v>
      </c>
      <c r="P90" s="34">
        <v>0</v>
      </c>
      <c r="Q90" s="34">
        <v>0</v>
      </c>
      <c r="R90" s="34">
        <f>AH90</f>
        <v>0</v>
      </c>
      <c r="S90" s="122"/>
      <c r="T90" s="41">
        <f>SUM(U90,AA90)</f>
        <v>193</v>
      </c>
      <c r="U90" s="41">
        <f>IF(SUM(V90:Y90)&gt;=250, 250,SUM(V90:Y90))</f>
        <v>60</v>
      </c>
      <c r="V90" s="41">
        <v>0</v>
      </c>
      <c r="W90" s="41">
        <v>0</v>
      </c>
      <c r="X90" s="41">
        <f>SUM(AL90,AN90,BO90,BS90)</f>
        <v>32</v>
      </c>
      <c r="Y90" s="41">
        <f>SUM(AO90:BN90)</f>
        <v>28</v>
      </c>
      <c r="Z90" s="41">
        <f>COUNTIF(AO90:BN90, "&gt;0")</f>
        <v>1</v>
      </c>
      <c r="AA90" s="41">
        <f>SUM(AB90:AF90)</f>
        <v>133</v>
      </c>
      <c r="AB90" s="41">
        <f>BP90+BQ90</f>
        <v>53</v>
      </c>
      <c r="AC90" s="41">
        <v>0</v>
      </c>
      <c r="AD90" s="41">
        <v>0</v>
      </c>
      <c r="AE90" s="41">
        <f>SUM(BR90)</f>
        <v>80</v>
      </c>
      <c r="AF90" s="41">
        <f>SUM(AM90)</f>
        <v>0</v>
      </c>
      <c r="AG90" s="122"/>
      <c r="AH90" s="36">
        <v>0</v>
      </c>
      <c r="AI90" s="126">
        <v>0</v>
      </c>
      <c r="AJ90" s="36">
        <v>0</v>
      </c>
      <c r="AK90" s="121"/>
      <c r="AL90" s="1">
        <v>32</v>
      </c>
      <c r="AM90" s="1">
        <v>0</v>
      </c>
      <c r="AN90" s="1">
        <v>0</v>
      </c>
      <c r="AO90" s="1">
        <v>0</v>
      </c>
      <c r="AP90" s="1">
        <v>0</v>
      </c>
      <c r="AQ90" s="114">
        <v>0</v>
      </c>
      <c r="AR90" s="1">
        <v>0</v>
      </c>
      <c r="AS90" s="114">
        <v>0</v>
      </c>
      <c r="AT90" s="114">
        <v>0</v>
      </c>
      <c r="AU90" s="114">
        <v>0</v>
      </c>
      <c r="AV90" s="114">
        <v>28</v>
      </c>
      <c r="AW90" s="114">
        <v>0</v>
      </c>
      <c r="AX90" s="114">
        <v>0</v>
      </c>
      <c r="AY90" s="114">
        <v>0</v>
      </c>
      <c r="AZ90" s="114">
        <v>0</v>
      </c>
      <c r="BA90" s="114">
        <v>0</v>
      </c>
      <c r="BB90" s="114">
        <v>0</v>
      </c>
      <c r="BC90" s="114">
        <v>0</v>
      </c>
      <c r="BD90" s="115">
        <v>0</v>
      </c>
      <c r="BE90" s="114">
        <v>0</v>
      </c>
      <c r="BF90" s="114">
        <v>0</v>
      </c>
      <c r="BG90" s="114">
        <v>0</v>
      </c>
      <c r="BH90" s="114">
        <v>0</v>
      </c>
      <c r="BI90" s="114">
        <v>0</v>
      </c>
      <c r="BJ90" s="114">
        <v>0</v>
      </c>
      <c r="BK90" s="114">
        <v>0</v>
      </c>
      <c r="BL90" s="114">
        <v>0</v>
      </c>
      <c r="BM90" s="114">
        <v>0</v>
      </c>
      <c r="BN90" s="114">
        <v>0</v>
      </c>
      <c r="BO90" s="114">
        <v>0</v>
      </c>
      <c r="BP90" s="114">
        <v>53</v>
      </c>
      <c r="BQ90" s="114">
        <v>0</v>
      </c>
      <c r="BR90" s="114">
        <v>80</v>
      </c>
      <c r="BS90" s="114">
        <v>0</v>
      </c>
    </row>
    <row r="91" spans="1:71" s="1" customFormat="1" ht="15" x14ac:dyDescent="0.25">
      <c r="A91" s="1" t="str">
        <f>CONCATENATE(G91,"-",F91,"-",H91)</f>
        <v>999932293-Black-Cadet</v>
      </c>
      <c r="B91" s="1" t="str">
        <f>CONCATENATE(G91,"-",H91)</f>
        <v>999932293-Cadet</v>
      </c>
      <c r="C91" s="36" t="s">
        <v>1854</v>
      </c>
      <c r="D91" s="36" t="s">
        <v>1855</v>
      </c>
      <c r="E91" s="36" t="s">
        <v>27</v>
      </c>
      <c r="F91" s="41" t="s">
        <v>14</v>
      </c>
      <c r="G91" s="128">
        <v>999932293</v>
      </c>
      <c r="H91" s="41" t="s">
        <v>18</v>
      </c>
      <c r="I91" s="34">
        <f>((L91)-J91)+T91</f>
        <v>193</v>
      </c>
      <c r="J91" s="34">
        <f>L91/2</f>
        <v>0</v>
      </c>
      <c r="K91" s="37"/>
      <c r="L91" s="34">
        <f>SUM(N91,O91,P91,Q91,R91,M91)</f>
        <v>0</v>
      </c>
      <c r="M91" s="34">
        <f>AJ91</f>
        <v>0</v>
      </c>
      <c r="N91" s="34">
        <f>SUM(AI91)</f>
        <v>0</v>
      </c>
      <c r="O91" s="34">
        <f>0</f>
        <v>0</v>
      </c>
      <c r="P91" s="34">
        <v>0</v>
      </c>
      <c r="Q91" s="34">
        <v>0</v>
      </c>
      <c r="R91" s="34">
        <f>AH91</f>
        <v>0</v>
      </c>
      <c r="S91" s="122"/>
      <c r="T91" s="41">
        <f>SUM(U91,AA91)</f>
        <v>193</v>
      </c>
      <c r="U91" s="41">
        <f>IF(SUM(V91:Y91)&gt;=250, 250,SUM(V91:Y91))</f>
        <v>60</v>
      </c>
      <c r="V91" s="41">
        <v>0</v>
      </c>
      <c r="W91" s="41">
        <v>0</v>
      </c>
      <c r="X91" s="41">
        <f>SUM(AL91,AN91,BO91,BS91)</f>
        <v>32</v>
      </c>
      <c r="Y91" s="41">
        <f>SUM(AO91:BN91)</f>
        <v>28</v>
      </c>
      <c r="Z91" s="41">
        <f>COUNTIF(AO91:BN91, "&gt;0")</f>
        <v>1</v>
      </c>
      <c r="AA91" s="41">
        <f>SUM(AB91:AF91)</f>
        <v>133</v>
      </c>
      <c r="AB91" s="41">
        <f>BP91+BQ91</f>
        <v>53</v>
      </c>
      <c r="AC91" s="41">
        <v>0</v>
      </c>
      <c r="AD91" s="41">
        <v>0</v>
      </c>
      <c r="AE91" s="41">
        <f>SUM(BR91)</f>
        <v>80</v>
      </c>
      <c r="AF91" s="41">
        <f>SUM(AM91)</f>
        <v>0</v>
      </c>
      <c r="AG91" s="122"/>
      <c r="AH91" s="36">
        <v>0</v>
      </c>
      <c r="AI91" s="126">
        <v>0</v>
      </c>
      <c r="AJ91" s="36">
        <v>0</v>
      </c>
      <c r="AK91" s="121"/>
      <c r="AL91" s="1">
        <v>32</v>
      </c>
      <c r="AM91" s="1">
        <v>0</v>
      </c>
      <c r="AN91" s="1">
        <v>0</v>
      </c>
      <c r="AO91" s="1">
        <v>0</v>
      </c>
      <c r="AP91" s="1">
        <v>0</v>
      </c>
      <c r="AQ91" s="114">
        <v>0</v>
      </c>
      <c r="AR91" s="1">
        <v>0</v>
      </c>
      <c r="AS91" s="114">
        <v>0</v>
      </c>
      <c r="AT91" s="114">
        <v>0</v>
      </c>
      <c r="AU91" s="114">
        <v>0</v>
      </c>
      <c r="AV91" s="114">
        <v>28</v>
      </c>
      <c r="AW91" s="114">
        <v>0</v>
      </c>
      <c r="AX91" s="114">
        <v>0</v>
      </c>
      <c r="AY91" s="114">
        <v>0</v>
      </c>
      <c r="AZ91" s="114">
        <v>0</v>
      </c>
      <c r="BA91" s="114">
        <v>0</v>
      </c>
      <c r="BB91" s="114">
        <v>0</v>
      </c>
      <c r="BC91" s="114">
        <v>0</v>
      </c>
      <c r="BD91" s="115">
        <v>0</v>
      </c>
      <c r="BE91" s="114">
        <v>0</v>
      </c>
      <c r="BF91" s="114">
        <v>0</v>
      </c>
      <c r="BG91" s="114">
        <v>0</v>
      </c>
      <c r="BH91" s="114">
        <v>0</v>
      </c>
      <c r="BI91" s="114">
        <v>0</v>
      </c>
      <c r="BJ91" s="114">
        <v>0</v>
      </c>
      <c r="BK91" s="114">
        <v>0</v>
      </c>
      <c r="BL91" s="114">
        <v>0</v>
      </c>
      <c r="BM91" s="114">
        <v>0</v>
      </c>
      <c r="BN91" s="114">
        <v>0</v>
      </c>
      <c r="BO91" s="114">
        <v>0</v>
      </c>
      <c r="BP91" s="114">
        <v>53</v>
      </c>
      <c r="BQ91" s="114">
        <v>0</v>
      </c>
      <c r="BR91" s="114">
        <v>80</v>
      </c>
      <c r="BS91" s="114">
        <v>0</v>
      </c>
    </row>
    <row r="92" spans="1:71" s="1" customFormat="1" ht="15" x14ac:dyDescent="0.25">
      <c r="A92" s="1" t="str">
        <f>CONCATENATE(G92,"-",F92,"-",H92)</f>
        <v>999927472-Black-Cadet</v>
      </c>
      <c r="B92" s="1" t="str">
        <f>CONCATENATE(G92,"-",H92)</f>
        <v>999927472-Cadet</v>
      </c>
      <c r="C92" s="36" t="s">
        <v>1494</v>
      </c>
      <c r="D92" s="36" t="s">
        <v>640</v>
      </c>
      <c r="E92" s="36" t="s">
        <v>27</v>
      </c>
      <c r="F92" s="41" t="s">
        <v>14</v>
      </c>
      <c r="G92" s="127">
        <v>999927472</v>
      </c>
      <c r="H92" s="41" t="s">
        <v>18</v>
      </c>
      <c r="I92" s="34">
        <f>((L92)-J92)+T92</f>
        <v>191.5</v>
      </c>
      <c r="J92" s="34">
        <f>L92/2</f>
        <v>28.5</v>
      </c>
      <c r="K92" s="37"/>
      <c r="L92" s="34">
        <f>SUM(N92,O92,P92,Q92,R92,M92)</f>
        <v>57</v>
      </c>
      <c r="M92" s="34">
        <f>AJ92</f>
        <v>0</v>
      </c>
      <c r="N92" s="34">
        <f>SUM(AI92)</f>
        <v>0</v>
      </c>
      <c r="O92" s="34">
        <f>0</f>
        <v>0</v>
      </c>
      <c r="P92" s="34">
        <v>0</v>
      </c>
      <c r="Q92" s="34">
        <v>0</v>
      </c>
      <c r="R92" s="34">
        <f>AH92</f>
        <v>57</v>
      </c>
      <c r="S92" s="122"/>
      <c r="T92" s="41">
        <f>SUM(U92,AA92)</f>
        <v>163</v>
      </c>
      <c r="U92" s="41">
        <f>IF(SUM(V92:Y92)&gt;=250, 250,SUM(V92:Y92))</f>
        <v>38</v>
      </c>
      <c r="V92" s="41">
        <v>0</v>
      </c>
      <c r="W92" s="41">
        <v>0</v>
      </c>
      <c r="X92" s="41">
        <f>SUM(AL92,AN92,BO92,BS92)</f>
        <v>0</v>
      </c>
      <c r="Y92" s="41">
        <f>SUM(AO92:BN92)</f>
        <v>38</v>
      </c>
      <c r="Z92" s="41">
        <f>COUNTIF(AO92:BN92, "&gt;0")</f>
        <v>1</v>
      </c>
      <c r="AA92" s="41">
        <f>SUM(AB92:AF92)</f>
        <v>125</v>
      </c>
      <c r="AB92" s="41">
        <f>BP92+BQ92</f>
        <v>0</v>
      </c>
      <c r="AC92" s="41">
        <v>0</v>
      </c>
      <c r="AD92" s="41">
        <v>0</v>
      </c>
      <c r="AE92" s="41">
        <f>SUM(BR92)</f>
        <v>0</v>
      </c>
      <c r="AF92" s="41">
        <f>SUM(AM92)</f>
        <v>125</v>
      </c>
      <c r="AG92" s="37"/>
      <c r="AH92" s="36">
        <v>57</v>
      </c>
      <c r="AI92" s="126">
        <v>0</v>
      </c>
      <c r="AJ92" s="36">
        <v>0</v>
      </c>
      <c r="AK92" s="121"/>
      <c r="AL92" s="1">
        <v>0</v>
      </c>
      <c r="AM92" s="1">
        <v>125</v>
      </c>
      <c r="AN92" s="1">
        <v>0</v>
      </c>
      <c r="AO92" s="1">
        <v>0</v>
      </c>
      <c r="AP92" s="1">
        <v>0</v>
      </c>
      <c r="AQ92" s="114">
        <v>0</v>
      </c>
      <c r="AR92" s="1">
        <v>0</v>
      </c>
      <c r="AS92" s="114">
        <v>0</v>
      </c>
      <c r="AT92" s="114">
        <v>0</v>
      </c>
      <c r="AU92" s="114">
        <v>0</v>
      </c>
      <c r="AV92" s="114">
        <v>0</v>
      </c>
      <c r="AW92" s="114">
        <v>0</v>
      </c>
      <c r="AX92" s="114">
        <v>0</v>
      </c>
      <c r="AY92" s="114">
        <v>0</v>
      </c>
      <c r="AZ92" s="114">
        <v>0</v>
      </c>
      <c r="BA92" s="114">
        <v>0</v>
      </c>
      <c r="BB92" s="114">
        <v>0</v>
      </c>
      <c r="BC92" s="114">
        <v>0</v>
      </c>
      <c r="BD92" s="115">
        <v>0</v>
      </c>
      <c r="BE92" s="114">
        <v>0</v>
      </c>
      <c r="BF92" s="114">
        <v>0</v>
      </c>
      <c r="BG92" s="114">
        <v>0</v>
      </c>
      <c r="BH92" s="114">
        <v>38</v>
      </c>
      <c r="BI92" s="114">
        <v>0</v>
      </c>
      <c r="BJ92" s="114">
        <v>0</v>
      </c>
      <c r="BK92" s="114">
        <v>0</v>
      </c>
      <c r="BL92" s="114">
        <v>0</v>
      </c>
      <c r="BM92" s="114">
        <v>0</v>
      </c>
      <c r="BN92" s="114">
        <v>0</v>
      </c>
      <c r="BO92" s="114">
        <v>0</v>
      </c>
      <c r="BP92" s="114">
        <v>0</v>
      </c>
      <c r="BQ92" s="114">
        <v>0</v>
      </c>
      <c r="BR92" s="114">
        <v>0</v>
      </c>
      <c r="BS92" s="114">
        <v>0</v>
      </c>
    </row>
    <row r="93" spans="1:71" s="1" customFormat="1" ht="15" x14ac:dyDescent="0.25">
      <c r="A93" s="1" t="str">
        <f>CONCATENATE(G93,"-",F93,"-",H93)</f>
        <v>999928218-Black-Cadet</v>
      </c>
      <c r="B93" s="1" t="str">
        <f>CONCATENATE(G93,"-",H93)</f>
        <v>999928218-Cadet</v>
      </c>
      <c r="C93" s="36" t="s">
        <v>384</v>
      </c>
      <c r="D93" s="36" t="s">
        <v>1044</v>
      </c>
      <c r="E93" s="36" t="s">
        <v>27</v>
      </c>
      <c r="F93" s="41" t="s">
        <v>14</v>
      </c>
      <c r="G93" s="128">
        <v>999928218</v>
      </c>
      <c r="H93" s="41" t="s">
        <v>18</v>
      </c>
      <c r="I93" s="34">
        <f>((L93)-J93)+T93</f>
        <v>188</v>
      </c>
      <c r="J93" s="34">
        <f>L93/2</f>
        <v>0</v>
      </c>
      <c r="K93" s="37"/>
      <c r="L93" s="34">
        <f>SUM(N93,O93,P93,Q93,R93,M93)</f>
        <v>0</v>
      </c>
      <c r="M93" s="34">
        <f>AJ93</f>
        <v>0</v>
      </c>
      <c r="N93" s="34">
        <f>SUM(AI93)</f>
        <v>0</v>
      </c>
      <c r="O93" s="34">
        <f>0</f>
        <v>0</v>
      </c>
      <c r="P93" s="34">
        <v>0</v>
      </c>
      <c r="Q93" s="34">
        <v>0</v>
      </c>
      <c r="R93" s="34">
        <f>AH93</f>
        <v>0</v>
      </c>
      <c r="S93" s="122"/>
      <c r="T93" s="41">
        <f>SUM(U93,AA93)</f>
        <v>188</v>
      </c>
      <c r="U93" s="41">
        <f>IF(SUM(V93:Y93)&gt;=250, 250,SUM(V93:Y93))</f>
        <v>28</v>
      </c>
      <c r="V93" s="41">
        <v>0</v>
      </c>
      <c r="W93" s="41">
        <v>0</v>
      </c>
      <c r="X93" s="41">
        <f>SUM(AL93,AN93,BO93,BS93)</f>
        <v>0</v>
      </c>
      <c r="Y93" s="41">
        <f>SUM(AO93:BN93)</f>
        <v>28</v>
      </c>
      <c r="Z93" s="41">
        <f>COUNTIF(AO93:BN93, "&gt;0")</f>
        <v>1</v>
      </c>
      <c r="AA93" s="41">
        <f>SUM(AB93:AF93)</f>
        <v>160</v>
      </c>
      <c r="AB93" s="41">
        <f>BP93+BQ93</f>
        <v>53</v>
      </c>
      <c r="AC93" s="41">
        <v>0</v>
      </c>
      <c r="AD93" s="41">
        <v>0</v>
      </c>
      <c r="AE93" s="41">
        <f>SUM(BR93)</f>
        <v>107</v>
      </c>
      <c r="AF93" s="41">
        <f>SUM(AM93)</f>
        <v>0</v>
      </c>
      <c r="AG93" s="122"/>
      <c r="AH93" s="36">
        <v>0</v>
      </c>
      <c r="AI93" s="126">
        <v>0</v>
      </c>
      <c r="AJ93" s="36">
        <v>0</v>
      </c>
      <c r="AK93" s="121"/>
      <c r="AL93" s="1">
        <v>0</v>
      </c>
      <c r="AM93" s="1">
        <v>0</v>
      </c>
      <c r="AN93" s="1">
        <v>0</v>
      </c>
      <c r="AO93" s="1">
        <v>0</v>
      </c>
      <c r="AP93" s="1">
        <v>28</v>
      </c>
      <c r="AQ93" s="114">
        <v>0</v>
      </c>
      <c r="AR93" s="1">
        <v>0</v>
      </c>
      <c r="AS93" s="114">
        <v>0</v>
      </c>
      <c r="AT93" s="114">
        <v>0</v>
      </c>
      <c r="AU93" s="114">
        <v>0</v>
      </c>
      <c r="AV93" s="114">
        <v>0</v>
      </c>
      <c r="AW93" s="114">
        <v>0</v>
      </c>
      <c r="AX93" s="114">
        <v>0</v>
      </c>
      <c r="AY93" s="114">
        <v>0</v>
      </c>
      <c r="AZ93" s="114">
        <v>0</v>
      </c>
      <c r="BA93" s="114">
        <v>0</v>
      </c>
      <c r="BB93" s="114">
        <v>0</v>
      </c>
      <c r="BC93" s="114">
        <v>0</v>
      </c>
      <c r="BD93" s="115">
        <v>0</v>
      </c>
      <c r="BE93" s="114">
        <v>0</v>
      </c>
      <c r="BF93" s="114">
        <v>0</v>
      </c>
      <c r="BG93" s="114">
        <v>0</v>
      </c>
      <c r="BH93" s="114">
        <v>0</v>
      </c>
      <c r="BI93" s="114">
        <v>0</v>
      </c>
      <c r="BJ93" s="114">
        <v>0</v>
      </c>
      <c r="BK93" s="114">
        <v>0</v>
      </c>
      <c r="BL93" s="114">
        <v>0</v>
      </c>
      <c r="BM93" s="114">
        <v>0</v>
      </c>
      <c r="BN93" s="114">
        <v>0</v>
      </c>
      <c r="BO93" s="114">
        <v>0</v>
      </c>
      <c r="BP93" s="114">
        <v>53</v>
      </c>
      <c r="BQ93" s="114">
        <v>0</v>
      </c>
      <c r="BR93" s="114">
        <v>107</v>
      </c>
      <c r="BS93" s="114">
        <v>0</v>
      </c>
    </row>
    <row r="94" spans="1:71" s="1" customFormat="1" ht="15" x14ac:dyDescent="0.25">
      <c r="A94" s="1" t="str">
        <f>CONCATENATE(G94,"-",F94,"-",H94)</f>
        <v>999914109-Black-Cadet</v>
      </c>
      <c r="B94" s="1" t="str">
        <f>CONCATENATE(G94,"-",H94)</f>
        <v>999914109-Cadet</v>
      </c>
      <c r="C94" s="34" t="s">
        <v>496</v>
      </c>
      <c r="D94" s="34" t="s">
        <v>497</v>
      </c>
      <c r="E94" s="34" t="s">
        <v>27</v>
      </c>
      <c r="F94" s="41" t="s">
        <v>14</v>
      </c>
      <c r="G94" s="127">
        <v>999914109</v>
      </c>
      <c r="H94" s="41" t="s">
        <v>18</v>
      </c>
      <c r="I94" s="34">
        <f>((L94)-J94)+T94</f>
        <v>185</v>
      </c>
      <c r="J94" s="34">
        <f>L94/2</f>
        <v>0</v>
      </c>
      <c r="K94" s="35"/>
      <c r="L94" s="34">
        <f>SUM(N94,O94,P94,Q94,R94,M94)</f>
        <v>0</v>
      </c>
      <c r="M94" s="34">
        <f>AJ94</f>
        <v>0</v>
      </c>
      <c r="N94" s="34">
        <f>SUM(AI94)</f>
        <v>0</v>
      </c>
      <c r="O94" s="34">
        <f>0</f>
        <v>0</v>
      </c>
      <c r="P94" s="34">
        <v>0</v>
      </c>
      <c r="Q94" s="34">
        <v>0</v>
      </c>
      <c r="R94" s="34">
        <f>AH94</f>
        <v>0</v>
      </c>
      <c r="S94" s="122"/>
      <c r="T94" s="41">
        <f>SUM(U94,AA94)</f>
        <v>185</v>
      </c>
      <c r="U94" s="41">
        <f>IF(SUM(V94:Y94)&gt;=250, 250,SUM(V94:Y94))</f>
        <v>60</v>
      </c>
      <c r="V94" s="41">
        <v>0</v>
      </c>
      <c r="W94" s="41">
        <v>0</v>
      </c>
      <c r="X94" s="41">
        <f>SUM(AL94,AN94,BO94,BS94)</f>
        <v>0</v>
      </c>
      <c r="Y94" s="41">
        <f>SUM(AO94:BN94)</f>
        <v>60</v>
      </c>
      <c r="Z94" s="41">
        <f>COUNTIF(AO94:BN94, "&gt;0")</f>
        <v>1</v>
      </c>
      <c r="AA94" s="41">
        <f>SUM(AB94:AF94)</f>
        <v>125</v>
      </c>
      <c r="AB94" s="41">
        <f>BP94+BQ94</f>
        <v>0</v>
      </c>
      <c r="AC94" s="41">
        <v>0</v>
      </c>
      <c r="AD94" s="41">
        <v>0</v>
      </c>
      <c r="AE94" s="41">
        <f>SUM(BR94)</f>
        <v>0</v>
      </c>
      <c r="AF94" s="41">
        <f>SUM(AM94)</f>
        <v>125</v>
      </c>
      <c r="AG94" s="122"/>
      <c r="AH94" s="36">
        <v>0</v>
      </c>
      <c r="AI94" s="126">
        <v>0</v>
      </c>
      <c r="AJ94" s="36">
        <v>0</v>
      </c>
      <c r="AK94" s="121"/>
      <c r="AL94" s="1">
        <v>0</v>
      </c>
      <c r="AM94" s="1">
        <v>125</v>
      </c>
      <c r="AN94" s="1">
        <v>0</v>
      </c>
      <c r="AO94" s="1">
        <v>0</v>
      </c>
      <c r="AP94" s="1">
        <v>0</v>
      </c>
      <c r="AQ94" s="114">
        <v>0</v>
      </c>
      <c r="AR94" s="1">
        <v>0</v>
      </c>
      <c r="AS94" s="114">
        <v>0</v>
      </c>
      <c r="AT94" s="114">
        <v>0</v>
      </c>
      <c r="AU94" s="114">
        <v>0</v>
      </c>
      <c r="AV94" s="114">
        <v>0</v>
      </c>
      <c r="AW94" s="114">
        <v>0</v>
      </c>
      <c r="AX94" s="114">
        <v>0</v>
      </c>
      <c r="AY94" s="114">
        <v>0</v>
      </c>
      <c r="AZ94" s="114">
        <v>0</v>
      </c>
      <c r="BA94" s="114">
        <v>0</v>
      </c>
      <c r="BB94" s="114">
        <v>0</v>
      </c>
      <c r="BC94" s="114">
        <v>0</v>
      </c>
      <c r="BD94" s="115">
        <v>0</v>
      </c>
      <c r="BE94" s="114">
        <v>0</v>
      </c>
      <c r="BF94" s="114">
        <v>0</v>
      </c>
      <c r="BG94" s="114">
        <v>0</v>
      </c>
      <c r="BH94" s="114">
        <v>0</v>
      </c>
      <c r="BI94" s="114">
        <v>0</v>
      </c>
      <c r="BJ94" s="114">
        <v>0</v>
      </c>
      <c r="BK94" s="114">
        <v>0</v>
      </c>
      <c r="BL94" s="114">
        <v>60</v>
      </c>
      <c r="BM94" s="114">
        <v>0</v>
      </c>
      <c r="BN94" s="114">
        <v>0</v>
      </c>
      <c r="BO94" s="114">
        <v>0</v>
      </c>
      <c r="BP94" s="114">
        <v>0</v>
      </c>
      <c r="BQ94" s="114">
        <v>0</v>
      </c>
      <c r="BR94" s="114">
        <v>0</v>
      </c>
      <c r="BS94" s="114">
        <v>0</v>
      </c>
    </row>
    <row r="95" spans="1:71" s="1" customFormat="1" ht="15" x14ac:dyDescent="0.25">
      <c r="A95" s="1" t="str">
        <f>CONCATENATE(G95,"-",F95,"-",H95)</f>
        <v>999935031-Black-Cadet</v>
      </c>
      <c r="B95" s="1" t="str">
        <f>CONCATENATE(G95,"-",H95)</f>
        <v>999935031-Cadet</v>
      </c>
      <c r="C95" s="36" t="s">
        <v>2278</v>
      </c>
      <c r="D95" s="36" t="s">
        <v>2279</v>
      </c>
      <c r="E95" s="36" t="s">
        <v>27</v>
      </c>
      <c r="F95" s="41" t="s">
        <v>14</v>
      </c>
      <c r="G95" s="128">
        <v>999935031</v>
      </c>
      <c r="H95" s="41" t="s">
        <v>18</v>
      </c>
      <c r="I95" s="34">
        <f>((L95)-J95)+T95</f>
        <v>182</v>
      </c>
      <c r="J95" s="36"/>
      <c r="K95" s="35"/>
      <c r="L95" s="34">
        <f>SUM(N95,O95,P95,Q95,R95,M95)</f>
        <v>0</v>
      </c>
      <c r="M95" s="34">
        <f>AJ95</f>
        <v>0</v>
      </c>
      <c r="N95" s="34">
        <f>SUM(AI95)</f>
        <v>0</v>
      </c>
      <c r="O95" s="34">
        <f>0</f>
        <v>0</v>
      </c>
      <c r="P95" s="34">
        <v>0</v>
      </c>
      <c r="Q95" s="34">
        <v>0</v>
      </c>
      <c r="R95" s="34">
        <f>AH95</f>
        <v>0</v>
      </c>
      <c r="S95" s="122"/>
      <c r="T95" s="41">
        <f>SUM(U95,AA95)</f>
        <v>182</v>
      </c>
      <c r="U95" s="41">
        <f>IF(SUM(V95:Y95)&gt;=250, 250,SUM(V95:Y95))</f>
        <v>102</v>
      </c>
      <c r="V95" s="41">
        <v>0</v>
      </c>
      <c r="W95" s="41">
        <v>0</v>
      </c>
      <c r="X95" s="41">
        <f>SUM(AL95,AN95,BO95,BS95)</f>
        <v>0</v>
      </c>
      <c r="Y95" s="41">
        <f>SUM(AO95:BN95)</f>
        <v>102</v>
      </c>
      <c r="Z95" s="41">
        <f>COUNTIF(AO95:BN95, "&gt;0")</f>
        <v>2</v>
      </c>
      <c r="AA95" s="41">
        <f>SUM(AB95:AF95)</f>
        <v>80</v>
      </c>
      <c r="AB95" s="41">
        <f>BP95+BQ95</f>
        <v>0</v>
      </c>
      <c r="AC95" s="41">
        <v>0</v>
      </c>
      <c r="AD95" s="41">
        <v>0</v>
      </c>
      <c r="AE95" s="41">
        <f>SUM(BR95)</f>
        <v>80</v>
      </c>
      <c r="AF95" s="41">
        <f>SUM(AM95)</f>
        <v>0</v>
      </c>
      <c r="AG95" s="122"/>
      <c r="AH95" s="36">
        <v>0</v>
      </c>
      <c r="AI95" s="126">
        <v>0</v>
      </c>
      <c r="AJ95" s="36">
        <v>0</v>
      </c>
      <c r="AK95" s="121"/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14">
        <v>0</v>
      </c>
      <c r="AR95" s="1">
        <v>0</v>
      </c>
      <c r="AS95" s="114">
        <v>0</v>
      </c>
      <c r="AT95" s="114">
        <v>0</v>
      </c>
      <c r="AU95" s="114">
        <v>51</v>
      </c>
      <c r="AV95" s="114">
        <v>0</v>
      </c>
      <c r="AW95" s="114">
        <v>0</v>
      </c>
      <c r="AX95" s="114">
        <v>0</v>
      </c>
      <c r="AY95" s="114">
        <v>0</v>
      </c>
      <c r="AZ95" s="114">
        <v>0</v>
      </c>
      <c r="BA95" s="114">
        <v>0</v>
      </c>
      <c r="BB95" s="114">
        <v>0</v>
      </c>
      <c r="BC95" s="114">
        <v>0</v>
      </c>
      <c r="BD95" s="115">
        <v>0</v>
      </c>
      <c r="BE95" s="114">
        <v>51</v>
      </c>
      <c r="BF95" s="114">
        <v>0</v>
      </c>
      <c r="BG95" s="114">
        <v>0</v>
      </c>
      <c r="BH95" s="114">
        <v>0</v>
      </c>
      <c r="BI95" s="114">
        <v>0</v>
      </c>
      <c r="BJ95" s="114">
        <v>0</v>
      </c>
      <c r="BK95" s="114">
        <v>0</v>
      </c>
      <c r="BL95" s="114">
        <v>0</v>
      </c>
      <c r="BM95" s="114">
        <v>0</v>
      </c>
      <c r="BN95" s="114">
        <v>0</v>
      </c>
      <c r="BO95" s="114">
        <v>0</v>
      </c>
      <c r="BP95" s="114">
        <v>0</v>
      </c>
      <c r="BQ95" s="114">
        <v>0</v>
      </c>
      <c r="BR95" s="114">
        <v>80</v>
      </c>
      <c r="BS95" s="114">
        <v>0</v>
      </c>
    </row>
    <row r="96" spans="1:71" s="1" customFormat="1" ht="15" x14ac:dyDescent="0.25">
      <c r="A96" s="1" t="str">
        <f>CONCATENATE(G96,"-",F96,"-",H96)</f>
        <v>999920282-Black-Cadet</v>
      </c>
      <c r="B96" s="1" t="str">
        <f>CONCATENATE(G96,"-",H96)</f>
        <v>999920282-Cadet</v>
      </c>
      <c r="C96" s="36" t="s">
        <v>699</v>
      </c>
      <c r="D96" s="36" t="s">
        <v>700</v>
      </c>
      <c r="E96" s="36" t="s">
        <v>27</v>
      </c>
      <c r="F96" s="41" t="s">
        <v>14</v>
      </c>
      <c r="G96" s="128">
        <v>999920282</v>
      </c>
      <c r="H96" s="41" t="s">
        <v>18</v>
      </c>
      <c r="I96" s="34">
        <f>((L96)-J96)+T96</f>
        <v>181</v>
      </c>
      <c r="J96" s="36"/>
      <c r="K96" s="35"/>
      <c r="L96" s="34">
        <f>SUM(N96,O96,P96,Q96,R96,M96)</f>
        <v>0</v>
      </c>
      <c r="M96" s="34">
        <f>AJ96</f>
        <v>0</v>
      </c>
      <c r="N96" s="34">
        <f>SUM(AI96)</f>
        <v>0</v>
      </c>
      <c r="O96" s="34">
        <f>0</f>
        <v>0</v>
      </c>
      <c r="P96" s="34">
        <v>0</v>
      </c>
      <c r="Q96" s="34">
        <v>0</v>
      </c>
      <c r="R96" s="34">
        <f>AH96</f>
        <v>0</v>
      </c>
      <c r="S96" s="122"/>
      <c r="T96" s="41">
        <f>SUM(U96,AA96)</f>
        <v>181</v>
      </c>
      <c r="U96" s="41">
        <f>IF(SUM(V96:Y96)&gt;=250, 250,SUM(V96:Y96))</f>
        <v>21</v>
      </c>
      <c r="V96" s="41">
        <v>0</v>
      </c>
      <c r="W96" s="41">
        <v>0</v>
      </c>
      <c r="X96" s="41">
        <f>SUM(AL96,AN96,BO96,BS96)</f>
        <v>0</v>
      </c>
      <c r="Y96" s="41">
        <f>SUM(AO96:BN96)</f>
        <v>21</v>
      </c>
      <c r="Z96" s="41">
        <f>COUNTIF(AO96:BN96, "&gt;0")</f>
        <v>1</v>
      </c>
      <c r="AA96" s="41">
        <f>SUM(AB96:AF96)</f>
        <v>160</v>
      </c>
      <c r="AB96" s="41">
        <f>BP96+BQ96</f>
        <v>53</v>
      </c>
      <c r="AC96" s="41">
        <v>0</v>
      </c>
      <c r="AD96" s="41">
        <v>0</v>
      </c>
      <c r="AE96" s="41">
        <f>SUM(BR96)</f>
        <v>107</v>
      </c>
      <c r="AF96" s="41">
        <f>SUM(AM96)</f>
        <v>0</v>
      </c>
      <c r="AG96" s="122"/>
      <c r="AH96" s="36">
        <v>0</v>
      </c>
      <c r="AI96" s="36">
        <v>0</v>
      </c>
      <c r="AJ96" s="36">
        <v>0</v>
      </c>
      <c r="AK96" s="121"/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14">
        <v>0</v>
      </c>
      <c r="AR96" s="1">
        <v>0</v>
      </c>
      <c r="AS96" s="114">
        <v>0</v>
      </c>
      <c r="AT96" s="114">
        <v>0</v>
      </c>
      <c r="AU96" s="114">
        <v>0</v>
      </c>
      <c r="AV96" s="114">
        <v>0</v>
      </c>
      <c r="AW96" s="114">
        <v>21</v>
      </c>
      <c r="AX96" s="114">
        <v>0</v>
      </c>
      <c r="AY96" s="114">
        <v>0</v>
      </c>
      <c r="AZ96" s="114">
        <v>0</v>
      </c>
      <c r="BA96" s="114">
        <v>0</v>
      </c>
      <c r="BB96" s="114">
        <v>0</v>
      </c>
      <c r="BC96" s="114">
        <v>0</v>
      </c>
      <c r="BD96" s="115">
        <v>0</v>
      </c>
      <c r="BE96" s="114">
        <v>0</v>
      </c>
      <c r="BF96" s="114">
        <v>0</v>
      </c>
      <c r="BG96" s="114">
        <v>0</v>
      </c>
      <c r="BH96" s="114">
        <v>0</v>
      </c>
      <c r="BI96" s="114">
        <v>0</v>
      </c>
      <c r="BJ96" s="114">
        <v>0</v>
      </c>
      <c r="BK96" s="114">
        <v>0</v>
      </c>
      <c r="BL96" s="114">
        <v>0</v>
      </c>
      <c r="BM96" s="114">
        <v>0</v>
      </c>
      <c r="BN96" s="114">
        <v>0</v>
      </c>
      <c r="BO96" s="114">
        <v>0</v>
      </c>
      <c r="BP96" s="114">
        <v>0</v>
      </c>
      <c r="BQ96" s="114">
        <v>53</v>
      </c>
      <c r="BR96" s="114">
        <v>107</v>
      </c>
      <c r="BS96" s="114">
        <v>0</v>
      </c>
    </row>
    <row r="97" spans="1:71" s="1" customFormat="1" ht="15" x14ac:dyDescent="0.25">
      <c r="A97" s="1" t="str">
        <f>CONCATENATE(G97,"-",F97,"-",H97)</f>
        <v>999920457-Black-Cadet</v>
      </c>
      <c r="B97" s="1" t="str">
        <f>CONCATENATE(G97,"-",H97)</f>
        <v>999920457-Cadet</v>
      </c>
      <c r="C97" s="36" t="s">
        <v>473</v>
      </c>
      <c r="D97" s="36" t="s">
        <v>23</v>
      </c>
      <c r="E97" s="36" t="s">
        <v>27</v>
      </c>
      <c r="F97" s="41" t="s">
        <v>14</v>
      </c>
      <c r="G97" s="128">
        <v>999920457</v>
      </c>
      <c r="H97" s="41" t="s">
        <v>18</v>
      </c>
      <c r="I97" s="34">
        <f>((L97)-J97)+T97</f>
        <v>181</v>
      </c>
      <c r="J97" s="36"/>
      <c r="K97" s="35"/>
      <c r="L97" s="34">
        <f>SUM(N97,O97,P97,Q97,R97,M97)</f>
        <v>0</v>
      </c>
      <c r="M97" s="34">
        <f>AJ97</f>
        <v>0</v>
      </c>
      <c r="N97" s="34">
        <f>SUM(AI97)</f>
        <v>0</v>
      </c>
      <c r="O97" s="34">
        <f>0</f>
        <v>0</v>
      </c>
      <c r="P97" s="34">
        <v>0</v>
      </c>
      <c r="Q97" s="34">
        <v>0</v>
      </c>
      <c r="R97" s="34">
        <f>AH97</f>
        <v>0</v>
      </c>
      <c r="S97" s="122"/>
      <c r="T97" s="41">
        <f>SUM(U97,AA97)</f>
        <v>181</v>
      </c>
      <c r="U97" s="41">
        <f>IF(SUM(V97:Y97)&gt;=250, 250,SUM(V97:Y97))</f>
        <v>21</v>
      </c>
      <c r="V97" s="41">
        <v>0</v>
      </c>
      <c r="W97" s="41">
        <v>0</v>
      </c>
      <c r="X97" s="41">
        <f>SUM(AL97,AN97,BO97,BS97)</f>
        <v>0</v>
      </c>
      <c r="Y97" s="41">
        <f>SUM(AO97:BN97)</f>
        <v>21</v>
      </c>
      <c r="Z97" s="41">
        <f>COUNTIF(AO97:BN97, "&gt;0")</f>
        <v>1</v>
      </c>
      <c r="AA97" s="41">
        <f>SUM(AB97:AF97)</f>
        <v>160</v>
      </c>
      <c r="AB97" s="41">
        <f>BP97+BQ97</f>
        <v>53</v>
      </c>
      <c r="AC97" s="41">
        <v>0</v>
      </c>
      <c r="AD97" s="41">
        <v>0</v>
      </c>
      <c r="AE97" s="41">
        <f>SUM(BR97)</f>
        <v>107</v>
      </c>
      <c r="AF97" s="41">
        <f>SUM(AM97)</f>
        <v>0</v>
      </c>
      <c r="AG97" s="122"/>
      <c r="AH97" s="36">
        <v>0</v>
      </c>
      <c r="AI97" s="126">
        <v>0</v>
      </c>
      <c r="AJ97" s="36">
        <v>0</v>
      </c>
      <c r="AK97" s="121"/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14">
        <v>0</v>
      </c>
      <c r="AR97" s="1">
        <v>0</v>
      </c>
      <c r="AS97" s="114">
        <v>0</v>
      </c>
      <c r="AT97" s="114">
        <v>0</v>
      </c>
      <c r="AU97" s="114">
        <v>0</v>
      </c>
      <c r="AV97" s="114">
        <v>0</v>
      </c>
      <c r="AW97" s="114">
        <v>21</v>
      </c>
      <c r="AX97" s="114">
        <v>0</v>
      </c>
      <c r="AY97" s="114">
        <v>0</v>
      </c>
      <c r="AZ97" s="114">
        <v>0</v>
      </c>
      <c r="BA97" s="114">
        <v>0</v>
      </c>
      <c r="BB97" s="114">
        <v>0</v>
      </c>
      <c r="BC97" s="114">
        <v>0</v>
      </c>
      <c r="BD97" s="115">
        <v>0</v>
      </c>
      <c r="BE97" s="114">
        <v>0</v>
      </c>
      <c r="BF97" s="114">
        <v>0</v>
      </c>
      <c r="BG97" s="114">
        <v>0</v>
      </c>
      <c r="BH97" s="114">
        <v>0</v>
      </c>
      <c r="BI97" s="114">
        <v>0</v>
      </c>
      <c r="BJ97" s="114">
        <v>0</v>
      </c>
      <c r="BK97" s="114">
        <v>0</v>
      </c>
      <c r="BL97" s="114">
        <v>0</v>
      </c>
      <c r="BM97" s="114">
        <v>0</v>
      </c>
      <c r="BN97" s="114">
        <v>0</v>
      </c>
      <c r="BO97" s="114">
        <v>0</v>
      </c>
      <c r="BP97" s="114">
        <v>0</v>
      </c>
      <c r="BQ97" s="114">
        <v>53</v>
      </c>
      <c r="BR97" s="114">
        <v>107</v>
      </c>
      <c r="BS97" s="114">
        <v>0</v>
      </c>
    </row>
    <row r="98" spans="1:71" s="1" customFormat="1" ht="15" x14ac:dyDescent="0.25">
      <c r="A98" s="1" t="str">
        <f>CONCATENATE(G98,"-",F98,"-",H98)</f>
        <v>999928914-Black-Cadet</v>
      </c>
      <c r="B98" s="1" t="str">
        <f>CONCATENATE(G98,"-",H98)</f>
        <v>999928914-Cadet</v>
      </c>
      <c r="C98" s="36" t="s">
        <v>408</v>
      </c>
      <c r="D98" s="36" t="s">
        <v>1238</v>
      </c>
      <c r="E98" s="36" t="s">
        <v>27</v>
      </c>
      <c r="F98" s="41" t="s">
        <v>14</v>
      </c>
      <c r="G98" s="127">
        <v>999928914</v>
      </c>
      <c r="H98" s="41" t="s">
        <v>18</v>
      </c>
      <c r="I98" s="34">
        <f>((L98)-J98)+T98</f>
        <v>180</v>
      </c>
      <c r="J98" s="34">
        <f>L98/2</f>
        <v>58</v>
      </c>
      <c r="K98" s="37"/>
      <c r="L98" s="34">
        <f>SUM(N98,O98,P98,Q98,R98,M98)</f>
        <v>116</v>
      </c>
      <c r="M98" s="34">
        <f>AJ98</f>
        <v>17</v>
      </c>
      <c r="N98" s="34">
        <f>SUM(AI98)</f>
        <v>0</v>
      </c>
      <c r="O98" s="34">
        <f>0</f>
        <v>0</v>
      </c>
      <c r="P98" s="34">
        <v>0</v>
      </c>
      <c r="Q98" s="34">
        <v>0</v>
      </c>
      <c r="R98" s="34">
        <f>AH98</f>
        <v>99</v>
      </c>
      <c r="S98" s="122"/>
      <c r="T98" s="41">
        <f>SUM(U98,AA98)</f>
        <v>122</v>
      </c>
      <c r="U98" s="41">
        <f>IF(SUM(V98:Y98)&gt;=250, 250,SUM(V98:Y98))</f>
        <v>28</v>
      </c>
      <c r="V98" s="41">
        <v>0</v>
      </c>
      <c r="W98" s="41">
        <v>0</v>
      </c>
      <c r="X98" s="41">
        <f>SUM(AL98,AN98,BO98,BS98)</f>
        <v>0</v>
      </c>
      <c r="Y98" s="41">
        <f>SUM(AO98:BN98)</f>
        <v>28</v>
      </c>
      <c r="Z98" s="41">
        <f>COUNTIF(AO98:BN98, "&gt;0")</f>
        <v>1</v>
      </c>
      <c r="AA98" s="41">
        <f>SUM(AB98:AF98)</f>
        <v>94</v>
      </c>
      <c r="AB98" s="41">
        <f>BP98+BQ98</f>
        <v>0</v>
      </c>
      <c r="AC98" s="41">
        <v>0</v>
      </c>
      <c r="AD98" s="41">
        <v>0</v>
      </c>
      <c r="AE98" s="41">
        <f>SUM(BR98)</f>
        <v>0</v>
      </c>
      <c r="AF98" s="41">
        <f>SUM(AM98)</f>
        <v>94</v>
      </c>
      <c r="AG98" s="122"/>
      <c r="AH98" s="36">
        <v>99</v>
      </c>
      <c r="AI98" s="126">
        <v>0</v>
      </c>
      <c r="AJ98" s="36">
        <v>17</v>
      </c>
      <c r="AK98" s="121"/>
      <c r="AL98" s="1">
        <v>0</v>
      </c>
      <c r="AM98" s="1">
        <v>94</v>
      </c>
      <c r="AN98" s="1">
        <v>0</v>
      </c>
      <c r="AO98" s="1">
        <v>0</v>
      </c>
      <c r="AP98" s="1">
        <v>0</v>
      </c>
      <c r="AQ98" s="114">
        <v>0</v>
      </c>
      <c r="AR98" s="1">
        <v>0</v>
      </c>
      <c r="AS98" s="114">
        <v>0</v>
      </c>
      <c r="AT98" s="114">
        <v>0</v>
      </c>
      <c r="AU98" s="114">
        <v>0</v>
      </c>
      <c r="AV98" s="114">
        <v>0</v>
      </c>
      <c r="AW98" s="114">
        <v>28</v>
      </c>
      <c r="AX98" s="114">
        <v>0</v>
      </c>
      <c r="AY98" s="114">
        <v>0</v>
      </c>
      <c r="AZ98" s="114">
        <v>0</v>
      </c>
      <c r="BA98" s="114">
        <v>0</v>
      </c>
      <c r="BB98" s="114">
        <v>0</v>
      </c>
      <c r="BC98" s="114">
        <v>0</v>
      </c>
      <c r="BD98" s="115">
        <v>0</v>
      </c>
      <c r="BE98" s="114">
        <v>0</v>
      </c>
      <c r="BF98" s="114">
        <v>0</v>
      </c>
      <c r="BG98" s="114">
        <v>0</v>
      </c>
      <c r="BH98" s="114">
        <v>0</v>
      </c>
      <c r="BI98" s="114">
        <v>0</v>
      </c>
      <c r="BJ98" s="114">
        <v>0</v>
      </c>
      <c r="BK98" s="114">
        <v>0</v>
      </c>
      <c r="BL98" s="114">
        <v>0</v>
      </c>
      <c r="BM98" s="114">
        <v>0</v>
      </c>
      <c r="BN98" s="114">
        <v>0</v>
      </c>
      <c r="BO98" s="114">
        <v>0</v>
      </c>
      <c r="BP98" s="114">
        <v>0</v>
      </c>
      <c r="BQ98" s="114">
        <v>0</v>
      </c>
      <c r="BR98" s="114">
        <v>0</v>
      </c>
      <c r="BS98" s="114">
        <v>0</v>
      </c>
    </row>
    <row r="99" spans="1:71" s="1" customFormat="1" ht="15" x14ac:dyDescent="0.25">
      <c r="A99" s="1" t="str">
        <f>CONCATENATE(G99,"-",F99,"-",H99)</f>
        <v>999928945-Black-Cadet</v>
      </c>
      <c r="B99" s="1" t="str">
        <f>CONCATENATE(G99,"-",H99)</f>
        <v>999928945-Cadet</v>
      </c>
      <c r="C99" s="36" t="s">
        <v>1390</v>
      </c>
      <c r="D99" s="36" t="s">
        <v>484</v>
      </c>
      <c r="E99" s="36" t="s">
        <v>27</v>
      </c>
      <c r="F99" s="41" t="s">
        <v>14</v>
      </c>
      <c r="G99" s="128">
        <v>999928945</v>
      </c>
      <c r="H99" s="41" t="s">
        <v>18</v>
      </c>
      <c r="I99" s="34">
        <f>((L99)-J99)+T99</f>
        <v>178</v>
      </c>
      <c r="J99" s="34">
        <f>L99/2</f>
        <v>0</v>
      </c>
      <c r="K99" s="37"/>
      <c r="L99" s="34">
        <f>SUM(N99,O99,P99,Q99,R99,M99)</f>
        <v>0</v>
      </c>
      <c r="M99" s="34">
        <f>AJ99</f>
        <v>0</v>
      </c>
      <c r="N99" s="34">
        <f>SUM(AI99)</f>
        <v>0</v>
      </c>
      <c r="O99" s="34">
        <f>0</f>
        <v>0</v>
      </c>
      <c r="P99" s="34">
        <v>0</v>
      </c>
      <c r="Q99" s="34">
        <v>0</v>
      </c>
      <c r="R99" s="34">
        <f>AH99</f>
        <v>0</v>
      </c>
      <c r="S99" s="122"/>
      <c r="T99" s="41">
        <f>SUM(U99,AA99)</f>
        <v>178</v>
      </c>
      <c r="U99" s="41">
        <f>IF(SUM(V99:Y99)&gt;=250, 250,SUM(V99:Y99))</f>
        <v>0</v>
      </c>
      <c r="V99" s="41">
        <v>0</v>
      </c>
      <c r="W99" s="41">
        <v>0</v>
      </c>
      <c r="X99" s="41">
        <f>SUM(AL99,AN99,BO99,BS99)</f>
        <v>0</v>
      </c>
      <c r="Y99" s="41">
        <f>SUM(AO99:BN99)</f>
        <v>0</v>
      </c>
      <c r="Z99" s="41">
        <f>COUNTIF(AO99:BN99, "&gt;0")</f>
        <v>0</v>
      </c>
      <c r="AA99" s="41">
        <f>SUM(AB99:AF99)</f>
        <v>178</v>
      </c>
      <c r="AB99" s="41">
        <f>BP99+BQ99</f>
        <v>53</v>
      </c>
      <c r="AC99" s="41">
        <v>0</v>
      </c>
      <c r="AD99" s="41">
        <v>0</v>
      </c>
      <c r="AE99" s="41">
        <f>SUM(BR99)</f>
        <v>0</v>
      </c>
      <c r="AF99" s="41">
        <f>SUM(AM99)</f>
        <v>125</v>
      </c>
      <c r="AG99" s="122"/>
      <c r="AH99" s="36">
        <v>0</v>
      </c>
      <c r="AI99" s="126">
        <v>0</v>
      </c>
      <c r="AJ99" s="36">
        <v>0</v>
      </c>
      <c r="AK99" s="121"/>
      <c r="AL99" s="1">
        <v>0</v>
      </c>
      <c r="AM99" s="1">
        <v>125</v>
      </c>
      <c r="AN99" s="1">
        <v>0</v>
      </c>
      <c r="AO99" s="1">
        <v>0</v>
      </c>
      <c r="AP99" s="1">
        <v>0</v>
      </c>
      <c r="AQ99" s="114">
        <v>0</v>
      </c>
      <c r="AR99" s="1">
        <v>0</v>
      </c>
      <c r="AS99" s="114">
        <v>0</v>
      </c>
      <c r="AT99" s="114">
        <v>0</v>
      </c>
      <c r="AU99" s="114">
        <v>0</v>
      </c>
      <c r="AV99" s="114">
        <v>0</v>
      </c>
      <c r="AW99" s="114">
        <v>0</v>
      </c>
      <c r="AX99" s="114">
        <v>0</v>
      </c>
      <c r="AY99" s="114">
        <v>0</v>
      </c>
      <c r="AZ99" s="114">
        <v>0</v>
      </c>
      <c r="BA99" s="114">
        <v>0</v>
      </c>
      <c r="BB99" s="114">
        <v>0</v>
      </c>
      <c r="BC99" s="114">
        <v>0</v>
      </c>
      <c r="BD99" s="115">
        <v>0</v>
      </c>
      <c r="BE99" s="114">
        <v>0</v>
      </c>
      <c r="BF99" s="114">
        <v>0</v>
      </c>
      <c r="BG99" s="114">
        <v>0</v>
      </c>
      <c r="BH99" s="114">
        <v>0</v>
      </c>
      <c r="BI99" s="114">
        <v>0</v>
      </c>
      <c r="BJ99" s="114">
        <v>0</v>
      </c>
      <c r="BK99" s="114">
        <v>0</v>
      </c>
      <c r="BL99" s="114">
        <v>0</v>
      </c>
      <c r="BM99" s="114">
        <v>0</v>
      </c>
      <c r="BN99" s="114">
        <v>0</v>
      </c>
      <c r="BO99" s="114">
        <v>0</v>
      </c>
      <c r="BP99" s="114">
        <v>0</v>
      </c>
      <c r="BQ99" s="114">
        <v>53</v>
      </c>
      <c r="BR99" s="114">
        <v>0</v>
      </c>
      <c r="BS99" s="114">
        <v>0</v>
      </c>
    </row>
    <row r="100" spans="1:71" s="1" customFormat="1" ht="15" x14ac:dyDescent="0.25">
      <c r="A100" s="1" t="str">
        <f>CONCATENATE(G100,"-",F100,"-",H100)</f>
        <v>999918052-Black-Cadet</v>
      </c>
      <c r="B100" s="1" t="str">
        <f>CONCATENATE(G100,"-",H100)</f>
        <v>999918052-Cadet</v>
      </c>
      <c r="C100" s="131" t="s">
        <v>96</v>
      </c>
      <c r="D100" s="131" t="s">
        <v>61</v>
      </c>
      <c r="E100" s="131" t="s">
        <v>27</v>
      </c>
      <c r="F100" s="41" t="s">
        <v>14</v>
      </c>
      <c r="G100" s="150">
        <v>999918052</v>
      </c>
      <c r="H100" s="131" t="s">
        <v>18</v>
      </c>
      <c r="I100" s="34">
        <f>((L100)-J100)+T100</f>
        <v>177</v>
      </c>
      <c r="J100" s="36"/>
      <c r="K100" s="35"/>
      <c r="L100" s="34">
        <f>SUM(N100,O100,P100,Q100,R100,M100)</f>
        <v>0</v>
      </c>
      <c r="M100" s="34">
        <f>AJ100</f>
        <v>0</v>
      </c>
      <c r="N100" s="34">
        <f>SUM(AI100)</f>
        <v>0</v>
      </c>
      <c r="O100" s="34">
        <f>0</f>
        <v>0</v>
      </c>
      <c r="P100" s="34">
        <v>0</v>
      </c>
      <c r="Q100" s="34">
        <v>0</v>
      </c>
      <c r="R100" s="34">
        <f>AH100</f>
        <v>0</v>
      </c>
      <c r="S100" s="122"/>
      <c r="T100" s="41">
        <f>SUM(U100,AA100)</f>
        <v>177</v>
      </c>
      <c r="U100" s="41">
        <f>IF(SUM(V100:Y100)&gt;=250, 250,SUM(V100:Y100))</f>
        <v>106</v>
      </c>
      <c r="V100" s="41">
        <v>0</v>
      </c>
      <c r="W100" s="41">
        <v>0</v>
      </c>
      <c r="X100" s="41">
        <f>SUM(AL100,AN100,BO100,BS100)</f>
        <v>0</v>
      </c>
      <c r="Y100" s="41">
        <f>SUM(AO100:BN100)</f>
        <v>106</v>
      </c>
      <c r="Z100" s="41">
        <f>COUNTIF(AO100:BN100, "&gt;0")</f>
        <v>2</v>
      </c>
      <c r="AA100" s="41">
        <f>SUM(AB100:AF100)</f>
        <v>71</v>
      </c>
      <c r="AB100" s="41">
        <f>BP100+BQ100</f>
        <v>71</v>
      </c>
      <c r="AC100" s="41">
        <v>0</v>
      </c>
      <c r="AD100" s="41">
        <v>0</v>
      </c>
      <c r="AE100" s="41">
        <f>SUM(BR100)</f>
        <v>0</v>
      </c>
      <c r="AF100" s="41">
        <f>SUM(AM100)</f>
        <v>0</v>
      </c>
      <c r="AG100" s="122"/>
      <c r="AH100" s="36">
        <v>0</v>
      </c>
      <c r="AI100" s="36">
        <v>0</v>
      </c>
      <c r="AJ100" s="36">
        <v>0</v>
      </c>
      <c r="AK100" s="121"/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14">
        <v>0</v>
      </c>
      <c r="AR100" s="1">
        <v>0</v>
      </c>
      <c r="AS100" s="114">
        <v>0</v>
      </c>
      <c r="AT100" s="114">
        <v>0</v>
      </c>
      <c r="AU100" s="114">
        <v>0</v>
      </c>
      <c r="AV100" s="114">
        <v>0</v>
      </c>
      <c r="AW100" s="114">
        <v>0</v>
      </c>
      <c r="AX100" s="114">
        <v>0</v>
      </c>
      <c r="AY100" s="114">
        <v>0</v>
      </c>
      <c r="AZ100" s="114">
        <v>0</v>
      </c>
      <c r="BA100" s="114">
        <v>0</v>
      </c>
      <c r="BB100" s="114">
        <v>68</v>
      </c>
      <c r="BC100" s="114">
        <v>0</v>
      </c>
      <c r="BD100" s="115">
        <v>0</v>
      </c>
      <c r="BE100" s="114">
        <v>0</v>
      </c>
      <c r="BF100" s="114">
        <v>0</v>
      </c>
      <c r="BG100" s="114">
        <v>0</v>
      </c>
      <c r="BH100" s="114">
        <v>0</v>
      </c>
      <c r="BI100" s="114">
        <v>38</v>
      </c>
      <c r="BJ100" s="114">
        <v>0</v>
      </c>
      <c r="BK100" s="114">
        <v>0</v>
      </c>
      <c r="BL100" s="114">
        <v>0</v>
      </c>
      <c r="BM100" s="114">
        <v>0</v>
      </c>
      <c r="BN100" s="114">
        <v>0</v>
      </c>
      <c r="BO100" s="114">
        <v>0</v>
      </c>
      <c r="BP100" s="114">
        <v>0</v>
      </c>
      <c r="BQ100" s="114">
        <v>71</v>
      </c>
      <c r="BR100" s="114">
        <v>0</v>
      </c>
      <c r="BS100" s="114">
        <v>0</v>
      </c>
    </row>
    <row r="101" spans="1:71" s="1" customFormat="1" ht="15" x14ac:dyDescent="0.25">
      <c r="A101" s="1" t="str">
        <f>CONCATENATE(G101,"-",F101,"-",H101)</f>
        <v>999924376-Black-Cadet</v>
      </c>
      <c r="B101" s="1" t="str">
        <f>CONCATENATE(G101,"-",H101)</f>
        <v>999924376-Cadet</v>
      </c>
      <c r="C101" s="36" t="s">
        <v>303</v>
      </c>
      <c r="D101" s="36" t="s">
        <v>1333</v>
      </c>
      <c r="E101" s="36" t="s">
        <v>27</v>
      </c>
      <c r="F101" s="41" t="s">
        <v>14</v>
      </c>
      <c r="G101" s="128">
        <v>999924376</v>
      </c>
      <c r="H101" s="41" t="s">
        <v>18</v>
      </c>
      <c r="I101" s="34">
        <f>((L101)-J101)+T101</f>
        <v>177</v>
      </c>
      <c r="J101" s="36"/>
      <c r="K101" s="37"/>
      <c r="L101" s="34">
        <f>SUM(N101,O101,P101,Q101,R101,M101)</f>
        <v>32</v>
      </c>
      <c r="M101" s="34">
        <f>AJ101</f>
        <v>0</v>
      </c>
      <c r="N101" s="34">
        <f>SUM(AI101)</f>
        <v>32</v>
      </c>
      <c r="O101" s="34">
        <f>0</f>
        <v>0</v>
      </c>
      <c r="P101" s="34">
        <v>0</v>
      </c>
      <c r="Q101" s="34">
        <v>0</v>
      </c>
      <c r="R101" s="34">
        <f>AH101</f>
        <v>0</v>
      </c>
      <c r="S101" s="122"/>
      <c r="T101" s="41">
        <f>SUM(U101,AA101)</f>
        <v>145</v>
      </c>
      <c r="U101" s="41">
        <f>IF(SUM(V101:Y101)&gt;=250, 250,SUM(V101:Y101))</f>
        <v>51</v>
      </c>
      <c r="V101" s="41">
        <v>0</v>
      </c>
      <c r="W101" s="41">
        <v>0</v>
      </c>
      <c r="X101" s="41">
        <f>SUM(AL101,AN101,BO101,BS101)</f>
        <v>0</v>
      </c>
      <c r="Y101" s="41">
        <f>SUM(AO101:BN101)</f>
        <v>51</v>
      </c>
      <c r="Z101" s="41">
        <f>COUNTIF(AO101:BN101, "&gt;0")</f>
        <v>1</v>
      </c>
      <c r="AA101" s="41">
        <f>SUM(AB101:AF101)</f>
        <v>94</v>
      </c>
      <c r="AB101" s="41">
        <f>BP101+BQ101</f>
        <v>0</v>
      </c>
      <c r="AC101" s="41">
        <v>0</v>
      </c>
      <c r="AD101" s="41">
        <v>0</v>
      </c>
      <c r="AE101" s="41">
        <f>SUM(BR101)</f>
        <v>0</v>
      </c>
      <c r="AF101" s="41">
        <f>SUM(AM101)</f>
        <v>94</v>
      </c>
      <c r="AG101" s="122"/>
      <c r="AH101" s="36">
        <v>0</v>
      </c>
      <c r="AI101" s="126">
        <v>32</v>
      </c>
      <c r="AJ101" s="36">
        <v>0</v>
      </c>
      <c r="AK101" s="121"/>
      <c r="AL101" s="1">
        <v>0</v>
      </c>
      <c r="AM101" s="1">
        <v>94</v>
      </c>
      <c r="AN101" s="1">
        <v>0</v>
      </c>
      <c r="AO101" s="1">
        <v>0</v>
      </c>
      <c r="AP101" s="1">
        <v>0</v>
      </c>
      <c r="AQ101" s="114">
        <v>0</v>
      </c>
      <c r="AR101" s="1">
        <v>0</v>
      </c>
      <c r="AS101" s="114">
        <v>0</v>
      </c>
      <c r="AT101" s="114">
        <v>0</v>
      </c>
      <c r="AU101" s="114">
        <v>0</v>
      </c>
      <c r="AV101" s="114">
        <v>0</v>
      </c>
      <c r="AW101" s="114">
        <v>0</v>
      </c>
      <c r="AX101" s="114">
        <v>0</v>
      </c>
      <c r="AY101" s="114">
        <v>0</v>
      </c>
      <c r="AZ101" s="114">
        <v>0</v>
      </c>
      <c r="BA101" s="114">
        <v>0</v>
      </c>
      <c r="BB101" s="114">
        <v>0</v>
      </c>
      <c r="BC101" s="114">
        <v>0</v>
      </c>
      <c r="BD101" s="115">
        <v>0</v>
      </c>
      <c r="BE101" s="114">
        <v>0</v>
      </c>
      <c r="BF101" s="114">
        <v>0</v>
      </c>
      <c r="BG101" s="114">
        <v>0</v>
      </c>
      <c r="BH101" s="114">
        <v>0</v>
      </c>
      <c r="BI101" s="114">
        <v>0</v>
      </c>
      <c r="BJ101" s="114">
        <v>0</v>
      </c>
      <c r="BK101" s="114">
        <v>51</v>
      </c>
      <c r="BL101" s="114">
        <v>0</v>
      </c>
      <c r="BM101" s="114">
        <v>0</v>
      </c>
      <c r="BN101" s="114">
        <v>0</v>
      </c>
      <c r="BO101" s="114">
        <v>0</v>
      </c>
      <c r="BP101" s="114">
        <v>0</v>
      </c>
      <c r="BQ101" s="114">
        <v>0</v>
      </c>
      <c r="BR101" s="114">
        <v>0</v>
      </c>
      <c r="BS101" s="114">
        <v>0</v>
      </c>
    </row>
    <row r="102" spans="1:71" s="1" customFormat="1" ht="15" x14ac:dyDescent="0.25">
      <c r="A102" s="1" t="str">
        <f>CONCATENATE(G102,"-",F102,"-",H102)</f>
        <v>999929156-Black-Cadet</v>
      </c>
      <c r="B102" s="1" t="str">
        <f>CONCATENATE(G102,"-",H102)</f>
        <v>999929156-Cadet</v>
      </c>
      <c r="C102" s="36" t="s">
        <v>632</v>
      </c>
      <c r="D102" s="36" t="s">
        <v>1080</v>
      </c>
      <c r="E102" s="36" t="s">
        <v>27</v>
      </c>
      <c r="F102" s="41" t="s">
        <v>14</v>
      </c>
      <c r="G102" s="128">
        <v>999929156</v>
      </c>
      <c r="H102" s="41" t="s">
        <v>18</v>
      </c>
      <c r="I102" s="34">
        <f>((L102)-J102)+T102</f>
        <v>176</v>
      </c>
      <c r="J102" s="34">
        <f>L102/2</f>
        <v>0</v>
      </c>
      <c r="K102" s="37"/>
      <c r="L102" s="34">
        <f>SUM(N102,O102,P102,Q102,R102,M102)</f>
        <v>0</v>
      </c>
      <c r="M102" s="34">
        <f>AJ102</f>
        <v>0</v>
      </c>
      <c r="N102" s="34">
        <f>SUM(AI102)</f>
        <v>0</v>
      </c>
      <c r="O102" s="34">
        <f>0</f>
        <v>0</v>
      </c>
      <c r="P102" s="34">
        <v>0</v>
      </c>
      <c r="Q102" s="34">
        <v>0</v>
      </c>
      <c r="R102" s="34">
        <f>AH102</f>
        <v>0</v>
      </c>
      <c r="S102" s="122"/>
      <c r="T102" s="41">
        <f>SUM(U102,AA102)</f>
        <v>176</v>
      </c>
      <c r="U102" s="41">
        <f>IF(SUM(V102:Y102)&gt;=250, 250,SUM(V102:Y102))</f>
        <v>51</v>
      </c>
      <c r="V102" s="41">
        <v>0</v>
      </c>
      <c r="W102" s="41">
        <v>0</v>
      </c>
      <c r="X102" s="41">
        <f>SUM(AL102,AN102,BO102,BS102)</f>
        <v>0</v>
      </c>
      <c r="Y102" s="41">
        <f>SUM(AO102:BN102)</f>
        <v>51</v>
      </c>
      <c r="Z102" s="41">
        <f>COUNTIF(AO102:BN102, "&gt;0")</f>
        <v>1</v>
      </c>
      <c r="AA102" s="41">
        <f>SUM(AB102:AF102)</f>
        <v>125</v>
      </c>
      <c r="AB102" s="41">
        <f>BP102+BQ102</f>
        <v>0</v>
      </c>
      <c r="AC102" s="41">
        <v>0</v>
      </c>
      <c r="AD102" s="41">
        <v>0</v>
      </c>
      <c r="AE102" s="41">
        <f>SUM(BR102)</f>
        <v>0</v>
      </c>
      <c r="AF102" s="41">
        <f>SUM(AM102)</f>
        <v>125</v>
      </c>
      <c r="AG102" s="122"/>
      <c r="AH102" s="36">
        <v>0</v>
      </c>
      <c r="AI102" s="36">
        <v>0</v>
      </c>
      <c r="AJ102" s="36">
        <v>0</v>
      </c>
      <c r="AK102" s="121"/>
      <c r="AL102" s="1">
        <v>0</v>
      </c>
      <c r="AM102" s="1">
        <v>125</v>
      </c>
      <c r="AN102" s="1">
        <v>0</v>
      </c>
      <c r="AO102" s="1">
        <v>0</v>
      </c>
      <c r="AP102" s="1">
        <v>0</v>
      </c>
      <c r="AQ102" s="114">
        <v>0</v>
      </c>
      <c r="AR102" s="1">
        <v>0</v>
      </c>
      <c r="AS102" s="114">
        <v>0</v>
      </c>
      <c r="AT102" s="114">
        <v>0</v>
      </c>
      <c r="AU102" s="114">
        <v>0</v>
      </c>
      <c r="AV102" s="114">
        <v>0</v>
      </c>
      <c r="AW102" s="114">
        <v>0</v>
      </c>
      <c r="AX102" s="114">
        <v>0</v>
      </c>
      <c r="AY102" s="114">
        <v>0</v>
      </c>
      <c r="AZ102" s="114">
        <v>0</v>
      </c>
      <c r="BA102" s="114">
        <v>0</v>
      </c>
      <c r="BB102" s="114">
        <v>0</v>
      </c>
      <c r="BC102" s="114">
        <v>0</v>
      </c>
      <c r="BD102" s="115">
        <v>0</v>
      </c>
      <c r="BE102" s="114">
        <v>0</v>
      </c>
      <c r="BF102" s="114">
        <v>0</v>
      </c>
      <c r="BG102" s="114">
        <v>0</v>
      </c>
      <c r="BH102" s="114">
        <v>0</v>
      </c>
      <c r="BI102" s="114">
        <v>0</v>
      </c>
      <c r="BJ102" s="114">
        <v>0</v>
      </c>
      <c r="BK102" s="114">
        <v>51</v>
      </c>
      <c r="BL102" s="114">
        <v>0</v>
      </c>
      <c r="BM102" s="114">
        <v>0</v>
      </c>
      <c r="BN102" s="114">
        <v>0</v>
      </c>
      <c r="BO102" s="114">
        <v>0</v>
      </c>
      <c r="BP102" s="114">
        <v>0</v>
      </c>
      <c r="BQ102" s="114">
        <v>0</v>
      </c>
      <c r="BR102" s="114">
        <v>0</v>
      </c>
      <c r="BS102" s="114">
        <v>0</v>
      </c>
    </row>
    <row r="103" spans="1:71" s="1" customFormat="1" ht="15" x14ac:dyDescent="0.25">
      <c r="A103" s="1" t="str">
        <f>CONCATENATE(G103,"-",F103,"-",H103)</f>
        <v>999915706-Black-Cadet</v>
      </c>
      <c r="B103" s="1" t="str">
        <f>CONCATENATE(G103,"-",H103)</f>
        <v>999915706-Cadet</v>
      </c>
      <c r="C103" s="36" t="s">
        <v>536</v>
      </c>
      <c r="D103" s="36" t="s">
        <v>131</v>
      </c>
      <c r="E103" s="36" t="s">
        <v>27</v>
      </c>
      <c r="F103" s="41" t="s">
        <v>14</v>
      </c>
      <c r="G103" s="127">
        <v>999915706</v>
      </c>
      <c r="H103" s="41" t="s">
        <v>18</v>
      </c>
      <c r="I103" s="34">
        <f>((L103)-J103)+T103</f>
        <v>160</v>
      </c>
      <c r="J103" s="34"/>
      <c r="K103" s="35"/>
      <c r="L103" s="34">
        <f>SUM(N103,O103,P103,Q103,R103,M103)</f>
        <v>0</v>
      </c>
      <c r="M103" s="34">
        <f>AJ103</f>
        <v>0</v>
      </c>
      <c r="N103" s="34">
        <f>SUM(AI103)</f>
        <v>0</v>
      </c>
      <c r="O103" s="34">
        <f>0</f>
        <v>0</v>
      </c>
      <c r="P103" s="34">
        <v>0</v>
      </c>
      <c r="Q103" s="34">
        <v>0</v>
      </c>
      <c r="R103" s="34">
        <f>AH103</f>
        <v>0</v>
      </c>
      <c r="S103" s="122"/>
      <c r="T103" s="41">
        <f>SUM(U103,AA103)</f>
        <v>160</v>
      </c>
      <c r="U103" s="41">
        <f>IF(SUM(V103:Y103)&gt;=250, 250,SUM(V103:Y103))</f>
        <v>0</v>
      </c>
      <c r="V103" s="41">
        <v>0</v>
      </c>
      <c r="W103" s="41">
        <v>0</v>
      </c>
      <c r="X103" s="41">
        <f>SUM(AL103,AN103,BO103,BS103)</f>
        <v>0</v>
      </c>
      <c r="Y103" s="41">
        <f>SUM(AO103:BN103)</f>
        <v>0</v>
      </c>
      <c r="Z103" s="41">
        <f>COUNTIF(AO103:BN103, "&gt;0")</f>
        <v>0</v>
      </c>
      <c r="AA103" s="41">
        <f>SUM(AB103:AF103)</f>
        <v>160</v>
      </c>
      <c r="AB103" s="41">
        <f>BP103+BQ103</f>
        <v>53</v>
      </c>
      <c r="AC103" s="41">
        <v>0</v>
      </c>
      <c r="AD103" s="41">
        <v>0</v>
      </c>
      <c r="AE103" s="41">
        <f>SUM(BR103)</f>
        <v>107</v>
      </c>
      <c r="AF103" s="41">
        <f>SUM(AM103)</f>
        <v>0</v>
      </c>
      <c r="AG103" s="122"/>
      <c r="AH103" s="36">
        <v>0</v>
      </c>
      <c r="AI103" s="126">
        <v>0</v>
      </c>
      <c r="AJ103" s="36">
        <v>0</v>
      </c>
      <c r="AK103" s="121"/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14">
        <v>0</v>
      </c>
      <c r="AR103" s="1">
        <v>0</v>
      </c>
      <c r="AS103" s="114">
        <v>0</v>
      </c>
      <c r="AT103" s="114">
        <v>0</v>
      </c>
      <c r="AU103" s="114">
        <v>0</v>
      </c>
      <c r="AV103" s="114">
        <v>0</v>
      </c>
      <c r="AW103" s="114">
        <v>0</v>
      </c>
      <c r="AX103" s="114">
        <v>0</v>
      </c>
      <c r="AY103" s="114">
        <v>0</v>
      </c>
      <c r="AZ103" s="114">
        <v>0</v>
      </c>
      <c r="BA103" s="114">
        <v>0</v>
      </c>
      <c r="BB103" s="114">
        <v>0</v>
      </c>
      <c r="BC103" s="114">
        <v>0</v>
      </c>
      <c r="BD103" s="115">
        <v>0</v>
      </c>
      <c r="BE103" s="114">
        <v>0</v>
      </c>
      <c r="BF103" s="114">
        <v>0</v>
      </c>
      <c r="BG103" s="114">
        <v>0</v>
      </c>
      <c r="BH103" s="114">
        <v>0</v>
      </c>
      <c r="BI103" s="114">
        <v>0</v>
      </c>
      <c r="BJ103" s="114">
        <v>0</v>
      </c>
      <c r="BK103" s="114">
        <v>0</v>
      </c>
      <c r="BL103" s="114">
        <v>0</v>
      </c>
      <c r="BM103" s="114">
        <v>0</v>
      </c>
      <c r="BN103" s="114">
        <v>0</v>
      </c>
      <c r="BO103" s="114">
        <v>0</v>
      </c>
      <c r="BP103" s="114">
        <v>0</v>
      </c>
      <c r="BQ103" s="114">
        <v>53</v>
      </c>
      <c r="BR103" s="114">
        <v>107</v>
      </c>
      <c r="BS103" s="114">
        <v>0</v>
      </c>
    </row>
    <row r="104" spans="1:71" s="1" customFormat="1" ht="15" x14ac:dyDescent="0.25">
      <c r="A104" s="1" t="str">
        <f>CONCATENATE(G104,"-",F104,"-",H104)</f>
        <v>999927378-Black-Cadet</v>
      </c>
      <c r="B104" s="1" t="str">
        <f>CONCATENATE(G104,"-",H104)</f>
        <v>999927378-Cadet</v>
      </c>
      <c r="C104" s="34" t="s">
        <v>814</v>
      </c>
      <c r="D104" s="34" t="s">
        <v>1122</v>
      </c>
      <c r="E104" s="34" t="s">
        <v>27</v>
      </c>
      <c r="F104" s="41" t="s">
        <v>14</v>
      </c>
      <c r="G104" s="127">
        <v>999927378</v>
      </c>
      <c r="H104" s="41" t="s">
        <v>18</v>
      </c>
      <c r="I104" s="34">
        <f>((L104)-J104)+T104</f>
        <v>160</v>
      </c>
      <c r="J104" s="34"/>
      <c r="K104" s="35"/>
      <c r="L104" s="34">
        <f>SUM(N104,O104,P104,Q104,R104,M104)</f>
        <v>0</v>
      </c>
      <c r="M104" s="34">
        <f>AJ104</f>
        <v>0</v>
      </c>
      <c r="N104" s="34">
        <f>SUM(AI104)</f>
        <v>0</v>
      </c>
      <c r="O104" s="34">
        <f>0</f>
        <v>0</v>
      </c>
      <c r="P104" s="34">
        <v>0</v>
      </c>
      <c r="Q104" s="34">
        <v>0</v>
      </c>
      <c r="R104" s="34">
        <f>AH104</f>
        <v>0</v>
      </c>
      <c r="S104" s="122"/>
      <c r="T104" s="41">
        <f>SUM(U104,AA104)</f>
        <v>160</v>
      </c>
      <c r="U104" s="41">
        <f>IF(SUM(V104:Y104)&gt;=250, 250,SUM(V104:Y104))</f>
        <v>0</v>
      </c>
      <c r="V104" s="41">
        <v>0</v>
      </c>
      <c r="W104" s="41">
        <v>0</v>
      </c>
      <c r="X104" s="41">
        <f>SUM(AL104,AN104,BO104,BS104)</f>
        <v>0</v>
      </c>
      <c r="Y104" s="41">
        <f>SUM(AO104:BN104)</f>
        <v>0</v>
      </c>
      <c r="Z104" s="41">
        <f>COUNTIF(AO104:BN104, "&gt;0")</f>
        <v>0</v>
      </c>
      <c r="AA104" s="41">
        <f>SUM(AB104:AF104)</f>
        <v>160</v>
      </c>
      <c r="AB104" s="41">
        <f>BP104+BQ104</f>
        <v>53</v>
      </c>
      <c r="AC104" s="41">
        <v>0</v>
      </c>
      <c r="AD104" s="41">
        <v>0</v>
      </c>
      <c r="AE104" s="41">
        <f>SUM(BR104)</f>
        <v>107</v>
      </c>
      <c r="AF104" s="41">
        <f>SUM(AM104)</f>
        <v>0</v>
      </c>
      <c r="AG104" s="122"/>
      <c r="AH104" s="36">
        <v>0</v>
      </c>
      <c r="AI104" s="126">
        <v>0</v>
      </c>
      <c r="AJ104" s="36">
        <v>0</v>
      </c>
      <c r="AK104" s="121"/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14">
        <v>0</v>
      </c>
      <c r="AR104" s="1">
        <v>0</v>
      </c>
      <c r="AS104" s="114">
        <v>0</v>
      </c>
      <c r="AT104" s="114">
        <v>0</v>
      </c>
      <c r="AU104" s="114">
        <v>0</v>
      </c>
      <c r="AV104" s="114">
        <v>0</v>
      </c>
      <c r="AW104" s="114">
        <v>0</v>
      </c>
      <c r="AX104" s="114">
        <v>0</v>
      </c>
      <c r="AY104" s="114">
        <v>0</v>
      </c>
      <c r="AZ104" s="114">
        <v>0</v>
      </c>
      <c r="BA104" s="114">
        <v>0</v>
      </c>
      <c r="BB104" s="114">
        <v>0</v>
      </c>
      <c r="BC104" s="114">
        <v>0</v>
      </c>
      <c r="BD104" s="115">
        <v>0</v>
      </c>
      <c r="BE104" s="114">
        <v>0</v>
      </c>
      <c r="BF104" s="114">
        <v>0</v>
      </c>
      <c r="BG104" s="114">
        <v>0</v>
      </c>
      <c r="BH104" s="114">
        <v>0</v>
      </c>
      <c r="BI104" s="114">
        <v>0</v>
      </c>
      <c r="BJ104" s="114">
        <v>0</v>
      </c>
      <c r="BK104" s="114">
        <v>0</v>
      </c>
      <c r="BL104" s="114">
        <v>0</v>
      </c>
      <c r="BM104" s="114">
        <v>0</v>
      </c>
      <c r="BN104" s="114">
        <v>0</v>
      </c>
      <c r="BO104" s="114">
        <v>0</v>
      </c>
      <c r="BP104" s="114">
        <v>0</v>
      </c>
      <c r="BQ104" s="114">
        <v>53</v>
      </c>
      <c r="BR104" s="114">
        <v>107</v>
      </c>
      <c r="BS104" s="114">
        <v>0</v>
      </c>
    </row>
    <row r="105" spans="1:71" s="1" customFormat="1" ht="15" x14ac:dyDescent="0.25">
      <c r="A105" s="1" t="str">
        <f>CONCATENATE(G105,"-",F105,"-",H105)</f>
        <v>999927565-Black-Cadet</v>
      </c>
      <c r="B105" s="1" t="str">
        <f>CONCATENATE(G105,"-",H105)</f>
        <v>999927565-Cadet</v>
      </c>
      <c r="C105" s="36" t="s">
        <v>1129</v>
      </c>
      <c r="D105" s="36" t="s">
        <v>1130</v>
      </c>
      <c r="E105" s="36" t="s">
        <v>27</v>
      </c>
      <c r="F105" s="41" t="s">
        <v>14</v>
      </c>
      <c r="G105" s="127">
        <v>999927565</v>
      </c>
      <c r="H105" s="41" t="s">
        <v>18</v>
      </c>
      <c r="I105" s="34">
        <f>((L105)-J105)+T105</f>
        <v>157</v>
      </c>
      <c r="J105" s="36"/>
      <c r="K105" s="37"/>
      <c r="L105" s="34">
        <f>SUM(N105,O105,P105,Q105,R105,M105)</f>
        <v>32</v>
      </c>
      <c r="M105" s="34">
        <f>AJ105</f>
        <v>0</v>
      </c>
      <c r="N105" s="34">
        <f>SUM(AI105)</f>
        <v>32</v>
      </c>
      <c r="O105" s="34">
        <f>0</f>
        <v>0</v>
      </c>
      <c r="P105" s="34">
        <v>0</v>
      </c>
      <c r="Q105" s="34">
        <v>0</v>
      </c>
      <c r="R105" s="34">
        <f>AH105</f>
        <v>0</v>
      </c>
      <c r="S105" s="122"/>
      <c r="T105" s="41">
        <f>SUM(U105,AA105)</f>
        <v>125</v>
      </c>
      <c r="U105" s="41">
        <f>IF(SUM(V105:Y105)&gt;=250, 250,SUM(V105:Y105))</f>
        <v>45</v>
      </c>
      <c r="V105" s="41">
        <v>0</v>
      </c>
      <c r="W105" s="41">
        <v>0</v>
      </c>
      <c r="X105" s="41">
        <f>SUM(AL105,AN105,BO105,BS105)</f>
        <v>0</v>
      </c>
      <c r="Y105" s="41">
        <f>SUM(AO105:BN105)</f>
        <v>45</v>
      </c>
      <c r="Z105" s="41">
        <f>COUNTIF(AO105:BN105, "&gt;0")</f>
        <v>1</v>
      </c>
      <c r="AA105" s="41">
        <f>SUM(AB105:AF105)</f>
        <v>80</v>
      </c>
      <c r="AB105" s="41">
        <f>BP105+BQ105</f>
        <v>0</v>
      </c>
      <c r="AC105" s="41">
        <v>0</v>
      </c>
      <c r="AD105" s="41">
        <v>0</v>
      </c>
      <c r="AE105" s="41">
        <f>SUM(BR105)</f>
        <v>80</v>
      </c>
      <c r="AF105" s="41">
        <f>SUM(AM105)</f>
        <v>0</v>
      </c>
      <c r="AG105" s="122"/>
      <c r="AH105" s="36">
        <v>0</v>
      </c>
      <c r="AI105" s="126">
        <v>32</v>
      </c>
      <c r="AJ105" s="36">
        <v>0</v>
      </c>
      <c r="AK105" s="121"/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14">
        <v>0</v>
      </c>
      <c r="AR105" s="1">
        <v>0</v>
      </c>
      <c r="AS105" s="114">
        <v>0</v>
      </c>
      <c r="AT105" s="114">
        <v>0</v>
      </c>
      <c r="AU105" s="114">
        <v>0</v>
      </c>
      <c r="AV105" s="114">
        <v>0</v>
      </c>
      <c r="AW105" s="114">
        <v>0</v>
      </c>
      <c r="AX105" s="114">
        <v>0</v>
      </c>
      <c r="AY105" s="114">
        <v>0</v>
      </c>
      <c r="AZ105" s="114">
        <v>0</v>
      </c>
      <c r="BA105" s="114">
        <v>0</v>
      </c>
      <c r="BB105" s="114">
        <v>0</v>
      </c>
      <c r="BC105" s="114">
        <v>0</v>
      </c>
      <c r="BD105" s="115">
        <v>0</v>
      </c>
      <c r="BE105" s="114">
        <v>0</v>
      </c>
      <c r="BF105" s="114">
        <v>0</v>
      </c>
      <c r="BG105" s="114">
        <v>45</v>
      </c>
      <c r="BH105" s="114">
        <v>0</v>
      </c>
      <c r="BI105" s="114">
        <v>0</v>
      </c>
      <c r="BJ105" s="114">
        <v>0</v>
      </c>
      <c r="BK105" s="114">
        <v>0</v>
      </c>
      <c r="BL105" s="114">
        <v>0</v>
      </c>
      <c r="BM105" s="114">
        <v>0</v>
      </c>
      <c r="BN105" s="114">
        <v>0</v>
      </c>
      <c r="BO105" s="114">
        <v>0</v>
      </c>
      <c r="BP105" s="114">
        <v>0</v>
      </c>
      <c r="BQ105" s="114">
        <v>0</v>
      </c>
      <c r="BR105" s="114">
        <v>80</v>
      </c>
      <c r="BS105" s="114">
        <v>0</v>
      </c>
    </row>
    <row r="106" spans="1:71" s="1" customFormat="1" ht="15" x14ac:dyDescent="0.25">
      <c r="A106" s="1" t="str">
        <f>CONCATENATE(G106,"-",F106,"-",H106)</f>
        <v>999919227-Black-Cadet</v>
      </c>
      <c r="B106" s="1" t="str">
        <f>CONCATENATE(G106,"-",H106)</f>
        <v>999919227-Cadet</v>
      </c>
      <c r="C106" s="36" t="s">
        <v>1398</v>
      </c>
      <c r="D106" s="36" t="s">
        <v>1399</v>
      </c>
      <c r="E106" s="36" t="s">
        <v>27</v>
      </c>
      <c r="F106" s="41" t="s">
        <v>14</v>
      </c>
      <c r="G106" s="127">
        <v>999919227</v>
      </c>
      <c r="H106" s="41" t="s">
        <v>18</v>
      </c>
      <c r="I106" s="34">
        <f>((L106)-J106)+T106</f>
        <v>154</v>
      </c>
      <c r="J106" s="36"/>
      <c r="K106" s="37"/>
      <c r="L106" s="34">
        <f>SUM(N106,O106,P106,Q106,R106,M106)</f>
        <v>0</v>
      </c>
      <c r="M106" s="34">
        <f>AJ106</f>
        <v>0</v>
      </c>
      <c r="N106" s="34">
        <f>SUM(AI106)</f>
        <v>0</v>
      </c>
      <c r="O106" s="34">
        <f>0</f>
        <v>0</v>
      </c>
      <c r="P106" s="34">
        <v>0</v>
      </c>
      <c r="Q106" s="34">
        <v>0</v>
      </c>
      <c r="R106" s="34">
        <f>AH106</f>
        <v>0</v>
      </c>
      <c r="S106" s="122"/>
      <c r="T106" s="41">
        <f>SUM(U106,AA106)</f>
        <v>154</v>
      </c>
      <c r="U106" s="41">
        <f>IF(SUM(V106:Y106)&gt;=250, 250,SUM(V106:Y106))</f>
        <v>21</v>
      </c>
      <c r="V106" s="41">
        <v>0</v>
      </c>
      <c r="W106" s="41">
        <v>0</v>
      </c>
      <c r="X106" s="41">
        <f>SUM(AL106,AN106,BO106,BS106)</f>
        <v>0</v>
      </c>
      <c r="Y106" s="41">
        <f>SUM(AO106:BN106)</f>
        <v>21</v>
      </c>
      <c r="Z106" s="41">
        <f>COUNTIF(AO106:BN106, "&gt;0")</f>
        <v>1</v>
      </c>
      <c r="AA106" s="41">
        <f>SUM(AB106:AF106)</f>
        <v>133</v>
      </c>
      <c r="AB106" s="41">
        <f>BP106+BQ106</f>
        <v>53</v>
      </c>
      <c r="AC106" s="41">
        <v>0</v>
      </c>
      <c r="AD106" s="41">
        <v>0</v>
      </c>
      <c r="AE106" s="41">
        <f>SUM(BR106)</f>
        <v>80</v>
      </c>
      <c r="AF106" s="41">
        <f>SUM(AM106)</f>
        <v>0</v>
      </c>
      <c r="AG106" s="122"/>
      <c r="AH106" s="36">
        <v>0</v>
      </c>
      <c r="AI106" s="126">
        <v>0</v>
      </c>
      <c r="AJ106" s="36">
        <v>0</v>
      </c>
      <c r="AK106" s="121"/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14">
        <v>0</v>
      </c>
      <c r="AR106" s="1">
        <v>0</v>
      </c>
      <c r="AS106" s="114">
        <v>0</v>
      </c>
      <c r="AT106" s="114">
        <v>0</v>
      </c>
      <c r="AU106" s="114">
        <v>0</v>
      </c>
      <c r="AV106" s="114">
        <v>0</v>
      </c>
      <c r="AW106" s="114">
        <v>21</v>
      </c>
      <c r="AX106" s="114">
        <v>0</v>
      </c>
      <c r="AY106" s="114">
        <v>0</v>
      </c>
      <c r="AZ106" s="114">
        <v>0</v>
      </c>
      <c r="BA106" s="114">
        <v>0</v>
      </c>
      <c r="BB106" s="114">
        <v>0</v>
      </c>
      <c r="BC106" s="114">
        <v>0</v>
      </c>
      <c r="BD106" s="115">
        <v>0</v>
      </c>
      <c r="BE106" s="114">
        <v>0</v>
      </c>
      <c r="BF106" s="114">
        <v>0</v>
      </c>
      <c r="BG106" s="114">
        <v>0</v>
      </c>
      <c r="BH106" s="114">
        <v>0</v>
      </c>
      <c r="BI106" s="114">
        <v>0</v>
      </c>
      <c r="BJ106" s="114">
        <v>0</v>
      </c>
      <c r="BK106" s="114">
        <v>0</v>
      </c>
      <c r="BL106" s="114">
        <v>0</v>
      </c>
      <c r="BM106" s="114">
        <v>0</v>
      </c>
      <c r="BN106" s="114">
        <v>0</v>
      </c>
      <c r="BO106" s="114">
        <v>0</v>
      </c>
      <c r="BP106" s="114">
        <v>0</v>
      </c>
      <c r="BQ106" s="114">
        <v>53</v>
      </c>
      <c r="BR106" s="114">
        <v>80</v>
      </c>
      <c r="BS106" s="114">
        <v>0</v>
      </c>
    </row>
    <row r="107" spans="1:71" s="1" customFormat="1" ht="15" x14ac:dyDescent="0.25">
      <c r="A107" s="1" t="str">
        <f>CONCATENATE(G107,"-",F107,"-",H107)</f>
        <v>999920314-Black-Cadet</v>
      </c>
      <c r="B107" s="1" t="str">
        <f>CONCATENATE(G107,"-",H107)</f>
        <v>999920314-Cadet</v>
      </c>
      <c r="C107" s="36" t="s">
        <v>951</v>
      </c>
      <c r="D107" s="36" t="s">
        <v>701</v>
      </c>
      <c r="E107" s="36" t="s">
        <v>27</v>
      </c>
      <c r="F107" s="41" t="s">
        <v>14</v>
      </c>
      <c r="G107" s="128">
        <v>999920314</v>
      </c>
      <c r="H107" s="41" t="s">
        <v>18</v>
      </c>
      <c r="I107" s="34">
        <f>((L107)-J107)+T107</f>
        <v>154</v>
      </c>
      <c r="J107" s="36"/>
      <c r="K107" s="35"/>
      <c r="L107" s="34">
        <f>SUM(N107,O107,P107,Q107,R107,M107)</f>
        <v>0</v>
      </c>
      <c r="M107" s="34">
        <f>AJ107</f>
        <v>0</v>
      </c>
      <c r="N107" s="34">
        <f>SUM(AI107)</f>
        <v>0</v>
      </c>
      <c r="O107" s="34">
        <f>0</f>
        <v>0</v>
      </c>
      <c r="P107" s="34">
        <v>0</v>
      </c>
      <c r="Q107" s="34">
        <v>0</v>
      </c>
      <c r="R107" s="34">
        <f>AH107</f>
        <v>0</v>
      </c>
      <c r="S107" s="122"/>
      <c r="T107" s="41">
        <f>SUM(U107,AA107)</f>
        <v>154</v>
      </c>
      <c r="U107" s="41">
        <f>IF(SUM(V107:Y107)&gt;=250, 250,SUM(V107:Y107))</f>
        <v>21</v>
      </c>
      <c r="V107" s="41">
        <v>0</v>
      </c>
      <c r="W107" s="41">
        <v>0</v>
      </c>
      <c r="X107" s="41">
        <f>SUM(AL107,AN107,BO107,BS107)</f>
        <v>0</v>
      </c>
      <c r="Y107" s="41">
        <f>SUM(AO107:BN107)</f>
        <v>21</v>
      </c>
      <c r="Z107" s="41">
        <f>COUNTIF(AO107:BN107, "&gt;0")</f>
        <v>1</v>
      </c>
      <c r="AA107" s="41">
        <f>SUM(AB107:AF107)</f>
        <v>133</v>
      </c>
      <c r="AB107" s="41">
        <f>BP107+BQ107</f>
        <v>53</v>
      </c>
      <c r="AC107" s="41">
        <v>0</v>
      </c>
      <c r="AD107" s="41">
        <v>0</v>
      </c>
      <c r="AE107" s="41">
        <f>SUM(BR107)</f>
        <v>80</v>
      </c>
      <c r="AF107" s="41">
        <f>SUM(AM107)</f>
        <v>0</v>
      </c>
      <c r="AG107" s="122"/>
      <c r="AH107" s="36">
        <v>0</v>
      </c>
      <c r="AI107" s="36">
        <v>0</v>
      </c>
      <c r="AJ107" s="36">
        <v>0</v>
      </c>
      <c r="AK107" s="121"/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14">
        <v>0</v>
      </c>
      <c r="AR107" s="1">
        <v>0</v>
      </c>
      <c r="AS107" s="114">
        <v>0</v>
      </c>
      <c r="AT107" s="114">
        <v>0</v>
      </c>
      <c r="AU107" s="114">
        <v>0</v>
      </c>
      <c r="AV107" s="114">
        <v>0</v>
      </c>
      <c r="AW107" s="114">
        <v>21</v>
      </c>
      <c r="AX107" s="114">
        <v>0</v>
      </c>
      <c r="AY107" s="114">
        <v>0</v>
      </c>
      <c r="AZ107" s="114">
        <v>0</v>
      </c>
      <c r="BA107" s="114">
        <v>0</v>
      </c>
      <c r="BB107" s="114">
        <v>0</v>
      </c>
      <c r="BC107" s="114">
        <v>0</v>
      </c>
      <c r="BD107" s="115">
        <v>0</v>
      </c>
      <c r="BE107" s="114">
        <v>0</v>
      </c>
      <c r="BF107" s="114">
        <v>0</v>
      </c>
      <c r="BG107" s="114">
        <v>0</v>
      </c>
      <c r="BH107" s="114">
        <v>0</v>
      </c>
      <c r="BI107" s="114">
        <v>0</v>
      </c>
      <c r="BJ107" s="114">
        <v>0</v>
      </c>
      <c r="BK107" s="114">
        <v>0</v>
      </c>
      <c r="BL107" s="114">
        <v>0</v>
      </c>
      <c r="BM107" s="114">
        <v>0</v>
      </c>
      <c r="BN107" s="114">
        <v>0</v>
      </c>
      <c r="BO107" s="114">
        <v>0</v>
      </c>
      <c r="BP107" s="114">
        <v>0</v>
      </c>
      <c r="BQ107" s="114">
        <v>53</v>
      </c>
      <c r="BR107" s="114">
        <v>80</v>
      </c>
      <c r="BS107" s="114">
        <v>0</v>
      </c>
    </row>
    <row r="108" spans="1:71" s="1" customFormat="1" ht="15" x14ac:dyDescent="0.25">
      <c r="A108" s="1" t="str">
        <f>CONCATENATE(G108,"-",F108,"-",H108)</f>
        <v>999929106-Black-Cadet</v>
      </c>
      <c r="B108" s="1" t="str">
        <f>CONCATENATE(G108,"-",H108)</f>
        <v>999929106-Cadet</v>
      </c>
      <c r="C108" s="36" t="s">
        <v>344</v>
      </c>
      <c r="D108" s="36" t="s">
        <v>2302</v>
      </c>
      <c r="E108" s="36" t="s">
        <v>27</v>
      </c>
      <c r="F108" s="41" t="s">
        <v>14</v>
      </c>
      <c r="G108" s="128">
        <v>999929106</v>
      </c>
      <c r="H108" s="41" t="s">
        <v>18</v>
      </c>
      <c r="I108" s="34">
        <f>((L108)-J108)+T108</f>
        <v>154</v>
      </c>
      <c r="J108" s="36"/>
      <c r="K108" s="35"/>
      <c r="L108" s="34">
        <f>SUM(N108,O108,P108,Q108,R108,M108)</f>
        <v>0</v>
      </c>
      <c r="M108" s="34">
        <f>AJ108</f>
        <v>0</v>
      </c>
      <c r="N108" s="34">
        <f>SUM(AI108)</f>
        <v>0</v>
      </c>
      <c r="O108" s="34">
        <f>0</f>
        <v>0</v>
      </c>
      <c r="P108" s="34">
        <v>0</v>
      </c>
      <c r="Q108" s="34">
        <v>0</v>
      </c>
      <c r="R108" s="34">
        <f>AH108</f>
        <v>0</v>
      </c>
      <c r="S108" s="122"/>
      <c r="T108" s="41">
        <f>SUM(U108,AA108)</f>
        <v>154</v>
      </c>
      <c r="U108" s="41">
        <f>IF(SUM(V108:Y108)&gt;=250, 250,SUM(V108:Y108))</f>
        <v>21</v>
      </c>
      <c r="V108" s="41">
        <v>0</v>
      </c>
      <c r="W108" s="41">
        <v>0</v>
      </c>
      <c r="X108" s="41">
        <f>SUM(AL108,AN108,BO108,BS108)</f>
        <v>0</v>
      </c>
      <c r="Y108" s="41">
        <f>SUM(AO108:BN108)</f>
        <v>21</v>
      </c>
      <c r="Z108" s="41">
        <f>COUNTIF(AO108:BN108, "&gt;0")</f>
        <v>1</v>
      </c>
      <c r="AA108" s="41">
        <f>SUM(AB108:AF108)</f>
        <v>133</v>
      </c>
      <c r="AB108" s="41">
        <f>BP108+BQ108</f>
        <v>53</v>
      </c>
      <c r="AC108" s="41">
        <v>0</v>
      </c>
      <c r="AD108" s="41">
        <v>0</v>
      </c>
      <c r="AE108" s="41">
        <f>SUM(BR108)</f>
        <v>80</v>
      </c>
      <c r="AF108" s="41">
        <f>SUM(AM108)</f>
        <v>0</v>
      </c>
      <c r="AG108" s="122"/>
      <c r="AH108" s="36">
        <v>0</v>
      </c>
      <c r="AI108" s="126">
        <v>0</v>
      </c>
      <c r="AJ108" s="36">
        <v>0</v>
      </c>
      <c r="AK108" s="121"/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14">
        <v>0</v>
      </c>
      <c r="AR108" s="1">
        <v>0</v>
      </c>
      <c r="AS108" s="114">
        <v>0</v>
      </c>
      <c r="AT108" s="114">
        <v>0</v>
      </c>
      <c r="AU108" s="114">
        <v>0</v>
      </c>
      <c r="AV108" s="114">
        <v>0</v>
      </c>
      <c r="AW108" s="114">
        <v>21</v>
      </c>
      <c r="AX108" s="114">
        <v>0</v>
      </c>
      <c r="AY108" s="114">
        <v>0</v>
      </c>
      <c r="AZ108" s="114">
        <v>0</v>
      </c>
      <c r="BA108" s="114">
        <v>0</v>
      </c>
      <c r="BB108" s="114">
        <v>0</v>
      </c>
      <c r="BC108" s="114">
        <v>0</v>
      </c>
      <c r="BD108" s="115">
        <v>0</v>
      </c>
      <c r="BE108" s="114">
        <v>0</v>
      </c>
      <c r="BF108" s="114">
        <v>0</v>
      </c>
      <c r="BG108" s="114">
        <v>0</v>
      </c>
      <c r="BH108" s="114">
        <v>0</v>
      </c>
      <c r="BI108" s="114">
        <v>0</v>
      </c>
      <c r="BJ108" s="114">
        <v>0</v>
      </c>
      <c r="BK108" s="114">
        <v>0</v>
      </c>
      <c r="BL108" s="114">
        <v>0</v>
      </c>
      <c r="BM108" s="114">
        <v>0</v>
      </c>
      <c r="BN108" s="114">
        <v>0</v>
      </c>
      <c r="BO108" s="114">
        <v>0</v>
      </c>
      <c r="BP108" s="114">
        <v>0</v>
      </c>
      <c r="BQ108" s="114">
        <v>53</v>
      </c>
      <c r="BR108" s="114">
        <v>80</v>
      </c>
      <c r="BS108" s="114">
        <v>0</v>
      </c>
    </row>
    <row r="109" spans="1:71" s="1" customFormat="1" ht="15" x14ac:dyDescent="0.25">
      <c r="A109" s="1" t="str">
        <f>CONCATENATE(G109,"-",F109,"-",H109)</f>
        <v>999929696-Black-Cadet</v>
      </c>
      <c r="B109" s="1" t="str">
        <f>CONCATENATE(G109,"-",H109)</f>
        <v>999929696-Cadet</v>
      </c>
      <c r="C109" s="36" t="s">
        <v>931</v>
      </c>
      <c r="D109" s="36" t="s">
        <v>2423</v>
      </c>
      <c r="E109" s="36" t="s">
        <v>27</v>
      </c>
      <c r="F109" s="41" t="s">
        <v>14</v>
      </c>
      <c r="G109" s="128">
        <v>999929696</v>
      </c>
      <c r="H109" s="41" t="s">
        <v>18</v>
      </c>
      <c r="I109" s="34">
        <f>((L109)-J109)+T109</f>
        <v>154</v>
      </c>
      <c r="J109" s="36"/>
      <c r="K109" s="35"/>
      <c r="L109" s="34">
        <f>SUM(N109,O109,P109,Q109,R109,M109)</f>
        <v>0</v>
      </c>
      <c r="M109" s="34">
        <f>AJ109</f>
        <v>0</v>
      </c>
      <c r="N109" s="34">
        <f>SUM(AI109)</f>
        <v>0</v>
      </c>
      <c r="O109" s="34">
        <f>0</f>
        <v>0</v>
      </c>
      <c r="P109" s="34">
        <v>0</v>
      </c>
      <c r="Q109" s="34">
        <v>0</v>
      </c>
      <c r="R109" s="34">
        <f>AH109</f>
        <v>0</v>
      </c>
      <c r="S109" s="122"/>
      <c r="T109" s="41">
        <f>SUM(U109,AA109)</f>
        <v>154</v>
      </c>
      <c r="U109" s="41">
        <f>IF(SUM(V109:Y109)&gt;=250, 250,SUM(V109:Y109))</f>
        <v>21</v>
      </c>
      <c r="V109" s="41">
        <v>0</v>
      </c>
      <c r="W109" s="41">
        <v>0</v>
      </c>
      <c r="X109" s="41">
        <f>SUM(AL109,AN109,BO109,BS109)</f>
        <v>0</v>
      </c>
      <c r="Y109" s="41">
        <f>SUM(AO109:BN109)</f>
        <v>21</v>
      </c>
      <c r="Z109" s="41">
        <f>COUNTIF(AO109:BN109, "&gt;0")</f>
        <v>1</v>
      </c>
      <c r="AA109" s="41">
        <f>SUM(AB109:AF109)</f>
        <v>133</v>
      </c>
      <c r="AB109" s="41">
        <f>BP109+BQ109</f>
        <v>53</v>
      </c>
      <c r="AC109" s="41">
        <v>0</v>
      </c>
      <c r="AD109" s="41">
        <v>0</v>
      </c>
      <c r="AE109" s="41">
        <f>SUM(BR109)</f>
        <v>80</v>
      </c>
      <c r="AF109" s="41">
        <f>SUM(AM109)</f>
        <v>0</v>
      </c>
      <c r="AG109" s="122"/>
      <c r="AH109" s="36">
        <v>0</v>
      </c>
      <c r="AI109" s="126">
        <v>0</v>
      </c>
      <c r="AJ109" s="36">
        <v>0</v>
      </c>
      <c r="AK109" s="121"/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14">
        <v>0</v>
      </c>
      <c r="AR109" s="1">
        <v>0</v>
      </c>
      <c r="AS109" s="114">
        <v>0</v>
      </c>
      <c r="AT109" s="114">
        <v>0</v>
      </c>
      <c r="AU109" s="114">
        <v>0</v>
      </c>
      <c r="AV109" s="114">
        <v>0</v>
      </c>
      <c r="AW109" s="114">
        <v>21</v>
      </c>
      <c r="AX109" s="114">
        <v>0</v>
      </c>
      <c r="AY109" s="114">
        <v>0</v>
      </c>
      <c r="AZ109" s="114">
        <v>0</v>
      </c>
      <c r="BA109" s="114">
        <v>0</v>
      </c>
      <c r="BB109" s="114">
        <v>0</v>
      </c>
      <c r="BC109" s="114">
        <v>0</v>
      </c>
      <c r="BD109" s="115">
        <v>0</v>
      </c>
      <c r="BE109" s="114">
        <v>0</v>
      </c>
      <c r="BF109" s="114">
        <v>0</v>
      </c>
      <c r="BG109" s="114">
        <v>0</v>
      </c>
      <c r="BH109" s="114">
        <v>0</v>
      </c>
      <c r="BI109" s="114">
        <v>0</v>
      </c>
      <c r="BJ109" s="114">
        <v>0</v>
      </c>
      <c r="BK109" s="114">
        <v>0</v>
      </c>
      <c r="BL109" s="114">
        <v>0</v>
      </c>
      <c r="BM109" s="114">
        <v>0</v>
      </c>
      <c r="BN109" s="114">
        <v>0</v>
      </c>
      <c r="BO109" s="114">
        <v>0</v>
      </c>
      <c r="BP109" s="114">
        <v>0</v>
      </c>
      <c r="BQ109" s="114">
        <v>53</v>
      </c>
      <c r="BR109" s="114">
        <v>80</v>
      </c>
      <c r="BS109" s="114">
        <v>0</v>
      </c>
    </row>
    <row r="110" spans="1:71" s="1" customFormat="1" ht="15" x14ac:dyDescent="0.25">
      <c r="A110" s="1" t="str">
        <f>CONCATENATE(G110,"-",F110,"-",H110)</f>
        <v>999934395-Black-Cadet</v>
      </c>
      <c r="B110" s="1" t="str">
        <f>CONCATENATE(G110,"-",H110)</f>
        <v>999934395-Cadet</v>
      </c>
      <c r="C110" s="36" t="s">
        <v>628</v>
      </c>
      <c r="D110" s="36" t="s">
        <v>2042</v>
      </c>
      <c r="E110" s="36" t="s">
        <v>27</v>
      </c>
      <c r="F110" s="41" t="s">
        <v>14</v>
      </c>
      <c r="G110" s="128">
        <v>999934395</v>
      </c>
      <c r="H110" s="41" t="s">
        <v>18</v>
      </c>
      <c r="I110" s="34">
        <f>((L110)-J110)+T110</f>
        <v>154</v>
      </c>
      <c r="J110" s="34">
        <f>L110/2</f>
        <v>0</v>
      </c>
      <c r="K110" s="37"/>
      <c r="L110" s="34">
        <f>SUM(N110,O110,P110,Q110,R110,M110)</f>
        <v>0</v>
      </c>
      <c r="M110" s="34">
        <f>AJ110</f>
        <v>0</v>
      </c>
      <c r="N110" s="34">
        <f>SUM(AI110)</f>
        <v>0</v>
      </c>
      <c r="O110" s="34">
        <f>0</f>
        <v>0</v>
      </c>
      <c r="P110" s="34">
        <v>0</v>
      </c>
      <c r="Q110" s="34">
        <v>0</v>
      </c>
      <c r="R110" s="34">
        <f>AH110</f>
        <v>0</v>
      </c>
      <c r="S110" s="122"/>
      <c r="T110" s="41">
        <f>SUM(U110,AA110)</f>
        <v>154</v>
      </c>
      <c r="U110" s="41">
        <f>IF(SUM(V110:Y110)&gt;=250, 250,SUM(V110:Y110))</f>
        <v>21</v>
      </c>
      <c r="V110" s="41">
        <v>0</v>
      </c>
      <c r="W110" s="41">
        <v>0</v>
      </c>
      <c r="X110" s="41">
        <f>SUM(AL110,AN110,BO110,BS110)</f>
        <v>0</v>
      </c>
      <c r="Y110" s="41">
        <f>SUM(AO110:BN110)</f>
        <v>21</v>
      </c>
      <c r="Z110" s="41">
        <f>COUNTIF(AO110:BN110, "&gt;0")</f>
        <v>1</v>
      </c>
      <c r="AA110" s="41">
        <f>SUM(AB110:AF110)</f>
        <v>133</v>
      </c>
      <c r="AB110" s="41">
        <f>BP110+BQ110</f>
        <v>53</v>
      </c>
      <c r="AC110" s="41">
        <v>0</v>
      </c>
      <c r="AD110" s="41">
        <v>0</v>
      </c>
      <c r="AE110" s="41">
        <f>SUM(BR110)</f>
        <v>80</v>
      </c>
      <c r="AF110" s="41">
        <f>SUM(AM110)</f>
        <v>0</v>
      </c>
      <c r="AG110" s="122"/>
      <c r="AH110" s="36">
        <v>0</v>
      </c>
      <c r="AI110" s="126">
        <v>0</v>
      </c>
      <c r="AJ110" s="36">
        <v>0</v>
      </c>
      <c r="AK110" s="121"/>
      <c r="AL110" s="1">
        <v>0</v>
      </c>
      <c r="AM110" s="1">
        <v>0</v>
      </c>
      <c r="AN110" s="1">
        <v>0</v>
      </c>
      <c r="AO110" s="1">
        <v>0</v>
      </c>
      <c r="AP110" s="1">
        <v>21</v>
      </c>
      <c r="AQ110" s="114">
        <v>0</v>
      </c>
      <c r="AR110" s="1">
        <v>0</v>
      </c>
      <c r="AS110" s="114">
        <v>0</v>
      </c>
      <c r="AT110" s="114">
        <v>0</v>
      </c>
      <c r="AU110" s="114">
        <v>0</v>
      </c>
      <c r="AV110" s="114">
        <v>0</v>
      </c>
      <c r="AW110" s="114">
        <v>0</v>
      </c>
      <c r="AX110" s="114">
        <v>0</v>
      </c>
      <c r="AY110" s="114">
        <v>0</v>
      </c>
      <c r="AZ110" s="114">
        <v>0</v>
      </c>
      <c r="BA110" s="114">
        <v>0</v>
      </c>
      <c r="BB110" s="114">
        <v>0</v>
      </c>
      <c r="BC110" s="114">
        <v>0</v>
      </c>
      <c r="BD110" s="115">
        <v>0</v>
      </c>
      <c r="BE110" s="114">
        <v>0</v>
      </c>
      <c r="BF110" s="114">
        <v>0</v>
      </c>
      <c r="BG110" s="114">
        <v>0</v>
      </c>
      <c r="BH110" s="114">
        <v>0</v>
      </c>
      <c r="BI110" s="114">
        <v>0</v>
      </c>
      <c r="BJ110" s="114">
        <v>0</v>
      </c>
      <c r="BK110" s="114">
        <v>0</v>
      </c>
      <c r="BL110" s="114">
        <v>0</v>
      </c>
      <c r="BM110" s="114">
        <v>0</v>
      </c>
      <c r="BN110" s="114">
        <v>0</v>
      </c>
      <c r="BO110" s="114">
        <v>0</v>
      </c>
      <c r="BP110" s="114">
        <v>53</v>
      </c>
      <c r="BQ110" s="114">
        <v>0</v>
      </c>
      <c r="BR110" s="114">
        <v>80</v>
      </c>
      <c r="BS110" s="114">
        <v>0</v>
      </c>
    </row>
    <row r="111" spans="1:71" s="1" customFormat="1" ht="15" x14ac:dyDescent="0.25">
      <c r="A111" s="1" t="str">
        <f>CONCATENATE(G111,"-",F111,"-",H111)</f>
        <v>999926879-Black-Cadet</v>
      </c>
      <c r="B111" s="1" t="str">
        <f>CONCATENATE(G111,"-",H111)</f>
        <v>999926879-Cadet</v>
      </c>
      <c r="C111" s="36" t="s">
        <v>1000</v>
      </c>
      <c r="D111" s="36" t="s">
        <v>763</v>
      </c>
      <c r="E111" s="36" t="s">
        <v>27</v>
      </c>
      <c r="F111" s="41" t="s">
        <v>14</v>
      </c>
      <c r="G111" s="127">
        <v>999926879</v>
      </c>
      <c r="H111" s="41" t="s">
        <v>18</v>
      </c>
      <c r="I111" s="34">
        <f>((L111)-J111)+T111</f>
        <v>153</v>
      </c>
      <c r="J111" s="36"/>
      <c r="K111" s="37"/>
      <c r="L111" s="34">
        <f>SUM(N111,O111,P111,Q111,R111,M111)</f>
        <v>0</v>
      </c>
      <c r="M111" s="34">
        <f>AJ111</f>
        <v>0</v>
      </c>
      <c r="N111" s="34">
        <f>SUM(AI111)</f>
        <v>0</v>
      </c>
      <c r="O111" s="34">
        <f>0</f>
        <v>0</v>
      </c>
      <c r="P111" s="34">
        <v>0</v>
      </c>
      <c r="Q111" s="34">
        <v>0</v>
      </c>
      <c r="R111" s="34">
        <f>AH111</f>
        <v>0</v>
      </c>
      <c r="S111" s="122"/>
      <c r="T111" s="41">
        <f>SUM(U111,AA111)</f>
        <v>153</v>
      </c>
      <c r="U111" s="41">
        <f>IF(SUM(V111:Y111)&gt;=250, 250,SUM(V111:Y111))</f>
        <v>28</v>
      </c>
      <c r="V111" s="41">
        <v>0</v>
      </c>
      <c r="W111" s="41">
        <v>0</v>
      </c>
      <c r="X111" s="41">
        <f>SUM(AL111,AN111,BO111,BS111)</f>
        <v>0</v>
      </c>
      <c r="Y111" s="41">
        <f>SUM(AO111:BN111)</f>
        <v>28</v>
      </c>
      <c r="Z111" s="41">
        <f>COUNTIF(AO111:BN111, "&gt;0")</f>
        <v>1</v>
      </c>
      <c r="AA111" s="41">
        <f>SUM(AB111:AF111)</f>
        <v>125</v>
      </c>
      <c r="AB111" s="41">
        <f>BP111+BQ111</f>
        <v>0</v>
      </c>
      <c r="AC111" s="41">
        <v>0</v>
      </c>
      <c r="AD111" s="41">
        <v>0</v>
      </c>
      <c r="AE111" s="41">
        <f>SUM(BR111)</f>
        <v>0</v>
      </c>
      <c r="AF111" s="41">
        <f>SUM(AM111)</f>
        <v>125</v>
      </c>
      <c r="AG111" s="122"/>
      <c r="AH111" s="36">
        <v>0</v>
      </c>
      <c r="AI111" s="126">
        <v>0</v>
      </c>
      <c r="AJ111" s="36">
        <v>0</v>
      </c>
      <c r="AK111" s="121"/>
      <c r="AL111" s="1">
        <v>0</v>
      </c>
      <c r="AM111" s="1">
        <v>125</v>
      </c>
      <c r="AN111" s="1">
        <v>0</v>
      </c>
      <c r="AO111" s="1">
        <v>0</v>
      </c>
      <c r="AP111" s="1">
        <v>0</v>
      </c>
      <c r="AQ111" s="114">
        <v>0</v>
      </c>
      <c r="AR111" s="1">
        <v>0</v>
      </c>
      <c r="AS111" s="114">
        <v>0</v>
      </c>
      <c r="AT111" s="114">
        <v>0</v>
      </c>
      <c r="AU111" s="114">
        <v>0</v>
      </c>
      <c r="AV111" s="114">
        <v>0</v>
      </c>
      <c r="AW111" s="114">
        <v>28</v>
      </c>
      <c r="AX111" s="114">
        <v>0</v>
      </c>
      <c r="AY111" s="114">
        <v>0</v>
      </c>
      <c r="AZ111" s="114">
        <v>0</v>
      </c>
      <c r="BA111" s="114">
        <v>0</v>
      </c>
      <c r="BB111" s="114">
        <v>0</v>
      </c>
      <c r="BC111" s="114">
        <v>0</v>
      </c>
      <c r="BD111" s="115">
        <v>0</v>
      </c>
      <c r="BE111" s="114">
        <v>0</v>
      </c>
      <c r="BF111" s="114">
        <v>0</v>
      </c>
      <c r="BG111" s="114">
        <v>0</v>
      </c>
      <c r="BH111" s="114">
        <v>0</v>
      </c>
      <c r="BI111" s="114">
        <v>0</v>
      </c>
      <c r="BJ111" s="114">
        <v>0</v>
      </c>
      <c r="BK111" s="114">
        <v>0</v>
      </c>
      <c r="BL111" s="114">
        <v>0</v>
      </c>
      <c r="BM111" s="114">
        <v>0</v>
      </c>
      <c r="BN111" s="114">
        <v>0</v>
      </c>
      <c r="BO111" s="114">
        <v>0</v>
      </c>
      <c r="BP111" s="114">
        <v>0</v>
      </c>
      <c r="BQ111" s="114">
        <v>0</v>
      </c>
      <c r="BR111" s="114">
        <v>0</v>
      </c>
      <c r="BS111" s="114">
        <v>0</v>
      </c>
    </row>
    <row r="112" spans="1:71" s="1" customFormat="1" ht="15" x14ac:dyDescent="0.25">
      <c r="A112" s="1" t="str">
        <f>CONCATENATE(G112,"-",F112,"-",H112)</f>
        <v>999927248-Black-Cadet</v>
      </c>
      <c r="B112" s="1" t="str">
        <f>CONCATENATE(G112,"-",H112)</f>
        <v>999927248-Cadet</v>
      </c>
      <c r="C112" s="36" t="s">
        <v>314</v>
      </c>
      <c r="D112" s="36" t="s">
        <v>277</v>
      </c>
      <c r="E112" s="36" t="s">
        <v>27</v>
      </c>
      <c r="F112" s="41" t="s">
        <v>14</v>
      </c>
      <c r="G112" s="128">
        <v>999927248</v>
      </c>
      <c r="H112" s="41" t="s">
        <v>18</v>
      </c>
      <c r="I112" s="34">
        <f>((L112)-J112)+T112</f>
        <v>151</v>
      </c>
      <c r="J112" s="34">
        <f>L112/2</f>
        <v>0</v>
      </c>
      <c r="K112" s="37"/>
      <c r="L112" s="34">
        <f>SUM(N112,O112,P112,Q112,R112,M112)</f>
        <v>0</v>
      </c>
      <c r="M112" s="34">
        <f>AJ112</f>
        <v>0</v>
      </c>
      <c r="N112" s="34">
        <f>SUM(AI112)</f>
        <v>0</v>
      </c>
      <c r="O112" s="34">
        <f>0</f>
        <v>0</v>
      </c>
      <c r="P112" s="34">
        <v>0</v>
      </c>
      <c r="Q112" s="34">
        <v>0</v>
      </c>
      <c r="R112" s="34">
        <f>AH112</f>
        <v>0</v>
      </c>
      <c r="S112" s="122"/>
      <c r="T112" s="41">
        <f>SUM(U112,AA112)</f>
        <v>151</v>
      </c>
      <c r="U112" s="41">
        <f>IF(SUM(V112:Y112)&gt;=250, 250,SUM(V112:Y112))</f>
        <v>98</v>
      </c>
      <c r="V112" s="41">
        <v>0</v>
      </c>
      <c r="W112" s="41">
        <v>0</v>
      </c>
      <c r="X112" s="41">
        <f>SUM(AL112,AN112,BO112,BS112)</f>
        <v>32</v>
      </c>
      <c r="Y112" s="41">
        <f>SUM(AO112:BN112)</f>
        <v>66</v>
      </c>
      <c r="Z112" s="41">
        <f>COUNTIF(AO112:BN112, "&gt;0")</f>
        <v>2</v>
      </c>
      <c r="AA112" s="41">
        <f>SUM(AB112:AF112)</f>
        <v>53</v>
      </c>
      <c r="AB112" s="41">
        <f>BP112+BQ112</f>
        <v>53</v>
      </c>
      <c r="AC112" s="41">
        <v>0</v>
      </c>
      <c r="AD112" s="41">
        <v>0</v>
      </c>
      <c r="AE112" s="41">
        <f>SUM(BR112)</f>
        <v>0</v>
      </c>
      <c r="AF112" s="41">
        <f>SUM(AM112)</f>
        <v>0</v>
      </c>
      <c r="AG112" s="122"/>
      <c r="AH112" s="36">
        <v>0</v>
      </c>
      <c r="AI112" s="126">
        <v>0</v>
      </c>
      <c r="AJ112" s="36">
        <v>0</v>
      </c>
      <c r="AK112" s="121"/>
      <c r="AL112" s="1">
        <v>32</v>
      </c>
      <c r="AM112" s="1">
        <v>0</v>
      </c>
      <c r="AN112" s="1">
        <v>0</v>
      </c>
      <c r="AO112" s="1">
        <v>38</v>
      </c>
      <c r="AP112" s="1">
        <v>0</v>
      </c>
      <c r="AQ112" s="114">
        <v>0</v>
      </c>
      <c r="AR112" s="1">
        <v>0</v>
      </c>
      <c r="AS112" s="114">
        <v>0</v>
      </c>
      <c r="AT112" s="114">
        <v>0</v>
      </c>
      <c r="AU112" s="114">
        <v>0</v>
      </c>
      <c r="AV112" s="114">
        <v>28</v>
      </c>
      <c r="AW112" s="114">
        <v>0</v>
      </c>
      <c r="AX112" s="114">
        <v>0</v>
      </c>
      <c r="AY112" s="114">
        <v>0</v>
      </c>
      <c r="AZ112" s="114">
        <v>0</v>
      </c>
      <c r="BA112" s="114">
        <v>0</v>
      </c>
      <c r="BB112" s="114">
        <v>0</v>
      </c>
      <c r="BC112" s="114">
        <v>0</v>
      </c>
      <c r="BD112" s="115">
        <v>0</v>
      </c>
      <c r="BE112" s="114">
        <v>0</v>
      </c>
      <c r="BF112" s="114">
        <v>0</v>
      </c>
      <c r="BG112" s="114">
        <v>0</v>
      </c>
      <c r="BH112" s="114">
        <v>0</v>
      </c>
      <c r="BI112" s="114">
        <v>0</v>
      </c>
      <c r="BJ112" s="114">
        <v>0</v>
      </c>
      <c r="BK112" s="114">
        <v>0</v>
      </c>
      <c r="BL112" s="114">
        <v>0</v>
      </c>
      <c r="BM112" s="114">
        <v>0</v>
      </c>
      <c r="BN112" s="114">
        <v>0</v>
      </c>
      <c r="BO112" s="114">
        <v>0</v>
      </c>
      <c r="BP112" s="114">
        <v>53</v>
      </c>
      <c r="BQ112" s="114">
        <v>0</v>
      </c>
      <c r="BR112" s="114">
        <v>0</v>
      </c>
      <c r="BS112" s="114">
        <v>0</v>
      </c>
    </row>
    <row r="113" spans="1:71" s="1" customFormat="1" ht="15" x14ac:dyDescent="0.25">
      <c r="A113" s="1" t="str">
        <f>CONCATENATE(G113,"-",F113,"-",H113)</f>
        <v>999927943-Black-Cadet</v>
      </c>
      <c r="B113" s="1" t="str">
        <f>CONCATENATE(G113,"-",H113)</f>
        <v>999927943-Cadet</v>
      </c>
      <c r="C113" s="36" t="s">
        <v>1964</v>
      </c>
      <c r="D113" s="36" t="s">
        <v>1965</v>
      </c>
      <c r="E113" s="36" t="s">
        <v>27</v>
      </c>
      <c r="F113" s="41" t="s">
        <v>14</v>
      </c>
      <c r="G113" s="128">
        <v>999927943</v>
      </c>
      <c r="H113" s="41" t="s">
        <v>18</v>
      </c>
      <c r="I113" s="34">
        <f>((L113)-J113)+T113</f>
        <v>137</v>
      </c>
      <c r="J113" s="34">
        <f>L113/2</f>
        <v>0</v>
      </c>
      <c r="K113" s="37"/>
      <c r="L113" s="34">
        <f>SUM(N113,O113,P113,Q113,R113,M113)</f>
        <v>0</v>
      </c>
      <c r="M113" s="34">
        <f>AJ113</f>
        <v>0</v>
      </c>
      <c r="N113" s="34">
        <f>SUM(AI113)</f>
        <v>0</v>
      </c>
      <c r="O113" s="34">
        <f>0</f>
        <v>0</v>
      </c>
      <c r="P113" s="34">
        <v>0</v>
      </c>
      <c r="Q113" s="34">
        <v>0</v>
      </c>
      <c r="R113" s="34">
        <f>AH113</f>
        <v>0</v>
      </c>
      <c r="S113" s="122"/>
      <c r="T113" s="41">
        <f>SUM(U113,AA113)</f>
        <v>137</v>
      </c>
      <c r="U113" s="41">
        <f>IF(SUM(V113:Y113)&gt;=250, 250,SUM(V113:Y113))</f>
        <v>66</v>
      </c>
      <c r="V113" s="41">
        <v>0</v>
      </c>
      <c r="W113" s="41">
        <v>0</v>
      </c>
      <c r="X113" s="41">
        <f>SUM(AL113,AN113,BO113,BS113)</f>
        <v>0</v>
      </c>
      <c r="Y113" s="41">
        <f>SUM(AO113:BN113)</f>
        <v>66</v>
      </c>
      <c r="Z113" s="41">
        <f>COUNTIF(AO113:BN113, "&gt;0")</f>
        <v>2</v>
      </c>
      <c r="AA113" s="41">
        <f>SUM(AB113:AF113)</f>
        <v>71</v>
      </c>
      <c r="AB113" s="41">
        <f>BP113+BQ113</f>
        <v>71</v>
      </c>
      <c r="AC113" s="41">
        <v>0</v>
      </c>
      <c r="AD113" s="41">
        <v>0</v>
      </c>
      <c r="AE113" s="41">
        <f>SUM(BR113)</f>
        <v>0</v>
      </c>
      <c r="AF113" s="41">
        <f>SUM(AM113)</f>
        <v>0</v>
      </c>
      <c r="AG113" s="122"/>
      <c r="AH113" s="36">
        <v>0</v>
      </c>
      <c r="AI113" s="36">
        <v>0</v>
      </c>
      <c r="AJ113" s="36">
        <v>0</v>
      </c>
      <c r="AK113" s="37"/>
      <c r="AL113" s="1">
        <v>0</v>
      </c>
      <c r="AM113" s="1">
        <v>0</v>
      </c>
      <c r="AN113" s="1">
        <v>0</v>
      </c>
      <c r="AO113" s="1">
        <v>38</v>
      </c>
      <c r="AP113" s="1">
        <v>0</v>
      </c>
      <c r="AQ113" s="114">
        <v>0</v>
      </c>
      <c r="AR113" s="1">
        <v>0</v>
      </c>
      <c r="AS113" s="114">
        <v>0</v>
      </c>
      <c r="AT113" s="114">
        <v>0</v>
      </c>
      <c r="AU113" s="114">
        <v>0</v>
      </c>
      <c r="AV113" s="114">
        <v>28</v>
      </c>
      <c r="AW113" s="114">
        <v>0</v>
      </c>
      <c r="AX113" s="114">
        <v>0</v>
      </c>
      <c r="AY113" s="114">
        <v>0</v>
      </c>
      <c r="AZ113" s="114">
        <v>0</v>
      </c>
      <c r="BA113" s="114">
        <v>0</v>
      </c>
      <c r="BB113" s="114">
        <v>0</v>
      </c>
      <c r="BC113" s="114">
        <v>0</v>
      </c>
      <c r="BD113" s="115">
        <v>0</v>
      </c>
      <c r="BE113" s="114">
        <v>0</v>
      </c>
      <c r="BF113" s="114">
        <v>0</v>
      </c>
      <c r="BG113" s="114">
        <v>0</v>
      </c>
      <c r="BH113" s="114">
        <v>0</v>
      </c>
      <c r="BI113" s="114">
        <v>0</v>
      </c>
      <c r="BJ113" s="114">
        <v>0</v>
      </c>
      <c r="BK113" s="114">
        <v>0</v>
      </c>
      <c r="BL113" s="114">
        <v>0</v>
      </c>
      <c r="BM113" s="114">
        <v>0</v>
      </c>
      <c r="BN113" s="114">
        <v>0</v>
      </c>
      <c r="BO113" s="114">
        <v>0</v>
      </c>
      <c r="BP113" s="114">
        <v>71</v>
      </c>
      <c r="BQ113" s="114">
        <v>0</v>
      </c>
      <c r="BR113" s="114">
        <v>0</v>
      </c>
      <c r="BS113" s="114">
        <v>0</v>
      </c>
    </row>
    <row r="114" spans="1:71" s="1" customFormat="1" ht="15" x14ac:dyDescent="0.25">
      <c r="A114" s="1" t="str">
        <f>CONCATENATE(G114,"-",F114,"-",H114)</f>
        <v>999921214-Black-Cadet</v>
      </c>
      <c r="B114" s="1" t="str">
        <f>CONCATENATE(G114,"-",H114)</f>
        <v>999921214-Cadet</v>
      </c>
      <c r="C114" s="36" t="s">
        <v>534</v>
      </c>
      <c r="D114" s="36" t="s">
        <v>739</v>
      </c>
      <c r="E114" s="34" t="s">
        <v>27</v>
      </c>
      <c r="F114" s="41" t="s">
        <v>14</v>
      </c>
      <c r="G114" s="127">
        <v>999921214</v>
      </c>
      <c r="H114" s="41" t="s">
        <v>18</v>
      </c>
      <c r="I114" s="34">
        <f>((L114)-J114)+T114</f>
        <v>135</v>
      </c>
      <c r="J114" s="34"/>
      <c r="K114" s="35"/>
      <c r="L114" s="34">
        <f>SUM(N114,O114,P114,Q114,R114,M114)</f>
        <v>13</v>
      </c>
      <c r="M114" s="34">
        <f>AJ114</f>
        <v>13</v>
      </c>
      <c r="N114" s="34">
        <f>SUM(AI114)</f>
        <v>0</v>
      </c>
      <c r="O114" s="34">
        <f>0</f>
        <v>0</v>
      </c>
      <c r="P114" s="34">
        <v>0</v>
      </c>
      <c r="Q114" s="34">
        <v>0</v>
      </c>
      <c r="R114" s="34">
        <f>AH114</f>
        <v>0</v>
      </c>
      <c r="S114" s="122"/>
      <c r="T114" s="41">
        <f>SUM(U114,AA114)</f>
        <v>122</v>
      </c>
      <c r="U114" s="41">
        <f>IF(SUM(V114:Y114)&gt;=250, 250,SUM(V114:Y114))</f>
        <v>28</v>
      </c>
      <c r="V114" s="41">
        <v>0</v>
      </c>
      <c r="W114" s="41">
        <v>0</v>
      </c>
      <c r="X114" s="41">
        <f>SUM(AL114,AN114,BO114,BS114)</f>
        <v>0</v>
      </c>
      <c r="Y114" s="41">
        <f>SUM(AO114:BN114)</f>
        <v>28</v>
      </c>
      <c r="Z114" s="41">
        <f>COUNTIF(AO114:BN114, "&gt;0")</f>
        <v>1</v>
      </c>
      <c r="AA114" s="41">
        <f>SUM(AB114:AF114)</f>
        <v>94</v>
      </c>
      <c r="AB114" s="41">
        <f>BP114+BQ114</f>
        <v>0</v>
      </c>
      <c r="AC114" s="41">
        <v>0</v>
      </c>
      <c r="AD114" s="41">
        <v>0</v>
      </c>
      <c r="AE114" s="41">
        <f>SUM(BR114)</f>
        <v>0</v>
      </c>
      <c r="AF114" s="41">
        <f>SUM(AM114)</f>
        <v>94</v>
      </c>
      <c r="AG114" s="122"/>
      <c r="AH114" s="36">
        <v>0</v>
      </c>
      <c r="AI114" s="126">
        <v>0</v>
      </c>
      <c r="AJ114" s="36">
        <v>13</v>
      </c>
      <c r="AK114" s="121"/>
      <c r="AL114" s="1">
        <v>0</v>
      </c>
      <c r="AM114" s="1">
        <v>94</v>
      </c>
      <c r="AN114" s="1">
        <v>0</v>
      </c>
      <c r="AO114" s="1">
        <v>0</v>
      </c>
      <c r="AP114" s="1">
        <v>0</v>
      </c>
      <c r="AQ114" s="114">
        <v>0</v>
      </c>
      <c r="AR114" s="1">
        <v>0</v>
      </c>
      <c r="AS114" s="114">
        <v>0</v>
      </c>
      <c r="AT114" s="114">
        <v>0</v>
      </c>
      <c r="AU114" s="114">
        <v>0</v>
      </c>
      <c r="AV114" s="114">
        <v>0</v>
      </c>
      <c r="AW114" s="114">
        <v>28</v>
      </c>
      <c r="AX114" s="114">
        <v>0</v>
      </c>
      <c r="AY114" s="114">
        <v>0</v>
      </c>
      <c r="AZ114" s="114">
        <v>0</v>
      </c>
      <c r="BA114" s="114">
        <v>0</v>
      </c>
      <c r="BB114" s="114">
        <v>0</v>
      </c>
      <c r="BC114" s="114">
        <v>0</v>
      </c>
      <c r="BD114" s="115">
        <v>0</v>
      </c>
      <c r="BE114" s="114">
        <v>0</v>
      </c>
      <c r="BF114" s="114">
        <v>0</v>
      </c>
      <c r="BG114" s="114">
        <v>0</v>
      </c>
      <c r="BH114" s="114">
        <v>0</v>
      </c>
      <c r="BI114" s="114">
        <v>0</v>
      </c>
      <c r="BJ114" s="114">
        <v>0</v>
      </c>
      <c r="BK114" s="114">
        <v>0</v>
      </c>
      <c r="BL114" s="114">
        <v>0</v>
      </c>
      <c r="BM114" s="114">
        <v>0</v>
      </c>
      <c r="BN114" s="114">
        <v>0</v>
      </c>
      <c r="BO114" s="114">
        <v>0</v>
      </c>
      <c r="BP114" s="114">
        <v>0</v>
      </c>
      <c r="BQ114" s="114">
        <v>0</v>
      </c>
      <c r="BR114" s="114">
        <v>0</v>
      </c>
      <c r="BS114" s="114">
        <v>0</v>
      </c>
    </row>
    <row r="115" spans="1:71" s="1" customFormat="1" ht="15" x14ac:dyDescent="0.25">
      <c r="A115" s="1" t="str">
        <f>CONCATENATE(G115,"-",F115,"-",H115)</f>
        <v>999921891-Black-Cadet</v>
      </c>
      <c r="B115" s="1" t="str">
        <f>CONCATENATE(G115,"-",H115)</f>
        <v>999921891-Cadet</v>
      </c>
      <c r="C115" s="36" t="s">
        <v>577</v>
      </c>
      <c r="D115" s="36" t="s">
        <v>1856</v>
      </c>
      <c r="E115" s="36" t="s">
        <v>27</v>
      </c>
      <c r="F115" s="41" t="s">
        <v>14</v>
      </c>
      <c r="G115" s="128">
        <v>999921891</v>
      </c>
      <c r="H115" s="41" t="s">
        <v>18</v>
      </c>
      <c r="I115" s="34">
        <f>((L115)-J115)+T115</f>
        <v>132</v>
      </c>
      <c r="J115" s="34">
        <f>L115/2</f>
        <v>0</v>
      </c>
      <c r="K115" s="37"/>
      <c r="L115" s="34">
        <f>SUM(N115,O115,P115,Q115,R115,M115)</f>
        <v>0</v>
      </c>
      <c r="M115" s="34">
        <f>AJ115</f>
        <v>0</v>
      </c>
      <c r="N115" s="34">
        <f>SUM(AI115)</f>
        <v>0</v>
      </c>
      <c r="O115" s="34">
        <f>0</f>
        <v>0</v>
      </c>
      <c r="P115" s="34">
        <v>0</v>
      </c>
      <c r="Q115" s="34">
        <v>0</v>
      </c>
      <c r="R115" s="34">
        <f>AH115</f>
        <v>0</v>
      </c>
      <c r="S115" s="122"/>
      <c r="T115" s="41">
        <f>SUM(U115,AA115)</f>
        <v>132</v>
      </c>
      <c r="U115" s="41">
        <f>IF(SUM(V115:Y115)&gt;=250, 250,SUM(V115:Y115))</f>
        <v>52</v>
      </c>
      <c r="V115" s="41">
        <v>0</v>
      </c>
      <c r="W115" s="41">
        <v>0</v>
      </c>
      <c r="X115" s="41">
        <f>SUM(AL115,AN115,BO115,BS115)</f>
        <v>24</v>
      </c>
      <c r="Y115" s="41">
        <f>SUM(AO115:BN115)</f>
        <v>28</v>
      </c>
      <c r="Z115" s="41">
        <f>COUNTIF(AO115:BN115, "&gt;0")</f>
        <v>1</v>
      </c>
      <c r="AA115" s="41">
        <f>SUM(AB115:AF115)</f>
        <v>80</v>
      </c>
      <c r="AB115" s="41">
        <f>BP115+BQ115</f>
        <v>0</v>
      </c>
      <c r="AC115" s="41">
        <v>0</v>
      </c>
      <c r="AD115" s="41">
        <v>0</v>
      </c>
      <c r="AE115" s="41">
        <f>SUM(BR115)</f>
        <v>80</v>
      </c>
      <c r="AF115" s="41">
        <f>SUM(AM115)</f>
        <v>0</v>
      </c>
      <c r="AG115" s="122"/>
      <c r="AH115" s="36">
        <v>0</v>
      </c>
      <c r="AI115" s="126">
        <v>0</v>
      </c>
      <c r="AJ115" s="36">
        <v>0</v>
      </c>
      <c r="AK115" s="121"/>
      <c r="AL115" s="1">
        <v>24</v>
      </c>
      <c r="AM115" s="1">
        <v>0</v>
      </c>
      <c r="AN115" s="1">
        <v>0</v>
      </c>
      <c r="AO115" s="1">
        <v>0</v>
      </c>
      <c r="AP115" s="1">
        <v>0</v>
      </c>
      <c r="AQ115" s="114">
        <v>0</v>
      </c>
      <c r="AR115" s="1">
        <v>0</v>
      </c>
      <c r="AS115" s="114">
        <v>0</v>
      </c>
      <c r="AT115" s="114">
        <v>0</v>
      </c>
      <c r="AU115" s="114">
        <v>0</v>
      </c>
      <c r="AV115" s="114">
        <v>28</v>
      </c>
      <c r="AW115" s="114">
        <v>0</v>
      </c>
      <c r="AX115" s="114">
        <v>0</v>
      </c>
      <c r="AY115" s="114">
        <v>0</v>
      </c>
      <c r="AZ115" s="114">
        <v>0</v>
      </c>
      <c r="BA115" s="114">
        <v>0</v>
      </c>
      <c r="BB115" s="114">
        <v>0</v>
      </c>
      <c r="BC115" s="114">
        <v>0</v>
      </c>
      <c r="BD115" s="115">
        <v>0</v>
      </c>
      <c r="BE115" s="114">
        <v>0</v>
      </c>
      <c r="BF115" s="114">
        <v>0</v>
      </c>
      <c r="BG115" s="114">
        <v>0</v>
      </c>
      <c r="BH115" s="114">
        <v>0</v>
      </c>
      <c r="BI115" s="114">
        <v>0</v>
      </c>
      <c r="BJ115" s="114">
        <v>0</v>
      </c>
      <c r="BK115" s="114">
        <v>0</v>
      </c>
      <c r="BL115" s="114">
        <v>0</v>
      </c>
      <c r="BM115" s="114">
        <v>0</v>
      </c>
      <c r="BN115" s="114">
        <v>0</v>
      </c>
      <c r="BO115" s="114">
        <v>0</v>
      </c>
      <c r="BP115" s="114">
        <v>0</v>
      </c>
      <c r="BQ115" s="114">
        <v>0</v>
      </c>
      <c r="BR115" s="114">
        <v>80</v>
      </c>
      <c r="BS115" s="114">
        <v>0</v>
      </c>
    </row>
    <row r="116" spans="1:71" s="1" customFormat="1" ht="15" x14ac:dyDescent="0.25">
      <c r="A116" s="1" t="str">
        <f>CONCATENATE(G116,"-",F116,"-",H116)</f>
        <v>999927036-Black-Cadet</v>
      </c>
      <c r="B116" s="1" t="str">
        <f>CONCATENATE(G116,"-",H116)</f>
        <v>999927036-Cadet</v>
      </c>
      <c r="C116" s="36" t="s">
        <v>893</v>
      </c>
      <c r="D116" s="36" t="s">
        <v>1101</v>
      </c>
      <c r="E116" s="36" t="s">
        <v>27</v>
      </c>
      <c r="F116" s="41" t="s">
        <v>14</v>
      </c>
      <c r="G116" s="127">
        <v>999927036</v>
      </c>
      <c r="H116" s="41" t="s">
        <v>18</v>
      </c>
      <c r="I116" s="34">
        <f>((L116)-J116)+T116</f>
        <v>132</v>
      </c>
      <c r="J116" s="36"/>
      <c r="K116" s="37"/>
      <c r="L116" s="34">
        <f>SUM(N116,O116,P116,Q116,R116,M116)</f>
        <v>10</v>
      </c>
      <c r="M116" s="34">
        <f>AJ116</f>
        <v>10</v>
      </c>
      <c r="N116" s="34">
        <f>SUM(AI116)</f>
        <v>0</v>
      </c>
      <c r="O116" s="34">
        <f>0</f>
        <v>0</v>
      </c>
      <c r="P116" s="34">
        <v>0</v>
      </c>
      <c r="Q116" s="34">
        <v>0</v>
      </c>
      <c r="R116" s="34">
        <f>AH116</f>
        <v>0</v>
      </c>
      <c r="S116" s="122"/>
      <c r="T116" s="41">
        <f>SUM(U116,AA116)</f>
        <v>122</v>
      </c>
      <c r="U116" s="41">
        <f>IF(SUM(V116:Y116)&gt;=250, 250,SUM(V116:Y116))</f>
        <v>28</v>
      </c>
      <c r="V116" s="41">
        <v>0</v>
      </c>
      <c r="W116" s="41">
        <v>0</v>
      </c>
      <c r="X116" s="41">
        <f>SUM(AL116,AN116,BO116,BS116)</f>
        <v>0</v>
      </c>
      <c r="Y116" s="41">
        <f>SUM(AO116:BN116)</f>
        <v>28</v>
      </c>
      <c r="Z116" s="41">
        <f>COUNTIF(AO116:BN116, "&gt;0")</f>
        <v>1</v>
      </c>
      <c r="AA116" s="41">
        <f>SUM(AB116:AF116)</f>
        <v>94</v>
      </c>
      <c r="AB116" s="41">
        <f>BP116+BQ116</f>
        <v>0</v>
      </c>
      <c r="AC116" s="41">
        <v>0</v>
      </c>
      <c r="AD116" s="41">
        <v>0</v>
      </c>
      <c r="AE116" s="41">
        <f>SUM(BR116)</f>
        <v>0</v>
      </c>
      <c r="AF116" s="41">
        <f>SUM(AM116)</f>
        <v>94</v>
      </c>
      <c r="AG116" s="122"/>
      <c r="AH116" s="36">
        <v>0</v>
      </c>
      <c r="AI116" s="126">
        <v>0</v>
      </c>
      <c r="AJ116" s="36">
        <v>10</v>
      </c>
      <c r="AK116" s="121"/>
      <c r="AL116" s="1">
        <v>0</v>
      </c>
      <c r="AM116" s="1">
        <v>94</v>
      </c>
      <c r="AN116" s="1">
        <v>0</v>
      </c>
      <c r="AO116" s="1">
        <v>0</v>
      </c>
      <c r="AP116" s="1">
        <v>0</v>
      </c>
      <c r="AQ116" s="114">
        <v>0</v>
      </c>
      <c r="AR116" s="1">
        <v>0</v>
      </c>
      <c r="AS116" s="114">
        <v>0</v>
      </c>
      <c r="AT116" s="114">
        <v>0</v>
      </c>
      <c r="AU116" s="114">
        <v>0</v>
      </c>
      <c r="AV116" s="114">
        <v>0</v>
      </c>
      <c r="AW116" s="114">
        <v>28</v>
      </c>
      <c r="AX116" s="114">
        <v>0</v>
      </c>
      <c r="AY116" s="114">
        <v>0</v>
      </c>
      <c r="AZ116" s="114">
        <v>0</v>
      </c>
      <c r="BA116" s="114">
        <v>0</v>
      </c>
      <c r="BB116" s="114">
        <v>0</v>
      </c>
      <c r="BC116" s="114">
        <v>0</v>
      </c>
      <c r="BD116" s="115">
        <v>0</v>
      </c>
      <c r="BE116" s="114">
        <v>0</v>
      </c>
      <c r="BF116" s="114">
        <v>0</v>
      </c>
      <c r="BG116" s="114">
        <v>0</v>
      </c>
      <c r="BH116" s="114">
        <v>0</v>
      </c>
      <c r="BI116" s="114">
        <v>0</v>
      </c>
      <c r="BJ116" s="114">
        <v>0</v>
      </c>
      <c r="BK116" s="114">
        <v>0</v>
      </c>
      <c r="BL116" s="114">
        <v>0</v>
      </c>
      <c r="BM116" s="114">
        <v>0</v>
      </c>
      <c r="BN116" s="114">
        <v>0</v>
      </c>
      <c r="BO116" s="114">
        <v>0</v>
      </c>
      <c r="BP116" s="114">
        <v>0</v>
      </c>
      <c r="BQ116" s="114">
        <v>0</v>
      </c>
      <c r="BR116" s="114">
        <v>0</v>
      </c>
      <c r="BS116" s="114">
        <v>0</v>
      </c>
    </row>
    <row r="117" spans="1:71" s="1" customFormat="1" ht="15" x14ac:dyDescent="0.25">
      <c r="A117" s="1" t="str">
        <f>CONCATENATE(G117,"-",F117,"-",H117)</f>
        <v>999934334-Black-Cadet</v>
      </c>
      <c r="B117" s="1" t="str">
        <f>CONCATENATE(G117,"-",H117)</f>
        <v>999934334-Cadet</v>
      </c>
      <c r="C117" s="36" t="s">
        <v>304</v>
      </c>
      <c r="D117" s="36" t="s">
        <v>1963</v>
      </c>
      <c r="E117" s="36" t="s">
        <v>27</v>
      </c>
      <c r="F117" s="41" t="s">
        <v>14</v>
      </c>
      <c r="G117" s="128">
        <v>999934334</v>
      </c>
      <c r="H117" s="41" t="s">
        <v>18</v>
      </c>
      <c r="I117" s="34">
        <f>((L117)-J117)+T117</f>
        <v>129</v>
      </c>
      <c r="J117" s="34">
        <f>L117/2</f>
        <v>0</v>
      </c>
      <c r="K117" s="37"/>
      <c r="L117" s="34">
        <f>SUM(N117,O117,P117,Q117,R117,M117)</f>
        <v>0</v>
      </c>
      <c r="M117" s="34">
        <f>AJ117</f>
        <v>0</v>
      </c>
      <c r="N117" s="34">
        <f>SUM(AI117)</f>
        <v>0</v>
      </c>
      <c r="O117" s="34">
        <f>0</f>
        <v>0</v>
      </c>
      <c r="P117" s="34">
        <v>0</v>
      </c>
      <c r="Q117" s="34">
        <v>0</v>
      </c>
      <c r="R117" s="34">
        <f>AH117</f>
        <v>0</v>
      </c>
      <c r="S117" s="122"/>
      <c r="T117" s="41">
        <f>SUM(U117,AA117)</f>
        <v>129</v>
      </c>
      <c r="U117" s="41">
        <f>IF(SUM(V117:Y117)&gt;=250, 250,SUM(V117:Y117))</f>
        <v>76</v>
      </c>
      <c r="V117" s="41">
        <v>0</v>
      </c>
      <c r="W117" s="41">
        <v>0</v>
      </c>
      <c r="X117" s="41">
        <f>SUM(AL117,AN117,BO117,BS117)</f>
        <v>0</v>
      </c>
      <c r="Y117" s="41">
        <f>SUM(AO117:BN117)</f>
        <v>76</v>
      </c>
      <c r="Z117" s="41">
        <f>COUNTIF(AO117:BN117, "&gt;0")</f>
        <v>2</v>
      </c>
      <c r="AA117" s="41">
        <f>SUM(AB117:AF117)</f>
        <v>53</v>
      </c>
      <c r="AB117" s="41">
        <f>BP117+BQ117</f>
        <v>53</v>
      </c>
      <c r="AC117" s="41">
        <v>0</v>
      </c>
      <c r="AD117" s="41">
        <v>0</v>
      </c>
      <c r="AE117" s="41">
        <f>SUM(BR117)</f>
        <v>0</v>
      </c>
      <c r="AF117" s="41">
        <f>SUM(AM117)</f>
        <v>0</v>
      </c>
      <c r="AG117" s="122"/>
      <c r="AH117" s="36">
        <v>0</v>
      </c>
      <c r="AI117" s="126">
        <v>0</v>
      </c>
      <c r="AJ117" s="36">
        <v>0</v>
      </c>
      <c r="AK117" s="37"/>
      <c r="AL117" s="1">
        <v>0</v>
      </c>
      <c r="AM117" s="1">
        <v>0</v>
      </c>
      <c r="AN117" s="1">
        <v>0</v>
      </c>
      <c r="AO117" s="1">
        <v>38</v>
      </c>
      <c r="AP117" s="1">
        <v>0</v>
      </c>
      <c r="AQ117" s="114">
        <v>0</v>
      </c>
      <c r="AR117" s="1">
        <v>0</v>
      </c>
      <c r="AS117" s="114">
        <v>0</v>
      </c>
      <c r="AT117" s="114">
        <v>0</v>
      </c>
      <c r="AU117" s="114">
        <v>0</v>
      </c>
      <c r="AV117" s="114">
        <v>38</v>
      </c>
      <c r="AW117" s="114">
        <v>0</v>
      </c>
      <c r="AX117" s="114">
        <v>0</v>
      </c>
      <c r="AY117" s="114">
        <v>0</v>
      </c>
      <c r="AZ117" s="114">
        <v>0</v>
      </c>
      <c r="BA117" s="114">
        <v>0</v>
      </c>
      <c r="BB117" s="114">
        <v>0</v>
      </c>
      <c r="BC117" s="114">
        <v>0</v>
      </c>
      <c r="BD117" s="115">
        <v>0</v>
      </c>
      <c r="BE117" s="114">
        <v>0</v>
      </c>
      <c r="BF117" s="114">
        <v>0</v>
      </c>
      <c r="BG117" s="114">
        <v>0</v>
      </c>
      <c r="BH117" s="114">
        <v>0</v>
      </c>
      <c r="BI117" s="114">
        <v>0</v>
      </c>
      <c r="BJ117" s="114">
        <v>0</v>
      </c>
      <c r="BK117" s="114">
        <v>0</v>
      </c>
      <c r="BL117" s="114">
        <v>0</v>
      </c>
      <c r="BM117" s="114">
        <v>0</v>
      </c>
      <c r="BN117" s="114">
        <v>0</v>
      </c>
      <c r="BO117" s="114">
        <v>0</v>
      </c>
      <c r="BP117" s="114">
        <v>53</v>
      </c>
      <c r="BQ117" s="114">
        <v>0</v>
      </c>
      <c r="BR117" s="114">
        <v>0</v>
      </c>
      <c r="BS117" s="114">
        <v>0</v>
      </c>
    </row>
    <row r="118" spans="1:71" s="1" customFormat="1" ht="15" x14ac:dyDescent="0.25">
      <c r="A118" s="1" t="str">
        <f>CONCATENATE(G118,"-",F118,"-",H118)</f>
        <v>999920603-Black-Cadet</v>
      </c>
      <c r="B118" s="1" t="str">
        <f>CONCATENATE(G118,"-",H118)</f>
        <v>999920603-Cadet</v>
      </c>
      <c r="C118" s="36" t="s">
        <v>1647</v>
      </c>
      <c r="D118" s="36" t="s">
        <v>115</v>
      </c>
      <c r="E118" s="36" t="s">
        <v>27</v>
      </c>
      <c r="F118" s="41" t="s">
        <v>14</v>
      </c>
      <c r="G118" s="127">
        <v>999920603</v>
      </c>
      <c r="H118" s="41" t="s">
        <v>18</v>
      </c>
      <c r="I118" s="34">
        <f>((L118)-J118)+T118</f>
        <v>125</v>
      </c>
      <c r="J118" s="34">
        <f>L118/2</f>
        <v>0</v>
      </c>
      <c r="K118" s="37"/>
      <c r="L118" s="34">
        <f>SUM(N118,O118,P118,Q118,R118,M118)</f>
        <v>0</v>
      </c>
      <c r="M118" s="34">
        <f>AJ118</f>
        <v>0</v>
      </c>
      <c r="N118" s="34">
        <f>SUM(AI118)</f>
        <v>0</v>
      </c>
      <c r="O118" s="34">
        <f>0</f>
        <v>0</v>
      </c>
      <c r="P118" s="34">
        <v>0</v>
      </c>
      <c r="Q118" s="34">
        <v>0</v>
      </c>
      <c r="R118" s="34">
        <f>AH118</f>
        <v>0</v>
      </c>
      <c r="S118" s="122"/>
      <c r="T118" s="41">
        <f>SUM(U118,AA118)</f>
        <v>125</v>
      </c>
      <c r="U118" s="41">
        <f>IF(SUM(V118:Y118)&gt;=250, 250,SUM(V118:Y118))</f>
        <v>0</v>
      </c>
      <c r="V118" s="41">
        <v>0</v>
      </c>
      <c r="W118" s="41">
        <v>0</v>
      </c>
      <c r="X118" s="41">
        <f>SUM(AL118,AN118,BO118,BS118)</f>
        <v>0</v>
      </c>
      <c r="Y118" s="41">
        <f>SUM(AO118:BN118)</f>
        <v>0</v>
      </c>
      <c r="Z118" s="41">
        <f>COUNTIF(AO118:BN118, "&gt;0")</f>
        <v>0</v>
      </c>
      <c r="AA118" s="41">
        <f>SUM(AB118:AF118)</f>
        <v>125</v>
      </c>
      <c r="AB118" s="41">
        <f>BP118+BQ118</f>
        <v>0</v>
      </c>
      <c r="AC118" s="41">
        <v>0</v>
      </c>
      <c r="AD118" s="41">
        <v>0</v>
      </c>
      <c r="AE118" s="41">
        <f>SUM(BR118)</f>
        <v>0</v>
      </c>
      <c r="AF118" s="41">
        <f>SUM(AM118)</f>
        <v>125</v>
      </c>
      <c r="AG118" s="37"/>
      <c r="AH118" s="36">
        <v>0</v>
      </c>
      <c r="AI118" s="126">
        <v>0</v>
      </c>
      <c r="AJ118" s="36">
        <v>0</v>
      </c>
      <c r="AK118" s="121"/>
      <c r="AL118" s="1">
        <v>0</v>
      </c>
      <c r="AM118" s="1">
        <v>125</v>
      </c>
      <c r="AN118" s="1">
        <v>0</v>
      </c>
      <c r="AO118" s="1">
        <v>0</v>
      </c>
      <c r="AP118" s="1">
        <v>0</v>
      </c>
      <c r="AQ118" s="114">
        <v>0</v>
      </c>
      <c r="AR118" s="1">
        <v>0</v>
      </c>
      <c r="AS118" s="114">
        <v>0</v>
      </c>
      <c r="AT118" s="114">
        <v>0</v>
      </c>
      <c r="AU118" s="114">
        <v>0</v>
      </c>
      <c r="AV118" s="114">
        <v>0</v>
      </c>
      <c r="AW118" s="114">
        <v>0</v>
      </c>
      <c r="AX118" s="114">
        <v>0</v>
      </c>
      <c r="AY118" s="114">
        <v>0</v>
      </c>
      <c r="AZ118" s="114">
        <v>0</v>
      </c>
      <c r="BA118" s="114">
        <v>0</v>
      </c>
      <c r="BB118" s="114">
        <v>0</v>
      </c>
      <c r="BC118" s="114">
        <v>0</v>
      </c>
      <c r="BD118" s="115">
        <v>0</v>
      </c>
      <c r="BE118" s="114">
        <v>0</v>
      </c>
      <c r="BF118" s="114">
        <v>0</v>
      </c>
      <c r="BG118" s="114">
        <v>0</v>
      </c>
      <c r="BH118" s="114">
        <v>0</v>
      </c>
      <c r="BI118" s="114">
        <v>0</v>
      </c>
      <c r="BJ118" s="114">
        <v>0</v>
      </c>
      <c r="BK118" s="114">
        <v>0</v>
      </c>
      <c r="BL118" s="114">
        <v>0</v>
      </c>
      <c r="BM118" s="114">
        <v>0</v>
      </c>
      <c r="BN118" s="114">
        <v>0</v>
      </c>
      <c r="BO118" s="114">
        <v>0</v>
      </c>
      <c r="BP118" s="114">
        <v>0</v>
      </c>
      <c r="BQ118" s="114">
        <v>0</v>
      </c>
      <c r="BR118" s="114">
        <v>0</v>
      </c>
      <c r="BS118" s="114">
        <v>0</v>
      </c>
    </row>
    <row r="119" spans="1:71" s="1" customFormat="1" ht="15" x14ac:dyDescent="0.25">
      <c r="A119" s="1" t="str">
        <f>CONCATENATE(G119,"-",F119,"-",H119)</f>
        <v>999924620-Black-Cadet</v>
      </c>
      <c r="B119" s="1" t="str">
        <f>CONCATENATE(G119,"-",H119)</f>
        <v>999924620-Cadet</v>
      </c>
      <c r="C119" s="36" t="s">
        <v>60</v>
      </c>
      <c r="D119" s="36" t="s">
        <v>1393</v>
      </c>
      <c r="E119" s="36" t="s">
        <v>27</v>
      </c>
      <c r="F119" s="41" t="s">
        <v>14</v>
      </c>
      <c r="G119" s="127">
        <v>999924620</v>
      </c>
      <c r="H119" s="41" t="s">
        <v>18</v>
      </c>
      <c r="I119" s="34">
        <f>((L119)-J119)+T119</f>
        <v>125</v>
      </c>
      <c r="J119" s="36"/>
      <c r="K119" s="37"/>
      <c r="L119" s="34">
        <f>SUM(N119,O119,P119,Q119,R119,M119)</f>
        <v>10</v>
      </c>
      <c r="M119" s="34">
        <f>AJ119</f>
        <v>10</v>
      </c>
      <c r="N119" s="34">
        <f>SUM(AI119)</f>
        <v>0</v>
      </c>
      <c r="O119" s="34">
        <f>0</f>
        <v>0</v>
      </c>
      <c r="P119" s="34">
        <v>0</v>
      </c>
      <c r="Q119" s="34">
        <v>0</v>
      </c>
      <c r="R119" s="34">
        <f>AH119</f>
        <v>0</v>
      </c>
      <c r="S119" s="122"/>
      <c r="T119" s="41">
        <f>SUM(U119,AA119)</f>
        <v>115</v>
      </c>
      <c r="U119" s="41">
        <f>IF(SUM(V119:Y119)&gt;=250, 250,SUM(V119:Y119))</f>
        <v>21</v>
      </c>
      <c r="V119" s="41">
        <v>0</v>
      </c>
      <c r="W119" s="41">
        <v>0</v>
      </c>
      <c r="X119" s="41">
        <f>SUM(AL119,AN119,BO119,BS119)</f>
        <v>0</v>
      </c>
      <c r="Y119" s="41">
        <f>SUM(AO119:BN119)</f>
        <v>21</v>
      </c>
      <c r="Z119" s="41">
        <f>COUNTIF(AO119:BN119, "&gt;0")</f>
        <v>1</v>
      </c>
      <c r="AA119" s="41">
        <f>SUM(AB119:AF119)</f>
        <v>94</v>
      </c>
      <c r="AB119" s="41">
        <f>BP119+BQ119</f>
        <v>0</v>
      </c>
      <c r="AC119" s="41">
        <v>0</v>
      </c>
      <c r="AD119" s="41">
        <v>0</v>
      </c>
      <c r="AE119" s="41">
        <f>SUM(BR119)</f>
        <v>0</v>
      </c>
      <c r="AF119" s="41">
        <f>SUM(AM119)</f>
        <v>94</v>
      </c>
      <c r="AG119" s="122"/>
      <c r="AH119" s="36">
        <v>0</v>
      </c>
      <c r="AI119" s="126">
        <v>0</v>
      </c>
      <c r="AJ119" s="36">
        <v>10</v>
      </c>
      <c r="AK119" s="121"/>
      <c r="AL119" s="1">
        <v>0</v>
      </c>
      <c r="AM119" s="1">
        <v>94</v>
      </c>
      <c r="AN119" s="1">
        <v>0</v>
      </c>
      <c r="AO119" s="1">
        <v>0</v>
      </c>
      <c r="AP119" s="1">
        <v>0</v>
      </c>
      <c r="AQ119" s="114">
        <v>0</v>
      </c>
      <c r="AR119" s="1">
        <v>0</v>
      </c>
      <c r="AS119" s="114">
        <v>0</v>
      </c>
      <c r="AT119" s="114">
        <v>0</v>
      </c>
      <c r="AU119" s="114">
        <v>0</v>
      </c>
      <c r="AV119" s="114">
        <v>0</v>
      </c>
      <c r="AW119" s="114">
        <v>21</v>
      </c>
      <c r="AX119" s="114">
        <v>0</v>
      </c>
      <c r="AY119" s="114">
        <v>0</v>
      </c>
      <c r="AZ119" s="114">
        <v>0</v>
      </c>
      <c r="BA119" s="114">
        <v>0</v>
      </c>
      <c r="BB119" s="114">
        <v>0</v>
      </c>
      <c r="BC119" s="114">
        <v>0</v>
      </c>
      <c r="BD119" s="115">
        <v>0</v>
      </c>
      <c r="BE119" s="114">
        <v>0</v>
      </c>
      <c r="BF119" s="114">
        <v>0</v>
      </c>
      <c r="BG119" s="114">
        <v>0</v>
      </c>
      <c r="BH119" s="114">
        <v>0</v>
      </c>
      <c r="BI119" s="114">
        <v>0</v>
      </c>
      <c r="BJ119" s="114">
        <v>0</v>
      </c>
      <c r="BK119" s="114">
        <v>0</v>
      </c>
      <c r="BL119" s="114">
        <v>0</v>
      </c>
      <c r="BM119" s="114">
        <v>0</v>
      </c>
      <c r="BN119" s="114">
        <v>0</v>
      </c>
      <c r="BO119" s="114">
        <v>0</v>
      </c>
      <c r="BP119" s="114">
        <v>0</v>
      </c>
      <c r="BQ119" s="114">
        <v>0</v>
      </c>
      <c r="BR119" s="114">
        <v>0</v>
      </c>
      <c r="BS119" s="114">
        <v>0</v>
      </c>
    </row>
    <row r="120" spans="1:71" s="1" customFormat="1" ht="15" x14ac:dyDescent="0.25">
      <c r="A120" s="1" t="str">
        <f>CONCATENATE(G120,"-",F120,"-",H120)</f>
        <v>999925348-Black-Cadet</v>
      </c>
      <c r="B120" s="1" t="str">
        <f>CONCATENATE(G120,"-",H120)</f>
        <v>999925348-Cadet</v>
      </c>
      <c r="C120" s="34" t="s">
        <v>996</v>
      </c>
      <c r="D120" s="34" t="s">
        <v>117</v>
      </c>
      <c r="E120" s="34" t="s">
        <v>27</v>
      </c>
      <c r="F120" s="41" t="s">
        <v>14</v>
      </c>
      <c r="G120" s="127">
        <v>999925348</v>
      </c>
      <c r="H120" s="41" t="s">
        <v>18</v>
      </c>
      <c r="I120" s="34">
        <f>((L120)-J120)+T120</f>
        <v>125</v>
      </c>
      <c r="J120" s="34"/>
      <c r="K120" s="35"/>
      <c r="L120" s="34">
        <f>SUM(N120,O120,P120,Q120,R120,M120)</f>
        <v>0</v>
      </c>
      <c r="M120" s="34">
        <f>AJ120</f>
        <v>0</v>
      </c>
      <c r="N120" s="34">
        <f>SUM(AI120)</f>
        <v>0</v>
      </c>
      <c r="O120" s="34">
        <f>0</f>
        <v>0</v>
      </c>
      <c r="P120" s="34">
        <v>0</v>
      </c>
      <c r="Q120" s="34">
        <v>0</v>
      </c>
      <c r="R120" s="34">
        <f>AH120</f>
        <v>0</v>
      </c>
      <c r="S120" s="122"/>
      <c r="T120" s="41">
        <f>SUM(U120,AA120)</f>
        <v>125</v>
      </c>
      <c r="U120" s="41">
        <f>IF(SUM(V120:Y120)&gt;=250, 250,SUM(V120:Y120))</f>
        <v>72</v>
      </c>
      <c r="V120" s="41">
        <v>0</v>
      </c>
      <c r="W120" s="41">
        <v>0</v>
      </c>
      <c r="X120" s="41">
        <f>SUM(AL120,AN120,BO120,BS120)</f>
        <v>0</v>
      </c>
      <c r="Y120" s="41">
        <f>SUM(AO120:BN120)</f>
        <v>72</v>
      </c>
      <c r="Z120" s="41">
        <f>COUNTIF(AO120:BN120, "&gt;0")</f>
        <v>2</v>
      </c>
      <c r="AA120" s="41">
        <f>SUM(AB120:AF120)</f>
        <v>53</v>
      </c>
      <c r="AB120" s="41">
        <f>BP120+BQ120</f>
        <v>53</v>
      </c>
      <c r="AC120" s="41">
        <v>0</v>
      </c>
      <c r="AD120" s="41">
        <v>0</v>
      </c>
      <c r="AE120" s="41">
        <f>SUM(BR120)</f>
        <v>0</v>
      </c>
      <c r="AF120" s="41">
        <f>SUM(AM120)</f>
        <v>0</v>
      </c>
      <c r="AG120" s="122"/>
      <c r="AH120" s="36">
        <v>0</v>
      </c>
      <c r="AI120" s="126">
        <v>0</v>
      </c>
      <c r="AJ120" s="36">
        <v>0</v>
      </c>
      <c r="AK120" s="121"/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14">
        <v>0</v>
      </c>
      <c r="AR120" s="1">
        <v>0</v>
      </c>
      <c r="AS120" s="114">
        <v>0</v>
      </c>
      <c r="AT120" s="114">
        <v>0</v>
      </c>
      <c r="AU120" s="114">
        <v>0</v>
      </c>
      <c r="AV120" s="114">
        <v>0</v>
      </c>
      <c r="AW120" s="114">
        <v>21</v>
      </c>
      <c r="AX120" s="114">
        <v>0</v>
      </c>
      <c r="AY120" s="114">
        <v>0</v>
      </c>
      <c r="AZ120" s="114">
        <v>0</v>
      </c>
      <c r="BA120" s="114">
        <v>0</v>
      </c>
      <c r="BB120" s="114">
        <v>0</v>
      </c>
      <c r="BC120" s="114">
        <v>0</v>
      </c>
      <c r="BD120" s="115">
        <v>0</v>
      </c>
      <c r="BE120" s="114">
        <v>0</v>
      </c>
      <c r="BF120" s="114">
        <v>0</v>
      </c>
      <c r="BG120" s="114">
        <v>0</v>
      </c>
      <c r="BH120" s="114">
        <v>51</v>
      </c>
      <c r="BI120" s="114">
        <v>0</v>
      </c>
      <c r="BJ120" s="114">
        <v>0</v>
      </c>
      <c r="BK120" s="114">
        <v>0</v>
      </c>
      <c r="BL120" s="114">
        <v>0</v>
      </c>
      <c r="BM120" s="114">
        <v>0</v>
      </c>
      <c r="BN120" s="114">
        <v>0</v>
      </c>
      <c r="BO120" s="114">
        <v>0</v>
      </c>
      <c r="BP120" s="114">
        <v>0</v>
      </c>
      <c r="BQ120" s="114">
        <v>53</v>
      </c>
      <c r="BR120" s="114">
        <v>0</v>
      </c>
      <c r="BS120" s="114">
        <v>0</v>
      </c>
    </row>
    <row r="121" spans="1:71" s="1" customFormat="1" ht="15" x14ac:dyDescent="0.25">
      <c r="A121" s="1" t="str">
        <f>CONCATENATE(G121,"-",F121,"-",H121)</f>
        <v>999927355-Black-Cadet</v>
      </c>
      <c r="B121" s="1" t="str">
        <f>CONCATENATE(G121,"-",H121)</f>
        <v>999927355-Cadet</v>
      </c>
      <c r="C121" s="36" t="s">
        <v>756</v>
      </c>
      <c r="D121" s="36" t="s">
        <v>1121</v>
      </c>
      <c r="E121" s="36" t="s">
        <v>27</v>
      </c>
      <c r="F121" s="41" t="s">
        <v>14</v>
      </c>
      <c r="G121" s="128">
        <v>999927355</v>
      </c>
      <c r="H121" s="41" t="s">
        <v>18</v>
      </c>
      <c r="I121" s="34">
        <f>((L121)-J121)+T121</f>
        <v>125</v>
      </c>
      <c r="J121" s="36"/>
      <c r="K121" s="35"/>
      <c r="L121" s="34">
        <f>SUM(N121,O121,P121,Q121,R121,M121)</f>
        <v>0</v>
      </c>
      <c r="M121" s="34">
        <f>AJ121</f>
        <v>0</v>
      </c>
      <c r="N121" s="34">
        <f>SUM(AI121)</f>
        <v>0</v>
      </c>
      <c r="O121" s="34">
        <f>0</f>
        <v>0</v>
      </c>
      <c r="P121" s="34">
        <v>0</v>
      </c>
      <c r="Q121" s="34">
        <v>0</v>
      </c>
      <c r="R121" s="34">
        <f>AH121</f>
        <v>0</v>
      </c>
      <c r="S121" s="122"/>
      <c r="T121" s="41">
        <f>SUM(U121,AA121)</f>
        <v>125</v>
      </c>
      <c r="U121" s="41">
        <f>IF(SUM(V121:Y121)&gt;=250, 250,SUM(V121:Y121))</f>
        <v>45</v>
      </c>
      <c r="V121" s="41">
        <v>0</v>
      </c>
      <c r="W121" s="41">
        <v>0</v>
      </c>
      <c r="X121" s="41">
        <f>SUM(AL121,AN121,BO121,BS121)</f>
        <v>0</v>
      </c>
      <c r="Y121" s="41">
        <f>SUM(AO121:BN121)</f>
        <v>45</v>
      </c>
      <c r="Z121" s="41">
        <f>COUNTIF(AO121:BN121, "&gt;0")</f>
        <v>1</v>
      </c>
      <c r="AA121" s="41">
        <f>SUM(AB121:AF121)</f>
        <v>80</v>
      </c>
      <c r="AB121" s="41">
        <f>BP121+BQ121</f>
        <v>0</v>
      </c>
      <c r="AC121" s="41">
        <v>0</v>
      </c>
      <c r="AD121" s="41">
        <v>0</v>
      </c>
      <c r="AE121" s="41">
        <f>SUM(BR121)</f>
        <v>80</v>
      </c>
      <c r="AF121" s="41">
        <f>SUM(AM121)</f>
        <v>0</v>
      </c>
      <c r="AG121" s="122"/>
      <c r="AH121" s="36">
        <v>0</v>
      </c>
      <c r="AI121" s="36">
        <v>0</v>
      </c>
      <c r="AJ121" s="36">
        <v>0</v>
      </c>
      <c r="AK121" s="121"/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14">
        <v>0</v>
      </c>
      <c r="AR121" s="1">
        <v>0</v>
      </c>
      <c r="AS121" s="114">
        <v>0</v>
      </c>
      <c r="AT121" s="114">
        <v>45</v>
      </c>
      <c r="AU121" s="114">
        <v>0</v>
      </c>
      <c r="AV121" s="114">
        <v>0</v>
      </c>
      <c r="AW121" s="114">
        <v>0</v>
      </c>
      <c r="AX121" s="114">
        <v>0</v>
      </c>
      <c r="AY121" s="114">
        <v>0</v>
      </c>
      <c r="AZ121" s="114">
        <v>0</v>
      </c>
      <c r="BA121" s="114">
        <v>0</v>
      </c>
      <c r="BB121" s="114">
        <v>0</v>
      </c>
      <c r="BC121" s="114">
        <v>0</v>
      </c>
      <c r="BD121" s="115">
        <v>0</v>
      </c>
      <c r="BE121" s="114">
        <v>0</v>
      </c>
      <c r="BF121" s="114">
        <v>0</v>
      </c>
      <c r="BG121" s="114">
        <v>0</v>
      </c>
      <c r="BH121" s="114">
        <v>0</v>
      </c>
      <c r="BI121" s="114">
        <v>0</v>
      </c>
      <c r="BJ121" s="114">
        <v>0</v>
      </c>
      <c r="BK121" s="114">
        <v>0</v>
      </c>
      <c r="BL121" s="114">
        <v>0</v>
      </c>
      <c r="BM121" s="114">
        <v>0</v>
      </c>
      <c r="BN121" s="114">
        <v>0</v>
      </c>
      <c r="BO121" s="114">
        <v>0</v>
      </c>
      <c r="BP121" s="114">
        <v>0</v>
      </c>
      <c r="BQ121" s="114">
        <v>0</v>
      </c>
      <c r="BR121" s="114">
        <v>80</v>
      </c>
      <c r="BS121" s="114">
        <v>0</v>
      </c>
    </row>
    <row r="122" spans="1:71" s="1" customFormat="1" ht="15" x14ac:dyDescent="0.25">
      <c r="A122" s="1" t="str">
        <f>CONCATENATE(G122,"-",F122,"-",H122)</f>
        <v>999924686-Black-Cadet</v>
      </c>
      <c r="B122" s="1" t="str">
        <f>CONCATENATE(G122,"-",H122)</f>
        <v>999924686-Cadet</v>
      </c>
      <c r="C122" s="36" t="s">
        <v>183</v>
      </c>
      <c r="D122" s="36" t="s">
        <v>1396</v>
      </c>
      <c r="E122" s="36" t="s">
        <v>27</v>
      </c>
      <c r="F122" s="41" t="s">
        <v>14</v>
      </c>
      <c r="G122" s="127">
        <v>999924686</v>
      </c>
      <c r="H122" s="41" t="s">
        <v>18</v>
      </c>
      <c r="I122" s="34">
        <f>((L122)-J122)+T122</f>
        <v>122</v>
      </c>
      <c r="J122" s="36"/>
      <c r="K122" s="37"/>
      <c r="L122" s="34">
        <f>SUM(N122,O122,P122,Q122,R122,M122)</f>
        <v>0</v>
      </c>
      <c r="M122" s="34">
        <f>AJ122</f>
        <v>0</v>
      </c>
      <c r="N122" s="34">
        <f>SUM(AI122)</f>
        <v>0</v>
      </c>
      <c r="O122" s="34">
        <f>0</f>
        <v>0</v>
      </c>
      <c r="P122" s="34">
        <v>0</v>
      </c>
      <c r="Q122" s="34">
        <v>0</v>
      </c>
      <c r="R122" s="34">
        <f>AH122</f>
        <v>0</v>
      </c>
      <c r="S122" s="122"/>
      <c r="T122" s="41">
        <f>SUM(U122,AA122)</f>
        <v>122</v>
      </c>
      <c r="U122" s="41">
        <f>IF(SUM(V122:Y122)&gt;=250, 250,SUM(V122:Y122))</f>
        <v>28</v>
      </c>
      <c r="V122" s="41">
        <v>0</v>
      </c>
      <c r="W122" s="41">
        <v>0</v>
      </c>
      <c r="X122" s="41">
        <f>SUM(AL122,AN122,BO122,BS122)</f>
        <v>0</v>
      </c>
      <c r="Y122" s="41">
        <f>SUM(AO122:BN122)</f>
        <v>28</v>
      </c>
      <c r="Z122" s="41">
        <f>COUNTIF(AO122:BN122, "&gt;0")</f>
        <v>1</v>
      </c>
      <c r="AA122" s="41">
        <f>SUM(AB122:AF122)</f>
        <v>94</v>
      </c>
      <c r="AB122" s="41">
        <f>BP122+BQ122</f>
        <v>0</v>
      </c>
      <c r="AC122" s="41">
        <v>0</v>
      </c>
      <c r="AD122" s="41">
        <v>0</v>
      </c>
      <c r="AE122" s="41">
        <f>SUM(BR122)</f>
        <v>0</v>
      </c>
      <c r="AF122" s="41">
        <f>SUM(AM122)</f>
        <v>94</v>
      </c>
      <c r="AG122" s="122"/>
      <c r="AH122" s="36">
        <v>0</v>
      </c>
      <c r="AI122" s="126">
        <v>0</v>
      </c>
      <c r="AJ122" s="36">
        <v>0</v>
      </c>
      <c r="AK122" s="121"/>
      <c r="AL122" s="1">
        <v>0</v>
      </c>
      <c r="AM122" s="1">
        <v>94</v>
      </c>
      <c r="AN122" s="1">
        <v>0</v>
      </c>
      <c r="AO122" s="1">
        <v>0</v>
      </c>
      <c r="AP122" s="1">
        <v>0</v>
      </c>
      <c r="AQ122" s="114">
        <v>0</v>
      </c>
      <c r="AR122" s="1">
        <v>0</v>
      </c>
      <c r="AS122" s="114">
        <v>0</v>
      </c>
      <c r="AT122" s="114">
        <v>0</v>
      </c>
      <c r="AU122" s="114">
        <v>0</v>
      </c>
      <c r="AV122" s="114">
        <v>0</v>
      </c>
      <c r="AW122" s="114">
        <v>28</v>
      </c>
      <c r="AX122" s="114">
        <v>0</v>
      </c>
      <c r="AY122" s="114">
        <v>0</v>
      </c>
      <c r="AZ122" s="114">
        <v>0</v>
      </c>
      <c r="BA122" s="114">
        <v>0</v>
      </c>
      <c r="BB122" s="114">
        <v>0</v>
      </c>
      <c r="BC122" s="114">
        <v>0</v>
      </c>
      <c r="BD122" s="115">
        <v>0</v>
      </c>
      <c r="BE122" s="114">
        <v>0</v>
      </c>
      <c r="BF122" s="114">
        <v>0</v>
      </c>
      <c r="BG122" s="114">
        <v>0</v>
      </c>
      <c r="BH122" s="114">
        <v>0</v>
      </c>
      <c r="BI122" s="114">
        <v>0</v>
      </c>
      <c r="BJ122" s="114">
        <v>0</v>
      </c>
      <c r="BK122" s="114">
        <v>0</v>
      </c>
      <c r="BL122" s="114">
        <v>0</v>
      </c>
      <c r="BM122" s="114">
        <v>0</v>
      </c>
      <c r="BN122" s="114">
        <v>0</v>
      </c>
      <c r="BO122" s="114">
        <v>0</v>
      </c>
      <c r="BP122" s="114">
        <v>0</v>
      </c>
      <c r="BQ122" s="114">
        <v>0</v>
      </c>
      <c r="BR122" s="114">
        <v>0</v>
      </c>
      <c r="BS122" s="114">
        <v>0</v>
      </c>
    </row>
    <row r="123" spans="1:71" s="1" customFormat="1" ht="15" x14ac:dyDescent="0.25">
      <c r="A123" s="1" t="str">
        <f>CONCATENATE(G123,"-",F123,"-",H123)</f>
        <v>999925334-Black-Cadet</v>
      </c>
      <c r="B123" s="1" t="str">
        <f>CONCATENATE(G123,"-",H123)</f>
        <v>999925334-Cadet</v>
      </c>
      <c r="C123" s="36" t="s">
        <v>993</v>
      </c>
      <c r="D123" s="36" t="s">
        <v>1320</v>
      </c>
      <c r="E123" s="36" t="s">
        <v>27</v>
      </c>
      <c r="F123" s="41" t="s">
        <v>14</v>
      </c>
      <c r="G123" s="128">
        <v>999925334</v>
      </c>
      <c r="H123" s="41" t="s">
        <v>18</v>
      </c>
      <c r="I123" s="34">
        <f>((L123)-J123)+T123</f>
        <v>121</v>
      </c>
      <c r="J123" s="34">
        <f>L123/2</f>
        <v>28</v>
      </c>
      <c r="K123" s="37"/>
      <c r="L123" s="34">
        <f>SUM(N123,O123,P123,Q123,R123,M123)</f>
        <v>56</v>
      </c>
      <c r="M123" s="34">
        <f>AJ123</f>
        <v>0</v>
      </c>
      <c r="N123" s="34">
        <f>SUM(AI123)</f>
        <v>56</v>
      </c>
      <c r="O123" s="34">
        <f>0</f>
        <v>0</v>
      </c>
      <c r="P123" s="34">
        <v>0</v>
      </c>
      <c r="Q123" s="34">
        <v>0</v>
      </c>
      <c r="R123" s="34">
        <f>AH123</f>
        <v>0</v>
      </c>
      <c r="S123" s="122"/>
      <c r="T123" s="41">
        <f>SUM(U123,AA123)</f>
        <v>93</v>
      </c>
      <c r="U123" s="41">
        <f>IF(SUM(V123:Y123)&gt;=250, 250,SUM(V123:Y123))</f>
        <v>93</v>
      </c>
      <c r="V123" s="41">
        <v>0</v>
      </c>
      <c r="W123" s="41">
        <v>0</v>
      </c>
      <c r="X123" s="41">
        <f>SUM(AL123,AN123,BO123,BS123)</f>
        <v>42</v>
      </c>
      <c r="Y123" s="41">
        <f>SUM(AO123:BN123)</f>
        <v>51</v>
      </c>
      <c r="Z123" s="41">
        <f>COUNTIF(AO123:BN123, "&gt;0")</f>
        <v>1</v>
      </c>
      <c r="AA123" s="41">
        <f>SUM(AB123:AF123)</f>
        <v>0</v>
      </c>
      <c r="AB123" s="41">
        <f>BP123+BQ123</f>
        <v>0</v>
      </c>
      <c r="AC123" s="41">
        <v>0</v>
      </c>
      <c r="AD123" s="41">
        <v>0</v>
      </c>
      <c r="AE123" s="41">
        <f>SUM(BR123)</f>
        <v>0</v>
      </c>
      <c r="AF123" s="41">
        <f>SUM(AM123)</f>
        <v>0</v>
      </c>
      <c r="AG123" s="122"/>
      <c r="AH123" s="36">
        <v>0</v>
      </c>
      <c r="AI123" s="126">
        <v>56</v>
      </c>
      <c r="AJ123" s="36">
        <v>0</v>
      </c>
      <c r="AK123" s="121"/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14">
        <v>0</v>
      </c>
      <c r="AR123" s="1">
        <v>0</v>
      </c>
      <c r="AS123" s="114">
        <v>0</v>
      </c>
      <c r="AT123" s="114">
        <v>0</v>
      </c>
      <c r="AU123" s="114">
        <v>0</v>
      </c>
      <c r="AV123" s="114">
        <v>0</v>
      </c>
      <c r="AW123" s="114">
        <v>0</v>
      </c>
      <c r="AX123" s="114">
        <v>0</v>
      </c>
      <c r="AY123" s="114">
        <v>0</v>
      </c>
      <c r="AZ123" s="114">
        <v>0</v>
      </c>
      <c r="BA123" s="114">
        <v>0</v>
      </c>
      <c r="BB123" s="114">
        <v>0</v>
      </c>
      <c r="BC123" s="114">
        <v>0</v>
      </c>
      <c r="BD123" s="115">
        <v>0</v>
      </c>
      <c r="BE123" s="114">
        <v>0</v>
      </c>
      <c r="BF123" s="114">
        <v>0</v>
      </c>
      <c r="BG123" s="114">
        <v>0</v>
      </c>
      <c r="BH123" s="114">
        <v>0</v>
      </c>
      <c r="BI123" s="114">
        <v>0</v>
      </c>
      <c r="BJ123" s="114">
        <v>0</v>
      </c>
      <c r="BK123" s="114">
        <v>51</v>
      </c>
      <c r="BL123" s="114">
        <v>0</v>
      </c>
      <c r="BM123" s="114">
        <v>0</v>
      </c>
      <c r="BN123" s="114">
        <v>0</v>
      </c>
      <c r="BO123" s="114">
        <v>0</v>
      </c>
      <c r="BP123" s="114">
        <v>0</v>
      </c>
      <c r="BQ123" s="114">
        <v>0</v>
      </c>
      <c r="BR123" s="114">
        <v>0</v>
      </c>
      <c r="BS123" s="114">
        <v>42</v>
      </c>
    </row>
    <row r="124" spans="1:71" s="1" customFormat="1" ht="15" x14ac:dyDescent="0.25">
      <c r="A124" s="1" t="str">
        <f>CONCATENATE(G124,"-",F124,"-",H124)</f>
        <v>999921303-Black-Cadet</v>
      </c>
      <c r="B124" s="1" t="str">
        <f>CONCATENATE(G124,"-",H124)</f>
        <v>999921303-Cadet</v>
      </c>
      <c r="C124" s="36" t="s">
        <v>745</v>
      </c>
      <c r="D124" s="36" t="s">
        <v>1272</v>
      </c>
      <c r="E124" s="36" t="s">
        <v>27</v>
      </c>
      <c r="F124" s="41" t="s">
        <v>14</v>
      </c>
      <c r="G124" s="128">
        <v>999921303</v>
      </c>
      <c r="H124" s="41" t="s">
        <v>18</v>
      </c>
      <c r="I124" s="34">
        <f>((L124)-J124)+T124</f>
        <v>115</v>
      </c>
      <c r="J124" s="34">
        <f>L124/2</f>
        <v>0</v>
      </c>
      <c r="K124" s="37"/>
      <c r="L124" s="34">
        <f>SUM(N124,O124,P124,Q124,R124,M124)</f>
        <v>0</v>
      </c>
      <c r="M124" s="34">
        <f>AJ124</f>
        <v>0</v>
      </c>
      <c r="N124" s="34">
        <f>SUM(AI124)</f>
        <v>0</v>
      </c>
      <c r="O124" s="34">
        <f>0</f>
        <v>0</v>
      </c>
      <c r="P124" s="34">
        <v>0</v>
      </c>
      <c r="Q124" s="34">
        <v>0</v>
      </c>
      <c r="R124" s="34">
        <f>AH124</f>
        <v>0</v>
      </c>
      <c r="S124" s="122"/>
      <c r="T124" s="41">
        <f>SUM(U124,AA124)</f>
        <v>115</v>
      </c>
      <c r="U124" s="41">
        <f>IF(SUM(V124:Y124)&gt;=250, 250,SUM(V124:Y124))</f>
        <v>21</v>
      </c>
      <c r="V124" s="41">
        <v>0</v>
      </c>
      <c r="W124" s="41">
        <v>0</v>
      </c>
      <c r="X124" s="41">
        <f>SUM(AL124,AN124,BO124,BS124)</f>
        <v>0</v>
      </c>
      <c r="Y124" s="41">
        <f>SUM(AO124:BN124)</f>
        <v>21</v>
      </c>
      <c r="Z124" s="41">
        <f>COUNTIF(AO124:BN124, "&gt;0")</f>
        <v>1</v>
      </c>
      <c r="AA124" s="41">
        <f>SUM(AB124:AF124)</f>
        <v>94</v>
      </c>
      <c r="AB124" s="41">
        <f>BP124+BQ124</f>
        <v>0</v>
      </c>
      <c r="AC124" s="41">
        <v>0</v>
      </c>
      <c r="AD124" s="41">
        <v>0</v>
      </c>
      <c r="AE124" s="41">
        <f>SUM(BR124)</f>
        <v>0</v>
      </c>
      <c r="AF124" s="41">
        <f>SUM(AM124)</f>
        <v>94</v>
      </c>
      <c r="AG124" s="122"/>
      <c r="AH124" s="36">
        <v>0</v>
      </c>
      <c r="AI124" s="126">
        <v>0</v>
      </c>
      <c r="AJ124" s="36">
        <v>0</v>
      </c>
      <c r="AK124" s="121"/>
      <c r="AL124" s="1">
        <v>0</v>
      </c>
      <c r="AM124" s="1">
        <v>94</v>
      </c>
      <c r="AN124" s="1">
        <v>0</v>
      </c>
      <c r="AO124" s="1">
        <v>0</v>
      </c>
      <c r="AP124" s="1">
        <v>0</v>
      </c>
      <c r="AQ124" s="114">
        <v>0</v>
      </c>
      <c r="AR124" s="1">
        <v>0</v>
      </c>
      <c r="AS124" s="114">
        <v>0</v>
      </c>
      <c r="AT124" s="114">
        <v>0</v>
      </c>
      <c r="AU124" s="114">
        <v>0</v>
      </c>
      <c r="AV124" s="114">
        <v>0</v>
      </c>
      <c r="AW124" s="114">
        <v>21</v>
      </c>
      <c r="AX124" s="114">
        <v>0</v>
      </c>
      <c r="AY124" s="114">
        <v>0</v>
      </c>
      <c r="AZ124" s="114">
        <v>0</v>
      </c>
      <c r="BA124" s="114">
        <v>0</v>
      </c>
      <c r="BB124" s="114">
        <v>0</v>
      </c>
      <c r="BC124" s="114">
        <v>0</v>
      </c>
      <c r="BD124" s="115">
        <v>0</v>
      </c>
      <c r="BE124" s="114">
        <v>0</v>
      </c>
      <c r="BF124" s="114">
        <v>0</v>
      </c>
      <c r="BG124" s="114">
        <v>0</v>
      </c>
      <c r="BH124" s="114">
        <v>0</v>
      </c>
      <c r="BI124" s="114">
        <v>0</v>
      </c>
      <c r="BJ124" s="114">
        <v>0</v>
      </c>
      <c r="BK124" s="114">
        <v>0</v>
      </c>
      <c r="BL124" s="114">
        <v>0</v>
      </c>
      <c r="BM124" s="114">
        <v>0</v>
      </c>
      <c r="BN124" s="114">
        <v>0</v>
      </c>
      <c r="BO124" s="114">
        <v>0</v>
      </c>
      <c r="BP124" s="114">
        <v>0</v>
      </c>
      <c r="BQ124" s="114">
        <v>0</v>
      </c>
      <c r="BR124" s="114">
        <v>0</v>
      </c>
      <c r="BS124" s="114">
        <v>0</v>
      </c>
    </row>
    <row r="125" spans="1:71" s="1" customFormat="1" ht="15" x14ac:dyDescent="0.25">
      <c r="A125" s="1" t="str">
        <f>CONCATENATE(G125,"-",F125,"-",H125)</f>
        <v>999921899-Black-Cadet</v>
      </c>
      <c r="B125" s="1" t="str">
        <f>CONCATENATE(G125,"-",H125)</f>
        <v>999921899-Cadet</v>
      </c>
      <c r="C125" s="36" t="s">
        <v>792</v>
      </c>
      <c r="D125" s="36" t="s">
        <v>793</v>
      </c>
      <c r="E125" s="36" t="s">
        <v>27</v>
      </c>
      <c r="F125" s="41" t="s">
        <v>14</v>
      </c>
      <c r="G125" s="127">
        <v>999921899</v>
      </c>
      <c r="H125" s="41" t="s">
        <v>18</v>
      </c>
      <c r="I125" s="34">
        <f>((L125)-J125)+T125</f>
        <v>115</v>
      </c>
      <c r="J125" s="36"/>
      <c r="K125" s="37"/>
      <c r="L125" s="34">
        <f>SUM(N125,O125,P125,Q125,R125,M125)</f>
        <v>0</v>
      </c>
      <c r="M125" s="34">
        <f>AJ125</f>
        <v>0</v>
      </c>
      <c r="N125" s="34">
        <f>SUM(AI125)</f>
        <v>0</v>
      </c>
      <c r="O125" s="34">
        <f>0</f>
        <v>0</v>
      </c>
      <c r="P125" s="34">
        <v>0</v>
      </c>
      <c r="Q125" s="34">
        <v>0</v>
      </c>
      <c r="R125" s="34">
        <f>AH125</f>
        <v>0</v>
      </c>
      <c r="S125" s="122"/>
      <c r="T125" s="41">
        <f>SUM(U125,AA125)</f>
        <v>115</v>
      </c>
      <c r="U125" s="41">
        <f>IF(SUM(V125:Y125)&gt;=250, 250,SUM(V125:Y125))</f>
        <v>21</v>
      </c>
      <c r="V125" s="41">
        <v>0</v>
      </c>
      <c r="W125" s="41">
        <v>0</v>
      </c>
      <c r="X125" s="41">
        <f>SUM(AL125,AN125,BO125,BS125)</f>
        <v>0</v>
      </c>
      <c r="Y125" s="41">
        <f>SUM(AO125:BN125)</f>
        <v>21</v>
      </c>
      <c r="Z125" s="41">
        <f>COUNTIF(AO125:BN125, "&gt;0")</f>
        <v>1</v>
      </c>
      <c r="AA125" s="41">
        <f>SUM(AB125:AF125)</f>
        <v>94</v>
      </c>
      <c r="AB125" s="41">
        <f>BP125+BQ125</f>
        <v>0</v>
      </c>
      <c r="AC125" s="41">
        <v>0</v>
      </c>
      <c r="AD125" s="41">
        <v>0</v>
      </c>
      <c r="AE125" s="41">
        <f>SUM(BR125)</f>
        <v>0</v>
      </c>
      <c r="AF125" s="41">
        <f>SUM(AM125)</f>
        <v>94</v>
      </c>
      <c r="AG125" s="122"/>
      <c r="AH125" s="36">
        <v>0</v>
      </c>
      <c r="AI125" s="126">
        <v>0</v>
      </c>
      <c r="AJ125" s="36">
        <v>0</v>
      </c>
      <c r="AK125" s="121"/>
      <c r="AL125" s="1">
        <v>0</v>
      </c>
      <c r="AM125" s="1">
        <v>94</v>
      </c>
      <c r="AN125" s="1">
        <v>0</v>
      </c>
      <c r="AO125" s="1">
        <v>0</v>
      </c>
      <c r="AP125" s="1">
        <v>0</v>
      </c>
      <c r="AQ125" s="114">
        <v>0</v>
      </c>
      <c r="AR125" s="1">
        <v>0</v>
      </c>
      <c r="AS125" s="114">
        <v>0</v>
      </c>
      <c r="AT125" s="114">
        <v>0</v>
      </c>
      <c r="AU125" s="114">
        <v>0</v>
      </c>
      <c r="AV125" s="114">
        <v>0</v>
      </c>
      <c r="AW125" s="114">
        <v>21</v>
      </c>
      <c r="AX125" s="114">
        <v>0</v>
      </c>
      <c r="AY125" s="114">
        <v>0</v>
      </c>
      <c r="AZ125" s="114">
        <v>0</v>
      </c>
      <c r="BA125" s="114">
        <v>0</v>
      </c>
      <c r="BB125" s="114">
        <v>0</v>
      </c>
      <c r="BC125" s="114">
        <v>0</v>
      </c>
      <c r="BD125" s="115">
        <v>0</v>
      </c>
      <c r="BE125" s="114">
        <v>0</v>
      </c>
      <c r="BF125" s="114">
        <v>0</v>
      </c>
      <c r="BG125" s="114">
        <v>0</v>
      </c>
      <c r="BH125" s="114">
        <v>0</v>
      </c>
      <c r="BI125" s="114">
        <v>0</v>
      </c>
      <c r="BJ125" s="114">
        <v>0</v>
      </c>
      <c r="BK125" s="114">
        <v>0</v>
      </c>
      <c r="BL125" s="114">
        <v>0</v>
      </c>
      <c r="BM125" s="114">
        <v>0</v>
      </c>
      <c r="BN125" s="114">
        <v>0</v>
      </c>
      <c r="BO125" s="114">
        <v>0</v>
      </c>
      <c r="BP125" s="114">
        <v>0</v>
      </c>
      <c r="BQ125" s="114">
        <v>0</v>
      </c>
      <c r="BR125" s="114">
        <v>0</v>
      </c>
      <c r="BS125" s="114">
        <v>0</v>
      </c>
    </row>
    <row r="126" spans="1:71" s="1" customFormat="1" ht="15" x14ac:dyDescent="0.25">
      <c r="A126" s="1" t="str">
        <f>CONCATENATE(G126,"-",F126,"-",H126)</f>
        <v>999931257-Black-Cadet</v>
      </c>
      <c r="B126" s="1" t="str">
        <f>CONCATENATE(G126,"-",H126)</f>
        <v>999931257-Cadet</v>
      </c>
      <c r="C126" s="36" t="s">
        <v>1389</v>
      </c>
      <c r="D126" s="36" t="s">
        <v>117</v>
      </c>
      <c r="E126" s="36" t="s">
        <v>27</v>
      </c>
      <c r="F126" s="41" t="s">
        <v>14</v>
      </c>
      <c r="G126" s="128">
        <v>999931257</v>
      </c>
      <c r="H126" s="41" t="s">
        <v>18</v>
      </c>
      <c r="I126" s="34">
        <f>((L126)-J126)+T126</f>
        <v>115</v>
      </c>
      <c r="J126" s="34">
        <f>L126/2</f>
        <v>0</v>
      </c>
      <c r="K126" s="37"/>
      <c r="L126" s="34">
        <f>SUM(N126,O126,P126,Q126,R126,M126)</f>
        <v>0</v>
      </c>
      <c r="M126" s="34">
        <f>AJ126</f>
        <v>0</v>
      </c>
      <c r="N126" s="34">
        <f>SUM(AI126)</f>
        <v>0</v>
      </c>
      <c r="O126" s="34">
        <f>0</f>
        <v>0</v>
      </c>
      <c r="P126" s="34">
        <v>0</v>
      </c>
      <c r="Q126" s="34">
        <v>0</v>
      </c>
      <c r="R126" s="34">
        <f>AH126</f>
        <v>0</v>
      </c>
      <c r="S126" s="122"/>
      <c r="T126" s="41">
        <f>SUM(U126,AA126)</f>
        <v>115</v>
      </c>
      <c r="U126" s="41">
        <f>IF(SUM(V126:Y126)&gt;=250, 250,SUM(V126:Y126))</f>
        <v>21</v>
      </c>
      <c r="V126" s="41">
        <v>0</v>
      </c>
      <c r="W126" s="41">
        <v>0</v>
      </c>
      <c r="X126" s="41">
        <f>SUM(AL126,AN126,BO126,BS126)</f>
        <v>0</v>
      </c>
      <c r="Y126" s="41">
        <f>SUM(AO126:BN126)</f>
        <v>21</v>
      </c>
      <c r="Z126" s="41">
        <f>COUNTIF(AO126:BN126, "&gt;0")</f>
        <v>1</v>
      </c>
      <c r="AA126" s="41">
        <f>SUM(AB126:AF126)</f>
        <v>94</v>
      </c>
      <c r="AB126" s="41">
        <f>BP126+BQ126</f>
        <v>0</v>
      </c>
      <c r="AC126" s="41">
        <v>0</v>
      </c>
      <c r="AD126" s="41">
        <v>0</v>
      </c>
      <c r="AE126" s="41">
        <f>SUM(BR126)</f>
        <v>0</v>
      </c>
      <c r="AF126" s="41">
        <f>SUM(AM126)</f>
        <v>94</v>
      </c>
      <c r="AG126" s="122"/>
      <c r="AH126" s="36">
        <v>0</v>
      </c>
      <c r="AI126" s="36">
        <v>0</v>
      </c>
      <c r="AJ126" s="36">
        <v>0</v>
      </c>
      <c r="AK126" s="121"/>
      <c r="AL126" s="1">
        <v>0</v>
      </c>
      <c r="AM126" s="1">
        <v>94</v>
      </c>
      <c r="AN126" s="1">
        <v>0</v>
      </c>
      <c r="AO126" s="1">
        <v>0</v>
      </c>
      <c r="AP126" s="1">
        <v>0</v>
      </c>
      <c r="AQ126" s="114">
        <v>0</v>
      </c>
      <c r="AR126" s="1">
        <v>0</v>
      </c>
      <c r="AS126" s="114">
        <v>0</v>
      </c>
      <c r="AT126" s="114">
        <v>0</v>
      </c>
      <c r="AU126" s="114">
        <v>0</v>
      </c>
      <c r="AV126" s="114">
        <v>0</v>
      </c>
      <c r="AW126" s="114">
        <v>21</v>
      </c>
      <c r="AX126" s="114">
        <v>0</v>
      </c>
      <c r="AY126" s="114">
        <v>0</v>
      </c>
      <c r="AZ126" s="114">
        <v>0</v>
      </c>
      <c r="BA126" s="114">
        <v>0</v>
      </c>
      <c r="BB126" s="114">
        <v>0</v>
      </c>
      <c r="BC126" s="114">
        <v>0</v>
      </c>
      <c r="BD126" s="115">
        <v>0</v>
      </c>
      <c r="BE126" s="114">
        <v>0</v>
      </c>
      <c r="BF126" s="114">
        <v>0</v>
      </c>
      <c r="BG126" s="114">
        <v>0</v>
      </c>
      <c r="BH126" s="114">
        <v>0</v>
      </c>
      <c r="BI126" s="114">
        <v>0</v>
      </c>
      <c r="BJ126" s="114">
        <v>0</v>
      </c>
      <c r="BK126" s="114">
        <v>0</v>
      </c>
      <c r="BL126" s="114">
        <v>0</v>
      </c>
      <c r="BM126" s="114">
        <v>0</v>
      </c>
      <c r="BN126" s="114">
        <v>0</v>
      </c>
      <c r="BO126" s="114">
        <v>0</v>
      </c>
      <c r="BP126" s="114">
        <v>0</v>
      </c>
      <c r="BQ126" s="114">
        <v>0</v>
      </c>
      <c r="BR126" s="114">
        <v>0</v>
      </c>
      <c r="BS126" s="114">
        <v>0</v>
      </c>
    </row>
    <row r="127" spans="1:71" s="1" customFormat="1" ht="15" x14ac:dyDescent="0.25">
      <c r="A127" s="1" t="str">
        <f>CONCATENATE(G127,"-",F127,"-",H127)</f>
        <v>999919522-Black-Cadet</v>
      </c>
      <c r="B127" s="1" t="str">
        <f>CONCATENATE(G127,"-",H127)</f>
        <v>999919522-Cadet</v>
      </c>
      <c r="C127" s="149" t="s">
        <v>303</v>
      </c>
      <c r="D127" s="149" t="s">
        <v>1500</v>
      </c>
      <c r="E127" s="149" t="s">
        <v>27</v>
      </c>
      <c r="F127" s="41" t="s">
        <v>14</v>
      </c>
      <c r="G127" s="149">
        <v>999919522</v>
      </c>
      <c r="H127" s="149" t="s">
        <v>18</v>
      </c>
      <c r="I127" s="34">
        <f>((L127)-J127)+T127</f>
        <v>101.5</v>
      </c>
      <c r="J127" s="34">
        <f>L127/2</f>
        <v>22.5</v>
      </c>
      <c r="K127" s="35"/>
      <c r="L127" s="34">
        <f>SUM(N127,O127,P127,Q127,R127,M127)</f>
        <v>45</v>
      </c>
      <c r="M127" s="34">
        <f>AJ127</f>
        <v>0</v>
      </c>
      <c r="N127" s="34">
        <f>SUM(AI127)</f>
        <v>0</v>
      </c>
      <c r="O127" s="34">
        <f>0</f>
        <v>0</v>
      </c>
      <c r="P127" s="34">
        <v>0</v>
      </c>
      <c r="Q127" s="34">
        <v>0</v>
      </c>
      <c r="R127" s="34">
        <f>AH127</f>
        <v>45</v>
      </c>
      <c r="S127" s="122"/>
      <c r="T127" s="41">
        <f>SUM(U127,AA127)</f>
        <v>79</v>
      </c>
      <c r="U127" s="41">
        <f>IF(SUM(V127:Y127)&gt;=250, 250,SUM(V127:Y127))</f>
        <v>79</v>
      </c>
      <c r="V127" s="41">
        <v>0</v>
      </c>
      <c r="W127" s="41">
        <v>0</v>
      </c>
      <c r="X127" s="41">
        <f>SUM(AL127,AN127,BO127,BS127)</f>
        <v>0</v>
      </c>
      <c r="Y127" s="41">
        <f>SUM(AO127:BN127)</f>
        <v>79</v>
      </c>
      <c r="Z127" s="41">
        <f>COUNTIF(AO127:BN127, "&gt;0")</f>
        <v>2</v>
      </c>
      <c r="AA127" s="41">
        <f>SUM(AB127:AF127)</f>
        <v>0</v>
      </c>
      <c r="AB127" s="41">
        <f>BP127+BQ127</f>
        <v>0</v>
      </c>
      <c r="AC127" s="41">
        <v>0</v>
      </c>
      <c r="AD127" s="41">
        <v>0</v>
      </c>
      <c r="AE127" s="41">
        <f>SUM(BR127)</f>
        <v>0</v>
      </c>
      <c r="AF127" s="41">
        <f>SUM(AM127)</f>
        <v>0</v>
      </c>
      <c r="AG127" s="122"/>
      <c r="AH127" s="36">
        <v>45</v>
      </c>
      <c r="AI127" s="36">
        <v>0</v>
      </c>
      <c r="AJ127" s="36">
        <v>0</v>
      </c>
      <c r="AK127" s="121"/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14">
        <v>0</v>
      </c>
      <c r="AR127" s="1">
        <v>0</v>
      </c>
      <c r="AS127" s="114">
        <v>0</v>
      </c>
      <c r="AT127" s="114">
        <v>0</v>
      </c>
      <c r="AU127" s="114">
        <v>0</v>
      </c>
      <c r="AV127" s="114">
        <v>28</v>
      </c>
      <c r="AW127" s="114">
        <v>0</v>
      </c>
      <c r="AX127" s="114">
        <v>0</v>
      </c>
      <c r="AY127" s="114">
        <v>0</v>
      </c>
      <c r="AZ127" s="114">
        <v>0</v>
      </c>
      <c r="BA127" s="114">
        <v>0</v>
      </c>
      <c r="BB127" s="114">
        <v>0</v>
      </c>
      <c r="BC127" s="114">
        <v>51</v>
      </c>
      <c r="BD127" s="115">
        <v>0</v>
      </c>
      <c r="BE127" s="114">
        <v>0</v>
      </c>
      <c r="BF127" s="114">
        <v>0</v>
      </c>
      <c r="BG127" s="114">
        <v>0</v>
      </c>
      <c r="BH127" s="114">
        <v>0</v>
      </c>
      <c r="BI127" s="114">
        <v>0</v>
      </c>
      <c r="BJ127" s="114">
        <v>0</v>
      </c>
      <c r="BK127" s="114">
        <v>0</v>
      </c>
      <c r="BL127" s="114">
        <v>0</v>
      </c>
      <c r="BM127" s="114">
        <v>0</v>
      </c>
      <c r="BN127" s="114">
        <v>0</v>
      </c>
      <c r="BO127" s="114">
        <v>0</v>
      </c>
      <c r="BP127" s="114">
        <v>0</v>
      </c>
      <c r="BQ127" s="114">
        <v>0</v>
      </c>
      <c r="BR127" s="114">
        <v>0</v>
      </c>
      <c r="BS127" s="114">
        <v>0</v>
      </c>
    </row>
    <row r="128" spans="1:71" s="1" customFormat="1" ht="15" x14ac:dyDescent="0.25">
      <c r="A128" s="1" t="str">
        <f>CONCATENATE(G128,"-",F128,"-",H128)</f>
        <v>999925351-Black-Cadet</v>
      </c>
      <c r="B128" s="1" t="str">
        <f>CONCATENATE(G128,"-",H128)</f>
        <v>999925351-Cadet</v>
      </c>
      <c r="C128" s="36" t="s">
        <v>997</v>
      </c>
      <c r="D128" s="36" t="s">
        <v>1887</v>
      </c>
      <c r="E128" s="36" t="s">
        <v>27</v>
      </c>
      <c r="F128" s="41" t="s">
        <v>14</v>
      </c>
      <c r="G128" s="128">
        <v>999925351</v>
      </c>
      <c r="H128" s="41" t="s">
        <v>18</v>
      </c>
      <c r="I128" s="34">
        <f>((L128)-J128)+T128</f>
        <v>94</v>
      </c>
      <c r="J128" s="34">
        <f>L128/2</f>
        <v>0</v>
      </c>
      <c r="K128" s="37"/>
      <c r="L128" s="34">
        <f>SUM(N128,O128,P128,Q128,R128,M128)</f>
        <v>0</v>
      </c>
      <c r="M128" s="34">
        <f>AJ128</f>
        <v>0</v>
      </c>
      <c r="N128" s="34">
        <f>SUM(AI128)</f>
        <v>0</v>
      </c>
      <c r="O128" s="34">
        <f>0</f>
        <v>0</v>
      </c>
      <c r="P128" s="34">
        <v>0</v>
      </c>
      <c r="Q128" s="34">
        <v>0</v>
      </c>
      <c r="R128" s="34">
        <f>AH128</f>
        <v>0</v>
      </c>
      <c r="S128" s="122"/>
      <c r="T128" s="41">
        <f>SUM(U128,AA128)</f>
        <v>94</v>
      </c>
      <c r="U128" s="41">
        <f>IF(SUM(V128:Y128)&gt;=250, 250,SUM(V128:Y128))</f>
        <v>0</v>
      </c>
      <c r="V128" s="41">
        <v>0</v>
      </c>
      <c r="W128" s="41">
        <v>0</v>
      </c>
      <c r="X128" s="41">
        <f>SUM(AL128,AN128,BO128,BS128)</f>
        <v>0</v>
      </c>
      <c r="Y128" s="41">
        <f>SUM(AO128:BN128)</f>
        <v>0</v>
      </c>
      <c r="Z128" s="41">
        <f>COUNTIF(AO128:BN128, "&gt;0")</f>
        <v>0</v>
      </c>
      <c r="AA128" s="41">
        <f>SUM(AB128:AF128)</f>
        <v>94</v>
      </c>
      <c r="AB128" s="41">
        <f>BP128+BQ128</f>
        <v>0</v>
      </c>
      <c r="AC128" s="41">
        <v>0</v>
      </c>
      <c r="AD128" s="41">
        <v>0</v>
      </c>
      <c r="AE128" s="41">
        <f>SUM(BR128)</f>
        <v>0</v>
      </c>
      <c r="AF128" s="41">
        <f>SUM(AM128)</f>
        <v>94</v>
      </c>
      <c r="AG128" s="122"/>
      <c r="AH128" s="36">
        <v>0</v>
      </c>
      <c r="AI128" s="126">
        <v>0</v>
      </c>
      <c r="AJ128" s="36">
        <v>0</v>
      </c>
      <c r="AK128" s="121"/>
      <c r="AL128" s="1">
        <v>0</v>
      </c>
      <c r="AM128" s="1">
        <v>94</v>
      </c>
      <c r="AN128" s="1">
        <v>0</v>
      </c>
      <c r="AO128" s="1">
        <v>0</v>
      </c>
      <c r="AP128" s="1">
        <v>0</v>
      </c>
      <c r="AQ128" s="114">
        <v>0</v>
      </c>
      <c r="AR128" s="1">
        <v>0</v>
      </c>
      <c r="AS128" s="114">
        <v>0</v>
      </c>
      <c r="AT128" s="114">
        <v>0</v>
      </c>
      <c r="AU128" s="114">
        <v>0</v>
      </c>
      <c r="AV128" s="114">
        <v>0</v>
      </c>
      <c r="AW128" s="114">
        <v>0</v>
      </c>
      <c r="AX128" s="114">
        <v>0</v>
      </c>
      <c r="AY128" s="114">
        <v>0</v>
      </c>
      <c r="AZ128" s="114">
        <v>0</v>
      </c>
      <c r="BA128" s="114">
        <v>0</v>
      </c>
      <c r="BB128" s="114">
        <v>0</v>
      </c>
      <c r="BC128" s="114">
        <v>0</v>
      </c>
      <c r="BD128" s="115">
        <v>0</v>
      </c>
      <c r="BE128" s="114">
        <v>0</v>
      </c>
      <c r="BF128" s="114">
        <v>0</v>
      </c>
      <c r="BG128" s="114">
        <v>0</v>
      </c>
      <c r="BH128" s="114">
        <v>0</v>
      </c>
      <c r="BI128" s="114">
        <v>0</v>
      </c>
      <c r="BJ128" s="114">
        <v>0</v>
      </c>
      <c r="BK128" s="114">
        <v>0</v>
      </c>
      <c r="BL128" s="114">
        <v>0</v>
      </c>
      <c r="BM128" s="114">
        <v>0</v>
      </c>
      <c r="BN128" s="114">
        <v>0</v>
      </c>
      <c r="BO128" s="114">
        <v>0</v>
      </c>
      <c r="BP128" s="114">
        <v>0</v>
      </c>
      <c r="BQ128" s="114">
        <v>0</v>
      </c>
      <c r="BR128" s="114">
        <v>0</v>
      </c>
      <c r="BS128" s="114">
        <v>0</v>
      </c>
    </row>
    <row r="129" spans="1:71" s="1" customFormat="1" ht="15" x14ac:dyDescent="0.25">
      <c r="A129" s="1" t="str">
        <f>CONCATENATE(G129,"-",F129,"-",H129)</f>
        <v>999929037-Black-Cadet</v>
      </c>
      <c r="B129" s="1" t="str">
        <f>CONCATENATE(G129,"-",H129)</f>
        <v>999929037-Cadet</v>
      </c>
      <c r="C129" s="36" t="s">
        <v>1336</v>
      </c>
      <c r="D129" s="36" t="s">
        <v>1292</v>
      </c>
      <c r="E129" s="36" t="s">
        <v>27</v>
      </c>
      <c r="F129" s="41" t="s">
        <v>14</v>
      </c>
      <c r="G129" s="127">
        <v>999929037</v>
      </c>
      <c r="H129" s="41" t="s">
        <v>18</v>
      </c>
      <c r="I129" s="34">
        <f>((L129)-J129)+T129</f>
        <v>94</v>
      </c>
      <c r="J129" s="34">
        <f>L129/2</f>
        <v>0</v>
      </c>
      <c r="K129" s="37"/>
      <c r="L129" s="34">
        <f>SUM(N129,O129,P129,Q129,R129,M129)</f>
        <v>0</v>
      </c>
      <c r="M129" s="34">
        <f>AJ129</f>
        <v>0</v>
      </c>
      <c r="N129" s="34">
        <f>SUM(AI129)</f>
        <v>0</v>
      </c>
      <c r="O129" s="34">
        <f>0</f>
        <v>0</v>
      </c>
      <c r="P129" s="34">
        <v>0</v>
      </c>
      <c r="Q129" s="34">
        <v>0</v>
      </c>
      <c r="R129" s="34">
        <f>AH129</f>
        <v>0</v>
      </c>
      <c r="S129" s="122"/>
      <c r="T129" s="41">
        <f>SUM(U129,AA129)</f>
        <v>94</v>
      </c>
      <c r="U129" s="41">
        <f>IF(SUM(V129:Y129)&gt;=250, 250,SUM(V129:Y129))</f>
        <v>0</v>
      </c>
      <c r="V129" s="41">
        <v>0</v>
      </c>
      <c r="W129" s="41">
        <v>0</v>
      </c>
      <c r="X129" s="41">
        <f>SUM(AL129,AN129,BO129,BS129)</f>
        <v>0</v>
      </c>
      <c r="Y129" s="41">
        <f>SUM(AO129:BN129)</f>
        <v>0</v>
      </c>
      <c r="Z129" s="41">
        <f>COUNTIF(AO129:BN129, "&gt;0")</f>
        <v>0</v>
      </c>
      <c r="AA129" s="41">
        <f>SUM(AB129:AF129)</f>
        <v>94</v>
      </c>
      <c r="AB129" s="41">
        <f>BP129+BQ129</f>
        <v>0</v>
      </c>
      <c r="AC129" s="41">
        <v>0</v>
      </c>
      <c r="AD129" s="41">
        <v>0</v>
      </c>
      <c r="AE129" s="41">
        <f>SUM(BR129)</f>
        <v>0</v>
      </c>
      <c r="AF129" s="41">
        <f>SUM(AM129)</f>
        <v>94</v>
      </c>
      <c r="AG129" s="122"/>
      <c r="AH129" s="36">
        <v>0</v>
      </c>
      <c r="AI129" s="126">
        <v>0</v>
      </c>
      <c r="AJ129" s="36">
        <v>0</v>
      </c>
      <c r="AK129" s="121"/>
      <c r="AL129" s="1">
        <v>0</v>
      </c>
      <c r="AM129" s="1">
        <v>94</v>
      </c>
      <c r="AN129" s="1">
        <v>0</v>
      </c>
      <c r="AO129" s="1">
        <v>0</v>
      </c>
      <c r="AP129" s="1">
        <v>0</v>
      </c>
      <c r="AQ129" s="114">
        <v>0</v>
      </c>
      <c r="AR129" s="1">
        <v>0</v>
      </c>
      <c r="AS129" s="114">
        <v>0</v>
      </c>
      <c r="AT129" s="114">
        <v>0</v>
      </c>
      <c r="AU129" s="114">
        <v>0</v>
      </c>
      <c r="AV129" s="114">
        <v>0</v>
      </c>
      <c r="AW129" s="114">
        <v>0</v>
      </c>
      <c r="AX129" s="114">
        <v>0</v>
      </c>
      <c r="AY129" s="114">
        <v>0</v>
      </c>
      <c r="AZ129" s="114">
        <v>0</v>
      </c>
      <c r="BA129" s="114">
        <v>0</v>
      </c>
      <c r="BB129" s="114">
        <v>0</v>
      </c>
      <c r="BC129" s="114">
        <v>0</v>
      </c>
      <c r="BD129" s="115">
        <v>0</v>
      </c>
      <c r="BE129" s="114">
        <v>0</v>
      </c>
      <c r="BF129" s="114">
        <v>0</v>
      </c>
      <c r="BG129" s="114">
        <v>0</v>
      </c>
      <c r="BH129" s="114">
        <v>0</v>
      </c>
      <c r="BI129" s="114">
        <v>0</v>
      </c>
      <c r="BJ129" s="114">
        <v>0</v>
      </c>
      <c r="BK129" s="114">
        <v>0</v>
      </c>
      <c r="BL129" s="114">
        <v>0</v>
      </c>
      <c r="BM129" s="114">
        <v>0</v>
      </c>
      <c r="BN129" s="114">
        <v>0</v>
      </c>
      <c r="BO129" s="114">
        <v>0</v>
      </c>
      <c r="BP129" s="114">
        <v>0</v>
      </c>
      <c r="BQ129" s="114">
        <v>0</v>
      </c>
      <c r="BR129" s="114">
        <v>0</v>
      </c>
      <c r="BS129" s="114">
        <v>0</v>
      </c>
    </row>
    <row r="130" spans="1:71" s="1" customFormat="1" ht="15" x14ac:dyDescent="0.25">
      <c r="A130" s="1" t="str">
        <f>CONCATENATE(G130,"-",F130,"-",H130)</f>
        <v>999932862-Black-Cadet</v>
      </c>
      <c r="B130" s="1" t="str">
        <f>CONCATENATE(G130,"-",H130)</f>
        <v>999932862-Cadet</v>
      </c>
      <c r="C130" s="36" t="s">
        <v>1782</v>
      </c>
      <c r="D130" s="36" t="s">
        <v>261</v>
      </c>
      <c r="E130" s="36" t="s">
        <v>27</v>
      </c>
      <c r="F130" s="41" t="s">
        <v>14</v>
      </c>
      <c r="G130" s="128">
        <v>999932862</v>
      </c>
      <c r="H130" s="41" t="s">
        <v>18</v>
      </c>
      <c r="I130" s="34">
        <f>((L130)-J130)+T130</f>
        <v>94</v>
      </c>
      <c r="J130" s="34">
        <f>L130/2</f>
        <v>0</v>
      </c>
      <c r="K130" s="37"/>
      <c r="L130" s="34">
        <f>SUM(N130,O130,P130,Q130,R130,M130)</f>
        <v>0</v>
      </c>
      <c r="M130" s="34">
        <f>AJ130</f>
        <v>0</v>
      </c>
      <c r="N130" s="34">
        <f>SUM(AI130)</f>
        <v>0</v>
      </c>
      <c r="O130" s="34">
        <f>0</f>
        <v>0</v>
      </c>
      <c r="P130" s="34">
        <v>0</v>
      </c>
      <c r="Q130" s="34">
        <v>0</v>
      </c>
      <c r="R130" s="34">
        <f>AH130</f>
        <v>0</v>
      </c>
      <c r="S130" s="122"/>
      <c r="T130" s="41">
        <f>SUM(U130,AA130)</f>
        <v>94</v>
      </c>
      <c r="U130" s="41">
        <f>IF(SUM(V130:Y130)&gt;=250, 250,SUM(V130:Y130))</f>
        <v>0</v>
      </c>
      <c r="V130" s="41">
        <v>0</v>
      </c>
      <c r="W130" s="41">
        <v>0</v>
      </c>
      <c r="X130" s="41">
        <f>SUM(AL130,AN130,BO130,BS130)</f>
        <v>0</v>
      </c>
      <c r="Y130" s="41">
        <f>SUM(AO130:BN130)</f>
        <v>0</v>
      </c>
      <c r="Z130" s="41">
        <f>COUNTIF(AO130:BN130, "&gt;0")</f>
        <v>0</v>
      </c>
      <c r="AA130" s="41">
        <f>SUM(AB130:AF130)</f>
        <v>94</v>
      </c>
      <c r="AB130" s="41">
        <f>BP130+BQ130</f>
        <v>0</v>
      </c>
      <c r="AC130" s="41">
        <v>0</v>
      </c>
      <c r="AD130" s="41">
        <v>0</v>
      </c>
      <c r="AE130" s="41">
        <f>SUM(BR130)</f>
        <v>0</v>
      </c>
      <c r="AF130" s="41">
        <f>SUM(AM130)</f>
        <v>94</v>
      </c>
      <c r="AG130" s="122"/>
      <c r="AH130" s="36">
        <v>0</v>
      </c>
      <c r="AI130" s="126">
        <v>0</v>
      </c>
      <c r="AJ130" s="36">
        <v>0</v>
      </c>
      <c r="AK130" s="121"/>
      <c r="AL130" s="1">
        <v>0</v>
      </c>
      <c r="AM130" s="1">
        <v>94</v>
      </c>
      <c r="AN130" s="1">
        <v>0</v>
      </c>
      <c r="AO130" s="1">
        <v>0</v>
      </c>
      <c r="AP130" s="1">
        <v>0</v>
      </c>
      <c r="AQ130" s="114">
        <v>0</v>
      </c>
      <c r="AR130" s="1">
        <v>0</v>
      </c>
      <c r="AS130" s="114">
        <v>0</v>
      </c>
      <c r="AT130" s="114">
        <v>0</v>
      </c>
      <c r="AU130" s="114">
        <v>0</v>
      </c>
      <c r="AV130" s="114">
        <v>0</v>
      </c>
      <c r="AW130" s="114">
        <v>0</v>
      </c>
      <c r="AX130" s="114">
        <v>0</v>
      </c>
      <c r="AY130" s="114">
        <v>0</v>
      </c>
      <c r="AZ130" s="114">
        <v>0</v>
      </c>
      <c r="BA130" s="114">
        <v>0</v>
      </c>
      <c r="BB130" s="114">
        <v>0</v>
      </c>
      <c r="BC130" s="114">
        <v>0</v>
      </c>
      <c r="BD130" s="115">
        <v>0</v>
      </c>
      <c r="BE130" s="114">
        <v>0</v>
      </c>
      <c r="BF130" s="114">
        <v>0</v>
      </c>
      <c r="BG130" s="114">
        <v>0</v>
      </c>
      <c r="BH130" s="114">
        <v>0</v>
      </c>
      <c r="BI130" s="114">
        <v>0</v>
      </c>
      <c r="BJ130" s="114">
        <v>0</v>
      </c>
      <c r="BK130" s="114">
        <v>0</v>
      </c>
      <c r="BL130" s="114">
        <v>0</v>
      </c>
      <c r="BM130" s="114">
        <v>0</v>
      </c>
      <c r="BN130" s="114">
        <v>0</v>
      </c>
      <c r="BO130" s="114">
        <v>0</v>
      </c>
      <c r="BP130" s="114">
        <v>0</v>
      </c>
      <c r="BQ130" s="114">
        <v>0</v>
      </c>
      <c r="BR130" s="114">
        <v>0</v>
      </c>
      <c r="BS130" s="114">
        <v>0</v>
      </c>
    </row>
    <row r="131" spans="1:71" s="1" customFormat="1" ht="15" x14ac:dyDescent="0.25">
      <c r="A131" s="1" t="str">
        <f>CONCATENATE(G131,"-",F131,"-",H131)</f>
        <v>999923751-Black-Cadet</v>
      </c>
      <c r="B131" s="1" t="str">
        <f>CONCATENATE(G131,"-",H131)</f>
        <v>999923751-Cadet</v>
      </c>
      <c r="C131" s="36" t="s">
        <v>870</v>
      </c>
      <c r="D131" s="36" t="s">
        <v>1604</v>
      </c>
      <c r="E131" s="36" t="s">
        <v>27</v>
      </c>
      <c r="F131" s="41" t="s">
        <v>14</v>
      </c>
      <c r="G131" s="127">
        <v>999923751</v>
      </c>
      <c r="H131" s="41" t="s">
        <v>18</v>
      </c>
      <c r="I131" s="34">
        <f>((L131)-J131)+T131</f>
        <v>92</v>
      </c>
      <c r="J131" s="36"/>
      <c r="K131" s="37"/>
      <c r="L131" s="34">
        <f>SUM(N131,O131,P131,Q131,R131,M131)</f>
        <v>32</v>
      </c>
      <c r="M131" s="34">
        <f>AJ131</f>
        <v>0</v>
      </c>
      <c r="N131" s="34">
        <f>SUM(AI131)</f>
        <v>32</v>
      </c>
      <c r="O131" s="34">
        <f>0</f>
        <v>0</v>
      </c>
      <c r="P131" s="34">
        <v>0</v>
      </c>
      <c r="Q131" s="34">
        <v>0</v>
      </c>
      <c r="R131" s="34">
        <f>AH131</f>
        <v>0</v>
      </c>
      <c r="S131" s="122"/>
      <c r="T131" s="41">
        <f>SUM(U131,AA131)</f>
        <v>60</v>
      </c>
      <c r="U131" s="41">
        <f>IF(SUM(V131:Y131)&gt;=250, 250,SUM(V131:Y131))</f>
        <v>60</v>
      </c>
      <c r="V131" s="41">
        <v>0</v>
      </c>
      <c r="W131" s="41">
        <v>0</v>
      </c>
      <c r="X131" s="41">
        <f>SUM(AL131,AN131,BO131,BS131)</f>
        <v>0</v>
      </c>
      <c r="Y131" s="41">
        <f>SUM(AO131:BN131)</f>
        <v>60</v>
      </c>
      <c r="Z131" s="41">
        <f>COUNTIF(AO131:BN131, "&gt;0")</f>
        <v>1</v>
      </c>
      <c r="AA131" s="41">
        <f>SUM(AB131:AF131)</f>
        <v>0</v>
      </c>
      <c r="AB131" s="41">
        <f>BP131+BQ131</f>
        <v>0</v>
      </c>
      <c r="AC131" s="41">
        <v>0</v>
      </c>
      <c r="AD131" s="41">
        <v>0</v>
      </c>
      <c r="AE131" s="41">
        <f>SUM(BR131)</f>
        <v>0</v>
      </c>
      <c r="AF131" s="41">
        <f>SUM(AM131)</f>
        <v>0</v>
      </c>
      <c r="AG131" s="122"/>
      <c r="AH131" s="36">
        <v>0</v>
      </c>
      <c r="AI131" s="126">
        <v>32</v>
      </c>
      <c r="AJ131" s="36">
        <v>0</v>
      </c>
      <c r="AK131" s="121"/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14">
        <v>0</v>
      </c>
      <c r="AR131" s="1">
        <v>0</v>
      </c>
      <c r="AS131" s="114">
        <v>0</v>
      </c>
      <c r="AT131" s="114">
        <v>0</v>
      </c>
      <c r="AU131" s="114">
        <v>0</v>
      </c>
      <c r="AV131" s="114">
        <v>0</v>
      </c>
      <c r="AW131" s="114">
        <v>0</v>
      </c>
      <c r="AX131" s="114">
        <v>0</v>
      </c>
      <c r="AY131" s="114">
        <v>0</v>
      </c>
      <c r="AZ131" s="114">
        <v>0</v>
      </c>
      <c r="BA131" s="114">
        <v>0</v>
      </c>
      <c r="BB131" s="114">
        <v>0</v>
      </c>
      <c r="BC131" s="114">
        <v>0</v>
      </c>
      <c r="BD131" s="115">
        <v>0</v>
      </c>
      <c r="BE131" s="114">
        <v>0</v>
      </c>
      <c r="BF131" s="114">
        <v>0</v>
      </c>
      <c r="BG131" s="114">
        <v>60</v>
      </c>
      <c r="BH131" s="114">
        <v>0</v>
      </c>
      <c r="BI131" s="114">
        <v>0</v>
      </c>
      <c r="BJ131" s="114">
        <v>0</v>
      </c>
      <c r="BK131" s="114">
        <v>0</v>
      </c>
      <c r="BL131" s="114">
        <v>0</v>
      </c>
      <c r="BM131" s="114">
        <v>0</v>
      </c>
      <c r="BN131" s="114">
        <v>0</v>
      </c>
      <c r="BO131" s="114">
        <v>0</v>
      </c>
      <c r="BP131" s="114">
        <v>0</v>
      </c>
      <c r="BQ131" s="114">
        <v>0</v>
      </c>
      <c r="BR131" s="114">
        <v>0</v>
      </c>
      <c r="BS131" s="114">
        <v>0</v>
      </c>
    </row>
    <row r="132" spans="1:71" s="1" customFormat="1" ht="15" x14ac:dyDescent="0.25">
      <c r="A132" s="1" t="str">
        <f>CONCATENATE(G132,"-",F132,"-",H132)</f>
        <v>999919568-Black-Cadet</v>
      </c>
      <c r="B132" s="1" t="str">
        <f>CONCATENATE(G132,"-",H132)</f>
        <v>999919568-Cadet</v>
      </c>
      <c r="C132" s="149" t="s">
        <v>911</v>
      </c>
      <c r="D132" s="149" t="s">
        <v>1365</v>
      </c>
      <c r="E132" s="149" t="s">
        <v>27</v>
      </c>
      <c r="F132" s="41" t="s">
        <v>14</v>
      </c>
      <c r="G132" s="149">
        <v>999919568</v>
      </c>
      <c r="H132" s="149" t="s">
        <v>18</v>
      </c>
      <c r="I132" s="34">
        <f>((L132)-J132)+T132</f>
        <v>91</v>
      </c>
      <c r="J132" s="36"/>
      <c r="K132" s="35"/>
      <c r="L132" s="34">
        <f>SUM(N132,O132,P132,Q132,R132,M132)</f>
        <v>0</v>
      </c>
      <c r="M132" s="34">
        <f>AJ132</f>
        <v>0</v>
      </c>
      <c r="N132" s="34">
        <f>SUM(AI132)</f>
        <v>0</v>
      </c>
      <c r="O132" s="34">
        <f>0</f>
        <v>0</v>
      </c>
      <c r="P132" s="34">
        <v>0</v>
      </c>
      <c r="Q132" s="34">
        <v>0</v>
      </c>
      <c r="R132" s="34">
        <f>AH132</f>
        <v>0</v>
      </c>
      <c r="S132" s="122"/>
      <c r="T132" s="41">
        <f>SUM(U132,AA132)</f>
        <v>91</v>
      </c>
      <c r="U132" s="41">
        <f>IF(SUM(V132:Y132)&gt;=250, 250,SUM(V132:Y132))</f>
        <v>38</v>
      </c>
      <c r="V132" s="41">
        <v>0</v>
      </c>
      <c r="W132" s="41">
        <v>0</v>
      </c>
      <c r="X132" s="41">
        <f>SUM(AL132,AN132,BO132,BS132)</f>
        <v>0</v>
      </c>
      <c r="Y132" s="41">
        <f>SUM(AO132:BN132)</f>
        <v>38</v>
      </c>
      <c r="Z132" s="41">
        <f>COUNTIF(AO132:BN132, "&gt;0")</f>
        <v>1</v>
      </c>
      <c r="AA132" s="41">
        <f>SUM(AB132:AF132)</f>
        <v>53</v>
      </c>
      <c r="AB132" s="41">
        <f>BP132+BQ132</f>
        <v>53</v>
      </c>
      <c r="AC132" s="41">
        <v>0</v>
      </c>
      <c r="AD132" s="41">
        <v>0</v>
      </c>
      <c r="AE132" s="41">
        <f>SUM(BR132)</f>
        <v>0</v>
      </c>
      <c r="AF132" s="41">
        <f>SUM(AM132)</f>
        <v>0</v>
      </c>
      <c r="AG132" s="122"/>
      <c r="AH132" s="36">
        <v>0</v>
      </c>
      <c r="AI132" s="126">
        <v>0</v>
      </c>
      <c r="AJ132" s="36">
        <v>0</v>
      </c>
      <c r="AK132" s="121"/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14">
        <v>0</v>
      </c>
      <c r="AR132" s="1">
        <v>0</v>
      </c>
      <c r="AS132" s="114">
        <v>0</v>
      </c>
      <c r="AT132" s="114">
        <v>0</v>
      </c>
      <c r="AU132" s="114">
        <v>0</v>
      </c>
      <c r="AV132" s="114">
        <v>0</v>
      </c>
      <c r="AW132" s="114">
        <v>0</v>
      </c>
      <c r="AX132" s="114">
        <v>0</v>
      </c>
      <c r="AY132" s="114">
        <v>0</v>
      </c>
      <c r="AZ132" s="114">
        <v>0</v>
      </c>
      <c r="BA132" s="114">
        <v>0</v>
      </c>
      <c r="BB132" s="114">
        <v>0</v>
      </c>
      <c r="BC132" s="114">
        <v>38</v>
      </c>
      <c r="BD132" s="115">
        <v>0</v>
      </c>
      <c r="BE132" s="114">
        <v>0</v>
      </c>
      <c r="BF132" s="114">
        <v>0</v>
      </c>
      <c r="BG132" s="114">
        <v>0</v>
      </c>
      <c r="BH132" s="114">
        <v>0</v>
      </c>
      <c r="BI132" s="114">
        <v>0</v>
      </c>
      <c r="BJ132" s="114">
        <v>0</v>
      </c>
      <c r="BK132" s="114">
        <v>0</v>
      </c>
      <c r="BL132" s="114">
        <v>0</v>
      </c>
      <c r="BM132" s="114">
        <v>0</v>
      </c>
      <c r="BN132" s="114">
        <v>0</v>
      </c>
      <c r="BO132" s="114">
        <v>0</v>
      </c>
      <c r="BP132" s="114">
        <v>53</v>
      </c>
      <c r="BQ132" s="114">
        <v>0</v>
      </c>
      <c r="BR132" s="114">
        <v>0</v>
      </c>
      <c r="BS132" s="114">
        <v>0</v>
      </c>
    </row>
    <row r="133" spans="1:71" s="1" customFormat="1" ht="15" x14ac:dyDescent="0.25">
      <c r="A133" s="1" t="str">
        <f>CONCATENATE(G133,"-",F133,"-",H133)</f>
        <v>999922083-Black-Cadet</v>
      </c>
      <c r="B133" s="1" t="str">
        <f>CONCATENATE(G133,"-",H133)</f>
        <v>999922083-Cadet</v>
      </c>
      <c r="C133" s="36" t="s">
        <v>2846</v>
      </c>
      <c r="D133" s="36" t="s">
        <v>1282</v>
      </c>
      <c r="E133" s="36" t="s">
        <v>27</v>
      </c>
      <c r="F133" s="41" t="s">
        <v>14</v>
      </c>
      <c r="G133" s="36">
        <v>999922083</v>
      </c>
      <c r="H133" s="36" t="s">
        <v>18</v>
      </c>
      <c r="I133" s="34">
        <f>((L133)-J133)+T133</f>
        <v>91</v>
      </c>
      <c r="J133" s="36"/>
      <c r="K133" s="35"/>
      <c r="L133" s="34">
        <f>SUM(N133,O133,P133,Q133,R133,M133)</f>
        <v>0</v>
      </c>
      <c r="M133" s="34">
        <f>AJ133</f>
        <v>0</v>
      </c>
      <c r="N133" s="34">
        <f>SUM(AI133)</f>
        <v>0</v>
      </c>
      <c r="O133" s="34">
        <f>0</f>
        <v>0</v>
      </c>
      <c r="P133" s="34">
        <v>0</v>
      </c>
      <c r="Q133" s="34">
        <v>0</v>
      </c>
      <c r="R133" s="34">
        <f>AH133</f>
        <v>0</v>
      </c>
      <c r="S133" s="122"/>
      <c r="T133" s="41">
        <f>SUM(U133,AA133)</f>
        <v>91</v>
      </c>
      <c r="U133" s="41">
        <f>IF(SUM(V133:Y133)&gt;=250, 250,SUM(V133:Y133))</f>
        <v>38</v>
      </c>
      <c r="V133" s="41">
        <v>0</v>
      </c>
      <c r="W133" s="41">
        <v>0</v>
      </c>
      <c r="X133" s="41">
        <f>SUM(AL133,AN133,BO133,BS133)</f>
        <v>0</v>
      </c>
      <c r="Y133" s="41">
        <f>SUM(AO133:BN133)</f>
        <v>38</v>
      </c>
      <c r="Z133" s="41">
        <f>COUNTIF(AO133:BN133, "&gt;0")</f>
        <v>1</v>
      </c>
      <c r="AA133" s="41">
        <f>SUM(AB133:AF133)</f>
        <v>53</v>
      </c>
      <c r="AB133" s="41">
        <f>BP133+BQ133</f>
        <v>53</v>
      </c>
      <c r="AC133" s="41">
        <v>0</v>
      </c>
      <c r="AD133" s="41">
        <v>0</v>
      </c>
      <c r="AE133" s="41">
        <f>SUM(BR133)</f>
        <v>0</v>
      </c>
      <c r="AF133" s="41">
        <f>SUM(AM133)</f>
        <v>0</v>
      </c>
      <c r="AG133" s="122"/>
      <c r="AH133" s="36">
        <v>0</v>
      </c>
      <c r="AI133" s="126">
        <v>0</v>
      </c>
      <c r="AJ133" s="36">
        <v>0</v>
      </c>
      <c r="AK133" s="121"/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14">
        <v>0</v>
      </c>
      <c r="AR133" s="1">
        <v>0</v>
      </c>
      <c r="AS133" s="114">
        <v>0</v>
      </c>
      <c r="AT133" s="114">
        <v>0</v>
      </c>
      <c r="AU133" s="114">
        <v>0</v>
      </c>
      <c r="AV133" s="114">
        <v>0</v>
      </c>
      <c r="AW133" s="114">
        <v>0</v>
      </c>
      <c r="AX133" s="114">
        <v>0</v>
      </c>
      <c r="AY133" s="114">
        <v>0</v>
      </c>
      <c r="AZ133" s="114">
        <v>0</v>
      </c>
      <c r="BA133" s="114">
        <v>0</v>
      </c>
      <c r="BB133" s="114">
        <v>0</v>
      </c>
      <c r="BC133" s="114">
        <v>0</v>
      </c>
      <c r="BD133" s="115">
        <v>38</v>
      </c>
      <c r="BE133" s="114">
        <v>0</v>
      </c>
      <c r="BF133" s="114">
        <v>0</v>
      </c>
      <c r="BG133" s="114">
        <v>0</v>
      </c>
      <c r="BH133" s="114">
        <v>0</v>
      </c>
      <c r="BI133" s="114">
        <v>0</v>
      </c>
      <c r="BJ133" s="114">
        <v>0</v>
      </c>
      <c r="BK133" s="114">
        <v>0</v>
      </c>
      <c r="BL133" s="114">
        <v>0</v>
      </c>
      <c r="BM133" s="114">
        <v>0</v>
      </c>
      <c r="BN133" s="114">
        <v>0</v>
      </c>
      <c r="BO133" s="114">
        <v>0</v>
      </c>
      <c r="BP133" s="114">
        <v>53</v>
      </c>
      <c r="BQ133" s="114">
        <v>0</v>
      </c>
      <c r="BR133" s="114">
        <v>0</v>
      </c>
      <c r="BS133" s="114">
        <v>0</v>
      </c>
    </row>
    <row r="134" spans="1:71" s="1" customFormat="1" ht="15" x14ac:dyDescent="0.25">
      <c r="A134" s="1" t="str">
        <f>CONCATENATE(G134,"-",F134,"-",H134)</f>
        <v>999924756-Black-Cadet</v>
      </c>
      <c r="B134" s="1" t="str">
        <f>CONCATENATE(G134,"-",H134)</f>
        <v>999924756-Cadet</v>
      </c>
      <c r="C134" s="36" t="s">
        <v>927</v>
      </c>
      <c r="D134" s="36" t="s">
        <v>928</v>
      </c>
      <c r="E134" s="36" t="s">
        <v>27</v>
      </c>
      <c r="F134" s="41" t="s">
        <v>14</v>
      </c>
      <c r="G134" s="128">
        <v>999924756</v>
      </c>
      <c r="H134" s="41" t="s">
        <v>18</v>
      </c>
      <c r="I134" s="34">
        <f>((L134)-J134)+T134</f>
        <v>91</v>
      </c>
      <c r="J134" s="36"/>
      <c r="K134" s="37"/>
      <c r="L134" s="34">
        <f>SUM(N134,O134,P134,Q134,R134,M134)</f>
        <v>0</v>
      </c>
      <c r="M134" s="34">
        <f>AJ134</f>
        <v>0</v>
      </c>
      <c r="N134" s="34">
        <f>SUM(AI134)</f>
        <v>0</v>
      </c>
      <c r="O134" s="34">
        <f>0</f>
        <v>0</v>
      </c>
      <c r="P134" s="34">
        <v>0</v>
      </c>
      <c r="Q134" s="34">
        <v>0</v>
      </c>
      <c r="R134" s="34">
        <f>AH134</f>
        <v>0</v>
      </c>
      <c r="S134" s="122"/>
      <c r="T134" s="41">
        <f>SUM(U134,AA134)</f>
        <v>91</v>
      </c>
      <c r="U134" s="41">
        <f>IF(SUM(V134:Y134)&gt;=250, 250,SUM(V134:Y134))</f>
        <v>38</v>
      </c>
      <c r="V134" s="41">
        <v>0</v>
      </c>
      <c r="W134" s="41">
        <v>0</v>
      </c>
      <c r="X134" s="41">
        <f>SUM(AL134,AN134,BO134,BS134)</f>
        <v>0</v>
      </c>
      <c r="Y134" s="41">
        <f>SUM(AO134:BN134)</f>
        <v>38</v>
      </c>
      <c r="Z134" s="41">
        <f>COUNTIF(AO134:BN134, "&gt;0")</f>
        <v>1</v>
      </c>
      <c r="AA134" s="41">
        <f>SUM(AB134:AF134)</f>
        <v>53</v>
      </c>
      <c r="AB134" s="41">
        <f>BP134+BQ134</f>
        <v>53</v>
      </c>
      <c r="AC134" s="41">
        <v>0</v>
      </c>
      <c r="AD134" s="41">
        <v>0</v>
      </c>
      <c r="AE134" s="41">
        <f>SUM(BR134)</f>
        <v>0</v>
      </c>
      <c r="AF134" s="41">
        <f>SUM(AM134)</f>
        <v>0</v>
      </c>
      <c r="AG134" s="122"/>
      <c r="AH134" s="36">
        <v>0</v>
      </c>
      <c r="AI134" s="36">
        <v>0</v>
      </c>
      <c r="AJ134" s="36">
        <v>0</v>
      </c>
      <c r="AK134" s="37">
        <v>0</v>
      </c>
      <c r="AL134" s="36">
        <v>0</v>
      </c>
      <c r="AM134" s="36">
        <v>0</v>
      </c>
      <c r="AN134" s="36">
        <v>0</v>
      </c>
      <c r="AO134" s="36">
        <v>0</v>
      </c>
      <c r="AP134" s="36">
        <v>0</v>
      </c>
      <c r="AQ134" s="114">
        <v>38</v>
      </c>
      <c r="AR134" s="1">
        <v>0</v>
      </c>
      <c r="AS134" s="114">
        <v>0</v>
      </c>
      <c r="AT134" s="114">
        <v>0</v>
      </c>
      <c r="AU134" s="114">
        <v>0</v>
      </c>
      <c r="AV134" s="114">
        <v>0</v>
      </c>
      <c r="AW134" s="114">
        <v>0</v>
      </c>
      <c r="AX134" s="114">
        <v>0</v>
      </c>
      <c r="AY134" s="114">
        <v>0</v>
      </c>
      <c r="AZ134" s="114">
        <v>0</v>
      </c>
      <c r="BA134" s="114">
        <v>0</v>
      </c>
      <c r="BB134" s="114">
        <v>0</v>
      </c>
      <c r="BC134" s="114">
        <v>0</v>
      </c>
      <c r="BD134" s="115">
        <v>0</v>
      </c>
      <c r="BE134" s="114">
        <v>0</v>
      </c>
      <c r="BF134" s="114">
        <v>0</v>
      </c>
      <c r="BG134" s="114">
        <v>0</v>
      </c>
      <c r="BH134" s="114">
        <v>0</v>
      </c>
      <c r="BI134" s="114">
        <v>0</v>
      </c>
      <c r="BJ134" s="114">
        <v>0</v>
      </c>
      <c r="BK134" s="114">
        <v>0</v>
      </c>
      <c r="BL134" s="114">
        <v>0</v>
      </c>
      <c r="BM134" s="114">
        <v>0</v>
      </c>
      <c r="BN134" s="114">
        <v>0</v>
      </c>
      <c r="BO134" s="114">
        <v>0</v>
      </c>
      <c r="BP134" s="114">
        <v>0</v>
      </c>
      <c r="BQ134" s="114">
        <v>53</v>
      </c>
      <c r="BR134" s="114">
        <v>0</v>
      </c>
      <c r="BS134" s="114">
        <v>0</v>
      </c>
    </row>
    <row r="135" spans="1:71" s="1" customFormat="1" ht="15" x14ac:dyDescent="0.25">
      <c r="A135" s="1" t="str">
        <f>CONCATENATE(G135,"-",F135,"-",H135)</f>
        <v>999926210-Black-Cadet</v>
      </c>
      <c r="B135" s="1" t="str">
        <f>CONCATENATE(G135,"-",H135)</f>
        <v>999926210-Cadet</v>
      </c>
      <c r="C135" s="36" t="s">
        <v>827</v>
      </c>
      <c r="D135" s="36" t="s">
        <v>3098</v>
      </c>
      <c r="E135" s="36" t="s">
        <v>27</v>
      </c>
      <c r="F135" s="41" t="s">
        <v>14</v>
      </c>
      <c r="G135" s="36">
        <v>999926210</v>
      </c>
      <c r="H135" s="36" t="s">
        <v>18</v>
      </c>
      <c r="I135" s="34">
        <f>((L135)-J135)+T135</f>
        <v>91</v>
      </c>
      <c r="J135" s="36"/>
      <c r="K135" s="35"/>
      <c r="L135" s="34">
        <f>SUM(N135,O135,P135,Q135,R135,M135)</f>
        <v>0</v>
      </c>
      <c r="M135" s="34">
        <f>AJ135</f>
        <v>0</v>
      </c>
      <c r="N135" s="34">
        <f>SUM(AI135)</f>
        <v>0</v>
      </c>
      <c r="O135" s="34">
        <f>0</f>
        <v>0</v>
      </c>
      <c r="P135" s="34">
        <v>0</v>
      </c>
      <c r="Q135" s="34">
        <v>0</v>
      </c>
      <c r="R135" s="34">
        <f>AH135</f>
        <v>0</v>
      </c>
      <c r="S135" s="122"/>
      <c r="T135" s="41">
        <f>SUM(U135,AA135)</f>
        <v>91</v>
      </c>
      <c r="U135" s="41">
        <f>IF(SUM(V135:Y135)&gt;=250, 250,SUM(V135:Y135))</f>
        <v>38</v>
      </c>
      <c r="V135" s="41">
        <v>0</v>
      </c>
      <c r="W135" s="41">
        <v>0</v>
      </c>
      <c r="X135" s="41">
        <f>SUM(AL135,AN135,BO135,BS135)</f>
        <v>0</v>
      </c>
      <c r="Y135" s="41">
        <f>SUM(AO135:BN135)</f>
        <v>38</v>
      </c>
      <c r="Z135" s="41">
        <f>COUNTIF(AO135:BN135, "&gt;0")</f>
        <v>1</v>
      </c>
      <c r="AA135" s="41">
        <f>SUM(AB135:AF135)</f>
        <v>53</v>
      </c>
      <c r="AB135" s="41">
        <f>BP135+BQ135</f>
        <v>53</v>
      </c>
      <c r="AC135" s="41">
        <v>0</v>
      </c>
      <c r="AD135" s="41">
        <v>0</v>
      </c>
      <c r="AE135" s="41">
        <f>SUM(BR135)</f>
        <v>0</v>
      </c>
      <c r="AF135" s="41">
        <f>SUM(AM135)</f>
        <v>0</v>
      </c>
      <c r="AG135" s="122"/>
      <c r="AH135" s="36">
        <v>0</v>
      </c>
      <c r="AI135" s="126">
        <v>0</v>
      </c>
      <c r="AJ135" s="36">
        <v>0</v>
      </c>
      <c r="AK135" s="121"/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14">
        <v>0</v>
      </c>
      <c r="AR135" s="1">
        <v>0</v>
      </c>
      <c r="AS135" s="114">
        <v>0</v>
      </c>
      <c r="AT135" s="114">
        <v>0</v>
      </c>
      <c r="AU135" s="114">
        <v>0</v>
      </c>
      <c r="AV135" s="114">
        <v>0</v>
      </c>
      <c r="AW135" s="114">
        <v>0</v>
      </c>
      <c r="AX135" s="114">
        <v>0</v>
      </c>
      <c r="AY135" s="114">
        <v>0</v>
      </c>
      <c r="AZ135" s="114">
        <v>0</v>
      </c>
      <c r="BA135" s="114">
        <v>0</v>
      </c>
      <c r="BB135" s="114">
        <v>0</v>
      </c>
      <c r="BC135" s="114">
        <v>0</v>
      </c>
      <c r="BD135" s="115">
        <v>0</v>
      </c>
      <c r="BE135" s="114">
        <v>0</v>
      </c>
      <c r="BF135" s="114">
        <v>0</v>
      </c>
      <c r="BG135" s="114">
        <v>0</v>
      </c>
      <c r="BH135" s="114">
        <v>0</v>
      </c>
      <c r="BI135" s="114">
        <v>38</v>
      </c>
      <c r="BJ135" s="114">
        <v>0</v>
      </c>
      <c r="BK135" s="114">
        <v>0</v>
      </c>
      <c r="BL135" s="114">
        <v>0</v>
      </c>
      <c r="BM135" s="114">
        <v>0</v>
      </c>
      <c r="BN135" s="114">
        <v>0</v>
      </c>
      <c r="BO135" s="114">
        <v>0</v>
      </c>
      <c r="BP135" s="114">
        <v>0</v>
      </c>
      <c r="BQ135" s="114">
        <v>53</v>
      </c>
      <c r="BR135" s="114">
        <v>0</v>
      </c>
      <c r="BS135" s="114">
        <v>0</v>
      </c>
    </row>
    <row r="136" spans="1:71" s="1" customFormat="1" ht="15" x14ac:dyDescent="0.25">
      <c r="A136" s="1" t="str">
        <f>CONCATENATE(G136,"-",F136,"-",H136)</f>
        <v>999933973-Black-Cadet</v>
      </c>
      <c r="B136" s="1" t="str">
        <f>CONCATENATE(G136,"-",H136)</f>
        <v>999933973-Cadet</v>
      </c>
      <c r="C136" s="36" t="s">
        <v>439</v>
      </c>
      <c r="D136" s="36" t="s">
        <v>117</v>
      </c>
      <c r="E136" s="36" t="s">
        <v>27</v>
      </c>
      <c r="F136" s="41" t="s">
        <v>14</v>
      </c>
      <c r="G136" s="128">
        <v>999933973</v>
      </c>
      <c r="H136" s="41" t="s">
        <v>18</v>
      </c>
      <c r="I136" s="34">
        <f>((L136)-J136)+T136</f>
        <v>91</v>
      </c>
      <c r="J136" s="34">
        <f>L136/2</f>
        <v>0</v>
      </c>
      <c r="K136" s="37"/>
      <c r="L136" s="34">
        <f>SUM(N136,O136,P136,Q136,R136,M136)</f>
        <v>0</v>
      </c>
      <c r="M136" s="34">
        <f>AJ136</f>
        <v>0</v>
      </c>
      <c r="N136" s="34">
        <f>SUM(AI136)</f>
        <v>0</v>
      </c>
      <c r="O136" s="34">
        <f>0</f>
        <v>0</v>
      </c>
      <c r="P136" s="34">
        <v>0</v>
      </c>
      <c r="Q136" s="34">
        <v>0</v>
      </c>
      <c r="R136" s="34">
        <f>AH136</f>
        <v>0</v>
      </c>
      <c r="S136" s="122"/>
      <c r="T136" s="41">
        <f>SUM(U136,AA136)</f>
        <v>91</v>
      </c>
      <c r="U136" s="41">
        <f>IF(SUM(V136:Y136)&gt;=250, 250,SUM(V136:Y136))</f>
        <v>38</v>
      </c>
      <c r="V136" s="41">
        <v>0</v>
      </c>
      <c r="W136" s="41">
        <v>0</v>
      </c>
      <c r="X136" s="41">
        <f>SUM(AL136,AN136,BO136,BS136)</f>
        <v>0</v>
      </c>
      <c r="Y136" s="41">
        <f>SUM(AO136:BN136)</f>
        <v>38</v>
      </c>
      <c r="Z136" s="41">
        <f>COUNTIF(AO136:BN136, "&gt;0")</f>
        <v>1</v>
      </c>
      <c r="AA136" s="41">
        <f>SUM(AB136:AF136)</f>
        <v>53</v>
      </c>
      <c r="AB136" s="41">
        <f>BP136+BQ136</f>
        <v>53</v>
      </c>
      <c r="AC136" s="41">
        <v>0</v>
      </c>
      <c r="AD136" s="41">
        <v>0</v>
      </c>
      <c r="AE136" s="41">
        <f>SUM(BR136)</f>
        <v>0</v>
      </c>
      <c r="AF136" s="41">
        <f>SUM(AM136)</f>
        <v>0</v>
      </c>
      <c r="AG136" s="122"/>
      <c r="AH136" s="36">
        <v>0</v>
      </c>
      <c r="AI136" s="126">
        <v>0</v>
      </c>
      <c r="AJ136" s="36">
        <v>0</v>
      </c>
      <c r="AK136" s="37"/>
      <c r="AL136" s="1">
        <v>0</v>
      </c>
      <c r="AM136" s="1">
        <v>0</v>
      </c>
      <c r="AN136" s="1">
        <v>0</v>
      </c>
      <c r="AO136" s="1">
        <v>38</v>
      </c>
      <c r="AP136" s="1">
        <v>0</v>
      </c>
      <c r="AQ136" s="114">
        <v>0</v>
      </c>
      <c r="AR136" s="1">
        <v>0</v>
      </c>
      <c r="AS136" s="114">
        <v>0</v>
      </c>
      <c r="AT136" s="114">
        <v>0</v>
      </c>
      <c r="AU136" s="114">
        <v>0</v>
      </c>
      <c r="AV136" s="114">
        <v>0</v>
      </c>
      <c r="AW136" s="114">
        <v>0</v>
      </c>
      <c r="AX136" s="114">
        <v>0</v>
      </c>
      <c r="AY136" s="114">
        <v>0</v>
      </c>
      <c r="AZ136" s="114">
        <v>0</v>
      </c>
      <c r="BA136" s="114">
        <v>0</v>
      </c>
      <c r="BB136" s="114">
        <v>0</v>
      </c>
      <c r="BC136" s="114">
        <v>0</v>
      </c>
      <c r="BD136" s="115">
        <v>0</v>
      </c>
      <c r="BE136" s="114">
        <v>0</v>
      </c>
      <c r="BF136" s="114">
        <v>0</v>
      </c>
      <c r="BG136" s="114">
        <v>0</v>
      </c>
      <c r="BH136" s="114">
        <v>0</v>
      </c>
      <c r="BI136" s="114">
        <v>0</v>
      </c>
      <c r="BJ136" s="114">
        <v>0</v>
      </c>
      <c r="BK136" s="114">
        <v>0</v>
      </c>
      <c r="BL136" s="114">
        <v>0</v>
      </c>
      <c r="BM136" s="114">
        <v>0</v>
      </c>
      <c r="BN136" s="114">
        <v>0</v>
      </c>
      <c r="BO136" s="114">
        <v>0</v>
      </c>
      <c r="BP136" s="114">
        <v>53</v>
      </c>
      <c r="BQ136" s="114">
        <v>0</v>
      </c>
      <c r="BR136" s="114">
        <v>0</v>
      </c>
      <c r="BS136" s="114">
        <v>0</v>
      </c>
    </row>
    <row r="137" spans="1:71" s="1" customFormat="1" ht="15" x14ac:dyDescent="0.25">
      <c r="A137" s="1" t="str">
        <f>CONCATENATE(G137,"-",F137,"-",H137)</f>
        <v>999935413-Black-Cadet</v>
      </c>
      <c r="B137" s="1" t="str">
        <f>CONCATENATE(G137,"-",H137)</f>
        <v>999935413-Cadet</v>
      </c>
      <c r="C137" s="149" t="s">
        <v>2787</v>
      </c>
      <c r="D137" s="149" t="s">
        <v>1095</v>
      </c>
      <c r="E137" s="149" t="s">
        <v>27</v>
      </c>
      <c r="F137" s="41" t="s">
        <v>14</v>
      </c>
      <c r="G137" s="149">
        <v>999935413</v>
      </c>
      <c r="H137" s="149" t="s">
        <v>18</v>
      </c>
      <c r="I137" s="34">
        <f>((L137)-J137)+T137</f>
        <v>91</v>
      </c>
      <c r="J137" s="36"/>
      <c r="K137" s="35"/>
      <c r="L137" s="34">
        <f>SUM(N137,O137,P137,Q137,R137,M137)</f>
        <v>0</v>
      </c>
      <c r="M137" s="34">
        <f>AJ137</f>
        <v>0</v>
      </c>
      <c r="N137" s="34">
        <f>SUM(AI137)</f>
        <v>0</v>
      </c>
      <c r="O137" s="34">
        <f>0</f>
        <v>0</v>
      </c>
      <c r="P137" s="34">
        <v>0</v>
      </c>
      <c r="Q137" s="34">
        <v>0</v>
      </c>
      <c r="R137" s="34">
        <f>AH137</f>
        <v>0</v>
      </c>
      <c r="S137" s="122"/>
      <c r="T137" s="41">
        <f>SUM(U137,AA137)</f>
        <v>91</v>
      </c>
      <c r="U137" s="41">
        <f>IF(SUM(V137:Y137)&gt;=250, 250,SUM(V137:Y137))</f>
        <v>38</v>
      </c>
      <c r="V137" s="41">
        <v>0</v>
      </c>
      <c r="W137" s="41">
        <v>0</v>
      </c>
      <c r="X137" s="41">
        <f>SUM(AL137,AN137,BO137,BS137)</f>
        <v>0</v>
      </c>
      <c r="Y137" s="41">
        <f>SUM(AO137:BN137)</f>
        <v>38</v>
      </c>
      <c r="Z137" s="41">
        <f>COUNTIF(AO137:BN137, "&gt;0")</f>
        <v>1</v>
      </c>
      <c r="AA137" s="41">
        <f>SUM(AB137:AF137)</f>
        <v>53</v>
      </c>
      <c r="AB137" s="41">
        <f>BP137+BQ137</f>
        <v>53</v>
      </c>
      <c r="AC137" s="41">
        <v>0</v>
      </c>
      <c r="AD137" s="41">
        <v>0</v>
      </c>
      <c r="AE137" s="41">
        <f>SUM(BR137)</f>
        <v>0</v>
      </c>
      <c r="AF137" s="41">
        <f>SUM(AM137)</f>
        <v>0</v>
      </c>
      <c r="AG137" s="122"/>
      <c r="AH137" s="36">
        <v>0</v>
      </c>
      <c r="AI137" s="126">
        <v>0</v>
      </c>
      <c r="AJ137" s="36">
        <v>0</v>
      </c>
      <c r="AK137" s="121"/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14">
        <v>0</v>
      </c>
      <c r="AR137" s="1">
        <v>0</v>
      </c>
      <c r="AS137" s="114">
        <v>0</v>
      </c>
      <c r="AT137" s="114">
        <v>0</v>
      </c>
      <c r="AU137" s="114">
        <v>0</v>
      </c>
      <c r="AV137" s="114">
        <v>0</v>
      </c>
      <c r="AW137" s="114">
        <v>0</v>
      </c>
      <c r="AX137" s="114">
        <v>0</v>
      </c>
      <c r="AY137" s="114">
        <v>0</v>
      </c>
      <c r="AZ137" s="114">
        <v>0</v>
      </c>
      <c r="BA137" s="114">
        <v>0</v>
      </c>
      <c r="BB137" s="114">
        <v>0</v>
      </c>
      <c r="BC137" s="114">
        <v>38</v>
      </c>
      <c r="BD137" s="115">
        <v>0</v>
      </c>
      <c r="BE137" s="114">
        <v>0</v>
      </c>
      <c r="BF137" s="114">
        <v>0</v>
      </c>
      <c r="BG137" s="114">
        <v>0</v>
      </c>
      <c r="BH137" s="114">
        <v>0</v>
      </c>
      <c r="BI137" s="114">
        <v>0</v>
      </c>
      <c r="BJ137" s="114">
        <v>0</v>
      </c>
      <c r="BK137" s="114">
        <v>0</v>
      </c>
      <c r="BL137" s="114">
        <v>0</v>
      </c>
      <c r="BM137" s="114">
        <v>0</v>
      </c>
      <c r="BN137" s="114">
        <v>0</v>
      </c>
      <c r="BO137" s="114">
        <v>0</v>
      </c>
      <c r="BP137" s="114">
        <v>53</v>
      </c>
      <c r="BQ137" s="114">
        <v>0</v>
      </c>
      <c r="BR137" s="114">
        <v>0</v>
      </c>
      <c r="BS137" s="114">
        <v>0</v>
      </c>
    </row>
    <row r="138" spans="1:71" s="1" customFormat="1" ht="15" x14ac:dyDescent="0.25">
      <c r="A138" s="1" t="str">
        <f>CONCATENATE(G138,"-",F138,"-",H138)</f>
        <v>999924545-Black-Cadet</v>
      </c>
      <c r="B138" s="1" t="str">
        <f>CONCATENATE(G138,"-",H138)</f>
        <v>999924545-Cadet</v>
      </c>
      <c r="C138" s="36" t="s">
        <v>910</v>
      </c>
      <c r="D138" s="36" t="s">
        <v>1334</v>
      </c>
      <c r="E138" s="36" t="s">
        <v>27</v>
      </c>
      <c r="F138" s="41" t="s">
        <v>14</v>
      </c>
      <c r="G138" s="127">
        <v>999924545</v>
      </c>
      <c r="H138" s="41" t="s">
        <v>18</v>
      </c>
      <c r="I138" s="34">
        <f>((L138)-J138)+T138</f>
        <v>83</v>
      </c>
      <c r="J138" s="34"/>
      <c r="K138" s="37"/>
      <c r="L138" s="34">
        <f>SUM(N138,O138,P138,Q138,R138,M138)</f>
        <v>32</v>
      </c>
      <c r="M138" s="34">
        <f>AJ138</f>
        <v>0</v>
      </c>
      <c r="N138" s="34">
        <f>SUM(AI138)</f>
        <v>32</v>
      </c>
      <c r="O138" s="34">
        <f>0</f>
        <v>0</v>
      </c>
      <c r="P138" s="34">
        <v>0</v>
      </c>
      <c r="Q138" s="34">
        <v>0</v>
      </c>
      <c r="R138" s="34">
        <f>AH138</f>
        <v>0</v>
      </c>
      <c r="S138" s="122"/>
      <c r="T138" s="41">
        <f>SUM(U138,AA138)</f>
        <v>51</v>
      </c>
      <c r="U138" s="41">
        <f>IF(SUM(V138:Y138)&gt;=250, 250,SUM(V138:Y138))</f>
        <v>51</v>
      </c>
      <c r="V138" s="41">
        <v>0</v>
      </c>
      <c r="W138" s="41">
        <v>0</v>
      </c>
      <c r="X138" s="41">
        <f>SUM(AL138,AN138,BO138,BS138)</f>
        <v>0</v>
      </c>
      <c r="Y138" s="41">
        <f>SUM(AO138:BN138)</f>
        <v>51</v>
      </c>
      <c r="Z138" s="41">
        <f>COUNTIF(AO138:BN138, "&gt;0")</f>
        <v>1</v>
      </c>
      <c r="AA138" s="41">
        <f>SUM(AB138:AF138)</f>
        <v>0</v>
      </c>
      <c r="AB138" s="41">
        <f>BP138+BQ138</f>
        <v>0</v>
      </c>
      <c r="AC138" s="41">
        <v>0</v>
      </c>
      <c r="AD138" s="41">
        <v>0</v>
      </c>
      <c r="AE138" s="41">
        <f>SUM(BR138)</f>
        <v>0</v>
      </c>
      <c r="AF138" s="41">
        <f>SUM(AM138)</f>
        <v>0</v>
      </c>
      <c r="AG138" s="122"/>
      <c r="AH138" s="36">
        <v>0</v>
      </c>
      <c r="AI138" s="126">
        <v>32</v>
      </c>
      <c r="AJ138" s="36">
        <v>0</v>
      </c>
      <c r="AK138" s="121"/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14">
        <v>0</v>
      </c>
      <c r="AR138" s="1">
        <v>0</v>
      </c>
      <c r="AS138" s="114">
        <v>0</v>
      </c>
      <c r="AT138" s="114">
        <v>0</v>
      </c>
      <c r="AU138" s="114">
        <v>0</v>
      </c>
      <c r="AV138" s="114">
        <v>0</v>
      </c>
      <c r="AW138" s="114">
        <v>0</v>
      </c>
      <c r="AX138" s="114">
        <v>0</v>
      </c>
      <c r="AY138" s="114">
        <v>0</v>
      </c>
      <c r="AZ138" s="114">
        <v>0</v>
      </c>
      <c r="BA138" s="114">
        <v>0</v>
      </c>
      <c r="BB138" s="114">
        <v>0</v>
      </c>
      <c r="BC138" s="114">
        <v>0</v>
      </c>
      <c r="BD138" s="115">
        <v>0</v>
      </c>
      <c r="BE138" s="114">
        <v>0</v>
      </c>
      <c r="BF138" s="114">
        <v>0</v>
      </c>
      <c r="BG138" s="114">
        <v>0</v>
      </c>
      <c r="BH138" s="114">
        <v>0</v>
      </c>
      <c r="BI138" s="114">
        <v>0</v>
      </c>
      <c r="BJ138" s="114">
        <v>0</v>
      </c>
      <c r="BK138" s="114">
        <v>51</v>
      </c>
      <c r="BL138" s="114">
        <v>0</v>
      </c>
      <c r="BM138" s="114">
        <v>0</v>
      </c>
      <c r="BN138" s="114">
        <v>0</v>
      </c>
      <c r="BO138" s="114">
        <v>0</v>
      </c>
      <c r="BP138" s="114">
        <v>0</v>
      </c>
      <c r="BQ138" s="114">
        <v>0</v>
      </c>
      <c r="BR138" s="114">
        <v>0</v>
      </c>
      <c r="BS138" s="114">
        <v>0</v>
      </c>
    </row>
    <row r="139" spans="1:71" s="1" customFormat="1" ht="15" x14ac:dyDescent="0.25">
      <c r="A139" s="1" t="str">
        <f>CONCATENATE(G139,"-",F139,"-",H139)</f>
        <v>999935936-Black-Cadet</v>
      </c>
      <c r="B139" s="1" t="str">
        <f>CONCATENATE(G139,"-",H139)</f>
        <v>999935936-Cadet</v>
      </c>
      <c r="C139" s="36" t="s">
        <v>292</v>
      </c>
      <c r="D139" s="36" t="s">
        <v>3676</v>
      </c>
      <c r="E139" s="36" t="s">
        <v>27</v>
      </c>
      <c r="F139" s="36" t="s">
        <v>14</v>
      </c>
      <c r="G139" s="36">
        <v>999935936</v>
      </c>
      <c r="H139" s="36" t="s">
        <v>18</v>
      </c>
      <c r="I139" s="34">
        <f>((L139)-J139)+T139</f>
        <v>80</v>
      </c>
      <c r="J139" s="34"/>
      <c r="K139" s="37"/>
      <c r="L139" s="34">
        <f>SUM(N139,O139,P139,Q139,R139,M139)</f>
        <v>0</v>
      </c>
      <c r="M139" s="34">
        <f>AJ139</f>
        <v>0</v>
      </c>
      <c r="N139" s="34">
        <f>SUM(AI139)</f>
        <v>0</v>
      </c>
      <c r="O139" s="34">
        <f>0</f>
        <v>0</v>
      </c>
      <c r="P139" s="34">
        <v>0</v>
      </c>
      <c r="Q139" s="34">
        <v>0</v>
      </c>
      <c r="R139" s="34">
        <f>AH139</f>
        <v>0</v>
      </c>
      <c r="S139" s="122"/>
      <c r="T139" s="41">
        <f>SUM(U139,AA139)</f>
        <v>80</v>
      </c>
      <c r="U139" s="41">
        <f>IF(SUM(V139:Y139)&gt;=250, 250,SUM(V139:Y139))</f>
        <v>0</v>
      </c>
      <c r="V139" s="41">
        <v>0</v>
      </c>
      <c r="W139" s="41">
        <v>0</v>
      </c>
      <c r="X139" s="41">
        <f>SUM(AL139,AN139,BO139,BS139)</f>
        <v>0</v>
      </c>
      <c r="Y139" s="41">
        <f>SUM(AO139:BN139)</f>
        <v>0</v>
      </c>
      <c r="Z139" s="41">
        <f>COUNTIF(AO139:BN139, "&gt;0")</f>
        <v>0</v>
      </c>
      <c r="AA139" s="41">
        <f>SUM(AB139:AF139)</f>
        <v>80</v>
      </c>
      <c r="AB139" s="41">
        <f>BP139+BQ139</f>
        <v>0</v>
      </c>
      <c r="AC139" s="41">
        <v>0</v>
      </c>
      <c r="AD139" s="41">
        <v>0</v>
      </c>
      <c r="AE139" s="41">
        <f>SUM(BR139)</f>
        <v>80</v>
      </c>
      <c r="AF139" s="41">
        <f>SUM(AM139)</f>
        <v>0</v>
      </c>
      <c r="AG139" s="122"/>
      <c r="AH139" s="36">
        <v>0</v>
      </c>
      <c r="AI139" s="126">
        <v>0</v>
      </c>
      <c r="AJ139" s="36">
        <v>0</v>
      </c>
      <c r="AK139" s="121"/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14">
        <v>0</v>
      </c>
      <c r="AR139" s="1">
        <v>0</v>
      </c>
      <c r="AS139" s="114">
        <v>0</v>
      </c>
      <c r="AT139" s="114">
        <v>0</v>
      </c>
      <c r="AU139" s="114">
        <v>0</v>
      </c>
      <c r="AV139" s="114">
        <v>0</v>
      </c>
      <c r="AW139" s="114">
        <v>0</v>
      </c>
      <c r="AX139" s="114">
        <v>0</v>
      </c>
      <c r="AY139" s="114">
        <v>0</v>
      </c>
      <c r="AZ139" s="114">
        <v>0</v>
      </c>
      <c r="BA139" s="114">
        <v>0</v>
      </c>
      <c r="BB139" s="114">
        <v>0</v>
      </c>
      <c r="BC139" s="114">
        <v>0</v>
      </c>
      <c r="BD139" s="115">
        <v>0</v>
      </c>
      <c r="BE139" s="114">
        <v>0</v>
      </c>
      <c r="BF139" s="114">
        <v>0</v>
      </c>
      <c r="BG139" s="114">
        <v>0</v>
      </c>
      <c r="BH139" s="114">
        <v>0</v>
      </c>
      <c r="BI139" s="114">
        <v>0</v>
      </c>
      <c r="BJ139" s="114">
        <v>0</v>
      </c>
      <c r="BK139" s="114">
        <v>0</v>
      </c>
      <c r="BL139" s="114">
        <v>0</v>
      </c>
      <c r="BM139" s="114">
        <v>0</v>
      </c>
      <c r="BN139" s="114">
        <v>0</v>
      </c>
      <c r="BO139" s="114">
        <v>0</v>
      </c>
      <c r="BP139" s="114">
        <v>0</v>
      </c>
      <c r="BQ139" s="114">
        <v>0</v>
      </c>
      <c r="BR139" s="114">
        <v>80</v>
      </c>
      <c r="BS139" s="114">
        <v>0</v>
      </c>
    </row>
    <row r="140" spans="1:71" s="1" customFormat="1" ht="15" x14ac:dyDescent="0.25">
      <c r="A140" s="1" t="str">
        <f>CONCATENATE(G140,"-",F140,"-",H140)</f>
        <v>999936062-Black-Cadet</v>
      </c>
      <c r="B140" s="1" t="str">
        <f>CONCATENATE(G140,"-",H140)</f>
        <v>999936062-Cadet</v>
      </c>
      <c r="C140" s="36" t="s">
        <v>3677</v>
      </c>
      <c r="D140" s="36" t="s">
        <v>3678</v>
      </c>
      <c r="E140" s="36" t="s">
        <v>27</v>
      </c>
      <c r="F140" s="36" t="s">
        <v>14</v>
      </c>
      <c r="G140" s="36">
        <v>999936062</v>
      </c>
      <c r="H140" s="36" t="s">
        <v>18</v>
      </c>
      <c r="I140" s="34">
        <f>((L140)-J140)+T140</f>
        <v>80</v>
      </c>
      <c r="J140" s="34"/>
      <c r="K140" s="37"/>
      <c r="L140" s="34">
        <f>SUM(N140,O140,P140,Q140,R140,M140)</f>
        <v>0</v>
      </c>
      <c r="M140" s="34">
        <f>AJ140</f>
        <v>0</v>
      </c>
      <c r="N140" s="34">
        <f>SUM(AI140)</f>
        <v>0</v>
      </c>
      <c r="O140" s="34">
        <f>0</f>
        <v>0</v>
      </c>
      <c r="P140" s="34">
        <v>0</v>
      </c>
      <c r="Q140" s="34">
        <v>0</v>
      </c>
      <c r="R140" s="34">
        <f>AH140</f>
        <v>0</v>
      </c>
      <c r="S140" s="122"/>
      <c r="T140" s="41">
        <f>SUM(U140,AA140)</f>
        <v>80</v>
      </c>
      <c r="U140" s="41">
        <f>IF(SUM(V140:Y140)&gt;=250, 250,SUM(V140:Y140))</f>
        <v>0</v>
      </c>
      <c r="V140" s="41">
        <v>0</v>
      </c>
      <c r="W140" s="41">
        <v>0</v>
      </c>
      <c r="X140" s="41">
        <f>SUM(AL140,AN140,BO140,BS140)</f>
        <v>0</v>
      </c>
      <c r="Y140" s="41">
        <f>SUM(AO140:BN140)</f>
        <v>0</v>
      </c>
      <c r="Z140" s="41">
        <f>COUNTIF(AO140:BN140, "&gt;0")</f>
        <v>0</v>
      </c>
      <c r="AA140" s="41">
        <f>SUM(AB140:AF140)</f>
        <v>80</v>
      </c>
      <c r="AB140" s="41">
        <f>BP140+BQ140</f>
        <v>0</v>
      </c>
      <c r="AC140" s="41">
        <v>0</v>
      </c>
      <c r="AD140" s="41">
        <v>0</v>
      </c>
      <c r="AE140" s="41">
        <f>SUM(BR140)</f>
        <v>80</v>
      </c>
      <c r="AF140" s="41">
        <f>SUM(AM140)</f>
        <v>0</v>
      </c>
      <c r="AG140" s="122"/>
      <c r="AH140" s="36">
        <v>0</v>
      </c>
      <c r="AI140" s="126">
        <v>0</v>
      </c>
      <c r="AJ140" s="36">
        <v>0</v>
      </c>
      <c r="AK140" s="121"/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14">
        <v>0</v>
      </c>
      <c r="AR140" s="1">
        <v>0</v>
      </c>
      <c r="AS140" s="114">
        <v>0</v>
      </c>
      <c r="AT140" s="114">
        <v>0</v>
      </c>
      <c r="AU140" s="114">
        <v>0</v>
      </c>
      <c r="AV140" s="114">
        <v>0</v>
      </c>
      <c r="AW140" s="114">
        <v>0</v>
      </c>
      <c r="AX140" s="114">
        <v>0</v>
      </c>
      <c r="AY140" s="114">
        <v>0</v>
      </c>
      <c r="AZ140" s="114">
        <v>0</v>
      </c>
      <c r="BA140" s="114">
        <v>0</v>
      </c>
      <c r="BB140" s="114">
        <v>0</v>
      </c>
      <c r="BC140" s="114">
        <v>0</v>
      </c>
      <c r="BD140" s="115">
        <v>0</v>
      </c>
      <c r="BE140" s="114">
        <v>0</v>
      </c>
      <c r="BF140" s="114">
        <v>0</v>
      </c>
      <c r="BG140" s="114">
        <v>0</v>
      </c>
      <c r="BH140" s="114">
        <v>0</v>
      </c>
      <c r="BI140" s="114">
        <v>0</v>
      </c>
      <c r="BJ140" s="114">
        <v>0</v>
      </c>
      <c r="BK140" s="114">
        <v>0</v>
      </c>
      <c r="BL140" s="114">
        <v>0</v>
      </c>
      <c r="BM140" s="114">
        <v>0</v>
      </c>
      <c r="BN140" s="114">
        <v>0</v>
      </c>
      <c r="BO140" s="114">
        <v>0</v>
      </c>
      <c r="BP140" s="114">
        <v>0</v>
      </c>
      <c r="BQ140" s="114">
        <v>0</v>
      </c>
      <c r="BR140" s="114">
        <v>80</v>
      </c>
      <c r="BS140" s="114">
        <v>0</v>
      </c>
    </row>
    <row r="141" spans="1:71" s="1" customFormat="1" ht="15" x14ac:dyDescent="0.25">
      <c r="A141" s="1" t="str">
        <f>CONCATENATE(G141,"-",F141,"-",H141)</f>
        <v>999936491-Black-Cadet</v>
      </c>
      <c r="B141" s="1" t="str">
        <f>CONCATENATE(G141,"-",H141)</f>
        <v>999936491-Cadet</v>
      </c>
      <c r="C141" s="36" t="s">
        <v>882</v>
      </c>
      <c r="D141" s="36" t="s">
        <v>3679</v>
      </c>
      <c r="E141" s="36" t="s">
        <v>27</v>
      </c>
      <c r="F141" s="36" t="s">
        <v>14</v>
      </c>
      <c r="G141" s="36">
        <v>999936491</v>
      </c>
      <c r="H141" s="36" t="s">
        <v>18</v>
      </c>
      <c r="I141" s="34">
        <f>((L141)-J141)+T141</f>
        <v>80</v>
      </c>
      <c r="J141" s="34"/>
      <c r="K141" s="37"/>
      <c r="L141" s="34">
        <f>SUM(N141,O141,P141,Q141,R141,M141)</f>
        <v>0</v>
      </c>
      <c r="M141" s="34">
        <f>AJ141</f>
        <v>0</v>
      </c>
      <c r="N141" s="34">
        <f>SUM(AI141)</f>
        <v>0</v>
      </c>
      <c r="O141" s="34">
        <f>0</f>
        <v>0</v>
      </c>
      <c r="P141" s="34">
        <v>0</v>
      </c>
      <c r="Q141" s="34">
        <v>0</v>
      </c>
      <c r="R141" s="34">
        <f>AH141</f>
        <v>0</v>
      </c>
      <c r="S141" s="122"/>
      <c r="T141" s="41">
        <f>SUM(U141,AA141)</f>
        <v>80</v>
      </c>
      <c r="U141" s="41">
        <f>IF(SUM(V141:Y141)&gt;=250, 250,SUM(V141:Y141))</f>
        <v>0</v>
      </c>
      <c r="V141" s="41">
        <v>0</v>
      </c>
      <c r="W141" s="41">
        <v>0</v>
      </c>
      <c r="X141" s="41">
        <f>SUM(AL141,AN141,BO141,BS141)</f>
        <v>0</v>
      </c>
      <c r="Y141" s="41">
        <f>SUM(AO141:BN141)</f>
        <v>0</v>
      </c>
      <c r="Z141" s="41">
        <f>COUNTIF(AO141:BN141, "&gt;0")</f>
        <v>0</v>
      </c>
      <c r="AA141" s="41">
        <f>SUM(AB141:AF141)</f>
        <v>80</v>
      </c>
      <c r="AB141" s="41">
        <f>BP141+BQ141</f>
        <v>0</v>
      </c>
      <c r="AC141" s="41">
        <v>0</v>
      </c>
      <c r="AD141" s="41">
        <v>0</v>
      </c>
      <c r="AE141" s="41">
        <f>SUM(BR141)</f>
        <v>80</v>
      </c>
      <c r="AF141" s="41">
        <f>SUM(AM141)</f>
        <v>0</v>
      </c>
      <c r="AG141" s="122"/>
      <c r="AH141" s="36">
        <v>0</v>
      </c>
      <c r="AI141" s="126">
        <v>0</v>
      </c>
      <c r="AJ141" s="36">
        <v>0</v>
      </c>
      <c r="AK141" s="121"/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14">
        <v>0</v>
      </c>
      <c r="AR141" s="1">
        <v>0</v>
      </c>
      <c r="AS141" s="114">
        <v>0</v>
      </c>
      <c r="AT141" s="114">
        <v>0</v>
      </c>
      <c r="AU141" s="114">
        <v>0</v>
      </c>
      <c r="AV141" s="114">
        <v>0</v>
      </c>
      <c r="AW141" s="114">
        <v>0</v>
      </c>
      <c r="AX141" s="114">
        <v>0</v>
      </c>
      <c r="AY141" s="114">
        <v>0</v>
      </c>
      <c r="AZ141" s="114">
        <v>0</v>
      </c>
      <c r="BA141" s="114">
        <v>0</v>
      </c>
      <c r="BB141" s="114">
        <v>0</v>
      </c>
      <c r="BC141" s="114">
        <v>0</v>
      </c>
      <c r="BD141" s="115">
        <v>0</v>
      </c>
      <c r="BE141" s="114">
        <v>0</v>
      </c>
      <c r="BF141" s="114">
        <v>0</v>
      </c>
      <c r="BG141" s="114">
        <v>0</v>
      </c>
      <c r="BH141" s="114">
        <v>0</v>
      </c>
      <c r="BI141" s="114">
        <v>0</v>
      </c>
      <c r="BJ141" s="114">
        <v>0</v>
      </c>
      <c r="BK141" s="114">
        <v>0</v>
      </c>
      <c r="BL141" s="114">
        <v>0</v>
      </c>
      <c r="BM141" s="114">
        <v>0</v>
      </c>
      <c r="BN141" s="114">
        <v>0</v>
      </c>
      <c r="BO141" s="114">
        <v>0</v>
      </c>
      <c r="BP141" s="114">
        <v>0</v>
      </c>
      <c r="BQ141" s="114">
        <v>0</v>
      </c>
      <c r="BR141" s="114">
        <v>80</v>
      </c>
      <c r="BS141" s="114">
        <v>0</v>
      </c>
    </row>
    <row r="142" spans="1:71" s="1" customFormat="1" ht="15" x14ac:dyDescent="0.25">
      <c r="A142" s="1" t="str">
        <f>CONCATENATE(G142,"-",F142,"-",H142)</f>
        <v>999927201-Black-Cadet</v>
      </c>
      <c r="B142" s="1" t="str">
        <f>CONCATENATE(G142,"-",H142)</f>
        <v>999927201-Cadet</v>
      </c>
      <c r="C142" s="36" t="s">
        <v>696</v>
      </c>
      <c r="D142" s="36" t="s">
        <v>1108</v>
      </c>
      <c r="E142" s="36" t="s">
        <v>27</v>
      </c>
      <c r="F142" s="41" t="s">
        <v>14</v>
      </c>
      <c r="G142" s="128">
        <v>999927201</v>
      </c>
      <c r="H142" s="41" t="s">
        <v>18</v>
      </c>
      <c r="I142" s="34">
        <f>((L142)-J142)+T142</f>
        <v>72</v>
      </c>
      <c r="J142" s="36"/>
      <c r="K142" s="35"/>
      <c r="L142" s="34">
        <f>SUM(N142,O142,P142,Q142,R142,M142)</f>
        <v>0</v>
      </c>
      <c r="M142" s="34">
        <f>AJ142</f>
        <v>0</v>
      </c>
      <c r="N142" s="34">
        <f>SUM(AI142)</f>
        <v>0</v>
      </c>
      <c r="O142" s="34">
        <f>0</f>
        <v>0</v>
      </c>
      <c r="P142" s="34">
        <v>0</v>
      </c>
      <c r="Q142" s="34">
        <v>0</v>
      </c>
      <c r="R142" s="34">
        <f>AH142</f>
        <v>0</v>
      </c>
      <c r="S142" s="122"/>
      <c r="T142" s="41">
        <f>SUM(U142,AA142)</f>
        <v>72</v>
      </c>
      <c r="U142" s="41">
        <f>IF(SUM(V142:Y142)&gt;=250, 250,SUM(V142:Y142))</f>
        <v>72</v>
      </c>
      <c r="V142" s="41">
        <v>0</v>
      </c>
      <c r="W142" s="41">
        <v>0</v>
      </c>
      <c r="X142" s="41">
        <f>SUM(AL142,AN142,BO142,BS142)</f>
        <v>0</v>
      </c>
      <c r="Y142" s="41">
        <f>SUM(AO142:BN142)</f>
        <v>72</v>
      </c>
      <c r="Z142" s="41">
        <f>COUNTIF(AO142:BN142, "&gt;0")</f>
        <v>2</v>
      </c>
      <c r="AA142" s="41">
        <f>SUM(AB142:AF142)</f>
        <v>0</v>
      </c>
      <c r="AB142" s="41">
        <f>BP142+BQ142</f>
        <v>0</v>
      </c>
      <c r="AC142" s="41">
        <v>0</v>
      </c>
      <c r="AD142" s="41">
        <v>0</v>
      </c>
      <c r="AE142" s="41">
        <f>SUM(BR142)</f>
        <v>0</v>
      </c>
      <c r="AF142" s="41">
        <f>SUM(AM142)</f>
        <v>0</v>
      </c>
      <c r="AG142" s="122"/>
      <c r="AH142" s="36">
        <v>0</v>
      </c>
      <c r="AI142" s="36">
        <v>0</v>
      </c>
      <c r="AJ142" s="36">
        <v>0</v>
      </c>
      <c r="AK142" s="121"/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14">
        <v>0</v>
      </c>
      <c r="AR142" s="1">
        <v>0</v>
      </c>
      <c r="AS142" s="114">
        <v>0</v>
      </c>
      <c r="AT142" s="114">
        <v>0</v>
      </c>
      <c r="AU142" s="114">
        <v>0</v>
      </c>
      <c r="AV142" s="114">
        <v>0</v>
      </c>
      <c r="AW142" s="114">
        <v>21</v>
      </c>
      <c r="AX142" s="114">
        <v>0</v>
      </c>
      <c r="AY142" s="114">
        <v>0</v>
      </c>
      <c r="AZ142" s="114">
        <v>0</v>
      </c>
      <c r="BA142" s="114">
        <v>0</v>
      </c>
      <c r="BB142" s="114">
        <v>0</v>
      </c>
      <c r="BC142" s="114">
        <v>0</v>
      </c>
      <c r="BD142" s="115">
        <v>0</v>
      </c>
      <c r="BE142" s="114">
        <v>0</v>
      </c>
      <c r="BF142" s="114">
        <v>0</v>
      </c>
      <c r="BG142" s="114">
        <v>0</v>
      </c>
      <c r="BH142" s="114">
        <v>0</v>
      </c>
      <c r="BI142" s="114">
        <v>0</v>
      </c>
      <c r="BJ142" s="114">
        <v>0</v>
      </c>
      <c r="BK142" s="114">
        <v>51</v>
      </c>
      <c r="BL142" s="114">
        <v>0</v>
      </c>
      <c r="BM142" s="114">
        <v>0</v>
      </c>
      <c r="BN142" s="114">
        <v>0</v>
      </c>
      <c r="BO142" s="114">
        <v>0</v>
      </c>
      <c r="BP142" s="114">
        <v>0</v>
      </c>
      <c r="BQ142" s="114">
        <v>0</v>
      </c>
      <c r="BR142" s="114">
        <v>0</v>
      </c>
      <c r="BS142" s="114">
        <v>0</v>
      </c>
    </row>
    <row r="143" spans="1:71" s="1" customFormat="1" ht="15" x14ac:dyDescent="0.25">
      <c r="A143" s="1" t="str">
        <f>CONCATENATE(G143,"-",F143,"-",H143)</f>
        <v>999929175-Black-Cadet</v>
      </c>
      <c r="B143" s="1" t="str">
        <f>CONCATENATE(G143,"-",H143)</f>
        <v>999929175-Cadet</v>
      </c>
      <c r="C143" s="36" t="s">
        <v>352</v>
      </c>
      <c r="D143" s="36" t="s">
        <v>594</v>
      </c>
      <c r="E143" s="36" t="s">
        <v>27</v>
      </c>
      <c r="F143" s="41" t="s">
        <v>14</v>
      </c>
      <c r="G143" s="128">
        <v>999929175</v>
      </c>
      <c r="H143" s="41" t="s">
        <v>18</v>
      </c>
      <c r="I143" s="34">
        <f>((L143)-J143)+T143</f>
        <v>72</v>
      </c>
      <c r="J143" s="34">
        <f>L143/2</f>
        <v>0</v>
      </c>
      <c r="K143" s="37"/>
      <c r="L143" s="34">
        <f>SUM(N143,O143,P143,Q143,R143,M143)</f>
        <v>0</v>
      </c>
      <c r="M143" s="34">
        <f>AJ143</f>
        <v>0</v>
      </c>
      <c r="N143" s="34">
        <f>SUM(AI143)</f>
        <v>0</v>
      </c>
      <c r="O143" s="34">
        <f>0</f>
        <v>0</v>
      </c>
      <c r="P143" s="34">
        <v>0</v>
      </c>
      <c r="Q143" s="34">
        <v>0</v>
      </c>
      <c r="R143" s="34">
        <f>AH143</f>
        <v>0</v>
      </c>
      <c r="S143" s="122"/>
      <c r="T143" s="41">
        <f>SUM(U143,AA143)</f>
        <v>72</v>
      </c>
      <c r="U143" s="41">
        <f>IF(SUM(V143:Y143)&gt;=250, 250,SUM(V143:Y143))</f>
        <v>72</v>
      </c>
      <c r="V143" s="41">
        <v>0</v>
      </c>
      <c r="W143" s="41">
        <v>0</v>
      </c>
      <c r="X143" s="41">
        <f>SUM(AL143,AN143,BO143,BS143)</f>
        <v>0</v>
      </c>
      <c r="Y143" s="41">
        <f>SUM(AO143:BN143)</f>
        <v>72</v>
      </c>
      <c r="Z143" s="41">
        <f>COUNTIF(AO143:BN143, "&gt;0")</f>
        <v>2</v>
      </c>
      <c r="AA143" s="41">
        <f>SUM(AB143:AF143)</f>
        <v>0</v>
      </c>
      <c r="AB143" s="41">
        <f>BP143+BQ143</f>
        <v>0</v>
      </c>
      <c r="AC143" s="41">
        <v>0</v>
      </c>
      <c r="AD143" s="41">
        <v>0</v>
      </c>
      <c r="AE143" s="41">
        <f>SUM(BR143)</f>
        <v>0</v>
      </c>
      <c r="AF143" s="41">
        <f>SUM(AM143)</f>
        <v>0</v>
      </c>
      <c r="AG143" s="122"/>
      <c r="AH143" s="36">
        <v>0</v>
      </c>
      <c r="AI143" s="126">
        <v>0</v>
      </c>
      <c r="AJ143" s="36">
        <v>0</v>
      </c>
      <c r="AK143" s="121"/>
      <c r="AL143" s="1">
        <v>0</v>
      </c>
      <c r="AM143" s="1">
        <v>0</v>
      </c>
      <c r="AN143" s="1">
        <v>0</v>
      </c>
      <c r="AO143" s="1">
        <v>0</v>
      </c>
      <c r="AP143" s="1">
        <v>21</v>
      </c>
      <c r="AQ143" s="114">
        <v>0</v>
      </c>
      <c r="AR143" s="1">
        <v>0</v>
      </c>
      <c r="AS143" s="114">
        <v>0</v>
      </c>
      <c r="AT143" s="114">
        <v>0</v>
      </c>
      <c r="AU143" s="114">
        <v>0</v>
      </c>
      <c r="AV143" s="114">
        <v>0</v>
      </c>
      <c r="AW143" s="114">
        <v>0</v>
      </c>
      <c r="AX143" s="114">
        <v>0</v>
      </c>
      <c r="AY143" s="114">
        <v>0</v>
      </c>
      <c r="AZ143" s="114">
        <v>0</v>
      </c>
      <c r="BA143" s="114">
        <v>51</v>
      </c>
      <c r="BB143" s="114">
        <v>0</v>
      </c>
      <c r="BC143" s="114">
        <v>0</v>
      </c>
      <c r="BD143" s="115">
        <v>0</v>
      </c>
      <c r="BE143" s="114">
        <v>0</v>
      </c>
      <c r="BF143" s="114">
        <v>0</v>
      </c>
      <c r="BG143" s="114">
        <v>0</v>
      </c>
      <c r="BH143" s="114">
        <v>0</v>
      </c>
      <c r="BI143" s="114">
        <v>0</v>
      </c>
      <c r="BJ143" s="114">
        <v>0</v>
      </c>
      <c r="BK143" s="114">
        <v>0</v>
      </c>
      <c r="BL143" s="114">
        <v>0</v>
      </c>
      <c r="BM143" s="114">
        <v>0</v>
      </c>
      <c r="BN143" s="114">
        <v>0</v>
      </c>
      <c r="BO143" s="114">
        <v>0</v>
      </c>
      <c r="BP143" s="114">
        <v>0</v>
      </c>
      <c r="BQ143" s="114">
        <v>0</v>
      </c>
      <c r="BR143" s="114">
        <v>0</v>
      </c>
      <c r="BS143" s="114">
        <v>0</v>
      </c>
    </row>
    <row r="144" spans="1:71" s="1" customFormat="1" ht="15" x14ac:dyDescent="0.25">
      <c r="A144" s="1" t="str">
        <f>CONCATENATE(G144,"-",F144,"-",H144)</f>
        <v>999919993-Black-Cadet</v>
      </c>
      <c r="B144" s="1" t="str">
        <f>CONCATENATE(G144,"-",H144)</f>
        <v>999919993-Cadet</v>
      </c>
      <c r="C144" s="36" t="s">
        <v>1686</v>
      </c>
      <c r="D144" s="36" t="s">
        <v>61</v>
      </c>
      <c r="E144" s="36" t="s">
        <v>27</v>
      </c>
      <c r="F144" s="41" t="s">
        <v>14</v>
      </c>
      <c r="G144" s="128">
        <v>999919993</v>
      </c>
      <c r="H144" s="41" t="s">
        <v>18</v>
      </c>
      <c r="I144" s="34">
        <f>((L144)-J144)+T144</f>
        <v>68</v>
      </c>
      <c r="J144" s="36"/>
      <c r="K144" s="37"/>
      <c r="L144" s="34">
        <f>SUM(N144,O144,P144,Q144,R144,M144)</f>
        <v>0</v>
      </c>
      <c r="M144" s="34">
        <f>AJ144</f>
        <v>0</v>
      </c>
      <c r="N144" s="34">
        <f>SUM(AI144)</f>
        <v>0</v>
      </c>
      <c r="O144" s="34">
        <f>0</f>
        <v>0</v>
      </c>
      <c r="P144" s="34">
        <v>0</v>
      </c>
      <c r="Q144" s="34">
        <v>0</v>
      </c>
      <c r="R144" s="34">
        <f>AH144</f>
        <v>0</v>
      </c>
      <c r="S144" s="122"/>
      <c r="T144" s="41">
        <f>SUM(U144,AA144)</f>
        <v>68</v>
      </c>
      <c r="U144" s="41">
        <f>IF(SUM(V144:Y144)&gt;=250, 250,SUM(V144:Y144))</f>
        <v>68</v>
      </c>
      <c r="V144" s="41">
        <v>0</v>
      </c>
      <c r="W144" s="41">
        <v>0</v>
      </c>
      <c r="X144" s="41">
        <f>SUM(AL144,AN144,BO144,BS144)</f>
        <v>0</v>
      </c>
      <c r="Y144" s="41">
        <f>SUM(AO144:BN144)</f>
        <v>68</v>
      </c>
      <c r="Z144" s="41">
        <f>COUNTIF(AO144:BN144, "&gt;0")</f>
        <v>1</v>
      </c>
      <c r="AA144" s="41">
        <f>SUM(AB144:AF144)</f>
        <v>0</v>
      </c>
      <c r="AB144" s="41">
        <f>BP144+BQ144</f>
        <v>0</v>
      </c>
      <c r="AC144" s="41">
        <v>0</v>
      </c>
      <c r="AD144" s="41">
        <v>0</v>
      </c>
      <c r="AE144" s="41">
        <f>SUM(BR144)</f>
        <v>0</v>
      </c>
      <c r="AF144" s="41">
        <f>SUM(AM144)</f>
        <v>0</v>
      </c>
      <c r="AG144" s="122"/>
      <c r="AH144" s="36">
        <v>0</v>
      </c>
      <c r="AI144" s="126">
        <v>0</v>
      </c>
      <c r="AJ144" s="36">
        <v>0</v>
      </c>
      <c r="AK144" s="121"/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14">
        <v>0</v>
      </c>
      <c r="AR144" s="1">
        <v>0</v>
      </c>
      <c r="AS144" s="114">
        <v>0</v>
      </c>
      <c r="AT144" s="114">
        <v>0</v>
      </c>
      <c r="AU144" s="114">
        <v>68</v>
      </c>
      <c r="AV144" s="114">
        <v>0</v>
      </c>
      <c r="AW144" s="114">
        <v>0</v>
      </c>
      <c r="AX144" s="114">
        <v>0</v>
      </c>
      <c r="AY144" s="114">
        <v>0</v>
      </c>
      <c r="AZ144" s="114">
        <v>0</v>
      </c>
      <c r="BA144" s="114">
        <v>0</v>
      </c>
      <c r="BB144" s="114">
        <v>0</v>
      </c>
      <c r="BC144" s="114">
        <v>0</v>
      </c>
      <c r="BD144" s="115">
        <v>0</v>
      </c>
      <c r="BE144" s="114">
        <v>0</v>
      </c>
      <c r="BF144" s="114">
        <v>0</v>
      </c>
      <c r="BG144" s="114">
        <v>0</v>
      </c>
      <c r="BH144" s="114">
        <v>0</v>
      </c>
      <c r="BI144" s="114">
        <v>0</v>
      </c>
      <c r="BJ144" s="114">
        <v>0</v>
      </c>
      <c r="BK144" s="114">
        <v>0</v>
      </c>
      <c r="BL144" s="114">
        <v>0</v>
      </c>
      <c r="BM144" s="114">
        <v>0</v>
      </c>
      <c r="BN144" s="114">
        <v>0</v>
      </c>
      <c r="BO144" s="114">
        <v>0</v>
      </c>
      <c r="BP144" s="114">
        <v>0</v>
      </c>
      <c r="BQ144" s="114">
        <v>0</v>
      </c>
      <c r="BR144" s="114">
        <v>0</v>
      </c>
      <c r="BS144" s="114">
        <v>0</v>
      </c>
    </row>
    <row r="145" spans="1:71" s="1" customFormat="1" ht="15" x14ac:dyDescent="0.25">
      <c r="A145" s="1" t="str">
        <f>CONCATENATE(G145,"-",F145,"-",H145)</f>
        <v>999934647-Black-Cadet</v>
      </c>
      <c r="B145" s="1" t="str">
        <f>CONCATENATE(G145,"-",H145)</f>
        <v>999934647-Cadet</v>
      </c>
      <c r="C145" s="36" t="s">
        <v>149</v>
      </c>
      <c r="D145" s="36" t="s">
        <v>1080</v>
      </c>
      <c r="E145" s="36" t="s">
        <v>27</v>
      </c>
      <c r="F145" s="41" t="s">
        <v>14</v>
      </c>
      <c r="G145" s="128">
        <v>999934647</v>
      </c>
      <c r="H145" s="41" t="s">
        <v>18</v>
      </c>
      <c r="I145" s="34">
        <f>((L145)-J145)+T145</f>
        <v>66</v>
      </c>
      <c r="J145" s="34">
        <f>L145/2</f>
        <v>0</v>
      </c>
      <c r="K145" s="37"/>
      <c r="L145" s="34">
        <f>SUM(N145,O145,P145,Q145,R145,M145)</f>
        <v>0</v>
      </c>
      <c r="M145" s="34">
        <f>AJ145</f>
        <v>0</v>
      </c>
      <c r="N145" s="34">
        <f>SUM(AI145)</f>
        <v>0</v>
      </c>
      <c r="O145" s="34">
        <f>0</f>
        <v>0</v>
      </c>
      <c r="P145" s="34">
        <v>0</v>
      </c>
      <c r="Q145" s="34">
        <v>0</v>
      </c>
      <c r="R145" s="34">
        <f>AH145</f>
        <v>0</v>
      </c>
      <c r="S145" s="122"/>
      <c r="T145" s="41">
        <f>SUM(U145,AA145)</f>
        <v>66</v>
      </c>
      <c r="U145" s="41">
        <f>IF(SUM(V145:Y145)&gt;=250, 250,SUM(V145:Y145))</f>
        <v>66</v>
      </c>
      <c r="V145" s="41">
        <v>0</v>
      </c>
      <c r="W145" s="41">
        <v>0</v>
      </c>
      <c r="X145" s="41">
        <f>SUM(AL145,AN145,BO145,BS145)</f>
        <v>0</v>
      </c>
      <c r="Y145" s="41">
        <f>SUM(AO145:BN145)</f>
        <v>66</v>
      </c>
      <c r="Z145" s="41">
        <f>COUNTIF(AO145:BN145, "&gt;0")</f>
        <v>2</v>
      </c>
      <c r="AA145" s="41">
        <f>SUM(AB145:AF145)</f>
        <v>0</v>
      </c>
      <c r="AB145" s="41">
        <f>BP145+BQ145</f>
        <v>0</v>
      </c>
      <c r="AC145" s="41">
        <v>0</v>
      </c>
      <c r="AD145" s="41">
        <v>0</v>
      </c>
      <c r="AE145" s="41">
        <f>SUM(BR145)</f>
        <v>0</v>
      </c>
      <c r="AF145" s="41">
        <f>SUM(AM145)</f>
        <v>0</v>
      </c>
      <c r="AG145" s="122"/>
      <c r="AH145" s="36">
        <v>0</v>
      </c>
      <c r="AI145" s="126">
        <v>0</v>
      </c>
      <c r="AJ145" s="36">
        <v>0</v>
      </c>
      <c r="AK145" s="37"/>
      <c r="AL145" s="1">
        <v>0</v>
      </c>
      <c r="AM145" s="1">
        <v>0</v>
      </c>
      <c r="AN145" s="1">
        <v>0</v>
      </c>
      <c r="AO145" s="1">
        <v>38</v>
      </c>
      <c r="AP145" s="1">
        <v>0</v>
      </c>
      <c r="AQ145" s="114">
        <v>0</v>
      </c>
      <c r="AR145" s="1">
        <v>0</v>
      </c>
      <c r="AS145" s="114">
        <v>0</v>
      </c>
      <c r="AT145" s="114">
        <v>0</v>
      </c>
      <c r="AU145" s="114">
        <v>0</v>
      </c>
      <c r="AV145" s="114">
        <v>28</v>
      </c>
      <c r="AW145" s="114">
        <v>0</v>
      </c>
      <c r="AX145" s="114">
        <v>0</v>
      </c>
      <c r="AY145" s="114">
        <v>0</v>
      </c>
      <c r="AZ145" s="114">
        <v>0</v>
      </c>
      <c r="BA145" s="114">
        <v>0</v>
      </c>
      <c r="BB145" s="114">
        <v>0</v>
      </c>
      <c r="BC145" s="114">
        <v>0</v>
      </c>
      <c r="BD145" s="115">
        <v>0</v>
      </c>
      <c r="BE145" s="114">
        <v>0</v>
      </c>
      <c r="BF145" s="114">
        <v>0</v>
      </c>
      <c r="BG145" s="114">
        <v>0</v>
      </c>
      <c r="BH145" s="114">
        <v>0</v>
      </c>
      <c r="BI145" s="114">
        <v>0</v>
      </c>
      <c r="BJ145" s="114">
        <v>0</v>
      </c>
      <c r="BK145" s="114">
        <v>0</v>
      </c>
      <c r="BL145" s="114">
        <v>0</v>
      </c>
      <c r="BM145" s="114">
        <v>0</v>
      </c>
      <c r="BN145" s="114">
        <v>0</v>
      </c>
      <c r="BO145" s="114">
        <v>0</v>
      </c>
      <c r="BP145" s="114">
        <v>0</v>
      </c>
      <c r="BQ145" s="114">
        <v>0</v>
      </c>
      <c r="BR145" s="114">
        <v>0</v>
      </c>
      <c r="BS145" s="114">
        <v>0</v>
      </c>
    </row>
    <row r="146" spans="1:71" s="1" customFormat="1" ht="15" x14ac:dyDescent="0.25">
      <c r="A146" s="1" t="str">
        <f>CONCATENATE(G146,"-",F146,"-",H146)</f>
        <v>999908753-Black-Cadet</v>
      </c>
      <c r="B146" s="1" t="str">
        <f>CONCATENATE(G146,"-",H146)</f>
        <v>999908753-Cadet</v>
      </c>
      <c r="C146" s="43" t="s">
        <v>449</v>
      </c>
      <c r="D146" s="43" t="s">
        <v>370</v>
      </c>
      <c r="E146" s="43" t="s">
        <v>27</v>
      </c>
      <c r="F146" s="41" t="s">
        <v>14</v>
      </c>
      <c r="G146" s="127">
        <v>999908753</v>
      </c>
      <c r="H146" s="41" t="s">
        <v>18</v>
      </c>
      <c r="I146" s="34">
        <f>((L146)-J146)+T146</f>
        <v>60</v>
      </c>
      <c r="J146" s="34"/>
      <c r="K146" s="35"/>
      <c r="L146" s="34">
        <f>SUM(N146,O146,P146,Q146,R146,M146)</f>
        <v>0</v>
      </c>
      <c r="M146" s="34">
        <f>AJ146</f>
        <v>0</v>
      </c>
      <c r="N146" s="34">
        <f>SUM(AI146)</f>
        <v>0</v>
      </c>
      <c r="O146" s="34">
        <f>0</f>
        <v>0</v>
      </c>
      <c r="P146" s="34">
        <v>0</v>
      </c>
      <c r="Q146" s="34">
        <v>0</v>
      </c>
      <c r="R146" s="34">
        <f>AH146</f>
        <v>0</v>
      </c>
      <c r="S146" s="122"/>
      <c r="T146" s="41">
        <f>SUM(U146,AA146)</f>
        <v>60</v>
      </c>
      <c r="U146" s="41">
        <f>IF(SUM(V146:Y146)&gt;=250, 250,SUM(V146:Y146))</f>
        <v>60</v>
      </c>
      <c r="V146" s="41">
        <v>0</v>
      </c>
      <c r="W146" s="41">
        <v>0</v>
      </c>
      <c r="X146" s="41">
        <f>SUM(AL146,AN146,BO146,BS146)</f>
        <v>32</v>
      </c>
      <c r="Y146" s="41">
        <f>SUM(AO146:BN146)</f>
        <v>28</v>
      </c>
      <c r="Z146" s="41">
        <f>COUNTIF(AO146:BN146, "&gt;0")</f>
        <v>1</v>
      </c>
      <c r="AA146" s="41">
        <f>SUM(AB146:AF146)</f>
        <v>0</v>
      </c>
      <c r="AB146" s="41">
        <f>BP146+BQ146</f>
        <v>0</v>
      </c>
      <c r="AC146" s="41">
        <v>0</v>
      </c>
      <c r="AD146" s="41">
        <v>0</v>
      </c>
      <c r="AE146" s="41">
        <f>SUM(BR146)</f>
        <v>0</v>
      </c>
      <c r="AF146" s="41">
        <f>SUM(AM146)</f>
        <v>0</v>
      </c>
      <c r="AG146" s="122"/>
      <c r="AH146" s="36">
        <v>0</v>
      </c>
      <c r="AI146" s="126">
        <v>0</v>
      </c>
      <c r="AJ146" s="36">
        <v>0</v>
      </c>
      <c r="AK146" s="121"/>
      <c r="AL146" s="1">
        <v>32</v>
      </c>
      <c r="AM146" s="1">
        <v>0</v>
      </c>
      <c r="AN146" s="1">
        <v>0</v>
      </c>
      <c r="AO146" s="1">
        <v>0</v>
      </c>
      <c r="AP146" s="1">
        <v>0</v>
      </c>
      <c r="AQ146" s="114">
        <v>0</v>
      </c>
      <c r="AR146" s="1">
        <v>0</v>
      </c>
      <c r="AS146" s="114">
        <v>0</v>
      </c>
      <c r="AT146" s="114">
        <v>0</v>
      </c>
      <c r="AU146" s="114">
        <v>0</v>
      </c>
      <c r="AV146" s="114">
        <v>28</v>
      </c>
      <c r="AW146" s="114">
        <v>0</v>
      </c>
      <c r="AX146" s="114">
        <v>0</v>
      </c>
      <c r="AY146" s="114">
        <v>0</v>
      </c>
      <c r="AZ146" s="114">
        <v>0</v>
      </c>
      <c r="BA146" s="114">
        <v>0</v>
      </c>
      <c r="BB146" s="114">
        <v>0</v>
      </c>
      <c r="BC146" s="114">
        <v>0</v>
      </c>
      <c r="BD146" s="115">
        <v>0</v>
      </c>
      <c r="BE146" s="114">
        <v>0</v>
      </c>
      <c r="BF146" s="114">
        <v>0</v>
      </c>
      <c r="BG146" s="114">
        <v>0</v>
      </c>
      <c r="BH146" s="114">
        <v>0</v>
      </c>
      <c r="BI146" s="114">
        <v>0</v>
      </c>
      <c r="BJ146" s="114">
        <v>0</v>
      </c>
      <c r="BK146" s="114">
        <v>0</v>
      </c>
      <c r="BL146" s="114">
        <v>0</v>
      </c>
      <c r="BM146" s="114">
        <v>0</v>
      </c>
      <c r="BN146" s="114">
        <v>0</v>
      </c>
      <c r="BO146" s="114">
        <v>0</v>
      </c>
      <c r="BP146" s="114">
        <v>0</v>
      </c>
      <c r="BQ146" s="114">
        <v>0</v>
      </c>
      <c r="BR146" s="114">
        <v>0</v>
      </c>
      <c r="BS146" s="114">
        <v>0</v>
      </c>
    </row>
    <row r="147" spans="1:71" s="1" customFormat="1" ht="15" x14ac:dyDescent="0.25">
      <c r="A147" s="1" t="str">
        <f>CONCATENATE(G147,"-",F147,"-",H147)</f>
        <v>999921058-Black-Cadet</v>
      </c>
      <c r="B147" s="1" t="str">
        <f>CONCATENATE(G147,"-",H147)</f>
        <v>999921058-Cadet</v>
      </c>
      <c r="C147" s="36" t="s">
        <v>1511</v>
      </c>
      <c r="D147" s="36" t="s">
        <v>3433</v>
      </c>
      <c r="E147" s="36" t="s">
        <v>27</v>
      </c>
      <c r="F147" s="131" t="s">
        <v>14</v>
      </c>
      <c r="G147" s="36">
        <v>999921058</v>
      </c>
      <c r="H147" s="36" t="s">
        <v>18</v>
      </c>
      <c r="I147" s="34">
        <f>((L147)-J147)+T147</f>
        <v>60</v>
      </c>
      <c r="J147" s="34">
        <f>L147/2</f>
        <v>0</v>
      </c>
      <c r="K147" s="37"/>
      <c r="L147" s="34">
        <f>SUM(N147,O147,P147,Q147,R147,M147)</f>
        <v>0</v>
      </c>
      <c r="M147" s="34">
        <f>AJ147</f>
        <v>0</v>
      </c>
      <c r="N147" s="34">
        <f>SUM(AI147)</f>
        <v>0</v>
      </c>
      <c r="O147" s="34">
        <f>0</f>
        <v>0</v>
      </c>
      <c r="P147" s="34">
        <v>0</v>
      </c>
      <c r="Q147" s="34">
        <v>0</v>
      </c>
      <c r="R147" s="34">
        <f>AH147</f>
        <v>0</v>
      </c>
      <c r="S147" s="122"/>
      <c r="T147" s="41">
        <f>SUM(U147,AA147)</f>
        <v>60</v>
      </c>
      <c r="U147" s="41">
        <f>IF(SUM(V147:Y147)&gt;=250, 250,SUM(V147:Y147))</f>
        <v>60</v>
      </c>
      <c r="V147" s="41">
        <v>0</v>
      </c>
      <c r="W147" s="41">
        <v>0</v>
      </c>
      <c r="X147" s="41">
        <f>SUM(AL147,AN147,BO147,BS147)</f>
        <v>0</v>
      </c>
      <c r="Y147" s="41">
        <f>SUM(AO147:BN147)</f>
        <v>60</v>
      </c>
      <c r="Z147" s="41">
        <f>COUNTIF(AO147:BN147, "&gt;0")</f>
        <v>1</v>
      </c>
      <c r="AA147" s="41">
        <f>SUM(AB147:AF147)</f>
        <v>0</v>
      </c>
      <c r="AB147" s="41">
        <f>BP147+BQ147</f>
        <v>0</v>
      </c>
      <c r="AC147" s="41">
        <v>0</v>
      </c>
      <c r="AD147" s="41">
        <v>0</v>
      </c>
      <c r="AE147" s="41">
        <f>SUM(BR147)</f>
        <v>0</v>
      </c>
      <c r="AF147" s="41">
        <f>SUM(AM147)</f>
        <v>0</v>
      </c>
      <c r="AG147" s="122"/>
      <c r="AH147" s="36">
        <v>0</v>
      </c>
      <c r="AI147" s="126">
        <v>0</v>
      </c>
      <c r="AJ147" s="36">
        <v>0</v>
      </c>
      <c r="AK147" s="121"/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14">
        <v>0</v>
      </c>
      <c r="AR147" s="1">
        <v>0</v>
      </c>
      <c r="AS147" s="114">
        <v>0</v>
      </c>
      <c r="AT147" s="114">
        <v>0</v>
      </c>
      <c r="AU147" s="114">
        <v>0</v>
      </c>
      <c r="AV147" s="114">
        <v>0</v>
      </c>
      <c r="AW147" s="114">
        <v>0</v>
      </c>
      <c r="AX147" s="114">
        <v>0</v>
      </c>
      <c r="AY147" s="114">
        <v>0</v>
      </c>
      <c r="AZ147" s="114">
        <v>0</v>
      </c>
      <c r="BA147" s="114">
        <v>0</v>
      </c>
      <c r="BB147" s="114">
        <v>0</v>
      </c>
      <c r="BC147" s="114">
        <v>0</v>
      </c>
      <c r="BD147" s="115">
        <v>0</v>
      </c>
      <c r="BE147" s="114">
        <v>0</v>
      </c>
      <c r="BF147" s="114">
        <v>0</v>
      </c>
      <c r="BG147" s="114">
        <v>0</v>
      </c>
      <c r="BH147" s="114">
        <v>0</v>
      </c>
      <c r="BI147" s="114">
        <v>0</v>
      </c>
      <c r="BJ147" s="114">
        <v>0</v>
      </c>
      <c r="BK147" s="114">
        <v>0</v>
      </c>
      <c r="BL147" s="114">
        <v>60</v>
      </c>
      <c r="BM147" s="114">
        <v>0</v>
      </c>
      <c r="BN147" s="114">
        <v>0</v>
      </c>
      <c r="BO147" s="114">
        <v>0</v>
      </c>
      <c r="BP147" s="114">
        <v>0</v>
      </c>
      <c r="BQ147" s="114">
        <v>0</v>
      </c>
      <c r="BR147" s="114">
        <v>0</v>
      </c>
      <c r="BS147" s="114">
        <v>0</v>
      </c>
    </row>
    <row r="148" spans="1:71" s="1" customFormat="1" ht="15" x14ac:dyDescent="0.25">
      <c r="A148" s="1" t="str">
        <f>CONCATENATE(G148,"-",F148,"-",H148)</f>
        <v>999924021-Black-Cadet</v>
      </c>
      <c r="B148" s="1" t="str">
        <f>CONCATENATE(G148,"-",H148)</f>
        <v>999924021-Cadet</v>
      </c>
      <c r="C148" s="36" t="s">
        <v>278</v>
      </c>
      <c r="D148" s="36" t="s">
        <v>458</v>
      </c>
      <c r="E148" s="36" t="s">
        <v>27</v>
      </c>
      <c r="F148" s="41" t="s">
        <v>14</v>
      </c>
      <c r="G148" s="128">
        <v>999924021</v>
      </c>
      <c r="H148" s="41" t="s">
        <v>18</v>
      </c>
      <c r="I148" s="34">
        <f>((L148)-J148)+T148</f>
        <v>60</v>
      </c>
      <c r="J148" s="36"/>
      <c r="K148" s="35"/>
      <c r="L148" s="34">
        <f>SUM(N148,O148,P148,Q148,R148,M148)</f>
        <v>0</v>
      </c>
      <c r="M148" s="34">
        <f>AJ148</f>
        <v>0</v>
      </c>
      <c r="N148" s="34">
        <f>SUM(AI148)</f>
        <v>0</v>
      </c>
      <c r="O148" s="34">
        <f>0</f>
        <v>0</v>
      </c>
      <c r="P148" s="34">
        <v>0</v>
      </c>
      <c r="Q148" s="34">
        <v>0</v>
      </c>
      <c r="R148" s="34">
        <f>AH148</f>
        <v>0</v>
      </c>
      <c r="S148" s="122"/>
      <c r="T148" s="41">
        <f>SUM(U148,AA148)</f>
        <v>60</v>
      </c>
      <c r="U148" s="41">
        <f>IF(SUM(V148:Y148)&gt;=250, 250,SUM(V148:Y148))</f>
        <v>60</v>
      </c>
      <c r="V148" s="41">
        <v>0</v>
      </c>
      <c r="W148" s="41">
        <v>0</v>
      </c>
      <c r="X148" s="41">
        <f>SUM(AL148,AN148,BO148,BS148)</f>
        <v>0</v>
      </c>
      <c r="Y148" s="41">
        <f>SUM(AO148:BN148)</f>
        <v>60</v>
      </c>
      <c r="Z148" s="41">
        <f>COUNTIF(AO148:BN148, "&gt;0")</f>
        <v>1</v>
      </c>
      <c r="AA148" s="41">
        <f>SUM(AB148:AF148)</f>
        <v>0</v>
      </c>
      <c r="AB148" s="41">
        <f>BP148+BQ148</f>
        <v>0</v>
      </c>
      <c r="AC148" s="41">
        <v>0</v>
      </c>
      <c r="AD148" s="41">
        <v>0</v>
      </c>
      <c r="AE148" s="41">
        <f>SUM(BR148)</f>
        <v>0</v>
      </c>
      <c r="AF148" s="41">
        <f>SUM(AM148)</f>
        <v>0</v>
      </c>
      <c r="AG148" s="122"/>
      <c r="AH148" s="36">
        <v>0</v>
      </c>
      <c r="AI148" s="126">
        <v>0</v>
      </c>
      <c r="AJ148" s="36">
        <v>0</v>
      </c>
      <c r="AK148" s="121"/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14">
        <v>0</v>
      </c>
      <c r="AR148" s="1">
        <v>0</v>
      </c>
      <c r="AS148" s="114">
        <v>0</v>
      </c>
      <c r="AT148" s="114">
        <v>60</v>
      </c>
      <c r="AU148" s="114">
        <v>0</v>
      </c>
      <c r="AV148" s="114">
        <v>0</v>
      </c>
      <c r="AW148" s="114">
        <v>0</v>
      </c>
      <c r="AX148" s="114">
        <v>0</v>
      </c>
      <c r="AY148" s="114">
        <v>0</v>
      </c>
      <c r="AZ148" s="114">
        <v>0</v>
      </c>
      <c r="BA148" s="114">
        <v>0</v>
      </c>
      <c r="BB148" s="114">
        <v>0</v>
      </c>
      <c r="BC148" s="114">
        <v>0</v>
      </c>
      <c r="BD148" s="115">
        <v>0</v>
      </c>
      <c r="BE148" s="114">
        <v>0</v>
      </c>
      <c r="BF148" s="114">
        <v>0</v>
      </c>
      <c r="BG148" s="114">
        <v>0</v>
      </c>
      <c r="BH148" s="114">
        <v>0</v>
      </c>
      <c r="BI148" s="114">
        <v>0</v>
      </c>
      <c r="BJ148" s="114">
        <v>0</v>
      </c>
      <c r="BK148" s="114">
        <v>0</v>
      </c>
      <c r="BL148" s="114">
        <v>0</v>
      </c>
      <c r="BM148" s="114">
        <v>0</v>
      </c>
      <c r="BN148" s="114">
        <v>0</v>
      </c>
      <c r="BO148" s="114">
        <v>0</v>
      </c>
      <c r="BP148" s="114">
        <v>0</v>
      </c>
      <c r="BQ148" s="114">
        <v>0</v>
      </c>
      <c r="BR148" s="114">
        <v>0</v>
      </c>
      <c r="BS148" s="114">
        <v>0</v>
      </c>
    </row>
    <row r="149" spans="1:71" s="1" customFormat="1" ht="15" x14ac:dyDescent="0.25">
      <c r="A149" s="1" t="str">
        <f>CONCATENATE(G149,"-",F149,"-",H149)</f>
        <v>999934582-Black-Cadet</v>
      </c>
      <c r="B149" s="1" t="str">
        <f>CONCATENATE(G149,"-",H149)</f>
        <v>999934582-Cadet</v>
      </c>
      <c r="C149" s="149" t="s">
        <v>2888</v>
      </c>
      <c r="D149" s="149" t="s">
        <v>56</v>
      </c>
      <c r="E149" s="149" t="s">
        <v>27</v>
      </c>
      <c r="F149" s="41" t="s">
        <v>14</v>
      </c>
      <c r="G149" s="149">
        <v>999934582</v>
      </c>
      <c r="H149" s="149" t="s">
        <v>18</v>
      </c>
      <c r="I149" s="34">
        <f>((L149)-J149)+T149</f>
        <v>60</v>
      </c>
      <c r="J149" s="36"/>
      <c r="K149" s="35"/>
      <c r="L149" s="34">
        <f>SUM(N149,O149,P149,Q149,R149,M149)</f>
        <v>0</v>
      </c>
      <c r="M149" s="34">
        <f>AJ149</f>
        <v>0</v>
      </c>
      <c r="N149" s="34">
        <f>SUM(AI149)</f>
        <v>0</v>
      </c>
      <c r="O149" s="34">
        <f>0</f>
        <v>0</v>
      </c>
      <c r="P149" s="34">
        <v>0</v>
      </c>
      <c r="Q149" s="34">
        <v>0</v>
      </c>
      <c r="R149" s="34">
        <f>AH149</f>
        <v>0</v>
      </c>
      <c r="S149" s="122"/>
      <c r="T149" s="41">
        <f>SUM(U149,AA149)</f>
        <v>60</v>
      </c>
      <c r="U149" s="41">
        <f>IF(SUM(V149:Y149)&gt;=250, 250,SUM(V149:Y149))</f>
        <v>60</v>
      </c>
      <c r="V149" s="41">
        <v>0</v>
      </c>
      <c r="W149" s="41">
        <v>0</v>
      </c>
      <c r="X149" s="41">
        <f>SUM(AL149,AN149,BO149,BS149)</f>
        <v>0</v>
      </c>
      <c r="Y149" s="41">
        <f>SUM(AO149:BN149)</f>
        <v>60</v>
      </c>
      <c r="Z149" s="41">
        <f>COUNTIF(AO149:BN149, "&gt;0")</f>
        <v>1</v>
      </c>
      <c r="AA149" s="41">
        <f>SUM(AB149:AF149)</f>
        <v>0</v>
      </c>
      <c r="AB149" s="41">
        <f>BP149+BQ149</f>
        <v>0</v>
      </c>
      <c r="AC149" s="41">
        <v>0</v>
      </c>
      <c r="AD149" s="41">
        <v>0</v>
      </c>
      <c r="AE149" s="41">
        <f>SUM(BR149)</f>
        <v>0</v>
      </c>
      <c r="AF149" s="41">
        <f>SUM(AM149)</f>
        <v>0</v>
      </c>
      <c r="AG149" s="122"/>
      <c r="AH149" s="36">
        <v>0</v>
      </c>
      <c r="AI149" s="126">
        <v>0</v>
      </c>
      <c r="AJ149" s="36">
        <v>0</v>
      </c>
      <c r="AK149" s="121"/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14">
        <v>0</v>
      </c>
      <c r="AR149" s="1">
        <v>0</v>
      </c>
      <c r="AS149" s="114">
        <v>0</v>
      </c>
      <c r="AT149" s="114">
        <v>0</v>
      </c>
      <c r="AU149" s="114">
        <v>0</v>
      </c>
      <c r="AV149" s="114">
        <v>0</v>
      </c>
      <c r="AW149" s="114">
        <v>0</v>
      </c>
      <c r="AX149" s="114">
        <v>0</v>
      </c>
      <c r="AY149" s="114">
        <v>0</v>
      </c>
      <c r="AZ149" s="114">
        <v>0</v>
      </c>
      <c r="BA149" s="114">
        <v>0</v>
      </c>
      <c r="BB149" s="114">
        <v>0</v>
      </c>
      <c r="BC149" s="114">
        <v>0</v>
      </c>
      <c r="BD149" s="115">
        <v>0</v>
      </c>
      <c r="BE149" s="114">
        <v>0</v>
      </c>
      <c r="BF149" s="114">
        <v>60</v>
      </c>
      <c r="BG149" s="114">
        <v>0</v>
      </c>
      <c r="BH149" s="114">
        <v>0</v>
      </c>
      <c r="BI149" s="114">
        <v>0</v>
      </c>
      <c r="BJ149" s="114">
        <v>0</v>
      </c>
      <c r="BK149" s="114">
        <v>0</v>
      </c>
      <c r="BL149" s="114">
        <v>0</v>
      </c>
      <c r="BM149" s="114">
        <v>0</v>
      </c>
      <c r="BN149" s="114">
        <v>0</v>
      </c>
      <c r="BO149" s="114">
        <v>0</v>
      </c>
      <c r="BP149" s="114">
        <v>0</v>
      </c>
      <c r="BQ149" s="114">
        <v>0</v>
      </c>
      <c r="BR149" s="114">
        <v>0</v>
      </c>
      <c r="BS149" s="114">
        <v>0</v>
      </c>
    </row>
    <row r="150" spans="1:71" s="1" customFormat="1" ht="15" x14ac:dyDescent="0.25">
      <c r="A150" s="1" t="str">
        <f>CONCATENATE(G150,"-",F150,"-",H150)</f>
        <v>999935946-Black-Cadet</v>
      </c>
      <c r="B150" s="1" t="str">
        <f>CONCATENATE(G150,"-",H150)</f>
        <v>999935946-Cadet</v>
      </c>
      <c r="C150" s="162" t="s">
        <v>2428</v>
      </c>
      <c r="D150" s="162" t="s">
        <v>3469</v>
      </c>
      <c r="E150" s="162" t="s">
        <v>27</v>
      </c>
      <c r="F150" s="162" t="s">
        <v>14</v>
      </c>
      <c r="G150" s="162">
        <v>999935946</v>
      </c>
      <c r="H150" s="162" t="s">
        <v>18</v>
      </c>
      <c r="I150" s="34">
        <f>((L150)-J150)+T150</f>
        <v>60</v>
      </c>
      <c r="J150" s="34">
        <f>L150/2</f>
        <v>0</v>
      </c>
      <c r="K150" s="37"/>
      <c r="L150" s="34">
        <f>SUM(N150,O150,P150,Q150,R150,M150)</f>
        <v>0</v>
      </c>
      <c r="M150" s="34">
        <f>AJ150</f>
        <v>0</v>
      </c>
      <c r="N150" s="34">
        <f>SUM(AI150)</f>
        <v>0</v>
      </c>
      <c r="O150" s="34">
        <f>0</f>
        <v>0</v>
      </c>
      <c r="P150" s="34">
        <v>0</v>
      </c>
      <c r="Q150" s="34">
        <v>0</v>
      </c>
      <c r="R150" s="34">
        <f>AH150</f>
        <v>0</v>
      </c>
      <c r="S150" s="122"/>
      <c r="T150" s="41">
        <f>SUM(U150,AA150)</f>
        <v>60</v>
      </c>
      <c r="U150" s="41">
        <f>IF(SUM(V150:Y150)&gt;=250, 250,SUM(V150:Y150))</f>
        <v>60</v>
      </c>
      <c r="V150" s="41">
        <v>0</v>
      </c>
      <c r="W150" s="41">
        <v>0</v>
      </c>
      <c r="X150" s="41">
        <f>SUM(AL150,AN150,BO150,BS150)</f>
        <v>0</v>
      </c>
      <c r="Y150" s="41">
        <f>SUM(AO150:BN150)</f>
        <v>60</v>
      </c>
      <c r="Z150" s="41">
        <f>COUNTIF(AO150:BN150, "&gt;0")</f>
        <v>1</v>
      </c>
      <c r="AA150" s="41">
        <f>SUM(AB150:AF150)</f>
        <v>0</v>
      </c>
      <c r="AB150" s="41">
        <f>BP150+BQ150</f>
        <v>0</v>
      </c>
      <c r="AC150" s="41">
        <v>0</v>
      </c>
      <c r="AD150" s="41">
        <v>0</v>
      </c>
      <c r="AE150" s="41">
        <f>SUM(BR150)</f>
        <v>0</v>
      </c>
      <c r="AF150" s="41">
        <f>SUM(AM150)</f>
        <v>0</v>
      </c>
      <c r="AG150" s="122"/>
      <c r="AH150" s="36">
        <v>0</v>
      </c>
      <c r="AI150" s="126">
        <v>0</v>
      </c>
      <c r="AJ150" s="36">
        <v>0</v>
      </c>
      <c r="AK150" s="121"/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14">
        <v>0</v>
      </c>
      <c r="AR150" s="1">
        <v>0</v>
      </c>
      <c r="AS150" s="114">
        <v>0</v>
      </c>
      <c r="AT150" s="114">
        <v>0</v>
      </c>
      <c r="AU150" s="114">
        <v>0</v>
      </c>
      <c r="AV150" s="114">
        <v>0</v>
      </c>
      <c r="AW150" s="114">
        <v>0</v>
      </c>
      <c r="AX150" s="114">
        <v>0</v>
      </c>
      <c r="AY150" s="114">
        <v>0</v>
      </c>
      <c r="AZ150" s="114">
        <v>0</v>
      </c>
      <c r="BA150" s="114">
        <v>0</v>
      </c>
      <c r="BB150" s="114">
        <v>0</v>
      </c>
      <c r="BC150" s="114">
        <v>0</v>
      </c>
      <c r="BD150" s="115">
        <v>0</v>
      </c>
      <c r="BE150" s="114">
        <v>0</v>
      </c>
      <c r="BF150" s="114">
        <v>0</v>
      </c>
      <c r="BG150" s="114">
        <v>0</v>
      </c>
      <c r="BH150" s="114">
        <v>0</v>
      </c>
      <c r="BI150" s="114">
        <v>0</v>
      </c>
      <c r="BJ150" s="114">
        <v>0</v>
      </c>
      <c r="BK150" s="114">
        <v>0</v>
      </c>
      <c r="BL150" s="114">
        <v>0</v>
      </c>
      <c r="BM150" s="114">
        <v>60</v>
      </c>
      <c r="BN150" s="114">
        <v>0</v>
      </c>
      <c r="BO150" s="114">
        <v>0</v>
      </c>
      <c r="BP150" s="114">
        <v>0</v>
      </c>
      <c r="BQ150" s="114">
        <v>0</v>
      </c>
      <c r="BR150" s="114">
        <v>0</v>
      </c>
      <c r="BS150" s="114">
        <v>0</v>
      </c>
    </row>
    <row r="151" spans="1:71" s="1" customFormat="1" ht="15" x14ac:dyDescent="0.25">
      <c r="A151" s="1" t="str">
        <f>CONCATENATE(G151,"-",F151,"-",H151)</f>
        <v>999915685-Black-Cadet</v>
      </c>
      <c r="B151" s="1" t="str">
        <f>CONCATENATE(G151,"-",H151)</f>
        <v>999915685-Cadet</v>
      </c>
      <c r="C151" s="36" t="s">
        <v>534</v>
      </c>
      <c r="D151" s="36" t="s">
        <v>535</v>
      </c>
      <c r="E151" s="36" t="s">
        <v>27</v>
      </c>
      <c r="F151" s="41" t="s">
        <v>14</v>
      </c>
      <c r="G151" s="127">
        <v>999915685</v>
      </c>
      <c r="H151" s="41" t="s">
        <v>18</v>
      </c>
      <c r="I151" s="34">
        <f>((L151)-J151)+T151</f>
        <v>53</v>
      </c>
      <c r="J151" s="36"/>
      <c r="K151" s="35"/>
      <c r="L151" s="34">
        <f>SUM(N151,O151,P151,Q151,R151,M151)</f>
        <v>0</v>
      </c>
      <c r="M151" s="34">
        <f>AJ151</f>
        <v>0</v>
      </c>
      <c r="N151" s="34">
        <f>SUM(AI151)</f>
        <v>0</v>
      </c>
      <c r="O151" s="34">
        <f>0</f>
        <v>0</v>
      </c>
      <c r="P151" s="34">
        <v>0</v>
      </c>
      <c r="Q151" s="34">
        <v>0</v>
      </c>
      <c r="R151" s="34">
        <f>AH151</f>
        <v>0</v>
      </c>
      <c r="S151" s="122"/>
      <c r="T151" s="41">
        <f>SUM(U151,AA151)</f>
        <v>53</v>
      </c>
      <c r="U151" s="41">
        <f>IF(SUM(V151:Y151)&gt;=250, 250,SUM(V151:Y151))</f>
        <v>0</v>
      </c>
      <c r="V151" s="41">
        <v>0</v>
      </c>
      <c r="W151" s="41">
        <v>0</v>
      </c>
      <c r="X151" s="41">
        <f>SUM(AL151,AN151,BO151,BS151)</f>
        <v>0</v>
      </c>
      <c r="Y151" s="41">
        <f>SUM(AO151:BN151)</f>
        <v>0</v>
      </c>
      <c r="Z151" s="41">
        <f>COUNTIF(AO151:BN151, "&gt;0")</f>
        <v>0</v>
      </c>
      <c r="AA151" s="41">
        <f>SUM(AB151:AF151)</f>
        <v>53</v>
      </c>
      <c r="AB151" s="41">
        <f>BP151+BQ151</f>
        <v>53</v>
      </c>
      <c r="AC151" s="41">
        <v>0</v>
      </c>
      <c r="AD151" s="41">
        <v>0</v>
      </c>
      <c r="AE151" s="41">
        <f>SUM(BR151)</f>
        <v>0</v>
      </c>
      <c r="AF151" s="41">
        <f>SUM(AM151)</f>
        <v>0</v>
      </c>
      <c r="AG151" s="122"/>
      <c r="AH151" s="36">
        <v>0</v>
      </c>
      <c r="AI151" s="126">
        <v>0</v>
      </c>
      <c r="AJ151" s="36">
        <v>0</v>
      </c>
      <c r="AK151" s="121"/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14">
        <v>0</v>
      </c>
      <c r="AR151" s="1">
        <v>0</v>
      </c>
      <c r="AS151" s="114">
        <v>0</v>
      </c>
      <c r="AT151" s="114">
        <v>0</v>
      </c>
      <c r="AU151" s="114">
        <v>0</v>
      </c>
      <c r="AV151" s="114">
        <v>0</v>
      </c>
      <c r="AW151" s="114">
        <v>0</v>
      </c>
      <c r="AX151" s="114">
        <v>0</v>
      </c>
      <c r="AY151" s="114">
        <v>0</v>
      </c>
      <c r="AZ151" s="114">
        <v>0</v>
      </c>
      <c r="BA151" s="114">
        <v>0</v>
      </c>
      <c r="BB151" s="114">
        <v>0</v>
      </c>
      <c r="BC151" s="114">
        <v>0</v>
      </c>
      <c r="BD151" s="115">
        <v>0</v>
      </c>
      <c r="BE151" s="114">
        <v>0</v>
      </c>
      <c r="BF151" s="114">
        <v>0</v>
      </c>
      <c r="BG151" s="114">
        <v>0</v>
      </c>
      <c r="BH151" s="114">
        <v>0</v>
      </c>
      <c r="BI151" s="114">
        <v>0</v>
      </c>
      <c r="BJ151" s="114">
        <v>0</v>
      </c>
      <c r="BK151" s="114">
        <v>0</v>
      </c>
      <c r="BL151" s="114">
        <v>0</v>
      </c>
      <c r="BM151" s="114">
        <v>0</v>
      </c>
      <c r="BN151" s="114">
        <v>0</v>
      </c>
      <c r="BO151" s="114">
        <v>0</v>
      </c>
      <c r="BP151" s="114">
        <v>0</v>
      </c>
      <c r="BQ151" s="114">
        <v>53</v>
      </c>
      <c r="BR151" s="114">
        <v>0</v>
      </c>
      <c r="BS151" s="114">
        <v>0</v>
      </c>
    </row>
    <row r="152" spans="1:71" s="1" customFormat="1" ht="15" x14ac:dyDescent="0.25">
      <c r="A152" s="1" t="str">
        <f>CONCATENATE(G152,"-",F152,"-",H152)</f>
        <v>999933687-Black-Cadet</v>
      </c>
      <c r="B152" s="1" t="str">
        <f>CONCATENATE(G152,"-",H152)</f>
        <v>999933687-Cadet</v>
      </c>
      <c r="C152" s="36" t="s">
        <v>1372</v>
      </c>
      <c r="D152" s="36" t="s">
        <v>3481</v>
      </c>
      <c r="E152" s="36" t="s">
        <v>27</v>
      </c>
      <c r="F152" s="36" t="s">
        <v>14</v>
      </c>
      <c r="G152" s="36">
        <v>999933687</v>
      </c>
      <c r="H152" s="36" t="s">
        <v>18</v>
      </c>
      <c r="I152" s="34">
        <f>((L152)-J152)+T152</f>
        <v>53</v>
      </c>
      <c r="J152" s="34">
        <f>L152/2</f>
        <v>0</v>
      </c>
      <c r="K152" s="37"/>
      <c r="L152" s="34">
        <f>SUM(N152,O152,P152,Q152,R152,M152)</f>
        <v>0</v>
      </c>
      <c r="M152" s="34">
        <f>AJ152</f>
        <v>0</v>
      </c>
      <c r="N152" s="34">
        <f>SUM(AI152)</f>
        <v>0</v>
      </c>
      <c r="O152" s="34">
        <f>0</f>
        <v>0</v>
      </c>
      <c r="P152" s="34">
        <v>0</v>
      </c>
      <c r="Q152" s="34">
        <v>0</v>
      </c>
      <c r="R152" s="34">
        <f>AH152</f>
        <v>0</v>
      </c>
      <c r="S152" s="122"/>
      <c r="T152" s="41">
        <f>SUM(U152,AA152)</f>
        <v>53</v>
      </c>
      <c r="U152" s="41">
        <f>IF(SUM(V152:Y152)&gt;=250, 250,SUM(V152:Y152))</f>
        <v>0</v>
      </c>
      <c r="V152" s="41">
        <v>0</v>
      </c>
      <c r="W152" s="41">
        <v>0</v>
      </c>
      <c r="X152" s="41">
        <f>SUM(AL152,AN152,BO152,BS152)</f>
        <v>0</v>
      </c>
      <c r="Y152" s="41">
        <f>SUM(AO152:BN152)</f>
        <v>0</v>
      </c>
      <c r="Z152" s="41">
        <f>COUNTIF(AO152:BN152, "&gt;0")</f>
        <v>0</v>
      </c>
      <c r="AA152" s="41">
        <f>SUM(AB152:AF152)</f>
        <v>53</v>
      </c>
      <c r="AB152" s="41">
        <f>BP152+BQ152</f>
        <v>53</v>
      </c>
      <c r="AC152" s="41">
        <v>0</v>
      </c>
      <c r="AD152" s="41">
        <v>0</v>
      </c>
      <c r="AE152" s="41">
        <f>SUM(BR152)</f>
        <v>0</v>
      </c>
      <c r="AF152" s="41">
        <f>SUM(AM152)</f>
        <v>0</v>
      </c>
      <c r="AG152" s="122"/>
      <c r="AH152" s="36">
        <v>0</v>
      </c>
      <c r="AI152" s="126">
        <v>0</v>
      </c>
      <c r="AJ152" s="36">
        <v>0</v>
      </c>
      <c r="AK152" s="121"/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14">
        <v>0</v>
      </c>
      <c r="AR152" s="1">
        <v>0</v>
      </c>
      <c r="AS152" s="114">
        <v>0</v>
      </c>
      <c r="AT152" s="114">
        <v>0</v>
      </c>
      <c r="AU152" s="114">
        <v>0</v>
      </c>
      <c r="AV152" s="114">
        <v>0</v>
      </c>
      <c r="AW152" s="114">
        <v>0</v>
      </c>
      <c r="AX152" s="114">
        <v>0</v>
      </c>
      <c r="AY152" s="114">
        <v>0</v>
      </c>
      <c r="AZ152" s="114">
        <v>0</v>
      </c>
      <c r="BA152" s="114">
        <v>0</v>
      </c>
      <c r="BB152" s="114">
        <v>0</v>
      </c>
      <c r="BC152" s="114">
        <v>0</v>
      </c>
      <c r="BD152" s="115">
        <v>0</v>
      </c>
      <c r="BE152" s="114">
        <v>0</v>
      </c>
      <c r="BF152" s="114">
        <v>0</v>
      </c>
      <c r="BG152" s="114">
        <v>0</v>
      </c>
      <c r="BH152" s="114">
        <v>0</v>
      </c>
      <c r="BI152" s="114">
        <v>0</v>
      </c>
      <c r="BJ152" s="114">
        <v>0</v>
      </c>
      <c r="BK152" s="114">
        <v>0</v>
      </c>
      <c r="BL152" s="114">
        <v>0</v>
      </c>
      <c r="BM152" s="114">
        <v>0</v>
      </c>
      <c r="BN152" s="114">
        <v>0</v>
      </c>
      <c r="BO152" s="114">
        <v>0</v>
      </c>
      <c r="BP152" s="114">
        <v>53</v>
      </c>
      <c r="BQ152" s="114">
        <v>0</v>
      </c>
      <c r="BR152" s="114">
        <v>0</v>
      </c>
      <c r="BS152" s="114">
        <v>0</v>
      </c>
    </row>
    <row r="153" spans="1:71" s="1" customFormat="1" ht="15" x14ac:dyDescent="0.25">
      <c r="A153" s="1" t="str">
        <f>CONCATENATE(G153,"-",F153,"-",H153)</f>
        <v>999934031-Black-Cadet</v>
      </c>
      <c r="B153" s="1" t="str">
        <f>CONCATENATE(G153,"-",H153)</f>
        <v>999934031-Cadet</v>
      </c>
      <c r="C153" s="36" t="s">
        <v>310</v>
      </c>
      <c r="D153" s="36" t="s">
        <v>61</v>
      </c>
      <c r="E153" s="36" t="s">
        <v>27</v>
      </c>
      <c r="F153" s="36" t="s">
        <v>14</v>
      </c>
      <c r="G153" s="36">
        <v>999934031</v>
      </c>
      <c r="H153" s="36" t="s">
        <v>18</v>
      </c>
      <c r="I153" s="34">
        <f>((L153)-J153)+T153</f>
        <v>53</v>
      </c>
      <c r="J153" s="34">
        <f>L153/2</f>
        <v>0</v>
      </c>
      <c r="K153" s="37"/>
      <c r="L153" s="34">
        <f>SUM(N153,O153,P153,Q153,R153,M153)</f>
        <v>0</v>
      </c>
      <c r="M153" s="34">
        <f>AJ153</f>
        <v>0</v>
      </c>
      <c r="N153" s="34">
        <f>SUM(AI153)</f>
        <v>0</v>
      </c>
      <c r="O153" s="34">
        <f>0</f>
        <v>0</v>
      </c>
      <c r="P153" s="34">
        <v>0</v>
      </c>
      <c r="Q153" s="34">
        <v>0</v>
      </c>
      <c r="R153" s="34">
        <f>AH153</f>
        <v>0</v>
      </c>
      <c r="S153" s="122"/>
      <c r="T153" s="41">
        <f>SUM(U153,AA153)</f>
        <v>53</v>
      </c>
      <c r="U153" s="41">
        <f>IF(SUM(V153:Y153)&gt;=250, 250,SUM(V153:Y153))</f>
        <v>0</v>
      </c>
      <c r="V153" s="41">
        <v>0</v>
      </c>
      <c r="W153" s="41">
        <v>0</v>
      </c>
      <c r="X153" s="41">
        <f>SUM(AL153,AN153,BO153,BS153)</f>
        <v>0</v>
      </c>
      <c r="Y153" s="41">
        <f>SUM(AO153:BN153)</f>
        <v>0</v>
      </c>
      <c r="Z153" s="41">
        <f>COUNTIF(AO153:BN153, "&gt;0")</f>
        <v>0</v>
      </c>
      <c r="AA153" s="41">
        <f>SUM(AB153:AF153)</f>
        <v>53</v>
      </c>
      <c r="AB153" s="41">
        <f>BP153+BQ153</f>
        <v>53</v>
      </c>
      <c r="AC153" s="41">
        <v>0</v>
      </c>
      <c r="AD153" s="41">
        <v>0</v>
      </c>
      <c r="AE153" s="41">
        <f>SUM(BR153)</f>
        <v>0</v>
      </c>
      <c r="AF153" s="41">
        <f>SUM(AM153)</f>
        <v>0</v>
      </c>
      <c r="AG153" s="122"/>
      <c r="AH153" s="36">
        <v>0</v>
      </c>
      <c r="AI153" s="126">
        <v>0</v>
      </c>
      <c r="AJ153" s="36">
        <v>0</v>
      </c>
      <c r="AK153" s="121"/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14">
        <v>0</v>
      </c>
      <c r="AR153" s="1">
        <v>0</v>
      </c>
      <c r="AS153" s="114">
        <v>0</v>
      </c>
      <c r="AT153" s="114">
        <v>0</v>
      </c>
      <c r="AU153" s="114">
        <v>0</v>
      </c>
      <c r="AV153" s="114">
        <v>0</v>
      </c>
      <c r="AW153" s="114">
        <v>0</v>
      </c>
      <c r="AX153" s="114">
        <v>0</v>
      </c>
      <c r="AY153" s="114">
        <v>0</v>
      </c>
      <c r="AZ153" s="114">
        <v>0</v>
      </c>
      <c r="BA153" s="114">
        <v>0</v>
      </c>
      <c r="BB153" s="114">
        <v>0</v>
      </c>
      <c r="BC153" s="114">
        <v>0</v>
      </c>
      <c r="BD153" s="115">
        <v>0</v>
      </c>
      <c r="BE153" s="114">
        <v>0</v>
      </c>
      <c r="BF153" s="114">
        <v>0</v>
      </c>
      <c r="BG153" s="114">
        <v>0</v>
      </c>
      <c r="BH153" s="114">
        <v>0</v>
      </c>
      <c r="BI153" s="114">
        <v>0</v>
      </c>
      <c r="BJ153" s="114">
        <v>0</v>
      </c>
      <c r="BK153" s="114">
        <v>0</v>
      </c>
      <c r="BL153" s="114">
        <v>0</v>
      </c>
      <c r="BM153" s="114">
        <v>0</v>
      </c>
      <c r="BN153" s="114">
        <v>0</v>
      </c>
      <c r="BO153" s="114">
        <v>0</v>
      </c>
      <c r="BP153" s="114">
        <v>53</v>
      </c>
      <c r="BQ153" s="114">
        <v>0</v>
      </c>
      <c r="BR153" s="114">
        <v>0</v>
      </c>
      <c r="BS153" s="114">
        <v>0</v>
      </c>
    </row>
    <row r="154" spans="1:71" s="1" customFormat="1" ht="15" x14ac:dyDescent="0.25">
      <c r="A154" s="1" t="str">
        <f>CONCATENATE(G154,"-",F154,"-",H154)</f>
        <v>999936444-Black-Cadet</v>
      </c>
      <c r="B154" s="1" t="str">
        <f>CONCATENATE(G154,"-",H154)</f>
        <v>999936444-Cadet</v>
      </c>
      <c r="C154" s="36" t="s">
        <v>265</v>
      </c>
      <c r="D154" s="36" t="s">
        <v>3522</v>
      </c>
      <c r="E154" s="36" t="s">
        <v>27</v>
      </c>
      <c r="F154" s="36" t="s">
        <v>14</v>
      </c>
      <c r="G154" s="36">
        <v>999936444</v>
      </c>
      <c r="H154" s="36" t="s">
        <v>18</v>
      </c>
      <c r="I154" s="34">
        <f>((L154)-J154)+T154</f>
        <v>53</v>
      </c>
      <c r="J154" s="34">
        <f>L154/2</f>
        <v>0</v>
      </c>
      <c r="K154" s="37"/>
      <c r="L154" s="34">
        <f>SUM(N154,O154,P154,Q154,R154,M154)</f>
        <v>0</v>
      </c>
      <c r="M154" s="34">
        <f>AJ154</f>
        <v>0</v>
      </c>
      <c r="N154" s="34">
        <f>SUM(AI154)</f>
        <v>0</v>
      </c>
      <c r="O154" s="34">
        <f>0</f>
        <v>0</v>
      </c>
      <c r="P154" s="34">
        <v>0</v>
      </c>
      <c r="Q154" s="34">
        <v>0</v>
      </c>
      <c r="R154" s="34">
        <f>AH154</f>
        <v>0</v>
      </c>
      <c r="S154" s="122"/>
      <c r="T154" s="41">
        <f>SUM(U154,AA154)</f>
        <v>53</v>
      </c>
      <c r="U154" s="41">
        <f>IF(SUM(V154:Y154)&gt;=250, 250,SUM(V154:Y154))</f>
        <v>0</v>
      </c>
      <c r="V154" s="41">
        <v>0</v>
      </c>
      <c r="W154" s="41">
        <v>0</v>
      </c>
      <c r="X154" s="41">
        <f>SUM(AL154,AN154,BO154,BS154)</f>
        <v>0</v>
      </c>
      <c r="Y154" s="41">
        <f>SUM(AO154:BN154)</f>
        <v>0</v>
      </c>
      <c r="Z154" s="41">
        <f>COUNTIF(AO154:BN154, "&gt;0")</f>
        <v>0</v>
      </c>
      <c r="AA154" s="41">
        <f>SUM(AB154:AF154)</f>
        <v>53</v>
      </c>
      <c r="AB154" s="41">
        <f>BP154+BQ154</f>
        <v>53</v>
      </c>
      <c r="AC154" s="41">
        <v>0</v>
      </c>
      <c r="AD154" s="41">
        <v>0</v>
      </c>
      <c r="AE154" s="41">
        <f>SUM(BR154)</f>
        <v>0</v>
      </c>
      <c r="AF154" s="41">
        <f>SUM(AM154)</f>
        <v>0</v>
      </c>
      <c r="AG154" s="122"/>
      <c r="AH154" s="36">
        <v>0</v>
      </c>
      <c r="AI154" s="126">
        <v>0</v>
      </c>
      <c r="AJ154" s="36">
        <v>0</v>
      </c>
      <c r="AK154" s="121"/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14">
        <v>0</v>
      </c>
      <c r="AR154" s="1">
        <v>0</v>
      </c>
      <c r="AS154" s="114">
        <v>0</v>
      </c>
      <c r="AT154" s="114">
        <v>0</v>
      </c>
      <c r="AU154" s="114">
        <v>0</v>
      </c>
      <c r="AV154" s="114">
        <v>0</v>
      </c>
      <c r="AW154" s="114">
        <v>0</v>
      </c>
      <c r="AX154" s="114">
        <v>0</v>
      </c>
      <c r="AY154" s="114">
        <v>0</v>
      </c>
      <c r="AZ154" s="114">
        <v>0</v>
      </c>
      <c r="BA154" s="114">
        <v>0</v>
      </c>
      <c r="BB154" s="114">
        <v>0</v>
      </c>
      <c r="BC154" s="114">
        <v>0</v>
      </c>
      <c r="BD154" s="115">
        <v>0</v>
      </c>
      <c r="BE154" s="114">
        <v>0</v>
      </c>
      <c r="BF154" s="114">
        <v>0</v>
      </c>
      <c r="BG154" s="114">
        <v>0</v>
      </c>
      <c r="BH154" s="114">
        <v>0</v>
      </c>
      <c r="BI154" s="114">
        <v>0</v>
      </c>
      <c r="BJ154" s="114">
        <v>0</v>
      </c>
      <c r="BK154" s="114">
        <v>0</v>
      </c>
      <c r="BL154" s="114">
        <v>0</v>
      </c>
      <c r="BM154" s="114">
        <v>0</v>
      </c>
      <c r="BN154" s="114">
        <v>0</v>
      </c>
      <c r="BO154" s="114">
        <v>0</v>
      </c>
      <c r="BP154" s="114">
        <v>53</v>
      </c>
      <c r="BQ154" s="114">
        <v>0</v>
      </c>
      <c r="BR154" s="114">
        <v>0</v>
      </c>
      <c r="BS154" s="114">
        <v>0</v>
      </c>
    </row>
    <row r="155" spans="1:71" s="1" customFormat="1" ht="15" x14ac:dyDescent="0.25">
      <c r="A155" s="1" t="str">
        <f>CONCATENATE(G155,"-",F155,"-",H155)</f>
        <v>999936445-Black-Cadet</v>
      </c>
      <c r="B155" s="1" t="str">
        <f>CONCATENATE(G155,"-",H155)</f>
        <v>999936445-Cadet</v>
      </c>
      <c r="C155" s="36" t="s">
        <v>3523</v>
      </c>
      <c r="D155" s="36" t="s">
        <v>3522</v>
      </c>
      <c r="E155" s="36" t="s">
        <v>27</v>
      </c>
      <c r="F155" s="36" t="s">
        <v>14</v>
      </c>
      <c r="G155" s="36">
        <v>999936445</v>
      </c>
      <c r="H155" s="36" t="s">
        <v>18</v>
      </c>
      <c r="I155" s="34">
        <f>((L155)-J155)+T155</f>
        <v>53</v>
      </c>
      <c r="J155" s="34">
        <f>L155/2</f>
        <v>0</v>
      </c>
      <c r="K155" s="37"/>
      <c r="L155" s="34">
        <f>SUM(N155,O155,P155,Q155,R155,M155)</f>
        <v>0</v>
      </c>
      <c r="M155" s="34">
        <f>AJ155</f>
        <v>0</v>
      </c>
      <c r="N155" s="34">
        <f>SUM(AI155)</f>
        <v>0</v>
      </c>
      <c r="O155" s="34">
        <f>0</f>
        <v>0</v>
      </c>
      <c r="P155" s="34">
        <v>0</v>
      </c>
      <c r="Q155" s="34">
        <v>0</v>
      </c>
      <c r="R155" s="34">
        <f>AH155</f>
        <v>0</v>
      </c>
      <c r="S155" s="122"/>
      <c r="T155" s="41">
        <f>SUM(U155,AA155)</f>
        <v>53</v>
      </c>
      <c r="U155" s="41">
        <f>IF(SUM(V155:Y155)&gt;=250, 250,SUM(V155:Y155))</f>
        <v>0</v>
      </c>
      <c r="V155" s="41">
        <v>0</v>
      </c>
      <c r="W155" s="41">
        <v>0</v>
      </c>
      <c r="X155" s="41">
        <f>SUM(AL155,AN155,BO155,BS155)</f>
        <v>0</v>
      </c>
      <c r="Y155" s="41">
        <f>SUM(AO155:BN155)</f>
        <v>0</v>
      </c>
      <c r="Z155" s="41">
        <f>COUNTIF(AO155:BN155, "&gt;0")</f>
        <v>0</v>
      </c>
      <c r="AA155" s="41">
        <f>SUM(AB155:AF155)</f>
        <v>53</v>
      </c>
      <c r="AB155" s="41">
        <f>BP155+BQ155</f>
        <v>53</v>
      </c>
      <c r="AC155" s="41">
        <v>0</v>
      </c>
      <c r="AD155" s="41">
        <v>0</v>
      </c>
      <c r="AE155" s="41">
        <f>SUM(BR155)</f>
        <v>0</v>
      </c>
      <c r="AF155" s="41">
        <f>SUM(AM155)</f>
        <v>0</v>
      </c>
      <c r="AG155" s="122"/>
      <c r="AH155" s="36">
        <v>0</v>
      </c>
      <c r="AI155" s="126">
        <v>0</v>
      </c>
      <c r="AJ155" s="36">
        <v>0</v>
      </c>
      <c r="AK155" s="121"/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14">
        <v>0</v>
      </c>
      <c r="AR155" s="1">
        <v>0</v>
      </c>
      <c r="AS155" s="114">
        <v>0</v>
      </c>
      <c r="AT155" s="114">
        <v>0</v>
      </c>
      <c r="AU155" s="114">
        <v>0</v>
      </c>
      <c r="AV155" s="114">
        <v>0</v>
      </c>
      <c r="AW155" s="114">
        <v>0</v>
      </c>
      <c r="AX155" s="114">
        <v>0</v>
      </c>
      <c r="AY155" s="114">
        <v>0</v>
      </c>
      <c r="AZ155" s="114">
        <v>0</v>
      </c>
      <c r="BA155" s="114">
        <v>0</v>
      </c>
      <c r="BB155" s="114">
        <v>0</v>
      </c>
      <c r="BC155" s="114">
        <v>0</v>
      </c>
      <c r="BD155" s="115">
        <v>0</v>
      </c>
      <c r="BE155" s="114">
        <v>0</v>
      </c>
      <c r="BF155" s="114">
        <v>0</v>
      </c>
      <c r="BG155" s="114">
        <v>0</v>
      </c>
      <c r="BH155" s="114">
        <v>0</v>
      </c>
      <c r="BI155" s="114">
        <v>0</v>
      </c>
      <c r="BJ155" s="114">
        <v>0</v>
      </c>
      <c r="BK155" s="114">
        <v>0</v>
      </c>
      <c r="BL155" s="114">
        <v>0</v>
      </c>
      <c r="BM155" s="114">
        <v>0</v>
      </c>
      <c r="BN155" s="114">
        <v>0</v>
      </c>
      <c r="BO155" s="114">
        <v>0</v>
      </c>
      <c r="BP155" s="114">
        <v>53</v>
      </c>
      <c r="BQ155" s="114">
        <v>0</v>
      </c>
      <c r="BR155" s="114">
        <v>0</v>
      </c>
      <c r="BS155" s="114">
        <v>0</v>
      </c>
    </row>
    <row r="156" spans="1:71" s="1" customFormat="1" ht="15" x14ac:dyDescent="0.25">
      <c r="A156" s="1" t="str">
        <f>CONCATENATE(G156,"-",F156,"-",H156)</f>
        <v>999936691-Black-Cadet</v>
      </c>
      <c r="B156" s="1" t="str">
        <f>CONCATENATE(G156,"-",H156)</f>
        <v>999936691-Cadet</v>
      </c>
      <c r="C156" s="36" t="s">
        <v>3601</v>
      </c>
      <c r="D156" s="36" t="s">
        <v>61</v>
      </c>
      <c r="E156" s="36" t="s">
        <v>27</v>
      </c>
      <c r="F156" s="36" t="s">
        <v>14</v>
      </c>
      <c r="G156" s="36">
        <v>999936691</v>
      </c>
      <c r="H156" s="36" t="s">
        <v>18</v>
      </c>
      <c r="I156" s="34">
        <f>((L156)-J156)+T156</f>
        <v>53</v>
      </c>
      <c r="J156" s="36"/>
      <c r="K156" s="35"/>
      <c r="L156" s="34">
        <f>SUM(N156,O156,P156,Q156,R156,M156)</f>
        <v>0</v>
      </c>
      <c r="M156" s="34">
        <f>AJ156</f>
        <v>0</v>
      </c>
      <c r="N156" s="34">
        <f>SUM(AI156)</f>
        <v>0</v>
      </c>
      <c r="O156" s="34">
        <f>0</f>
        <v>0</v>
      </c>
      <c r="P156" s="34">
        <v>0</v>
      </c>
      <c r="Q156" s="34">
        <v>0</v>
      </c>
      <c r="R156" s="34">
        <f>AH156</f>
        <v>0</v>
      </c>
      <c r="S156" s="122"/>
      <c r="T156" s="41">
        <f>SUM(U156,AA156)</f>
        <v>53</v>
      </c>
      <c r="U156" s="41">
        <f>IF(SUM(V156:Y156)&gt;=250, 250,SUM(V156:Y156))</f>
        <v>0</v>
      </c>
      <c r="V156" s="41">
        <v>0</v>
      </c>
      <c r="W156" s="41">
        <v>0</v>
      </c>
      <c r="X156" s="41">
        <f>SUM(AL156,AN156,BO156,BS156)</f>
        <v>0</v>
      </c>
      <c r="Y156" s="41">
        <f>SUM(AO156:BN156)</f>
        <v>0</v>
      </c>
      <c r="Z156" s="41">
        <f>COUNTIF(AO156:BN156, "&gt;0")</f>
        <v>0</v>
      </c>
      <c r="AA156" s="41">
        <f>SUM(AB156:AF156)</f>
        <v>53</v>
      </c>
      <c r="AB156" s="41">
        <f>BP156+BQ156</f>
        <v>53</v>
      </c>
      <c r="AC156" s="41">
        <v>0</v>
      </c>
      <c r="AD156" s="41">
        <v>0</v>
      </c>
      <c r="AE156" s="41">
        <f>SUM(BR156)</f>
        <v>0</v>
      </c>
      <c r="AF156" s="41">
        <f>SUM(AM156)</f>
        <v>0</v>
      </c>
      <c r="AG156" s="122"/>
      <c r="AH156" s="36">
        <v>0</v>
      </c>
      <c r="AI156" s="126">
        <v>0</v>
      </c>
      <c r="AJ156" s="36">
        <v>0</v>
      </c>
      <c r="AK156" s="121"/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14">
        <v>0</v>
      </c>
      <c r="AR156" s="1">
        <v>0</v>
      </c>
      <c r="AS156" s="114">
        <v>0</v>
      </c>
      <c r="AT156" s="114">
        <v>0</v>
      </c>
      <c r="AU156" s="114">
        <v>0</v>
      </c>
      <c r="AV156" s="114">
        <v>0</v>
      </c>
      <c r="AW156" s="114">
        <v>0</v>
      </c>
      <c r="AX156" s="114">
        <v>0</v>
      </c>
      <c r="AY156" s="114">
        <v>0</v>
      </c>
      <c r="AZ156" s="114">
        <v>0</v>
      </c>
      <c r="BA156" s="114">
        <v>0</v>
      </c>
      <c r="BB156" s="114">
        <v>0</v>
      </c>
      <c r="BC156" s="114">
        <v>0</v>
      </c>
      <c r="BD156" s="115">
        <v>0</v>
      </c>
      <c r="BE156" s="114">
        <v>0</v>
      </c>
      <c r="BF156" s="114">
        <v>0</v>
      </c>
      <c r="BG156" s="114">
        <v>0</v>
      </c>
      <c r="BH156" s="114">
        <v>0</v>
      </c>
      <c r="BI156" s="114">
        <v>0</v>
      </c>
      <c r="BJ156" s="114">
        <v>0</v>
      </c>
      <c r="BK156" s="114">
        <v>0</v>
      </c>
      <c r="BL156" s="114">
        <v>0</v>
      </c>
      <c r="BM156" s="114">
        <v>0</v>
      </c>
      <c r="BN156" s="114">
        <v>0</v>
      </c>
      <c r="BO156" s="114">
        <v>0</v>
      </c>
      <c r="BP156" s="114">
        <v>0</v>
      </c>
      <c r="BQ156" s="114">
        <v>53</v>
      </c>
      <c r="BR156" s="114">
        <v>0</v>
      </c>
      <c r="BS156" s="114">
        <v>0</v>
      </c>
    </row>
    <row r="157" spans="1:71" s="1" customFormat="1" ht="15" x14ac:dyDescent="0.25">
      <c r="A157" s="1" t="str">
        <f>CONCATENATE(G157,"-",F157,"-",H157)</f>
        <v>999936712-Black-Cadet</v>
      </c>
      <c r="B157" s="1" t="str">
        <f>CONCATENATE(G157,"-",H157)</f>
        <v>999936712-Cadet</v>
      </c>
      <c r="C157" s="36" t="s">
        <v>457</v>
      </c>
      <c r="D157" s="36" t="s">
        <v>61</v>
      </c>
      <c r="E157" s="36" t="s">
        <v>27</v>
      </c>
      <c r="F157" s="36" t="s">
        <v>14</v>
      </c>
      <c r="G157" s="36">
        <v>999936712</v>
      </c>
      <c r="H157" s="36" t="s">
        <v>18</v>
      </c>
      <c r="I157" s="34">
        <f>((L157)-J157)+T157</f>
        <v>53</v>
      </c>
      <c r="J157" s="36"/>
      <c r="K157" s="35"/>
      <c r="L157" s="34">
        <f>SUM(N157,O157,P157,Q157,R157,M157)</f>
        <v>0</v>
      </c>
      <c r="M157" s="34">
        <f>AJ157</f>
        <v>0</v>
      </c>
      <c r="N157" s="34">
        <f>SUM(AI157)</f>
        <v>0</v>
      </c>
      <c r="O157" s="34">
        <f>0</f>
        <v>0</v>
      </c>
      <c r="P157" s="34">
        <v>0</v>
      </c>
      <c r="Q157" s="34">
        <v>0</v>
      </c>
      <c r="R157" s="34">
        <f>AH157</f>
        <v>0</v>
      </c>
      <c r="S157" s="122"/>
      <c r="T157" s="41">
        <f>SUM(U157,AA157)</f>
        <v>53</v>
      </c>
      <c r="U157" s="41">
        <f>IF(SUM(V157:Y157)&gt;=250, 250,SUM(V157:Y157))</f>
        <v>0</v>
      </c>
      <c r="V157" s="41">
        <v>0</v>
      </c>
      <c r="W157" s="41">
        <v>0</v>
      </c>
      <c r="X157" s="41">
        <f>SUM(AL157,AN157,BO157,BS157)</f>
        <v>0</v>
      </c>
      <c r="Y157" s="41">
        <f>SUM(AO157:BN157)</f>
        <v>0</v>
      </c>
      <c r="Z157" s="41">
        <f>COUNTIF(AO157:BN157, "&gt;0")</f>
        <v>0</v>
      </c>
      <c r="AA157" s="41">
        <f>SUM(AB157:AF157)</f>
        <v>53</v>
      </c>
      <c r="AB157" s="41">
        <f>BP157+BQ157</f>
        <v>53</v>
      </c>
      <c r="AC157" s="41">
        <v>0</v>
      </c>
      <c r="AD157" s="41">
        <v>0</v>
      </c>
      <c r="AE157" s="41">
        <f>SUM(BR157)</f>
        <v>0</v>
      </c>
      <c r="AF157" s="41">
        <f>SUM(AM157)</f>
        <v>0</v>
      </c>
      <c r="AG157" s="122"/>
      <c r="AH157" s="36">
        <v>0</v>
      </c>
      <c r="AI157" s="126">
        <v>0</v>
      </c>
      <c r="AJ157" s="36">
        <v>0</v>
      </c>
      <c r="AK157" s="121"/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14">
        <v>0</v>
      </c>
      <c r="AR157" s="1">
        <v>0</v>
      </c>
      <c r="AS157" s="114">
        <v>0</v>
      </c>
      <c r="AT157" s="114">
        <v>0</v>
      </c>
      <c r="AU157" s="114">
        <v>0</v>
      </c>
      <c r="AV157" s="114">
        <v>0</v>
      </c>
      <c r="AW157" s="114">
        <v>0</v>
      </c>
      <c r="AX157" s="114">
        <v>0</v>
      </c>
      <c r="AY157" s="114">
        <v>0</v>
      </c>
      <c r="AZ157" s="114">
        <v>0</v>
      </c>
      <c r="BA157" s="114">
        <v>0</v>
      </c>
      <c r="BB157" s="114">
        <v>0</v>
      </c>
      <c r="BC157" s="114">
        <v>0</v>
      </c>
      <c r="BD157" s="115">
        <v>0</v>
      </c>
      <c r="BE157" s="114">
        <v>0</v>
      </c>
      <c r="BF157" s="114">
        <v>0</v>
      </c>
      <c r="BG157" s="114">
        <v>0</v>
      </c>
      <c r="BH157" s="114">
        <v>0</v>
      </c>
      <c r="BI157" s="114">
        <v>0</v>
      </c>
      <c r="BJ157" s="114">
        <v>0</v>
      </c>
      <c r="BK157" s="114">
        <v>0</v>
      </c>
      <c r="BL157" s="114">
        <v>0</v>
      </c>
      <c r="BM157" s="114">
        <v>0</v>
      </c>
      <c r="BN157" s="114">
        <v>0</v>
      </c>
      <c r="BO157" s="114">
        <v>0</v>
      </c>
      <c r="BP157" s="114">
        <v>0</v>
      </c>
      <c r="BQ157" s="114">
        <v>53</v>
      </c>
      <c r="BR157" s="114">
        <v>0</v>
      </c>
      <c r="BS157" s="114">
        <v>0</v>
      </c>
    </row>
    <row r="158" spans="1:71" s="1" customFormat="1" ht="15" x14ac:dyDescent="0.25">
      <c r="A158" s="1" t="str">
        <f>CONCATENATE(G158,"-",F158,"-",H158)</f>
        <v>999914685-Black-Cadet</v>
      </c>
      <c r="B158" s="1" t="str">
        <f>CONCATENATE(G158,"-",H158)</f>
        <v>999914685-Cadet</v>
      </c>
      <c r="C158" s="36" t="s">
        <v>457</v>
      </c>
      <c r="D158" s="36" t="s">
        <v>513</v>
      </c>
      <c r="E158" s="36" t="s">
        <v>27</v>
      </c>
      <c r="F158" s="41" t="s">
        <v>14</v>
      </c>
      <c r="G158" s="127">
        <v>999914685</v>
      </c>
      <c r="H158" s="41" t="s">
        <v>18</v>
      </c>
      <c r="I158" s="34">
        <f>((L158)-J158)+T158</f>
        <v>51</v>
      </c>
      <c r="J158" s="34"/>
      <c r="K158" s="35"/>
      <c r="L158" s="34">
        <f>SUM(N158,O158,P158,Q158,R158,M158)</f>
        <v>0</v>
      </c>
      <c r="M158" s="34">
        <f>AJ158</f>
        <v>0</v>
      </c>
      <c r="N158" s="34">
        <f>SUM(AI158)</f>
        <v>0</v>
      </c>
      <c r="O158" s="34">
        <f>0</f>
        <v>0</v>
      </c>
      <c r="P158" s="34">
        <v>0</v>
      </c>
      <c r="Q158" s="34">
        <v>0</v>
      </c>
      <c r="R158" s="34">
        <f>AH158</f>
        <v>0</v>
      </c>
      <c r="S158" s="122"/>
      <c r="T158" s="41">
        <f>SUM(U158,AA158)</f>
        <v>51</v>
      </c>
      <c r="U158" s="41">
        <f>IF(SUM(V158:Y158)&gt;=250, 250,SUM(V158:Y158))</f>
        <v>51</v>
      </c>
      <c r="V158" s="41">
        <v>0</v>
      </c>
      <c r="W158" s="41">
        <v>0</v>
      </c>
      <c r="X158" s="41">
        <f>SUM(AL158,AN158,BO158,BS158)</f>
        <v>0</v>
      </c>
      <c r="Y158" s="41">
        <f>SUM(AO158:BN158)</f>
        <v>51</v>
      </c>
      <c r="Z158" s="41">
        <f>COUNTIF(AO158:BN158, "&gt;0")</f>
        <v>1</v>
      </c>
      <c r="AA158" s="41">
        <f>SUM(AB158:AF158)</f>
        <v>0</v>
      </c>
      <c r="AB158" s="41">
        <f>BP158+BQ158</f>
        <v>0</v>
      </c>
      <c r="AC158" s="41">
        <v>0</v>
      </c>
      <c r="AD158" s="41">
        <v>0</v>
      </c>
      <c r="AE158" s="41">
        <f>SUM(BR158)</f>
        <v>0</v>
      </c>
      <c r="AF158" s="41">
        <f>SUM(AM158)</f>
        <v>0</v>
      </c>
      <c r="AG158" s="122"/>
      <c r="AH158" s="36">
        <v>0</v>
      </c>
      <c r="AI158" s="126">
        <v>0</v>
      </c>
      <c r="AJ158" s="36">
        <v>0</v>
      </c>
      <c r="AK158" s="121"/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14">
        <v>0</v>
      </c>
      <c r="AR158" s="1">
        <v>0</v>
      </c>
      <c r="AS158" s="114">
        <v>0</v>
      </c>
      <c r="AT158" s="114">
        <v>0</v>
      </c>
      <c r="AU158" s="114">
        <v>0</v>
      </c>
      <c r="AV158" s="114">
        <v>0</v>
      </c>
      <c r="AW158" s="114">
        <v>0</v>
      </c>
      <c r="AX158" s="114">
        <v>0</v>
      </c>
      <c r="AY158" s="114">
        <v>0</v>
      </c>
      <c r="AZ158" s="114">
        <v>0</v>
      </c>
      <c r="BA158" s="114">
        <v>51</v>
      </c>
      <c r="BB158" s="114">
        <v>0</v>
      </c>
      <c r="BC158" s="114">
        <v>0</v>
      </c>
      <c r="BD158" s="115">
        <v>0</v>
      </c>
      <c r="BE158" s="114">
        <v>0</v>
      </c>
      <c r="BF158" s="114">
        <v>0</v>
      </c>
      <c r="BG158" s="114">
        <v>0</v>
      </c>
      <c r="BH158" s="114">
        <v>0</v>
      </c>
      <c r="BI158" s="114">
        <v>0</v>
      </c>
      <c r="BJ158" s="114">
        <v>0</v>
      </c>
      <c r="BK158" s="114">
        <v>0</v>
      </c>
      <c r="BL158" s="114">
        <v>0</v>
      </c>
      <c r="BM158" s="114">
        <v>0</v>
      </c>
      <c r="BN158" s="114">
        <v>0</v>
      </c>
      <c r="BO158" s="114">
        <v>0</v>
      </c>
      <c r="BP158" s="114">
        <v>0</v>
      </c>
      <c r="BQ158" s="114">
        <v>0</v>
      </c>
      <c r="BR158" s="114">
        <v>0</v>
      </c>
      <c r="BS158" s="114">
        <v>0</v>
      </c>
    </row>
    <row r="159" spans="1:71" s="1" customFormat="1" ht="15" x14ac:dyDescent="0.25">
      <c r="A159" s="1" t="str">
        <f>CONCATENATE(G159,"-",F159,"-",H159)</f>
        <v>999923386-Black-Cadet</v>
      </c>
      <c r="B159" s="1" t="str">
        <f>CONCATENATE(G159,"-",H159)</f>
        <v>999923386-Cadet</v>
      </c>
      <c r="C159" s="149" t="s">
        <v>864</v>
      </c>
      <c r="D159" s="149" t="s">
        <v>2786</v>
      </c>
      <c r="E159" s="149" t="s">
        <v>27</v>
      </c>
      <c r="F159" s="41" t="s">
        <v>14</v>
      </c>
      <c r="G159" s="149">
        <v>999923386</v>
      </c>
      <c r="H159" s="149" t="s">
        <v>18</v>
      </c>
      <c r="I159" s="34">
        <f>((L159)-J159)+T159</f>
        <v>51</v>
      </c>
      <c r="J159" s="36"/>
      <c r="K159" s="35"/>
      <c r="L159" s="34">
        <f>SUM(N159,O159,P159,Q159,R159,M159)</f>
        <v>0</v>
      </c>
      <c r="M159" s="34">
        <f>AJ159</f>
        <v>0</v>
      </c>
      <c r="N159" s="34">
        <f>SUM(AI159)</f>
        <v>0</v>
      </c>
      <c r="O159" s="34">
        <f>0</f>
        <v>0</v>
      </c>
      <c r="P159" s="34">
        <v>0</v>
      </c>
      <c r="Q159" s="34">
        <v>0</v>
      </c>
      <c r="R159" s="34">
        <f>AH159</f>
        <v>0</v>
      </c>
      <c r="S159" s="122"/>
      <c r="T159" s="41">
        <f>SUM(U159,AA159)</f>
        <v>51</v>
      </c>
      <c r="U159" s="41">
        <f>IF(SUM(V159:Y159)&gt;=250, 250,SUM(V159:Y159))</f>
        <v>51</v>
      </c>
      <c r="V159" s="41">
        <v>0</v>
      </c>
      <c r="W159" s="41">
        <v>0</v>
      </c>
      <c r="X159" s="41">
        <f>SUM(AL159,AN159,BO159,BS159)</f>
        <v>0</v>
      </c>
      <c r="Y159" s="41">
        <f>SUM(AO159:BN159)</f>
        <v>51</v>
      </c>
      <c r="Z159" s="41">
        <f>COUNTIF(AO159:BN159, "&gt;0")</f>
        <v>1</v>
      </c>
      <c r="AA159" s="41">
        <f>SUM(AB159:AF159)</f>
        <v>0</v>
      </c>
      <c r="AB159" s="41">
        <f>BP159+BQ159</f>
        <v>0</v>
      </c>
      <c r="AC159" s="41">
        <v>0</v>
      </c>
      <c r="AD159" s="41">
        <v>0</v>
      </c>
      <c r="AE159" s="41">
        <f>SUM(BR159)</f>
        <v>0</v>
      </c>
      <c r="AF159" s="41">
        <f>SUM(AM159)</f>
        <v>0</v>
      </c>
      <c r="AG159" s="122"/>
      <c r="AH159" s="36">
        <v>0</v>
      </c>
      <c r="AI159" s="126">
        <v>0</v>
      </c>
      <c r="AJ159" s="36">
        <v>0</v>
      </c>
      <c r="AK159" s="121"/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14">
        <v>0</v>
      </c>
      <c r="AR159" s="1">
        <v>0</v>
      </c>
      <c r="AS159" s="114">
        <v>0</v>
      </c>
      <c r="AT159" s="114">
        <v>0</v>
      </c>
      <c r="AU159" s="114">
        <v>0</v>
      </c>
      <c r="AV159" s="114">
        <v>0</v>
      </c>
      <c r="AW159" s="114">
        <v>0</v>
      </c>
      <c r="AX159" s="114">
        <v>0</v>
      </c>
      <c r="AY159" s="114">
        <v>0</v>
      </c>
      <c r="AZ159" s="114">
        <v>0</v>
      </c>
      <c r="BA159" s="114">
        <v>0</v>
      </c>
      <c r="BB159" s="114">
        <v>0</v>
      </c>
      <c r="BC159" s="114">
        <v>51</v>
      </c>
      <c r="BD159" s="115">
        <v>0</v>
      </c>
      <c r="BE159" s="114">
        <v>0</v>
      </c>
      <c r="BF159" s="114">
        <v>0</v>
      </c>
      <c r="BG159" s="114">
        <v>0</v>
      </c>
      <c r="BH159" s="114">
        <v>0</v>
      </c>
      <c r="BI159" s="114">
        <v>0</v>
      </c>
      <c r="BJ159" s="114">
        <v>0</v>
      </c>
      <c r="BK159" s="114">
        <v>0</v>
      </c>
      <c r="BL159" s="114">
        <v>0</v>
      </c>
      <c r="BM159" s="114">
        <v>0</v>
      </c>
      <c r="BN159" s="114">
        <v>0</v>
      </c>
      <c r="BO159" s="114">
        <v>0</v>
      </c>
      <c r="BP159" s="114">
        <v>0</v>
      </c>
      <c r="BQ159" s="114">
        <v>0</v>
      </c>
      <c r="BR159" s="114">
        <v>0</v>
      </c>
      <c r="BS159" s="114">
        <v>0</v>
      </c>
    </row>
    <row r="160" spans="1:71" s="1" customFormat="1" ht="15" x14ac:dyDescent="0.25">
      <c r="A160" s="1" t="str">
        <f>CONCATENATE(G160,"-",F160,"-",H160)</f>
        <v>999925764-Black-Cadet</v>
      </c>
      <c r="B160" s="1" t="str">
        <f>CONCATENATE(G160,"-",H160)</f>
        <v>999925764-Cadet</v>
      </c>
      <c r="C160" s="36" t="s">
        <v>892</v>
      </c>
      <c r="D160" s="36" t="s">
        <v>2609</v>
      </c>
      <c r="E160" s="36" t="s">
        <v>27</v>
      </c>
      <c r="F160" s="41" t="s">
        <v>14</v>
      </c>
      <c r="G160" s="36">
        <v>999925764</v>
      </c>
      <c r="H160" s="36" t="s">
        <v>18</v>
      </c>
      <c r="I160" s="34">
        <f>((L160)-J160)+T160</f>
        <v>51</v>
      </c>
      <c r="J160" s="36"/>
      <c r="K160" s="35"/>
      <c r="L160" s="34">
        <f>SUM(N160,O160,P160,Q160,R160,M160)</f>
        <v>0</v>
      </c>
      <c r="M160" s="34">
        <f>AJ160</f>
        <v>0</v>
      </c>
      <c r="N160" s="34">
        <f>SUM(AI160)</f>
        <v>0</v>
      </c>
      <c r="O160" s="34">
        <f>0</f>
        <v>0</v>
      </c>
      <c r="P160" s="34">
        <v>0</v>
      </c>
      <c r="Q160" s="34">
        <v>0</v>
      </c>
      <c r="R160" s="34">
        <f>AH160</f>
        <v>0</v>
      </c>
      <c r="S160" s="122"/>
      <c r="T160" s="41">
        <f>SUM(U160,AA160)</f>
        <v>51</v>
      </c>
      <c r="U160" s="41">
        <f>IF(SUM(V160:Y160)&gt;=250, 250,SUM(V160:Y160))</f>
        <v>51</v>
      </c>
      <c r="V160" s="41">
        <v>0</v>
      </c>
      <c r="W160" s="41">
        <v>0</v>
      </c>
      <c r="X160" s="41">
        <f>SUM(AL160,AN160,BO160,BS160)</f>
        <v>0</v>
      </c>
      <c r="Y160" s="41">
        <f>SUM(AO160:BN160)</f>
        <v>51</v>
      </c>
      <c r="Z160" s="41">
        <f>COUNTIF(AO160:BN160, "&gt;0")</f>
        <v>1</v>
      </c>
      <c r="AA160" s="41">
        <f>SUM(AB160:AF160)</f>
        <v>0</v>
      </c>
      <c r="AB160" s="41">
        <f>BP160+BQ160</f>
        <v>0</v>
      </c>
      <c r="AC160" s="41">
        <v>0</v>
      </c>
      <c r="AD160" s="41">
        <v>0</v>
      </c>
      <c r="AE160" s="41">
        <f>SUM(BR160)</f>
        <v>0</v>
      </c>
      <c r="AF160" s="41">
        <f>SUM(AM160)</f>
        <v>0</v>
      </c>
      <c r="AG160" s="122"/>
      <c r="AH160" s="36">
        <v>0</v>
      </c>
      <c r="AI160" s="126">
        <v>0</v>
      </c>
      <c r="AJ160" s="36">
        <v>0</v>
      </c>
      <c r="AK160" s="121"/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14">
        <v>0</v>
      </c>
      <c r="AR160" s="1">
        <v>0</v>
      </c>
      <c r="AS160" s="114">
        <v>0</v>
      </c>
      <c r="AT160" s="114">
        <v>0</v>
      </c>
      <c r="AU160" s="114">
        <v>0</v>
      </c>
      <c r="AV160" s="114">
        <v>0</v>
      </c>
      <c r="AW160" s="114">
        <v>0</v>
      </c>
      <c r="AX160" s="114">
        <v>0</v>
      </c>
      <c r="AY160" s="114">
        <v>0</v>
      </c>
      <c r="AZ160" s="114">
        <v>51</v>
      </c>
      <c r="BA160" s="114">
        <v>0</v>
      </c>
      <c r="BB160" s="114">
        <v>0</v>
      </c>
      <c r="BC160" s="114">
        <v>0</v>
      </c>
      <c r="BD160" s="115">
        <v>0</v>
      </c>
      <c r="BE160" s="114">
        <v>0</v>
      </c>
      <c r="BF160" s="114">
        <v>0</v>
      </c>
      <c r="BG160" s="114">
        <v>0</v>
      </c>
      <c r="BH160" s="114">
        <v>0</v>
      </c>
      <c r="BI160" s="114">
        <v>0</v>
      </c>
      <c r="BJ160" s="114">
        <v>0</v>
      </c>
      <c r="BK160" s="114">
        <v>0</v>
      </c>
      <c r="BL160" s="114">
        <v>0</v>
      </c>
      <c r="BM160" s="114">
        <v>0</v>
      </c>
      <c r="BN160" s="114">
        <v>0</v>
      </c>
      <c r="BO160" s="114">
        <v>0</v>
      </c>
      <c r="BP160" s="114">
        <v>0</v>
      </c>
      <c r="BQ160" s="114">
        <v>0</v>
      </c>
      <c r="BR160" s="114">
        <v>0</v>
      </c>
      <c r="BS160" s="114">
        <v>0</v>
      </c>
    </row>
    <row r="161" spans="1:71" s="1" customFormat="1" ht="15" x14ac:dyDescent="0.25">
      <c r="A161" s="1" t="str">
        <f>CONCATENATE(G161,"-",F161,"-",H161)</f>
        <v>999933907-Black-Cadet</v>
      </c>
      <c r="B161" s="1" t="str">
        <f>CONCATENATE(G161,"-",H161)</f>
        <v>999933907-Cadet</v>
      </c>
      <c r="C161" s="36" t="s">
        <v>2608</v>
      </c>
      <c r="D161" s="36" t="s">
        <v>837</v>
      </c>
      <c r="E161" s="36" t="s">
        <v>27</v>
      </c>
      <c r="F161" s="41" t="s">
        <v>14</v>
      </c>
      <c r="G161" s="36">
        <v>999933907</v>
      </c>
      <c r="H161" s="36" t="s">
        <v>18</v>
      </c>
      <c r="I161" s="34">
        <f>((L161)-J161)+T161</f>
        <v>51</v>
      </c>
      <c r="J161" s="36"/>
      <c r="K161" s="35"/>
      <c r="L161" s="34">
        <f>SUM(N161,O161,P161,Q161,R161,M161)</f>
        <v>0</v>
      </c>
      <c r="M161" s="34">
        <f>AJ161</f>
        <v>0</v>
      </c>
      <c r="N161" s="34">
        <f>SUM(AI161)</f>
        <v>0</v>
      </c>
      <c r="O161" s="34">
        <f>0</f>
        <v>0</v>
      </c>
      <c r="P161" s="34">
        <v>0</v>
      </c>
      <c r="Q161" s="34">
        <v>0</v>
      </c>
      <c r="R161" s="34">
        <f>AH161</f>
        <v>0</v>
      </c>
      <c r="S161" s="122"/>
      <c r="T161" s="41">
        <f>SUM(U161,AA161)</f>
        <v>51</v>
      </c>
      <c r="U161" s="41">
        <f>IF(SUM(V161:Y161)&gt;=250, 250,SUM(V161:Y161))</f>
        <v>51</v>
      </c>
      <c r="V161" s="41">
        <v>0</v>
      </c>
      <c r="W161" s="41">
        <v>0</v>
      </c>
      <c r="X161" s="41">
        <f>SUM(AL161,AN161,BO161,BS161)</f>
        <v>0</v>
      </c>
      <c r="Y161" s="41">
        <f>SUM(AO161:BN161)</f>
        <v>51</v>
      </c>
      <c r="Z161" s="41">
        <f>COUNTIF(AO161:BN161, "&gt;0")</f>
        <v>1</v>
      </c>
      <c r="AA161" s="41">
        <f>SUM(AB161:AF161)</f>
        <v>0</v>
      </c>
      <c r="AB161" s="41">
        <f>BP161+BQ161</f>
        <v>0</v>
      </c>
      <c r="AC161" s="41">
        <v>0</v>
      </c>
      <c r="AD161" s="41">
        <v>0</v>
      </c>
      <c r="AE161" s="41">
        <f>SUM(BR161)</f>
        <v>0</v>
      </c>
      <c r="AF161" s="41">
        <f>SUM(AM161)</f>
        <v>0</v>
      </c>
      <c r="AG161" s="122"/>
      <c r="AH161" s="36">
        <v>0</v>
      </c>
      <c r="AI161" s="126">
        <v>0</v>
      </c>
      <c r="AJ161" s="36">
        <v>0</v>
      </c>
      <c r="AK161" s="121"/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14">
        <v>0</v>
      </c>
      <c r="AR161" s="1">
        <v>0</v>
      </c>
      <c r="AS161" s="114">
        <v>0</v>
      </c>
      <c r="AT161" s="114">
        <v>0</v>
      </c>
      <c r="AU161" s="114">
        <v>0</v>
      </c>
      <c r="AV161" s="114">
        <v>0</v>
      </c>
      <c r="AW161" s="114">
        <v>0</v>
      </c>
      <c r="AX161" s="114">
        <v>0</v>
      </c>
      <c r="AY161" s="114">
        <v>0</v>
      </c>
      <c r="AZ161" s="114">
        <v>51</v>
      </c>
      <c r="BA161" s="114">
        <v>0</v>
      </c>
      <c r="BB161" s="114">
        <v>0</v>
      </c>
      <c r="BC161" s="114">
        <v>0</v>
      </c>
      <c r="BD161" s="115">
        <v>0</v>
      </c>
      <c r="BE161" s="114">
        <v>0</v>
      </c>
      <c r="BF161" s="114">
        <v>0</v>
      </c>
      <c r="BG161" s="114">
        <v>0</v>
      </c>
      <c r="BH161" s="114">
        <v>0</v>
      </c>
      <c r="BI161" s="114">
        <v>0</v>
      </c>
      <c r="BJ161" s="114">
        <v>0</v>
      </c>
      <c r="BK161" s="114">
        <v>0</v>
      </c>
      <c r="BL161" s="114">
        <v>0</v>
      </c>
      <c r="BM161" s="114">
        <v>0</v>
      </c>
      <c r="BN161" s="114">
        <v>0</v>
      </c>
      <c r="BO161" s="114">
        <v>0</v>
      </c>
      <c r="BP161" s="114">
        <v>0</v>
      </c>
      <c r="BQ161" s="114">
        <v>0</v>
      </c>
      <c r="BR161" s="114">
        <v>0</v>
      </c>
      <c r="BS161" s="114">
        <v>0</v>
      </c>
    </row>
    <row r="162" spans="1:71" s="1" customFormat="1" ht="15" x14ac:dyDescent="0.25">
      <c r="A162" s="1" t="str">
        <f>CONCATENATE(G162,"-",F162,"-",H162)</f>
        <v>999914801-Black-Cadet</v>
      </c>
      <c r="B162" s="1" t="str">
        <f>CONCATENATE(G162,"-",H162)</f>
        <v>999914801-Cadet</v>
      </c>
      <c r="C162" s="36" t="s">
        <v>516</v>
      </c>
      <c r="D162" s="36" t="s">
        <v>515</v>
      </c>
      <c r="E162" s="36" t="s">
        <v>27</v>
      </c>
      <c r="F162" s="41" t="s">
        <v>14</v>
      </c>
      <c r="G162" s="36">
        <v>999914801</v>
      </c>
      <c r="H162" s="36" t="s">
        <v>18</v>
      </c>
      <c r="I162" s="34">
        <f>((L162)-J162)+T162</f>
        <v>38</v>
      </c>
      <c r="J162" s="36"/>
      <c r="K162" s="35"/>
      <c r="L162" s="34">
        <f>SUM(N162,O162,P162,Q162,R162,M162)</f>
        <v>0</v>
      </c>
      <c r="M162" s="34">
        <f>AJ162</f>
        <v>0</v>
      </c>
      <c r="N162" s="34">
        <f>SUM(AI162)</f>
        <v>0</v>
      </c>
      <c r="O162" s="34">
        <f>0</f>
        <v>0</v>
      </c>
      <c r="P162" s="34">
        <v>0</v>
      </c>
      <c r="Q162" s="34">
        <v>0</v>
      </c>
      <c r="R162" s="34">
        <f>AH162</f>
        <v>0</v>
      </c>
      <c r="S162" s="122"/>
      <c r="T162" s="41">
        <f>SUM(U162,AA162)</f>
        <v>38</v>
      </c>
      <c r="U162" s="41">
        <f>IF(SUM(V162:Y162)&gt;=250, 250,SUM(V162:Y162))</f>
        <v>38</v>
      </c>
      <c r="V162" s="41">
        <v>0</v>
      </c>
      <c r="W162" s="41">
        <v>0</v>
      </c>
      <c r="X162" s="41">
        <f>SUM(AL162,AN162,BO162,BS162)</f>
        <v>0</v>
      </c>
      <c r="Y162" s="41">
        <f>SUM(AO162:BN162)</f>
        <v>38</v>
      </c>
      <c r="Z162" s="41">
        <f>COUNTIF(AO162:BN162, "&gt;0")</f>
        <v>1</v>
      </c>
      <c r="AA162" s="41">
        <f>SUM(AB162:AF162)</f>
        <v>0</v>
      </c>
      <c r="AB162" s="41">
        <f>BP162+BQ162</f>
        <v>0</v>
      </c>
      <c r="AC162" s="41">
        <v>0</v>
      </c>
      <c r="AD162" s="41">
        <v>0</v>
      </c>
      <c r="AE162" s="41">
        <f>SUM(BR162)</f>
        <v>0</v>
      </c>
      <c r="AF162" s="41">
        <f>SUM(AM162)</f>
        <v>0</v>
      </c>
      <c r="AG162" s="122"/>
      <c r="AH162" s="36">
        <v>0</v>
      </c>
      <c r="AI162" s="126">
        <v>0</v>
      </c>
      <c r="AJ162" s="36">
        <v>0</v>
      </c>
      <c r="AK162" s="121"/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14">
        <v>0</v>
      </c>
      <c r="AR162" s="1">
        <v>0</v>
      </c>
      <c r="AS162" s="114">
        <v>0</v>
      </c>
      <c r="AT162" s="114">
        <v>0</v>
      </c>
      <c r="AU162" s="114">
        <v>0</v>
      </c>
      <c r="AV162" s="114">
        <v>0</v>
      </c>
      <c r="AW162" s="114">
        <v>0</v>
      </c>
      <c r="AX162" s="114">
        <v>0</v>
      </c>
      <c r="AY162" s="114">
        <v>0</v>
      </c>
      <c r="AZ162" s="114">
        <v>0</v>
      </c>
      <c r="BA162" s="114">
        <v>0</v>
      </c>
      <c r="BB162" s="114">
        <v>0</v>
      </c>
      <c r="BC162" s="114">
        <v>0</v>
      </c>
      <c r="BD162" s="115">
        <v>0</v>
      </c>
      <c r="BE162" s="114">
        <v>0</v>
      </c>
      <c r="BF162" s="114">
        <v>0</v>
      </c>
      <c r="BG162" s="114">
        <v>0</v>
      </c>
      <c r="BH162" s="114">
        <v>38</v>
      </c>
      <c r="BI162" s="114">
        <v>0</v>
      </c>
      <c r="BJ162" s="114">
        <v>0</v>
      </c>
      <c r="BK162" s="114">
        <v>0</v>
      </c>
      <c r="BL162" s="114">
        <v>0</v>
      </c>
      <c r="BM162" s="114">
        <v>0</v>
      </c>
      <c r="BN162" s="114">
        <v>0</v>
      </c>
      <c r="BO162" s="114">
        <v>0</v>
      </c>
      <c r="BP162" s="114">
        <v>0</v>
      </c>
      <c r="BQ162" s="114">
        <v>0</v>
      </c>
      <c r="BR162" s="114">
        <v>0</v>
      </c>
      <c r="BS162" s="114">
        <v>0</v>
      </c>
    </row>
    <row r="163" spans="1:71" s="1" customFormat="1" ht="15" x14ac:dyDescent="0.25">
      <c r="A163" s="1" t="str">
        <f>CONCATENATE(G163,"-",F163,"-",H163)</f>
        <v>999918088-Black-Cadet</v>
      </c>
      <c r="B163" s="1" t="str">
        <f>CONCATENATE(G163,"-",H163)</f>
        <v>999918088-Cadet</v>
      </c>
      <c r="C163" s="34" t="s">
        <v>606</v>
      </c>
      <c r="D163" s="34" t="s">
        <v>607</v>
      </c>
      <c r="E163" s="34" t="s">
        <v>27</v>
      </c>
      <c r="F163" s="41" t="s">
        <v>14</v>
      </c>
      <c r="G163" s="127">
        <v>999918088</v>
      </c>
      <c r="H163" s="41" t="s">
        <v>18</v>
      </c>
      <c r="I163" s="34">
        <f>((L163)-J163)+T163</f>
        <v>38</v>
      </c>
      <c r="J163" s="34">
        <f>L163/2</f>
        <v>0</v>
      </c>
      <c r="K163" s="35"/>
      <c r="L163" s="34">
        <f>SUM(N163,O163,P163,Q163,R163,M163)</f>
        <v>0</v>
      </c>
      <c r="M163" s="34">
        <f>AJ163</f>
        <v>0</v>
      </c>
      <c r="N163" s="34">
        <f>SUM(AI163)</f>
        <v>0</v>
      </c>
      <c r="O163" s="34">
        <f>0</f>
        <v>0</v>
      </c>
      <c r="P163" s="34">
        <v>0</v>
      </c>
      <c r="Q163" s="34">
        <v>0</v>
      </c>
      <c r="R163" s="34">
        <f>AH163</f>
        <v>0</v>
      </c>
      <c r="S163" s="122"/>
      <c r="T163" s="41">
        <f>SUM(U163,AA163)</f>
        <v>38</v>
      </c>
      <c r="U163" s="41">
        <f>IF(SUM(V163:Y163)&gt;=250, 250,SUM(V163:Y163))</f>
        <v>38</v>
      </c>
      <c r="V163" s="41">
        <v>0</v>
      </c>
      <c r="W163" s="41">
        <v>0</v>
      </c>
      <c r="X163" s="41">
        <f>SUM(AL163,AN163,BO163,BS163)</f>
        <v>0</v>
      </c>
      <c r="Y163" s="41">
        <f>SUM(AO163:BN163)</f>
        <v>38</v>
      </c>
      <c r="Z163" s="41">
        <f>COUNTIF(AO163:BN163, "&gt;0")</f>
        <v>1</v>
      </c>
      <c r="AA163" s="41">
        <f>SUM(AB163:AF163)</f>
        <v>0</v>
      </c>
      <c r="AB163" s="41">
        <f>BP163+BQ163</f>
        <v>0</v>
      </c>
      <c r="AC163" s="41">
        <v>0</v>
      </c>
      <c r="AD163" s="41">
        <v>0</v>
      </c>
      <c r="AE163" s="41">
        <f>SUM(BR163)</f>
        <v>0</v>
      </c>
      <c r="AF163" s="41">
        <f>SUM(AM163)</f>
        <v>0</v>
      </c>
      <c r="AG163" s="122"/>
      <c r="AH163" s="36">
        <v>0</v>
      </c>
      <c r="AI163" s="126">
        <v>0</v>
      </c>
      <c r="AJ163" s="36">
        <v>0</v>
      </c>
      <c r="AK163" s="121"/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14">
        <v>38</v>
      </c>
      <c r="AR163" s="1">
        <v>0</v>
      </c>
      <c r="AS163" s="114">
        <v>0</v>
      </c>
      <c r="AT163" s="114">
        <v>0</v>
      </c>
      <c r="AU163" s="114">
        <v>0</v>
      </c>
      <c r="AV163" s="114">
        <v>0</v>
      </c>
      <c r="AW163" s="114">
        <v>0</v>
      </c>
      <c r="AX163" s="114">
        <v>0</v>
      </c>
      <c r="AY163" s="114">
        <v>0</v>
      </c>
      <c r="AZ163" s="114">
        <v>0</v>
      </c>
      <c r="BA163" s="114">
        <v>0</v>
      </c>
      <c r="BB163" s="114">
        <v>0</v>
      </c>
      <c r="BC163" s="114">
        <v>0</v>
      </c>
      <c r="BD163" s="115">
        <v>0</v>
      </c>
      <c r="BE163" s="114">
        <v>0</v>
      </c>
      <c r="BF163" s="114">
        <v>0</v>
      </c>
      <c r="BG163" s="114">
        <v>0</v>
      </c>
      <c r="BH163" s="114">
        <v>0</v>
      </c>
      <c r="BI163" s="114">
        <v>0</v>
      </c>
      <c r="BJ163" s="114">
        <v>0</v>
      </c>
      <c r="BK163" s="114">
        <v>0</v>
      </c>
      <c r="BL163" s="114">
        <v>0</v>
      </c>
      <c r="BM163" s="114">
        <v>0</v>
      </c>
      <c r="BN163" s="114">
        <v>0</v>
      </c>
      <c r="BO163" s="114">
        <v>0</v>
      </c>
      <c r="BP163" s="114">
        <v>0</v>
      </c>
      <c r="BQ163" s="114">
        <v>0</v>
      </c>
      <c r="BR163" s="114">
        <v>0</v>
      </c>
      <c r="BS163" s="114">
        <v>0</v>
      </c>
    </row>
    <row r="164" spans="1:71" s="1" customFormat="1" ht="15" x14ac:dyDescent="0.25">
      <c r="A164" s="1" t="str">
        <f>CONCATENATE(G164,"-",F164,"-",H164)</f>
        <v>999925182-Black-Cadet</v>
      </c>
      <c r="B164" s="1" t="str">
        <f>CONCATENATE(G164,"-",H164)</f>
        <v>999925182-Cadet</v>
      </c>
      <c r="C164" s="36" t="s">
        <v>2419</v>
      </c>
      <c r="D164" s="36" t="s">
        <v>2420</v>
      </c>
      <c r="E164" s="36" t="s">
        <v>27</v>
      </c>
      <c r="F164" s="41" t="s">
        <v>14</v>
      </c>
      <c r="G164" s="128">
        <v>999925182</v>
      </c>
      <c r="H164" s="41" t="s">
        <v>18</v>
      </c>
      <c r="I164" s="34">
        <f>((L164)-J164)+T164</f>
        <v>38</v>
      </c>
      <c r="J164" s="36"/>
      <c r="K164" s="35"/>
      <c r="L164" s="34">
        <f>SUM(N164,O164,P164,Q164,R164,M164)</f>
        <v>0</v>
      </c>
      <c r="M164" s="34">
        <f>AJ164</f>
        <v>0</v>
      </c>
      <c r="N164" s="34">
        <f>SUM(AI164)</f>
        <v>0</v>
      </c>
      <c r="O164" s="34">
        <f>0</f>
        <v>0</v>
      </c>
      <c r="P164" s="34">
        <v>0</v>
      </c>
      <c r="Q164" s="34">
        <v>0</v>
      </c>
      <c r="R164" s="34">
        <f>AH164</f>
        <v>0</v>
      </c>
      <c r="S164" s="122"/>
      <c r="T164" s="41">
        <f>SUM(U164,AA164)</f>
        <v>38</v>
      </c>
      <c r="U164" s="41">
        <f>IF(SUM(V164:Y164)&gt;=250, 250,SUM(V164:Y164))</f>
        <v>38</v>
      </c>
      <c r="V164" s="41">
        <v>0</v>
      </c>
      <c r="W164" s="41">
        <v>0</v>
      </c>
      <c r="X164" s="41">
        <f>SUM(AL164,AN164,BO164,BS164)</f>
        <v>0</v>
      </c>
      <c r="Y164" s="41">
        <f>SUM(AO164:BN164)</f>
        <v>38</v>
      </c>
      <c r="Z164" s="41">
        <f>COUNTIF(AO164:BN164, "&gt;0")</f>
        <v>1</v>
      </c>
      <c r="AA164" s="41">
        <f>SUM(AB164:AF164)</f>
        <v>0</v>
      </c>
      <c r="AB164" s="41">
        <f>BP164+BQ164</f>
        <v>0</v>
      </c>
      <c r="AC164" s="41">
        <v>0</v>
      </c>
      <c r="AD164" s="41">
        <v>0</v>
      </c>
      <c r="AE164" s="41">
        <f>SUM(BR164)</f>
        <v>0</v>
      </c>
      <c r="AF164" s="41">
        <f>SUM(AM164)</f>
        <v>0</v>
      </c>
      <c r="AG164" s="122"/>
      <c r="AH164" s="36">
        <v>0</v>
      </c>
      <c r="AI164" s="126">
        <v>0</v>
      </c>
      <c r="AJ164" s="36">
        <v>0</v>
      </c>
      <c r="AK164" s="121"/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14">
        <v>0</v>
      </c>
      <c r="AR164" s="1">
        <v>0</v>
      </c>
      <c r="AS164" s="114">
        <v>0</v>
      </c>
      <c r="AT164" s="114">
        <v>0</v>
      </c>
      <c r="AU164" s="114">
        <v>0</v>
      </c>
      <c r="AV164" s="114">
        <v>0</v>
      </c>
      <c r="AW164" s="114">
        <v>38</v>
      </c>
      <c r="AX164" s="114">
        <v>0</v>
      </c>
      <c r="AY164" s="114">
        <v>0</v>
      </c>
      <c r="AZ164" s="114">
        <v>0</v>
      </c>
      <c r="BA164" s="114">
        <v>0</v>
      </c>
      <c r="BB164" s="114">
        <v>0</v>
      </c>
      <c r="BC164" s="114">
        <v>0</v>
      </c>
      <c r="BD164" s="115">
        <v>0</v>
      </c>
      <c r="BE164" s="114">
        <v>0</v>
      </c>
      <c r="BF164" s="114">
        <v>0</v>
      </c>
      <c r="BG164" s="114">
        <v>0</v>
      </c>
      <c r="BH164" s="114">
        <v>0</v>
      </c>
      <c r="BI164" s="114">
        <v>0</v>
      </c>
      <c r="BJ164" s="114">
        <v>0</v>
      </c>
      <c r="BK164" s="114">
        <v>0</v>
      </c>
      <c r="BL164" s="114">
        <v>0</v>
      </c>
      <c r="BM164" s="114">
        <v>0</v>
      </c>
      <c r="BN164" s="114">
        <v>0</v>
      </c>
      <c r="BO164" s="114">
        <v>0</v>
      </c>
      <c r="BP164" s="114">
        <v>0</v>
      </c>
      <c r="BQ164" s="114">
        <v>0</v>
      </c>
      <c r="BR164" s="114">
        <v>0</v>
      </c>
      <c r="BS164" s="114">
        <v>0</v>
      </c>
    </row>
    <row r="165" spans="1:71" s="1" customFormat="1" ht="15" x14ac:dyDescent="0.25">
      <c r="A165" s="1" t="str">
        <f>CONCATENATE(G165,"-",F165,"-",H165)</f>
        <v>999929262-Black-Cadet</v>
      </c>
      <c r="B165" s="1" t="str">
        <f>CONCATENATE(G165,"-",H165)</f>
        <v>999929262-Cadet</v>
      </c>
      <c r="C165" s="36" t="s">
        <v>1295</v>
      </c>
      <c r="D165" s="36" t="s">
        <v>1296</v>
      </c>
      <c r="E165" s="36" t="s">
        <v>27</v>
      </c>
      <c r="F165" s="41" t="s">
        <v>14</v>
      </c>
      <c r="G165" s="36">
        <v>999929262</v>
      </c>
      <c r="H165" s="36" t="s">
        <v>18</v>
      </c>
      <c r="I165" s="34">
        <f>((L165)-J165)+T165</f>
        <v>38</v>
      </c>
      <c r="J165" s="36"/>
      <c r="K165" s="35"/>
      <c r="L165" s="34">
        <f>SUM(N165,O165,P165,Q165,R165,M165)</f>
        <v>0</v>
      </c>
      <c r="M165" s="34">
        <f>AJ165</f>
        <v>0</v>
      </c>
      <c r="N165" s="34">
        <f>SUM(AI165)</f>
        <v>0</v>
      </c>
      <c r="O165" s="34">
        <f>0</f>
        <v>0</v>
      </c>
      <c r="P165" s="34">
        <v>0</v>
      </c>
      <c r="Q165" s="34">
        <v>0</v>
      </c>
      <c r="R165" s="34">
        <f>AH165</f>
        <v>0</v>
      </c>
      <c r="S165" s="122"/>
      <c r="T165" s="41">
        <f>SUM(U165,AA165)</f>
        <v>38</v>
      </c>
      <c r="U165" s="41">
        <f>IF(SUM(V165:Y165)&gt;=250, 250,SUM(V165:Y165))</f>
        <v>38</v>
      </c>
      <c r="V165" s="41">
        <v>0</v>
      </c>
      <c r="W165" s="41">
        <v>0</v>
      </c>
      <c r="X165" s="41">
        <f>SUM(AL165,AN165,BO165,BS165)</f>
        <v>0</v>
      </c>
      <c r="Y165" s="41">
        <f>SUM(AO165:BN165)</f>
        <v>38</v>
      </c>
      <c r="Z165" s="41">
        <f>COUNTIF(AO165:BN165, "&gt;0")</f>
        <v>1</v>
      </c>
      <c r="AA165" s="41">
        <f>SUM(AB165:AF165)</f>
        <v>0</v>
      </c>
      <c r="AB165" s="41">
        <f>BP165+BQ165</f>
        <v>0</v>
      </c>
      <c r="AC165" s="41">
        <v>0</v>
      </c>
      <c r="AD165" s="41">
        <v>0</v>
      </c>
      <c r="AE165" s="41">
        <f>SUM(BR165)</f>
        <v>0</v>
      </c>
      <c r="AF165" s="41">
        <f>SUM(AM165)</f>
        <v>0</v>
      </c>
      <c r="AG165" s="122"/>
      <c r="AH165" s="36">
        <v>0</v>
      </c>
      <c r="AI165" s="36">
        <v>0</v>
      </c>
      <c r="AJ165" s="36">
        <v>0</v>
      </c>
      <c r="AK165" s="121"/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14">
        <v>0</v>
      </c>
      <c r="AR165" s="1">
        <v>0</v>
      </c>
      <c r="AS165" s="114">
        <v>0</v>
      </c>
      <c r="AT165" s="114">
        <v>0</v>
      </c>
      <c r="AU165" s="114">
        <v>0</v>
      </c>
      <c r="AV165" s="114">
        <v>0</v>
      </c>
      <c r="AW165" s="114">
        <v>0</v>
      </c>
      <c r="AX165" s="114">
        <v>0</v>
      </c>
      <c r="AY165" s="114">
        <v>0</v>
      </c>
      <c r="AZ165" s="114">
        <v>0</v>
      </c>
      <c r="BA165" s="114">
        <v>0</v>
      </c>
      <c r="BB165" s="114">
        <v>0</v>
      </c>
      <c r="BC165" s="114">
        <v>0</v>
      </c>
      <c r="BD165" s="115">
        <v>0</v>
      </c>
      <c r="BE165" s="114">
        <v>0</v>
      </c>
      <c r="BF165" s="114">
        <v>0</v>
      </c>
      <c r="BG165" s="114">
        <v>0</v>
      </c>
      <c r="BH165" s="114">
        <v>0</v>
      </c>
      <c r="BI165" s="114">
        <v>38</v>
      </c>
      <c r="BJ165" s="114">
        <v>0</v>
      </c>
      <c r="BK165" s="114">
        <v>0</v>
      </c>
      <c r="BL165" s="114">
        <v>0</v>
      </c>
      <c r="BM165" s="114">
        <v>0</v>
      </c>
      <c r="BN165" s="114">
        <v>0</v>
      </c>
      <c r="BO165" s="114">
        <v>0</v>
      </c>
      <c r="BP165" s="114">
        <v>0</v>
      </c>
      <c r="BQ165" s="114">
        <v>0</v>
      </c>
      <c r="BR165" s="114">
        <v>0</v>
      </c>
      <c r="BS165" s="114">
        <v>0</v>
      </c>
    </row>
    <row r="166" spans="1:71" s="1" customFormat="1" ht="15" x14ac:dyDescent="0.25">
      <c r="A166" s="1" t="str">
        <f>CONCATENATE(G166,"-",F166,"-",H166)</f>
        <v>999930453-Black-Cadet</v>
      </c>
      <c r="B166" s="1" t="str">
        <f>CONCATENATE(G166,"-",H166)</f>
        <v>999930453-Cadet</v>
      </c>
      <c r="C166" s="36" t="s">
        <v>1564</v>
      </c>
      <c r="D166" s="36" t="s">
        <v>1565</v>
      </c>
      <c r="E166" s="36" t="s">
        <v>27</v>
      </c>
      <c r="F166" s="41" t="s">
        <v>14</v>
      </c>
      <c r="G166" s="127">
        <v>999930453</v>
      </c>
      <c r="H166" s="41" t="s">
        <v>18</v>
      </c>
      <c r="I166" s="34">
        <f>((L166)-J166)+T166</f>
        <v>38</v>
      </c>
      <c r="J166" s="36"/>
      <c r="K166" s="37"/>
      <c r="L166" s="34">
        <f>SUM(N166,O166,P166,Q166,R166,M166)</f>
        <v>0</v>
      </c>
      <c r="M166" s="34">
        <f>AJ166</f>
        <v>0</v>
      </c>
      <c r="N166" s="34">
        <f>SUM(AI166)</f>
        <v>0</v>
      </c>
      <c r="O166" s="34">
        <f>0</f>
        <v>0</v>
      </c>
      <c r="P166" s="34">
        <v>0</v>
      </c>
      <c r="Q166" s="34">
        <v>0</v>
      </c>
      <c r="R166" s="34">
        <f>AH166</f>
        <v>0</v>
      </c>
      <c r="S166" s="122"/>
      <c r="T166" s="41">
        <f>SUM(U166,AA166)</f>
        <v>38</v>
      </c>
      <c r="U166" s="41">
        <f>IF(SUM(V166:Y166)&gt;=250, 250,SUM(V166:Y166))</f>
        <v>38</v>
      </c>
      <c r="V166" s="41">
        <v>0</v>
      </c>
      <c r="W166" s="41">
        <v>0</v>
      </c>
      <c r="X166" s="41">
        <f>SUM(AL166,AN166,BO166,BS166)</f>
        <v>0</v>
      </c>
      <c r="Y166" s="41">
        <f>SUM(AO166:BN166)</f>
        <v>38</v>
      </c>
      <c r="Z166" s="41">
        <f>COUNTIF(AO166:BN166, "&gt;0")</f>
        <v>1</v>
      </c>
      <c r="AA166" s="41">
        <f>SUM(AB166:AF166)</f>
        <v>0</v>
      </c>
      <c r="AB166" s="41">
        <f>BP166+BQ166</f>
        <v>0</v>
      </c>
      <c r="AC166" s="41">
        <v>0</v>
      </c>
      <c r="AD166" s="41">
        <v>0</v>
      </c>
      <c r="AE166" s="41">
        <f>SUM(BR166)</f>
        <v>0</v>
      </c>
      <c r="AF166" s="41">
        <f>SUM(AM166)</f>
        <v>0</v>
      </c>
      <c r="AG166" s="122"/>
      <c r="AH166" s="36">
        <v>0</v>
      </c>
      <c r="AI166" s="126">
        <v>0</v>
      </c>
      <c r="AJ166" s="36">
        <v>0</v>
      </c>
      <c r="AK166" s="121"/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14">
        <v>0</v>
      </c>
      <c r="AR166" s="1">
        <v>0</v>
      </c>
      <c r="AS166" s="114">
        <v>0</v>
      </c>
      <c r="AT166" s="114">
        <v>0</v>
      </c>
      <c r="AU166" s="114">
        <v>0</v>
      </c>
      <c r="AV166" s="114">
        <v>0</v>
      </c>
      <c r="AW166" s="114">
        <v>0</v>
      </c>
      <c r="AX166" s="114">
        <v>0</v>
      </c>
      <c r="AY166" s="114">
        <v>0</v>
      </c>
      <c r="AZ166" s="114">
        <v>0</v>
      </c>
      <c r="BA166" s="114">
        <v>0</v>
      </c>
      <c r="BB166" s="114">
        <v>0</v>
      </c>
      <c r="BC166" s="114">
        <v>38</v>
      </c>
      <c r="BD166" s="115">
        <v>0</v>
      </c>
      <c r="BE166" s="114">
        <v>0</v>
      </c>
      <c r="BF166" s="114">
        <v>0</v>
      </c>
      <c r="BG166" s="114">
        <v>0</v>
      </c>
      <c r="BH166" s="114">
        <v>0</v>
      </c>
      <c r="BI166" s="114">
        <v>0</v>
      </c>
      <c r="BJ166" s="114">
        <v>0</v>
      </c>
      <c r="BK166" s="114">
        <v>0</v>
      </c>
      <c r="BL166" s="114">
        <v>0</v>
      </c>
      <c r="BM166" s="114">
        <v>0</v>
      </c>
      <c r="BN166" s="114">
        <v>0</v>
      </c>
      <c r="BO166" s="114">
        <v>0</v>
      </c>
      <c r="BP166" s="114">
        <v>0</v>
      </c>
      <c r="BQ166" s="114">
        <v>0</v>
      </c>
      <c r="BR166" s="114">
        <v>0</v>
      </c>
      <c r="BS166" s="114">
        <v>0</v>
      </c>
    </row>
    <row r="167" spans="1:71" s="1" customFormat="1" ht="15" x14ac:dyDescent="0.25">
      <c r="A167" s="1" t="str">
        <f>CONCATENATE(G167,"-",F167,"-",H167)</f>
        <v>999932164-Black-Cadet</v>
      </c>
      <c r="B167" s="1" t="str">
        <f>CONCATENATE(G167,"-",H167)</f>
        <v>999932164-Cadet</v>
      </c>
      <c r="C167" s="36" t="s">
        <v>1365</v>
      </c>
      <c r="D167" s="36" t="s">
        <v>246</v>
      </c>
      <c r="E167" s="36" t="s">
        <v>27</v>
      </c>
      <c r="F167" s="41" t="s">
        <v>14</v>
      </c>
      <c r="G167" s="36">
        <v>999932164</v>
      </c>
      <c r="H167" s="36" t="s">
        <v>18</v>
      </c>
      <c r="I167" s="34">
        <f>((L167)-J167)+T167</f>
        <v>38</v>
      </c>
      <c r="J167" s="34">
        <f>L167/2</f>
        <v>0</v>
      </c>
      <c r="K167" s="35"/>
      <c r="L167" s="34">
        <f>SUM(N167,O167,P167,Q167,R167,M167)</f>
        <v>0</v>
      </c>
      <c r="M167" s="34">
        <f>AJ167</f>
        <v>0</v>
      </c>
      <c r="N167" s="34">
        <f>SUM(AI167)</f>
        <v>0</v>
      </c>
      <c r="O167" s="34">
        <f>0</f>
        <v>0</v>
      </c>
      <c r="P167" s="34">
        <v>0</v>
      </c>
      <c r="Q167" s="34">
        <v>0</v>
      </c>
      <c r="R167" s="34">
        <f>AH167</f>
        <v>0</v>
      </c>
      <c r="S167" s="122"/>
      <c r="T167" s="41">
        <f>SUM(U167,AA167)</f>
        <v>38</v>
      </c>
      <c r="U167" s="41">
        <f>IF(SUM(V167:Y167)&gt;=250, 250,SUM(V167:Y167))</f>
        <v>38</v>
      </c>
      <c r="V167" s="41">
        <v>0</v>
      </c>
      <c r="W167" s="41">
        <v>0</v>
      </c>
      <c r="X167" s="41">
        <f>SUM(AL167,AN167,BO167,BS167)</f>
        <v>0</v>
      </c>
      <c r="Y167" s="41">
        <f>SUM(AO167:BN167)</f>
        <v>38</v>
      </c>
      <c r="Z167" s="41">
        <f>COUNTIF(AO167:BN167, "&gt;0")</f>
        <v>1</v>
      </c>
      <c r="AA167" s="41">
        <f>SUM(AB167:AF167)</f>
        <v>0</v>
      </c>
      <c r="AB167" s="41">
        <f>BP167+BQ167</f>
        <v>0</v>
      </c>
      <c r="AC167" s="41">
        <v>0</v>
      </c>
      <c r="AD167" s="41">
        <v>0</v>
      </c>
      <c r="AE167" s="41">
        <f>SUM(BR167)</f>
        <v>0</v>
      </c>
      <c r="AF167" s="41">
        <f>SUM(AM167)</f>
        <v>0</v>
      </c>
      <c r="AG167" s="122"/>
      <c r="AH167" s="36">
        <v>0</v>
      </c>
      <c r="AI167" s="36">
        <v>0</v>
      </c>
      <c r="AJ167" s="36">
        <v>0</v>
      </c>
      <c r="AK167" s="121"/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14">
        <v>0</v>
      </c>
      <c r="AR167" s="1">
        <v>0</v>
      </c>
      <c r="AS167" s="114">
        <v>0</v>
      </c>
      <c r="AT167" s="114">
        <v>0</v>
      </c>
      <c r="AU167" s="114">
        <v>0</v>
      </c>
      <c r="AV167" s="114">
        <v>0</v>
      </c>
      <c r="AW167" s="114">
        <v>0</v>
      </c>
      <c r="AX167" s="114">
        <v>0</v>
      </c>
      <c r="AY167" s="114">
        <v>0</v>
      </c>
      <c r="AZ167" s="114">
        <v>0</v>
      </c>
      <c r="BA167" s="114">
        <v>0</v>
      </c>
      <c r="BB167" s="114">
        <v>0</v>
      </c>
      <c r="BC167" s="114">
        <v>0</v>
      </c>
      <c r="BD167" s="115">
        <v>0</v>
      </c>
      <c r="BE167" s="114">
        <v>0</v>
      </c>
      <c r="BF167" s="114">
        <v>0</v>
      </c>
      <c r="BG167" s="114">
        <v>0</v>
      </c>
      <c r="BH167" s="114">
        <v>38</v>
      </c>
      <c r="BI167" s="114">
        <v>0</v>
      </c>
      <c r="BJ167" s="114">
        <v>0</v>
      </c>
      <c r="BK167" s="114">
        <v>0</v>
      </c>
      <c r="BL167" s="114">
        <v>0</v>
      </c>
      <c r="BM167" s="114">
        <v>0</v>
      </c>
      <c r="BN167" s="114">
        <v>0</v>
      </c>
      <c r="BO167" s="114">
        <v>0</v>
      </c>
      <c r="BP167" s="114">
        <v>0</v>
      </c>
      <c r="BQ167" s="114">
        <v>0</v>
      </c>
      <c r="BR167" s="114">
        <v>0</v>
      </c>
      <c r="BS167" s="114">
        <v>0</v>
      </c>
    </row>
    <row r="168" spans="1:71" s="1" customFormat="1" ht="15" x14ac:dyDescent="0.25">
      <c r="A168" s="1" t="str">
        <f>CONCATENATE(G168,"-",F168,"-",H168)</f>
        <v>999933491-Black-Cadet</v>
      </c>
      <c r="B168" s="1" t="str">
        <f>CONCATENATE(G168,"-",H168)</f>
        <v>999933491-Cadet</v>
      </c>
      <c r="C168" s="36" t="s">
        <v>282</v>
      </c>
      <c r="D168" s="36" t="s">
        <v>3078</v>
      </c>
      <c r="E168" s="36" t="s">
        <v>27</v>
      </c>
      <c r="F168" s="41" t="s">
        <v>14</v>
      </c>
      <c r="G168" s="36">
        <v>999933491</v>
      </c>
      <c r="H168" s="36" t="s">
        <v>18</v>
      </c>
      <c r="I168" s="34">
        <f>((L168)-J168)+T168</f>
        <v>38</v>
      </c>
      <c r="J168" s="36"/>
      <c r="K168" s="35"/>
      <c r="L168" s="34">
        <f>SUM(N168,O168,P168,Q168,R168,M168)</f>
        <v>0</v>
      </c>
      <c r="M168" s="34">
        <f>AJ168</f>
        <v>0</v>
      </c>
      <c r="N168" s="34">
        <f>SUM(AI168)</f>
        <v>0</v>
      </c>
      <c r="O168" s="34">
        <f>0</f>
        <v>0</v>
      </c>
      <c r="P168" s="34">
        <v>0</v>
      </c>
      <c r="Q168" s="34">
        <v>0</v>
      </c>
      <c r="R168" s="34">
        <f>AH168</f>
        <v>0</v>
      </c>
      <c r="S168" s="122"/>
      <c r="T168" s="41">
        <f>SUM(U168,AA168)</f>
        <v>38</v>
      </c>
      <c r="U168" s="41">
        <f>IF(SUM(V168:Y168)&gt;=250, 250,SUM(V168:Y168))</f>
        <v>38</v>
      </c>
      <c r="V168" s="41">
        <v>0</v>
      </c>
      <c r="W168" s="41">
        <v>0</v>
      </c>
      <c r="X168" s="41">
        <f>SUM(AL168,AN168,BO168,BS168)</f>
        <v>0</v>
      </c>
      <c r="Y168" s="41">
        <f>SUM(AO168:BN168)</f>
        <v>38</v>
      </c>
      <c r="Z168" s="41">
        <f>COUNTIF(AO168:BN168, "&gt;0")</f>
        <v>1</v>
      </c>
      <c r="AA168" s="41">
        <f>SUM(AB168:AF168)</f>
        <v>0</v>
      </c>
      <c r="AB168" s="41">
        <f>BP168+BQ168</f>
        <v>0</v>
      </c>
      <c r="AC168" s="41">
        <v>0</v>
      </c>
      <c r="AD168" s="41">
        <v>0</v>
      </c>
      <c r="AE168" s="41">
        <f>SUM(BR168)</f>
        <v>0</v>
      </c>
      <c r="AF168" s="41">
        <f>SUM(AM168)</f>
        <v>0</v>
      </c>
      <c r="AG168" s="122"/>
      <c r="AH168" s="36">
        <v>0</v>
      </c>
      <c r="AI168" s="126">
        <v>0</v>
      </c>
      <c r="AJ168" s="36">
        <v>0</v>
      </c>
      <c r="AK168" s="121"/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14">
        <v>0</v>
      </c>
      <c r="AR168" s="1">
        <v>0</v>
      </c>
      <c r="AS168" s="114">
        <v>0</v>
      </c>
      <c r="AT168" s="114">
        <v>0</v>
      </c>
      <c r="AU168" s="114">
        <v>0</v>
      </c>
      <c r="AV168" s="114">
        <v>0</v>
      </c>
      <c r="AW168" s="114">
        <v>0</v>
      </c>
      <c r="AX168" s="114">
        <v>0</v>
      </c>
      <c r="AY168" s="114">
        <v>0</v>
      </c>
      <c r="AZ168" s="114">
        <v>0</v>
      </c>
      <c r="BA168" s="114">
        <v>0</v>
      </c>
      <c r="BB168" s="114">
        <v>0</v>
      </c>
      <c r="BC168" s="114">
        <v>0</v>
      </c>
      <c r="BD168" s="115">
        <v>0</v>
      </c>
      <c r="BE168" s="114">
        <v>0</v>
      </c>
      <c r="BF168" s="114">
        <v>0</v>
      </c>
      <c r="BG168" s="114">
        <v>0</v>
      </c>
      <c r="BH168" s="114">
        <v>38</v>
      </c>
      <c r="BI168" s="114">
        <v>0</v>
      </c>
      <c r="BJ168" s="114">
        <v>0</v>
      </c>
      <c r="BK168" s="114">
        <v>0</v>
      </c>
      <c r="BL168" s="114">
        <v>0</v>
      </c>
      <c r="BM168" s="114">
        <v>0</v>
      </c>
      <c r="BN168" s="114">
        <v>0</v>
      </c>
      <c r="BO168" s="114">
        <v>0</v>
      </c>
      <c r="BP168" s="114">
        <v>0</v>
      </c>
      <c r="BQ168" s="114">
        <v>0</v>
      </c>
      <c r="BR168" s="114">
        <v>0</v>
      </c>
      <c r="BS168" s="114">
        <v>0</v>
      </c>
    </row>
    <row r="169" spans="1:71" s="1" customFormat="1" ht="15" x14ac:dyDescent="0.25">
      <c r="A169" s="1" t="str">
        <f>CONCATENATE(G169,"-",F169,"-",H169)</f>
        <v>999935268-Black-Cadet</v>
      </c>
      <c r="B169" s="1" t="str">
        <f>CONCATENATE(G169,"-",H169)</f>
        <v>999935268-Cadet</v>
      </c>
      <c r="C169" s="149" t="s">
        <v>827</v>
      </c>
      <c r="D169" s="149" t="s">
        <v>2788</v>
      </c>
      <c r="E169" s="149" t="s">
        <v>27</v>
      </c>
      <c r="F169" s="41" t="s">
        <v>14</v>
      </c>
      <c r="G169" s="149">
        <v>999935268</v>
      </c>
      <c r="H169" s="149" t="s">
        <v>18</v>
      </c>
      <c r="I169" s="34">
        <f>((L169)-J169)+T169</f>
        <v>38</v>
      </c>
      <c r="J169" s="36"/>
      <c r="K169" s="35"/>
      <c r="L169" s="34">
        <f>SUM(N169,O169,P169,Q169,R169,M169)</f>
        <v>0</v>
      </c>
      <c r="M169" s="34">
        <f>AJ169</f>
        <v>0</v>
      </c>
      <c r="N169" s="34">
        <f>SUM(AI169)</f>
        <v>0</v>
      </c>
      <c r="O169" s="34">
        <f>0</f>
        <v>0</v>
      </c>
      <c r="P169" s="34">
        <v>0</v>
      </c>
      <c r="Q169" s="34">
        <v>0</v>
      </c>
      <c r="R169" s="34">
        <f>AH169</f>
        <v>0</v>
      </c>
      <c r="S169" s="122"/>
      <c r="T169" s="41">
        <f>SUM(U169,AA169)</f>
        <v>38</v>
      </c>
      <c r="U169" s="41">
        <f>IF(SUM(V169:Y169)&gt;=250, 250,SUM(V169:Y169))</f>
        <v>38</v>
      </c>
      <c r="V169" s="41">
        <v>0</v>
      </c>
      <c r="W169" s="41">
        <v>0</v>
      </c>
      <c r="X169" s="41">
        <f>SUM(AL169,AN169,BO169,BS169)</f>
        <v>0</v>
      </c>
      <c r="Y169" s="41">
        <f>SUM(AO169:BN169)</f>
        <v>38</v>
      </c>
      <c r="Z169" s="41">
        <f>COUNTIF(AO169:BN169, "&gt;0")</f>
        <v>1</v>
      </c>
      <c r="AA169" s="41">
        <f>SUM(AB169:AF169)</f>
        <v>0</v>
      </c>
      <c r="AB169" s="41">
        <f>BP169+BQ169</f>
        <v>0</v>
      </c>
      <c r="AC169" s="41">
        <v>0</v>
      </c>
      <c r="AD169" s="41">
        <v>0</v>
      </c>
      <c r="AE169" s="41">
        <f>SUM(BR169)</f>
        <v>0</v>
      </c>
      <c r="AF169" s="41">
        <f>SUM(AM169)</f>
        <v>0</v>
      </c>
      <c r="AG169" s="122"/>
      <c r="AH169" s="36">
        <v>0</v>
      </c>
      <c r="AI169" s="126">
        <v>0</v>
      </c>
      <c r="AJ169" s="36">
        <v>0</v>
      </c>
      <c r="AK169" s="121"/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14">
        <v>0</v>
      </c>
      <c r="AR169" s="1">
        <v>0</v>
      </c>
      <c r="AS169" s="114">
        <v>0</v>
      </c>
      <c r="AT169" s="114">
        <v>0</v>
      </c>
      <c r="AU169" s="114">
        <v>0</v>
      </c>
      <c r="AV169" s="114">
        <v>0</v>
      </c>
      <c r="AW169" s="114">
        <v>0</v>
      </c>
      <c r="AX169" s="114">
        <v>0</v>
      </c>
      <c r="AY169" s="114">
        <v>0</v>
      </c>
      <c r="AZ169" s="114">
        <v>0</v>
      </c>
      <c r="BA169" s="114">
        <v>0</v>
      </c>
      <c r="BB169" s="114">
        <v>0</v>
      </c>
      <c r="BC169" s="114">
        <v>38</v>
      </c>
      <c r="BD169" s="115">
        <v>0</v>
      </c>
      <c r="BE169" s="114">
        <v>0</v>
      </c>
      <c r="BF169" s="114">
        <v>0</v>
      </c>
      <c r="BG169" s="114">
        <v>0</v>
      </c>
      <c r="BH169" s="114">
        <v>0</v>
      </c>
      <c r="BI169" s="114">
        <v>0</v>
      </c>
      <c r="BJ169" s="114">
        <v>0</v>
      </c>
      <c r="BK169" s="114">
        <v>0</v>
      </c>
      <c r="BL169" s="114">
        <v>0</v>
      </c>
      <c r="BM169" s="114">
        <v>0</v>
      </c>
      <c r="BN169" s="114">
        <v>0</v>
      </c>
      <c r="BO169" s="114">
        <v>0</v>
      </c>
      <c r="BP169" s="114">
        <v>0</v>
      </c>
      <c r="BQ169" s="114">
        <v>0</v>
      </c>
      <c r="BR169" s="114">
        <v>0</v>
      </c>
      <c r="BS169" s="114">
        <v>0</v>
      </c>
    </row>
    <row r="170" spans="1:71" s="1" customFormat="1" ht="15" x14ac:dyDescent="0.25">
      <c r="A170" s="1" t="str">
        <f>CONCATENATE(G170,"-",F170,"-",H170)</f>
        <v>999935657-Black-Cadet</v>
      </c>
      <c r="B170" s="1" t="str">
        <f>CONCATENATE(G170,"-",H170)</f>
        <v>999935657-Cadet</v>
      </c>
      <c r="C170" s="36" t="s">
        <v>3076</v>
      </c>
      <c r="D170" s="36" t="s">
        <v>3077</v>
      </c>
      <c r="E170" s="36" t="s">
        <v>27</v>
      </c>
      <c r="F170" s="41" t="s">
        <v>14</v>
      </c>
      <c r="G170" s="36">
        <v>999935657</v>
      </c>
      <c r="H170" s="36" t="s">
        <v>18</v>
      </c>
      <c r="I170" s="34">
        <f>((L170)-J170)+T170</f>
        <v>38</v>
      </c>
      <c r="J170" s="36"/>
      <c r="K170" s="35"/>
      <c r="L170" s="34">
        <f>SUM(N170,O170,P170,Q170,R170,M170)</f>
        <v>0</v>
      </c>
      <c r="M170" s="34">
        <f>AJ170</f>
        <v>0</v>
      </c>
      <c r="N170" s="34">
        <f>SUM(AI170)</f>
        <v>0</v>
      </c>
      <c r="O170" s="34">
        <f>0</f>
        <v>0</v>
      </c>
      <c r="P170" s="34">
        <v>0</v>
      </c>
      <c r="Q170" s="34">
        <v>0</v>
      </c>
      <c r="R170" s="34">
        <f>AH170</f>
        <v>0</v>
      </c>
      <c r="S170" s="122"/>
      <c r="T170" s="41">
        <f>SUM(U170,AA170)</f>
        <v>38</v>
      </c>
      <c r="U170" s="41">
        <f>IF(SUM(V170:Y170)&gt;=250, 250,SUM(V170:Y170))</f>
        <v>38</v>
      </c>
      <c r="V170" s="41">
        <v>0</v>
      </c>
      <c r="W170" s="41">
        <v>0</v>
      </c>
      <c r="X170" s="41">
        <f>SUM(AL170,AN170,BO170,BS170)</f>
        <v>0</v>
      </c>
      <c r="Y170" s="41">
        <f>SUM(AO170:BN170)</f>
        <v>38</v>
      </c>
      <c r="Z170" s="41">
        <f>COUNTIF(AO170:BN170, "&gt;0")</f>
        <v>1</v>
      </c>
      <c r="AA170" s="41">
        <f>SUM(AB170:AF170)</f>
        <v>0</v>
      </c>
      <c r="AB170" s="41">
        <f>BP170+BQ170</f>
        <v>0</v>
      </c>
      <c r="AC170" s="41">
        <v>0</v>
      </c>
      <c r="AD170" s="41">
        <v>0</v>
      </c>
      <c r="AE170" s="41">
        <f>SUM(BR170)</f>
        <v>0</v>
      </c>
      <c r="AF170" s="41">
        <f>SUM(AM170)</f>
        <v>0</v>
      </c>
      <c r="AG170" s="122"/>
      <c r="AH170" s="36">
        <v>0</v>
      </c>
      <c r="AI170" s="126">
        <v>0</v>
      </c>
      <c r="AJ170" s="36">
        <v>0</v>
      </c>
      <c r="AK170" s="121"/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14">
        <v>0</v>
      </c>
      <c r="AR170" s="1">
        <v>0</v>
      </c>
      <c r="AS170" s="114">
        <v>0</v>
      </c>
      <c r="AT170" s="114">
        <v>0</v>
      </c>
      <c r="AU170" s="114">
        <v>0</v>
      </c>
      <c r="AV170" s="114">
        <v>0</v>
      </c>
      <c r="AW170" s="114">
        <v>0</v>
      </c>
      <c r="AX170" s="114">
        <v>0</v>
      </c>
      <c r="AY170" s="114">
        <v>0</v>
      </c>
      <c r="AZ170" s="114">
        <v>0</v>
      </c>
      <c r="BA170" s="114">
        <v>0</v>
      </c>
      <c r="BB170" s="114">
        <v>0</v>
      </c>
      <c r="BC170" s="114">
        <v>0</v>
      </c>
      <c r="BD170" s="115">
        <v>0</v>
      </c>
      <c r="BE170" s="114">
        <v>0</v>
      </c>
      <c r="BF170" s="114">
        <v>0</v>
      </c>
      <c r="BG170" s="114">
        <v>0</v>
      </c>
      <c r="BH170" s="114">
        <v>38</v>
      </c>
      <c r="BI170" s="114">
        <v>0</v>
      </c>
      <c r="BJ170" s="114">
        <v>0</v>
      </c>
      <c r="BK170" s="114">
        <v>0</v>
      </c>
      <c r="BL170" s="114">
        <v>0</v>
      </c>
      <c r="BM170" s="114">
        <v>0</v>
      </c>
      <c r="BN170" s="114">
        <v>0</v>
      </c>
      <c r="BO170" s="114">
        <v>0</v>
      </c>
      <c r="BP170" s="114">
        <v>0</v>
      </c>
      <c r="BQ170" s="114">
        <v>0</v>
      </c>
      <c r="BR170" s="114">
        <v>0</v>
      </c>
      <c r="BS170" s="114">
        <v>0</v>
      </c>
    </row>
    <row r="171" spans="1:71" s="1" customFormat="1" ht="15" x14ac:dyDescent="0.25">
      <c r="A171" s="1" t="str">
        <f>CONCATENATE(G171,"-",F171,"-",H171)</f>
        <v>999933311-Black-Cadet</v>
      </c>
      <c r="B171" s="1" t="str">
        <f>CONCATENATE(G171,"-",H171)</f>
        <v>999933311-Cadet</v>
      </c>
      <c r="C171" s="36" t="s">
        <v>1852</v>
      </c>
      <c r="D171" s="36" t="s">
        <v>1853</v>
      </c>
      <c r="E171" s="36" t="s">
        <v>27</v>
      </c>
      <c r="F171" s="41" t="s">
        <v>14</v>
      </c>
      <c r="G171" s="128">
        <v>999933311</v>
      </c>
      <c r="H171" s="41" t="s">
        <v>18</v>
      </c>
      <c r="I171" s="34">
        <f>((L171)-J171)+T171</f>
        <v>32</v>
      </c>
      <c r="J171" s="34">
        <f>L171/2</f>
        <v>0</v>
      </c>
      <c r="K171" s="37"/>
      <c r="L171" s="34">
        <f>SUM(N171,O171,P171,Q171,R171,M171)</f>
        <v>0</v>
      </c>
      <c r="M171" s="34">
        <f>AJ171</f>
        <v>0</v>
      </c>
      <c r="N171" s="34">
        <f>SUM(AI171)</f>
        <v>0</v>
      </c>
      <c r="O171" s="34">
        <f>0</f>
        <v>0</v>
      </c>
      <c r="P171" s="34">
        <v>0</v>
      </c>
      <c r="Q171" s="34">
        <v>0</v>
      </c>
      <c r="R171" s="34">
        <f>AH171</f>
        <v>0</v>
      </c>
      <c r="S171" s="122"/>
      <c r="T171" s="41">
        <f>SUM(U171,AA171)</f>
        <v>32</v>
      </c>
      <c r="U171" s="41">
        <f>IF(SUM(V171:Y171)&gt;=250, 250,SUM(V171:Y171))</f>
        <v>32</v>
      </c>
      <c r="V171" s="41">
        <v>0</v>
      </c>
      <c r="W171" s="41">
        <v>0</v>
      </c>
      <c r="X171" s="41">
        <f>SUM(AL171,AN171,BO171,BS171)</f>
        <v>32</v>
      </c>
      <c r="Y171" s="41">
        <f>SUM(AO171:BN171)</f>
        <v>0</v>
      </c>
      <c r="Z171" s="41">
        <f>COUNTIF(AO171:BN171, "&gt;0")</f>
        <v>0</v>
      </c>
      <c r="AA171" s="41">
        <f>SUM(AB171:AF171)</f>
        <v>0</v>
      </c>
      <c r="AB171" s="41">
        <f>BP171+BQ171</f>
        <v>0</v>
      </c>
      <c r="AC171" s="41">
        <v>0</v>
      </c>
      <c r="AD171" s="41">
        <v>0</v>
      </c>
      <c r="AE171" s="41">
        <f>SUM(BR171)</f>
        <v>0</v>
      </c>
      <c r="AF171" s="41">
        <f>SUM(AM171)</f>
        <v>0</v>
      </c>
      <c r="AG171" s="122"/>
      <c r="AH171" s="36">
        <v>0</v>
      </c>
      <c r="AI171" s="126">
        <v>0</v>
      </c>
      <c r="AJ171" s="36">
        <v>0</v>
      </c>
      <c r="AK171" s="121"/>
      <c r="AL171" s="1">
        <v>32</v>
      </c>
      <c r="AM171" s="1">
        <v>0</v>
      </c>
      <c r="AN171" s="1">
        <v>0</v>
      </c>
      <c r="AO171" s="1">
        <v>0</v>
      </c>
      <c r="AP171" s="1">
        <v>0</v>
      </c>
      <c r="AQ171" s="114">
        <v>0</v>
      </c>
      <c r="AR171" s="1">
        <v>0</v>
      </c>
      <c r="AS171" s="114">
        <v>0</v>
      </c>
      <c r="AT171" s="114">
        <v>0</v>
      </c>
      <c r="AU171" s="114">
        <v>0</v>
      </c>
      <c r="AV171" s="114">
        <v>0</v>
      </c>
      <c r="AW171" s="114">
        <v>0</v>
      </c>
      <c r="AX171" s="114">
        <v>0</v>
      </c>
      <c r="AY171" s="114">
        <v>0</v>
      </c>
      <c r="AZ171" s="114">
        <v>0</v>
      </c>
      <c r="BA171" s="114">
        <v>0</v>
      </c>
      <c r="BB171" s="114">
        <v>0</v>
      </c>
      <c r="BC171" s="114">
        <v>0</v>
      </c>
      <c r="BD171" s="115">
        <v>0</v>
      </c>
      <c r="BE171" s="114">
        <v>0</v>
      </c>
      <c r="BF171" s="114">
        <v>0</v>
      </c>
      <c r="BG171" s="114">
        <v>0</v>
      </c>
      <c r="BH171" s="114">
        <v>0</v>
      </c>
      <c r="BI171" s="114">
        <v>0</v>
      </c>
      <c r="BJ171" s="114">
        <v>0</v>
      </c>
      <c r="BK171" s="114">
        <v>0</v>
      </c>
      <c r="BL171" s="114">
        <v>0</v>
      </c>
      <c r="BM171" s="114">
        <v>0</v>
      </c>
      <c r="BN171" s="114">
        <v>0</v>
      </c>
      <c r="BO171" s="114">
        <v>0</v>
      </c>
      <c r="BP171" s="114">
        <v>0</v>
      </c>
      <c r="BQ171" s="114">
        <v>0</v>
      </c>
      <c r="BR171" s="114">
        <v>0</v>
      </c>
      <c r="BS171" s="114">
        <v>0</v>
      </c>
    </row>
    <row r="172" spans="1:71" s="1" customFormat="1" ht="15" x14ac:dyDescent="0.25">
      <c r="A172" s="1" t="str">
        <f>CONCATENATE(G172,"-",F172,"-",H172)</f>
        <v>999932943-Black-Cadet</v>
      </c>
      <c r="B172" s="1" t="str">
        <f>CONCATENATE(G172,"-",H172)</f>
        <v>999932943-Cadet</v>
      </c>
      <c r="C172" s="36" t="s">
        <v>466</v>
      </c>
      <c r="D172" s="36" t="s">
        <v>1508</v>
      </c>
      <c r="E172" s="36" t="s">
        <v>27</v>
      </c>
      <c r="F172" s="41" t="s">
        <v>14</v>
      </c>
      <c r="G172" s="128">
        <v>999932943</v>
      </c>
      <c r="H172" s="41" t="s">
        <v>18</v>
      </c>
      <c r="I172" s="34">
        <f>((L172)-J172)+T172</f>
        <v>31</v>
      </c>
      <c r="J172" s="36"/>
      <c r="K172" s="37"/>
      <c r="L172" s="34">
        <f>SUM(N172,O172,P172,Q172,R172,M172)</f>
        <v>10</v>
      </c>
      <c r="M172" s="34">
        <f>AJ172</f>
        <v>10</v>
      </c>
      <c r="N172" s="34">
        <f>SUM(AI172)</f>
        <v>0</v>
      </c>
      <c r="O172" s="34">
        <f>0</f>
        <v>0</v>
      </c>
      <c r="P172" s="34">
        <v>0</v>
      </c>
      <c r="Q172" s="34">
        <v>0</v>
      </c>
      <c r="R172" s="34">
        <f>AH172</f>
        <v>0</v>
      </c>
      <c r="S172" s="122"/>
      <c r="T172" s="41">
        <f>SUM(U172,AA172)</f>
        <v>21</v>
      </c>
      <c r="U172" s="41">
        <f>IF(SUM(V172:Y172)&gt;=250, 250,SUM(V172:Y172))</f>
        <v>21</v>
      </c>
      <c r="V172" s="41">
        <v>0</v>
      </c>
      <c r="W172" s="41">
        <v>0</v>
      </c>
      <c r="X172" s="41">
        <f>SUM(AL172,AN172,BO172,BS172)</f>
        <v>0</v>
      </c>
      <c r="Y172" s="41">
        <f>SUM(AO172:BN172)</f>
        <v>21</v>
      </c>
      <c r="Z172" s="41">
        <f>COUNTIF(AO172:BN172, "&gt;0")</f>
        <v>1</v>
      </c>
      <c r="AA172" s="41">
        <f>SUM(AB172:AF172)</f>
        <v>0</v>
      </c>
      <c r="AB172" s="41">
        <f>BP172+BQ172</f>
        <v>0</v>
      </c>
      <c r="AC172" s="41">
        <v>0</v>
      </c>
      <c r="AD172" s="41">
        <v>0</v>
      </c>
      <c r="AE172" s="41">
        <f>SUM(BR172)</f>
        <v>0</v>
      </c>
      <c r="AF172" s="41">
        <f>SUM(AM172)</f>
        <v>0</v>
      </c>
      <c r="AG172" s="37"/>
      <c r="AH172" s="36"/>
      <c r="AI172" s="126">
        <v>0</v>
      </c>
      <c r="AJ172" s="36">
        <v>10</v>
      </c>
      <c r="AK172" s="121"/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14">
        <v>0</v>
      </c>
      <c r="AR172" s="1">
        <v>0</v>
      </c>
      <c r="AS172" s="114">
        <v>0</v>
      </c>
      <c r="AT172" s="114">
        <v>0</v>
      </c>
      <c r="AU172" s="114">
        <v>0</v>
      </c>
      <c r="AV172" s="114">
        <v>0</v>
      </c>
      <c r="AW172" s="114">
        <v>21</v>
      </c>
      <c r="AX172" s="114">
        <v>0</v>
      </c>
      <c r="AY172" s="114">
        <v>0</v>
      </c>
      <c r="AZ172" s="114">
        <v>0</v>
      </c>
      <c r="BA172" s="114">
        <v>0</v>
      </c>
      <c r="BB172" s="114">
        <v>0</v>
      </c>
      <c r="BC172" s="114">
        <v>0</v>
      </c>
      <c r="BD172" s="115">
        <v>0</v>
      </c>
      <c r="BE172" s="114">
        <v>0</v>
      </c>
      <c r="BF172" s="114">
        <v>0</v>
      </c>
      <c r="BG172" s="114">
        <v>0</v>
      </c>
      <c r="BH172" s="114">
        <v>0</v>
      </c>
      <c r="BI172" s="114">
        <v>0</v>
      </c>
      <c r="BJ172" s="114">
        <v>0</v>
      </c>
      <c r="BK172" s="114">
        <v>0</v>
      </c>
      <c r="BL172" s="114">
        <v>0</v>
      </c>
      <c r="BM172" s="114">
        <v>0</v>
      </c>
      <c r="BN172" s="114">
        <v>0</v>
      </c>
      <c r="BO172" s="114">
        <v>0</v>
      </c>
      <c r="BP172" s="114">
        <v>0</v>
      </c>
      <c r="BQ172" s="114">
        <v>0</v>
      </c>
      <c r="BR172" s="114">
        <v>0</v>
      </c>
      <c r="BS172" s="114">
        <v>0</v>
      </c>
    </row>
    <row r="173" spans="1:71" s="1" customFormat="1" ht="15" x14ac:dyDescent="0.25">
      <c r="A173" s="1" t="str">
        <f>CONCATENATE(G173,"-",F173,"-",H173)</f>
        <v>999916492-Black-Cadet</v>
      </c>
      <c r="B173" s="1" t="str">
        <f>CONCATENATE(G173,"-",H173)</f>
        <v>999916492-Cadet</v>
      </c>
      <c r="C173" s="36" t="s">
        <v>550</v>
      </c>
      <c r="D173" s="36" t="s">
        <v>119</v>
      </c>
      <c r="E173" s="36" t="s">
        <v>27</v>
      </c>
      <c r="F173" s="41" t="s">
        <v>14</v>
      </c>
      <c r="G173" s="36">
        <v>999916492</v>
      </c>
      <c r="H173" s="36" t="s">
        <v>18</v>
      </c>
      <c r="I173" s="34">
        <f>((L173)-J173)+T173</f>
        <v>28</v>
      </c>
      <c r="J173" s="36"/>
      <c r="K173" s="35"/>
      <c r="L173" s="34">
        <f>SUM(N173,O173,P173,Q173,R173,M173)</f>
        <v>0</v>
      </c>
      <c r="M173" s="34">
        <f>AJ173</f>
        <v>0</v>
      </c>
      <c r="N173" s="34">
        <f>SUM(AI173)</f>
        <v>0</v>
      </c>
      <c r="O173" s="34">
        <f>0</f>
        <v>0</v>
      </c>
      <c r="P173" s="34">
        <v>0</v>
      </c>
      <c r="Q173" s="34">
        <v>0</v>
      </c>
      <c r="R173" s="34">
        <f>AH173</f>
        <v>0</v>
      </c>
      <c r="S173" s="122"/>
      <c r="T173" s="41">
        <f>SUM(U173,AA173)</f>
        <v>28</v>
      </c>
      <c r="U173" s="41">
        <f>IF(SUM(V173:Y173)&gt;=250, 250,SUM(V173:Y173))</f>
        <v>28</v>
      </c>
      <c r="V173" s="41">
        <v>0</v>
      </c>
      <c r="W173" s="41">
        <v>0</v>
      </c>
      <c r="X173" s="41">
        <f>SUM(AL173,AN173,BO173,BS173)</f>
        <v>0</v>
      </c>
      <c r="Y173" s="41">
        <f>SUM(AO173:BN173)</f>
        <v>28</v>
      </c>
      <c r="Z173" s="41">
        <f>COUNTIF(AO173:BN173, "&gt;0")</f>
        <v>1</v>
      </c>
      <c r="AA173" s="41">
        <f>SUM(AB173:AF173)</f>
        <v>0</v>
      </c>
      <c r="AB173" s="41">
        <f>BP173+BQ173</f>
        <v>0</v>
      </c>
      <c r="AC173" s="41">
        <v>0</v>
      </c>
      <c r="AD173" s="41">
        <v>0</v>
      </c>
      <c r="AE173" s="41">
        <f>SUM(BR173)</f>
        <v>0</v>
      </c>
      <c r="AF173" s="41">
        <f>SUM(AM173)</f>
        <v>0</v>
      </c>
      <c r="AG173" s="122"/>
      <c r="AH173" s="36">
        <v>0</v>
      </c>
      <c r="AI173" s="126">
        <v>0</v>
      </c>
      <c r="AJ173" s="36">
        <v>0</v>
      </c>
      <c r="AK173" s="121"/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14">
        <v>0</v>
      </c>
      <c r="AR173" s="1">
        <v>0</v>
      </c>
      <c r="AS173" s="114">
        <v>0</v>
      </c>
      <c r="AT173" s="114">
        <v>0</v>
      </c>
      <c r="AU173" s="114">
        <v>0</v>
      </c>
      <c r="AV173" s="114">
        <v>0</v>
      </c>
      <c r="AW173" s="114">
        <v>0</v>
      </c>
      <c r="AX173" s="114">
        <v>0</v>
      </c>
      <c r="AY173" s="114">
        <v>0</v>
      </c>
      <c r="AZ173" s="114">
        <v>0</v>
      </c>
      <c r="BA173" s="114">
        <v>0</v>
      </c>
      <c r="BB173" s="114">
        <v>0</v>
      </c>
      <c r="BC173" s="114">
        <v>0</v>
      </c>
      <c r="BD173" s="115">
        <v>0</v>
      </c>
      <c r="BE173" s="114">
        <v>0</v>
      </c>
      <c r="BF173" s="114">
        <v>0</v>
      </c>
      <c r="BG173" s="114">
        <v>0</v>
      </c>
      <c r="BH173" s="114">
        <v>28</v>
      </c>
      <c r="BI173" s="114">
        <v>0</v>
      </c>
      <c r="BJ173" s="114">
        <v>0</v>
      </c>
      <c r="BK173" s="114">
        <v>0</v>
      </c>
      <c r="BL173" s="114">
        <v>0</v>
      </c>
      <c r="BM173" s="114">
        <v>0</v>
      </c>
      <c r="BN173" s="114">
        <v>0</v>
      </c>
      <c r="BO173" s="114">
        <v>0</v>
      </c>
      <c r="BP173" s="114">
        <v>0</v>
      </c>
      <c r="BQ173" s="114">
        <v>0</v>
      </c>
      <c r="BR173" s="114">
        <v>0</v>
      </c>
      <c r="BS173" s="114">
        <v>0</v>
      </c>
    </row>
    <row r="174" spans="1:71" s="1" customFormat="1" ht="15" x14ac:dyDescent="0.25">
      <c r="A174" s="1" t="str">
        <f>CONCATENATE(G174,"-",F174,"-",H174)</f>
        <v>999922666-Black-Cadet</v>
      </c>
      <c r="B174" s="1" t="str">
        <f>CONCATENATE(G174,"-",H174)</f>
        <v>999922666-Cadet</v>
      </c>
      <c r="C174" s="36" t="s">
        <v>2317</v>
      </c>
      <c r="D174" s="36" t="s">
        <v>76</v>
      </c>
      <c r="E174" s="36" t="s">
        <v>27</v>
      </c>
      <c r="F174" s="41" t="s">
        <v>14</v>
      </c>
      <c r="G174" s="36">
        <v>999922666</v>
      </c>
      <c r="H174" s="36" t="s">
        <v>18</v>
      </c>
      <c r="I174" s="34">
        <f>((L174)-J174)+T174</f>
        <v>28</v>
      </c>
      <c r="J174" s="36"/>
      <c r="K174" s="35"/>
      <c r="L174" s="34">
        <f>SUM(N174,O174,P174,Q174,R174,M174)</f>
        <v>0</v>
      </c>
      <c r="M174" s="34">
        <f>AJ174</f>
        <v>0</v>
      </c>
      <c r="N174" s="34">
        <f>SUM(AI174)</f>
        <v>0</v>
      </c>
      <c r="O174" s="34">
        <f>0</f>
        <v>0</v>
      </c>
      <c r="P174" s="34">
        <v>0</v>
      </c>
      <c r="Q174" s="34">
        <v>0</v>
      </c>
      <c r="R174" s="34">
        <f>AH174</f>
        <v>0</v>
      </c>
      <c r="S174" s="122"/>
      <c r="T174" s="41">
        <f>SUM(U174,AA174)</f>
        <v>28</v>
      </c>
      <c r="U174" s="41">
        <f>IF(SUM(V174:Y174)&gt;=250, 250,SUM(V174:Y174))</f>
        <v>28</v>
      </c>
      <c r="V174" s="41">
        <v>0</v>
      </c>
      <c r="W174" s="41">
        <v>0</v>
      </c>
      <c r="X174" s="41">
        <f>SUM(AL174,AN174,BO174,BS174)</f>
        <v>0</v>
      </c>
      <c r="Y174" s="41">
        <f>SUM(AO174:BN174)</f>
        <v>28</v>
      </c>
      <c r="Z174" s="41">
        <f>COUNTIF(AO174:BN174, "&gt;0")</f>
        <v>1</v>
      </c>
      <c r="AA174" s="41">
        <f>SUM(AB174:AF174)</f>
        <v>0</v>
      </c>
      <c r="AB174" s="41">
        <f>BP174+BQ174</f>
        <v>0</v>
      </c>
      <c r="AC174" s="41">
        <v>0</v>
      </c>
      <c r="AD174" s="41">
        <v>0</v>
      </c>
      <c r="AE174" s="41">
        <f>SUM(BR174)</f>
        <v>0</v>
      </c>
      <c r="AF174" s="41">
        <f>SUM(AM174)</f>
        <v>0</v>
      </c>
      <c r="AG174" s="122"/>
      <c r="AH174" s="36">
        <v>0</v>
      </c>
      <c r="AI174" s="126">
        <v>0</v>
      </c>
      <c r="AJ174" s="36">
        <v>0</v>
      </c>
      <c r="AK174" s="121"/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14">
        <v>0</v>
      </c>
      <c r="AR174" s="1">
        <v>0</v>
      </c>
      <c r="AS174" s="114">
        <v>0</v>
      </c>
      <c r="AT174" s="114">
        <v>0</v>
      </c>
      <c r="AU174" s="114">
        <v>0</v>
      </c>
      <c r="AV174" s="114">
        <v>0</v>
      </c>
      <c r="AW174" s="114">
        <v>0</v>
      </c>
      <c r="AX174" s="114">
        <v>0</v>
      </c>
      <c r="AY174" s="114">
        <v>0</v>
      </c>
      <c r="AZ174" s="114">
        <v>0</v>
      </c>
      <c r="BA174" s="114">
        <v>0</v>
      </c>
      <c r="BB174" s="114">
        <v>0</v>
      </c>
      <c r="BC174" s="114">
        <v>0</v>
      </c>
      <c r="BD174" s="115">
        <v>0</v>
      </c>
      <c r="BE174" s="114">
        <v>0</v>
      </c>
      <c r="BF174" s="114">
        <v>0</v>
      </c>
      <c r="BG174" s="114">
        <v>0</v>
      </c>
      <c r="BH174" s="114">
        <v>28</v>
      </c>
      <c r="BI174" s="114">
        <v>0</v>
      </c>
      <c r="BJ174" s="114">
        <v>0</v>
      </c>
      <c r="BK174" s="114">
        <v>0</v>
      </c>
      <c r="BL174" s="114">
        <v>0</v>
      </c>
      <c r="BM174" s="114">
        <v>0</v>
      </c>
      <c r="BN174" s="114">
        <v>0</v>
      </c>
      <c r="BO174" s="114">
        <v>0</v>
      </c>
      <c r="BP174" s="114">
        <v>0</v>
      </c>
      <c r="BQ174" s="114">
        <v>0</v>
      </c>
      <c r="BR174" s="114">
        <v>0</v>
      </c>
      <c r="BS174" s="114">
        <v>0</v>
      </c>
    </row>
    <row r="175" spans="1:71" s="1" customFormat="1" ht="15" x14ac:dyDescent="0.25">
      <c r="A175" s="1" t="str">
        <f>CONCATENATE(G175,"-",F175,"-",H175)</f>
        <v>999934047-Black-Cadet</v>
      </c>
      <c r="B175" s="1" t="str">
        <f>CONCATENATE(G175,"-",H175)</f>
        <v>999934047-Cadet</v>
      </c>
      <c r="C175" s="36" t="s">
        <v>3079</v>
      </c>
      <c r="D175" s="36" t="s">
        <v>3080</v>
      </c>
      <c r="E175" s="36" t="s">
        <v>27</v>
      </c>
      <c r="F175" s="41" t="s">
        <v>14</v>
      </c>
      <c r="G175" s="36">
        <v>999934047</v>
      </c>
      <c r="H175" s="36" t="s">
        <v>18</v>
      </c>
      <c r="I175" s="34">
        <f>((L175)-J175)+T175</f>
        <v>28</v>
      </c>
      <c r="J175" s="36"/>
      <c r="K175" s="35"/>
      <c r="L175" s="34">
        <f>SUM(N175,O175,P175,Q175,R175,M175)</f>
        <v>0</v>
      </c>
      <c r="M175" s="34">
        <f>AJ175</f>
        <v>0</v>
      </c>
      <c r="N175" s="34">
        <f>SUM(AI175)</f>
        <v>0</v>
      </c>
      <c r="O175" s="34">
        <f>0</f>
        <v>0</v>
      </c>
      <c r="P175" s="34">
        <v>0</v>
      </c>
      <c r="Q175" s="34">
        <v>0</v>
      </c>
      <c r="R175" s="34">
        <f>AH175</f>
        <v>0</v>
      </c>
      <c r="S175" s="122"/>
      <c r="T175" s="41">
        <f>SUM(U175,AA175)</f>
        <v>28</v>
      </c>
      <c r="U175" s="41">
        <f>IF(SUM(V175:Y175)&gt;=250, 250,SUM(V175:Y175))</f>
        <v>28</v>
      </c>
      <c r="V175" s="41">
        <v>0</v>
      </c>
      <c r="W175" s="41">
        <v>0</v>
      </c>
      <c r="X175" s="41">
        <f>SUM(AL175,AN175,BO175,BS175)</f>
        <v>0</v>
      </c>
      <c r="Y175" s="41">
        <f>SUM(AO175:BN175)</f>
        <v>28</v>
      </c>
      <c r="Z175" s="41">
        <f>COUNTIF(AO175:BN175, "&gt;0")</f>
        <v>1</v>
      </c>
      <c r="AA175" s="41">
        <f>SUM(AB175:AF175)</f>
        <v>0</v>
      </c>
      <c r="AB175" s="41">
        <f>BP175+BQ175</f>
        <v>0</v>
      </c>
      <c r="AC175" s="41">
        <v>0</v>
      </c>
      <c r="AD175" s="41">
        <v>0</v>
      </c>
      <c r="AE175" s="41">
        <f>SUM(BR175)</f>
        <v>0</v>
      </c>
      <c r="AF175" s="41">
        <f>SUM(AM175)</f>
        <v>0</v>
      </c>
      <c r="AG175" s="122"/>
      <c r="AH175" s="36">
        <v>0</v>
      </c>
      <c r="AI175" s="126">
        <v>0</v>
      </c>
      <c r="AJ175" s="36">
        <v>0</v>
      </c>
      <c r="AK175" s="121"/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14">
        <v>0</v>
      </c>
      <c r="AR175" s="1">
        <v>0</v>
      </c>
      <c r="AS175" s="114">
        <v>0</v>
      </c>
      <c r="AT175" s="114">
        <v>0</v>
      </c>
      <c r="AU175" s="114">
        <v>0</v>
      </c>
      <c r="AV175" s="114">
        <v>0</v>
      </c>
      <c r="AW175" s="114">
        <v>0</v>
      </c>
      <c r="AX175" s="114">
        <v>0</v>
      </c>
      <c r="AY175" s="114">
        <v>0</v>
      </c>
      <c r="AZ175" s="114">
        <v>0</v>
      </c>
      <c r="BA175" s="114">
        <v>0</v>
      </c>
      <c r="BB175" s="114">
        <v>0</v>
      </c>
      <c r="BC175" s="114">
        <v>0</v>
      </c>
      <c r="BD175" s="115">
        <v>0</v>
      </c>
      <c r="BE175" s="114">
        <v>0</v>
      </c>
      <c r="BF175" s="114">
        <v>0</v>
      </c>
      <c r="BG175" s="114">
        <v>0</v>
      </c>
      <c r="BH175" s="114">
        <v>28</v>
      </c>
      <c r="BI175" s="114">
        <v>0</v>
      </c>
      <c r="BJ175" s="114">
        <v>0</v>
      </c>
      <c r="BK175" s="114">
        <v>0</v>
      </c>
      <c r="BL175" s="114">
        <v>0</v>
      </c>
      <c r="BM175" s="114">
        <v>0</v>
      </c>
      <c r="BN175" s="114">
        <v>0</v>
      </c>
      <c r="BO175" s="114">
        <v>0</v>
      </c>
      <c r="BP175" s="114">
        <v>0</v>
      </c>
      <c r="BQ175" s="114">
        <v>0</v>
      </c>
      <c r="BR175" s="114">
        <v>0</v>
      </c>
      <c r="BS175" s="114">
        <v>0</v>
      </c>
    </row>
    <row r="176" spans="1:71" s="1" customFormat="1" ht="15" x14ac:dyDescent="0.25">
      <c r="A176" s="1" t="str">
        <f>CONCATENATE(G176,"-",F176,"-",H176)</f>
        <v>999934387-Black-Cadet</v>
      </c>
      <c r="B176" s="1" t="str">
        <f>CONCATENATE(G176,"-",H176)</f>
        <v>999934387-Cadet</v>
      </c>
      <c r="C176" s="36" t="s">
        <v>2769</v>
      </c>
      <c r="D176" s="36" t="s">
        <v>1630</v>
      </c>
      <c r="E176" s="36" t="s">
        <v>27</v>
      </c>
      <c r="F176" s="41" t="s">
        <v>14</v>
      </c>
      <c r="G176" s="36">
        <v>999934387</v>
      </c>
      <c r="H176" s="36" t="s">
        <v>18</v>
      </c>
      <c r="I176" s="34">
        <f>((L176)-J176)+T176</f>
        <v>28</v>
      </c>
      <c r="J176" s="36"/>
      <c r="K176" s="35"/>
      <c r="L176" s="34">
        <f>SUM(N176,O176,P176,Q176,R176,M176)</f>
        <v>0</v>
      </c>
      <c r="M176" s="34">
        <f>AJ176</f>
        <v>0</v>
      </c>
      <c r="N176" s="34">
        <f>SUM(AI176)</f>
        <v>0</v>
      </c>
      <c r="O176" s="34">
        <f>0</f>
        <v>0</v>
      </c>
      <c r="P176" s="34">
        <v>0</v>
      </c>
      <c r="Q176" s="34">
        <v>0</v>
      </c>
      <c r="R176" s="34">
        <f>AH176</f>
        <v>0</v>
      </c>
      <c r="S176" s="122"/>
      <c r="T176" s="41">
        <f>SUM(U176,AA176)</f>
        <v>28</v>
      </c>
      <c r="U176" s="41">
        <f>IF(SUM(V176:Y176)&gt;=250, 250,SUM(V176:Y176))</f>
        <v>28</v>
      </c>
      <c r="V176" s="41">
        <v>0</v>
      </c>
      <c r="W176" s="41">
        <v>0</v>
      </c>
      <c r="X176" s="41">
        <f>SUM(AL176,AN176,BO176,BS176)</f>
        <v>0</v>
      </c>
      <c r="Y176" s="41">
        <f>SUM(AO176:BN176)</f>
        <v>28</v>
      </c>
      <c r="Z176" s="41">
        <f>COUNTIF(AO176:BN176, "&gt;0")</f>
        <v>1</v>
      </c>
      <c r="AA176" s="41">
        <f>SUM(AB176:AF176)</f>
        <v>0</v>
      </c>
      <c r="AB176" s="41">
        <f>BP176+BQ176</f>
        <v>0</v>
      </c>
      <c r="AC176" s="41">
        <v>0</v>
      </c>
      <c r="AD176" s="41">
        <v>0</v>
      </c>
      <c r="AE176" s="41">
        <f>SUM(BR176)</f>
        <v>0</v>
      </c>
      <c r="AF176" s="41">
        <f>SUM(AM176)</f>
        <v>0</v>
      </c>
      <c r="AG176" s="122"/>
      <c r="AH176" s="36">
        <v>0</v>
      </c>
      <c r="AI176" s="126">
        <v>0</v>
      </c>
      <c r="AJ176" s="36">
        <v>0</v>
      </c>
      <c r="AK176" s="121"/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14">
        <v>0</v>
      </c>
      <c r="AR176" s="1">
        <v>0</v>
      </c>
      <c r="AS176" s="114">
        <v>0</v>
      </c>
      <c r="AT176" s="114">
        <v>0</v>
      </c>
      <c r="AU176" s="114">
        <v>0</v>
      </c>
      <c r="AV176" s="114">
        <v>0</v>
      </c>
      <c r="AW176" s="114">
        <v>0</v>
      </c>
      <c r="AX176" s="114">
        <v>0</v>
      </c>
      <c r="AY176" s="114">
        <v>0</v>
      </c>
      <c r="AZ176" s="114">
        <v>0</v>
      </c>
      <c r="BA176" s="114">
        <v>0</v>
      </c>
      <c r="BB176" s="114">
        <v>0</v>
      </c>
      <c r="BC176" s="114">
        <v>0</v>
      </c>
      <c r="BD176" s="115">
        <v>0</v>
      </c>
      <c r="BE176" s="114">
        <v>0</v>
      </c>
      <c r="BF176" s="114">
        <v>0</v>
      </c>
      <c r="BG176" s="114">
        <v>0</v>
      </c>
      <c r="BH176" s="114">
        <v>28</v>
      </c>
      <c r="BI176" s="114">
        <v>0</v>
      </c>
      <c r="BJ176" s="114">
        <v>0</v>
      </c>
      <c r="BK176" s="114">
        <v>0</v>
      </c>
      <c r="BL176" s="114">
        <v>0</v>
      </c>
      <c r="BM176" s="114">
        <v>0</v>
      </c>
      <c r="BN176" s="114">
        <v>0</v>
      </c>
      <c r="BO176" s="114">
        <v>0</v>
      </c>
      <c r="BP176" s="114">
        <v>0</v>
      </c>
      <c r="BQ176" s="114">
        <v>0</v>
      </c>
      <c r="BR176" s="114">
        <v>0</v>
      </c>
      <c r="BS176" s="114">
        <v>0</v>
      </c>
    </row>
    <row r="177" spans="1:71" s="1" customFormat="1" ht="15" x14ac:dyDescent="0.25">
      <c r="A177" s="1" t="str">
        <f>CONCATENATE(G177,"-",F177,"-",H177)</f>
        <v>999934504-Black-Cadet</v>
      </c>
      <c r="B177" s="1" t="str">
        <f>CONCATENATE(G177,"-",H177)</f>
        <v>999934504-Cadet</v>
      </c>
      <c r="C177" s="36" t="s">
        <v>3081</v>
      </c>
      <c r="D177" s="36" t="s">
        <v>2037</v>
      </c>
      <c r="E177" s="36" t="s">
        <v>27</v>
      </c>
      <c r="F177" s="41" t="s">
        <v>14</v>
      </c>
      <c r="G177" s="36">
        <v>999934504</v>
      </c>
      <c r="H177" s="36" t="s">
        <v>18</v>
      </c>
      <c r="I177" s="34">
        <f>((L177)-J177)+T177</f>
        <v>28</v>
      </c>
      <c r="J177" s="36"/>
      <c r="K177" s="35"/>
      <c r="L177" s="34">
        <f>SUM(N177,O177,P177,Q177,R177,M177)</f>
        <v>0</v>
      </c>
      <c r="M177" s="34">
        <f>AJ177</f>
        <v>0</v>
      </c>
      <c r="N177" s="34">
        <f>SUM(AI177)</f>
        <v>0</v>
      </c>
      <c r="O177" s="34">
        <f>0</f>
        <v>0</v>
      </c>
      <c r="P177" s="34">
        <v>0</v>
      </c>
      <c r="Q177" s="34">
        <v>0</v>
      </c>
      <c r="R177" s="34">
        <f>AH177</f>
        <v>0</v>
      </c>
      <c r="S177" s="122"/>
      <c r="T177" s="41">
        <f>SUM(U177,AA177)</f>
        <v>28</v>
      </c>
      <c r="U177" s="41">
        <f>IF(SUM(V177:Y177)&gt;=250, 250,SUM(V177:Y177))</f>
        <v>28</v>
      </c>
      <c r="V177" s="41">
        <v>0</v>
      </c>
      <c r="W177" s="41">
        <v>0</v>
      </c>
      <c r="X177" s="41">
        <f>SUM(AL177,AN177,BO177,BS177)</f>
        <v>0</v>
      </c>
      <c r="Y177" s="41">
        <f>SUM(AO177:BN177)</f>
        <v>28</v>
      </c>
      <c r="Z177" s="41">
        <f>COUNTIF(AO177:BN177, "&gt;0")</f>
        <v>1</v>
      </c>
      <c r="AA177" s="41">
        <f>SUM(AB177:AF177)</f>
        <v>0</v>
      </c>
      <c r="AB177" s="41">
        <f>BP177+BQ177</f>
        <v>0</v>
      </c>
      <c r="AC177" s="41">
        <v>0</v>
      </c>
      <c r="AD177" s="41">
        <v>0</v>
      </c>
      <c r="AE177" s="41">
        <f>SUM(BR177)</f>
        <v>0</v>
      </c>
      <c r="AF177" s="41">
        <f>SUM(AM177)</f>
        <v>0</v>
      </c>
      <c r="AG177" s="122"/>
      <c r="AH177" s="36">
        <v>0</v>
      </c>
      <c r="AI177" s="126">
        <v>0</v>
      </c>
      <c r="AJ177" s="36">
        <v>0</v>
      </c>
      <c r="AK177" s="121"/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14">
        <v>0</v>
      </c>
      <c r="AR177" s="1">
        <v>0</v>
      </c>
      <c r="AS177" s="114">
        <v>0</v>
      </c>
      <c r="AT177" s="114">
        <v>0</v>
      </c>
      <c r="AU177" s="114">
        <v>0</v>
      </c>
      <c r="AV177" s="114">
        <v>0</v>
      </c>
      <c r="AW177" s="114">
        <v>0</v>
      </c>
      <c r="AX177" s="114">
        <v>0</v>
      </c>
      <c r="AY177" s="114">
        <v>0</v>
      </c>
      <c r="AZ177" s="114">
        <v>0</v>
      </c>
      <c r="BA177" s="114">
        <v>0</v>
      </c>
      <c r="BB177" s="114">
        <v>0</v>
      </c>
      <c r="BC177" s="114">
        <v>0</v>
      </c>
      <c r="BD177" s="115">
        <v>0</v>
      </c>
      <c r="BE177" s="114">
        <v>0</v>
      </c>
      <c r="BF177" s="114">
        <v>0</v>
      </c>
      <c r="BG177" s="114">
        <v>0</v>
      </c>
      <c r="BH177" s="114">
        <v>28</v>
      </c>
      <c r="BI177" s="114">
        <v>0</v>
      </c>
      <c r="BJ177" s="114">
        <v>0</v>
      </c>
      <c r="BK177" s="114">
        <v>0</v>
      </c>
      <c r="BL177" s="114">
        <v>0</v>
      </c>
      <c r="BM177" s="114">
        <v>0</v>
      </c>
      <c r="BN177" s="114">
        <v>0</v>
      </c>
      <c r="BO177" s="114">
        <v>0</v>
      </c>
      <c r="BP177" s="114">
        <v>0</v>
      </c>
      <c r="BQ177" s="114">
        <v>0</v>
      </c>
      <c r="BR177" s="114">
        <v>0</v>
      </c>
      <c r="BS177" s="114">
        <v>0</v>
      </c>
    </row>
    <row r="178" spans="1:71" s="1" customFormat="1" ht="15" x14ac:dyDescent="0.25">
      <c r="A178" s="1" t="str">
        <f>CONCATENATE(G178,"-",F178,"-",H178)</f>
        <v>999936173-Black-Cadet</v>
      </c>
      <c r="B178" s="1" t="str">
        <f>CONCATENATE(G178,"-",H178)</f>
        <v>999936173-Cadet</v>
      </c>
      <c r="C178" s="36" t="s">
        <v>3082</v>
      </c>
      <c r="D178" s="36" t="s">
        <v>3083</v>
      </c>
      <c r="E178" s="36" t="s">
        <v>27</v>
      </c>
      <c r="F178" s="41" t="s">
        <v>14</v>
      </c>
      <c r="G178" s="36">
        <v>999936173</v>
      </c>
      <c r="H178" s="36" t="s">
        <v>18</v>
      </c>
      <c r="I178" s="34">
        <f>((L178)-J178)+T178</f>
        <v>28</v>
      </c>
      <c r="J178" s="36"/>
      <c r="K178" s="35"/>
      <c r="L178" s="34">
        <f>SUM(N178,O178,P178,Q178,R178,M178)</f>
        <v>0</v>
      </c>
      <c r="M178" s="34">
        <f>AJ178</f>
        <v>0</v>
      </c>
      <c r="N178" s="34">
        <f>SUM(AI178)</f>
        <v>0</v>
      </c>
      <c r="O178" s="34">
        <f>0</f>
        <v>0</v>
      </c>
      <c r="P178" s="34">
        <v>0</v>
      </c>
      <c r="Q178" s="34">
        <v>0</v>
      </c>
      <c r="R178" s="34">
        <f>AH178</f>
        <v>0</v>
      </c>
      <c r="S178" s="122"/>
      <c r="T178" s="41">
        <f>SUM(U178,AA178)</f>
        <v>28</v>
      </c>
      <c r="U178" s="41">
        <f>IF(SUM(V178:Y178)&gt;=250, 250,SUM(V178:Y178))</f>
        <v>28</v>
      </c>
      <c r="V178" s="41">
        <v>0</v>
      </c>
      <c r="W178" s="41">
        <v>0</v>
      </c>
      <c r="X178" s="41">
        <f>SUM(AL178,AN178,BO178,BS178)</f>
        <v>0</v>
      </c>
      <c r="Y178" s="41">
        <f>SUM(AO178:BN178)</f>
        <v>28</v>
      </c>
      <c r="Z178" s="41">
        <f>COUNTIF(AO178:BN178, "&gt;0")</f>
        <v>1</v>
      </c>
      <c r="AA178" s="41">
        <f>SUM(AB178:AF178)</f>
        <v>0</v>
      </c>
      <c r="AB178" s="41">
        <f>BP178+BQ178</f>
        <v>0</v>
      </c>
      <c r="AC178" s="41">
        <v>0</v>
      </c>
      <c r="AD178" s="41">
        <v>0</v>
      </c>
      <c r="AE178" s="41">
        <f>SUM(BR178)</f>
        <v>0</v>
      </c>
      <c r="AF178" s="41">
        <f>SUM(AM178)</f>
        <v>0</v>
      </c>
      <c r="AG178" s="122"/>
      <c r="AH178" s="36">
        <v>0</v>
      </c>
      <c r="AI178" s="126">
        <v>0</v>
      </c>
      <c r="AJ178" s="36">
        <v>0</v>
      </c>
      <c r="AK178" s="121"/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14">
        <v>0</v>
      </c>
      <c r="AR178" s="1">
        <v>0</v>
      </c>
      <c r="AS178" s="114">
        <v>0</v>
      </c>
      <c r="AT178" s="114">
        <v>0</v>
      </c>
      <c r="AU178" s="114">
        <v>0</v>
      </c>
      <c r="AV178" s="114">
        <v>0</v>
      </c>
      <c r="AW178" s="114">
        <v>0</v>
      </c>
      <c r="AX178" s="114">
        <v>0</v>
      </c>
      <c r="AY178" s="114">
        <v>0</v>
      </c>
      <c r="AZ178" s="114">
        <v>0</v>
      </c>
      <c r="BA178" s="114">
        <v>0</v>
      </c>
      <c r="BB178" s="114">
        <v>0</v>
      </c>
      <c r="BC178" s="114">
        <v>0</v>
      </c>
      <c r="BD178" s="115">
        <v>0</v>
      </c>
      <c r="BE178" s="114">
        <v>0</v>
      </c>
      <c r="BF178" s="114">
        <v>0</v>
      </c>
      <c r="BG178" s="114">
        <v>0</v>
      </c>
      <c r="BH178" s="114">
        <v>28</v>
      </c>
      <c r="BI178" s="114">
        <v>0</v>
      </c>
      <c r="BJ178" s="114">
        <v>0</v>
      </c>
      <c r="BK178" s="114">
        <v>0</v>
      </c>
      <c r="BL178" s="114">
        <v>0</v>
      </c>
      <c r="BM178" s="114">
        <v>0</v>
      </c>
      <c r="BN178" s="114">
        <v>0</v>
      </c>
      <c r="BO178" s="114">
        <v>0</v>
      </c>
      <c r="BP178" s="114">
        <v>0</v>
      </c>
      <c r="BQ178" s="114">
        <v>0</v>
      </c>
      <c r="BR178" s="114">
        <v>0</v>
      </c>
      <c r="BS178" s="114">
        <v>0</v>
      </c>
    </row>
    <row r="179" spans="1:71" s="1" customFormat="1" ht="15" x14ac:dyDescent="0.25">
      <c r="A179" s="1" t="str">
        <f>CONCATENATE(G179,"-",F179,"-",H179)</f>
        <v>999931479-Black-Cadet</v>
      </c>
      <c r="B179" s="1" t="str">
        <f>CONCATENATE(G179,"-",H179)</f>
        <v>999931479-Cadet</v>
      </c>
      <c r="C179" s="39" t="s">
        <v>1512</v>
      </c>
      <c r="D179" s="39" t="s">
        <v>1513</v>
      </c>
      <c r="E179" s="39" t="s">
        <v>27</v>
      </c>
      <c r="F179" s="41" t="s">
        <v>14</v>
      </c>
      <c r="G179" s="127">
        <v>999931479</v>
      </c>
      <c r="H179" s="41" t="s">
        <v>18</v>
      </c>
      <c r="I179" s="34">
        <f>((L179)-J179)+T179</f>
        <v>24</v>
      </c>
      <c r="J179" s="36"/>
      <c r="K179" s="37"/>
      <c r="L179" s="34">
        <f>SUM(N179,O179,P179,Q179,R179,M179)</f>
        <v>24</v>
      </c>
      <c r="M179" s="34">
        <f>AJ179</f>
        <v>0</v>
      </c>
      <c r="N179" s="34">
        <f>SUM(AI179)</f>
        <v>24</v>
      </c>
      <c r="O179" s="34">
        <f>0</f>
        <v>0</v>
      </c>
      <c r="P179" s="34">
        <v>0</v>
      </c>
      <c r="Q179" s="34">
        <v>0</v>
      </c>
      <c r="R179" s="34">
        <f>AH179</f>
        <v>0</v>
      </c>
      <c r="S179" s="122"/>
      <c r="T179" s="41">
        <f>SUM(U179,AA179)</f>
        <v>0</v>
      </c>
      <c r="U179" s="41">
        <f>IF(SUM(V179:Y179)&gt;=250, 250,SUM(V179:Y179))</f>
        <v>0</v>
      </c>
      <c r="V179" s="41">
        <v>0</v>
      </c>
      <c r="W179" s="41">
        <v>0</v>
      </c>
      <c r="X179" s="41">
        <f>SUM(AL179,AN179,BO179,BS179)</f>
        <v>0</v>
      </c>
      <c r="Y179" s="41">
        <f>SUM(AO179:BN179)</f>
        <v>0</v>
      </c>
      <c r="Z179" s="41">
        <f>COUNTIF(AO179:BN179, "&gt;0")</f>
        <v>0</v>
      </c>
      <c r="AA179" s="41">
        <f>SUM(AB179:AF179)</f>
        <v>0</v>
      </c>
      <c r="AB179" s="41">
        <f>BP179+BQ179</f>
        <v>0</v>
      </c>
      <c r="AC179" s="41">
        <v>0</v>
      </c>
      <c r="AD179" s="41">
        <v>0</v>
      </c>
      <c r="AE179" s="41">
        <f>SUM(BR179)</f>
        <v>0</v>
      </c>
      <c r="AF179" s="41">
        <f>SUM(AM179)</f>
        <v>0</v>
      </c>
      <c r="AG179" s="37"/>
      <c r="AH179" s="36">
        <v>0</v>
      </c>
      <c r="AI179" s="126">
        <v>24</v>
      </c>
      <c r="AJ179" s="36">
        <v>0</v>
      </c>
      <c r="AK179" s="121"/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14">
        <v>0</v>
      </c>
      <c r="AR179" s="1">
        <v>0</v>
      </c>
      <c r="AS179" s="114">
        <v>0</v>
      </c>
      <c r="AT179" s="114">
        <v>0</v>
      </c>
      <c r="AU179" s="114">
        <v>0</v>
      </c>
      <c r="AV179" s="114">
        <v>0</v>
      </c>
      <c r="AW179" s="114">
        <v>0</v>
      </c>
      <c r="AX179" s="114">
        <v>0</v>
      </c>
      <c r="AY179" s="114">
        <v>0</v>
      </c>
      <c r="AZ179" s="114">
        <v>0</v>
      </c>
      <c r="BA179" s="114">
        <v>0</v>
      </c>
      <c r="BB179" s="114">
        <v>0</v>
      </c>
      <c r="BC179" s="114">
        <v>0</v>
      </c>
      <c r="BD179" s="115">
        <v>0</v>
      </c>
      <c r="BE179" s="114">
        <v>0</v>
      </c>
      <c r="BF179" s="114">
        <v>0</v>
      </c>
      <c r="BG179" s="114">
        <v>0</v>
      </c>
      <c r="BH179" s="114">
        <v>0</v>
      </c>
      <c r="BI179" s="114">
        <v>0</v>
      </c>
      <c r="BJ179" s="114">
        <v>0</v>
      </c>
      <c r="BK179" s="114">
        <v>0</v>
      </c>
      <c r="BL179" s="114">
        <v>0</v>
      </c>
      <c r="BM179" s="114">
        <v>0</v>
      </c>
      <c r="BN179" s="114">
        <v>0</v>
      </c>
      <c r="BO179" s="114">
        <v>0</v>
      </c>
      <c r="BP179" s="114">
        <v>0</v>
      </c>
      <c r="BQ179" s="114">
        <v>0</v>
      </c>
      <c r="BR179" s="114">
        <v>0</v>
      </c>
      <c r="BS179" s="114">
        <v>0</v>
      </c>
    </row>
    <row r="180" spans="1:71" s="1" customFormat="1" ht="15" x14ac:dyDescent="0.25">
      <c r="A180" s="1" t="str">
        <f>CONCATENATE(G180,"-",F180,"-",H180)</f>
        <v>999921409-Black-Cadet</v>
      </c>
      <c r="B180" s="1" t="str">
        <f>CONCATENATE(G180,"-",H180)</f>
        <v>999921409-Cadet</v>
      </c>
      <c r="C180" s="36" t="s">
        <v>2424</v>
      </c>
      <c r="D180" s="36" t="s">
        <v>2425</v>
      </c>
      <c r="E180" s="36" t="s">
        <v>27</v>
      </c>
      <c r="F180" s="41" t="s">
        <v>14</v>
      </c>
      <c r="G180" s="128">
        <v>999921409</v>
      </c>
      <c r="H180" s="41" t="s">
        <v>18</v>
      </c>
      <c r="I180" s="34">
        <f>((L180)-J180)+T180</f>
        <v>21</v>
      </c>
      <c r="J180" s="36"/>
      <c r="K180" s="35"/>
      <c r="L180" s="34">
        <f>SUM(N180,O180,P180,Q180,R180,M180)</f>
        <v>0</v>
      </c>
      <c r="M180" s="34">
        <f>AJ180</f>
        <v>0</v>
      </c>
      <c r="N180" s="34">
        <f>SUM(AI180)</f>
        <v>0</v>
      </c>
      <c r="O180" s="34">
        <f>0</f>
        <v>0</v>
      </c>
      <c r="P180" s="34">
        <v>0</v>
      </c>
      <c r="Q180" s="34">
        <v>0</v>
      </c>
      <c r="R180" s="34">
        <f>AH180</f>
        <v>0</v>
      </c>
      <c r="S180" s="122"/>
      <c r="T180" s="41">
        <f>SUM(U180,AA180)</f>
        <v>21</v>
      </c>
      <c r="U180" s="41">
        <f>IF(SUM(V180:Y180)&gt;=250, 250,SUM(V180:Y180))</f>
        <v>21</v>
      </c>
      <c r="V180" s="41">
        <v>0</v>
      </c>
      <c r="W180" s="41">
        <v>0</v>
      </c>
      <c r="X180" s="41">
        <f>SUM(AL180,AN180,BO180,BS180)</f>
        <v>0</v>
      </c>
      <c r="Y180" s="41">
        <f>SUM(AO180:BN180)</f>
        <v>21</v>
      </c>
      <c r="Z180" s="41">
        <f>COUNTIF(AO180:BN180, "&gt;0")</f>
        <v>1</v>
      </c>
      <c r="AA180" s="41">
        <f>SUM(AB180:AF180)</f>
        <v>0</v>
      </c>
      <c r="AB180" s="41">
        <f>BP180+BQ180</f>
        <v>0</v>
      </c>
      <c r="AC180" s="41">
        <v>0</v>
      </c>
      <c r="AD180" s="41">
        <v>0</v>
      </c>
      <c r="AE180" s="41">
        <f>SUM(BR180)</f>
        <v>0</v>
      </c>
      <c r="AF180" s="41">
        <f>SUM(AM180)</f>
        <v>0</v>
      </c>
      <c r="AG180" s="122"/>
      <c r="AH180" s="36">
        <v>0</v>
      </c>
      <c r="AI180" s="126">
        <v>0</v>
      </c>
      <c r="AJ180" s="36">
        <v>0</v>
      </c>
      <c r="AK180" s="121"/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14">
        <v>0</v>
      </c>
      <c r="AR180" s="1">
        <v>0</v>
      </c>
      <c r="AS180" s="114">
        <v>0</v>
      </c>
      <c r="AT180" s="114">
        <v>0</v>
      </c>
      <c r="AU180" s="114">
        <v>0</v>
      </c>
      <c r="AV180" s="114">
        <v>0</v>
      </c>
      <c r="AW180" s="114">
        <v>21</v>
      </c>
      <c r="AX180" s="114">
        <v>0</v>
      </c>
      <c r="AY180" s="114">
        <v>0</v>
      </c>
      <c r="AZ180" s="114">
        <v>0</v>
      </c>
      <c r="BA180" s="114">
        <v>0</v>
      </c>
      <c r="BB180" s="114">
        <v>0</v>
      </c>
      <c r="BC180" s="114">
        <v>0</v>
      </c>
      <c r="BD180" s="115">
        <v>0</v>
      </c>
      <c r="BE180" s="114">
        <v>0</v>
      </c>
      <c r="BF180" s="114">
        <v>0</v>
      </c>
      <c r="BG180" s="114">
        <v>0</v>
      </c>
      <c r="BH180" s="114">
        <v>0</v>
      </c>
      <c r="BI180" s="114">
        <v>0</v>
      </c>
      <c r="BJ180" s="114">
        <v>0</v>
      </c>
      <c r="BK180" s="114">
        <v>0</v>
      </c>
      <c r="BL180" s="114">
        <v>0</v>
      </c>
      <c r="BM180" s="114">
        <v>0</v>
      </c>
      <c r="BN180" s="114">
        <v>0</v>
      </c>
      <c r="BO180" s="114">
        <v>0</v>
      </c>
      <c r="BP180" s="114">
        <v>0</v>
      </c>
      <c r="BQ180" s="114">
        <v>0</v>
      </c>
      <c r="BR180" s="114">
        <v>0</v>
      </c>
      <c r="BS180" s="114">
        <v>0</v>
      </c>
    </row>
    <row r="181" spans="1:71" s="1" customFormat="1" ht="15" x14ac:dyDescent="0.25">
      <c r="A181" s="1" t="str">
        <f>CONCATENATE(G181,"-",F181,"-",H181)</f>
        <v>999924652-Black-Cadet</v>
      </c>
      <c r="B181" s="1" t="str">
        <f>CONCATENATE(G181,"-",H181)</f>
        <v>999924652-Cadet</v>
      </c>
      <c r="C181" s="36" t="s">
        <v>182</v>
      </c>
      <c r="D181" s="36" t="s">
        <v>2422</v>
      </c>
      <c r="E181" s="36" t="s">
        <v>27</v>
      </c>
      <c r="F181" s="41" t="s">
        <v>14</v>
      </c>
      <c r="G181" s="128">
        <v>999924652</v>
      </c>
      <c r="H181" s="41" t="s">
        <v>18</v>
      </c>
      <c r="I181" s="34">
        <f>((L181)-J181)+T181</f>
        <v>21</v>
      </c>
      <c r="J181" s="36"/>
      <c r="K181" s="35"/>
      <c r="L181" s="34">
        <f>SUM(N181,O181,P181,Q181,R181,M181)</f>
        <v>0</v>
      </c>
      <c r="M181" s="34">
        <f>AJ181</f>
        <v>0</v>
      </c>
      <c r="N181" s="34">
        <f>SUM(AI181)</f>
        <v>0</v>
      </c>
      <c r="O181" s="34">
        <f>0</f>
        <v>0</v>
      </c>
      <c r="P181" s="34">
        <v>0</v>
      </c>
      <c r="Q181" s="34">
        <v>0</v>
      </c>
      <c r="R181" s="34">
        <f>AH181</f>
        <v>0</v>
      </c>
      <c r="S181" s="122"/>
      <c r="T181" s="41">
        <f>SUM(U181,AA181)</f>
        <v>21</v>
      </c>
      <c r="U181" s="41">
        <f>IF(SUM(V181:Y181)&gt;=250, 250,SUM(V181:Y181))</f>
        <v>21</v>
      </c>
      <c r="V181" s="41">
        <v>0</v>
      </c>
      <c r="W181" s="41">
        <v>0</v>
      </c>
      <c r="X181" s="41">
        <f>SUM(AL181,AN181,BO181,BS181)</f>
        <v>0</v>
      </c>
      <c r="Y181" s="41">
        <f>SUM(AO181:BN181)</f>
        <v>21</v>
      </c>
      <c r="Z181" s="41">
        <f>COUNTIF(AO181:BN181, "&gt;0")</f>
        <v>1</v>
      </c>
      <c r="AA181" s="41">
        <f>SUM(AB181:AF181)</f>
        <v>0</v>
      </c>
      <c r="AB181" s="41">
        <f>BP181+BQ181</f>
        <v>0</v>
      </c>
      <c r="AC181" s="41">
        <v>0</v>
      </c>
      <c r="AD181" s="41">
        <v>0</v>
      </c>
      <c r="AE181" s="41">
        <f>SUM(BR181)</f>
        <v>0</v>
      </c>
      <c r="AF181" s="41">
        <f>SUM(AM181)</f>
        <v>0</v>
      </c>
      <c r="AG181" s="122"/>
      <c r="AH181" s="36">
        <v>0</v>
      </c>
      <c r="AI181" s="126">
        <v>0</v>
      </c>
      <c r="AJ181" s="36">
        <v>0</v>
      </c>
      <c r="AK181" s="121"/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14">
        <v>0</v>
      </c>
      <c r="AR181" s="1">
        <v>0</v>
      </c>
      <c r="AS181" s="114">
        <v>0</v>
      </c>
      <c r="AT181" s="114">
        <v>0</v>
      </c>
      <c r="AU181" s="114">
        <v>0</v>
      </c>
      <c r="AV181" s="114">
        <v>0</v>
      </c>
      <c r="AW181" s="114">
        <v>21</v>
      </c>
      <c r="AX181" s="114">
        <v>0</v>
      </c>
      <c r="AY181" s="114">
        <v>0</v>
      </c>
      <c r="AZ181" s="114">
        <v>0</v>
      </c>
      <c r="BA181" s="114">
        <v>0</v>
      </c>
      <c r="BB181" s="114">
        <v>0</v>
      </c>
      <c r="BC181" s="114">
        <v>0</v>
      </c>
      <c r="BD181" s="115">
        <v>0</v>
      </c>
      <c r="BE181" s="114">
        <v>0</v>
      </c>
      <c r="BF181" s="114">
        <v>0</v>
      </c>
      <c r="BG181" s="114">
        <v>0</v>
      </c>
      <c r="BH181" s="114">
        <v>0</v>
      </c>
      <c r="BI181" s="114">
        <v>0</v>
      </c>
      <c r="BJ181" s="114">
        <v>0</v>
      </c>
      <c r="BK181" s="114">
        <v>0</v>
      </c>
      <c r="BL181" s="114">
        <v>0</v>
      </c>
      <c r="BM181" s="114">
        <v>0</v>
      </c>
      <c r="BN181" s="114">
        <v>0</v>
      </c>
      <c r="BO181" s="114">
        <v>0</v>
      </c>
      <c r="BP181" s="114">
        <v>0</v>
      </c>
      <c r="BQ181" s="114">
        <v>0</v>
      </c>
      <c r="BR181" s="114">
        <v>0</v>
      </c>
      <c r="BS181" s="114">
        <v>0</v>
      </c>
    </row>
    <row r="182" spans="1:71" s="1" customFormat="1" ht="15" x14ac:dyDescent="0.25">
      <c r="A182" s="1" t="str">
        <f>CONCATENATE(G182,"-",F182,"-",H182)</f>
        <v>999924685-Black-Cadet</v>
      </c>
      <c r="B182" s="1" t="str">
        <f>CONCATENATE(G182,"-",H182)</f>
        <v>999924685-Cadet</v>
      </c>
      <c r="C182" s="36" t="s">
        <v>632</v>
      </c>
      <c r="D182" s="36" t="s">
        <v>1396</v>
      </c>
      <c r="E182" s="36" t="s">
        <v>27</v>
      </c>
      <c r="F182" s="41" t="s">
        <v>14</v>
      </c>
      <c r="G182" s="127">
        <v>999924685</v>
      </c>
      <c r="H182" s="41" t="s">
        <v>18</v>
      </c>
      <c r="I182" s="34">
        <f>((L182)-J182)+T182</f>
        <v>21</v>
      </c>
      <c r="J182" s="36"/>
      <c r="K182" s="37"/>
      <c r="L182" s="34">
        <f>SUM(N182,O182,P182,Q182,R182,M182)</f>
        <v>0</v>
      </c>
      <c r="M182" s="34">
        <f>AJ182</f>
        <v>0</v>
      </c>
      <c r="N182" s="34">
        <f>SUM(AI182)</f>
        <v>0</v>
      </c>
      <c r="O182" s="34">
        <f>0</f>
        <v>0</v>
      </c>
      <c r="P182" s="34">
        <v>0</v>
      </c>
      <c r="Q182" s="34">
        <v>0</v>
      </c>
      <c r="R182" s="34">
        <f>AH182</f>
        <v>0</v>
      </c>
      <c r="S182" s="122"/>
      <c r="T182" s="41">
        <f>SUM(U182,AA182)</f>
        <v>21</v>
      </c>
      <c r="U182" s="41">
        <f>IF(SUM(V182:Y182)&gt;=250, 250,SUM(V182:Y182))</f>
        <v>21</v>
      </c>
      <c r="V182" s="41">
        <v>0</v>
      </c>
      <c r="W182" s="41">
        <v>0</v>
      </c>
      <c r="X182" s="41">
        <f>SUM(AL182,AN182,BO182,BS182)</f>
        <v>0</v>
      </c>
      <c r="Y182" s="41">
        <f>SUM(AO182:BN182)</f>
        <v>21</v>
      </c>
      <c r="Z182" s="41">
        <f>COUNTIF(AO182:BN182, "&gt;0")</f>
        <v>1</v>
      </c>
      <c r="AA182" s="41">
        <f>SUM(AB182:AF182)</f>
        <v>0</v>
      </c>
      <c r="AB182" s="41">
        <f>BP182+BQ182</f>
        <v>0</v>
      </c>
      <c r="AC182" s="41">
        <v>0</v>
      </c>
      <c r="AD182" s="41">
        <v>0</v>
      </c>
      <c r="AE182" s="41">
        <f>SUM(BR182)</f>
        <v>0</v>
      </c>
      <c r="AF182" s="41">
        <f>SUM(AM182)</f>
        <v>0</v>
      </c>
      <c r="AG182" s="122"/>
      <c r="AH182" s="36">
        <v>0</v>
      </c>
      <c r="AI182" s="126">
        <v>0</v>
      </c>
      <c r="AJ182" s="36">
        <v>0</v>
      </c>
      <c r="AK182" s="121"/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14">
        <v>0</v>
      </c>
      <c r="AR182" s="1">
        <v>0</v>
      </c>
      <c r="AS182" s="114">
        <v>0</v>
      </c>
      <c r="AT182" s="114">
        <v>0</v>
      </c>
      <c r="AU182" s="114">
        <v>0</v>
      </c>
      <c r="AV182" s="114">
        <v>0</v>
      </c>
      <c r="AW182" s="114">
        <v>21</v>
      </c>
      <c r="AX182" s="114">
        <v>0</v>
      </c>
      <c r="AY182" s="114">
        <v>0</v>
      </c>
      <c r="AZ182" s="114">
        <v>0</v>
      </c>
      <c r="BA182" s="114">
        <v>0</v>
      </c>
      <c r="BB182" s="114">
        <v>0</v>
      </c>
      <c r="BC182" s="114">
        <v>0</v>
      </c>
      <c r="BD182" s="115">
        <v>0</v>
      </c>
      <c r="BE182" s="114">
        <v>0</v>
      </c>
      <c r="BF182" s="114">
        <v>0</v>
      </c>
      <c r="BG182" s="114">
        <v>0</v>
      </c>
      <c r="BH182" s="114">
        <v>0</v>
      </c>
      <c r="BI182" s="114">
        <v>0</v>
      </c>
      <c r="BJ182" s="114">
        <v>0</v>
      </c>
      <c r="BK182" s="114">
        <v>0</v>
      </c>
      <c r="BL182" s="114">
        <v>0</v>
      </c>
      <c r="BM182" s="114">
        <v>0</v>
      </c>
      <c r="BN182" s="114">
        <v>0</v>
      </c>
      <c r="BO182" s="114">
        <v>0</v>
      </c>
      <c r="BP182" s="114">
        <v>0</v>
      </c>
      <c r="BQ182" s="114">
        <v>0</v>
      </c>
      <c r="BR182" s="114">
        <v>0</v>
      </c>
      <c r="BS182" s="114">
        <v>0</v>
      </c>
    </row>
    <row r="183" spans="1:71" s="1" customFormat="1" ht="15" x14ac:dyDescent="0.25">
      <c r="A183" s="1" t="str">
        <f>CONCATENATE(G183,"-",F183,"-",H183)</f>
        <v>999929201-Black-Cadet</v>
      </c>
      <c r="B183" s="1" t="str">
        <f>CONCATENATE(G183,"-",H183)</f>
        <v>999929201-Cadet</v>
      </c>
      <c r="C183" s="36" t="s">
        <v>710</v>
      </c>
      <c r="D183" s="36" t="s">
        <v>763</v>
      </c>
      <c r="E183" s="36" t="s">
        <v>27</v>
      </c>
      <c r="F183" s="41" t="s">
        <v>14</v>
      </c>
      <c r="G183" s="128">
        <v>999929201</v>
      </c>
      <c r="H183" s="41" t="s">
        <v>18</v>
      </c>
      <c r="I183" s="34">
        <f>((L183)-J183)+T183</f>
        <v>21</v>
      </c>
      <c r="J183" s="36"/>
      <c r="K183" s="35"/>
      <c r="L183" s="34">
        <f>SUM(N183,O183,P183,Q183,R183,M183)</f>
        <v>0</v>
      </c>
      <c r="M183" s="34">
        <f>AJ183</f>
        <v>0</v>
      </c>
      <c r="N183" s="34">
        <f>SUM(AI183)</f>
        <v>0</v>
      </c>
      <c r="O183" s="34">
        <f>0</f>
        <v>0</v>
      </c>
      <c r="P183" s="34">
        <v>0</v>
      </c>
      <c r="Q183" s="34">
        <v>0</v>
      </c>
      <c r="R183" s="34">
        <f>AH183</f>
        <v>0</v>
      </c>
      <c r="S183" s="122"/>
      <c r="T183" s="41">
        <f>SUM(U183,AA183)</f>
        <v>21</v>
      </c>
      <c r="U183" s="41">
        <f>IF(SUM(V183:Y183)&gt;=250, 250,SUM(V183:Y183))</f>
        <v>21</v>
      </c>
      <c r="V183" s="41">
        <v>0</v>
      </c>
      <c r="W183" s="41">
        <v>0</v>
      </c>
      <c r="X183" s="41">
        <f>SUM(AL183,AN183,BO183,BS183)</f>
        <v>0</v>
      </c>
      <c r="Y183" s="41">
        <f>SUM(AO183:BN183)</f>
        <v>21</v>
      </c>
      <c r="Z183" s="41">
        <f>COUNTIF(AO183:BN183, "&gt;0")</f>
        <v>1</v>
      </c>
      <c r="AA183" s="41">
        <f>SUM(AB183:AF183)</f>
        <v>0</v>
      </c>
      <c r="AB183" s="41">
        <f>BP183+BQ183</f>
        <v>0</v>
      </c>
      <c r="AC183" s="41">
        <v>0</v>
      </c>
      <c r="AD183" s="41">
        <v>0</v>
      </c>
      <c r="AE183" s="41">
        <f>SUM(BR183)</f>
        <v>0</v>
      </c>
      <c r="AF183" s="41">
        <f>SUM(AM183)</f>
        <v>0</v>
      </c>
      <c r="AG183" s="122"/>
      <c r="AH183" s="36">
        <v>0</v>
      </c>
      <c r="AI183" s="126">
        <v>0</v>
      </c>
      <c r="AJ183" s="36">
        <v>0</v>
      </c>
      <c r="AK183" s="121"/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14">
        <v>0</v>
      </c>
      <c r="AR183" s="1">
        <v>0</v>
      </c>
      <c r="AS183" s="114">
        <v>0</v>
      </c>
      <c r="AT183" s="114">
        <v>0</v>
      </c>
      <c r="AU183" s="114">
        <v>0</v>
      </c>
      <c r="AV183" s="114">
        <v>0</v>
      </c>
      <c r="AW183" s="114">
        <v>21</v>
      </c>
      <c r="AX183" s="114">
        <v>0</v>
      </c>
      <c r="AY183" s="114">
        <v>0</v>
      </c>
      <c r="AZ183" s="114">
        <v>0</v>
      </c>
      <c r="BA183" s="114">
        <v>0</v>
      </c>
      <c r="BB183" s="114">
        <v>0</v>
      </c>
      <c r="BC183" s="114">
        <v>0</v>
      </c>
      <c r="BD183" s="115">
        <v>0</v>
      </c>
      <c r="BE183" s="114">
        <v>0</v>
      </c>
      <c r="BF183" s="114">
        <v>0</v>
      </c>
      <c r="BG183" s="114">
        <v>0</v>
      </c>
      <c r="BH183" s="114">
        <v>0</v>
      </c>
      <c r="BI183" s="114">
        <v>0</v>
      </c>
      <c r="BJ183" s="114">
        <v>0</v>
      </c>
      <c r="BK183" s="114">
        <v>0</v>
      </c>
      <c r="BL183" s="114">
        <v>0</v>
      </c>
      <c r="BM183" s="114">
        <v>0</v>
      </c>
      <c r="BN183" s="114">
        <v>0</v>
      </c>
      <c r="BO183" s="114">
        <v>0</v>
      </c>
      <c r="BP183" s="114">
        <v>0</v>
      </c>
      <c r="BQ183" s="114">
        <v>0</v>
      </c>
      <c r="BR183" s="114">
        <v>0</v>
      </c>
      <c r="BS183" s="114">
        <v>0</v>
      </c>
    </row>
    <row r="184" spans="1:71" s="1" customFormat="1" ht="15" x14ac:dyDescent="0.25">
      <c r="A184" s="1" t="str">
        <f>CONCATENATE(G184,"-",F184,"-",H184)</f>
        <v>999933241-Black-Cadet</v>
      </c>
      <c r="B184" s="1" t="str">
        <f>CONCATENATE(G184,"-",H184)</f>
        <v>999933241-Cadet</v>
      </c>
      <c r="C184" s="36" t="s">
        <v>951</v>
      </c>
      <c r="D184" s="36" t="s">
        <v>175</v>
      </c>
      <c r="E184" s="36" t="s">
        <v>27</v>
      </c>
      <c r="F184" s="41" t="s">
        <v>14</v>
      </c>
      <c r="G184" s="128">
        <v>999933241</v>
      </c>
      <c r="H184" s="41" t="s">
        <v>18</v>
      </c>
      <c r="I184" s="34">
        <f>((L184)-J184)+T184</f>
        <v>21</v>
      </c>
      <c r="J184" s="36"/>
      <c r="K184" s="35"/>
      <c r="L184" s="34">
        <f>SUM(N184,O184,P184,Q184,R184,M184)</f>
        <v>0</v>
      </c>
      <c r="M184" s="34">
        <f>AJ184</f>
        <v>0</v>
      </c>
      <c r="N184" s="34">
        <f>SUM(AI184)</f>
        <v>0</v>
      </c>
      <c r="O184" s="34">
        <f>0</f>
        <v>0</v>
      </c>
      <c r="P184" s="34">
        <v>0</v>
      </c>
      <c r="Q184" s="34">
        <v>0</v>
      </c>
      <c r="R184" s="34">
        <f>AH184</f>
        <v>0</v>
      </c>
      <c r="S184" s="122"/>
      <c r="T184" s="41">
        <f>SUM(U184,AA184)</f>
        <v>21</v>
      </c>
      <c r="U184" s="41">
        <f>IF(SUM(V184:Y184)&gt;=250, 250,SUM(V184:Y184))</f>
        <v>21</v>
      </c>
      <c r="V184" s="41">
        <v>0</v>
      </c>
      <c r="W184" s="41">
        <v>0</v>
      </c>
      <c r="X184" s="41">
        <f>SUM(AL184,AN184,BO184,BS184)</f>
        <v>0</v>
      </c>
      <c r="Y184" s="41">
        <f>SUM(AO184:BN184)</f>
        <v>21</v>
      </c>
      <c r="Z184" s="41">
        <f>COUNTIF(AO184:BN184, "&gt;0")</f>
        <v>1</v>
      </c>
      <c r="AA184" s="41">
        <f>SUM(AB184:AF184)</f>
        <v>0</v>
      </c>
      <c r="AB184" s="41">
        <f>BP184+BQ184</f>
        <v>0</v>
      </c>
      <c r="AC184" s="41">
        <v>0</v>
      </c>
      <c r="AD184" s="41">
        <v>0</v>
      </c>
      <c r="AE184" s="41">
        <f>SUM(BR184)</f>
        <v>0</v>
      </c>
      <c r="AF184" s="41">
        <f>SUM(AM184)</f>
        <v>0</v>
      </c>
      <c r="AG184" s="122"/>
      <c r="AH184" s="36">
        <v>0</v>
      </c>
      <c r="AI184" s="126">
        <v>0</v>
      </c>
      <c r="AJ184" s="36">
        <v>0</v>
      </c>
      <c r="AK184" s="121"/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14">
        <v>0</v>
      </c>
      <c r="AR184" s="1">
        <v>0</v>
      </c>
      <c r="AS184" s="114">
        <v>0</v>
      </c>
      <c r="AT184" s="114">
        <v>0</v>
      </c>
      <c r="AU184" s="114">
        <v>0</v>
      </c>
      <c r="AV184" s="114">
        <v>0</v>
      </c>
      <c r="AW184" s="114">
        <v>21</v>
      </c>
      <c r="AX184" s="114">
        <v>0</v>
      </c>
      <c r="AY184" s="114">
        <v>0</v>
      </c>
      <c r="AZ184" s="114">
        <v>0</v>
      </c>
      <c r="BA184" s="114">
        <v>0</v>
      </c>
      <c r="BB184" s="114">
        <v>0</v>
      </c>
      <c r="BC184" s="114">
        <v>0</v>
      </c>
      <c r="BD184" s="115">
        <v>0</v>
      </c>
      <c r="BE184" s="114">
        <v>0</v>
      </c>
      <c r="BF184" s="114">
        <v>0</v>
      </c>
      <c r="BG184" s="114">
        <v>0</v>
      </c>
      <c r="BH184" s="114">
        <v>0</v>
      </c>
      <c r="BI184" s="114">
        <v>0</v>
      </c>
      <c r="BJ184" s="114">
        <v>0</v>
      </c>
      <c r="BK184" s="114">
        <v>0</v>
      </c>
      <c r="BL184" s="114">
        <v>0</v>
      </c>
      <c r="BM184" s="114">
        <v>0</v>
      </c>
      <c r="BN184" s="114">
        <v>0</v>
      </c>
      <c r="BO184" s="114">
        <v>0</v>
      </c>
      <c r="BP184" s="114">
        <v>0</v>
      </c>
      <c r="BQ184" s="114">
        <v>0</v>
      </c>
      <c r="BR184" s="114">
        <v>0</v>
      </c>
      <c r="BS184" s="114">
        <v>0</v>
      </c>
    </row>
    <row r="185" spans="1:71" s="1" customFormat="1" ht="15" x14ac:dyDescent="0.25">
      <c r="A185" s="1" t="str">
        <f>CONCATENATE(G185,"-",F185,"-",H185)</f>
        <v>999933279-Black-Cadet</v>
      </c>
      <c r="B185" s="1" t="str">
        <f>CONCATENATE(G185,"-",H185)</f>
        <v>999933279-Cadet</v>
      </c>
      <c r="C185" s="36" t="s">
        <v>473</v>
      </c>
      <c r="D185" s="36" t="s">
        <v>2427</v>
      </c>
      <c r="E185" s="36" t="s">
        <v>27</v>
      </c>
      <c r="F185" s="41" t="s">
        <v>14</v>
      </c>
      <c r="G185" s="128">
        <v>999933279</v>
      </c>
      <c r="H185" s="41" t="s">
        <v>18</v>
      </c>
      <c r="I185" s="34">
        <f>((L185)-J185)+T185</f>
        <v>21</v>
      </c>
      <c r="J185" s="36"/>
      <c r="K185" s="35"/>
      <c r="L185" s="34">
        <f>SUM(N185,O185,P185,Q185,R185,M185)</f>
        <v>0</v>
      </c>
      <c r="M185" s="34">
        <f>AJ185</f>
        <v>0</v>
      </c>
      <c r="N185" s="34">
        <f>SUM(AI185)</f>
        <v>0</v>
      </c>
      <c r="O185" s="34">
        <f>0</f>
        <v>0</v>
      </c>
      <c r="P185" s="34">
        <v>0</v>
      </c>
      <c r="Q185" s="34">
        <v>0</v>
      </c>
      <c r="R185" s="34">
        <f>AH185</f>
        <v>0</v>
      </c>
      <c r="S185" s="122"/>
      <c r="T185" s="41">
        <f>SUM(U185,AA185)</f>
        <v>21</v>
      </c>
      <c r="U185" s="41">
        <f>IF(SUM(V185:Y185)&gt;=250, 250,SUM(V185:Y185))</f>
        <v>21</v>
      </c>
      <c r="V185" s="41">
        <v>0</v>
      </c>
      <c r="W185" s="41">
        <v>0</v>
      </c>
      <c r="X185" s="41">
        <f>SUM(AL185,AN185,BO185,BS185)</f>
        <v>0</v>
      </c>
      <c r="Y185" s="41">
        <f>SUM(AO185:BN185)</f>
        <v>21</v>
      </c>
      <c r="Z185" s="41">
        <f>COUNTIF(AO185:BN185, "&gt;0")</f>
        <v>1</v>
      </c>
      <c r="AA185" s="41">
        <f>SUM(AB185:AF185)</f>
        <v>0</v>
      </c>
      <c r="AB185" s="41">
        <f>BP185+BQ185</f>
        <v>0</v>
      </c>
      <c r="AC185" s="41">
        <v>0</v>
      </c>
      <c r="AD185" s="41">
        <v>0</v>
      </c>
      <c r="AE185" s="41">
        <f>SUM(BR185)</f>
        <v>0</v>
      </c>
      <c r="AF185" s="41">
        <f>SUM(AM185)</f>
        <v>0</v>
      </c>
      <c r="AG185" s="122"/>
      <c r="AH185" s="36">
        <v>0</v>
      </c>
      <c r="AI185" s="126">
        <v>0</v>
      </c>
      <c r="AJ185" s="36">
        <v>0</v>
      </c>
      <c r="AK185" s="121"/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14">
        <v>0</v>
      </c>
      <c r="AR185" s="1">
        <v>0</v>
      </c>
      <c r="AS185" s="114">
        <v>0</v>
      </c>
      <c r="AT185" s="114">
        <v>0</v>
      </c>
      <c r="AU185" s="114">
        <v>0</v>
      </c>
      <c r="AV185" s="114">
        <v>0</v>
      </c>
      <c r="AW185" s="114">
        <v>21</v>
      </c>
      <c r="AX185" s="114">
        <v>0</v>
      </c>
      <c r="AY185" s="114">
        <v>0</v>
      </c>
      <c r="AZ185" s="114">
        <v>0</v>
      </c>
      <c r="BA185" s="114">
        <v>0</v>
      </c>
      <c r="BB185" s="114">
        <v>0</v>
      </c>
      <c r="BC185" s="114">
        <v>0</v>
      </c>
      <c r="BD185" s="115">
        <v>0</v>
      </c>
      <c r="BE185" s="114">
        <v>0</v>
      </c>
      <c r="BF185" s="114">
        <v>0</v>
      </c>
      <c r="BG185" s="114">
        <v>0</v>
      </c>
      <c r="BH185" s="114">
        <v>0</v>
      </c>
      <c r="BI185" s="114">
        <v>0</v>
      </c>
      <c r="BJ185" s="114">
        <v>0</v>
      </c>
      <c r="BK185" s="114">
        <v>0</v>
      </c>
      <c r="BL185" s="114">
        <v>0</v>
      </c>
      <c r="BM185" s="114">
        <v>0</v>
      </c>
      <c r="BN185" s="114">
        <v>0</v>
      </c>
      <c r="BO185" s="114">
        <v>0</v>
      </c>
      <c r="BP185" s="114">
        <v>0</v>
      </c>
      <c r="BQ185" s="114">
        <v>0</v>
      </c>
      <c r="BR185" s="114">
        <v>0</v>
      </c>
      <c r="BS185" s="114">
        <v>0</v>
      </c>
    </row>
    <row r="186" spans="1:71" s="1" customFormat="1" ht="15" x14ac:dyDescent="0.25">
      <c r="A186" s="1" t="str">
        <f>CONCATENATE(G186,"-",F186,"-",H186)</f>
        <v>999933314-Black-Cadet</v>
      </c>
      <c r="B186" s="1" t="str">
        <f>CONCATENATE(G186,"-",H186)</f>
        <v>999933314-Cadet</v>
      </c>
      <c r="C186" s="36" t="s">
        <v>282</v>
      </c>
      <c r="D186" s="36" t="s">
        <v>2077</v>
      </c>
      <c r="E186" s="36" t="s">
        <v>27</v>
      </c>
      <c r="F186" s="41" t="s">
        <v>14</v>
      </c>
      <c r="G186" s="128">
        <v>999933314</v>
      </c>
      <c r="H186" s="41" t="s">
        <v>18</v>
      </c>
      <c r="I186" s="34">
        <f>((L186)-J186)+T186</f>
        <v>21</v>
      </c>
      <c r="J186" s="34">
        <f>L186/2</f>
        <v>0</v>
      </c>
      <c r="K186" s="37"/>
      <c r="L186" s="34">
        <f>SUM(N186,O186,P186,Q186,R186,M186)</f>
        <v>0</v>
      </c>
      <c r="M186" s="34">
        <f>AJ186</f>
        <v>0</v>
      </c>
      <c r="N186" s="34">
        <f>SUM(AI186)</f>
        <v>0</v>
      </c>
      <c r="O186" s="34">
        <f>0</f>
        <v>0</v>
      </c>
      <c r="P186" s="34">
        <v>0</v>
      </c>
      <c r="Q186" s="34">
        <v>0</v>
      </c>
      <c r="R186" s="34">
        <f>AH186</f>
        <v>0</v>
      </c>
      <c r="S186" s="122"/>
      <c r="T186" s="41">
        <f>SUM(U186,AA186)</f>
        <v>21</v>
      </c>
      <c r="U186" s="41">
        <f>IF(SUM(V186:Y186)&gt;=250, 250,SUM(V186:Y186))</f>
        <v>21</v>
      </c>
      <c r="V186" s="41">
        <v>0</v>
      </c>
      <c r="W186" s="41">
        <v>0</v>
      </c>
      <c r="X186" s="41">
        <f>SUM(AL186,AN186,BO186,BS186)</f>
        <v>0</v>
      </c>
      <c r="Y186" s="41">
        <f>SUM(AO186:BN186)</f>
        <v>21</v>
      </c>
      <c r="Z186" s="41">
        <f>COUNTIF(AO186:BN186, "&gt;0")</f>
        <v>1</v>
      </c>
      <c r="AA186" s="41">
        <f>SUM(AB186:AF186)</f>
        <v>0</v>
      </c>
      <c r="AB186" s="41">
        <f>BP186+BQ186</f>
        <v>0</v>
      </c>
      <c r="AC186" s="41">
        <v>0</v>
      </c>
      <c r="AD186" s="41">
        <v>0</v>
      </c>
      <c r="AE186" s="41">
        <f>SUM(BR186)</f>
        <v>0</v>
      </c>
      <c r="AF186" s="41">
        <f>SUM(AM186)</f>
        <v>0</v>
      </c>
      <c r="AG186" s="122"/>
      <c r="AH186" s="36">
        <v>0</v>
      </c>
      <c r="AI186" s="126">
        <v>0</v>
      </c>
      <c r="AJ186" s="36">
        <v>0</v>
      </c>
      <c r="AK186" s="121"/>
      <c r="AL186" s="1">
        <v>0</v>
      </c>
      <c r="AM186" s="1">
        <v>0</v>
      </c>
      <c r="AN186" s="1">
        <v>0</v>
      </c>
      <c r="AO186" s="1">
        <v>0</v>
      </c>
      <c r="AP186" s="1">
        <v>21</v>
      </c>
      <c r="AQ186" s="114">
        <v>0</v>
      </c>
      <c r="AR186" s="1">
        <v>0</v>
      </c>
      <c r="AS186" s="114">
        <v>0</v>
      </c>
      <c r="AT186" s="114">
        <v>0</v>
      </c>
      <c r="AU186" s="114">
        <v>0</v>
      </c>
      <c r="AV186" s="114">
        <v>0</v>
      </c>
      <c r="AW186" s="114">
        <v>0</v>
      </c>
      <c r="AX186" s="114">
        <v>0</v>
      </c>
      <c r="AY186" s="114">
        <v>0</v>
      </c>
      <c r="AZ186" s="114">
        <v>0</v>
      </c>
      <c r="BA186" s="114">
        <v>0</v>
      </c>
      <c r="BB186" s="114">
        <v>0</v>
      </c>
      <c r="BC186" s="114">
        <v>0</v>
      </c>
      <c r="BD186" s="115">
        <v>0</v>
      </c>
      <c r="BE186" s="114">
        <v>0</v>
      </c>
      <c r="BF186" s="114">
        <v>0</v>
      </c>
      <c r="BG186" s="114">
        <v>0</v>
      </c>
      <c r="BH186" s="114">
        <v>0</v>
      </c>
      <c r="BI186" s="114">
        <v>0</v>
      </c>
      <c r="BJ186" s="114">
        <v>0</v>
      </c>
      <c r="BK186" s="114">
        <v>0</v>
      </c>
      <c r="BL186" s="114">
        <v>0</v>
      </c>
      <c r="BM186" s="114">
        <v>0</v>
      </c>
      <c r="BN186" s="114">
        <v>0</v>
      </c>
      <c r="BO186" s="114">
        <v>0</v>
      </c>
      <c r="BP186" s="114">
        <v>0</v>
      </c>
      <c r="BQ186" s="114">
        <v>0</v>
      </c>
      <c r="BR186" s="114">
        <v>0</v>
      </c>
      <c r="BS186" s="114">
        <v>0</v>
      </c>
    </row>
    <row r="187" spans="1:71" s="1" customFormat="1" ht="15" x14ac:dyDescent="0.25">
      <c r="A187" s="1" t="str">
        <f>CONCATENATE(G187,"-",F187,"-",H187)</f>
        <v>999933896-Black-Cadet</v>
      </c>
      <c r="B187" s="1" t="str">
        <f>CONCATENATE(G187,"-",H187)</f>
        <v>999933896-Cadet</v>
      </c>
      <c r="C187" s="36" t="s">
        <v>2078</v>
      </c>
      <c r="D187" s="36" t="s">
        <v>2079</v>
      </c>
      <c r="E187" s="36" t="s">
        <v>27</v>
      </c>
      <c r="F187" s="41" t="s">
        <v>14</v>
      </c>
      <c r="G187" s="128">
        <v>999933896</v>
      </c>
      <c r="H187" s="41" t="s">
        <v>18</v>
      </c>
      <c r="I187" s="34">
        <f>((L187)-J187)+T187</f>
        <v>21</v>
      </c>
      <c r="J187" s="34">
        <f>L187/2</f>
        <v>0</v>
      </c>
      <c r="K187" s="37"/>
      <c r="L187" s="34">
        <f>SUM(N187,O187,P187,Q187,R187,M187)</f>
        <v>0</v>
      </c>
      <c r="M187" s="34">
        <f>AJ187</f>
        <v>0</v>
      </c>
      <c r="N187" s="34">
        <f>SUM(AI187)</f>
        <v>0</v>
      </c>
      <c r="O187" s="34">
        <f>0</f>
        <v>0</v>
      </c>
      <c r="P187" s="34">
        <v>0</v>
      </c>
      <c r="Q187" s="34">
        <v>0</v>
      </c>
      <c r="R187" s="34">
        <f>AH187</f>
        <v>0</v>
      </c>
      <c r="S187" s="122"/>
      <c r="T187" s="41">
        <f>SUM(U187,AA187)</f>
        <v>21</v>
      </c>
      <c r="U187" s="41">
        <f>IF(SUM(V187:Y187)&gt;=250, 250,SUM(V187:Y187))</f>
        <v>21</v>
      </c>
      <c r="V187" s="41">
        <v>0</v>
      </c>
      <c r="W187" s="41">
        <v>0</v>
      </c>
      <c r="X187" s="41">
        <f>SUM(AL187,AN187,BO187,BS187)</f>
        <v>0</v>
      </c>
      <c r="Y187" s="41">
        <f>SUM(AO187:BN187)</f>
        <v>21</v>
      </c>
      <c r="Z187" s="41">
        <f>COUNTIF(AO187:BN187, "&gt;0")</f>
        <v>1</v>
      </c>
      <c r="AA187" s="41">
        <f>SUM(AB187:AF187)</f>
        <v>0</v>
      </c>
      <c r="AB187" s="41">
        <f>BP187+BQ187</f>
        <v>0</v>
      </c>
      <c r="AC187" s="41">
        <v>0</v>
      </c>
      <c r="AD187" s="41">
        <v>0</v>
      </c>
      <c r="AE187" s="41">
        <f>SUM(BR187)</f>
        <v>0</v>
      </c>
      <c r="AF187" s="41">
        <f>SUM(AM187)</f>
        <v>0</v>
      </c>
      <c r="AG187" s="122"/>
      <c r="AH187" s="36">
        <v>0</v>
      </c>
      <c r="AI187" s="126">
        <v>0</v>
      </c>
      <c r="AJ187" s="36">
        <v>0</v>
      </c>
      <c r="AK187" s="121"/>
      <c r="AL187" s="1">
        <v>0</v>
      </c>
      <c r="AM187" s="1">
        <v>0</v>
      </c>
      <c r="AN187" s="1">
        <v>0</v>
      </c>
      <c r="AO187" s="1">
        <v>0</v>
      </c>
      <c r="AP187" s="1">
        <v>21</v>
      </c>
      <c r="AQ187" s="114">
        <v>0</v>
      </c>
      <c r="AR187" s="1">
        <v>0</v>
      </c>
      <c r="AS187" s="114">
        <v>0</v>
      </c>
      <c r="AT187" s="114">
        <v>0</v>
      </c>
      <c r="AU187" s="114">
        <v>0</v>
      </c>
      <c r="AV187" s="114">
        <v>0</v>
      </c>
      <c r="AW187" s="114">
        <v>0</v>
      </c>
      <c r="AX187" s="114">
        <v>0</v>
      </c>
      <c r="AY187" s="114">
        <v>0</v>
      </c>
      <c r="AZ187" s="114">
        <v>0</v>
      </c>
      <c r="BA187" s="114">
        <v>0</v>
      </c>
      <c r="BB187" s="114">
        <v>0</v>
      </c>
      <c r="BC187" s="114">
        <v>0</v>
      </c>
      <c r="BD187" s="115">
        <v>0</v>
      </c>
      <c r="BE187" s="114">
        <v>0</v>
      </c>
      <c r="BF187" s="114">
        <v>0</v>
      </c>
      <c r="BG187" s="114">
        <v>0</v>
      </c>
      <c r="BH187" s="114">
        <v>0</v>
      </c>
      <c r="BI187" s="114">
        <v>0</v>
      </c>
      <c r="BJ187" s="114">
        <v>0</v>
      </c>
      <c r="BK187" s="114">
        <v>0</v>
      </c>
      <c r="BL187" s="114">
        <v>0</v>
      </c>
      <c r="BM187" s="114">
        <v>0</v>
      </c>
      <c r="BN187" s="114">
        <v>0</v>
      </c>
      <c r="BO187" s="114">
        <v>0</v>
      </c>
      <c r="BP187" s="114">
        <v>0</v>
      </c>
      <c r="BQ187" s="114">
        <v>0</v>
      </c>
      <c r="BR187" s="114">
        <v>0</v>
      </c>
      <c r="BS187" s="114">
        <v>0</v>
      </c>
    </row>
    <row r="188" spans="1:71" s="1" customFormat="1" ht="15" x14ac:dyDescent="0.25">
      <c r="A188" s="1" t="str">
        <f>CONCATENATE(G188,"-",F188,"-",H188)</f>
        <v>999933908-Black-Cadet</v>
      </c>
      <c r="B188" s="1" t="str">
        <f>CONCATENATE(G188,"-",H188)</f>
        <v>999933908-Cadet</v>
      </c>
      <c r="C188" s="36" t="s">
        <v>2076</v>
      </c>
      <c r="D188" s="36" t="s">
        <v>1570</v>
      </c>
      <c r="E188" s="36" t="s">
        <v>27</v>
      </c>
      <c r="F188" s="41" t="s">
        <v>14</v>
      </c>
      <c r="G188" s="128">
        <v>999933908</v>
      </c>
      <c r="H188" s="41" t="s">
        <v>18</v>
      </c>
      <c r="I188" s="34">
        <f>((L188)-J188)+T188</f>
        <v>21</v>
      </c>
      <c r="J188" s="34">
        <f>L188/2</f>
        <v>0</v>
      </c>
      <c r="K188" s="37"/>
      <c r="L188" s="34">
        <f>SUM(N188,O188,P188,Q188,R188,M188)</f>
        <v>0</v>
      </c>
      <c r="M188" s="34">
        <f>AJ188</f>
        <v>0</v>
      </c>
      <c r="N188" s="34">
        <f>SUM(AI188)</f>
        <v>0</v>
      </c>
      <c r="O188" s="34">
        <f>0</f>
        <v>0</v>
      </c>
      <c r="P188" s="34">
        <v>0</v>
      </c>
      <c r="Q188" s="34">
        <v>0</v>
      </c>
      <c r="R188" s="34">
        <f>AH188</f>
        <v>0</v>
      </c>
      <c r="S188" s="122"/>
      <c r="T188" s="41">
        <f>SUM(U188,AA188)</f>
        <v>21</v>
      </c>
      <c r="U188" s="41">
        <f>IF(SUM(V188:Y188)&gt;=250, 250,SUM(V188:Y188))</f>
        <v>21</v>
      </c>
      <c r="V188" s="41">
        <v>0</v>
      </c>
      <c r="W188" s="41">
        <v>0</v>
      </c>
      <c r="X188" s="41">
        <f>SUM(AL188,AN188,BO188,BS188)</f>
        <v>0</v>
      </c>
      <c r="Y188" s="41">
        <f>SUM(AO188:BN188)</f>
        <v>21</v>
      </c>
      <c r="Z188" s="41">
        <f>COUNTIF(AO188:BN188, "&gt;0")</f>
        <v>1</v>
      </c>
      <c r="AA188" s="41">
        <f>SUM(AB188:AF188)</f>
        <v>0</v>
      </c>
      <c r="AB188" s="41">
        <f>BP188+BQ188</f>
        <v>0</v>
      </c>
      <c r="AC188" s="41">
        <v>0</v>
      </c>
      <c r="AD188" s="41">
        <v>0</v>
      </c>
      <c r="AE188" s="41">
        <f>SUM(BR188)</f>
        <v>0</v>
      </c>
      <c r="AF188" s="41">
        <f>SUM(AM188)</f>
        <v>0</v>
      </c>
      <c r="AG188" s="122"/>
      <c r="AH188" s="36">
        <v>0</v>
      </c>
      <c r="AI188" s="126">
        <v>0</v>
      </c>
      <c r="AJ188" s="36">
        <v>0</v>
      </c>
      <c r="AK188" s="121"/>
      <c r="AL188" s="1">
        <v>0</v>
      </c>
      <c r="AM188" s="1">
        <v>0</v>
      </c>
      <c r="AN188" s="1">
        <v>0</v>
      </c>
      <c r="AO188" s="1">
        <v>0</v>
      </c>
      <c r="AP188" s="1">
        <v>21</v>
      </c>
      <c r="AQ188" s="114">
        <v>0</v>
      </c>
      <c r="AR188" s="1">
        <v>0</v>
      </c>
      <c r="AS188" s="114">
        <v>0</v>
      </c>
      <c r="AT188" s="114">
        <v>0</v>
      </c>
      <c r="AU188" s="114">
        <v>0</v>
      </c>
      <c r="AV188" s="114">
        <v>0</v>
      </c>
      <c r="AW188" s="114">
        <v>0</v>
      </c>
      <c r="AX188" s="114">
        <v>0</v>
      </c>
      <c r="AY188" s="114">
        <v>0</v>
      </c>
      <c r="AZ188" s="114">
        <v>0</v>
      </c>
      <c r="BA188" s="114">
        <v>0</v>
      </c>
      <c r="BB188" s="114">
        <v>0</v>
      </c>
      <c r="BC188" s="114">
        <v>0</v>
      </c>
      <c r="BD188" s="115">
        <v>0</v>
      </c>
      <c r="BE188" s="114">
        <v>0</v>
      </c>
      <c r="BF188" s="114">
        <v>0</v>
      </c>
      <c r="BG188" s="114">
        <v>0</v>
      </c>
      <c r="BH188" s="114">
        <v>0</v>
      </c>
      <c r="BI188" s="114">
        <v>0</v>
      </c>
      <c r="BJ188" s="114">
        <v>0</v>
      </c>
      <c r="BK188" s="114">
        <v>0</v>
      </c>
      <c r="BL188" s="114">
        <v>0</v>
      </c>
      <c r="BM188" s="114">
        <v>0</v>
      </c>
      <c r="BN188" s="114">
        <v>0</v>
      </c>
      <c r="BO188" s="114">
        <v>0</v>
      </c>
      <c r="BP188" s="114">
        <v>0</v>
      </c>
      <c r="BQ188" s="114">
        <v>0</v>
      </c>
      <c r="BR188" s="114">
        <v>0</v>
      </c>
      <c r="BS188" s="114">
        <v>0</v>
      </c>
    </row>
    <row r="189" spans="1:71" s="1" customFormat="1" ht="15" x14ac:dyDescent="0.25">
      <c r="A189" s="1" t="str">
        <f>CONCATENATE(G189,"-",F189,"-",H189)</f>
        <v>999934611-Black-Cadet</v>
      </c>
      <c r="B189" s="1" t="str">
        <f>CONCATENATE(G189,"-",H189)</f>
        <v>999934611-Cadet</v>
      </c>
      <c r="C189" s="36" t="s">
        <v>2421</v>
      </c>
      <c r="D189" s="36" t="s">
        <v>793</v>
      </c>
      <c r="E189" s="36" t="s">
        <v>27</v>
      </c>
      <c r="F189" s="41" t="s">
        <v>14</v>
      </c>
      <c r="G189" s="128">
        <v>999934611</v>
      </c>
      <c r="H189" s="41" t="s">
        <v>18</v>
      </c>
      <c r="I189" s="34">
        <f>((L189)-J189)+T189</f>
        <v>21</v>
      </c>
      <c r="J189" s="36"/>
      <c r="K189" s="35"/>
      <c r="L189" s="34">
        <f>SUM(N189,O189,P189,Q189,R189,M189)</f>
        <v>0</v>
      </c>
      <c r="M189" s="34">
        <f>AJ189</f>
        <v>0</v>
      </c>
      <c r="N189" s="34">
        <f>SUM(AI189)</f>
        <v>0</v>
      </c>
      <c r="O189" s="34">
        <f>0</f>
        <v>0</v>
      </c>
      <c r="P189" s="34">
        <v>0</v>
      </c>
      <c r="Q189" s="34">
        <v>0</v>
      </c>
      <c r="R189" s="34">
        <f>AH189</f>
        <v>0</v>
      </c>
      <c r="S189" s="122"/>
      <c r="T189" s="41">
        <f>SUM(U189,AA189)</f>
        <v>21</v>
      </c>
      <c r="U189" s="41">
        <f>IF(SUM(V189:Y189)&gt;=250, 250,SUM(V189:Y189))</f>
        <v>21</v>
      </c>
      <c r="V189" s="41">
        <v>0</v>
      </c>
      <c r="W189" s="41">
        <v>0</v>
      </c>
      <c r="X189" s="41">
        <f>SUM(AL189,AN189,BO189,BS189)</f>
        <v>0</v>
      </c>
      <c r="Y189" s="41">
        <f>SUM(AO189:BN189)</f>
        <v>21</v>
      </c>
      <c r="Z189" s="41">
        <f>COUNTIF(AO189:BN189, "&gt;0")</f>
        <v>1</v>
      </c>
      <c r="AA189" s="41">
        <f>SUM(AB189:AF189)</f>
        <v>0</v>
      </c>
      <c r="AB189" s="41">
        <f>BP189+BQ189</f>
        <v>0</v>
      </c>
      <c r="AC189" s="41">
        <v>0</v>
      </c>
      <c r="AD189" s="41">
        <v>0</v>
      </c>
      <c r="AE189" s="41">
        <f>SUM(BR189)</f>
        <v>0</v>
      </c>
      <c r="AF189" s="41">
        <f>SUM(AM189)</f>
        <v>0</v>
      </c>
      <c r="AG189" s="122"/>
      <c r="AH189" s="36">
        <v>0</v>
      </c>
      <c r="AI189" s="126">
        <v>0</v>
      </c>
      <c r="AJ189" s="36">
        <v>0</v>
      </c>
      <c r="AK189" s="121"/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14">
        <v>0</v>
      </c>
      <c r="AR189" s="1">
        <v>0</v>
      </c>
      <c r="AS189" s="114">
        <v>0</v>
      </c>
      <c r="AT189" s="114">
        <v>0</v>
      </c>
      <c r="AU189" s="114">
        <v>0</v>
      </c>
      <c r="AV189" s="114">
        <v>0</v>
      </c>
      <c r="AW189" s="114">
        <v>21</v>
      </c>
      <c r="AX189" s="114">
        <v>0</v>
      </c>
      <c r="AY189" s="114">
        <v>0</v>
      </c>
      <c r="AZ189" s="114">
        <v>0</v>
      </c>
      <c r="BA189" s="114">
        <v>0</v>
      </c>
      <c r="BB189" s="114">
        <v>0</v>
      </c>
      <c r="BC189" s="114">
        <v>0</v>
      </c>
      <c r="BD189" s="115">
        <v>0</v>
      </c>
      <c r="BE189" s="114">
        <v>0</v>
      </c>
      <c r="BF189" s="114">
        <v>0</v>
      </c>
      <c r="BG189" s="114">
        <v>0</v>
      </c>
      <c r="BH189" s="114">
        <v>0</v>
      </c>
      <c r="BI189" s="114">
        <v>0</v>
      </c>
      <c r="BJ189" s="114">
        <v>0</v>
      </c>
      <c r="BK189" s="114">
        <v>0</v>
      </c>
      <c r="BL189" s="114">
        <v>0</v>
      </c>
      <c r="BM189" s="114">
        <v>0</v>
      </c>
      <c r="BN189" s="114">
        <v>0</v>
      </c>
      <c r="BO189" s="114">
        <v>0</v>
      </c>
      <c r="BP189" s="114">
        <v>0</v>
      </c>
      <c r="BQ189" s="114">
        <v>0</v>
      </c>
      <c r="BR189" s="114">
        <v>0</v>
      </c>
      <c r="BS189" s="114">
        <v>0</v>
      </c>
    </row>
    <row r="190" spans="1:71" s="1" customFormat="1" ht="15" x14ac:dyDescent="0.25">
      <c r="A190" s="1" t="str">
        <f>CONCATENATE(G190,"-",F190,"-",H190)</f>
        <v>999928818-Black-Cadet</v>
      </c>
      <c r="B190" s="1" t="str">
        <f>CONCATENATE(G190,"-",H190)</f>
        <v>999928818-Cadet</v>
      </c>
      <c r="C190" s="36" t="s">
        <v>1954</v>
      </c>
      <c r="D190" s="36" t="s">
        <v>1955</v>
      </c>
      <c r="E190" s="36" t="s">
        <v>27</v>
      </c>
      <c r="F190" s="41" t="s">
        <v>14</v>
      </c>
      <c r="G190" s="128">
        <v>999928818</v>
      </c>
      <c r="H190" s="41" t="s">
        <v>18</v>
      </c>
      <c r="I190" s="34">
        <f>((L190)-J190)+T190</f>
        <v>18</v>
      </c>
      <c r="J190" s="34">
        <f>L190/2</f>
        <v>0</v>
      </c>
      <c r="K190" s="37"/>
      <c r="L190" s="34">
        <f>SUM(N190,O190,P190,Q190,R190,M190)</f>
        <v>0</v>
      </c>
      <c r="M190" s="34">
        <f>AJ190</f>
        <v>0</v>
      </c>
      <c r="N190" s="34">
        <f>SUM(AI190)</f>
        <v>0</v>
      </c>
      <c r="O190" s="34">
        <f>0</f>
        <v>0</v>
      </c>
      <c r="P190" s="34">
        <v>0</v>
      </c>
      <c r="Q190" s="34">
        <v>0</v>
      </c>
      <c r="R190" s="34">
        <f>AH190</f>
        <v>0</v>
      </c>
      <c r="S190" s="122"/>
      <c r="T190" s="41">
        <f>SUM(U190,AA190)</f>
        <v>18</v>
      </c>
      <c r="U190" s="41">
        <f>IF(SUM(V190:Y190)&gt;=250, 250,SUM(V190:Y190))</f>
        <v>18</v>
      </c>
      <c r="V190" s="41">
        <v>0</v>
      </c>
      <c r="W190" s="41">
        <v>0</v>
      </c>
      <c r="X190" s="41">
        <f>SUM(AL190,AN190,BO190,BS190)</f>
        <v>18</v>
      </c>
      <c r="Y190" s="41">
        <f>SUM(AO190:BN190)</f>
        <v>0</v>
      </c>
      <c r="Z190" s="41">
        <f>COUNTIF(AO190:BN190, "&gt;0")</f>
        <v>0</v>
      </c>
      <c r="AA190" s="41">
        <f>SUM(AB190:AF190)</f>
        <v>0</v>
      </c>
      <c r="AB190" s="41">
        <f>BP190+BQ190</f>
        <v>0</v>
      </c>
      <c r="AC190" s="41">
        <v>0</v>
      </c>
      <c r="AD190" s="41">
        <v>0</v>
      </c>
      <c r="AE190" s="41">
        <f>SUM(BR190)</f>
        <v>0</v>
      </c>
      <c r="AF190" s="41">
        <f>SUM(AM190)</f>
        <v>0</v>
      </c>
      <c r="AG190" s="122"/>
      <c r="AH190" s="36">
        <v>0</v>
      </c>
      <c r="AI190" s="126">
        <v>0</v>
      </c>
      <c r="AJ190" s="36">
        <v>0</v>
      </c>
      <c r="AK190" s="37"/>
      <c r="AL190" s="1">
        <v>0</v>
      </c>
      <c r="AM190" s="1">
        <v>0</v>
      </c>
      <c r="AN190" s="1">
        <v>18</v>
      </c>
      <c r="AO190" s="1">
        <v>0</v>
      </c>
      <c r="AP190" s="1">
        <v>0</v>
      </c>
      <c r="AQ190" s="114">
        <v>0</v>
      </c>
      <c r="AR190" s="1">
        <v>0</v>
      </c>
      <c r="AS190" s="114">
        <v>0</v>
      </c>
      <c r="AT190" s="114">
        <v>0</v>
      </c>
      <c r="AU190" s="114">
        <v>0</v>
      </c>
      <c r="AV190" s="114">
        <v>0</v>
      </c>
      <c r="AW190" s="114">
        <v>0</v>
      </c>
      <c r="AX190" s="114">
        <v>0</v>
      </c>
      <c r="AY190" s="114">
        <v>0</v>
      </c>
      <c r="AZ190" s="114">
        <v>0</v>
      </c>
      <c r="BA190" s="114">
        <v>0</v>
      </c>
      <c r="BB190" s="114">
        <v>0</v>
      </c>
      <c r="BC190" s="114">
        <v>0</v>
      </c>
      <c r="BD190" s="115">
        <v>0</v>
      </c>
      <c r="BE190" s="114">
        <v>0</v>
      </c>
      <c r="BF190" s="114">
        <v>0</v>
      </c>
      <c r="BG190" s="114">
        <v>0</v>
      </c>
      <c r="BH190" s="114">
        <v>0</v>
      </c>
      <c r="BI190" s="114">
        <v>0</v>
      </c>
      <c r="BJ190" s="114">
        <v>0</v>
      </c>
      <c r="BK190" s="114">
        <v>0</v>
      </c>
      <c r="BL190" s="114">
        <v>0</v>
      </c>
      <c r="BM190" s="114">
        <v>0</v>
      </c>
      <c r="BN190" s="114">
        <v>0</v>
      </c>
      <c r="BO190" s="114">
        <v>0</v>
      </c>
      <c r="BP190" s="114">
        <v>0</v>
      </c>
      <c r="BQ190" s="114">
        <v>0</v>
      </c>
      <c r="BR190" s="114">
        <v>0</v>
      </c>
      <c r="BS190" s="114">
        <v>0</v>
      </c>
    </row>
    <row r="191" spans="1:71" s="1" customFormat="1" ht="15" x14ac:dyDescent="0.25">
      <c r="A191" s="1" t="str">
        <f>CONCATENATE(G191,"-",F191,"-",H191)</f>
        <v>999926986-Black-Cadet</v>
      </c>
      <c r="B191" s="1" t="str">
        <f>CONCATENATE(G191,"-",H191)</f>
        <v>999926986-Cadet</v>
      </c>
      <c r="C191" s="34" t="s">
        <v>1098</v>
      </c>
      <c r="D191" s="34" t="s">
        <v>82</v>
      </c>
      <c r="E191" s="34" t="s">
        <v>27</v>
      </c>
      <c r="F191" s="41" t="s">
        <v>14</v>
      </c>
      <c r="G191" s="127">
        <v>999926986</v>
      </c>
      <c r="H191" s="41" t="s">
        <v>18</v>
      </c>
      <c r="I191" s="34">
        <f>((L191)-J191)+T191</f>
        <v>15</v>
      </c>
      <c r="J191" s="34">
        <f>L191/2</f>
        <v>15</v>
      </c>
      <c r="K191" s="35"/>
      <c r="L191" s="34">
        <f>SUM(N191,O191,P191,Q191,R191,M191)</f>
        <v>30</v>
      </c>
      <c r="M191" s="34">
        <f>AJ191</f>
        <v>30</v>
      </c>
      <c r="N191" s="34">
        <f>SUM(AI191)</f>
        <v>0</v>
      </c>
      <c r="O191" s="34">
        <f>0</f>
        <v>0</v>
      </c>
      <c r="P191" s="34">
        <v>0</v>
      </c>
      <c r="Q191" s="34">
        <v>0</v>
      </c>
      <c r="R191" s="34">
        <f>AH191</f>
        <v>0</v>
      </c>
      <c r="S191" s="122"/>
      <c r="T191" s="41">
        <f>SUM(U191,AA191)</f>
        <v>0</v>
      </c>
      <c r="U191" s="41">
        <f>IF(SUM(V191:Y191)&gt;=250, 250,SUM(V191:Y191))</f>
        <v>0</v>
      </c>
      <c r="V191" s="41">
        <v>0</v>
      </c>
      <c r="W191" s="41">
        <v>0</v>
      </c>
      <c r="X191" s="41">
        <f>SUM(AL191,AN191,BO191,BS191)</f>
        <v>0</v>
      </c>
      <c r="Y191" s="41">
        <f>SUM(AO191:BN191)</f>
        <v>0</v>
      </c>
      <c r="Z191" s="41">
        <f>COUNTIF(AO191:BN191, "&gt;0")</f>
        <v>0</v>
      </c>
      <c r="AA191" s="41">
        <f>SUM(AB191:AF191)</f>
        <v>0</v>
      </c>
      <c r="AB191" s="41">
        <f>BP191+BQ191</f>
        <v>0</v>
      </c>
      <c r="AC191" s="41">
        <v>0</v>
      </c>
      <c r="AD191" s="41">
        <v>0</v>
      </c>
      <c r="AE191" s="41">
        <f>SUM(BR191)</f>
        <v>0</v>
      </c>
      <c r="AF191" s="41">
        <f>SUM(AM191)</f>
        <v>0</v>
      </c>
      <c r="AG191" s="122"/>
      <c r="AH191" s="36">
        <v>0</v>
      </c>
      <c r="AI191" s="126">
        <v>0</v>
      </c>
      <c r="AJ191" s="36">
        <v>30</v>
      </c>
      <c r="AK191" s="121"/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14">
        <v>0</v>
      </c>
      <c r="AR191" s="1">
        <v>0</v>
      </c>
      <c r="AS191" s="114">
        <v>0</v>
      </c>
      <c r="AT191" s="114">
        <v>0</v>
      </c>
      <c r="AU191" s="114">
        <v>0</v>
      </c>
      <c r="AV191" s="114">
        <v>0</v>
      </c>
      <c r="AW191" s="114">
        <v>0</v>
      </c>
      <c r="AX191" s="114">
        <v>0</v>
      </c>
      <c r="AY191" s="114">
        <v>0</v>
      </c>
      <c r="AZ191" s="114">
        <v>0</v>
      </c>
      <c r="BA191" s="114">
        <v>0</v>
      </c>
      <c r="BB191" s="114">
        <v>0</v>
      </c>
      <c r="BC191" s="114">
        <v>0</v>
      </c>
      <c r="BD191" s="115">
        <v>0</v>
      </c>
      <c r="BE191" s="114">
        <v>0</v>
      </c>
      <c r="BF191" s="114">
        <v>0</v>
      </c>
      <c r="BG191" s="114">
        <v>0</v>
      </c>
      <c r="BH191" s="114">
        <v>0</v>
      </c>
      <c r="BI191" s="114">
        <v>0</v>
      </c>
      <c r="BJ191" s="114">
        <v>0</v>
      </c>
      <c r="BK191" s="114">
        <v>0</v>
      </c>
      <c r="BL191" s="114">
        <v>0</v>
      </c>
      <c r="BM191" s="114">
        <v>0</v>
      </c>
      <c r="BN191" s="114">
        <v>0</v>
      </c>
      <c r="BO191" s="114">
        <v>0</v>
      </c>
      <c r="BP191" s="114">
        <v>0</v>
      </c>
      <c r="BQ191" s="114">
        <v>0</v>
      </c>
      <c r="BR191" s="114">
        <v>0</v>
      </c>
      <c r="BS191" s="114">
        <v>0</v>
      </c>
    </row>
    <row r="192" spans="1:71" s="1" customFormat="1" ht="15" x14ac:dyDescent="0.25">
      <c r="A192" s="1" t="str">
        <f>CONCATENATE(G192,"-",F192,"-",H192)</f>
        <v>999912196-Black-Cadet</v>
      </c>
      <c r="B192" s="1" t="str">
        <f>CONCATENATE(G192,"-",H192)</f>
        <v>999912196-Cadet</v>
      </c>
      <c r="C192" s="34" t="s">
        <v>466</v>
      </c>
      <c r="D192" s="34" t="s">
        <v>488</v>
      </c>
      <c r="E192" s="34" t="s">
        <v>27</v>
      </c>
      <c r="F192" s="41" t="s">
        <v>14</v>
      </c>
      <c r="G192" s="127">
        <v>999912196</v>
      </c>
      <c r="H192" s="41" t="s">
        <v>18</v>
      </c>
      <c r="I192" s="34">
        <f>((L192)-J192)+T192</f>
        <v>10</v>
      </c>
      <c r="J192" s="36"/>
      <c r="K192" s="35"/>
      <c r="L192" s="34">
        <f>SUM(N192,O192,P192,Q192,R192,M192)</f>
        <v>10</v>
      </c>
      <c r="M192" s="34">
        <f>AJ192</f>
        <v>10</v>
      </c>
      <c r="N192" s="34">
        <f>SUM(AI192)</f>
        <v>0</v>
      </c>
      <c r="O192" s="34">
        <f>0</f>
        <v>0</v>
      </c>
      <c r="P192" s="34">
        <v>0</v>
      </c>
      <c r="Q192" s="34">
        <v>0</v>
      </c>
      <c r="R192" s="34">
        <f>AH192</f>
        <v>0</v>
      </c>
      <c r="S192" s="122"/>
      <c r="T192" s="41">
        <f>SUM(U192,AA192)</f>
        <v>0</v>
      </c>
      <c r="U192" s="41">
        <f>IF(SUM(V192:Y192)&gt;=250, 250,SUM(V192:Y192))</f>
        <v>0</v>
      </c>
      <c r="V192" s="41">
        <v>0</v>
      </c>
      <c r="W192" s="41">
        <v>0</v>
      </c>
      <c r="X192" s="41">
        <f>SUM(AL192,AN192,BO192,BS192)</f>
        <v>0</v>
      </c>
      <c r="Y192" s="41">
        <f>SUM(AO192:BN192)</f>
        <v>0</v>
      </c>
      <c r="Z192" s="41">
        <f>COUNTIF(AO192:BN192, "&gt;0")</f>
        <v>0</v>
      </c>
      <c r="AA192" s="41">
        <f>SUM(AB192:AF192)</f>
        <v>0</v>
      </c>
      <c r="AB192" s="41">
        <f>BP192+BQ192</f>
        <v>0</v>
      </c>
      <c r="AC192" s="41">
        <v>0</v>
      </c>
      <c r="AD192" s="41">
        <v>0</v>
      </c>
      <c r="AE192" s="41">
        <f>SUM(BR192)</f>
        <v>0</v>
      </c>
      <c r="AF192" s="41">
        <f>SUM(AM192)</f>
        <v>0</v>
      </c>
      <c r="AG192" s="122"/>
      <c r="AH192" s="36">
        <v>0</v>
      </c>
      <c r="AI192" s="126">
        <v>0</v>
      </c>
      <c r="AJ192" s="36">
        <v>10</v>
      </c>
      <c r="AK192" s="121"/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14">
        <v>0</v>
      </c>
      <c r="AR192" s="1">
        <v>0</v>
      </c>
      <c r="AS192" s="114">
        <v>0</v>
      </c>
      <c r="AT192" s="114">
        <v>0</v>
      </c>
      <c r="AU192" s="114">
        <v>0</v>
      </c>
      <c r="AV192" s="114">
        <v>0</v>
      </c>
      <c r="AW192" s="114">
        <v>0</v>
      </c>
      <c r="AX192" s="114">
        <v>0</v>
      </c>
      <c r="AY192" s="114">
        <v>0</v>
      </c>
      <c r="AZ192" s="114">
        <v>0</v>
      </c>
      <c r="BA192" s="114">
        <v>0</v>
      </c>
      <c r="BB192" s="114">
        <v>0</v>
      </c>
      <c r="BC192" s="114">
        <v>0</v>
      </c>
      <c r="BD192" s="115">
        <v>0</v>
      </c>
      <c r="BE192" s="114">
        <v>0</v>
      </c>
      <c r="BF192" s="114">
        <v>0</v>
      </c>
      <c r="BG192" s="114">
        <v>0</v>
      </c>
      <c r="BH192" s="114">
        <v>0</v>
      </c>
      <c r="BI192" s="114">
        <v>0</v>
      </c>
      <c r="BJ192" s="114">
        <v>0</v>
      </c>
      <c r="BK192" s="114">
        <v>0</v>
      </c>
      <c r="BL192" s="114">
        <v>0</v>
      </c>
      <c r="BM192" s="114">
        <v>0</v>
      </c>
      <c r="BN192" s="114">
        <v>0</v>
      </c>
      <c r="BO192" s="114">
        <v>0</v>
      </c>
      <c r="BP192" s="114">
        <v>0</v>
      </c>
      <c r="BQ192" s="114">
        <v>0</v>
      </c>
      <c r="BR192" s="114">
        <v>0</v>
      </c>
      <c r="BS192" s="114">
        <v>0</v>
      </c>
    </row>
    <row r="193" spans="1:71" s="1" customFormat="1" ht="15" x14ac:dyDescent="0.25">
      <c r="A193" s="1" t="str">
        <f>CONCATENATE(G193,"-",F193,"-",H193)</f>
        <v>999932951-Black-Cadet</v>
      </c>
      <c r="B193" s="1" t="str">
        <f>CONCATENATE(G193,"-",H193)</f>
        <v>999932951-Cadet</v>
      </c>
      <c r="C193" s="36" t="s">
        <v>1285</v>
      </c>
      <c r="D193" s="36" t="s">
        <v>1786</v>
      </c>
      <c r="E193" s="36" t="s">
        <v>27</v>
      </c>
      <c r="F193" s="41" t="s">
        <v>14</v>
      </c>
      <c r="G193" s="128">
        <v>999932951</v>
      </c>
      <c r="H193" s="41" t="s">
        <v>18</v>
      </c>
      <c r="I193" s="34">
        <f>((L193)-J193)+T193</f>
        <v>10</v>
      </c>
      <c r="J193" s="36"/>
      <c r="K193" s="37"/>
      <c r="L193" s="34">
        <f>SUM(N193,O193,P193,Q193,R193,M193)</f>
        <v>10</v>
      </c>
      <c r="M193" s="34">
        <f>AJ193</f>
        <v>10</v>
      </c>
      <c r="N193" s="34">
        <f>SUM(AI193)</f>
        <v>0</v>
      </c>
      <c r="O193" s="34">
        <f>0</f>
        <v>0</v>
      </c>
      <c r="P193" s="34">
        <v>0</v>
      </c>
      <c r="Q193" s="34">
        <v>0</v>
      </c>
      <c r="R193" s="34">
        <f>AH193</f>
        <v>0</v>
      </c>
      <c r="S193" s="122"/>
      <c r="T193" s="41">
        <f>SUM(U193,AA193)</f>
        <v>0</v>
      </c>
      <c r="U193" s="41">
        <f>IF(SUM(V193:Y193)&gt;=250, 250,SUM(V193:Y193))</f>
        <v>0</v>
      </c>
      <c r="V193" s="41">
        <v>0</v>
      </c>
      <c r="W193" s="41">
        <v>0</v>
      </c>
      <c r="X193" s="41">
        <f>SUM(AL193,AN193,BO193,BS193)</f>
        <v>0</v>
      </c>
      <c r="Y193" s="41">
        <f>SUM(AO193:BN193)</f>
        <v>0</v>
      </c>
      <c r="Z193" s="41">
        <f>COUNTIF(AO193:BN193, "&gt;0")</f>
        <v>0</v>
      </c>
      <c r="AA193" s="41">
        <f>SUM(AB193:AF193)</f>
        <v>0</v>
      </c>
      <c r="AB193" s="41">
        <f>BP193+BQ193</f>
        <v>0</v>
      </c>
      <c r="AC193" s="41">
        <v>0</v>
      </c>
      <c r="AD193" s="41">
        <v>0</v>
      </c>
      <c r="AE193" s="41">
        <f>SUM(BR193)</f>
        <v>0</v>
      </c>
      <c r="AF193" s="41">
        <f>SUM(AM193)</f>
        <v>0</v>
      </c>
      <c r="AG193" s="37"/>
      <c r="AH193" s="36"/>
      <c r="AI193" s="126">
        <v>0</v>
      </c>
      <c r="AJ193" s="36">
        <v>10</v>
      </c>
      <c r="AK193" s="121"/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14">
        <v>0</v>
      </c>
      <c r="AR193" s="1">
        <v>0</v>
      </c>
      <c r="AS193" s="114">
        <v>0</v>
      </c>
      <c r="AT193" s="114">
        <v>0</v>
      </c>
      <c r="AU193" s="114">
        <v>0</v>
      </c>
      <c r="AV193" s="114">
        <v>0</v>
      </c>
      <c r="AW193" s="114">
        <v>0</v>
      </c>
      <c r="AX193" s="114">
        <v>0</v>
      </c>
      <c r="AY193" s="114">
        <v>0</v>
      </c>
      <c r="AZ193" s="114">
        <v>0</v>
      </c>
      <c r="BA193" s="114">
        <v>0</v>
      </c>
      <c r="BB193" s="114">
        <v>0</v>
      </c>
      <c r="BC193" s="114">
        <v>0</v>
      </c>
      <c r="BD193" s="115">
        <v>0</v>
      </c>
      <c r="BE193" s="114">
        <v>0</v>
      </c>
      <c r="BF193" s="114">
        <v>0</v>
      </c>
      <c r="BG193" s="114">
        <v>0</v>
      </c>
      <c r="BH193" s="114">
        <v>0</v>
      </c>
      <c r="BI193" s="114">
        <v>0</v>
      </c>
      <c r="BJ193" s="114">
        <v>0</v>
      </c>
      <c r="BK193" s="114">
        <v>0</v>
      </c>
      <c r="BL193" s="114">
        <v>0</v>
      </c>
      <c r="BM193" s="114">
        <v>0</v>
      </c>
      <c r="BN193" s="114">
        <v>0</v>
      </c>
      <c r="BO193" s="114">
        <v>0</v>
      </c>
      <c r="BP193" s="114">
        <v>0</v>
      </c>
      <c r="BQ193" s="114">
        <v>0</v>
      </c>
      <c r="BR193" s="114">
        <v>0</v>
      </c>
      <c r="BS193" s="114">
        <v>0</v>
      </c>
    </row>
    <row r="194" spans="1:71" s="1" customFormat="1" ht="15" x14ac:dyDescent="0.25">
      <c r="A194" s="1" t="str">
        <f>CONCATENATE(G194,"-",F194,"-",H194)</f>
        <v>999928605-Black-Cadet</v>
      </c>
      <c r="B194" s="1" t="str">
        <f>CONCATENATE(G194,"-",H194)</f>
        <v>999928605-Cadet</v>
      </c>
      <c r="C194" s="36" t="s">
        <v>790</v>
      </c>
      <c r="D194" s="36" t="s">
        <v>1789</v>
      </c>
      <c r="E194" s="36" t="s">
        <v>27</v>
      </c>
      <c r="F194" s="41" t="s">
        <v>14</v>
      </c>
      <c r="G194" s="128">
        <v>999928605</v>
      </c>
      <c r="H194" s="41" t="s">
        <v>18</v>
      </c>
      <c r="I194" s="34">
        <f>((L194)-J194)+T194</f>
        <v>6.5</v>
      </c>
      <c r="J194" s="34">
        <f>L194/2</f>
        <v>6.5</v>
      </c>
      <c r="K194" s="37"/>
      <c r="L194" s="34">
        <f>SUM(N194,O194,P194,Q194,R194,M194)</f>
        <v>13</v>
      </c>
      <c r="M194" s="34">
        <f>AJ194</f>
        <v>13</v>
      </c>
      <c r="N194" s="34">
        <f>SUM(AI194)</f>
        <v>0</v>
      </c>
      <c r="O194" s="34">
        <f>0</f>
        <v>0</v>
      </c>
      <c r="P194" s="34">
        <v>0</v>
      </c>
      <c r="Q194" s="34">
        <v>0</v>
      </c>
      <c r="R194" s="34">
        <f>AH194</f>
        <v>0</v>
      </c>
      <c r="S194" s="122"/>
      <c r="T194" s="41">
        <f>SUM(U194,AA194)</f>
        <v>0</v>
      </c>
      <c r="U194" s="41">
        <f>IF(SUM(V194:Y194)&gt;=250, 250,SUM(V194:Y194))</f>
        <v>0</v>
      </c>
      <c r="V194" s="41">
        <v>0</v>
      </c>
      <c r="W194" s="41">
        <v>0</v>
      </c>
      <c r="X194" s="41">
        <f>SUM(AL194,AN194,BO194,BS194)</f>
        <v>0</v>
      </c>
      <c r="Y194" s="41">
        <f>SUM(AO194:BN194)</f>
        <v>0</v>
      </c>
      <c r="Z194" s="41">
        <f>COUNTIF(AO194:BN194, "&gt;0")</f>
        <v>0</v>
      </c>
      <c r="AA194" s="41">
        <f>SUM(AB194:AF194)</f>
        <v>0</v>
      </c>
      <c r="AB194" s="41">
        <f>BP194+BQ194</f>
        <v>0</v>
      </c>
      <c r="AC194" s="41">
        <v>0</v>
      </c>
      <c r="AD194" s="41">
        <v>0</v>
      </c>
      <c r="AE194" s="41">
        <f>SUM(BR194)</f>
        <v>0</v>
      </c>
      <c r="AF194" s="41">
        <f>SUM(AM194)</f>
        <v>0</v>
      </c>
      <c r="AG194" s="37"/>
      <c r="AH194" s="36"/>
      <c r="AI194" s="126">
        <v>0</v>
      </c>
      <c r="AJ194" s="36">
        <v>13</v>
      </c>
      <c r="AK194" s="121"/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14">
        <v>0</v>
      </c>
      <c r="AR194" s="1">
        <v>0</v>
      </c>
      <c r="AS194" s="114">
        <v>0</v>
      </c>
      <c r="AT194" s="114">
        <v>0</v>
      </c>
      <c r="AU194" s="114">
        <v>0</v>
      </c>
      <c r="AV194" s="114">
        <v>0</v>
      </c>
      <c r="AW194" s="114">
        <v>0</v>
      </c>
      <c r="AX194" s="114">
        <v>0</v>
      </c>
      <c r="AY194" s="114">
        <v>0</v>
      </c>
      <c r="AZ194" s="114">
        <v>0</v>
      </c>
      <c r="BA194" s="114">
        <v>0</v>
      </c>
      <c r="BB194" s="114">
        <v>0</v>
      </c>
      <c r="BC194" s="114">
        <v>0</v>
      </c>
      <c r="BD194" s="115">
        <v>0</v>
      </c>
      <c r="BE194" s="114">
        <v>0</v>
      </c>
      <c r="BF194" s="114">
        <v>0</v>
      </c>
      <c r="BG194" s="114">
        <v>0</v>
      </c>
      <c r="BH194" s="114">
        <v>0</v>
      </c>
      <c r="BI194" s="114">
        <v>0</v>
      </c>
      <c r="BJ194" s="114">
        <v>0</v>
      </c>
      <c r="BK194" s="114">
        <v>0</v>
      </c>
      <c r="BL194" s="114">
        <v>0</v>
      </c>
      <c r="BM194" s="114">
        <v>0</v>
      </c>
      <c r="BN194" s="114">
        <v>0</v>
      </c>
      <c r="BO194" s="114">
        <v>0</v>
      </c>
      <c r="BP194" s="114">
        <v>0</v>
      </c>
      <c r="BQ194" s="114">
        <v>0</v>
      </c>
      <c r="BR194" s="114">
        <v>0</v>
      </c>
      <c r="BS194" s="114">
        <v>0</v>
      </c>
    </row>
    <row r="195" spans="1:71" s="1" customFormat="1" ht="15" x14ac:dyDescent="0.25">
      <c r="A195" s="1" t="str">
        <f>CONCATENATE(G195,"-",F195,"-",H195)</f>
        <v>999931027-Black-Cadet</v>
      </c>
      <c r="B195" s="1" t="str">
        <f>CONCATENATE(G195,"-",H195)</f>
        <v>999931027-Cadet</v>
      </c>
      <c r="C195" s="36" t="s">
        <v>1391</v>
      </c>
      <c r="D195" s="36" t="s">
        <v>117</v>
      </c>
      <c r="E195" s="36" t="s">
        <v>27</v>
      </c>
      <c r="F195" s="41" t="s">
        <v>14</v>
      </c>
      <c r="G195" s="127">
        <v>999931027</v>
      </c>
      <c r="H195" s="41" t="s">
        <v>18</v>
      </c>
      <c r="I195" s="34">
        <f>((L195)-J195)+T195</f>
        <v>6.5</v>
      </c>
      <c r="J195" s="34">
        <f>L195/2</f>
        <v>6.5</v>
      </c>
      <c r="K195" s="37"/>
      <c r="L195" s="34">
        <f>SUM(N195,O195,P195,Q195,R195,M195)</f>
        <v>13</v>
      </c>
      <c r="M195" s="34">
        <f>AJ195</f>
        <v>13</v>
      </c>
      <c r="N195" s="34">
        <f>SUM(AI195)</f>
        <v>0</v>
      </c>
      <c r="O195" s="34">
        <f>0</f>
        <v>0</v>
      </c>
      <c r="P195" s="34">
        <v>0</v>
      </c>
      <c r="Q195" s="34">
        <v>0</v>
      </c>
      <c r="R195" s="34">
        <f>AH195</f>
        <v>0</v>
      </c>
      <c r="S195" s="122"/>
      <c r="T195" s="41">
        <f>SUM(U195,AA195)</f>
        <v>0</v>
      </c>
      <c r="U195" s="41">
        <f>IF(SUM(V195:Y195)&gt;=250, 250,SUM(V195:Y195))</f>
        <v>0</v>
      </c>
      <c r="V195" s="41">
        <v>0</v>
      </c>
      <c r="W195" s="41">
        <v>0</v>
      </c>
      <c r="X195" s="41">
        <f>SUM(AL195,AN195,BO195,BS195)</f>
        <v>0</v>
      </c>
      <c r="Y195" s="41">
        <f>SUM(AO195:BN195)</f>
        <v>0</v>
      </c>
      <c r="Z195" s="41">
        <f>COUNTIF(AO195:BN195, "&gt;0")</f>
        <v>0</v>
      </c>
      <c r="AA195" s="41">
        <f>SUM(AB195:AF195)</f>
        <v>0</v>
      </c>
      <c r="AB195" s="41">
        <f>BP195+BQ195</f>
        <v>0</v>
      </c>
      <c r="AC195" s="41">
        <v>0</v>
      </c>
      <c r="AD195" s="41">
        <v>0</v>
      </c>
      <c r="AE195" s="41">
        <f>SUM(BR195)</f>
        <v>0</v>
      </c>
      <c r="AF195" s="41">
        <f>SUM(AM195)</f>
        <v>0</v>
      </c>
      <c r="AG195" s="122"/>
      <c r="AH195" s="36">
        <v>0</v>
      </c>
      <c r="AI195" s="126">
        <v>0</v>
      </c>
      <c r="AJ195" s="36">
        <v>13</v>
      </c>
      <c r="AK195" s="121"/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14">
        <v>0</v>
      </c>
      <c r="AR195" s="1">
        <v>0</v>
      </c>
      <c r="AS195" s="114">
        <v>0</v>
      </c>
      <c r="AT195" s="114">
        <v>0</v>
      </c>
      <c r="AU195" s="114">
        <v>0</v>
      </c>
      <c r="AV195" s="114">
        <v>0</v>
      </c>
      <c r="AW195" s="114">
        <v>0</v>
      </c>
      <c r="AX195" s="114">
        <v>0</v>
      </c>
      <c r="AY195" s="114">
        <v>0</v>
      </c>
      <c r="AZ195" s="114">
        <v>0</v>
      </c>
      <c r="BA195" s="114">
        <v>0</v>
      </c>
      <c r="BB195" s="114">
        <v>0</v>
      </c>
      <c r="BC195" s="114">
        <v>0</v>
      </c>
      <c r="BD195" s="115">
        <v>0</v>
      </c>
      <c r="BE195" s="114">
        <v>0</v>
      </c>
      <c r="BF195" s="114">
        <v>0</v>
      </c>
      <c r="BG195" s="114">
        <v>0</v>
      </c>
      <c r="BH195" s="114">
        <v>0</v>
      </c>
      <c r="BI195" s="114">
        <v>0</v>
      </c>
      <c r="BJ195" s="114">
        <v>0</v>
      </c>
      <c r="BK195" s="114">
        <v>0</v>
      </c>
      <c r="BL195" s="114">
        <v>0</v>
      </c>
      <c r="BM195" s="114">
        <v>0</v>
      </c>
      <c r="BN195" s="114">
        <v>0</v>
      </c>
      <c r="BO195" s="114">
        <v>0</v>
      </c>
      <c r="BP195" s="114">
        <v>0</v>
      </c>
      <c r="BQ195" s="114">
        <v>0</v>
      </c>
      <c r="BR195" s="114">
        <v>0</v>
      </c>
      <c r="BS195" s="114">
        <v>0</v>
      </c>
    </row>
    <row r="196" spans="1:71" s="1" customFormat="1" ht="15" x14ac:dyDescent="0.25">
      <c r="A196" s="1" t="str">
        <f>CONCATENATE(G196,"-",F196,"-",H196)</f>
        <v>999929353-Red-Cadet</v>
      </c>
      <c r="B196" s="1" t="str">
        <f>CONCATENATE(G196,"-",H196)</f>
        <v>999929353-Cadet</v>
      </c>
      <c r="C196" s="36" t="s">
        <v>1475</v>
      </c>
      <c r="D196" s="36" t="s">
        <v>604</v>
      </c>
      <c r="E196" s="36" t="s">
        <v>27</v>
      </c>
      <c r="F196" s="42" t="s">
        <v>136</v>
      </c>
      <c r="G196" s="128">
        <v>999929353</v>
      </c>
      <c r="H196" s="41" t="s">
        <v>18</v>
      </c>
      <c r="I196" s="34">
        <f>((L196)-J196)+T196</f>
        <v>1325</v>
      </c>
      <c r="J196" s="34">
        <f>L196/2</f>
        <v>30</v>
      </c>
      <c r="K196" s="37"/>
      <c r="L196" s="34">
        <f>SUM(N196,O196,P196,Q196,R196,M196)</f>
        <v>60</v>
      </c>
      <c r="M196" s="34">
        <f>AJ196</f>
        <v>0</v>
      </c>
      <c r="N196" s="34">
        <f>SUM(AI196)</f>
        <v>0</v>
      </c>
      <c r="O196" s="34">
        <f>0</f>
        <v>0</v>
      </c>
      <c r="P196" s="34">
        <v>0</v>
      </c>
      <c r="Q196" s="34">
        <v>0</v>
      </c>
      <c r="R196" s="34">
        <f>AH196</f>
        <v>60</v>
      </c>
      <c r="S196" s="122"/>
      <c r="T196" s="41">
        <f>SUM(U196,AA196)</f>
        <v>1295</v>
      </c>
      <c r="U196" s="41">
        <f>IF(SUM(V196:Y196)&gt;=250, 250,SUM(V196:Y196))</f>
        <v>170</v>
      </c>
      <c r="V196" s="41">
        <v>0</v>
      </c>
      <c r="W196" s="41">
        <v>0</v>
      </c>
      <c r="X196" s="41">
        <f>SUM(AL196,AN196,BO196,BS196)</f>
        <v>50</v>
      </c>
      <c r="Y196" s="41">
        <f>SUM(AO196:BN196)</f>
        <v>120</v>
      </c>
      <c r="Z196" s="41">
        <f>COUNTIF(AO196:BN196, "&gt;0")</f>
        <v>1</v>
      </c>
      <c r="AA196" s="41">
        <f>SUM(AB196:AF196)</f>
        <v>1125</v>
      </c>
      <c r="AB196" s="41">
        <f>BP196+BQ196</f>
        <v>525</v>
      </c>
      <c r="AC196" s="41">
        <v>0</v>
      </c>
      <c r="AD196" s="41">
        <v>0</v>
      </c>
      <c r="AE196" s="41">
        <f>SUM(BR196)</f>
        <v>600</v>
      </c>
      <c r="AF196" s="41">
        <f>SUM(AM196)</f>
        <v>0</v>
      </c>
      <c r="AG196" s="122"/>
      <c r="AH196" s="36">
        <v>60</v>
      </c>
      <c r="AI196" s="36">
        <v>0</v>
      </c>
      <c r="AJ196" s="36">
        <v>0</v>
      </c>
      <c r="AK196" s="37"/>
      <c r="AL196" s="1">
        <v>0</v>
      </c>
      <c r="AM196" s="1">
        <v>0</v>
      </c>
      <c r="AN196" s="1">
        <v>50</v>
      </c>
      <c r="AO196" s="1">
        <v>0</v>
      </c>
      <c r="AP196" s="1">
        <v>0</v>
      </c>
      <c r="AQ196" s="114">
        <v>0</v>
      </c>
      <c r="AR196" s="1">
        <v>0</v>
      </c>
      <c r="AS196" s="114">
        <v>0</v>
      </c>
      <c r="AT196" s="114">
        <v>0</v>
      </c>
      <c r="AU196" s="114">
        <v>0</v>
      </c>
      <c r="AV196" s="114">
        <v>0</v>
      </c>
      <c r="AW196" s="114">
        <v>0</v>
      </c>
      <c r="AX196" s="114">
        <v>0</v>
      </c>
      <c r="AY196" s="114">
        <v>0</v>
      </c>
      <c r="AZ196" s="114">
        <v>0</v>
      </c>
      <c r="BA196" s="114">
        <v>0</v>
      </c>
      <c r="BB196" s="114">
        <v>0</v>
      </c>
      <c r="BC196" s="114">
        <v>0</v>
      </c>
      <c r="BD196" s="115">
        <v>0</v>
      </c>
      <c r="BE196" s="114">
        <v>0</v>
      </c>
      <c r="BF196" s="114">
        <v>0</v>
      </c>
      <c r="BG196" s="114">
        <v>0</v>
      </c>
      <c r="BH196" s="114">
        <v>120</v>
      </c>
      <c r="BI196" s="114">
        <v>0</v>
      </c>
      <c r="BJ196" s="114">
        <v>0</v>
      </c>
      <c r="BK196" s="114">
        <v>0</v>
      </c>
      <c r="BL196" s="114">
        <v>0</v>
      </c>
      <c r="BM196" s="114">
        <v>0</v>
      </c>
      <c r="BN196" s="114">
        <v>0</v>
      </c>
      <c r="BO196" s="114">
        <v>0</v>
      </c>
      <c r="BP196" s="114">
        <v>300</v>
      </c>
      <c r="BQ196" s="114">
        <v>225</v>
      </c>
      <c r="BR196" s="114">
        <v>600</v>
      </c>
      <c r="BS196" s="114">
        <v>0</v>
      </c>
    </row>
    <row r="197" spans="1:71" s="1" customFormat="1" ht="15" x14ac:dyDescent="0.25">
      <c r="A197" s="1" t="str">
        <f>CONCATENATE(G197,"-",F197,"-",H197)</f>
        <v>999928442-Red-Cadet</v>
      </c>
      <c r="B197" s="1" t="str">
        <f>CONCATENATE(G197,"-",H197)</f>
        <v>999928442-Cadet</v>
      </c>
      <c r="C197" s="36" t="s">
        <v>424</v>
      </c>
      <c r="D197" s="36" t="s">
        <v>61</v>
      </c>
      <c r="E197" s="36" t="s">
        <v>27</v>
      </c>
      <c r="F197" s="42" t="s">
        <v>136</v>
      </c>
      <c r="G197" s="128">
        <v>999928442</v>
      </c>
      <c r="H197" s="41" t="s">
        <v>18</v>
      </c>
      <c r="I197" s="34">
        <f>((L197)-J197)+T197</f>
        <v>826</v>
      </c>
      <c r="J197" s="36"/>
      <c r="K197" s="35"/>
      <c r="L197" s="34">
        <f>SUM(N197,O197,P197,Q197,R197,M197)</f>
        <v>0</v>
      </c>
      <c r="M197" s="34">
        <f>AJ197</f>
        <v>0</v>
      </c>
      <c r="N197" s="34">
        <f>SUM(AI197)</f>
        <v>0</v>
      </c>
      <c r="O197" s="34">
        <f>0</f>
        <v>0</v>
      </c>
      <c r="P197" s="34">
        <v>0</v>
      </c>
      <c r="Q197" s="34">
        <v>0</v>
      </c>
      <c r="R197" s="34">
        <f>AH197</f>
        <v>0</v>
      </c>
      <c r="S197" s="122"/>
      <c r="T197" s="41">
        <f>SUM(U197,AA197)</f>
        <v>826</v>
      </c>
      <c r="U197" s="41">
        <f>IF(SUM(V197:Y197)&gt;=250, 250,SUM(V197:Y197))</f>
        <v>188</v>
      </c>
      <c r="V197" s="41">
        <v>0</v>
      </c>
      <c r="W197" s="41">
        <v>0</v>
      </c>
      <c r="X197" s="41">
        <f>SUM(AL197,AN197,BO197,BS197)</f>
        <v>0</v>
      </c>
      <c r="Y197" s="41">
        <f>SUM(AO197:BN197)</f>
        <v>188</v>
      </c>
      <c r="Z197" s="41">
        <f>COUNTIF(AO197:BN197, "&gt;0")</f>
        <v>2</v>
      </c>
      <c r="AA197" s="41">
        <f>SUM(AB197:AF197)</f>
        <v>638</v>
      </c>
      <c r="AB197" s="41">
        <f>BP197+BQ197</f>
        <v>300</v>
      </c>
      <c r="AC197" s="41">
        <v>0</v>
      </c>
      <c r="AD197" s="41">
        <v>0</v>
      </c>
      <c r="AE197" s="41">
        <f>SUM(BR197)</f>
        <v>338</v>
      </c>
      <c r="AF197" s="41">
        <f>SUM(AM197)</f>
        <v>0</v>
      </c>
      <c r="AG197" s="122"/>
      <c r="AH197" s="36">
        <v>0</v>
      </c>
      <c r="AI197" s="36">
        <v>0</v>
      </c>
      <c r="AJ197" s="36">
        <v>0</v>
      </c>
      <c r="AK197" s="121"/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14">
        <v>0</v>
      </c>
      <c r="AR197" s="1">
        <v>0</v>
      </c>
      <c r="AS197" s="114">
        <v>0</v>
      </c>
      <c r="AT197" s="114">
        <v>0</v>
      </c>
      <c r="AU197" s="114">
        <v>0</v>
      </c>
      <c r="AV197" s="114">
        <v>0</v>
      </c>
      <c r="AW197" s="114">
        <v>68</v>
      </c>
      <c r="AX197" s="114">
        <v>0</v>
      </c>
      <c r="AY197" s="114">
        <v>0</v>
      </c>
      <c r="AZ197" s="114">
        <v>0</v>
      </c>
      <c r="BA197" s="114">
        <v>0</v>
      </c>
      <c r="BB197" s="114">
        <v>0</v>
      </c>
      <c r="BC197" s="114">
        <v>0</v>
      </c>
      <c r="BD197" s="115">
        <v>0</v>
      </c>
      <c r="BE197" s="114">
        <v>0</v>
      </c>
      <c r="BF197" s="114">
        <v>0</v>
      </c>
      <c r="BG197" s="114">
        <v>0</v>
      </c>
      <c r="BH197" s="114">
        <v>0</v>
      </c>
      <c r="BI197" s="114">
        <v>0</v>
      </c>
      <c r="BJ197" s="114">
        <v>0</v>
      </c>
      <c r="BK197" s="114">
        <v>120</v>
      </c>
      <c r="BL197" s="114">
        <v>0</v>
      </c>
      <c r="BM197" s="114">
        <v>0</v>
      </c>
      <c r="BN197" s="114">
        <v>0</v>
      </c>
      <c r="BO197" s="114">
        <v>0</v>
      </c>
      <c r="BP197" s="114">
        <v>0</v>
      </c>
      <c r="BQ197" s="114">
        <v>300</v>
      </c>
      <c r="BR197" s="114">
        <v>338</v>
      </c>
      <c r="BS197" s="114">
        <v>0</v>
      </c>
    </row>
    <row r="198" spans="1:71" s="1" customFormat="1" ht="15" x14ac:dyDescent="0.25">
      <c r="A198" s="1" t="str">
        <f>CONCATENATE(G198,"-",F198,"-",H198)</f>
        <v>999921665-Red-Cadet</v>
      </c>
      <c r="B198" s="1" t="str">
        <f>CONCATENATE(G198,"-",H198)</f>
        <v>999921665-Cadet</v>
      </c>
      <c r="C198" s="36" t="s">
        <v>415</v>
      </c>
      <c r="D198" s="36" t="s">
        <v>124</v>
      </c>
      <c r="E198" s="36" t="s">
        <v>27</v>
      </c>
      <c r="F198" s="42" t="s">
        <v>136</v>
      </c>
      <c r="G198" s="128">
        <v>999921665</v>
      </c>
      <c r="H198" s="41" t="s">
        <v>18</v>
      </c>
      <c r="I198" s="34">
        <f>((L198)-J198)+T198</f>
        <v>784.2</v>
      </c>
      <c r="J198" s="36"/>
      <c r="K198" s="35"/>
      <c r="L198" s="34">
        <f>SUM(N198,O198,P198,Q198,R198,M198)</f>
        <v>45.2</v>
      </c>
      <c r="M198" s="34">
        <f>AJ198</f>
        <v>0</v>
      </c>
      <c r="N198" s="34">
        <f>SUM(AI198)</f>
        <v>0</v>
      </c>
      <c r="O198" s="34">
        <f>0</f>
        <v>0</v>
      </c>
      <c r="P198" s="34">
        <v>0</v>
      </c>
      <c r="Q198" s="34">
        <v>0</v>
      </c>
      <c r="R198" s="34">
        <f>AH198</f>
        <v>45.2</v>
      </c>
      <c r="S198" s="122"/>
      <c r="T198" s="41">
        <f>SUM(U198,AA198)</f>
        <v>739</v>
      </c>
      <c r="U198" s="41">
        <f>IF(SUM(V198:Y198)&gt;=250, 250,SUM(V198:Y198))</f>
        <v>120</v>
      </c>
      <c r="V198" s="41">
        <v>0</v>
      </c>
      <c r="W198" s="41">
        <v>0</v>
      </c>
      <c r="X198" s="41">
        <f>SUM(AL198,AN198,BO198,BS198)</f>
        <v>0</v>
      </c>
      <c r="Y198" s="41">
        <f>SUM(AO198:BN198)</f>
        <v>120</v>
      </c>
      <c r="Z198" s="41">
        <f>COUNTIF(AO198:BN198, "&gt;0")</f>
        <v>1</v>
      </c>
      <c r="AA198" s="41">
        <f>SUM(AB198:AF198)</f>
        <v>619</v>
      </c>
      <c r="AB198" s="41">
        <f>BP198+BQ198</f>
        <v>169</v>
      </c>
      <c r="AC198" s="41">
        <v>0</v>
      </c>
      <c r="AD198" s="41">
        <v>0</v>
      </c>
      <c r="AE198" s="41">
        <f>SUM(BR198)</f>
        <v>450</v>
      </c>
      <c r="AF198" s="41">
        <f>SUM(AM198)</f>
        <v>0</v>
      </c>
      <c r="AG198" s="122"/>
      <c r="AH198" s="36">
        <v>45.2</v>
      </c>
      <c r="AI198" s="36">
        <v>0</v>
      </c>
      <c r="AJ198" s="36">
        <v>0</v>
      </c>
      <c r="AK198" s="121"/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14">
        <v>0</v>
      </c>
      <c r="AR198" s="1">
        <v>0</v>
      </c>
      <c r="AS198" s="114">
        <v>0</v>
      </c>
      <c r="AT198" s="114">
        <v>0</v>
      </c>
      <c r="AU198" s="114">
        <v>0</v>
      </c>
      <c r="AV198" s="114">
        <v>0</v>
      </c>
      <c r="AW198" s="114">
        <v>120</v>
      </c>
      <c r="AX198" s="114">
        <v>0</v>
      </c>
      <c r="AY198" s="114">
        <v>0</v>
      </c>
      <c r="AZ198" s="114">
        <v>0</v>
      </c>
      <c r="BA198" s="114">
        <v>0</v>
      </c>
      <c r="BB198" s="114">
        <v>0</v>
      </c>
      <c r="BC198" s="114">
        <v>0</v>
      </c>
      <c r="BD198" s="115">
        <v>0</v>
      </c>
      <c r="BE198" s="114">
        <v>0</v>
      </c>
      <c r="BF198" s="114">
        <v>0</v>
      </c>
      <c r="BG198" s="114">
        <v>0</v>
      </c>
      <c r="BH198" s="114">
        <v>0</v>
      </c>
      <c r="BI198" s="114">
        <v>0</v>
      </c>
      <c r="BJ198" s="114">
        <v>0</v>
      </c>
      <c r="BK198" s="114">
        <v>0</v>
      </c>
      <c r="BL198" s="114">
        <v>0</v>
      </c>
      <c r="BM198" s="114">
        <v>0</v>
      </c>
      <c r="BN198" s="114">
        <v>0</v>
      </c>
      <c r="BO198" s="114">
        <v>0</v>
      </c>
      <c r="BP198" s="114">
        <v>0</v>
      </c>
      <c r="BQ198" s="114">
        <v>169</v>
      </c>
      <c r="BR198" s="114">
        <v>450</v>
      </c>
      <c r="BS198" s="114">
        <v>0</v>
      </c>
    </row>
    <row r="199" spans="1:71" s="1" customFormat="1" ht="15" x14ac:dyDescent="0.25">
      <c r="A199" s="1" t="str">
        <f>CONCATENATE(G199,"-",F199,"-",H199)</f>
        <v>999926424-Red-Cadet</v>
      </c>
      <c r="B199" s="1" t="str">
        <f>CONCATENATE(G199,"-",H199)</f>
        <v>999926424-Cadet</v>
      </c>
      <c r="C199" s="36" t="s">
        <v>352</v>
      </c>
      <c r="D199" s="36" t="s">
        <v>61</v>
      </c>
      <c r="E199" s="36" t="s">
        <v>27</v>
      </c>
      <c r="F199" s="42" t="s">
        <v>136</v>
      </c>
      <c r="G199" s="128">
        <v>999926424</v>
      </c>
      <c r="H199" s="41" t="s">
        <v>18</v>
      </c>
      <c r="I199" s="34">
        <f>((L199)-J199)+T199</f>
        <v>488</v>
      </c>
      <c r="J199" s="36"/>
      <c r="K199" s="35"/>
      <c r="L199" s="34">
        <f>SUM(N199,O199,P199,Q199,R199,M199)</f>
        <v>0</v>
      </c>
      <c r="M199" s="34">
        <f>AJ199</f>
        <v>0</v>
      </c>
      <c r="N199" s="34">
        <f>SUM(AI199)</f>
        <v>0</v>
      </c>
      <c r="O199" s="34">
        <f>0</f>
        <v>0</v>
      </c>
      <c r="P199" s="34">
        <v>0</v>
      </c>
      <c r="Q199" s="34">
        <v>0</v>
      </c>
      <c r="R199" s="34">
        <f>AH199</f>
        <v>0</v>
      </c>
      <c r="S199" s="122"/>
      <c r="T199" s="41">
        <f>SUM(U199,AA199)</f>
        <v>488</v>
      </c>
      <c r="U199" s="41">
        <f>IF(SUM(V199:Y199)&gt;=250, 250,SUM(V199:Y199))</f>
        <v>128</v>
      </c>
      <c r="V199" s="41">
        <v>0</v>
      </c>
      <c r="W199" s="41">
        <v>0</v>
      </c>
      <c r="X199" s="41">
        <f>SUM(AL199,AN199,BO199,BS199)</f>
        <v>0</v>
      </c>
      <c r="Y199" s="41">
        <f>SUM(AO199:BN199)</f>
        <v>128</v>
      </c>
      <c r="Z199" s="41">
        <f>COUNTIF(AO199:BN199, "&gt;0")</f>
        <v>2</v>
      </c>
      <c r="AA199" s="41">
        <f>SUM(AB199:AF199)</f>
        <v>360</v>
      </c>
      <c r="AB199" s="41">
        <f>BP199+BQ199</f>
        <v>169</v>
      </c>
      <c r="AC199" s="41">
        <v>0</v>
      </c>
      <c r="AD199" s="41">
        <v>0</v>
      </c>
      <c r="AE199" s="41">
        <f>SUM(BR199)</f>
        <v>191</v>
      </c>
      <c r="AF199" s="41">
        <f>SUM(AM199)</f>
        <v>0</v>
      </c>
      <c r="AG199" s="122"/>
      <c r="AH199" s="36">
        <v>0</v>
      </c>
      <c r="AI199" s="36">
        <v>0</v>
      </c>
      <c r="AJ199" s="36">
        <v>0</v>
      </c>
      <c r="AK199" s="121"/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14">
        <v>0</v>
      </c>
      <c r="AR199" s="1">
        <v>0</v>
      </c>
      <c r="AS199" s="114">
        <v>0</v>
      </c>
      <c r="AT199" s="114">
        <v>0</v>
      </c>
      <c r="AU199" s="114">
        <v>0</v>
      </c>
      <c r="AV199" s="114">
        <v>0</v>
      </c>
      <c r="AW199" s="114">
        <v>38</v>
      </c>
      <c r="AX199" s="114">
        <v>0</v>
      </c>
      <c r="AY199" s="114">
        <v>0</v>
      </c>
      <c r="AZ199" s="114">
        <v>0</v>
      </c>
      <c r="BA199" s="114">
        <v>0</v>
      </c>
      <c r="BB199" s="114">
        <v>0</v>
      </c>
      <c r="BC199" s="114">
        <v>0</v>
      </c>
      <c r="BD199" s="115">
        <v>0</v>
      </c>
      <c r="BE199" s="114">
        <v>0</v>
      </c>
      <c r="BF199" s="114">
        <v>0</v>
      </c>
      <c r="BG199" s="114">
        <v>0</v>
      </c>
      <c r="BH199" s="114">
        <v>0</v>
      </c>
      <c r="BI199" s="114">
        <v>0</v>
      </c>
      <c r="BJ199" s="114">
        <v>0</v>
      </c>
      <c r="BK199" s="114">
        <v>90</v>
      </c>
      <c r="BL199" s="114">
        <v>0</v>
      </c>
      <c r="BM199" s="114">
        <v>0</v>
      </c>
      <c r="BN199" s="114">
        <v>0</v>
      </c>
      <c r="BO199" s="114">
        <v>0</v>
      </c>
      <c r="BP199" s="114">
        <v>0</v>
      </c>
      <c r="BQ199" s="114">
        <v>169</v>
      </c>
      <c r="BR199" s="114">
        <v>191</v>
      </c>
      <c r="BS199" s="114">
        <v>0</v>
      </c>
    </row>
    <row r="200" spans="1:71" s="1" customFormat="1" ht="15" x14ac:dyDescent="0.25">
      <c r="A200" s="1" t="str">
        <f>CONCATENATE(G200,"-",F200,"-",H200)</f>
        <v>999920004-Red-Cadet</v>
      </c>
      <c r="B200" s="1" t="str">
        <f>CONCATENATE(G200,"-",H200)</f>
        <v>999920004-Cadet</v>
      </c>
      <c r="C200" s="36" t="s">
        <v>577</v>
      </c>
      <c r="D200" s="36" t="s">
        <v>3568</v>
      </c>
      <c r="E200" s="36" t="s">
        <v>27</v>
      </c>
      <c r="F200" s="36" t="s">
        <v>136</v>
      </c>
      <c r="G200" s="36">
        <v>999920004</v>
      </c>
      <c r="H200" s="36" t="s">
        <v>18</v>
      </c>
      <c r="I200" s="34">
        <f>((L200)-J200)+T200</f>
        <v>465</v>
      </c>
      <c r="J200" s="36"/>
      <c r="K200" s="35"/>
      <c r="L200" s="34">
        <f>SUM(N200,O200,P200,Q200,R200,M200)</f>
        <v>0</v>
      </c>
      <c r="M200" s="34">
        <f>AJ200</f>
        <v>0</v>
      </c>
      <c r="N200" s="34">
        <f>SUM(AI200)</f>
        <v>0</v>
      </c>
      <c r="O200" s="34">
        <f>0</f>
        <v>0</v>
      </c>
      <c r="P200" s="34">
        <v>0</v>
      </c>
      <c r="Q200" s="34">
        <v>0</v>
      </c>
      <c r="R200" s="34">
        <f>AH200</f>
        <v>0</v>
      </c>
      <c r="S200" s="122"/>
      <c r="T200" s="41">
        <f>SUM(U200,AA200)</f>
        <v>465</v>
      </c>
      <c r="U200" s="41">
        <f>IF(SUM(V200:Y200)&gt;=250, 250,SUM(V200:Y200))</f>
        <v>0</v>
      </c>
      <c r="V200" s="41">
        <v>0</v>
      </c>
      <c r="W200" s="41">
        <v>0</v>
      </c>
      <c r="X200" s="41">
        <f>SUM(AL200,AN200,BO200,BS200)</f>
        <v>0</v>
      </c>
      <c r="Y200" s="41">
        <f>SUM(AO200:BN200)</f>
        <v>0</v>
      </c>
      <c r="Z200" s="41">
        <f>COUNTIF(AO200:BN200, "&gt;0")</f>
        <v>0</v>
      </c>
      <c r="AA200" s="41">
        <f>SUM(AB200:AF200)</f>
        <v>465</v>
      </c>
      <c r="AB200" s="41">
        <f>BP200+BQ200</f>
        <v>127</v>
      </c>
      <c r="AC200" s="41">
        <v>0</v>
      </c>
      <c r="AD200" s="41">
        <v>0</v>
      </c>
      <c r="AE200" s="41">
        <f>SUM(BR200)</f>
        <v>338</v>
      </c>
      <c r="AF200" s="41">
        <f>SUM(AM200)</f>
        <v>0</v>
      </c>
      <c r="AG200" s="122"/>
      <c r="AH200" s="36">
        <v>0</v>
      </c>
      <c r="AI200" s="126">
        <v>0</v>
      </c>
      <c r="AJ200" s="36">
        <v>0</v>
      </c>
      <c r="AK200" s="121"/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14">
        <v>0</v>
      </c>
      <c r="AR200" s="1">
        <v>0</v>
      </c>
      <c r="AS200" s="114">
        <v>0</v>
      </c>
      <c r="AT200" s="114">
        <v>0</v>
      </c>
      <c r="AU200" s="114">
        <v>0</v>
      </c>
      <c r="AV200" s="114">
        <v>0</v>
      </c>
      <c r="AW200" s="114">
        <v>0</v>
      </c>
      <c r="AX200" s="114">
        <v>0</v>
      </c>
      <c r="AY200" s="114">
        <v>0</v>
      </c>
      <c r="AZ200" s="114">
        <v>0</v>
      </c>
      <c r="BA200" s="114">
        <v>0</v>
      </c>
      <c r="BB200" s="114">
        <v>0</v>
      </c>
      <c r="BC200" s="114">
        <v>0</v>
      </c>
      <c r="BD200" s="115">
        <v>0</v>
      </c>
      <c r="BE200" s="114">
        <v>0</v>
      </c>
      <c r="BF200" s="114">
        <v>0</v>
      </c>
      <c r="BG200" s="114">
        <v>0</v>
      </c>
      <c r="BH200" s="114">
        <v>0</v>
      </c>
      <c r="BI200" s="114">
        <v>0</v>
      </c>
      <c r="BJ200" s="114">
        <v>0</v>
      </c>
      <c r="BK200" s="114">
        <v>0</v>
      </c>
      <c r="BL200" s="114">
        <v>0</v>
      </c>
      <c r="BM200" s="114">
        <v>0</v>
      </c>
      <c r="BN200" s="114">
        <v>0</v>
      </c>
      <c r="BO200" s="114">
        <v>0</v>
      </c>
      <c r="BP200" s="114">
        <v>0</v>
      </c>
      <c r="BQ200" s="114">
        <v>127</v>
      </c>
      <c r="BR200" s="114">
        <v>338</v>
      </c>
      <c r="BS200" s="114">
        <v>0</v>
      </c>
    </row>
    <row r="201" spans="1:71" s="1" customFormat="1" ht="15" x14ac:dyDescent="0.25">
      <c r="A201" s="1" t="str">
        <f>CONCATENATE(G201,"-",F201,"-",H201)</f>
        <v>999924511-Red-Cadet</v>
      </c>
      <c r="B201" s="1" t="str">
        <f>CONCATENATE(G201,"-",H201)</f>
        <v>999924511-Cadet</v>
      </c>
      <c r="C201" s="36" t="s">
        <v>1209</v>
      </c>
      <c r="D201" s="36" t="s">
        <v>117</v>
      </c>
      <c r="E201" s="36" t="s">
        <v>27</v>
      </c>
      <c r="F201" s="42" t="s">
        <v>136</v>
      </c>
      <c r="G201" s="128">
        <v>999924511</v>
      </c>
      <c r="H201" s="41" t="s">
        <v>18</v>
      </c>
      <c r="I201" s="34">
        <f>((L201)-J201)+T201</f>
        <v>455</v>
      </c>
      <c r="J201" s="34">
        <f>L201/2</f>
        <v>0</v>
      </c>
      <c r="K201" s="37"/>
      <c r="L201" s="34">
        <f>SUM(N201,O201,P201,Q201,R201,M201)</f>
        <v>0</v>
      </c>
      <c r="M201" s="34">
        <f>AJ201</f>
        <v>0</v>
      </c>
      <c r="N201" s="34">
        <f>SUM(AI201)</f>
        <v>0</v>
      </c>
      <c r="O201" s="34">
        <f>0</f>
        <v>0</v>
      </c>
      <c r="P201" s="34">
        <v>0</v>
      </c>
      <c r="Q201" s="34">
        <v>0</v>
      </c>
      <c r="R201" s="34">
        <f>AH201</f>
        <v>0</v>
      </c>
      <c r="S201" s="122"/>
      <c r="T201" s="41">
        <f>SUM(U201,AA201)</f>
        <v>455</v>
      </c>
      <c r="U201" s="41">
        <f>IF(SUM(V201:Y201)&gt;=250, 250,SUM(V201:Y201))</f>
        <v>95</v>
      </c>
      <c r="V201" s="41">
        <v>0</v>
      </c>
      <c r="W201" s="41">
        <v>0</v>
      </c>
      <c r="X201" s="41">
        <f>SUM(AL201,AN201,BO201,BS201)</f>
        <v>50</v>
      </c>
      <c r="Y201" s="41">
        <f>SUM(AO201:BN201)</f>
        <v>45</v>
      </c>
      <c r="Z201" s="41">
        <f>COUNTIF(AO201:BN201, "&gt;0")</f>
        <v>1</v>
      </c>
      <c r="AA201" s="41">
        <f>SUM(AB201:AF201)</f>
        <v>360</v>
      </c>
      <c r="AB201" s="41">
        <f>BP201+BQ201</f>
        <v>169</v>
      </c>
      <c r="AC201" s="41">
        <v>0</v>
      </c>
      <c r="AD201" s="41">
        <v>0</v>
      </c>
      <c r="AE201" s="41">
        <f>SUM(BR201)</f>
        <v>191</v>
      </c>
      <c r="AF201" s="41">
        <f>SUM(AM201)</f>
        <v>0</v>
      </c>
      <c r="AG201" s="122"/>
      <c r="AH201" s="36">
        <v>0</v>
      </c>
      <c r="AI201" s="36">
        <v>0</v>
      </c>
      <c r="AJ201" s="36">
        <v>0</v>
      </c>
      <c r="AK201" s="121"/>
      <c r="AL201" s="1">
        <v>50</v>
      </c>
      <c r="AM201" s="1">
        <v>0</v>
      </c>
      <c r="AN201" s="1">
        <v>0</v>
      </c>
      <c r="AO201" s="1">
        <v>45</v>
      </c>
      <c r="AP201" s="1">
        <v>0</v>
      </c>
      <c r="AQ201" s="114">
        <v>0</v>
      </c>
      <c r="AR201" s="1">
        <v>0</v>
      </c>
      <c r="AS201" s="114">
        <v>0</v>
      </c>
      <c r="AT201" s="114">
        <v>0</v>
      </c>
      <c r="AU201" s="114">
        <v>0</v>
      </c>
      <c r="AV201" s="114">
        <v>0</v>
      </c>
      <c r="AW201" s="114">
        <v>0</v>
      </c>
      <c r="AX201" s="114">
        <v>0</v>
      </c>
      <c r="AY201" s="114">
        <v>0</v>
      </c>
      <c r="AZ201" s="114">
        <v>0</v>
      </c>
      <c r="BA201" s="114">
        <v>0</v>
      </c>
      <c r="BB201" s="114">
        <v>0</v>
      </c>
      <c r="BC201" s="114">
        <v>0</v>
      </c>
      <c r="BD201" s="115">
        <v>0</v>
      </c>
      <c r="BE201" s="114">
        <v>0</v>
      </c>
      <c r="BF201" s="114">
        <v>0</v>
      </c>
      <c r="BG201" s="114">
        <v>0</v>
      </c>
      <c r="BH201" s="114">
        <v>0</v>
      </c>
      <c r="BI201" s="114">
        <v>0</v>
      </c>
      <c r="BJ201" s="114">
        <v>0</v>
      </c>
      <c r="BK201" s="114">
        <v>0</v>
      </c>
      <c r="BL201" s="114">
        <v>0</v>
      </c>
      <c r="BM201" s="114">
        <v>0</v>
      </c>
      <c r="BN201" s="114">
        <v>0</v>
      </c>
      <c r="BO201" s="114">
        <v>0</v>
      </c>
      <c r="BP201" s="114">
        <v>169</v>
      </c>
      <c r="BQ201" s="114">
        <v>0</v>
      </c>
      <c r="BR201" s="114">
        <v>191</v>
      </c>
      <c r="BS201" s="114">
        <v>0</v>
      </c>
    </row>
    <row r="202" spans="1:71" s="1" customFormat="1" ht="15" x14ac:dyDescent="0.25">
      <c r="A202" s="1" t="str">
        <f>CONCATENATE(G202,"-",F202,"-",H202)</f>
        <v>999933113-Red-Cadet</v>
      </c>
      <c r="B202" s="1" t="str">
        <f>CONCATENATE(G202,"-",H202)</f>
        <v>999933113-Cadet</v>
      </c>
      <c r="C202" s="36" t="s">
        <v>745</v>
      </c>
      <c r="D202" s="36" t="s">
        <v>2054</v>
      </c>
      <c r="E202" s="36" t="s">
        <v>27</v>
      </c>
      <c r="F202" s="42" t="s">
        <v>136</v>
      </c>
      <c r="G202" s="128">
        <v>999933113</v>
      </c>
      <c r="H202" s="41" t="s">
        <v>18</v>
      </c>
      <c r="I202" s="34">
        <f>((L202)-J202)+T202</f>
        <v>438</v>
      </c>
      <c r="J202" s="34">
        <f>L202/2</f>
        <v>0</v>
      </c>
      <c r="K202" s="37"/>
      <c r="L202" s="34">
        <f>SUM(N202,O202,P202,Q202,R202,M202)</f>
        <v>0</v>
      </c>
      <c r="M202" s="34">
        <f>AJ202</f>
        <v>0</v>
      </c>
      <c r="N202" s="34">
        <f>SUM(AI202)</f>
        <v>0</v>
      </c>
      <c r="O202" s="34">
        <f>0</f>
        <v>0</v>
      </c>
      <c r="P202" s="34">
        <v>0</v>
      </c>
      <c r="Q202" s="34">
        <v>0</v>
      </c>
      <c r="R202" s="34">
        <f>AH202</f>
        <v>0</v>
      </c>
      <c r="S202" s="122"/>
      <c r="T202" s="41">
        <f>SUM(U202,AA202)</f>
        <v>438</v>
      </c>
      <c r="U202" s="41">
        <f>IF(SUM(V202:Y202)&gt;=250, 250,SUM(V202:Y202))</f>
        <v>120</v>
      </c>
      <c r="V202" s="41">
        <v>0</v>
      </c>
      <c r="W202" s="41">
        <v>0</v>
      </c>
      <c r="X202" s="41">
        <f>SUM(AL202,AN202,BO202,BS202)</f>
        <v>0</v>
      </c>
      <c r="Y202" s="41">
        <f>SUM(AO202:BN202)</f>
        <v>120</v>
      </c>
      <c r="Z202" s="41">
        <f>COUNTIF(AO202:BN202, "&gt;0")</f>
        <v>1</v>
      </c>
      <c r="AA202" s="41">
        <f>SUM(AB202:AF202)</f>
        <v>318</v>
      </c>
      <c r="AB202" s="41">
        <f>BP202+BQ202</f>
        <v>127</v>
      </c>
      <c r="AC202" s="41">
        <v>0</v>
      </c>
      <c r="AD202" s="41">
        <v>0</v>
      </c>
      <c r="AE202" s="41">
        <f>SUM(BR202)</f>
        <v>191</v>
      </c>
      <c r="AF202" s="41">
        <f>SUM(AM202)</f>
        <v>0</v>
      </c>
      <c r="AG202" s="122"/>
      <c r="AH202" s="36">
        <v>0</v>
      </c>
      <c r="AI202" s="126">
        <v>0</v>
      </c>
      <c r="AJ202" s="36">
        <v>0</v>
      </c>
      <c r="AK202" s="37"/>
      <c r="AL202" s="1">
        <v>0</v>
      </c>
      <c r="AM202" s="1">
        <v>0</v>
      </c>
      <c r="AN202" s="1">
        <v>0</v>
      </c>
      <c r="AO202" s="1">
        <v>0</v>
      </c>
      <c r="AP202" s="1">
        <v>120</v>
      </c>
      <c r="AQ202" s="114">
        <v>0</v>
      </c>
      <c r="AR202" s="1">
        <v>0</v>
      </c>
      <c r="AS202" s="114">
        <v>0</v>
      </c>
      <c r="AT202" s="114">
        <v>0</v>
      </c>
      <c r="AU202" s="114">
        <v>0</v>
      </c>
      <c r="AV202" s="114">
        <v>0</v>
      </c>
      <c r="AW202" s="114">
        <v>0</v>
      </c>
      <c r="AX202" s="114">
        <v>0</v>
      </c>
      <c r="AY202" s="114">
        <v>0</v>
      </c>
      <c r="AZ202" s="114">
        <v>0</v>
      </c>
      <c r="BA202" s="114">
        <v>0</v>
      </c>
      <c r="BB202" s="114">
        <v>0</v>
      </c>
      <c r="BC202" s="114">
        <v>0</v>
      </c>
      <c r="BD202" s="115">
        <v>0</v>
      </c>
      <c r="BE202" s="114">
        <v>0</v>
      </c>
      <c r="BF202" s="114">
        <v>0</v>
      </c>
      <c r="BG202" s="114">
        <v>0</v>
      </c>
      <c r="BH202" s="114">
        <v>0</v>
      </c>
      <c r="BI202" s="114">
        <v>0</v>
      </c>
      <c r="BJ202" s="114">
        <v>0</v>
      </c>
      <c r="BK202" s="114">
        <v>0</v>
      </c>
      <c r="BL202" s="114">
        <v>0</v>
      </c>
      <c r="BM202" s="114">
        <v>0</v>
      </c>
      <c r="BN202" s="114">
        <v>0</v>
      </c>
      <c r="BO202" s="114">
        <v>0</v>
      </c>
      <c r="BP202" s="114">
        <v>127</v>
      </c>
      <c r="BQ202" s="114">
        <v>0</v>
      </c>
      <c r="BR202" s="114">
        <v>191</v>
      </c>
      <c r="BS202" s="114">
        <v>0</v>
      </c>
    </row>
    <row r="203" spans="1:71" s="1" customFormat="1" ht="15" x14ac:dyDescent="0.25">
      <c r="A203" s="1" t="str">
        <f>CONCATENATE(G203,"-",F203,"-",H203)</f>
        <v>999919855-Red-Cadet</v>
      </c>
      <c r="B203" s="1" t="str">
        <f>CONCATENATE(G203,"-",H203)</f>
        <v>999919855-Cadet</v>
      </c>
      <c r="C203" s="36" t="s">
        <v>471</v>
      </c>
      <c r="D203" s="36" t="s">
        <v>686</v>
      </c>
      <c r="E203" s="36" t="s">
        <v>27</v>
      </c>
      <c r="F203" s="42" t="s">
        <v>136</v>
      </c>
      <c r="G203" s="127">
        <v>999919855</v>
      </c>
      <c r="H203" s="41" t="s">
        <v>18</v>
      </c>
      <c r="I203" s="34">
        <f>((L203)-J203)+T203</f>
        <v>428.5</v>
      </c>
      <c r="J203" s="34">
        <f>L203/2</f>
        <v>56.5</v>
      </c>
      <c r="K203" s="37"/>
      <c r="L203" s="34">
        <f>SUM(N203,O203,P203,Q203,R203,M203)</f>
        <v>113</v>
      </c>
      <c r="M203" s="34">
        <f>AJ203</f>
        <v>0</v>
      </c>
      <c r="N203" s="34">
        <f>SUM(AI203)</f>
        <v>0</v>
      </c>
      <c r="O203" s="34">
        <f>0</f>
        <v>0</v>
      </c>
      <c r="P203" s="34">
        <v>0</v>
      </c>
      <c r="Q203" s="34">
        <v>0</v>
      </c>
      <c r="R203" s="34">
        <f>AH203</f>
        <v>113</v>
      </c>
      <c r="S203" s="122"/>
      <c r="T203" s="41">
        <f>SUM(U203,AA203)</f>
        <v>372</v>
      </c>
      <c r="U203" s="41">
        <f>IF(SUM(V203:Y203)&gt;=250, 250,SUM(V203:Y203))</f>
        <v>60</v>
      </c>
      <c r="V203" s="41">
        <v>0</v>
      </c>
      <c r="W203" s="41">
        <v>0</v>
      </c>
      <c r="X203" s="41">
        <f>SUM(AL203,AN203,BO203,BS203)</f>
        <v>0</v>
      </c>
      <c r="Y203" s="41">
        <f>SUM(AO203:BN203)</f>
        <v>60</v>
      </c>
      <c r="Z203" s="41">
        <f>COUNTIF(AO203:BN203, "&gt;0")</f>
        <v>1</v>
      </c>
      <c r="AA203" s="41">
        <f>SUM(AB203:AF203)</f>
        <v>312</v>
      </c>
      <c r="AB203" s="41">
        <f>BP203+BQ203</f>
        <v>169</v>
      </c>
      <c r="AC203" s="41">
        <v>0</v>
      </c>
      <c r="AD203" s="41">
        <v>0</v>
      </c>
      <c r="AE203" s="41">
        <f>SUM(BR203)</f>
        <v>143</v>
      </c>
      <c r="AF203" s="41">
        <f>SUM(AM203)</f>
        <v>0</v>
      </c>
      <c r="AG203" s="122"/>
      <c r="AH203" s="36">
        <v>113</v>
      </c>
      <c r="AI203" s="126">
        <v>0</v>
      </c>
      <c r="AJ203" s="36">
        <v>0</v>
      </c>
      <c r="AK203" s="121"/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14">
        <v>0</v>
      </c>
      <c r="AR203" s="1">
        <v>0</v>
      </c>
      <c r="AS203" s="114">
        <v>0</v>
      </c>
      <c r="AT203" s="114">
        <v>0</v>
      </c>
      <c r="AU203" s="114">
        <v>0</v>
      </c>
      <c r="AV203" s="114">
        <v>0</v>
      </c>
      <c r="AW203" s="114">
        <v>0</v>
      </c>
      <c r="AX203" s="114">
        <v>0</v>
      </c>
      <c r="AY203" s="114">
        <v>60</v>
      </c>
      <c r="AZ203" s="114">
        <v>0</v>
      </c>
      <c r="BA203" s="114">
        <v>0</v>
      </c>
      <c r="BB203" s="114">
        <v>0</v>
      </c>
      <c r="BC203" s="114">
        <v>0</v>
      </c>
      <c r="BD203" s="115">
        <v>0</v>
      </c>
      <c r="BE203" s="114">
        <v>0</v>
      </c>
      <c r="BF203" s="114">
        <v>0</v>
      </c>
      <c r="BG203" s="114">
        <v>0</v>
      </c>
      <c r="BH203" s="114">
        <v>0</v>
      </c>
      <c r="BI203" s="114">
        <v>0</v>
      </c>
      <c r="BJ203" s="114">
        <v>0</v>
      </c>
      <c r="BK203" s="114">
        <v>0</v>
      </c>
      <c r="BL203" s="114">
        <v>0</v>
      </c>
      <c r="BM203" s="114">
        <v>0</v>
      </c>
      <c r="BN203" s="114">
        <v>0</v>
      </c>
      <c r="BO203" s="114">
        <v>0</v>
      </c>
      <c r="BP203" s="114">
        <v>169</v>
      </c>
      <c r="BQ203" s="114">
        <v>0</v>
      </c>
      <c r="BR203" s="114">
        <v>143</v>
      </c>
      <c r="BS203" s="114">
        <v>0</v>
      </c>
    </row>
    <row r="204" spans="1:71" s="1" customFormat="1" ht="15" x14ac:dyDescent="0.25">
      <c r="A204" s="1" t="str">
        <f>CONCATENATE(G204,"-",F204,"-",H204)</f>
        <v>999925507-Red-Cadet</v>
      </c>
      <c r="B204" s="1" t="str">
        <f>CONCATENATE(G204,"-",H204)</f>
        <v>999925507-Cadet</v>
      </c>
      <c r="C204" s="36" t="s">
        <v>1012</v>
      </c>
      <c r="D204" s="36" t="s">
        <v>1013</v>
      </c>
      <c r="E204" s="36" t="s">
        <v>27</v>
      </c>
      <c r="F204" s="42" t="s">
        <v>136</v>
      </c>
      <c r="G204" s="128">
        <v>999925507</v>
      </c>
      <c r="H204" s="41" t="s">
        <v>18</v>
      </c>
      <c r="I204" s="34">
        <f>((L204)-J204)+T204</f>
        <v>424</v>
      </c>
      <c r="J204" s="36"/>
      <c r="K204" s="37"/>
      <c r="L204" s="34">
        <f>SUM(N204,O204,P204,Q204,R204,M204)</f>
        <v>0</v>
      </c>
      <c r="M204" s="34">
        <f>AJ204</f>
        <v>0</v>
      </c>
      <c r="N204" s="34">
        <f>SUM(AI204)</f>
        <v>0</v>
      </c>
      <c r="O204" s="34">
        <f>0</f>
        <v>0</v>
      </c>
      <c r="P204" s="34">
        <v>0</v>
      </c>
      <c r="Q204" s="34">
        <v>0</v>
      </c>
      <c r="R204" s="34">
        <f>AH204</f>
        <v>0</v>
      </c>
      <c r="S204" s="122"/>
      <c r="T204" s="41">
        <f>SUM(U204,AA204)</f>
        <v>424</v>
      </c>
      <c r="U204" s="41">
        <f>IF(SUM(V204:Y204)&gt;=250, 250,SUM(V204:Y204))</f>
        <v>170</v>
      </c>
      <c r="V204" s="41">
        <v>0</v>
      </c>
      <c r="W204" s="41">
        <v>0</v>
      </c>
      <c r="X204" s="41">
        <f>SUM(AL204,AN204,BO204,BS204)</f>
        <v>50</v>
      </c>
      <c r="Y204" s="41">
        <f>SUM(AO204:BN204)</f>
        <v>120</v>
      </c>
      <c r="Z204" s="41">
        <f>COUNTIF(AO204:BN204, "&gt;0")</f>
        <v>1</v>
      </c>
      <c r="AA204" s="41">
        <f>SUM(AB204:AF204)</f>
        <v>254</v>
      </c>
      <c r="AB204" s="41">
        <f>BP204+BQ204</f>
        <v>0</v>
      </c>
      <c r="AC204" s="41">
        <v>0</v>
      </c>
      <c r="AD204" s="41">
        <v>0</v>
      </c>
      <c r="AE204" s="41">
        <f>SUM(BR204)</f>
        <v>254</v>
      </c>
      <c r="AF204" s="41">
        <f>SUM(AM204)</f>
        <v>0</v>
      </c>
      <c r="AG204" s="122"/>
      <c r="AH204" s="36">
        <v>0</v>
      </c>
      <c r="AI204" s="36">
        <v>0</v>
      </c>
      <c r="AJ204" s="36">
        <v>0</v>
      </c>
      <c r="AK204" s="37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114">
        <v>120</v>
      </c>
      <c r="AR204" s="1">
        <v>0</v>
      </c>
      <c r="AS204" s="114">
        <v>0</v>
      </c>
      <c r="AT204" s="114">
        <v>0</v>
      </c>
      <c r="AU204" s="114">
        <v>0</v>
      </c>
      <c r="AV204" s="114">
        <v>0</v>
      </c>
      <c r="AW204" s="114">
        <v>0</v>
      </c>
      <c r="AX204" s="114">
        <v>0</v>
      </c>
      <c r="AY204" s="114">
        <v>0</v>
      </c>
      <c r="AZ204" s="114">
        <v>0</v>
      </c>
      <c r="BA204" s="114">
        <v>0</v>
      </c>
      <c r="BB204" s="114">
        <v>0</v>
      </c>
      <c r="BC204" s="114">
        <v>0</v>
      </c>
      <c r="BD204" s="115">
        <v>0</v>
      </c>
      <c r="BE204" s="114">
        <v>0</v>
      </c>
      <c r="BF204" s="114">
        <v>0</v>
      </c>
      <c r="BG204" s="114">
        <v>0</v>
      </c>
      <c r="BH204" s="114">
        <v>0</v>
      </c>
      <c r="BI204" s="114">
        <v>0</v>
      </c>
      <c r="BJ204" s="114">
        <v>0</v>
      </c>
      <c r="BK204" s="114">
        <v>0</v>
      </c>
      <c r="BL204" s="114">
        <v>0</v>
      </c>
      <c r="BM204" s="114">
        <v>0</v>
      </c>
      <c r="BN204" s="114">
        <v>0</v>
      </c>
      <c r="BO204" s="114">
        <v>0</v>
      </c>
      <c r="BP204" s="114">
        <v>0</v>
      </c>
      <c r="BQ204" s="114">
        <v>0</v>
      </c>
      <c r="BR204" s="114">
        <v>254</v>
      </c>
      <c r="BS204" s="114">
        <v>50</v>
      </c>
    </row>
    <row r="205" spans="1:71" s="1" customFormat="1" ht="15" x14ac:dyDescent="0.25">
      <c r="A205" s="1" t="str">
        <f>CONCATENATE(G205,"-",F205,"-",H205)</f>
        <v>999930679-Red-Cadet</v>
      </c>
      <c r="B205" s="1" t="str">
        <f>CONCATENATE(G205,"-",H205)</f>
        <v>999930679-Cadet</v>
      </c>
      <c r="C205" s="36" t="s">
        <v>2410</v>
      </c>
      <c r="D205" s="36" t="s">
        <v>1345</v>
      </c>
      <c r="E205" s="36" t="s">
        <v>27</v>
      </c>
      <c r="F205" s="42" t="s">
        <v>136</v>
      </c>
      <c r="G205" s="128">
        <v>999930679</v>
      </c>
      <c r="H205" s="41" t="s">
        <v>18</v>
      </c>
      <c r="I205" s="34">
        <f>((L205)-J205)+T205</f>
        <v>424</v>
      </c>
      <c r="J205" s="36"/>
      <c r="K205" s="35"/>
      <c r="L205" s="34">
        <f>SUM(N205,O205,P205,Q205,R205,M205)</f>
        <v>0</v>
      </c>
      <c r="M205" s="34">
        <f>AJ205</f>
        <v>0</v>
      </c>
      <c r="N205" s="34">
        <f>SUM(AI205)</f>
        <v>0</v>
      </c>
      <c r="O205" s="34">
        <f>0</f>
        <v>0</v>
      </c>
      <c r="P205" s="34">
        <v>0</v>
      </c>
      <c r="Q205" s="34">
        <v>0</v>
      </c>
      <c r="R205" s="34">
        <f>AH205</f>
        <v>0</v>
      </c>
      <c r="S205" s="122"/>
      <c r="T205" s="41">
        <f>SUM(U205,AA205)</f>
        <v>424</v>
      </c>
      <c r="U205" s="41">
        <f>IF(SUM(V205:Y205)&gt;=250, 250,SUM(V205:Y205))</f>
        <v>106</v>
      </c>
      <c r="V205" s="41">
        <v>0</v>
      </c>
      <c r="W205" s="41">
        <v>0</v>
      </c>
      <c r="X205" s="41">
        <f>SUM(AL205,AN205,BO205,BS205)</f>
        <v>0</v>
      </c>
      <c r="Y205" s="41">
        <f>SUM(AO205:BN205)</f>
        <v>106</v>
      </c>
      <c r="Z205" s="41">
        <f>COUNTIF(AO205:BN205, "&gt;0")</f>
        <v>2</v>
      </c>
      <c r="AA205" s="41">
        <f>SUM(AB205:AF205)</f>
        <v>318</v>
      </c>
      <c r="AB205" s="41">
        <f>BP205+BQ205</f>
        <v>127</v>
      </c>
      <c r="AC205" s="41">
        <v>0</v>
      </c>
      <c r="AD205" s="41">
        <v>0</v>
      </c>
      <c r="AE205" s="41">
        <f>SUM(BR205)</f>
        <v>191</v>
      </c>
      <c r="AF205" s="41">
        <f>SUM(AM205)</f>
        <v>0</v>
      </c>
      <c r="AG205" s="122"/>
      <c r="AH205" s="36">
        <v>0</v>
      </c>
      <c r="AI205" s="36">
        <v>0</v>
      </c>
      <c r="AJ205" s="36">
        <v>0</v>
      </c>
      <c r="AK205" s="121"/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14">
        <v>0</v>
      </c>
      <c r="AR205" s="1">
        <v>0</v>
      </c>
      <c r="AS205" s="114">
        <v>0</v>
      </c>
      <c r="AT205" s="114">
        <v>0</v>
      </c>
      <c r="AU205" s="114">
        <v>0</v>
      </c>
      <c r="AV205" s="114">
        <v>0</v>
      </c>
      <c r="AW205" s="114">
        <v>38</v>
      </c>
      <c r="AX205" s="114">
        <v>0</v>
      </c>
      <c r="AY205" s="114">
        <v>0</v>
      </c>
      <c r="AZ205" s="114">
        <v>0</v>
      </c>
      <c r="BA205" s="114">
        <v>0</v>
      </c>
      <c r="BB205" s="114">
        <v>0</v>
      </c>
      <c r="BC205" s="114">
        <v>0</v>
      </c>
      <c r="BD205" s="115">
        <v>0</v>
      </c>
      <c r="BE205" s="114">
        <v>0</v>
      </c>
      <c r="BF205" s="114">
        <v>0</v>
      </c>
      <c r="BG205" s="114">
        <v>0</v>
      </c>
      <c r="BH205" s="114">
        <v>0</v>
      </c>
      <c r="BI205" s="114">
        <v>0</v>
      </c>
      <c r="BJ205" s="114">
        <v>0</v>
      </c>
      <c r="BK205" s="114">
        <v>68</v>
      </c>
      <c r="BL205" s="114">
        <v>0</v>
      </c>
      <c r="BM205" s="114">
        <v>0</v>
      </c>
      <c r="BN205" s="114">
        <v>0</v>
      </c>
      <c r="BO205" s="114">
        <v>0</v>
      </c>
      <c r="BP205" s="114">
        <v>0</v>
      </c>
      <c r="BQ205" s="114">
        <v>127</v>
      </c>
      <c r="BR205" s="114">
        <v>191</v>
      </c>
      <c r="BS205" s="114">
        <v>0</v>
      </c>
    </row>
    <row r="206" spans="1:71" s="1" customFormat="1" ht="15" x14ac:dyDescent="0.25">
      <c r="A206" s="1" t="str">
        <f>CONCATENATE(G206,"-",F206,"-",H206)</f>
        <v>999932405-Red-Cadet</v>
      </c>
      <c r="B206" s="1" t="str">
        <f>CONCATENATE(G206,"-",H206)</f>
        <v>999932405-Cadet</v>
      </c>
      <c r="C206" s="36" t="s">
        <v>1648</v>
      </c>
      <c r="D206" s="36" t="s">
        <v>1649</v>
      </c>
      <c r="E206" s="36" t="s">
        <v>27</v>
      </c>
      <c r="F206" s="42" t="s">
        <v>136</v>
      </c>
      <c r="G206" s="128">
        <v>999932405</v>
      </c>
      <c r="H206" s="41" t="s">
        <v>18</v>
      </c>
      <c r="I206" s="34">
        <f>((L206)-J206)+T206</f>
        <v>404</v>
      </c>
      <c r="J206" s="36"/>
      <c r="K206" s="35"/>
      <c r="L206" s="34">
        <f>SUM(N206,O206,P206,Q206,R206,M206)</f>
        <v>0</v>
      </c>
      <c r="M206" s="34">
        <f>AJ206</f>
        <v>0</v>
      </c>
      <c r="N206" s="34">
        <f>SUM(AI206)</f>
        <v>0</v>
      </c>
      <c r="O206" s="34">
        <f>0</f>
        <v>0</v>
      </c>
      <c r="P206" s="34">
        <v>0</v>
      </c>
      <c r="Q206" s="34">
        <v>0</v>
      </c>
      <c r="R206" s="34">
        <f>AH206</f>
        <v>0</v>
      </c>
      <c r="S206" s="122"/>
      <c r="T206" s="41">
        <f>SUM(U206,AA206)</f>
        <v>404</v>
      </c>
      <c r="U206" s="41">
        <f>IF(SUM(V206:Y206)&gt;=250, 250,SUM(V206:Y206))</f>
        <v>150</v>
      </c>
      <c r="V206" s="41">
        <v>0</v>
      </c>
      <c r="W206" s="41">
        <v>0</v>
      </c>
      <c r="X206" s="41">
        <f>SUM(AL206,AN206,BO206,BS206)</f>
        <v>0</v>
      </c>
      <c r="Y206" s="41">
        <f>SUM(AO206:BN206)</f>
        <v>150</v>
      </c>
      <c r="Z206" s="41">
        <f>COUNTIF(AO206:BN206, "&gt;0")</f>
        <v>2</v>
      </c>
      <c r="AA206" s="41">
        <f>SUM(AB206:AF206)</f>
        <v>254</v>
      </c>
      <c r="AB206" s="41">
        <f>BP206+BQ206</f>
        <v>0</v>
      </c>
      <c r="AC206" s="41">
        <v>0</v>
      </c>
      <c r="AD206" s="41">
        <v>0</v>
      </c>
      <c r="AE206" s="41">
        <f>SUM(BR206)</f>
        <v>254</v>
      </c>
      <c r="AF206" s="41">
        <f>SUM(AM206)</f>
        <v>0</v>
      </c>
      <c r="AG206" s="122"/>
      <c r="AH206" s="36">
        <v>0</v>
      </c>
      <c r="AI206" s="36">
        <v>0</v>
      </c>
      <c r="AJ206" s="36">
        <v>0</v>
      </c>
      <c r="AK206" s="121"/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14">
        <v>0</v>
      </c>
      <c r="AR206" s="1">
        <v>60</v>
      </c>
      <c r="AS206" s="114">
        <v>0</v>
      </c>
      <c r="AT206" s="114">
        <v>0</v>
      </c>
      <c r="AU206" s="114">
        <v>0</v>
      </c>
      <c r="AV206" s="114">
        <v>0</v>
      </c>
      <c r="AW206" s="114">
        <v>0</v>
      </c>
      <c r="AX206" s="114">
        <v>0</v>
      </c>
      <c r="AY206" s="114">
        <v>0</v>
      </c>
      <c r="AZ206" s="114">
        <v>0</v>
      </c>
      <c r="BA206" s="114">
        <v>0</v>
      </c>
      <c r="BB206" s="114">
        <v>0</v>
      </c>
      <c r="BC206" s="114">
        <v>0</v>
      </c>
      <c r="BD206" s="115">
        <v>0</v>
      </c>
      <c r="BE206" s="114">
        <v>0</v>
      </c>
      <c r="BF206" s="114">
        <v>90</v>
      </c>
      <c r="BG206" s="114">
        <v>0</v>
      </c>
      <c r="BH206" s="114">
        <v>0</v>
      </c>
      <c r="BI206" s="114">
        <v>0</v>
      </c>
      <c r="BJ206" s="114">
        <v>0</v>
      </c>
      <c r="BK206" s="114">
        <v>0</v>
      </c>
      <c r="BL206" s="114">
        <v>0</v>
      </c>
      <c r="BM206" s="114">
        <v>0</v>
      </c>
      <c r="BN206" s="114">
        <v>0</v>
      </c>
      <c r="BO206" s="114">
        <v>0</v>
      </c>
      <c r="BP206" s="114">
        <v>0</v>
      </c>
      <c r="BQ206" s="114">
        <v>0</v>
      </c>
      <c r="BR206" s="114">
        <v>254</v>
      </c>
      <c r="BS206" s="114">
        <v>0</v>
      </c>
    </row>
    <row r="207" spans="1:71" s="1" customFormat="1" ht="15" x14ac:dyDescent="0.25">
      <c r="A207" s="1" t="str">
        <f>CONCATENATE(G207,"-",F207,"-",H207)</f>
        <v>999926913-Red-Cadet</v>
      </c>
      <c r="B207" s="1" t="str">
        <f>CONCATENATE(G207,"-",H207)</f>
        <v>999926913-Cadet</v>
      </c>
      <c r="C207" s="36" t="s">
        <v>1091</v>
      </c>
      <c r="D207" s="36" t="s">
        <v>1092</v>
      </c>
      <c r="E207" s="36" t="s">
        <v>27</v>
      </c>
      <c r="F207" s="42" t="s">
        <v>136</v>
      </c>
      <c r="G207" s="127">
        <v>999926913</v>
      </c>
      <c r="H207" s="41" t="s">
        <v>18</v>
      </c>
      <c r="I207" s="34">
        <f>((L207)-J207)+T207</f>
        <v>387</v>
      </c>
      <c r="J207" s="36"/>
      <c r="K207" s="37"/>
      <c r="L207" s="34">
        <f>SUM(N207,O207,P207,Q207,R207,M207)</f>
        <v>0</v>
      </c>
      <c r="M207" s="34">
        <f>AJ207</f>
        <v>0</v>
      </c>
      <c r="N207" s="34">
        <f>SUM(AI207)</f>
        <v>0</v>
      </c>
      <c r="O207" s="34">
        <f>0</f>
        <v>0</v>
      </c>
      <c r="P207" s="34">
        <v>0</v>
      </c>
      <c r="Q207" s="34">
        <v>0</v>
      </c>
      <c r="R207" s="34">
        <f>AH207</f>
        <v>0</v>
      </c>
      <c r="S207" s="122"/>
      <c r="T207" s="41">
        <f>SUM(U207,AA207)</f>
        <v>387</v>
      </c>
      <c r="U207" s="41">
        <f>IF(SUM(V207:Y207)&gt;=250, 250,SUM(V207:Y207))</f>
        <v>38</v>
      </c>
      <c r="V207" s="41">
        <v>0</v>
      </c>
      <c r="W207" s="41">
        <v>0</v>
      </c>
      <c r="X207" s="41">
        <f>SUM(AL207,AN207,BO207,BS207)</f>
        <v>0</v>
      </c>
      <c r="Y207" s="41">
        <f>SUM(AO207:BN207)</f>
        <v>38</v>
      </c>
      <c r="Z207" s="41">
        <f>COUNTIF(AO207:BN207, "&gt;0")</f>
        <v>1</v>
      </c>
      <c r="AA207" s="41">
        <f>SUM(AB207:AF207)</f>
        <v>349</v>
      </c>
      <c r="AB207" s="41">
        <f>BP207+BQ207</f>
        <v>95</v>
      </c>
      <c r="AC207" s="41">
        <v>0</v>
      </c>
      <c r="AD207" s="41">
        <v>0</v>
      </c>
      <c r="AE207" s="41">
        <f>SUM(BR207)</f>
        <v>254</v>
      </c>
      <c r="AF207" s="41">
        <f>SUM(AM207)</f>
        <v>0</v>
      </c>
      <c r="AG207" s="122"/>
      <c r="AH207" s="36">
        <v>0</v>
      </c>
      <c r="AI207" s="126">
        <v>0</v>
      </c>
      <c r="AJ207" s="36">
        <v>0</v>
      </c>
      <c r="AK207" s="121"/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14">
        <v>0</v>
      </c>
      <c r="AR207" s="1">
        <v>0</v>
      </c>
      <c r="AS207" s="114">
        <v>0</v>
      </c>
      <c r="AT207" s="114">
        <v>0</v>
      </c>
      <c r="AU207" s="114">
        <v>0</v>
      </c>
      <c r="AV207" s="114">
        <v>0</v>
      </c>
      <c r="AW207" s="114">
        <v>38</v>
      </c>
      <c r="AX207" s="114">
        <v>0</v>
      </c>
      <c r="AY207" s="114">
        <v>0</v>
      </c>
      <c r="AZ207" s="114">
        <v>0</v>
      </c>
      <c r="BA207" s="114">
        <v>0</v>
      </c>
      <c r="BB207" s="114">
        <v>0</v>
      </c>
      <c r="BC207" s="114">
        <v>0</v>
      </c>
      <c r="BD207" s="115">
        <v>0</v>
      </c>
      <c r="BE207" s="114">
        <v>0</v>
      </c>
      <c r="BF207" s="114">
        <v>0</v>
      </c>
      <c r="BG207" s="114">
        <v>0</v>
      </c>
      <c r="BH207" s="114">
        <v>0</v>
      </c>
      <c r="BI207" s="114">
        <v>0</v>
      </c>
      <c r="BJ207" s="114">
        <v>0</v>
      </c>
      <c r="BK207" s="114">
        <v>0</v>
      </c>
      <c r="BL207" s="114">
        <v>0</v>
      </c>
      <c r="BM207" s="114">
        <v>0</v>
      </c>
      <c r="BN207" s="114">
        <v>0</v>
      </c>
      <c r="BO207" s="114">
        <v>0</v>
      </c>
      <c r="BP207" s="114">
        <v>0</v>
      </c>
      <c r="BQ207" s="114">
        <v>95</v>
      </c>
      <c r="BR207" s="114">
        <v>254</v>
      </c>
      <c r="BS207" s="114">
        <v>0</v>
      </c>
    </row>
    <row r="208" spans="1:71" s="1" customFormat="1" ht="15" x14ac:dyDescent="0.25">
      <c r="A208" s="1" t="str">
        <f>CONCATENATE(G208,"-",F208,"-",H208)</f>
        <v>999924230-Red-Cadet</v>
      </c>
      <c r="B208" s="1" t="str">
        <f>CONCATENATE(G208,"-",H208)</f>
        <v>999924230-Cadet</v>
      </c>
      <c r="C208" s="36" t="s">
        <v>1702</v>
      </c>
      <c r="D208" s="36" t="s">
        <v>1703</v>
      </c>
      <c r="E208" s="36" t="s">
        <v>27</v>
      </c>
      <c r="F208" s="42" t="s">
        <v>136</v>
      </c>
      <c r="G208" s="128">
        <v>999924230</v>
      </c>
      <c r="H208" s="41" t="s">
        <v>18</v>
      </c>
      <c r="I208" s="34">
        <f>((L208)-J208)+T208</f>
        <v>356.5</v>
      </c>
      <c r="J208" s="36"/>
      <c r="K208" s="37"/>
      <c r="L208" s="34">
        <f>SUM(N208,O208,P208,Q208,R208,M208)</f>
        <v>0</v>
      </c>
      <c r="M208" s="34">
        <f>AJ208</f>
        <v>0</v>
      </c>
      <c r="N208" s="34">
        <f>SUM(AI208)</f>
        <v>0</v>
      </c>
      <c r="O208" s="34">
        <f>0</f>
        <v>0</v>
      </c>
      <c r="P208" s="34">
        <v>0</v>
      </c>
      <c r="Q208" s="34">
        <v>0</v>
      </c>
      <c r="R208" s="34">
        <f>AH208</f>
        <v>0</v>
      </c>
      <c r="S208" s="122"/>
      <c r="T208" s="41">
        <f>SUM(U208,AA208)</f>
        <v>356.5</v>
      </c>
      <c r="U208" s="41">
        <f>IF(SUM(V208:Y208)&gt;=250, 250,SUM(V208:Y208))</f>
        <v>131.5</v>
      </c>
      <c r="V208" s="41">
        <v>0</v>
      </c>
      <c r="W208" s="41">
        <v>0</v>
      </c>
      <c r="X208" s="41">
        <f>SUM(AL208,AN208,BO208,BS208)</f>
        <v>37.5</v>
      </c>
      <c r="Y208" s="41">
        <f>SUM(AO208:BN208)</f>
        <v>94</v>
      </c>
      <c r="Z208" s="41">
        <f>COUNTIF(AO208:BN208, "&gt;0")</f>
        <v>2</v>
      </c>
      <c r="AA208" s="41">
        <f>SUM(AB208:AF208)</f>
        <v>225</v>
      </c>
      <c r="AB208" s="41">
        <f>BP208+BQ208</f>
        <v>225</v>
      </c>
      <c r="AC208" s="41">
        <v>0</v>
      </c>
      <c r="AD208" s="41">
        <v>0</v>
      </c>
      <c r="AE208" s="41">
        <f>SUM(BR208)</f>
        <v>0</v>
      </c>
      <c r="AF208" s="41">
        <f>SUM(AM208)</f>
        <v>0</v>
      </c>
      <c r="AG208" s="37"/>
      <c r="AH208" s="36">
        <v>0</v>
      </c>
      <c r="AI208" s="126">
        <v>0</v>
      </c>
      <c r="AJ208" s="36">
        <v>0</v>
      </c>
      <c r="AK208" s="121"/>
      <c r="AL208" s="1">
        <v>37.5</v>
      </c>
      <c r="AM208" s="1">
        <v>0</v>
      </c>
      <c r="AN208" s="1">
        <v>0</v>
      </c>
      <c r="AO208" s="1">
        <v>34</v>
      </c>
      <c r="AP208" s="1">
        <v>0</v>
      </c>
      <c r="AQ208" s="114">
        <v>0</v>
      </c>
      <c r="AR208" s="1">
        <v>0</v>
      </c>
      <c r="AS208" s="114">
        <v>0</v>
      </c>
      <c r="AT208" s="114">
        <v>0</v>
      </c>
      <c r="AU208" s="114">
        <v>0</v>
      </c>
      <c r="AV208" s="114">
        <v>0</v>
      </c>
      <c r="AW208" s="114">
        <v>0</v>
      </c>
      <c r="AX208" s="114">
        <v>0</v>
      </c>
      <c r="AY208" s="114">
        <v>0</v>
      </c>
      <c r="AZ208" s="114">
        <v>0</v>
      </c>
      <c r="BA208" s="114">
        <v>0</v>
      </c>
      <c r="BB208" s="114">
        <v>0</v>
      </c>
      <c r="BC208" s="114">
        <v>0</v>
      </c>
      <c r="BD208" s="115">
        <v>60</v>
      </c>
      <c r="BE208" s="114">
        <v>0</v>
      </c>
      <c r="BF208" s="114">
        <v>0</v>
      </c>
      <c r="BG208" s="114">
        <v>0</v>
      </c>
      <c r="BH208" s="114">
        <v>0</v>
      </c>
      <c r="BI208" s="114">
        <v>0</v>
      </c>
      <c r="BJ208" s="114">
        <v>0</v>
      </c>
      <c r="BK208" s="114">
        <v>0</v>
      </c>
      <c r="BL208" s="114">
        <v>0</v>
      </c>
      <c r="BM208" s="114">
        <v>0</v>
      </c>
      <c r="BN208" s="114">
        <v>0</v>
      </c>
      <c r="BO208" s="114">
        <v>0</v>
      </c>
      <c r="BP208" s="114">
        <v>225</v>
      </c>
      <c r="BQ208" s="114">
        <v>0</v>
      </c>
      <c r="BR208" s="114">
        <v>0</v>
      </c>
      <c r="BS208" s="114">
        <v>0</v>
      </c>
    </row>
    <row r="209" spans="1:71" s="1" customFormat="1" ht="15" x14ac:dyDescent="0.25">
      <c r="A209" s="1" t="str">
        <f>CONCATENATE(G209,"-",F209,"-",H209)</f>
        <v>999925052-Red-Cadet</v>
      </c>
      <c r="B209" s="1" t="str">
        <f>CONCATENATE(G209,"-",H209)</f>
        <v>999925052-Cadet</v>
      </c>
      <c r="C209" s="36" t="s">
        <v>951</v>
      </c>
      <c r="D209" s="36" t="s">
        <v>954</v>
      </c>
      <c r="E209" s="36" t="s">
        <v>27</v>
      </c>
      <c r="F209" s="42" t="s">
        <v>136</v>
      </c>
      <c r="G209" s="128">
        <v>999925052</v>
      </c>
      <c r="H209" s="41" t="s">
        <v>18</v>
      </c>
      <c r="I209" s="34">
        <f>((L209)-J209)+T209</f>
        <v>321</v>
      </c>
      <c r="J209" s="36"/>
      <c r="K209" s="35"/>
      <c r="L209" s="34">
        <f>SUM(N209,O209,P209,Q209,R209,M209)</f>
        <v>0</v>
      </c>
      <c r="M209" s="34">
        <f>AJ209</f>
        <v>0</v>
      </c>
      <c r="N209" s="34">
        <f>SUM(AI209)</f>
        <v>0</v>
      </c>
      <c r="O209" s="34">
        <f>0</f>
        <v>0</v>
      </c>
      <c r="P209" s="34">
        <v>0</v>
      </c>
      <c r="Q209" s="34">
        <v>0</v>
      </c>
      <c r="R209" s="34">
        <f>AH209</f>
        <v>0</v>
      </c>
      <c r="S209" s="122"/>
      <c r="T209" s="41">
        <f>SUM(U209,AA209)</f>
        <v>321</v>
      </c>
      <c r="U209" s="41">
        <f>IF(SUM(V209:Y209)&gt;=250, 250,SUM(V209:Y209))</f>
        <v>51</v>
      </c>
      <c r="V209" s="41">
        <v>0</v>
      </c>
      <c r="W209" s="41">
        <v>0</v>
      </c>
      <c r="X209" s="41">
        <f>SUM(AL209,AN209,BO209,BS209)</f>
        <v>0</v>
      </c>
      <c r="Y209" s="41">
        <f>SUM(AO209:BN209)</f>
        <v>51</v>
      </c>
      <c r="Z209" s="41">
        <f>COUNTIF(AO209:BN209, "&gt;0")</f>
        <v>1</v>
      </c>
      <c r="AA209" s="41">
        <f>SUM(AB209:AF209)</f>
        <v>270</v>
      </c>
      <c r="AB209" s="41">
        <f>BP209+BQ209</f>
        <v>127</v>
      </c>
      <c r="AC209" s="41">
        <v>0</v>
      </c>
      <c r="AD209" s="41">
        <v>0</v>
      </c>
      <c r="AE209" s="41">
        <f>SUM(BR209)</f>
        <v>143</v>
      </c>
      <c r="AF209" s="41">
        <f>SUM(AM209)</f>
        <v>0</v>
      </c>
      <c r="AG209" s="122"/>
      <c r="AH209" s="36">
        <v>0</v>
      </c>
      <c r="AI209" s="36">
        <v>0</v>
      </c>
      <c r="AJ209" s="36">
        <v>0</v>
      </c>
      <c r="AK209" s="121"/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14">
        <v>0</v>
      </c>
      <c r="AR209" s="1">
        <v>0</v>
      </c>
      <c r="AS209" s="114">
        <v>0</v>
      </c>
      <c r="AT209" s="114">
        <v>0</v>
      </c>
      <c r="AU209" s="114">
        <v>0</v>
      </c>
      <c r="AV209" s="114">
        <v>0</v>
      </c>
      <c r="AW209" s="114">
        <v>51</v>
      </c>
      <c r="AX209" s="114">
        <v>0</v>
      </c>
      <c r="AY209" s="114">
        <v>0</v>
      </c>
      <c r="AZ209" s="114">
        <v>0</v>
      </c>
      <c r="BA209" s="114">
        <v>0</v>
      </c>
      <c r="BB209" s="114">
        <v>0</v>
      </c>
      <c r="BC209" s="114">
        <v>0</v>
      </c>
      <c r="BD209" s="115">
        <v>0</v>
      </c>
      <c r="BE209" s="114">
        <v>0</v>
      </c>
      <c r="BF209" s="114">
        <v>0</v>
      </c>
      <c r="BG209" s="114">
        <v>0</v>
      </c>
      <c r="BH209" s="114">
        <v>0</v>
      </c>
      <c r="BI209" s="114">
        <v>0</v>
      </c>
      <c r="BJ209" s="114">
        <v>0</v>
      </c>
      <c r="BK209" s="114">
        <v>0</v>
      </c>
      <c r="BL209" s="114">
        <v>0</v>
      </c>
      <c r="BM209" s="114">
        <v>0</v>
      </c>
      <c r="BN209" s="114">
        <v>0</v>
      </c>
      <c r="BO209" s="114">
        <v>0</v>
      </c>
      <c r="BP209" s="114">
        <v>0</v>
      </c>
      <c r="BQ209" s="114">
        <v>127</v>
      </c>
      <c r="BR209" s="114">
        <v>143</v>
      </c>
      <c r="BS209" s="114">
        <v>0</v>
      </c>
    </row>
    <row r="210" spans="1:71" s="1" customFormat="1" ht="15" x14ac:dyDescent="0.25">
      <c r="A210" s="1" t="str">
        <f>CONCATENATE(G210,"-",F210,"-",H210)</f>
        <v>999929177-Red-Cadet</v>
      </c>
      <c r="B210" s="1" t="str">
        <f>CONCATENATE(G210,"-",H210)</f>
        <v>999929177-Cadet</v>
      </c>
      <c r="C210" s="36" t="s">
        <v>2406</v>
      </c>
      <c r="D210" s="36" t="s">
        <v>1218</v>
      </c>
      <c r="E210" s="36" t="s">
        <v>27</v>
      </c>
      <c r="F210" s="42" t="s">
        <v>136</v>
      </c>
      <c r="G210" s="128">
        <v>999929177</v>
      </c>
      <c r="H210" s="41" t="s">
        <v>18</v>
      </c>
      <c r="I210" s="34">
        <f>((L210)-J210)+T210</f>
        <v>305</v>
      </c>
      <c r="J210" s="36"/>
      <c r="K210" s="35"/>
      <c r="L210" s="34">
        <f>SUM(N210,O210,P210,Q210,R210,M210)</f>
        <v>0</v>
      </c>
      <c r="M210" s="34">
        <f>AJ210</f>
        <v>0</v>
      </c>
      <c r="N210" s="34">
        <f>SUM(AI210)</f>
        <v>0</v>
      </c>
      <c r="O210" s="34">
        <f>0</f>
        <v>0</v>
      </c>
      <c r="P210" s="34">
        <v>0</v>
      </c>
      <c r="Q210" s="34">
        <v>0</v>
      </c>
      <c r="R210" s="34">
        <f>AH210</f>
        <v>0</v>
      </c>
      <c r="S210" s="122"/>
      <c r="T210" s="41">
        <f>SUM(U210,AA210)</f>
        <v>305</v>
      </c>
      <c r="U210" s="41">
        <f>IF(SUM(V210:Y210)&gt;=250, 250,SUM(V210:Y210))</f>
        <v>51</v>
      </c>
      <c r="V210" s="41">
        <v>0</v>
      </c>
      <c r="W210" s="41">
        <v>0</v>
      </c>
      <c r="X210" s="41">
        <f>SUM(AL210,AN210,BO210,BS210)</f>
        <v>0</v>
      </c>
      <c r="Y210" s="41">
        <f>SUM(AO210:BN210)</f>
        <v>51</v>
      </c>
      <c r="Z210" s="41">
        <f>COUNTIF(AO210:BN210, "&gt;0")</f>
        <v>1</v>
      </c>
      <c r="AA210" s="41">
        <f>SUM(AB210:AF210)</f>
        <v>254</v>
      </c>
      <c r="AB210" s="41">
        <f>BP210+BQ210</f>
        <v>0</v>
      </c>
      <c r="AC210" s="41">
        <v>0</v>
      </c>
      <c r="AD210" s="41">
        <v>0</v>
      </c>
      <c r="AE210" s="41">
        <f>SUM(BR210)</f>
        <v>254</v>
      </c>
      <c r="AF210" s="41">
        <f>SUM(AM210)</f>
        <v>0</v>
      </c>
      <c r="AG210" s="122"/>
      <c r="AH210" s="36">
        <v>0</v>
      </c>
      <c r="AI210" s="126">
        <v>0</v>
      </c>
      <c r="AJ210" s="36">
        <v>0</v>
      </c>
      <c r="AK210" s="121"/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14">
        <v>0</v>
      </c>
      <c r="AR210" s="1">
        <v>0</v>
      </c>
      <c r="AS210" s="114">
        <v>0</v>
      </c>
      <c r="AT210" s="114">
        <v>0</v>
      </c>
      <c r="AU210" s="114">
        <v>0</v>
      </c>
      <c r="AV210" s="114">
        <v>0</v>
      </c>
      <c r="AW210" s="114">
        <v>51</v>
      </c>
      <c r="AX210" s="114">
        <v>0</v>
      </c>
      <c r="AY210" s="114">
        <v>0</v>
      </c>
      <c r="AZ210" s="114">
        <v>0</v>
      </c>
      <c r="BA210" s="114">
        <v>0</v>
      </c>
      <c r="BB210" s="114">
        <v>0</v>
      </c>
      <c r="BC210" s="114">
        <v>0</v>
      </c>
      <c r="BD210" s="115">
        <v>0</v>
      </c>
      <c r="BE210" s="114">
        <v>0</v>
      </c>
      <c r="BF210" s="114">
        <v>0</v>
      </c>
      <c r="BG210" s="114">
        <v>0</v>
      </c>
      <c r="BH210" s="114">
        <v>0</v>
      </c>
      <c r="BI210" s="114">
        <v>0</v>
      </c>
      <c r="BJ210" s="114">
        <v>0</v>
      </c>
      <c r="BK210" s="114">
        <v>0</v>
      </c>
      <c r="BL210" s="114">
        <v>0</v>
      </c>
      <c r="BM210" s="114">
        <v>0</v>
      </c>
      <c r="BN210" s="114">
        <v>0</v>
      </c>
      <c r="BO210" s="114">
        <v>0</v>
      </c>
      <c r="BP210" s="114">
        <v>0</v>
      </c>
      <c r="BQ210" s="114">
        <v>0</v>
      </c>
      <c r="BR210" s="114">
        <v>254</v>
      </c>
      <c r="BS210" s="114">
        <v>0</v>
      </c>
    </row>
    <row r="211" spans="1:71" s="1" customFormat="1" ht="15" x14ac:dyDescent="0.25">
      <c r="A211" s="1" t="str">
        <f>CONCATENATE(G211,"-",F211,"-",H211)</f>
        <v>999922255-Red-Cadet</v>
      </c>
      <c r="B211" s="1" t="str">
        <f>CONCATENATE(G211,"-",H211)</f>
        <v>999922255-Cadet</v>
      </c>
      <c r="C211" s="36" t="s">
        <v>806</v>
      </c>
      <c r="D211" s="36" t="s">
        <v>680</v>
      </c>
      <c r="E211" s="36" t="s">
        <v>27</v>
      </c>
      <c r="F211" s="42" t="s">
        <v>136</v>
      </c>
      <c r="G211" s="128">
        <v>999922255</v>
      </c>
      <c r="H211" s="41" t="s">
        <v>18</v>
      </c>
      <c r="I211" s="34">
        <f>((L211)-J211)+T211</f>
        <v>288.5</v>
      </c>
      <c r="J211" s="34">
        <f>L211/2</f>
        <v>0</v>
      </c>
      <c r="K211" s="37"/>
      <c r="L211" s="34">
        <f>SUM(N211,O211,P211,Q211,R211,M211)</f>
        <v>0</v>
      </c>
      <c r="M211" s="34">
        <f>AJ211</f>
        <v>0</v>
      </c>
      <c r="N211" s="34">
        <f>SUM(AI211)</f>
        <v>0</v>
      </c>
      <c r="O211" s="34">
        <f>0</f>
        <v>0</v>
      </c>
      <c r="P211" s="34">
        <v>0</v>
      </c>
      <c r="Q211" s="34">
        <v>0</v>
      </c>
      <c r="R211" s="34">
        <f>AH211</f>
        <v>0</v>
      </c>
      <c r="S211" s="122"/>
      <c r="T211" s="41">
        <f>SUM(U211,AA211)</f>
        <v>288.5</v>
      </c>
      <c r="U211" s="41">
        <f>IF(SUM(V211:Y211)&gt;=250, 250,SUM(V211:Y211))</f>
        <v>97.5</v>
      </c>
      <c r="V211" s="41">
        <v>0</v>
      </c>
      <c r="W211" s="41">
        <v>0</v>
      </c>
      <c r="X211" s="41">
        <f>SUM(AL211,AN211,BO211,BS211)</f>
        <v>37.5</v>
      </c>
      <c r="Y211" s="41">
        <f>SUM(AO211:BN211)</f>
        <v>60</v>
      </c>
      <c r="Z211" s="41">
        <f>COUNTIF(AO211:BN211, "&gt;0")</f>
        <v>1</v>
      </c>
      <c r="AA211" s="41">
        <f>SUM(AB211:AF211)</f>
        <v>191</v>
      </c>
      <c r="AB211" s="41">
        <f>BP211+BQ211</f>
        <v>0</v>
      </c>
      <c r="AC211" s="41">
        <v>0</v>
      </c>
      <c r="AD211" s="41">
        <v>0</v>
      </c>
      <c r="AE211" s="41">
        <f>SUM(BR211)</f>
        <v>191</v>
      </c>
      <c r="AF211" s="41">
        <f>SUM(AM211)</f>
        <v>0</v>
      </c>
      <c r="AG211" s="122"/>
      <c r="AH211" s="36">
        <v>0</v>
      </c>
      <c r="AI211" s="126">
        <v>0</v>
      </c>
      <c r="AJ211" s="36">
        <v>0</v>
      </c>
      <c r="AK211" s="37"/>
      <c r="AL211" s="1">
        <v>0</v>
      </c>
      <c r="AM211" s="1">
        <v>0</v>
      </c>
      <c r="AN211" s="1">
        <v>37.5</v>
      </c>
      <c r="AO211" s="1">
        <v>0</v>
      </c>
      <c r="AP211" s="1">
        <v>0</v>
      </c>
      <c r="AQ211" s="114">
        <v>0</v>
      </c>
      <c r="AR211" s="1">
        <v>0</v>
      </c>
      <c r="AS211" s="114">
        <v>60</v>
      </c>
      <c r="AT211" s="114">
        <v>0</v>
      </c>
      <c r="AU211" s="114">
        <v>0</v>
      </c>
      <c r="AV211" s="114">
        <v>0</v>
      </c>
      <c r="AW211" s="114">
        <v>0</v>
      </c>
      <c r="AX211" s="114">
        <v>0</v>
      </c>
      <c r="AY211" s="114">
        <v>0</v>
      </c>
      <c r="AZ211" s="114">
        <v>0</v>
      </c>
      <c r="BA211" s="114">
        <v>0</v>
      </c>
      <c r="BB211" s="114">
        <v>0</v>
      </c>
      <c r="BC211" s="114">
        <v>0</v>
      </c>
      <c r="BD211" s="115">
        <v>0</v>
      </c>
      <c r="BE211" s="114">
        <v>0</v>
      </c>
      <c r="BF211" s="114">
        <v>0</v>
      </c>
      <c r="BG211" s="114">
        <v>0</v>
      </c>
      <c r="BH211" s="114">
        <v>0</v>
      </c>
      <c r="BI211" s="114">
        <v>0</v>
      </c>
      <c r="BJ211" s="114">
        <v>0</v>
      </c>
      <c r="BK211" s="114">
        <v>0</v>
      </c>
      <c r="BL211" s="114">
        <v>0</v>
      </c>
      <c r="BM211" s="114">
        <v>0</v>
      </c>
      <c r="BN211" s="114">
        <v>0</v>
      </c>
      <c r="BO211" s="114">
        <v>0</v>
      </c>
      <c r="BP211" s="114">
        <v>0</v>
      </c>
      <c r="BQ211" s="114">
        <v>0</v>
      </c>
      <c r="BR211" s="114">
        <v>191</v>
      </c>
      <c r="BS211" s="114">
        <v>0</v>
      </c>
    </row>
    <row r="212" spans="1:71" s="1" customFormat="1" ht="15" x14ac:dyDescent="0.25">
      <c r="A212" s="1" t="str">
        <f>CONCATENATE(G212,"-",F212,"-",H212)</f>
        <v>999929940-Red-Cadet</v>
      </c>
      <c r="B212" s="1" t="str">
        <f>CONCATENATE(G212,"-",H212)</f>
        <v>999929940-Cadet</v>
      </c>
      <c r="C212" s="36" t="s">
        <v>328</v>
      </c>
      <c r="D212" s="36" t="s">
        <v>714</v>
      </c>
      <c r="E212" s="36" t="s">
        <v>27</v>
      </c>
      <c r="F212" s="42" t="s">
        <v>136</v>
      </c>
      <c r="G212" s="128">
        <v>999929940</v>
      </c>
      <c r="H212" s="41" t="s">
        <v>18</v>
      </c>
      <c r="I212" s="34">
        <f>((L212)-J212)+T212</f>
        <v>281</v>
      </c>
      <c r="J212" s="36"/>
      <c r="K212" s="35"/>
      <c r="L212" s="34">
        <f>SUM(N212,O212,P212,Q212,R212,M212)</f>
        <v>0</v>
      </c>
      <c r="M212" s="34">
        <f>AJ212</f>
        <v>0</v>
      </c>
      <c r="N212" s="34">
        <f>SUM(AI212)</f>
        <v>0</v>
      </c>
      <c r="O212" s="34">
        <f>0</f>
        <v>0</v>
      </c>
      <c r="P212" s="34">
        <v>0</v>
      </c>
      <c r="Q212" s="34">
        <v>0</v>
      </c>
      <c r="R212" s="34">
        <f>AH212</f>
        <v>0</v>
      </c>
      <c r="S212" s="122"/>
      <c r="T212" s="41">
        <f>SUM(U212,AA212)</f>
        <v>281</v>
      </c>
      <c r="U212" s="41">
        <f>IF(SUM(V212:Y212)&gt;=250, 250,SUM(V212:Y212))</f>
        <v>90</v>
      </c>
      <c r="V212" s="41">
        <v>0</v>
      </c>
      <c r="W212" s="41">
        <v>0</v>
      </c>
      <c r="X212" s="41">
        <f>SUM(AL212,AN212,BO212,BS212)</f>
        <v>0</v>
      </c>
      <c r="Y212" s="41">
        <f>SUM(AO212:BN212)</f>
        <v>90</v>
      </c>
      <c r="Z212" s="41">
        <f>COUNTIF(AO212:BN212, "&gt;0")</f>
        <v>1</v>
      </c>
      <c r="AA212" s="41">
        <f>SUM(AB212:AF212)</f>
        <v>191</v>
      </c>
      <c r="AB212" s="41">
        <f>BP212+BQ212</f>
        <v>0</v>
      </c>
      <c r="AC212" s="41">
        <v>0</v>
      </c>
      <c r="AD212" s="41">
        <v>0</v>
      </c>
      <c r="AE212" s="41">
        <f>SUM(BR212)</f>
        <v>191</v>
      </c>
      <c r="AF212" s="41">
        <f>SUM(AM212)</f>
        <v>0</v>
      </c>
      <c r="AG212" s="122"/>
      <c r="AH212" s="36">
        <v>0</v>
      </c>
      <c r="AI212" s="36">
        <v>0</v>
      </c>
      <c r="AJ212" s="36">
        <v>0</v>
      </c>
      <c r="AK212" s="121"/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14">
        <v>0</v>
      </c>
      <c r="AR212" s="1">
        <v>0</v>
      </c>
      <c r="AS212" s="114">
        <v>0</v>
      </c>
      <c r="AT212" s="114">
        <v>0</v>
      </c>
      <c r="AU212" s="114">
        <v>0</v>
      </c>
      <c r="AV212" s="114">
        <v>0</v>
      </c>
      <c r="AW212" s="114">
        <v>90</v>
      </c>
      <c r="AX212" s="114">
        <v>0</v>
      </c>
      <c r="AY212" s="114">
        <v>0</v>
      </c>
      <c r="AZ212" s="114">
        <v>0</v>
      </c>
      <c r="BA212" s="114">
        <v>0</v>
      </c>
      <c r="BB212" s="114">
        <v>0</v>
      </c>
      <c r="BC212" s="114">
        <v>0</v>
      </c>
      <c r="BD212" s="115">
        <v>0</v>
      </c>
      <c r="BE212" s="114">
        <v>0</v>
      </c>
      <c r="BF212" s="114">
        <v>0</v>
      </c>
      <c r="BG212" s="114">
        <v>0</v>
      </c>
      <c r="BH212" s="114">
        <v>0</v>
      </c>
      <c r="BI212" s="114">
        <v>0</v>
      </c>
      <c r="BJ212" s="114">
        <v>0</v>
      </c>
      <c r="BK212" s="114">
        <v>0</v>
      </c>
      <c r="BL212" s="114">
        <v>0</v>
      </c>
      <c r="BM212" s="114">
        <v>0</v>
      </c>
      <c r="BN212" s="114">
        <v>0</v>
      </c>
      <c r="BO212" s="114">
        <v>0</v>
      </c>
      <c r="BP212" s="114">
        <v>0</v>
      </c>
      <c r="BQ212" s="114">
        <v>0</v>
      </c>
      <c r="BR212" s="114">
        <v>191</v>
      </c>
      <c r="BS212" s="114">
        <v>0</v>
      </c>
    </row>
    <row r="213" spans="1:71" s="1" customFormat="1" ht="15" x14ac:dyDescent="0.25">
      <c r="A213" s="1" t="str">
        <f>CONCATENATE(G213,"-",F213,"-",H213)</f>
        <v>999923264-Red-Cadet</v>
      </c>
      <c r="B213" s="1" t="str">
        <f>CONCATENATE(G213,"-",H213)</f>
        <v>999923264-Cadet</v>
      </c>
      <c r="C213" s="36" t="s">
        <v>859</v>
      </c>
      <c r="D213" s="36" t="s">
        <v>334</v>
      </c>
      <c r="E213" s="36" t="s">
        <v>27</v>
      </c>
      <c r="F213" s="42" t="s">
        <v>136</v>
      </c>
      <c r="G213" s="127">
        <v>999923264</v>
      </c>
      <c r="H213" s="41" t="s">
        <v>18</v>
      </c>
      <c r="I213" s="34">
        <f>((L213)-J213)+T213</f>
        <v>236</v>
      </c>
      <c r="J213" s="34">
        <f>L213/2</f>
        <v>0</v>
      </c>
      <c r="K213" s="37"/>
      <c r="L213" s="34">
        <f>SUM(N213,O213,P213,Q213,R213,M213)</f>
        <v>0</v>
      </c>
      <c r="M213" s="34">
        <f>AJ213</f>
        <v>0</v>
      </c>
      <c r="N213" s="34">
        <f>SUM(AI213)</f>
        <v>0</v>
      </c>
      <c r="O213" s="34">
        <f>0</f>
        <v>0</v>
      </c>
      <c r="P213" s="34">
        <v>0</v>
      </c>
      <c r="Q213" s="34">
        <v>0</v>
      </c>
      <c r="R213" s="34">
        <f>AH213</f>
        <v>0</v>
      </c>
      <c r="S213" s="122"/>
      <c r="T213" s="41">
        <f>SUM(U213,AA213)</f>
        <v>236</v>
      </c>
      <c r="U213" s="41">
        <f>IF(SUM(V213:Y213)&gt;=250, 250,SUM(V213:Y213))</f>
        <v>45</v>
      </c>
      <c r="V213" s="41">
        <v>0</v>
      </c>
      <c r="W213" s="41">
        <v>0</v>
      </c>
      <c r="X213" s="41">
        <f>SUM(AL213,AN213,BO213,BS213)</f>
        <v>0</v>
      </c>
      <c r="Y213" s="41">
        <f>SUM(AO213:BN213)</f>
        <v>45</v>
      </c>
      <c r="Z213" s="41">
        <f>COUNTIF(AO213:BN213, "&gt;0")</f>
        <v>1</v>
      </c>
      <c r="AA213" s="41">
        <f>SUM(AB213:AF213)</f>
        <v>191</v>
      </c>
      <c r="AB213" s="41">
        <f>BP213+BQ213</f>
        <v>0</v>
      </c>
      <c r="AC213" s="41">
        <v>0</v>
      </c>
      <c r="AD213" s="41">
        <v>0</v>
      </c>
      <c r="AE213" s="41">
        <f>SUM(BR213)</f>
        <v>191</v>
      </c>
      <c r="AF213" s="41">
        <f>SUM(AM213)</f>
        <v>0</v>
      </c>
      <c r="AG213" s="37"/>
      <c r="AH213" s="36">
        <v>0</v>
      </c>
      <c r="AI213" s="126">
        <v>0</v>
      </c>
      <c r="AJ213" s="36">
        <v>0</v>
      </c>
      <c r="AK213" s="121"/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14">
        <v>0</v>
      </c>
      <c r="AR213" s="1">
        <v>45</v>
      </c>
      <c r="AS213" s="114">
        <v>0</v>
      </c>
      <c r="AT213" s="114">
        <v>0</v>
      </c>
      <c r="AU213" s="114">
        <v>0</v>
      </c>
      <c r="AV213" s="114">
        <v>0</v>
      </c>
      <c r="AW213" s="114">
        <v>0</v>
      </c>
      <c r="AX213" s="114">
        <v>0</v>
      </c>
      <c r="AY213" s="114">
        <v>0</v>
      </c>
      <c r="AZ213" s="114">
        <v>0</v>
      </c>
      <c r="BA213" s="114">
        <v>0</v>
      </c>
      <c r="BB213" s="114">
        <v>0</v>
      </c>
      <c r="BC213" s="114">
        <v>0</v>
      </c>
      <c r="BD213" s="115">
        <v>0</v>
      </c>
      <c r="BE213" s="114">
        <v>0</v>
      </c>
      <c r="BF213" s="114">
        <v>0</v>
      </c>
      <c r="BG213" s="114">
        <v>0</v>
      </c>
      <c r="BH213" s="114">
        <v>0</v>
      </c>
      <c r="BI213" s="114">
        <v>0</v>
      </c>
      <c r="BJ213" s="114">
        <v>0</v>
      </c>
      <c r="BK213" s="114">
        <v>0</v>
      </c>
      <c r="BL213" s="114">
        <v>0</v>
      </c>
      <c r="BM213" s="114">
        <v>0</v>
      </c>
      <c r="BN213" s="114">
        <v>0</v>
      </c>
      <c r="BO213" s="114">
        <v>0</v>
      </c>
      <c r="BP213" s="114">
        <v>0</v>
      </c>
      <c r="BQ213" s="114">
        <v>0</v>
      </c>
      <c r="BR213" s="114">
        <v>191</v>
      </c>
      <c r="BS213" s="114">
        <v>0</v>
      </c>
    </row>
    <row r="214" spans="1:71" s="1" customFormat="1" ht="15" x14ac:dyDescent="0.25">
      <c r="A214" s="1" t="str">
        <f>CONCATENATE(G214,"-",F214,"-",H214)</f>
        <v>999928154-Red-Cadet</v>
      </c>
      <c r="B214" s="1" t="str">
        <f>CONCATENATE(G214,"-",H214)</f>
        <v>999928154-Cadet</v>
      </c>
      <c r="C214" s="36" t="s">
        <v>1148</v>
      </c>
      <c r="D214" s="36" t="s">
        <v>1149</v>
      </c>
      <c r="E214" s="36" t="s">
        <v>27</v>
      </c>
      <c r="F214" s="42" t="s">
        <v>136</v>
      </c>
      <c r="G214" s="36">
        <v>999928154</v>
      </c>
      <c r="H214" s="36" t="s">
        <v>18</v>
      </c>
      <c r="I214" s="34">
        <f>((L214)-J214)+T214</f>
        <v>233</v>
      </c>
      <c r="J214" s="36"/>
      <c r="K214" s="35"/>
      <c r="L214" s="34">
        <f>SUM(N214,O214,P214,Q214,R214,M214)</f>
        <v>0</v>
      </c>
      <c r="M214" s="34">
        <f>AJ214</f>
        <v>0</v>
      </c>
      <c r="N214" s="34">
        <f>SUM(AI214)</f>
        <v>0</v>
      </c>
      <c r="O214" s="34">
        <f>0</f>
        <v>0</v>
      </c>
      <c r="P214" s="34">
        <v>0</v>
      </c>
      <c r="Q214" s="34">
        <v>0</v>
      </c>
      <c r="R214" s="34">
        <f>AH214</f>
        <v>0</v>
      </c>
      <c r="S214" s="122"/>
      <c r="T214" s="41">
        <f>SUM(U214,AA214)</f>
        <v>233</v>
      </c>
      <c r="U214" s="41">
        <f>IF(SUM(V214:Y214)&gt;=250, 250,SUM(V214:Y214))</f>
        <v>90</v>
      </c>
      <c r="V214" s="41">
        <v>0</v>
      </c>
      <c r="W214" s="41">
        <v>0</v>
      </c>
      <c r="X214" s="41">
        <f>SUM(AL214,AN214,BO214,BS214)</f>
        <v>0</v>
      </c>
      <c r="Y214" s="41">
        <f>SUM(AO214:BN214)</f>
        <v>90</v>
      </c>
      <c r="Z214" s="41">
        <f>COUNTIF(AO214:BN214, "&gt;0")</f>
        <v>1</v>
      </c>
      <c r="AA214" s="41">
        <f>SUM(AB214:AF214)</f>
        <v>143</v>
      </c>
      <c r="AB214" s="41">
        <f>BP214+BQ214</f>
        <v>0</v>
      </c>
      <c r="AC214" s="41">
        <v>0</v>
      </c>
      <c r="AD214" s="41">
        <v>0</v>
      </c>
      <c r="AE214" s="41">
        <f>SUM(BR214)</f>
        <v>143</v>
      </c>
      <c r="AF214" s="41">
        <f>SUM(AM214)</f>
        <v>0</v>
      </c>
      <c r="AG214" s="122"/>
      <c r="AH214" s="36">
        <v>0</v>
      </c>
      <c r="AI214" s="36">
        <v>0</v>
      </c>
      <c r="AJ214" s="36">
        <v>0</v>
      </c>
      <c r="AK214" s="121"/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14">
        <v>0</v>
      </c>
      <c r="AR214" s="1">
        <v>0</v>
      </c>
      <c r="AS214" s="114">
        <v>0</v>
      </c>
      <c r="AT214" s="114">
        <v>0</v>
      </c>
      <c r="AU214" s="114">
        <v>0</v>
      </c>
      <c r="AV214" s="114">
        <v>0</v>
      </c>
      <c r="AW214" s="114">
        <v>0</v>
      </c>
      <c r="AX214" s="114">
        <v>0</v>
      </c>
      <c r="AY214" s="114">
        <v>0</v>
      </c>
      <c r="AZ214" s="114">
        <v>0</v>
      </c>
      <c r="BA214" s="114">
        <v>0</v>
      </c>
      <c r="BB214" s="114">
        <v>0</v>
      </c>
      <c r="BC214" s="114">
        <v>0</v>
      </c>
      <c r="BD214" s="115">
        <v>0</v>
      </c>
      <c r="BE214" s="114">
        <v>0</v>
      </c>
      <c r="BF214" s="114">
        <v>0</v>
      </c>
      <c r="BG214" s="114">
        <v>90</v>
      </c>
      <c r="BH214" s="114">
        <v>0</v>
      </c>
      <c r="BI214" s="114">
        <v>0</v>
      </c>
      <c r="BJ214" s="114">
        <v>0</v>
      </c>
      <c r="BK214" s="114">
        <v>0</v>
      </c>
      <c r="BL214" s="114">
        <v>0</v>
      </c>
      <c r="BM214" s="114">
        <v>0</v>
      </c>
      <c r="BN214" s="114">
        <v>0</v>
      </c>
      <c r="BO214" s="114">
        <v>0</v>
      </c>
      <c r="BP214" s="114">
        <v>0</v>
      </c>
      <c r="BQ214" s="114">
        <v>0</v>
      </c>
      <c r="BR214" s="114">
        <v>143</v>
      </c>
      <c r="BS214" s="114">
        <v>0</v>
      </c>
    </row>
    <row r="215" spans="1:71" s="1" customFormat="1" ht="15" x14ac:dyDescent="0.25">
      <c r="A215" s="1" t="str">
        <f>CONCATENATE(G215,"-",F215,"-",H215)</f>
        <v>999933486-Red-Cadet</v>
      </c>
      <c r="B215" s="1" t="str">
        <f>CONCATENATE(G215,"-",H215)</f>
        <v>999933486-Cadet</v>
      </c>
      <c r="C215" s="36" t="s">
        <v>1398</v>
      </c>
      <c r="D215" s="36" t="s">
        <v>2055</v>
      </c>
      <c r="E215" s="36" t="s">
        <v>27</v>
      </c>
      <c r="F215" s="42" t="s">
        <v>136</v>
      </c>
      <c r="G215" s="128">
        <v>999933486</v>
      </c>
      <c r="H215" s="41" t="s">
        <v>18</v>
      </c>
      <c r="I215" s="34">
        <f>((L215)-J215)+T215</f>
        <v>233</v>
      </c>
      <c r="J215" s="34">
        <f>L215/2</f>
        <v>0</v>
      </c>
      <c r="K215" s="37"/>
      <c r="L215" s="34">
        <f>SUM(N215,O215,P215,Q215,R215,M215)</f>
        <v>0</v>
      </c>
      <c r="M215" s="34">
        <f>AJ215</f>
        <v>0</v>
      </c>
      <c r="N215" s="34">
        <f>SUM(AI215)</f>
        <v>0</v>
      </c>
      <c r="O215" s="34">
        <f>0</f>
        <v>0</v>
      </c>
      <c r="P215" s="34">
        <v>0</v>
      </c>
      <c r="Q215" s="34">
        <v>0</v>
      </c>
      <c r="R215" s="34">
        <f>AH215</f>
        <v>0</v>
      </c>
      <c r="S215" s="122"/>
      <c r="T215" s="41">
        <f>SUM(U215,AA215)</f>
        <v>233</v>
      </c>
      <c r="U215" s="41">
        <f>IF(SUM(V215:Y215)&gt;=250, 250,SUM(V215:Y215))</f>
        <v>90</v>
      </c>
      <c r="V215" s="41">
        <v>0</v>
      </c>
      <c r="W215" s="41">
        <v>0</v>
      </c>
      <c r="X215" s="41">
        <f>SUM(AL215,AN215,BO215,BS215)</f>
        <v>0</v>
      </c>
      <c r="Y215" s="41">
        <f>SUM(AO215:BN215)</f>
        <v>90</v>
      </c>
      <c r="Z215" s="41">
        <f>COUNTIF(AO215:BN215, "&gt;0")</f>
        <v>1</v>
      </c>
      <c r="AA215" s="41">
        <f>SUM(AB215:AF215)</f>
        <v>143</v>
      </c>
      <c r="AB215" s="41">
        <f>BP215+BQ215</f>
        <v>0</v>
      </c>
      <c r="AC215" s="41">
        <v>0</v>
      </c>
      <c r="AD215" s="41">
        <v>0</v>
      </c>
      <c r="AE215" s="41">
        <f>SUM(BR215)</f>
        <v>143</v>
      </c>
      <c r="AF215" s="41">
        <f>SUM(AM215)</f>
        <v>0</v>
      </c>
      <c r="AG215" s="122"/>
      <c r="AH215" s="36">
        <v>0</v>
      </c>
      <c r="AI215" s="126">
        <v>0</v>
      </c>
      <c r="AJ215" s="36">
        <v>0</v>
      </c>
      <c r="AK215" s="37"/>
      <c r="AL215" s="1">
        <v>0</v>
      </c>
      <c r="AM215" s="1">
        <v>0</v>
      </c>
      <c r="AN215" s="1">
        <v>0</v>
      </c>
      <c r="AO215" s="1">
        <v>0</v>
      </c>
      <c r="AP215" s="1">
        <v>90</v>
      </c>
      <c r="AQ215" s="114">
        <v>0</v>
      </c>
      <c r="AR215" s="1">
        <v>0</v>
      </c>
      <c r="AS215" s="114">
        <v>0</v>
      </c>
      <c r="AT215" s="114">
        <v>0</v>
      </c>
      <c r="AU215" s="114">
        <v>0</v>
      </c>
      <c r="AV215" s="114">
        <v>0</v>
      </c>
      <c r="AW215" s="114">
        <v>0</v>
      </c>
      <c r="AX215" s="114">
        <v>0</v>
      </c>
      <c r="AY215" s="114">
        <v>0</v>
      </c>
      <c r="AZ215" s="114">
        <v>0</v>
      </c>
      <c r="BA215" s="114">
        <v>0</v>
      </c>
      <c r="BB215" s="114">
        <v>0</v>
      </c>
      <c r="BC215" s="114">
        <v>0</v>
      </c>
      <c r="BD215" s="115">
        <v>0</v>
      </c>
      <c r="BE215" s="114">
        <v>0</v>
      </c>
      <c r="BF215" s="114">
        <v>0</v>
      </c>
      <c r="BG215" s="114">
        <v>0</v>
      </c>
      <c r="BH215" s="114">
        <v>0</v>
      </c>
      <c r="BI215" s="114">
        <v>0</v>
      </c>
      <c r="BJ215" s="114">
        <v>0</v>
      </c>
      <c r="BK215" s="114">
        <v>0</v>
      </c>
      <c r="BL215" s="114">
        <v>0</v>
      </c>
      <c r="BM215" s="114">
        <v>0</v>
      </c>
      <c r="BN215" s="114">
        <v>0</v>
      </c>
      <c r="BO215" s="114">
        <v>0</v>
      </c>
      <c r="BP215" s="114">
        <v>0</v>
      </c>
      <c r="BQ215" s="114">
        <v>0</v>
      </c>
      <c r="BR215" s="114">
        <v>143</v>
      </c>
      <c r="BS215" s="114">
        <v>0</v>
      </c>
    </row>
    <row r="216" spans="1:71" s="1" customFormat="1" ht="15" x14ac:dyDescent="0.25">
      <c r="A216" s="1" t="str">
        <f>CONCATENATE(G216,"-",F216,"-",H216)</f>
        <v>999933820-Red-Cadet</v>
      </c>
      <c r="B216" s="1" t="str">
        <f>CONCATENATE(G216,"-",H216)</f>
        <v>999933820-Cadet</v>
      </c>
      <c r="C216" s="36" t="s">
        <v>2274</v>
      </c>
      <c r="D216" s="36" t="s">
        <v>3647</v>
      </c>
      <c r="E216" s="36" t="s">
        <v>27</v>
      </c>
      <c r="F216" s="36" t="s">
        <v>136</v>
      </c>
      <c r="G216" s="36">
        <v>999933820</v>
      </c>
      <c r="H216" s="36" t="s">
        <v>18</v>
      </c>
      <c r="I216" s="34">
        <f>((L216)-J216)+T216</f>
        <v>215</v>
      </c>
      <c r="J216" s="34"/>
      <c r="K216" s="37"/>
      <c r="L216" s="34">
        <f>SUM(N216,O216,P216,Q216,R216,M216)</f>
        <v>0</v>
      </c>
      <c r="M216" s="34">
        <f>AJ216</f>
        <v>0</v>
      </c>
      <c r="N216" s="34">
        <f>SUM(AI216)</f>
        <v>0</v>
      </c>
      <c r="O216" s="34">
        <f>0</f>
        <v>0</v>
      </c>
      <c r="P216" s="34">
        <v>0</v>
      </c>
      <c r="Q216" s="34">
        <v>0</v>
      </c>
      <c r="R216" s="34">
        <f>AH216</f>
        <v>0</v>
      </c>
      <c r="S216" s="122"/>
      <c r="T216" s="41">
        <f>SUM(U216,AA216)</f>
        <v>215</v>
      </c>
      <c r="U216" s="41">
        <f>IF(SUM(V216:Y216)&gt;=250, 250,SUM(V216:Y216))</f>
        <v>24</v>
      </c>
      <c r="V216" s="41">
        <v>0</v>
      </c>
      <c r="W216" s="41">
        <v>0</v>
      </c>
      <c r="X216" s="41">
        <f>SUM(AL216,AN216,BO216,BS216)</f>
        <v>0</v>
      </c>
      <c r="Y216" s="41">
        <f>SUM(AO216:BN216)</f>
        <v>24</v>
      </c>
      <c r="Z216" s="41">
        <f>COUNTIF(AO216:BN216, "&gt;0")</f>
        <v>1</v>
      </c>
      <c r="AA216" s="41">
        <f>SUM(AB216:AF216)</f>
        <v>191</v>
      </c>
      <c r="AB216" s="41">
        <f>BP216+BQ216</f>
        <v>0</v>
      </c>
      <c r="AC216" s="41">
        <v>0</v>
      </c>
      <c r="AD216" s="41">
        <v>0</v>
      </c>
      <c r="AE216" s="41">
        <f>SUM(BR216)</f>
        <v>191</v>
      </c>
      <c r="AF216" s="41">
        <f>SUM(AM216)</f>
        <v>0</v>
      </c>
      <c r="AG216" s="122"/>
      <c r="AH216" s="36">
        <v>0</v>
      </c>
      <c r="AI216" s="36">
        <v>0</v>
      </c>
      <c r="AJ216" s="36">
        <v>0</v>
      </c>
      <c r="AK216" s="121"/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24</v>
      </c>
      <c r="AV216" s="36">
        <v>0</v>
      </c>
      <c r="AW216" s="36">
        <v>0</v>
      </c>
      <c r="AX216" s="36">
        <v>0</v>
      </c>
      <c r="AY216" s="36">
        <v>0</v>
      </c>
      <c r="AZ216" s="36">
        <v>0</v>
      </c>
      <c r="BA216" s="36">
        <v>0</v>
      </c>
      <c r="BB216" s="36">
        <v>0</v>
      </c>
      <c r="BC216" s="36">
        <v>0</v>
      </c>
      <c r="BD216" s="188">
        <v>0</v>
      </c>
      <c r="BE216" s="36">
        <v>0</v>
      </c>
      <c r="BF216" s="36">
        <v>0</v>
      </c>
      <c r="BG216" s="36">
        <v>0</v>
      </c>
      <c r="BH216" s="36">
        <v>0</v>
      </c>
      <c r="BI216" s="36">
        <v>0</v>
      </c>
      <c r="BJ216" s="36">
        <v>0</v>
      </c>
      <c r="BK216" s="36">
        <v>0</v>
      </c>
      <c r="BL216" s="36">
        <v>0</v>
      </c>
      <c r="BM216" s="36">
        <v>0</v>
      </c>
      <c r="BN216" s="36">
        <v>0</v>
      </c>
      <c r="BO216" s="36">
        <v>0</v>
      </c>
      <c r="BP216" s="36">
        <v>0</v>
      </c>
      <c r="BQ216" s="36">
        <v>0</v>
      </c>
      <c r="BR216" s="114">
        <v>191</v>
      </c>
      <c r="BS216" s="114">
        <v>0</v>
      </c>
    </row>
    <row r="217" spans="1:71" s="1" customFormat="1" ht="15" x14ac:dyDescent="0.25">
      <c r="A217" s="1" t="str">
        <f>CONCATENATE(G217,"-",F217,"-",H217)</f>
        <v>999926587-Red-Cadet</v>
      </c>
      <c r="B217" s="1" t="str">
        <f>CONCATENATE(G217,"-",H217)</f>
        <v>999926587-Cadet</v>
      </c>
      <c r="C217" s="149" t="s">
        <v>900</v>
      </c>
      <c r="D217" s="149" t="s">
        <v>1071</v>
      </c>
      <c r="E217" s="149" t="s">
        <v>27</v>
      </c>
      <c r="F217" s="42" t="s">
        <v>136</v>
      </c>
      <c r="G217" s="149">
        <v>999926587</v>
      </c>
      <c r="H217" s="149" t="s">
        <v>18</v>
      </c>
      <c r="I217" s="34">
        <f>((L217)-J217)+T217</f>
        <v>211</v>
      </c>
      <c r="J217" s="36"/>
      <c r="K217" s="35"/>
      <c r="L217" s="34">
        <f>SUM(N217,O217,P217,Q217,R217,M217)</f>
        <v>0</v>
      </c>
      <c r="M217" s="34">
        <f>AJ217</f>
        <v>0</v>
      </c>
      <c r="N217" s="34">
        <f>SUM(AI217)</f>
        <v>0</v>
      </c>
      <c r="O217" s="34">
        <f>0</f>
        <v>0</v>
      </c>
      <c r="P217" s="34">
        <v>0</v>
      </c>
      <c r="Q217" s="34">
        <v>0</v>
      </c>
      <c r="R217" s="34">
        <f>AH217</f>
        <v>0</v>
      </c>
      <c r="S217" s="122"/>
      <c r="T217" s="41">
        <f>SUM(U217,AA217)</f>
        <v>211</v>
      </c>
      <c r="U217" s="41">
        <f>IF(SUM(V217:Y217)&gt;=250, 250,SUM(V217:Y217))</f>
        <v>68</v>
      </c>
      <c r="V217" s="41">
        <v>0</v>
      </c>
      <c r="W217" s="41">
        <v>0</v>
      </c>
      <c r="X217" s="41">
        <f>SUM(AL217,AN217,BO217,BS217)</f>
        <v>0</v>
      </c>
      <c r="Y217" s="41">
        <f>SUM(AO217:BN217)</f>
        <v>68</v>
      </c>
      <c r="Z217" s="41">
        <f>COUNTIF(AO217:BN217, "&gt;0")</f>
        <v>1</v>
      </c>
      <c r="AA217" s="41">
        <f>SUM(AB217:AF217)</f>
        <v>143</v>
      </c>
      <c r="AB217" s="41">
        <f>BP217+BQ217</f>
        <v>0</v>
      </c>
      <c r="AC217" s="41">
        <v>0</v>
      </c>
      <c r="AD217" s="41">
        <v>0</v>
      </c>
      <c r="AE217" s="41">
        <f>SUM(BR217)</f>
        <v>143</v>
      </c>
      <c r="AF217" s="41">
        <f>SUM(AM217)</f>
        <v>0</v>
      </c>
      <c r="AG217" s="122"/>
      <c r="AH217" s="36">
        <v>0</v>
      </c>
      <c r="AI217" s="126">
        <v>0</v>
      </c>
      <c r="AJ217" s="36">
        <v>0</v>
      </c>
      <c r="AK217" s="121"/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14">
        <v>0</v>
      </c>
      <c r="AR217" s="1">
        <v>0</v>
      </c>
      <c r="AS217" s="114">
        <v>0</v>
      </c>
      <c r="AT217" s="114">
        <v>0</v>
      </c>
      <c r="AU217" s="114">
        <v>0</v>
      </c>
      <c r="AV217" s="114">
        <v>0</v>
      </c>
      <c r="AW217" s="114">
        <v>0</v>
      </c>
      <c r="AX217" s="114">
        <v>0</v>
      </c>
      <c r="AY217" s="114">
        <v>0</v>
      </c>
      <c r="AZ217" s="114">
        <v>0</v>
      </c>
      <c r="BA217" s="114">
        <v>0</v>
      </c>
      <c r="BB217" s="114">
        <v>0</v>
      </c>
      <c r="BC217" s="114">
        <v>68</v>
      </c>
      <c r="BD217" s="115">
        <v>0</v>
      </c>
      <c r="BE217" s="114">
        <v>0</v>
      </c>
      <c r="BF217" s="114">
        <v>0</v>
      </c>
      <c r="BG217" s="114">
        <v>0</v>
      </c>
      <c r="BH217" s="114">
        <v>0</v>
      </c>
      <c r="BI217" s="114">
        <v>0</v>
      </c>
      <c r="BJ217" s="114">
        <v>0</v>
      </c>
      <c r="BK217" s="114">
        <v>0</v>
      </c>
      <c r="BL217" s="114">
        <v>0</v>
      </c>
      <c r="BM217" s="114">
        <v>0</v>
      </c>
      <c r="BN217" s="114">
        <v>0</v>
      </c>
      <c r="BO217" s="114">
        <v>0</v>
      </c>
      <c r="BP217" s="114">
        <v>0</v>
      </c>
      <c r="BQ217" s="114">
        <v>0</v>
      </c>
      <c r="BR217" s="114">
        <v>143</v>
      </c>
      <c r="BS217" s="114">
        <v>0</v>
      </c>
    </row>
    <row r="218" spans="1:71" s="1" customFormat="1" ht="15" x14ac:dyDescent="0.25">
      <c r="A218" s="1" t="str">
        <f>CONCATENATE(G218,"-",F218,"-",H218)</f>
        <v>999929209-Red-Cadet</v>
      </c>
      <c r="B218" s="1" t="str">
        <f>CONCATENATE(G218,"-",H218)</f>
        <v>999929209-Cadet</v>
      </c>
      <c r="C218" s="36" t="s">
        <v>2403</v>
      </c>
      <c r="D218" s="36" t="s">
        <v>1375</v>
      </c>
      <c r="E218" s="36" t="s">
        <v>27</v>
      </c>
      <c r="F218" s="42" t="s">
        <v>136</v>
      </c>
      <c r="G218" s="128">
        <v>999929209</v>
      </c>
      <c r="H218" s="41" t="s">
        <v>18</v>
      </c>
      <c r="I218" s="34">
        <f>((L218)-J218)+T218</f>
        <v>211</v>
      </c>
      <c r="J218" s="36"/>
      <c r="K218" s="35"/>
      <c r="L218" s="34">
        <f>SUM(N218,O218,P218,Q218,R218,M218)</f>
        <v>0</v>
      </c>
      <c r="M218" s="34">
        <f>AJ218</f>
        <v>0</v>
      </c>
      <c r="N218" s="34">
        <f>SUM(AI218)</f>
        <v>0</v>
      </c>
      <c r="O218" s="34">
        <f>0</f>
        <v>0</v>
      </c>
      <c r="P218" s="34">
        <v>0</v>
      </c>
      <c r="Q218" s="34">
        <v>0</v>
      </c>
      <c r="R218" s="34">
        <f>AH218</f>
        <v>0</v>
      </c>
      <c r="S218" s="122"/>
      <c r="T218" s="41">
        <f>SUM(U218,AA218)</f>
        <v>211</v>
      </c>
      <c r="U218" s="41">
        <f>IF(SUM(V218:Y218)&gt;=250, 250,SUM(V218:Y218))</f>
        <v>68</v>
      </c>
      <c r="V218" s="41">
        <v>0</v>
      </c>
      <c r="W218" s="41">
        <v>0</v>
      </c>
      <c r="X218" s="41">
        <f>SUM(AL218,AN218,BO218,BS218)</f>
        <v>0</v>
      </c>
      <c r="Y218" s="41">
        <f>SUM(AO218:BN218)</f>
        <v>68</v>
      </c>
      <c r="Z218" s="41">
        <f>COUNTIF(AO218:BN218, "&gt;0")</f>
        <v>1</v>
      </c>
      <c r="AA218" s="41">
        <f>SUM(AB218:AF218)</f>
        <v>143</v>
      </c>
      <c r="AB218" s="41">
        <f>BP218+BQ218</f>
        <v>0</v>
      </c>
      <c r="AC218" s="41">
        <v>0</v>
      </c>
      <c r="AD218" s="41">
        <v>0</v>
      </c>
      <c r="AE218" s="41">
        <f>SUM(BR218)</f>
        <v>143</v>
      </c>
      <c r="AF218" s="41">
        <f>SUM(AM218)</f>
        <v>0</v>
      </c>
      <c r="AG218" s="122"/>
      <c r="AH218" s="36">
        <v>0</v>
      </c>
      <c r="AI218" s="126">
        <v>0</v>
      </c>
      <c r="AJ218" s="36">
        <v>0</v>
      </c>
      <c r="AK218" s="121"/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14">
        <v>0</v>
      </c>
      <c r="AR218" s="1">
        <v>0</v>
      </c>
      <c r="AS218" s="114">
        <v>0</v>
      </c>
      <c r="AT218" s="114">
        <v>0</v>
      </c>
      <c r="AU218" s="114">
        <v>0</v>
      </c>
      <c r="AV218" s="114">
        <v>0</v>
      </c>
      <c r="AW218" s="114">
        <v>68</v>
      </c>
      <c r="AX218" s="114">
        <v>0</v>
      </c>
      <c r="AY218" s="114">
        <v>0</v>
      </c>
      <c r="AZ218" s="114">
        <v>0</v>
      </c>
      <c r="BA218" s="114">
        <v>0</v>
      </c>
      <c r="BB218" s="114">
        <v>0</v>
      </c>
      <c r="BC218" s="114">
        <v>0</v>
      </c>
      <c r="BD218" s="115">
        <v>0</v>
      </c>
      <c r="BE218" s="114">
        <v>0</v>
      </c>
      <c r="BF218" s="114">
        <v>0</v>
      </c>
      <c r="BG218" s="114">
        <v>0</v>
      </c>
      <c r="BH218" s="114">
        <v>0</v>
      </c>
      <c r="BI218" s="114">
        <v>0</v>
      </c>
      <c r="BJ218" s="114">
        <v>0</v>
      </c>
      <c r="BK218" s="114">
        <v>0</v>
      </c>
      <c r="BL218" s="114">
        <v>0</v>
      </c>
      <c r="BM218" s="114">
        <v>0</v>
      </c>
      <c r="BN218" s="114">
        <v>0</v>
      </c>
      <c r="BO218" s="114">
        <v>0</v>
      </c>
      <c r="BP218" s="114">
        <v>0</v>
      </c>
      <c r="BQ218" s="114">
        <v>0</v>
      </c>
      <c r="BR218" s="114">
        <v>143</v>
      </c>
      <c r="BS218" s="114">
        <v>0</v>
      </c>
    </row>
    <row r="219" spans="1:71" s="1" customFormat="1" ht="15" x14ac:dyDescent="0.25">
      <c r="A219" s="1" t="str">
        <f>CONCATENATE(G219,"-",F219,"-",H219)</f>
        <v>999934615-Red-Cadet</v>
      </c>
      <c r="B219" s="1" t="str">
        <f>CONCATENATE(G219,"-",H219)</f>
        <v>999934615-Cadet</v>
      </c>
      <c r="C219" s="36" t="s">
        <v>2058</v>
      </c>
      <c r="D219" s="36" t="s">
        <v>2059</v>
      </c>
      <c r="E219" s="36" t="s">
        <v>27</v>
      </c>
      <c r="F219" s="42" t="s">
        <v>136</v>
      </c>
      <c r="G219" s="128">
        <v>999934615</v>
      </c>
      <c r="H219" s="41" t="s">
        <v>18</v>
      </c>
      <c r="I219" s="34">
        <f>((L219)-J219)+T219</f>
        <v>211</v>
      </c>
      <c r="J219" s="34">
        <f>L219/2</f>
        <v>0</v>
      </c>
      <c r="K219" s="37"/>
      <c r="L219" s="34">
        <f>SUM(N219,O219,P219,Q219,R219,M219)</f>
        <v>0</v>
      </c>
      <c r="M219" s="34">
        <f>AJ219</f>
        <v>0</v>
      </c>
      <c r="N219" s="34">
        <f>SUM(AI219)</f>
        <v>0</v>
      </c>
      <c r="O219" s="34">
        <f>0</f>
        <v>0</v>
      </c>
      <c r="P219" s="34">
        <v>0</v>
      </c>
      <c r="Q219" s="34">
        <v>0</v>
      </c>
      <c r="R219" s="34">
        <f>AH219</f>
        <v>0</v>
      </c>
      <c r="S219" s="122"/>
      <c r="T219" s="41">
        <f>SUM(U219,AA219)</f>
        <v>211</v>
      </c>
      <c r="U219" s="41">
        <f>IF(SUM(V219:Y219)&gt;=250, 250,SUM(V219:Y219))</f>
        <v>68</v>
      </c>
      <c r="V219" s="41">
        <v>0</v>
      </c>
      <c r="W219" s="41">
        <v>0</v>
      </c>
      <c r="X219" s="41">
        <f>SUM(AL219,AN219,BO219,BS219)</f>
        <v>0</v>
      </c>
      <c r="Y219" s="41">
        <f>SUM(AO219:BN219)</f>
        <v>68</v>
      </c>
      <c r="Z219" s="41">
        <f>COUNTIF(AO219:BN219, "&gt;0")</f>
        <v>1</v>
      </c>
      <c r="AA219" s="41">
        <f>SUM(AB219:AF219)</f>
        <v>143</v>
      </c>
      <c r="AB219" s="41">
        <f>BP219+BQ219</f>
        <v>0</v>
      </c>
      <c r="AC219" s="41">
        <v>0</v>
      </c>
      <c r="AD219" s="41">
        <v>0</v>
      </c>
      <c r="AE219" s="41">
        <f>SUM(BR219)</f>
        <v>143</v>
      </c>
      <c r="AF219" s="41">
        <f>SUM(AM219)</f>
        <v>0</v>
      </c>
      <c r="AG219" s="122"/>
      <c r="AH219" s="36">
        <v>0</v>
      </c>
      <c r="AI219" s="126">
        <v>0</v>
      </c>
      <c r="AJ219" s="36">
        <v>0</v>
      </c>
      <c r="AK219" s="37"/>
      <c r="AL219" s="1">
        <v>0</v>
      </c>
      <c r="AM219" s="1">
        <v>0</v>
      </c>
      <c r="AN219" s="1">
        <v>0</v>
      </c>
      <c r="AO219" s="1">
        <v>0</v>
      </c>
      <c r="AP219" s="1">
        <v>68</v>
      </c>
      <c r="AQ219" s="114">
        <v>0</v>
      </c>
      <c r="AR219" s="1">
        <v>0</v>
      </c>
      <c r="AS219" s="114">
        <v>0</v>
      </c>
      <c r="AT219" s="114">
        <v>0</v>
      </c>
      <c r="AU219" s="114">
        <v>0</v>
      </c>
      <c r="AV219" s="114">
        <v>0</v>
      </c>
      <c r="AW219" s="114">
        <v>0</v>
      </c>
      <c r="AX219" s="114">
        <v>0</v>
      </c>
      <c r="AY219" s="114">
        <v>0</v>
      </c>
      <c r="AZ219" s="114">
        <v>0</v>
      </c>
      <c r="BA219" s="114">
        <v>0</v>
      </c>
      <c r="BB219" s="114">
        <v>0</v>
      </c>
      <c r="BC219" s="114">
        <v>0</v>
      </c>
      <c r="BD219" s="115">
        <v>0</v>
      </c>
      <c r="BE219" s="114">
        <v>0</v>
      </c>
      <c r="BF219" s="114">
        <v>0</v>
      </c>
      <c r="BG219" s="114">
        <v>0</v>
      </c>
      <c r="BH219" s="114">
        <v>0</v>
      </c>
      <c r="BI219" s="114">
        <v>0</v>
      </c>
      <c r="BJ219" s="114">
        <v>0</v>
      </c>
      <c r="BK219" s="114">
        <v>0</v>
      </c>
      <c r="BL219" s="114">
        <v>0</v>
      </c>
      <c r="BM219" s="114">
        <v>0</v>
      </c>
      <c r="BN219" s="114">
        <v>0</v>
      </c>
      <c r="BO219" s="114">
        <v>0</v>
      </c>
      <c r="BP219" s="114">
        <v>0</v>
      </c>
      <c r="BQ219" s="114">
        <v>0</v>
      </c>
      <c r="BR219" s="114">
        <v>143</v>
      </c>
      <c r="BS219" s="114">
        <v>0</v>
      </c>
    </row>
    <row r="220" spans="1:71" s="1" customFormat="1" ht="15" x14ac:dyDescent="0.25">
      <c r="A220" s="1" t="str">
        <f>CONCATENATE(G220,"-",F220,"-",H220)</f>
        <v>999923448-Red-Cadet</v>
      </c>
      <c r="B220" s="1" t="str">
        <f>CONCATENATE(G220,"-",H220)</f>
        <v>999923448-Cadet</v>
      </c>
      <c r="C220" s="36" t="s">
        <v>288</v>
      </c>
      <c r="D220" s="36" t="s">
        <v>1514</v>
      </c>
      <c r="E220" s="36" t="s">
        <v>27</v>
      </c>
      <c r="F220" s="36" t="s">
        <v>136</v>
      </c>
      <c r="G220" s="36">
        <v>999923448</v>
      </c>
      <c r="H220" s="36" t="s">
        <v>18</v>
      </c>
      <c r="I220" s="34">
        <f>((L220)-J220)+T220</f>
        <v>203</v>
      </c>
      <c r="J220" s="34">
        <f>L220/2</f>
        <v>0</v>
      </c>
      <c r="K220" s="37"/>
      <c r="L220" s="34">
        <f>SUM(N220,O220,P220,Q220,R220,M220)</f>
        <v>0</v>
      </c>
      <c r="M220" s="34">
        <f>AJ220</f>
        <v>0</v>
      </c>
      <c r="N220" s="34">
        <f>SUM(AI220)</f>
        <v>0</v>
      </c>
      <c r="O220" s="34">
        <f>0</f>
        <v>0</v>
      </c>
      <c r="P220" s="34">
        <v>0</v>
      </c>
      <c r="Q220" s="34">
        <v>0</v>
      </c>
      <c r="R220" s="34">
        <f>AH220</f>
        <v>0</v>
      </c>
      <c r="S220" s="122"/>
      <c r="T220" s="41">
        <f>SUM(U220,AA220)</f>
        <v>203</v>
      </c>
      <c r="U220" s="41">
        <f>IF(SUM(V220:Y220)&gt;=250, 250,SUM(V220:Y220))</f>
        <v>60</v>
      </c>
      <c r="V220" s="41">
        <v>0</v>
      </c>
      <c r="W220" s="41">
        <v>0</v>
      </c>
      <c r="X220" s="41">
        <f>SUM(AL220,AN220,BO220,BS220)</f>
        <v>0</v>
      </c>
      <c r="Y220" s="41">
        <f>SUM(AO220:BN220)</f>
        <v>60</v>
      </c>
      <c r="Z220" s="41">
        <f>COUNTIF(AO220:BN220, "&gt;0")</f>
        <v>1</v>
      </c>
      <c r="AA220" s="41">
        <f>SUM(AB220:AF220)</f>
        <v>143</v>
      </c>
      <c r="AB220" s="41">
        <f>BP220+BQ220</f>
        <v>0</v>
      </c>
      <c r="AC220" s="41">
        <v>0</v>
      </c>
      <c r="AD220" s="41">
        <v>0</v>
      </c>
      <c r="AE220" s="41">
        <f>SUM(BR220)</f>
        <v>143</v>
      </c>
      <c r="AF220" s="41">
        <f>SUM(AM220)</f>
        <v>0</v>
      </c>
      <c r="AG220" s="122"/>
      <c r="AH220" s="36">
        <v>0</v>
      </c>
      <c r="AI220" s="36">
        <v>0</v>
      </c>
      <c r="AJ220" s="36">
        <v>0</v>
      </c>
      <c r="AK220" s="121"/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14">
        <v>0</v>
      </c>
      <c r="AR220" s="1">
        <v>0</v>
      </c>
      <c r="AS220" s="114">
        <v>0</v>
      </c>
      <c r="AT220" s="114">
        <v>0</v>
      </c>
      <c r="AU220" s="114">
        <v>0</v>
      </c>
      <c r="AV220" s="114">
        <v>0</v>
      </c>
      <c r="AW220" s="114">
        <v>0</v>
      </c>
      <c r="AX220" s="114">
        <v>0</v>
      </c>
      <c r="AY220" s="114">
        <v>0</v>
      </c>
      <c r="AZ220" s="114">
        <v>0</v>
      </c>
      <c r="BA220" s="114">
        <v>0</v>
      </c>
      <c r="BB220" s="114">
        <v>0</v>
      </c>
      <c r="BC220" s="114">
        <v>0</v>
      </c>
      <c r="BD220" s="115">
        <v>0</v>
      </c>
      <c r="BE220" s="114">
        <v>0</v>
      </c>
      <c r="BF220" s="114">
        <v>0</v>
      </c>
      <c r="BG220" s="114">
        <v>0</v>
      </c>
      <c r="BH220" s="114">
        <v>0</v>
      </c>
      <c r="BI220" s="114">
        <v>0</v>
      </c>
      <c r="BJ220" s="114">
        <v>0</v>
      </c>
      <c r="BK220" s="114">
        <v>0</v>
      </c>
      <c r="BL220" s="114">
        <v>60</v>
      </c>
      <c r="BM220" s="114">
        <v>0</v>
      </c>
      <c r="BN220" s="114">
        <v>0</v>
      </c>
      <c r="BO220" s="114">
        <v>0</v>
      </c>
      <c r="BP220" s="114">
        <v>0</v>
      </c>
      <c r="BQ220" s="114">
        <v>0</v>
      </c>
      <c r="BR220" s="114">
        <v>143</v>
      </c>
      <c r="BS220" s="114">
        <v>0</v>
      </c>
    </row>
    <row r="221" spans="1:71" s="1" customFormat="1" ht="15" x14ac:dyDescent="0.25">
      <c r="A221" s="1" t="str">
        <f>CONCATENATE(G221,"-",F221,"-",H221)</f>
        <v>999926905-Red-Cadet</v>
      </c>
      <c r="B221" s="1" t="str">
        <f>CONCATENATE(G221,"-",H221)</f>
        <v>999926905-Cadet</v>
      </c>
      <c r="C221" s="36" t="s">
        <v>2404</v>
      </c>
      <c r="D221" s="36" t="s">
        <v>2405</v>
      </c>
      <c r="E221" s="36" t="s">
        <v>27</v>
      </c>
      <c r="F221" s="42" t="s">
        <v>136</v>
      </c>
      <c r="G221" s="128">
        <v>999926905</v>
      </c>
      <c r="H221" s="41" t="s">
        <v>18</v>
      </c>
      <c r="I221" s="34">
        <f>((L221)-J221)+T221</f>
        <v>194</v>
      </c>
      <c r="J221" s="36"/>
      <c r="K221" s="35"/>
      <c r="L221" s="34">
        <f>SUM(N221,O221,P221,Q221,R221,M221)</f>
        <v>0</v>
      </c>
      <c r="M221" s="34">
        <f>AJ221</f>
        <v>0</v>
      </c>
      <c r="N221" s="34">
        <f>SUM(AI221)</f>
        <v>0</v>
      </c>
      <c r="O221" s="34">
        <f>0</f>
        <v>0</v>
      </c>
      <c r="P221" s="34">
        <v>0</v>
      </c>
      <c r="Q221" s="34">
        <v>0</v>
      </c>
      <c r="R221" s="34">
        <f>AH221</f>
        <v>0</v>
      </c>
      <c r="S221" s="122"/>
      <c r="T221" s="41">
        <f>SUM(U221,AA221)</f>
        <v>194</v>
      </c>
      <c r="U221" s="41">
        <f>IF(SUM(V221:Y221)&gt;=250, 250,SUM(V221:Y221))</f>
        <v>51</v>
      </c>
      <c r="V221" s="41">
        <v>0</v>
      </c>
      <c r="W221" s="41">
        <v>0</v>
      </c>
      <c r="X221" s="41">
        <f>SUM(AL221,AN221,BO221,BS221)</f>
        <v>0</v>
      </c>
      <c r="Y221" s="41">
        <f>SUM(AO221:BN221)</f>
        <v>51</v>
      </c>
      <c r="Z221" s="41">
        <f>COUNTIF(AO221:BN221, "&gt;0")</f>
        <v>1</v>
      </c>
      <c r="AA221" s="41">
        <f>SUM(AB221:AF221)</f>
        <v>143</v>
      </c>
      <c r="AB221" s="41">
        <f>BP221+BQ221</f>
        <v>0</v>
      </c>
      <c r="AC221" s="41">
        <v>0</v>
      </c>
      <c r="AD221" s="41">
        <v>0</v>
      </c>
      <c r="AE221" s="41">
        <f>SUM(BR221)</f>
        <v>143</v>
      </c>
      <c r="AF221" s="41">
        <f>SUM(AM221)</f>
        <v>0</v>
      </c>
      <c r="AG221" s="122"/>
      <c r="AH221" s="36">
        <v>0</v>
      </c>
      <c r="AI221" s="126">
        <v>0</v>
      </c>
      <c r="AJ221" s="36">
        <v>0</v>
      </c>
      <c r="AK221" s="121"/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14">
        <v>0</v>
      </c>
      <c r="AR221" s="1">
        <v>0</v>
      </c>
      <c r="AS221" s="114">
        <v>0</v>
      </c>
      <c r="AT221" s="114">
        <v>0</v>
      </c>
      <c r="AU221" s="114">
        <v>0</v>
      </c>
      <c r="AV221" s="114">
        <v>0</v>
      </c>
      <c r="AW221" s="114">
        <v>51</v>
      </c>
      <c r="AX221" s="114">
        <v>0</v>
      </c>
      <c r="AY221" s="114">
        <v>0</v>
      </c>
      <c r="AZ221" s="114">
        <v>0</v>
      </c>
      <c r="BA221" s="114">
        <v>0</v>
      </c>
      <c r="BB221" s="114">
        <v>0</v>
      </c>
      <c r="BC221" s="114">
        <v>0</v>
      </c>
      <c r="BD221" s="115">
        <v>0</v>
      </c>
      <c r="BE221" s="114">
        <v>0</v>
      </c>
      <c r="BF221" s="114">
        <v>0</v>
      </c>
      <c r="BG221" s="114">
        <v>0</v>
      </c>
      <c r="BH221" s="114">
        <v>0</v>
      </c>
      <c r="BI221" s="114">
        <v>0</v>
      </c>
      <c r="BJ221" s="114">
        <v>0</v>
      </c>
      <c r="BK221" s="114">
        <v>0</v>
      </c>
      <c r="BL221" s="114">
        <v>0</v>
      </c>
      <c r="BM221" s="114">
        <v>0</v>
      </c>
      <c r="BN221" s="114">
        <v>0</v>
      </c>
      <c r="BO221" s="114">
        <v>0</v>
      </c>
      <c r="BP221" s="114">
        <v>0</v>
      </c>
      <c r="BQ221" s="114">
        <v>0</v>
      </c>
      <c r="BR221" s="114">
        <v>143</v>
      </c>
      <c r="BS221" s="114">
        <v>0</v>
      </c>
    </row>
    <row r="222" spans="1:71" s="1" customFormat="1" ht="15" x14ac:dyDescent="0.25">
      <c r="A222" s="1" t="str">
        <f>CONCATENATE(G222,"-",F222,"-",H222)</f>
        <v>999926939-Red-Cadet</v>
      </c>
      <c r="B222" s="1" t="str">
        <f>CONCATENATE(G222,"-",H222)</f>
        <v>999926939-Cadet</v>
      </c>
      <c r="C222" s="157" t="s">
        <v>2686</v>
      </c>
      <c r="D222" s="157" t="s">
        <v>2687</v>
      </c>
      <c r="E222" s="157" t="s">
        <v>27</v>
      </c>
      <c r="F222" s="42" t="s">
        <v>136</v>
      </c>
      <c r="G222" s="157">
        <v>999926939</v>
      </c>
      <c r="H222" s="157" t="s">
        <v>18</v>
      </c>
      <c r="I222" s="34">
        <f>((L222)-J222)+T222</f>
        <v>188</v>
      </c>
      <c r="J222" s="36"/>
      <c r="K222" s="35"/>
      <c r="L222" s="34">
        <f>SUM(N222,O222,P222,Q222,R222,M222)</f>
        <v>0</v>
      </c>
      <c r="M222" s="34">
        <f>AJ222</f>
        <v>0</v>
      </c>
      <c r="N222" s="34">
        <f>SUM(AI222)</f>
        <v>0</v>
      </c>
      <c r="O222" s="34">
        <f>0</f>
        <v>0</v>
      </c>
      <c r="P222" s="34">
        <v>0</v>
      </c>
      <c r="Q222" s="34">
        <v>0</v>
      </c>
      <c r="R222" s="34">
        <f>AH222</f>
        <v>0</v>
      </c>
      <c r="S222" s="122"/>
      <c r="T222" s="41">
        <f>SUM(U222,AA222)</f>
        <v>188</v>
      </c>
      <c r="U222" s="41">
        <f>IF(SUM(V222:Y222)&gt;=250, 250,SUM(V222:Y222))</f>
        <v>45</v>
      </c>
      <c r="V222" s="41">
        <v>0</v>
      </c>
      <c r="W222" s="41">
        <v>0</v>
      </c>
      <c r="X222" s="41">
        <f>SUM(AL222,AN222,BO222,BS222)</f>
        <v>0</v>
      </c>
      <c r="Y222" s="41">
        <f>SUM(AO222:BN222)</f>
        <v>45</v>
      </c>
      <c r="Z222" s="41">
        <f>COUNTIF(AO222:BN222, "&gt;0")</f>
        <v>1</v>
      </c>
      <c r="AA222" s="41">
        <f>SUM(AB222:AF222)</f>
        <v>143</v>
      </c>
      <c r="AB222" s="41">
        <f>BP222+BQ222</f>
        <v>0</v>
      </c>
      <c r="AC222" s="41">
        <v>0</v>
      </c>
      <c r="AD222" s="41">
        <v>0</v>
      </c>
      <c r="AE222" s="41">
        <f>SUM(BR222)</f>
        <v>143</v>
      </c>
      <c r="AF222" s="41">
        <f>SUM(AM222)</f>
        <v>0</v>
      </c>
      <c r="AG222" s="122"/>
      <c r="AH222" s="36">
        <v>0</v>
      </c>
      <c r="AI222" s="36">
        <v>0</v>
      </c>
      <c r="AJ222" s="36">
        <v>0</v>
      </c>
      <c r="AK222" s="121"/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14">
        <v>0</v>
      </c>
      <c r="AR222" s="1">
        <v>0</v>
      </c>
      <c r="AS222" s="114">
        <v>0</v>
      </c>
      <c r="AT222" s="114">
        <v>0</v>
      </c>
      <c r="AU222" s="114">
        <v>0</v>
      </c>
      <c r="AV222" s="114">
        <v>0</v>
      </c>
      <c r="AW222" s="114">
        <v>0</v>
      </c>
      <c r="AX222" s="114">
        <v>0</v>
      </c>
      <c r="AY222" s="114">
        <v>0</v>
      </c>
      <c r="AZ222" s="114">
        <v>0</v>
      </c>
      <c r="BA222" s="114">
        <v>45</v>
      </c>
      <c r="BB222" s="114">
        <v>0</v>
      </c>
      <c r="BC222" s="114">
        <v>0</v>
      </c>
      <c r="BD222" s="115">
        <v>0</v>
      </c>
      <c r="BE222" s="114">
        <v>0</v>
      </c>
      <c r="BF222" s="114">
        <v>0</v>
      </c>
      <c r="BG222" s="114">
        <v>0</v>
      </c>
      <c r="BH222" s="114">
        <v>0</v>
      </c>
      <c r="BI222" s="114">
        <v>0</v>
      </c>
      <c r="BJ222" s="114">
        <v>0</v>
      </c>
      <c r="BK222" s="114">
        <v>0</v>
      </c>
      <c r="BL222" s="114">
        <v>0</v>
      </c>
      <c r="BM222" s="114">
        <v>0</v>
      </c>
      <c r="BN222" s="114">
        <v>0</v>
      </c>
      <c r="BO222" s="114">
        <v>0</v>
      </c>
      <c r="BP222" s="114">
        <v>0</v>
      </c>
      <c r="BQ222" s="114">
        <v>0</v>
      </c>
      <c r="BR222" s="114">
        <v>143</v>
      </c>
      <c r="BS222" s="114">
        <v>0</v>
      </c>
    </row>
    <row r="223" spans="1:71" s="1" customFormat="1" ht="15" x14ac:dyDescent="0.25">
      <c r="A223" s="1" t="str">
        <f>CONCATENATE(G223,"-",F223,"-",H223)</f>
        <v>999932268-Red-Cadet</v>
      </c>
      <c r="B223" s="1" t="str">
        <f>CONCATENATE(G223,"-",H223)</f>
        <v>999932268-Cadet</v>
      </c>
      <c r="C223" s="36" t="s">
        <v>1701</v>
      </c>
      <c r="D223" s="36" t="s">
        <v>2849</v>
      </c>
      <c r="E223" s="36" t="s">
        <v>27</v>
      </c>
      <c r="F223" s="42" t="s">
        <v>136</v>
      </c>
      <c r="G223" s="36">
        <v>999932268</v>
      </c>
      <c r="H223" s="36" t="s">
        <v>18</v>
      </c>
      <c r="I223" s="34">
        <f>((L223)-J223)+T223</f>
        <v>188</v>
      </c>
      <c r="J223" s="36"/>
      <c r="K223" s="35"/>
      <c r="L223" s="34">
        <f>SUM(N223,O223,P223,Q223,R223,M223)</f>
        <v>0</v>
      </c>
      <c r="M223" s="34">
        <f>AJ223</f>
        <v>0</v>
      </c>
      <c r="N223" s="34">
        <f>SUM(AI223)</f>
        <v>0</v>
      </c>
      <c r="O223" s="34">
        <f>0</f>
        <v>0</v>
      </c>
      <c r="P223" s="34">
        <v>0</v>
      </c>
      <c r="Q223" s="34">
        <v>0</v>
      </c>
      <c r="R223" s="34">
        <f>AH223</f>
        <v>0</v>
      </c>
      <c r="S223" s="122"/>
      <c r="T223" s="41">
        <f>SUM(U223,AA223)</f>
        <v>188</v>
      </c>
      <c r="U223" s="41">
        <f>IF(SUM(V223:Y223)&gt;=250, 250,SUM(V223:Y223))</f>
        <v>45</v>
      </c>
      <c r="V223" s="41">
        <v>0</v>
      </c>
      <c r="W223" s="41">
        <v>0</v>
      </c>
      <c r="X223" s="41">
        <f>SUM(AL223,AN223,BO223,BS223)</f>
        <v>0</v>
      </c>
      <c r="Y223" s="41">
        <f>SUM(AO223:BN223)</f>
        <v>45</v>
      </c>
      <c r="Z223" s="41">
        <f>COUNTIF(AO223:BN223, "&gt;0")</f>
        <v>1</v>
      </c>
      <c r="AA223" s="41">
        <f>SUM(AB223:AF223)</f>
        <v>143</v>
      </c>
      <c r="AB223" s="41">
        <f>BP223+BQ223</f>
        <v>0</v>
      </c>
      <c r="AC223" s="41">
        <v>0</v>
      </c>
      <c r="AD223" s="41">
        <v>0</v>
      </c>
      <c r="AE223" s="41">
        <f>SUM(BR223)</f>
        <v>143</v>
      </c>
      <c r="AF223" s="41">
        <f>SUM(AM223)</f>
        <v>0</v>
      </c>
      <c r="AG223" s="122"/>
      <c r="AH223" s="36">
        <v>0</v>
      </c>
      <c r="AI223" s="126">
        <v>0</v>
      </c>
      <c r="AJ223" s="36">
        <v>0</v>
      </c>
      <c r="AK223" s="121"/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14">
        <v>0</v>
      </c>
      <c r="AR223" s="1">
        <v>0</v>
      </c>
      <c r="AS223" s="114">
        <v>0</v>
      </c>
      <c r="AT223" s="114">
        <v>0</v>
      </c>
      <c r="AU223" s="114">
        <v>0</v>
      </c>
      <c r="AV223" s="114">
        <v>0</v>
      </c>
      <c r="AW223" s="114">
        <v>0</v>
      </c>
      <c r="AX223" s="114">
        <v>0</v>
      </c>
      <c r="AY223" s="114">
        <v>0</v>
      </c>
      <c r="AZ223" s="114">
        <v>0</v>
      </c>
      <c r="BA223" s="114">
        <v>0</v>
      </c>
      <c r="BB223" s="114">
        <v>0</v>
      </c>
      <c r="BC223" s="114">
        <v>0</v>
      </c>
      <c r="BD223" s="115">
        <v>45</v>
      </c>
      <c r="BE223" s="114">
        <v>0</v>
      </c>
      <c r="BF223" s="114">
        <v>0</v>
      </c>
      <c r="BG223" s="114">
        <v>0</v>
      </c>
      <c r="BH223" s="114">
        <v>0</v>
      </c>
      <c r="BI223" s="114">
        <v>0</v>
      </c>
      <c r="BJ223" s="114">
        <v>0</v>
      </c>
      <c r="BK223" s="114">
        <v>0</v>
      </c>
      <c r="BL223" s="114">
        <v>0</v>
      </c>
      <c r="BM223" s="114">
        <v>0</v>
      </c>
      <c r="BN223" s="114">
        <v>0</v>
      </c>
      <c r="BO223" s="114">
        <v>0</v>
      </c>
      <c r="BP223" s="114">
        <v>0</v>
      </c>
      <c r="BQ223" s="114">
        <v>0</v>
      </c>
      <c r="BR223" s="114">
        <v>143</v>
      </c>
      <c r="BS223" s="114">
        <v>0</v>
      </c>
    </row>
    <row r="224" spans="1:71" s="1" customFormat="1" ht="15" x14ac:dyDescent="0.25">
      <c r="A224" s="1" t="str">
        <f>CONCATENATE(G224,"-",F224,"-",H224)</f>
        <v>999934214-Red-Cadet</v>
      </c>
      <c r="B224" s="1" t="str">
        <f>CONCATENATE(G224,"-",H224)</f>
        <v>999934214-Cadet</v>
      </c>
      <c r="C224" s="36" t="s">
        <v>2201</v>
      </c>
      <c r="D224" s="36" t="s">
        <v>50</v>
      </c>
      <c r="E224" s="36" t="s">
        <v>27</v>
      </c>
      <c r="F224" s="42" t="s">
        <v>136</v>
      </c>
      <c r="G224" s="128">
        <v>999934214</v>
      </c>
      <c r="H224" s="41" t="s">
        <v>18</v>
      </c>
      <c r="I224" s="34">
        <f>((L224)-J224)+T224</f>
        <v>188</v>
      </c>
      <c r="J224" s="36"/>
      <c r="K224" s="35"/>
      <c r="L224" s="34">
        <f>SUM(N224,O224,P224,Q224,R224,M224)</f>
        <v>0</v>
      </c>
      <c r="M224" s="34">
        <f>AJ224</f>
        <v>0</v>
      </c>
      <c r="N224" s="34">
        <f>SUM(AI224)</f>
        <v>0</v>
      </c>
      <c r="O224" s="34">
        <f>0</f>
        <v>0</v>
      </c>
      <c r="P224" s="34">
        <v>0</v>
      </c>
      <c r="Q224" s="34">
        <v>0</v>
      </c>
      <c r="R224" s="34">
        <f>AH224</f>
        <v>0</v>
      </c>
      <c r="S224" s="122"/>
      <c r="T224" s="41">
        <f>SUM(U224,AA224)</f>
        <v>188</v>
      </c>
      <c r="U224" s="41">
        <f>IF(SUM(V224:Y224)&gt;=250, 250,SUM(V224:Y224))</f>
        <v>45</v>
      </c>
      <c r="V224" s="41">
        <v>0</v>
      </c>
      <c r="W224" s="41">
        <v>0</v>
      </c>
      <c r="X224" s="41">
        <f>SUM(AL224,AN224,BO224,BS224)</f>
        <v>0</v>
      </c>
      <c r="Y224" s="41">
        <f>SUM(AO224:BN224)</f>
        <v>45</v>
      </c>
      <c r="Z224" s="41">
        <f>COUNTIF(AO224:BN224, "&gt;0")</f>
        <v>1</v>
      </c>
      <c r="AA224" s="41">
        <f>SUM(AB224:AF224)</f>
        <v>143</v>
      </c>
      <c r="AB224" s="41">
        <f>BP224+BQ224</f>
        <v>0</v>
      </c>
      <c r="AC224" s="41">
        <v>0</v>
      </c>
      <c r="AD224" s="41">
        <v>0</v>
      </c>
      <c r="AE224" s="41">
        <f>SUM(BR224)</f>
        <v>143</v>
      </c>
      <c r="AF224" s="41">
        <f>SUM(AM224)</f>
        <v>0</v>
      </c>
      <c r="AG224" s="122"/>
      <c r="AH224" s="36">
        <v>0</v>
      </c>
      <c r="AI224" s="126">
        <v>0</v>
      </c>
      <c r="AJ224" s="36">
        <v>0</v>
      </c>
      <c r="AK224" s="121"/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14">
        <v>0</v>
      </c>
      <c r="AR224" s="1">
        <v>0</v>
      </c>
      <c r="AS224" s="114">
        <v>45</v>
      </c>
      <c r="AT224" s="114">
        <v>0</v>
      </c>
      <c r="AU224" s="114">
        <v>0</v>
      </c>
      <c r="AV224" s="114">
        <v>0</v>
      </c>
      <c r="AW224" s="114">
        <v>0</v>
      </c>
      <c r="AX224" s="114">
        <v>0</v>
      </c>
      <c r="AY224" s="114">
        <v>0</v>
      </c>
      <c r="AZ224" s="114">
        <v>0</v>
      </c>
      <c r="BA224" s="114">
        <v>0</v>
      </c>
      <c r="BB224" s="114">
        <v>0</v>
      </c>
      <c r="BC224" s="114">
        <v>0</v>
      </c>
      <c r="BD224" s="115">
        <v>0</v>
      </c>
      <c r="BE224" s="114">
        <v>0</v>
      </c>
      <c r="BF224" s="114">
        <v>0</v>
      </c>
      <c r="BG224" s="114">
        <v>0</v>
      </c>
      <c r="BH224" s="114">
        <v>0</v>
      </c>
      <c r="BI224" s="114">
        <v>0</v>
      </c>
      <c r="BJ224" s="114">
        <v>0</v>
      </c>
      <c r="BK224" s="114">
        <v>0</v>
      </c>
      <c r="BL224" s="114">
        <v>0</v>
      </c>
      <c r="BM224" s="114">
        <v>0</v>
      </c>
      <c r="BN224" s="114">
        <v>0</v>
      </c>
      <c r="BO224" s="114">
        <v>0</v>
      </c>
      <c r="BP224" s="114">
        <v>0</v>
      </c>
      <c r="BQ224" s="114">
        <v>0</v>
      </c>
      <c r="BR224" s="114">
        <v>143</v>
      </c>
      <c r="BS224" s="114">
        <v>0</v>
      </c>
    </row>
    <row r="225" spans="1:71" s="1" customFormat="1" ht="15" x14ac:dyDescent="0.25">
      <c r="A225" s="1" t="str">
        <f>CONCATENATE(G225,"-",F225,"-",H225)</f>
        <v>999931879-Red-Cadet</v>
      </c>
      <c r="B225" s="1" t="str">
        <f>CONCATENATE(G225,"-",H225)</f>
        <v>999931879-Cadet</v>
      </c>
      <c r="C225" s="149" t="s">
        <v>60</v>
      </c>
      <c r="D225" s="149" t="s">
        <v>1575</v>
      </c>
      <c r="E225" s="149" t="s">
        <v>27</v>
      </c>
      <c r="F225" s="42" t="s">
        <v>136</v>
      </c>
      <c r="G225" s="149">
        <v>999931879</v>
      </c>
      <c r="H225" s="149" t="s">
        <v>18</v>
      </c>
      <c r="I225" s="34">
        <f>((L225)-J225)+T225</f>
        <v>180</v>
      </c>
      <c r="J225" s="36"/>
      <c r="K225" s="35"/>
      <c r="L225" s="34">
        <f>SUM(N225,O225,P225,Q225,R225,M225)</f>
        <v>0</v>
      </c>
      <c r="M225" s="34">
        <f>AJ225</f>
        <v>0</v>
      </c>
      <c r="N225" s="34">
        <f>SUM(AI225)</f>
        <v>0</v>
      </c>
      <c r="O225" s="34">
        <f>0</f>
        <v>0</v>
      </c>
      <c r="P225" s="34">
        <v>0</v>
      </c>
      <c r="Q225" s="34">
        <v>0</v>
      </c>
      <c r="R225" s="34">
        <f>AH225</f>
        <v>0</v>
      </c>
      <c r="S225" s="122"/>
      <c r="T225" s="41">
        <f>SUM(U225,AA225)</f>
        <v>180</v>
      </c>
      <c r="U225" s="41">
        <f>IF(SUM(V225:Y225)&gt;=250, 250,SUM(V225:Y225))</f>
        <v>180</v>
      </c>
      <c r="V225" s="41">
        <v>0</v>
      </c>
      <c r="W225" s="41">
        <v>0</v>
      </c>
      <c r="X225" s="41">
        <f>SUM(AL225,AN225,BO225,BS225)</f>
        <v>0</v>
      </c>
      <c r="Y225" s="41">
        <f>SUM(AO225:BN225)</f>
        <v>180</v>
      </c>
      <c r="Z225" s="41">
        <f>COUNTIF(AO225:BN225, "&gt;0")</f>
        <v>2</v>
      </c>
      <c r="AA225" s="41">
        <f>SUM(AB225:AF225)</f>
        <v>0</v>
      </c>
      <c r="AB225" s="41">
        <f>BP225+BQ225</f>
        <v>0</v>
      </c>
      <c r="AC225" s="41">
        <v>0</v>
      </c>
      <c r="AD225" s="41">
        <v>0</v>
      </c>
      <c r="AE225" s="41">
        <f>SUM(BR225)</f>
        <v>0</v>
      </c>
      <c r="AF225" s="41">
        <f>SUM(AM225)</f>
        <v>0</v>
      </c>
      <c r="AG225" s="122"/>
      <c r="AH225" s="36">
        <v>0</v>
      </c>
      <c r="AI225" s="126">
        <v>0</v>
      </c>
      <c r="AJ225" s="36">
        <v>0</v>
      </c>
      <c r="AK225" s="121"/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14">
        <v>0</v>
      </c>
      <c r="AR225" s="1">
        <v>0</v>
      </c>
      <c r="AS225" s="114">
        <v>0</v>
      </c>
      <c r="AT225" s="114">
        <v>0</v>
      </c>
      <c r="AU225" s="114">
        <v>0</v>
      </c>
      <c r="AV225" s="114">
        <v>60</v>
      </c>
      <c r="AW225" s="114">
        <v>0</v>
      </c>
      <c r="AX225" s="114">
        <v>0</v>
      </c>
      <c r="AY225" s="114">
        <v>0</v>
      </c>
      <c r="AZ225" s="114">
        <v>0</v>
      </c>
      <c r="BA225" s="114">
        <v>0</v>
      </c>
      <c r="BB225" s="114">
        <v>0</v>
      </c>
      <c r="BC225" s="114">
        <v>120</v>
      </c>
      <c r="BD225" s="115">
        <v>0</v>
      </c>
      <c r="BE225" s="114">
        <v>0</v>
      </c>
      <c r="BF225" s="114">
        <v>0</v>
      </c>
      <c r="BG225" s="114">
        <v>0</v>
      </c>
      <c r="BH225" s="114">
        <v>0</v>
      </c>
      <c r="BI225" s="114">
        <v>0</v>
      </c>
      <c r="BJ225" s="114">
        <v>0</v>
      </c>
      <c r="BK225" s="114">
        <v>0</v>
      </c>
      <c r="BL225" s="114">
        <v>0</v>
      </c>
      <c r="BM225" s="114">
        <v>0</v>
      </c>
      <c r="BN225" s="114">
        <v>0</v>
      </c>
      <c r="BO225" s="114">
        <v>0</v>
      </c>
      <c r="BP225" s="114">
        <v>0</v>
      </c>
      <c r="BQ225" s="114">
        <v>0</v>
      </c>
      <c r="BR225" s="114">
        <v>0</v>
      </c>
      <c r="BS225" s="114">
        <v>0</v>
      </c>
    </row>
    <row r="226" spans="1:71" s="1" customFormat="1" ht="15" x14ac:dyDescent="0.25">
      <c r="A226" s="1" t="str">
        <f>CONCATENATE(G226,"-",F226,"-",H226)</f>
        <v>999925178-Red-Cadet</v>
      </c>
      <c r="B226" s="1" t="str">
        <f>CONCATENATE(G226,"-",H226)</f>
        <v>999925178-Cadet</v>
      </c>
      <c r="C226" s="36" t="s">
        <v>967</v>
      </c>
      <c r="D226" s="36" t="s">
        <v>966</v>
      </c>
      <c r="E226" s="36" t="s">
        <v>27</v>
      </c>
      <c r="F226" s="42" t="s">
        <v>136</v>
      </c>
      <c r="G226" s="128">
        <v>999925178</v>
      </c>
      <c r="H226" s="41" t="s">
        <v>18</v>
      </c>
      <c r="I226" s="34">
        <f>((L226)-J226)+T226</f>
        <v>165</v>
      </c>
      <c r="J226" s="36"/>
      <c r="K226" s="35"/>
      <c r="L226" s="34">
        <f>SUM(N226,O226,P226,Q226,R226,M226)</f>
        <v>0</v>
      </c>
      <c r="M226" s="34">
        <f>AJ226</f>
        <v>0</v>
      </c>
      <c r="N226" s="34">
        <f>SUM(AI226)</f>
        <v>0</v>
      </c>
      <c r="O226" s="34">
        <f>0</f>
        <v>0</v>
      </c>
      <c r="P226" s="34">
        <v>0</v>
      </c>
      <c r="Q226" s="34">
        <v>0</v>
      </c>
      <c r="R226" s="34">
        <f>AH226</f>
        <v>0</v>
      </c>
      <c r="S226" s="122"/>
      <c r="T226" s="41">
        <f>SUM(U226,AA226)</f>
        <v>165</v>
      </c>
      <c r="U226" s="41">
        <f>IF(SUM(V226:Y226)&gt;=250, 250,SUM(V226:Y226))</f>
        <v>38</v>
      </c>
      <c r="V226" s="41">
        <v>0</v>
      </c>
      <c r="W226" s="41">
        <v>0</v>
      </c>
      <c r="X226" s="41">
        <f>SUM(AL226,AN226,BO226,BS226)</f>
        <v>0</v>
      </c>
      <c r="Y226" s="41">
        <f>SUM(AO226:BN226)</f>
        <v>38</v>
      </c>
      <c r="Z226" s="41">
        <f>COUNTIF(AO226:BN226, "&gt;0")</f>
        <v>1</v>
      </c>
      <c r="AA226" s="41">
        <f>SUM(AB226:AF226)</f>
        <v>127</v>
      </c>
      <c r="AB226" s="41">
        <f>BP226+BQ226</f>
        <v>127</v>
      </c>
      <c r="AC226" s="41">
        <v>0</v>
      </c>
      <c r="AD226" s="41">
        <v>0</v>
      </c>
      <c r="AE226" s="41">
        <f>SUM(BR226)</f>
        <v>0</v>
      </c>
      <c r="AF226" s="41">
        <f>SUM(AM226)</f>
        <v>0</v>
      </c>
      <c r="AG226" s="122"/>
      <c r="AH226" s="36">
        <v>0</v>
      </c>
      <c r="AI226" s="36">
        <v>0</v>
      </c>
      <c r="AJ226" s="36">
        <v>0</v>
      </c>
      <c r="AK226" s="121"/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14">
        <v>0</v>
      </c>
      <c r="AR226" s="1">
        <v>0</v>
      </c>
      <c r="AS226" s="114">
        <v>0</v>
      </c>
      <c r="AT226" s="114">
        <v>0</v>
      </c>
      <c r="AU226" s="114">
        <v>0</v>
      </c>
      <c r="AV226" s="114">
        <v>0</v>
      </c>
      <c r="AW226" s="114">
        <v>38</v>
      </c>
      <c r="AX226" s="114">
        <v>0</v>
      </c>
      <c r="AY226" s="114">
        <v>0</v>
      </c>
      <c r="AZ226" s="114">
        <v>0</v>
      </c>
      <c r="BA226" s="114">
        <v>0</v>
      </c>
      <c r="BB226" s="114">
        <v>0</v>
      </c>
      <c r="BC226" s="114">
        <v>0</v>
      </c>
      <c r="BD226" s="115">
        <v>0</v>
      </c>
      <c r="BE226" s="114">
        <v>0</v>
      </c>
      <c r="BF226" s="114">
        <v>0</v>
      </c>
      <c r="BG226" s="114">
        <v>0</v>
      </c>
      <c r="BH226" s="114">
        <v>0</v>
      </c>
      <c r="BI226" s="114">
        <v>0</v>
      </c>
      <c r="BJ226" s="114">
        <v>0</v>
      </c>
      <c r="BK226" s="114">
        <v>0</v>
      </c>
      <c r="BL226" s="114">
        <v>0</v>
      </c>
      <c r="BM226" s="114">
        <v>0</v>
      </c>
      <c r="BN226" s="114">
        <v>0</v>
      </c>
      <c r="BO226" s="114">
        <v>0</v>
      </c>
      <c r="BP226" s="114">
        <v>0</v>
      </c>
      <c r="BQ226" s="114">
        <v>127</v>
      </c>
      <c r="BR226" s="114">
        <v>0</v>
      </c>
      <c r="BS226" s="114">
        <v>0</v>
      </c>
    </row>
    <row r="227" spans="1:71" s="1" customFormat="1" ht="15" x14ac:dyDescent="0.25">
      <c r="A227" s="1" t="str">
        <f>CONCATENATE(G227,"-",F227,"-",H227)</f>
        <v>999934099-Red-Cadet</v>
      </c>
      <c r="B227" s="1" t="str">
        <f>CONCATENATE(G227,"-",H227)</f>
        <v>999934099-Cadet</v>
      </c>
      <c r="C227" s="36" t="s">
        <v>2148</v>
      </c>
      <c r="D227" s="36" t="s">
        <v>2149</v>
      </c>
      <c r="E227" s="36" t="s">
        <v>27</v>
      </c>
      <c r="F227" s="42" t="s">
        <v>136</v>
      </c>
      <c r="G227" s="128">
        <v>999934099</v>
      </c>
      <c r="H227" s="41" t="s">
        <v>18</v>
      </c>
      <c r="I227" s="34">
        <f>((L227)-J227)+T227</f>
        <v>146</v>
      </c>
      <c r="J227" s="36"/>
      <c r="K227" s="37"/>
      <c r="L227" s="34">
        <f>SUM(N227,O227,P227,Q227,R227,M227)</f>
        <v>0</v>
      </c>
      <c r="M227" s="34">
        <f>AJ227</f>
        <v>0</v>
      </c>
      <c r="N227" s="34">
        <f>SUM(AI227)</f>
        <v>0</v>
      </c>
      <c r="O227" s="34">
        <f>0</f>
        <v>0</v>
      </c>
      <c r="P227" s="34">
        <v>0</v>
      </c>
      <c r="Q227" s="34">
        <v>0</v>
      </c>
      <c r="R227" s="34">
        <f>AH227</f>
        <v>0</v>
      </c>
      <c r="S227" s="122"/>
      <c r="T227" s="41">
        <f>SUM(U227,AA227)</f>
        <v>146</v>
      </c>
      <c r="U227" s="41">
        <f>IF(SUM(V227:Y227)&gt;=250, 250,SUM(V227:Y227))</f>
        <v>51</v>
      </c>
      <c r="V227" s="41">
        <v>0</v>
      </c>
      <c r="W227" s="41">
        <v>0</v>
      </c>
      <c r="X227" s="41">
        <f>SUM(AL227,AN227,BO227,BS227)</f>
        <v>0</v>
      </c>
      <c r="Y227" s="41">
        <f>SUM(AO227:BN227)</f>
        <v>51</v>
      </c>
      <c r="Z227" s="41">
        <f>COUNTIF(AO227:BN227, "&gt;0")</f>
        <v>1</v>
      </c>
      <c r="AA227" s="41">
        <f>SUM(AB227:AF227)</f>
        <v>95</v>
      </c>
      <c r="AB227" s="41">
        <f>BP227+BQ227</f>
        <v>95</v>
      </c>
      <c r="AC227" s="41">
        <v>0</v>
      </c>
      <c r="AD227" s="41">
        <v>0</v>
      </c>
      <c r="AE227" s="41">
        <f>SUM(BR227)</f>
        <v>0</v>
      </c>
      <c r="AF227" s="41">
        <f>SUM(AM227)</f>
        <v>0</v>
      </c>
      <c r="AG227" s="122"/>
      <c r="AH227" s="36">
        <v>0</v>
      </c>
      <c r="AI227" s="36">
        <v>0</v>
      </c>
      <c r="AJ227" s="36">
        <v>0</v>
      </c>
      <c r="AK227" s="37">
        <v>0</v>
      </c>
      <c r="AL227" s="36">
        <v>0</v>
      </c>
      <c r="AM227" s="36">
        <v>0</v>
      </c>
      <c r="AN227" s="36">
        <v>0</v>
      </c>
      <c r="AO227" s="36">
        <v>0</v>
      </c>
      <c r="AP227" s="36">
        <v>0</v>
      </c>
      <c r="AQ227" s="114">
        <v>51</v>
      </c>
      <c r="AR227" s="1">
        <v>0</v>
      </c>
      <c r="AS227" s="114">
        <v>0</v>
      </c>
      <c r="AT227" s="114">
        <v>0</v>
      </c>
      <c r="AU227" s="114">
        <v>0</v>
      </c>
      <c r="AV227" s="114">
        <v>0</v>
      </c>
      <c r="AW227" s="114">
        <v>0</v>
      </c>
      <c r="AX227" s="114">
        <v>0</v>
      </c>
      <c r="AY227" s="114">
        <v>0</v>
      </c>
      <c r="AZ227" s="114">
        <v>0</v>
      </c>
      <c r="BA227" s="114">
        <v>0</v>
      </c>
      <c r="BB227" s="114">
        <v>0</v>
      </c>
      <c r="BC227" s="114">
        <v>0</v>
      </c>
      <c r="BD227" s="115">
        <v>0</v>
      </c>
      <c r="BE227" s="114">
        <v>0</v>
      </c>
      <c r="BF227" s="114">
        <v>0</v>
      </c>
      <c r="BG227" s="114">
        <v>0</v>
      </c>
      <c r="BH227" s="114">
        <v>0</v>
      </c>
      <c r="BI227" s="114">
        <v>0</v>
      </c>
      <c r="BJ227" s="114">
        <v>0</v>
      </c>
      <c r="BK227" s="114">
        <v>0</v>
      </c>
      <c r="BL227" s="114">
        <v>0</v>
      </c>
      <c r="BM227" s="114">
        <v>0</v>
      </c>
      <c r="BN227" s="114">
        <v>0</v>
      </c>
      <c r="BO227" s="114">
        <v>0</v>
      </c>
      <c r="BP227" s="114">
        <v>0</v>
      </c>
      <c r="BQ227" s="114">
        <v>95</v>
      </c>
      <c r="BR227" s="114">
        <v>0</v>
      </c>
      <c r="BS227" s="114">
        <v>0</v>
      </c>
    </row>
    <row r="228" spans="1:71" s="1" customFormat="1" ht="15" x14ac:dyDescent="0.25">
      <c r="A228" s="1" t="str">
        <f>CONCATENATE(G228,"-",F228,"-",H228)</f>
        <v>999931179-Red-Cadet</v>
      </c>
      <c r="B228" s="1" t="str">
        <f>CONCATENATE(G228,"-",H228)</f>
        <v>999931179-Cadet</v>
      </c>
      <c r="C228" s="131" t="s">
        <v>2746</v>
      </c>
      <c r="D228" s="131" t="s">
        <v>2747</v>
      </c>
      <c r="E228" s="131" t="s">
        <v>27</v>
      </c>
      <c r="F228" s="42" t="s">
        <v>136</v>
      </c>
      <c r="G228" s="150">
        <v>999931179</v>
      </c>
      <c r="H228" s="131" t="s">
        <v>18</v>
      </c>
      <c r="I228" s="34">
        <f>((L228)-J228)+T228</f>
        <v>135</v>
      </c>
      <c r="J228" s="36"/>
      <c r="K228" s="35"/>
      <c r="L228" s="34">
        <f>SUM(N228,O228,P228,Q228,R228,M228)</f>
        <v>0</v>
      </c>
      <c r="M228" s="34">
        <f>AJ228</f>
        <v>0</v>
      </c>
      <c r="N228" s="34">
        <f>SUM(AI228)</f>
        <v>0</v>
      </c>
      <c r="O228" s="34">
        <f>0</f>
        <v>0</v>
      </c>
      <c r="P228" s="34">
        <v>0</v>
      </c>
      <c r="Q228" s="34">
        <v>0</v>
      </c>
      <c r="R228" s="34">
        <f>AH228</f>
        <v>0</v>
      </c>
      <c r="S228" s="122"/>
      <c r="T228" s="41">
        <f>SUM(U228,AA228)</f>
        <v>135</v>
      </c>
      <c r="U228" s="41">
        <f>IF(SUM(V228:Y228)&gt;=250, 250,SUM(V228:Y228))</f>
        <v>135</v>
      </c>
      <c r="V228" s="41">
        <v>0</v>
      </c>
      <c r="W228" s="41">
        <v>0</v>
      </c>
      <c r="X228" s="41">
        <f>SUM(AL228,AN228,BO228,BS228)</f>
        <v>0</v>
      </c>
      <c r="Y228" s="41">
        <f>SUM(AO228:BN228)</f>
        <v>135</v>
      </c>
      <c r="Z228" s="41">
        <f>COUNTIF(AO228:BN228, "&gt;0")</f>
        <v>2</v>
      </c>
      <c r="AA228" s="41">
        <f>SUM(AB228:AF228)</f>
        <v>0</v>
      </c>
      <c r="AB228" s="41">
        <f>BP228+BQ228</f>
        <v>0</v>
      </c>
      <c r="AC228" s="41">
        <v>0</v>
      </c>
      <c r="AD228" s="41">
        <v>0</v>
      </c>
      <c r="AE228" s="41">
        <f>SUM(BR228)</f>
        <v>0</v>
      </c>
      <c r="AF228" s="41">
        <f>SUM(AM228)</f>
        <v>0</v>
      </c>
      <c r="AG228" s="122"/>
      <c r="AH228" s="36">
        <v>0</v>
      </c>
      <c r="AI228" s="126">
        <v>0</v>
      </c>
      <c r="AJ228" s="36">
        <v>0</v>
      </c>
      <c r="AK228" s="121"/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14">
        <v>0</v>
      </c>
      <c r="AR228" s="1">
        <v>0</v>
      </c>
      <c r="AS228" s="114">
        <v>0</v>
      </c>
      <c r="AT228" s="114">
        <v>0</v>
      </c>
      <c r="AU228" s="114">
        <v>0</v>
      </c>
      <c r="AV228" s="114">
        <v>0</v>
      </c>
      <c r="AW228" s="114">
        <v>0</v>
      </c>
      <c r="AX228" s="114">
        <v>0</v>
      </c>
      <c r="AY228" s="114">
        <v>0</v>
      </c>
      <c r="AZ228" s="114">
        <v>0</v>
      </c>
      <c r="BA228" s="114">
        <v>0</v>
      </c>
      <c r="BB228" s="114">
        <v>90</v>
      </c>
      <c r="BC228" s="114">
        <v>0</v>
      </c>
      <c r="BD228" s="115">
        <v>0</v>
      </c>
      <c r="BE228" s="114">
        <v>0</v>
      </c>
      <c r="BF228" s="114">
        <v>0</v>
      </c>
      <c r="BG228" s="114">
        <v>0</v>
      </c>
      <c r="BH228" s="114">
        <v>0</v>
      </c>
      <c r="BI228" s="114">
        <v>45</v>
      </c>
      <c r="BJ228" s="114">
        <v>0</v>
      </c>
      <c r="BK228" s="114">
        <v>0</v>
      </c>
      <c r="BL228" s="114">
        <v>0</v>
      </c>
      <c r="BM228" s="114">
        <v>0</v>
      </c>
      <c r="BN228" s="114">
        <v>0</v>
      </c>
      <c r="BO228" s="114">
        <v>0</v>
      </c>
      <c r="BP228" s="114">
        <v>0</v>
      </c>
      <c r="BQ228" s="114">
        <v>0</v>
      </c>
      <c r="BR228" s="114">
        <v>0</v>
      </c>
      <c r="BS228" s="114">
        <v>0</v>
      </c>
    </row>
    <row r="229" spans="1:71" s="1" customFormat="1" ht="15" x14ac:dyDescent="0.25">
      <c r="A229" s="1" t="str">
        <f>CONCATENATE(G229,"-",F229,"-",H229)</f>
        <v>999928685-Red-Cadet</v>
      </c>
      <c r="B229" s="1" t="str">
        <f>CONCATENATE(G229,"-",H229)</f>
        <v>999928685-Cadet</v>
      </c>
      <c r="C229" s="36" t="s">
        <v>1203</v>
      </c>
      <c r="D229" s="36" t="s">
        <v>1970</v>
      </c>
      <c r="E229" s="36" t="s">
        <v>27</v>
      </c>
      <c r="F229" s="42" t="s">
        <v>136</v>
      </c>
      <c r="G229" s="128">
        <v>999928685</v>
      </c>
      <c r="H229" s="41" t="s">
        <v>18</v>
      </c>
      <c r="I229" s="34">
        <f>((L229)-J229)+T229</f>
        <v>134</v>
      </c>
      <c r="J229" s="34">
        <f>L229/2</f>
        <v>40</v>
      </c>
      <c r="K229" s="37"/>
      <c r="L229" s="34">
        <f>SUM(N229,O229,P229,Q229,R229,M229)</f>
        <v>80</v>
      </c>
      <c r="M229" s="34">
        <f>AJ229</f>
        <v>0</v>
      </c>
      <c r="N229" s="34">
        <f>SUM(AI229)</f>
        <v>0</v>
      </c>
      <c r="O229" s="34">
        <f>0</f>
        <v>0</v>
      </c>
      <c r="P229" s="34">
        <v>0</v>
      </c>
      <c r="Q229" s="34">
        <v>0</v>
      </c>
      <c r="R229" s="34">
        <f>AH229</f>
        <v>80</v>
      </c>
      <c r="S229" s="122"/>
      <c r="T229" s="41">
        <f>SUM(U229,AA229)</f>
        <v>94</v>
      </c>
      <c r="U229" s="41">
        <f>IF(SUM(V229:Y229)&gt;=250, 250,SUM(V229:Y229))</f>
        <v>94</v>
      </c>
      <c r="V229" s="41">
        <v>0</v>
      </c>
      <c r="W229" s="41">
        <v>0</v>
      </c>
      <c r="X229" s="41">
        <f>SUM(AL229,AN229,BO229,BS229)</f>
        <v>0</v>
      </c>
      <c r="Y229" s="41">
        <f>SUM(AO229:BN229)</f>
        <v>94</v>
      </c>
      <c r="Z229" s="41">
        <f>COUNTIF(AO229:BN229, "&gt;0")</f>
        <v>2</v>
      </c>
      <c r="AA229" s="41">
        <f>SUM(AB229:AF229)</f>
        <v>0</v>
      </c>
      <c r="AB229" s="41">
        <f>BP229+BQ229</f>
        <v>0</v>
      </c>
      <c r="AC229" s="41">
        <v>0</v>
      </c>
      <c r="AD229" s="41">
        <v>0</v>
      </c>
      <c r="AE229" s="41">
        <f>SUM(BR229)</f>
        <v>0</v>
      </c>
      <c r="AF229" s="41">
        <f>SUM(AM229)</f>
        <v>0</v>
      </c>
      <c r="AG229" s="122"/>
      <c r="AH229" s="36">
        <v>80</v>
      </c>
      <c r="AI229" s="36">
        <v>0</v>
      </c>
      <c r="AJ229" s="36">
        <v>0</v>
      </c>
      <c r="AK229" s="37"/>
      <c r="AL229" s="1">
        <v>0</v>
      </c>
      <c r="AM229" s="1">
        <v>0</v>
      </c>
      <c r="AN229" s="1">
        <v>0</v>
      </c>
      <c r="AO229" s="1">
        <v>60</v>
      </c>
      <c r="AP229" s="1">
        <v>0</v>
      </c>
      <c r="AQ229" s="114">
        <v>0</v>
      </c>
      <c r="AR229" s="1">
        <v>0</v>
      </c>
      <c r="AS229" s="114">
        <v>0</v>
      </c>
      <c r="AT229" s="114">
        <v>0</v>
      </c>
      <c r="AU229" s="114">
        <v>0</v>
      </c>
      <c r="AV229" s="114">
        <v>0</v>
      </c>
      <c r="AW229" s="114">
        <v>0</v>
      </c>
      <c r="AX229" s="114">
        <v>0</v>
      </c>
      <c r="AY229" s="114">
        <v>0</v>
      </c>
      <c r="AZ229" s="114">
        <v>0</v>
      </c>
      <c r="BA229" s="114">
        <v>34</v>
      </c>
      <c r="BB229" s="114">
        <v>0</v>
      </c>
      <c r="BC229" s="114">
        <v>0</v>
      </c>
      <c r="BD229" s="115">
        <v>0</v>
      </c>
      <c r="BE229" s="114">
        <v>0</v>
      </c>
      <c r="BF229" s="114">
        <v>0</v>
      </c>
      <c r="BG229" s="114">
        <v>0</v>
      </c>
      <c r="BH229" s="114">
        <v>0</v>
      </c>
      <c r="BI229" s="114">
        <v>0</v>
      </c>
      <c r="BJ229" s="114">
        <v>0</v>
      </c>
      <c r="BK229" s="114">
        <v>0</v>
      </c>
      <c r="BL229" s="114">
        <v>0</v>
      </c>
      <c r="BM229" s="114">
        <v>0</v>
      </c>
      <c r="BN229" s="114">
        <v>0</v>
      </c>
      <c r="BO229" s="114">
        <v>0</v>
      </c>
      <c r="BP229" s="114">
        <v>0</v>
      </c>
      <c r="BQ229" s="114">
        <v>0</v>
      </c>
      <c r="BR229" s="114">
        <v>0</v>
      </c>
      <c r="BS229" s="114">
        <v>0</v>
      </c>
    </row>
    <row r="230" spans="1:71" s="1" customFormat="1" ht="15" x14ac:dyDescent="0.25">
      <c r="A230" s="1" t="str">
        <f>CONCATENATE(G230,"-",F230,"-",H230)</f>
        <v>999936645-Red-Cadet</v>
      </c>
      <c r="B230" s="1" t="str">
        <f>CONCATENATE(G230,"-",H230)</f>
        <v>999936645-Cadet</v>
      </c>
      <c r="C230" s="36" t="s">
        <v>1476</v>
      </c>
      <c r="D230" s="36" t="s">
        <v>3614</v>
      </c>
      <c r="E230" s="36" t="s">
        <v>27</v>
      </c>
      <c r="F230" s="36" t="s">
        <v>136</v>
      </c>
      <c r="G230" s="36">
        <v>999936645</v>
      </c>
      <c r="H230" s="36" t="s">
        <v>18</v>
      </c>
      <c r="I230" s="34">
        <f>((L230)-J230)+T230</f>
        <v>132.5</v>
      </c>
      <c r="J230" s="36"/>
      <c r="K230" s="35"/>
      <c r="L230" s="34">
        <f>SUM(N230,O230,P230,Q230,R230,M230)</f>
        <v>0</v>
      </c>
      <c r="M230" s="34">
        <f>AJ230</f>
        <v>0</v>
      </c>
      <c r="N230" s="34">
        <f>SUM(AI230)</f>
        <v>0</v>
      </c>
      <c r="O230" s="34">
        <f>0</f>
        <v>0</v>
      </c>
      <c r="P230" s="34">
        <v>0</v>
      </c>
      <c r="Q230" s="34">
        <v>0</v>
      </c>
      <c r="R230" s="34">
        <f>AH230</f>
        <v>0</v>
      </c>
      <c r="S230" s="122"/>
      <c r="T230" s="41">
        <f>SUM(U230,AA230)</f>
        <v>132.5</v>
      </c>
      <c r="U230" s="41">
        <f>IF(SUM(V230:Y230)&gt;=250, 250,SUM(V230:Y230))</f>
        <v>37.5</v>
      </c>
      <c r="V230" s="41">
        <v>0</v>
      </c>
      <c r="W230" s="41">
        <v>0</v>
      </c>
      <c r="X230" s="41">
        <f>SUM(AL230,AN230,BO230,BS230)</f>
        <v>37.5</v>
      </c>
      <c r="Y230" s="41">
        <f>SUM(AO230:BN230)</f>
        <v>0</v>
      </c>
      <c r="Z230" s="41">
        <f>COUNTIF(AO230:BN230, "&gt;0")</f>
        <v>0</v>
      </c>
      <c r="AA230" s="41">
        <f>SUM(AB230:AF230)</f>
        <v>95</v>
      </c>
      <c r="AB230" s="41">
        <f>BP230+BQ230</f>
        <v>95</v>
      </c>
      <c r="AC230" s="41">
        <v>0</v>
      </c>
      <c r="AD230" s="41">
        <v>0</v>
      </c>
      <c r="AE230" s="41">
        <f>SUM(BR230)</f>
        <v>0</v>
      </c>
      <c r="AF230" s="41">
        <f>SUM(AM230)</f>
        <v>0</v>
      </c>
      <c r="AG230" s="122"/>
      <c r="AH230" s="36">
        <v>0</v>
      </c>
      <c r="AI230" s="126">
        <v>0</v>
      </c>
      <c r="AJ230" s="36">
        <v>0</v>
      </c>
      <c r="AK230" s="121"/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14">
        <v>0</v>
      </c>
      <c r="AR230" s="1">
        <v>0</v>
      </c>
      <c r="AS230" s="114">
        <v>0</v>
      </c>
      <c r="AT230" s="114">
        <v>0</v>
      </c>
      <c r="AU230" s="114">
        <v>0</v>
      </c>
      <c r="AV230" s="114">
        <v>0</v>
      </c>
      <c r="AW230" s="114">
        <v>0</v>
      </c>
      <c r="AX230" s="114">
        <v>0</v>
      </c>
      <c r="AY230" s="114">
        <v>0</v>
      </c>
      <c r="AZ230" s="114">
        <v>0</v>
      </c>
      <c r="BA230" s="114">
        <v>0</v>
      </c>
      <c r="BB230" s="114">
        <v>0</v>
      </c>
      <c r="BC230" s="114">
        <v>0</v>
      </c>
      <c r="BD230" s="115">
        <v>0</v>
      </c>
      <c r="BE230" s="114">
        <v>0</v>
      </c>
      <c r="BF230" s="114">
        <v>0</v>
      </c>
      <c r="BG230" s="114">
        <v>0</v>
      </c>
      <c r="BH230" s="114">
        <v>0</v>
      </c>
      <c r="BI230" s="114">
        <v>0</v>
      </c>
      <c r="BJ230" s="114">
        <v>0</v>
      </c>
      <c r="BK230" s="114">
        <v>0</v>
      </c>
      <c r="BL230" s="114">
        <v>0</v>
      </c>
      <c r="BM230" s="114">
        <v>0</v>
      </c>
      <c r="BN230" s="114">
        <v>0</v>
      </c>
      <c r="BO230" s="114">
        <v>0</v>
      </c>
      <c r="BP230" s="114">
        <v>0</v>
      </c>
      <c r="BQ230" s="114">
        <v>95</v>
      </c>
      <c r="BR230" s="114">
        <v>0</v>
      </c>
      <c r="BS230" s="114">
        <v>37.5</v>
      </c>
    </row>
    <row r="231" spans="1:71" s="1" customFormat="1" ht="15" x14ac:dyDescent="0.25">
      <c r="A231" s="1" t="str">
        <f>CONCATENATE(G231,"-",F231,"-",H231)</f>
        <v>999927971-Red-Cadet</v>
      </c>
      <c r="B231" s="1" t="str">
        <f>CONCATENATE(G231,"-",H231)</f>
        <v>999927971-Cadet</v>
      </c>
      <c r="C231" s="131" t="s">
        <v>304</v>
      </c>
      <c r="D231" s="131" t="s">
        <v>2745</v>
      </c>
      <c r="E231" s="131" t="s">
        <v>27</v>
      </c>
      <c r="F231" s="42" t="s">
        <v>136</v>
      </c>
      <c r="G231" s="150">
        <v>999927971</v>
      </c>
      <c r="H231" s="131" t="s">
        <v>18</v>
      </c>
      <c r="I231" s="34">
        <f>((L231)-J231)+T231</f>
        <v>120</v>
      </c>
      <c r="J231" s="36"/>
      <c r="K231" s="35"/>
      <c r="L231" s="34">
        <f>SUM(N231,O231,P231,Q231,R231,M231)</f>
        <v>0</v>
      </c>
      <c r="M231" s="34">
        <f>AJ231</f>
        <v>0</v>
      </c>
      <c r="N231" s="34">
        <f>SUM(AI231)</f>
        <v>0</v>
      </c>
      <c r="O231" s="34">
        <f>0</f>
        <v>0</v>
      </c>
      <c r="P231" s="34">
        <v>0</v>
      </c>
      <c r="Q231" s="34">
        <v>0</v>
      </c>
      <c r="R231" s="34">
        <f>AH231</f>
        <v>0</v>
      </c>
      <c r="S231" s="122"/>
      <c r="T231" s="41">
        <f>SUM(U231,AA231)</f>
        <v>120</v>
      </c>
      <c r="U231" s="41">
        <f>IF(SUM(V231:Y231)&gt;=250, 250,SUM(V231:Y231))</f>
        <v>120</v>
      </c>
      <c r="V231" s="41">
        <v>0</v>
      </c>
      <c r="W231" s="41">
        <v>0</v>
      </c>
      <c r="X231" s="41">
        <f>SUM(AL231,AN231,BO231,BS231)</f>
        <v>0</v>
      </c>
      <c r="Y231" s="41">
        <f>SUM(AO231:BN231)</f>
        <v>120</v>
      </c>
      <c r="Z231" s="41">
        <f>COUNTIF(AO231:BN231, "&gt;0")</f>
        <v>1</v>
      </c>
      <c r="AA231" s="41">
        <f>SUM(AB231:AF231)</f>
        <v>0</v>
      </c>
      <c r="AB231" s="41">
        <f>BP231+BQ231</f>
        <v>0</v>
      </c>
      <c r="AC231" s="41">
        <v>0</v>
      </c>
      <c r="AD231" s="41">
        <v>0</v>
      </c>
      <c r="AE231" s="41">
        <f>SUM(BR231)</f>
        <v>0</v>
      </c>
      <c r="AF231" s="41">
        <f>SUM(AM231)</f>
        <v>0</v>
      </c>
      <c r="AG231" s="122"/>
      <c r="AH231" s="36">
        <v>0</v>
      </c>
      <c r="AI231" s="126">
        <v>0</v>
      </c>
      <c r="AJ231" s="36">
        <v>0</v>
      </c>
      <c r="AK231" s="121"/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14">
        <v>0</v>
      </c>
      <c r="AR231" s="1">
        <v>0</v>
      </c>
      <c r="AS231" s="114">
        <v>0</v>
      </c>
      <c r="AT231" s="114">
        <v>0</v>
      </c>
      <c r="AU231" s="114">
        <v>0</v>
      </c>
      <c r="AV231" s="114">
        <v>0</v>
      </c>
      <c r="AW231" s="114">
        <v>0</v>
      </c>
      <c r="AX231" s="114">
        <v>0</v>
      </c>
      <c r="AY231" s="114">
        <v>0</v>
      </c>
      <c r="AZ231" s="114">
        <v>0</v>
      </c>
      <c r="BA231" s="114">
        <v>0</v>
      </c>
      <c r="BB231" s="114">
        <v>120</v>
      </c>
      <c r="BC231" s="114">
        <v>0</v>
      </c>
      <c r="BD231" s="115">
        <v>0</v>
      </c>
      <c r="BE231" s="114">
        <v>0</v>
      </c>
      <c r="BF231" s="114">
        <v>0</v>
      </c>
      <c r="BG231" s="114">
        <v>0</v>
      </c>
      <c r="BH231" s="114">
        <v>0</v>
      </c>
      <c r="BI231" s="114">
        <v>0</v>
      </c>
      <c r="BJ231" s="114">
        <v>0</v>
      </c>
      <c r="BK231" s="114">
        <v>0</v>
      </c>
      <c r="BL231" s="114">
        <v>0</v>
      </c>
      <c r="BM231" s="114">
        <v>0</v>
      </c>
      <c r="BN231" s="114">
        <v>0</v>
      </c>
      <c r="BO231" s="114">
        <v>0</v>
      </c>
      <c r="BP231" s="114">
        <v>0</v>
      </c>
      <c r="BQ231" s="114">
        <v>0</v>
      </c>
      <c r="BR231" s="114">
        <v>0</v>
      </c>
      <c r="BS231" s="114">
        <v>0</v>
      </c>
    </row>
    <row r="232" spans="1:71" s="1" customFormat="1" ht="15" x14ac:dyDescent="0.25">
      <c r="A232" s="1" t="str">
        <f>CONCATENATE(G232,"-",F232,"-",H232)</f>
        <v>999928541-Red-Cadet</v>
      </c>
      <c r="B232" s="1" t="str">
        <f>CONCATENATE(G232,"-",H232)</f>
        <v>999928541-Cadet</v>
      </c>
      <c r="C232" s="149" t="s">
        <v>2894</v>
      </c>
      <c r="D232" s="149" t="s">
        <v>539</v>
      </c>
      <c r="E232" s="149" t="s">
        <v>27</v>
      </c>
      <c r="F232" s="42" t="s">
        <v>136</v>
      </c>
      <c r="G232" s="149">
        <v>999928541</v>
      </c>
      <c r="H232" s="149" t="s">
        <v>18</v>
      </c>
      <c r="I232" s="34">
        <f>((L232)-J232)+T232</f>
        <v>120</v>
      </c>
      <c r="J232" s="36"/>
      <c r="K232" s="35"/>
      <c r="L232" s="34">
        <f>SUM(N232,O232,P232,Q232,R232,M232)</f>
        <v>0</v>
      </c>
      <c r="M232" s="34">
        <f>AJ232</f>
        <v>0</v>
      </c>
      <c r="N232" s="34">
        <f>SUM(AI232)</f>
        <v>0</v>
      </c>
      <c r="O232" s="34">
        <f>0</f>
        <v>0</v>
      </c>
      <c r="P232" s="34">
        <v>0</v>
      </c>
      <c r="Q232" s="34">
        <v>0</v>
      </c>
      <c r="R232" s="34">
        <f>AH232</f>
        <v>0</v>
      </c>
      <c r="S232" s="122"/>
      <c r="T232" s="41">
        <f>SUM(U232,AA232)</f>
        <v>120</v>
      </c>
      <c r="U232" s="41">
        <f>IF(SUM(V232:Y232)&gt;=250, 250,SUM(V232:Y232))</f>
        <v>120</v>
      </c>
      <c r="V232" s="41">
        <v>0</v>
      </c>
      <c r="W232" s="41">
        <v>0</v>
      </c>
      <c r="X232" s="41">
        <f>SUM(AL232,AN232,BO232,BS232)</f>
        <v>0</v>
      </c>
      <c r="Y232" s="41">
        <f>SUM(AO232:BN232)</f>
        <v>120</v>
      </c>
      <c r="Z232" s="41">
        <f>COUNTIF(AO232:BN232, "&gt;0")</f>
        <v>1</v>
      </c>
      <c r="AA232" s="41">
        <f>SUM(AB232:AF232)</f>
        <v>0</v>
      </c>
      <c r="AB232" s="41">
        <f>BP232+BQ232</f>
        <v>0</v>
      </c>
      <c r="AC232" s="41">
        <v>0</v>
      </c>
      <c r="AD232" s="41">
        <v>0</v>
      </c>
      <c r="AE232" s="41">
        <f>SUM(BR232)</f>
        <v>0</v>
      </c>
      <c r="AF232" s="41">
        <f>SUM(AM232)</f>
        <v>0</v>
      </c>
      <c r="AG232" s="122"/>
      <c r="AH232" s="36">
        <v>0</v>
      </c>
      <c r="AI232" s="126">
        <v>0</v>
      </c>
      <c r="AJ232" s="36">
        <v>0</v>
      </c>
      <c r="AK232" s="121"/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14">
        <v>0</v>
      </c>
      <c r="AR232" s="1">
        <v>0</v>
      </c>
      <c r="AS232" s="114">
        <v>0</v>
      </c>
      <c r="AT232" s="114">
        <v>0</v>
      </c>
      <c r="AU232" s="114">
        <v>0</v>
      </c>
      <c r="AV232" s="114">
        <v>0</v>
      </c>
      <c r="AW232" s="114">
        <v>0</v>
      </c>
      <c r="AX232" s="114">
        <v>0</v>
      </c>
      <c r="AY232" s="114">
        <v>0</v>
      </c>
      <c r="AZ232" s="114">
        <v>0</v>
      </c>
      <c r="BA232" s="114">
        <v>0</v>
      </c>
      <c r="BB232" s="114">
        <v>0</v>
      </c>
      <c r="BC232" s="114">
        <v>0</v>
      </c>
      <c r="BD232" s="115">
        <v>0</v>
      </c>
      <c r="BE232" s="114">
        <v>0</v>
      </c>
      <c r="BF232" s="114">
        <v>120</v>
      </c>
      <c r="BG232" s="114">
        <v>0</v>
      </c>
      <c r="BH232" s="114">
        <v>0</v>
      </c>
      <c r="BI232" s="114">
        <v>0</v>
      </c>
      <c r="BJ232" s="114">
        <v>0</v>
      </c>
      <c r="BK232" s="114">
        <v>0</v>
      </c>
      <c r="BL232" s="114">
        <v>0</v>
      </c>
      <c r="BM232" s="114">
        <v>0</v>
      </c>
      <c r="BN232" s="114">
        <v>0</v>
      </c>
      <c r="BO232" s="114">
        <v>0</v>
      </c>
      <c r="BP232" s="114">
        <v>0</v>
      </c>
      <c r="BQ232" s="114">
        <v>0</v>
      </c>
      <c r="BR232" s="114">
        <v>0</v>
      </c>
      <c r="BS232" s="114">
        <v>0</v>
      </c>
    </row>
    <row r="233" spans="1:71" s="1" customFormat="1" ht="15" x14ac:dyDescent="0.25">
      <c r="A233" s="1" t="str">
        <f>CONCATENATE(G233,"-",F233,"-",H233)</f>
        <v>999928889-Red-Cadet</v>
      </c>
      <c r="B233" s="1" t="str">
        <f>CONCATENATE(G233,"-",H233)</f>
        <v>999928889-Cadet</v>
      </c>
      <c r="C233" s="36" t="s">
        <v>2941</v>
      </c>
      <c r="D233" s="36" t="s">
        <v>2353</v>
      </c>
      <c r="E233" s="36" t="s">
        <v>27</v>
      </c>
      <c r="F233" s="42" t="s">
        <v>136</v>
      </c>
      <c r="G233" s="36">
        <v>999928889</v>
      </c>
      <c r="H233" s="36" t="s">
        <v>18</v>
      </c>
      <c r="I233" s="34">
        <f>((L233)-J233)+T233</f>
        <v>120</v>
      </c>
      <c r="J233" s="36"/>
      <c r="K233" s="35"/>
      <c r="L233" s="34">
        <f>SUM(N233,O233,P233,Q233,R233,M233)</f>
        <v>0</v>
      </c>
      <c r="M233" s="34">
        <f>AJ233</f>
        <v>0</v>
      </c>
      <c r="N233" s="34">
        <f>SUM(AI233)</f>
        <v>0</v>
      </c>
      <c r="O233" s="34">
        <f>0</f>
        <v>0</v>
      </c>
      <c r="P233" s="34">
        <v>0</v>
      </c>
      <c r="Q233" s="34">
        <v>0</v>
      </c>
      <c r="R233" s="34">
        <f>AH233</f>
        <v>0</v>
      </c>
      <c r="S233" s="122"/>
      <c r="T233" s="41">
        <f>SUM(U233,AA233)</f>
        <v>120</v>
      </c>
      <c r="U233" s="41">
        <f>IF(SUM(V233:Y233)&gt;=250, 250,SUM(V233:Y233))</f>
        <v>120</v>
      </c>
      <c r="V233" s="41">
        <v>0</v>
      </c>
      <c r="W233" s="41">
        <v>0</v>
      </c>
      <c r="X233" s="41">
        <f>SUM(AL233,AN233,BO233,BS233)</f>
        <v>0</v>
      </c>
      <c r="Y233" s="41">
        <f>SUM(AO233:BN233)</f>
        <v>120</v>
      </c>
      <c r="Z233" s="41">
        <f>COUNTIF(AO233:BN233, "&gt;0")</f>
        <v>1</v>
      </c>
      <c r="AA233" s="41">
        <f>SUM(AB233:AF233)</f>
        <v>0</v>
      </c>
      <c r="AB233" s="41">
        <f>BP233+BQ233</f>
        <v>0</v>
      </c>
      <c r="AC233" s="41">
        <v>0</v>
      </c>
      <c r="AD233" s="41">
        <v>0</v>
      </c>
      <c r="AE233" s="41">
        <f>SUM(BR233)</f>
        <v>0</v>
      </c>
      <c r="AF233" s="41">
        <f>SUM(AM233)</f>
        <v>0</v>
      </c>
      <c r="AG233" s="122"/>
      <c r="AH233" s="36">
        <v>0</v>
      </c>
      <c r="AI233" s="126">
        <v>0</v>
      </c>
      <c r="AJ233" s="36">
        <v>0</v>
      </c>
      <c r="AK233" s="121"/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14">
        <v>0</v>
      </c>
      <c r="AR233" s="1">
        <v>0</v>
      </c>
      <c r="AS233" s="114">
        <v>0</v>
      </c>
      <c r="AT233" s="114">
        <v>0</v>
      </c>
      <c r="AU233" s="114">
        <v>0</v>
      </c>
      <c r="AV233" s="114">
        <v>0</v>
      </c>
      <c r="AW233" s="114">
        <v>0</v>
      </c>
      <c r="AX233" s="114">
        <v>0</v>
      </c>
      <c r="AY233" s="114">
        <v>0</v>
      </c>
      <c r="AZ233" s="114">
        <v>0</v>
      </c>
      <c r="BA233" s="114">
        <v>0</v>
      </c>
      <c r="BB233" s="114">
        <v>0</v>
      </c>
      <c r="BC233" s="114">
        <v>0</v>
      </c>
      <c r="BD233" s="115">
        <v>0</v>
      </c>
      <c r="BE233" s="114">
        <v>0</v>
      </c>
      <c r="BF233" s="114">
        <v>0</v>
      </c>
      <c r="BG233" s="114">
        <v>120</v>
      </c>
      <c r="BH233" s="114">
        <v>0</v>
      </c>
      <c r="BI233" s="114">
        <v>0</v>
      </c>
      <c r="BJ233" s="114">
        <v>0</v>
      </c>
      <c r="BK233" s="114">
        <v>0</v>
      </c>
      <c r="BL233" s="114">
        <v>0</v>
      </c>
      <c r="BM233" s="114">
        <v>0</v>
      </c>
      <c r="BN233" s="114">
        <v>0</v>
      </c>
      <c r="BO233" s="114">
        <v>0</v>
      </c>
      <c r="BP233" s="114">
        <v>0</v>
      </c>
      <c r="BQ233" s="114">
        <v>0</v>
      </c>
      <c r="BR233" s="114">
        <v>0</v>
      </c>
      <c r="BS233" s="114">
        <v>0</v>
      </c>
    </row>
    <row r="234" spans="1:71" s="1" customFormat="1" ht="15" x14ac:dyDescent="0.25">
      <c r="A234" s="1" t="str">
        <f>CONCATENATE(G234,"-",F234,"-",H234)</f>
        <v>999934120-Red-Cadet</v>
      </c>
      <c r="B234" s="1" t="str">
        <f>CONCATENATE(G234,"-",H234)</f>
        <v>999934120-Cadet</v>
      </c>
      <c r="C234" s="36" t="s">
        <v>2688</v>
      </c>
      <c r="D234" s="36" t="s">
        <v>2942</v>
      </c>
      <c r="E234" s="36" t="s">
        <v>27</v>
      </c>
      <c r="F234" s="42" t="s">
        <v>136</v>
      </c>
      <c r="G234" s="36">
        <v>999934120</v>
      </c>
      <c r="H234" s="36" t="s">
        <v>18</v>
      </c>
      <c r="I234" s="34">
        <f>((L234)-J234)+T234</f>
        <v>96</v>
      </c>
      <c r="J234" s="36"/>
      <c r="K234" s="35"/>
      <c r="L234" s="34">
        <f>SUM(N234,O234,P234,Q234,R234,M234)</f>
        <v>0</v>
      </c>
      <c r="M234" s="34">
        <f>AJ234</f>
        <v>0</v>
      </c>
      <c r="N234" s="34">
        <f>SUM(AI234)</f>
        <v>0</v>
      </c>
      <c r="O234" s="34">
        <f>0</f>
        <v>0</v>
      </c>
      <c r="P234" s="34">
        <v>0</v>
      </c>
      <c r="Q234" s="34">
        <v>0</v>
      </c>
      <c r="R234" s="34">
        <f>AH234</f>
        <v>0</v>
      </c>
      <c r="S234" s="122"/>
      <c r="T234" s="41">
        <f>SUM(U234,AA234)</f>
        <v>96</v>
      </c>
      <c r="U234" s="41">
        <f>IF(SUM(V234:Y234)&gt;=250, 250,SUM(V234:Y234))</f>
        <v>96</v>
      </c>
      <c r="V234" s="41">
        <v>0</v>
      </c>
      <c r="W234" s="41">
        <v>0</v>
      </c>
      <c r="X234" s="41">
        <f>SUM(AL234,AN234,BO234,BS234)</f>
        <v>28</v>
      </c>
      <c r="Y234" s="41">
        <f>SUM(AO234:BN234)</f>
        <v>68</v>
      </c>
      <c r="Z234" s="41">
        <f>COUNTIF(AO234:BN234, "&gt;0")</f>
        <v>1</v>
      </c>
      <c r="AA234" s="41">
        <f>SUM(AB234:AF234)</f>
        <v>0</v>
      </c>
      <c r="AB234" s="41">
        <f>BP234+BQ234</f>
        <v>0</v>
      </c>
      <c r="AC234" s="41">
        <v>0</v>
      </c>
      <c r="AD234" s="41">
        <v>0</v>
      </c>
      <c r="AE234" s="41">
        <f>SUM(BR234)</f>
        <v>0</v>
      </c>
      <c r="AF234" s="41">
        <f>SUM(AM234)</f>
        <v>0</v>
      </c>
      <c r="AG234" s="122"/>
      <c r="AH234" s="36">
        <v>0</v>
      </c>
      <c r="AI234" s="126">
        <v>0</v>
      </c>
      <c r="AJ234" s="36">
        <v>0</v>
      </c>
      <c r="AK234" s="121"/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14">
        <v>0</v>
      </c>
      <c r="AR234" s="1">
        <v>0</v>
      </c>
      <c r="AS234" s="114">
        <v>0</v>
      </c>
      <c r="AT234" s="114">
        <v>0</v>
      </c>
      <c r="AU234" s="114">
        <v>0</v>
      </c>
      <c r="AV234" s="114">
        <v>0</v>
      </c>
      <c r="AW234" s="114">
        <v>0</v>
      </c>
      <c r="AX234" s="114">
        <v>0</v>
      </c>
      <c r="AY234" s="114">
        <v>0</v>
      </c>
      <c r="AZ234" s="114">
        <v>0</v>
      </c>
      <c r="BA234" s="114">
        <v>0</v>
      </c>
      <c r="BB234" s="114">
        <v>0</v>
      </c>
      <c r="BC234" s="114">
        <v>0</v>
      </c>
      <c r="BD234" s="115">
        <v>0</v>
      </c>
      <c r="BE234" s="114">
        <v>0</v>
      </c>
      <c r="BF234" s="114">
        <v>0</v>
      </c>
      <c r="BG234" s="114">
        <v>68</v>
      </c>
      <c r="BH234" s="114">
        <v>0</v>
      </c>
      <c r="BI234" s="114">
        <v>0</v>
      </c>
      <c r="BJ234" s="114">
        <v>0</v>
      </c>
      <c r="BK234" s="114">
        <v>0</v>
      </c>
      <c r="BL234" s="114">
        <v>0</v>
      </c>
      <c r="BM234" s="114">
        <v>0</v>
      </c>
      <c r="BN234" s="114">
        <v>0</v>
      </c>
      <c r="BO234" s="114">
        <v>0</v>
      </c>
      <c r="BP234" s="114">
        <v>0</v>
      </c>
      <c r="BQ234" s="114">
        <v>0</v>
      </c>
      <c r="BR234" s="114">
        <v>0</v>
      </c>
      <c r="BS234" s="114">
        <v>28</v>
      </c>
    </row>
    <row r="235" spans="1:71" s="1" customFormat="1" ht="15" x14ac:dyDescent="0.25">
      <c r="A235" s="1" t="str">
        <f>CONCATENATE(G235,"-",F235,"-",H235)</f>
        <v>999931241-Red-Cadet</v>
      </c>
      <c r="B235" s="1" t="str">
        <f>CONCATENATE(G235,"-",H235)</f>
        <v>999931241-Cadet</v>
      </c>
      <c r="C235" s="36" t="s">
        <v>984</v>
      </c>
      <c r="D235" s="36" t="s">
        <v>1621</v>
      </c>
      <c r="E235" s="36" t="s">
        <v>27</v>
      </c>
      <c r="F235" s="42" t="s">
        <v>136</v>
      </c>
      <c r="G235" s="128">
        <v>999931241</v>
      </c>
      <c r="H235" s="41" t="s">
        <v>18</v>
      </c>
      <c r="I235" s="34">
        <f>((L235)-J235)+T235</f>
        <v>90</v>
      </c>
      <c r="J235" s="36"/>
      <c r="K235" s="37"/>
      <c r="L235" s="34">
        <f>SUM(N235,O235,P235,Q235,R235,M235)</f>
        <v>0</v>
      </c>
      <c r="M235" s="34">
        <f>AJ235</f>
        <v>0</v>
      </c>
      <c r="N235" s="34">
        <f>SUM(AI235)</f>
        <v>0</v>
      </c>
      <c r="O235" s="34">
        <f>0</f>
        <v>0</v>
      </c>
      <c r="P235" s="34">
        <v>0</v>
      </c>
      <c r="Q235" s="34">
        <v>0</v>
      </c>
      <c r="R235" s="34">
        <f>AH235</f>
        <v>0</v>
      </c>
      <c r="S235" s="122"/>
      <c r="T235" s="41">
        <f>SUM(U235,AA235)</f>
        <v>90</v>
      </c>
      <c r="U235" s="41">
        <f>IF(SUM(V235:Y235)&gt;=250, 250,SUM(V235:Y235))</f>
        <v>90</v>
      </c>
      <c r="V235" s="41">
        <v>0</v>
      </c>
      <c r="W235" s="41">
        <v>0</v>
      </c>
      <c r="X235" s="41">
        <f>SUM(AL235,AN235,BO235,BS235)</f>
        <v>0</v>
      </c>
      <c r="Y235" s="41">
        <f>SUM(AO235:BN235)</f>
        <v>90</v>
      </c>
      <c r="Z235" s="41">
        <f>COUNTIF(AO235:BN235, "&gt;0")</f>
        <v>1</v>
      </c>
      <c r="AA235" s="41">
        <f>SUM(AB235:AF235)</f>
        <v>0</v>
      </c>
      <c r="AB235" s="41">
        <f>BP235+BQ235</f>
        <v>0</v>
      </c>
      <c r="AC235" s="41">
        <v>0</v>
      </c>
      <c r="AD235" s="41">
        <v>0</v>
      </c>
      <c r="AE235" s="41">
        <f>SUM(BR235)</f>
        <v>0</v>
      </c>
      <c r="AF235" s="41">
        <f>SUM(AM235)</f>
        <v>0</v>
      </c>
      <c r="AG235" s="122"/>
      <c r="AH235" s="36">
        <v>0</v>
      </c>
      <c r="AI235" s="36">
        <v>0</v>
      </c>
      <c r="AJ235" s="36">
        <v>0</v>
      </c>
      <c r="AK235" s="37">
        <v>0</v>
      </c>
      <c r="AL235" s="36">
        <v>0</v>
      </c>
      <c r="AM235" s="36">
        <v>0</v>
      </c>
      <c r="AN235" s="36">
        <v>0</v>
      </c>
      <c r="AO235" s="36">
        <v>0</v>
      </c>
      <c r="AP235" s="36">
        <v>0</v>
      </c>
      <c r="AQ235" s="114">
        <v>90</v>
      </c>
      <c r="AR235" s="1">
        <v>0</v>
      </c>
      <c r="AS235" s="114">
        <v>0</v>
      </c>
      <c r="AT235" s="114">
        <v>0</v>
      </c>
      <c r="AU235" s="114">
        <v>0</v>
      </c>
      <c r="AV235" s="114">
        <v>0</v>
      </c>
      <c r="AW235" s="114">
        <v>0</v>
      </c>
      <c r="AX235" s="114">
        <v>0</v>
      </c>
      <c r="AY235" s="114">
        <v>0</v>
      </c>
      <c r="AZ235" s="114">
        <v>0</v>
      </c>
      <c r="BA235" s="114">
        <v>0</v>
      </c>
      <c r="BB235" s="114">
        <v>0</v>
      </c>
      <c r="BC235" s="114">
        <v>0</v>
      </c>
      <c r="BD235" s="115">
        <v>0</v>
      </c>
      <c r="BE235" s="114">
        <v>0</v>
      </c>
      <c r="BF235" s="114">
        <v>0</v>
      </c>
      <c r="BG235" s="114">
        <v>0</v>
      </c>
      <c r="BH235" s="114">
        <v>0</v>
      </c>
      <c r="BI235" s="114">
        <v>0</v>
      </c>
      <c r="BJ235" s="114">
        <v>0</v>
      </c>
      <c r="BK235" s="114">
        <v>0</v>
      </c>
      <c r="BL235" s="114">
        <v>0</v>
      </c>
      <c r="BM235" s="114">
        <v>0</v>
      </c>
      <c r="BN235" s="114">
        <v>0</v>
      </c>
      <c r="BO235" s="114">
        <v>0</v>
      </c>
      <c r="BP235" s="114">
        <v>0</v>
      </c>
      <c r="BQ235" s="114">
        <v>0</v>
      </c>
      <c r="BR235" s="114">
        <v>0</v>
      </c>
      <c r="BS235" s="114">
        <v>0</v>
      </c>
    </row>
    <row r="236" spans="1:71" s="1" customFormat="1" ht="15" x14ac:dyDescent="0.25">
      <c r="A236" s="1" t="str">
        <f>CONCATENATE(G236,"-",F236,"-",H236)</f>
        <v>999934360-Red-Cadet</v>
      </c>
      <c r="B236" s="1" t="str">
        <f>CONCATENATE(G236,"-",H236)</f>
        <v>999934360-Cadet</v>
      </c>
      <c r="C236" s="36" t="s">
        <v>2995</v>
      </c>
      <c r="D236" s="36" t="s">
        <v>2996</v>
      </c>
      <c r="E236" s="36" t="s">
        <v>27</v>
      </c>
      <c r="F236" s="42" t="s">
        <v>136</v>
      </c>
      <c r="G236" s="36">
        <v>999934360</v>
      </c>
      <c r="H236" s="36" t="s">
        <v>18</v>
      </c>
      <c r="I236" s="34">
        <f>((L236)-J236)+T236</f>
        <v>90</v>
      </c>
      <c r="J236" s="36"/>
      <c r="K236" s="35"/>
      <c r="L236" s="34">
        <f>SUM(N236,O236,P236,Q236,R236,M236)</f>
        <v>0</v>
      </c>
      <c r="M236" s="34">
        <f>AJ236</f>
        <v>0</v>
      </c>
      <c r="N236" s="34">
        <f>SUM(AI236)</f>
        <v>0</v>
      </c>
      <c r="O236" s="34">
        <f>0</f>
        <v>0</v>
      </c>
      <c r="P236" s="34">
        <v>0</v>
      </c>
      <c r="Q236" s="34">
        <v>0</v>
      </c>
      <c r="R236" s="34">
        <f>AH236</f>
        <v>0</v>
      </c>
      <c r="S236" s="122"/>
      <c r="T236" s="41">
        <f>SUM(U236,AA236)</f>
        <v>90</v>
      </c>
      <c r="U236" s="41">
        <f>IF(SUM(V236:Y236)&gt;=250, 250,SUM(V236:Y236))</f>
        <v>90</v>
      </c>
      <c r="V236" s="41">
        <v>0</v>
      </c>
      <c r="W236" s="41">
        <v>0</v>
      </c>
      <c r="X236" s="41">
        <f>SUM(AL236,AN236,BO236,BS236)</f>
        <v>0</v>
      </c>
      <c r="Y236" s="41">
        <f>SUM(AO236:BN236)</f>
        <v>90</v>
      </c>
      <c r="Z236" s="41">
        <f>COUNTIF(AO236:BN236, "&gt;0")</f>
        <v>1</v>
      </c>
      <c r="AA236" s="41">
        <f>SUM(AB236:AF236)</f>
        <v>0</v>
      </c>
      <c r="AB236" s="41">
        <f>BP236+BQ236</f>
        <v>0</v>
      </c>
      <c r="AC236" s="41">
        <v>0</v>
      </c>
      <c r="AD236" s="41">
        <v>0</v>
      </c>
      <c r="AE236" s="41">
        <f>SUM(BR236)</f>
        <v>0</v>
      </c>
      <c r="AF236" s="41">
        <f>SUM(AM236)</f>
        <v>0</v>
      </c>
      <c r="AG236" s="122"/>
      <c r="AH236" s="36">
        <v>0</v>
      </c>
      <c r="AI236" s="126">
        <v>0</v>
      </c>
      <c r="AJ236" s="36">
        <v>0</v>
      </c>
      <c r="AK236" s="121"/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14">
        <v>0</v>
      </c>
      <c r="AR236" s="1">
        <v>0</v>
      </c>
      <c r="AS236" s="114">
        <v>0</v>
      </c>
      <c r="AT236" s="114">
        <v>0</v>
      </c>
      <c r="AU236" s="114">
        <v>0</v>
      </c>
      <c r="AV236" s="114">
        <v>0</v>
      </c>
      <c r="AW236" s="114">
        <v>0</v>
      </c>
      <c r="AX236" s="114">
        <v>0</v>
      </c>
      <c r="AY236" s="114">
        <v>0</v>
      </c>
      <c r="AZ236" s="114">
        <v>0</v>
      </c>
      <c r="BA236" s="114">
        <v>0</v>
      </c>
      <c r="BB236" s="114">
        <v>0</v>
      </c>
      <c r="BC236" s="114">
        <v>0</v>
      </c>
      <c r="BD236" s="115">
        <v>0</v>
      </c>
      <c r="BE236" s="114">
        <v>0</v>
      </c>
      <c r="BF236" s="114">
        <v>0</v>
      </c>
      <c r="BG236" s="114">
        <v>0</v>
      </c>
      <c r="BH236" s="114">
        <v>90</v>
      </c>
      <c r="BI236" s="114">
        <v>0</v>
      </c>
      <c r="BJ236" s="114">
        <v>0</v>
      </c>
      <c r="BK236" s="114">
        <v>0</v>
      </c>
      <c r="BL236" s="114">
        <v>0</v>
      </c>
      <c r="BM236" s="114">
        <v>0</v>
      </c>
      <c r="BN236" s="114">
        <v>0</v>
      </c>
      <c r="BO236" s="114">
        <v>0</v>
      </c>
      <c r="BP236" s="114">
        <v>0</v>
      </c>
      <c r="BQ236" s="114">
        <v>0</v>
      </c>
      <c r="BR236" s="114">
        <v>0</v>
      </c>
      <c r="BS236" s="114">
        <v>0</v>
      </c>
    </row>
    <row r="237" spans="1:71" s="1" customFormat="1" ht="15" x14ac:dyDescent="0.25">
      <c r="A237" s="1" t="str">
        <f>CONCATENATE(G237,"-",F237,"-",H237)</f>
        <v>999935567-Red-Cadet</v>
      </c>
      <c r="B237" s="1" t="str">
        <f>CONCATENATE(G237,"-",H237)</f>
        <v>999935567-Cadet</v>
      </c>
      <c r="C237" s="149" t="s">
        <v>312</v>
      </c>
      <c r="D237" s="149" t="s">
        <v>2801</v>
      </c>
      <c r="E237" s="149" t="s">
        <v>27</v>
      </c>
      <c r="F237" s="42" t="s">
        <v>136</v>
      </c>
      <c r="G237" s="149">
        <v>999935567</v>
      </c>
      <c r="H237" s="149" t="s">
        <v>18</v>
      </c>
      <c r="I237" s="34">
        <f>((L237)-J237)+T237</f>
        <v>90</v>
      </c>
      <c r="J237" s="36"/>
      <c r="K237" s="35"/>
      <c r="L237" s="34">
        <f>SUM(N237,O237,P237,Q237,R237,M237)</f>
        <v>0</v>
      </c>
      <c r="M237" s="34">
        <f>AJ237</f>
        <v>0</v>
      </c>
      <c r="N237" s="34">
        <f>SUM(AI237)</f>
        <v>0</v>
      </c>
      <c r="O237" s="34">
        <f>0</f>
        <v>0</v>
      </c>
      <c r="P237" s="34">
        <v>0</v>
      </c>
      <c r="Q237" s="34">
        <v>0</v>
      </c>
      <c r="R237" s="34">
        <f>AH237</f>
        <v>0</v>
      </c>
      <c r="S237" s="122"/>
      <c r="T237" s="41">
        <f>SUM(U237,AA237)</f>
        <v>90</v>
      </c>
      <c r="U237" s="41">
        <f>IF(SUM(V237:Y237)&gt;=250, 250,SUM(V237:Y237))</f>
        <v>90</v>
      </c>
      <c r="V237" s="41">
        <v>0</v>
      </c>
      <c r="W237" s="41">
        <v>0</v>
      </c>
      <c r="X237" s="41">
        <f>SUM(AL237,AN237,BO237,BS237)</f>
        <v>0</v>
      </c>
      <c r="Y237" s="41">
        <f>SUM(AO237:BN237)</f>
        <v>90</v>
      </c>
      <c r="Z237" s="41">
        <f>COUNTIF(AO237:BN237, "&gt;0")</f>
        <v>1</v>
      </c>
      <c r="AA237" s="41">
        <f>SUM(AB237:AF237)</f>
        <v>0</v>
      </c>
      <c r="AB237" s="41">
        <f>BP237+BQ237</f>
        <v>0</v>
      </c>
      <c r="AC237" s="41">
        <v>0</v>
      </c>
      <c r="AD237" s="41">
        <v>0</v>
      </c>
      <c r="AE237" s="41">
        <f>SUM(BR237)</f>
        <v>0</v>
      </c>
      <c r="AF237" s="41">
        <f>SUM(AM237)</f>
        <v>0</v>
      </c>
      <c r="AG237" s="122"/>
      <c r="AH237" s="36">
        <v>0</v>
      </c>
      <c r="AI237" s="126">
        <v>0</v>
      </c>
      <c r="AJ237" s="36">
        <v>0</v>
      </c>
      <c r="AK237" s="121"/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14">
        <v>0</v>
      </c>
      <c r="AR237" s="1">
        <v>0</v>
      </c>
      <c r="AS237" s="114">
        <v>0</v>
      </c>
      <c r="AT237" s="114">
        <v>0</v>
      </c>
      <c r="AU237" s="114">
        <v>0</v>
      </c>
      <c r="AV237" s="114">
        <v>0</v>
      </c>
      <c r="AW237" s="114">
        <v>0</v>
      </c>
      <c r="AX237" s="114">
        <v>0</v>
      </c>
      <c r="AY237" s="114">
        <v>0</v>
      </c>
      <c r="AZ237" s="114">
        <v>0</v>
      </c>
      <c r="BA237" s="114">
        <v>0</v>
      </c>
      <c r="BB237" s="114">
        <v>0</v>
      </c>
      <c r="BC237" s="114">
        <v>90</v>
      </c>
      <c r="BD237" s="115">
        <v>0</v>
      </c>
      <c r="BE237" s="114">
        <v>0</v>
      </c>
      <c r="BF237" s="114">
        <v>0</v>
      </c>
      <c r="BG237" s="114">
        <v>0</v>
      </c>
      <c r="BH237" s="114">
        <v>0</v>
      </c>
      <c r="BI237" s="114">
        <v>0</v>
      </c>
      <c r="BJ237" s="114">
        <v>0</v>
      </c>
      <c r="BK237" s="114">
        <v>0</v>
      </c>
      <c r="BL237" s="114">
        <v>0</v>
      </c>
      <c r="BM237" s="114">
        <v>0</v>
      </c>
      <c r="BN237" s="114">
        <v>0</v>
      </c>
      <c r="BO237" s="114">
        <v>0</v>
      </c>
      <c r="BP237" s="114">
        <v>0</v>
      </c>
      <c r="BQ237" s="114">
        <v>0</v>
      </c>
      <c r="BR237" s="114">
        <v>0</v>
      </c>
      <c r="BS237" s="114">
        <v>0</v>
      </c>
    </row>
    <row r="238" spans="1:71" s="1" customFormat="1" ht="15" x14ac:dyDescent="0.25">
      <c r="A238" s="1" t="str">
        <f>CONCATENATE(G238,"-",F238,"-",H238)</f>
        <v>999921499-Red-Cadet</v>
      </c>
      <c r="B238" s="1" t="str">
        <f>CONCATENATE(G238,"-",H238)</f>
        <v>999921499-Cadet</v>
      </c>
      <c r="C238" s="131" t="s">
        <v>577</v>
      </c>
      <c r="D238" s="131" t="s">
        <v>2750</v>
      </c>
      <c r="E238" s="131" t="s">
        <v>27</v>
      </c>
      <c r="F238" s="42" t="s">
        <v>136</v>
      </c>
      <c r="G238" s="150">
        <v>999921499</v>
      </c>
      <c r="H238" s="131" t="s">
        <v>18</v>
      </c>
      <c r="I238" s="34">
        <f>((L238)-J238)+T238</f>
        <v>68</v>
      </c>
      <c r="J238" s="36"/>
      <c r="K238" s="35"/>
      <c r="L238" s="34">
        <f>SUM(N238,O238,P238,Q238,R238,M238)</f>
        <v>0</v>
      </c>
      <c r="M238" s="34">
        <f>AJ238</f>
        <v>0</v>
      </c>
      <c r="N238" s="34">
        <f>SUM(AI238)</f>
        <v>0</v>
      </c>
      <c r="O238" s="34">
        <f>0</f>
        <v>0</v>
      </c>
      <c r="P238" s="34">
        <v>0</v>
      </c>
      <c r="Q238" s="34">
        <v>0</v>
      </c>
      <c r="R238" s="34">
        <f>AH238</f>
        <v>0</v>
      </c>
      <c r="S238" s="122"/>
      <c r="T238" s="41">
        <f>SUM(U238,AA238)</f>
        <v>68</v>
      </c>
      <c r="U238" s="41">
        <f>IF(SUM(V238:Y238)&gt;=250, 250,SUM(V238:Y238))</f>
        <v>68</v>
      </c>
      <c r="V238" s="41">
        <v>0</v>
      </c>
      <c r="W238" s="41">
        <v>0</v>
      </c>
      <c r="X238" s="41">
        <f>SUM(AL238,AN238,BO238,BS238)</f>
        <v>0</v>
      </c>
      <c r="Y238" s="41">
        <f>SUM(AO238:BN238)</f>
        <v>68</v>
      </c>
      <c r="Z238" s="41">
        <f>COUNTIF(AO238:BN238, "&gt;0")</f>
        <v>1</v>
      </c>
      <c r="AA238" s="41">
        <f>SUM(AB238:AF238)</f>
        <v>0</v>
      </c>
      <c r="AB238" s="41">
        <f>BP238+BQ238</f>
        <v>0</v>
      </c>
      <c r="AC238" s="41">
        <v>0</v>
      </c>
      <c r="AD238" s="41">
        <v>0</v>
      </c>
      <c r="AE238" s="41">
        <f>SUM(BR238)</f>
        <v>0</v>
      </c>
      <c r="AF238" s="41">
        <f>SUM(AM238)</f>
        <v>0</v>
      </c>
      <c r="AG238" s="122"/>
      <c r="AH238" s="36">
        <v>0</v>
      </c>
      <c r="AI238" s="126">
        <v>0</v>
      </c>
      <c r="AJ238" s="36">
        <v>0</v>
      </c>
      <c r="AK238" s="121"/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14">
        <v>0</v>
      </c>
      <c r="AR238" s="1">
        <v>0</v>
      </c>
      <c r="AS238" s="114">
        <v>0</v>
      </c>
      <c r="AT238" s="114">
        <v>0</v>
      </c>
      <c r="AU238" s="114">
        <v>0</v>
      </c>
      <c r="AV238" s="114">
        <v>0</v>
      </c>
      <c r="AW238" s="114">
        <v>0</v>
      </c>
      <c r="AX238" s="114">
        <v>0</v>
      </c>
      <c r="AY238" s="114">
        <v>0</v>
      </c>
      <c r="AZ238" s="114">
        <v>0</v>
      </c>
      <c r="BA238" s="114">
        <v>0</v>
      </c>
      <c r="BB238" s="114">
        <v>68</v>
      </c>
      <c r="BC238" s="114">
        <v>0</v>
      </c>
      <c r="BD238" s="115">
        <v>0</v>
      </c>
      <c r="BE238" s="114">
        <v>0</v>
      </c>
      <c r="BF238" s="114">
        <v>0</v>
      </c>
      <c r="BG238" s="114">
        <v>0</v>
      </c>
      <c r="BH238" s="114">
        <v>0</v>
      </c>
      <c r="BI238" s="114">
        <v>0</v>
      </c>
      <c r="BJ238" s="114">
        <v>0</v>
      </c>
      <c r="BK238" s="114">
        <v>0</v>
      </c>
      <c r="BL238" s="114">
        <v>0</v>
      </c>
      <c r="BM238" s="114">
        <v>0</v>
      </c>
      <c r="BN238" s="114">
        <v>0</v>
      </c>
      <c r="BO238" s="114">
        <v>0</v>
      </c>
      <c r="BP238" s="114">
        <v>0</v>
      </c>
      <c r="BQ238" s="114">
        <v>0</v>
      </c>
      <c r="BR238" s="114">
        <v>0</v>
      </c>
      <c r="BS238" s="114">
        <v>0</v>
      </c>
    </row>
    <row r="239" spans="1:71" s="1" customFormat="1" ht="15" x14ac:dyDescent="0.25">
      <c r="A239" s="1" t="str">
        <f>CONCATENATE(G239,"-",F239,"-",H239)</f>
        <v>999926136-Red-Cadet</v>
      </c>
      <c r="B239" s="1" t="str">
        <f>CONCATENATE(G239,"-",H239)</f>
        <v>999926136-Cadet</v>
      </c>
      <c r="C239" s="36" t="s">
        <v>1050</v>
      </c>
      <c r="D239" s="36" t="s">
        <v>3416</v>
      </c>
      <c r="E239" s="36" t="s">
        <v>27</v>
      </c>
      <c r="F239" s="36" t="s">
        <v>136</v>
      </c>
      <c r="G239" s="36">
        <v>999926136</v>
      </c>
      <c r="H239" s="36" t="s">
        <v>18</v>
      </c>
      <c r="I239" s="34">
        <f>((L239)-J239)+T239</f>
        <v>68</v>
      </c>
      <c r="J239" s="34">
        <f>L239/2</f>
        <v>0</v>
      </c>
      <c r="K239" s="37"/>
      <c r="L239" s="34">
        <f>SUM(N239,O239,P239,Q239,R239,M239)</f>
        <v>0</v>
      </c>
      <c r="M239" s="34">
        <f>AJ239</f>
        <v>0</v>
      </c>
      <c r="N239" s="34">
        <f>SUM(AI239)</f>
        <v>0</v>
      </c>
      <c r="O239" s="34">
        <f>0</f>
        <v>0</v>
      </c>
      <c r="P239" s="34">
        <v>0</v>
      </c>
      <c r="Q239" s="34">
        <v>0</v>
      </c>
      <c r="R239" s="34">
        <f>AH239</f>
        <v>0</v>
      </c>
      <c r="S239" s="122"/>
      <c r="T239" s="41">
        <f>SUM(U239,AA239)</f>
        <v>68</v>
      </c>
      <c r="U239" s="41">
        <f>IF(SUM(V239:Y239)&gt;=250, 250,SUM(V239:Y239))</f>
        <v>68</v>
      </c>
      <c r="V239" s="41">
        <v>0</v>
      </c>
      <c r="W239" s="41">
        <v>0</v>
      </c>
      <c r="X239" s="41">
        <f>SUM(AL239,AN239,BO239,BS239)</f>
        <v>0</v>
      </c>
      <c r="Y239" s="41">
        <f>SUM(AO239:BN239)</f>
        <v>68</v>
      </c>
      <c r="Z239" s="41">
        <f>COUNTIF(AO239:BN239, "&gt;0")</f>
        <v>1</v>
      </c>
      <c r="AA239" s="41">
        <f>SUM(AB239:AF239)</f>
        <v>0</v>
      </c>
      <c r="AB239" s="41">
        <f>BP239+BQ239</f>
        <v>0</v>
      </c>
      <c r="AC239" s="41">
        <v>0</v>
      </c>
      <c r="AD239" s="41">
        <v>0</v>
      </c>
      <c r="AE239" s="41">
        <f>SUM(BR239)</f>
        <v>0</v>
      </c>
      <c r="AF239" s="41">
        <f>SUM(AM239)</f>
        <v>0</v>
      </c>
      <c r="AG239" s="122"/>
      <c r="AH239" s="36">
        <v>0</v>
      </c>
      <c r="AI239" s="36">
        <v>0</v>
      </c>
      <c r="AJ239" s="36">
        <v>0</v>
      </c>
      <c r="AK239" s="121"/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14">
        <v>0</v>
      </c>
      <c r="AR239" s="1">
        <v>0</v>
      </c>
      <c r="AS239" s="114">
        <v>0</v>
      </c>
      <c r="AT239" s="114">
        <v>0</v>
      </c>
      <c r="AU239" s="114">
        <v>0</v>
      </c>
      <c r="AV239" s="114">
        <v>0</v>
      </c>
      <c r="AW239" s="114">
        <v>0</v>
      </c>
      <c r="AX239" s="114">
        <v>0</v>
      </c>
      <c r="AY239" s="114">
        <v>0</v>
      </c>
      <c r="AZ239" s="114">
        <v>0</v>
      </c>
      <c r="BA239" s="114">
        <v>0</v>
      </c>
      <c r="BB239" s="114">
        <v>0</v>
      </c>
      <c r="BC239" s="114">
        <v>0</v>
      </c>
      <c r="BD239" s="115">
        <v>0</v>
      </c>
      <c r="BE239" s="114">
        <v>0</v>
      </c>
      <c r="BF239" s="114">
        <v>0</v>
      </c>
      <c r="BG239" s="114">
        <v>0</v>
      </c>
      <c r="BH239" s="114">
        <v>0</v>
      </c>
      <c r="BI239" s="114">
        <v>0</v>
      </c>
      <c r="BJ239" s="114">
        <v>0</v>
      </c>
      <c r="BK239" s="114">
        <v>68</v>
      </c>
      <c r="BL239" s="114">
        <v>0</v>
      </c>
      <c r="BM239" s="114">
        <v>0</v>
      </c>
      <c r="BN239" s="114">
        <v>0</v>
      </c>
      <c r="BO239" s="114">
        <v>0</v>
      </c>
      <c r="BP239" s="114">
        <v>0</v>
      </c>
      <c r="BQ239" s="114">
        <v>0</v>
      </c>
      <c r="BR239" s="114">
        <v>0</v>
      </c>
      <c r="BS239" s="114">
        <v>0</v>
      </c>
    </row>
    <row r="240" spans="1:71" s="1" customFormat="1" ht="15" x14ac:dyDescent="0.25">
      <c r="A240" s="1" t="str">
        <f>CONCATENATE(G240,"-",F240,"-",H240)</f>
        <v>999929303-Red-Cadet</v>
      </c>
      <c r="B240" s="1" t="str">
        <f>CONCATENATE(G240,"-",H240)</f>
        <v>999929303-Cadet</v>
      </c>
      <c r="C240" s="131" t="s">
        <v>2748</v>
      </c>
      <c r="D240" s="131" t="s">
        <v>2749</v>
      </c>
      <c r="E240" s="131" t="s">
        <v>27</v>
      </c>
      <c r="F240" s="42" t="s">
        <v>136</v>
      </c>
      <c r="G240" s="150">
        <v>999929303</v>
      </c>
      <c r="H240" s="131" t="s">
        <v>18</v>
      </c>
      <c r="I240" s="34">
        <f>((L240)-J240)+T240</f>
        <v>68</v>
      </c>
      <c r="J240" s="36"/>
      <c r="K240" s="35"/>
      <c r="L240" s="34">
        <f>SUM(N240,O240,P240,Q240,R240,M240)</f>
        <v>0</v>
      </c>
      <c r="M240" s="34">
        <f>AJ240</f>
        <v>0</v>
      </c>
      <c r="N240" s="34">
        <f>SUM(AI240)</f>
        <v>0</v>
      </c>
      <c r="O240" s="34">
        <f>0</f>
        <v>0</v>
      </c>
      <c r="P240" s="34">
        <v>0</v>
      </c>
      <c r="Q240" s="34">
        <v>0</v>
      </c>
      <c r="R240" s="34">
        <f>AH240</f>
        <v>0</v>
      </c>
      <c r="S240" s="122"/>
      <c r="T240" s="41">
        <f>SUM(U240,AA240)</f>
        <v>68</v>
      </c>
      <c r="U240" s="41">
        <f>IF(SUM(V240:Y240)&gt;=250, 250,SUM(V240:Y240))</f>
        <v>68</v>
      </c>
      <c r="V240" s="41">
        <v>0</v>
      </c>
      <c r="W240" s="41">
        <v>0</v>
      </c>
      <c r="X240" s="41">
        <f>SUM(AL240,AN240,BO240,BS240)</f>
        <v>0</v>
      </c>
      <c r="Y240" s="41">
        <f>SUM(AO240:BN240)</f>
        <v>68</v>
      </c>
      <c r="Z240" s="41">
        <f>COUNTIF(AO240:BN240, "&gt;0")</f>
        <v>1</v>
      </c>
      <c r="AA240" s="41">
        <f>SUM(AB240:AF240)</f>
        <v>0</v>
      </c>
      <c r="AB240" s="41">
        <f>BP240+BQ240</f>
        <v>0</v>
      </c>
      <c r="AC240" s="41">
        <v>0</v>
      </c>
      <c r="AD240" s="41">
        <v>0</v>
      </c>
      <c r="AE240" s="41">
        <f>SUM(BR240)</f>
        <v>0</v>
      </c>
      <c r="AF240" s="41">
        <f>SUM(AM240)</f>
        <v>0</v>
      </c>
      <c r="AG240" s="122"/>
      <c r="AH240" s="36">
        <v>0</v>
      </c>
      <c r="AI240" s="126">
        <v>0</v>
      </c>
      <c r="AJ240" s="36">
        <v>0</v>
      </c>
      <c r="AK240" s="121"/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14">
        <v>0</v>
      </c>
      <c r="AR240" s="1">
        <v>0</v>
      </c>
      <c r="AS240" s="114">
        <v>0</v>
      </c>
      <c r="AT240" s="114">
        <v>0</v>
      </c>
      <c r="AU240" s="114">
        <v>0</v>
      </c>
      <c r="AV240" s="114">
        <v>0</v>
      </c>
      <c r="AW240" s="114">
        <v>0</v>
      </c>
      <c r="AX240" s="114">
        <v>0</v>
      </c>
      <c r="AY240" s="114">
        <v>0</v>
      </c>
      <c r="AZ240" s="114">
        <v>0</v>
      </c>
      <c r="BA240" s="114">
        <v>0</v>
      </c>
      <c r="BB240" s="114">
        <v>68</v>
      </c>
      <c r="BC240" s="114">
        <v>0</v>
      </c>
      <c r="BD240" s="115">
        <v>0</v>
      </c>
      <c r="BE240" s="114">
        <v>0</v>
      </c>
      <c r="BF240" s="114">
        <v>0</v>
      </c>
      <c r="BG240" s="114">
        <v>0</v>
      </c>
      <c r="BH240" s="114">
        <v>0</v>
      </c>
      <c r="BI240" s="114">
        <v>0</v>
      </c>
      <c r="BJ240" s="114">
        <v>0</v>
      </c>
      <c r="BK240" s="114">
        <v>0</v>
      </c>
      <c r="BL240" s="114">
        <v>0</v>
      </c>
      <c r="BM240" s="114">
        <v>0</v>
      </c>
      <c r="BN240" s="114">
        <v>0</v>
      </c>
      <c r="BO240" s="114">
        <v>0</v>
      </c>
      <c r="BP240" s="114">
        <v>0</v>
      </c>
      <c r="BQ240" s="114">
        <v>0</v>
      </c>
      <c r="BR240" s="114">
        <v>0</v>
      </c>
      <c r="BS240" s="114">
        <v>0</v>
      </c>
    </row>
    <row r="241" spans="1:71" s="1" customFormat="1" ht="15" x14ac:dyDescent="0.25">
      <c r="A241" s="1" t="str">
        <f>CONCATENATE(G241,"-",F241,"-",H241)</f>
        <v>999932381-Red-Cadet</v>
      </c>
      <c r="B241" s="1" t="str">
        <f>CONCATENATE(G241,"-",H241)</f>
        <v>999932381-Cadet</v>
      </c>
      <c r="C241" s="36" t="s">
        <v>1599</v>
      </c>
      <c r="D241" s="36" t="s">
        <v>1600</v>
      </c>
      <c r="E241" s="36" t="s">
        <v>27</v>
      </c>
      <c r="F241" s="42" t="s">
        <v>136</v>
      </c>
      <c r="G241" s="36">
        <v>999932381</v>
      </c>
      <c r="H241" s="36" t="s">
        <v>18</v>
      </c>
      <c r="I241" s="34">
        <f>((L241)-J241)+T241</f>
        <v>68</v>
      </c>
      <c r="J241" s="36"/>
      <c r="K241" s="35"/>
      <c r="L241" s="34">
        <f>SUM(N241,O241,P241,Q241,R241,M241)</f>
        <v>0</v>
      </c>
      <c r="M241" s="34">
        <f>AJ241</f>
        <v>0</v>
      </c>
      <c r="N241" s="34">
        <f>SUM(AI241)</f>
        <v>0</v>
      </c>
      <c r="O241" s="34">
        <f>0</f>
        <v>0</v>
      </c>
      <c r="P241" s="34">
        <v>0</v>
      </c>
      <c r="Q241" s="34">
        <v>0</v>
      </c>
      <c r="R241" s="34">
        <f>AH241</f>
        <v>0</v>
      </c>
      <c r="S241" s="122"/>
      <c r="T241" s="41">
        <f>SUM(U241,AA241)</f>
        <v>68</v>
      </c>
      <c r="U241" s="41">
        <f>IF(SUM(V241:Y241)&gt;=250, 250,SUM(V241:Y241))</f>
        <v>68</v>
      </c>
      <c r="V241" s="41">
        <v>0</v>
      </c>
      <c r="W241" s="41">
        <v>0</v>
      </c>
      <c r="X241" s="41">
        <f>SUM(AL241,AN241,BO241,BS241)</f>
        <v>0</v>
      </c>
      <c r="Y241" s="41">
        <f>SUM(AO241:BN241)</f>
        <v>68</v>
      </c>
      <c r="Z241" s="41">
        <f>COUNTIF(AO241:BN241, "&gt;0")</f>
        <v>1</v>
      </c>
      <c r="AA241" s="41">
        <f>SUM(AB241:AF241)</f>
        <v>0</v>
      </c>
      <c r="AB241" s="41">
        <f>BP241+BQ241</f>
        <v>0</v>
      </c>
      <c r="AC241" s="41">
        <v>0</v>
      </c>
      <c r="AD241" s="41">
        <v>0</v>
      </c>
      <c r="AE241" s="41">
        <f>SUM(BR241)</f>
        <v>0</v>
      </c>
      <c r="AF241" s="41">
        <f>SUM(AM241)</f>
        <v>0</v>
      </c>
      <c r="AG241" s="122"/>
      <c r="AH241" s="36">
        <v>0</v>
      </c>
      <c r="AI241" s="36">
        <v>0</v>
      </c>
      <c r="AJ241" s="36">
        <v>0</v>
      </c>
      <c r="AK241" s="121"/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14">
        <v>0</v>
      </c>
      <c r="AR241" s="1">
        <v>0</v>
      </c>
      <c r="AS241" s="114">
        <v>0</v>
      </c>
      <c r="AT241" s="114">
        <v>0</v>
      </c>
      <c r="AU241" s="114">
        <v>0</v>
      </c>
      <c r="AV241" s="114">
        <v>0</v>
      </c>
      <c r="AW241" s="114">
        <v>0</v>
      </c>
      <c r="AX241" s="114">
        <v>0</v>
      </c>
      <c r="AY241" s="114">
        <v>0</v>
      </c>
      <c r="AZ241" s="114">
        <v>0</v>
      </c>
      <c r="BA241" s="114">
        <v>0</v>
      </c>
      <c r="BB241" s="114">
        <v>0</v>
      </c>
      <c r="BC241" s="114">
        <v>0</v>
      </c>
      <c r="BD241" s="115">
        <v>0</v>
      </c>
      <c r="BE241" s="114">
        <v>0</v>
      </c>
      <c r="BF241" s="114">
        <v>0</v>
      </c>
      <c r="BG241" s="114">
        <v>68</v>
      </c>
      <c r="BH241" s="114">
        <v>0</v>
      </c>
      <c r="BI241" s="114">
        <v>0</v>
      </c>
      <c r="BJ241" s="114">
        <v>0</v>
      </c>
      <c r="BK241" s="114">
        <v>0</v>
      </c>
      <c r="BL241" s="114">
        <v>0</v>
      </c>
      <c r="BM241" s="114">
        <v>0</v>
      </c>
      <c r="BN241" s="114">
        <v>0</v>
      </c>
      <c r="BO241" s="114">
        <v>0</v>
      </c>
      <c r="BP241" s="114">
        <v>0</v>
      </c>
      <c r="BQ241" s="114">
        <v>0</v>
      </c>
      <c r="BR241" s="114">
        <v>0</v>
      </c>
      <c r="BS241" s="114">
        <v>0</v>
      </c>
    </row>
    <row r="242" spans="1:71" s="1" customFormat="1" ht="15" x14ac:dyDescent="0.25">
      <c r="A242" s="1" t="str">
        <f>CONCATENATE(G242,"-",F242,"-",H242)</f>
        <v>999934224-Red-Cadet</v>
      </c>
      <c r="B242" s="1" t="str">
        <f>CONCATENATE(G242,"-",H242)</f>
        <v>999934224-Cadet</v>
      </c>
      <c r="C242" s="36" t="s">
        <v>2999</v>
      </c>
      <c r="D242" s="36" t="s">
        <v>3000</v>
      </c>
      <c r="E242" s="36" t="s">
        <v>27</v>
      </c>
      <c r="F242" s="42" t="s">
        <v>136</v>
      </c>
      <c r="G242" s="36">
        <v>999934224</v>
      </c>
      <c r="H242" s="36" t="s">
        <v>18</v>
      </c>
      <c r="I242" s="34">
        <f>((L242)-J242)+T242</f>
        <v>68</v>
      </c>
      <c r="J242" s="36"/>
      <c r="K242" s="35"/>
      <c r="L242" s="34">
        <f>SUM(N242,O242,P242,Q242,R242,M242)</f>
        <v>0</v>
      </c>
      <c r="M242" s="34">
        <f>AJ242</f>
        <v>0</v>
      </c>
      <c r="N242" s="34">
        <f>SUM(AI242)</f>
        <v>0</v>
      </c>
      <c r="O242" s="34">
        <f>0</f>
        <v>0</v>
      </c>
      <c r="P242" s="34">
        <v>0</v>
      </c>
      <c r="Q242" s="34">
        <v>0</v>
      </c>
      <c r="R242" s="34">
        <f>AH242</f>
        <v>0</v>
      </c>
      <c r="S242" s="122"/>
      <c r="T242" s="41">
        <f>SUM(U242,AA242)</f>
        <v>68</v>
      </c>
      <c r="U242" s="41">
        <f>IF(SUM(V242:Y242)&gt;=250, 250,SUM(V242:Y242))</f>
        <v>68</v>
      </c>
      <c r="V242" s="41">
        <v>0</v>
      </c>
      <c r="W242" s="41">
        <v>0</v>
      </c>
      <c r="X242" s="41">
        <f>SUM(AL242,AN242,BO242,BS242)</f>
        <v>0</v>
      </c>
      <c r="Y242" s="41">
        <f>SUM(AO242:BN242)</f>
        <v>68</v>
      </c>
      <c r="Z242" s="41">
        <f>COUNTIF(AO242:BN242, "&gt;0")</f>
        <v>1</v>
      </c>
      <c r="AA242" s="41">
        <f>SUM(AB242:AF242)</f>
        <v>0</v>
      </c>
      <c r="AB242" s="41">
        <f>BP242+BQ242</f>
        <v>0</v>
      </c>
      <c r="AC242" s="41">
        <v>0</v>
      </c>
      <c r="AD242" s="41">
        <v>0</v>
      </c>
      <c r="AE242" s="41">
        <f>SUM(BR242)</f>
        <v>0</v>
      </c>
      <c r="AF242" s="41">
        <f>SUM(AM242)</f>
        <v>0</v>
      </c>
      <c r="AG242" s="122"/>
      <c r="AH242" s="36">
        <v>0</v>
      </c>
      <c r="AI242" s="126">
        <v>0</v>
      </c>
      <c r="AJ242" s="36">
        <v>0</v>
      </c>
      <c r="AK242" s="121"/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14">
        <v>0</v>
      </c>
      <c r="AR242" s="1">
        <v>0</v>
      </c>
      <c r="AS242" s="114">
        <v>0</v>
      </c>
      <c r="AT242" s="114">
        <v>0</v>
      </c>
      <c r="AU242" s="114">
        <v>0</v>
      </c>
      <c r="AV242" s="114">
        <v>0</v>
      </c>
      <c r="AW242" s="114">
        <v>0</v>
      </c>
      <c r="AX242" s="114">
        <v>0</v>
      </c>
      <c r="AY242" s="114">
        <v>0</v>
      </c>
      <c r="AZ242" s="114">
        <v>0</v>
      </c>
      <c r="BA242" s="114">
        <v>0</v>
      </c>
      <c r="BB242" s="114">
        <v>0</v>
      </c>
      <c r="BC242" s="114">
        <v>0</v>
      </c>
      <c r="BD242" s="115">
        <v>0</v>
      </c>
      <c r="BE242" s="114">
        <v>0</v>
      </c>
      <c r="BF242" s="114">
        <v>0</v>
      </c>
      <c r="BG242" s="114">
        <v>0</v>
      </c>
      <c r="BH242" s="114">
        <v>68</v>
      </c>
      <c r="BI242" s="114">
        <v>0</v>
      </c>
      <c r="BJ242" s="114">
        <v>0</v>
      </c>
      <c r="BK242" s="114">
        <v>0</v>
      </c>
      <c r="BL242" s="114">
        <v>0</v>
      </c>
      <c r="BM242" s="114">
        <v>0</v>
      </c>
      <c r="BN242" s="114">
        <v>0</v>
      </c>
      <c r="BO242" s="114">
        <v>0</v>
      </c>
      <c r="BP242" s="114">
        <v>0</v>
      </c>
      <c r="BQ242" s="114">
        <v>0</v>
      </c>
      <c r="BR242" s="114">
        <v>0</v>
      </c>
      <c r="BS242" s="114">
        <v>0</v>
      </c>
    </row>
    <row r="243" spans="1:71" s="1" customFormat="1" ht="15" x14ac:dyDescent="0.25">
      <c r="A243" s="1" t="str">
        <f>CONCATENATE(G243,"-",F243,"-",H243)</f>
        <v>999934259-Red-Cadet</v>
      </c>
      <c r="B243" s="1" t="str">
        <f>CONCATENATE(G243,"-",H243)</f>
        <v>999934259-Cadet</v>
      </c>
      <c r="C243" s="36" t="s">
        <v>2147</v>
      </c>
      <c r="D243" s="36" t="s">
        <v>541</v>
      </c>
      <c r="E243" s="36" t="s">
        <v>27</v>
      </c>
      <c r="F243" s="42" t="s">
        <v>136</v>
      </c>
      <c r="G243" s="128">
        <v>999934259</v>
      </c>
      <c r="H243" s="41" t="s">
        <v>18</v>
      </c>
      <c r="I243" s="34">
        <f>((L243)-J243)+T243</f>
        <v>68</v>
      </c>
      <c r="J243" s="36"/>
      <c r="K243" s="37"/>
      <c r="L243" s="34">
        <f>SUM(N243,O243,P243,Q243,R243,M243)</f>
        <v>0</v>
      </c>
      <c r="M243" s="34">
        <f>AJ243</f>
        <v>0</v>
      </c>
      <c r="N243" s="34">
        <f>SUM(AI243)</f>
        <v>0</v>
      </c>
      <c r="O243" s="34">
        <f>0</f>
        <v>0</v>
      </c>
      <c r="P243" s="34">
        <v>0</v>
      </c>
      <c r="Q243" s="34">
        <v>0</v>
      </c>
      <c r="R243" s="34">
        <f>AH243</f>
        <v>0</v>
      </c>
      <c r="S243" s="122"/>
      <c r="T243" s="41">
        <f>SUM(U243,AA243)</f>
        <v>68</v>
      </c>
      <c r="U243" s="41">
        <f>IF(SUM(V243:Y243)&gt;=250, 250,SUM(V243:Y243))</f>
        <v>68</v>
      </c>
      <c r="V243" s="41">
        <v>0</v>
      </c>
      <c r="W243" s="41">
        <v>0</v>
      </c>
      <c r="X243" s="41">
        <f>SUM(AL243,AN243,BO243,BS243)</f>
        <v>0</v>
      </c>
      <c r="Y243" s="41">
        <f>SUM(AO243:BN243)</f>
        <v>68</v>
      </c>
      <c r="Z243" s="41">
        <f>COUNTIF(AO243:BN243, "&gt;0")</f>
        <v>1</v>
      </c>
      <c r="AA243" s="41">
        <f>SUM(AB243:AF243)</f>
        <v>0</v>
      </c>
      <c r="AB243" s="41">
        <f>BP243+BQ243</f>
        <v>0</v>
      </c>
      <c r="AC243" s="41">
        <v>0</v>
      </c>
      <c r="AD243" s="41">
        <v>0</v>
      </c>
      <c r="AE243" s="41">
        <f>SUM(BR243)</f>
        <v>0</v>
      </c>
      <c r="AF243" s="41">
        <f>SUM(AM243)</f>
        <v>0</v>
      </c>
      <c r="AG243" s="122"/>
      <c r="AH243" s="36">
        <v>0</v>
      </c>
      <c r="AI243" s="36">
        <v>0</v>
      </c>
      <c r="AJ243" s="36">
        <v>0</v>
      </c>
      <c r="AK243" s="37">
        <v>0</v>
      </c>
      <c r="AL243" s="36">
        <v>0</v>
      </c>
      <c r="AM243" s="36">
        <v>0</v>
      </c>
      <c r="AN243" s="36">
        <v>0</v>
      </c>
      <c r="AO243" s="36">
        <v>0</v>
      </c>
      <c r="AP243" s="36">
        <v>0</v>
      </c>
      <c r="AQ243" s="114">
        <v>68</v>
      </c>
      <c r="AR243" s="1">
        <v>0</v>
      </c>
      <c r="AS243" s="114">
        <v>0</v>
      </c>
      <c r="AT243" s="114">
        <v>0</v>
      </c>
      <c r="AU243" s="114">
        <v>0</v>
      </c>
      <c r="AV243" s="114">
        <v>0</v>
      </c>
      <c r="AW243" s="114">
        <v>0</v>
      </c>
      <c r="AX243" s="114">
        <v>0</v>
      </c>
      <c r="AY243" s="114">
        <v>0</v>
      </c>
      <c r="AZ243" s="114">
        <v>0</v>
      </c>
      <c r="BA243" s="114">
        <v>0</v>
      </c>
      <c r="BB243" s="114">
        <v>0</v>
      </c>
      <c r="BC243" s="114">
        <v>0</v>
      </c>
      <c r="BD243" s="115">
        <v>0</v>
      </c>
      <c r="BE243" s="114">
        <v>0</v>
      </c>
      <c r="BF243" s="114">
        <v>0</v>
      </c>
      <c r="BG243" s="114">
        <v>0</v>
      </c>
      <c r="BH243" s="114">
        <v>0</v>
      </c>
      <c r="BI243" s="114">
        <v>0</v>
      </c>
      <c r="BJ243" s="114">
        <v>0</v>
      </c>
      <c r="BK243" s="114">
        <v>0</v>
      </c>
      <c r="BL243" s="114">
        <v>0</v>
      </c>
      <c r="BM243" s="114">
        <v>0</v>
      </c>
      <c r="BN243" s="114">
        <v>0</v>
      </c>
      <c r="BO243" s="114">
        <v>0</v>
      </c>
      <c r="BP243" s="114">
        <v>0</v>
      </c>
      <c r="BQ243" s="114">
        <v>0</v>
      </c>
      <c r="BR243" s="114">
        <v>0</v>
      </c>
      <c r="BS243" s="114">
        <v>0</v>
      </c>
    </row>
    <row r="244" spans="1:71" s="1" customFormat="1" ht="15" x14ac:dyDescent="0.25">
      <c r="A244" s="1" t="str">
        <f>CONCATENATE(G244,"-",F244,"-",H244)</f>
        <v>999934406-Red-Cadet</v>
      </c>
      <c r="B244" s="1" t="str">
        <f>CONCATENATE(G244,"-",H244)</f>
        <v>999934406-Cadet</v>
      </c>
      <c r="C244" s="36" t="s">
        <v>2997</v>
      </c>
      <c r="D244" s="36" t="s">
        <v>2998</v>
      </c>
      <c r="E244" s="36" t="s">
        <v>27</v>
      </c>
      <c r="F244" s="42" t="s">
        <v>136</v>
      </c>
      <c r="G244" s="36">
        <v>999934406</v>
      </c>
      <c r="H244" s="36" t="s">
        <v>18</v>
      </c>
      <c r="I244" s="34">
        <f>((L244)-J244)+T244</f>
        <v>68</v>
      </c>
      <c r="J244" s="36"/>
      <c r="K244" s="35"/>
      <c r="L244" s="34">
        <f>SUM(N244,O244,P244,Q244,R244,M244)</f>
        <v>0</v>
      </c>
      <c r="M244" s="34">
        <f>AJ244</f>
        <v>0</v>
      </c>
      <c r="N244" s="34">
        <f>SUM(AI244)</f>
        <v>0</v>
      </c>
      <c r="O244" s="34">
        <f>0</f>
        <v>0</v>
      </c>
      <c r="P244" s="34">
        <v>0</v>
      </c>
      <c r="Q244" s="34">
        <v>0</v>
      </c>
      <c r="R244" s="34">
        <f>AH244</f>
        <v>0</v>
      </c>
      <c r="S244" s="122"/>
      <c r="T244" s="41">
        <f>SUM(U244,AA244)</f>
        <v>68</v>
      </c>
      <c r="U244" s="41">
        <f>IF(SUM(V244:Y244)&gt;=250, 250,SUM(V244:Y244))</f>
        <v>68</v>
      </c>
      <c r="V244" s="41">
        <v>0</v>
      </c>
      <c r="W244" s="41">
        <v>0</v>
      </c>
      <c r="X244" s="41">
        <f>SUM(AL244,AN244,BO244,BS244)</f>
        <v>0</v>
      </c>
      <c r="Y244" s="41">
        <f>SUM(AO244:BN244)</f>
        <v>68</v>
      </c>
      <c r="Z244" s="41">
        <f>COUNTIF(AO244:BN244, "&gt;0")</f>
        <v>1</v>
      </c>
      <c r="AA244" s="41">
        <f>SUM(AB244:AF244)</f>
        <v>0</v>
      </c>
      <c r="AB244" s="41">
        <f>BP244+BQ244</f>
        <v>0</v>
      </c>
      <c r="AC244" s="41">
        <v>0</v>
      </c>
      <c r="AD244" s="41">
        <v>0</v>
      </c>
      <c r="AE244" s="41">
        <f>SUM(BR244)</f>
        <v>0</v>
      </c>
      <c r="AF244" s="41">
        <f>SUM(AM244)</f>
        <v>0</v>
      </c>
      <c r="AG244" s="122"/>
      <c r="AH244" s="36">
        <v>0</v>
      </c>
      <c r="AI244" s="126">
        <v>0</v>
      </c>
      <c r="AJ244" s="36">
        <v>0</v>
      </c>
      <c r="AK244" s="121"/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14">
        <v>0</v>
      </c>
      <c r="AR244" s="1">
        <v>0</v>
      </c>
      <c r="AS244" s="114">
        <v>0</v>
      </c>
      <c r="AT244" s="114">
        <v>0</v>
      </c>
      <c r="AU244" s="114">
        <v>0</v>
      </c>
      <c r="AV244" s="114">
        <v>0</v>
      </c>
      <c r="AW244" s="114">
        <v>0</v>
      </c>
      <c r="AX244" s="114">
        <v>0</v>
      </c>
      <c r="AY244" s="114">
        <v>0</v>
      </c>
      <c r="AZ244" s="114">
        <v>0</v>
      </c>
      <c r="BA244" s="114">
        <v>0</v>
      </c>
      <c r="BB244" s="114">
        <v>0</v>
      </c>
      <c r="BC244" s="114">
        <v>0</v>
      </c>
      <c r="BD244" s="115">
        <v>0</v>
      </c>
      <c r="BE244" s="114">
        <v>0</v>
      </c>
      <c r="BF244" s="114">
        <v>0</v>
      </c>
      <c r="BG244" s="114">
        <v>0</v>
      </c>
      <c r="BH244" s="114">
        <v>68</v>
      </c>
      <c r="BI244" s="114">
        <v>0</v>
      </c>
      <c r="BJ244" s="114">
        <v>0</v>
      </c>
      <c r="BK244" s="114">
        <v>0</v>
      </c>
      <c r="BL244" s="114">
        <v>0</v>
      </c>
      <c r="BM244" s="114">
        <v>0</v>
      </c>
      <c r="BN244" s="114">
        <v>0</v>
      </c>
      <c r="BO244" s="114">
        <v>0</v>
      </c>
      <c r="BP244" s="114">
        <v>0</v>
      </c>
      <c r="BQ244" s="114">
        <v>0</v>
      </c>
      <c r="BR244" s="114">
        <v>0</v>
      </c>
      <c r="BS244" s="114">
        <v>0</v>
      </c>
    </row>
    <row r="245" spans="1:71" s="1" customFormat="1" ht="15" x14ac:dyDescent="0.25">
      <c r="A245" s="1" t="str">
        <f>CONCATENATE(G245,"-",F245,"-",H245)</f>
        <v>999934480-Red-Cadet</v>
      </c>
      <c r="B245" s="1" t="str">
        <f>CONCATENATE(G245,"-",H245)</f>
        <v>999934480-Cadet</v>
      </c>
      <c r="C245" s="36" t="s">
        <v>2056</v>
      </c>
      <c r="D245" s="36" t="s">
        <v>2057</v>
      </c>
      <c r="E245" s="36" t="s">
        <v>27</v>
      </c>
      <c r="F245" s="42" t="s">
        <v>136</v>
      </c>
      <c r="G245" s="128">
        <v>999934480</v>
      </c>
      <c r="H245" s="41" t="s">
        <v>18</v>
      </c>
      <c r="I245" s="34">
        <f>((L245)-J245)+T245</f>
        <v>68</v>
      </c>
      <c r="J245" s="34">
        <f>L245/2</f>
        <v>0</v>
      </c>
      <c r="K245" s="37"/>
      <c r="L245" s="34">
        <f>SUM(N245,O245,P245,Q245,R245,M245)</f>
        <v>0</v>
      </c>
      <c r="M245" s="34">
        <f>AJ245</f>
        <v>0</v>
      </c>
      <c r="N245" s="34">
        <f>SUM(AI245)</f>
        <v>0</v>
      </c>
      <c r="O245" s="34">
        <f>0</f>
        <v>0</v>
      </c>
      <c r="P245" s="34">
        <v>0</v>
      </c>
      <c r="Q245" s="34">
        <v>0</v>
      </c>
      <c r="R245" s="34">
        <f>AH245</f>
        <v>0</v>
      </c>
      <c r="S245" s="122"/>
      <c r="T245" s="41">
        <f>SUM(U245,AA245)</f>
        <v>68</v>
      </c>
      <c r="U245" s="41">
        <f>IF(SUM(V245:Y245)&gt;=250, 250,SUM(V245:Y245))</f>
        <v>68</v>
      </c>
      <c r="V245" s="41">
        <v>0</v>
      </c>
      <c r="W245" s="41">
        <v>0</v>
      </c>
      <c r="X245" s="41">
        <f>SUM(AL245,AN245,BO245,BS245)</f>
        <v>0</v>
      </c>
      <c r="Y245" s="41">
        <f>SUM(AO245:BN245)</f>
        <v>68</v>
      </c>
      <c r="Z245" s="41">
        <f>COUNTIF(AO245:BN245, "&gt;0")</f>
        <v>1</v>
      </c>
      <c r="AA245" s="41">
        <f>SUM(AB245:AF245)</f>
        <v>0</v>
      </c>
      <c r="AB245" s="41">
        <f>BP245+BQ245</f>
        <v>0</v>
      </c>
      <c r="AC245" s="41">
        <v>0</v>
      </c>
      <c r="AD245" s="41">
        <v>0</v>
      </c>
      <c r="AE245" s="41">
        <f>SUM(BR245)</f>
        <v>0</v>
      </c>
      <c r="AF245" s="41">
        <f>SUM(AM245)</f>
        <v>0</v>
      </c>
      <c r="AG245" s="122"/>
      <c r="AH245" s="36">
        <v>0</v>
      </c>
      <c r="AI245" s="126">
        <v>0</v>
      </c>
      <c r="AJ245" s="36">
        <v>0</v>
      </c>
      <c r="AK245" s="37"/>
      <c r="AL245" s="1">
        <v>0</v>
      </c>
      <c r="AM245" s="1">
        <v>0</v>
      </c>
      <c r="AN245" s="1">
        <v>0</v>
      </c>
      <c r="AO245" s="1">
        <v>0</v>
      </c>
      <c r="AP245" s="1">
        <v>68</v>
      </c>
      <c r="AQ245" s="114">
        <v>0</v>
      </c>
      <c r="AR245" s="1">
        <v>0</v>
      </c>
      <c r="AS245" s="114">
        <v>0</v>
      </c>
      <c r="AT245" s="114">
        <v>0</v>
      </c>
      <c r="AU245" s="114">
        <v>0</v>
      </c>
      <c r="AV245" s="114">
        <v>0</v>
      </c>
      <c r="AW245" s="114">
        <v>0</v>
      </c>
      <c r="AX245" s="114">
        <v>0</v>
      </c>
      <c r="AY245" s="114">
        <v>0</v>
      </c>
      <c r="AZ245" s="114">
        <v>0</v>
      </c>
      <c r="BA245" s="114">
        <v>0</v>
      </c>
      <c r="BB245" s="114">
        <v>0</v>
      </c>
      <c r="BC245" s="114">
        <v>0</v>
      </c>
      <c r="BD245" s="115">
        <v>0</v>
      </c>
      <c r="BE245" s="114">
        <v>0</v>
      </c>
      <c r="BF245" s="114">
        <v>0</v>
      </c>
      <c r="BG245" s="114">
        <v>0</v>
      </c>
      <c r="BH245" s="114">
        <v>0</v>
      </c>
      <c r="BI245" s="114">
        <v>0</v>
      </c>
      <c r="BJ245" s="114">
        <v>0</v>
      </c>
      <c r="BK245" s="114">
        <v>0</v>
      </c>
      <c r="BL245" s="114">
        <v>0</v>
      </c>
      <c r="BM245" s="114">
        <v>0</v>
      </c>
      <c r="BN245" s="114">
        <v>0</v>
      </c>
      <c r="BO245" s="114">
        <v>0</v>
      </c>
      <c r="BP245" s="114">
        <v>0</v>
      </c>
      <c r="BQ245" s="114">
        <v>0</v>
      </c>
      <c r="BR245" s="114">
        <v>0</v>
      </c>
      <c r="BS245" s="114">
        <v>0</v>
      </c>
    </row>
    <row r="246" spans="1:71" s="1" customFormat="1" ht="15" x14ac:dyDescent="0.25">
      <c r="A246" s="1" t="str">
        <f>CONCATENATE(G246,"-",F246,"-",H246)</f>
        <v>999935586-Red-Cadet</v>
      </c>
      <c r="B246" s="1" t="str">
        <f>CONCATENATE(G246,"-",H246)</f>
        <v>999935586-Cadet</v>
      </c>
      <c r="C246" s="149" t="s">
        <v>2802</v>
      </c>
      <c r="D246" s="149" t="s">
        <v>2803</v>
      </c>
      <c r="E246" s="149" t="s">
        <v>27</v>
      </c>
      <c r="F246" s="42" t="s">
        <v>136</v>
      </c>
      <c r="G246" s="149">
        <v>999935586</v>
      </c>
      <c r="H246" s="149" t="s">
        <v>18</v>
      </c>
      <c r="I246" s="34">
        <f>((L246)-J246)+T246</f>
        <v>68</v>
      </c>
      <c r="J246" s="36"/>
      <c r="K246" s="35"/>
      <c r="L246" s="34">
        <f>SUM(N246,O246,P246,Q246,R246,M246)</f>
        <v>0</v>
      </c>
      <c r="M246" s="34">
        <f>AJ246</f>
        <v>0</v>
      </c>
      <c r="N246" s="34">
        <f>SUM(AI246)</f>
        <v>0</v>
      </c>
      <c r="O246" s="34">
        <f>0</f>
        <v>0</v>
      </c>
      <c r="P246" s="34">
        <v>0</v>
      </c>
      <c r="Q246" s="34">
        <v>0</v>
      </c>
      <c r="R246" s="34">
        <f>AH246</f>
        <v>0</v>
      </c>
      <c r="S246" s="122"/>
      <c r="T246" s="41">
        <f>SUM(U246,AA246)</f>
        <v>68</v>
      </c>
      <c r="U246" s="41">
        <f>IF(SUM(V246:Y246)&gt;=250, 250,SUM(V246:Y246))</f>
        <v>68</v>
      </c>
      <c r="V246" s="41">
        <v>0</v>
      </c>
      <c r="W246" s="41">
        <v>0</v>
      </c>
      <c r="X246" s="41">
        <f>SUM(AL246,AN246,BO246,BS246)</f>
        <v>0</v>
      </c>
      <c r="Y246" s="41">
        <f>SUM(AO246:BN246)</f>
        <v>68</v>
      </c>
      <c r="Z246" s="41">
        <f>COUNTIF(AO246:BN246, "&gt;0")</f>
        <v>1</v>
      </c>
      <c r="AA246" s="41">
        <f>SUM(AB246:AF246)</f>
        <v>0</v>
      </c>
      <c r="AB246" s="41">
        <f>BP246+BQ246</f>
        <v>0</v>
      </c>
      <c r="AC246" s="41">
        <v>0</v>
      </c>
      <c r="AD246" s="41">
        <v>0</v>
      </c>
      <c r="AE246" s="41">
        <f>SUM(BR246)</f>
        <v>0</v>
      </c>
      <c r="AF246" s="41">
        <f>SUM(AM246)</f>
        <v>0</v>
      </c>
      <c r="AG246" s="122"/>
      <c r="AH246" s="36">
        <v>0</v>
      </c>
      <c r="AI246" s="126">
        <v>0</v>
      </c>
      <c r="AJ246" s="36">
        <v>0</v>
      </c>
      <c r="AK246" s="121"/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14">
        <v>0</v>
      </c>
      <c r="AR246" s="1">
        <v>0</v>
      </c>
      <c r="AS246" s="114">
        <v>0</v>
      </c>
      <c r="AT246" s="114">
        <v>0</v>
      </c>
      <c r="AU246" s="114">
        <v>0</v>
      </c>
      <c r="AV246" s="114">
        <v>0</v>
      </c>
      <c r="AW246" s="114">
        <v>0</v>
      </c>
      <c r="AX246" s="114">
        <v>0</v>
      </c>
      <c r="AY246" s="114">
        <v>0</v>
      </c>
      <c r="AZ246" s="114">
        <v>0</v>
      </c>
      <c r="BA246" s="114">
        <v>0</v>
      </c>
      <c r="BB246" s="114">
        <v>0</v>
      </c>
      <c r="BC246" s="114">
        <v>68</v>
      </c>
      <c r="BD246" s="115">
        <v>0</v>
      </c>
      <c r="BE246" s="114">
        <v>0</v>
      </c>
      <c r="BF246" s="114">
        <v>0</v>
      </c>
      <c r="BG246" s="114">
        <v>0</v>
      </c>
      <c r="BH246" s="114">
        <v>0</v>
      </c>
      <c r="BI246" s="114">
        <v>0</v>
      </c>
      <c r="BJ246" s="114">
        <v>0</v>
      </c>
      <c r="BK246" s="114">
        <v>0</v>
      </c>
      <c r="BL246" s="114">
        <v>0</v>
      </c>
      <c r="BM246" s="114">
        <v>0</v>
      </c>
      <c r="BN246" s="114">
        <v>0</v>
      </c>
      <c r="BO246" s="114">
        <v>0</v>
      </c>
      <c r="BP246" s="114">
        <v>0</v>
      </c>
      <c r="BQ246" s="114">
        <v>0</v>
      </c>
      <c r="BR246" s="114">
        <v>0</v>
      </c>
      <c r="BS246" s="114">
        <v>0</v>
      </c>
    </row>
    <row r="247" spans="1:71" s="1" customFormat="1" ht="15" x14ac:dyDescent="0.25">
      <c r="A247" s="1" t="str">
        <f>CONCATENATE(G247,"-",F247,"-",H247)</f>
        <v>999935718-Red-Cadet</v>
      </c>
      <c r="B247" s="1" t="str">
        <f>CONCATENATE(G247,"-",H247)</f>
        <v>999935718-Cadet</v>
      </c>
      <c r="C247" s="149" t="s">
        <v>2895</v>
      </c>
      <c r="D247" s="149" t="s">
        <v>2896</v>
      </c>
      <c r="E247" s="149" t="s">
        <v>27</v>
      </c>
      <c r="F247" s="42" t="s">
        <v>136</v>
      </c>
      <c r="G247" s="149">
        <v>999935718</v>
      </c>
      <c r="H247" s="149" t="s">
        <v>18</v>
      </c>
      <c r="I247" s="34">
        <f>((L247)-J247)+T247</f>
        <v>68</v>
      </c>
      <c r="J247" s="36"/>
      <c r="K247" s="35"/>
      <c r="L247" s="34">
        <f>SUM(N247,O247,P247,Q247,R247,M247)</f>
        <v>0</v>
      </c>
      <c r="M247" s="34">
        <f>AJ247</f>
        <v>0</v>
      </c>
      <c r="N247" s="34">
        <f>SUM(AI247)</f>
        <v>0</v>
      </c>
      <c r="O247" s="34">
        <f>0</f>
        <v>0</v>
      </c>
      <c r="P247" s="34">
        <v>0</v>
      </c>
      <c r="Q247" s="34">
        <v>0</v>
      </c>
      <c r="R247" s="34">
        <f>AH247</f>
        <v>0</v>
      </c>
      <c r="S247" s="122"/>
      <c r="T247" s="41">
        <f>SUM(U247,AA247)</f>
        <v>68</v>
      </c>
      <c r="U247" s="41">
        <f>IF(SUM(V247:Y247)&gt;=250, 250,SUM(V247:Y247))</f>
        <v>68</v>
      </c>
      <c r="V247" s="41">
        <v>0</v>
      </c>
      <c r="W247" s="41">
        <v>0</v>
      </c>
      <c r="X247" s="41">
        <f>SUM(AL247,AN247,BO247,BS247)</f>
        <v>0</v>
      </c>
      <c r="Y247" s="41">
        <f>SUM(AO247:BN247)</f>
        <v>68</v>
      </c>
      <c r="Z247" s="41">
        <f>COUNTIF(AO247:BN247, "&gt;0")</f>
        <v>1</v>
      </c>
      <c r="AA247" s="41">
        <f>SUM(AB247:AF247)</f>
        <v>0</v>
      </c>
      <c r="AB247" s="41">
        <f>BP247+BQ247</f>
        <v>0</v>
      </c>
      <c r="AC247" s="41">
        <v>0</v>
      </c>
      <c r="AD247" s="41">
        <v>0</v>
      </c>
      <c r="AE247" s="41">
        <f>SUM(BR247)</f>
        <v>0</v>
      </c>
      <c r="AF247" s="41">
        <f>SUM(AM247)</f>
        <v>0</v>
      </c>
      <c r="AG247" s="122"/>
      <c r="AH247" s="36">
        <v>0</v>
      </c>
      <c r="AI247" s="126">
        <v>0</v>
      </c>
      <c r="AJ247" s="36">
        <v>0</v>
      </c>
      <c r="AK247" s="121"/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14">
        <v>0</v>
      </c>
      <c r="AR247" s="1">
        <v>0</v>
      </c>
      <c r="AS247" s="114">
        <v>0</v>
      </c>
      <c r="AT247" s="114">
        <v>0</v>
      </c>
      <c r="AU247" s="114">
        <v>0</v>
      </c>
      <c r="AV247" s="114">
        <v>0</v>
      </c>
      <c r="AW247" s="114">
        <v>0</v>
      </c>
      <c r="AX247" s="114">
        <v>0</v>
      </c>
      <c r="AY247" s="114">
        <v>0</v>
      </c>
      <c r="AZ247" s="114">
        <v>0</v>
      </c>
      <c r="BA247" s="114">
        <v>0</v>
      </c>
      <c r="BB247" s="114">
        <v>0</v>
      </c>
      <c r="BC247" s="114">
        <v>0</v>
      </c>
      <c r="BD247" s="115">
        <v>0</v>
      </c>
      <c r="BE247" s="114">
        <v>0</v>
      </c>
      <c r="BF247" s="114">
        <v>68</v>
      </c>
      <c r="BG247" s="114">
        <v>0</v>
      </c>
      <c r="BH247" s="114">
        <v>0</v>
      </c>
      <c r="BI247" s="114">
        <v>0</v>
      </c>
      <c r="BJ247" s="114">
        <v>0</v>
      </c>
      <c r="BK247" s="114">
        <v>0</v>
      </c>
      <c r="BL247" s="114">
        <v>0</v>
      </c>
      <c r="BM247" s="114">
        <v>0</v>
      </c>
      <c r="BN247" s="114">
        <v>0</v>
      </c>
      <c r="BO247" s="114">
        <v>0</v>
      </c>
      <c r="BP247" s="114">
        <v>0</v>
      </c>
      <c r="BQ247" s="114">
        <v>0</v>
      </c>
      <c r="BR247" s="114">
        <v>0</v>
      </c>
      <c r="BS247" s="114">
        <v>0</v>
      </c>
    </row>
    <row r="248" spans="1:71" s="1" customFormat="1" ht="15" x14ac:dyDescent="0.25">
      <c r="A248" s="1" t="str">
        <f>CONCATENATE(G248,"-",F248,"-",H248)</f>
        <v>999912485-Red-Cadet</v>
      </c>
      <c r="B248" s="1" t="str">
        <f>CONCATENATE(G248,"-",H248)</f>
        <v>999912485-Cadet</v>
      </c>
      <c r="C248" s="36" t="s">
        <v>2235</v>
      </c>
      <c r="D248" s="36" t="s">
        <v>117</v>
      </c>
      <c r="E248" s="36" t="s">
        <v>27</v>
      </c>
      <c r="F248" s="42" t="s">
        <v>136</v>
      </c>
      <c r="G248" s="128">
        <v>999912485</v>
      </c>
      <c r="H248" s="41" t="s">
        <v>18</v>
      </c>
      <c r="I248" s="34">
        <f>((L248)-J248)+T248</f>
        <v>60</v>
      </c>
      <c r="J248" s="36"/>
      <c r="K248" s="35"/>
      <c r="L248" s="34">
        <f>SUM(N248,O248,P248,Q248,R248,M248)</f>
        <v>0</v>
      </c>
      <c r="M248" s="34">
        <f>AJ248</f>
        <v>0</v>
      </c>
      <c r="N248" s="34">
        <f>SUM(AI248)</f>
        <v>0</v>
      </c>
      <c r="O248" s="34">
        <f>0</f>
        <v>0</v>
      </c>
      <c r="P248" s="34">
        <v>0</v>
      </c>
      <c r="Q248" s="34">
        <v>0</v>
      </c>
      <c r="R248" s="34">
        <f>AH248</f>
        <v>0</v>
      </c>
      <c r="S248" s="122"/>
      <c r="T248" s="41">
        <f>SUM(U248,AA248)</f>
        <v>60</v>
      </c>
      <c r="U248" s="41">
        <f>IF(SUM(V248:Y248)&gt;=250, 250,SUM(V248:Y248))</f>
        <v>60</v>
      </c>
      <c r="V248" s="41">
        <v>0</v>
      </c>
      <c r="W248" s="41">
        <v>0</v>
      </c>
      <c r="X248" s="41">
        <f>SUM(AL248,AN248,BO248,BS248)</f>
        <v>0</v>
      </c>
      <c r="Y248" s="41">
        <f>SUM(AO248:BN248)</f>
        <v>60</v>
      </c>
      <c r="Z248" s="41">
        <f>COUNTIF(AO248:BN248, "&gt;0")</f>
        <v>1</v>
      </c>
      <c r="AA248" s="41">
        <f>SUM(AB248:AF248)</f>
        <v>0</v>
      </c>
      <c r="AB248" s="41">
        <f>BP248+BQ248</f>
        <v>0</v>
      </c>
      <c r="AC248" s="41">
        <v>0</v>
      </c>
      <c r="AD248" s="41">
        <v>0</v>
      </c>
      <c r="AE248" s="41">
        <f>SUM(BR248)</f>
        <v>0</v>
      </c>
      <c r="AF248" s="41">
        <f>SUM(AM248)</f>
        <v>0</v>
      </c>
      <c r="AG248" s="122"/>
      <c r="AH248" s="36">
        <v>0</v>
      </c>
      <c r="AI248" s="126">
        <v>0</v>
      </c>
      <c r="AJ248" s="36">
        <v>0</v>
      </c>
      <c r="AK248" s="121"/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14">
        <v>0</v>
      </c>
      <c r="AR248" s="1">
        <v>0</v>
      </c>
      <c r="AS248" s="114">
        <v>0</v>
      </c>
      <c r="AT248" s="114">
        <v>60</v>
      </c>
      <c r="AU248" s="114">
        <v>0</v>
      </c>
      <c r="AV248" s="114">
        <v>0</v>
      </c>
      <c r="AW248" s="114">
        <v>0</v>
      </c>
      <c r="AX248" s="114">
        <v>0</v>
      </c>
      <c r="AY248" s="114">
        <v>0</v>
      </c>
      <c r="AZ248" s="114">
        <v>0</v>
      </c>
      <c r="BA248" s="114">
        <v>0</v>
      </c>
      <c r="BB248" s="114">
        <v>0</v>
      </c>
      <c r="BC248" s="114">
        <v>0</v>
      </c>
      <c r="BD248" s="115">
        <v>0</v>
      </c>
      <c r="BE248" s="114">
        <v>0</v>
      </c>
      <c r="BF248" s="114">
        <v>0</v>
      </c>
      <c r="BG248" s="114">
        <v>0</v>
      </c>
      <c r="BH248" s="114">
        <v>0</v>
      </c>
      <c r="BI248" s="114">
        <v>0</v>
      </c>
      <c r="BJ248" s="114">
        <v>0</v>
      </c>
      <c r="BK248" s="114">
        <v>0</v>
      </c>
      <c r="BL248" s="114">
        <v>0</v>
      </c>
      <c r="BM248" s="114">
        <v>0</v>
      </c>
      <c r="BN248" s="114">
        <v>0</v>
      </c>
      <c r="BO248" s="114">
        <v>0</v>
      </c>
      <c r="BP248" s="114">
        <v>0</v>
      </c>
      <c r="BQ248" s="114">
        <v>0</v>
      </c>
      <c r="BR248" s="114">
        <v>0</v>
      </c>
      <c r="BS248" s="114">
        <v>0</v>
      </c>
    </row>
    <row r="249" spans="1:71" s="1" customFormat="1" ht="15" x14ac:dyDescent="0.25">
      <c r="A249" s="1" t="str">
        <f>CONCATENATE(G249,"-",F249,"-",H249)</f>
        <v>999926659-Red-Cadet</v>
      </c>
      <c r="B249" s="1" t="str">
        <f>CONCATENATE(G249,"-",H249)</f>
        <v>999926659-Cadet</v>
      </c>
      <c r="C249" s="158" t="s">
        <v>500</v>
      </c>
      <c r="D249" s="158" t="s">
        <v>2689</v>
      </c>
      <c r="E249" s="158" t="s">
        <v>27</v>
      </c>
      <c r="F249" s="42" t="s">
        <v>136</v>
      </c>
      <c r="G249" s="158">
        <v>999926659</v>
      </c>
      <c r="H249" s="158" t="s">
        <v>18</v>
      </c>
      <c r="I249" s="34">
        <f>((L249)-J249)+T249</f>
        <v>60</v>
      </c>
      <c r="J249" s="36"/>
      <c r="K249" s="35"/>
      <c r="L249" s="34">
        <f>SUM(N249,O249,P249,Q249,R249,M249)</f>
        <v>0</v>
      </c>
      <c r="M249" s="34">
        <f>AJ249</f>
        <v>0</v>
      </c>
      <c r="N249" s="34">
        <f>SUM(AI249)</f>
        <v>0</v>
      </c>
      <c r="O249" s="34">
        <f>0</f>
        <v>0</v>
      </c>
      <c r="P249" s="34">
        <v>0</v>
      </c>
      <c r="Q249" s="34">
        <v>0</v>
      </c>
      <c r="R249" s="34">
        <f>AH249</f>
        <v>0</v>
      </c>
      <c r="S249" s="122"/>
      <c r="T249" s="41">
        <f>SUM(U249,AA249)</f>
        <v>60</v>
      </c>
      <c r="U249" s="41">
        <f>IF(SUM(V249:Y249)&gt;=250, 250,SUM(V249:Y249))</f>
        <v>60</v>
      </c>
      <c r="V249" s="41">
        <v>0</v>
      </c>
      <c r="W249" s="41">
        <v>0</v>
      </c>
      <c r="X249" s="41">
        <f>SUM(AL249,AN249,BO249,BS249)</f>
        <v>0</v>
      </c>
      <c r="Y249" s="41">
        <f>SUM(AO249:BN249)</f>
        <v>60</v>
      </c>
      <c r="Z249" s="41">
        <f>COUNTIF(AO249:BN249, "&gt;0")</f>
        <v>1</v>
      </c>
      <c r="AA249" s="41">
        <f>SUM(AB249:AF249)</f>
        <v>0</v>
      </c>
      <c r="AB249" s="41">
        <f>BP249+BQ249</f>
        <v>0</v>
      </c>
      <c r="AC249" s="41">
        <v>0</v>
      </c>
      <c r="AD249" s="41">
        <v>0</v>
      </c>
      <c r="AE249" s="41">
        <f>SUM(BR249)</f>
        <v>0</v>
      </c>
      <c r="AF249" s="41">
        <f>SUM(AM249)</f>
        <v>0</v>
      </c>
      <c r="AG249" s="122"/>
      <c r="AH249" s="36">
        <v>0</v>
      </c>
      <c r="AI249" s="126">
        <v>0</v>
      </c>
      <c r="AJ249" s="36">
        <v>0</v>
      </c>
      <c r="AK249" s="121"/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14">
        <v>0</v>
      </c>
      <c r="AR249" s="1">
        <v>0</v>
      </c>
      <c r="AS249" s="114">
        <v>0</v>
      </c>
      <c r="AT249" s="114">
        <v>0</v>
      </c>
      <c r="AU249" s="114">
        <v>0</v>
      </c>
      <c r="AV249" s="114">
        <v>0</v>
      </c>
      <c r="AW249" s="114">
        <v>0</v>
      </c>
      <c r="AX249" s="114">
        <v>0</v>
      </c>
      <c r="AY249" s="114">
        <v>0</v>
      </c>
      <c r="AZ249" s="114">
        <v>0</v>
      </c>
      <c r="BA249" s="114">
        <v>60</v>
      </c>
      <c r="BB249" s="114">
        <v>0</v>
      </c>
      <c r="BC249" s="114">
        <v>0</v>
      </c>
      <c r="BD249" s="115">
        <v>0</v>
      </c>
      <c r="BE249" s="114">
        <v>0</v>
      </c>
      <c r="BF249" s="114">
        <v>0</v>
      </c>
      <c r="BG249" s="114">
        <v>0</v>
      </c>
      <c r="BH249" s="114">
        <v>0</v>
      </c>
      <c r="BI249" s="114">
        <v>0</v>
      </c>
      <c r="BJ249" s="114">
        <v>0</v>
      </c>
      <c r="BK249" s="114">
        <v>0</v>
      </c>
      <c r="BL249" s="114">
        <v>0</v>
      </c>
      <c r="BM249" s="114">
        <v>0</v>
      </c>
      <c r="BN249" s="114">
        <v>0</v>
      </c>
      <c r="BO249" s="114">
        <v>0</v>
      </c>
      <c r="BP249" s="114">
        <v>0</v>
      </c>
      <c r="BQ249" s="114">
        <v>0</v>
      </c>
      <c r="BR249" s="114">
        <v>0</v>
      </c>
      <c r="BS249" s="114">
        <v>0</v>
      </c>
    </row>
    <row r="250" spans="1:71" s="1" customFormat="1" ht="15" x14ac:dyDescent="0.25">
      <c r="A250" s="1" t="str">
        <f>CONCATENATE(G250,"-",F250,"-",H250)</f>
        <v>999930479-Red-Cadet</v>
      </c>
      <c r="B250" s="1" t="str">
        <f>CONCATENATE(G250,"-",H250)</f>
        <v>999930479-Cadet</v>
      </c>
      <c r="C250" s="36" t="s">
        <v>3102</v>
      </c>
      <c r="D250" s="36" t="s">
        <v>3103</v>
      </c>
      <c r="E250" s="36" t="s">
        <v>27</v>
      </c>
      <c r="F250" s="42" t="s">
        <v>136</v>
      </c>
      <c r="G250" s="36">
        <v>999930479</v>
      </c>
      <c r="H250" s="36" t="s">
        <v>18</v>
      </c>
      <c r="I250" s="34">
        <f>((L250)-J250)+T250</f>
        <v>60</v>
      </c>
      <c r="J250" s="36"/>
      <c r="K250" s="35"/>
      <c r="L250" s="34">
        <f>SUM(N250,O250,P250,Q250,R250,M250)</f>
        <v>0</v>
      </c>
      <c r="M250" s="34">
        <f>AJ250</f>
        <v>0</v>
      </c>
      <c r="N250" s="34">
        <f>SUM(AI250)</f>
        <v>0</v>
      </c>
      <c r="O250" s="34">
        <f>0</f>
        <v>0</v>
      </c>
      <c r="P250" s="34">
        <v>0</v>
      </c>
      <c r="Q250" s="34">
        <v>0</v>
      </c>
      <c r="R250" s="34">
        <f>AH250</f>
        <v>0</v>
      </c>
      <c r="S250" s="122"/>
      <c r="T250" s="41">
        <f>SUM(U250,AA250)</f>
        <v>60</v>
      </c>
      <c r="U250" s="41">
        <f>IF(SUM(V250:Y250)&gt;=250, 250,SUM(V250:Y250))</f>
        <v>60</v>
      </c>
      <c r="V250" s="41">
        <v>0</v>
      </c>
      <c r="W250" s="41">
        <v>0</v>
      </c>
      <c r="X250" s="41">
        <f>SUM(AL250,AN250,BO250,BS250)</f>
        <v>0</v>
      </c>
      <c r="Y250" s="41">
        <f>SUM(AO250:BN250)</f>
        <v>60</v>
      </c>
      <c r="Z250" s="41">
        <f>COUNTIF(AO250:BN250, "&gt;0")</f>
        <v>1</v>
      </c>
      <c r="AA250" s="41">
        <f>SUM(AB250:AF250)</f>
        <v>0</v>
      </c>
      <c r="AB250" s="41">
        <f>BP250+BQ250</f>
        <v>0</v>
      </c>
      <c r="AC250" s="41">
        <v>0</v>
      </c>
      <c r="AD250" s="41">
        <v>0</v>
      </c>
      <c r="AE250" s="41">
        <f>SUM(BR250)</f>
        <v>0</v>
      </c>
      <c r="AF250" s="41">
        <f>SUM(AM250)</f>
        <v>0</v>
      </c>
      <c r="AG250" s="122"/>
      <c r="AH250" s="36">
        <v>0</v>
      </c>
      <c r="AI250" s="126">
        <v>0</v>
      </c>
      <c r="AJ250" s="36">
        <v>0</v>
      </c>
      <c r="AK250" s="121"/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14">
        <v>0</v>
      </c>
      <c r="AR250" s="1">
        <v>0</v>
      </c>
      <c r="AS250" s="114">
        <v>0</v>
      </c>
      <c r="AT250" s="114">
        <v>0</v>
      </c>
      <c r="AU250" s="114">
        <v>0</v>
      </c>
      <c r="AV250" s="114">
        <v>0</v>
      </c>
      <c r="AW250" s="114">
        <v>0</v>
      </c>
      <c r="AX250" s="114">
        <v>0</v>
      </c>
      <c r="AY250" s="114">
        <v>0</v>
      </c>
      <c r="AZ250" s="114">
        <v>0</v>
      </c>
      <c r="BA250" s="114">
        <v>0</v>
      </c>
      <c r="BB250" s="114">
        <v>0</v>
      </c>
      <c r="BC250" s="114">
        <v>0</v>
      </c>
      <c r="BD250" s="115">
        <v>0</v>
      </c>
      <c r="BE250" s="114">
        <v>0</v>
      </c>
      <c r="BF250" s="114">
        <v>0</v>
      </c>
      <c r="BG250" s="114">
        <v>0</v>
      </c>
      <c r="BH250" s="114">
        <v>0</v>
      </c>
      <c r="BI250" s="114">
        <v>60</v>
      </c>
      <c r="BJ250" s="114">
        <v>0</v>
      </c>
      <c r="BK250" s="114">
        <v>0</v>
      </c>
      <c r="BL250" s="114">
        <v>0</v>
      </c>
      <c r="BM250" s="114">
        <v>0</v>
      </c>
      <c r="BN250" s="114">
        <v>0</v>
      </c>
      <c r="BO250" s="114">
        <v>0</v>
      </c>
      <c r="BP250" s="114">
        <v>0</v>
      </c>
      <c r="BQ250" s="114">
        <v>0</v>
      </c>
      <c r="BR250" s="114">
        <v>0</v>
      </c>
      <c r="BS250" s="114">
        <v>0</v>
      </c>
    </row>
    <row r="251" spans="1:71" s="1" customFormat="1" ht="15" x14ac:dyDescent="0.25">
      <c r="A251" s="1" t="str">
        <f>CONCATENATE(G251,"-",F251,"-",H251)</f>
        <v>999921346-Red-Cadet</v>
      </c>
      <c r="B251" s="1" t="str">
        <f>CONCATENATE(G251,"-",H251)</f>
        <v>999921346-Cadet</v>
      </c>
      <c r="C251" s="131" t="s">
        <v>2751</v>
      </c>
      <c r="D251" s="131" t="s">
        <v>2752</v>
      </c>
      <c r="E251" s="131" t="s">
        <v>27</v>
      </c>
      <c r="F251" s="42" t="s">
        <v>136</v>
      </c>
      <c r="G251" s="150">
        <v>999921346</v>
      </c>
      <c r="H251" s="131" t="s">
        <v>18</v>
      </c>
      <c r="I251" s="34">
        <f>((L251)-J251)+T251</f>
        <v>51</v>
      </c>
      <c r="J251" s="36"/>
      <c r="K251" s="35"/>
      <c r="L251" s="34">
        <f>SUM(N251,O251,P251,Q251,R251,M251)</f>
        <v>0</v>
      </c>
      <c r="M251" s="34">
        <f>AJ251</f>
        <v>0</v>
      </c>
      <c r="N251" s="34">
        <f>SUM(AI251)</f>
        <v>0</v>
      </c>
      <c r="O251" s="34">
        <f>0</f>
        <v>0</v>
      </c>
      <c r="P251" s="34">
        <v>0</v>
      </c>
      <c r="Q251" s="34">
        <v>0</v>
      </c>
      <c r="R251" s="34">
        <f>AH251</f>
        <v>0</v>
      </c>
      <c r="S251" s="122"/>
      <c r="T251" s="41">
        <f>SUM(U251,AA251)</f>
        <v>51</v>
      </c>
      <c r="U251" s="41">
        <f>IF(SUM(V251:Y251)&gt;=250, 250,SUM(V251:Y251))</f>
        <v>51</v>
      </c>
      <c r="V251" s="41">
        <v>0</v>
      </c>
      <c r="W251" s="41">
        <v>0</v>
      </c>
      <c r="X251" s="41">
        <f>SUM(AL251,AN251,BO251,BS251)</f>
        <v>0</v>
      </c>
      <c r="Y251" s="41">
        <f>SUM(AO251:BN251)</f>
        <v>51</v>
      </c>
      <c r="Z251" s="41">
        <f>COUNTIF(AO251:BN251, "&gt;0")</f>
        <v>1</v>
      </c>
      <c r="AA251" s="41">
        <f>SUM(AB251:AF251)</f>
        <v>0</v>
      </c>
      <c r="AB251" s="41">
        <f>BP251+BQ251</f>
        <v>0</v>
      </c>
      <c r="AC251" s="41">
        <v>0</v>
      </c>
      <c r="AD251" s="41">
        <v>0</v>
      </c>
      <c r="AE251" s="41">
        <f>SUM(BR251)</f>
        <v>0</v>
      </c>
      <c r="AF251" s="41">
        <f>SUM(AM251)</f>
        <v>0</v>
      </c>
      <c r="AG251" s="122"/>
      <c r="AH251" s="36">
        <v>0</v>
      </c>
      <c r="AI251" s="126">
        <v>0</v>
      </c>
      <c r="AJ251" s="36">
        <v>0</v>
      </c>
      <c r="AK251" s="121"/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14">
        <v>0</v>
      </c>
      <c r="AR251" s="1">
        <v>0</v>
      </c>
      <c r="AS251" s="114">
        <v>0</v>
      </c>
      <c r="AT251" s="114">
        <v>0</v>
      </c>
      <c r="AU251" s="114">
        <v>0</v>
      </c>
      <c r="AV251" s="114">
        <v>0</v>
      </c>
      <c r="AW251" s="114">
        <v>0</v>
      </c>
      <c r="AX251" s="114">
        <v>0</v>
      </c>
      <c r="AY251" s="114">
        <v>0</v>
      </c>
      <c r="AZ251" s="114">
        <v>0</v>
      </c>
      <c r="BA251" s="114">
        <v>0</v>
      </c>
      <c r="BB251" s="114">
        <v>51</v>
      </c>
      <c r="BC251" s="114">
        <v>0</v>
      </c>
      <c r="BD251" s="115">
        <v>0</v>
      </c>
      <c r="BE251" s="114">
        <v>0</v>
      </c>
      <c r="BF251" s="114">
        <v>0</v>
      </c>
      <c r="BG251" s="114">
        <v>0</v>
      </c>
      <c r="BH251" s="114">
        <v>0</v>
      </c>
      <c r="BI251" s="114">
        <v>0</v>
      </c>
      <c r="BJ251" s="114">
        <v>0</v>
      </c>
      <c r="BK251" s="114">
        <v>0</v>
      </c>
      <c r="BL251" s="114">
        <v>0</v>
      </c>
      <c r="BM251" s="114">
        <v>0</v>
      </c>
      <c r="BN251" s="114">
        <v>0</v>
      </c>
      <c r="BO251" s="114">
        <v>0</v>
      </c>
      <c r="BP251" s="114">
        <v>0</v>
      </c>
      <c r="BQ251" s="114">
        <v>0</v>
      </c>
      <c r="BR251" s="114">
        <v>0</v>
      </c>
      <c r="BS251" s="114">
        <v>0</v>
      </c>
    </row>
    <row r="252" spans="1:71" s="1" customFormat="1" ht="15" x14ac:dyDescent="0.25">
      <c r="A252" s="1" t="str">
        <f>CONCATENATE(G252,"-",F252,"-",H252)</f>
        <v>999927931-Red-Cadet</v>
      </c>
      <c r="B252" s="1" t="str">
        <f>CONCATENATE(G252,"-",H252)</f>
        <v>999927931-Cadet</v>
      </c>
      <c r="C252" s="131" t="s">
        <v>2754</v>
      </c>
      <c r="D252" s="131" t="s">
        <v>2731</v>
      </c>
      <c r="E252" s="131" t="s">
        <v>27</v>
      </c>
      <c r="F252" s="42" t="s">
        <v>136</v>
      </c>
      <c r="G252" s="150">
        <v>999927931</v>
      </c>
      <c r="H252" s="131" t="s">
        <v>18</v>
      </c>
      <c r="I252" s="34">
        <f>((L252)-J252)+T252</f>
        <v>51</v>
      </c>
      <c r="J252" s="36"/>
      <c r="K252" s="35"/>
      <c r="L252" s="34">
        <f>SUM(N252,O252,P252,Q252,R252,M252)</f>
        <v>0</v>
      </c>
      <c r="M252" s="34">
        <f>AJ252</f>
        <v>0</v>
      </c>
      <c r="N252" s="34">
        <f>SUM(AI252)</f>
        <v>0</v>
      </c>
      <c r="O252" s="34">
        <f>0</f>
        <v>0</v>
      </c>
      <c r="P252" s="34">
        <v>0</v>
      </c>
      <c r="Q252" s="34">
        <v>0</v>
      </c>
      <c r="R252" s="34">
        <f>AH252</f>
        <v>0</v>
      </c>
      <c r="S252" s="122"/>
      <c r="T252" s="41">
        <f>SUM(U252,AA252)</f>
        <v>51</v>
      </c>
      <c r="U252" s="41">
        <f>IF(SUM(V252:Y252)&gt;=250, 250,SUM(V252:Y252))</f>
        <v>51</v>
      </c>
      <c r="V252" s="41">
        <v>0</v>
      </c>
      <c r="W252" s="41">
        <v>0</v>
      </c>
      <c r="X252" s="41">
        <f>SUM(AL252,AN252,BO252,BS252)</f>
        <v>0</v>
      </c>
      <c r="Y252" s="41">
        <f>SUM(AO252:BN252)</f>
        <v>51</v>
      </c>
      <c r="Z252" s="41">
        <f>COUNTIF(AO252:BN252, "&gt;0")</f>
        <v>1</v>
      </c>
      <c r="AA252" s="41">
        <f>SUM(AB252:AF252)</f>
        <v>0</v>
      </c>
      <c r="AB252" s="41">
        <f>BP252+BQ252</f>
        <v>0</v>
      </c>
      <c r="AC252" s="41">
        <v>0</v>
      </c>
      <c r="AD252" s="41">
        <v>0</v>
      </c>
      <c r="AE252" s="41">
        <f>SUM(BR252)</f>
        <v>0</v>
      </c>
      <c r="AF252" s="41">
        <f>SUM(AM252)</f>
        <v>0</v>
      </c>
      <c r="AG252" s="122"/>
      <c r="AH252" s="36">
        <v>0</v>
      </c>
      <c r="AI252" s="126">
        <v>0</v>
      </c>
      <c r="AJ252" s="36">
        <v>0</v>
      </c>
      <c r="AK252" s="121"/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14">
        <v>0</v>
      </c>
      <c r="AR252" s="1">
        <v>0</v>
      </c>
      <c r="AS252" s="114">
        <v>0</v>
      </c>
      <c r="AT252" s="114">
        <v>0</v>
      </c>
      <c r="AU252" s="114">
        <v>0</v>
      </c>
      <c r="AV252" s="114">
        <v>0</v>
      </c>
      <c r="AW252" s="114">
        <v>0</v>
      </c>
      <c r="AX252" s="114">
        <v>0</v>
      </c>
      <c r="AY252" s="114">
        <v>0</v>
      </c>
      <c r="AZ252" s="114">
        <v>0</v>
      </c>
      <c r="BA252" s="114">
        <v>0</v>
      </c>
      <c r="BB252" s="114">
        <v>51</v>
      </c>
      <c r="BC252" s="114">
        <v>0</v>
      </c>
      <c r="BD252" s="115">
        <v>0</v>
      </c>
      <c r="BE252" s="114">
        <v>0</v>
      </c>
      <c r="BF252" s="114">
        <v>0</v>
      </c>
      <c r="BG252" s="114">
        <v>0</v>
      </c>
      <c r="BH252" s="114">
        <v>0</v>
      </c>
      <c r="BI252" s="114">
        <v>0</v>
      </c>
      <c r="BJ252" s="114">
        <v>0</v>
      </c>
      <c r="BK252" s="114">
        <v>0</v>
      </c>
      <c r="BL252" s="114">
        <v>0</v>
      </c>
      <c r="BM252" s="114">
        <v>0</v>
      </c>
      <c r="BN252" s="114">
        <v>0</v>
      </c>
      <c r="BO252" s="114">
        <v>0</v>
      </c>
      <c r="BP252" s="114">
        <v>0</v>
      </c>
      <c r="BQ252" s="114">
        <v>0</v>
      </c>
      <c r="BR252" s="114">
        <v>0</v>
      </c>
      <c r="BS252" s="114">
        <v>0</v>
      </c>
    </row>
    <row r="253" spans="1:71" s="1" customFormat="1" ht="15" x14ac:dyDescent="0.25">
      <c r="A253" s="1" t="str">
        <f>CONCATENATE(G253,"-",F253,"-",H253)</f>
        <v>999930583-Red-Cadet</v>
      </c>
      <c r="B253" s="1" t="str">
        <f>CONCATENATE(G253,"-",H253)</f>
        <v>999930583-Cadet</v>
      </c>
      <c r="C253" s="131" t="s">
        <v>445</v>
      </c>
      <c r="D253" s="131" t="s">
        <v>2753</v>
      </c>
      <c r="E253" s="131" t="s">
        <v>27</v>
      </c>
      <c r="F253" s="42" t="s">
        <v>136</v>
      </c>
      <c r="G253" s="150">
        <v>999930583</v>
      </c>
      <c r="H253" s="131" t="s">
        <v>18</v>
      </c>
      <c r="I253" s="34">
        <f>((L253)-J253)+T253</f>
        <v>51</v>
      </c>
      <c r="J253" s="36"/>
      <c r="K253" s="35"/>
      <c r="L253" s="34">
        <f>SUM(N253,O253,P253,Q253,R253,M253)</f>
        <v>0</v>
      </c>
      <c r="M253" s="34">
        <f>AJ253</f>
        <v>0</v>
      </c>
      <c r="N253" s="34">
        <f>SUM(AI253)</f>
        <v>0</v>
      </c>
      <c r="O253" s="34">
        <f>0</f>
        <v>0</v>
      </c>
      <c r="P253" s="34">
        <v>0</v>
      </c>
      <c r="Q253" s="34">
        <v>0</v>
      </c>
      <c r="R253" s="34">
        <f>AH253</f>
        <v>0</v>
      </c>
      <c r="S253" s="122"/>
      <c r="T253" s="41">
        <f>SUM(U253,AA253)</f>
        <v>51</v>
      </c>
      <c r="U253" s="41">
        <f>IF(SUM(V253:Y253)&gt;=250, 250,SUM(V253:Y253))</f>
        <v>51</v>
      </c>
      <c r="V253" s="41">
        <v>0</v>
      </c>
      <c r="W253" s="41">
        <v>0</v>
      </c>
      <c r="X253" s="41">
        <f>SUM(AL253,AN253,BO253,BS253)</f>
        <v>0</v>
      </c>
      <c r="Y253" s="41">
        <f>SUM(AO253:BN253)</f>
        <v>51</v>
      </c>
      <c r="Z253" s="41">
        <f>COUNTIF(AO253:BN253, "&gt;0")</f>
        <v>1</v>
      </c>
      <c r="AA253" s="41">
        <f>SUM(AB253:AF253)</f>
        <v>0</v>
      </c>
      <c r="AB253" s="41">
        <f>BP253+BQ253</f>
        <v>0</v>
      </c>
      <c r="AC253" s="41">
        <v>0</v>
      </c>
      <c r="AD253" s="41">
        <v>0</v>
      </c>
      <c r="AE253" s="41">
        <f>SUM(BR253)</f>
        <v>0</v>
      </c>
      <c r="AF253" s="41">
        <f>SUM(AM253)</f>
        <v>0</v>
      </c>
      <c r="AG253" s="122"/>
      <c r="AH253" s="36">
        <v>0</v>
      </c>
      <c r="AI253" s="126">
        <v>0</v>
      </c>
      <c r="AJ253" s="36">
        <v>0</v>
      </c>
      <c r="AK253" s="121"/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14">
        <v>0</v>
      </c>
      <c r="AR253" s="1">
        <v>0</v>
      </c>
      <c r="AS253" s="114">
        <v>0</v>
      </c>
      <c r="AT253" s="114">
        <v>0</v>
      </c>
      <c r="AU253" s="114">
        <v>0</v>
      </c>
      <c r="AV253" s="114">
        <v>0</v>
      </c>
      <c r="AW253" s="114">
        <v>0</v>
      </c>
      <c r="AX253" s="114">
        <v>0</v>
      </c>
      <c r="AY253" s="114">
        <v>0</v>
      </c>
      <c r="AZ253" s="114">
        <v>0</v>
      </c>
      <c r="BA253" s="114">
        <v>0</v>
      </c>
      <c r="BB253" s="114">
        <v>51</v>
      </c>
      <c r="BC253" s="114">
        <v>0</v>
      </c>
      <c r="BD253" s="115">
        <v>0</v>
      </c>
      <c r="BE253" s="114">
        <v>0</v>
      </c>
      <c r="BF253" s="114">
        <v>0</v>
      </c>
      <c r="BG253" s="114">
        <v>0</v>
      </c>
      <c r="BH253" s="114">
        <v>0</v>
      </c>
      <c r="BI253" s="114">
        <v>0</v>
      </c>
      <c r="BJ253" s="114">
        <v>0</v>
      </c>
      <c r="BK253" s="114">
        <v>0</v>
      </c>
      <c r="BL253" s="114">
        <v>0</v>
      </c>
      <c r="BM253" s="114">
        <v>0</v>
      </c>
      <c r="BN253" s="114">
        <v>0</v>
      </c>
      <c r="BO253" s="114">
        <v>0</v>
      </c>
      <c r="BP253" s="114">
        <v>0</v>
      </c>
      <c r="BQ253" s="114">
        <v>0</v>
      </c>
      <c r="BR253" s="114">
        <v>0</v>
      </c>
      <c r="BS253" s="114">
        <v>0</v>
      </c>
    </row>
    <row r="254" spans="1:71" s="1" customFormat="1" ht="15" x14ac:dyDescent="0.25">
      <c r="A254" s="1" t="str">
        <f>CONCATENATE(G254,"-",F254,"-",H254)</f>
        <v>999933700-Red-Cadet</v>
      </c>
      <c r="B254" s="1" t="str">
        <f>CONCATENATE(G254,"-",H254)</f>
        <v>999933700-Cadet</v>
      </c>
      <c r="C254" s="36" t="s">
        <v>814</v>
      </c>
      <c r="D254" s="36" t="s">
        <v>2060</v>
      </c>
      <c r="E254" s="36" t="s">
        <v>27</v>
      </c>
      <c r="F254" s="42" t="s">
        <v>136</v>
      </c>
      <c r="G254" s="128">
        <v>999933700</v>
      </c>
      <c r="H254" s="41" t="s">
        <v>18</v>
      </c>
      <c r="I254" s="34">
        <f>((L254)-J254)+T254</f>
        <v>51</v>
      </c>
      <c r="J254" s="34">
        <f>L254/2</f>
        <v>0</v>
      </c>
      <c r="K254" s="37"/>
      <c r="L254" s="34">
        <f>SUM(N254,O254,P254,Q254,R254,M254)</f>
        <v>0</v>
      </c>
      <c r="M254" s="34">
        <f>AJ254</f>
        <v>0</v>
      </c>
      <c r="N254" s="34">
        <f>SUM(AI254)</f>
        <v>0</v>
      </c>
      <c r="O254" s="34">
        <f>0</f>
        <v>0</v>
      </c>
      <c r="P254" s="34">
        <v>0</v>
      </c>
      <c r="Q254" s="34">
        <v>0</v>
      </c>
      <c r="R254" s="34">
        <f>AH254</f>
        <v>0</v>
      </c>
      <c r="S254" s="122"/>
      <c r="T254" s="41">
        <f>SUM(U254,AA254)</f>
        <v>51</v>
      </c>
      <c r="U254" s="41">
        <f>IF(SUM(V254:Y254)&gt;=250, 250,SUM(V254:Y254))</f>
        <v>51</v>
      </c>
      <c r="V254" s="41">
        <v>0</v>
      </c>
      <c r="W254" s="41">
        <v>0</v>
      </c>
      <c r="X254" s="41">
        <f>SUM(AL254,AN254,BO254,BS254)</f>
        <v>0</v>
      </c>
      <c r="Y254" s="41">
        <f>SUM(AO254:BN254)</f>
        <v>51</v>
      </c>
      <c r="Z254" s="41">
        <f>COUNTIF(AO254:BN254, "&gt;0")</f>
        <v>1</v>
      </c>
      <c r="AA254" s="41">
        <f>SUM(AB254:AF254)</f>
        <v>0</v>
      </c>
      <c r="AB254" s="41">
        <f>BP254+BQ254</f>
        <v>0</v>
      </c>
      <c r="AC254" s="41">
        <v>0</v>
      </c>
      <c r="AD254" s="41">
        <v>0</v>
      </c>
      <c r="AE254" s="41">
        <f>SUM(BR254)</f>
        <v>0</v>
      </c>
      <c r="AF254" s="41">
        <f>SUM(AM254)</f>
        <v>0</v>
      </c>
      <c r="AG254" s="122"/>
      <c r="AH254" s="36">
        <v>0</v>
      </c>
      <c r="AI254" s="126">
        <v>0</v>
      </c>
      <c r="AJ254" s="36">
        <v>0</v>
      </c>
      <c r="AK254" s="37"/>
      <c r="AL254" s="1">
        <v>0</v>
      </c>
      <c r="AM254" s="1">
        <v>0</v>
      </c>
      <c r="AN254" s="1">
        <v>0</v>
      </c>
      <c r="AO254" s="1">
        <v>0</v>
      </c>
      <c r="AP254" s="1">
        <v>51</v>
      </c>
      <c r="AQ254" s="114">
        <v>0</v>
      </c>
      <c r="AR254" s="1">
        <v>0</v>
      </c>
      <c r="AS254" s="114">
        <v>0</v>
      </c>
      <c r="AT254" s="114">
        <v>0</v>
      </c>
      <c r="AU254" s="114">
        <v>0</v>
      </c>
      <c r="AV254" s="114">
        <v>0</v>
      </c>
      <c r="AW254" s="114">
        <v>0</v>
      </c>
      <c r="AX254" s="114">
        <v>0</v>
      </c>
      <c r="AY254" s="114">
        <v>0</v>
      </c>
      <c r="AZ254" s="114">
        <v>0</v>
      </c>
      <c r="BA254" s="114">
        <v>0</v>
      </c>
      <c r="BB254" s="114">
        <v>0</v>
      </c>
      <c r="BC254" s="114">
        <v>0</v>
      </c>
      <c r="BD254" s="115">
        <v>0</v>
      </c>
      <c r="BE254" s="114">
        <v>0</v>
      </c>
      <c r="BF254" s="114">
        <v>0</v>
      </c>
      <c r="BG254" s="114">
        <v>0</v>
      </c>
      <c r="BH254" s="114">
        <v>0</v>
      </c>
      <c r="BI254" s="114">
        <v>0</v>
      </c>
      <c r="BJ254" s="114">
        <v>0</v>
      </c>
      <c r="BK254" s="114">
        <v>0</v>
      </c>
      <c r="BL254" s="114">
        <v>0</v>
      </c>
      <c r="BM254" s="114">
        <v>0</v>
      </c>
      <c r="BN254" s="114">
        <v>0</v>
      </c>
      <c r="BO254" s="114">
        <v>0</v>
      </c>
      <c r="BP254" s="114">
        <v>0</v>
      </c>
      <c r="BQ254" s="114">
        <v>0</v>
      </c>
      <c r="BR254" s="114">
        <v>0</v>
      </c>
      <c r="BS254" s="114">
        <v>0</v>
      </c>
    </row>
    <row r="255" spans="1:71" s="1" customFormat="1" ht="15" x14ac:dyDescent="0.25">
      <c r="A255" s="1" t="str">
        <f>CONCATENATE(G255,"-",F255,"-",H255)</f>
        <v>999933737-Red-Cadet</v>
      </c>
      <c r="B255" s="1" t="str">
        <f>CONCATENATE(G255,"-",H255)</f>
        <v>999933737-Cadet</v>
      </c>
      <c r="C255" s="36" t="s">
        <v>2147</v>
      </c>
      <c r="D255" s="36" t="s">
        <v>370</v>
      </c>
      <c r="E255" s="36" t="s">
        <v>27</v>
      </c>
      <c r="F255" s="42" t="s">
        <v>136</v>
      </c>
      <c r="G255" s="128">
        <v>999933737</v>
      </c>
      <c r="H255" s="41" t="s">
        <v>18</v>
      </c>
      <c r="I255" s="34">
        <f>((L255)-J255)+T255</f>
        <v>51</v>
      </c>
      <c r="J255" s="36"/>
      <c r="K255" s="35"/>
      <c r="L255" s="34">
        <f>SUM(N255,O255,P255,Q255,R255,M255)</f>
        <v>0</v>
      </c>
      <c r="M255" s="34">
        <f>AJ255</f>
        <v>0</v>
      </c>
      <c r="N255" s="34">
        <f>SUM(AI255)</f>
        <v>0</v>
      </c>
      <c r="O255" s="34">
        <f>0</f>
        <v>0</v>
      </c>
      <c r="P255" s="34">
        <v>0</v>
      </c>
      <c r="Q255" s="34">
        <v>0</v>
      </c>
      <c r="R255" s="34">
        <f>AH255</f>
        <v>0</v>
      </c>
      <c r="S255" s="122"/>
      <c r="T255" s="41">
        <f>SUM(U255,AA255)</f>
        <v>51</v>
      </c>
      <c r="U255" s="41">
        <f>IF(SUM(V255:Y255)&gt;=250, 250,SUM(V255:Y255))</f>
        <v>51</v>
      </c>
      <c r="V255" s="41">
        <v>0</v>
      </c>
      <c r="W255" s="41">
        <v>0</v>
      </c>
      <c r="X255" s="41">
        <f>SUM(AL255,AN255,BO255,BS255)</f>
        <v>0</v>
      </c>
      <c r="Y255" s="41">
        <f>SUM(AO255:BN255)</f>
        <v>51</v>
      </c>
      <c r="Z255" s="41">
        <f>COUNTIF(AO255:BN255, "&gt;0")</f>
        <v>1</v>
      </c>
      <c r="AA255" s="41">
        <f>SUM(AB255:AF255)</f>
        <v>0</v>
      </c>
      <c r="AB255" s="41">
        <f>BP255+BQ255</f>
        <v>0</v>
      </c>
      <c r="AC255" s="41">
        <v>0</v>
      </c>
      <c r="AD255" s="41">
        <v>0</v>
      </c>
      <c r="AE255" s="41">
        <f>SUM(BR255)</f>
        <v>0</v>
      </c>
      <c r="AF255" s="41">
        <f>SUM(AM255)</f>
        <v>0</v>
      </c>
      <c r="AG255" s="122"/>
      <c r="AH255" s="36">
        <v>0</v>
      </c>
      <c r="AI255" s="126">
        <v>0</v>
      </c>
      <c r="AJ255" s="36">
        <v>0</v>
      </c>
      <c r="AK255" s="121"/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14">
        <v>0</v>
      </c>
      <c r="AR255" s="1">
        <v>0</v>
      </c>
      <c r="AS255" s="114">
        <v>0</v>
      </c>
      <c r="AT255" s="114">
        <v>0</v>
      </c>
      <c r="AU255" s="114">
        <v>0</v>
      </c>
      <c r="AV255" s="114">
        <v>0</v>
      </c>
      <c r="AW255" s="114">
        <v>51</v>
      </c>
      <c r="AX255" s="114">
        <v>0</v>
      </c>
      <c r="AY255" s="114">
        <v>0</v>
      </c>
      <c r="AZ255" s="114">
        <v>0</v>
      </c>
      <c r="BA255" s="114">
        <v>0</v>
      </c>
      <c r="BB255" s="114">
        <v>0</v>
      </c>
      <c r="BC255" s="114">
        <v>0</v>
      </c>
      <c r="BD255" s="115">
        <v>0</v>
      </c>
      <c r="BE255" s="114">
        <v>0</v>
      </c>
      <c r="BF255" s="114">
        <v>0</v>
      </c>
      <c r="BG255" s="114">
        <v>0</v>
      </c>
      <c r="BH255" s="114">
        <v>0</v>
      </c>
      <c r="BI255" s="114">
        <v>0</v>
      </c>
      <c r="BJ255" s="114">
        <v>0</v>
      </c>
      <c r="BK255" s="114">
        <v>0</v>
      </c>
      <c r="BL255" s="114">
        <v>0</v>
      </c>
      <c r="BM255" s="114">
        <v>0</v>
      </c>
      <c r="BN255" s="114">
        <v>0</v>
      </c>
      <c r="BO255" s="114">
        <v>0</v>
      </c>
      <c r="BP255" s="114">
        <v>0</v>
      </c>
      <c r="BQ255" s="114">
        <v>0</v>
      </c>
      <c r="BR255" s="114">
        <v>0</v>
      </c>
      <c r="BS255" s="114">
        <v>0</v>
      </c>
    </row>
    <row r="256" spans="1:71" s="1" customFormat="1" ht="15" x14ac:dyDescent="0.25">
      <c r="A256" s="1" t="str">
        <f>CONCATENATE(G256,"-",F256,"-",H256)</f>
        <v>999934183-Red-Cadet</v>
      </c>
      <c r="B256" s="1" t="str">
        <f>CONCATENATE(G256,"-",H256)</f>
        <v>999934183-Cadet</v>
      </c>
      <c r="C256" s="36" t="s">
        <v>542</v>
      </c>
      <c r="D256" s="36" t="s">
        <v>930</v>
      </c>
      <c r="E256" s="36" t="s">
        <v>27</v>
      </c>
      <c r="F256" s="42" t="s">
        <v>136</v>
      </c>
      <c r="G256" s="128">
        <v>999934183</v>
      </c>
      <c r="H256" s="41" t="s">
        <v>18</v>
      </c>
      <c r="I256" s="34">
        <f>((L256)-J256)+T256</f>
        <v>51</v>
      </c>
      <c r="J256" s="36"/>
      <c r="K256" s="37"/>
      <c r="L256" s="34">
        <f>SUM(N256,O256,P256,Q256,R256,M256)</f>
        <v>0</v>
      </c>
      <c r="M256" s="34">
        <f>AJ256</f>
        <v>0</v>
      </c>
      <c r="N256" s="34">
        <f>SUM(AI256)</f>
        <v>0</v>
      </c>
      <c r="O256" s="34">
        <f>0</f>
        <v>0</v>
      </c>
      <c r="P256" s="34">
        <v>0</v>
      </c>
      <c r="Q256" s="34">
        <v>0</v>
      </c>
      <c r="R256" s="34">
        <f>AH256</f>
        <v>0</v>
      </c>
      <c r="S256" s="122"/>
      <c r="T256" s="41">
        <f>SUM(U256,AA256)</f>
        <v>51</v>
      </c>
      <c r="U256" s="41">
        <f>IF(SUM(V256:Y256)&gt;=250, 250,SUM(V256:Y256))</f>
        <v>51</v>
      </c>
      <c r="V256" s="41">
        <v>0</v>
      </c>
      <c r="W256" s="41">
        <v>0</v>
      </c>
      <c r="X256" s="41">
        <f>SUM(AL256,AN256,BO256,BS256)</f>
        <v>0</v>
      </c>
      <c r="Y256" s="41">
        <f>SUM(AO256:BN256)</f>
        <v>51</v>
      </c>
      <c r="Z256" s="41">
        <f>COUNTIF(AO256:BN256, "&gt;0")</f>
        <v>1</v>
      </c>
      <c r="AA256" s="41">
        <f>SUM(AB256:AF256)</f>
        <v>0</v>
      </c>
      <c r="AB256" s="41">
        <f>BP256+BQ256</f>
        <v>0</v>
      </c>
      <c r="AC256" s="41">
        <v>0</v>
      </c>
      <c r="AD256" s="41">
        <v>0</v>
      </c>
      <c r="AE256" s="41">
        <f>SUM(BR256)</f>
        <v>0</v>
      </c>
      <c r="AF256" s="41">
        <f>SUM(AM256)</f>
        <v>0</v>
      </c>
      <c r="AG256" s="122"/>
      <c r="AH256" s="36">
        <v>0</v>
      </c>
      <c r="AI256" s="36">
        <v>0</v>
      </c>
      <c r="AJ256" s="36">
        <v>0</v>
      </c>
      <c r="AK256" s="37">
        <v>0</v>
      </c>
      <c r="AL256" s="36">
        <v>0</v>
      </c>
      <c r="AM256" s="36">
        <v>0</v>
      </c>
      <c r="AN256" s="36">
        <v>0</v>
      </c>
      <c r="AO256" s="36">
        <v>0</v>
      </c>
      <c r="AP256" s="36">
        <v>0</v>
      </c>
      <c r="AQ256" s="114">
        <v>51</v>
      </c>
      <c r="AR256" s="1">
        <v>0</v>
      </c>
      <c r="AS256" s="114">
        <v>0</v>
      </c>
      <c r="AT256" s="114">
        <v>0</v>
      </c>
      <c r="AU256" s="114">
        <v>0</v>
      </c>
      <c r="AV256" s="114">
        <v>0</v>
      </c>
      <c r="AW256" s="114">
        <v>0</v>
      </c>
      <c r="AX256" s="114">
        <v>0</v>
      </c>
      <c r="AY256" s="114">
        <v>0</v>
      </c>
      <c r="AZ256" s="114">
        <v>0</v>
      </c>
      <c r="BA256" s="114">
        <v>0</v>
      </c>
      <c r="BB256" s="114">
        <v>0</v>
      </c>
      <c r="BC256" s="114">
        <v>0</v>
      </c>
      <c r="BD256" s="115">
        <v>0</v>
      </c>
      <c r="BE256" s="114">
        <v>0</v>
      </c>
      <c r="BF256" s="114">
        <v>0</v>
      </c>
      <c r="BG256" s="114">
        <v>0</v>
      </c>
      <c r="BH256" s="114">
        <v>0</v>
      </c>
      <c r="BI256" s="114">
        <v>0</v>
      </c>
      <c r="BJ256" s="114">
        <v>0</v>
      </c>
      <c r="BK256" s="114">
        <v>0</v>
      </c>
      <c r="BL256" s="114">
        <v>0</v>
      </c>
      <c r="BM256" s="114">
        <v>0</v>
      </c>
      <c r="BN256" s="114">
        <v>0</v>
      </c>
      <c r="BO256" s="114">
        <v>0</v>
      </c>
      <c r="BP256" s="114">
        <v>0</v>
      </c>
      <c r="BQ256" s="114">
        <v>0</v>
      </c>
      <c r="BR256" s="114">
        <v>0</v>
      </c>
      <c r="BS256" s="114">
        <v>0</v>
      </c>
    </row>
    <row r="257" spans="1:71" s="1" customFormat="1" ht="15" x14ac:dyDescent="0.25">
      <c r="A257" s="1" t="str">
        <f>CONCATENATE(G257,"-",F257,"-",H257)</f>
        <v>999920251-Red-Cadet</v>
      </c>
      <c r="B257" s="1" t="str">
        <f>CONCATENATE(G257,"-",H257)</f>
        <v>999920251-Cadet</v>
      </c>
      <c r="C257" s="36" t="s">
        <v>697</v>
      </c>
      <c r="D257" s="36" t="s">
        <v>698</v>
      </c>
      <c r="E257" s="36" t="s">
        <v>27</v>
      </c>
      <c r="F257" s="42" t="s">
        <v>136</v>
      </c>
      <c r="G257" s="128">
        <v>999920251</v>
      </c>
      <c r="H257" s="41" t="s">
        <v>18</v>
      </c>
      <c r="I257" s="34">
        <f>((L257)-J257)+T257</f>
        <v>38</v>
      </c>
      <c r="J257" s="36"/>
      <c r="K257" s="35"/>
      <c r="L257" s="34">
        <f>SUM(N257,O257,P257,Q257,R257,M257)</f>
        <v>0</v>
      </c>
      <c r="M257" s="34">
        <f>AJ257</f>
        <v>0</v>
      </c>
      <c r="N257" s="34">
        <f>SUM(AI257)</f>
        <v>0</v>
      </c>
      <c r="O257" s="34">
        <f>0</f>
        <v>0</v>
      </c>
      <c r="P257" s="34">
        <v>0</v>
      </c>
      <c r="Q257" s="34">
        <v>0</v>
      </c>
      <c r="R257" s="34">
        <f>AH257</f>
        <v>0</v>
      </c>
      <c r="S257" s="122"/>
      <c r="T257" s="41">
        <f>SUM(U257,AA257)</f>
        <v>38</v>
      </c>
      <c r="U257" s="41">
        <f>IF(SUM(V257:Y257)&gt;=250, 250,SUM(V257:Y257))</f>
        <v>38</v>
      </c>
      <c r="V257" s="41">
        <v>0</v>
      </c>
      <c r="W257" s="41">
        <v>0</v>
      </c>
      <c r="X257" s="41">
        <f>SUM(AL257,AN257,BO257,BS257)</f>
        <v>0</v>
      </c>
      <c r="Y257" s="41">
        <f>SUM(AO257:BN257)</f>
        <v>38</v>
      </c>
      <c r="Z257" s="41">
        <f>COUNTIF(AO257:BN257, "&gt;0")</f>
        <v>1</v>
      </c>
      <c r="AA257" s="41">
        <f>SUM(AB257:AF257)</f>
        <v>0</v>
      </c>
      <c r="AB257" s="41">
        <f>BP257+BQ257</f>
        <v>0</v>
      </c>
      <c r="AC257" s="41">
        <v>0</v>
      </c>
      <c r="AD257" s="41">
        <v>0</v>
      </c>
      <c r="AE257" s="41">
        <f>SUM(BR257)</f>
        <v>0</v>
      </c>
      <c r="AF257" s="41">
        <f>SUM(AM257)</f>
        <v>0</v>
      </c>
      <c r="AG257" s="122"/>
      <c r="AH257" s="36">
        <v>0</v>
      </c>
      <c r="AI257" s="36">
        <v>0</v>
      </c>
      <c r="AJ257" s="36">
        <v>0</v>
      </c>
      <c r="AK257" s="121"/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14">
        <v>0</v>
      </c>
      <c r="AR257" s="1">
        <v>0</v>
      </c>
      <c r="AS257" s="114">
        <v>0</v>
      </c>
      <c r="AT257" s="114">
        <v>0</v>
      </c>
      <c r="AU257" s="114">
        <v>0</v>
      </c>
      <c r="AV257" s="114">
        <v>0</v>
      </c>
      <c r="AW257" s="114">
        <v>38</v>
      </c>
      <c r="AX257" s="114">
        <v>0</v>
      </c>
      <c r="AY257" s="114">
        <v>0</v>
      </c>
      <c r="AZ257" s="114">
        <v>0</v>
      </c>
      <c r="BA257" s="114">
        <v>0</v>
      </c>
      <c r="BB257" s="114">
        <v>0</v>
      </c>
      <c r="BC257" s="114">
        <v>0</v>
      </c>
      <c r="BD257" s="115">
        <v>0</v>
      </c>
      <c r="BE257" s="114">
        <v>0</v>
      </c>
      <c r="BF257" s="114">
        <v>0</v>
      </c>
      <c r="BG257" s="114">
        <v>0</v>
      </c>
      <c r="BH257" s="114">
        <v>0</v>
      </c>
      <c r="BI257" s="114">
        <v>0</v>
      </c>
      <c r="BJ257" s="114">
        <v>0</v>
      </c>
      <c r="BK257" s="114">
        <v>0</v>
      </c>
      <c r="BL257" s="114">
        <v>0</v>
      </c>
      <c r="BM257" s="114">
        <v>0</v>
      </c>
      <c r="BN257" s="114">
        <v>0</v>
      </c>
      <c r="BO257" s="114">
        <v>0</v>
      </c>
      <c r="BP257" s="114">
        <v>0</v>
      </c>
      <c r="BQ257" s="114">
        <v>0</v>
      </c>
      <c r="BR257" s="114">
        <v>0</v>
      </c>
      <c r="BS257" s="114">
        <v>0</v>
      </c>
    </row>
    <row r="258" spans="1:71" s="1" customFormat="1" ht="15" x14ac:dyDescent="0.25">
      <c r="A258" s="1" t="str">
        <f>CONCATENATE(G258,"-",F258,"-",H258)</f>
        <v>999926908-Red-Cadet</v>
      </c>
      <c r="B258" s="1" t="str">
        <f>CONCATENATE(G258,"-",H258)</f>
        <v>999926908-Cadet</v>
      </c>
      <c r="C258" s="36" t="s">
        <v>304</v>
      </c>
      <c r="D258" s="36" t="s">
        <v>2411</v>
      </c>
      <c r="E258" s="36" t="s">
        <v>27</v>
      </c>
      <c r="F258" s="42" t="s">
        <v>136</v>
      </c>
      <c r="G258" s="128">
        <v>999926908</v>
      </c>
      <c r="H258" s="41" t="s">
        <v>18</v>
      </c>
      <c r="I258" s="34">
        <f>((L258)-J258)+T258</f>
        <v>38</v>
      </c>
      <c r="J258" s="36"/>
      <c r="K258" s="35"/>
      <c r="L258" s="34">
        <f>SUM(N258,O258,P258,Q258,R258,M258)</f>
        <v>0</v>
      </c>
      <c r="M258" s="34">
        <f>AJ258</f>
        <v>0</v>
      </c>
      <c r="N258" s="34">
        <f>SUM(AI258)</f>
        <v>0</v>
      </c>
      <c r="O258" s="34">
        <f>0</f>
        <v>0</v>
      </c>
      <c r="P258" s="34">
        <v>0</v>
      </c>
      <c r="Q258" s="34">
        <v>0</v>
      </c>
      <c r="R258" s="34">
        <f>AH258</f>
        <v>0</v>
      </c>
      <c r="S258" s="122"/>
      <c r="T258" s="41">
        <f>SUM(U258,AA258)</f>
        <v>38</v>
      </c>
      <c r="U258" s="41">
        <f>IF(SUM(V258:Y258)&gt;=250, 250,SUM(V258:Y258))</f>
        <v>38</v>
      </c>
      <c r="V258" s="41">
        <v>0</v>
      </c>
      <c r="W258" s="41">
        <v>0</v>
      </c>
      <c r="X258" s="41">
        <f>SUM(AL258,AN258,BO258,BS258)</f>
        <v>0</v>
      </c>
      <c r="Y258" s="41">
        <f>SUM(AO258:BN258)</f>
        <v>38</v>
      </c>
      <c r="Z258" s="41">
        <f>COUNTIF(AO258:BN258, "&gt;0")</f>
        <v>1</v>
      </c>
      <c r="AA258" s="41">
        <f>SUM(AB258:AF258)</f>
        <v>0</v>
      </c>
      <c r="AB258" s="41">
        <f>BP258+BQ258</f>
        <v>0</v>
      </c>
      <c r="AC258" s="41">
        <v>0</v>
      </c>
      <c r="AD258" s="41">
        <v>0</v>
      </c>
      <c r="AE258" s="41">
        <f>SUM(BR258)</f>
        <v>0</v>
      </c>
      <c r="AF258" s="41">
        <f>SUM(AM258)</f>
        <v>0</v>
      </c>
      <c r="AG258" s="122"/>
      <c r="AH258" s="36">
        <v>0</v>
      </c>
      <c r="AI258" s="126">
        <v>0</v>
      </c>
      <c r="AJ258" s="36">
        <v>0</v>
      </c>
      <c r="AK258" s="121"/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14">
        <v>0</v>
      </c>
      <c r="AR258" s="1">
        <v>0</v>
      </c>
      <c r="AS258" s="114">
        <v>0</v>
      </c>
      <c r="AT258" s="114">
        <v>0</v>
      </c>
      <c r="AU258" s="114">
        <v>0</v>
      </c>
      <c r="AV258" s="114">
        <v>0</v>
      </c>
      <c r="AW258" s="114">
        <v>38</v>
      </c>
      <c r="AX258" s="114">
        <v>0</v>
      </c>
      <c r="AY258" s="114">
        <v>0</v>
      </c>
      <c r="AZ258" s="114">
        <v>0</v>
      </c>
      <c r="BA258" s="114">
        <v>0</v>
      </c>
      <c r="BB258" s="114">
        <v>0</v>
      </c>
      <c r="BC258" s="114">
        <v>0</v>
      </c>
      <c r="BD258" s="115">
        <v>0</v>
      </c>
      <c r="BE258" s="114">
        <v>0</v>
      </c>
      <c r="BF258" s="114">
        <v>0</v>
      </c>
      <c r="BG258" s="114">
        <v>0</v>
      </c>
      <c r="BH258" s="114">
        <v>0</v>
      </c>
      <c r="BI258" s="114">
        <v>0</v>
      </c>
      <c r="BJ258" s="114">
        <v>0</v>
      </c>
      <c r="BK258" s="114">
        <v>0</v>
      </c>
      <c r="BL258" s="114">
        <v>0</v>
      </c>
      <c r="BM258" s="114">
        <v>0</v>
      </c>
      <c r="BN258" s="114">
        <v>0</v>
      </c>
      <c r="BO258" s="114">
        <v>0</v>
      </c>
      <c r="BP258" s="114">
        <v>0</v>
      </c>
      <c r="BQ258" s="114">
        <v>0</v>
      </c>
      <c r="BR258" s="114">
        <v>0</v>
      </c>
      <c r="BS258" s="114">
        <v>0</v>
      </c>
    </row>
    <row r="259" spans="1:71" s="1" customFormat="1" ht="15" x14ac:dyDescent="0.25">
      <c r="A259" s="1" t="str">
        <f>CONCATENATE(G259,"-",F259,"-",H259)</f>
        <v>999933185-Red-Cadet</v>
      </c>
      <c r="B259" s="1" t="str">
        <f>CONCATENATE(G259,"-",H259)</f>
        <v>999933185-Cadet</v>
      </c>
      <c r="C259" s="36" t="s">
        <v>2407</v>
      </c>
      <c r="D259" s="36" t="s">
        <v>2408</v>
      </c>
      <c r="E259" s="36" t="s">
        <v>27</v>
      </c>
      <c r="F259" s="42" t="s">
        <v>136</v>
      </c>
      <c r="G259" s="128">
        <v>999933185</v>
      </c>
      <c r="H259" s="41" t="s">
        <v>18</v>
      </c>
      <c r="I259" s="34">
        <f>((L259)-J259)+T259</f>
        <v>38</v>
      </c>
      <c r="J259" s="36"/>
      <c r="K259" s="35"/>
      <c r="L259" s="34">
        <f>SUM(N259,O259,P259,Q259,R259,M259)</f>
        <v>0</v>
      </c>
      <c r="M259" s="34">
        <f>AJ259</f>
        <v>0</v>
      </c>
      <c r="N259" s="34">
        <f>SUM(AI259)</f>
        <v>0</v>
      </c>
      <c r="O259" s="34">
        <f>0</f>
        <v>0</v>
      </c>
      <c r="P259" s="34">
        <v>0</v>
      </c>
      <c r="Q259" s="34">
        <v>0</v>
      </c>
      <c r="R259" s="34">
        <f>AH259</f>
        <v>0</v>
      </c>
      <c r="S259" s="122"/>
      <c r="T259" s="41">
        <f>SUM(U259,AA259)</f>
        <v>38</v>
      </c>
      <c r="U259" s="41">
        <f>IF(SUM(V259:Y259)&gt;=250, 250,SUM(V259:Y259))</f>
        <v>38</v>
      </c>
      <c r="V259" s="41">
        <v>0</v>
      </c>
      <c r="W259" s="41">
        <v>0</v>
      </c>
      <c r="X259" s="41">
        <f>SUM(AL259,AN259,BO259,BS259)</f>
        <v>0</v>
      </c>
      <c r="Y259" s="41">
        <f>SUM(AO259:BN259)</f>
        <v>38</v>
      </c>
      <c r="Z259" s="41">
        <f>COUNTIF(AO259:BN259, "&gt;0")</f>
        <v>1</v>
      </c>
      <c r="AA259" s="41">
        <f>SUM(AB259:AF259)</f>
        <v>0</v>
      </c>
      <c r="AB259" s="41">
        <f>BP259+BQ259</f>
        <v>0</v>
      </c>
      <c r="AC259" s="41">
        <v>0</v>
      </c>
      <c r="AD259" s="41">
        <v>0</v>
      </c>
      <c r="AE259" s="41">
        <f>SUM(BR259)</f>
        <v>0</v>
      </c>
      <c r="AF259" s="41">
        <f>SUM(AM259)</f>
        <v>0</v>
      </c>
      <c r="AG259" s="122"/>
      <c r="AH259" s="36">
        <v>0</v>
      </c>
      <c r="AI259" s="126">
        <v>0</v>
      </c>
      <c r="AJ259" s="36">
        <v>0</v>
      </c>
      <c r="AK259" s="121"/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14">
        <v>0</v>
      </c>
      <c r="AR259" s="1">
        <v>0</v>
      </c>
      <c r="AS259" s="114">
        <v>0</v>
      </c>
      <c r="AT259" s="114">
        <v>0</v>
      </c>
      <c r="AU259" s="114">
        <v>0</v>
      </c>
      <c r="AV259" s="114">
        <v>0</v>
      </c>
      <c r="AW259" s="114">
        <v>38</v>
      </c>
      <c r="AX259" s="114">
        <v>0</v>
      </c>
      <c r="AY259" s="114">
        <v>0</v>
      </c>
      <c r="AZ259" s="114">
        <v>0</v>
      </c>
      <c r="BA259" s="114">
        <v>0</v>
      </c>
      <c r="BB259" s="114">
        <v>0</v>
      </c>
      <c r="BC259" s="114">
        <v>0</v>
      </c>
      <c r="BD259" s="115">
        <v>0</v>
      </c>
      <c r="BE259" s="114">
        <v>0</v>
      </c>
      <c r="BF259" s="114">
        <v>0</v>
      </c>
      <c r="BG259" s="114">
        <v>0</v>
      </c>
      <c r="BH259" s="114">
        <v>0</v>
      </c>
      <c r="BI259" s="114">
        <v>0</v>
      </c>
      <c r="BJ259" s="114">
        <v>0</v>
      </c>
      <c r="BK259" s="114">
        <v>0</v>
      </c>
      <c r="BL259" s="114">
        <v>0</v>
      </c>
      <c r="BM259" s="114">
        <v>0</v>
      </c>
      <c r="BN259" s="114">
        <v>0</v>
      </c>
      <c r="BO259" s="114">
        <v>0</v>
      </c>
      <c r="BP259" s="114">
        <v>0</v>
      </c>
      <c r="BQ259" s="114">
        <v>0</v>
      </c>
      <c r="BR259" s="114">
        <v>0</v>
      </c>
      <c r="BS259" s="114">
        <v>0</v>
      </c>
    </row>
    <row r="260" spans="1:71" s="1" customFormat="1" ht="15" x14ac:dyDescent="0.25">
      <c r="A260" s="1" t="str">
        <f>CONCATENATE(G260,"-",F260,"-",H260)</f>
        <v>999933773-Red-Cadet</v>
      </c>
      <c r="B260" s="1" t="str">
        <f>CONCATENATE(G260,"-",H260)</f>
        <v>999933773-Cadet</v>
      </c>
      <c r="C260" s="36" t="s">
        <v>2061</v>
      </c>
      <c r="D260" s="36" t="s">
        <v>2062</v>
      </c>
      <c r="E260" s="36" t="s">
        <v>27</v>
      </c>
      <c r="F260" s="42" t="s">
        <v>136</v>
      </c>
      <c r="G260" s="128">
        <v>999933773</v>
      </c>
      <c r="H260" s="41" t="s">
        <v>18</v>
      </c>
      <c r="I260" s="34">
        <f>((L260)-J260)+T260</f>
        <v>38</v>
      </c>
      <c r="J260" s="34">
        <f>L260/2</f>
        <v>0</v>
      </c>
      <c r="K260" s="37"/>
      <c r="L260" s="34">
        <f>SUM(N260,O260,P260,Q260,R260,M260)</f>
        <v>0</v>
      </c>
      <c r="M260" s="34">
        <f>AJ260</f>
        <v>0</v>
      </c>
      <c r="N260" s="34">
        <f>SUM(AI260)</f>
        <v>0</v>
      </c>
      <c r="O260" s="34">
        <f>0</f>
        <v>0</v>
      </c>
      <c r="P260" s="34">
        <v>0</v>
      </c>
      <c r="Q260" s="34">
        <v>0</v>
      </c>
      <c r="R260" s="34">
        <f>AH260</f>
        <v>0</v>
      </c>
      <c r="S260" s="122"/>
      <c r="T260" s="41">
        <f>SUM(U260,AA260)</f>
        <v>38</v>
      </c>
      <c r="U260" s="41">
        <f>IF(SUM(V260:Y260)&gt;=250, 250,SUM(V260:Y260))</f>
        <v>38</v>
      </c>
      <c r="V260" s="41">
        <v>0</v>
      </c>
      <c r="W260" s="41">
        <v>0</v>
      </c>
      <c r="X260" s="41">
        <f>SUM(AL260,AN260,BO260,BS260)</f>
        <v>0</v>
      </c>
      <c r="Y260" s="41">
        <f>SUM(AO260:BN260)</f>
        <v>38</v>
      </c>
      <c r="Z260" s="41">
        <f>COUNTIF(AO260:BN260, "&gt;0")</f>
        <v>1</v>
      </c>
      <c r="AA260" s="41">
        <f>SUM(AB260:AF260)</f>
        <v>0</v>
      </c>
      <c r="AB260" s="41">
        <f>BP260+BQ260</f>
        <v>0</v>
      </c>
      <c r="AC260" s="41">
        <v>0</v>
      </c>
      <c r="AD260" s="41">
        <v>0</v>
      </c>
      <c r="AE260" s="41">
        <f>SUM(BR260)</f>
        <v>0</v>
      </c>
      <c r="AF260" s="41">
        <f>SUM(AM260)</f>
        <v>0</v>
      </c>
      <c r="AG260" s="122"/>
      <c r="AH260" s="36">
        <v>0</v>
      </c>
      <c r="AI260" s="126">
        <v>0</v>
      </c>
      <c r="AJ260" s="36">
        <v>0</v>
      </c>
      <c r="AK260" s="37"/>
      <c r="AL260" s="1">
        <v>0</v>
      </c>
      <c r="AM260" s="1">
        <v>0</v>
      </c>
      <c r="AN260" s="1">
        <v>0</v>
      </c>
      <c r="AO260" s="1">
        <v>0</v>
      </c>
      <c r="AP260" s="1">
        <v>38</v>
      </c>
      <c r="AQ260" s="114">
        <v>0</v>
      </c>
      <c r="AR260" s="1">
        <v>0</v>
      </c>
      <c r="AS260" s="114">
        <v>0</v>
      </c>
      <c r="AT260" s="114">
        <v>0</v>
      </c>
      <c r="AU260" s="114">
        <v>0</v>
      </c>
      <c r="AV260" s="114">
        <v>0</v>
      </c>
      <c r="AW260" s="114">
        <v>0</v>
      </c>
      <c r="AX260" s="114">
        <v>0</v>
      </c>
      <c r="AY260" s="114">
        <v>0</v>
      </c>
      <c r="AZ260" s="114">
        <v>0</v>
      </c>
      <c r="BA260" s="114">
        <v>0</v>
      </c>
      <c r="BB260" s="114">
        <v>0</v>
      </c>
      <c r="BC260" s="114">
        <v>0</v>
      </c>
      <c r="BD260" s="115">
        <v>0</v>
      </c>
      <c r="BE260" s="114">
        <v>0</v>
      </c>
      <c r="BF260" s="114">
        <v>0</v>
      </c>
      <c r="BG260" s="114">
        <v>0</v>
      </c>
      <c r="BH260" s="114">
        <v>0</v>
      </c>
      <c r="BI260" s="114">
        <v>0</v>
      </c>
      <c r="BJ260" s="114">
        <v>0</v>
      </c>
      <c r="BK260" s="114">
        <v>0</v>
      </c>
      <c r="BL260" s="114">
        <v>0</v>
      </c>
      <c r="BM260" s="114">
        <v>0</v>
      </c>
      <c r="BN260" s="114">
        <v>0</v>
      </c>
      <c r="BO260" s="114">
        <v>0</v>
      </c>
      <c r="BP260" s="114">
        <v>0</v>
      </c>
      <c r="BQ260" s="114">
        <v>0</v>
      </c>
      <c r="BR260" s="114">
        <v>0</v>
      </c>
      <c r="BS260" s="114">
        <v>0</v>
      </c>
    </row>
    <row r="261" spans="1:71" s="1" customFormat="1" ht="15" x14ac:dyDescent="0.25">
      <c r="A261" s="1" t="str">
        <f>CONCATENATE(G261,"-",F261,"-",H261)</f>
        <v>999934869-Red-Cadet</v>
      </c>
      <c r="B261" s="1" t="str">
        <f>CONCATENATE(G261,"-",H261)</f>
        <v>999934869-Cadet</v>
      </c>
      <c r="C261" s="36" t="s">
        <v>2409</v>
      </c>
      <c r="D261" s="36" t="s">
        <v>61</v>
      </c>
      <c r="E261" s="36" t="s">
        <v>27</v>
      </c>
      <c r="F261" s="42" t="s">
        <v>136</v>
      </c>
      <c r="G261" s="128">
        <v>999934869</v>
      </c>
      <c r="H261" s="41" t="s">
        <v>18</v>
      </c>
      <c r="I261" s="34">
        <f>((L261)-J261)+T261</f>
        <v>38</v>
      </c>
      <c r="J261" s="36"/>
      <c r="K261" s="35"/>
      <c r="L261" s="34">
        <f>SUM(N261,O261,P261,Q261,R261,M261)</f>
        <v>0</v>
      </c>
      <c r="M261" s="34">
        <f>AJ261</f>
        <v>0</v>
      </c>
      <c r="N261" s="34">
        <f>SUM(AI261)</f>
        <v>0</v>
      </c>
      <c r="O261" s="34">
        <f>0</f>
        <v>0</v>
      </c>
      <c r="P261" s="34">
        <v>0</v>
      </c>
      <c r="Q261" s="34">
        <v>0</v>
      </c>
      <c r="R261" s="34">
        <f>AH261</f>
        <v>0</v>
      </c>
      <c r="S261" s="122"/>
      <c r="T261" s="41">
        <f>SUM(U261,AA261)</f>
        <v>38</v>
      </c>
      <c r="U261" s="41">
        <f>IF(SUM(V261:Y261)&gt;=250, 250,SUM(V261:Y261))</f>
        <v>38</v>
      </c>
      <c r="V261" s="41">
        <v>0</v>
      </c>
      <c r="W261" s="41">
        <v>0</v>
      </c>
      <c r="X261" s="41">
        <f>SUM(AL261,AN261,BO261,BS261)</f>
        <v>0</v>
      </c>
      <c r="Y261" s="41">
        <f>SUM(AO261:BN261)</f>
        <v>38</v>
      </c>
      <c r="Z261" s="41">
        <f>COUNTIF(AO261:BN261, "&gt;0")</f>
        <v>1</v>
      </c>
      <c r="AA261" s="41">
        <f>SUM(AB261:AF261)</f>
        <v>0</v>
      </c>
      <c r="AB261" s="41">
        <f>BP261+BQ261</f>
        <v>0</v>
      </c>
      <c r="AC261" s="41">
        <v>0</v>
      </c>
      <c r="AD261" s="41">
        <v>0</v>
      </c>
      <c r="AE261" s="41">
        <f>SUM(BR261)</f>
        <v>0</v>
      </c>
      <c r="AF261" s="41">
        <f>SUM(AM261)</f>
        <v>0</v>
      </c>
      <c r="AG261" s="122"/>
      <c r="AH261" s="36">
        <v>0</v>
      </c>
      <c r="AI261" s="126">
        <v>0</v>
      </c>
      <c r="AJ261" s="36">
        <v>0</v>
      </c>
      <c r="AK261" s="121"/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14">
        <v>0</v>
      </c>
      <c r="AR261" s="1">
        <v>0</v>
      </c>
      <c r="AS261" s="114">
        <v>0</v>
      </c>
      <c r="AT261" s="114">
        <v>0</v>
      </c>
      <c r="AU261" s="114">
        <v>0</v>
      </c>
      <c r="AV261" s="114">
        <v>0</v>
      </c>
      <c r="AW261" s="114">
        <v>38</v>
      </c>
      <c r="AX261" s="114">
        <v>0</v>
      </c>
      <c r="AY261" s="114">
        <v>0</v>
      </c>
      <c r="AZ261" s="114">
        <v>0</v>
      </c>
      <c r="BA261" s="114">
        <v>0</v>
      </c>
      <c r="BB261" s="114">
        <v>0</v>
      </c>
      <c r="BC261" s="114">
        <v>0</v>
      </c>
      <c r="BD261" s="115">
        <v>0</v>
      </c>
      <c r="BE261" s="114">
        <v>0</v>
      </c>
      <c r="BF261" s="114">
        <v>0</v>
      </c>
      <c r="BG261" s="114">
        <v>0</v>
      </c>
      <c r="BH261" s="114">
        <v>0</v>
      </c>
      <c r="BI261" s="114">
        <v>0</v>
      </c>
      <c r="BJ261" s="114">
        <v>0</v>
      </c>
      <c r="BK261" s="114">
        <v>0</v>
      </c>
      <c r="BL261" s="114">
        <v>0</v>
      </c>
      <c r="BM261" s="114">
        <v>0</v>
      </c>
      <c r="BN261" s="114">
        <v>0</v>
      </c>
      <c r="BO261" s="114">
        <v>0</v>
      </c>
      <c r="BP261" s="114">
        <v>0</v>
      </c>
      <c r="BQ261" s="114">
        <v>0</v>
      </c>
      <c r="BR261" s="114">
        <v>0</v>
      </c>
      <c r="BS261" s="114">
        <v>0</v>
      </c>
    </row>
    <row r="262" spans="1:71" s="1" customFormat="1" ht="15" x14ac:dyDescent="0.25">
      <c r="A262" s="1" t="str">
        <f>CONCATENATE(G262,"-",F262,"-",H262)</f>
        <v>999934076-Red-Cadet</v>
      </c>
      <c r="B262" s="1" t="str">
        <f>CONCATENATE(G262,"-",H262)</f>
        <v>999934076-Cadet</v>
      </c>
      <c r="C262" s="36" t="s">
        <v>1529</v>
      </c>
      <c r="D262" s="36" t="s">
        <v>2063</v>
      </c>
      <c r="E262" s="36" t="s">
        <v>27</v>
      </c>
      <c r="F262" s="42" t="s">
        <v>136</v>
      </c>
      <c r="G262" s="128">
        <v>999934076</v>
      </c>
      <c r="H262" s="41" t="s">
        <v>18</v>
      </c>
      <c r="I262" s="34">
        <f>((L262)-J262)+T262</f>
        <v>33</v>
      </c>
      <c r="J262" s="34">
        <f>L262/2</f>
        <v>0</v>
      </c>
      <c r="K262" s="37"/>
      <c r="L262" s="34">
        <f>SUM(N262,O262,P262,Q262,R262,M262)</f>
        <v>0</v>
      </c>
      <c r="M262" s="34">
        <f>AJ262</f>
        <v>0</v>
      </c>
      <c r="N262" s="34">
        <f>SUM(AI262)</f>
        <v>0</v>
      </c>
      <c r="O262" s="34">
        <f>0</f>
        <v>0</v>
      </c>
      <c r="P262" s="34">
        <v>0</v>
      </c>
      <c r="Q262" s="34">
        <v>0</v>
      </c>
      <c r="R262" s="34">
        <f>AH262</f>
        <v>0</v>
      </c>
      <c r="S262" s="122"/>
      <c r="T262" s="41">
        <f>SUM(U262,AA262)</f>
        <v>33</v>
      </c>
      <c r="U262" s="41">
        <f>IF(SUM(V262:Y262)&gt;=250, 250,SUM(V262:Y262))</f>
        <v>33</v>
      </c>
      <c r="V262" s="41">
        <v>0</v>
      </c>
      <c r="W262" s="41">
        <v>0</v>
      </c>
      <c r="X262" s="41">
        <f>SUM(AL262,AN262,BO262,BS262)</f>
        <v>0</v>
      </c>
      <c r="Y262" s="41">
        <f>SUM(AO262:BN262)</f>
        <v>33</v>
      </c>
      <c r="Z262" s="41">
        <f>COUNTIF(AO262:BN262, "&gt;0")</f>
        <v>1</v>
      </c>
      <c r="AA262" s="41">
        <f>SUM(AB262:AF262)</f>
        <v>0</v>
      </c>
      <c r="AB262" s="41">
        <f>BP262+BQ262</f>
        <v>0</v>
      </c>
      <c r="AC262" s="41">
        <v>0</v>
      </c>
      <c r="AD262" s="41">
        <v>0</v>
      </c>
      <c r="AE262" s="41">
        <f>SUM(BR262)</f>
        <v>0</v>
      </c>
      <c r="AF262" s="41">
        <f>SUM(AM262)</f>
        <v>0</v>
      </c>
      <c r="AG262" s="122"/>
      <c r="AH262" s="36">
        <v>0</v>
      </c>
      <c r="AI262" s="126">
        <v>0</v>
      </c>
      <c r="AJ262" s="36">
        <v>0</v>
      </c>
      <c r="AK262" s="37"/>
      <c r="AL262" s="1">
        <v>0</v>
      </c>
      <c r="AM262" s="1">
        <v>0</v>
      </c>
      <c r="AN262" s="1">
        <v>0</v>
      </c>
      <c r="AO262" s="1">
        <v>0</v>
      </c>
      <c r="AP262" s="1">
        <v>33</v>
      </c>
      <c r="AQ262" s="114">
        <v>0</v>
      </c>
      <c r="AR262" s="1">
        <v>0</v>
      </c>
      <c r="AS262" s="114">
        <v>0</v>
      </c>
      <c r="AT262" s="114">
        <v>0</v>
      </c>
      <c r="AU262" s="114">
        <v>0</v>
      </c>
      <c r="AV262" s="114">
        <v>0</v>
      </c>
      <c r="AW262" s="114">
        <v>0</v>
      </c>
      <c r="AX262" s="114">
        <v>0</v>
      </c>
      <c r="AY262" s="114">
        <v>0</v>
      </c>
      <c r="AZ262" s="114">
        <v>0</v>
      </c>
      <c r="BA262" s="114">
        <v>0</v>
      </c>
      <c r="BB262" s="114">
        <v>0</v>
      </c>
      <c r="BC262" s="114">
        <v>0</v>
      </c>
      <c r="BD262" s="115">
        <v>0</v>
      </c>
      <c r="BE262" s="114">
        <v>0</v>
      </c>
      <c r="BF262" s="114">
        <v>0</v>
      </c>
      <c r="BG262" s="114">
        <v>0</v>
      </c>
      <c r="BH262" s="114">
        <v>0</v>
      </c>
      <c r="BI262" s="114">
        <v>0</v>
      </c>
      <c r="BJ262" s="114">
        <v>0</v>
      </c>
      <c r="BK262" s="114">
        <v>0</v>
      </c>
      <c r="BL262" s="114">
        <v>0</v>
      </c>
      <c r="BM262" s="114">
        <v>0</v>
      </c>
      <c r="BN262" s="114">
        <v>0</v>
      </c>
      <c r="BO262" s="114">
        <v>0</v>
      </c>
      <c r="BP262" s="114">
        <v>0</v>
      </c>
      <c r="BQ262" s="114">
        <v>0</v>
      </c>
      <c r="BR262" s="114">
        <v>0</v>
      </c>
      <c r="BS262" s="114">
        <v>0</v>
      </c>
    </row>
    <row r="263" spans="1:71" s="1" customFormat="1" ht="15" x14ac:dyDescent="0.25">
      <c r="A263" s="1" t="str">
        <f>CONCATENATE(G263,"-",F263,"-",H263)</f>
        <v>999917945-Red-Cadet</v>
      </c>
      <c r="B263" s="1" t="str">
        <f>CONCATENATE(G263,"-",H263)</f>
        <v>999917945-Cadet</v>
      </c>
      <c r="C263" s="36" t="s">
        <v>598</v>
      </c>
      <c r="D263" s="36" t="s">
        <v>1857</v>
      </c>
      <c r="E263" s="36" t="s">
        <v>27</v>
      </c>
      <c r="F263" s="42" t="s">
        <v>136</v>
      </c>
      <c r="G263" s="128">
        <v>999917945</v>
      </c>
      <c r="H263" s="41" t="s">
        <v>18</v>
      </c>
      <c r="I263" s="34">
        <f>((L263)-J263)+T263</f>
        <v>28</v>
      </c>
      <c r="J263" s="34">
        <f>L263/2</f>
        <v>0</v>
      </c>
      <c r="K263" s="37"/>
      <c r="L263" s="34">
        <f>SUM(N263,O263,P263,Q263,R263,M263)</f>
        <v>0</v>
      </c>
      <c r="M263" s="34">
        <f>AJ263</f>
        <v>0</v>
      </c>
      <c r="N263" s="34">
        <f>SUM(AI263)</f>
        <v>0</v>
      </c>
      <c r="O263" s="34">
        <f>0</f>
        <v>0</v>
      </c>
      <c r="P263" s="34">
        <v>0</v>
      </c>
      <c r="Q263" s="34">
        <v>0</v>
      </c>
      <c r="R263" s="34">
        <f>AH263</f>
        <v>0</v>
      </c>
      <c r="S263" s="122"/>
      <c r="T263" s="41">
        <f>SUM(U263,AA263)</f>
        <v>28</v>
      </c>
      <c r="U263" s="41">
        <f>IF(SUM(V263:Y263)&gt;=250, 250,SUM(V263:Y263))</f>
        <v>28</v>
      </c>
      <c r="V263" s="41">
        <v>0</v>
      </c>
      <c r="W263" s="41">
        <v>0</v>
      </c>
      <c r="X263" s="41">
        <f>SUM(AL263,AN263,BO263,BS263)</f>
        <v>28</v>
      </c>
      <c r="Y263" s="41">
        <f>SUM(AO263:BN263)</f>
        <v>0</v>
      </c>
      <c r="Z263" s="41">
        <f>COUNTIF(AO263:BN263, "&gt;0")</f>
        <v>0</v>
      </c>
      <c r="AA263" s="41">
        <f>SUM(AB263:AF263)</f>
        <v>0</v>
      </c>
      <c r="AB263" s="41">
        <f>BP263+BQ263</f>
        <v>0</v>
      </c>
      <c r="AC263" s="41">
        <v>0</v>
      </c>
      <c r="AD263" s="41">
        <v>0</v>
      </c>
      <c r="AE263" s="41">
        <f>SUM(BR263)</f>
        <v>0</v>
      </c>
      <c r="AF263" s="41">
        <f>SUM(AM263)</f>
        <v>0</v>
      </c>
      <c r="AG263" s="122"/>
      <c r="AH263" s="36">
        <v>0</v>
      </c>
      <c r="AI263" s="126">
        <v>0</v>
      </c>
      <c r="AJ263" s="36">
        <v>0</v>
      </c>
      <c r="AK263" s="121"/>
      <c r="AL263" s="1">
        <v>28</v>
      </c>
      <c r="AM263" s="1">
        <v>0</v>
      </c>
      <c r="AN263" s="1">
        <v>0</v>
      </c>
      <c r="AO263" s="1">
        <v>0</v>
      </c>
      <c r="AP263" s="1">
        <v>0</v>
      </c>
      <c r="AQ263" s="114">
        <v>0</v>
      </c>
      <c r="AR263" s="1">
        <v>0</v>
      </c>
      <c r="AS263" s="114">
        <v>0</v>
      </c>
      <c r="AT263" s="114">
        <v>0</v>
      </c>
      <c r="AU263" s="114">
        <v>0</v>
      </c>
      <c r="AV263" s="114">
        <v>0</v>
      </c>
      <c r="AW263" s="114">
        <v>0</v>
      </c>
      <c r="AX263" s="114">
        <v>0</v>
      </c>
      <c r="AY263" s="114">
        <v>0</v>
      </c>
      <c r="AZ263" s="114">
        <v>0</v>
      </c>
      <c r="BA263" s="114">
        <v>0</v>
      </c>
      <c r="BB263" s="114">
        <v>0</v>
      </c>
      <c r="BC263" s="114">
        <v>0</v>
      </c>
      <c r="BD263" s="115">
        <v>0</v>
      </c>
      <c r="BE263" s="114">
        <v>0</v>
      </c>
      <c r="BF263" s="114">
        <v>0</v>
      </c>
      <c r="BG263" s="114">
        <v>0</v>
      </c>
      <c r="BH263" s="114">
        <v>0</v>
      </c>
      <c r="BI263" s="114">
        <v>0</v>
      </c>
      <c r="BJ263" s="114">
        <v>0</v>
      </c>
      <c r="BK263" s="114">
        <v>0</v>
      </c>
      <c r="BL263" s="114">
        <v>0</v>
      </c>
      <c r="BM263" s="114">
        <v>0</v>
      </c>
      <c r="BN263" s="114">
        <v>0</v>
      </c>
      <c r="BO263" s="114">
        <v>0</v>
      </c>
      <c r="BP263" s="114">
        <v>0</v>
      </c>
      <c r="BQ263" s="114">
        <v>0</v>
      </c>
      <c r="BR263" s="114">
        <v>0</v>
      </c>
      <c r="BS263" s="114">
        <v>0</v>
      </c>
    </row>
    <row r="264" spans="1:71" s="1" customFormat="1" ht="15" x14ac:dyDescent="0.25">
      <c r="A264" s="1" t="str">
        <f>CONCATENATE(G264,"-",F264,"-",H264)</f>
        <v>999920497-Red-Cadet</v>
      </c>
      <c r="B264" s="1" t="str">
        <f>CONCATENATE(G264,"-",H264)</f>
        <v>999920497-Cadet</v>
      </c>
      <c r="C264" s="36" t="s">
        <v>710</v>
      </c>
      <c r="D264" s="36" t="s">
        <v>382</v>
      </c>
      <c r="E264" s="36" t="s">
        <v>27</v>
      </c>
      <c r="F264" s="42" t="s">
        <v>136</v>
      </c>
      <c r="G264" s="128">
        <v>999920497</v>
      </c>
      <c r="H264" s="41" t="s">
        <v>18</v>
      </c>
      <c r="I264" s="34">
        <f>((L264)-J264)+T264</f>
        <v>28</v>
      </c>
      <c r="J264" s="36"/>
      <c r="K264" s="35"/>
      <c r="L264" s="34">
        <f>SUM(N264,O264,P264,Q264,R264,M264)</f>
        <v>0</v>
      </c>
      <c r="M264" s="34">
        <f>AJ264</f>
        <v>0</v>
      </c>
      <c r="N264" s="34">
        <f>SUM(AI264)</f>
        <v>0</v>
      </c>
      <c r="O264" s="34">
        <f>0</f>
        <v>0</v>
      </c>
      <c r="P264" s="34">
        <v>0</v>
      </c>
      <c r="Q264" s="34">
        <v>0</v>
      </c>
      <c r="R264" s="34">
        <f>AH264</f>
        <v>0</v>
      </c>
      <c r="S264" s="122"/>
      <c r="T264" s="41">
        <f>SUM(U264,AA264)</f>
        <v>28</v>
      </c>
      <c r="U264" s="41">
        <f>IF(SUM(V264:Y264)&gt;=250, 250,SUM(V264:Y264))</f>
        <v>28</v>
      </c>
      <c r="V264" s="41">
        <v>0</v>
      </c>
      <c r="W264" s="41">
        <v>0</v>
      </c>
      <c r="X264" s="41">
        <f>SUM(AL264,AN264,BO264,BS264)</f>
        <v>0</v>
      </c>
      <c r="Y264" s="41">
        <f>SUM(AO264:BN264)</f>
        <v>28</v>
      </c>
      <c r="Z264" s="41">
        <f>COUNTIF(AO264:BN264, "&gt;0")</f>
        <v>1</v>
      </c>
      <c r="AA264" s="41">
        <f>SUM(AB264:AF264)</f>
        <v>0</v>
      </c>
      <c r="AB264" s="41">
        <f>BP264+BQ264</f>
        <v>0</v>
      </c>
      <c r="AC264" s="41">
        <v>0</v>
      </c>
      <c r="AD264" s="41">
        <v>0</v>
      </c>
      <c r="AE264" s="41">
        <f>SUM(BR264)</f>
        <v>0</v>
      </c>
      <c r="AF264" s="41">
        <f>SUM(AM264)</f>
        <v>0</v>
      </c>
      <c r="AG264" s="122"/>
      <c r="AH264" s="36">
        <v>0</v>
      </c>
      <c r="AI264" s="36">
        <v>0</v>
      </c>
      <c r="AJ264" s="36">
        <v>0</v>
      </c>
      <c r="AK264" s="121"/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14">
        <v>0</v>
      </c>
      <c r="AR264" s="1">
        <v>0</v>
      </c>
      <c r="AS264" s="114">
        <v>0</v>
      </c>
      <c r="AT264" s="114">
        <v>0</v>
      </c>
      <c r="AU264" s="114">
        <v>0</v>
      </c>
      <c r="AV264" s="114">
        <v>0</v>
      </c>
      <c r="AW264" s="114">
        <v>28</v>
      </c>
      <c r="AX264" s="114">
        <v>0</v>
      </c>
      <c r="AY264" s="114">
        <v>0</v>
      </c>
      <c r="AZ264" s="114">
        <v>0</v>
      </c>
      <c r="BA264" s="114">
        <v>0</v>
      </c>
      <c r="BB264" s="114">
        <v>0</v>
      </c>
      <c r="BC264" s="114">
        <v>0</v>
      </c>
      <c r="BD264" s="115">
        <v>0</v>
      </c>
      <c r="BE264" s="114">
        <v>0</v>
      </c>
      <c r="BF264" s="114">
        <v>0</v>
      </c>
      <c r="BG264" s="114">
        <v>0</v>
      </c>
      <c r="BH264" s="114">
        <v>0</v>
      </c>
      <c r="BI264" s="114">
        <v>0</v>
      </c>
      <c r="BJ264" s="114">
        <v>0</v>
      </c>
      <c r="BK264" s="114">
        <v>0</v>
      </c>
      <c r="BL264" s="114">
        <v>0</v>
      </c>
      <c r="BM264" s="114">
        <v>0</v>
      </c>
      <c r="BN264" s="114">
        <v>0</v>
      </c>
      <c r="BO264" s="114">
        <v>0</v>
      </c>
      <c r="BP264" s="114">
        <v>0</v>
      </c>
      <c r="BQ264" s="114">
        <v>0</v>
      </c>
      <c r="BR264" s="114">
        <v>0</v>
      </c>
      <c r="BS264" s="114">
        <v>0</v>
      </c>
    </row>
    <row r="265" spans="1:71" s="1" customFormat="1" ht="15" x14ac:dyDescent="0.25">
      <c r="A265" s="1" t="str">
        <f>CONCATENATE(G265,"-",F265,"-",H265)</f>
        <v>999933721-Blue-Cadet</v>
      </c>
      <c r="B265" s="1" t="str">
        <f>CONCATENATE(G265,"-",H265)</f>
        <v>999933721-Cadet</v>
      </c>
      <c r="C265" s="36" t="s">
        <v>1944</v>
      </c>
      <c r="D265" s="36" t="s">
        <v>1945</v>
      </c>
      <c r="E265" s="36" t="s">
        <v>27</v>
      </c>
      <c r="F265" s="36" t="s">
        <v>148</v>
      </c>
      <c r="G265" s="128">
        <v>999933721</v>
      </c>
      <c r="H265" s="41" t="s">
        <v>18</v>
      </c>
      <c r="I265" s="34">
        <f>((L265)-J265)+T265</f>
        <v>877.5</v>
      </c>
      <c r="J265" s="34">
        <f>L265/2</f>
        <v>0</v>
      </c>
      <c r="K265" s="37"/>
      <c r="L265" s="34">
        <f>SUM(N265,O265,P265,Q265,R265,M265)</f>
        <v>0</v>
      </c>
      <c r="M265" s="34">
        <f>AJ265</f>
        <v>0</v>
      </c>
      <c r="N265" s="34">
        <f>SUM(AI265)</f>
        <v>0</v>
      </c>
      <c r="O265" s="34">
        <f>0</f>
        <v>0</v>
      </c>
      <c r="P265" s="34">
        <v>0</v>
      </c>
      <c r="Q265" s="34">
        <v>0</v>
      </c>
      <c r="R265" s="34">
        <f>AH265</f>
        <v>0</v>
      </c>
      <c r="S265" s="122"/>
      <c r="T265" s="41">
        <f>SUM(U265,AA265)</f>
        <v>877.5</v>
      </c>
      <c r="U265" s="41">
        <f>IF(SUM(V265:Y265)&gt;=250, 250,SUM(V265:Y265))</f>
        <v>127.5</v>
      </c>
      <c r="V265" s="41">
        <v>0</v>
      </c>
      <c r="W265" s="41">
        <v>0</v>
      </c>
      <c r="X265" s="41">
        <f>SUM(AL265,AN265,BO265,BS265)</f>
        <v>37.5</v>
      </c>
      <c r="Y265" s="41">
        <f>SUM(AO265:BN265)</f>
        <v>90</v>
      </c>
      <c r="Z265" s="41">
        <f>COUNTIF(AO265:BN265, "&gt;0")</f>
        <v>1</v>
      </c>
      <c r="AA265" s="41">
        <f>SUM(AB265:AF265)</f>
        <v>750</v>
      </c>
      <c r="AB265" s="41">
        <f>BP265+BQ265</f>
        <v>300</v>
      </c>
      <c r="AC265" s="41">
        <v>0</v>
      </c>
      <c r="AD265" s="41">
        <v>0</v>
      </c>
      <c r="AE265" s="41">
        <f>SUM(BR265)</f>
        <v>450</v>
      </c>
      <c r="AF265" s="41">
        <f>SUM(AM265)</f>
        <v>0</v>
      </c>
      <c r="AG265" s="122"/>
      <c r="AH265" s="36">
        <v>0</v>
      </c>
      <c r="AI265" s="126">
        <v>0</v>
      </c>
      <c r="AJ265" s="36">
        <v>0</v>
      </c>
      <c r="AK265" s="37"/>
      <c r="AL265" s="1">
        <v>0</v>
      </c>
      <c r="AM265" s="1">
        <v>0</v>
      </c>
      <c r="AN265" s="1">
        <v>37.5</v>
      </c>
      <c r="AO265" s="1">
        <v>0</v>
      </c>
      <c r="AP265" s="1">
        <v>0</v>
      </c>
      <c r="AQ265" s="114">
        <v>0</v>
      </c>
      <c r="AR265" s="1">
        <v>0</v>
      </c>
      <c r="AS265" s="114">
        <v>0</v>
      </c>
      <c r="AT265" s="114">
        <v>0</v>
      </c>
      <c r="AU265" s="114">
        <v>0</v>
      </c>
      <c r="AV265" s="114">
        <v>0</v>
      </c>
      <c r="AW265" s="114">
        <v>0</v>
      </c>
      <c r="AX265" s="114">
        <v>0</v>
      </c>
      <c r="AY265" s="114">
        <v>0</v>
      </c>
      <c r="AZ265" s="114">
        <v>0</v>
      </c>
      <c r="BA265" s="114">
        <v>0</v>
      </c>
      <c r="BB265" s="114">
        <v>0</v>
      </c>
      <c r="BC265" s="114">
        <v>0</v>
      </c>
      <c r="BD265" s="115">
        <v>0</v>
      </c>
      <c r="BE265" s="114">
        <v>0</v>
      </c>
      <c r="BF265" s="114">
        <v>0</v>
      </c>
      <c r="BG265" s="114">
        <v>0</v>
      </c>
      <c r="BH265" s="114">
        <v>90</v>
      </c>
      <c r="BI265" s="114">
        <v>0</v>
      </c>
      <c r="BJ265" s="114">
        <v>0</v>
      </c>
      <c r="BK265" s="114">
        <v>0</v>
      </c>
      <c r="BL265" s="114">
        <v>0</v>
      </c>
      <c r="BM265" s="114">
        <v>0</v>
      </c>
      <c r="BN265" s="114">
        <v>0</v>
      </c>
      <c r="BO265" s="114">
        <v>0</v>
      </c>
      <c r="BP265" s="114">
        <v>0</v>
      </c>
      <c r="BQ265" s="114">
        <v>300</v>
      </c>
      <c r="BR265" s="114">
        <v>450</v>
      </c>
      <c r="BS265" s="114">
        <v>0</v>
      </c>
    </row>
    <row r="266" spans="1:71" s="1" customFormat="1" ht="15" x14ac:dyDescent="0.25">
      <c r="A266" s="1" t="str">
        <f>CONCATENATE(G266,"-",F266,"-",H266)</f>
        <v>999934541-Blue-Cadet</v>
      </c>
      <c r="B266" s="1" t="str">
        <f>CONCATENATE(G266,"-",H266)</f>
        <v>999934541-Cadet</v>
      </c>
      <c r="C266" s="36" t="s">
        <v>745</v>
      </c>
      <c r="D266" s="36" t="s">
        <v>2052</v>
      </c>
      <c r="E266" s="36" t="s">
        <v>27</v>
      </c>
      <c r="F266" s="36" t="s">
        <v>148</v>
      </c>
      <c r="G266" s="128">
        <v>999934541</v>
      </c>
      <c r="H266" s="41" t="s">
        <v>18</v>
      </c>
      <c r="I266" s="34">
        <f>((L266)-J266)+T266</f>
        <v>660</v>
      </c>
      <c r="J266" s="34">
        <f>L266/2</f>
        <v>0</v>
      </c>
      <c r="K266" s="37"/>
      <c r="L266" s="34">
        <f>SUM(N266,O266,P266,Q266,R266,M266)</f>
        <v>0</v>
      </c>
      <c r="M266" s="34">
        <f>AJ266</f>
        <v>0</v>
      </c>
      <c r="N266" s="34">
        <f>SUM(AI266)</f>
        <v>0</v>
      </c>
      <c r="O266" s="34">
        <f>0</f>
        <v>0</v>
      </c>
      <c r="P266" s="34">
        <v>0</v>
      </c>
      <c r="Q266" s="34">
        <v>0</v>
      </c>
      <c r="R266" s="34">
        <f>AH266</f>
        <v>0</v>
      </c>
      <c r="S266" s="122"/>
      <c r="T266" s="41">
        <f>SUM(U266,AA266)</f>
        <v>660</v>
      </c>
      <c r="U266" s="41">
        <f>IF(SUM(V266:Y266)&gt;=250, 250,SUM(V266:Y266))</f>
        <v>60</v>
      </c>
      <c r="V266" s="41">
        <v>0</v>
      </c>
      <c r="W266" s="41">
        <v>0</v>
      </c>
      <c r="X266" s="41">
        <f>SUM(AL266,AN266,BO266,BS266)</f>
        <v>0</v>
      </c>
      <c r="Y266" s="41">
        <f>SUM(AO266:BN266)</f>
        <v>60</v>
      </c>
      <c r="Z266" s="41">
        <f>COUNTIF(AO266:BN266, "&gt;0")</f>
        <v>1</v>
      </c>
      <c r="AA266" s="41">
        <f>SUM(AB266:AF266)</f>
        <v>600</v>
      </c>
      <c r="AB266" s="41">
        <f>BP266+BQ266</f>
        <v>0</v>
      </c>
      <c r="AC266" s="41">
        <v>0</v>
      </c>
      <c r="AD266" s="41">
        <v>0</v>
      </c>
      <c r="AE266" s="41">
        <f>SUM(BR266)</f>
        <v>600</v>
      </c>
      <c r="AF266" s="41">
        <f>SUM(AM266)</f>
        <v>0</v>
      </c>
      <c r="AG266" s="122"/>
      <c r="AH266" s="36">
        <v>0</v>
      </c>
      <c r="AI266" s="126">
        <v>0</v>
      </c>
      <c r="AJ266" s="36">
        <v>0</v>
      </c>
      <c r="AK266" s="37"/>
      <c r="AL266" s="1">
        <v>0</v>
      </c>
      <c r="AM266" s="1">
        <v>0</v>
      </c>
      <c r="AN266" s="1">
        <v>0</v>
      </c>
      <c r="AO266" s="1">
        <v>0</v>
      </c>
      <c r="AP266" s="1">
        <v>60</v>
      </c>
      <c r="AQ266" s="114">
        <v>0</v>
      </c>
      <c r="AR266" s="1">
        <v>0</v>
      </c>
      <c r="AS266" s="114">
        <v>0</v>
      </c>
      <c r="AT266" s="114">
        <v>0</v>
      </c>
      <c r="AU266" s="114">
        <v>0</v>
      </c>
      <c r="AV266" s="114">
        <v>0</v>
      </c>
      <c r="AW266" s="114">
        <v>0</v>
      </c>
      <c r="AX266" s="114">
        <v>0</v>
      </c>
      <c r="AY266" s="114">
        <v>0</v>
      </c>
      <c r="AZ266" s="114">
        <v>0</v>
      </c>
      <c r="BA266" s="114">
        <v>0</v>
      </c>
      <c r="BB266" s="114">
        <v>0</v>
      </c>
      <c r="BC266" s="114">
        <v>0</v>
      </c>
      <c r="BD266" s="115">
        <v>0</v>
      </c>
      <c r="BE266" s="114">
        <v>0</v>
      </c>
      <c r="BF266" s="114">
        <v>0</v>
      </c>
      <c r="BG266" s="114">
        <v>0</v>
      </c>
      <c r="BH266" s="114">
        <v>0</v>
      </c>
      <c r="BI266" s="114">
        <v>0</v>
      </c>
      <c r="BJ266" s="114">
        <v>0</v>
      </c>
      <c r="BK266" s="114">
        <v>0</v>
      </c>
      <c r="BL266" s="114">
        <v>0</v>
      </c>
      <c r="BM266" s="114">
        <v>0</v>
      </c>
      <c r="BN266" s="114">
        <v>0</v>
      </c>
      <c r="BO266" s="114">
        <v>0</v>
      </c>
      <c r="BP266" s="114">
        <v>0</v>
      </c>
      <c r="BQ266" s="114">
        <v>0</v>
      </c>
      <c r="BR266" s="114">
        <v>600</v>
      </c>
      <c r="BS266" s="114">
        <v>0</v>
      </c>
    </row>
    <row r="267" spans="1:71" s="1" customFormat="1" ht="15" x14ac:dyDescent="0.25">
      <c r="A267" s="1" t="str">
        <f>CONCATENATE(G267,"-",F267,"-",H267)</f>
        <v>999923948-Blue-Cadet</v>
      </c>
      <c r="B267" s="1" t="str">
        <f>CONCATENATE(G267,"-",H267)</f>
        <v>999923948-Cadet</v>
      </c>
      <c r="C267" s="36" t="s">
        <v>51</v>
      </c>
      <c r="D267" s="36" t="s">
        <v>3508</v>
      </c>
      <c r="E267" s="36" t="s">
        <v>27</v>
      </c>
      <c r="F267" s="36" t="s">
        <v>148</v>
      </c>
      <c r="G267" s="36">
        <v>999923948</v>
      </c>
      <c r="H267" s="36" t="s">
        <v>18</v>
      </c>
      <c r="I267" s="34">
        <f>((L267)-J267)+T267</f>
        <v>479</v>
      </c>
      <c r="J267" s="34">
        <f>L267/2</f>
        <v>0</v>
      </c>
      <c r="K267" s="37"/>
      <c r="L267" s="34">
        <f>SUM(N267,O267,P267,Q267,R267,M267)</f>
        <v>0</v>
      </c>
      <c r="M267" s="34">
        <f>AJ267</f>
        <v>0</v>
      </c>
      <c r="N267" s="34">
        <f>SUM(AI267)</f>
        <v>0</v>
      </c>
      <c r="O267" s="34">
        <f>0</f>
        <v>0</v>
      </c>
      <c r="P267" s="34">
        <v>0</v>
      </c>
      <c r="Q267" s="34">
        <v>0</v>
      </c>
      <c r="R267" s="34">
        <f>AH267</f>
        <v>0</v>
      </c>
      <c r="S267" s="122"/>
      <c r="T267" s="41">
        <f>SUM(U267,AA267)</f>
        <v>479</v>
      </c>
      <c r="U267" s="41">
        <f>IF(SUM(V267:Y267)&gt;=250, 250,SUM(V267:Y267))</f>
        <v>0</v>
      </c>
      <c r="V267" s="41">
        <v>0</v>
      </c>
      <c r="W267" s="41">
        <v>0</v>
      </c>
      <c r="X267" s="41">
        <f>SUM(AL267,AN267,BO267,BS267)</f>
        <v>0</v>
      </c>
      <c r="Y267" s="41">
        <f>SUM(AO267:BN267)</f>
        <v>0</v>
      </c>
      <c r="Z267" s="41">
        <f>COUNTIF(AO267:BN267, "&gt;0")</f>
        <v>0</v>
      </c>
      <c r="AA267" s="41">
        <f>SUM(AB267:AF267)</f>
        <v>479</v>
      </c>
      <c r="AB267" s="41">
        <f>BP267+BQ267</f>
        <v>225</v>
      </c>
      <c r="AC267" s="41">
        <v>0</v>
      </c>
      <c r="AD267" s="41">
        <v>0</v>
      </c>
      <c r="AE267" s="41">
        <f>SUM(BR267)</f>
        <v>254</v>
      </c>
      <c r="AF267" s="41">
        <f>SUM(AM267)</f>
        <v>0</v>
      </c>
      <c r="AG267" s="122"/>
      <c r="AH267" s="36">
        <v>0</v>
      </c>
      <c r="AI267" s="36">
        <v>0</v>
      </c>
      <c r="AJ267" s="36">
        <v>0</v>
      </c>
      <c r="AK267" s="121"/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14">
        <v>0</v>
      </c>
      <c r="AR267" s="1">
        <v>0</v>
      </c>
      <c r="AS267" s="114">
        <v>0</v>
      </c>
      <c r="AT267" s="114">
        <v>0</v>
      </c>
      <c r="AU267" s="114">
        <v>0</v>
      </c>
      <c r="AV267" s="114">
        <v>0</v>
      </c>
      <c r="AW267" s="114">
        <v>0</v>
      </c>
      <c r="AX267" s="114">
        <v>0</v>
      </c>
      <c r="AY267" s="114">
        <v>0</v>
      </c>
      <c r="AZ267" s="114">
        <v>0</v>
      </c>
      <c r="BA267" s="114">
        <v>0</v>
      </c>
      <c r="BB267" s="114">
        <v>0</v>
      </c>
      <c r="BC267" s="114">
        <v>0</v>
      </c>
      <c r="BD267" s="115">
        <v>0</v>
      </c>
      <c r="BE267" s="114">
        <v>0</v>
      </c>
      <c r="BF267" s="114">
        <v>0</v>
      </c>
      <c r="BG267" s="114">
        <v>0</v>
      </c>
      <c r="BH267" s="114">
        <v>0</v>
      </c>
      <c r="BI267" s="114">
        <v>0</v>
      </c>
      <c r="BJ267" s="114">
        <v>0</v>
      </c>
      <c r="BK267" s="114">
        <v>0</v>
      </c>
      <c r="BL267" s="114">
        <v>0</v>
      </c>
      <c r="BM267" s="114">
        <v>0</v>
      </c>
      <c r="BN267" s="114">
        <v>0</v>
      </c>
      <c r="BO267" s="114">
        <v>0</v>
      </c>
      <c r="BP267" s="114">
        <v>225</v>
      </c>
      <c r="BQ267" s="114">
        <v>0</v>
      </c>
      <c r="BR267" s="114">
        <v>254</v>
      </c>
      <c r="BS267" s="114">
        <v>0</v>
      </c>
    </row>
    <row r="268" spans="1:71" s="1" customFormat="1" ht="15" x14ac:dyDescent="0.25">
      <c r="A268" s="1" t="str">
        <f>CONCATENATE(G268,"-",F268,"-",H268)</f>
        <v>999925065-Blue-Cadet</v>
      </c>
      <c r="B268" s="1" t="str">
        <f>CONCATENATE(G268,"-",H268)</f>
        <v>999925065-Cadet</v>
      </c>
      <c r="C268" s="131" t="s">
        <v>959</v>
      </c>
      <c r="D268" s="131" t="s">
        <v>2724</v>
      </c>
      <c r="E268" s="131" t="s">
        <v>27</v>
      </c>
      <c r="F268" s="131" t="s">
        <v>148</v>
      </c>
      <c r="G268" s="150">
        <v>999925065</v>
      </c>
      <c r="H268" s="131" t="s">
        <v>18</v>
      </c>
      <c r="I268" s="34">
        <f>((L268)-J268)+T268</f>
        <v>422</v>
      </c>
      <c r="J268" s="34">
        <f>L268/2</f>
        <v>0</v>
      </c>
      <c r="K268" s="35"/>
      <c r="L268" s="34">
        <f>SUM(N268,O268,P268,Q268,R268,M268)</f>
        <v>0</v>
      </c>
      <c r="M268" s="34">
        <f>AJ268</f>
        <v>0</v>
      </c>
      <c r="N268" s="34">
        <f>SUM(AI268)</f>
        <v>0</v>
      </c>
      <c r="O268" s="34">
        <f>0</f>
        <v>0</v>
      </c>
      <c r="P268" s="34">
        <v>0</v>
      </c>
      <c r="Q268" s="34">
        <v>0</v>
      </c>
      <c r="R268" s="34">
        <f>AH268</f>
        <v>0</v>
      </c>
      <c r="S268" s="122"/>
      <c r="T268" s="41">
        <f>SUM(U268,AA268)</f>
        <v>422</v>
      </c>
      <c r="U268" s="41">
        <f>IF(SUM(V268:Y268)&gt;=250, 250,SUM(V268:Y268))</f>
        <v>90</v>
      </c>
      <c r="V268" s="41">
        <v>0</v>
      </c>
      <c r="W268" s="41">
        <v>0</v>
      </c>
      <c r="X268" s="41">
        <f>SUM(AL268,AN268,BO268,BS268)</f>
        <v>0</v>
      </c>
      <c r="Y268" s="41">
        <f>SUM(AO268:BN268)</f>
        <v>90</v>
      </c>
      <c r="Z268" s="41">
        <f>COUNTIF(AO268:BN268, "&gt;0")</f>
        <v>2</v>
      </c>
      <c r="AA268" s="41">
        <f>SUM(AB268:AF268)</f>
        <v>332</v>
      </c>
      <c r="AB268" s="41">
        <f>BP268+BQ268</f>
        <v>225</v>
      </c>
      <c r="AC268" s="41">
        <v>0</v>
      </c>
      <c r="AD268" s="41">
        <v>0</v>
      </c>
      <c r="AE268" s="41">
        <f>SUM(BR268)</f>
        <v>107</v>
      </c>
      <c r="AF268" s="41">
        <f>SUM(AM268)</f>
        <v>0</v>
      </c>
      <c r="AG268" s="122"/>
      <c r="AH268" s="36">
        <v>0</v>
      </c>
      <c r="AI268" s="36">
        <v>0</v>
      </c>
      <c r="AJ268" s="36">
        <v>0</v>
      </c>
      <c r="AK268" s="121"/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14">
        <v>0</v>
      </c>
      <c r="AR268" s="1">
        <v>0</v>
      </c>
      <c r="AS268" s="114">
        <v>0</v>
      </c>
      <c r="AT268" s="114">
        <v>0</v>
      </c>
      <c r="AU268" s="114">
        <v>0</v>
      </c>
      <c r="AV268" s="114">
        <v>0</v>
      </c>
      <c r="AW268" s="114">
        <v>0</v>
      </c>
      <c r="AX268" s="114">
        <v>0</v>
      </c>
      <c r="AY268" s="114">
        <v>0</v>
      </c>
      <c r="AZ268" s="114">
        <v>0</v>
      </c>
      <c r="BA268" s="114">
        <v>0</v>
      </c>
      <c r="BB268" s="114">
        <v>45</v>
      </c>
      <c r="BC268" s="114">
        <v>0</v>
      </c>
      <c r="BD268" s="115">
        <v>0</v>
      </c>
      <c r="BE268" s="114">
        <v>0</v>
      </c>
      <c r="BF268" s="114">
        <v>0</v>
      </c>
      <c r="BG268" s="114">
        <v>0</v>
      </c>
      <c r="BH268" s="114">
        <v>0</v>
      </c>
      <c r="BI268" s="114">
        <v>45</v>
      </c>
      <c r="BJ268" s="114">
        <v>0</v>
      </c>
      <c r="BK268" s="114">
        <v>0</v>
      </c>
      <c r="BL268" s="114">
        <v>0</v>
      </c>
      <c r="BM268" s="114">
        <v>0</v>
      </c>
      <c r="BN268" s="114">
        <v>0</v>
      </c>
      <c r="BO268" s="114">
        <v>0</v>
      </c>
      <c r="BP268" s="114">
        <v>0</v>
      </c>
      <c r="BQ268" s="114">
        <v>225</v>
      </c>
      <c r="BR268" s="114">
        <v>107</v>
      </c>
      <c r="BS268" s="114">
        <v>0</v>
      </c>
    </row>
    <row r="269" spans="1:71" s="1" customFormat="1" ht="15" x14ac:dyDescent="0.25">
      <c r="A269" s="1" t="str">
        <f>CONCATENATE(G269,"-",F269,"-",H269)</f>
        <v>999935518-Blue-Cadet</v>
      </c>
      <c r="B269" s="1" t="str">
        <f>CONCATENATE(G269,"-",H269)</f>
        <v>999935518-Cadet</v>
      </c>
      <c r="C269" s="36" t="s">
        <v>2854</v>
      </c>
      <c r="D269" s="36" t="s">
        <v>2855</v>
      </c>
      <c r="E269" s="36" t="s">
        <v>27</v>
      </c>
      <c r="F269" s="36" t="s">
        <v>148</v>
      </c>
      <c r="G269" s="36">
        <v>999935518</v>
      </c>
      <c r="H269" s="131" t="s">
        <v>18</v>
      </c>
      <c r="I269" s="34">
        <f>((L269)-J269)+T269</f>
        <v>420</v>
      </c>
      <c r="J269" s="36"/>
      <c r="K269" s="35"/>
      <c r="L269" s="34">
        <f>SUM(N269,O269,P269,Q269,R269,M269)</f>
        <v>0</v>
      </c>
      <c r="M269" s="34">
        <f>AJ269</f>
        <v>0</v>
      </c>
      <c r="N269" s="34">
        <f>SUM(AI269)</f>
        <v>0</v>
      </c>
      <c r="O269" s="34">
        <f>0</f>
        <v>0</v>
      </c>
      <c r="P269" s="34">
        <v>0</v>
      </c>
      <c r="Q269" s="34">
        <v>0</v>
      </c>
      <c r="R269" s="34">
        <f>AH269</f>
        <v>0</v>
      </c>
      <c r="S269" s="122"/>
      <c r="T269" s="41">
        <f>SUM(U269,AA269)</f>
        <v>420</v>
      </c>
      <c r="U269" s="41">
        <f>IF(SUM(V269:Y269)&gt;=250, 250,SUM(V269:Y269))</f>
        <v>120</v>
      </c>
      <c r="V269" s="41">
        <v>0</v>
      </c>
      <c r="W269" s="41">
        <v>0</v>
      </c>
      <c r="X269" s="41">
        <f>SUM(AL269,AN269,BO269,BS269)</f>
        <v>0</v>
      </c>
      <c r="Y269" s="41">
        <f>SUM(AO269:BN269)</f>
        <v>120</v>
      </c>
      <c r="Z269" s="41">
        <f>COUNTIF(AO269:BN269, "&gt;0")</f>
        <v>1</v>
      </c>
      <c r="AA269" s="41">
        <f>SUM(AB269:AF269)</f>
        <v>300</v>
      </c>
      <c r="AB269" s="41">
        <f>BP269+BQ269</f>
        <v>300</v>
      </c>
      <c r="AC269" s="41">
        <v>0</v>
      </c>
      <c r="AD269" s="41">
        <v>0</v>
      </c>
      <c r="AE269" s="41">
        <f>SUM(BR269)</f>
        <v>0</v>
      </c>
      <c r="AF269" s="41">
        <f>SUM(AM269)</f>
        <v>0</v>
      </c>
      <c r="AG269" s="122"/>
      <c r="AH269" s="36">
        <v>0</v>
      </c>
      <c r="AI269" s="126">
        <v>0</v>
      </c>
      <c r="AJ269" s="36">
        <v>0</v>
      </c>
      <c r="AK269" s="121"/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14">
        <v>0</v>
      </c>
      <c r="AR269" s="1">
        <v>0</v>
      </c>
      <c r="AS269" s="114">
        <v>0</v>
      </c>
      <c r="AT269" s="114">
        <v>0</v>
      </c>
      <c r="AU269" s="114">
        <v>0</v>
      </c>
      <c r="AV269" s="114">
        <v>0</v>
      </c>
      <c r="AW269" s="114">
        <v>0</v>
      </c>
      <c r="AX269" s="114">
        <v>0</v>
      </c>
      <c r="AY269" s="114">
        <v>0</v>
      </c>
      <c r="AZ269" s="114">
        <v>0</v>
      </c>
      <c r="BA269" s="114">
        <v>0</v>
      </c>
      <c r="BB269" s="114">
        <v>0</v>
      </c>
      <c r="BC269" s="114">
        <v>0</v>
      </c>
      <c r="BD269" s="115">
        <v>120</v>
      </c>
      <c r="BE269" s="114">
        <v>0</v>
      </c>
      <c r="BF269" s="114">
        <v>0</v>
      </c>
      <c r="BG269" s="114">
        <v>0</v>
      </c>
      <c r="BH269" s="114">
        <v>0</v>
      </c>
      <c r="BI269" s="114">
        <v>0</v>
      </c>
      <c r="BJ269" s="114">
        <v>0</v>
      </c>
      <c r="BK269" s="114">
        <v>0</v>
      </c>
      <c r="BL269" s="114">
        <v>0</v>
      </c>
      <c r="BM269" s="114">
        <v>0</v>
      </c>
      <c r="BN269" s="114">
        <v>0</v>
      </c>
      <c r="BO269" s="114">
        <v>0</v>
      </c>
      <c r="BP269" s="114">
        <v>300</v>
      </c>
      <c r="BQ269" s="114">
        <v>0</v>
      </c>
      <c r="BR269" s="114">
        <v>0</v>
      </c>
      <c r="BS269" s="114">
        <v>0</v>
      </c>
    </row>
    <row r="270" spans="1:71" s="1" customFormat="1" ht="15" x14ac:dyDescent="0.25">
      <c r="A270" s="1" t="str">
        <f>CONCATENATE(G270,"-",F270,"-",H270)</f>
        <v>999930186-Blue-Cadet</v>
      </c>
      <c r="B270" s="1" t="str">
        <f>CONCATENATE(G270,"-",H270)</f>
        <v>999930186-Cadet</v>
      </c>
      <c r="C270" s="36" t="s">
        <v>2365</v>
      </c>
      <c r="D270" s="36" t="s">
        <v>2366</v>
      </c>
      <c r="E270" s="36" t="s">
        <v>27</v>
      </c>
      <c r="F270" s="36" t="s">
        <v>148</v>
      </c>
      <c r="G270" s="128">
        <v>999930186</v>
      </c>
      <c r="H270" s="41" t="s">
        <v>18</v>
      </c>
      <c r="I270" s="34">
        <f>((L270)-J270)+T270</f>
        <v>406</v>
      </c>
      <c r="J270" s="36"/>
      <c r="K270" s="35"/>
      <c r="L270" s="34">
        <f>SUM(N270,O270,P270,Q270,R270,M270)</f>
        <v>0</v>
      </c>
      <c r="M270" s="34">
        <f>AJ270</f>
        <v>0</v>
      </c>
      <c r="N270" s="34">
        <f>SUM(AI270)</f>
        <v>0</v>
      </c>
      <c r="O270" s="34">
        <f>0</f>
        <v>0</v>
      </c>
      <c r="P270" s="34">
        <v>0</v>
      </c>
      <c r="Q270" s="34">
        <v>0</v>
      </c>
      <c r="R270" s="34">
        <f>AH270</f>
        <v>0</v>
      </c>
      <c r="S270" s="122"/>
      <c r="T270" s="41">
        <f>SUM(U270,AA270)</f>
        <v>406</v>
      </c>
      <c r="U270" s="41">
        <f>IF(SUM(V270:Y270)&gt;=250, 250,SUM(V270:Y270))</f>
        <v>68</v>
      </c>
      <c r="V270" s="41">
        <v>0</v>
      </c>
      <c r="W270" s="41">
        <v>0</v>
      </c>
      <c r="X270" s="41">
        <f>SUM(AL270,AN270,BO270,BS270)</f>
        <v>0</v>
      </c>
      <c r="Y270" s="41">
        <f>SUM(AO270:BN270)</f>
        <v>68</v>
      </c>
      <c r="Z270" s="41">
        <f>COUNTIF(AO270:BN270, "&gt;0")</f>
        <v>1</v>
      </c>
      <c r="AA270" s="41">
        <f>SUM(AB270:AF270)</f>
        <v>338</v>
      </c>
      <c r="AB270" s="41">
        <f>BP270+BQ270</f>
        <v>0</v>
      </c>
      <c r="AC270" s="41">
        <v>0</v>
      </c>
      <c r="AD270" s="41">
        <v>0</v>
      </c>
      <c r="AE270" s="41">
        <f>SUM(BR270)</f>
        <v>338</v>
      </c>
      <c r="AF270" s="41">
        <f>SUM(AM270)</f>
        <v>0</v>
      </c>
      <c r="AG270" s="122"/>
      <c r="AH270" s="36">
        <v>0</v>
      </c>
      <c r="AI270" s="126">
        <v>0</v>
      </c>
      <c r="AJ270" s="36">
        <v>0</v>
      </c>
      <c r="AK270" s="121"/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14">
        <v>0</v>
      </c>
      <c r="AR270" s="1">
        <v>0</v>
      </c>
      <c r="AS270" s="114">
        <v>0</v>
      </c>
      <c r="AT270" s="114">
        <v>0</v>
      </c>
      <c r="AU270" s="114">
        <v>0</v>
      </c>
      <c r="AV270" s="114">
        <v>0</v>
      </c>
      <c r="AW270" s="114">
        <v>68</v>
      </c>
      <c r="AX270" s="114">
        <v>0</v>
      </c>
      <c r="AY270" s="114">
        <v>0</v>
      </c>
      <c r="AZ270" s="114">
        <v>0</v>
      </c>
      <c r="BA270" s="114">
        <v>0</v>
      </c>
      <c r="BB270" s="114">
        <v>0</v>
      </c>
      <c r="BC270" s="114">
        <v>0</v>
      </c>
      <c r="BD270" s="115">
        <v>0</v>
      </c>
      <c r="BE270" s="114">
        <v>0</v>
      </c>
      <c r="BF270" s="114">
        <v>0</v>
      </c>
      <c r="BG270" s="114">
        <v>0</v>
      </c>
      <c r="BH270" s="114">
        <v>0</v>
      </c>
      <c r="BI270" s="114">
        <v>0</v>
      </c>
      <c r="BJ270" s="114">
        <v>0</v>
      </c>
      <c r="BK270" s="114">
        <v>0</v>
      </c>
      <c r="BL270" s="114">
        <v>0</v>
      </c>
      <c r="BM270" s="114">
        <v>0</v>
      </c>
      <c r="BN270" s="114">
        <v>0</v>
      </c>
      <c r="BO270" s="114">
        <v>0</v>
      </c>
      <c r="BP270" s="114">
        <v>0</v>
      </c>
      <c r="BQ270" s="114">
        <v>0</v>
      </c>
      <c r="BR270" s="114">
        <v>338</v>
      </c>
      <c r="BS270" s="114">
        <v>0</v>
      </c>
    </row>
    <row r="271" spans="1:71" s="1" customFormat="1" ht="15" x14ac:dyDescent="0.25">
      <c r="A271" s="1" t="str">
        <f>CONCATENATE(G271,"-",F271,"-",H271)</f>
        <v>999926877-Blue-Cadet</v>
      </c>
      <c r="B271" s="1" t="str">
        <f>CONCATENATE(G271,"-",H271)</f>
        <v>999926877-Cadet</v>
      </c>
      <c r="C271" s="36" t="s">
        <v>836</v>
      </c>
      <c r="D271" s="36" t="s">
        <v>3436</v>
      </c>
      <c r="E271" s="36" t="s">
        <v>27</v>
      </c>
      <c r="F271" s="36" t="s">
        <v>148</v>
      </c>
      <c r="G271" s="36">
        <v>999926877</v>
      </c>
      <c r="H271" s="36" t="s">
        <v>18</v>
      </c>
      <c r="I271" s="34">
        <f>((L271)-J271)+T271</f>
        <v>398</v>
      </c>
      <c r="J271" s="34">
        <f>L271/2</f>
        <v>0</v>
      </c>
      <c r="K271" s="37"/>
      <c r="L271" s="34">
        <f>SUM(N271,O271,P271,Q271,R271,M271)</f>
        <v>0</v>
      </c>
      <c r="M271" s="34">
        <f>AJ271</f>
        <v>0</v>
      </c>
      <c r="N271" s="34">
        <f>SUM(AI271)</f>
        <v>0</v>
      </c>
      <c r="O271" s="34">
        <f>0</f>
        <v>0</v>
      </c>
      <c r="P271" s="34">
        <v>0</v>
      </c>
      <c r="Q271" s="34">
        <v>0</v>
      </c>
      <c r="R271" s="34">
        <f>AH271</f>
        <v>0</v>
      </c>
      <c r="S271" s="122"/>
      <c r="T271" s="41">
        <f>SUM(U271,AA271)</f>
        <v>398</v>
      </c>
      <c r="U271" s="41">
        <f>IF(SUM(V271:Y271)&gt;=250, 250,SUM(V271:Y271))</f>
        <v>60</v>
      </c>
      <c r="V271" s="41">
        <v>0</v>
      </c>
      <c r="W271" s="41">
        <v>0</v>
      </c>
      <c r="X271" s="41">
        <f>SUM(AL271,AN271,BO271,BS271)</f>
        <v>0</v>
      </c>
      <c r="Y271" s="41">
        <f>SUM(AO271:BN271)</f>
        <v>60</v>
      </c>
      <c r="Z271" s="41">
        <f>COUNTIF(AO271:BN271, "&gt;0")</f>
        <v>1</v>
      </c>
      <c r="AA271" s="41">
        <f>SUM(AB271:AF271)</f>
        <v>338</v>
      </c>
      <c r="AB271" s="41">
        <f>BP271+BQ271</f>
        <v>0</v>
      </c>
      <c r="AC271" s="41">
        <v>0</v>
      </c>
      <c r="AD271" s="41">
        <v>0</v>
      </c>
      <c r="AE271" s="41">
        <f>SUM(BR271)</f>
        <v>338</v>
      </c>
      <c r="AF271" s="41">
        <f>SUM(AM271)</f>
        <v>0</v>
      </c>
      <c r="AG271" s="122"/>
      <c r="AH271" s="36">
        <v>0</v>
      </c>
      <c r="AI271" s="36">
        <v>0</v>
      </c>
      <c r="AJ271" s="36">
        <v>0</v>
      </c>
      <c r="AK271" s="121"/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14">
        <v>0</v>
      </c>
      <c r="AR271" s="1">
        <v>0</v>
      </c>
      <c r="AS271" s="114">
        <v>0</v>
      </c>
      <c r="AT271" s="114">
        <v>0</v>
      </c>
      <c r="AU271" s="114">
        <v>0</v>
      </c>
      <c r="AV271" s="114">
        <v>0</v>
      </c>
      <c r="AW271" s="114">
        <v>0</v>
      </c>
      <c r="AX271" s="114">
        <v>0</v>
      </c>
      <c r="AY271" s="114">
        <v>0</v>
      </c>
      <c r="AZ271" s="114">
        <v>0</v>
      </c>
      <c r="BA271" s="114">
        <v>0</v>
      </c>
      <c r="BB271" s="114">
        <v>0</v>
      </c>
      <c r="BC271" s="114">
        <v>0</v>
      </c>
      <c r="BD271" s="115">
        <v>0</v>
      </c>
      <c r="BE271" s="114">
        <v>0</v>
      </c>
      <c r="BF271" s="114">
        <v>0</v>
      </c>
      <c r="BG271" s="114">
        <v>0</v>
      </c>
      <c r="BH271" s="114">
        <v>0</v>
      </c>
      <c r="BI271" s="114">
        <v>0</v>
      </c>
      <c r="BJ271" s="114">
        <v>0</v>
      </c>
      <c r="BK271" s="114">
        <v>0</v>
      </c>
      <c r="BL271" s="114">
        <v>60</v>
      </c>
      <c r="BM271" s="114">
        <v>0</v>
      </c>
      <c r="BN271" s="114">
        <v>0</v>
      </c>
      <c r="BO271" s="114">
        <v>0</v>
      </c>
      <c r="BP271" s="114">
        <v>0</v>
      </c>
      <c r="BQ271" s="114">
        <v>0</v>
      </c>
      <c r="BR271" s="114">
        <v>338</v>
      </c>
      <c r="BS271" s="114">
        <v>0</v>
      </c>
    </row>
    <row r="272" spans="1:71" s="1" customFormat="1" ht="15" x14ac:dyDescent="0.25">
      <c r="A272" s="1" t="str">
        <f>CONCATENATE(G272,"-",F272,"-",H272)</f>
        <v>999930572-Blue-Cadet</v>
      </c>
      <c r="B272" s="1" t="str">
        <f>CONCATENATE(G272,"-",H272)</f>
        <v>999930572-Cadet</v>
      </c>
      <c r="C272" s="36" t="s">
        <v>1313</v>
      </c>
      <c r="D272" s="36" t="s">
        <v>189</v>
      </c>
      <c r="E272" s="36" t="s">
        <v>27</v>
      </c>
      <c r="F272" s="36" t="s">
        <v>148</v>
      </c>
      <c r="G272" s="128">
        <v>999930572</v>
      </c>
      <c r="H272" s="41" t="s">
        <v>18</v>
      </c>
      <c r="I272" s="34">
        <f>((L272)-J272)+T272</f>
        <v>369</v>
      </c>
      <c r="J272" s="34">
        <f>L272/2</f>
        <v>0</v>
      </c>
      <c r="K272" s="37"/>
      <c r="L272" s="34">
        <f>SUM(N272,O272,P272,Q272,R272,M272)</f>
        <v>0</v>
      </c>
      <c r="M272" s="34">
        <f>AJ272</f>
        <v>0</v>
      </c>
      <c r="N272" s="34">
        <f>SUM(AI272)</f>
        <v>0</v>
      </c>
      <c r="O272" s="34">
        <f>0</f>
        <v>0</v>
      </c>
      <c r="P272" s="34">
        <v>0</v>
      </c>
      <c r="Q272" s="34">
        <v>0</v>
      </c>
      <c r="R272" s="34">
        <f>AH272</f>
        <v>0</v>
      </c>
      <c r="S272" s="122"/>
      <c r="T272" s="41">
        <f>SUM(U272,AA272)</f>
        <v>369</v>
      </c>
      <c r="U272" s="41">
        <f>IF(SUM(V272:Y272)&gt;=250, 250,SUM(V272:Y272))</f>
        <v>200</v>
      </c>
      <c r="V272" s="41">
        <v>0</v>
      </c>
      <c r="W272" s="41">
        <v>0</v>
      </c>
      <c r="X272" s="41">
        <f>SUM(AL272,AN272,BO272,BS272)</f>
        <v>50</v>
      </c>
      <c r="Y272" s="41">
        <f>SUM(AO272:BN272)-60</f>
        <v>150</v>
      </c>
      <c r="Z272" s="41">
        <f>COUNTIF(AO272:BN272, "&gt;0")</f>
        <v>3</v>
      </c>
      <c r="AA272" s="41">
        <f>SUM(AB272:AF272)</f>
        <v>169</v>
      </c>
      <c r="AB272" s="41">
        <f>BP272+BQ272</f>
        <v>169</v>
      </c>
      <c r="AC272" s="41">
        <v>0</v>
      </c>
      <c r="AD272" s="41">
        <v>0</v>
      </c>
      <c r="AE272" s="41">
        <f>SUM(BR272)</f>
        <v>0</v>
      </c>
      <c r="AF272" s="41">
        <f>SUM(AM272)</f>
        <v>0</v>
      </c>
      <c r="AG272" s="122"/>
      <c r="AH272" s="36">
        <v>0</v>
      </c>
      <c r="AI272" s="36">
        <v>0</v>
      </c>
      <c r="AJ272" s="36">
        <v>0</v>
      </c>
      <c r="AK272" s="121"/>
      <c r="AL272" s="1">
        <v>50</v>
      </c>
      <c r="AM272" s="1">
        <v>0</v>
      </c>
      <c r="AN272" s="1">
        <v>0</v>
      </c>
      <c r="AO272" s="1">
        <v>60</v>
      </c>
      <c r="AP272" s="1">
        <v>0</v>
      </c>
      <c r="AQ272" s="114">
        <v>0</v>
      </c>
      <c r="AR272" s="1">
        <v>0</v>
      </c>
      <c r="AS272" s="114">
        <v>0</v>
      </c>
      <c r="AT272" s="114">
        <v>0</v>
      </c>
      <c r="AU272" s="114">
        <v>0</v>
      </c>
      <c r="AV272" s="114">
        <v>60</v>
      </c>
      <c r="AW272" s="114">
        <v>0</v>
      </c>
      <c r="AX272" s="114">
        <v>0</v>
      </c>
      <c r="AY272" s="114">
        <v>0</v>
      </c>
      <c r="AZ272" s="114">
        <v>0</v>
      </c>
      <c r="BA272" s="114">
        <v>0</v>
      </c>
      <c r="BB272" s="114">
        <v>0</v>
      </c>
      <c r="BC272" s="114">
        <v>0</v>
      </c>
      <c r="BD272" s="115">
        <v>90</v>
      </c>
      <c r="BE272" s="114">
        <v>0</v>
      </c>
      <c r="BF272" s="114">
        <v>0</v>
      </c>
      <c r="BG272" s="114">
        <v>0</v>
      </c>
      <c r="BH272" s="114">
        <v>0</v>
      </c>
      <c r="BI272" s="114">
        <v>0</v>
      </c>
      <c r="BJ272" s="114">
        <v>0</v>
      </c>
      <c r="BK272" s="114">
        <v>0</v>
      </c>
      <c r="BL272" s="114">
        <v>0</v>
      </c>
      <c r="BM272" s="114">
        <v>0</v>
      </c>
      <c r="BN272" s="114">
        <v>0</v>
      </c>
      <c r="BO272" s="114">
        <v>0</v>
      </c>
      <c r="BP272" s="114">
        <v>169</v>
      </c>
      <c r="BQ272" s="114">
        <v>0</v>
      </c>
      <c r="BR272" s="114">
        <v>0</v>
      </c>
      <c r="BS272" s="114">
        <v>0</v>
      </c>
    </row>
    <row r="273" spans="1:71" s="1" customFormat="1" ht="15" x14ac:dyDescent="0.25">
      <c r="A273" s="1" t="str">
        <f>CONCATENATE(G273,"-",F273,"-",H273)</f>
        <v>999928202-Blue-Cadet</v>
      </c>
      <c r="B273" s="1" t="str">
        <f>CONCATENATE(G273,"-",H273)</f>
        <v>999928202-Cadet</v>
      </c>
      <c r="C273" s="36" t="s">
        <v>827</v>
      </c>
      <c r="D273" s="36" t="s">
        <v>341</v>
      </c>
      <c r="E273" s="36" t="s">
        <v>27</v>
      </c>
      <c r="F273" s="36" t="s">
        <v>148</v>
      </c>
      <c r="G273" s="36">
        <v>999928202</v>
      </c>
      <c r="H273" s="36" t="s">
        <v>18</v>
      </c>
      <c r="I273" s="34">
        <f>((L273)-J273)+T273</f>
        <v>336</v>
      </c>
      <c r="J273" s="34">
        <f>L273/2</f>
        <v>0</v>
      </c>
      <c r="K273" s="37"/>
      <c r="L273" s="34">
        <f>SUM(N273,O273,P273,Q273,R273,M273)</f>
        <v>0</v>
      </c>
      <c r="M273" s="34">
        <f>AJ273</f>
        <v>0</v>
      </c>
      <c r="N273" s="34">
        <f>SUM(AI273)</f>
        <v>0</v>
      </c>
      <c r="O273" s="34">
        <f>0</f>
        <v>0</v>
      </c>
      <c r="P273" s="34">
        <v>0</v>
      </c>
      <c r="Q273" s="34">
        <v>0</v>
      </c>
      <c r="R273" s="34">
        <f>AH273</f>
        <v>0</v>
      </c>
      <c r="S273" s="122"/>
      <c r="T273" s="41">
        <f>SUM(U273,AA273)</f>
        <v>336</v>
      </c>
      <c r="U273" s="41">
        <f>IF(SUM(V273:Y273)&gt;=250, 250,SUM(V273:Y273))</f>
        <v>60</v>
      </c>
      <c r="V273" s="41">
        <v>0</v>
      </c>
      <c r="W273" s="41">
        <v>0</v>
      </c>
      <c r="X273" s="41">
        <f>SUM(AL273,AN273,BO273,BS273)</f>
        <v>0</v>
      </c>
      <c r="Y273" s="41">
        <f>SUM(AO273:BN273)</f>
        <v>60</v>
      </c>
      <c r="Z273" s="41">
        <f>COUNTIF(AO273:BN273, "&gt;0")</f>
        <v>1</v>
      </c>
      <c r="AA273" s="41">
        <f>SUM(AB273:AF273)</f>
        <v>276</v>
      </c>
      <c r="AB273" s="41">
        <f>BP273+BQ273</f>
        <v>169</v>
      </c>
      <c r="AC273" s="41">
        <v>0</v>
      </c>
      <c r="AD273" s="41">
        <v>0</v>
      </c>
      <c r="AE273" s="41">
        <f>SUM(BR273)</f>
        <v>107</v>
      </c>
      <c r="AF273" s="41">
        <f>SUM(AM273)</f>
        <v>0</v>
      </c>
      <c r="AG273" s="122"/>
      <c r="AH273" s="36">
        <v>0</v>
      </c>
      <c r="AI273" s="36">
        <v>0</v>
      </c>
      <c r="AJ273" s="36">
        <v>0</v>
      </c>
      <c r="AK273" s="121"/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14">
        <v>0</v>
      </c>
      <c r="AR273" s="1">
        <v>0</v>
      </c>
      <c r="AS273" s="114">
        <v>0</v>
      </c>
      <c r="AT273" s="114">
        <v>0</v>
      </c>
      <c r="AU273" s="114">
        <v>0</v>
      </c>
      <c r="AV273" s="114">
        <v>0</v>
      </c>
      <c r="AW273" s="114">
        <v>0</v>
      </c>
      <c r="AX273" s="114">
        <v>0</v>
      </c>
      <c r="AY273" s="114">
        <v>0</v>
      </c>
      <c r="AZ273" s="114">
        <v>0</v>
      </c>
      <c r="BA273" s="114">
        <v>0</v>
      </c>
      <c r="BB273" s="114">
        <v>0</v>
      </c>
      <c r="BC273" s="114">
        <v>0</v>
      </c>
      <c r="BD273" s="115">
        <v>0</v>
      </c>
      <c r="BE273" s="114">
        <v>0</v>
      </c>
      <c r="BF273" s="114">
        <v>0</v>
      </c>
      <c r="BG273" s="114">
        <v>0</v>
      </c>
      <c r="BH273" s="114">
        <v>0</v>
      </c>
      <c r="BI273" s="114">
        <v>0</v>
      </c>
      <c r="BJ273" s="114">
        <v>0</v>
      </c>
      <c r="BK273" s="114">
        <v>0</v>
      </c>
      <c r="BL273" s="114">
        <v>0</v>
      </c>
      <c r="BM273" s="114">
        <v>0</v>
      </c>
      <c r="BN273" s="114">
        <v>60</v>
      </c>
      <c r="BO273" s="114">
        <v>0</v>
      </c>
      <c r="BP273" s="114">
        <v>169</v>
      </c>
      <c r="BQ273" s="114">
        <v>0</v>
      </c>
      <c r="BR273" s="114">
        <v>107</v>
      </c>
      <c r="BS273" s="114">
        <v>0</v>
      </c>
    </row>
    <row r="274" spans="1:71" s="1" customFormat="1" ht="15" x14ac:dyDescent="0.25">
      <c r="A274" s="1" t="str">
        <f>CONCATENATE(G274,"-",F274,"-",H274)</f>
        <v>999933828-Blue-Cadet</v>
      </c>
      <c r="B274" s="1" t="str">
        <f>CONCATENATE(G274,"-",H274)</f>
        <v>999933828-Cadet</v>
      </c>
      <c r="C274" s="36" t="s">
        <v>1460</v>
      </c>
      <c r="D274" s="36" t="s">
        <v>50</v>
      </c>
      <c r="E274" s="36" t="s">
        <v>27</v>
      </c>
      <c r="F274" s="36" t="s">
        <v>148</v>
      </c>
      <c r="G274" s="128">
        <v>999933828</v>
      </c>
      <c r="H274" s="41" t="s">
        <v>18</v>
      </c>
      <c r="I274" s="34">
        <f>((L274)-J274)+T274</f>
        <v>313</v>
      </c>
      <c r="J274" s="34">
        <f>L274/2</f>
        <v>0</v>
      </c>
      <c r="K274" s="37"/>
      <c r="L274" s="34">
        <f>SUM(N274,O274,P274,Q274,R274,M274)</f>
        <v>0</v>
      </c>
      <c r="M274" s="34">
        <f>AJ274</f>
        <v>0</v>
      </c>
      <c r="N274" s="34">
        <f>SUM(AI274)</f>
        <v>0</v>
      </c>
      <c r="O274" s="34">
        <f>0</f>
        <v>0</v>
      </c>
      <c r="P274" s="34">
        <v>0</v>
      </c>
      <c r="Q274" s="34">
        <v>0</v>
      </c>
      <c r="R274" s="34">
        <f>AH274</f>
        <v>0</v>
      </c>
      <c r="S274" s="122"/>
      <c r="T274" s="41">
        <f>SUM(U274,AA274)</f>
        <v>313</v>
      </c>
      <c r="U274" s="41">
        <f>IF(SUM(V274:Y274)&gt;=250, 250,SUM(V274:Y274))</f>
        <v>170</v>
      </c>
      <c r="V274" s="41">
        <v>0</v>
      </c>
      <c r="W274" s="41">
        <v>0</v>
      </c>
      <c r="X274" s="41">
        <f>SUM(AL274,AN274,BO274,BS274)</f>
        <v>50</v>
      </c>
      <c r="Y274" s="41">
        <f>SUM(AO274:BN274)</f>
        <v>120</v>
      </c>
      <c r="Z274" s="41">
        <f>COUNTIF(AO274:BN274, "&gt;0")</f>
        <v>1</v>
      </c>
      <c r="AA274" s="41">
        <f>SUM(AB274:AF274)</f>
        <v>143</v>
      </c>
      <c r="AB274" s="41">
        <f>BP274+BQ274</f>
        <v>0</v>
      </c>
      <c r="AC274" s="41">
        <v>0</v>
      </c>
      <c r="AD274" s="41">
        <v>0</v>
      </c>
      <c r="AE274" s="41">
        <f>SUM(BR274)</f>
        <v>143</v>
      </c>
      <c r="AF274" s="41">
        <f>SUM(AM274)</f>
        <v>0</v>
      </c>
      <c r="AG274" s="122"/>
      <c r="AH274" s="36">
        <v>0</v>
      </c>
      <c r="AI274" s="126">
        <v>0</v>
      </c>
      <c r="AJ274" s="36">
        <v>0</v>
      </c>
      <c r="AK274" s="37"/>
      <c r="AL274" s="1">
        <v>0</v>
      </c>
      <c r="AM274" s="1">
        <v>0</v>
      </c>
      <c r="AN274" s="1">
        <v>50</v>
      </c>
      <c r="AO274" s="1">
        <v>0</v>
      </c>
      <c r="AP274" s="1">
        <v>0</v>
      </c>
      <c r="AQ274" s="114">
        <v>0</v>
      </c>
      <c r="AR274" s="1">
        <v>0</v>
      </c>
      <c r="AS274" s="114">
        <v>0</v>
      </c>
      <c r="AT274" s="114">
        <v>0</v>
      </c>
      <c r="AU274" s="114">
        <v>0</v>
      </c>
      <c r="AV274" s="114">
        <v>0</v>
      </c>
      <c r="AW274" s="114">
        <v>0</v>
      </c>
      <c r="AX274" s="114">
        <v>0</v>
      </c>
      <c r="AY274" s="114">
        <v>0</v>
      </c>
      <c r="AZ274" s="114">
        <v>0</v>
      </c>
      <c r="BA274" s="114">
        <v>0</v>
      </c>
      <c r="BB274" s="114">
        <v>0</v>
      </c>
      <c r="BC274" s="114">
        <v>0</v>
      </c>
      <c r="BD274" s="115">
        <v>0</v>
      </c>
      <c r="BE274" s="114">
        <v>0</v>
      </c>
      <c r="BF274" s="114">
        <v>0</v>
      </c>
      <c r="BG274" s="114">
        <v>0</v>
      </c>
      <c r="BH274" s="114">
        <v>120</v>
      </c>
      <c r="BI274" s="114">
        <v>0</v>
      </c>
      <c r="BJ274" s="114">
        <v>0</v>
      </c>
      <c r="BK274" s="114">
        <v>0</v>
      </c>
      <c r="BL274" s="114">
        <v>0</v>
      </c>
      <c r="BM274" s="114">
        <v>0</v>
      </c>
      <c r="BN274" s="114">
        <v>0</v>
      </c>
      <c r="BO274" s="114">
        <v>0</v>
      </c>
      <c r="BP274" s="114">
        <v>0</v>
      </c>
      <c r="BQ274" s="114">
        <v>0</v>
      </c>
      <c r="BR274" s="114">
        <v>143</v>
      </c>
      <c r="BS274" s="114">
        <v>0</v>
      </c>
    </row>
    <row r="275" spans="1:71" s="1" customFormat="1" ht="15" x14ac:dyDescent="0.25">
      <c r="A275" s="1" t="str">
        <f>CONCATENATE(G275,"-",F275,"-",H275)</f>
        <v>999929898-Blue-Cadet</v>
      </c>
      <c r="B275" s="1" t="str">
        <f>CONCATENATE(G275,"-",H275)</f>
        <v>999929898-Cadet</v>
      </c>
      <c r="C275" s="36" t="s">
        <v>303</v>
      </c>
      <c r="D275" s="36" t="s">
        <v>1483</v>
      </c>
      <c r="E275" s="36" t="s">
        <v>27</v>
      </c>
      <c r="F275" s="36" t="s">
        <v>148</v>
      </c>
      <c r="G275" s="128">
        <v>999929898</v>
      </c>
      <c r="H275" s="41" t="s">
        <v>18</v>
      </c>
      <c r="I275" s="34">
        <f>((L275)-J275)+T275</f>
        <v>273</v>
      </c>
      <c r="J275" s="34">
        <f>L275/2</f>
        <v>10</v>
      </c>
      <c r="K275" s="37"/>
      <c r="L275" s="34">
        <f>SUM(N275,O275,P275,Q275,R275,M275)</f>
        <v>20</v>
      </c>
      <c r="M275" s="34">
        <f>AJ275</f>
        <v>0</v>
      </c>
      <c r="N275" s="34">
        <f>SUM(AI275)</f>
        <v>0</v>
      </c>
      <c r="O275" s="34">
        <f>0</f>
        <v>0</v>
      </c>
      <c r="P275" s="34">
        <v>0</v>
      </c>
      <c r="Q275" s="34">
        <v>0</v>
      </c>
      <c r="R275" s="34">
        <f>AH275</f>
        <v>20</v>
      </c>
      <c r="S275" s="122"/>
      <c r="T275" s="41">
        <f>SUM(U275,AA275)</f>
        <v>263</v>
      </c>
      <c r="U275" s="41">
        <f>IF(SUM(V275:Y275)&gt;=250, 250,SUM(V275:Y275))</f>
        <v>156</v>
      </c>
      <c r="V275" s="41">
        <v>0</v>
      </c>
      <c r="W275" s="41">
        <v>0</v>
      </c>
      <c r="X275" s="41">
        <f>SUM(AL275,AN275,BO275,BS275)</f>
        <v>28</v>
      </c>
      <c r="Y275" s="41">
        <f>SUM(AO275:BN275)</f>
        <v>128</v>
      </c>
      <c r="Z275" s="41">
        <f>COUNTIF(AO275:BN275, "&gt;0")</f>
        <v>2</v>
      </c>
      <c r="AA275" s="41">
        <f>SUM(AB275:AF275)</f>
        <v>107</v>
      </c>
      <c r="AB275" s="41">
        <f>BP275+BQ275</f>
        <v>0</v>
      </c>
      <c r="AC275" s="41">
        <v>0</v>
      </c>
      <c r="AD275" s="41">
        <v>0</v>
      </c>
      <c r="AE275" s="41">
        <f>SUM(BR275)</f>
        <v>107</v>
      </c>
      <c r="AF275" s="41">
        <f>SUM(AM275)</f>
        <v>0</v>
      </c>
      <c r="AG275" s="122"/>
      <c r="AH275" s="36">
        <v>20</v>
      </c>
      <c r="AI275" s="36">
        <v>0</v>
      </c>
      <c r="AJ275" s="36">
        <v>0</v>
      </c>
      <c r="AK275" s="37"/>
      <c r="AL275" s="1">
        <v>0</v>
      </c>
      <c r="AM275" s="1">
        <v>0</v>
      </c>
      <c r="AN275" s="1">
        <v>28</v>
      </c>
      <c r="AO275" s="1">
        <v>0</v>
      </c>
      <c r="AP275" s="1">
        <v>0</v>
      </c>
      <c r="AQ275" s="114">
        <v>0</v>
      </c>
      <c r="AR275" s="1">
        <v>0</v>
      </c>
      <c r="AS275" s="114">
        <v>60</v>
      </c>
      <c r="AT275" s="114">
        <v>0</v>
      </c>
      <c r="AU275" s="114">
        <v>0</v>
      </c>
      <c r="AV275" s="114">
        <v>0</v>
      </c>
      <c r="AW275" s="114">
        <v>0</v>
      </c>
      <c r="AX275" s="114">
        <v>0</v>
      </c>
      <c r="AY275" s="114">
        <v>0</v>
      </c>
      <c r="AZ275" s="114">
        <v>0</v>
      </c>
      <c r="BA275" s="114">
        <v>0</v>
      </c>
      <c r="BB275" s="114">
        <v>0</v>
      </c>
      <c r="BC275" s="114">
        <v>0</v>
      </c>
      <c r="BD275" s="115">
        <v>0</v>
      </c>
      <c r="BE275" s="114">
        <v>0</v>
      </c>
      <c r="BF275" s="114">
        <v>0</v>
      </c>
      <c r="BG275" s="114">
        <v>0</v>
      </c>
      <c r="BH275" s="114">
        <v>68</v>
      </c>
      <c r="BI275" s="114">
        <v>0</v>
      </c>
      <c r="BJ275" s="114">
        <v>0</v>
      </c>
      <c r="BK275" s="114">
        <v>0</v>
      </c>
      <c r="BL275" s="114">
        <v>0</v>
      </c>
      <c r="BM275" s="114">
        <v>0</v>
      </c>
      <c r="BN275" s="114">
        <v>0</v>
      </c>
      <c r="BO275" s="114">
        <v>0</v>
      </c>
      <c r="BP275" s="114">
        <v>0</v>
      </c>
      <c r="BQ275" s="114">
        <v>0</v>
      </c>
      <c r="BR275" s="114">
        <v>107</v>
      </c>
      <c r="BS275" s="114">
        <v>0</v>
      </c>
    </row>
    <row r="276" spans="1:71" s="1" customFormat="1" ht="15" x14ac:dyDescent="0.25">
      <c r="A276" s="1" t="str">
        <f>CONCATENATE(G276,"-",F276,"-",H276)</f>
        <v>999929121-Blue-Cadet</v>
      </c>
      <c r="B276" s="1" t="str">
        <f>CONCATENATE(G276,"-",H276)</f>
        <v>999929121-Cadet</v>
      </c>
      <c r="C276" s="36" t="s">
        <v>789</v>
      </c>
      <c r="D276" s="36" t="s">
        <v>1045</v>
      </c>
      <c r="E276" s="36" t="s">
        <v>27</v>
      </c>
      <c r="F276" s="36" t="s">
        <v>148</v>
      </c>
      <c r="G276" s="128">
        <v>999929121</v>
      </c>
      <c r="H276" s="41" t="s">
        <v>18</v>
      </c>
      <c r="I276" s="34">
        <f>((L276)-J276)+T276</f>
        <v>272</v>
      </c>
      <c r="J276" s="36"/>
      <c r="K276" s="35"/>
      <c r="L276" s="34">
        <f>SUM(N276,O276,P276,Q276,R276,M276)</f>
        <v>0</v>
      </c>
      <c r="M276" s="34">
        <f>AJ276</f>
        <v>0</v>
      </c>
      <c r="N276" s="34">
        <f>SUM(AI276)</f>
        <v>0</v>
      </c>
      <c r="O276" s="34">
        <f>0</f>
        <v>0</v>
      </c>
      <c r="P276" s="34">
        <v>0</v>
      </c>
      <c r="Q276" s="34">
        <v>0</v>
      </c>
      <c r="R276" s="34">
        <f>AH276</f>
        <v>0</v>
      </c>
      <c r="S276" s="122"/>
      <c r="T276" s="41">
        <f>SUM(U276,AA276)</f>
        <v>272</v>
      </c>
      <c r="U276" s="41">
        <f>IF(SUM(V276:Y276)&gt;=250, 250,SUM(V276:Y276))</f>
        <v>38</v>
      </c>
      <c r="V276" s="41">
        <v>0</v>
      </c>
      <c r="W276" s="41">
        <v>0</v>
      </c>
      <c r="X276" s="41">
        <f>SUM(AL276,AN276,BO276,BS276)</f>
        <v>0</v>
      </c>
      <c r="Y276" s="41">
        <f>SUM(AO276:BN276)</f>
        <v>38</v>
      </c>
      <c r="Z276" s="41">
        <f>COUNTIF(AO276:BN276, "&gt;0")</f>
        <v>1</v>
      </c>
      <c r="AA276" s="41">
        <f>SUM(AB276:AF276)</f>
        <v>234</v>
      </c>
      <c r="AB276" s="41">
        <f>BP276+BQ276</f>
        <v>127</v>
      </c>
      <c r="AC276" s="41">
        <v>0</v>
      </c>
      <c r="AD276" s="41">
        <v>0</v>
      </c>
      <c r="AE276" s="41">
        <f>SUM(BR276)</f>
        <v>107</v>
      </c>
      <c r="AF276" s="41">
        <f>SUM(AM276)</f>
        <v>0</v>
      </c>
      <c r="AG276" s="122"/>
      <c r="AH276" s="36">
        <v>0</v>
      </c>
      <c r="AI276" s="36">
        <v>0</v>
      </c>
      <c r="AJ276" s="36">
        <v>0</v>
      </c>
      <c r="AK276" s="121"/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14">
        <v>0</v>
      </c>
      <c r="AR276" s="1">
        <v>0</v>
      </c>
      <c r="AS276" s="114">
        <v>0</v>
      </c>
      <c r="AT276" s="114">
        <v>0</v>
      </c>
      <c r="AU276" s="114">
        <v>0</v>
      </c>
      <c r="AV276" s="114">
        <v>0</v>
      </c>
      <c r="AW276" s="114">
        <v>38</v>
      </c>
      <c r="AX276" s="114">
        <v>0</v>
      </c>
      <c r="AY276" s="114">
        <v>0</v>
      </c>
      <c r="AZ276" s="114">
        <v>0</v>
      </c>
      <c r="BA276" s="114">
        <v>0</v>
      </c>
      <c r="BB276" s="114">
        <v>0</v>
      </c>
      <c r="BC276" s="114">
        <v>0</v>
      </c>
      <c r="BD276" s="115">
        <v>0</v>
      </c>
      <c r="BE276" s="114">
        <v>0</v>
      </c>
      <c r="BF276" s="114">
        <v>0</v>
      </c>
      <c r="BG276" s="114">
        <v>0</v>
      </c>
      <c r="BH276" s="114">
        <v>0</v>
      </c>
      <c r="BI276" s="114">
        <v>0</v>
      </c>
      <c r="BJ276" s="114">
        <v>0</v>
      </c>
      <c r="BK276" s="114">
        <v>0</v>
      </c>
      <c r="BL276" s="114">
        <v>0</v>
      </c>
      <c r="BM276" s="114">
        <v>0</v>
      </c>
      <c r="BN276" s="114">
        <v>0</v>
      </c>
      <c r="BO276" s="114">
        <v>0</v>
      </c>
      <c r="BP276" s="114">
        <v>0</v>
      </c>
      <c r="BQ276" s="114">
        <v>127</v>
      </c>
      <c r="BR276" s="114">
        <v>107</v>
      </c>
      <c r="BS276" s="114">
        <v>0</v>
      </c>
    </row>
    <row r="277" spans="1:71" s="1" customFormat="1" ht="15" x14ac:dyDescent="0.25">
      <c r="A277" s="1" t="str">
        <f>CONCATENATE(G277,"-",F277,"-",H277)</f>
        <v>999926644-Blue-Cadet</v>
      </c>
      <c r="B277" s="1" t="str">
        <f>CONCATENATE(G277,"-",H277)</f>
        <v>999926644-Cadet</v>
      </c>
      <c r="C277" s="36" t="s">
        <v>450</v>
      </c>
      <c r="D277" s="36" t="s">
        <v>846</v>
      </c>
      <c r="E277" s="36" t="s">
        <v>27</v>
      </c>
      <c r="F277" s="36" t="s">
        <v>148</v>
      </c>
      <c r="G277" s="128">
        <v>999926644</v>
      </c>
      <c r="H277" s="41" t="s">
        <v>18</v>
      </c>
      <c r="I277" s="34">
        <f>((L277)-J277)+T277</f>
        <v>259</v>
      </c>
      <c r="J277" s="36"/>
      <c r="K277" s="35"/>
      <c r="L277" s="34">
        <f>SUM(N277,O277,P277,Q277,R277,M277)</f>
        <v>0</v>
      </c>
      <c r="M277" s="34">
        <f>AJ277</f>
        <v>0</v>
      </c>
      <c r="N277" s="34">
        <f>SUM(AI277)</f>
        <v>0</v>
      </c>
      <c r="O277" s="34">
        <f>0</f>
        <v>0</v>
      </c>
      <c r="P277" s="34">
        <v>0</v>
      </c>
      <c r="Q277" s="34">
        <v>0</v>
      </c>
      <c r="R277" s="34">
        <f>AH277</f>
        <v>0</v>
      </c>
      <c r="S277" s="122"/>
      <c r="T277" s="41">
        <f>SUM(U277,AA277)</f>
        <v>259</v>
      </c>
      <c r="U277" s="41">
        <f>IF(SUM(V277:Y277)&gt;=250, 250,SUM(V277:Y277))</f>
        <v>68</v>
      </c>
      <c r="V277" s="41">
        <v>0</v>
      </c>
      <c r="W277" s="41">
        <v>0</v>
      </c>
      <c r="X277" s="41">
        <f>SUM(AL277,AN277,BO277,BS277)</f>
        <v>0</v>
      </c>
      <c r="Y277" s="41">
        <f>SUM(AO277:BN277)</f>
        <v>68</v>
      </c>
      <c r="Z277" s="41">
        <f>COUNTIF(AO277:BN277, "&gt;0")</f>
        <v>1</v>
      </c>
      <c r="AA277" s="41">
        <f>SUM(AB277:AF277)</f>
        <v>191</v>
      </c>
      <c r="AB277" s="41">
        <f>BP277+BQ277</f>
        <v>0</v>
      </c>
      <c r="AC277" s="41">
        <v>0</v>
      </c>
      <c r="AD277" s="41">
        <v>0</v>
      </c>
      <c r="AE277" s="41">
        <f>SUM(BR277)</f>
        <v>191</v>
      </c>
      <c r="AF277" s="41">
        <f>SUM(AM277)</f>
        <v>0</v>
      </c>
      <c r="AG277" s="122"/>
      <c r="AH277" s="36">
        <v>0</v>
      </c>
      <c r="AI277" s="36">
        <v>0</v>
      </c>
      <c r="AJ277" s="36">
        <v>0</v>
      </c>
      <c r="AK277" s="121"/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14">
        <v>0</v>
      </c>
      <c r="AR277" s="1">
        <v>0</v>
      </c>
      <c r="AS277" s="114">
        <v>0</v>
      </c>
      <c r="AT277" s="114">
        <v>0</v>
      </c>
      <c r="AU277" s="114">
        <v>0</v>
      </c>
      <c r="AV277" s="114">
        <v>0</v>
      </c>
      <c r="AW277" s="114">
        <v>68</v>
      </c>
      <c r="AX277" s="114">
        <v>0</v>
      </c>
      <c r="AY277" s="114">
        <v>0</v>
      </c>
      <c r="AZ277" s="114">
        <v>0</v>
      </c>
      <c r="BA277" s="114">
        <v>0</v>
      </c>
      <c r="BB277" s="114">
        <v>0</v>
      </c>
      <c r="BC277" s="114">
        <v>0</v>
      </c>
      <c r="BD277" s="115">
        <v>0</v>
      </c>
      <c r="BE277" s="114">
        <v>0</v>
      </c>
      <c r="BF277" s="114">
        <v>0</v>
      </c>
      <c r="BG277" s="114">
        <v>0</v>
      </c>
      <c r="BH277" s="114">
        <v>0</v>
      </c>
      <c r="BI277" s="114">
        <v>0</v>
      </c>
      <c r="BJ277" s="114">
        <v>0</v>
      </c>
      <c r="BK277" s="114">
        <v>0</v>
      </c>
      <c r="BL277" s="114">
        <v>0</v>
      </c>
      <c r="BM277" s="114">
        <v>0</v>
      </c>
      <c r="BN277" s="114">
        <v>0</v>
      </c>
      <c r="BO277" s="114">
        <v>0</v>
      </c>
      <c r="BP277" s="114">
        <v>0</v>
      </c>
      <c r="BQ277" s="114">
        <v>0</v>
      </c>
      <c r="BR277" s="114">
        <v>191</v>
      </c>
      <c r="BS277" s="114">
        <v>0</v>
      </c>
    </row>
    <row r="278" spans="1:71" s="1" customFormat="1" ht="15" x14ac:dyDescent="0.25">
      <c r="A278" s="1" t="str">
        <f>CONCATENATE(G278,"-",F278,"-",H278)</f>
        <v>999933264-Blue-Cadet</v>
      </c>
      <c r="B278" s="1" t="str">
        <f>CONCATENATE(G278,"-",H278)</f>
        <v>999933264-Cadet</v>
      </c>
      <c r="C278" s="36" t="s">
        <v>814</v>
      </c>
      <c r="D278" s="36" t="s">
        <v>2362</v>
      </c>
      <c r="E278" s="36" t="s">
        <v>27</v>
      </c>
      <c r="F278" s="36" t="s">
        <v>148</v>
      </c>
      <c r="G278" s="128">
        <v>999933264</v>
      </c>
      <c r="H278" s="41" t="s">
        <v>18</v>
      </c>
      <c r="I278" s="34">
        <f>((L278)-J278)+T278</f>
        <v>227</v>
      </c>
      <c r="J278" s="36"/>
      <c r="K278" s="35"/>
      <c r="L278" s="34">
        <f>SUM(N278,O278,P278,Q278,R278,M278)</f>
        <v>0</v>
      </c>
      <c r="M278" s="34">
        <f>AJ278</f>
        <v>0</v>
      </c>
      <c r="N278" s="34">
        <f>SUM(AI278)</f>
        <v>0</v>
      </c>
      <c r="O278" s="34">
        <f>0</f>
        <v>0</v>
      </c>
      <c r="P278" s="34">
        <v>0</v>
      </c>
      <c r="Q278" s="34">
        <v>0</v>
      </c>
      <c r="R278" s="34">
        <f>AH278</f>
        <v>0</v>
      </c>
      <c r="S278" s="122"/>
      <c r="T278" s="41">
        <f>SUM(U278,AA278)</f>
        <v>227</v>
      </c>
      <c r="U278" s="41">
        <f>IF(SUM(V278:Y278)&gt;=250, 250,SUM(V278:Y278))</f>
        <v>120</v>
      </c>
      <c r="V278" s="41">
        <v>0</v>
      </c>
      <c r="W278" s="41">
        <v>0</v>
      </c>
      <c r="X278" s="41">
        <f>SUM(AL278,AN278,BO278,BS278)</f>
        <v>0</v>
      </c>
      <c r="Y278" s="41">
        <f>SUM(AO278:BN278)</f>
        <v>120</v>
      </c>
      <c r="Z278" s="41">
        <f>COUNTIF(AO278:BN278, "&gt;0")</f>
        <v>1</v>
      </c>
      <c r="AA278" s="41">
        <f>SUM(AB278:AF278)</f>
        <v>107</v>
      </c>
      <c r="AB278" s="41">
        <f>BP278+BQ278</f>
        <v>0</v>
      </c>
      <c r="AC278" s="41">
        <v>0</v>
      </c>
      <c r="AD278" s="41">
        <v>0</v>
      </c>
      <c r="AE278" s="41">
        <f>SUM(BR278)</f>
        <v>107</v>
      </c>
      <c r="AF278" s="41">
        <f>SUM(AM278)</f>
        <v>0</v>
      </c>
      <c r="AG278" s="122"/>
      <c r="AH278" s="36">
        <v>0</v>
      </c>
      <c r="AI278" s="126">
        <v>0</v>
      </c>
      <c r="AJ278" s="36">
        <v>0</v>
      </c>
      <c r="AK278" s="121"/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14">
        <v>0</v>
      </c>
      <c r="AR278" s="1">
        <v>0</v>
      </c>
      <c r="AS278" s="114">
        <v>0</v>
      </c>
      <c r="AT278" s="114">
        <v>0</v>
      </c>
      <c r="AU278" s="114">
        <v>0</v>
      </c>
      <c r="AV278" s="114">
        <v>0</v>
      </c>
      <c r="AW278" s="114">
        <v>120</v>
      </c>
      <c r="AX278" s="114">
        <v>0</v>
      </c>
      <c r="AY278" s="114">
        <v>0</v>
      </c>
      <c r="AZ278" s="114">
        <v>0</v>
      </c>
      <c r="BA278" s="114">
        <v>0</v>
      </c>
      <c r="BB278" s="114">
        <v>0</v>
      </c>
      <c r="BC278" s="114">
        <v>0</v>
      </c>
      <c r="BD278" s="115">
        <v>0</v>
      </c>
      <c r="BE278" s="114">
        <v>0</v>
      </c>
      <c r="BF278" s="114">
        <v>0</v>
      </c>
      <c r="BG278" s="114">
        <v>0</v>
      </c>
      <c r="BH278" s="114">
        <v>0</v>
      </c>
      <c r="BI278" s="114">
        <v>0</v>
      </c>
      <c r="BJ278" s="114">
        <v>0</v>
      </c>
      <c r="BK278" s="114">
        <v>0</v>
      </c>
      <c r="BL278" s="114">
        <v>0</v>
      </c>
      <c r="BM278" s="114">
        <v>0</v>
      </c>
      <c r="BN278" s="114">
        <v>0</v>
      </c>
      <c r="BO278" s="114">
        <v>0</v>
      </c>
      <c r="BP278" s="114">
        <v>0</v>
      </c>
      <c r="BQ278" s="114">
        <v>0</v>
      </c>
      <c r="BR278" s="114">
        <v>107</v>
      </c>
      <c r="BS278" s="114">
        <v>0</v>
      </c>
    </row>
    <row r="279" spans="1:71" s="1" customFormat="1" ht="15" x14ac:dyDescent="0.25">
      <c r="A279" s="1" t="str">
        <f>CONCATENATE(G279,"-",F279,"-",H279)</f>
        <v>999934321-Blue-Cadet</v>
      </c>
      <c r="B279" s="1" t="str">
        <f>CONCATENATE(G279,"-",H279)</f>
        <v>999934321-Cadet</v>
      </c>
      <c r="C279" s="131" t="s">
        <v>2722</v>
      </c>
      <c r="D279" s="131" t="s">
        <v>2723</v>
      </c>
      <c r="E279" s="131" t="s">
        <v>27</v>
      </c>
      <c r="F279" s="131" t="s">
        <v>148</v>
      </c>
      <c r="G279" s="150">
        <v>999934321</v>
      </c>
      <c r="H279" s="131" t="s">
        <v>18</v>
      </c>
      <c r="I279" s="34">
        <f>((L279)-J279)+T279</f>
        <v>227</v>
      </c>
      <c r="J279" s="36"/>
      <c r="K279" s="35"/>
      <c r="L279" s="34">
        <f>SUM(N279,O279,P279,Q279,R279,M279)</f>
        <v>0</v>
      </c>
      <c r="M279" s="34">
        <f>AJ279</f>
        <v>0</v>
      </c>
      <c r="N279" s="34">
        <f>SUM(AI279)</f>
        <v>0</v>
      </c>
      <c r="O279" s="34">
        <f>0</f>
        <v>0</v>
      </c>
      <c r="P279" s="34">
        <v>0</v>
      </c>
      <c r="Q279" s="34">
        <v>0</v>
      </c>
      <c r="R279" s="34">
        <f>AH279</f>
        <v>0</v>
      </c>
      <c r="S279" s="122"/>
      <c r="T279" s="41">
        <f>SUM(U279,AA279)</f>
        <v>227</v>
      </c>
      <c r="U279" s="41">
        <f>IF(SUM(V279:Y279)&gt;=250, 250,SUM(V279:Y279))</f>
        <v>120</v>
      </c>
      <c r="V279" s="41">
        <v>0</v>
      </c>
      <c r="W279" s="41">
        <v>0</v>
      </c>
      <c r="X279" s="41">
        <f>SUM(AL279,AN279,BO279,BS279)</f>
        <v>0</v>
      </c>
      <c r="Y279" s="41">
        <f>SUM(AO279:BN279)</f>
        <v>120</v>
      </c>
      <c r="Z279" s="41">
        <f>COUNTIF(AO279:BN279, "&gt;0")</f>
        <v>2</v>
      </c>
      <c r="AA279" s="41">
        <f>SUM(AB279:AF279)</f>
        <v>107</v>
      </c>
      <c r="AB279" s="41">
        <f>BP279+BQ279</f>
        <v>0</v>
      </c>
      <c r="AC279" s="41">
        <v>0</v>
      </c>
      <c r="AD279" s="41">
        <v>0</v>
      </c>
      <c r="AE279" s="41">
        <f>SUM(BR279)</f>
        <v>107</v>
      </c>
      <c r="AF279" s="41">
        <f>SUM(AM279)</f>
        <v>0</v>
      </c>
      <c r="AG279" s="122"/>
      <c r="AH279" s="36">
        <v>0</v>
      </c>
      <c r="AI279" s="126">
        <v>0</v>
      </c>
      <c r="AJ279" s="36">
        <v>0</v>
      </c>
      <c r="AK279" s="121"/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14">
        <v>0</v>
      </c>
      <c r="AR279" s="1">
        <v>0</v>
      </c>
      <c r="AS279" s="114">
        <v>0</v>
      </c>
      <c r="AT279" s="114">
        <v>0</v>
      </c>
      <c r="AU279" s="114">
        <v>0</v>
      </c>
      <c r="AV279" s="114">
        <v>0</v>
      </c>
      <c r="AW279" s="114">
        <v>0</v>
      </c>
      <c r="AX279" s="114">
        <v>0</v>
      </c>
      <c r="AY279" s="114">
        <v>0</v>
      </c>
      <c r="AZ279" s="114">
        <v>0</v>
      </c>
      <c r="BA279" s="114">
        <v>0</v>
      </c>
      <c r="BB279" s="114">
        <v>60</v>
      </c>
      <c r="BC279" s="114">
        <v>0</v>
      </c>
      <c r="BD279" s="115">
        <v>0</v>
      </c>
      <c r="BE279" s="114">
        <v>0</v>
      </c>
      <c r="BF279" s="114">
        <v>0</v>
      </c>
      <c r="BG279" s="114">
        <v>0</v>
      </c>
      <c r="BH279" s="114">
        <v>0</v>
      </c>
      <c r="BI279" s="114">
        <v>60</v>
      </c>
      <c r="BJ279" s="114">
        <v>0</v>
      </c>
      <c r="BK279" s="114">
        <v>0</v>
      </c>
      <c r="BL279" s="114">
        <v>0</v>
      </c>
      <c r="BM279" s="114">
        <v>0</v>
      </c>
      <c r="BN279" s="114">
        <v>0</v>
      </c>
      <c r="BO279" s="114">
        <v>0</v>
      </c>
      <c r="BP279" s="114">
        <v>0</v>
      </c>
      <c r="BQ279" s="114">
        <v>0</v>
      </c>
      <c r="BR279" s="114">
        <v>107</v>
      </c>
      <c r="BS279" s="114">
        <v>0</v>
      </c>
    </row>
    <row r="280" spans="1:71" s="1" customFormat="1" ht="15" x14ac:dyDescent="0.25">
      <c r="A280" s="1" t="str">
        <f>CONCATENATE(G280,"-",F280,"-",H280)</f>
        <v>999924964-Blue-Cadet</v>
      </c>
      <c r="B280" s="1" t="str">
        <f>CONCATENATE(G280,"-",H280)</f>
        <v>999924964-Cadet</v>
      </c>
      <c r="C280" s="36" t="s">
        <v>466</v>
      </c>
      <c r="D280" s="36" t="s">
        <v>1370</v>
      </c>
      <c r="E280" s="36" t="s">
        <v>27</v>
      </c>
      <c r="F280" s="36" t="s">
        <v>148</v>
      </c>
      <c r="G280" s="128">
        <v>999924964</v>
      </c>
      <c r="H280" s="41" t="s">
        <v>18</v>
      </c>
      <c r="I280" s="34">
        <f>((L280)-J280)+T280</f>
        <v>218</v>
      </c>
      <c r="J280" s="36"/>
      <c r="K280" s="35"/>
      <c r="L280" s="34">
        <f>SUM(N280,O280,P280,Q280,R280,M280)</f>
        <v>0</v>
      </c>
      <c r="M280" s="34">
        <f>AJ280</f>
        <v>0</v>
      </c>
      <c r="N280" s="34">
        <f>SUM(AI280)</f>
        <v>0</v>
      </c>
      <c r="O280" s="34">
        <f>0</f>
        <v>0</v>
      </c>
      <c r="P280" s="34">
        <v>0</v>
      </c>
      <c r="Q280" s="34">
        <v>0</v>
      </c>
      <c r="R280" s="34">
        <f>AH280</f>
        <v>0</v>
      </c>
      <c r="S280" s="122"/>
      <c r="T280" s="41">
        <f>SUM(U280,AA280)</f>
        <v>218</v>
      </c>
      <c r="U280" s="41">
        <f>IF(SUM(V280:Y280)&gt;=250, 250,SUM(V280:Y280))</f>
        <v>51</v>
      </c>
      <c r="V280" s="41">
        <v>0</v>
      </c>
      <c r="W280" s="41">
        <v>0</v>
      </c>
      <c r="X280" s="41">
        <f>SUM(AL280,AN280,BO280,BS280)</f>
        <v>0</v>
      </c>
      <c r="Y280" s="41">
        <f>SUM(AO280:BN280)</f>
        <v>51</v>
      </c>
      <c r="Z280" s="41">
        <f>COUNTIF(AO280:BN280, "&gt;0")</f>
        <v>1</v>
      </c>
      <c r="AA280" s="41">
        <f>SUM(AB280:AF280)</f>
        <v>167</v>
      </c>
      <c r="AB280" s="41">
        <f>BP280+BQ280</f>
        <v>0</v>
      </c>
      <c r="AC280" s="41">
        <v>0</v>
      </c>
      <c r="AD280" s="41">
        <v>0</v>
      </c>
      <c r="AE280" s="41">
        <f>SUM(BR280)</f>
        <v>167</v>
      </c>
      <c r="AF280" s="41">
        <f>SUM(AM280)</f>
        <v>0</v>
      </c>
      <c r="AG280" s="122"/>
      <c r="AH280" s="36">
        <v>0</v>
      </c>
      <c r="AI280" s="36">
        <v>0</v>
      </c>
      <c r="AJ280" s="36">
        <v>0</v>
      </c>
      <c r="AK280" s="121"/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14">
        <v>0</v>
      </c>
      <c r="AR280" s="1">
        <v>0</v>
      </c>
      <c r="AS280" s="114">
        <v>0</v>
      </c>
      <c r="AT280" s="114">
        <v>0</v>
      </c>
      <c r="AU280" s="114">
        <v>0</v>
      </c>
      <c r="AV280" s="114">
        <v>0</v>
      </c>
      <c r="AW280" s="114">
        <v>51</v>
      </c>
      <c r="AX280" s="114">
        <v>0</v>
      </c>
      <c r="AY280" s="114">
        <v>0</v>
      </c>
      <c r="AZ280" s="114">
        <v>0</v>
      </c>
      <c r="BA280" s="114">
        <v>0</v>
      </c>
      <c r="BB280" s="114">
        <v>0</v>
      </c>
      <c r="BC280" s="114">
        <v>0</v>
      </c>
      <c r="BD280" s="115">
        <v>0</v>
      </c>
      <c r="BE280" s="114">
        <v>0</v>
      </c>
      <c r="BF280" s="114">
        <v>0</v>
      </c>
      <c r="BG280" s="114">
        <v>0</v>
      </c>
      <c r="BH280" s="114">
        <v>0</v>
      </c>
      <c r="BI280" s="114">
        <v>0</v>
      </c>
      <c r="BJ280" s="114">
        <v>0</v>
      </c>
      <c r="BK280" s="114">
        <v>0</v>
      </c>
      <c r="BL280" s="114">
        <v>0</v>
      </c>
      <c r="BM280" s="114">
        <v>0</v>
      </c>
      <c r="BN280" s="114">
        <v>0</v>
      </c>
      <c r="BO280" s="114">
        <v>0</v>
      </c>
      <c r="BP280" s="114">
        <v>0</v>
      </c>
      <c r="BQ280" s="114">
        <v>0</v>
      </c>
      <c r="BR280" s="114">
        <v>167</v>
      </c>
      <c r="BS280" s="114">
        <v>0</v>
      </c>
    </row>
    <row r="281" spans="1:71" s="1" customFormat="1" ht="15" x14ac:dyDescent="0.25">
      <c r="A281" s="1" t="str">
        <f>CONCATENATE(G281,"-",F281,"-",H281)</f>
        <v>999929445-Blue-Cadet</v>
      </c>
      <c r="B281" s="1" t="str">
        <f>CONCATENATE(G281,"-",H281)</f>
        <v>999929445-Cadet</v>
      </c>
      <c r="C281" s="36" t="s">
        <v>1382</v>
      </c>
      <c r="D281" s="36" t="s">
        <v>935</v>
      </c>
      <c r="E281" s="36" t="s">
        <v>27</v>
      </c>
      <c r="F281" s="36" t="s">
        <v>148</v>
      </c>
      <c r="G281" s="127">
        <v>999929445</v>
      </c>
      <c r="H281" s="41" t="s">
        <v>18</v>
      </c>
      <c r="I281" s="34">
        <f>((L281)-J281)+T281</f>
        <v>207</v>
      </c>
      <c r="J281" s="34">
        <f>L281/2</f>
        <v>0</v>
      </c>
      <c r="K281" s="37"/>
      <c r="L281" s="34">
        <f>SUM(N281,O281,P281,Q281,R281,M281)</f>
        <v>0</v>
      </c>
      <c r="M281" s="34">
        <f>AJ281</f>
        <v>0</v>
      </c>
      <c r="N281" s="34">
        <f>SUM(AI281)</f>
        <v>0</v>
      </c>
      <c r="O281" s="34">
        <f>0</f>
        <v>0</v>
      </c>
      <c r="P281" s="34">
        <v>0</v>
      </c>
      <c r="Q281" s="34">
        <v>0</v>
      </c>
      <c r="R281" s="34">
        <f>AH281</f>
        <v>0</v>
      </c>
      <c r="S281" s="122"/>
      <c r="T281" s="41">
        <f>SUM(U281,AA281)</f>
        <v>207</v>
      </c>
      <c r="U281" s="41">
        <f>IF(SUM(V281:Y281)&gt;=250, 250,SUM(V281:Y281))</f>
        <v>38</v>
      </c>
      <c r="V281" s="41">
        <v>0</v>
      </c>
      <c r="W281" s="41">
        <v>0</v>
      </c>
      <c r="X281" s="41">
        <f>SUM(AL281,AN281,BO281,BS281)</f>
        <v>0</v>
      </c>
      <c r="Y281" s="41">
        <f>SUM(AO281:BN281)</f>
        <v>38</v>
      </c>
      <c r="Z281" s="41">
        <f>COUNTIF(AO281:BN281, "&gt;0")</f>
        <v>1</v>
      </c>
      <c r="AA281" s="41">
        <f>SUM(AB281:AF281)</f>
        <v>169</v>
      </c>
      <c r="AB281" s="41">
        <f>BP281+BQ281</f>
        <v>169</v>
      </c>
      <c r="AC281" s="41">
        <v>0</v>
      </c>
      <c r="AD281" s="41">
        <v>0</v>
      </c>
      <c r="AE281" s="41">
        <f>SUM(BR281)</f>
        <v>0</v>
      </c>
      <c r="AF281" s="41">
        <f>SUM(AM281)</f>
        <v>0</v>
      </c>
      <c r="AG281" s="122"/>
      <c r="AH281" s="36">
        <v>0</v>
      </c>
      <c r="AI281" s="126">
        <v>0</v>
      </c>
      <c r="AJ281" s="36">
        <v>0</v>
      </c>
      <c r="AK281" s="121"/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14">
        <v>0</v>
      </c>
      <c r="AR281" s="1">
        <v>0</v>
      </c>
      <c r="AS281" s="114">
        <v>0</v>
      </c>
      <c r="AT281" s="114">
        <v>0</v>
      </c>
      <c r="AU281" s="114">
        <v>0</v>
      </c>
      <c r="AV281" s="114">
        <v>0</v>
      </c>
      <c r="AW281" s="114">
        <v>38</v>
      </c>
      <c r="AX281" s="114">
        <v>0</v>
      </c>
      <c r="AY281" s="114">
        <v>0</v>
      </c>
      <c r="AZ281" s="114">
        <v>0</v>
      </c>
      <c r="BA281" s="114">
        <v>0</v>
      </c>
      <c r="BB281" s="114">
        <v>0</v>
      </c>
      <c r="BC281" s="114">
        <v>0</v>
      </c>
      <c r="BD281" s="115">
        <v>0</v>
      </c>
      <c r="BE281" s="114">
        <v>0</v>
      </c>
      <c r="BF281" s="114">
        <v>0</v>
      </c>
      <c r="BG281" s="114">
        <v>0</v>
      </c>
      <c r="BH281" s="114">
        <v>0</v>
      </c>
      <c r="BI281" s="114">
        <v>0</v>
      </c>
      <c r="BJ281" s="114">
        <v>0</v>
      </c>
      <c r="BK281" s="114">
        <v>0</v>
      </c>
      <c r="BL281" s="114">
        <v>0</v>
      </c>
      <c r="BM281" s="114">
        <v>0</v>
      </c>
      <c r="BN281" s="114">
        <v>0</v>
      </c>
      <c r="BO281" s="114">
        <v>0</v>
      </c>
      <c r="BP281" s="114">
        <v>0</v>
      </c>
      <c r="BQ281" s="114">
        <v>169</v>
      </c>
      <c r="BR281" s="114">
        <v>0</v>
      </c>
      <c r="BS281" s="114">
        <v>0</v>
      </c>
    </row>
    <row r="282" spans="1:71" s="1" customFormat="1" ht="15" x14ac:dyDescent="0.25">
      <c r="A282" s="1" t="str">
        <f>CONCATENATE(G282,"-",F282,"-",H282)</f>
        <v>999929954-Blue-Cadet</v>
      </c>
      <c r="B282" s="1" t="str">
        <f>CONCATENATE(G282,"-",H282)</f>
        <v>999929954-Cadet</v>
      </c>
      <c r="C282" s="36" t="s">
        <v>2372</v>
      </c>
      <c r="D282" s="36" t="s">
        <v>2378</v>
      </c>
      <c r="E282" s="36" t="s">
        <v>27</v>
      </c>
      <c r="F282" s="36" t="s">
        <v>148</v>
      </c>
      <c r="G282" s="128">
        <v>999929954</v>
      </c>
      <c r="H282" s="41" t="s">
        <v>18</v>
      </c>
      <c r="I282" s="34">
        <f>((L282)-J282)+T282</f>
        <v>207</v>
      </c>
      <c r="J282" s="36"/>
      <c r="K282" s="35"/>
      <c r="L282" s="34">
        <f>SUM(N282,O282,P282,Q282,R282,M282)</f>
        <v>0</v>
      </c>
      <c r="M282" s="34">
        <f>AJ282</f>
        <v>0</v>
      </c>
      <c r="N282" s="34">
        <f>SUM(AI282)</f>
        <v>0</v>
      </c>
      <c r="O282" s="34">
        <f>0</f>
        <v>0</v>
      </c>
      <c r="P282" s="34">
        <v>0</v>
      </c>
      <c r="Q282" s="34">
        <v>0</v>
      </c>
      <c r="R282" s="34">
        <f>AH282</f>
        <v>0</v>
      </c>
      <c r="S282" s="122"/>
      <c r="T282" s="41">
        <f>SUM(U282,AA282)</f>
        <v>207</v>
      </c>
      <c r="U282" s="41">
        <f>IF(SUM(V282:Y282)&gt;=250, 250,SUM(V282:Y282))</f>
        <v>38</v>
      </c>
      <c r="V282" s="41">
        <v>0</v>
      </c>
      <c r="W282" s="41">
        <v>0</v>
      </c>
      <c r="X282" s="41">
        <f>SUM(AL282,AN282,BO282,BS282)</f>
        <v>0</v>
      </c>
      <c r="Y282" s="41">
        <f>SUM(AO282:BN282)</f>
        <v>38</v>
      </c>
      <c r="Z282" s="41">
        <f>COUNTIF(AO282:BN282, "&gt;0")</f>
        <v>1</v>
      </c>
      <c r="AA282" s="41">
        <f>SUM(AB282:AF282)</f>
        <v>169</v>
      </c>
      <c r="AB282" s="41">
        <f>BP282+BQ282</f>
        <v>169</v>
      </c>
      <c r="AC282" s="41">
        <v>0</v>
      </c>
      <c r="AD282" s="41">
        <v>0</v>
      </c>
      <c r="AE282" s="41">
        <f>SUM(BR282)</f>
        <v>0</v>
      </c>
      <c r="AF282" s="41">
        <f>SUM(AM282)</f>
        <v>0</v>
      </c>
      <c r="AG282" s="122"/>
      <c r="AH282" s="36">
        <v>0</v>
      </c>
      <c r="AI282" s="126">
        <v>0</v>
      </c>
      <c r="AJ282" s="36">
        <v>0</v>
      </c>
      <c r="AK282" s="121"/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14">
        <v>0</v>
      </c>
      <c r="AR282" s="1">
        <v>0</v>
      </c>
      <c r="AS282" s="114">
        <v>0</v>
      </c>
      <c r="AT282" s="114">
        <v>0</v>
      </c>
      <c r="AU282" s="114">
        <v>0</v>
      </c>
      <c r="AV282" s="114">
        <v>0</v>
      </c>
      <c r="AW282" s="114">
        <v>38</v>
      </c>
      <c r="AX282" s="114">
        <v>0</v>
      </c>
      <c r="AY282" s="114">
        <v>0</v>
      </c>
      <c r="AZ282" s="114">
        <v>0</v>
      </c>
      <c r="BA282" s="114">
        <v>0</v>
      </c>
      <c r="BB282" s="114">
        <v>0</v>
      </c>
      <c r="BC282" s="114">
        <v>0</v>
      </c>
      <c r="BD282" s="115">
        <v>0</v>
      </c>
      <c r="BE282" s="114">
        <v>0</v>
      </c>
      <c r="BF282" s="114">
        <v>0</v>
      </c>
      <c r="BG282" s="114">
        <v>0</v>
      </c>
      <c r="BH282" s="114">
        <v>0</v>
      </c>
      <c r="BI282" s="114">
        <v>0</v>
      </c>
      <c r="BJ282" s="114">
        <v>0</v>
      </c>
      <c r="BK282" s="114">
        <v>0</v>
      </c>
      <c r="BL282" s="114">
        <v>0</v>
      </c>
      <c r="BM282" s="114">
        <v>0</v>
      </c>
      <c r="BN282" s="114">
        <v>0</v>
      </c>
      <c r="BO282" s="114">
        <v>0</v>
      </c>
      <c r="BP282" s="114">
        <v>0</v>
      </c>
      <c r="BQ282" s="114">
        <v>169</v>
      </c>
      <c r="BR282" s="114">
        <v>0</v>
      </c>
      <c r="BS282" s="114">
        <v>0</v>
      </c>
    </row>
    <row r="283" spans="1:71" s="1" customFormat="1" ht="15" x14ac:dyDescent="0.25">
      <c r="A283" s="1" t="str">
        <f>CONCATENATE(G283,"-",F283,"-",H283)</f>
        <v>999928906-Blue-Cadet</v>
      </c>
      <c r="B283" s="1" t="str">
        <f>CONCATENATE(G283,"-",H283)</f>
        <v>999928906-Cadet</v>
      </c>
      <c r="C283" s="36" t="s">
        <v>979</v>
      </c>
      <c r="D283" s="36" t="s">
        <v>2597</v>
      </c>
      <c r="E283" s="36" t="s">
        <v>27</v>
      </c>
      <c r="F283" s="36" t="s">
        <v>148</v>
      </c>
      <c r="G283" s="128">
        <v>999928906</v>
      </c>
      <c r="H283" s="41" t="s">
        <v>18</v>
      </c>
      <c r="I283" s="34">
        <f>((L283)-J283)+T283</f>
        <v>192</v>
      </c>
      <c r="J283" s="36"/>
      <c r="K283" s="35"/>
      <c r="L283" s="34">
        <f>SUM(N283,O283,P283,Q283,R283,M283)</f>
        <v>40</v>
      </c>
      <c r="M283" s="34">
        <f>AJ283</f>
        <v>0</v>
      </c>
      <c r="N283" s="34">
        <f>SUM(AI283)</f>
        <v>0</v>
      </c>
      <c r="O283" s="34">
        <f>0</f>
        <v>0</v>
      </c>
      <c r="P283" s="34">
        <v>0</v>
      </c>
      <c r="Q283" s="34">
        <v>0</v>
      </c>
      <c r="R283" s="34">
        <f>AH283</f>
        <v>40</v>
      </c>
      <c r="S283" s="122"/>
      <c r="T283" s="41">
        <f>SUM(U283,AA283)</f>
        <v>152</v>
      </c>
      <c r="U283" s="41">
        <f>IF(SUM(V283:Y283)&gt;=250, 250,SUM(V283:Y283))</f>
        <v>45</v>
      </c>
      <c r="V283" s="41">
        <v>0</v>
      </c>
      <c r="W283" s="41">
        <v>0</v>
      </c>
      <c r="X283" s="41">
        <f>SUM(AL283,AN283,BO283,BS283)</f>
        <v>0</v>
      </c>
      <c r="Y283" s="41">
        <f>SUM(AO283:BN283)</f>
        <v>45</v>
      </c>
      <c r="Z283" s="41">
        <f>COUNTIF(AO283:BN283, "&gt;0")</f>
        <v>1</v>
      </c>
      <c r="AA283" s="41">
        <f>SUM(AB283:AF283)</f>
        <v>107</v>
      </c>
      <c r="AB283" s="41">
        <f>BP283+BQ283</f>
        <v>0</v>
      </c>
      <c r="AC283" s="41">
        <v>0</v>
      </c>
      <c r="AD283" s="41">
        <v>0</v>
      </c>
      <c r="AE283" s="41">
        <f>SUM(BR283)</f>
        <v>107</v>
      </c>
      <c r="AF283" s="41">
        <f>SUM(AM283)</f>
        <v>0</v>
      </c>
      <c r="AG283" s="122"/>
      <c r="AH283" s="36">
        <v>40</v>
      </c>
      <c r="AI283" s="36">
        <v>0</v>
      </c>
      <c r="AJ283" s="36">
        <v>0</v>
      </c>
      <c r="AK283" s="121"/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14">
        <v>0</v>
      </c>
      <c r="AR283" s="1">
        <v>0</v>
      </c>
      <c r="AS283" s="114">
        <v>0</v>
      </c>
      <c r="AT283" s="114">
        <v>0</v>
      </c>
      <c r="AU283" s="114">
        <v>0</v>
      </c>
      <c r="AV283" s="114">
        <v>0</v>
      </c>
      <c r="AW283" s="114">
        <v>0</v>
      </c>
      <c r="AX283" s="114">
        <v>0</v>
      </c>
      <c r="AY283" s="114">
        <v>45</v>
      </c>
      <c r="AZ283" s="114">
        <v>0</v>
      </c>
      <c r="BA283" s="114">
        <v>0</v>
      </c>
      <c r="BB283" s="114">
        <v>0</v>
      </c>
      <c r="BC283" s="114">
        <v>0</v>
      </c>
      <c r="BD283" s="115">
        <v>0</v>
      </c>
      <c r="BE283" s="114">
        <v>0</v>
      </c>
      <c r="BF283" s="114">
        <v>0</v>
      </c>
      <c r="BG283" s="114">
        <v>0</v>
      </c>
      <c r="BH283" s="114">
        <v>0</v>
      </c>
      <c r="BI283" s="114">
        <v>0</v>
      </c>
      <c r="BJ283" s="114">
        <v>0</v>
      </c>
      <c r="BK283" s="114">
        <v>0</v>
      </c>
      <c r="BL283" s="114">
        <v>0</v>
      </c>
      <c r="BM283" s="114">
        <v>0</v>
      </c>
      <c r="BN283" s="114">
        <v>0</v>
      </c>
      <c r="BO283" s="114">
        <v>0</v>
      </c>
      <c r="BP283" s="114">
        <v>0</v>
      </c>
      <c r="BQ283" s="114">
        <v>0</v>
      </c>
      <c r="BR283" s="114">
        <v>107</v>
      </c>
      <c r="BS283" s="114">
        <v>0</v>
      </c>
    </row>
    <row r="284" spans="1:71" s="1" customFormat="1" ht="15" x14ac:dyDescent="0.25">
      <c r="A284" s="1" t="str">
        <f>CONCATENATE(G284,"-",F284,"-",H284)</f>
        <v>999928907-Blue-Cadet</v>
      </c>
      <c r="B284" s="1" t="str">
        <f>CONCATENATE(G284,"-",H284)</f>
        <v>999928907-Cadet</v>
      </c>
      <c r="C284" s="36" t="s">
        <v>681</v>
      </c>
      <c r="D284" s="36" t="s">
        <v>2597</v>
      </c>
      <c r="E284" s="36" t="s">
        <v>27</v>
      </c>
      <c r="F284" s="36" t="s">
        <v>148</v>
      </c>
      <c r="G284" s="128">
        <v>999928907</v>
      </c>
      <c r="H284" s="41" t="s">
        <v>18</v>
      </c>
      <c r="I284" s="34">
        <f>((L284)-J284)+T284</f>
        <v>187</v>
      </c>
      <c r="J284" s="36"/>
      <c r="K284" s="35"/>
      <c r="L284" s="34">
        <f>SUM(N284,O284,P284,Q284,R284,M284)</f>
        <v>20</v>
      </c>
      <c r="M284" s="34">
        <f>AJ284</f>
        <v>0</v>
      </c>
      <c r="N284" s="34">
        <f>SUM(AI284)</f>
        <v>0</v>
      </c>
      <c r="O284" s="34">
        <f>0</f>
        <v>0</v>
      </c>
      <c r="P284" s="34">
        <v>0</v>
      </c>
      <c r="Q284" s="34">
        <v>0</v>
      </c>
      <c r="R284" s="34">
        <f>AH284</f>
        <v>20</v>
      </c>
      <c r="S284" s="122"/>
      <c r="T284" s="41">
        <f>SUM(U284,AA284)</f>
        <v>167</v>
      </c>
      <c r="U284" s="41">
        <f>IF(SUM(V284:Y284)&gt;=250, 250,SUM(V284:Y284))</f>
        <v>60</v>
      </c>
      <c r="V284" s="41">
        <v>0</v>
      </c>
      <c r="W284" s="41">
        <v>0</v>
      </c>
      <c r="X284" s="41">
        <f>SUM(AL284,AN284,BO284,BS284)</f>
        <v>0</v>
      </c>
      <c r="Y284" s="41">
        <f>SUM(AO284:BN284)</f>
        <v>60</v>
      </c>
      <c r="Z284" s="41">
        <f>COUNTIF(AO284:BN284, "&gt;0")</f>
        <v>1</v>
      </c>
      <c r="AA284" s="41">
        <f>SUM(AB284:AF284)</f>
        <v>107</v>
      </c>
      <c r="AB284" s="41">
        <f>BP284+BQ284</f>
        <v>0</v>
      </c>
      <c r="AC284" s="41">
        <v>0</v>
      </c>
      <c r="AD284" s="41">
        <v>0</v>
      </c>
      <c r="AE284" s="41">
        <f>SUM(BR284)</f>
        <v>107</v>
      </c>
      <c r="AF284" s="41">
        <f>SUM(AM284)</f>
        <v>0</v>
      </c>
      <c r="AG284" s="122"/>
      <c r="AH284" s="36">
        <v>20</v>
      </c>
      <c r="AI284" s="36">
        <v>0</v>
      </c>
      <c r="AJ284" s="36">
        <v>0</v>
      </c>
      <c r="AK284" s="121"/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14">
        <v>0</v>
      </c>
      <c r="AR284" s="1">
        <v>0</v>
      </c>
      <c r="AS284" s="114">
        <v>0</v>
      </c>
      <c r="AT284" s="114">
        <v>0</v>
      </c>
      <c r="AU284" s="114">
        <v>0</v>
      </c>
      <c r="AV284" s="114">
        <v>0</v>
      </c>
      <c r="AW284" s="114">
        <v>0</v>
      </c>
      <c r="AX284" s="114">
        <v>0</v>
      </c>
      <c r="AY284" s="114">
        <v>60</v>
      </c>
      <c r="AZ284" s="114">
        <v>0</v>
      </c>
      <c r="BA284" s="114">
        <v>0</v>
      </c>
      <c r="BB284" s="114">
        <v>0</v>
      </c>
      <c r="BC284" s="114">
        <v>0</v>
      </c>
      <c r="BD284" s="115">
        <v>0</v>
      </c>
      <c r="BE284" s="114">
        <v>0</v>
      </c>
      <c r="BF284" s="114">
        <v>0</v>
      </c>
      <c r="BG284" s="114">
        <v>0</v>
      </c>
      <c r="BH284" s="114">
        <v>0</v>
      </c>
      <c r="BI284" s="114">
        <v>0</v>
      </c>
      <c r="BJ284" s="114">
        <v>0</v>
      </c>
      <c r="BK284" s="114">
        <v>0</v>
      </c>
      <c r="BL284" s="114">
        <v>0</v>
      </c>
      <c r="BM284" s="114">
        <v>0</v>
      </c>
      <c r="BN284" s="114">
        <v>0</v>
      </c>
      <c r="BO284" s="114">
        <v>0</v>
      </c>
      <c r="BP284" s="114">
        <v>0</v>
      </c>
      <c r="BQ284" s="114">
        <v>0</v>
      </c>
      <c r="BR284" s="114">
        <v>107</v>
      </c>
      <c r="BS284" s="114">
        <v>0</v>
      </c>
    </row>
    <row r="285" spans="1:71" s="1" customFormat="1" ht="15" x14ac:dyDescent="0.25">
      <c r="A285" s="1" t="str">
        <f>CONCATENATE(G285,"-",F285,"-",H285)</f>
        <v>999923379-Blue-Cadet</v>
      </c>
      <c r="B285" s="1" t="str">
        <f>CONCATENATE(G285,"-",H285)</f>
        <v>999923379-Cadet</v>
      </c>
      <c r="C285" s="149" t="s">
        <v>2814</v>
      </c>
      <c r="D285" s="149" t="s">
        <v>2815</v>
      </c>
      <c r="E285" s="149" t="s">
        <v>27</v>
      </c>
      <c r="F285" s="149" t="s">
        <v>148</v>
      </c>
      <c r="G285" s="149">
        <v>999923379</v>
      </c>
      <c r="H285" s="149" t="s">
        <v>18</v>
      </c>
      <c r="I285" s="34">
        <f>((L285)-J285)+T285</f>
        <v>167</v>
      </c>
      <c r="J285" s="36"/>
      <c r="K285" s="35"/>
      <c r="L285" s="34">
        <f>SUM(N285,O285,P285,Q285,R285,M285)</f>
        <v>0</v>
      </c>
      <c r="M285" s="34">
        <f>AJ285</f>
        <v>0</v>
      </c>
      <c r="N285" s="34">
        <f>SUM(AI285)</f>
        <v>0</v>
      </c>
      <c r="O285" s="34">
        <f>0</f>
        <v>0</v>
      </c>
      <c r="P285" s="34">
        <v>0</v>
      </c>
      <c r="Q285" s="34">
        <v>0</v>
      </c>
      <c r="R285" s="34">
        <f>AH285</f>
        <v>0</v>
      </c>
      <c r="S285" s="122"/>
      <c r="T285" s="41">
        <f>SUM(U285,AA285)</f>
        <v>167</v>
      </c>
      <c r="U285" s="41">
        <f>IF(SUM(V285:Y285)&gt;=250, 250,SUM(V285:Y285))</f>
        <v>60</v>
      </c>
      <c r="V285" s="41">
        <v>0</v>
      </c>
      <c r="W285" s="41">
        <v>0</v>
      </c>
      <c r="X285" s="41">
        <f>SUM(AL285,AN285,BO285,BS285)</f>
        <v>0</v>
      </c>
      <c r="Y285" s="41">
        <f>SUM(AO285:BN285)</f>
        <v>60</v>
      </c>
      <c r="Z285" s="41">
        <f>COUNTIF(AO285:BN285, "&gt;0")</f>
        <v>1</v>
      </c>
      <c r="AA285" s="41">
        <f>SUM(AB285:AF285)</f>
        <v>107</v>
      </c>
      <c r="AB285" s="41">
        <f>BP285+BQ285</f>
        <v>0</v>
      </c>
      <c r="AC285" s="41">
        <v>0</v>
      </c>
      <c r="AD285" s="41">
        <v>0</v>
      </c>
      <c r="AE285" s="41">
        <f>SUM(BR285)</f>
        <v>107</v>
      </c>
      <c r="AF285" s="41">
        <f>SUM(AM285)</f>
        <v>0</v>
      </c>
      <c r="AG285" s="122"/>
      <c r="AH285" s="36">
        <v>0</v>
      </c>
      <c r="AI285" s="126">
        <v>0</v>
      </c>
      <c r="AJ285" s="36">
        <v>0</v>
      </c>
      <c r="AK285" s="121"/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14">
        <v>0</v>
      </c>
      <c r="AR285" s="1">
        <v>0</v>
      </c>
      <c r="AS285" s="114">
        <v>0</v>
      </c>
      <c r="AT285" s="114">
        <v>0</v>
      </c>
      <c r="AU285" s="114">
        <v>0</v>
      </c>
      <c r="AV285" s="114">
        <v>0</v>
      </c>
      <c r="AW285" s="114">
        <v>0</v>
      </c>
      <c r="AX285" s="114">
        <v>0</v>
      </c>
      <c r="AY285" s="114">
        <v>0</v>
      </c>
      <c r="AZ285" s="114">
        <v>0</v>
      </c>
      <c r="BA285" s="114">
        <v>0</v>
      </c>
      <c r="BB285" s="114">
        <v>0</v>
      </c>
      <c r="BC285" s="114">
        <v>60</v>
      </c>
      <c r="BD285" s="115">
        <v>0</v>
      </c>
      <c r="BE285" s="114">
        <v>0</v>
      </c>
      <c r="BF285" s="114">
        <v>0</v>
      </c>
      <c r="BG285" s="114">
        <v>0</v>
      </c>
      <c r="BH285" s="114">
        <v>0</v>
      </c>
      <c r="BI285" s="114">
        <v>0</v>
      </c>
      <c r="BJ285" s="114">
        <v>0</v>
      </c>
      <c r="BK285" s="114">
        <v>0</v>
      </c>
      <c r="BL285" s="114">
        <v>0</v>
      </c>
      <c r="BM285" s="114">
        <v>0</v>
      </c>
      <c r="BN285" s="114">
        <v>0</v>
      </c>
      <c r="BO285" s="114">
        <v>0</v>
      </c>
      <c r="BP285" s="114">
        <v>0</v>
      </c>
      <c r="BQ285" s="114">
        <v>0</v>
      </c>
      <c r="BR285" s="114">
        <v>107</v>
      </c>
      <c r="BS285" s="114">
        <v>0</v>
      </c>
    </row>
    <row r="286" spans="1:71" s="1" customFormat="1" ht="15" x14ac:dyDescent="0.25">
      <c r="A286" s="1" t="str">
        <f>CONCATENATE(G286,"-",F286,"-",H286)</f>
        <v>999929961-Blue-Cadet</v>
      </c>
      <c r="B286" s="1" t="str">
        <f>CONCATENATE(G286,"-",H286)</f>
        <v>999929961-Cadet</v>
      </c>
      <c r="C286" s="36" t="s">
        <v>1361</v>
      </c>
      <c r="D286" s="36" t="s">
        <v>1362</v>
      </c>
      <c r="E286" s="36" t="s">
        <v>27</v>
      </c>
      <c r="F286" s="36" t="s">
        <v>148</v>
      </c>
      <c r="G286" s="128">
        <v>999929961</v>
      </c>
      <c r="H286" s="41" t="s">
        <v>18</v>
      </c>
      <c r="I286" s="34">
        <f>((L286)-J286)+T286</f>
        <v>158</v>
      </c>
      <c r="J286" s="36"/>
      <c r="K286" s="35"/>
      <c r="L286" s="34">
        <f>SUM(N286,O286,P286,Q286,R286,M286)</f>
        <v>0</v>
      </c>
      <c r="M286" s="34">
        <f>AJ286</f>
        <v>0</v>
      </c>
      <c r="N286" s="34">
        <f>SUM(AI286)</f>
        <v>0</v>
      </c>
      <c r="O286" s="34">
        <f>0</f>
        <v>0</v>
      </c>
      <c r="P286" s="34">
        <v>0</v>
      </c>
      <c r="Q286" s="34">
        <v>0</v>
      </c>
      <c r="R286" s="34">
        <f>AH286</f>
        <v>0</v>
      </c>
      <c r="S286" s="122"/>
      <c r="T286" s="41">
        <f>SUM(U286,AA286)</f>
        <v>158</v>
      </c>
      <c r="U286" s="41">
        <f>IF(SUM(V286:Y286)&gt;=250, 250,SUM(V286:Y286))</f>
        <v>51</v>
      </c>
      <c r="V286" s="41">
        <v>0</v>
      </c>
      <c r="W286" s="41">
        <v>0</v>
      </c>
      <c r="X286" s="41">
        <f>SUM(AL286,AN286,BO286,BS286)</f>
        <v>0</v>
      </c>
      <c r="Y286" s="41">
        <f>SUM(AO286:BN286)</f>
        <v>51</v>
      </c>
      <c r="Z286" s="41">
        <f>COUNTIF(AO286:BN286, "&gt;0")</f>
        <v>1</v>
      </c>
      <c r="AA286" s="41">
        <f>SUM(AB286:AF286)</f>
        <v>107</v>
      </c>
      <c r="AB286" s="41">
        <f>BP286+BQ286</f>
        <v>0</v>
      </c>
      <c r="AC286" s="41">
        <v>0</v>
      </c>
      <c r="AD286" s="41">
        <v>0</v>
      </c>
      <c r="AE286" s="41">
        <f>SUM(BR286)</f>
        <v>107</v>
      </c>
      <c r="AF286" s="41">
        <f>SUM(AM286)</f>
        <v>0</v>
      </c>
      <c r="AG286" s="122"/>
      <c r="AH286" s="36">
        <v>0</v>
      </c>
      <c r="AI286" s="36">
        <v>0</v>
      </c>
      <c r="AJ286" s="36">
        <v>0</v>
      </c>
      <c r="AK286" s="121"/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14">
        <v>0</v>
      </c>
      <c r="AR286" s="1">
        <v>0</v>
      </c>
      <c r="AS286" s="114">
        <v>0</v>
      </c>
      <c r="AT286" s="114">
        <v>0</v>
      </c>
      <c r="AU286" s="114">
        <v>0</v>
      </c>
      <c r="AV286" s="114">
        <v>0</v>
      </c>
      <c r="AW286" s="114">
        <v>51</v>
      </c>
      <c r="AX286" s="114">
        <v>0</v>
      </c>
      <c r="AY286" s="114">
        <v>0</v>
      </c>
      <c r="AZ286" s="114">
        <v>0</v>
      </c>
      <c r="BA286" s="114">
        <v>0</v>
      </c>
      <c r="BB286" s="114">
        <v>0</v>
      </c>
      <c r="BC286" s="114">
        <v>0</v>
      </c>
      <c r="BD286" s="115">
        <v>0</v>
      </c>
      <c r="BE286" s="114">
        <v>0</v>
      </c>
      <c r="BF286" s="114">
        <v>0</v>
      </c>
      <c r="BG286" s="114">
        <v>0</v>
      </c>
      <c r="BH286" s="114">
        <v>0</v>
      </c>
      <c r="BI286" s="114">
        <v>0</v>
      </c>
      <c r="BJ286" s="114">
        <v>0</v>
      </c>
      <c r="BK286" s="114">
        <v>0</v>
      </c>
      <c r="BL286" s="114">
        <v>0</v>
      </c>
      <c r="BM286" s="114">
        <v>0</v>
      </c>
      <c r="BN286" s="114">
        <v>0</v>
      </c>
      <c r="BO286" s="114">
        <v>0</v>
      </c>
      <c r="BP286" s="114">
        <v>0</v>
      </c>
      <c r="BQ286" s="114">
        <v>0</v>
      </c>
      <c r="BR286" s="114">
        <v>107</v>
      </c>
      <c r="BS286" s="114">
        <v>0</v>
      </c>
    </row>
    <row r="287" spans="1:71" s="1" customFormat="1" ht="15" x14ac:dyDescent="0.25">
      <c r="A287" s="1" t="str">
        <f>CONCATENATE(G287,"-",F287,"-",H287)</f>
        <v>999927475-Blue-Cadet</v>
      </c>
      <c r="B287" s="1" t="str">
        <f>CONCATENATE(G287,"-",H287)</f>
        <v>999927475-Cadet</v>
      </c>
      <c r="C287" s="36" t="s">
        <v>577</v>
      </c>
      <c r="D287" s="36" t="s">
        <v>3509</v>
      </c>
      <c r="E287" s="36" t="s">
        <v>27</v>
      </c>
      <c r="F287" s="36" t="s">
        <v>148</v>
      </c>
      <c r="G287" s="36">
        <v>999927475</v>
      </c>
      <c r="H287" s="36" t="s">
        <v>18</v>
      </c>
      <c r="I287" s="34">
        <f>((L287)-J287)+T287</f>
        <v>127</v>
      </c>
      <c r="J287" s="34">
        <f>L287/2</f>
        <v>0</v>
      </c>
      <c r="K287" s="37"/>
      <c r="L287" s="34">
        <f>SUM(N287,O287,P287,Q287,R287,M287)</f>
        <v>0</v>
      </c>
      <c r="M287" s="34">
        <f>AJ287</f>
        <v>0</v>
      </c>
      <c r="N287" s="34">
        <f>SUM(AI287)</f>
        <v>0</v>
      </c>
      <c r="O287" s="34">
        <f>0</f>
        <v>0</v>
      </c>
      <c r="P287" s="34">
        <v>0</v>
      </c>
      <c r="Q287" s="34">
        <v>0</v>
      </c>
      <c r="R287" s="34">
        <f>AH287</f>
        <v>0</v>
      </c>
      <c r="S287" s="122"/>
      <c r="T287" s="41">
        <f>SUM(U287,AA287)</f>
        <v>127</v>
      </c>
      <c r="U287" s="41">
        <f>IF(SUM(V287:Y287)&gt;=250, 250,SUM(V287:Y287))</f>
        <v>0</v>
      </c>
      <c r="V287" s="41">
        <v>0</v>
      </c>
      <c r="W287" s="41">
        <v>0</v>
      </c>
      <c r="X287" s="41">
        <f>SUM(AL287,AN287,BO287,BS287)</f>
        <v>0</v>
      </c>
      <c r="Y287" s="41">
        <f>SUM(AO287:BN287)</f>
        <v>0</v>
      </c>
      <c r="Z287" s="41">
        <f>COUNTIF(AO287:BN287, "&gt;0")</f>
        <v>0</v>
      </c>
      <c r="AA287" s="41">
        <f>SUM(AB287:AF287)</f>
        <v>127</v>
      </c>
      <c r="AB287" s="41">
        <f>BP287+BQ287</f>
        <v>127</v>
      </c>
      <c r="AC287" s="41">
        <v>0</v>
      </c>
      <c r="AD287" s="41">
        <v>0</v>
      </c>
      <c r="AE287" s="41">
        <f>SUM(BR287)</f>
        <v>0</v>
      </c>
      <c r="AF287" s="41">
        <f>SUM(AM287)</f>
        <v>0</v>
      </c>
      <c r="AG287" s="122"/>
      <c r="AH287" s="36">
        <v>0</v>
      </c>
      <c r="AI287" s="126">
        <v>0</v>
      </c>
      <c r="AJ287" s="36">
        <v>0</v>
      </c>
      <c r="AK287" s="121"/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14">
        <v>0</v>
      </c>
      <c r="AR287" s="1">
        <v>0</v>
      </c>
      <c r="AS287" s="114">
        <v>0</v>
      </c>
      <c r="AT287" s="114">
        <v>0</v>
      </c>
      <c r="AU287" s="114">
        <v>0</v>
      </c>
      <c r="AV287" s="114">
        <v>0</v>
      </c>
      <c r="AW287" s="114">
        <v>0</v>
      </c>
      <c r="AX287" s="114">
        <v>0</v>
      </c>
      <c r="AY287" s="114">
        <v>0</v>
      </c>
      <c r="AZ287" s="114">
        <v>0</v>
      </c>
      <c r="BA287" s="114">
        <v>0</v>
      </c>
      <c r="BB287" s="114">
        <v>0</v>
      </c>
      <c r="BC287" s="114">
        <v>0</v>
      </c>
      <c r="BD287" s="115">
        <v>0</v>
      </c>
      <c r="BE287" s="114">
        <v>0</v>
      </c>
      <c r="BF287" s="114">
        <v>0</v>
      </c>
      <c r="BG287" s="114">
        <v>0</v>
      </c>
      <c r="BH287" s="114">
        <v>0</v>
      </c>
      <c r="BI287" s="114">
        <v>0</v>
      </c>
      <c r="BJ287" s="114">
        <v>0</v>
      </c>
      <c r="BK287" s="114">
        <v>0</v>
      </c>
      <c r="BL287" s="114">
        <v>0</v>
      </c>
      <c r="BM287" s="114">
        <v>0</v>
      </c>
      <c r="BN287" s="114">
        <v>0</v>
      </c>
      <c r="BO287" s="114">
        <v>0</v>
      </c>
      <c r="BP287" s="114">
        <v>127</v>
      </c>
      <c r="BQ287" s="114">
        <v>0</v>
      </c>
      <c r="BR287" s="114">
        <v>0</v>
      </c>
      <c r="BS287" s="114">
        <v>0</v>
      </c>
    </row>
    <row r="288" spans="1:71" s="1" customFormat="1" ht="15" x14ac:dyDescent="0.25">
      <c r="A288" s="1" t="str">
        <f>CONCATENATE(G288,"-",F288,"-",H288)</f>
        <v>999935232-Blue-Cadet</v>
      </c>
      <c r="B288" s="1" t="str">
        <f>CONCATENATE(G288,"-",H288)</f>
        <v>999935232-Cadet</v>
      </c>
      <c r="C288" s="36" t="s">
        <v>951</v>
      </c>
      <c r="D288" s="36" t="s">
        <v>3587</v>
      </c>
      <c r="E288" s="36" t="s">
        <v>27</v>
      </c>
      <c r="F288" s="36" t="s">
        <v>148</v>
      </c>
      <c r="G288" s="36">
        <v>999935232</v>
      </c>
      <c r="H288" s="36" t="s">
        <v>18</v>
      </c>
      <c r="I288" s="34">
        <f>((L288)-J288)+T288</f>
        <v>119</v>
      </c>
      <c r="J288" s="36"/>
      <c r="K288" s="35"/>
      <c r="L288" s="34">
        <f>SUM(N288,O288,P288,Q288,R288,M288)</f>
        <v>0</v>
      </c>
      <c r="M288" s="34">
        <f>AJ288</f>
        <v>0</v>
      </c>
      <c r="N288" s="34">
        <f>SUM(AI288)</f>
        <v>0</v>
      </c>
      <c r="O288" s="34">
        <f>0</f>
        <v>0</v>
      </c>
      <c r="P288" s="34">
        <v>0</v>
      </c>
      <c r="Q288" s="34">
        <v>0</v>
      </c>
      <c r="R288" s="34">
        <f>AH288</f>
        <v>0</v>
      </c>
      <c r="S288" s="122"/>
      <c r="T288" s="41">
        <f>SUM(U288,AA288)</f>
        <v>119</v>
      </c>
      <c r="U288" s="41">
        <f>IF(SUM(V288:Y288)&gt;=250, 250,SUM(V288:Y288))</f>
        <v>24</v>
      </c>
      <c r="V288" s="41">
        <v>0</v>
      </c>
      <c r="W288" s="41">
        <v>0</v>
      </c>
      <c r="X288" s="41">
        <f>SUM(AL288,AN288,BO288,BS288)</f>
        <v>0</v>
      </c>
      <c r="Y288" s="41">
        <f>SUM(AO288:BN288)</f>
        <v>24</v>
      </c>
      <c r="Z288" s="41">
        <f>COUNTIF(AO288:BN288, "&gt;0")</f>
        <v>1</v>
      </c>
      <c r="AA288" s="41">
        <f>SUM(AB288:AF288)</f>
        <v>95</v>
      </c>
      <c r="AB288" s="41">
        <f>BP288+BQ288</f>
        <v>95</v>
      </c>
      <c r="AC288" s="41">
        <v>0</v>
      </c>
      <c r="AD288" s="41">
        <v>0</v>
      </c>
      <c r="AE288" s="41">
        <f>SUM(BR288)</f>
        <v>0</v>
      </c>
      <c r="AF288" s="41">
        <f>SUM(AM288)</f>
        <v>0</v>
      </c>
      <c r="AG288" s="122"/>
      <c r="AH288" s="36">
        <v>0</v>
      </c>
      <c r="AI288" s="126">
        <v>0</v>
      </c>
      <c r="AJ288" s="36">
        <v>0</v>
      </c>
      <c r="AK288" s="121"/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14">
        <v>0</v>
      </c>
      <c r="AR288" s="1">
        <v>0</v>
      </c>
      <c r="AS288" s="114">
        <v>0</v>
      </c>
      <c r="AT288" s="114">
        <v>0</v>
      </c>
      <c r="AU288" s="114">
        <v>0</v>
      </c>
      <c r="AV288" s="114">
        <v>0</v>
      </c>
      <c r="AW288" s="114">
        <v>0</v>
      </c>
      <c r="AX288" s="114">
        <v>0</v>
      </c>
      <c r="AY288" s="114">
        <v>0</v>
      </c>
      <c r="AZ288" s="114">
        <v>24</v>
      </c>
      <c r="BA288" s="114">
        <v>0</v>
      </c>
      <c r="BB288" s="114">
        <v>0</v>
      </c>
      <c r="BC288" s="114">
        <v>0</v>
      </c>
      <c r="BD288" s="115">
        <v>0</v>
      </c>
      <c r="BE288" s="114">
        <v>0</v>
      </c>
      <c r="BF288" s="114">
        <v>0</v>
      </c>
      <c r="BG288" s="114">
        <v>0</v>
      </c>
      <c r="BH288" s="114">
        <v>0</v>
      </c>
      <c r="BI288" s="114">
        <v>0</v>
      </c>
      <c r="BJ288" s="114">
        <v>0</v>
      </c>
      <c r="BK288" s="114">
        <v>0</v>
      </c>
      <c r="BL288" s="114">
        <v>0</v>
      </c>
      <c r="BM288" s="114">
        <v>0</v>
      </c>
      <c r="BN288" s="114">
        <v>0</v>
      </c>
      <c r="BO288" s="114">
        <v>0</v>
      </c>
      <c r="BP288" s="114">
        <v>0</v>
      </c>
      <c r="BQ288" s="114">
        <v>95</v>
      </c>
      <c r="BR288" s="114">
        <v>0</v>
      </c>
      <c r="BS288" s="114">
        <v>0</v>
      </c>
    </row>
    <row r="289" spans="1:71" s="1" customFormat="1" ht="15" x14ac:dyDescent="0.25">
      <c r="A289" s="1" t="str">
        <f>CONCATENATE(G289,"-",F289,"-",H289)</f>
        <v>999929953-Blue-Cadet</v>
      </c>
      <c r="B289" s="1" t="str">
        <f>CONCATENATE(G289,"-",H289)</f>
        <v>999929953-Cadet</v>
      </c>
      <c r="C289" s="36" t="s">
        <v>2363</v>
      </c>
      <c r="D289" s="36" t="s">
        <v>2364</v>
      </c>
      <c r="E289" s="36" t="s">
        <v>27</v>
      </c>
      <c r="F289" s="36" t="s">
        <v>148</v>
      </c>
      <c r="G289" s="128">
        <v>999929953</v>
      </c>
      <c r="H289" s="41" t="s">
        <v>18</v>
      </c>
      <c r="I289" s="34">
        <f>((L289)-J289)+T289</f>
        <v>90</v>
      </c>
      <c r="J289" s="36"/>
      <c r="K289" s="35"/>
      <c r="L289" s="34">
        <f>SUM(N289,O289,P289,Q289,R289,M289)</f>
        <v>0</v>
      </c>
      <c r="M289" s="34">
        <f>AJ289</f>
        <v>0</v>
      </c>
      <c r="N289" s="34">
        <f>SUM(AI289)</f>
        <v>0</v>
      </c>
      <c r="O289" s="34">
        <f>0</f>
        <v>0</v>
      </c>
      <c r="P289" s="34">
        <v>0</v>
      </c>
      <c r="Q289" s="34">
        <v>0</v>
      </c>
      <c r="R289" s="34">
        <f>AH289</f>
        <v>0</v>
      </c>
      <c r="S289" s="122"/>
      <c r="T289" s="41">
        <f>SUM(U289,AA289)</f>
        <v>90</v>
      </c>
      <c r="U289" s="41">
        <f>IF(SUM(V289:Y289)&gt;=250, 250,SUM(V289:Y289))</f>
        <v>90</v>
      </c>
      <c r="V289" s="41">
        <v>0</v>
      </c>
      <c r="W289" s="41">
        <v>0</v>
      </c>
      <c r="X289" s="41">
        <f>SUM(AL289,AN289,BO289,BS289)</f>
        <v>0</v>
      </c>
      <c r="Y289" s="41">
        <f>SUM(AO289:BN289)</f>
        <v>90</v>
      </c>
      <c r="Z289" s="41">
        <f>COUNTIF(AO289:BN289, "&gt;0")</f>
        <v>1</v>
      </c>
      <c r="AA289" s="41">
        <f>SUM(AB289:AF289)</f>
        <v>0</v>
      </c>
      <c r="AB289" s="41">
        <f>BP289+BQ289</f>
        <v>0</v>
      </c>
      <c r="AC289" s="41">
        <v>0</v>
      </c>
      <c r="AD289" s="41">
        <v>0</v>
      </c>
      <c r="AE289" s="41">
        <f>SUM(BR289)</f>
        <v>0</v>
      </c>
      <c r="AF289" s="41">
        <f>SUM(AM289)</f>
        <v>0</v>
      </c>
      <c r="AG289" s="122"/>
      <c r="AH289" s="36">
        <v>0</v>
      </c>
      <c r="AI289" s="126">
        <v>0</v>
      </c>
      <c r="AJ289" s="36">
        <v>0</v>
      </c>
      <c r="AK289" s="121"/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14">
        <v>0</v>
      </c>
      <c r="AR289" s="1">
        <v>0</v>
      </c>
      <c r="AS289" s="114">
        <v>0</v>
      </c>
      <c r="AT289" s="114">
        <v>0</v>
      </c>
      <c r="AU289" s="114">
        <v>0</v>
      </c>
      <c r="AV289" s="114">
        <v>0</v>
      </c>
      <c r="AW289" s="114">
        <v>90</v>
      </c>
      <c r="AX289" s="114">
        <v>0</v>
      </c>
      <c r="AY289" s="114">
        <v>0</v>
      </c>
      <c r="AZ289" s="114">
        <v>0</v>
      </c>
      <c r="BA289" s="114">
        <v>0</v>
      </c>
      <c r="BB289" s="114">
        <v>0</v>
      </c>
      <c r="BC289" s="114">
        <v>0</v>
      </c>
      <c r="BD289" s="115">
        <v>0</v>
      </c>
      <c r="BE289" s="114">
        <v>0</v>
      </c>
      <c r="BF289" s="114">
        <v>0</v>
      </c>
      <c r="BG289" s="114">
        <v>0</v>
      </c>
      <c r="BH289" s="114">
        <v>0</v>
      </c>
      <c r="BI289" s="114">
        <v>0</v>
      </c>
      <c r="BJ289" s="114">
        <v>0</v>
      </c>
      <c r="BK289" s="114">
        <v>0</v>
      </c>
      <c r="BL289" s="114">
        <v>0</v>
      </c>
      <c r="BM289" s="114">
        <v>0</v>
      </c>
      <c r="BN289" s="114">
        <v>0</v>
      </c>
      <c r="BO289" s="114">
        <v>0</v>
      </c>
      <c r="BP289" s="114">
        <v>0</v>
      </c>
      <c r="BQ289" s="114">
        <v>0</v>
      </c>
      <c r="BR289" s="114">
        <v>0</v>
      </c>
      <c r="BS289" s="114">
        <v>0</v>
      </c>
    </row>
    <row r="290" spans="1:71" s="1" customFormat="1" ht="15" x14ac:dyDescent="0.25">
      <c r="A290" s="1" t="str">
        <f>CONCATENATE(G290,"-",F290,"-",H290)</f>
        <v>999925859-Blue-Cadet</v>
      </c>
      <c r="B290" s="1" t="str">
        <f>CONCATENATE(G290,"-",H290)</f>
        <v>999925859-Cadet</v>
      </c>
      <c r="C290" s="36" t="s">
        <v>1036</v>
      </c>
      <c r="D290" s="36" t="s">
        <v>1891</v>
      </c>
      <c r="E290" s="36" t="s">
        <v>27</v>
      </c>
      <c r="F290" s="36" t="s">
        <v>148</v>
      </c>
      <c r="G290" s="128">
        <v>999925859</v>
      </c>
      <c r="H290" s="41" t="s">
        <v>18</v>
      </c>
      <c r="I290" s="34">
        <f>((L290)-J290)+T290</f>
        <v>68</v>
      </c>
      <c r="J290" s="34">
        <f>L290/2</f>
        <v>0</v>
      </c>
      <c r="K290" s="37"/>
      <c r="L290" s="34">
        <f>SUM(N290,O290,P290,Q290,R290,M290)</f>
        <v>0</v>
      </c>
      <c r="M290" s="34">
        <f>AJ290</f>
        <v>0</v>
      </c>
      <c r="N290" s="34">
        <f>SUM(AI290)</f>
        <v>0</v>
      </c>
      <c r="O290" s="34">
        <f>0</f>
        <v>0</v>
      </c>
      <c r="P290" s="34">
        <v>0</v>
      </c>
      <c r="Q290" s="34">
        <v>0</v>
      </c>
      <c r="R290" s="34">
        <f>AH290</f>
        <v>0</v>
      </c>
      <c r="S290" s="122"/>
      <c r="T290" s="41">
        <f>SUM(U290,AA290)</f>
        <v>68</v>
      </c>
      <c r="U290" s="41">
        <f>IF(SUM(V290:Y290)&gt;=250, 250,SUM(V290:Y290))</f>
        <v>68</v>
      </c>
      <c r="V290" s="41">
        <v>0</v>
      </c>
      <c r="W290" s="41">
        <v>0</v>
      </c>
      <c r="X290" s="41">
        <f>SUM(AL290,AN290,BO290,BS290)</f>
        <v>0</v>
      </c>
      <c r="Y290" s="41">
        <f>SUM(AO290:BN290)</f>
        <v>68</v>
      </c>
      <c r="Z290" s="41">
        <f>COUNTIF(AO290:BN290, "&gt;0")</f>
        <v>2</v>
      </c>
      <c r="AA290" s="41">
        <f>SUM(AB290:AF290)</f>
        <v>0</v>
      </c>
      <c r="AB290" s="41">
        <f>BP290+BQ290</f>
        <v>0</v>
      </c>
      <c r="AC290" s="41">
        <v>0</v>
      </c>
      <c r="AD290" s="41">
        <v>0</v>
      </c>
      <c r="AE290" s="41">
        <f>SUM(BR290)</f>
        <v>0</v>
      </c>
      <c r="AF290" s="41">
        <f>SUM(AM290)</f>
        <v>0</v>
      </c>
      <c r="AG290" s="122"/>
      <c r="AH290" s="36">
        <v>0</v>
      </c>
      <c r="AI290" s="126">
        <v>0</v>
      </c>
      <c r="AJ290" s="36">
        <v>0</v>
      </c>
      <c r="AK290" s="37"/>
      <c r="AL290" s="1">
        <v>0</v>
      </c>
      <c r="AM290" s="1">
        <v>0</v>
      </c>
      <c r="AN290" s="1">
        <v>0</v>
      </c>
      <c r="AO290" s="1">
        <v>34</v>
      </c>
      <c r="AP290" s="1">
        <v>0</v>
      </c>
      <c r="AQ290" s="114">
        <v>0</v>
      </c>
      <c r="AR290" s="1">
        <v>0</v>
      </c>
      <c r="AS290" s="114">
        <v>0</v>
      </c>
      <c r="AT290" s="114">
        <v>0</v>
      </c>
      <c r="AU290" s="114">
        <v>0</v>
      </c>
      <c r="AV290" s="114">
        <v>34</v>
      </c>
      <c r="AW290" s="114">
        <v>0</v>
      </c>
      <c r="AX290" s="114">
        <v>0</v>
      </c>
      <c r="AY290" s="114">
        <v>0</v>
      </c>
      <c r="AZ290" s="114">
        <v>0</v>
      </c>
      <c r="BA290" s="114">
        <v>0</v>
      </c>
      <c r="BB290" s="114">
        <v>0</v>
      </c>
      <c r="BC290" s="114">
        <v>0</v>
      </c>
      <c r="BD290" s="115">
        <v>0</v>
      </c>
      <c r="BE290" s="114">
        <v>0</v>
      </c>
      <c r="BF290" s="114">
        <v>0</v>
      </c>
      <c r="BG290" s="114">
        <v>0</v>
      </c>
      <c r="BH290" s="114">
        <v>0</v>
      </c>
      <c r="BI290" s="114">
        <v>0</v>
      </c>
      <c r="BJ290" s="114">
        <v>0</v>
      </c>
      <c r="BK290" s="114">
        <v>0</v>
      </c>
      <c r="BL290" s="114">
        <v>0</v>
      </c>
      <c r="BM290" s="114">
        <v>0</v>
      </c>
      <c r="BN290" s="114">
        <v>0</v>
      </c>
      <c r="BO290" s="114">
        <v>0</v>
      </c>
      <c r="BP290" s="114">
        <v>0</v>
      </c>
      <c r="BQ290" s="114">
        <v>0</v>
      </c>
      <c r="BR290" s="114">
        <v>0</v>
      </c>
      <c r="BS290" s="114">
        <v>0</v>
      </c>
    </row>
    <row r="291" spans="1:71" s="1" customFormat="1" ht="15" x14ac:dyDescent="0.25">
      <c r="A291" s="1" t="str">
        <f>CONCATENATE(G291,"-",F291,"-",H291)</f>
        <v>999931922-Blue-Cadet</v>
      </c>
      <c r="B291" s="1" t="str">
        <f>CONCATENATE(G291,"-",H291)</f>
        <v>999931922-Cadet</v>
      </c>
      <c r="C291" s="36" t="s">
        <v>1699</v>
      </c>
      <c r="D291" s="36" t="s">
        <v>1700</v>
      </c>
      <c r="E291" s="36" t="s">
        <v>27</v>
      </c>
      <c r="F291" s="36" t="s">
        <v>148</v>
      </c>
      <c r="G291" s="36">
        <v>999931922</v>
      </c>
      <c r="H291" s="131" t="s">
        <v>18</v>
      </c>
      <c r="I291" s="34">
        <f>((L291)-J291)+T291</f>
        <v>68</v>
      </c>
      <c r="J291" s="36"/>
      <c r="K291" s="35"/>
      <c r="L291" s="34">
        <f>SUM(N291,O291,P291,Q291,R291,M291)</f>
        <v>0</v>
      </c>
      <c r="M291" s="34">
        <f>AJ291</f>
        <v>0</v>
      </c>
      <c r="N291" s="34">
        <f>SUM(AI291)</f>
        <v>0</v>
      </c>
      <c r="O291" s="34">
        <f>0</f>
        <v>0</v>
      </c>
      <c r="P291" s="34">
        <v>0</v>
      </c>
      <c r="Q291" s="34">
        <v>0</v>
      </c>
      <c r="R291" s="34">
        <f>AH291</f>
        <v>0</v>
      </c>
      <c r="S291" s="122"/>
      <c r="T291" s="41">
        <f>SUM(U291,AA291)</f>
        <v>68</v>
      </c>
      <c r="U291" s="41">
        <f>IF(SUM(V291:Y291)&gt;=250, 250,SUM(V291:Y291))</f>
        <v>68</v>
      </c>
      <c r="V291" s="41">
        <v>0</v>
      </c>
      <c r="W291" s="41">
        <v>0</v>
      </c>
      <c r="X291" s="41">
        <f>SUM(AL291,AN291,BO291,BS291)</f>
        <v>0</v>
      </c>
      <c r="Y291" s="41">
        <f>SUM(AO291:BN291)</f>
        <v>68</v>
      </c>
      <c r="Z291" s="41">
        <f>COUNTIF(AO291:BN291, "&gt;0")</f>
        <v>1</v>
      </c>
      <c r="AA291" s="41">
        <f>SUM(AB291:AF291)</f>
        <v>0</v>
      </c>
      <c r="AB291" s="41">
        <f>BP291+BQ291</f>
        <v>0</v>
      </c>
      <c r="AC291" s="41">
        <v>0</v>
      </c>
      <c r="AD291" s="41">
        <v>0</v>
      </c>
      <c r="AE291" s="41">
        <f>SUM(BR291)</f>
        <v>0</v>
      </c>
      <c r="AF291" s="41">
        <f>SUM(AM291)</f>
        <v>0</v>
      </c>
      <c r="AG291" s="122"/>
      <c r="AH291" s="36">
        <v>0</v>
      </c>
      <c r="AI291" s="126">
        <v>0</v>
      </c>
      <c r="AJ291" s="36">
        <v>0</v>
      </c>
      <c r="AK291" s="121"/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14">
        <v>0</v>
      </c>
      <c r="AR291" s="1">
        <v>0</v>
      </c>
      <c r="AS291" s="114">
        <v>0</v>
      </c>
      <c r="AT291" s="114">
        <v>0</v>
      </c>
      <c r="AU291" s="114">
        <v>0</v>
      </c>
      <c r="AV291" s="114">
        <v>0</v>
      </c>
      <c r="AW291" s="114">
        <v>0</v>
      </c>
      <c r="AX291" s="114">
        <v>0</v>
      </c>
      <c r="AY291" s="114">
        <v>0</v>
      </c>
      <c r="AZ291" s="114">
        <v>0</v>
      </c>
      <c r="BA291" s="114">
        <v>0</v>
      </c>
      <c r="BB291" s="114">
        <v>0</v>
      </c>
      <c r="BC291" s="114">
        <v>0</v>
      </c>
      <c r="BD291" s="115">
        <v>68</v>
      </c>
      <c r="BE291" s="114">
        <v>0</v>
      </c>
      <c r="BF291" s="114">
        <v>0</v>
      </c>
      <c r="BG291" s="114">
        <v>0</v>
      </c>
      <c r="BH291" s="114">
        <v>0</v>
      </c>
      <c r="BI291" s="114">
        <v>0</v>
      </c>
      <c r="BJ291" s="114">
        <v>0</v>
      </c>
      <c r="BK291" s="114">
        <v>0</v>
      </c>
      <c r="BL291" s="114">
        <v>0</v>
      </c>
      <c r="BM291" s="114">
        <v>0</v>
      </c>
      <c r="BN291" s="114">
        <v>0</v>
      </c>
      <c r="BO291" s="114">
        <v>0</v>
      </c>
      <c r="BP291" s="114">
        <v>0</v>
      </c>
      <c r="BQ291" s="114">
        <v>0</v>
      </c>
      <c r="BR291" s="114">
        <v>0</v>
      </c>
      <c r="BS291" s="114">
        <v>0</v>
      </c>
    </row>
    <row r="292" spans="1:71" s="1" customFormat="1" ht="15" x14ac:dyDescent="0.25">
      <c r="A292" s="1" t="str">
        <f>CONCATENATE(G292,"-",F292,"-",H292)</f>
        <v>999935915-Blue-Cadet</v>
      </c>
      <c r="B292" s="1" t="str">
        <f>CONCATENATE(G292,"-",H292)</f>
        <v>999935915-Cadet</v>
      </c>
      <c r="C292" s="36" t="s">
        <v>3069</v>
      </c>
      <c r="D292" s="36" t="s">
        <v>3023</v>
      </c>
      <c r="E292" s="36" t="s">
        <v>27</v>
      </c>
      <c r="F292" s="36" t="s">
        <v>148</v>
      </c>
      <c r="G292" s="36">
        <v>999935915</v>
      </c>
      <c r="H292" s="36" t="s">
        <v>18</v>
      </c>
      <c r="I292" s="34">
        <f>((L292)-J292)+T292</f>
        <v>68</v>
      </c>
      <c r="J292" s="36"/>
      <c r="K292" s="35"/>
      <c r="L292" s="34">
        <f>SUM(N292,O292,P292,Q292,R292,M292)</f>
        <v>0</v>
      </c>
      <c r="M292" s="34">
        <f>AJ292</f>
        <v>0</v>
      </c>
      <c r="N292" s="34">
        <f>SUM(AI292)</f>
        <v>0</v>
      </c>
      <c r="O292" s="34">
        <f>0</f>
        <v>0</v>
      </c>
      <c r="P292" s="34">
        <v>0</v>
      </c>
      <c r="Q292" s="34">
        <v>0</v>
      </c>
      <c r="R292" s="34">
        <f>AH292</f>
        <v>0</v>
      </c>
      <c r="S292" s="122"/>
      <c r="T292" s="41">
        <f>SUM(U292,AA292)</f>
        <v>68</v>
      </c>
      <c r="U292" s="41">
        <f>IF(SUM(V292:Y292)&gt;=250, 250,SUM(V292:Y292))</f>
        <v>68</v>
      </c>
      <c r="V292" s="41">
        <v>0</v>
      </c>
      <c r="W292" s="41">
        <v>0</v>
      </c>
      <c r="X292" s="41">
        <f>SUM(AL292,AN292,BO292,BS292)</f>
        <v>0</v>
      </c>
      <c r="Y292" s="41">
        <f>SUM(AO292:BN292)</f>
        <v>68</v>
      </c>
      <c r="Z292" s="41">
        <f>COUNTIF(AO292:BN292, "&gt;0")</f>
        <v>1</v>
      </c>
      <c r="AA292" s="41">
        <f>SUM(AB292:AF292)</f>
        <v>0</v>
      </c>
      <c r="AB292" s="41">
        <f>BP292+BQ292</f>
        <v>0</v>
      </c>
      <c r="AC292" s="41">
        <v>0</v>
      </c>
      <c r="AD292" s="41">
        <v>0</v>
      </c>
      <c r="AE292" s="41">
        <f>SUM(BR292)</f>
        <v>0</v>
      </c>
      <c r="AF292" s="41">
        <f>SUM(AM292)</f>
        <v>0</v>
      </c>
      <c r="AG292" s="122"/>
      <c r="AH292" s="36">
        <v>0</v>
      </c>
      <c r="AI292" s="126">
        <v>0</v>
      </c>
      <c r="AJ292" s="36">
        <v>0</v>
      </c>
      <c r="AK292" s="121"/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14">
        <v>0</v>
      </c>
      <c r="AR292" s="1">
        <v>0</v>
      </c>
      <c r="AS292" s="114">
        <v>0</v>
      </c>
      <c r="AT292" s="114">
        <v>0</v>
      </c>
      <c r="AU292" s="114">
        <v>0</v>
      </c>
      <c r="AV292" s="114">
        <v>0</v>
      </c>
      <c r="AW292" s="114">
        <v>0</v>
      </c>
      <c r="AX292" s="114">
        <v>0</v>
      </c>
      <c r="AY292" s="114">
        <v>0</v>
      </c>
      <c r="AZ292" s="114">
        <v>0</v>
      </c>
      <c r="BA292" s="114">
        <v>0</v>
      </c>
      <c r="BB292" s="114">
        <v>0</v>
      </c>
      <c r="BC292" s="114">
        <v>0</v>
      </c>
      <c r="BD292" s="115">
        <v>0</v>
      </c>
      <c r="BE292" s="114">
        <v>0</v>
      </c>
      <c r="BF292" s="114">
        <v>0</v>
      </c>
      <c r="BG292" s="114">
        <v>0</v>
      </c>
      <c r="BH292" s="114">
        <v>68</v>
      </c>
      <c r="BI292" s="114">
        <v>0</v>
      </c>
      <c r="BJ292" s="114">
        <v>0</v>
      </c>
      <c r="BK292" s="114">
        <v>0</v>
      </c>
      <c r="BL292" s="114">
        <v>0</v>
      </c>
      <c r="BM292" s="114">
        <v>0</v>
      </c>
      <c r="BN292" s="114">
        <v>0</v>
      </c>
      <c r="BO292" s="114">
        <v>0</v>
      </c>
      <c r="BP292" s="114">
        <v>0</v>
      </c>
      <c r="BQ292" s="114">
        <v>0</v>
      </c>
      <c r="BR292" s="114">
        <v>0</v>
      </c>
      <c r="BS292" s="114">
        <v>0</v>
      </c>
    </row>
    <row r="293" spans="1:71" s="1" customFormat="1" ht="15" x14ac:dyDescent="0.25">
      <c r="A293" s="1" t="str">
        <f>CONCATENATE(G293,"-",F293,"-",H293)</f>
        <v>999935930-Blue-Cadet</v>
      </c>
      <c r="B293" s="1" t="str">
        <f>CONCATENATE(G293,"-",H293)</f>
        <v>999935930-Cadet</v>
      </c>
      <c r="C293" s="36" t="s">
        <v>2856</v>
      </c>
      <c r="D293" s="36" t="s">
        <v>2857</v>
      </c>
      <c r="E293" s="36" t="s">
        <v>27</v>
      </c>
      <c r="F293" s="36" t="s">
        <v>148</v>
      </c>
      <c r="G293" s="36">
        <v>999935930</v>
      </c>
      <c r="H293" s="131" t="s">
        <v>18</v>
      </c>
      <c r="I293" s="34">
        <f>((L293)-J293)+T293</f>
        <v>68</v>
      </c>
      <c r="J293" s="36"/>
      <c r="K293" s="35"/>
      <c r="L293" s="34">
        <f>SUM(N293,O293,P293,Q293,R293,M293)</f>
        <v>0</v>
      </c>
      <c r="M293" s="34">
        <f>AJ293</f>
        <v>0</v>
      </c>
      <c r="N293" s="34">
        <f>SUM(AI293)</f>
        <v>0</v>
      </c>
      <c r="O293" s="34">
        <f>0</f>
        <v>0</v>
      </c>
      <c r="P293" s="34">
        <v>0</v>
      </c>
      <c r="Q293" s="34">
        <v>0</v>
      </c>
      <c r="R293" s="34">
        <f>AH293</f>
        <v>0</v>
      </c>
      <c r="S293" s="122"/>
      <c r="T293" s="41">
        <f>SUM(U293,AA293)</f>
        <v>68</v>
      </c>
      <c r="U293" s="41">
        <f>IF(SUM(V293:Y293)&gt;=250, 250,SUM(V293:Y293))</f>
        <v>68</v>
      </c>
      <c r="V293" s="41">
        <v>0</v>
      </c>
      <c r="W293" s="41">
        <v>0</v>
      </c>
      <c r="X293" s="41">
        <f>SUM(AL293,AN293,BO293,BS293)</f>
        <v>0</v>
      </c>
      <c r="Y293" s="41">
        <f>SUM(AO293:BN293)</f>
        <v>68</v>
      </c>
      <c r="Z293" s="41">
        <f>COUNTIF(AO293:BN293, "&gt;0")</f>
        <v>1</v>
      </c>
      <c r="AA293" s="41">
        <f>SUM(AB293:AF293)</f>
        <v>0</v>
      </c>
      <c r="AB293" s="41">
        <f>BP293+BQ293</f>
        <v>0</v>
      </c>
      <c r="AC293" s="41">
        <v>0</v>
      </c>
      <c r="AD293" s="41">
        <v>0</v>
      </c>
      <c r="AE293" s="41">
        <f>SUM(BR293)</f>
        <v>0</v>
      </c>
      <c r="AF293" s="41">
        <f>SUM(AM293)</f>
        <v>0</v>
      </c>
      <c r="AG293" s="122"/>
      <c r="AH293" s="36">
        <v>0</v>
      </c>
      <c r="AI293" s="126">
        <v>0</v>
      </c>
      <c r="AJ293" s="36">
        <v>0</v>
      </c>
      <c r="AK293" s="121"/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14">
        <v>0</v>
      </c>
      <c r="AR293" s="1">
        <v>0</v>
      </c>
      <c r="AS293" s="114">
        <v>0</v>
      </c>
      <c r="AT293" s="114">
        <v>0</v>
      </c>
      <c r="AU293" s="114">
        <v>0</v>
      </c>
      <c r="AV293" s="114">
        <v>0</v>
      </c>
      <c r="AW293" s="114">
        <v>0</v>
      </c>
      <c r="AX293" s="114">
        <v>0</v>
      </c>
      <c r="AY293" s="114">
        <v>0</v>
      </c>
      <c r="AZ293" s="114">
        <v>0</v>
      </c>
      <c r="BA293" s="114">
        <v>0</v>
      </c>
      <c r="BB293" s="114">
        <v>0</v>
      </c>
      <c r="BC293" s="114">
        <v>0</v>
      </c>
      <c r="BD293" s="115">
        <v>68</v>
      </c>
      <c r="BE293" s="114">
        <v>0</v>
      </c>
      <c r="BF293" s="114">
        <v>0</v>
      </c>
      <c r="BG293" s="114">
        <v>0</v>
      </c>
      <c r="BH293" s="114">
        <v>0</v>
      </c>
      <c r="BI293" s="114">
        <v>0</v>
      </c>
      <c r="BJ293" s="114">
        <v>0</v>
      </c>
      <c r="BK293" s="114">
        <v>0</v>
      </c>
      <c r="BL293" s="114">
        <v>0</v>
      </c>
      <c r="BM293" s="114">
        <v>0</v>
      </c>
      <c r="BN293" s="114">
        <v>0</v>
      </c>
      <c r="BO293" s="114">
        <v>0</v>
      </c>
      <c r="BP293" s="114">
        <v>0</v>
      </c>
      <c r="BQ293" s="114">
        <v>0</v>
      </c>
      <c r="BR293" s="114">
        <v>0</v>
      </c>
      <c r="BS293" s="114">
        <v>0</v>
      </c>
    </row>
    <row r="294" spans="1:71" s="1" customFormat="1" ht="15" x14ac:dyDescent="0.25">
      <c r="A294" s="1" t="str">
        <f>CONCATENATE(G294,"-",F294,"-",H294)</f>
        <v>999930095-Blue-Cadet</v>
      </c>
      <c r="B294" s="1" t="str">
        <f>CONCATENATE(G294,"-",H294)</f>
        <v>999930095-Cadet</v>
      </c>
      <c r="C294" s="36" t="s">
        <v>2136</v>
      </c>
      <c r="D294" s="36" t="s">
        <v>2137</v>
      </c>
      <c r="E294" s="36" t="s">
        <v>27</v>
      </c>
      <c r="F294" s="36" t="s">
        <v>148</v>
      </c>
      <c r="G294" s="128">
        <v>999930095</v>
      </c>
      <c r="H294" s="41" t="s">
        <v>18</v>
      </c>
      <c r="I294" s="34">
        <f>((L294)-J294)+T294</f>
        <v>60</v>
      </c>
      <c r="J294" s="36"/>
      <c r="K294" s="37"/>
      <c r="L294" s="34">
        <f>SUM(N294,O294,P294,Q294,R294,M294)</f>
        <v>0</v>
      </c>
      <c r="M294" s="34">
        <f>AJ294</f>
        <v>0</v>
      </c>
      <c r="N294" s="34">
        <f>SUM(AI294)</f>
        <v>0</v>
      </c>
      <c r="O294" s="34">
        <f>0</f>
        <v>0</v>
      </c>
      <c r="P294" s="34">
        <v>0</v>
      </c>
      <c r="Q294" s="34">
        <v>0</v>
      </c>
      <c r="R294" s="34">
        <f>AH294</f>
        <v>0</v>
      </c>
      <c r="S294" s="122"/>
      <c r="T294" s="41">
        <f>SUM(U294,AA294)</f>
        <v>60</v>
      </c>
      <c r="U294" s="41">
        <f>IF(SUM(V294:Y294)&gt;=250, 250,SUM(V294:Y294))</f>
        <v>60</v>
      </c>
      <c r="V294" s="41">
        <v>0</v>
      </c>
      <c r="W294" s="41">
        <v>0</v>
      </c>
      <c r="X294" s="41">
        <f>SUM(AL294,AN294,BO294,BS294)</f>
        <v>0</v>
      </c>
      <c r="Y294" s="41">
        <f>SUM(AO294:BN294)</f>
        <v>60</v>
      </c>
      <c r="Z294" s="41">
        <f>COUNTIF(AO294:BN294, "&gt;0")</f>
        <v>1</v>
      </c>
      <c r="AA294" s="41">
        <f>SUM(AB294:AF294)</f>
        <v>0</v>
      </c>
      <c r="AB294" s="41">
        <f>BP294+BQ294</f>
        <v>0</v>
      </c>
      <c r="AC294" s="41">
        <v>0</v>
      </c>
      <c r="AD294" s="41">
        <v>0</v>
      </c>
      <c r="AE294" s="41">
        <f>SUM(BR294)</f>
        <v>0</v>
      </c>
      <c r="AF294" s="41">
        <f>SUM(AM294)</f>
        <v>0</v>
      </c>
      <c r="AG294" s="122"/>
      <c r="AH294" s="36">
        <v>0</v>
      </c>
      <c r="AI294" s="36">
        <v>0</v>
      </c>
      <c r="AJ294" s="36">
        <v>0</v>
      </c>
      <c r="AK294" s="37">
        <v>0</v>
      </c>
      <c r="AL294" s="36">
        <v>0</v>
      </c>
      <c r="AM294" s="36">
        <v>0</v>
      </c>
      <c r="AN294" s="36">
        <v>0</v>
      </c>
      <c r="AO294" s="36">
        <v>0</v>
      </c>
      <c r="AP294" s="36">
        <v>0</v>
      </c>
      <c r="AQ294" s="114">
        <v>60</v>
      </c>
      <c r="AR294" s="1">
        <v>0</v>
      </c>
      <c r="AS294" s="114">
        <v>0</v>
      </c>
      <c r="AT294" s="114">
        <v>0</v>
      </c>
      <c r="AU294" s="114">
        <v>0</v>
      </c>
      <c r="AV294" s="114">
        <v>0</v>
      </c>
      <c r="AW294" s="114">
        <v>0</v>
      </c>
      <c r="AX294" s="114">
        <v>0</v>
      </c>
      <c r="AY294" s="114">
        <v>0</v>
      </c>
      <c r="AZ294" s="114">
        <v>0</v>
      </c>
      <c r="BA294" s="114">
        <v>0</v>
      </c>
      <c r="BB294" s="114">
        <v>0</v>
      </c>
      <c r="BC294" s="114">
        <v>0</v>
      </c>
      <c r="BD294" s="115">
        <v>0</v>
      </c>
      <c r="BE294" s="114">
        <v>0</v>
      </c>
      <c r="BF294" s="114">
        <v>0</v>
      </c>
      <c r="BG294" s="114">
        <v>0</v>
      </c>
      <c r="BH294" s="114">
        <v>0</v>
      </c>
      <c r="BI294" s="114">
        <v>0</v>
      </c>
      <c r="BJ294" s="114">
        <v>0</v>
      </c>
      <c r="BK294" s="114">
        <v>0</v>
      </c>
      <c r="BL294" s="114">
        <v>0</v>
      </c>
      <c r="BM294" s="114">
        <v>0</v>
      </c>
      <c r="BN294" s="114">
        <v>0</v>
      </c>
      <c r="BO294" s="114">
        <v>0</v>
      </c>
      <c r="BP294" s="114">
        <v>0</v>
      </c>
      <c r="BQ294" s="114">
        <v>0</v>
      </c>
      <c r="BR294" s="114">
        <v>0</v>
      </c>
      <c r="BS294" s="114">
        <v>0</v>
      </c>
    </row>
    <row r="295" spans="1:71" s="1" customFormat="1" ht="15" x14ac:dyDescent="0.25">
      <c r="A295" s="1" t="str">
        <f>CONCATENATE(G295,"-",F295,"-",H295)</f>
        <v>999932019-Blue-Cadet</v>
      </c>
      <c r="B295" s="1" t="str">
        <f>CONCATENATE(G295,"-",H295)</f>
        <v>999932019-Cadet</v>
      </c>
      <c r="C295" s="36" t="s">
        <v>1064</v>
      </c>
      <c r="D295" s="36" t="s">
        <v>1589</v>
      </c>
      <c r="E295" s="36" t="s">
        <v>27</v>
      </c>
      <c r="F295" s="36" t="s">
        <v>148</v>
      </c>
      <c r="G295" s="36">
        <v>999932019</v>
      </c>
      <c r="H295" s="36" t="s">
        <v>18</v>
      </c>
      <c r="I295" s="34">
        <f>((L295)-J295)+T295</f>
        <v>60</v>
      </c>
      <c r="J295" s="36"/>
      <c r="K295" s="35"/>
      <c r="L295" s="34">
        <f>SUM(N295,O295,P295,Q295,R295,M295)</f>
        <v>0</v>
      </c>
      <c r="M295" s="34">
        <f>AJ295</f>
        <v>0</v>
      </c>
      <c r="N295" s="34">
        <f>SUM(AI295)</f>
        <v>0</v>
      </c>
      <c r="O295" s="34">
        <f>0</f>
        <v>0</v>
      </c>
      <c r="P295" s="34">
        <v>0</v>
      </c>
      <c r="Q295" s="34">
        <v>0</v>
      </c>
      <c r="R295" s="34">
        <f>AH295</f>
        <v>0</v>
      </c>
      <c r="S295" s="122"/>
      <c r="T295" s="41">
        <f>SUM(U295,AA295)</f>
        <v>60</v>
      </c>
      <c r="U295" s="41">
        <f>IF(SUM(V295:Y295)&gt;=250, 250,SUM(V295:Y295))</f>
        <v>60</v>
      </c>
      <c r="V295" s="41">
        <v>0</v>
      </c>
      <c r="W295" s="41">
        <v>0</v>
      </c>
      <c r="X295" s="41">
        <f>SUM(AL295,AN295,BO295,BS295)</f>
        <v>0</v>
      </c>
      <c r="Y295" s="41">
        <f>SUM(AO295:BN295)</f>
        <v>60</v>
      </c>
      <c r="Z295" s="41">
        <f>COUNTIF(AO295:BN295, "&gt;0")</f>
        <v>1</v>
      </c>
      <c r="AA295" s="41">
        <f>SUM(AB295:AF295)</f>
        <v>0</v>
      </c>
      <c r="AB295" s="41">
        <f>BP295+BQ295</f>
        <v>0</v>
      </c>
      <c r="AC295" s="41">
        <v>0</v>
      </c>
      <c r="AD295" s="41">
        <v>0</v>
      </c>
      <c r="AE295" s="41">
        <f>SUM(BR295)</f>
        <v>0</v>
      </c>
      <c r="AF295" s="41">
        <f>SUM(AM295)</f>
        <v>0</v>
      </c>
      <c r="AG295" s="122"/>
      <c r="AH295" s="36">
        <v>0</v>
      </c>
      <c r="AI295" s="126">
        <v>0</v>
      </c>
      <c r="AJ295" s="36">
        <v>0</v>
      </c>
      <c r="AK295" s="121"/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14">
        <v>0</v>
      </c>
      <c r="AR295" s="1">
        <v>0</v>
      </c>
      <c r="AS295" s="114">
        <v>0</v>
      </c>
      <c r="AT295" s="114">
        <v>0</v>
      </c>
      <c r="AU295" s="114">
        <v>0</v>
      </c>
      <c r="AV295" s="114">
        <v>0</v>
      </c>
      <c r="AW295" s="114">
        <v>0</v>
      </c>
      <c r="AX295" s="114">
        <v>0</v>
      </c>
      <c r="AY295" s="114">
        <v>0</v>
      </c>
      <c r="AZ295" s="114">
        <v>0</v>
      </c>
      <c r="BA295" s="114">
        <v>0</v>
      </c>
      <c r="BB295" s="114">
        <v>0</v>
      </c>
      <c r="BC295" s="114">
        <v>0</v>
      </c>
      <c r="BD295" s="115">
        <v>0</v>
      </c>
      <c r="BE295" s="114">
        <v>0</v>
      </c>
      <c r="BF295" s="114">
        <v>0</v>
      </c>
      <c r="BG295" s="114">
        <v>60</v>
      </c>
      <c r="BH295" s="114">
        <v>0</v>
      </c>
      <c r="BI295" s="114">
        <v>0</v>
      </c>
      <c r="BJ295" s="114">
        <v>0</v>
      </c>
      <c r="BK295" s="114">
        <v>0</v>
      </c>
      <c r="BL295" s="114">
        <v>0</v>
      </c>
      <c r="BM295" s="114">
        <v>0</v>
      </c>
      <c r="BN295" s="114">
        <v>0</v>
      </c>
      <c r="BO295" s="114">
        <v>0</v>
      </c>
      <c r="BP295" s="114">
        <v>0</v>
      </c>
      <c r="BQ295" s="114">
        <v>0</v>
      </c>
      <c r="BR295" s="114">
        <v>0</v>
      </c>
      <c r="BS295" s="114">
        <v>0</v>
      </c>
    </row>
    <row r="296" spans="1:71" s="1" customFormat="1" ht="15" x14ac:dyDescent="0.25">
      <c r="A296" s="1" t="str">
        <f>CONCATENATE(G296,"-",F296,"-",H296)</f>
        <v>999933801-Blue-Cadet</v>
      </c>
      <c r="B296" s="1" t="str">
        <f>CONCATENATE(G296,"-",H296)</f>
        <v>999933801-Cadet</v>
      </c>
      <c r="C296" s="36" t="s">
        <v>2690</v>
      </c>
      <c r="D296" s="36" t="s">
        <v>2675</v>
      </c>
      <c r="E296" s="36" t="s">
        <v>27</v>
      </c>
      <c r="F296" s="36" t="s">
        <v>148</v>
      </c>
      <c r="G296" s="36">
        <v>999933801</v>
      </c>
      <c r="H296" s="36" t="s">
        <v>18</v>
      </c>
      <c r="I296" s="34">
        <f>((L296)-J296)+T296</f>
        <v>60</v>
      </c>
      <c r="J296" s="36"/>
      <c r="K296" s="35"/>
      <c r="L296" s="34">
        <f>SUM(N296,O296,P296,Q296,R296,M296)</f>
        <v>0</v>
      </c>
      <c r="M296" s="34">
        <f>AJ296</f>
        <v>0</v>
      </c>
      <c r="N296" s="34">
        <f>SUM(AI296)</f>
        <v>0</v>
      </c>
      <c r="O296" s="34">
        <f>0</f>
        <v>0</v>
      </c>
      <c r="P296" s="34">
        <v>0</v>
      </c>
      <c r="Q296" s="34">
        <v>0</v>
      </c>
      <c r="R296" s="34">
        <f>AH296</f>
        <v>0</v>
      </c>
      <c r="S296" s="122"/>
      <c r="T296" s="41">
        <f>SUM(U296,AA296)</f>
        <v>60</v>
      </c>
      <c r="U296" s="41">
        <f>IF(SUM(V296:Y296)&gt;=250, 250,SUM(V296:Y296))</f>
        <v>60</v>
      </c>
      <c r="V296" s="41">
        <v>0</v>
      </c>
      <c r="W296" s="41">
        <v>0</v>
      </c>
      <c r="X296" s="41">
        <f>SUM(AL296,AN296,BO296,BS296)</f>
        <v>0</v>
      </c>
      <c r="Y296" s="41">
        <f>SUM(AO296:BN296)</f>
        <v>60</v>
      </c>
      <c r="Z296" s="41">
        <f>COUNTIF(AO296:BN296, "&gt;0")</f>
        <v>1</v>
      </c>
      <c r="AA296" s="41">
        <f>SUM(AB296:AF296)</f>
        <v>0</v>
      </c>
      <c r="AB296" s="41">
        <f>BP296+BQ296</f>
        <v>0</v>
      </c>
      <c r="AC296" s="41">
        <v>0</v>
      </c>
      <c r="AD296" s="41">
        <v>0</v>
      </c>
      <c r="AE296" s="41">
        <f>SUM(BR296)</f>
        <v>0</v>
      </c>
      <c r="AF296" s="41">
        <f>SUM(AM296)</f>
        <v>0</v>
      </c>
      <c r="AG296" s="122"/>
      <c r="AH296" s="36">
        <v>0</v>
      </c>
      <c r="AI296" s="126">
        <v>0</v>
      </c>
      <c r="AJ296" s="36">
        <v>0</v>
      </c>
      <c r="AK296" s="121"/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14">
        <v>0</v>
      </c>
      <c r="AR296" s="1">
        <v>0</v>
      </c>
      <c r="AS296" s="114">
        <v>0</v>
      </c>
      <c r="AT296" s="114">
        <v>0</v>
      </c>
      <c r="AU296" s="114">
        <v>0</v>
      </c>
      <c r="AV296" s="114">
        <v>0</v>
      </c>
      <c r="AW296" s="114">
        <v>0</v>
      </c>
      <c r="AX296" s="114">
        <v>0</v>
      </c>
      <c r="AY296" s="114">
        <v>0</v>
      </c>
      <c r="AZ296" s="114">
        <v>0</v>
      </c>
      <c r="BA296" s="114">
        <v>60</v>
      </c>
      <c r="BB296" s="114">
        <v>0</v>
      </c>
      <c r="BC296" s="114">
        <v>0</v>
      </c>
      <c r="BD296" s="115">
        <v>0</v>
      </c>
      <c r="BE296" s="114">
        <v>0</v>
      </c>
      <c r="BF296" s="114">
        <v>0</v>
      </c>
      <c r="BG296" s="114">
        <v>0</v>
      </c>
      <c r="BH296" s="114">
        <v>0</v>
      </c>
      <c r="BI296" s="114">
        <v>0</v>
      </c>
      <c r="BJ296" s="114">
        <v>0</v>
      </c>
      <c r="BK296" s="114">
        <v>0</v>
      </c>
      <c r="BL296" s="114">
        <v>0</v>
      </c>
      <c r="BM296" s="114">
        <v>0</v>
      </c>
      <c r="BN296" s="114">
        <v>0</v>
      </c>
      <c r="BO296" s="114">
        <v>0</v>
      </c>
      <c r="BP296" s="114">
        <v>0</v>
      </c>
      <c r="BQ296" s="114">
        <v>0</v>
      </c>
      <c r="BR296" s="114">
        <v>0</v>
      </c>
      <c r="BS296" s="114">
        <v>0</v>
      </c>
    </row>
    <row r="297" spans="1:71" s="1" customFormat="1" ht="15" x14ac:dyDescent="0.25">
      <c r="A297" s="1" t="str">
        <f>CONCATENATE(G297,"-",F297,"-",H297)</f>
        <v>999934077-Blue-Cadet</v>
      </c>
      <c r="B297" s="1" t="str">
        <f>CONCATENATE(G297,"-",H297)</f>
        <v>999934077-Cadet</v>
      </c>
      <c r="C297" s="36" t="s">
        <v>2169</v>
      </c>
      <c r="D297" s="36" t="s">
        <v>2170</v>
      </c>
      <c r="E297" s="36" t="s">
        <v>27</v>
      </c>
      <c r="F297" s="36" t="s">
        <v>148</v>
      </c>
      <c r="G297" s="128">
        <v>999934077</v>
      </c>
      <c r="H297" s="41" t="s">
        <v>18</v>
      </c>
      <c r="I297" s="34">
        <f>((L297)-J297)+T297</f>
        <v>60</v>
      </c>
      <c r="J297" s="36"/>
      <c r="K297" s="35"/>
      <c r="L297" s="34">
        <f>SUM(N297,O297,P297,Q297,R297,M297)</f>
        <v>0</v>
      </c>
      <c r="M297" s="34">
        <f>AJ297</f>
        <v>0</v>
      </c>
      <c r="N297" s="34">
        <f>SUM(AI297)</f>
        <v>0</v>
      </c>
      <c r="O297" s="34">
        <f>0</f>
        <v>0</v>
      </c>
      <c r="P297" s="34">
        <v>0</v>
      </c>
      <c r="Q297" s="34">
        <v>0</v>
      </c>
      <c r="R297" s="34">
        <f>AH297</f>
        <v>0</v>
      </c>
      <c r="S297" s="122"/>
      <c r="T297" s="41">
        <f>SUM(U297,AA297)</f>
        <v>60</v>
      </c>
      <c r="U297" s="41">
        <f>IF(SUM(V297:Y297)&gt;=250, 250,SUM(V297:Y297))</f>
        <v>60</v>
      </c>
      <c r="V297" s="41">
        <v>0</v>
      </c>
      <c r="W297" s="41">
        <v>0</v>
      </c>
      <c r="X297" s="41">
        <f>SUM(AL297,AN297,BO297,BS297)</f>
        <v>0</v>
      </c>
      <c r="Y297" s="41">
        <f>SUM(AO297:BN297)</f>
        <v>60</v>
      </c>
      <c r="Z297" s="41">
        <f>COUNTIF(AO297:BN297, "&gt;0")</f>
        <v>1</v>
      </c>
      <c r="AA297" s="41">
        <f>SUM(AB297:AF297)</f>
        <v>0</v>
      </c>
      <c r="AB297" s="41">
        <f>BP297+BQ297</f>
        <v>0</v>
      </c>
      <c r="AC297" s="41">
        <v>0</v>
      </c>
      <c r="AD297" s="41">
        <v>0</v>
      </c>
      <c r="AE297" s="41">
        <f>SUM(BR297)</f>
        <v>0</v>
      </c>
      <c r="AF297" s="41">
        <f>SUM(AM297)</f>
        <v>0</v>
      </c>
      <c r="AG297" s="122"/>
      <c r="AH297" s="36">
        <v>0</v>
      </c>
      <c r="AI297" s="126">
        <v>0</v>
      </c>
      <c r="AJ297" s="36">
        <v>0</v>
      </c>
      <c r="AK297" s="121"/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14">
        <v>0</v>
      </c>
      <c r="AR297" s="1">
        <v>60</v>
      </c>
      <c r="AS297" s="114">
        <v>0</v>
      </c>
      <c r="AT297" s="114">
        <v>0</v>
      </c>
      <c r="AU297" s="114">
        <v>0</v>
      </c>
      <c r="AV297" s="114">
        <v>0</v>
      </c>
      <c r="AW297" s="114">
        <v>0</v>
      </c>
      <c r="AX297" s="114">
        <v>0</v>
      </c>
      <c r="AY297" s="114">
        <v>0</v>
      </c>
      <c r="AZ297" s="114">
        <v>0</v>
      </c>
      <c r="BA297" s="114">
        <v>0</v>
      </c>
      <c r="BB297" s="114">
        <v>0</v>
      </c>
      <c r="BC297" s="114">
        <v>0</v>
      </c>
      <c r="BD297" s="115">
        <v>0</v>
      </c>
      <c r="BE297" s="114">
        <v>0</v>
      </c>
      <c r="BF297" s="114">
        <v>0</v>
      </c>
      <c r="BG297" s="114">
        <v>0</v>
      </c>
      <c r="BH297" s="114">
        <v>0</v>
      </c>
      <c r="BI297" s="114">
        <v>0</v>
      </c>
      <c r="BJ297" s="114">
        <v>0</v>
      </c>
      <c r="BK297" s="114">
        <v>0</v>
      </c>
      <c r="BL297" s="114">
        <v>0</v>
      </c>
      <c r="BM297" s="114">
        <v>0</v>
      </c>
      <c r="BN297" s="114">
        <v>0</v>
      </c>
      <c r="BO297" s="114">
        <v>0</v>
      </c>
      <c r="BP297" s="114">
        <v>0</v>
      </c>
      <c r="BQ297" s="114">
        <v>0</v>
      </c>
      <c r="BR297" s="114">
        <v>0</v>
      </c>
      <c r="BS297" s="114">
        <v>0</v>
      </c>
    </row>
    <row r="298" spans="1:71" s="1" customFormat="1" ht="15" x14ac:dyDescent="0.25">
      <c r="A298" s="1" t="str">
        <f>CONCATENATE(G298,"-",F298,"-",H298)</f>
        <v>999936193-Blue-Cadet</v>
      </c>
      <c r="B298" s="1" t="str">
        <f>CONCATENATE(G298,"-",H298)</f>
        <v>999936193-Cadet</v>
      </c>
      <c r="C298" s="149" t="s">
        <v>194</v>
      </c>
      <c r="D298" s="149" t="s">
        <v>2899</v>
      </c>
      <c r="E298" s="149" t="s">
        <v>27</v>
      </c>
      <c r="F298" s="149" t="s">
        <v>148</v>
      </c>
      <c r="G298" s="149">
        <v>999936193</v>
      </c>
      <c r="H298" s="149" t="s">
        <v>18</v>
      </c>
      <c r="I298" s="34">
        <f>((L298)-J298)+T298</f>
        <v>60</v>
      </c>
      <c r="J298" s="36"/>
      <c r="K298" s="35"/>
      <c r="L298" s="34">
        <f>SUM(N298,O298,P298,Q298,R298,M298)</f>
        <v>0</v>
      </c>
      <c r="M298" s="34">
        <f>AJ298</f>
        <v>0</v>
      </c>
      <c r="N298" s="34">
        <f>SUM(AI298)</f>
        <v>0</v>
      </c>
      <c r="O298" s="34">
        <f>0</f>
        <v>0</v>
      </c>
      <c r="P298" s="34">
        <v>0</v>
      </c>
      <c r="Q298" s="34">
        <v>0</v>
      </c>
      <c r="R298" s="34">
        <f>AH298</f>
        <v>0</v>
      </c>
      <c r="S298" s="122"/>
      <c r="T298" s="41">
        <f>SUM(U298,AA298)</f>
        <v>60</v>
      </c>
      <c r="U298" s="41">
        <f>IF(SUM(V298:Y298)&gt;=250, 250,SUM(V298:Y298))</f>
        <v>60</v>
      </c>
      <c r="V298" s="41">
        <v>0</v>
      </c>
      <c r="W298" s="41">
        <v>0</v>
      </c>
      <c r="X298" s="41">
        <f>SUM(AL298,AN298,BO298,BS298)</f>
        <v>0</v>
      </c>
      <c r="Y298" s="41">
        <f>SUM(AO298:BN298)</f>
        <v>60</v>
      </c>
      <c r="Z298" s="41">
        <f>COUNTIF(AO298:BN298, "&gt;0")</f>
        <v>1</v>
      </c>
      <c r="AA298" s="41">
        <f>SUM(AB298:AF298)</f>
        <v>0</v>
      </c>
      <c r="AB298" s="41">
        <f>BP298+BQ298</f>
        <v>0</v>
      </c>
      <c r="AC298" s="41">
        <v>0</v>
      </c>
      <c r="AD298" s="41">
        <v>0</v>
      </c>
      <c r="AE298" s="41">
        <f>SUM(BR298)</f>
        <v>0</v>
      </c>
      <c r="AF298" s="41">
        <f>SUM(AM298)</f>
        <v>0</v>
      </c>
      <c r="AG298" s="122"/>
      <c r="AH298" s="36">
        <v>0</v>
      </c>
      <c r="AI298" s="126">
        <v>0</v>
      </c>
      <c r="AJ298" s="36">
        <v>0</v>
      </c>
      <c r="AK298" s="121"/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14">
        <v>0</v>
      </c>
      <c r="AR298" s="1">
        <v>0</v>
      </c>
      <c r="AS298" s="114">
        <v>0</v>
      </c>
      <c r="AT298" s="114">
        <v>0</v>
      </c>
      <c r="AU298" s="114">
        <v>0</v>
      </c>
      <c r="AV298" s="114">
        <v>0</v>
      </c>
      <c r="AW298" s="114">
        <v>0</v>
      </c>
      <c r="AX298" s="114">
        <v>0</v>
      </c>
      <c r="AY298" s="114">
        <v>0</v>
      </c>
      <c r="AZ298" s="114">
        <v>0</v>
      </c>
      <c r="BA298" s="114">
        <v>0</v>
      </c>
      <c r="BB298" s="114">
        <v>0</v>
      </c>
      <c r="BC298" s="114">
        <v>0</v>
      </c>
      <c r="BD298" s="115">
        <v>0</v>
      </c>
      <c r="BE298" s="114">
        <v>0</v>
      </c>
      <c r="BF298" s="114">
        <v>60</v>
      </c>
      <c r="BG298" s="114">
        <v>0</v>
      </c>
      <c r="BH298" s="114">
        <v>0</v>
      </c>
      <c r="BI298" s="114">
        <v>0</v>
      </c>
      <c r="BJ298" s="114">
        <v>0</v>
      </c>
      <c r="BK298" s="114">
        <v>0</v>
      </c>
      <c r="BL298" s="114">
        <v>0</v>
      </c>
      <c r="BM298" s="114">
        <v>0</v>
      </c>
      <c r="BN298" s="114">
        <v>0</v>
      </c>
      <c r="BO298" s="114">
        <v>0</v>
      </c>
      <c r="BP298" s="114">
        <v>0</v>
      </c>
      <c r="BQ298" s="114">
        <v>0</v>
      </c>
      <c r="BR298" s="114">
        <v>0</v>
      </c>
      <c r="BS298" s="114">
        <v>0</v>
      </c>
    </row>
    <row r="299" spans="1:71" s="1" customFormat="1" ht="15" x14ac:dyDescent="0.25">
      <c r="A299" s="1" t="str">
        <f>CONCATENATE(G299,"-",F299,"-",H299)</f>
        <v>999930669-Blue-Cadet</v>
      </c>
      <c r="B299" s="1" t="str">
        <f>CONCATENATE(G299,"-",H299)</f>
        <v>999930669-Cadet</v>
      </c>
      <c r="C299" s="36" t="s">
        <v>2367</v>
      </c>
      <c r="D299" s="36" t="s">
        <v>2368</v>
      </c>
      <c r="E299" s="36" t="s">
        <v>27</v>
      </c>
      <c r="F299" s="36" t="s">
        <v>148</v>
      </c>
      <c r="G299" s="128">
        <v>999930669</v>
      </c>
      <c r="H299" s="41" t="s">
        <v>18</v>
      </c>
      <c r="I299" s="34">
        <f>((L299)-J299)+T299</f>
        <v>51</v>
      </c>
      <c r="J299" s="36"/>
      <c r="K299" s="35"/>
      <c r="L299" s="34">
        <f>SUM(N299,O299,P299,Q299,R299,M299)</f>
        <v>0</v>
      </c>
      <c r="M299" s="34">
        <f>AJ299</f>
        <v>0</v>
      </c>
      <c r="N299" s="34">
        <f>SUM(AI299)</f>
        <v>0</v>
      </c>
      <c r="O299" s="34">
        <f>0</f>
        <v>0</v>
      </c>
      <c r="P299" s="34">
        <v>0</v>
      </c>
      <c r="Q299" s="34">
        <v>0</v>
      </c>
      <c r="R299" s="34">
        <f>AH299</f>
        <v>0</v>
      </c>
      <c r="S299" s="122"/>
      <c r="T299" s="41">
        <f>SUM(U299,AA299)</f>
        <v>51</v>
      </c>
      <c r="U299" s="41">
        <f>IF(SUM(V299:Y299)&gt;=250, 250,SUM(V299:Y299))</f>
        <v>51</v>
      </c>
      <c r="V299" s="41">
        <v>0</v>
      </c>
      <c r="W299" s="41">
        <v>0</v>
      </c>
      <c r="X299" s="41">
        <f>SUM(AL299,AN299,BO299,BS299)</f>
        <v>0</v>
      </c>
      <c r="Y299" s="41">
        <f>SUM(AO299:BN299)</f>
        <v>51</v>
      </c>
      <c r="Z299" s="41">
        <f>COUNTIF(AO299:BN299, "&gt;0")</f>
        <v>1</v>
      </c>
      <c r="AA299" s="41">
        <f>SUM(AB299:AF299)</f>
        <v>0</v>
      </c>
      <c r="AB299" s="41">
        <f>BP299+BQ299</f>
        <v>0</v>
      </c>
      <c r="AC299" s="41">
        <v>0</v>
      </c>
      <c r="AD299" s="41">
        <v>0</v>
      </c>
      <c r="AE299" s="41">
        <f>SUM(BR299)</f>
        <v>0</v>
      </c>
      <c r="AF299" s="41">
        <f>SUM(AM299)</f>
        <v>0</v>
      </c>
      <c r="AG299" s="122"/>
      <c r="AH299" s="36">
        <v>0</v>
      </c>
      <c r="AI299" s="126">
        <v>0</v>
      </c>
      <c r="AJ299" s="36">
        <v>0</v>
      </c>
      <c r="AK299" s="121"/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14">
        <v>0</v>
      </c>
      <c r="AR299" s="1">
        <v>0</v>
      </c>
      <c r="AS299" s="114">
        <v>0</v>
      </c>
      <c r="AT299" s="114">
        <v>0</v>
      </c>
      <c r="AU299" s="114">
        <v>0</v>
      </c>
      <c r="AV299" s="114">
        <v>0</v>
      </c>
      <c r="AW299" s="114">
        <v>51</v>
      </c>
      <c r="AX299" s="114">
        <v>0</v>
      </c>
      <c r="AY299" s="114">
        <v>0</v>
      </c>
      <c r="AZ299" s="114">
        <v>0</v>
      </c>
      <c r="BA299" s="114">
        <v>0</v>
      </c>
      <c r="BB299" s="114">
        <v>0</v>
      </c>
      <c r="BC299" s="114">
        <v>0</v>
      </c>
      <c r="BD299" s="115">
        <v>0</v>
      </c>
      <c r="BE299" s="114">
        <v>0</v>
      </c>
      <c r="BF299" s="114">
        <v>0</v>
      </c>
      <c r="BG299" s="114">
        <v>0</v>
      </c>
      <c r="BH299" s="114">
        <v>0</v>
      </c>
      <c r="BI299" s="114">
        <v>0</v>
      </c>
      <c r="BJ299" s="114">
        <v>0</v>
      </c>
      <c r="BK299" s="114">
        <v>0</v>
      </c>
      <c r="BL299" s="114">
        <v>0</v>
      </c>
      <c r="BM299" s="114">
        <v>0</v>
      </c>
      <c r="BN299" s="114">
        <v>0</v>
      </c>
      <c r="BO299" s="114">
        <v>0</v>
      </c>
      <c r="BP299" s="114">
        <v>0</v>
      </c>
      <c r="BQ299" s="114">
        <v>0</v>
      </c>
      <c r="BR299" s="114">
        <v>0</v>
      </c>
      <c r="BS299" s="114">
        <v>0</v>
      </c>
    </row>
    <row r="300" spans="1:71" s="1" customFormat="1" ht="15" x14ac:dyDescent="0.25">
      <c r="A300" s="1" t="str">
        <f>CONCATENATE(G300,"-",F300,"-",H300)</f>
        <v>999934115-Blue-Cadet</v>
      </c>
      <c r="B300" s="1" t="str">
        <f>CONCATENATE(G300,"-",H300)</f>
        <v>999934115-Cadet</v>
      </c>
      <c r="C300" s="36" t="s">
        <v>2369</v>
      </c>
      <c r="D300" s="36" t="s">
        <v>2370</v>
      </c>
      <c r="E300" s="36" t="s">
        <v>27</v>
      </c>
      <c r="F300" s="36" t="s">
        <v>148</v>
      </c>
      <c r="G300" s="128">
        <v>999934115</v>
      </c>
      <c r="H300" s="41" t="s">
        <v>18</v>
      </c>
      <c r="I300" s="34">
        <f>((L300)-J300)+T300</f>
        <v>51</v>
      </c>
      <c r="J300" s="36"/>
      <c r="K300" s="35"/>
      <c r="L300" s="34">
        <f>SUM(N300,O300,P300,Q300,R300,M300)</f>
        <v>0</v>
      </c>
      <c r="M300" s="34">
        <f>AJ300</f>
        <v>0</v>
      </c>
      <c r="N300" s="34">
        <f>SUM(AI300)</f>
        <v>0</v>
      </c>
      <c r="O300" s="34">
        <f>0</f>
        <v>0</v>
      </c>
      <c r="P300" s="34">
        <v>0</v>
      </c>
      <c r="Q300" s="34">
        <v>0</v>
      </c>
      <c r="R300" s="34">
        <f>AH300</f>
        <v>0</v>
      </c>
      <c r="S300" s="122"/>
      <c r="T300" s="41">
        <f>SUM(U300,AA300)</f>
        <v>51</v>
      </c>
      <c r="U300" s="41">
        <f>IF(SUM(V300:Y300)&gt;=250, 250,SUM(V300:Y300))</f>
        <v>51</v>
      </c>
      <c r="V300" s="41">
        <v>0</v>
      </c>
      <c r="W300" s="41">
        <v>0</v>
      </c>
      <c r="X300" s="41">
        <f>SUM(AL300,AN300,BO300,BS300)</f>
        <v>0</v>
      </c>
      <c r="Y300" s="41">
        <f>SUM(AO300:BN300)</f>
        <v>51</v>
      </c>
      <c r="Z300" s="41">
        <f>COUNTIF(AO300:BN300, "&gt;0")</f>
        <v>1</v>
      </c>
      <c r="AA300" s="41">
        <f>SUM(AB300:AF300)</f>
        <v>0</v>
      </c>
      <c r="AB300" s="41">
        <f>BP300+BQ300</f>
        <v>0</v>
      </c>
      <c r="AC300" s="41">
        <v>0</v>
      </c>
      <c r="AD300" s="41">
        <v>0</v>
      </c>
      <c r="AE300" s="41">
        <f>SUM(BR300)</f>
        <v>0</v>
      </c>
      <c r="AF300" s="41">
        <f>SUM(AM300)</f>
        <v>0</v>
      </c>
      <c r="AG300" s="122"/>
      <c r="AH300" s="36">
        <v>0</v>
      </c>
      <c r="AI300" s="126">
        <v>0</v>
      </c>
      <c r="AJ300" s="36">
        <v>0</v>
      </c>
      <c r="AK300" s="121"/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14">
        <v>0</v>
      </c>
      <c r="AR300" s="1">
        <v>0</v>
      </c>
      <c r="AS300" s="114">
        <v>0</v>
      </c>
      <c r="AT300" s="114">
        <v>0</v>
      </c>
      <c r="AU300" s="114">
        <v>0</v>
      </c>
      <c r="AV300" s="114">
        <v>0</v>
      </c>
      <c r="AW300" s="114">
        <v>51</v>
      </c>
      <c r="AX300" s="114">
        <v>0</v>
      </c>
      <c r="AY300" s="114">
        <v>0</v>
      </c>
      <c r="AZ300" s="114">
        <v>0</v>
      </c>
      <c r="BA300" s="114">
        <v>0</v>
      </c>
      <c r="BB300" s="114">
        <v>0</v>
      </c>
      <c r="BC300" s="114">
        <v>0</v>
      </c>
      <c r="BD300" s="115">
        <v>0</v>
      </c>
      <c r="BE300" s="114">
        <v>0</v>
      </c>
      <c r="BF300" s="114">
        <v>0</v>
      </c>
      <c r="BG300" s="114">
        <v>0</v>
      </c>
      <c r="BH300" s="114">
        <v>0</v>
      </c>
      <c r="BI300" s="114">
        <v>0</v>
      </c>
      <c r="BJ300" s="114">
        <v>0</v>
      </c>
      <c r="BK300" s="114">
        <v>0</v>
      </c>
      <c r="BL300" s="114">
        <v>0</v>
      </c>
      <c r="BM300" s="114">
        <v>0</v>
      </c>
      <c r="BN300" s="114">
        <v>0</v>
      </c>
      <c r="BO300" s="114">
        <v>0</v>
      </c>
      <c r="BP300" s="114">
        <v>0</v>
      </c>
      <c r="BQ300" s="114">
        <v>0</v>
      </c>
      <c r="BR300" s="114">
        <v>0</v>
      </c>
      <c r="BS300" s="114">
        <v>0</v>
      </c>
    </row>
    <row r="301" spans="1:71" s="1" customFormat="1" ht="15" x14ac:dyDescent="0.25">
      <c r="A301" s="1" t="str">
        <f>CONCATENATE(G301,"-",F301,"-",H301)</f>
        <v>999934459-Blue-Cadet</v>
      </c>
      <c r="B301" s="1" t="str">
        <f>CONCATENATE(G301,"-",H301)</f>
        <v>999934459-Cadet</v>
      </c>
      <c r="C301" s="36" t="s">
        <v>1358</v>
      </c>
      <c r="D301" s="36" t="s">
        <v>1580</v>
      </c>
      <c r="E301" s="36" t="s">
        <v>27</v>
      </c>
      <c r="F301" s="36" t="s">
        <v>148</v>
      </c>
      <c r="G301" s="36">
        <v>999934459</v>
      </c>
      <c r="H301" s="36" t="s">
        <v>18</v>
      </c>
      <c r="I301" s="34">
        <f>((L301)-J301)+T301</f>
        <v>51</v>
      </c>
      <c r="J301" s="36"/>
      <c r="K301" s="35"/>
      <c r="L301" s="34">
        <f>SUM(N301,O301,P301,Q301,R301,M301)</f>
        <v>0</v>
      </c>
      <c r="M301" s="34">
        <f>AJ301</f>
        <v>0</v>
      </c>
      <c r="N301" s="34">
        <f>SUM(AI301)</f>
        <v>0</v>
      </c>
      <c r="O301" s="34">
        <f>0</f>
        <v>0</v>
      </c>
      <c r="P301" s="34">
        <v>0</v>
      </c>
      <c r="Q301" s="34">
        <v>0</v>
      </c>
      <c r="R301" s="34">
        <f>AH301</f>
        <v>0</v>
      </c>
      <c r="S301" s="122"/>
      <c r="T301" s="41">
        <f>SUM(U301,AA301)</f>
        <v>51</v>
      </c>
      <c r="U301" s="41">
        <f>IF(SUM(V301:Y301)&gt;=250, 250,SUM(V301:Y301))</f>
        <v>51</v>
      </c>
      <c r="V301" s="41">
        <v>0</v>
      </c>
      <c r="W301" s="41">
        <v>0</v>
      </c>
      <c r="X301" s="41">
        <f>SUM(AL301,AN301,BO301,BS301)</f>
        <v>0</v>
      </c>
      <c r="Y301" s="41">
        <f>SUM(AO301:BN301)</f>
        <v>51</v>
      </c>
      <c r="Z301" s="41">
        <f>COUNTIF(AO301:BN301, "&gt;0")</f>
        <v>1</v>
      </c>
      <c r="AA301" s="41">
        <f>SUM(AB301:AF301)</f>
        <v>0</v>
      </c>
      <c r="AB301" s="41">
        <f>BP301+BQ301</f>
        <v>0</v>
      </c>
      <c r="AC301" s="41">
        <v>0</v>
      </c>
      <c r="AD301" s="41">
        <v>0</v>
      </c>
      <c r="AE301" s="41">
        <f>SUM(BR301)</f>
        <v>0</v>
      </c>
      <c r="AF301" s="41">
        <f>SUM(AM301)</f>
        <v>0</v>
      </c>
      <c r="AG301" s="122"/>
      <c r="AH301" s="36">
        <v>0</v>
      </c>
      <c r="AI301" s="36">
        <v>0</v>
      </c>
      <c r="AJ301" s="36">
        <v>0</v>
      </c>
      <c r="AK301" s="121"/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14">
        <v>0</v>
      </c>
      <c r="AR301" s="1">
        <v>0</v>
      </c>
      <c r="AS301" s="114">
        <v>0</v>
      </c>
      <c r="AT301" s="114">
        <v>0</v>
      </c>
      <c r="AU301" s="114">
        <v>0</v>
      </c>
      <c r="AV301" s="114">
        <v>0</v>
      </c>
      <c r="AW301" s="114">
        <v>0</v>
      </c>
      <c r="AX301" s="114">
        <v>0</v>
      </c>
      <c r="AY301" s="114">
        <v>0</v>
      </c>
      <c r="AZ301" s="114">
        <v>0</v>
      </c>
      <c r="BA301" s="114">
        <v>0</v>
      </c>
      <c r="BB301" s="114">
        <v>0</v>
      </c>
      <c r="BC301" s="114">
        <v>0</v>
      </c>
      <c r="BD301" s="115">
        <v>0</v>
      </c>
      <c r="BE301" s="114">
        <v>0</v>
      </c>
      <c r="BF301" s="114">
        <v>0</v>
      </c>
      <c r="BG301" s="114">
        <v>0</v>
      </c>
      <c r="BH301" s="114">
        <v>51</v>
      </c>
      <c r="BI301" s="114">
        <v>0</v>
      </c>
      <c r="BJ301" s="114">
        <v>0</v>
      </c>
      <c r="BK301" s="114">
        <v>0</v>
      </c>
      <c r="BL301" s="114">
        <v>0</v>
      </c>
      <c r="BM301" s="114">
        <v>0</v>
      </c>
      <c r="BN301" s="114">
        <v>0</v>
      </c>
      <c r="BO301" s="114">
        <v>0</v>
      </c>
      <c r="BP301" s="114">
        <v>0</v>
      </c>
      <c r="BQ301" s="114">
        <v>0</v>
      </c>
      <c r="BR301" s="114">
        <v>0</v>
      </c>
      <c r="BS301" s="114">
        <v>0</v>
      </c>
    </row>
    <row r="302" spans="1:71" s="1" customFormat="1" ht="15" x14ac:dyDescent="0.25">
      <c r="A302" s="1" t="str">
        <f>CONCATENATE(G302,"-",F302,"-",H302)</f>
        <v>999924855-Blue-Cadet</v>
      </c>
      <c r="B302" s="1" t="str">
        <f>CONCATENATE(G302,"-",H302)</f>
        <v>999924855-Cadet</v>
      </c>
      <c r="C302" s="36" t="s">
        <v>940</v>
      </c>
      <c r="D302" s="36" t="s">
        <v>1972</v>
      </c>
      <c r="E302" s="36" t="s">
        <v>27</v>
      </c>
      <c r="F302" s="36" t="s">
        <v>148</v>
      </c>
      <c r="G302" s="128">
        <v>999924855</v>
      </c>
      <c r="H302" s="41" t="s">
        <v>18</v>
      </c>
      <c r="I302" s="34">
        <f>((L302)-J302)+T302</f>
        <v>45</v>
      </c>
      <c r="J302" s="34">
        <f>L302/2</f>
        <v>0</v>
      </c>
      <c r="K302" s="37"/>
      <c r="L302" s="34">
        <f>SUM(N302,O302,P302,Q302,R302,M302)</f>
        <v>0</v>
      </c>
      <c r="M302" s="34">
        <f>AJ302</f>
        <v>0</v>
      </c>
      <c r="N302" s="34">
        <f>SUM(AI302)</f>
        <v>0</v>
      </c>
      <c r="O302" s="34">
        <f>0</f>
        <v>0</v>
      </c>
      <c r="P302" s="34">
        <v>0</v>
      </c>
      <c r="Q302" s="34">
        <v>0</v>
      </c>
      <c r="R302" s="34">
        <f>AH302</f>
        <v>0</v>
      </c>
      <c r="S302" s="122"/>
      <c r="T302" s="41">
        <f>SUM(U302,AA302)</f>
        <v>45</v>
      </c>
      <c r="U302" s="41">
        <f>IF(SUM(V302:Y302)&gt;=250, 250,SUM(V302:Y302))</f>
        <v>45</v>
      </c>
      <c r="V302" s="41">
        <v>0</v>
      </c>
      <c r="W302" s="41">
        <v>0</v>
      </c>
      <c r="X302" s="41">
        <f>SUM(AL302,AN302,BO302,BS302)</f>
        <v>0</v>
      </c>
      <c r="Y302" s="41">
        <f>SUM(AO302:BN302)</f>
        <v>45</v>
      </c>
      <c r="Z302" s="41">
        <f>COUNTIF(AO302:BN302, "&gt;0")</f>
        <v>1</v>
      </c>
      <c r="AA302" s="41">
        <f>SUM(AB302:AF302)</f>
        <v>0</v>
      </c>
      <c r="AB302" s="41">
        <f>BP302+BQ302</f>
        <v>0</v>
      </c>
      <c r="AC302" s="41">
        <v>0</v>
      </c>
      <c r="AD302" s="41">
        <v>0</v>
      </c>
      <c r="AE302" s="41">
        <f>SUM(BR302)</f>
        <v>0</v>
      </c>
      <c r="AF302" s="41">
        <f>SUM(AM302)</f>
        <v>0</v>
      </c>
      <c r="AG302" s="122"/>
      <c r="AH302" s="36">
        <v>0</v>
      </c>
      <c r="AI302" s="126">
        <v>0</v>
      </c>
      <c r="AJ302" s="36">
        <v>0</v>
      </c>
      <c r="AK302" s="37"/>
      <c r="AL302" s="1">
        <v>0</v>
      </c>
      <c r="AM302" s="1">
        <v>0</v>
      </c>
      <c r="AN302" s="1">
        <v>0</v>
      </c>
      <c r="AO302" s="1">
        <v>45</v>
      </c>
      <c r="AP302" s="1">
        <v>0</v>
      </c>
      <c r="AQ302" s="114">
        <v>0</v>
      </c>
      <c r="AR302" s="1">
        <v>0</v>
      </c>
      <c r="AS302" s="114">
        <v>0</v>
      </c>
      <c r="AT302" s="114">
        <v>0</v>
      </c>
      <c r="AU302" s="114">
        <v>0</v>
      </c>
      <c r="AV302" s="114">
        <v>0</v>
      </c>
      <c r="AW302" s="114">
        <v>0</v>
      </c>
      <c r="AX302" s="114">
        <v>0</v>
      </c>
      <c r="AY302" s="114">
        <v>0</v>
      </c>
      <c r="AZ302" s="114">
        <v>0</v>
      </c>
      <c r="BA302" s="114">
        <v>0</v>
      </c>
      <c r="BB302" s="114">
        <v>0</v>
      </c>
      <c r="BC302" s="114">
        <v>0</v>
      </c>
      <c r="BD302" s="115">
        <v>0</v>
      </c>
      <c r="BE302" s="114">
        <v>0</v>
      </c>
      <c r="BF302" s="114">
        <v>0</v>
      </c>
      <c r="BG302" s="114">
        <v>0</v>
      </c>
      <c r="BH302" s="114">
        <v>0</v>
      </c>
      <c r="BI302" s="114">
        <v>0</v>
      </c>
      <c r="BJ302" s="114">
        <v>0</v>
      </c>
      <c r="BK302" s="114">
        <v>0</v>
      </c>
      <c r="BL302" s="114">
        <v>0</v>
      </c>
      <c r="BM302" s="114">
        <v>0</v>
      </c>
      <c r="BN302" s="114">
        <v>0</v>
      </c>
      <c r="BO302" s="114">
        <v>0</v>
      </c>
      <c r="BP302" s="114">
        <v>0</v>
      </c>
      <c r="BQ302" s="114">
        <v>0</v>
      </c>
      <c r="BR302" s="114">
        <v>0</v>
      </c>
      <c r="BS302" s="114">
        <v>0</v>
      </c>
    </row>
    <row r="303" spans="1:71" s="1" customFormat="1" ht="15" x14ac:dyDescent="0.25">
      <c r="A303" s="1" t="str">
        <f>CONCATENATE(G303,"-",F303,"-",H303)</f>
        <v>999927340-Blue-Cadet</v>
      </c>
      <c r="B303" s="1" t="str">
        <f>CONCATENATE(G303,"-",H303)</f>
        <v>999927340-Cadet</v>
      </c>
      <c r="C303" s="36" t="s">
        <v>3434</v>
      </c>
      <c r="D303" s="36" t="s">
        <v>3435</v>
      </c>
      <c r="E303" s="36" t="s">
        <v>27</v>
      </c>
      <c r="F303" s="36" t="s">
        <v>148</v>
      </c>
      <c r="G303" s="36">
        <v>999927340</v>
      </c>
      <c r="H303" s="36" t="s">
        <v>18</v>
      </c>
      <c r="I303" s="34">
        <f>((L303)-J303)+T303</f>
        <v>45</v>
      </c>
      <c r="J303" s="34">
        <f>L303/2</f>
        <v>0</v>
      </c>
      <c r="K303" s="37"/>
      <c r="L303" s="34">
        <f>SUM(N303,O303,P303,Q303,R303,M303)</f>
        <v>0</v>
      </c>
      <c r="M303" s="34">
        <f>AJ303</f>
        <v>0</v>
      </c>
      <c r="N303" s="34">
        <f>SUM(AI303)</f>
        <v>0</v>
      </c>
      <c r="O303" s="34">
        <f>0</f>
        <v>0</v>
      </c>
      <c r="P303" s="34">
        <v>0</v>
      </c>
      <c r="Q303" s="34">
        <v>0</v>
      </c>
      <c r="R303" s="34">
        <f>AH303</f>
        <v>0</v>
      </c>
      <c r="S303" s="122"/>
      <c r="T303" s="41">
        <f>SUM(U303,AA303)</f>
        <v>45</v>
      </c>
      <c r="U303" s="41">
        <f>IF(SUM(V303:Y303)&gt;=250, 250,SUM(V303:Y303))</f>
        <v>45</v>
      </c>
      <c r="V303" s="41">
        <v>0</v>
      </c>
      <c r="W303" s="41">
        <v>0</v>
      </c>
      <c r="X303" s="41">
        <f>SUM(AL303,AN303,BO303,BS303)</f>
        <v>0</v>
      </c>
      <c r="Y303" s="41">
        <f>SUM(AO303:BN303)</f>
        <v>45</v>
      </c>
      <c r="Z303" s="41">
        <f>COUNTIF(AO303:BN303, "&gt;0")</f>
        <v>1</v>
      </c>
      <c r="AA303" s="41">
        <f>SUM(AB303:AF303)</f>
        <v>0</v>
      </c>
      <c r="AB303" s="41">
        <f>BP303+BQ303</f>
        <v>0</v>
      </c>
      <c r="AC303" s="41">
        <v>0</v>
      </c>
      <c r="AD303" s="41">
        <v>0</v>
      </c>
      <c r="AE303" s="41">
        <f>SUM(BR303)</f>
        <v>0</v>
      </c>
      <c r="AF303" s="41">
        <f>SUM(AM303)</f>
        <v>0</v>
      </c>
      <c r="AG303" s="122"/>
      <c r="AH303" s="36">
        <v>0</v>
      </c>
      <c r="AI303" s="126">
        <v>0</v>
      </c>
      <c r="AJ303" s="36">
        <v>0</v>
      </c>
      <c r="AK303" s="121"/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14">
        <v>0</v>
      </c>
      <c r="AR303" s="1">
        <v>0</v>
      </c>
      <c r="AS303" s="114">
        <v>0</v>
      </c>
      <c r="AT303" s="114">
        <v>0</v>
      </c>
      <c r="AU303" s="114">
        <v>0</v>
      </c>
      <c r="AV303" s="114">
        <v>0</v>
      </c>
      <c r="AW303" s="114">
        <v>0</v>
      </c>
      <c r="AX303" s="114">
        <v>0</v>
      </c>
      <c r="AY303" s="114">
        <v>0</v>
      </c>
      <c r="AZ303" s="114">
        <v>0</v>
      </c>
      <c r="BA303" s="114">
        <v>0</v>
      </c>
      <c r="BB303" s="114">
        <v>0</v>
      </c>
      <c r="BC303" s="114">
        <v>0</v>
      </c>
      <c r="BD303" s="115">
        <v>0</v>
      </c>
      <c r="BE303" s="114">
        <v>0</v>
      </c>
      <c r="BF303" s="114">
        <v>0</v>
      </c>
      <c r="BG303" s="114">
        <v>0</v>
      </c>
      <c r="BH303" s="114">
        <v>0</v>
      </c>
      <c r="BI303" s="114">
        <v>0</v>
      </c>
      <c r="BJ303" s="114">
        <v>0</v>
      </c>
      <c r="BK303" s="114">
        <v>0</v>
      </c>
      <c r="BL303" s="114">
        <v>45</v>
      </c>
      <c r="BM303" s="114">
        <v>0</v>
      </c>
      <c r="BN303" s="114">
        <v>0</v>
      </c>
      <c r="BO303" s="114">
        <v>0</v>
      </c>
      <c r="BP303" s="114">
        <v>0</v>
      </c>
      <c r="BQ303" s="114">
        <v>0</v>
      </c>
      <c r="BR303" s="114">
        <v>0</v>
      </c>
      <c r="BS303" s="114">
        <v>0</v>
      </c>
    </row>
    <row r="304" spans="1:71" s="1" customFormat="1" ht="15" x14ac:dyDescent="0.25">
      <c r="A304" s="1" t="str">
        <f>CONCATENATE(G304,"-",F304,"-",H304)</f>
        <v>999933866-Blue-Cadet</v>
      </c>
      <c r="B304" s="1" t="str">
        <f>CONCATENATE(G304,"-",H304)</f>
        <v>999933866-Cadet</v>
      </c>
      <c r="C304" s="36" t="s">
        <v>2934</v>
      </c>
      <c r="D304" s="36" t="s">
        <v>2935</v>
      </c>
      <c r="E304" s="36" t="s">
        <v>27</v>
      </c>
      <c r="F304" s="36" t="s">
        <v>148</v>
      </c>
      <c r="G304" s="36">
        <v>999933866</v>
      </c>
      <c r="H304" s="36" t="s">
        <v>18</v>
      </c>
      <c r="I304" s="34">
        <f>((L304)-J304)+T304</f>
        <v>45</v>
      </c>
      <c r="J304" s="36"/>
      <c r="K304" s="35"/>
      <c r="L304" s="34">
        <f>SUM(N304,O304,P304,Q304,R304,M304)</f>
        <v>0</v>
      </c>
      <c r="M304" s="34">
        <f>AJ304</f>
        <v>0</v>
      </c>
      <c r="N304" s="34">
        <f>SUM(AI304)</f>
        <v>0</v>
      </c>
      <c r="O304" s="34">
        <f>0</f>
        <v>0</v>
      </c>
      <c r="P304" s="34">
        <v>0</v>
      </c>
      <c r="Q304" s="34">
        <v>0</v>
      </c>
      <c r="R304" s="34">
        <f>AH304</f>
        <v>0</v>
      </c>
      <c r="S304" s="122"/>
      <c r="T304" s="41">
        <f>SUM(U304,AA304)</f>
        <v>45</v>
      </c>
      <c r="U304" s="41">
        <f>IF(SUM(V304:Y304)&gt;=250, 250,SUM(V304:Y304))</f>
        <v>45</v>
      </c>
      <c r="V304" s="41">
        <v>0</v>
      </c>
      <c r="W304" s="41">
        <v>0</v>
      </c>
      <c r="X304" s="41">
        <f>SUM(AL304,AN304,BO304,BS304)</f>
        <v>0</v>
      </c>
      <c r="Y304" s="41">
        <f>SUM(AO304:BN304)</f>
        <v>45</v>
      </c>
      <c r="Z304" s="41">
        <f>COUNTIF(AO304:BN304, "&gt;0")</f>
        <v>1</v>
      </c>
      <c r="AA304" s="41">
        <f>SUM(AB304:AF304)</f>
        <v>0</v>
      </c>
      <c r="AB304" s="41">
        <f>BP304+BQ304</f>
        <v>0</v>
      </c>
      <c r="AC304" s="41">
        <v>0</v>
      </c>
      <c r="AD304" s="41">
        <v>0</v>
      </c>
      <c r="AE304" s="41">
        <f>SUM(BR304)</f>
        <v>0</v>
      </c>
      <c r="AF304" s="41">
        <f>SUM(AM304)</f>
        <v>0</v>
      </c>
      <c r="AG304" s="122"/>
      <c r="AH304" s="36">
        <v>0</v>
      </c>
      <c r="AI304" s="126">
        <v>0</v>
      </c>
      <c r="AJ304" s="36">
        <v>0</v>
      </c>
      <c r="AK304" s="121"/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14">
        <v>0</v>
      </c>
      <c r="AR304" s="1">
        <v>0</v>
      </c>
      <c r="AS304" s="114">
        <v>0</v>
      </c>
      <c r="AT304" s="114">
        <v>0</v>
      </c>
      <c r="AU304" s="114">
        <v>0</v>
      </c>
      <c r="AV304" s="114">
        <v>0</v>
      </c>
      <c r="AW304" s="114">
        <v>0</v>
      </c>
      <c r="AX304" s="114">
        <v>0</v>
      </c>
      <c r="AY304" s="114">
        <v>0</v>
      </c>
      <c r="AZ304" s="114">
        <v>0</v>
      </c>
      <c r="BA304" s="114">
        <v>0</v>
      </c>
      <c r="BB304" s="114">
        <v>0</v>
      </c>
      <c r="BC304" s="114">
        <v>0</v>
      </c>
      <c r="BD304" s="115">
        <v>0</v>
      </c>
      <c r="BE304" s="114">
        <v>0</v>
      </c>
      <c r="BF304" s="114">
        <v>0</v>
      </c>
      <c r="BG304" s="114">
        <v>45</v>
      </c>
      <c r="BH304" s="114">
        <v>0</v>
      </c>
      <c r="BI304" s="114">
        <v>0</v>
      </c>
      <c r="BJ304" s="114">
        <v>0</v>
      </c>
      <c r="BK304" s="114">
        <v>0</v>
      </c>
      <c r="BL304" s="114">
        <v>0</v>
      </c>
      <c r="BM304" s="114">
        <v>0</v>
      </c>
      <c r="BN304" s="114">
        <v>0</v>
      </c>
      <c r="BO304" s="114">
        <v>0</v>
      </c>
      <c r="BP304" s="114">
        <v>0</v>
      </c>
      <c r="BQ304" s="114">
        <v>0</v>
      </c>
      <c r="BR304" s="114">
        <v>0</v>
      </c>
      <c r="BS304" s="114">
        <v>0</v>
      </c>
    </row>
    <row r="305" spans="1:71" s="1" customFormat="1" ht="15" x14ac:dyDescent="0.25">
      <c r="A305" s="1" t="str">
        <f>CONCATENATE(G305,"-",F305,"-",H305)</f>
        <v>999933365-Blue-Cadet</v>
      </c>
      <c r="B305" s="1" t="str">
        <f>CONCATENATE(G305,"-",H305)</f>
        <v>999933365-Cadet</v>
      </c>
      <c r="C305" s="36" t="s">
        <v>2372</v>
      </c>
      <c r="D305" s="36" t="s">
        <v>2373</v>
      </c>
      <c r="E305" s="36" t="s">
        <v>27</v>
      </c>
      <c r="F305" s="36" t="s">
        <v>148</v>
      </c>
      <c r="G305" s="128">
        <v>999933365</v>
      </c>
      <c r="H305" s="41" t="s">
        <v>18</v>
      </c>
      <c r="I305" s="34">
        <f>((L305)-J305)+T305</f>
        <v>38</v>
      </c>
      <c r="J305" s="36"/>
      <c r="K305" s="35"/>
      <c r="L305" s="34">
        <f>SUM(N305,O305,P305,Q305,R305,M305)</f>
        <v>0</v>
      </c>
      <c r="M305" s="34">
        <f>AJ305</f>
        <v>0</v>
      </c>
      <c r="N305" s="34">
        <f>SUM(AI305)</f>
        <v>0</v>
      </c>
      <c r="O305" s="34">
        <f>0</f>
        <v>0</v>
      </c>
      <c r="P305" s="34">
        <v>0</v>
      </c>
      <c r="Q305" s="34">
        <v>0</v>
      </c>
      <c r="R305" s="34">
        <f>AH305</f>
        <v>0</v>
      </c>
      <c r="S305" s="122"/>
      <c r="T305" s="41">
        <f>SUM(U305,AA305)</f>
        <v>38</v>
      </c>
      <c r="U305" s="41">
        <f>IF(SUM(V305:Y305)&gt;=250, 250,SUM(V305:Y305))</f>
        <v>38</v>
      </c>
      <c r="V305" s="41">
        <v>0</v>
      </c>
      <c r="W305" s="41">
        <v>0</v>
      </c>
      <c r="X305" s="41">
        <f>SUM(AL305,AN305,BO305,BS305)</f>
        <v>0</v>
      </c>
      <c r="Y305" s="41">
        <f>SUM(AO305:BN305)</f>
        <v>38</v>
      </c>
      <c r="Z305" s="41">
        <f>COUNTIF(AO305:BN305, "&gt;0")</f>
        <v>1</v>
      </c>
      <c r="AA305" s="41">
        <f>SUM(AB305:AF305)</f>
        <v>0</v>
      </c>
      <c r="AB305" s="41">
        <f>BP305+BQ305</f>
        <v>0</v>
      </c>
      <c r="AC305" s="41">
        <v>0</v>
      </c>
      <c r="AD305" s="41">
        <v>0</v>
      </c>
      <c r="AE305" s="41">
        <f>SUM(BR305)</f>
        <v>0</v>
      </c>
      <c r="AF305" s="41">
        <f>SUM(AM305)</f>
        <v>0</v>
      </c>
      <c r="AG305" s="122"/>
      <c r="AH305" s="36">
        <v>0</v>
      </c>
      <c r="AI305" s="126">
        <v>0</v>
      </c>
      <c r="AJ305" s="36">
        <v>0</v>
      </c>
      <c r="AK305" s="121"/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14">
        <v>0</v>
      </c>
      <c r="AR305" s="1">
        <v>0</v>
      </c>
      <c r="AS305" s="114">
        <v>0</v>
      </c>
      <c r="AT305" s="114">
        <v>0</v>
      </c>
      <c r="AU305" s="114">
        <v>0</v>
      </c>
      <c r="AV305" s="114">
        <v>0</v>
      </c>
      <c r="AW305" s="114">
        <v>38</v>
      </c>
      <c r="AX305" s="114">
        <v>0</v>
      </c>
      <c r="AY305" s="114">
        <v>0</v>
      </c>
      <c r="AZ305" s="114">
        <v>0</v>
      </c>
      <c r="BA305" s="114">
        <v>0</v>
      </c>
      <c r="BB305" s="114">
        <v>0</v>
      </c>
      <c r="BC305" s="114">
        <v>0</v>
      </c>
      <c r="BD305" s="115">
        <v>0</v>
      </c>
      <c r="BE305" s="114">
        <v>0</v>
      </c>
      <c r="BF305" s="114">
        <v>0</v>
      </c>
      <c r="BG305" s="114">
        <v>0</v>
      </c>
      <c r="BH305" s="114">
        <v>0</v>
      </c>
      <c r="BI305" s="114">
        <v>0</v>
      </c>
      <c r="BJ305" s="114">
        <v>0</v>
      </c>
      <c r="BK305" s="114">
        <v>0</v>
      </c>
      <c r="BL305" s="114">
        <v>0</v>
      </c>
      <c r="BM305" s="114">
        <v>0</v>
      </c>
      <c r="BN305" s="114">
        <v>0</v>
      </c>
      <c r="BO305" s="114">
        <v>0</v>
      </c>
      <c r="BP305" s="114">
        <v>0</v>
      </c>
      <c r="BQ305" s="114">
        <v>0</v>
      </c>
      <c r="BR305" s="114">
        <v>0</v>
      </c>
      <c r="BS305" s="114">
        <v>0</v>
      </c>
    </row>
    <row r="306" spans="1:71" s="1" customFormat="1" ht="15" x14ac:dyDescent="0.25">
      <c r="A306" s="1" t="str">
        <f>CONCATENATE(G306,"-",F306,"-",H306)</f>
        <v>999933436-Blue-Cadet</v>
      </c>
      <c r="B306" s="1" t="str">
        <f>CONCATENATE(G306,"-",H306)</f>
        <v>999933436-Cadet</v>
      </c>
      <c r="C306" s="36" t="s">
        <v>2371</v>
      </c>
      <c r="D306" s="36" t="s">
        <v>1089</v>
      </c>
      <c r="E306" s="36" t="s">
        <v>27</v>
      </c>
      <c r="F306" s="36" t="s">
        <v>148</v>
      </c>
      <c r="G306" s="128">
        <v>999933436</v>
      </c>
      <c r="H306" s="41" t="s">
        <v>18</v>
      </c>
      <c r="I306" s="34">
        <f>((L306)-J306)+T306</f>
        <v>38</v>
      </c>
      <c r="J306" s="36"/>
      <c r="K306" s="35"/>
      <c r="L306" s="34">
        <f>SUM(N306,O306,P306,Q306,R306,M306)</f>
        <v>0</v>
      </c>
      <c r="M306" s="34">
        <f>AJ306</f>
        <v>0</v>
      </c>
      <c r="N306" s="34">
        <f>SUM(AI306)</f>
        <v>0</v>
      </c>
      <c r="O306" s="34">
        <f>0</f>
        <v>0</v>
      </c>
      <c r="P306" s="34">
        <v>0</v>
      </c>
      <c r="Q306" s="34">
        <v>0</v>
      </c>
      <c r="R306" s="34">
        <f>AH306</f>
        <v>0</v>
      </c>
      <c r="S306" s="122"/>
      <c r="T306" s="41">
        <f>SUM(U306,AA306)</f>
        <v>38</v>
      </c>
      <c r="U306" s="41">
        <f>IF(SUM(V306:Y306)&gt;=250, 250,SUM(V306:Y306))</f>
        <v>38</v>
      </c>
      <c r="V306" s="41">
        <v>0</v>
      </c>
      <c r="W306" s="41">
        <v>0</v>
      </c>
      <c r="X306" s="41">
        <f>SUM(AL306,AN306,BO306,BS306)</f>
        <v>0</v>
      </c>
      <c r="Y306" s="41">
        <f>SUM(AO306:BN306)</f>
        <v>38</v>
      </c>
      <c r="Z306" s="41">
        <f>COUNTIF(AO306:BN306, "&gt;0")</f>
        <v>1</v>
      </c>
      <c r="AA306" s="41">
        <f>SUM(AB306:AF306)</f>
        <v>0</v>
      </c>
      <c r="AB306" s="41">
        <f>BP306+BQ306</f>
        <v>0</v>
      </c>
      <c r="AC306" s="41">
        <v>0</v>
      </c>
      <c r="AD306" s="41">
        <v>0</v>
      </c>
      <c r="AE306" s="41">
        <f>SUM(BR306)</f>
        <v>0</v>
      </c>
      <c r="AF306" s="41">
        <f>SUM(AM306)</f>
        <v>0</v>
      </c>
      <c r="AG306" s="122"/>
      <c r="AH306" s="36">
        <v>0</v>
      </c>
      <c r="AI306" s="126">
        <v>0</v>
      </c>
      <c r="AJ306" s="36">
        <v>0</v>
      </c>
      <c r="AK306" s="121"/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14">
        <v>0</v>
      </c>
      <c r="AR306" s="1">
        <v>0</v>
      </c>
      <c r="AS306" s="114">
        <v>0</v>
      </c>
      <c r="AT306" s="114">
        <v>0</v>
      </c>
      <c r="AU306" s="114">
        <v>0</v>
      </c>
      <c r="AV306" s="114">
        <v>0</v>
      </c>
      <c r="AW306" s="114">
        <v>38</v>
      </c>
      <c r="AX306" s="114">
        <v>0</v>
      </c>
      <c r="AY306" s="114">
        <v>0</v>
      </c>
      <c r="AZ306" s="114">
        <v>0</v>
      </c>
      <c r="BA306" s="114">
        <v>0</v>
      </c>
      <c r="BB306" s="114">
        <v>0</v>
      </c>
      <c r="BC306" s="114">
        <v>0</v>
      </c>
      <c r="BD306" s="115">
        <v>0</v>
      </c>
      <c r="BE306" s="114">
        <v>0</v>
      </c>
      <c r="BF306" s="114">
        <v>0</v>
      </c>
      <c r="BG306" s="114">
        <v>0</v>
      </c>
      <c r="BH306" s="114">
        <v>0</v>
      </c>
      <c r="BI306" s="114">
        <v>0</v>
      </c>
      <c r="BJ306" s="114">
        <v>0</v>
      </c>
      <c r="BK306" s="114">
        <v>0</v>
      </c>
      <c r="BL306" s="114">
        <v>0</v>
      </c>
      <c r="BM306" s="114">
        <v>0</v>
      </c>
      <c r="BN306" s="114">
        <v>0</v>
      </c>
      <c r="BO306" s="114">
        <v>0</v>
      </c>
      <c r="BP306" s="114">
        <v>0</v>
      </c>
      <c r="BQ306" s="114">
        <v>0</v>
      </c>
      <c r="BR306" s="114">
        <v>0</v>
      </c>
      <c r="BS306" s="114">
        <v>0</v>
      </c>
    </row>
    <row r="307" spans="1:71" s="1" customFormat="1" ht="15" x14ac:dyDescent="0.25">
      <c r="A307" s="1" t="str">
        <f>CONCATENATE(G307,"-",F307,"-",H307)</f>
        <v>999934564-Blue-Cadet</v>
      </c>
      <c r="B307" s="1" t="str">
        <f>CONCATENATE(G307,"-",H307)</f>
        <v>999934564-Cadet</v>
      </c>
      <c r="C307" s="36" t="s">
        <v>183</v>
      </c>
      <c r="D307" s="36" t="s">
        <v>117</v>
      </c>
      <c r="E307" s="36" t="s">
        <v>27</v>
      </c>
      <c r="F307" s="36" t="s">
        <v>148</v>
      </c>
      <c r="G307" s="128">
        <v>999934564</v>
      </c>
      <c r="H307" s="41" t="s">
        <v>18</v>
      </c>
      <c r="I307" s="34">
        <f>((L307)-J307)+T307</f>
        <v>38</v>
      </c>
      <c r="J307" s="36"/>
      <c r="K307" s="35"/>
      <c r="L307" s="34">
        <f>SUM(N307,O307,P307,Q307,R307,M307)</f>
        <v>0</v>
      </c>
      <c r="M307" s="34">
        <f>AJ307</f>
        <v>0</v>
      </c>
      <c r="N307" s="34">
        <f>SUM(AI307)</f>
        <v>0</v>
      </c>
      <c r="O307" s="34">
        <f>0</f>
        <v>0</v>
      </c>
      <c r="P307" s="34">
        <v>0</v>
      </c>
      <c r="Q307" s="34">
        <v>0</v>
      </c>
      <c r="R307" s="34">
        <f>AH307</f>
        <v>0</v>
      </c>
      <c r="S307" s="122"/>
      <c r="T307" s="41">
        <f>SUM(U307,AA307)</f>
        <v>38</v>
      </c>
      <c r="U307" s="41">
        <f>IF(SUM(V307:Y307)&gt;=250, 250,SUM(V307:Y307))</f>
        <v>38</v>
      </c>
      <c r="V307" s="41">
        <v>0</v>
      </c>
      <c r="W307" s="41">
        <v>0</v>
      </c>
      <c r="X307" s="41">
        <f>SUM(AL307,AN307,BO307,BS307)</f>
        <v>0</v>
      </c>
      <c r="Y307" s="41">
        <f>SUM(AO307:BN307)</f>
        <v>38</v>
      </c>
      <c r="Z307" s="41">
        <f>COUNTIF(AO307:BN307, "&gt;0")</f>
        <v>1</v>
      </c>
      <c r="AA307" s="41">
        <f>SUM(AB307:AF307)</f>
        <v>0</v>
      </c>
      <c r="AB307" s="41">
        <f>BP307+BQ307</f>
        <v>0</v>
      </c>
      <c r="AC307" s="41">
        <v>0</v>
      </c>
      <c r="AD307" s="41">
        <v>0</v>
      </c>
      <c r="AE307" s="41">
        <f>SUM(BR307)</f>
        <v>0</v>
      </c>
      <c r="AF307" s="41">
        <f>SUM(AM307)</f>
        <v>0</v>
      </c>
      <c r="AG307" s="122"/>
      <c r="AH307" s="36">
        <v>0</v>
      </c>
      <c r="AI307" s="126">
        <v>0</v>
      </c>
      <c r="AJ307" s="36">
        <v>0</v>
      </c>
      <c r="AK307" s="121"/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14">
        <v>0</v>
      </c>
      <c r="AR307" s="1">
        <v>0</v>
      </c>
      <c r="AS307" s="114">
        <v>0</v>
      </c>
      <c r="AT307" s="114">
        <v>0</v>
      </c>
      <c r="AU307" s="114">
        <v>0</v>
      </c>
      <c r="AV307" s="114">
        <v>0</v>
      </c>
      <c r="AW307" s="114">
        <v>38</v>
      </c>
      <c r="AX307" s="114">
        <v>0</v>
      </c>
      <c r="AY307" s="114">
        <v>0</v>
      </c>
      <c r="AZ307" s="114">
        <v>0</v>
      </c>
      <c r="BA307" s="114">
        <v>0</v>
      </c>
      <c r="BB307" s="114">
        <v>0</v>
      </c>
      <c r="BC307" s="114">
        <v>0</v>
      </c>
      <c r="BD307" s="115">
        <v>0</v>
      </c>
      <c r="BE307" s="114">
        <v>0</v>
      </c>
      <c r="BF307" s="114">
        <v>0</v>
      </c>
      <c r="BG307" s="114">
        <v>0</v>
      </c>
      <c r="BH307" s="114">
        <v>0</v>
      </c>
      <c r="BI307" s="114">
        <v>0</v>
      </c>
      <c r="BJ307" s="114">
        <v>0</v>
      </c>
      <c r="BK307" s="114">
        <v>0</v>
      </c>
      <c r="BL307" s="114">
        <v>0</v>
      </c>
      <c r="BM307" s="114">
        <v>0</v>
      </c>
      <c r="BN307" s="114">
        <v>0</v>
      </c>
      <c r="BO307" s="114">
        <v>0</v>
      </c>
      <c r="BP307" s="114">
        <v>0</v>
      </c>
      <c r="BQ307" s="114">
        <v>0</v>
      </c>
      <c r="BR307" s="114">
        <v>0</v>
      </c>
      <c r="BS307" s="114">
        <v>0</v>
      </c>
    </row>
    <row r="308" spans="1:71" s="1" customFormat="1" ht="15" x14ac:dyDescent="0.25">
      <c r="A308" s="1" t="str">
        <f>CONCATENATE(G308,"-",F308,"-",H308)</f>
        <v>999934813-Blue-Cadet</v>
      </c>
      <c r="B308" s="1" t="str">
        <f>CONCATENATE(G308,"-",H308)</f>
        <v>999934813-Cadet</v>
      </c>
      <c r="C308" s="36" t="s">
        <v>2376</v>
      </c>
      <c r="D308" s="36" t="s">
        <v>2377</v>
      </c>
      <c r="E308" s="36" t="s">
        <v>27</v>
      </c>
      <c r="F308" s="36" t="s">
        <v>148</v>
      </c>
      <c r="G308" s="128">
        <v>999934813</v>
      </c>
      <c r="H308" s="41" t="s">
        <v>18</v>
      </c>
      <c r="I308" s="34">
        <f>((L308)-J308)+T308</f>
        <v>38</v>
      </c>
      <c r="J308" s="36"/>
      <c r="K308" s="35"/>
      <c r="L308" s="34">
        <f>SUM(N308,O308,P308,Q308,R308,M308)</f>
        <v>0</v>
      </c>
      <c r="M308" s="34">
        <f>AJ308</f>
        <v>0</v>
      </c>
      <c r="N308" s="34">
        <f>SUM(AI308)</f>
        <v>0</v>
      </c>
      <c r="O308" s="34">
        <f>0</f>
        <v>0</v>
      </c>
      <c r="P308" s="34">
        <v>0</v>
      </c>
      <c r="Q308" s="34">
        <v>0</v>
      </c>
      <c r="R308" s="34">
        <f>AH308</f>
        <v>0</v>
      </c>
      <c r="S308" s="122"/>
      <c r="T308" s="41">
        <f>SUM(U308,AA308)</f>
        <v>38</v>
      </c>
      <c r="U308" s="41">
        <f>IF(SUM(V308:Y308)&gt;=250, 250,SUM(V308:Y308))</f>
        <v>38</v>
      </c>
      <c r="V308" s="41">
        <v>0</v>
      </c>
      <c r="W308" s="41">
        <v>0</v>
      </c>
      <c r="X308" s="41">
        <f>SUM(AL308,AN308,BO308,BS308)</f>
        <v>0</v>
      </c>
      <c r="Y308" s="41">
        <f>SUM(AO308:BN308)</f>
        <v>38</v>
      </c>
      <c r="Z308" s="41">
        <f>COUNTIF(AO308:BN308, "&gt;0")</f>
        <v>1</v>
      </c>
      <c r="AA308" s="41">
        <f>SUM(AB308:AF308)</f>
        <v>0</v>
      </c>
      <c r="AB308" s="41">
        <f>BP308+BQ308</f>
        <v>0</v>
      </c>
      <c r="AC308" s="41">
        <v>0</v>
      </c>
      <c r="AD308" s="41">
        <v>0</v>
      </c>
      <c r="AE308" s="41">
        <f>SUM(BR308)</f>
        <v>0</v>
      </c>
      <c r="AF308" s="41">
        <f>SUM(AM308)</f>
        <v>0</v>
      </c>
      <c r="AG308" s="122"/>
      <c r="AH308" s="36">
        <v>0</v>
      </c>
      <c r="AI308" s="126">
        <v>0</v>
      </c>
      <c r="AJ308" s="36">
        <v>0</v>
      </c>
      <c r="AK308" s="121"/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14">
        <v>0</v>
      </c>
      <c r="AR308" s="1">
        <v>0</v>
      </c>
      <c r="AS308" s="114">
        <v>0</v>
      </c>
      <c r="AT308" s="114">
        <v>0</v>
      </c>
      <c r="AU308" s="114">
        <v>0</v>
      </c>
      <c r="AV308" s="114">
        <v>0</v>
      </c>
      <c r="AW308" s="114">
        <v>38</v>
      </c>
      <c r="AX308" s="114">
        <v>0</v>
      </c>
      <c r="AY308" s="114">
        <v>0</v>
      </c>
      <c r="AZ308" s="114">
        <v>0</v>
      </c>
      <c r="BA308" s="114">
        <v>0</v>
      </c>
      <c r="BB308" s="114">
        <v>0</v>
      </c>
      <c r="BC308" s="114">
        <v>0</v>
      </c>
      <c r="BD308" s="115">
        <v>0</v>
      </c>
      <c r="BE308" s="114">
        <v>0</v>
      </c>
      <c r="BF308" s="114">
        <v>0</v>
      </c>
      <c r="BG308" s="114">
        <v>0</v>
      </c>
      <c r="BH308" s="114">
        <v>0</v>
      </c>
      <c r="BI308" s="114">
        <v>0</v>
      </c>
      <c r="BJ308" s="114">
        <v>0</v>
      </c>
      <c r="BK308" s="114">
        <v>0</v>
      </c>
      <c r="BL308" s="114">
        <v>0</v>
      </c>
      <c r="BM308" s="114">
        <v>0</v>
      </c>
      <c r="BN308" s="114">
        <v>0</v>
      </c>
      <c r="BO308" s="114">
        <v>0</v>
      </c>
      <c r="BP308" s="114">
        <v>0</v>
      </c>
      <c r="BQ308" s="114">
        <v>0</v>
      </c>
      <c r="BR308" s="114">
        <v>0</v>
      </c>
      <c r="BS308" s="114">
        <v>0</v>
      </c>
    </row>
    <row r="309" spans="1:71" s="1" customFormat="1" ht="15" x14ac:dyDescent="0.25">
      <c r="A309" s="1" t="str">
        <f>CONCATENATE(G309,"-",F309,"-",H309)</f>
        <v>999934987-Blue-Cadet</v>
      </c>
      <c r="B309" s="1" t="str">
        <f>CONCATENATE(G309,"-",H309)</f>
        <v>999934987-Cadet</v>
      </c>
      <c r="C309" s="36" t="s">
        <v>2374</v>
      </c>
      <c r="D309" s="36" t="s">
        <v>2375</v>
      </c>
      <c r="E309" s="36" t="s">
        <v>27</v>
      </c>
      <c r="F309" s="36" t="s">
        <v>148</v>
      </c>
      <c r="G309" s="128">
        <v>999934987</v>
      </c>
      <c r="H309" s="41" t="s">
        <v>18</v>
      </c>
      <c r="I309" s="34">
        <f>((L309)-J309)+T309</f>
        <v>38</v>
      </c>
      <c r="J309" s="36"/>
      <c r="K309" s="35"/>
      <c r="L309" s="34">
        <f>SUM(N309,O309,P309,Q309,R309,M309)</f>
        <v>0</v>
      </c>
      <c r="M309" s="34">
        <f>AJ309</f>
        <v>0</v>
      </c>
      <c r="N309" s="34">
        <f>SUM(AI309)</f>
        <v>0</v>
      </c>
      <c r="O309" s="34">
        <f>0</f>
        <v>0</v>
      </c>
      <c r="P309" s="34">
        <v>0</v>
      </c>
      <c r="Q309" s="34">
        <v>0</v>
      </c>
      <c r="R309" s="34">
        <f>AH309</f>
        <v>0</v>
      </c>
      <c r="S309" s="122"/>
      <c r="T309" s="41">
        <f>SUM(U309,AA309)</f>
        <v>38</v>
      </c>
      <c r="U309" s="41">
        <f>IF(SUM(V309:Y309)&gt;=250, 250,SUM(V309:Y309))</f>
        <v>38</v>
      </c>
      <c r="V309" s="41">
        <v>0</v>
      </c>
      <c r="W309" s="41">
        <v>0</v>
      </c>
      <c r="X309" s="41">
        <f>SUM(AL309,AN309,BO309,BS309)</f>
        <v>0</v>
      </c>
      <c r="Y309" s="41">
        <f>SUM(AO309:BN309)</f>
        <v>38</v>
      </c>
      <c r="Z309" s="41">
        <f>COUNTIF(AO309:BN309, "&gt;0")</f>
        <v>1</v>
      </c>
      <c r="AA309" s="41">
        <f>SUM(AB309:AF309)</f>
        <v>0</v>
      </c>
      <c r="AB309" s="41">
        <f>BP309+BQ309</f>
        <v>0</v>
      </c>
      <c r="AC309" s="41">
        <v>0</v>
      </c>
      <c r="AD309" s="41">
        <v>0</v>
      </c>
      <c r="AE309" s="41">
        <f>SUM(BR309)</f>
        <v>0</v>
      </c>
      <c r="AF309" s="41">
        <f>SUM(AM309)</f>
        <v>0</v>
      </c>
      <c r="AG309" s="122"/>
      <c r="AH309" s="36">
        <v>0</v>
      </c>
      <c r="AI309" s="126">
        <v>0</v>
      </c>
      <c r="AJ309" s="36">
        <v>0</v>
      </c>
      <c r="AK309" s="121"/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14">
        <v>0</v>
      </c>
      <c r="AR309" s="1">
        <v>0</v>
      </c>
      <c r="AS309" s="114">
        <v>0</v>
      </c>
      <c r="AT309" s="114">
        <v>0</v>
      </c>
      <c r="AU309" s="114">
        <v>0</v>
      </c>
      <c r="AV309" s="114">
        <v>0</v>
      </c>
      <c r="AW309" s="114">
        <v>38</v>
      </c>
      <c r="AX309" s="114">
        <v>0</v>
      </c>
      <c r="AY309" s="114">
        <v>0</v>
      </c>
      <c r="AZ309" s="114">
        <v>0</v>
      </c>
      <c r="BA309" s="114">
        <v>0</v>
      </c>
      <c r="BB309" s="114">
        <v>0</v>
      </c>
      <c r="BC309" s="114">
        <v>0</v>
      </c>
      <c r="BD309" s="115">
        <v>0</v>
      </c>
      <c r="BE309" s="114">
        <v>0</v>
      </c>
      <c r="BF309" s="114">
        <v>0</v>
      </c>
      <c r="BG309" s="114">
        <v>0</v>
      </c>
      <c r="BH309" s="114">
        <v>0</v>
      </c>
      <c r="BI309" s="114">
        <v>0</v>
      </c>
      <c r="BJ309" s="114">
        <v>0</v>
      </c>
      <c r="BK309" s="114">
        <v>0</v>
      </c>
      <c r="BL309" s="114">
        <v>0</v>
      </c>
      <c r="BM309" s="114">
        <v>0</v>
      </c>
      <c r="BN309" s="114">
        <v>0</v>
      </c>
      <c r="BO309" s="114">
        <v>0</v>
      </c>
      <c r="BP309" s="114">
        <v>0</v>
      </c>
      <c r="BQ309" s="114">
        <v>0</v>
      </c>
      <c r="BR309" s="114">
        <v>0</v>
      </c>
      <c r="BS309" s="114">
        <v>0</v>
      </c>
    </row>
    <row r="310" spans="1:71" s="1" customFormat="1" ht="15" x14ac:dyDescent="0.25">
      <c r="A310" s="1" t="str">
        <f>CONCATENATE(G310,"-",F310,"-",H310)</f>
        <v>999921981-Blue-Cadet</v>
      </c>
      <c r="B310" s="1" t="str">
        <f>CONCATENATE(G310,"-",H310)</f>
        <v>999921981-Cadet</v>
      </c>
      <c r="C310" s="36" t="s">
        <v>797</v>
      </c>
      <c r="D310" s="36" t="s">
        <v>798</v>
      </c>
      <c r="E310" s="36" t="s">
        <v>27</v>
      </c>
      <c r="F310" s="36" t="s">
        <v>148</v>
      </c>
      <c r="G310" s="128">
        <v>999921981</v>
      </c>
      <c r="H310" s="41" t="s">
        <v>18</v>
      </c>
      <c r="I310" s="34">
        <f>((L310)-J310)+T310</f>
        <v>37.5</v>
      </c>
      <c r="J310" s="34">
        <f>L310/2</f>
        <v>0</v>
      </c>
      <c r="K310" s="37"/>
      <c r="L310" s="34">
        <f>SUM(N310,O310,P310,Q310,R310,M310)</f>
        <v>0</v>
      </c>
      <c r="M310" s="34">
        <f>AJ310</f>
        <v>0</v>
      </c>
      <c r="N310" s="34">
        <f>SUM(AI310)</f>
        <v>0</v>
      </c>
      <c r="O310" s="34">
        <f>0</f>
        <v>0</v>
      </c>
      <c r="P310" s="34">
        <v>0</v>
      </c>
      <c r="Q310" s="34">
        <v>0</v>
      </c>
      <c r="R310" s="34">
        <f>AH310</f>
        <v>0</v>
      </c>
      <c r="S310" s="122"/>
      <c r="T310" s="41">
        <f>SUM(U310,AA310)</f>
        <v>37.5</v>
      </c>
      <c r="U310" s="41">
        <f>IF(SUM(V310:Y310)&gt;=250, 250,SUM(V310:Y310))</f>
        <v>37.5</v>
      </c>
      <c r="V310" s="41">
        <v>0</v>
      </c>
      <c r="W310" s="41">
        <v>0</v>
      </c>
      <c r="X310" s="41">
        <f>SUM(AL310,AN310,BO310,BS310)</f>
        <v>37.5</v>
      </c>
      <c r="Y310" s="41">
        <f>SUM(AO310:BN310)</f>
        <v>0</v>
      </c>
      <c r="Z310" s="41">
        <f>COUNTIF(AO310:BN310, "&gt;0")</f>
        <v>0</v>
      </c>
      <c r="AA310" s="41">
        <f>SUM(AB310:AF310)</f>
        <v>0</v>
      </c>
      <c r="AB310" s="41">
        <f>BP310+BQ310</f>
        <v>0</v>
      </c>
      <c r="AC310" s="41">
        <v>0</v>
      </c>
      <c r="AD310" s="41">
        <v>0</v>
      </c>
      <c r="AE310" s="41">
        <f>SUM(BR310)</f>
        <v>0</v>
      </c>
      <c r="AF310" s="41">
        <f>SUM(AM310)</f>
        <v>0</v>
      </c>
      <c r="AG310" s="122"/>
      <c r="AH310" s="36">
        <v>0</v>
      </c>
      <c r="AI310" s="36">
        <v>0</v>
      </c>
      <c r="AJ310" s="36">
        <v>0</v>
      </c>
      <c r="AK310" s="121"/>
      <c r="AL310" s="1">
        <v>37.5</v>
      </c>
      <c r="AM310" s="1">
        <v>0</v>
      </c>
      <c r="AN310" s="1">
        <v>0</v>
      </c>
      <c r="AO310" s="1">
        <v>0</v>
      </c>
      <c r="AP310" s="1">
        <v>0</v>
      </c>
      <c r="AQ310" s="114">
        <v>0</v>
      </c>
      <c r="AR310" s="1">
        <v>0</v>
      </c>
      <c r="AS310" s="114">
        <v>0</v>
      </c>
      <c r="AT310" s="114">
        <v>0</v>
      </c>
      <c r="AU310" s="114">
        <v>0</v>
      </c>
      <c r="AV310" s="114">
        <v>0</v>
      </c>
      <c r="AW310" s="114">
        <v>0</v>
      </c>
      <c r="AX310" s="114">
        <v>0</v>
      </c>
      <c r="AY310" s="114">
        <v>0</v>
      </c>
      <c r="AZ310" s="114">
        <v>0</v>
      </c>
      <c r="BA310" s="114">
        <v>0</v>
      </c>
      <c r="BB310" s="114">
        <v>0</v>
      </c>
      <c r="BC310" s="114">
        <v>0</v>
      </c>
      <c r="BD310" s="115">
        <v>0</v>
      </c>
      <c r="BE310" s="114">
        <v>0</v>
      </c>
      <c r="BF310" s="114">
        <v>0</v>
      </c>
      <c r="BG310" s="114">
        <v>0</v>
      </c>
      <c r="BH310" s="114">
        <v>0</v>
      </c>
      <c r="BI310" s="114">
        <v>0</v>
      </c>
      <c r="BJ310" s="114">
        <v>0</v>
      </c>
      <c r="BK310" s="114">
        <v>0</v>
      </c>
      <c r="BL310" s="114">
        <v>0</v>
      </c>
      <c r="BM310" s="114">
        <v>0</v>
      </c>
      <c r="BN310" s="114">
        <v>0</v>
      </c>
      <c r="BO310" s="114">
        <v>0</v>
      </c>
      <c r="BP310" s="114">
        <v>0</v>
      </c>
      <c r="BQ310" s="114">
        <v>0</v>
      </c>
      <c r="BR310" s="114">
        <v>0</v>
      </c>
      <c r="BS310" s="114">
        <v>0</v>
      </c>
    </row>
    <row r="311" spans="1:71" s="1" customFormat="1" ht="15" x14ac:dyDescent="0.25">
      <c r="A311" s="1" t="str">
        <f>CONCATENATE(G311,"-",F311,"-",H311)</f>
        <v>999935409-Blue-Cadet</v>
      </c>
      <c r="B311" s="1" t="str">
        <f>CONCATENATE(G311,"-",H311)</f>
        <v>999935409-Cadet</v>
      </c>
      <c r="C311" s="36" t="s">
        <v>3437</v>
      </c>
      <c r="D311" s="36" t="s">
        <v>3438</v>
      </c>
      <c r="E311" s="36" t="s">
        <v>27</v>
      </c>
      <c r="F311" s="36" t="s">
        <v>148</v>
      </c>
      <c r="G311" s="36">
        <v>999935409</v>
      </c>
      <c r="H311" s="36" t="s">
        <v>18</v>
      </c>
      <c r="I311" s="34">
        <f>((L311)-J311)+T311</f>
        <v>34</v>
      </c>
      <c r="J311" s="34">
        <f>L311/2</f>
        <v>0</v>
      </c>
      <c r="K311" s="37"/>
      <c r="L311" s="34">
        <f>SUM(N311,O311,P311,Q311,R311,M311)</f>
        <v>0</v>
      </c>
      <c r="M311" s="34">
        <f>AJ311</f>
        <v>0</v>
      </c>
      <c r="N311" s="34">
        <f>SUM(AI311)</f>
        <v>0</v>
      </c>
      <c r="O311" s="34">
        <f>0</f>
        <v>0</v>
      </c>
      <c r="P311" s="34">
        <v>0</v>
      </c>
      <c r="Q311" s="34">
        <v>0</v>
      </c>
      <c r="R311" s="34">
        <f>AH311</f>
        <v>0</v>
      </c>
      <c r="S311" s="122"/>
      <c r="T311" s="41">
        <f>SUM(U311,AA311)</f>
        <v>34</v>
      </c>
      <c r="U311" s="41">
        <f>IF(SUM(V311:Y311)&gt;=250, 250,SUM(V311:Y311))</f>
        <v>34</v>
      </c>
      <c r="V311" s="41">
        <v>0</v>
      </c>
      <c r="W311" s="41">
        <v>0</v>
      </c>
      <c r="X311" s="41">
        <f>SUM(AL311,AN311,BO311,BS311)</f>
        <v>0</v>
      </c>
      <c r="Y311" s="41">
        <f>SUM(AO311:BN311)</f>
        <v>34</v>
      </c>
      <c r="Z311" s="41">
        <f>COUNTIF(AO311:BN311, "&gt;0")</f>
        <v>1</v>
      </c>
      <c r="AA311" s="41">
        <f>SUM(AB311:AF311)</f>
        <v>0</v>
      </c>
      <c r="AB311" s="41">
        <f>BP311+BQ311</f>
        <v>0</v>
      </c>
      <c r="AC311" s="41">
        <v>0</v>
      </c>
      <c r="AD311" s="41">
        <v>0</v>
      </c>
      <c r="AE311" s="41">
        <f>SUM(BR311)</f>
        <v>0</v>
      </c>
      <c r="AF311" s="41">
        <f>SUM(AM311)</f>
        <v>0</v>
      </c>
      <c r="AG311" s="122"/>
      <c r="AH311" s="36">
        <v>0</v>
      </c>
      <c r="AI311" s="126">
        <v>0</v>
      </c>
      <c r="AJ311" s="36">
        <v>0</v>
      </c>
      <c r="AK311" s="121"/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14">
        <v>0</v>
      </c>
      <c r="AR311" s="1">
        <v>0</v>
      </c>
      <c r="AS311" s="114">
        <v>0</v>
      </c>
      <c r="AT311" s="114">
        <v>0</v>
      </c>
      <c r="AU311" s="114">
        <v>0</v>
      </c>
      <c r="AV311" s="114">
        <v>0</v>
      </c>
      <c r="AW311" s="114">
        <v>0</v>
      </c>
      <c r="AX311" s="114">
        <v>0</v>
      </c>
      <c r="AY311" s="114">
        <v>0</v>
      </c>
      <c r="AZ311" s="114">
        <v>0</v>
      </c>
      <c r="BA311" s="114">
        <v>0</v>
      </c>
      <c r="BB311" s="114">
        <v>0</v>
      </c>
      <c r="BC311" s="114">
        <v>0</v>
      </c>
      <c r="BD311" s="115">
        <v>0</v>
      </c>
      <c r="BE311" s="114">
        <v>0</v>
      </c>
      <c r="BF311" s="114">
        <v>0</v>
      </c>
      <c r="BG311" s="114">
        <v>0</v>
      </c>
      <c r="BH311" s="114">
        <v>0</v>
      </c>
      <c r="BI311" s="114">
        <v>0</v>
      </c>
      <c r="BJ311" s="114">
        <v>0</v>
      </c>
      <c r="BK311" s="114">
        <v>0</v>
      </c>
      <c r="BL311" s="114">
        <v>34</v>
      </c>
      <c r="BM311" s="114">
        <v>0</v>
      </c>
      <c r="BN311" s="114">
        <v>0</v>
      </c>
      <c r="BO311" s="114">
        <v>0</v>
      </c>
      <c r="BP311" s="114">
        <v>0</v>
      </c>
      <c r="BQ311" s="114">
        <v>0</v>
      </c>
      <c r="BR311" s="114">
        <v>0</v>
      </c>
      <c r="BS311" s="114">
        <v>0</v>
      </c>
    </row>
    <row r="312" spans="1:71" s="1" customFormat="1" ht="15" x14ac:dyDescent="0.25">
      <c r="A312" s="1" t="str">
        <f>CONCATENATE(G312,"-",F312,"-",H312)</f>
        <v>999935669-Blue-Cadet</v>
      </c>
      <c r="B312" s="1" t="str">
        <f>CONCATENATE(G312,"-",H312)</f>
        <v>999935669-Cadet</v>
      </c>
      <c r="C312" s="36" t="s">
        <v>3109</v>
      </c>
      <c r="D312" s="36" t="s">
        <v>3110</v>
      </c>
      <c r="E312" s="36" t="s">
        <v>27</v>
      </c>
      <c r="F312" s="36" t="s">
        <v>148</v>
      </c>
      <c r="G312" s="36">
        <v>999935669</v>
      </c>
      <c r="H312" s="36" t="s">
        <v>18</v>
      </c>
      <c r="I312" s="34">
        <f>((L312)-J312)+T312</f>
        <v>34</v>
      </c>
      <c r="J312" s="36"/>
      <c r="K312" s="35"/>
      <c r="L312" s="34">
        <f>SUM(N312,O312,P312,Q312,R312,M312)</f>
        <v>0</v>
      </c>
      <c r="M312" s="34">
        <f>AJ312</f>
        <v>0</v>
      </c>
      <c r="N312" s="34">
        <f>SUM(AI312)</f>
        <v>0</v>
      </c>
      <c r="O312" s="34">
        <f>0</f>
        <v>0</v>
      </c>
      <c r="P312" s="34">
        <v>0</v>
      </c>
      <c r="Q312" s="34">
        <v>0</v>
      </c>
      <c r="R312" s="34">
        <f>AH312</f>
        <v>0</v>
      </c>
      <c r="S312" s="122"/>
      <c r="T312" s="41">
        <f>SUM(U312,AA312)</f>
        <v>34</v>
      </c>
      <c r="U312" s="41">
        <f>IF(SUM(V312:Y312)&gt;=250, 250,SUM(V312:Y312))</f>
        <v>34</v>
      </c>
      <c r="V312" s="41">
        <v>0</v>
      </c>
      <c r="W312" s="41">
        <v>0</v>
      </c>
      <c r="X312" s="41">
        <f>SUM(AL312,AN312,BO312,BS312)</f>
        <v>0</v>
      </c>
      <c r="Y312" s="41">
        <f>SUM(AO312:BN312)</f>
        <v>34</v>
      </c>
      <c r="Z312" s="41">
        <f>COUNTIF(AO312:BN312, "&gt;0")</f>
        <v>1</v>
      </c>
      <c r="AA312" s="41">
        <f>SUM(AB312:AF312)</f>
        <v>0</v>
      </c>
      <c r="AB312" s="41">
        <f>BP312+BQ312</f>
        <v>0</v>
      </c>
      <c r="AC312" s="41">
        <v>0</v>
      </c>
      <c r="AD312" s="41">
        <v>0</v>
      </c>
      <c r="AE312" s="41">
        <f>SUM(BR312)</f>
        <v>0</v>
      </c>
      <c r="AF312" s="41">
        <f>SUM(AM312)</f>
        <v>0</v>
      </c>
      <c r="AG312" s="122"/>
      <c r="AH312" s="36">
        <v>0</v>
      </c>
      <c r="AI312" s="126">
        <v>0</v>
      </c>
      <c r="AJ312" s="36">
        <v>0</v>
      </c>
      <c r="AK312" s="121"/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14">
        <v>0</v>
      </c>
      <c r="AR312" s="1">
        <v>0</v>
      </c>
      <c r="AS312" s="114">
        <v>0</v>
      </c>
      <c r="AT312" s="114">
        <v>0</v>
      </c>
      <c r="AU312" s="114">
        <v>0</v>
      </c>
      <c r="AV312" s="114">
        <v>0</v>
      </c>
      <c r="AW312" s="114">
        <v>0</v>
      </c>
      <c r="AX312" s="114">
        <v>0</v>
      </c>
      <c r="AY312" s="114">
        <v>0</v>
      </c>
      <c r="AZ312" s="114">
        <v>0</v>
      </c>
      <c r="BA312" s="114">
        <v>0</v>
      </c>
      <c r="BB312" s="114">
        <v>0</v>
      </c>
      <c r="BC312" s="114">
        <v>0</v>
      </c>
      <c r="BD312" s="115">
        <v>0</v>
      </c>
      <c r="BE312" s="114">
        <v>0</v>
      </c>
      <c r="BF312" s="114">
        <v>0</v>
      </c>
      <c r="BG312" s="114">
        <v>0</v>
      </c>
      <c r="BH312" s="114">
        <v>0</v>
      </c>
      <c r="BI312" s="114">
        <v>34</v>
      </c>
      <c r="BJ312" s="114">
        <v>0</v>
      </c>
      <c r="BK312" s="114">
        <v>0</v>
      </c>
      <c r="BL312" s="114">
        <v>0</v>
      </c>
      <c r="BM312" s="114">
        <v>0</v>
      </c>
      <c r="BN312" s="114">
        <v>0</v>
      </c>
      <c r="BO312" s="114">
        <v>0</v>
      </c>
      <c r="BP312" s="114">
        <v>0</v>
      </c>
      <c r="BQ312" s="114">
        <v>0</v>
      </c>
      <c r="BR312" s="114">
        <v>0</v>
      </c>
      <c r="BS312" s="114">
        <v>0</v>
      </c>
    </row>
    <row r="313" spans="1:71" s="1" customFormat="1" ht="15" x14ac:dyDescent="0.25">
      <c r="A313" s="1" t="str">
        <f>CONCATENATE(G313,"-",F313,"-",H313)</f>
        <v>999932386-Blue-Cadet</v>
      </c>
      <c r="B313" s="1" t="str">
        <f>CONCATENATE(G313,"-",H313)</f>
        <v>999932386-Cadet</v>
      </c>
      <c r="C313" s="36" t="s">
        <v>1389</v>
      </c>
      <c r="D313" s="36" t="s">
        <v>61</v>
      </c>
      <c r="E313" s="36" t="s">
        <v>27</v>
      </c>
      <c r="F313" s="36" t="s">
        <v>148</v>
      </c>
      <c r="G313" s="128">
        <v>999932386</v>
      </c>
      <c r="H313" s="41" t="s">
        <v>18</v>
      </c>
      <c r="I313" s="34">
        <f>((L313)-J313)+T313</f>
        <v>28</v>
      </c>
      <c r="J313" s="36"/>
      <c r="K313" s="35"/>
      <c r="L313" s="34">
        <f>SUM(N313,O313,P313,Q313,R313,M313)</f>
        <v>0</v>
      </c>
      <c r="M313" s="34">
        <f>AJ313</f>
        <v>0</v>
      </c>
      <c r="N313" s="34">
        <f>SUM(AI313)</f>
        <v>0</v>
      </c>
      <c r="O313" s="34">
        <f>0</f>
        <v>0</v>
      </c>
      <c r="P313" s="34">
        <v>0</v>
      </c>
      <c r="Q313" s="34">
        <v>0</v>
      </c>
      <c r="R313" s="34">
        <f>AH313</f>
        <v>0</v>
      </c>
      <c r="S313" s="122"/>
      <c r="T313" s="41">
        <f>SUM(U313,AA313)</f>
        <v>28</v>
      </c>
      <c r="U313" s="41">
        <f>IF(SUM(V313:Y313)&gt;=250, 250,SUM(V313:Y313))</f>
        <v>28</v>
      </c>
      <c r="V313" s="41">
        <v>0</v>
      </c>
      <c r="W313" s="41">
        <v>0</v>
      </c>
      <c r="X313" s="41">
        <f>SUM(AL313,AN313,BO313,BS313)</f>
        <v>0</v>
      </c>
      <c r="Y313" s="41">
        <f>SUM(AO313:BN313)</f>
        <v>28</v>
      </c>
      <c r="Z313" s="41">
        <f>COUNTIF(AO313:BN313, "&gt;0")</f>
        <v>1</v>
      </c>
      <c r="AA313" s="41">
        <f>SUM(AB313:AF313)</f>
        <v>0</v>
      </c>
      <c r="AB313" s="41">
        <f>BP313+BQ313</f>
        <v>0</v>
      </c>
      <c r="AC313" s="41">
        <v>0</v>
      </c>
      <c r="AD313" s="41">
        <v>0</v>
      </c>
      <c r="AE313" s="41">
        <f>SUM(BR313)</f>
        <v>0</v>
      </c>
      <c r="AF313" s="41">
        <f>SUM(AM313)</f>
        <v>0</v>
      </c>
      <c r="AG313" s="122"/>
      <c r="AH313" s="36">
        <v>0</v>
      </c>
      <c r="AI313" s="36">
        <v>0</v>
      </c>
      <c r="AJ313" s="36">
        <v>0</v>
      </c>
      <c r="AK313" s="121"/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14">
        <v>0</v>
      </c>
      <c r="AR313" s="1">
        <v>0</v>
      </c>
      <c r="AS313" s="114">
        <v>0</v>
      </c>
      <c r="AT313" s="114">
        <v>0</v>
      </c>
      <c r="AU313" s="114">
        <v>0</v>
      </c>
      <c r="AV313" s="114">
        <v>0</v>
      </c>
      <c r="AW313" s="114">
        <v>28</v>
      </c>
      <c r="AX313" s="114">
        <v>0</v>
      </c>
      <c r="AY313" s="114">
        <v>0</v>
      </c>
      <c r="AZ313" s="114">
        <v>0</v>
      </c>
      <c r="BA313" s="114">
        <v>0</v>
      </c>
      <c r="BB313" s="114">
        <v>0</v>
      </c>
      <c r="BC313" s="114">
        <v>0</v>
      </c>
      <c r="BD313" s="115">
        <v>0</v>
      </c>
      <c r="BE313" s="114">
        <v>0</v>
      </c>
      <c r="BF313" s="114">
        <v>0</v>
      </c>
      <c r="BG313" s="114">
        <v>0</v>
      </c>
      <c r="BH313" s="114">
        <v>0</v>
      </c>
      <c r="BI313" s="114">
        <v>0</v>
      </c>
      <c r="BJ313" s="114">
        <v>0</v>
      </c>
      <c r="BK313" s="114">
        <v>0</v>
      </c>
      <c r="BL313" s="114">
        <v>0</v>
      </c>
      <c r="BM313" s="114">
        <v>0</v>
      </c>
      <c r="BN313" s="114">
        <v>0</v>
      </c>
      <c r="BO313" s="114">
        <v>0</v>
      </c>
      <c r="BP313" s="114">
        <v>0</v>
      </c>
      <c r="BQ313" s="114">
        <v>0</v>
      </c>
      <c r="BR313" s="114">
        <v>0</v>
      </c>
      <c r="BS313" s="114">
        <v>0</v>
      </c>
    </row>
    <row r="314" spans="1:71" s="1" customFormat="1" ht="15" x14ac:dyDescent="0.25">
      <c r="A314" s="1" t="str">
        <f>CONCATENATE(G314,"-",F314,"-",H314)</f>
        <v>999933755-Blue-Cadet</v>
      </c>
      <c r="B314" s="1" t="str">
        <f>CONCATENATE(G314,"-",H314)</f>
        <v>999933755-Cadet</v>
      </c>
      <c r="C314" s="36" t="s">
        <v>2379</v>
      </c>
      <c r="D314" s="36" t="s">
        <v>2380</v>
      </c>
      <c r="E314" s="36" t="s">
        <v>27</v>
      </c>
      <c r="F314" s="36" t="s">
        <v>148</v>
      </c>
      <c r="G314" s="128">
        <v>999933755</v>
      </c>
      <c r="H314" s="41" t="s">
        <v>18</v>
      </c>
      <c r="I314" s="34">
        <f>((L314)-J314)+T314</f>
        <v>28</v>
      </c>
      <c r="J314" s="36"/>
      <c r="K314" s="35"/>
      <c r="L314" s="34">
        <f>SUM(N314,O314,P314,Q314,R314,M314)</f>
        <v>0</v>
      </c>
      <c r="M314" s="34">
        <f>AJ314</f>
        <v>0</v>
      </c>
      <c r="N314" s="34">
        <f>SUM(AI314)</f>
        <v>0</v>
      </c>
      <c r="O314" s="34">
        <f>0</f>
        <v>0</v>
      </c>
      <c r="P314" s="34">
        <v>0</v>
      </c>
      <c r="Q314" s="34">
        <v>0</v>
      </c>
      <c r="R314" s="34">
        <f>AH314</f>
        <v>0</v>
      </c>
      <c r="S314" s="122"/>
      <c r="T314" s="41">
        <f>SUM(U314,AA314)</f>
        <v>28</v>
      </c>
      <c r="U314" s="41">
        <f>IF(SUM(V314:Y314)&gt;=250, 250,SUM(V314:Y314))</f>
        <v>28</v>
      </c>
      <c r="V314" s="41">
        <v>0</v>
      </c>
      <c r="W314" s="41">
        <v>0</v>
      </c>
      <c r="X314" s="41">
        <f>SUM(AL314,AN314,BO314,BS314)</f>
        <v>0</v>
      </c>
      <c r="Y314" s="41">
        <f>SUM(AO314:BN314)</f>
        <v>28</v>
      </c>
      <c r="Z314" s="41">
        <f>COUNTIF(AO314:BN314, "&gt;0")</f>
        <v>1</v>
      </c>
      <c r="AA314" s="41">
        <f>SUM(AB314:AF314)</f>
        <v>0</v>
      </c>
      <c r="AB314" s="41">
        <f>BP314+BQ314</f>
        <v>0</v>
      </c>
      <c r="AC314" s="41">
        <v>0</v>
      </c>
      <c r="AD314" s="41">
        <v>0</v>
      </c>
      <c r="AE314" s="41">
        <f>SUM(BR314)</f>
        <v>0</v>
      </c>
      <c r="AF314" s="41">
        <f>SUM(AM314)</f>
        <v>0</v>
      </c>
      <c r="AG314" s="122"/>
      <c r="AH314" s="36">
        <v>0</v>
      </c>
      <c r="AI314" s="126">
        <v>0</v>
      </c>
      <c r="AJ314" s="36">
        <v>0</v>
      </c>
      <c r="AK314" s="121"/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14">
        <v>0</v>
      </c>
      <c r="AR314" s="1">
        <v>0</v>
      </c>
      <c r="AS314" s="114">
        <v>0</v>
      </c>
      <c r="AT314" s="114">
        <v>0</v>
      </c>
      <c r="AU314" s="114">
        <v>0</v>
      </c>
      <c r="AV314" s="114">
        <v>0</v>
      </c>
      <c r="AW314" s="114">
        <v>28</v>
      </c>
      <c r="AX314" s="114">
        <v>0</v>
      </c>
      <c r="AY314" s="114">
        <v>0</v>
      </c>
      <c r="AZ314" s="114">
        <v>0</v>
      </c>
      <c r="BA314" s="114">
        <v>0</v>
      </c>
      <c r="BB314" s="114">
        <v>0</v>
      </c>
      <c r="BC314" s="114">
        <v>0</v>
      </c>
      <c r="BD314" s="115">
        <v>0</v>
      </c>
      <c r="BE314" s="114">
        <v>0</v>
      </c>
      <c r="BF314" s="114">
        <v>0</v>
      </c>
      <c r="BG314" s="114">
        <v>0</v>
      </c>
      <c r="BH314" s="114">
        <v>0</v>
      </c>
      <c r="BI314" s="114">
        <v>0</v>
      </c>
      <c r="BJ314" s="114">
        <v>0</v>
      </c>
      <c r="BK314" s="114">
        <v>0</v>
      </c>
      <c r="BL314" s="114">
        <v>0</v>
      </c>
      <c r="BM314" s="114">
        <v>0</v>
      </c>
      <c r="BN314" s="114">
        <v>0</v>
      </c>
      <c r="BO314" s="114">
        <v>0</v>
      </c>
      <c r="BP314" s="114">
        <v>0</v>
      </c>
      <c r="BQ314" s="114">
        <v>0</v>
      </c>
      <c r="BR314" s="114">
        <v>0</v>
      </c>
      <c r="BS314" s="114">
        <v>0</v>
      </c>
    </row>
    <row r="315" spans="1:71" s="1" customFormat="1" ht="15" x14ac:dyDescent="0.25">
      <c r="A315" s="1" t="str">
        <f>CONCATENATE(G315,"-",F315,"-",H315)</f>
        <v>999928569-Green-Cadet</v>
      </c>
      <c r="B315" s="1" t="str">
        <f>CONCATENATE(G315,"-",H315)</f>
        <v>999928569-Cadet</v>
      </c>
      <c r="C315" s="36" t="s">
        <v>2339</v>
      </c>
      <c r="D315" s="36" t="s">
        <v>2340</v>
      </c>
      <c r="E315" s="36" t="s">
        <v>27</v>
      </c>
      <c r="F315" s="41" t="s">
        <v>19</v>
      </c>
      <c r="G315" s="128">
        <v>999928569</v>
      </c>
      <c r="H315" s="41" t="s">
        <v>18</v>
      </c>
      <c r="I315" s="34">
        <f>((L315)-J315)+T315</f>
        <v>780</v>
      </c>
      <c r="J315" s="36"/>
      <c r="K315" s="35"/>
      <c r="L315" s="34">
        <f>SUM(N315,O315,P315,Q315,R315,M315)</f>
        <v>0</v>
      </c>
      <c r="M315" s="34">
        <f>AJ315</f>
        <v>0</v>
      </c>
      <c r="N315" s="34">
        <f>SUM(AI315)</f>
        <v>0</v>
      </c>
      <c r="O315" s="34">
        <f>0</f>
        <v>0</v>
      </c>
      <c r="P315" s="34">
        <v>0</v>
      </c>
      <c r="Q315" s="34">
        <v>0</v>
      </c>
      <c r="R315" s="34">
        <f>AH315</f>
        <v>0</v>
      </c>
      <c r="S315" s="122"/>
      <c r="T315" s="41">
        <f>SUM(U315,AA315)</f>
        <v>780</v>
      </c>
      <c r="U315" s="41">
        <f>IF(SUM(V315:Y315)&gt;=250, 250,SUM(V315:Y315))</f>
        <v>180</v>
      </c>
      <c r="V315" s="41">
        <v>0</v>
      </c>
      <c r="W315" s="41">
        <v>0</v>
      </c>
      <c r="X315" s="41">
        <f>SUM(AL315,AN315,BO315,BS315)</f>
        <v>0</v>
      </c>
      <c r="Y315" s="41">
        <f>SUM(AO315:BN315)</f>
        <v>180</v>
      </c>
      <c r="Z315" s="41">
        <f>COUNTIF(AO315:BN315, "&gt;0")</f>
        <v>2</v>
      </c>
      <c r="AA315" s="41">
        <f>SUM(AB315:AF315)</f>
        <v>600</v>
      </c>
      <c r="AB315" s="41">
        <f>BP315+BQ315</f>
        <v>0</v>
      </c>
      <c r="AC315" s="41">
        <v>0</v>
      </c>
      <c r="AD315" s="41">
        <v>0</v>
      </c>
      <c r="AE315" s="41">
        <f>SUM(BR315)</f>
        <v>600</v>
      </c>
      <c r="AF315" s="41">
        <f>SUM(AM315)</f>
        <v>0</v>
      </c>
      <c r="AG315" s="122"/>
      <c r="AH315" s="36">
        <v>0</v>
      </c>
      <c r="AI315" s="126">
        <v>0</v>
      </c>
      <c r="AJ315" s="36">
        <v>0</v>
      </c>
      <c r="AK315" s="121"/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14">
        <v>0</v>
      </c>
      <c r="AR315" s="1">
        <v>0</v>
      </c>
      <c r="AS315" s="114">
        <v>0</v>
      </c>
      <c r="AT315" s="114">
        <v>0</v>
      </c>
      <c r="AU315" s="114">
        <v>0</v>
      </c>
      <c r="AV315" s="114">
        <v>0</v>
      </c>
      <c r="AW315" s="114">
        <v>120</v>
      </c>
      <c r="AX315" s="114">
        <v>0</v>
      </c>
      <c r="AY315" s="114">
        <v>0</v>
      </c>
      <c r="AZ315" s="114">
        <v>0</v>
      </c>
      <c r="BA315" s="114">
        <v>0</v>
      </c>
      <c r="BB315" s="114">
        <v>0</v>
      </c>
      <c r="BC315" s="114">
        <v>0</v>
      </c>
      <c r="BD315" s="115">
        <v>0</v>
      </c>
      <c r="BE315" s="114">
        <v>0</v>
      </c>
      <c r="BF315" s="114">
        <v>0</v>
      </c>
      <c r="BG315" s="114">
        <v>0</v>
      </c>
      <c r="BH315" s="114">
        <v>0</v>
      </c>
      <c r="BI315" s="114">
        <v>0</v>
      </c>
      <c r="BJ315" s="114">
        <v>0</v>
      </c>
      <c r="BK315" s="114">
        <v>60</v>
      </c>
      <c r="BL315" s="114">
        <v>0</v>
      </c>
      <c r="BM315" s="114">
        <v>0</v>
      </c>
      <c r="BN315" s="114">
        <v>0</v>
      </c>
      <c r="BO315" s="114">
        <v>0</v>
      </c>
      <c r="BP315" s="114">
        <v>0</v>
      </c>
      <c r="BQ315" s="114">
        <v>0</v>
      </c>
      <c r="BR315" s="114">
        <v>600</v>
      </c>
      <c r="BS315" s="114">
        <v>0</v>
      </c>
    </row>
    <row r="316" spans="1:71" s="1" customFormat="1" ht="15" x14ac:dyDescent="0.25">
      <c r="A316" s="1" t="str">
        <f>CONCATENATE(G316,"-",F316,"-",H316)</f>
        <v>999934119-Green-Cadet</v>
      </c>
      <c r="B316" s="1" t="str">
        <f>CONCATENATE(G316,"-",H316)</f>
        <v>999934119-Cadet</v>
      </c>
      <c r="C316" s="36" t="s">
        <v>1564</v>
      </c>
      <c r="D316" s="36" t="s">
        <v>1980</v>
      </c>
      <c r="E316" s="36" t="s">
        <v>27</v>
      </c>
      <c r="F316" s="41" t="s">
        <v>19</v>
      </c>
      <c r="G316" s="128">
        <v>999934119</v>
      </c>
      <c r="H316" s="41" t="s">
        <v>18</v>
      </c>
      <c r="I316" s="34">
        <f>((L316)-J316)+T316</f>
        <v>608</v>
      </c>
      <c r="J316" s="34">
        <f>L316/2</f>
        <v>0</v>
      </c>
      <c r="K316" s="37"/>
      <c r="L316" s="34">
        <f>SUM(N316,O316,P316,Q316,R316,M316)</f>
        <v>0</v>
      </c>
      <c r="M316" s="34">
        <f>AJ316</f>
        <v>0</v>
      </c>
      <c r="N316" s="34">
        <f>SUM(AI316)</f>
        <v>0</v>
      </c>
      <c r="O316" s="34">
        <f>0</f>
        <v>0</v>
      </c>
      <c r="P316" s="34">
        <v>0</v>
      </c>
      <c r="Q316" s="34">
        <v>0</v>
      </c>
      <c r="R316" s="34">
        <f>AH316</f>
        <v>0</v>
      </c>
      <c r="S316" s="122"/>
      <c r="T316" s="41">
        <f>SUM(U316,AA316)</f>
        <v>608</v>
      </c>
      <c r="U316" s="41">
        <f>IF(SUM(V316:Y316)&gt;=250, 250,SUM(V316:Y316))</f>
        <v>158</v>
      </c>
      <c r="V316" s="41">
        <v>0</v>
      </c>
      <c r="W316" s="41">
        <v>0</v>
      </c>
      <c r="X316" s="41">
        <f>SUM(AL316,AN316,BO316,BS316)</f>
        <v>0</v>
      </c>
      <c r="Y316" s="41">
        <f>SUM(AO316:BN316)</f>
        <v>158</v>
      </c>
      <c r="Z316" s="41">
        <f>COUNTIF(AO316:BN316, "&gt;0")</f>
        <v>2</v>
      </c>
      <c r="AA316" s="41">
        <f>SUM(AB316:AF316)</f>
        <v>450</v>
      </c>
      <c r="AB316" s="41">
        <f>BP316+BQ316</f>
        <v>0</v>
      </c>
      <c r="AC316" s="41">
        <v>0</v>
      </c>
      <c r="AD316" s="41">
        <v>0</v>
      </c>
      <c r="AE316" s="41">
        <f>SUM(BR316)</f>
        <v>450</v>
      </c>
      <c r="AF316" s="41">
        <f>SUM(AM316)</f>
        <v>0</v>
      </c>
      <c r="AG316" s="122"/>
      <c r="AH316" s="36">
        <v>0</v>
      </c>
      <c r="AI316" s="126">
        <v>0</v>
      </c>
      <c r="AJ316" s="36">
        <v>0</v>
      </c>
      <c r="AK316" s="37"/>
      <c r="AL316" s="1">
        <v>0</v>
      </c>
      <c r="AM316" s="1">
        <v>0</v>
      </c>
      <c r="AN316" s="1">
        <v>0</v>
      </c>
      <c r="AO316" s="1">
        <v>90</v>
      </c>
      <c r="AP316" s="1">
        <v>0</v>
      </c>
      <c r="AQ316" s="114">
        <v>0</v>
      </c>
      <c r="AR316" s="1">
        <v>0</v>
      </c>
      <c r="AS316" s="114">
        <v>0</v>
      </c>
      <c r="AT316" s="114">
        <v>0</v>
      </c>
      <c r="AU316" s="114">
        <v>0</v>
      </c>
      <c r="AV316" s="114">
        <v>68</v>
      </c>
      <c r="AW316" s="114">
        <v>0</v>
      </c>
      <c r="AX316" s="114">
        <v>0</v>
      </c>
      <c r="AY316" s="114">
        <v>0</v>
      </c>
      <c r="AZ316" s="114">
        <v>0</v>
      </c>
      <c r="BA316" s="114">
        <v>0</v>
      </c>
      <c r="BB316" s="114">
        <v>0</v>
      </c>
      <c r="BC316" s="114">
        <v>0</v>
      </c>
      <c r="BD316" s="115">
        <v>0</v>
      </c>
      <c r="BE316" s="114">
        <v>0</v>
      </c>
      <c r="BF316" s="114">
        <v>0</v>
      </c>
      <c r="BG316" s="114">
        <v>0</v>
      </c>
      <c r="BH316" s="114">
        <v>0</v>
      </c>
      <c r="BI316" s="114">
        <v>0</v>
      </c>
      <c r="BJ316" s="114">
        <v>0</v>
      </c>
      <c r="BK316" s="114">
        <v>0</v>
      </c>
      <c r="BL316" s="114">
        <v>0</v>
      </c>
      <c r="BM316" s="114">
        <v>0</v>
      </c>
      <c r="BN316" s="114">
        <v>0</v>
      </c>
      <c r="BO316" s="114">
        <v>0</v>
      </c>
      <c r="BP316" s="114">
        <v>0</v>
      </c>
      <c r="BQ316" s="114">
        <v>0</v>
      </c>
      <c r="BR316" s="114">
        <v>450</v>
      </c>
      <c r="BS316" s="114">
        <v>0</v>
      </c>
    </row>
    <row r="317" spans="1:71" s="1" customFormat="1" ht="15" x14ac:dyDescent="0.25">
      <c r="A317" s="1" t="str">
        <f>CONCATENATE(G317,"-",F317,"-",H317)</f>
        <v>999929143-Green-Cadet</v>
      </c>
      <c r="B317" s="1" t="str">
        <f>CONCATENATE(G317,"-",H317)</f>
        <v>999929143-Cadet</v>
      </c>
      <c r="C317" s="36" t="s">
        <v>1373</v>
      </c>
      <c r="D317" s="36" t="s">
        <v>1355</v>
      </c>
      <c r="E317" s="36" t="s">
        <v>27</v>
      </c>
      <c r="F317" s="41" t="s">
        <v>19</v>
      </c>
      <c r="G317" s="127">
        <v>999929143</v>
      </c>
      <c r="H317" s="41" t="s">
        <v>18</v>
      </c>
      <c r="I317" s="34">
        <f>((L317)-J317)+T317</f>
        <v>563</v>
      </c>
      <c r="J317" s="34">
        <f>L317/2</f>
        <v>0</v>
      </c>
      <c r="K317" s="37"/>
      <c r="L317" s="34">
        <f>SUM(N317,O317,P317,Q317,R317,M317)</f>
        <v>0</v>
      </c>
      <c r="M317" s="34">
        <f>AJ317</f>
        <v>0</v>
      </c>
      <c r="N317" s="34">
        <f>SUM(AI317)</f>
        <v>0</v>
      </c>
      <c r="O317" s="34">
        <f>0</f>
        <v>0</v>
      </c>
      <c r="P317" s="34">
        <v>0</v>
      </c>
      <c r="Q317" s="34">
        <v>0</v>
      </c>
      <c r="R317" s="34">
        <f>AH317</f>
        <v>0</v>
      </c>
      <c r="S317" s="122"/>
      <c r="T317" s="41">
        <f>SUM(U317,AA317)</f>
        <v>563</v>
      </c>
      <c r="U317" s="41">
        <f>IF(SUM(V317:Y317)&gt;=250, 250,SUM(V317:Y317))</f>
        <v>0</v>
      </c>
      <c r="V317" s="41">
        <v>0</v>
      </c>
      <c r="W317" s="41">
        <v>0</v>
      </c>
      <c r="X317" s="41">
        <f>SUM(AL317,AN317,BO317,BS317)</f>
        <v>0</v>
      </c>
      <c r="Y317" s="41">
        <f>SUM(AO317:BN317)</f>
        <v>0</v>
      </c>
      <c r="Z317" s="41">
        <f>COUNTIF(AO317:BN317, "&gt;0")</f>
        <v>0</v>
      </c>
      <c r="AA317" s="41">
        <f>SUM(AB317:AF317)</f>
        <v>563</v>
      </c>
      <c r="AB317" s="41">
        <f>BP317+BQ317</f>
        <v>225</v>
      </c>
      <c r="AC317" s="41">
        <v>0</v>
      </c>
      <c r="AD317" s="41">
        <v>0</v>
      </c>
      <c r="AE317" s="41">
        <f>SUM(BR317)</f>
        <v>338</v>
      </c>
      <c r="AF317" s="41">
        <f>SUM(AM317)</f>
        <v>0</v>
      </c>
      <c r="AG317" s="122"/>
      <c r="AH317" s="36">
        <v>0</v>
      </c>
      <c r="AI317" s="126">
        <v>0</v>
      </c>
      <c r="AJ317" s="36">
        <v>0</v>
      </c>
      <c r="AK317" s="121"/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14">
        <v>0</v>
      </c>
      <c r="AR317" s="1">
        <v>0</v>
      </c>
      <c r="AS317" s="114">
        <v>0</v>
      </c>
      <c r="AT317" s="114">
        <v>0</v>
      </c>
      <c r="AU317" s="114">
        <v>0</v>
      </c>
      <c r="AV317" s="114">
        <v>0</v>
      </c>
      <c r="AW317" s="114">
        <v>0</v>
      </c>
      <c r="AX317" s="114">
        <v>0</v>
      </c>
      <c r="AY317" s="114">
        <v>0</v>
      </c>
      <c r="AZ317" s="114">
        <v>0</v>
      </c>
      <c r="BA317" s="114">
        <v>0</v>
      </c>
      <c r="BB317" s="114">
        <v>0</v>
      </c>
      <c r="BC317" s="114">
        <v>0</v>
      </c>
      <c r="BD317" s="115">
        <v>0</v>
      </c>
      <c r="BE317" s="114">
        <v>0</v>
      </c>
      <c r="BF317" s="114">
        <v>0</v>
      </c>
      <c r="BG317" s="114">
        <v>0</v>
      </c>
      <c r="BH317" s="114">
        <v>0</v>
      </c>
      <c r="BI317" s="114">
        <v>0</v>
      </c>
      <c r="BJ317" s="114">
        <v>0</v>
      </c>
      <c r="BK317" s="114">
        <v>0</v>
      </c>
      <c r="BL317" s="114">
        <v>0</v>
      </c>
      <c r="BM317" s="114">
        <v>0</v>
      </c>
      <c r="BN317" s="114">
        <v>0</v>
      </c>
      <c r="BO317" s="114">
        <v>0</v>
      </c>
      <c r="BP317" s="114">
        <v>0</v>
      </c>
      <c r="BQ317" s="114">
        <v>225</v>
      </c>
      <c r="BR317" s="114">
        <v>338</v>
      </c>
      <c r="BS317" s="114">
        <v>0</v>
      </c>
    </row>
    <row r="318" spans="1:71" s="1" customFormat="1" ht="15" x14ac:dyDescent="0.25">
      <c r="A318" s="1" t="str">
        <f>CONCATENATE(G318,"-",F318,"-",H318)</f>
        <v>999914334-Green-Cadet</v>
      </c>
      <c r="B318" s="1" t="str">
        <f>CONCATENATE(G318,"-",H318)</f>
        <v>999914334-Cadet</v>
      </c>
      <c r="C318" s="36" t="s">
        <v>314</v>
      </c>
      <c r="D318" s="36" t="s">
        <v>1979</v>
      </c>
      <c r="E318" s="36" t="s">
        <v>27</v>
      </c>
      <c r="F318" s="41" t="s">
        <v>19</v>
      </c>
      <c r="G318" s="128">
        <v>999914334</v>
      </c>
      <c r="H318" s="41" t="s">
        <v>18</v>
      </c>
      <c r="I318" s="34">
        <f>((L318)-J318)+T318</f>
        <v>494</v>
      </c>
      <c r="J318" s="34">
        <f>L318/2</f>
        <v>0</v>
      </c>
      <c r="K318" s="37"/>
      <c r="L318" s="34">
        <f>SUM(N318,O318,P318,Q318,R318,M318)</f>
        <v>0</v>
      </c>
      <c r="M318" s="34">
        <f>AJ318</f>
        <v>0</v>
      </c>
      <c r="N318" s="34">
        <f>SUM(AI318)</f>
        <v>0</v>
      </c>
      <c r="O318" s="34">
        <f>0</f>
        <v>0</v>
      </c>
      <c r="P318" s="34">
        <v>0</v>
      </c>
      <c r="Q318" s="34">
        <v>0</v>
      </c>
      <c r="R318" s="34">
        <f>AH318</f>
        <v>0</v>
      </c>
      <c r="S318" s="122"/>
      <c r="T318" s="41">
        <f>SUM(U318,AA318)</f>
        <v>494</v>
      </c>
      <c r="U318" s="41">
        <f>IF(SUM(V318:Y318)&gt;=250, 250,SUM(V318:Y318))</f>
        <v>240</v>
      </c>
      <c r="V318" s="41">
        <v>0</v>
      </c>
      <c r="W318" s="41">
        <v>0</v>
      </c>
      <c r="X318" s="41">
        <f>SUM(AL318,AN318,BO318,BS318)</f>
        <v>0</v>
      </c>
      <c r="Y318" s="41">
        <f>SUM(AO318:BN318)</f>
        <v>240</v>
      </c>
      <c r="Z318" s="41">
        <f>COUNTIF(AO318:BN318, "&gt;0")</f>
        <v>2</v>
      </c>
      <c r="AA318" s="41">
        <f>SUM(AB318:AF318)</f>
        <v>254</v>
      </c>
      <c r="AB318" s="41">
        <f>BP318+BQ318</f>
        <v>0</v>
      </c>
      <c r="AC318" s="41">
        <v>0</v>
      </c>
      <c r="AD318" s="41">
        <v>0</v>
      </c>
      <c r="AE318" s="41">
        <f>SUM(BR318)</f>
        <v>254</v>
      </c>
      <c r="AF318" s="41">
        <f>SUM(AM318)</f>
        <v>0</v>
      </c>
      <c r="AG318" s="122"/>
      <c r="AH318" s="36">
        <v>0</v>
      </c>
      <c r="AI318" s="126">
        <v>0</v>
      </c>
      <c r="AJ318" s="36">
        <v>0</v>
      </c>
      <c r="AK318" s="37"/>
      <c r="AL318" s="1">
        <v>0</v>
      </c>
      <c r="AM318" s="1">
        <v>0</v>
      </c>
      <c r="AN318" s="1">
        <v>0</v>
      </c>
      <c r="AO318" s="1">
        <v>120</v>
      </c>
      <c r="AP318" s="1">
        <v>0</v>
      </c>
      <c r="AQ318" s="114">
        <v>0</v>
      </c>
      <c r="AR318" s="1">
        <v>0</v>
      </c>
      <c r="AS318" s="114">
        <v>0</v>
      </c>
      <c r="AT318" s="114">
        <v>0</v>
      </c>
      <c r="AU318" s="114">
        <v>0</v>
      </c>
      <c r="AV318" s="114">
        <v>120</v>
      </c>
      <c r="AW318" s="114">
        <v>0</v>
      </c>
      <c r="AX318" s="114">
        <v>0</v>
      </c>
      <c r="AY318" s="114">
        <v>0</v>
      </c>
      <c r="AZ318" s="114">
        <v>0</v>
      </c>
      <c r="BA318" s="114">
        <v>0</v>
      </c>
      <c r="BB318" s="114">
        <v>0</v>
      </c>
      <c r="BC318" s="114">
        <v>0</v>
      </c>
      <c r="BD318" s="115">
        <v>0</v>
      </c>
      <c r="BE318" s="114">
        <v>0</v>
      </c>
      <c r="BF318" s="114">
        <v>0</v>
      </c>
      <c r="BG318" s="114">
        <v>0</v>
      </c>
      <c r="BH318" s="114">
        <v>0</v>
      </c>
      <c r="BI318" s="114">
        <v>0</v>
      </c>
      <c r="BJ318" s="114">
        <v>0</v>
      </c>
      <c r="BK318" s="114">
        <v>0</v>
      </c>
      <c r="BL318" s="114">
        <v>0</v>
      </c>
      <c r="BM318" s="114">
        <v>0</v>
      </c>
      <c r="BN318" s="114">
        <v>0</v>
      </c>
      <c r="BO318" s="114">
        <v>0</v>
      </c>
      <c r="BP318" s="114">
        <v>0</v>
      </c>
      <c r="BQ318" s="114">
        <v>0</v>
      </c>
      <c r="BR318" s="114">
        <v>254</v>
      </c>
      <c r="BS318" s="114">
        <v>0</v>
      </c>
    </row>
    <row r="319" spans="1:71" s="1" customFormat="1" ht="15" x14ac:dyDescent="0.25">
      <c r="A319" s="1" t="str">
        <f>CONCATENATE(G319,"-",F319,"-",H319)</f>
        <v>999933108-Green-Cadet</v>
      </c>
      <c r="B319" s="1" t="str">
        <f>CONCATENATE(G319,"-",H319)</f>
        <v>999933108-Cadet</v>
      </c>
      <c r="C319" s="131" t="s">
        <v>279</v>
      </c>
      <c r="D319" s="131" t="s">
        <v>320</v>
      </c>
      <c r="E319" s="131" t="s">
        <v>27</v>
      </c>
      <c r="F319" s="131" t="s">
        <v>19</v>
      </c>
      <c r="G319" s="150">
        <v>999933108</v>
      </c>
      <c r="H319" s="131" t="s">
        <v>18</v>
      </c>
      <c r="I319" s="34">
        <f>((L319)-J319)+T319</f>
        <v>413</v>
      </c>
      <c r="J319" s="36"/>
      <c r="K319" s="35"/>
      <c r="L319" s="34">
        <f>SUM(N319,O319,P319,Q319,R319,M319)</f>
        <v>0</v>
      </c>
      <c r="M319" s="34">
        <f>AJ319</f>
        <v>0</v>
      </c>
      <c r="N319" s="34">
        <f>SUM(AI319)</f>
        <v>0</v>
      </c>
      <c r="O319" s="34">
        <f>0</f>
        <v>0</v>
      </c>
      <c r="P319" s="34">
        <v>0</v>
      </c>
      <c r="Q319" s="34">
        <v>0</v>
      </c>
      <c r="R319" s="34">
        <f>AH319</f>
        <v>0</v>
      </c>
      <c r="S319" s="122"/>
      <c r="T319" s="41">
        <f>SUM(U319,AA319)</f>
        <v>413</v>
      </c>
      <c r="U319" s="41">
        <f>IF(SUM(V319:Y319)&gt;=250, 250,SUM(V319:Y319))</f>
        <v>113</v>
      </c>
      <c r="V319" s="41">
        <v>0</v>
      </c>
      <c r="W319" s="41">
        <v>0</v>
      </c>
      <c r="X319" s="41">
        <f>SUM(AL319,AN319,BO319,BS319)</f>
        <v>0</v>
      </c>
      <c r="Y319" s="41">
        <f>SUM(AO319:BN319)</f>
        <v>113</v>
      </c>
      <c r="Z319" s="41">
        <f>COUNTIF(AO319:BN319, "&gt;0")</f>
        <v>2</v>
      </c>
      <c r="AA319" s="41">
        <f>SUM(AB319:AF319)</f>
        <v>300</v>
      </c>
      <c r="AB319" s="41">
        <f>BP319+BQ319</f>
        <v>300</v>
      </c>
      <c r="AC319" s="41">
        <v>0</v>
      </c>
      <c r="AD319" s="41">
        <v>0</v>
      </c>
      <c r="AE319" s="41">
        <f>SUM(BR319)</f>
        <v>0</v>
      </c>
      <c r="AF319" s="41">
        <f>SUM(AM319)</f>
        <v>0</v>
      </c>
      <c r="AG319" s="122"/>
      <c r="AH319" s="36">
        <v>0</v>
      </c>
      <c r="AI319" s="126">
        <v>0</v>
      </c>
      <c r="AJ319" s="36">
        <v>0</v>
      </c>
      <c r="AK319" s="121"/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14">
        <v>0</v>
      </c>
      <c r="AR319" s="1">
        <v>0</v>
      </c>
      <c r="AS319" s="114">
        <v>0</v>
      </c>
      <c r="AT319" s="114">
        <v>0</v>
      </c>
      <c r="AU319" s="114">
        <v>0</v>
      </c>
      <c r="AV319" s="114">
        <v>0</v>
      </c>
      <c r="AW319" s="114">
        <v>0</v>
      </c>
      <c r="AX319" s="114">
        <v>0</v>
      </c>
      <c r="AY319" s="114">
        <v>0</v>
      </c>
      <c r="AZ319" s="114">
        <v>0</v>
      </c>
      <c r="BA319" s="114">
        <v>0</v>
      </c>
      <c r="BB319" s="114">
        <v>68</v>
      </c>
      <c r="BC319" s="114">
        <v>0</v>
      </c>
      <c r="BD319" s="115">
        <v>0</v>
      </c>
      <c r="BE319" s="114">
        <v>0</v>
      </c>
      <c r="BF319" s="114">
        <v>0</v>
      </c>
      <c r="BG319" s="114">
        <v>0</v>
      </c>
      <c r="BH319" s="114">
        <v>0</v>
      </c>
      <c r="BI319" s="114">
        <v>45</v>
      </c>
      <c r="BJ319" s="114">
        <v>0</v>
      </c>
      <c r="BK319" s="114">
        <v>0</v>
      </c>
      <c r="BL319" s="114">
        <v>0</v>
      </c>
      <c r="BM319" s="114">
        <v>0</v>
      </c>
      <c r="BN319" s="114">
        <v>0</v>
      </c>
      <c r="BO319" s="114">
        <v>0</v>
      </c>
      <c r="BP319" s="114">
        <v>0</v>
      </c>
      <c r="BQ319" s="114">
        <v>300</v>
      </c>
      <c r="BR319" s="114">
        <v>0</v>
      </c>
      <c r="BS319" s="114">
        <v>0</v>
      </c>
    </row>
    <row r="320" spans="1:71" s="1" customFormat="1" ht="15" x14ac:dyDescent="0.25">
      <c r="A320" s="1" t="str">
        <f>CONCATENATE(G320,"-",F320,"-",H320)</f>
        <v>999933604-Green-Cadet</v>
      </c>
      <c r="B320" s="1" t="str">
        <f>CONCATENATE(G320,"-",H320)</f>
        <v>999933604-Cadet</v>
      </c>
      <c r="C320" s="36" t="s">
        <v>840</v>
      </c>
      <c r="D320" s="36" t="s">
        <v>1044</v>
      </c>
      <c r="E320" s="36" t="s">
        <v>27</v>
      </c>
      <c r="F320" s="41" t="s">
        <v>19</v>
      </c>
      <c r="G320" s="128">
        <v>999933604</v>
      </c>
      <c r="H320" s="41" t="s">
        <v>18</v>
      </c>
      <c r="I320" s="34">
        <f>((L320)-J320)+T320</f>
        <v>406</v>
      </c>
      <c r="J320" s="34">
        <f>L320/2</f>
        <v>0</v>
      </c>
      <c r="K320" s="37"/>
      <c r="L320" s="34">
        <f>SUM(N320,O320,P320,Q320,R320,M320)</f>
        <v>0</v>
      </c>
      <c r="M320" s="34">
        <f>AJ320</f>
        <v>0</v>
      </c>
      <c r="N320" s="34">
        <f>SUM(AI320)</f>
        <v>0</v>
      </c>
      <c r="O320" s="34">
        <f>0</f>
        <v>0</v>
      </c>
      <c r="P320" s="34">
        <v>0</v>
      </c>
      <c r="Q320" s="34">
        <v>0</v>
      </c>
      <c r="R320" s="34">
        <f>AH320</f>
        <v>0</v>
      </c>
      <c r="S320" s="122"/>
      <c r="T320" s="41">
        <f>SUM(U320,AA320)</f>
        <v>406</v>
      </c>
      <c r="U320" s="41">
        <f>IF(SUM(V320:Y320)&gt;=250, 250,SUM(V320:Y320))</f>
        <v>68</v>
      </c>
      <c r="V320" s="41">
        <v>0</v>
      </c>
      <c r="W320" s="41">
        <v>0</v>
      </c>
      <c r="X320" s="41">
        <f>SUM(AL320,AN320,BO320,BS320)</f>
        <v>0</v>
      </c>
      <c r="Y320" s="41">
        <f>SUM(AO320:BN320)</f>
        <v>68</v>
      </c>
      <c r="Z320" s="41">
        <f>COUNTIF(AO320:BN320, "&gt;0")</f>
        <v>1</v>
      </c>
      <c r="AA320" s="41">
        <f>SUM(AB320:AF320)</f>
        <v>338</v>
      </c>
      <c r="AB320" s="41">
        <f>BP320+BQ320</f>
        <v>0</v>
      </c>
      <c r="AC320" s="41">
        <v>0</v>
      </c>
      <c r="AD320" s="41">
        <v>0</v>
      </c>
      <c r="AE320" s="41">
        <f>SUM(BR320)</f>
        <v>338</v>
      </c>
      <c r="AF320" s="41">
        <f>SUM(AM320)</f>
        <v>0</v>
      </c>
      <c r="AG320" s="122"/>
      <c r="AH320" s="36">
        <v>0</v>
      </c>
      <c r="AI320" s="126">
        <v>0</v>
      </c>
      <c r="AJ320" s="36">
        <v>0</v>
      </c>
      <c r="AK320" s="37"/>
      <c r="AL320" s="1">
        <v>0</v>
      </c>
      <c r="AM320" s="1">
        <v>0</v>
      </c>
      <c r="AN320" s="1">
        <v>0</v>
      </c>
      <c r="AO320" s="1">
        <v>68</v>
      </c>
      <c r="AP320" s="1">
        <v>0</v>
      </c>
      <c r="AQ320" s="114">
        <v>0</v>
      </c>
      <c r="AR320" s="1">
        <v>0</v>
      </c>
      <c r="AS320" s="114">
        <v>0</v>
      </c>
      <c r="AT320" s="114">
        <v>0</v>
      </c>
      <c r="AU320" s="114">
        <v>0</v>
      </c>
      <c r="AV320" s="114">
        <v>0</v>
      </c>
      <c r="AW320" s="114">
        <v>0</v>
      </c>
      <c r="AX320" s="114">
        <v>0</v>
      </c>
      <c r="AY320" s="114">
        <v>0</v>
      </c>
      <c r="AZ320" s="114">
        <v>0</v>
      </c>
      <c r="BA320" s="114">
        <v>0</v>
      </c>
      <c r="BB320" s="114">
        <v>0</v>
      </c>
      <c r="BC320" s="114">
        <v>0</v>
      </c>
      <c r="BD320" s="115">
        <v>0</v>
      </c>
      <c r="BE320" s="114">
        <v>0</v>
      </c>
      <c r="BF320" s="114">
        <v>0</v>
      </c>
      <c r="BG320" s="114">
        <v>0</v>
      </c>
      <c r="BH320" s="114">
        <v>0</v>
      </c>
      <c r="BI320" s="114">
        <v>0</v>
      </c>
      <c r="BJ320" s="114">
        <v>0</v>
      </c>
      <c r="BK320" s="114">
        <v>0</v>
      </c>
      <c r="BL320" s="114">
        <v>0</v>
      </c>
      <c r="BM320" s="114">
        <v>0</v>
      </c>
      <c r="BN320" s="114">
        <v>0</v>
      </c>
      <c r="BO320" s="114">
        <v>0</v>
      </c>
      <c r="BP320" s="114">
        <v>0</v>
      </c>
      <c r="BQ320" s="114">
        <v>0</v>
      </c>
      <c r="BR320" s="114">
        <v>338</v>
      </c>
      <c r="BS320" s="114">
        <v>0</v>
      </c>
    </row>
    <row r="321" spans="1:71" s="1" customFormat="1" ht="15" x14ac:dyDescent="0.25">
      <c r="A321" s="1" t="str">
        <f>CONCATENATE(G321,"-",F321,"-",H321)</f>
        <v>999933378-Green-Cadet</v>
      </c>
      <c r="B321" s="1" t="str">
        <f>CONCATENATE(G321,"-",H321)</f>
        <v>999933378-Cadet</v>
      </c>
      <c r="C321" s="36" t="s">
        <v>2341</v>
      </c>
      <c r="D321" s="36" t="s">
        <v>1405</v>
      </c>
      <c r="E321" s="36" t="s">
        <v>27</v>
      </c>
      <c r="F321" s="41" t="s">
        <v>19</v>
      </c>
      <c r="G321" s="128">
        <v>999933378</v>
      </c>
      <c r="H321" s="41" t="s">
        <v>18</v>
      </c>
      <c r="I321" s="34">
        <f>((L321)-J321)+T321</f>
        <v>402</v>
      </c>
      <c r="J321" s="36"/>
      <c r="K321" s="35"/>
      <c r="L321" s="34">
        <f>SUM(N321,O321,P321,Q321,R321,M321)</f>
        <v>0</v>
      </c>
      <c r="M321" s="34">
        <f>AJ321</f>
        <v>0</v>
      </c>
      <c r="N321" s="34">
        <f>SUM(AI321)</f>
        <v>0</v>
      </c>
      <c r="O321" s="34">
        <f>0</f>
        <v>0</v>
      </c>
      <c r="P321" s="34">
        <v>0</v>
      </c>
      <c r="Q321" s="34">
        <v>0</v>
      </c>
      <c r="R321" s="34">
        <f>AH321</f>
        <v>0</v>
      </c>
      <c r="S321" s="122"/>
      <c r="T321" s="41">
        <f>SUM(U321,AA321)</f>
        <v>402</v>
      </c>
      <c r="U321" s="41">
        <f>IF(SUM(V321:Y321)&gt;=250, 250,SUM(V321:Y321))</f>
        <v>90</v>
      </c>
      <c r="V321" s="41">
        <v>0</v>
      </c>
      <c r="W321" s="41">
        <v>0</v>
      </c>
      <c r="X321" s="41">
        <f>SUM(AL321,AN321,BO321,BS321)</f>
        <v>0</v>
      </c>
      <c r="Y321" s="41">
        <f>SUM(AO321:BN321)</f>
        <v>90</v>
      </c>
      <c r="Z321" s="41">
        <f>COUNTIF(AO321:BN321, "&gt;0")</f>
        <v>1</v>
      </c>
      <c r="AA321" s="41">
        <f>SUM(AB321:AF321)</f>
        <v>312</v>
      </c>
      <c r="AB321" s="41">
        <f>BP321+BQ321</f>
        <v>169</v>
      </c>
      <c r="AC321" s="41">
        <v>0</v>
      </c>
      <c r="AD321" s="41">
        <v>0</v>
      </c>
      <c r="AE321" s="41">
        <f>SUM(BR321)</f>
        <v>143</v>
      </c>
      <c r="AF321" s="41">
        <f>SUM(AM321)</f>
        <v>0</v>
      </c>
      <c r="AG321" s="122"/>
      <c r="AH321" s="36">
        <v>0</v>
      </c>
      <c r="AI321" s="126">
        <v>0</v>
      </c>
      <c r="AJ321" s="36">
        <v>0</v>
      </c>
      <c r="AK321" s="121"/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14">
        <v>0</v>
      </c>
      <c r="AR321" s="1">
        <v>0</v>
      </c>
      <c r="AS321" s="114">
        <v>0</v>
      </c>
      <c r="AT321" s="114">
        <v>0</v>
      </c>
      <c r="AU321" s="114">
        <v>0</v>
      </c>
      <c r="AV321" s="114">
        <v>0</v>
      </c>
      <c r="AW321" s="114">
        <v>90</v>
      </c>
      <c r="AX321" s="114">
        <v>0</v>
      </c>
      <c r="AY321" s="114">
        <v>0</v>
      </c>
      <c r="AZ321" s="114">
        <v>0</v>
      </c>
      <c r="BA321" s="114">
        <v>0</v>
      </c>
      <c r="BB321" s="114">
        <v>0</v>
      </c>
      <c r="BC321" s="114">
        <v>0</v>
      </c>
      <c r="BD321" s="115">
        <v>0</v>
      </c>
      <c r="BE321" s="114">
        <v>0</v>
      </c>
      <c r="BF321" s="114">
        <v>0</v>
      </c>
      <c r="BG321" s="114">
        <v>0</v>
      </c>
      <c r="BH321" s="114">
        <v>0</v>
      </c>
      <c r="BI321" s="114">
        <v>0</v>
      </c>
      <c r="BJ321" s="114">
        <v>0</v>
      </c>
      <c r="BK321" s="114">
        <v>0</v>
      </c>
      <c r="BL321" s="114">
        <v>0</v>
      </c>
      <c r="BM321" s="114">
        <v>0</v>
      </c>
      <c r="BN321" s="114">
        <v>0</v>
      </c>
      <c r="BO321" s="114">
        <v>0</v>
      </c>
      <c r="BP321" s="114">
        <v>0</v>
      </c>
      <c r="BQ321" s="114">
        <v>169</v>
      </c>
      <c r="BR321" s="114">
        <v>143</v>
      </c>
      <c r="BS321" s="114">
        <v>0</v>
      </c>
    </row>
    <row r="322" spans="1:71" s="1" customFormat="1" ht="15" x14ac:dyDescent="0.25">
      <c r="A322" s="1" t="str">
        <f>CONCATENATE(G322,"-",F322,"-",H322)</f>
        <v>999933343-Green-Cadet</v>
      </c>
      <c r="B322" s="1" t="str">
        <f>CONCATENATE(G322,"-",H322)</f>
        <v>999933343-Cadet</v>
      </c>
      <c r="C322" s="36" t="s">
        <v>893</v>
      </c>
      <c r="D322" s="36" t="s">
        <v>1829</v>
      </c>
      <c r="E322" s="36" t="s">
        <v>27</v>
      </c>
      <c r="F322" s="41" t="s">
        <v>19</v>
      </c>
      <c r="G322" s="128">
        <v>999933343</v>
      </c>
      <c r="H322" s="41" t="s">
        <v>18</v>
      </c>
      <c r="I322" s="34">
        <f>((L322)-J322)+T322</f>
        <v>295</v>
      </c>
      <c r="J322" s="34">
        <f>L322/2</f>
        <v>0</v>
      </c>
      <c r="K322" s="37"/>
      <c r="L322" s="34">
        <f>SUM(N322,O322,P322,Q322,R322,M322)</f>
        <v>0</v>
      </c>
      <c r="M322" s="34">
        <f>AJ322</f>
        <v>0</v>
      </c>
      <c r="N322" s="34">
        <f>SUM(AI322)</f>
        <v>0</v>
      </c>
      <c r="O322" s="34">
        <f>0</f>
        <v>0</v>
      </c>
      <c r="P322" s="34">
        <v>0</v>
      </c>
      <c r="Q322" s="34">
        <v>0</v>
      </c>
      <c r="R322" s="34">
        <f>AH322</f>
        <v>0</v>
      </c>
      <c r="S322" s="122"/>
      <c r="T322" s="41">
        <f>SUM(U322,AA322)</f>
        <v>295</v>
      </c>
      <c r="U322" s="41">
        <f>IF(SUM(V322:Y322)&gt;=250, 250,SUM(V322:Y322))</f>
        <v>75.5</v>
      </c>
      <c r="V322" s="41">
        <v>0</v>
      </c>
      <c r="W322" s="41">
        <v>0</v>
      </c>
      <c r="X322" s="41">
        <f>SUM(AL322,AN322,BO322,BS322)</f>
        <v>37.5</v>
      </c>
      <c r="Y322" s="41">
        <f>SUM(AO322:BN322)</f>
        <v>38</v>
      </c>
      <c r="Z322" s="41">
        <f>COUNTIF(AO322:BN322, "&gt;0")</f>
        <v>1</v>
      </c>
      <c r="AA322" s="41">
        <f>SUM(AB322:AF322)</f>
        <v>219.5</v>
      </c>
      <c r="AB322" s="41">
        <f>BP322+BQ322</f>
        <v>112.5</v>
      </c>
      <c r="AC322" s="41">
        <v>0</v>
      </c>
      <c r="AD322" s="41">
        <v>0</v>
      </c>
      <c r="AE322" s="41">
        <f>SUM(BR322)</f>
        <v>107</v>
      </c>
      <c r="AF322" s="41">
        <f>SUM(AM322)</f>
        <v>0</v>
      </c>
      <c r="AG322" s="122"/>
      <c r="AH322" s="36">
        <v>0</v>
      </c>
      <c r="AI322" s="126">
        <v>0</v>
      </c>
      <c r="AJ322" s="36">
        <v>0</v>
      </c>
      <c r="AK322" s="121"/>
      <c r="AL322" s="1">
        <v>37.5</v>
      </c>
      <c r="AM322" s="1">
        <v>0</v>
      </c>
      <c r="AN322" s="1">
        <v>0</v>
      </c>
      <c r="AO322" s="1">
        <v>38</v>
      </c>
      <c r="AP322" s="1">
        <v>0</v>
      </c>
      <c r="AQ322" s="114">
        <v>0</v>
      </c>
      <c r="AR322" s="1">
        <v>0</v>
      </c>
      <c r="AS322" s="114">
        <v>0</v>
      </c>
      <c r="AT322" s="114">
        <v>0</v>
      </c>
      <c r="AU322" s="114">
        <v>0</v>
      </c>
      <c r="AV322" s="114">
        <v>0</v>
      </c>
      <c r="AW322" s="114">
        <v>0</v>
      </c>
      <c r="AX322" s="114">
        <v>0</v>
      </c>
      <c r="AY322" s="114">
        <v>0</v>
      </c>
      <c r="AZ322" s="114">
        <v>0</v>
      </c>
      <c r="BA322" s="114">
        <v>0</v>
      </c>
      <c r="BB322" s="114">
        <v>0</v>
      </c>
      <c r="BC322" s="114">
        <v>0</v>
      </c>
      <c r="BD322" s="115">
        <v>0</v>
      </c>
      <c r="BE322" s="114">
        <v>0</v>
      </c>
      <c r="BF322" s="114">
        <v>0</v>
      </c>
      <c r="BG322" s="114">
        <v>0</v>
      </c>
      <c r="BH322" s="114">
        <v>0</v>
      </c>
      <c r="BI322" s="114">
        <v>0</v>
      </c>
      <c r="BJ322" s="114">
        <v>0</v>
      </c>
      <c r="BK322" s="114">
        <v>0</v>
      </c>
      <c r="BL322" s="114">
        <v>0</v>
      </c>
      <c r="BM322" s="114">
        <v>0</v>
      </c>
      <c r="BN322" s="114">
        <v>0</v>
      </c>
      <c r="BO322" s="114">
        <v>0</v>
      </c>
      <c r="BP322" s="114">
        <v>112.5</v>
      </c>
      <c r="BQ322" s="114">
        <v>0</v>
      </c>
      <c r="BR322" s="114">
        <v>107</v>
      </c>
      <c r="BS322" s="114">
        <v>0</v>
      </c>
    </row>
    <row r="323" spans="1:71" s="1" customFormat="1" ht="15" x14ac:dyDescent="0.25">
      <c r="A323" s="1" t="str">
        <f>CONCATENATE(G323,"-",F323,"-",H323)</f>
        <v>999931753-Green-Cadet</v>
      </c>
      <c r="B323" s="1" t="str">
        <f>CONCATENATE(G323,"-",H323)</f>
        <v>999931753-Cadet</v>
      </c>
      <c r="C323" s="36" t="s">
        <v>1587</v>
      </c>
      <c r="D323" s="36" t="s">
        <v>1588</v>
      </c>
      <c r="E323" s="36" t="s">
        <v>27</v>
      </c>
      <c r="F323" s="36" t="s">
        <v>19</v>
      </c>
      <c r="G323" s="36">
        <v>999931753</v>
      </c>
      <c r="H323" s="36" t="s">
        <v>18</v>
      </c>
      <c r="I323" s="34">
        <f>((L323)-J323)+T323</f>
        <v>287</v>
      </c>
      <c r="J323" s="34">
        <f>L323/2</f>
        <v>0</v>
      </c>
      <c r="K323" s="35"/>
      <c r="L323" s="34">
        <f>SUM(N323,O323,P323,Q323,R323,M323)</f>
        <v>0</v>
      </c>
      <c r="M323" s="34">
        <f>AJ323</f>
        <v>0</v>
      </c>
      <c r="N323" s="34">
        <f>SUM(AI323)</f>
        <v>0</v>
      </c>
      <c r="O323" s="34">
        <f>0</f>
        <v>0</v>
      </c>
      <c r="P323" s="34">
        <v>0</v>
      </c>
      <c r="Q323" s="34">
        <v>0</v>
      </c>
      <c r="R323" s="34">
        <f>AH323</f>
        <v>0</v>
      </c>
      <c r="S323" s="122"/>
      <c r="T323" s="41">
        <f>SUM(U323,AA323)</f>
        <v>287</v>
      </c>
      <c r="U323" s="41">
        <f>IF(SUM(V323:Y323)&gt;=250, 250,SUM(V323:Y323))</f>
        <v>120</v>
      </c>
      <c r="V323" s="41">
        <v>0</v>
      </c>
      <c r="W323" s="41">
        <v>0</v>
      </c>
      <c r="X323" s="41">
        <f>SUM(AL323,AN323,BO323,BS323)</f>
        <v>0</v>
      </c>
      <c r="Y323" s="41">
        <f>SUM(AO323:BN323)</f>
        <v>120</v>
      </c>
      <c r="Z323" s="41">
        <f>COUNTIF(AO323:BN323, "&gt;0")</f>
        <v>1</v>
      </c>
      <c r="AA323" s="41">
        <f>SUM(AB323:AF323)</f>
        <v>167</v>
      </c>
      <c r="AB323" s="41">
        <f>BP323+BQ323</f>
        <v>0</v>
      </c>
      <c r="AC323" s="41">
        <v>0</v>
      </c>
      <c r="AD323" s="41">
        <v>0</v>
      </c>
      <c r="AE323" s="41">
        <f>SUM(BR323)</f>
        <v>167</v>
      </c>
      <c r="AF323" s="41">
        <f>SUM(AM323)</f>
        <v>0</v>
      </c>
      <c r="AG323" s="122"/>
      <c r="AH323" s="36">
        <v>0</v>
      </c>
      <c r="AI323" s="36">
        <v>0</v>
      </c>
      <c r="AJ323" s="36">
        <v>0</v>
      </c>
      <c r="AK323" s="121"/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14">
        <v>0</v>
      </c>
      <c r="AR323" s="1">
        <v>0</v>
      </c>
      <c r="AS323" s="114">
        <v>0</v>
      </c>
      <c r="AT323" s="114">
        <v>0</v>
      </c>
      <c r="AU323" s="114">
        <v>0</v>
      </c>
      <c r="AV323" s="114">
        <v>0</v>
      </c>
      <c r="AW323" s="114">
        <v>0</v>
      </c>
      <c r="AX323" s="114">
        <v>0</v>
      </c>
      <c r="AY323" s="114">
        <v>0</v>
      </c>
      <c r="AZ323" s="114">
        <v>0</v>
      </c>
      <c r="BA323" s="114">
        <v>0</v>
      </c>
      <c r="BB323" s="114">
        <v>0</v>
      </c>
      <c r="BC323" s="114">
        <v>0</v>
      </c>
      <c r="BD323" s="115">
        <v>0</v>
      </c>
      <c r="BE323" s="114">
        <v>0</v>
      </c>
      <c r="BF323" s="114">
        <v>0</v>
      </c>
      <c r="BG323" s="114">
        <v>120</v>
      </c>
      <c r="BH323" s="114">
        <v>0</v>
      </c>
      <c r="BI323" s="114">
        <v>0</v>
      </c>
      <c r="BJ323" s="114">
        <v>0</v>
      </c>
      <c r="BK323" s="114">
        <v>0</v>
      </c>
      <c r="BL323" s="114">
        <v>0</v>
      </c>
      <c r="BM323" s="114">
        <v>0</v>
      </c>
      <c r="BN323" s="114">
        <v>0</v>
      </c>
      <c r="BO323" s="114">
        <v>0</v>
      </c>
      <c r="BP323" s="114">
        <v>0</v>
      </c>
      <c r="BQ323" s="114">
        <v>0</v>
      </c>
      <c r="BR323" s="114">
        <v>167</v>
      </c>
      <c r="BS323" s="114">
        <v>0</v>
      </c>
    </row>
    <row r="324" spans="1:71" s="1" customFormat="1" ht="15" x14ac:dyDescent="0.25">
      <c r="A324" s="1" t="str">
        <f>CONCATENATE(G324,"-",F324,"-",H324)</f>
        <v>999934394-Green-Cadet</v>
      </c>
      <c r="B324" s="1" t="str">
        <f>CONCATENATE(G324,"-",H324)</f>
        <v>999934394-Cadet</v>
      </c>
      <c r="C324" s="36" t="s">
        <v>3059</v>
      </c>
      <c r="D324" s="36" t="s">
        <v>3060</v>
      </c>
      <c r="E324" s="36" t="s">
        <v>27</v>
      </c>
      <c r="F324" s="36" t="s">
        <v>19</v>
      </c>
      <c r="G324" s="36">
        <v>999934394</v>
      </c>
      <c r="H324" s="36" t="s">
        <v>18</v>
      </c>
      <c r="I324" s="34">
        <f>((L324)-J324)+T324</f>
        <v>225</v>
      </c>
      <c r="J324" s="36"/>
      <c r="K324" s="35"/>
      <c r="L324" s="34">
        <f>SUM(N324,O324,P324,Q324,R324,M324)</f>
        <v>0</v>
      </c>
      <c r="M324" s="34">
        <f>AJ324</f>
        <v>0</v>
      </c>
      <c r="N324" s="34">
        <f>SUM(AI324)</f>
        <v>0</v>
      </c>
      <c r="O324" s="34">
        <f>0</f>
        <v>0</v>
      </c>
      <c r="P324" s="34">
        <v>0</v>
      </c>
      <c r="Q324" s="34">
        <v>0</v>
      </c>
      <c r="R324" s="34">
        <f>AH324</f>
        <v>0</v>
      </c>
      <c r="S324" s="122"/>
      <c r="T324" s="41">
        <f>SUM(U324,AA324)</f>
        <v>225</v>
      </c>
      <c r="U324" s="41">
        <f>IF(SUM(V324:Y324)&gt;=250, 250,SUM(V324:Y324))</f>
        <v>34</v>
      </c>
      <c r="V324" s="41">
        <v>0</v>
      </c>
      <c r="W324" s="41">
        <v>0</v>
      </c>
      <c r="X324" s="41">
        <f>SUM(AL324,AN324,BO324,BS324)</f>
        <v>0</v>
      </c>
      <c r="Y324" s="41">
        <f>SUM(AO324:BN324)</f>
        <v>34</v>
      </c>
      <c r="Z324" s="41">
        <f>COUNTIF(AO324:BN324, "&gt;0")</f>
        <v>1</v>
      </c>
      <c r="AA324" s="41">
        <f>SUM(AB324:AF324)</f>
        <v>191</v>
      </c>
      <c r="AB324" s="41">
        <f>BP324+BQ324</f>
        <v>0</v>
      </c>
      <c r="AC324" s="41">
        <v>0</v>
      </c>
      <c r="AD324" s="41">
        <v>0</v>
      </c>
      <c r="AE324" s="41">
        <f>SUM(BR324)</f>
        <v>191</v>
      </c>
      <c r="AF324" s="41">
        <f>SUM(AM324)</f>
        <v>0</v>
      </c>
      <c r="AG324" s="122"/>
      <c r="AH324" s="36">
        <v>0</v>
      </c>
      <c r="AI324" s="126">
        <v>0</v>
      </c>
      <c r="AJ324" s="36">
        <v>0</v>
      </c>
      <c r="AK324" s="121"/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14">
        <v>0</v>
      </c>
      <c r="AR324" s="1">
        <v>0</v>
      </c>
      <c r="AS324" s="114">
        <v>0</v>
      </c>
      <c r="AT324" s="114">
        <v>0</v>
      </c>
      <c r="AU324" s="114">
        <v>0</v>
      </c>
      <c r="AV324" s="114">
        <v>0</v>
      </c>
      <c r="AW324" s="114">
        <v>0</v>
      </c>
      <c r="AX324" s="114">
        <v>0</v>
      </c>
      <c r="AY324" s="114">
        <v>0</v>
      </c>
      <c r="AZ324" s="114">
        <v>0</v>
      </c>
      <c r="BA324" s="114">
        <v>0</v>
      </c>
      <c r="BB324" s="114">
        <v>0</v>
      </c>
      <c r="BC324" s="114">
        <v>0</v>
      </c>
      <c r="BD324" s="115">
        <v>0</v>
      </c>
      <c r="BE324" s="114">
        <v>0</v>
      </c>
      <c r="BF324" s="114">
        <v>0</v>
      </c>
      <c r="BG324" s="114">
        <v>0</v>
      </c>
      <c r="BH324" s="114">
        <v>34</v>
      </c>
      <c r="BI324" s="114">
        <v>0</v>
      </c>
      <c r="BJ324" s="114">
        <v>0</v>
      </c>
      <c r="BK324" s="114">
        <v>0</v>
      </c>
      <c r="BL324" s="114">
        <v>0</v>
      </c>
      <c r="BM324" s="114">
        <v>0</v>
      </c>
      <c r="BN324" s="114">
        <v>0</v>
      </c>
      <c r="BO324" s="114">
        <v>0</v>
      </c>
      <c r="BP324" s="114">
        <v>0</v>
      </c>
      <c r="BQ324" s="114">
        <v>0</v>
      </c>
      <c r="BR324" s="114">
        <v>191</v>
      </c>
      <c r="BS324" s="114">
        <v>0</v>
      </c>
    </row>
    <row r="325" spans="1:71" s="1" customFormat="1" ht="15" x14ac:dyDescent="0.25">
      <c r="A325" s="1" t="str">
        <f>CONCATENATE(G325,"-",F325,"-",H325)</f>
        <v>999934472-Green-Cadet</v>
      </c>
      <c r="B325" s="1" t="str">
        <f>CONCATENATE(G325,"-",H325)</f>
        <v>999934472-Cadet</v>
      </c>
      <c r="C325" s="36" t="s">
        <v>2138</v>
      </c>
      <c r="D325" s="36" t="s">
        <v>2139</v>
      </c>
      <c r="E325" s="36" t="s">
        <v>27</v>
      </c>
      <c r="F325" s="41" t="s">
        <v>19</v>
      </c>
      <c r="G325" s="128">
        <v>999934472</v>
      </c>
      <c r="H325" s="41" t="s">
        <v>18</v>
      </c>
      <c r="I325" s="34">
        <f>((L325)-J325)+T325</f>
        <v>187</v>
      </c>
      <c r="J325" s="36"/>
      <c r="K325" s="37"/>
      <c r="L325" s="34">
        <f>SUM(N325,O325,P325,Q325,R325,M325)</f>
        <v>0</v>
      </c>
      <c r="M325" s="34">
        <f>AJ325</f>
        <v>0</v>
      </c>
      <c r="N325" s="34">
        <f>SUM(AI325)</f>
        <v>0</v>
      </c>
      <c r="O325" s="34">
        <f>0</f>
        <v>0</v>
      </c>
      <c r="P325" s="34">
        <v>0</v>
      </c>
      <c r="Q325" s="34">
        <v>0</v>
      </c>
      <c r="R325" s="34">
        <f>AH325</f>
        <v>0</v>
      </c>
      <c r="S325" s="122"/>
      <c r="T325" s="41">
        <f>SUM(U325,AA325)</f>
        <v>187</v>
      </c>
      <c r="U325" s="41">
        <f>IF(SUM(V325:Y325)&gt;=250, 250,SUM(V325:Y325))</f>
        <v>60</v>
      </c>
      <c r="V325" s="41">
        <v>0</v>
      </c>
      <c r="W325" s="41">
        <v>0</v>
      </c>
      <c r="X325" s="41">
        <f>SUM(AL325,AN325,BO325,BS325)</f>
        <v>0</v>
      </c>
      <c r="Y325" s="41">
        <f>SUM(AO325:BN325)</f>
        <v>60</v>
      </c>
      <c r="Z325" s="41">
        <f>COUNTIF(AO325:BN325, "&gt;0")</f>
        <v>1</v>
      </c>
      <c r="AA325" s="41">
        <f>SUM(AB325:AF325)</f>
        <v>127</v>
      </c>
      <c r="AB325" s="41">
        <f>BP325+BQ325</f>
        <v>127</v>
      </c>
      <c r="AC325" s="41">
        <v>0</v>
      </c>
      <c r="AD325" s="41">
        <v>0</v>
      </c>
      <c r="AE325" s="41">
        <f>SUM(BR325)</f>
        <v>0</v>
      </c>
      <c r="AF325" s="41">
        <f>SUM(AM325)</f>
        <v>0</v>
      </c>
      <c r="AG325" s="122"/>
      <c r="AH325" s="36">
        <v>0</v>
      </c>
      <c r="AI325" s="36">
        <v>0</v>
      </c>
      <c r="AJ325" s="36">
        <v>0</v>
      </c>
      <c r="AK325" s="37">
        <v>0</v>
      </c>
      <c r="AL325" s="36">
        <v>0</v>
      </c>
      <c r="AM325" s="36">
        <v>0</v>
      </c>
      <c r="AN325" s="36">
        <v>0</v>
      </c>
      <c r="AO325" s="36">
        <v>0</v>
      </c>
      <c r="AP325" s="36">
        <v>0</v>
      </c>
      <c r="AQ325" s="114">
        <v>60</v>
      </c>
      <c r="AR325" s="1">
        <v>0</v>
      </c>
      <c r="AS325" s="114">
        <v>0</v>
      </c>
      <c r="AT325" s="114">
        <v>0</v>
      </c>
      <c r="AU325" s="114">
        <v>0</v>
      </c>
      <c r="AV325" s="114">
        <v>0</v>
      </c>
      <c r="AW325" s="114">
        <v>0</v>
      </c>
      <c r="AX325" s="114">
        <v>0</v>
      </c>
      <c r="AY325" s="114">
        <v>0</v>
      </c>
      <c r="AZ325" s="114">
        <v>0</v>
      </c>
      <c r="BA325" s="114">
        <v>0</v>
      </c>
      <c r="BB325" s="114">
        <v>0</v>
      </c>
      <c r="BC325" s="114">
        <v>0</v>
      </c>
      <c r="BD325" s="115">
        <v>0</v>
      </c>
      <c r="BE325" s="114">
        <v>0</v>
      </c>
      <c r="BF325" s="114">
        <v>0</v>
      </c>
      <c r="BG325" s="114">
        <v>0</v>
      </c>
      <c r="BH325" s="114">
        <v>0</v>
      </c>
      <c r="BI325" s="114">
        <v>0</v>
      </c>
      <c r="BJ325" s="114">
        <v>0</v>
      </c>
      <c r="BK325" s="114">
        <v>0</v>
      </c>
      <c r="BL325" s="114">
        <v>0</v>
      </c>
      <c r="BM325" s="114">
        <v>0</v>
      </c>
      <c r="BN325" s="114">
        <v>0</v>
      </c>
      <c r="BO325" s="114">
        <v>0</v>
      </c>
      <c r="BP325" s="114">
        <v>0</v>
      </c>
      <c r="BQ325" s="114">
        <v>127</v>
      </c>
      <c r="BR325" s="114">
        <v>0</v>
      </c>
      <c r="BS325" s="114">
        <v>0</v>
      </c>
    </row>
    <row r="326" spans="1:71" s="1" customFormat="1" ht="15" x14ac:dyDescent="0.25">
      <c r="A326" s="1" t="str">
        <f>CONCATENATE(G326,"-",F326,"-",H326)</f>
        <v>999929579-Green-Cadet</v>
      </c>
      <c r="B326" s="1" t="str">
        <f>CONCATENATE(G326,"-",H326)</f>
        <v>999929579-Cadet</v>
      </c>
      <c r="C326" s="131" t="s">
        <v>2732</v>
      </c>
      <c r="D326" s="131" t="s">
        <v>2733</v>
      </c>
      <c r="E326" s="131" t="s">
        <v>27</v>
      </c>
      <c r="F326" s="131" t="s">
        <v>19</v>
      </c>
      <c r="G326" s="150">
        <v>999929579</v>
      </c>
      <c r="H326" s="131" t="s">
        <v>18</v>
      </c>
      <c r="I326" s="34">
        <f>((L326)-J326)+T326</f>
        <v>180</v>
      </c>
      <c r="J326" s="36"/>
      <c r="K326" s="35"/>
      <c r="L326" s="34">
        <f>SUM(N326,O326,P326,Q326,R326,M326)</f>
        <v>0</v>
      </c>
      <c r="M326" s="34">
        <f>AJ326</f>
        <v>0</v>
      </c>
      <c r="N326" s="34">
        <f>SUM(AI326)</f>
        <v>0</v>
      </c>
      <c r="O326" s="34">
        <f>0</f>
        <v>0</v>
      </c>
      <c r="P326" s="34">
        <v>0</v>
      </c>
      <c r="Q326" s="34">
        <v>0</v>
      </c>
      <c r="R326" s="34">
        <f>AH326</f>
        <v>0</v>
      </c>
      <c r="S326" s="122"/>
      <c r="T326" s="41">
        <f>SUM(U326,AA326)</f>
        <v>180</v>
      </c>
      <c r="U326" s="41">
        <f>IF(SUM(V326:Y326)&gt;=250, 250,SUM(V326:Y326))</f>
        <v>180</v>
      </c>
      <c r="V326" s="41">
        <v>0</v>
      </c>
      <c r="W326" s="41">
        <v>0</v>
      </c>
      <c r="X326" s="41">
        <f>SUM(AL326,AN326,BO326,BS326)</f>
        <v>0</v>
      </c>
      <c r="Y326" s="41">
        <f>SUM(AO326:BN326)</f>
        <v>180</v>
      </c>
      <c r="Z326" s="41">
        <f>COUNTIF(AO326:BN326, "&gt;0")</f>
        <v>2</v>
      </c>
      <c r="AA326" s="41">
        <f>SUM(AB326:AF326)</f>
        <v>0</v>
      </c>
      <c r="AB326" s="41">
        <f>BP326+BQ326</f>
        <v>0</v>
      </c>
      <c r="AC326" s="41">
        <v>0</v>
      </c>
      <c r="AD326" s="41">
        <v>0</v>
      </c>
      <c r="AE326" s="41">
        <f>SUM(BR326)</f>
        <v>0</v>
      </c>
      <c r="AF326" s="41">
        <f>SUM(AM326)</f>
        <v>0</v>
      </c>
      <c r="AG326" s="122"/>
      <c r="AH326" s="36">
        <v>0</v>
      </c>
      <c r="AI326" s="126">
        <v>0</v>
      </c>
      <c r="AJ326" s="36">
        <v>0</v>
      </c>
      <c r="AK326" s="121"/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14">
        <v>0</v>
      </c>
      <c r="AR326" s="1">
        <v>0</v>
      </c>
      <c r="AS326" s="114">
        <v>0</v>
      </c>
      <c r="AT326" s="114">
        <v>0</v>
      </c>
      <c r="AU326" s="114">
        <v>0</v>
      </c>
      <c r="AV326" s="114">
        <v>0</v>
      </c>
      <c r="AW326" s="114">
        <v>0</v>
      </c>
      <c r="AX326" s="114">
        <v>0</v>
      </c>
      <c r="AY326" s="114">
        <v>0</v>
      </c>
      <c r="AZ326" s="114">
        <v>0</v>
      </c>
      <c r="BA326" s="114">
        <v>0</v>
      </c>
      <c r="BB326" s="114">
        <v>120</v>
      </c>
      <c r="BC326" s="114">
        <v>0</v>
      </c>
      <c r="BD326" s="115">
        <v>0</v>
      </c>
      <c r="BE326" s="114">
        <v>0</v>
      </c>
      <c r="BF326" s="114">
        <v>0</v>
      </c>
      <c r="BG326" s="114">
        <v>0</v>
      </c>
      <c r="BH326" s="114">
        <v>0</v>
      </c>
      <c r="BI326" s="114">
        <v>60</v>
      </c>
      <c r="BJ326" s="114">
        <v>0</v>
      </c>
      <c r="BK326" s="114">
        <v>0</v>
      </c>
      <c r="BL326" s="114">
        <v>0</v>
      </c>
      <c r="BM326" s="114">
        <v>0</v>
      </c>
      <c r="BN326" s="114">
        <v>0</v>
      </c>
      <c r="BO326" s="114">
        <v>0</v>
      </c>
      <c r="BP326" s="114">
        <v>0</v>
      </c>
      <c r="BQ326" s="114">
        <v>0</v>
      </c>
      <c r="BR326" s="114">
        <v>0</v>
      </c>
      <c r="BS326" s="114">
        <v>0</v>
      </c>
    </row>
    <row r="327" spans="1:71" s="1" customFormat="1" ht="15" x14ac:dyDescent="0.25">
      <c r="A327" s="1" t="str">
        <f>CONCATENATE(G327,"-",F327,"-",H327)</f>
        <v>999931848-Green-Cadet</v>
      </c>
      <c r="B327" s="1" t="str">
        <f>CONCATENATE(G327,"-",H327)</f>
        <v>999931848-Cadet</v>
      </c>
      <c r="C327" s="36" t="s">
        <v>225</v>
      </c>
      <c r="D327" s="36" t="s">
        <v>1590</v>
      </c>
      <c r="E327" s="36" t="s">
        <v>27</v>
      </c>
      <c r="F327" s="36" t="s">
        <v>19</v>
      </c>
      <c r="G327" s="36">
        <v>999931848</v>
      </c>
      <c r="H327" s="36" t="s">
        <v>18</v>
      </c>
      <c r="I327" s="34">
        <f>((L327)-J327)+T327</f>
        <v>175</v>
      </c>
      <c r="J327" s="36"/>
      <c r="K327" s="35"/>
      <c r="L327" s="34">
        <f>SUM(N327,O327,P327,Q327,R327,M327)</f>
        <v>0</v>
      </c>
      <c r="M327" s="34">
        <f>AJ327</f>
        <v>0</v>
      </c>
      <c r="N327" s="34">
        <f>SUM(AI327)</f>
        <v>0</v>
      </c>
      <c r="O327" s="34">
        <f>0</f>
        <v>0</v>
      </c>
      <c r="P327" s="34">
        <v>0</v>
      </c>
      <c r="Q327" s="34">
        <v>0</v>
      </c>
      <c r="R327" s="34">
        <f>AH327</f>
        <v>0</v>
      </c>
      <c r="S327" s="122"/>
      <c r="T327" s="41">
        <f>SUM(U327,AA327)</f>
        <v>175</v>
      </c>
      <c r="U327" s="41">
        <f>IF(SUM(V327:Y327)&gt;=250, 250,SUM(V327:Y327))</f>
        <v>68</v>
      </c>
      <c r="V327" s="41">
        <v>0</v>
      </c>
      <c r="W327" s="41">
        <v>0</v>
      </c>
      <c r="X327" s="41">
        <f>SUM(AL327,AN327,BO327,BS327)</f>
        <v>0</v>
      </c>
      <c r="Y327" s="41">
        <f>SUM(AO327:BN327)</f>
        <v>68</v>
      </c>
      <c r="Z327" s="41">
        <f>COUNTIF(AO327:BN327, "&gt;0")</f>
        <v>1</v>
      </c>
      <c r="AA327" s="41">
        <f>SUM(AB327:AF327)</f>
        <v>107</v>
      </c>
      <c r="AB327" s="41">
        <f>BP327+BQ327</f>
        <v>0</v>
      </c>
      <c r="AC327" s="41">
        <v>0</v>
      </c>
      <c r="AD327" s="41">
        <v>0</v>
      </c>
      <c r="AE327" s="41">
        <f>SUM(BR327)</f>
        <v>107</v>
      </c>
      <c r="AF327" s="41">
        <f>SUM(AM327)</f>
        <v>0</v>
      </c>
      <c r="AG327" s="122"/>
      <c r="AH327" s="36">
        <v>0</v>
      </c>
      <c r="AI327" s="36">
        <v>0</v>
      </c>
      <c r="AJ327" s="36">
        <v>0</v>
      </c>
      <c r="AK327" s="121"/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14">
        <v>0</v>
      </c>
      <c r="AR327" s="1">
        <v>0</v>
      </c>
      <c r="AS327" s="114">
        <v>0</v>
      </c>
      <c r="AT327" s="114">
        <v>0</v>
      </c>
      <c r="AU327" s="114">
        <v>0</v>
      </c>
      <c r="AV327" s="114">
        <v>0</v>
      </c>
      <c r="AW327" s="114">
        <v>0</v>
      </c>
      <c r="AX327" s="114">
        <v>0</v>
      </c>
      <c r="AY327" s="114">
        <v>0</v>
      </c>
      <c r="AZ327" s="114">
        <v>0</v>
      </c>
      <c r="BA327" s="114">
        <v>0</v>
      </c>
      <c r="BB327" s="114">
        <v>0</v>
      </c>
      <c r="BC327" s="114">
        <v>0</v>
      </c>
      <c r="BD327" s="115">
        <v>0</v>
      </c>
      <c r="BE327" s="114">
        <v>0</v>
      </c>
      <c r="BF327" s="114">
        <v>0</v>
      </c>
      <c r="BG327" s="114">
        <v>68</v>
      </c>
      <c r="BH327" s="114">
        <v>0</v>
      </c>
      <c r="BI327" s="114">
        <v>0</v>
      </c>
      <c r="BJ327" s="114">
        <v>0</v>
      </c>
      <c r="BK327" s="114">
        <v>0</v>
      </c>
      <c r="BL327" s="114">
        <v>0</v>
      </c>
      <c r="BM327" s="114">
        <v>0</v>
      </c>
      <c r="BN327" s="114">
        <v>0</v>
      </c>
      <c r="BO327" s="114">
        <v>0</v>
      </c>
      <c r="BP327" s="114">
        <v>0</v>
      </c>
      <c r="BQ327" s="114">
        <v>0</v>
      </c>
      <c r="BR327" s="114">
        <v>107</v>
      </c>
      <c r="BS327" s="114">
        <v>0</v>
      </c>
    </row>
    <row r="328" spans="1:71" s="1" customFormat="1" ht="15" x14ac:dyDescent="0.25">
      <c r="A328" s="1" t="str">
        <f>CONCATENATE(G328,"-",F328,"-",H328)</f>
        <v>999930303-Green-Cadet</v>
      </c>
      <c r="B328" s="1" t="str">
        <f>CONCATENATE(G328,"-",H328)</f>
        <v>999930303-Cadet</v>
      </c>
      <c r="C328" s="36" t="s">
        <v>183</v>
      </c>
      <c r="D328" s="36" t="s">
        <v>50</v>
      </c>
      <c r="E328" s="36" t="s">
        <v>27</v>
      </c>
      <c r="F328" s="41" t="s">
        <v>19</v>
      </c>
      <c r="G328" s="128">
        <v>999930303</v>
      </c>
      <c r="H328" s="41" t="s">
        <v>18</v>
      </c>
      <c r="I328" s="34">
        <f>((L328)-J328)+T328</f>
        <v>170</v>
      </c>
      <c r="J328" s="34">
        <f>L328/2</f>
        <v>0</v>
      </c>
      <c r="K328" s="37"/>
      <c r="L328" s="34">
        <f>SUM(N328,O328,P328,Q328,R328,M328)</f>
        <v>0</v>
      </c>
      <c r="M328" s="34">
        <f>AJ328</f>
        <v>0</v>
      </c>
      <c r="N328" s="34">
        <f>SUM(AI328)</f>
        <v>0</v>
      </c>
      <c r="O328" s="34">
        <f>0</f>
        <v>0</v>
      </c>
      <c r="P328" s="34">
        <v>0</v>
      </c>
      <c r="Q328" s="34">
        <v>0</v>
      </c>
      <c r="R328" s="34">
        <f>AH328</f>
        <v>0</v>
      </c>
      <c r="S328" s="122"/>
      <c r="T328" s="41">
        <f>SUM(U328,AA328)</f>
        <v>170</v>
      </c>
      <c r="U328" s="41">
        <f>IF(SUM(V328:Y328)&gt;=250, 250,SUM(V328:Y328))</f>
        <v>170</v>
      </c>
      <c r="V328" s="41">
        <v>0</v>
      </c>
      <c r="W328" s="41">
        <v>0</v>
      </c>
      <c r="X328" s="41">
        <f>SUM(AL328,AN328,BO328,BS328)</f>
        <v>50</v>
      </c>
      <c r="Y328" s="41">
        <f>SUM(AO328:BN328)</f>
        <v>120</v>
      </c>
      <c r="Z328" s="41">
        <f>COUNTIF(AO328:BN328, "&gt;0")</f>
        <v>2</v>
      </c>
      <c r="AA328" s="41">
        <f>SUM(AB328:AF328)</f>
        <v>0</v>
      </c>
      <c r="AB328" s="41">
        <f>BP328+BQ328</f>
        <v>0</v>
      </c>
      <c r="AC328" s="41">
        <v>0</v>
      </c>
      <c r="AD328" s="41">
        <v>0</v>
      </c>
      <c r="AE328" s="41">
        <f>SUM(BR328)</f>
        <v>0</v>
      </c>
      <c r="AF328" s="41">
        <f>SUM(AM328)</f>
        <v>0</v>
      </c>
      <c r="AG328" s="122"/>
      <c r="AH328" s="36">
        <v>0</v>
      </c>
      <c r="AI328" s="126">
        <v>0</v>
      </c>
      <c r="AJ328" s="36">
        <v>0</v>
      </c>
      <c r="AK328" s="37"/>
      <c r="AL328" s="1">
        <v>0</v>
      </c>
      <c r="AM328" s="1">
        <v>0</v>
      </c>
      <c r="AN328" s="1">
        <v>50</v>
      </c>
      <c r="AO328" s="1">
        <v>0</v>
      </c>
      <c r="AP328" s="1">
        <v>0</v>
      </c>
      <c r="AQ328" s="114">
        <v>0</v>
      </c>
      <c r="AR328" s="1">
        <v>0</v>
      </c>
      <c r="AS328" s="114">
        <v>60</v>
      </c>
      <c r="AT328" s="114">
        <v>0</v>
      </c>
      <c r="AU328" s="114">
        <v>0</v>
      </c>
      <c r="AV328" s="114">
        <v>0</v>
      </c>
      <c r="AW328" s="114">
        <v>0</v>
      </c>
      <c r="AX328" s="114">
        <v>0</v>
      </c>
      <c r="AY328" s="114">
        <v>0</v>
      </c>
      <c r="AZ328" s="114">
        <v>0</v>
      </c>
      <c r="BA328" s="114">
        <v>0</v>
      </c>
      <c r="BB328" s="114">
        <v>0</v>
      </c>
      <c r="BC328" s="114">
        <v>0</v>
      </c>
      <c r="BD328" s="115">
        <v>0</v>
      </c>
      <c r="BE328" s="114">
        <v>0</v>
      </c>
      <c r="BF328" s="114">
        <v>0</v>
      </c>
      <c r="BG328" s="114">
        <v>0</v>
      </c>
      <c r="BH328" s="114">
        <v>60</v>
      </c>
      <c r="BI328" s="114">
        <v>0</v>
      </c>
      <c r="BJ328" s="114">
        <v>0</v>
      </c>
      <c r="BK328" s="114">
        <v>0</v>
      </c>
      <c r="BL328" s="114">
        <v>0</v>
      </c>
      <c r="BM328" s="114">
        <v>0</v>
      </c>
      <c r="BN328" s="114">
        <v>0</v>
      </c>
      <c r="BO328" s="114">
        <v>0</v>
      </c>
      <c r="BP328" s="114">
        <v>0</v>
      </c>
      <c r="BQ328" s="114">
        <v>0</v>
      </c>
      <c r="BR328" s="114">
        <v>0</v>
      </c>
      <c r="BS328" s="114">
        <v>0</v>
      </c>
    </row>
    <row r="329" spans="1:71" s="1" customFormat="1" ht="15" x14ac:dyDescent="0.25">
      <c r="A329" s="1" t="str">
        <f>CONCATENATE(G329,"-",F329,"-",H329)</f>
        <v>999929546-Green-Cadet</v>
      </c>
      <c r="B329" s="1" t="str">
        <f>CONCATENATE(G329,"-",H329)</f>
        <v>999929546-Cadet</v>
      </c>
      <c r="C329" s="36" t="s">
        <v>1252</v>
      </c>
      <c r="D329" s="36" t="s">
        <v>1858</v>
      </c>
      <c r="E329" s="36" t="s">
        <v>27</v>
      </c>
      <c r="F329" s="41" t="s">
        <v>19</v>
      </c>
      <c r="G329" s="128">
        <v>999929546</v>
      </c>
      <c r="H329" s="41" t="s">
        <v>18</v>
      </c>
      <c r="I329" s="34">
        <f>((L329)-J329)+T329</f>
        <v>169</v>
      </c>
      <c r="J329" s="34">
        <f>L329/2</f>
        <v>0</v>
      </c>
      <c r="K329" s="37"/>
      <c r="L329" s="34">
        <f>SUM(N329,O329,P329,Q329,R329,M329)</f>
        <v>0</v>
      </c>
      <c r="M329" s="34">
        <f>AJ329</f>
        <v>0</v>
      </c>
      <c r="N329" s="34">
        <f>SUM(AI329)</f>
        <v>0</v>
      </c>
      <c r="O329" s="34">
        <f>0</f>
        <v>0</v>
      </c>
      <c r="P329" s="34">
        <v>0</v>
      </c>
      <c r="Q329" s="34">
        <v>0</v>
      </c>
      <c r="R329" s="34">
        <f>AH329</f>
        <v>0</v>
      </c>
      <c r="S329" s="122"/>
      <c r="T329" s="41">
        <f>SUM(U329,AA329)</f>
        <v>169</v>
      </c>
      <c r="U329" s="41">
        <f>IF(SUM(V329:Y329)&gt;=250, 250,SUM(V329:Y329))</f>
        <v>169</v>
      </c>
      <c r="V329" s="41">
        <v>0</v>
      </c>
      <c r="W329" s="41">
        <v>0</v>
      </c>
      <c r="X329" s="41">
        <f>SUM(AL329,AN329,BO329,BS329)</f>
        <v>50</v>
      </c>
      <c r="Y329" s="41">
        <f>SUM(AO329:BN329)</f>
        <v>119</v>
      </c>
      <c r="Z329" s="41">
        <f>COUNTIF(AO329:BN329, "&gt;0")</f>
        <v>2</v>
      </c>
      <c r="AA329" s="41">
        <f>SUM(AB329:AF329)</f>
        <v>0</v>
      </c>
      <c r="AB329" s="41">
        <f>BP329+BQ329</f>
        <v>0</v>
      </c>
      <c r="AC329" s="41">
        <v>0</v>
      </c>
      <c r="AD329" s="41">
        <v>0</v>
      </c>
      <c r="AE329" s="41">
        <f>SUM(BR329)</f>
        <v>0</v>
      </c>
      <c r="AF329" s="41">
        <f>SUM(AM329)</f>
        <v>0</v>
      </c>
      <c r="AG329" s="122"/>
      <c r="AH329" s="36">
        <v>0</v>
      </c>
      <c r="AI329" s="126">
        <v>0</v>
      </c>
      <c r="AJ329" s="36">
        <v>0</v>
      </c>
      <c r="AK329" s="121"/>
      <c r="AL329" s="1">
        <v>50</v>
      </c>
      <c r="AM329" s="1">
        <v>0</v>
      </c>
      <c r="AN329" s="1">
        <v>0</v>
      </c>
      <c r="AO329" s="1">
        <v>51</v>
      </c>
      <c r="AP329" s="1">
        <v>0</v>
      </c>
      <c r="AQ329" s="114">
        <v>0</v>
      </c>
      <c r="AR329" s="1">
        <v>0</v>
      </c>
      <c r="AS329" s="114">
        <v>0</v>
      </c>
      <c r="AT329" s="114">
        <v>0</v>
      </c>
      <c r="AU329" s="114">
        <v>0</v>
      </c>
      <c r="AV329" s="114">
        <v>68</v>
      </c>
      <c r="AW329" s="114">
        <v>0</v>
      </c>
      <c r="AX329" s="114">
        <v>0</v>
      </c>
      <c r="AY329" s="114">
        <v>0</v>
      </c>
      <c r="AZ329" s="114">
        <v>0</v>
      </c>
      <c r="BA329" s="114">
        <v>0</v>
      </c>
      <c r="BB329" s="114">
        <v>0</v>
      </c>
      <c r="BC329" s="114">
        <v>0</v>
      </c>
      <c r="BD329" s="115">
        <v>0</v>
      </c>
      <c r="BE329" s="114">
        <v>0</v>
      </c>
      <c r="BF329" s="114">
        <v>0</v>
      </c>
      <c r="BG329" s="114">
        <v>0</v>
      </c>
      <c r="BH329" s="114">
        <v>0</v>
      </c>
      <c r="BI329" s="114">
        <v>0</v>
      </c>
      <c r="BJ329" s="114">
        <v>0</v>
      </c>
      <c r="BK329" s="114">
        <v>0</v>
      </c>
      <c r="BL329" s="114">
        <v>0</v>
      </c>
      <c r="BM329" s="114">
        <v>0</v>
      </c>
      <c r="BN329" s="114">
        <v>0</v>
      </c>
      <c r="BO329" s="114">
        <v>0</v>
      </c>
      <c r="BP329" s="114">
        <v>0</v>
      </c>
      <c r="BQ329" s="114">
        <v>0</v>
      </c>
      <c r="BR329" s="114">
        <v>0</v>
      </c>
      <c r="BS329" s="114">
        <v>0</v>
      </c>
    </row>
    <row r="330" spans="1:71" s="1" customFormat="1" ht="15" x14ac:dyDescent="0.25">
      <c r="A330" s="1" t="str">
        <f>CONCATENATE(G330,"-",F330,"-",H330)</f>
        <v>999936663-Green-Cadet</v>
      </c>
      <c r="B330" s="1" t="str">
        <f>CONCATENATE(G330,"-",H330)</f>
        <v>999936663-Cadet</v>
      </c>
      <c r="C330" s="36" t="s">
        <v>315</v>
      </c>
      <c r="D330" s="36" t="s">
        <v>3591</v>
      </c>
      <c r="E330" s="36" t="s">
        <v>27</v>
      </c>
      <c r="F330" s="36" t="s">
        <v>19</v>
      </c>
      <c r="G330" s="36">
        <v>999936663</v>
      </c>
      <c r="H330" s="36" t="s">
        <v>18</v>
      </c>
      <c r="I330" s="34">
        <f>((L330)-J330)+T330</f>
        <v>169</v>
      </c>
      <c r="J330" s="36"/>
      <c r="K330" s="35"/>
      <c r="L330" s="34">
        <f>SUM(N330,O330,P330,Q330,R330,M330)</f>
        <v>0</v>
      </c>
      <c r="M330" s="34">
        <f>AJ330</f>
        <v>0</v>
      </c>
      <c r="N330" s="34">
        <f>SUM(AI330)</f>
        <v>0</v>
      </c>
      <c r="O330" s="34">
        <f>0</f>
        <v>0</v>
      </c>
      <c r="P330" s="34">
        <v>0</v>
      </c>
      <c r="Q330" s="34">
        <v>0</v>
      </c>
      <c r="R330" s="34">
        <f>AH330</f>
        <v>0</v>
      </c>
      <c r="S330" s="122"/>
      <c r="T330" s="41">
        <f>SUM(U330,AA330)</f>
        <v>169</v>
      </c>
      <c r="U330" s="41">
        <f>IF(SUM(V330:Y330)&gt;=250, 250,SUM(V330:Y330))</f>
        <v>0</v>
      </c>
      <c r="V330" s="41">
        <v>0</v>
      </c>
      <c r="W330" s="41">
        <v>0</v>
      </c>
      <c r="X330" s="41">
        <f>SUM(AL330,AN330,BO330,BS330)</f>
        <v>0</v>
      </c>
      <c r="Y330" s="41">
        <f>SUM(AO330:BN330)</f>
        <v>0</v>
      </c>
      <c r="Z330" s="41">
        <f>COUNTIF(AO330:BN330, "&gt;0")</f>
        <v>0</v>
      </c>
      <c r="AA330" s="41">
        <f>SUM(AB330:AF330)</f>
        <v>169</v>
      </c>
      <c r="AB330" s="41">
        <f>BP330+BQ330</f>
        <v>169</v>
      </c>
      <c r="AC330" s="41">
        <v>0</v>
      </c>
      <c r="AD330" s="41">
        <v>0</v>
      </c>
      <c r="AE330" s="41">
        <f>SUM(BR330)</f>
        <v>0</v>
      </c>
      <c r="AF330" s="41">
        <f>SUM(AM330)</f>
        <v>0</v>
      </c>
      <c r="AG330" s="122"/>
      <c r="AH330" s="36">
        <v>0</v>
      </c>
      <c r="AI330" s="126">
        <v>0</v>
      </c>
      <c r="AJ330" s="36">
        <v>0</v>
      </c>
      <c r="AK330" s="121"/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14">
        <v>0</v>
      </c>
      <c r="AR330" s="1">
        <v>0</v>
      </c>
      <c r="AS330" s="114">
        <v>0</v>
      </c>
      <c r="AT330" s="114">
        <v>0</v>
      </c>
      <c r="AU330" s="114">
        <v>0</v>
      </c>
      <c r="AV330" s="114">
        <v>0</v>
      </c>
      <c r="AW330" s="114">
        <v>0</v>
      </c>
      <c r="AX330" s="114">
        <v>0</v>
      </c>
      <c r="AY330" s="114">
        <v>0</v>
      </c>
      <c r="AZ330" s="114">
        <v>0</v>
      </c>
      <c r="BA330" s="114">
        <v>0</v>
      </c>
      <c r="BB330" s="114">
        <v>0</v>
      </c>
      <c r="BC330" s="114">
        <v>0</v>
      </c>
      <c r="BD330" s="115">
        <v>0</v>
      </c>
      <c r="BE330" s="114">
        <v>0</v>
      </c>
      <c r="BF330" s="114">
        <v>0</v>
      </c>
      <c r="BG330" s="114">
        <v>0</v>
      </c>
      <c r="BH330" s="114">
        <v>0</v>
      </c>
      <c r="BI330" s="114">
        <v>0</v>
      </c>
      <c r="BJ330" s="114">
        <v>0</v>
      </c>
      <c r="BK330" s="114">
        <v>0</v>
      </c>
      <c r="BL330" s="114">
        <v>0</v>
      </c>
      <c r="BM330" s="114">
        <v>0</v>
      </c>
      <c r="BN330" s="114">
        <v>0</v>
      </c>
      <c r="BO330" s="114">
        <v>0</v>
      </c>
      <c r="BP330" s="114">
        <v>0</v>
      </c>
      <c r="BQ330" s="114">
        <v>169</v>
      </c>
      <c r="BR330" s="114">
        <v>0</v>
      </c>
      <c r="BS330" s="114">
        <v>0</v>
      </c>
    </row>
    <row r="331" spans="1:71" s="1" customFormat="1" ht="15" x14ac:dyDescent="0.25">
      <c r="A331" s="1" t="str">
        <f>CONCATENATE(G331,"-",F331,"-",H331)</f>
        <v>999933273-Green-Cadet</v>
      </c>
      <c r="B331" s="1" t="str">
        <f>CONCATENATE(G331,"-",H331)</f>
        <v>999933273-Cadet</v>
      </c>
      <c r="C331" s="36" t="s">
        <v>2344</v>
      </c>
      <c r="D331" s="36" t="s">
        <v>1727</v>
      </c>
      <c r="E331" s="36" t="s">
        <v>27</v>
      </c>
      <c r="F331" s="41" t="s">
        <v>19</v>
      </c>
      <c r="G331" s="128">
        <v>999933273</v>
      </c>
      <c r="H331" s="41" t="s">
        <v>18</v>
      </c>
      <c r="I331" s="34">
        <f>((L331)-J331)+T331</f>
        <v>158</v>
      </c>
      <c r="J331" s="36"/>
      <c r="K331" s="35"/>
      <c r="L331" s="34">
        <f>SUM(N331,O331,P331,Q331,R331,M331)</f>
        <v>0</v>
      </c>
      <c r="M331" s="34">
        <f>AJ331</f>
        <v>0</v>
      </c>
      <c r="N331" s="34">
        <f>SUM(AI331)</f>
        <v>0</v>
      </c>
      <c r="O331" s="34">
        <f>0</f>
        <v>0</v>
      </c>
      <c r="P331" s="34">
        <v>0</v>
      </c>
      <c r="Q331" s="34">
        <v>0</v>
      </c>
      <c r="R331" s="34">
        <f>AH331</f>
        <v>0</v>
      </c>
      <c r="S331" s="122"/>
      <c r="T331" s="41">
        <f>SUM(U331,AA331)</f>
        <v>158</v>
      </c>
      <c r="U331" s="41">
        <f>IF(SUM(V331:Y331)&gt;=250, 250,SUM(V331:Y331))</f>
        <v>51</v>
      </c>
      <c r="V331" s="41">
        <v>0</v>
      </c>
      <c r="W331" s="41">
        <v>0</v>
      </c>
      <c r="X331" s="41">
        <f>SUM(AL331,AN331,BO331,BS331)</f>
        <v>0</v>
      </c>
      <c r="Y331" s="41">
        <f>SUM(AO331:BN331)</f>
        <v>51</v>
      </c>
      <c r="Z331" s="41">
        <f>COUNTIF(AO331:BN331, "&gt;0")</f>
        <v>1</v>
      </c>
      <c r="AA331" s="41">
        <f>SUM(AB331:AF331)</f>
        <v>107</v>
      </c>
      <c r="AB331" s="41">
        <f>BP331+BQ331</f>
        <v>0</v>
      </c>
      <c r="AC331" s="41">
        <v>0</v>
      </c>
      <c r="AD331" s="41">
        <v>0</v>
      </c>
      <c r="AE331" s="41">
        <f>SUM(BR331)</f>
        <v>107</v>
      </c>
      <c r="AF331" s="41">
        <f>SUM(AM331)</f>
        <v>0</v>
      </c>
      <c r="AG331" s="122"/>
      <c r="AH331" s="36">
        <v>0</v>
      </c>
      <c r="AI331" s="126">
        <v>0</v>
      </c>
      <c r="AJ331" s="36">
        <v>0</v>
      </c>
      <c r="AK331" s="121"/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14">
        <v>0</v>
      </c>
      <c r="AR331" s="1">
        <v>0</v>
      </c>
      <c r="AS331" s="114">
        <v>0</v>
      </c>
      <c r="AT331" s="114">
        <v>0</v>
      </c>
      <c r="AU331" s="114">
        <v>0</v>
      </c>
      <c r="AV331" s="114">
        <v>0</v>
      </c>
      <c r="AW331" s="114">
        <v>51</v>
      </c>
      <c r="AX331" s="114">
        <v>0</v>
      </c>
      <c r="AY331" s="114">
        <v>0</v>
      </c>
      <c r="AZ331" s="114">
        <v>0</v>
      </c>
      <c r="BA331" s="114">
        <v>0</v>
      </c>
      <c r="BB331" s="114">
        <v>0</v>
      </c>
      <c r="BC331" s="114">
        <v>0</v>
      </c>
      <c r="BD331" s="115">
        <v>0</v>
      </c>
      <c r="BE331" s="114">
        <v>0</v>
      </c>
      <c r="BF331" s="114">
        <v>0</v>
      </c>
      <c r="BG331" s="114">
        <v>0</v>
      </c>
      <c r="BH331" s="114">
        <v>0</v>
      </c>
      <c r="BI331" s="114">
        <v>0</v>
      </c>
      <c r="BJ331" s="114">
        <v>0</v>
      </c>
      <c r="BK331" s="114">
        <v>0</v>
      </c>
      <c r="BL331" s="114">
        <v>0</v>
      </c>
      <c r="BM331" s="114">
        <v>0</v>
      </c>
      <c r="BN331" s="114">
        <v>0</v>
      </c>
      <c r="BO331" s="114">
        <v>0</v>
      </c>
      <c r="BP331" s="114">
        <v>0</v>
      </c>
      <c r="BQ331" s="114">
        <v>0</v>
      </c>
      <c r="BR331" s="114">
        <v>107</v>
      </c>
      <c r="BS331" s="114">
        <v>0</v>
      </c>
    </row>
    <row r="332" spans="1:71" s="1" customFormat="1" ht="15" x14ac:dyDescent="0.25">
      <c r="A332" s="1" t="str">
        <f>CONCATENATE(G332,"-",F332,"-",H332)</f>
        <v>999936551-Green-Cadet</v>
      </c>
      <c r="B332" s="1" t="str">
        <f>CONCATENATE(G332,"-",H332)</f>
        <v>999936551-Cadet</v>
      </c>
      <c r="C332" s="36" t="s">
        <v>252</v>
      </c>
      <c r="D332" s="36" t="s">
        <v>1327</v>
      </c>
      <c r="E332" s="36" t="s">
        <v>27</v>
      </c>
      <c r="F332" s="36" t="s">
        <v>19</v>
      </c>
      <c r="G332" s="36">
        <v>999936551</v>
      </c>
      <c r="H332" s="36" t="s">
        <v>18</v>
      </c>
      <c r="I332" s="34">
        <f>((L332)-J332)+T332</f>
        <v>150</v>
      </c>
      <c r="J332" s="34">
        <f>L332/2</f>
        <v>0</v>
      </c>
      <c r="K332" s="37"/>
      <c r="L332" s="34">
        <f>SUM(N332,O332,P332,Q332,R332,M332)</f>
        <v>0</v>
      </c>
      <c r="M332" s="34">
        <f>AJ332</f>
        <v>0</v>
      </c>
      <c r="N332" s="34">
        <f>SUM(AI332)</f>
        <v>0</v>
      </c>
      <c r="O332" s="34">
        <f>0</f>
        <v>0</v>
      </c>
      <c r="P332" s="34">
        <v>0</v>
      </c>
      <c r="Q332" s="34">
        <v>0</v>
      </c>
      <c r="R332" s="34">
        <f>AH332</f>
        <v>0</v>
      </c>
      <c r="S332" s="122"/>
      <c r="T332" s="41">
        <f>SUM(U332,AA332)</f>
        <v>150</v>
      </c>
      <c r="U332" s="41">
        <f>IF(SUM(V332:Y332)&gt;=250, 250,SUM(V332:Y332))</f>
        <v>0</v>
      </c>
      <c r="V332" s="41">
        <v>0</v>
      </c>
      <c r="W332" s="41">
        <v>0</v>
      </c>
      <c r="X332" s="41">
        <f>SUM(AL332,AN332,BO332,BS332)</f>
        <v>0</v>
      </c>
      <c r="Y332" s="41">
        <f>SUM(AO332:BN332)</f>
        <v>0</v>
      </c>
      <c r="Z332" s="41">
        <f>COUNTIF(AO332:BN332, "&gt;0")</f>
        <v>0</v>
      </c>
      <c r="AA332" s="41">
        <f>SUM(AB332:AF332)</f>
        <v>150</v>
      </c>
      <c r="AB332" s="41">
        <f>BP332+BQ332</f>
        <v>150</v>
      </c>
      <c r="AC332" s="41">
        <v>0</v>
      </c>
      <c r="AD332" s="41">
        <v>0</v>
      </c>
      <c r="AE332" s="41">
        <f>SUM(BR332)</f>
        <v>0</v>
      </c>
      <c r="AF332" s="41">
        <f>SUM(AM332)</f>
        <v>0</v>
      </c>
      <c r="AG332" s="122"/>
      <c r="AH332" s="36">
        <v>0</v>
      </c>
      <c r="AI332" s="126">
        <v>0</v>
      </c>
      <c r="AJ332" s="36">
        <v>0</v>
      </c>
      <c r="AK332" s="121"/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14">
        <v>0</v>
      </c>
      <c r="AR332" s="1">
        <v>0</v>
      </c>
      <c r="AS332" s="114">
        <v>0</v>
      </c>
      <c r="AT332" s="114">
        <v>0</v>
      </c>
      <c r="AU332" s="114">
        <v>0</v>
      </c>
      <c r="AV332" s="114">
        <v>0</v>
      </c>
      <c r="AW332" s="114">
        <v>0</v>
      </c>
      <c r="AX332" s="114">
        <v>0</v>
      </c>
      <c r="AY332" s="114">
        <v>0</v>
      </c>
      <c r="AZ332" s="114">
        <v>0</v>
      </c>
      <c r="BA332" s="114">
        <v>0</v>
      </c>
      <c r="BB332" s="114">
        <v>0</v>
      </c>
      <c r="BC332" s="114">
        <v>0</v>
      </c>
      <c r="BD332" s="115">
        <v>0</v>
      </c>
      <c r="BE332" s="114">
        <v>0</v>
      </c>
      <c r="BF332" s="114">
        <v>0</v>
      </c>
      <c r="BG332" s="114">
        <v>0</v>
      </c>
      <c r="BH332" s="114">
        <v>0</v>
      </c>
      <c r="BI332" s="114">
        <v>0</v>
      </c>
      <c r="BJ332" s="114">
        <v>0</v>
      </c>
      <c r="BK332" s="114">
        <v>0</v>
      </c>
      <c r="BL332" s="114">
        <v>0</v>
      </c>
      <c r="BM332" s="114">
        <v>0</v>
      </c>
      <c r="BN332" s="114">
        <v>0</v>
      </c>
      <c r="BO332" s="114">
        <v>0</v>
      </c>
      <c r="BP332" s="114">
        <v>150</v>
      </c>
      <c r="BQ332" s="114">
        <v>0</v>
      </c>
      <c r="BR332" s="114">
        <v>0</v>
      </c>
      <c r="BS332" s="114">
        <v>0</v>
      </c>
    </row>
    <row r="333" spans="1:71" s="1" customFormat="1" ht="15" x14ac:dyDescent="0.25">
      <c r="A333" s="1" t="str">
        <f>CONCATENATE(G333,"-",F333,"-",H333)</f>
        <v>999931647-Green-Cadet</v>
      </c>
      <c r="B333" s="1" t="str">
        <f>CONCATENATE(G333,"-",H333)</f>
        <v>999931647-Cadet</v>
      </c>
      <c r="C333" s="36" t="s">
        <v>1582</v>
      </c>
      <c r="D333" s="36" t="s">
        <v>1282</v>
      </c>
      <c r="E333" s="36" t="s">
        <v>27</v>
      </c>
      <c r="F333" s="36" t="s">
        <v>19</v>
      </c>
      <c r="G333" s="36">
        <v>999931647</v>
      </c>
      <c r="H333" s="36" t="s">
        <v>18</v>
      </c>
      <c r="I333" s="34">
        <f>((L333)-J333)+T333</f>
        <v>107</v>
      </c>
      <c r="J333" s="34"/>
      <c r="K333" s="37"/>
      <c r="L333" s="34">
        <f>SUM(N333,O333,P333,Q333,R333,M333)</f>
        <v>0</v>
      </c>
      <c r="M333" s="34">
        <f>AJ333</f>
        <v>0</v>
      </c>
      <c r="N333" s="34">
        <f>SUM(AI333)</f>
        <v>0</v>
      </c>
      <c r="O333" s="34">
        <f>0</f>
        <v>0</v>
      </c>
      <c r="P333" s="34">
        <v>0</v>
      </c>
      <c r="Q333" s="34">
        <v>0</v>
      </c>
      <c r="R333" s="34">
        <f>AH333</f>
        <v>0</v>
      </c>
      <c r="S333" s="122"/>
      <c r="T333" s="41">
        <f>SUM(U333,AA333)</f>
        <v>107</v>
      </c>
      <c r="U333" s="41">
        <f>IF(SUM(V333:Y333)&gt;=250, 250,SUM(V333:Y333))</f>
        <v>0</v>
      </c>
      <c r="V333" s="41">
        <v>0</v>
      </c>
      <c r="W333" s="41">
        <v>0</v>
      </c>
      <c r="X333" s="41">
        <f>SUM(AL333,AN333,BO333,BS333)</f>
        <v>0</v>
      </c>
      <c r="Y333" s="41">
        <f>SUM(AO333:BN333)</f>
        <v>0</v>
      </c>
      <c r="Z333" s="41">
        <f>COUNTIF(AO333:BN333, "&gt;0")</f>
        <v>0</v>
      </c>
      <c r="AA333" s="41">
        <f>SUM(AB333:AF333)</f>
        <v>107</v>
      </c>
      <c r="AB333" s="41">
        <f>BP333+BQ333</f>
        <v>0</v>
      </c>
      <c r="AC333" s="41">
        <v>0</v>
      </c>
      <c r="AD333" s="41">
        <v>0</v>
      </c>
      <c r="AE333" s="41">
        <f>SUM(BR333)</f>
        <v>107</v>
      </c>
      <c r="AF333" s="41">
        <f>SUM(AM333)</f>
        <v>0</v>
      </c>
      <c r="AG333" s="122"/>
      <c r="AH333" s="36">
        <v>0</v>
      </c>
      <c r="AI333" s="126">
        <v>0</v>
      </c>
      <c r="AJ333" s="36">
        <v>0</v>
      </c>
      <c r="AK333" s="121"/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14">
        <v>0</v>
      </c>
      <c r="AR333" s="1">
        <v>0</v>
      </c>
      <c r="AS333" s="114">
        <v>0</v>
      </c>
      <c r="AT333" s="114">
        <v>0</v>
      </c>
      <c r="AU333" s="114">
        <v>0</v>
      </c>
      <c r="AV333" s="114">
        <v>0</v>
      </c>
      <c r="AW333" s="114">
        <v>0</v>
      </c>
      <c r="AX333" s="114">
        <v>0</v>
      </c>
      <c r="AY333" s="114">
        <v>0</v>
      </c>
      <c r="AZ333" s="114">
        <v>0</v>
      </c>
      <c r="BA333" s="114">
        <v>0</v>
      </c>
      <c r="BB333" s="114">
        <v>0</v>
      </c>
      <c r="BC333" s="114">
        <v>0</v>
      </c>
      <c r="BD333" s="115">
        <v>0</v>
      </c>
      <c r="BE333" s="114">
        <v>0</v>
      </c>
      <c r="BF333" s="114">
        <v>0</v>
      </c>
      <c r="BG333" s="114">
        <v>0</v>
      </c>
      <c r="BH333" s="114">
        <v>0</v>
      </c>
      <c r="BI333" s="114">
        <v>0</v>
      </c>
      <c r="BJ333" s="114">
        <v>0</v>
      </c>
      <c r="BK333" s="114">
        <v>0</v>
      </c>
      <c r="BL333" s="114">
        <v>0</v>
      </c>
      <c r="BM333" s="114">
        <v>0</v>
      </c>
      <c r="BN333" s="114">
        <v>0</v>
      </c>
      <c r="BO333" s="114">
        <v>0</v>
      </c>
      <c r="BP333" s="114">
        <v>0</v>
      </c>
      <c r="BQ333" s="114">
        <v>0</v>
      </c>
      <c r="BR333" s="114">
        <v>107</v>
      </c>
      <c r="BS333" s="114">
        <v>0</v>
      </c>
    </row>
    <row r="334" spans="1:71" s="1" customFormat="1" ht="15" x14ac:dyDescent="0.25">
      <c r="A334" s="1" t="str">
        <f>CONCATENATE(G334,"-",F334,"-",H334)</f>
        <v>999929575-Green-Cadet</v>
      </c>
      <c r="B334" s="1" t="str">
        <f>CONCATENATE(G334,"-",H334)</f>
        <v>999929575-Cadet</v>
      </c>
      <c r="C334" s="131" t="s">
        <v>2734</v>
      </c>
      <c r="D334" s="131" t="s">
        <v>2735</v>
      </c>
      <c r="E334" s="131" t="s">
        <v>27</v>
      </c>
      <c r="F334" s="131" t="s">
        <v>19</v>
      </c>
      <c r="G334" s="150">
        <v>999929575</v>
      </c>
      <c r="H334" s="131" t="s">
        <v>18</v>
      </c>
      <c r="I334" s="34">
        <f>((L334)-J334)+T334</f>
        <v>90</v>
      </c>
      <c r="J334" s="36"/>
      <c r="K334" s="35"/>
      <c r="L334" s="34">
        <f>SUM(N334,O334,P334,Q334,R334,M334)</f>
        <v>0</v>
      </c>
      <c r="M334" s="34">
        <f>AJ334</f>
        <v>0</v>
      </c>
      <c r="N334" s="34">
        <f>SUM(AI334)</f>
        <v>0</v>
      </c>
      <c r="O334" s="34">
        <f>0</f>
        <v>0</v>
      </c>
      <c r="P334" s="34">
        <v>0</v>
      </c>
      <c r="Q334" s="34">
        <v>0</v>
      </c>
      <c r="R334" s="34">
        <f>AH334</f>
        <v>0</v>
      </c>
      <c r="S334" s="122"/>
      <c r="T334" s="41">
        <f>SUM(U334,AA334)</f>
        <v>90</v>
      </c>
      <c r="U334" s="41">
        <f>IF(SUM(V334:Y334)&gt;=250, 250,SUM(V334:Y334))</f>
        <v>90</v>
      </c>
      <c r="V334" s="41">
        <v>0</v>
      </c>
      <c r="W334" s="41">
        <v>0</v>
      </c>
      <c r="X334" s="41">
        <f>SUM(AL334,AN334,BO334,BS334)</f>
        <v>0</v>
      </c>
      <c r="Y334" s="41">
        <f>SUM(AO334:BN334)</f>
        <v>90</v>
      </c>
      <c r="Z334" s="41">
        <f>COUNTIF(AO334:BN334, "&gt;0")</f>
        <v>1</v>
      </c>
      <c r="AA334" s="41">
        <f>SUM(AB334:AF334)</f>
        <v>0</v>
      </c>
      <c r="AB334" s="41">
        <f>BP334+BQ334</f>
        <v>0</v>
      </c>
      <c r="AC334" s="41">
        <v>0</v>
      </c>
      <c r="AD334" s="41">
        <v>0</v>
      </c>
      <c r="AE334" s="41">
        <f>SUM(BR334)</f>
        <v>0</v>
      </c>
      <c r="AF334" s="41">
        <f>SUM(AM334)</f>
        <v>0</v>
      </c>
      <c r="AG334" s="122"/>
      <c r="AH334" s="36">
        <v>0</v>
      </c>
      <c r="AI334" s="126">
        <v>0</v>
      </c>
      <c r="AJ334" s="36">
        <v>0</v>
      </c>
      <c r="AK334" s="121"/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14">
        <v>0</v>
      </c>
      <c r="AR334" s="1">
        <v>0</v>
      </c>
      <c r="AS334" s="114">
        <v>0</v>
      </c>
      <c r="AT334" s="114">
        <v>0</v>
      </c>
      <c r="AU334" s="114">
        <v>0</v>
      </c>
      <c r="AV334" s="114">
        <v>0</v>
      </c>
      <c r="AW334" s="114">
        <v>0</v>
      </c>
      <c r="AX334" s="114">
        <v>0</v>
      </c>
      <c r="AY334" s="114">
        <v>0</v>
      </c>
      <c r="AZ334" s="114">
        <v>0</v>
      </c>
      <c r="BA334" s="114">
        <v>0</v>
      </c>
      <c r="BB334" s="114">
        <v>90</v>
      </c>
      <c r="BC334" s="114">
        <v>0</v>
      </c>
      <c r="BD334" s="115">
        <v>0</v>
      </c>
      <c r="BE334" s="114">
        <v>0</v>
      </c>
      <c r="BF334" s="114">
        <v>0</v>
      </c>
      <c r="BG334" s="114">
        <v>0</v>
      </c>
      <c r="BH334" s="114">
        <v>0</v>
      </c>
      <c r="BI334" s="114">
        <v>0</v>
      </c>
      <c r="BJ334" s="114">
        <v>0</v>
      </c>
      <c r="BK334" s="114">
        <v>0</v>
      </c>
      <c r="BL334" s="114">
        <v>0</v>
      </c>
      <c r="BM334" s="114">
        <v>0</v>
      </c>
      <c r="BN334" s="114">
        <v>0</v>
      </c>
      <c r="BO334" s="114">
        <v>0</v>
      </c>
      <c r="BP334" s="114">
        <v>0</v>
      </c>
      <c r="BQ334" s="114">
        <v>0</v>
      </c>
      <c r="BR334" s="114">
        <v>0</v>
      </c>
      <c r="BS334" s="114">
        <v>0</v>
      </c>
    </row>
    <row r="335" spans="1:71" s="1" customFormat="1" ht="15" x14ac:dyDescent="0.25">
      <c r="A335" s="1" t="str">
        <f>CONCATENATE(G335,"-",F335,"-",H335)</f>
        <v>999932379-Green-Cadet</v>
      </c>
      <c r="B335" s="1" t="str">
        <f>CONCATENATE(G335,"-",H335)</f>
        <v>999932379-Cadet</v>
      </c>
      <c r="C335" s="36" t="s">
        <v>1593</v>
      </c>
      <c r="D335" s="36" t="s">
        <v>1594</v>
      </c>
      <c r="E335" s="36" t="s">
        <v>27</v>
      </c>
      <c r="F335" s="36" t="s">
        <v>19</v>
      </c>
      <c r="G335" s="36">
        <v>999932379</v>
      </c>
      <c r="H335" s="36" t="s">
        <v>18</v>
      </c>
      <c r="I335" s="34">
        <f>((L335)-J335)+T335</f>
        <v>90</v>
      </c>
      <c r="J335" s="36"/>
      <c r="K335" s="35"/>
      <c r="L335" s="34">
        <f>SUM(N335,O335,P335,Q335,R335,M335)</f>
        <v>0</v>
      </c>
      <c r="M335" s="34">
        <f>AJ335</f>
        <v>0</v>
      </c>
      <c r="N335" s="34">
        <f>SUM(AI335)</f>
        <v>0</v>
      </c>
      <c r="O335" s="34">
        <f>0</f>
        <v>0</v>
      </c>
      <c r="P335" s="34">
        <v>0</v>
      </c>
      <c r="Q335" s="34">
        <v>0</v>
      </c>
      <c r="R335" s="34">
        <f>AH335</f>
        <v>0</v>
      </c>
      <c r="S335" s="122"/>
      <c r="T335" s="41">
        <f>SUM(U335,AA335)</f>
        <v>90</v>
      </c>
      <c r="U335" s="41">
        <f>IF(SUM(V335:Y335)&gt;=250, 250,SUM(V335:Y335))</f>
        <v>90</v>
      </c>
      <c r="V335" s="41">
        <v>0</v>
      </c>
      <c r="W335" s="41">
        <v>0</v>
      </c>
      <c r="X335" s="41">
        <f>SUM(AL335,AN335,BO335,BS335)</f>
        <v>0</v>
      </c>
      <c r="Y335" s="41">
        <f>SUM(AO335:BN335)</f>
        <v>90</v>
      </c>
      <c r="Z335" s="41">
        <f>COUNTIF(AO335:BN335, "&gt;0")</f>
        <v>1</v>
      </c>
      <c r="AA335" s="41">
        <f>SUM(AB335:AF335)</f>
        <v>0</v>
      </c>
      <c r="AB335" s="41">
        <f>BP335+BQ335</f>
        <v>0</v>
      </c>
      <c r="AC335" s="41">
        <v>0</v>
      </c>
      <c r="AD335" s="41">
        <v>0</v>
      </c>
      <c r="AE335" s="41">
        <f>SUM(BR335)</f>
        <v>0</v>
      </c>
      <c r="AF335" s="41">
        <f>SUM(AM335)</f>
        <v>0</v>
      </c>
      <c r="AG335" s="122"/>
      <c r="AH335" s="36">
        <v>0</v>
      </c>
      <c r="AI335" s="36">
        <v>0</v>
      </c>
      <c r="AJ335" s="36">
        <v>0</v>
      </c>
      <c r="AK335" s="121"/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14">
        <v>0</v>
      </c>
      <c r="AR335" s="1">
        <v>0</v>
      </c>
      <c r="AS335" s="114">
        <v>0</v>
      </c>
      <c r="AT335" s="114">
        <v>0</v>
      </c>
      <c r="AU335" s="114">
        <v>0</v>
      </c>
      <c r="AV335" s="114">
        <v>0</v>
      </c>
      <c r="AW335" s="114">
        <v>0</v>
      </c>
      <c r="AX335" s="114">
        <v>0</v>
      </c>
      <c r="AY335" s="114">
        <v>0</v>
      </c>
      <c r="AZ335" s="114">
        <v>0</v>
      </c>
      <c r="BA335" s="114">
        <v>0</v>
      </c>
      <c r="BB335" s="114">
        <v>0</v>
      </c>
      <c r="BC335" s="114">
        <v>0</v>
      </c>
      <c r="BD335" s="115">
        <v>0</v>
      </c>
      <c r="BE335" s="114">
        <v>0</v>
      </c>
      <c r="BF335" s="114">
        <v>0</v>
      </c>
      <c r="BG335" s="114">
        <v>90</v>
      </c>
      <c r="BH335" s="114">
        <v>0</v>
      </c>
      <c r="BI335" s="114">
        <v>0</v>
      </c>
      <c r="BJ335" s="114">
        <v>0</v>
      </c>
      <c r="BK335" s="114">
        <v>0</v>
      </c>
      <c r="BL335" s="114">
        <v>0</v>
      </c>
      <c r="BM335" s="114">
        <v>0</v>
      </c>
      <c r="BN335" s="114">
        <v>0</v>
      </c>
      <c r="BO335" s="114">
        <v>0</v>
      </c>
      <c r="BP335" s="114">
        <v>0</v>
      </c>
      <c r="BQ335" s="114">
        <v>0</v>
      </c>
      <c r="BR335" s="114">
        <v>0</v>
      </c>
      <c r="BS335" s="114">
        <v>0</v>
      </c>
    </row>
    <row r="336" spans="1:71" s="1" customFormat="1" ht="15" x14ac:dyDescent="0.25">
      <c r="A336" s="1" t="str">
        <f>CONCATENATE(G336,"-",F336,"-",H336)</f>
        <v>999929205-Green-Cadet</v>
      </c>
      <c r="B336" s="1" t="str">
        <f>CONCATENATE(G336,"-",H336)</f>
        <v>999929205-Cadet</v>
      </c>
      <c r="C336" s="36" t="s">
        <v>1364</v>
      </c>
      <c r="D336" s="36" t="s">
        <v>86</v>
      </c>
      <c r="E336" s="36" t="s">
        <v>27</v>
      </c>
      <c r="F336" s="41" t="s">
        <v>19</v>
      </c>
      <c r="G336" s="128">
        <v>999929205</v>
      </c>
      <c r="H336" s="41" t="s">
        <v>18</v>
      </c>
      <c r="I336" s="34">
        <f>((L336)-J336)+T336</f>
        <v>68</v>
      </c>
      <c r="J336" s="36"/>
      <c r="K336" s="35"/>
      <c r="L336" s="34">
        <f>SUM(N336,O336,P336,Q336,R336,M336)</f>
        <v>0</v>
      </c>
      <c r="M336" s="34">
        <f>AJ336</f>
        <v>0</v>
      </c>
      <c r="N336" s="34">
        <f>SUM(AI336)</f>
        <v>0</v>
      </c>
      <c r="O336" s="34">
        <f>0</f>
        <v>0</v>
      </c>
      <c r="P336" s="34">
        <v>0</v>
      </c>
      <c r="Q336" s="34">
        <v>0</v>
      </c>
      <c r="R336" s="34">
        <f>AH336</f>
        <v>0</v>
      </c>
      <c r="S336" s="122"/>
      <c r="T336" s="41">
        <f>SUM(U336,AA336)</f>
        <v>68</v>
      </c>
      <c r="U336" s="41">
        <f>IF(SUM(V336:Y336)&gt;=250, 250,SUM(V336:Y336))</f>
        <v>68</v>
      </c>
      <c r="V336" s="41">
        <v>0</v>
      </c>
      <c r="W336" s="41">
        <v>0</v>
      </c>
      <c r="X336" s="41">
        <f>SUM(AL336,AN336,BO336,BS336)</f>
        <v>0</v>
      </c>
      <c r="Y336" s="41">
        <f>SUM(AO336:BN336)</f>
        <v>68</v>
      </c>
      <c r="Z336" s="41">
        <f>COUNTIF(AO336:BN336, "&gt;0")</f>
        <v>1</v>
      </c>
      <c r="AA336" s="41">
        <f>SUM(AB336:AF336)</f>
        <v>0</v>
      </c>
      <c r="AB336" s="41">
        <f>BP336+BQ336</f>
        <v>0</v>
      </c>
      <c r="AC336" s="41">
        <v>0</v>
      </c>
      <c r="AD336" s="41">
        <v>0</v>
      </c>
      <c r="AE336" s="41">
        <f>SUM(BR336)</f>
        <v>0</v>
      </c>
      <c r="AF336" s="41">
        <f>SUM(AM336)</f>
        <v>0</v>
      </c>
      <c r="AG336" s="122"/>
      <c r="AH336" s="36">
        <v>0</v>
      </c>
      <c r="AI336" s="36">
        <v>0</v>
      </c>
      <c r="AJ336" s="36">
        <v>0</v>
      </c>
      <c r="AK336" s="121"/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14">
        <v>0</v>
      </c>
      <c r="AR336" s="1">
        <v>0</v>
      </c>
      <c r="AS336" s="114">
        <v>0</v>
      </c>
      <c r="AT336" s="114">
        <v>0</v>
      </c>
      <c r="AU336" s="114">
        <v>0</v>
      </c>
      <c r="AV336" s="114">
        <v>0</v>
      </c>
      <c r="AW336" s="114">
        <v>68</v>
      </c>
      <c r="AX336" s="114">
        <v>0</v>
      </c>
      <c r="AY336" s="114">
        <v>0</v>
      </c>
      <c r="AZ336" s="114">
        <v>0</v>
      </c>
      <c r="BA336" s="114">
        <v>0</v>
      </c>
      <c r="BB336" s="114">
        <v>0</v>
      </c>
      <c r="BC336" s="114">
        <v>0</v>
      </c>
      <c r="BD336" s="115">
        <v>0</v>
      </c>
      <c r="BE336" s="114">
        <v>0</v>
      </c>
      <c r="BF336" s="114">
        <v>0</v>
      </c>
      <c r="BG336" s="114">
        <v>0</v>
      </c>
      <c r="BH336" s="114">
        <v>0</v>
      </c>
      <c r="BI336" s="114">
        <v>0</v>
      </c>
      <c r="BJ336" s="114">
        <v>0</v>
      </c>
      <c r="BK336" s="114">
        <v>0</v>
      </c>
      <c r="BL336" s="114">
        <v>0</v>
      </c>
      <c r="BM336" s="114">
        <v>0</v>
      </c>
      <c r="BN336" s="114">
        <v>0</v>
      </c>
      <c r="BO336" s="114">
        <v>0</v>
      </c>
      <c r="BP336" s="114">
        <v>0</v>
      </c>
      <c r="BQ336" s="114">
        <v>0</v>
      </c>
      <c r="BR336" s="114">
        <v>0</v>
      </c>
      <c r="BS336" s="114">
        <v>0</v>
      </c>
    </row>
    <row r="337" spans="1:71" s="1" customFormat="1" ht="15" x14ac:dyDescent="0.25">
      <c r="A337" s="1" t="str">
        <f>CONCATENATE(G337,"-",F337,"-",H337)</f>
        <v>999932380-Green-Cadet</v>
      </c>
      <c r="B337" s="1" t="str">
        <f>CONCATENATE(G337,"-",H337)</f>
        <v>999932380-Cadet</v>
      </c>
      <c r="C337" s="36" t="s">
        <v>1591</v>
      </c>
      <c r="D337" s="36" t="s">
        <v>1592</v>
      </c>
      <c r="E337" s="36" t="s">
        <v>27</v>
      </c>
      <c r="F337" s="36" t="s">
        <v>19</v>
      </c>
      <c r="G337" s="36">
        <v>999932380</v>
      </c>
      <c r="H337" s="36" t="s">
        <v>18</v>
      </c>
      <c r="I337" s="34">
        <f>((L337)-J337)+T337</f>
        <v>68</v>
      </c>
      <c r="J337" s="36"/>
      <c r="K337" s="35"/>
      <c r="L337" s="34">
        <f>SUM(N337,O337,P337,Q337,R337,M337)</f>
        <v>0</v>
      </c>
      <c r="M337" s="34">
        <f>AJ337</f>
        <v>0</v>
      </c>
      <c r="N337" s="34">
        <f>SUM(AI337)</f>
        <v>0</v>
      </c>
      <c r="O337" s="34">
        <f>0</f>
        <v>0</v>
      </c>
      <c r="P337" s="34">
        <v>0</v>
      </c>
      <c r="Q337" s="34">
        <v>0</v>
      </c>
      <c r="R337" s="34">
        <f>AH337</f>
        <v>0</v>
      </c>
      <c r="S337" s="122"/>
      <c r="T337" s="41">
        <f>SUM(U337,AA337)</f>
        <v>68</v>
      </c>
      <c r="U337" s="41">
        <f>IF(SUM(V337:Y337)&gt;=250, 250,SUM(V337:Y337))</f>
        <v>68</v>
      </c>
      <c r="V337" s="41">
        <v>0</v>
      </c>
      <c r="W337" s="41">
        <v>0</v>
      </c>
      <c r="X337" s="41">
        <f>SUM(AL337,AN337,BO337,BS337)</f>
        <v>0</v>
      </c>
      <c r="Y337" s="41">
        <f>SUM(AO337:BN337)</f>
        <v>68</v>
      </c>
      <c r="Z337" s="41">
        <f>COUNTIF(AO337:BN337, "&gt;0")</f>
        <v>1</v>
      </c>
      <c r="AA337" s="41">
        <f>SUM(AB337:AF337)</f>
        <v>0</v>
      </c>
      <c r="AB337" s="41">
        <f>BP337+BQ337</f>
        <v>0</v>
      </c>
      <c r="AC337" s="41">
        <v>0</v>
      </c>
      <c r="AD337" s="41">
        <v>0</v>
      </c>
      <c r="AE337" s="41">
        <f>SUM(BR337)</f>
        <v>0</v>
      </c>
      <c r="AF337" s="41">
        <f>SUM(AM337)</f>
        <v>0</v>
      </c>
      <c r="AG337" s="122"/>
      <c r="AH337" s="36">
        <v>0</v>
      </c>
      <c r="AI337" s="36">
        <v>0</v>
      </c>
      <c r="AJ337" s="36">
        <v>0</v>
      </c>
      <c r="AK337" s="121"/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14">
        <v>0</v>
      </c>
      <c r="AR337" s="1">
        <v>0</v>
      </c>
      <c r="AS337" s="114">
        <v>0</v>
      </c>
      <c r="AT337" s="114">
        <v>0</v>
      </c>
      <c r="AU337" s="114">
        <v>0</v>
      </c>
      <c r="AV337" s="114">
        <v>0</v>
      </c>
      <c r="AW337" s="114">
        <v>0</v>
      </c>
      <c r="AX337" s="114">
        <v>0</v>
      </c>
      <c r="AY337" s="114">
        <v>0</v>
      </c>
      <c r="AZ337" s="114">
        <v>0</v>
      </c>
      <c r="BA337" s="114">
        <v>0</v>
      </c>
      <c r="BB337" s="114">
        <v>0</v>
      </c>
      <c r="BC337" s="114">
        <v>0</v>
      </c>
      <c r="BD337" s="115">
        <v>0</v>
      </c>
      <c r="BE337" s="114">
        <v>0</v>
      </c>
      <c r="BF337" s="114">
        <v>0</v>
      </c>
      <c r="BG337" s="114">
        <v>68</v>
      </c>
      <c r="BH337" s="114">
        <v>0</v>
      </c>
      <c r="BI337" s="114">
        <v>0</v>
      </c>
      <c r="BJ337" s="114">
        <v>0</v>
      </c>
      <c r="BK337" s="114">
        <v>0</v>
      </c>
      <c r="BL337" s="114">
        <v>0</v>
      </c>
      <c r="BM337" s="114">
        <v>0</v>
      </c>
      <c r="BN337" s="114">
        <v>0</v>
      </c>
      <c r="BO337" s="114">
        <v>0</v>
      </c>
      <c r="BP337" s="114">
        <v>0</v>
      </c>
      <c r="BQ337" s="114">
        <v>0</v>
      </c>
      <c r="BR337" s="114">
        <v>0</v>
      </c>
      <c r="BS337" s="114">
        <v>0</v>
      </c>
    </row>
    <row r="338" spans="1:71" s="1" customFormat="1" ht="15" x14ac:dyDescent="0.25">
      <c r="A338" s="1" t="str">
        <f>CONCATENATE(G338,"-",F338,"-",H338)</f>
        <v>999933662-Green-Cadet</v>
      </c>
      <c r="B338" s="1" t="str">
        <f>CONCATENATE(G338,"-",H338)</f>
        <v>999933662-Cadet</v>
      </c>
      <c r="C338" s="131" t="s">
        <v>473</v>
      </c>
      <c r="D338" s="131" t="s">
        <v>23</v>
      </c>
      <c r="E338" s="131" t="s">
        <v>27</v>
      </c>
      <c r="F338" s="131" t="s">
        <v>19</v>
      </c>
      <c r="G338" s="150">
        <v>999933662</v>
      </c>
      <c r="H338" s="131" t="s">
        <v>18</v>
      </c>
      <c r="I338" s="34">
        <f>((L338)-J338)+T338</f>
        <v>68</v>
      </c>
      <c r="J338" s="36"/>
      <c r="K338" s="35"/>
      <c r="L338" s="34">
        <f>SUM(N338,O338,P338,Q338,R338,M338)</f>
        <v>0</v>
      </c>
      <c r="M338" s="34">
        <f>AJ338</f>
        <v>0</v>
      </c>
      <c r="N338" s="34">
        <f>SUM(AI338)</f>
        <v>0</v>
      </c>
      <c r="O338" s="34">
        <f>0</f>
        <v>0</v>
      </c>
      <c r="P338" s="34">
        <v>0</v>
      </c>
      <c r="Q338" s="34">
        <v>0</v>
      </c>
      <c r="R338" s="34">
        <f>AH338</f>
        <v>0</v>
      </c>
      <c r="S338" s="122"/>
      <c r="T338" s="41">
        <f>SUM(U338,AA338)</f>
        <v>68</v>
      </c>
      <c r="U338" s="41">
        <f>IF(SUM(V338:Y338)&gt;=250, 250,SUM(V338:Y338))</f>
        <v>68</v>
      </c>
      <c r="V338" s="41">
        <v>0</v>
      </c>
      <c r="W338" s="41">
        <v>0</v>
      </c>
      <c r="X338" s="41">
        <f>SUM(AL338,AN338,BO338,BS338)</f>
        <v>0</v>
      </c>
      <c r="Y338" s="41">
        <f>SUM(AO338:BN338)</f>
        <v>68</v>
      </c>
      <c r="Z338" s="41">
        <f>COUNTIF(AO338:BN338, "&gt;0")</f>
        <v>1</v>
      </c>
      <c r="AA338" s="41">
        <f>SUM(AB338:AF338)</f>
        <v>0</v>
      </c>
      <c r="AB338" s="41">
        <f>BP338+BQ338</f>
        <v>0</v>
      </c>
      <c r="AC338" s="41">
        <v>0</v>
      </c>
      <c r="AD338" s="41">
        <v>0</v>
      </c>
      <c r="AE338" s="41">
        <f>SUM(BR338)</f>
        <v>0</v>
      </c>
      <c r="AF338" s="41">
        <f>SUM(AM338)</f>
        <v>0</v>
      </c>
      <c r="AG338" s="122"/>
      <c r="AH338" s="36">
        <v>0</v>
      </c>
      <c r="AI338" s="126">
        <v>0</v>
      </c>
      <c r="AJ338" s="36">
        <v>0</v>
      </c>
      <c r="AK338" s="121"/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14">
        <v>0</v>
      </c>
      <c r="AR338" s="1">
        <v>0</v>
      </c>
      <c r="AS338" s="114">
        <v>0</v>
      </c>
      <c r="AT338" s="114">
        <v>0</v>
      </c>
      <c r="AU338" s="114">
        <v>0</v>
      </c>
      <c r="AV338" s="114">
        <v>0</v>
      </c>
      <c r="AW338" s="114">
        <v>0</v>
      </c>
      <c r="AX338" s="114">
        <v>0</v>
      </c>
      <c r="AY338" s="114">
        <v>0</v>
      </c>
      <c r="AZ338" s="114">
        <v>0</v>
      </c>
      <c r="BA338" s="114">
        <v>0</v>
      </c>
      <c r="BB338" s="114">
        <v>68</v>
      </c>
      <c r="BC338" s="114">
        <v>0</v>
      </c>
      <c r="BD338" s="115">
        <v>0</v>
      </c>
      <c r="BE338" s="114">
        <v>0</v>
      </c>
      <c r="BF338" s="114">
        <v>0</v>
      </c>
      <c r="BG338" s="114">
        <v>0</v>
      </c>
      <c r="BH338" s="114">
        <v>0</v>
      </c>
      <c r="BI338" s="114">
        <v>0</v>
      </c>
      <c r="BJ338" s="114">
        <v>0</v>
      </c>
      <c r="BK338" s="114">
        <v>0</v>
      </c>
      <c r="BL338" s="114">
        <v>0</v>
      </c>
      <c r="BM338" s="114">
        <v>0</v>
      </c>
      <c r="BN338" s="114">
        <v>0</v>
      </c>
      <c r="BO338" s="114">
        <v>0</v>
      </c>
      <c r="BP338" s="114">
        <v>0</v>
      </c>
      <c r="BQ338" s="114">
        <v>0</v>
      </c>
      <c r="BR338" s="114">
        <v>0</v>
      </c>
      <c r="BS338" s="114">
        <v>0</v>
      </c>
    </row>
    <row r="339" spans="1:71" s="1" customFormat="1" ht="15" x14ac:dyDescent="0.25">
      <c r="A339" s="1" t="str">
        <f>CONCATENATE(G339,"-",F339,"-",H339)</f>
        <v>999933689-Green-Cadet</v>
      </c>
      <c r="B339" s="1" t="str">
        <f>CONCATENATE(G339,"-",H339)</f>
        <v>999933689-Cadet</v>
      </c>
      <c r="C339" s="36" t="s">
        <v>1981</v>
      </c>
      <c r="D339" s="36" t="s">
        <v>1049</v>
      </c>
      <c r="E339" s="36" t="s">
        <v>27</v>
      </c>
      <c r="F339" s="41" t="s">
        <v>19</v>
      </c>
      <c r="G339" s="128">
        <v>999933689</v>
      </c>
      <c r="H339" s="41" t="s">
        <v>18</v>
      </c>
      <c r="I339" s="34">
        <f>((L339)-J339)+T339</f>
        <v>68</v>
      </c>
      <c r="J339" s="34">
        <f>L339/2</f>
        <v>0</v>
      </c>
      <c r="K339" s="37"/>
      <c r="L339" s="34">
        <f>SUM(N339,O339,P339,Q339,R339,M339)</f>
        <v>0</v>
      </c>
      <c r="M339" s="34">
        <f>AJ339</f>
        <v>0</v>
      </c>
      <c r="N339" s="34">
        <f>SUM(AI339)</f>
        <v>0</v>
      </c>
      <c r="O339" s="34">
        <f>0</f>
        <v>0</v>
      </c>
      <c r="P339" s="34">
        <v>0</v>
      </c>
      <c r="Q339" s="34">
        <v>0</v>
      </c>
      <c r="R339" s="34">
        <f>AH339</f>
        <v>0</v>
      </c>
      <c r="S339" s="122"/>
      <c r="T339" s="41">
        <f>SUM(U339,AA339)</f>
        <v>68</v>
      </c>
      <c r="U339" s="41">
        <f>IF(SUM(V339:Y339)&gt;=250, 250,SUM(V339:Y339))</f>
        <v>68</v>
      </c>
      <c r="V339" s="41">
        <v>0</v>
      </c>
      <c r="W339" s="41">
        <v>0</v>
      </c>
      <c r="X339" s="41">
        <f>SUM(AL339,AN339,BO339,BS339)</f>
        <v>0</v>
      </c>
      <c r="Y339" s="41">
        <f>SUM(AO339:BN339)</f>
        <v>68</v>
      </c>
      <c r="Z339" s="41">
        <f>COUNTIF(AO339:BN339, "&gt;0")</f>
        <v>1</v>
      </c>
      <c r="AA339" s="41">
        <f>SUM(AB339:AF339)</f>
        <v>0</v>
      </c>
      <c r="AB339" s="41">
        <f>BP339+BQ339</f>
        <v>0</v>
      </c>
      <c r="AC339" s="41">
        <v>0</v>
      </c>
      <c r="AD339" s="41">
        <v>0</v>
      </c>
      <c r="AE339" s="41">
        <f>SUM(BR339)</f>
        <v>0</v>
      </c>
      <c r="AF339" s="41">
        <f>SUM(AM339)</f>
        <v>0</v>
      </c>
      <c r="AG339" s="122"/>
      <c r="AH339" s="36">
        <v>0</v>
      </c>
      <c r="AI339" s="126">
        <v>0</v>
      </c>
      <c r="AJ339" s="36">
        <v>0</v>
      </c>
      <c r="AK339" s="37"/>
      <c r="AL339" s="1">
        <v>0</v>
      </c>
      <c r="AM339" s="1">
        <v>0</v>
      </c>
      <c r="AN339" s="1">
        <v>0</v>
      </c>
      <c r="AO339" s="1">
        <v>68</v>
      </c>
      <c r="AP339" s="1">
        <v>0</v>
      </c>
      <c r="AQ339" s="114">
        <v>0</v>
      </c>
      <c r="AR339" s="1">
        <v>0</v>
      </c>
      <c r="AS339" s="114">
        <v>0</v>
      </c>
      <c r="AT339" s="114">
        <v>0</v>
      </c>
      <c r="AU339" s="114">
        <v>0</v>
      </c>
      <c r="AV339" s="114">
        <v>0</v>
      </c>
      <c r="AW339" s="114">
        <v>0</v>
      </c>
      <c r="AX339" s="114">
        <v>0</v>
      </c>
      <c r="AY339" s="114">
        <v>0</v>
      </c>
      <c r="AZ339" s="114">
        <v>0</v>
      </c>
      <c r="BA339" s="114">
        <v>0</v>
      </c>
      <c r="BB339" s="114">
        <v>0</v>
      </c>
      <c r="BC339" s="114">
        <v>0</v>
      </c>
      <c r="BD339" s="115">
        <v>0</v>
      </c>
      <c r="BE339" s="114">
        <v>0</v>
      </c>
      <c r="BF339" s="114">
        <v>0</v>
      </c>
      <c r="BG339" s="114">
        <v>0</v>
      </c>
      <c r="BH339" s="114">
        <v>0</v>
      </c>
      <c r="BI339" s="114">
        <v>0</v>
      </c>
      <c r="BJ339" s="114">
        <v>0</v>
      </c>
      <c r="BK339" s="114">
        <v>0</v>
      </c>
      <c r="BL339" s="114">
        <v>0</v>
      </c>
      <c r="BM339" s="114">
        <v>0</v>
      </c>
      <c r="BN339" s="114">
        <v>0</v>
      </c>
      <c r="BO339" s="114">
        <v>0</v>
      </c>
      <c r="BP339" s="114">
        <v>0</v>
      </c>
      <c r="BQ339" s="114">
        <v>0</v>
      </c>
      <c r="BR339" s="114">
        <v>0</v>
      </c>
      <c r="BS339" s="114">
        <v>0</v>
      </c>
    </row>
    <row r="340" spans="1:71" s="1" customFormat="1" ht="15" x14ac:dyDescent="0.25">
      <c r="A340" s="1" t="str">
        <f>CONCATENATE(G340,"-",F340,"-",H340)</f>
        <v>999934003-Green-Cadet</v>
      </c>
      <c r="B340" s="1" t="str">
        <f>CONCATENATE(G340,"-",H340)</f>
        <v>999934003-Cadet</v>
      </c>
      <c r="C340" s="36" t="s">
        <v>2342</v>
      </c>
      <c r="D340" s="36" t="s">
        <v>2343</v>
      </c>
      <c r="E340" s="36" t="s">
        <v>27</v>
      </c>
      <c r="F340" s="41" t="s">
        <v>19</v>
      </c>
      <c r="G340" s="128">
        <v>999934003</v>
      </c>
      <c r="H340" s="41" t="s">
        <v>18</v>
      </c>
      <c r="I340" s="34">
        <f>((L340)-J340)+T340</f>
        <v>68</v>
      </c>
      <c r="J340" s="36"/>
      <c r="K340" s="35"/>
      <c r="L340" s="34">
        <f>SUM(N340,O340,P340,Q340,R340,M340)</f>
        <v>0</v>
      </c>
      <c r="M340" s="34">
        <f>AJ340</f>
        <v>0</v>
      </c>
      <c r="N340" s="34">
        <f>SUM(AI340)</f>
        <v>0</v>
      </c>
      <c r="O340" s="34">
        <f>0</f>
        <v>0</v>
      </c>
      <c r="P340" s="34">
        <v>0</v>
      </c>
      <c r="Q340" s="34">
        <v>0</v>
      </c>
      <c r="R340" s="34">
        <f>AH340</f>
        <v>0</v>
      </c>
      <c r="S340" s="122"/>
      <c r="T340" s="41">
        <f>SUM(U340,AA340)</f>
        <v>68</v>
      </c>
      <c r="U340" s="41">
        <f>IF(SUM(V340:Y340)&gt;=250, 250,SUM(V340:Y340))</f>
        <v>68</v>
      </c>
      <c r="V340" s="41">
        <v>0</v>
      </c>
      <c r="W340" s="41">
        <v>0</v>
      </c>
      <c r="X340" s="41">
        <f>SUM(AL340,AN340,BO340,BS340)</f>
        <v>0</v>
      </c>
      <c r="Y340" s="41">
        <f>SUM(AO340:BN340)</f>
        <v>68</v>
      </c>
      <c r="Z340" s="41">
        <f>COUNTIF(AO340:BN340, "&gt;0")</f>
        <v>1</v>
      </c>
      <c r="AA340" s="41">
        <f>SUM(AB340:AF340)</f>
        <v>0</v>
      </c>
      <c r="AB340" s="41">
        <f>BP340+BQ340</f>
        <v>0</v>
      </c>
      <c r="AC340" s="41">
        <v>0</v>
      </c>
      <c r="AD340" s="41">
        <v>0</v>
      </c>
      <c r="AE340" s="41">
        <f>SUM(BR340)</f>
        <v>0</v>
      </c>
      <c r="AF340" s="41">
        <f>SUM(AM340)</f>
        <v>0</v>
      </c>
      <c r="AG340" s="122"/>
      <c r="AH340" s="36">
        <v>0</v>
      </c>
      <c r="AI340" s="126">
        <v>0</v>
      </c>
      <c r="AJ340" s="36">
        <v>0</v>
      </c>
      <c r="AK340" s="121"/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14">
        <v>0</v>
      </c>
      <c r="AR340" s="1">
        <v>0</v>
      </c>
      <c r="AS340" s="114">
        <v>0</v>
      </c>
      <c r="AT340" s="114">
        <v>0</v>
      </c>
      <c r="AU340" s="114">
        <v>0</v>
      </c>
      <c r="AV340" s="114">
        <v>0</v>
      </c>
      <c r="AW340" s="114">
        <v>68</v>
      </c>
      <c r="AX340" s="114">
        <v>0</v>
      </c>
      <c r="AY340" s="114">
        <v>0</v>
      </c>
      <c r="AZ340" s="114">
        <v>0</v>
      </c>
      <c r="BA340" s="114">
        <v>0</v>
      </c>
      <c r="BB340" s="114">
        <v>0</v>
      </c>
      <c r="BC340" s="114">
        <v>0</v>
      </c>
      <c r="BD340" s="115">
        <v>0</v>
      </c>
      <c r="BE340" s="114">
        <v>0</v>
      </c>
      <c r="BF340" s="114">
        <v>0</v>
      </c>
      <c r="BG340" s="114">
        <v>0</v>
      </c>
      <c r="BH340" s="114">
        <v>0</v>
      </c>
      <c r="BI340" s="114">
        <v>0</v>
      </c>
      <c r="BJ340" s="114">
        <v>0</v>
      </c>
      <c r="BK340" s="114">
        <v>0</v>
      </c>
      <c r="BL340" s="114">
        <v>0</v>
      </c>
      <c r="BM340" s="114">
        <v>0</v>
      </c>
      <c r="BN340" s="114">
        <v>0</v>
      </c>
      <c r="BO340" s="114">
        <v>0</v>
      </c>
      <c r="BP340" s="114">
        <v>0</v>
      </c>
      <c r="BQ340" s="114">
        <v>0</v>
      </c>
      <c r="BR340" s="114">
        <v>0</v>
      </c>
      <c r="BS340" s="114">
        <v>0</v>
      </c>
    </row>
    <row r="341" spans="1:71" s="1" customFormat="1" ht="15" x14ac:dyDescent="0.25">
      <c r="A341" s="1" t="str">
        <f>CONCATENATE(G341,"-",F341,"-",H341)</f>
        <v>999929671-Green-Cadet</v>
      </c>
      <c r="B341" s="1" t="str">
        <f>CONCATENATE(G341,"-",H341)</f>
        <v>999929671-Cadet</v>
      </c>
      <c r="C341" s="36" t="s">
        <v>3442</v>
      </c>
      <c r="D341" s="36" t="s">
        <v>3443</v>
      </c>
      <c r="E341" s="36" t="s">
        <v>27</v>
      </c>
      <c r="F341" s="36" t="s">
        <v>19</v>
      </c>
      <c r="G341" s="36">
        <v>999929671</v>
      </c>
      <c r="H341" s="36" t="s">
        <v>18</v>
      </c>
      <c r="I341" s="34">
        <f>((L341)-J341)+T341</f>
        <v>60</v>
      </c>
      <c r="J341" s="34">
        <f>L341/2</f>
        <v>0</v>
      </c>
      <c r="K341" s="37"/>
      <c r="L341" s="34">
        <f>SUM(N341,O341,P341,Q341,R341,M341)</f>
        <v>0</v>
      </c>
      <c r="M341" s="34">
        <f>AJ341</f>
        <v>0</v>
      </c>
      <c r="N341" s="34">
        <f>SUM(AI341)</f>
        <v>0</v>
      </c>
      <c r="O341" s="34">
        <f>0</f>
        <v>0</v>
      </c>
      <c r="P341" s="34">
        <v>0</v>
      </c>
      <c r="Q341" s="34">
        <v>0</v>
      </c>
      <c r="R341" s="34">
        <f>AH341</f>
        <v>0</v>
      </c>
      <c r="S341" s="122"/>
      <c r="T341" s="41">
        <f>SUM(U341,AA341)</f>
        <v>60</v>
      </c>
      <c r="U341" s="41">
        <f>IF(SUM(V341:Y341)&gt;=250, 250,SUM(V341:Y341))</f>
        <v>60</v>
      </c>
      <c r="V341" s="41">
        <v>0</v>
      </c>
      <c r="W341" s="41">
        <v>0</v>
      </c>
      <c r="X341" s="41">
        <f>SUM(AL341,AN341,BO341,BS341)</f>
        <v>0</v>
      </c>
      <c r="Y341" s="41">
        <f>SUM(AO341:BN341)</f>
        <v>60</v>
      </c>
      <c r="Z341" s="41">
        <f>COUNTIF(AO341:BN341, "&gt;0")</f>
        <v>1</v>
      </c>
      <c r="AA341" s="41">
        <f>SUM(AB341:AF341)</f>
        <v>0</v>
      </c>
      <c r="AB341" s="41">
        <f>BP341+BQ341</f>
        <v>0</v>
      </c>
      <c r="AC341" s="41">
        <v>0</v>
      </c>
      <c r="AD341" s="41">
        <v>0</v>
      </c>
      <c r="AE341" s="41">
        <f>SUM(BR341)</f>
        <v>0</v>
      </c>
      <c r="AF341" s="41">
        <f>SUM(AM341)</f>
        <v>0</v>
      </c>
      <c r="AG341" s="122"/>
      <c r="AH341" s="36">
        <v>0</v>
      </c>
      <c r="AI341" s="126">
        <v>0</v>
      </c>
      <c r="AJ341" s="36">
        <v>0</v>
      </c>
      <c r="AK341" s="121"/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14">
        <v>0</v>
      </c>
      <c r="AR341" s="1">
        <v>0</v>
      </c>
      <c r="AS341" s="114">
        <v>0</v>
      </c>
      <c r="AT341" s="114">
        <v>0</v>
      </c>
      <c r="AU341" s="114">
        <v>0</v>
      </c>
      <c r="AV341" s="114">
        <v>0</v>
      </c>
      <c r="AW341" s="114">
        <v>0</v>
      </c>
      <c r="AX341" s="114">
        <v>0</v>
      </c>
      <c r="AY341" s="114">
        <v>0</v>
      </c>
      <c r="AZ341" s="114">
        <v>0</v>
      </c>
      <c r="BA341" s="114">
        <v>0</v>
      </c>
      <c r="BB341" s="114">
        <v>0</v>
      </c>
      <c r="BC341" s="114">
        <v>0</v>
      </c>
      <c r="BD341" s="115">
        <v>0</v>
      </c>
      <c r="BE341" s="114">
        <v>0</v>
      </c>
      <c r="BF341" s="114">
        <v>0</v>
      </c>
      <c r="BG341" s="114">
        <v>0</v>
      </c>
      <c r="BH341" s="114">
        <v>0</v>
      </c>
      <c r="BI341" s="114">
        <v>0</v>
      </c>
      <c r="BJ341" s="114">
        <v>0</v>
      </c>
      <c r="BK341" s="114">
        <v>0</v>
      </c>
      <c r="BL341" s="114">
        <v>60</v>
      </c>
      <c r="BM341" s="114">
        <v>0</v>
      </c>
      <c r="BN341" s="114">
        <v>0</v>
      </c>
      <c r="BO341" s="114">
        <v>0</v>
      </c>
      <c r="BP341" s="114">
        <v>0</v>
      </c>
      <c r="BQ341" s="114">
        <v>0</v>
      </c>
      <c r="BR341" s="114">
        <v>0</v>
      </c>
      <c r="BS341" s="114">
        <v>0</v>
      </c>
    </row>
    <row r="342" spans="1:71" s="1" customFormat="1" ht="15" x14ac:dyDescent="0.25">
      <c r="A342" s="1" t="str">
        <f>CONCATENATE(G342,"-",F342,"-",H342)</f>
        <v>999935272-Green-Cadet</v>
      </c>
      <c r="B342" s="1" t="str">
        <f>CONCATENATE(G342,"-",H342)</f>
        <v>999935272-Cadet</v>
      </c>
      <c r="C342" s="36" t="s">
        <v>2691</v>
      </c>
      <c r="D342" s="36" t="s">
        <v>2692</v>
      </c>
      <c r="E342" s="36" t="s">
        <v>27</v>
      </c>
      <c r="F342" s="36" t="s">
        <v>19</v>
      </c>
      <c r="G342" s="36">
        <v>999935272</v>
      </c>
      <c r="H342" s="36" t="s">
        <v>18</v>
      </c>
      <c r="I342" s="34">
        <f>((L342)-J342)+T342</f>
        <v>60</v>
      </c>
      <c r="J342" s="36"/>
      <c r="K342" s="35"/>
      <c r="L342" s="34">
        <f>SUM(N342,O342,P342,Q342,R342,M342)</f>
        <v>0</v>
      </c>
      <c r="M342" s="34">
        <f>AJ342</f>
        <v>0</v>
      </c>
      <c r="N342" s="34">
        <f>SUM(AI342)</f>
        <v>0</v>
      </c>
      <c r="O342" s="34">
        <f>0</f>
        <v>0</v>
      </c>
      <c r="P342" s="34">
        <v>0</v>
      </c>
      <c r="Q342" s="34">
        <v>0</v>
      </c>
      <c r="R342" s="34">
        <f>AH342</f>
        <v>0</v>
      </c>
      <c r="S342" s="122"/>
      <c r="T342" s="41">
        <f>SUM(U342,AA342)</f>
        <v>60</v>
      </c>
      <c r="U342" s="41">
        <f>IF(SUM(V342:Y342)&gt;=250, 250,SUM(V342:Y342))</f>
        <v>60</v>
      </c>
      <c r="V342" s="41">
        <v>0</v>
      </c>
      <c r="W342" s="41">
        <v>0</v>
      </c>
      <c r="X342" s="41">
        <f>SUM(AL342,AN342,BO342,BS342)</f>
        <v>0</v>
      </c>
      <c r="Y342" s="41">
        <f>SUM(AO342:BN342)</f>
        <v>60</v>
      </c>
      <c r="Z342" s="41">
        <f>COUNTIF(AO342:BN342, "&gt;0")</f>
        <v>1</v>
      </c>
      <c r="AA342" s="41">
        <f>SUM(AB342:AF342)</f>
        <v>0</v>
      </c>
      <c r="AB342" s="41">
        <f>BP342+BQ342</f>
        <v>0</v>
      </c>
      <c r="AC342" s="41">
        <v>0</v>
      </c>
      <c r="AD342" s="41">
        <v>0</v>
      </c>
      <c r="AE342" s="41">
        <f>SUM(BR342)</f>
        <v>0</v>
      </c>
      <c r="AF342" s="41">
        <f>SUM(AM342)</f>
        <v>0</v>
      </c>
      <c r="AG342" s="122"/>
      <c r="AH342" s="36">
        <v>0</v>
      </c>
      <c r="AI342" s="126">
        <v>0</v>
      </c>
      <c r="AJ342" s="36">
        <v>0</v>
      </c>
      <c r="AK342" s="121"/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14">
        <v>0</v>
      </c>
      <c r="AR342" s="1">
        <v>0</v>
      </c>
      <c r="AS342" s="114">
        <v>0</v>
      </c>
      <c r="AT342" s="114">
        <v>0</v>
      </c>
      <c r="AU342" s="114">
        <v>0</v>
      </c>
      <c r="AV342" s="114">
        <v>0</v>
      </c>
      <c r="AW342" s="114">
        <v>0</v>
      </c>
      <c r="AX342" s="114">
        <v>0</v>
      </c>
      <c r="AY342" s="114">
        <v>0</v>
      </c>
      <c r="AZ342" s="114">
        <v>0</v>
      </c>
      <c r="BA342" s="114">
        <v>60</v>
      </c>
      <c r="BB342" s="114">
        <v>0</v>
      </c>
      <c r="BC342" s="114">
        <v>0</v>
      </c>
      <c r="BD342" s="115">
        <v>0</v>
      </c>
      <c r="BE342" s="114">
        <v>0</v>
      </c>
      <c r="BF342" s="114">
        <v>0</v>
      </c>
      <c r="BG342" s="114">
        <v>0</v>
      </c>
      <c r="BH342" s="114">
        <v>0</v>
      </c>
      <c r="BI342" s="114">
        <v>0</v>
      </c>
      <c r="BJ342" s="114">
        <v>0</v>
      </c>
      <c r="BK342" s="114">
        <v>0</v>
      </c>
      <c r="BL342" s="114">
        <v>0</v>
      </c>
      <c r="BM342" s="114">
        <v>0</v>
      </c>
      <c r="BN342" s="114">
        <v>0</v>
      </c>
      <c r="BO342" s="114">
        <v>0</v>
      </c>
      <c r="BP342" s="114">
        <v>0</v>
      </c>
      <c r="BQ342" s="114">
        <v>0</v>
      </c>
      <c r="BR342" s="114">
        <v>0</v>
      </c>
      <c r="BS342" s="114">
        <v>0</v>
      </c>
    </row>
    <row r="343" spans="1:71" s="1" customFormat="1" ht="15" x14ac:dyDescent="0.25">
      <c r="A343" s="1" t="str">
        <f>CONCATENATE(G343,"-",F343,"-",H343)</f>
        <v>999935476-Green-Cadet</v>
      </c>
      <c r="B343" s="1" t="str">
        <f>CONCATENATE(G343,"-",H343)</f>
        <v>999935476-Cadet</v>
      </c>
      <c r="C343" s="36" t="s">
        <v>931</v>
      </c>
      <c r="D343" s="36" t="s">
        <v>2862</v>
      </c>
      <c r="E343" s="36" t="s">
        <v>27</v>
      </c>
      <c r="F343" s="36" t="s">
        <v>19</v>
      </c>
      <c r="G343" s="36">
        <v>999935476</v>
      </c>
      <c r="H343" s="131" t="s">
        <v>18</v>
      </c>
      <c r="I343" s="34">
        <f>((L343)-J343)+T343</f>
        <v>60</v>
      </c>
      <c r="J343" s="36"/>
      <c r="K343" s="35"/>
      <c r="L343" s="34">
        <f>SUM(N343,O343,P343,Q343,R343,M343)</f>
        <v>0</v>
      </c>
      <c r="M343" s="34">
        <f>AJ343</f>
        <v>0</v>
      </c>
      <c r="N343" s="34">
        <f>SUM(AI343)</f>
        <v>0</v>
      </c>
      <c r="O343" s="34">
        <f>0</f>
        <v>0</v>
      </c>
      <c r="P343" s="34">
        <v>0</v>
      </c>
      <c r="Q343" s="34">
        <v>0</v>
      </c>
      <c r="R343" s="34">
        <f>AH343</f>
        <v>0</v>
      </c>
      <c r="S343" s="122"/>
      <c r="T343" s="41">
        <f>SUM(U343,AA343)</f>
        <v>60</v>
      </c>
      <c r="U343" s="41">
        <f>IF(SUM(V343:Y343)&gt;=250, 250,SUM(V343:Y343))</f>
        <v>60</v>
      </c>
      <c r="V343" s="41">
        <v>0</v>
      </c>
      <c r="W343" s="41">
        <v>0</v>
      </c>
      <c r="X343" s="41">
        <f>SUM(AL343,AN343,BO343,BS343)</f>
        <v>0</v>
      </c>
      <c r="Y343" s="41">
        <f>SUM(AO343:BN343)</f>
        <v>60</v>
      </c>
      <c r="Z343" s="41">
        <f>COUNTIF(AO343:BN343, "&gt;0")</f>
        <v>1</v>
      </c>
      <c r="AA343" s="41">
        <f>SUM(AB343:AF343)</f>
        <v>0</v>
      </c>
      <c r="AB343" s="41">
        <f>BP343+BQ343</f>
        <v>0</v>
      </c>
      <c r="AC343" s="41">
        <v>0</v>
      </c>
      <c r="AD343" s="41">
        <v>0</v>
      </c>
      <c r="AE343" s="41">
        <f>SUM(BR343)</f>
        <v>0</v>
      </c>
      <c r="AF343" s="41">
        <f>SUM(AM343)</f>
        <v>0</v>
      </c>
      <c r="AG343" s="122"/>
      <c r="AH343" s="36">
        <v>0</v>
      </c>
      <c r="AI343" s="126">
        <v>0</v>
      </c>
      <c r="AJ343" s="36">
        <v>0</v>
      </c>
      <c r="AK343" s="121"/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14">
        <v>0</v>
      </c>
      <c r="AR343" s="1">
        <v>0</v>
      </c>
      <c r="AS343" s="114">
        <v>0</v>
      </c>
      <c r="AT343" s="114">
        <v>0</v>
      </c>
      <c r="AU343" s="114">
        <v>0</v>
      </c>
      <c r="AV343" s="114">
        <v>0</v>
      </c>
      <c r="AW343" s="114">
        <v>0</v>
      </c>
      <c r="AX343" s="114">
        <v>0</v>
      </c>
      <c r="AY343" s="114">
        <v>0</v>
      </c>
      <c r="AZ343" s="114">
        <v>0</v>
      </c>
      <c r="BA343" s="114">
        <v>0</v>
      </c>
      <c r="BB343" s="114">
        <v>0</v>
      </c>
      <c r="BC343" s="114">
        <v>0</v>
      </c>
      <c r="BD343" s="115">
        <v>60</v>
      </c>
      <c r="BE343" s="114">
        <v>0</v>
      </c>
      <c r="BF343" s="114">
        <v>0</v>
      </c>
      <c r="BG343" s="114">
        <v>0</v>
      </c>
      <c r="BH343" s="114">
        <v>0</v>
      </c>
      <c r="BI343" s="114">
        <v>0</v>
      </c>
      <c r="BJ343" s="114">
        <v>0</v>
      </c>
      <c r="BK343" s="114">
        <v>0</v>
      </c>
      <c r="BL343" s="114">
        <v>0</v>
      </c>
      <c r="BM343" s="114">
        <v>0</v>
      </c>
      <c r="BN343" s="114">
        <v>0</v>
      </c>
      <c r="BO343" s="114">
        <v>0</v>
      </c>
      <c r="BP343" s="114">
        <v>0</v>
      </c>
      <c r="BQ343" s="114">
        <v>0</v>
      </c>
      <c r="BR343" s="114">
        <v>0</v>
      </c>
      <c r="BS343" s="114">
        <v>0</v>
      </c>
    </row>
    <row r="344" spans="1:71" s="1" customFormat="1" ht="15" x14ac:dyDescent="0.25">
      <c r="A344" s="1" t="str">
        <f>CONCATENATE(G344,"-",F344,"-",H344)</f>
        <v>999933899-Green-Cadet</v>
      </c>
      <c r="B344" s="1" t="str">
        <f>CONCATENATE(G344,"-",H344)</f>
        <v>999933899-Cadet</v>
      </c>
      <c r="C344" s="36" t="s">
        <v>2345</v>
      </c>
      <c r="D344" s="36" t="s">
        <v>117</v>
      </c>
      <c r="E344" s="36" t="s">
        <v>27</v>
      </c>
      <c r="F344" s="41" t="s">
        <v>19</v>
      </c>
      <c r="G344" s="128">
        <v>999933899</v>
      </c>
      <c r="H344" s="41" t="s">
        <v>18</v>
      </c>
      <c r="I344" s="34">
        <f>((L344)-J344)+T344</f>
        <v>51</v>
      </c>
      <c r="J344" s="36"/>
      <c r="K344" s="35"/>
      <c r="L344" s="34">
        <f>SUM(N344,O344,P344,Q344,R344,M344)</f>
        <v>0</v>
      </c>
      <c r="M344" s="34">
        <f>AJ344</f>
        <v>0</v>
      </c>
      <c r="N344" s="34">
        <f>SUM(AI344)</f>
        <v>0</v>
      </c>
      <c r="O344" s="34">
        <f>0</f>
        <v>0</v>
      </c>
      <c r="P344" s="34">
        <v>0</v>
      </c>
      <c r="Q344" s="34">
        <v>0</v>
      </c>
      <c r="R344" s="34">
        <f>AH344</f>
        <v>0</v>
      </c>
      <c r="S344" s="122"/>
      <c r="T344" s="41">
        <f>SUM(U344,AA344)</f>
        <v>51</v>
      </c>
      <c r="U344" s="41">
        <f>IF(SUM(V344:Y344)&gt;=250, 250,SUM(V344:Y344))</f>
        <v>51</v>
      </c>
      <c r="V344" s="41">
        <v>0</v>
      </c>
      <c r="W344" s="41">
        <v>0</v>
      </c>
      <c r="X344" s="41">
        <f>SUM(AL344,AN344,BO344,BS344)</f>
        <v>0</v>
      </c>
      <c r="Y344" s="41">
        <f>SUM(AO344:BN344)</f>
        <v>51</v>
      </c>
      <c r="Z344" s="41">
        <f>COUNTIF(AO344:BN344, "&gt;0")</f>
        <v>1</v>
      </c>
      <c r="AA344" s="41">
        <f>SUM(AB344:AF344)</f>
        <v>0</v>
      </c>
      <c r="AB344" s="41">
        <f>BP344+BQ344</f>
        <v>0</v>
      </c>
      <c r="AC344" s="41">
        <v>0</v>
      </c>
      <c r="AD344" s="41">
        <v>0</v>
      </c>
      <c r="AE344" s="41">
        <f>SUM(BR344)</f>
        <v>0</v>
      </c>
      <c r="AF344" s="41">
        <f>SUM(AM344)</f>
        <v>0</v>
      </c>
      <c r="AG344" s="122"/>
      <c r="AH344" s="36">
        <v>0</v>
      </c>
      <c r="AI344" s="126">
        <v>0</v>
      </c>
      <c r="AJ344" s="36">
        <v>0</v>
      </c>
      <c r="AK344" s="121"/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14">
        <v>0</v>
      </c>
      <c r="AR344" s="1">
        <v>0</v>
      </c>
      <c r="AS344" s="114">
        <v>0</v>
      </c>
      <c r="AT344" s="114">
        <v>0</v>
      </c>
      <c r="AU344" s="114">
        <v>0</v>
      </c>
      <c r="AV344" s="114">
        <v>0</v>
      </c>
      <c r="AW344" s="114">
        <v>51</v>
      </c>
      <c r="AX344" s="114">
        <v>0</v>
      </c>
      <c r="AY344" s="114">
        <v>0</v>
      </c>
      <c r="AZ344" s="114">
        <v>0</v>
      </c>
      <c r="BA344" s="114">
        <v>0</v>
      </c>
      <c r="BB344" s="114">
        <v>0</v>
      </c>
      <c r="BC344" s="114">
        <v>0</v>
      </c>
      <c r="BD344" s="115">
        <v>0</v>
      </c>
      <c r="BE344" s="114">
        <v>0</v>
      </c>
      <c r="BF344" s="114">
        <v>0</v>
      </c>
      <c r="BG344" s="114">
        <v>0</v>
      </c>
      <c r="BH344" s="114">
        <v>0</v>
      </c>
      <c r="BI344" s="114">
        <v>0</v>
      </c>
      <c r="BJ344" s="114">
        <v>0</v>
      </c>
      <c r="BK344" s="114">
        <v>0</v>
      </c>
      <c r="BL344" s="114">
        <v>0</v>
      </c>
      <c r="BM344" s="114">
        <v>0</v>
      </c>
      <c r="BN344" s="114">
        <v>0</v>
      </c>
      <c r="BO344" s="114">
        <v>0</v>
      </c>
      <c r="BP344" s="114">
        <v>0</v>
      </c>
      <c r="BQ344" s="114">
        <v>0</v>
      </c>
      <c r="BR344" s="114">
        <v>0</v>
      </c>
      <c r="BS344" s="114">
        <v>0</v>
      </c>
    </row>
    <row r="345" spans="1:71" s="1" customFormat="1" ht="15" x14ac:dyDescent="0.25">
      <c r="A345" s="1" t="str">
        <f>CONCATENATE(G345,"-",F345,"-",H345)</f>
        <v>999934037-Green-Cadet</v>
      </c>
      <c r="B345" s="1" t="str">
        <f>CONCATENATE(G345,"-",H345)</f>
        <v>999934037-Cadet</v>
      </c>
      <c r="C345" s="36" t="s">
        <v>2346</v>
      </c>
      <c r="D345" s="36" t="s">
        <v>2347</v>
      </c>
      <c r="E345" s="36" t="s">
        <v>27</v>
      </c>
      <c r="F345" s="41" t="s">
        <v>19</v>
      </c>
      <c r="G345" s="128">
        <v>999934037</v>
      </c>
      <c r="H345" s="41" t="s">
        <v>18</v>
      </c>
      <c r="I345" s="34">
        <f>((L345)-J345)+T345</f>
        <v>51</v>
      </c>
      <c r="J345" s="36"/>
      <c r="K345" s="35"/>
      <c r="L345" s="34">
        <f>SUM(N345,O345,P345,Q345,R345,M345)</f>
        <v>0</v>
      </c>
      <c r="M345" s="34">
        <f>AJ345</f>
        <v>0</v>
      </c>
      <c r="N345" s="34">
        <f>SUM(AI345)</f>
        <v>0</v>
      </c>
      <c r="O345" s="34">
        <f>0</f>
        <v>0</v>
      </c>
      <c r="P345" s="34">
        <v>0</v>
      </c>
      <c r="Q345" s="34">
        <v>0</v>
      </c>
      <c r="R345" s="34">
        <f>AH345</f>
        <v>0</v>
      </c>
      <c r="S345" s="122"/>
      <c r="T345" s="41">
        <f>SUM(U345,AA345)</f>
        <v>51</v>
      </c>
      <c r="U345" s="41">
        <f>IF(SUM(V345:Y345)&gt;=250, 250,SUM(V345:Y345))</f>
        <v>51</v>
      </c>
      <c r="V345" s="41">
        <v>0</v>
      </c>
      <c r="W345" s="41">
        <v>0</v>
      </c>
      <c r="X345" s="41">
        <f>SUM(AL345,AN345,BO345,BS345)</f>
        <v>0</v>
      </c>
      <c r="Y345" s="41">
        <f>SUM(AO345:BN345)</f>
        <v>51</v>
      </c>
      <c r="Z345" s="41">
        <f>COUNTIF(AO345:BN345, "&gt;0")</f>
        <v>1</v>
      </c>
      <c r="AA345" s="41">
        <f>SUM(AB345:AF345)</f>
        <v>0</v>
      </c>
      <c r="AB345" s="41">
        <f>BP345+BQ345</f>
        <v>0</v>
      </c>
      <c r="AC345" s="41">
        <v>0</v>
      </c>
      <c r="AD345" s="41">
        <v>0</v>
      </c>
      <c r="AE345" s="41">
        <f>SUM(BR345)</f>
        <v>0</v>
      </c>
      <c r="AF345" s="41">
        <f>SUM(AM345)</f>
        <v>0</v>
      </c>
      <c r="AG345" s="122"/>
      <c r="AH345" s="36">
        <v>0</v>
      </c>
      <c r="AI345" s="126">
        <v>0</v>
      </c>
      <c r="AJ345" s="36">
        <v>0</v>
      </c>
      <c r="AK345" s="121"/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14">
        <v>0</v>
      </c>
      <c r="AR345" s="1">
        <v>0</v>
      </c>
      <c r="AS345" s="114">
        <v>0</v>
      </c>
      <c r="AT345" s="114">
        <v>0</v>
      </c>
      <c r="AU345" s="114">
        <v>0</v>
      </c>
      <c r="AV345" s="114">
        <v>0</v>
      </c>
      <c r="AW345" s="114">
        <v>51</v>
      </c>
      <c r="AX345" s="114">
        <v>0</v>
      </c>
      <c r="AY345" s="114">
        <v>0</v>
      </c>
      <c r="AZ345" s="114">
        <v>0</v>
      </c>
      <c r="BA345" s="114">
        <v>0</v>
      </c>
      <c r="BB345" s="114">
        <v>0</v>
      </c>
      <c r="BC345" s="114">
        <v>0</v>
      </c>
      <c r="BD345" s="115">
        <v>0</v>
      </c>
      <c r="BE345" s="114">
        <v>0</v>
      </c>
      <c r="BF345" s="114">
        <v>0</v>
      </c>
      <c r="BG345" s="114">
        <v>0</v>
      </c>
      <c r="BH345" s="114">
        <v>0</v>
      </c>
      <c r="BI345" s="114">
        <v>0</v>
      </c>
      <c r="BJ345" s="114">
        <v>0</v>
      </c>
      <c r="BK345" s="114">
        <v>0</v>
      </c>
      <c r="BL345" s="114">
        <v>0</v>
      </c>
      <c r="BM345" s="114">
        <v>0</v>
      </c>
      <c r="BN345" s="114">
        <v>0</v>
      </c>
      <c r="BO345" s="114">
        <v>0</v>
      </c>
      <c r="BP345" s="114">
        <v>0</v>
      </c>
      <c r="BQ345" s="114">
        <v>0</v>
      </c>
      <c r="BR345" s="114">
        <v>0</v>
      </c>
      <c r="BS345" s="114">
        <v>0</v>
      </c>
    </row>
    <row r="346" spans="1:71" s="1" customFormat="1" ht="15" x14ac:dyDescent="0.25">
      <c r="A346" s="1" t="str">
        <f>CONCATENATE(G346,"-",F346,"-",H346)</f>
        <v>999925927-Green-Cadet</v>
      </c>
      <c r="B346" s="1" t="str">
        <f>CONCATENATE(G346,"-",H346)</f>
        <v>999925927-Cadet</v>
      </c>
      <c r="C346" s="36" t="s">
        <v>1478</v>
      </c>
      <c r="D346" s="36" t="s">
        <v>1479</v>
      </c>
      <c r="E346" s="36" t="s">
        <v>27</v>
      </c>
      <c r="F346" s="41" t="s">
        <v>19</v>
      </c>
      <c r="G346" s="127">
        <v>999925927</v>
      </c>
      <c r="H346" s="41" t="s">
        <v>18</v>
      </c>
      <c r="I346" s="34">
        <f>((L346)-J346)+T346</f>
        <v>45</v>
      </c>
      <c r="J346" s="34">
        <f>L346/2</f>
        <v>0</v>
      </c>
      <c r="K346" s="37"/>
      <c r="L346" s="34">
        <f>SUM(N346,O346,P346,Q346,R346,M346)</f>
        <v>0</v>
      </c>
      <c r="M346" s="34">
        <f>AJ346</f>
        <v>0</v>
      </c>
      <c r="N346" s="34">
        <f>SUM(AI346)</f>
        <v>0</v>
      </c>
      <c r="O346" s="34">
        <f>0</f>
        <v>0</v>
      </c>
      <c r="P346" s="34">
        <v>0</v>
      </c>
      <c r="Q346" s="34">
        <v>0</v>
      </c>
      <c r="R346" s="34">
        <f>AH346</f>
        <v>0</v>
      </c>
      <c r="S346" s="122"/>
      <c r="T346" s="41">
        <f>SUM(U346,AA346)</f>
        <v>45</v>
      </c>
      <c r="U346" s="41">
        <f>IF(SUM(V346:Y346)&gt;=250, 250,SUM(V346:Y346))</f>
        <v>45</v>
      </c>
      <c r="V346" s="41">
        <v>0</v>
      </c>
      <c r="W346" s="41">
        <v>0</v>
      </c>
      <c r="X346" s="41">
        <f>SUM(AL346,AN346,BO346,BS346)</f>
        <v>0</v>
      </c>
      <c r="Y346" s="41">
        <f>SUM(AO346:BN346)</f>
        <v>45</v>
      </c>
      <c r="Z346" s="41">
        <f>COUNTIF(AO346:BN346, "&gt;0")</f>
        <v>1</v>
      </c>
      <c r="AA346" s="41">
        <f>SUM(AB346:AF346)</f>
        <v>0</v>
      </c>
      <c r="AB346" s="41">
        <f>BP346+BQ346</f>
        <v>0</v>
      </c>
      <c r="AC346" s="41">
        <v>0</v>
      </c>
      <c r="AD346" s="41">
        <v>0</v>
      </c>
      <c r="AE346" s="41">
        <f>SUM(BR346)</f>
        <v>0</v>
      </c>
      <c r="AF346" s="41">
        <f>SUM(AM346)</f>
        <v>0</v>
      </c>
      <c r="AG346" s="37"/>
      <c r="AH346" s="36">
        <v>0</v>
      </c>
      <c r="AI346" s="126">
        <v>0</v>
      </c>
      <c r="AJ346" s="36">
        <v>0</v>
      </c>
      <c r="AK346" s="121"/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14">
        <v>0</v>
      </c>
      <c r="AR346" s="1">
        <v>0</v>
      </c>
      <c r="AS346" s="114">
        <v>0</v>
      </c>
      <c r="AT346" s="114">
        <v>0</v>
      </c>
      <c r="AU346" s="114">
        <v>0</v>
      </c>
      <c r="AV346" s="114">
        <v>0</v>
      </c>
      <c r="AW346" s="114">
        <v>0</v>
      </c>
      <c r="AX346" s="114">
        <v>0</v>
      </c>
      <c r="AY346" s="114">
        <v>0</v>
      </c>
      <c r="AZ346" s="114">
        <v>0</v>
      </c>
      <c r="BA346" s="114">
        <v>0</v>
      </c>
      <c r="BB346" s="114">
        <v>0</v>
      </c>
      <c r="BC346" s="114">
        <v>0</v>
      </c>
      <c r="BD346" s="115">
        <v>0</v>
      </c>
      <c r="BE346" s="114">
        <v>0</v>
      </c>
      <c r="BF346" s="114">
        <v>0</v>
      </c>
      <c r="BG346" s="114">
        <v>0</v>
      </c>
      <c r="BH346" s="114">
        <v>45</v>
      </c>
      <c r="BI346" s="114">
        <v>0</v>
      </c>
      <c r="BJ346" s="114">
        <v>0</v>
      </c>
      <c r="BK346" s="114">
        <v>0</v>
      </c>
      <c r="BL346" s="114">
        <v>0</v>
      </c>
      <c r="BM346" s="114">
        <v>0</v>
      </c>
      <c r="BN346" s="114">
        <v>0</v>
      </c>
      <c r="BO346" s="114">
        <v>0</v>
      </c>
      <c r="BP346" s="114">
        <v>0</v>
      </c>
      <c r="BQ346" s="114">
        <v>0</v>
      </c>
      <c r="BR346" s="114">
        <v>0</v>
      </c>
      <c r="BS346" s="114">
        <v>0</v>
      </c>
    </row>
    <row r="347" spans="1:71" s="1" customFormat="1" ht="15" x14ac:dyDescent="0.25">
      <c r="A347" s="1" t="str">
        <f>CONCATENATE(G347,"-",F347,"-",H347)</f>
        <v>999929228-Green-Cadet</v>
      </c>
      <c r="B347" s="1" t="str">
        <f>CONCATENATE(G347,"-",H347)</f>
        <v>999929228-Cadet</v>
      </c>
      <c r="C347" s="36" t="s">
        <v>149</v>
      </c>
      <c r="D347" s="36" t="s">
        <v>3420</v>
      </c>
      <c r="E347" s="36" t="s">
        <v>27</v>
      </c>
      <c r="F347" s="36" t="s">
        <v>19</v>
      </c>
      <c r="G347" s="36">
        <v>999929228</v>
      </c>
      <c r="H347" s="36" t="s">
        <v>18</v>
      </c>
      <c r="I347" s="34">
        <f>((L347)-J347)+T347</f>
        <v>45</v>
      </c>
      <c r="J347" s="34">
        <f>L347/2</f>
        <v>0</v>
      </c>
      <c r="K347" s="37"/>
      <c r="L347" s="34">
        <f>SUM(N347,O347,P347,Q347,R347,M347)</f>
        <v>0</v>
      </c>
      <c r="M347" s="34">
        <f>AJ347</f>
        <v>0</v>
      </c>
      <c r="N347" s="34">
        <f>SUM(AI347)</f>
        <v>0</v>
      </c>
      <c r="O347" s="34">
        <f>0</f>
        <v>0</v>
      </c>
      <c r="P347" s="34">
        <v>0</v>
      </c>
      <c r="Q347" s="34">
        <v>0</v>
      </c>
      <c r="R347" s="34">
        <f>AH347</f>
        <v>0</v>
      </c>
      <c r="S347" s="122"/>
      <c r="T347" s="41">
        <f>SUM(U347,AA347)</f>
        <v>45</v>
      </c>
      <c r="U347" s="41">
        <f>IF(SUM(V347:Y347)&gt;=250, 250,SUM(V347:Y347))</f>
        <v>45</v>
      </c>
      <c r="V347" s="41">
        <v>0</v>
      </c>
      <c r="W347" s="41">
        <v>0</v>
      </c>
      <c r="X347" s="41">
        <f>SUM(AL347,AN347,BO347,BS347)</f>
        <v>0</v>
      </c>
      <c r="Y347" s="41">
        <f>SUM(AO347:BN347)</f>
        <v>45</v>
      </c>
      <c r="Z347" s="41">
        <f>COUNTIF(AO347:BN347, "&gt;0")</f>
        <v>1</v>
      </c>
      <c r="AA347" s="41">
        <f>SUM(AB347:AF347)</f>
        <v>0</v>
      </c>
      <c r="AB347" s="41">
        <f>BP347+BQ347</f>
        <v>0</v>
      </c>
      <c r="AC347" s="41">
        <v>0</v>
      </c>
      <c r="AD347" s="41">
        <v>0</v>
      </c>
      <c r="AE347" s="41">
        <f>SUM(BR347)</f>
        <v>0</v>
      </c>
      <c r="AF347" s="41">
        <f>SUM(AM347)</f>
        <v>0</v>
      </c>
      <c r="AG347" s="122"/>
      <c r="AH347" s="36">
        <v>0</v>
      </c>
      <c r="AI347" s="126">
        <v>0</v>
      </c>
      <c r="AJ347" s="36">
        <v>0</v>
      </c>
      <c r="AK347" s="121"/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14">
        <v>0</v>
      </c>
      <c r="AR347" s="1">
        <v>0</v>
      </c>
      <c r="AS347" s="114">
        <v>0</v>
      </c>
      <c r="AT347" s="114">
        <v>0</v>
      </c>
      <c r="AU347" s="114">
        <v>0</v>
      </c>
      <c r="AV347" s="114">
        <v>0</v>
      </c>
      <c r="AW347" s="114">
        <v>0</v>
      </c>
      <c r="AX347" s="114">
        <v>0</v>
      </c>
      <c r="AY347" s="114">
        <v>0</v>
      </c>
      <c r="AZ347" s="114">
        <v>0</v>
      </c>
      <c r="BA347" s="114">
        <v>0</v>
      </c>
      <c r="BB347" s="114">
        <v>0</v>
      </c>
      <c r="BC347" s="114">
        <v>0</v>
      </c>
      <c r="BD347" s="115">
        <v>0</v>
      </c>
      <c r="BE347" s="114">
        <v>0</v>
      </c>
      <c r="BF347" s="114">
        <v>0</v>
      </c>
      <c r="BG347" s="114">
        <v>0</v>
      </c>
      <c r="BH347" s="114">
        <v>0</v>
      </c>
      <c r="BI347" s="114">
        <v>0</v>
      </c>
      <c r="BJ347" s="114">
        <v>0</v>
      </c>
      <c r="BK347" s="114">
        <v>45</v>
      </c>
      <c r="BL347" s="114">
        <v>0</v>
      </c>
      <c r="BM347" s="114">
        <v>0</v>
      </c>
      <c r="BN347" s="114">
        <v>0</v>
      </c>
      <c r="BO347" s="114">
        <v>0</v>
      </c>
      <c r="BP347" s="114">
        <v>0</v>
      </c>
      <c r="BQ347" s="114">
        <v>0</v>
      </c>
      <c r="BR347" s="114">
        <v>0</v>
      </c>
      <c r="BS347" s="114">
        <v>0</v>
      </c>
    </row>
    <row r="348" spans="1:71" s="1" customFormat="1" ht="15" x14ac:dyDescent="0.25">
      <c r="A348" s="1" t="str">
        <f>CONCATENATE(G348,"-",F348,"-",H348)</f>
        <v>999935575-Green-Cadet</v>
      </c>
      <c r="B348" s="1" t="str">
        <f>CONCATENATE(G348,"-",H348)</f>
        <v>999935575-Cadet</v>
      </c>
      <c r="C348" s="36" t="s">
        <v>2863</v>
      </c>
      <c r="D348" s="36" t="s">
        <v>2864</v>
      </c>
      <c r="E348" s="36" t="s">
        <v>27</v>
      </c>
      <c r="F348" s="36" t="s">
        <v>19</v>
      </c>
      <c r="G348" s="36">
        <v>999935575</v>
      </c>
      <c r="H348" s="131" t="s">
        <v>18</v>
      </c>
      <c r="I348" s="34">
        <f>((L348)-J348)+T348</f>
        <v>45</v>
      </c>
      <c r="J348" s="36"/>
      <c r="K348" s="35"/>
      <c r="L348" s="34">
        <f>SUM(N348,O348,P348,Q348,R348,M348)</f>
        <v>0</v>
      </c>
      <c r="M348" s="34">
        <f>AJ348</f>
        <v>0</v>
      </c>
      <c r="N348" s="34">
        <f>SUM(AI348)</f>
        <v>0</v>
      </c>
      <c r="O348" s="34">
        <f>0</f>
        <v>0</v>
      </c>
      <c r="P348" s="34">
        <v>0</v>
      </c>
      <c r="Q348" s="34">
        <v>0</v>
      </c>
      <c r="R348" s="34">
        <f>AH348</f>
        <v>0</v>
      </c>
      <c r="S348" s="122"/>
      <c r="T348" s="41">
        <f>SUM(U348,AA348)</f>
        <v>45</v>
      </c>
      <c r="U348" s="41">
        <f>IF(SUM(V348:Y348)&gt;=250, 250,SUM(V348:Y348))</f>
        <v>45</v>
      </c>
      <c r="V348" s="41">
        <v>0</v>
      </c>
      <c r="W348" s="41">
        <v>0</v>
      </c>
      <c r="X348" s="41">
        <f>SUM(AL348,AN348,BO348,BS348)</f>
        <v>0</v>
      </c>
      <c r="Y348" s="41">
        <f>SUM(AO348:BN348)</f>
        <v>45</v>
      </c>
      <c r="Z348" s="41">
        <f>COUNTIF(AO348:BN348, "&gt;0")</f>
        <v>1</v>
      </c>
      <c r="AA348" s="41">
        <f>SUM(AB348:AF348)</f>
        <v>0</v>
      </c>
      <c r="AB348" s="41">
        <f>BP348+BQ348</f>
        <v>0</v>
      </c>
      <c r="AC348" s="41">
        <v>0</v>
      </c>
      <c r="AD348" s="41">
        <v>0</v>
      </c>
      <c r="AE348" s="41">
        <f>SUM(BR348)</f>
        <v>0</v>
      </c>
      <c r="AF348" s="41">
        <f>SUM(AM348)</f>
        <v>0</v>
      </c>
      <c r="AG348" s="122"/>
      <c r="AH348" s="36">
        <v>0</v>
      </c>
      <c r="AI348" s="126">
        <v>0</v>
      </c>
      <c r="AJ348" s="36">
        <v>0</v>
      </c>
      <c r="AK348" s="121"/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14">
        <v>0</v>
      </c>
      <c r="AR348" s="1">
        <v>0</v>
      </c>
      <c r="AS348" s="114">
        <v>0</v>
      </c>
      <c r="AT348" s="114">
        <v>0</v>
      </c>
      <c r="AU348" s="114">
        <v>0</v>
      </c>
      <c r="AV348" s="114">
        <v>0</v>
      </c>
      <c r="AW348" s="114">
        <v>0</v>
      </c>
      <c r="AX348" s="114">
        <v>0</v>
      </c>
      <c r="AY348" s="114">
        <v>0</v>
      </c>
      <c r="AZ348" s="114">
        <v>0</v>
      </c>
      <c r="BA348" s="114">
        <v>0</v>
      </c>
      <c r="BB348" s="114">
        <v>0</v>
      </c>
      <c r="BC348" s="114">
        <v>0</v>
      </c>
      <c r="BD348" s="115">
        <v>45</v>
      </c>
      <c r="BE348" s="114">
        <v>0</v>
      </c>
      <c r="BF348" s="114">
        <v>0</v>
      </c>
      <c r="BG348" s="114">
        <v>0</v>
      </c>
      <c r="BH348" s="114">
        <v>0</v>
      </c>
      <c r="BI348" s="114">
        <v>0</v>
      </c>
      <c r="BJ348" s="114">
        <v>0</v>
      </c>
      <c r="BK348" s="114">
        <v>0</v>
      </c>
      <c r="BL348" s="114">
        <v>0</v>
      </c>
      <c r="BM348" s="114">
        <v>0</v>
      </c>
      <c r="BN348" s="114">
        <v>0</v>
      </c>
      <c r="BO348" s="114">
        <v>0</v>
      </c>
      <c r="BP348" s="114">
        <v>0</v>
      </c>
      <c r="BQ348" s="114">
        <v>0</v>
      </c>
      <c r="BR348" s="114">
        <v>0</v>
      </c>
      <c r="BS348" s="114">
        <v>0</v>
      </c>
    </row>
    <row r="349" spans="1:71" s="1" customFormat="1" ht="15" x14ac:dyDescent="0.25">
      <c r="A349" s="1" t="str">
        <f>CONCATENATE(G349,"-",F349,"-",H349)</f>
        <v>999934184-Green-Cadet</v>
      </c>
      <c r="B349" s="1" t="str">
        <f>CONCATENATE(G349,"-",H349)</f>
        <v>999934184-Cadet</v>
      </c>
      <c r="C349" s="36" t="s">
        <v>1942</v>
      </c>
      <c r="D349" s="36" t="s">
        <v>1943</v>
      </c>
      <c r="E349" s="36" t="s">
        <v>27</v>
      </c>
      <c r="F349" s="41" t="s">
        <v>19</v>
      </c>
      <c r="G349" s="128">
        <v>999934184</v>
      </c>
      <c r="H349" s="41" t="s">
        <v>18</v>
      </c>
      <c r="I349" s="34">
        <f>((L349)-J349)+T349</f>
        <v>37.5</v>
      </c>
      <c r="J349" s="34">
        <f>L349/2</f>
        <v>0</v>
      </c>
      <c r="K349" s="37"/>
      <c r="L349" s="34">
        <f>SUM(N349,O349,P349,Q349,R349,M349)</f>
        <v>0</v>
      </c>
      <c r="M349" s="34">
        <f>AJ349</f>
        <v>0</v>
      </c>
      <c r="N349" s="34">
        <f>SUM(AI349)</f>
        <v>0</v>
      </c>
      <c r="O349" s="34">
        <f>0</f>
        <v>0</v>
      </c>
      <c r="P349" s="34">
        <v>0</v>
      </c>
      <c r="Q349" s="34">
        <v>0</v>
      </c>
      <c r="R349" s="34">
        <f>AH349</f>
        <v>0</v>
      </c>
      <c r="S349" s="122"/>
      <c r="T349" s="41">
        <f>SUM(U349,AA349)</f>
        <v>37.5</v>
      </c>
      <c r="U349" s="41">
        <f>IF(SUM(V349:Y349)&gt;=250, 250,SUM(V349:Y349))</f>
        <v>37.5</v>
      </c>
      <c r="V349" s="41">
        <v>0</v>
      </c>
      <c r="W349" s="41">
        <v>0</v>
      </c>
      <c r="X349" s="41">
        <f>SUM(AL349,AN349,BO349,BS349)</f>
        <v>37.5</v>
      </c>
      <c r="Y349" s="41">
        <f>SUM(AO349:BN349)</f>
        <v>0</v>
      </c>
      <c r="Z349" s="41">
        <f>COUNTIF(AO349:BN349, "&gt;0")</f>
        <v>0</v>
      </c>
      <c r="AA349" s="41">
        <f>SUM(AB349:AF349)</f>
        <v>0</v>
      </c>
      <c r="AB349" s="41">
        <f>BP349+BQ349</f>
        <v>0</v>
      </c>
      <c r="AC349" s="41">
        <v>0</v>
      </c>
      <c r="AD349" s="41">
        <v>0</v>
      </c>
      <c r="AE349" s="41">
        <f>SUM(BR349)</f>
        <v>0</v>
      </c>
      <c r="AF349" s="41">
        <f>SUM(AM349)</f>
        <v>0</v>
      </c>
      <c r="AG349" s="122"/>
      <c r="AH349" s="36">
        <v>0</v>
      </c>
      <c r="AI349" s="126">
        <v>0</v>
      </c>
      <c r="AJ349" s="36">
        <v>0</v>
      </c>
      <c r="AK349" s="37"/>
      <c r="AL349" s="1">
        <v>0</v>
      </c>
      <c r="AM349" s="1">
        <v>0</v>
      </c>
      <c r="AN349" s="1">
        <v>37.5</v>
      </c>
      <c r="AO349" s="1">
        <v>0</v>
      </c>
      <c r="AP349" s="1">
        <v>0</v>
      </c>
      <c r="AQ349" s="114">
        <v>0</v>
      </c>
      <c r="AR349" s="1">
        <v>0</v>
      </c>
      <c r="AS349" s="114">
        <v>0</v>
      </c>
      <c r="AT349" s="114">
        <v>0</v>
      </c>
      <c r="AU349" s="114">
        <v>0</v>
      </c>
      <c r="AV349" s="114">
        <v>0</v>
      </c>
      <c r="AW349" s="114">
        <v>0</v>
      </c>
      <c r="AX349" s="114">
        <v>0</v>
      </c>
      <c r="AY349" s="114">
        <v>0</v>
      </c>
      <c r="AZ349" s="114">
        <v>0</v>
      </c>
      <c r="BA349" s="114">
        <v>0</v>
      </c>
      <c r="BB349" s="114">
        <v>0</v>
      </c>
      <c r="BC349" s="114">
        <v>0</v>
      </c>
      <c r="BD349" s="115">
        <v>0</v>
      </c>
      <c r="BE349" s="114">
        <v>0</v>
      </c>
      <c r="BF349" s="114">
        <v>0</v>
      </c>
      <c r="BG349" s="114">
        <v>0</v>
      </c>
      <c r="BH349" s="114">
        <v>0</v>
      </c>
      <c r="BI349" s="114">
        <v>0</v>
      </c>
      <c r="BJ349" s="114">
        <v>0</v>
      </c>
      <c r="BK349" s="114">
        <v>0</v>
      </c>
      <c r="BL349" s="114">
        <v>0</v>
      </c>
      <c r="BM349" s="114">
        <v>0</v>
      </c>
      <c r="BN349" s="114">
        <v>0</v>
      </c>
      <c r="BO349" s="114">
        <v>0</v>
      </c>
      <c r="BP349" s="114">
        <v>0</v>
      </c>
      <c r="BQ349" s="114">
        <v>0</v>
      </c>
      <c r="BR349" s="114">
        <v>0</v>
      </c>
      <c r="BS349" s="114">
        <v>0</v>
      </c>
    </row>
    <row r="350" spans="1:71" s="1" customFormat="1" ht="15" x14ac:dyDescent="0.25">
      <c r="A350" s="1" t="str">
        <f>CONCATENATE(G350,"-",F350,"-",H350)</f>
        <v>999932245-Green-Cadet</v>
      </c>
      <c r="B350" s="1" t="str">
        <f>CONCATENATE(G350,"-",H350)</f>
        <v>999932245-Cadet</v>
      </c>
      <c r="C350" s="36" t="s">
        <v>1401</v>
      </c>
      <c r="D350" s="36" t="s">
        <v>374</v>
      </c>
      <c r="E350" s="36" t="s">
        <v>27</v>
      </c>
      <c r="F350" s="36" t="s">
        <v>19</v>
      </c>
      <c r="G350" s="36">
        <v>999932245</v>
      </c>
      <c r="H350" s="131" t="s">
        <v>18</v>
      </c>
      <c r="I350" s="34">
        <f>((L350)-J350)+T350</f>
        <v>34</v>
      </c>
      <c r="J350" s="36"/>
      <c r="K350" s="35"/>
      <c r="L350" s="34">
        <f>SUM(N350,O350,P350,Q350,R350,M350)</f>
        <v>0</v>
      </c>
      <c r="M350" s="34">
        <f>AJ350</f>
        <v>0</v>
      </c>
      <c r="N350" s="34">
        <f>SUM(AI350)</f>
        <v>0</v>
      </c>
      <c r="O350" s="34">
        <f>0</f>
        <v>0</v>
      </c>
      <c r="P350" s="34">
        <v>0</v>
      </c>
      <c r="Q350" s="34">
        <v>0</v>
      </c>
      <c r="R350" s="34">
        <f>AH350</f>
        <v>0</v>
      </c>
      <c r="S350" s="122"/>
      <c r="T350" s="41">
        <f>SUM(U350,AA350)</f>
        <v>34</v>
      </c>
      <c r="U350" s="41">
        <f>IF(SUM(V350:Y350)&gt;=250, 250,SUM(V350:Y350))</f>
        <v>34</v>
      </c>
      <c r="V350" s="41">
        <v>0</v>
      </c>
      <c r="W350" s="41">
        <v>0</v>
      </c>
      <c r="X350" s="41">
        <f>SUM(AL350,AN350,BO350,BS350)</f>
        <v>0</v>
      </c>
      <c r="Y350" s="41">
        <f>SUM(AO350:BN350)</f>
        <v>34</v>
      </c>
      <c r="Z350" s="41">
        <f>COUNTIF(AO350:BN350, "&gt;0")</f>
        <v>1</v>
      </c>
      <c r="AA350" s="41">
        <f>SUM(AB350:AF350)</f>
        <v>0</v>
      </c>
      <c r="AB350" s="41">
        <f>BP350+BQ350</f>
        <v>0</v>
      </c>
      <c r="AC350" s="41">
        <v>0</v>
      </c>
      <c r="AD350" s="41">
        <v>0</v>
      </c>
      <c r="AE350" s="41">
        <f>SUM(BR350)</f>
        <v>0</v>
      </c>
      <c r="AF350" s="41">
        <f>SUM(AM350)</f>
        <v>0</v>
      </c>
      <c r="AG350" s="122"/>
      <c r="AH350" s="36">
        <v>0</v>
      </c>
      <c r="AI350" s="126">
        <v>0</v>
      </c>
      <c r="AJ350" s="36">
        <v>0</v>
      </c>
      <c r="AK350" s="121"/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14">
        <v>0</v>
      </c>
      <c r="AR350" s="1">
        <v>0</v>
      </c>
      <c r="AS350" s="114">
        <v>0</v>
      </c>
      <c r="AT350" s="114">
        <v>0</v>
      </c>
      <c r="AU350" s="114">
        <v>0</v>
      </c>
      <c r="AV350" s="114">
        <v>0</v>
      </c>
      <c r="AW350" s="114">
        <v>0</v>
      </c>
      <c r="AX350" s="114">
        <v>0</v>
      </c>
      <c r="AY350" s="114">
        <v>0</v>
      </c>
      <c r="AZ350" s="114">
        <v>0</v>
      </c>
      <c r="BA350" s="114">
        <v>0</v>
      </c>
      <c r="BB350" s="114">
        <v>0</v>
      </c>
      <c r="BC350" s="114">
        <v>0</v>
      </c>
      <c r="BD350" s="115">
        <v>34</v>
      </c>
      <c r="BE350" s="114">
        <v>0</v>
      </c>
      <c r="BF350" s="114">
        <v>0</v>
      </c>
      <c r="BG350" s="114">
        <v>0</v>
      </c>
      <c r="BH350" s="114">
        <v>0</v>
      </c>
      <c r="BI350" s="114">
        <v>0</v>
      </c>
      <c r="BJ350" s="114">
        <v>0</v>
      </c>
      <c r="BK350" s="114">
        <v>0</v>
      </c>
      <c r="BL350" s="114">
        <v>0</v>
      </c>
      <c r="BM350" s="114">
        <v>0</v>
      </c>
      <c r="BN350" s="114">
        <v>0</v>
      </c>
      <c r="BO350" s="114">
        <v>0</v>
      </c>
      <c r="BP350" s="114">
        <v>0</v>
      </c>
      <c r="BQ350" s="114">
        <v>0</v>
      </c>
      <c r="BR350" s="114">
        <v>0</v>
      </c>
      <c r="BS350" s="114">
        <v>0</v>
      </c>
    </row>
    <row r="351" spans="1:71" s="1" customFormat="1" ht="15" x14ac:dyDescent="0.25">
      <c r="A351" s="1" t="str">
        <f>CONCATENATE(G351,"-",F351,"-",H351)</f>
        <v>999935587-Yellow-Cadet</v>
      </c>
      <c r="B351" s="1" t="str">
        <f>CONCATENATE(G351,"-",H351)</f>
        <v>999935587-Cadet</v>
      </c>
      <c r="C351" s="149" t="s">
        <v>2906</v>
      </c>
      <c r="D351" s="149" t="s">
        <v>2907</v>
      </c>
      <c r="E351" s="149" t="s">
        <v>27</v>
      </c>
      <c r="F351" s="149" t="s">
        <v>21</v>
      </c>
      <c r="G351" s="149">
        <v>999935587</v>
      </c>
      <c r="H351" s="149" t="s">
        <v>18</v>
      </c>
      <c r="I351" s="34">
        <f>((L351)-J351)+T351</f>
        <v>360</v>
      </c>
      <c r="J351" s="36"/>
      <c r="K351" s="35"/>
      <c r="L351" s="34">
        <f>SUM(N351,O351,P351,Q351,R351,M351)</f>
        <v>0</v>
      </c>
      <c r="M351" s="34">
        <f>AJ351</f>
        <v>0</v>
      </c>
      <c r="N351" s="34">
        <f>SUM(AI351)</f>
        <v>0</v>
      </c>
      <c r="O351" s="34">
        <f>0</f>
        <v>0</v>
      </c>
      <c r="P351" s="34">
        <v>0</v>
      </c>
      <c r="Q351" s="34">
        <v>0</v>
      </c>
      <c r="R351" s="34">
        <f>AH351</f>
        <v>0</v>
      </c>
      <c r="S351" s="122"/>
      <c r="T351" s="41">
        <f>SUM(U351,AA351)</f>
        <v>360</v>
      </c>
      <c r="U351" s="41">
        <f>IF(SUM(V351:Y351)&gt;=250, 250,SUM(V351:Y351))</f>
        <v>60</v>
      </c>
      <c r="V351" s="41">
        <v>0</v>
      </c>
      <c r="W351" s="41">
        <v>0</v>
      </c>
      <c r="X351" s="41">
        <f>SUM(AL351,AN351,BO351,BS351)</f>
        <v>0</v>
      </c>
      <c r="Y351" s="41">
        <f>SUM(AO351:BN351)</f>
        <v>60</v>
      </c>
      <c r="Z351" s="41">
        <f>COUNTIF(AO351:BN351, "&gt;0")</f>
        <v>1</v>
      </c>
      <c r="AA351" s="41">
        <f>SUM(AB351:AF351)</f>
        <v>300</v>
      </c>
      <c r="AB351" s="41">
        <f>BP351+BQ351</f>
        <v>0</v>
      </c>
      <c r="AC351" s="41">
        <v>0</v>
      </c>
      <c r="AD351" s="41">
        <v>0</v>
      </c>
      <c r="AE351" s="41">
        <f>SUM(BR351)</f>
        <v>300</v>
      </c>
      <c r="AF351" s="41">
        <f>SUM(AM351)</f>
        <v>0</v>
      </c>
      <c r="AG351" s="122"/>
      <c r="AH351" s="36">
        <v>0</v>
      </c>
      <c r="AI351" s="126">
        <v>0</v>
      </c>
      <c r="AJ351" s="36">
        <v>0</v>
      </c>
      <c r="AK351" s="121"/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14">
        <v>0</v>
      </c>
      <c r="AR351" s="1">
        <v>0</v>
      </c>
      <c r="AS351" s="114">
        <v>0</v>
      </c>
      <c r="AT351" s="114">
        <v>0</v>
      </c>
      <c r="AU351" s="114">
        <v>0</v>
      </c>
      <c r="AV351" s="114">
        <v>0</v>
      </c>
      <c r="AW351" s="114">
        <v>0</v>
      </c>
      <c r="AX351" s="114">
        <v>0</v>
      </c>
      <c r="AY351" s="114">
        <v>0</v>
      </c>
      <c r="AZ351" s="114">
        <v>0</v>
      </c>
      <c r="BA351" s="114">
        <v>0</v>
      </c>
      <c r="BB351" s="114">
        <v>0</v>
      </c>
      <c r="BC351" s="114">
        <v>0</v>
      </c>
      <c r="BD351" s="115">
        <v>0</v>
      </c>
      <c r="BE351" s="114">
        <v>0</v>
      </c>
      <c r="BF351" s="114">
        <v>60</v>
      </c>
      <c r="BG351" s="114">
        <v>0</v>
      </c>
      <c r="BH351" s="114">
        <v>0</v>
      </c>
      <c r="BI351" s="114">
        <v>0</v>
      </c>
      <c r="BJ351" s="114">
        <v>0</v>
      </c>
      <c r="BK351" s="114">
        <v>0</v>
      </c>
      <c r="BL351" s="114">
        <v>0</v>
      </c>
      <c r="BM351" s="114">
        <v>0</v>
      </c>
      <c r="BN351" s="114">
        <v>0</v>
      </c>
      <c r="BO351" s="114">
        <v>0</v>
      </c>
      <c r="BP351" s="114">
        <v>0</v>
      </c>
      <c r="BQ351" s="114">
        <v>0</v>
      </c>
      <c r="BR351" s="114">
        <v>300</v>
      </c>
      <c r="BS351" s="114">
        <v>0</v>
      </c>
    </row>
    <row r="352" spans="1:71" s="1" customFormat="1" ht="15" x14ac:dyDescent="0.25">
      <c r="A352" s="1" t="str">
        <f>CONCATENATE(G352,"-",F352,"-",H352)</f>
        <v>999933538-Yellow-Cadet</v>
      </c>
      <c r="B352" s="1" t="str">
        <f>CONCATENATE(G352,"-",H352)</f>
        <v>999933538-Cadet</v>
      </c>
      <c r="C352" s="36" t="s">
        <v>1941</v>
      </c>
      <c r="D352" s="36" t="s">
        <v>174</v>
      </c>
      <c r="E352" s="36" t="s">
        <v>27</v>
      </c>
      <c r="F352" s="36" t="s">
        <v>21</v>
      </c>
      <c r="G352" s="128">
        <v>999933538</v>
      </c>
      <c r="H352" s="41" t="s">
        <v>18</v>
      </c>
      <c r="I352" s="34">
        <f>((L352)-J352)+T352</f>
        <v>230</v>
      </c>
      <c r="J352" s="34">
        <f>L352/2</f>
        <v>0</v>
      </c>
      <c r="K352" s="37"/>
      <c r="L352" s="34">
        <f>SUM(N352,O352,P352,Q352,R352,M352)</f>
        <v>0</v>
      </c>
      <c r="M352" s="34">
        <f>AJ352</f>
        <v>0</v>
      </c>
      <c r="N352" s="34">
        <f>SUM(AI352)</f>
        <v>0</v>
      </c>
      <c r="O352" s="34">
        <f>0</f>
        <v>0</v>
      </c>
      <c r="P352" s="34">
        <v>0</v>
      </c>
      <c r="Q352" s="34">
        <v>0</v>
      </c>
      <c r="R352" s="34">
        <f>AH352</f>
        <v>0</v>
      </c>
      <c r="S352" s="122"/>
      <c r="T352" s="41">
        <f>SUM(U352,AA352)</f>
        <v>230</v>
      </c>
      <c r="U352" s="41">
        <f>IF(SUM(V352:Y352)&gt;=250, 250,SUM(V352:Y352))</f>
        <v>230</v>
      </c>
      <c r="V352" s="41">
        <v>0</v>
      </c>
      <c r="W352" s="41">
        <v>0</v>
      </c>
      <c r="X352" s="41">
        <f>SUM(AL352,AN352,BO352,BS352)</f>
        <v>50</v>
      </c>
      <c r="Y352" s="41">
        <f>SUM(AO352:BN352)</f>
        <v>180</v>
      </c>
      <c r="Z352" s="41">
        <f>COUNTIF(AO352:BN352, "&gt;0")</f>
        <v>2</v>
      </c>
      <c r="AA352" s="41">
        <f>SUM(AB352:AF352)</f>
        <v>0</v>
      </c>
      <c r="AB352" s="41">
        <f>BP352+BQ352</f>
        <v>0</v>
      </c>
      <c r="AC352" s="41">
        <v>0</v>
      </c>
      <c r="AD352" s="41">
        <v>0</v>
      </c>
      <c r="AE352" s="41">
        <f>SUM(BR352)</f>
        <v>0</v>
      </c>
      <c r="AF352" s="41">
        <f>SUM(AM352)</f>
        <v>0</v>
      </c>
      <c r="AG352" s="122"/>
      <c r="AH352" s="36">
        <v>0</v>
      </c>
      <c r="AI352" s="126">
        <v>0</v>
      </c>
      <c r="AJ352" s="36">
        <v>0</v>
      </c>
      <c r="AK352" s="37"/>
      <c r="AL352" s="1">
        <v>0</v>
      </c>
      <c r="AM352" s="1">
        <v>0</v>
      </c>
      <c r="AN352" s="1">
        <v>50</v>
      </c>
      <c r="AO352" s="1">
        <v>0</v>
      </c>
      <c r="AP352" s="1">
        <v>0</v>
      </c>
      <c r="AQ352" s="114">
        <v>0</v>
      </c>
      <c r="AR352" s="1">
        <v>0</v>
      </c>
      <c r="AS352" s="114">
        <v>60</v>
      </c>
      <c r="AT352" s="114">
        <v>0</v>
      </c>
      <c r="AU352" s="114">
        <v>0</v>
      </c>
      <c r="AV352" s="114">
        <v>0</v>
      </c>
      <c r="AW352" s="114">
        <v>0</v>
      </c>
      <c r="AX352" s="114">
        <v>0</v>
      </c>
      <c r="AY352" s="114">
        <v>0</v>
      </c>
      <c r="AZ352" s="114">
        <v>0</v>
      </c>
      <c r="BA352" s="114">
        <v>0</v>
      </c>
      <c r="BB352" s="114">
        <v>0</v>
      </c>
      <c r="BC352" s="114">
        <v>0</v>
      </c>
      <c r="BD352" s="115">
        <v>0</v>
      </c>
      <c r="BE352" s="114">
        <v>0</v>
      </c>
      <c r="BF352" s="114">
        <v>0</v>
      </c>
      <c r="BG352" s="114">
        <v>0</v>
      </c>
      <c r="BH352" s="114">
        <v>120</v>
      </c>
      <c r="BI352" s="114">
        <v>0</v>
      </c>
      <c r="BJ352" s="114">
        <v>0</v>
      </c>
      <c r="BK352" s="114">
        <v>0</v>
      </c>
      <c r="BL352" s="114">
        <v>0</v>
      </c>
      <c r="BM352" s="114">
        <v>0</v>
      </c>
      <c r="BN352" s="114">
        <v>0</v>
      </c>
      <c r="BO352" s="114">
        <v>0</v>
      </c>
      <c r="BP352" s="114">
        <v>0</v>
      </c>
      <c r="BQ352" s="114">
        <v>0</v>
      </c>
      <c r="BR352" s="114">
        <v>0</v>
      </c>
      <c r="BS352" s="114">
        <v>0</v>
      </c>
    </row>
    <row r="353" spans="1:71" s="1" customFormat="1" ht="15" x14ac:dyDescent="0.25">
      <c r="A353" s="1" t="str">
        <f>CONCATENATE(G353,"-",F353,"-",H353)</f>
        <v>999936649-Yellow-Cadet</v>
      </c>
      <c r="B353" s="1" t="str">
        <f>CONCATENATE(G353,"-",H353)</f>
        <v>999936649-Cadet</v>
      </c>
      <c r="C353" s="36" t="s">
        <v>3595</v>
      </c>
      <c r="D353" s="36" t="s">
        <v>3573</v>
      </c>
      <c r="E353" s="36" t="s">
        <v>27</v>
      </c>
      <c r="F353" s="36" t="s">
        <v>21</v>
      </c>
      <c r="G353" s="36">
        <v>999936649</v>
      </c>
      <c r="H353" s="36" t="s">
        <v>18</v>
      </c>
      <c r="I353" s="34">
        <f>((L353)-J353)+T353</f>
        <v>150</v>
      </c>
      <c r="J353" s="36"/>
      <c r="K353" s="35"/>
      <c r="L353" s="34">
        <f>SUM(N353,O353,P353,Q353,R353,M353)</f>
        <v>0</v>
      </c>
      <c r="M353" s="34">
        <f>AJ353</f>
        <v>0</v>
      </c>
      <c r="N353" s="34">
        <f>SUM(AI353)</f>
        <v>0</v>
      </c>
      <c r="O353" s="34">
        <f>0</f>
        <v>0</v>
      </c>
      <c r="P353" s="34">
        <v>0</v>
      </c>
      <c r="Q353" s="34">
        <v>0</v>
      </c>
      <c r="R353" s="34">
        <f>AH353</f>
        <v>0</v>
      </c>
      <c r="S353" s="122"/>
      <c r="T353" s="41">
        <f>SUM(U353,AA353)</f>
        <v>150</v>
      </c>
      <c r="U353" s="41">
        <f>IF(SUM(V353:Y353)&gt;=250, 250,SUM(V353:Y353))</f>
        <v>0</v>
      </c>
      <c r="V353" s="41">
        <v>0</v>
      </c>
      <c r="W353" s="41">
        <v>0</v>
      </c>
      <c r="X353" s="41">
        <f>SUM(AL353,AN353,BO353,BS353)</f>
        <v>0</v>
      </c>
      <c r="Y353" s="41">
        <f>SUM(AO353:BN353)</f>
        <v>0</v>
      </c>
      <c r="Z353" s="41">
        <f>COUNTIF(AO353:BN353, "&gt;0")</f>
        <v>0</v>
      </c>
      <c r="AA353" s="41">
        <f>SUM(AB353:AF353)</f>
        <v>150</v>
      </c>
      <c r="AB353" s="41">
        <f>BP353+BQ353</f>
        <v>150</v>
      </c>
      <c r="AC353" s="41">
        <v>0</v>
      </c>
      <c r="AD353" s="41">
        <v>0</v>
      </c>
      <c r="AE353" s="41">
        <f>SUM(BR353)</f>
        <v>0</v>
      </c>
      <c r="AF353" s="41">
        <f>SUM(AM353)</f>
        <v>0</v>
      </c>
      <c r="AG353" s="122"/>
      <c r="AH353" s="36">
        <v>0</v>
      </c>
      <c r="AI353" s="126">
        <v>0</v>
      </c>
      <c r="AJ353" s="36">
        <v>0</v>
      </c>
      <c r="AK353" s="121"/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14">
        <v>0</v>
      </c>
      <c r="AR353" s="1">
        <v>0</v>
      </c>
      <c r="AS353" s="114">
        <v>0</v>
      </c>
      <c r="AT353" s="114">
        <v>0</v>
      </c>
      <c r="AU353" s="114">
        <v>0</v>
      </c>
      <c r="AV353" s="114">
        <v>0</v>
      </c>
      <c r="AW353" s="114">
        <v>0</v>
      </c>
      <c r="AX353" s="114">
        <v>0</v>
      </c>
      <c r="AY353" s="114">
        <v>0</v>
      </c>
      <c r="AZ353" s="114">
        <v>0</v>
      </c>
      <c r="BA353" s="114">
        <v>0</v>
      </c>
      <c r="BB353" s="114">
        <v>0</v>
      </c>
      <c r="BC353" s="114">
        <v>0</v>
      </c>
      <c r="BD353" s="115">
        <v>0</v>
      </c>
      <c r="BE353" s="114">
        <v>0</v>
      </c>
      <c r="BF353" s="114">
        <v>0</v>
      </c>
      <c r="BG353" s="114">
        <v>0</v>
      </c>
      <c r="BH353" s="114">
        <v>0</v>
      </c>
      <c r="BI353" s="114">
        <v>0</v>
      </c>
      <c r="BJ353" s="114">
        <v>0</v>
      </c>
      <c r="BK353" s="114">
        <v>0</v>
      </c>
      <c r="BL353" s="114">
        <v>0</v>
      </c>
      <c r="BM353" s="114">
        <v>0</v>
      </c>
      <c r="BN353" s="114">
        <v>0</v>
      </c>
      <c r="BO353" s="114">
        <v>0</v>
      </c>
      <c r="BP353" s="114">
        <v>0</v>
      </c>
      <c r="BQ353" s="114">
        <v>150</v>
      </c>
      <c r="BR353" s="114">
        <v>0</v>
      </c>
      <c r="BS353" s="114">
        <v>0</v>
      </c>
    </row>
    <row r="354" spans="1:71" s="1" customFormat="1" ht="15" x14ac:dyDescent="0.25">
      <c r="A354" s="1" t="str">
        <f>CONCATENATE(G354,"-",F354,"-",H354)</f>
        <v>999933366-Yellow-Cadet</v>
      </c>
      <c r="B354" s="1" t="str">
        <f>CONCATENATE(G354,"-",H354)</f>
        <v>999933366-Cadet</v>
      </c>
      <c r="C354" s="36" t="s">
        <v>1397</v>
      </c>
      <c r="D354" s="36" t="s">
        <v>86</v>
      </c>
      <c r="E354" s="36" t="s">
        <v>27</v>
      </c>
      <c r="F354" s="36" t="s">
        <v>21</v>
      </c>
      <c r="G354" s="128">
        <v>999933366</v>
      </c>
      <c r="H354" s="41" t="s">
        <v>18</v>
      </c>
      <c r="I354" s="34">
        <f>((L354)-J354)+T354</f>
        <v>120</v>
      </c>
      <c r="J354" s="36"/>
      <c r="K354" s="35"/>
      <c r="L354" s="34">
        <f>SUM(N354,O354,P354,Q354,R354,M354)</f>
        <v>0</v>
      </c>
      <c r="M354" s="34">
        <f>AJ354</f>
        <v>0</v>
      </c>
      <c r="N354" s="34">
        <f>SUM(AI354)</f>
        <v>0</v>
      </c>
      <c r="O354" s="34">
        <f>0</f>
        <v>0</v>
      </c>
      <c r="P354" s="34">
        <v>0</v>
      </c>
      <c r="Q354" s="34">
        <v>0</v>
      </c>
      <c r="R354" s="34">
        <f>AH354</f>
        <v>0</v>
      </c>
      <c r="S354" s="122"/>
      <c r="T354" s="41">
        <f>SUM(U354,AA354)</f>
        <v>120</v>
      </c>
      <c r="U354" s="41">
        <f>IF(SUM(V354:Y354)&gt;=250, 250,SUM(V354:Y354))</f>
        <v>120</v>
      </c>
      <c r="V354" s="41">
        <v>0</v>
      </c>
      <c r="W354" s="41">
        <v>0</v>
      </c>
      <c r="X354" s="41">
        <f>SUM(AL354,AN354,BO354,BS354)</f>
        <v>0</v>
      </c>
      <c r="Y354" s="41">
        <f>SUM(AO354:BN354)</f>
        <v>120</v>
      </c>
      <c r="Z354" s="41">
        <f>COUNTIF(AO354:BN354, "&gt;0")</f>
        <v>1</v>
      </c>
      <c r="AA354" s="41">
        <f>SUM(AB354:AF354)</f>
        <v>0</v>
      </c>
      <c r="AB354" s="41">
        <f>BP354+BQ354</f>
        <v>0</v>
      </c>
      <c r="AC354" s="41">
        <v>0</v>
      </c>
      <c r="AD354" s="41">
        <v>0</v>
      </c>
      <c r="AE354" s="41">
        <f>SUM(BR354)</f>
        <v>0</v>
      </c>
      <c r="AF354" s="41">
        <f>SUM(AM354)</f>
        <v>0</v>
      </c>
      <c r="AG354" s="122"/>
      <c r="AH354" s="36">
        <v>0</v>
      </c>
      <c r="AI354" s="126">
        <v>0</v>
      </c>
      <c r="AJ354" s="36">
        <v>0</v>
      </c>
      <c r="AK354" s="121"/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14">
        <v>0</v>
      </c>
      <c r="AR354" s="1">
        <v>0</v>
      </c>
      <c r="AS354" s="114">
        <v>0</v>
      </c>
      <c r="AT354" s="114">
        <v>0</v>
      </c>
      <c r="AU354" s="114">
        <v>0</v>
      </c>
      <c r="AV354" s="114">
        <v>0</v>
      </c>
      <c r="AW354" s="114">
        <v>120</v>
      </c>
      <c r="AX354" s="114">
        <v>0</v>
      </c>
      <c r="AY354" s="114">
        <v>0</v>
      </c>
      <c r="AZ354" s="114">
        <v>0</v>
      </c>
      <c r="BA354" s="114">
        <v>0</v>
      </c>
      <c r="BB354" s="114">
        <v>0</v>
      </c>
      <c r="BC354" s="114">
        <v>0</v>
      </c>
      <c r="BD354" s="115">
        <v>0</v>
      </c>
      <c r="BE354" s="114">
        <v>0</v>
      </c>
      <c r="BF354" s="114">
        <v>0</v>
      </c>
      <c r="BG354" s="114">
        <v>0</v>
      </c>
      <c r="BH354" s="114">
        <v>0</v>
      </c>
      <c r="BI354" s="114">
        <v>0</v>
      </c>
      <c r="BJ354" s="114">
        <v>0</v>
      </c>
      <c r="BK354" s="114">
        <v>0</v>
      </c>
      <c r="BL354" s="114">
        <v>0</v>
      </c>
      <c r="BM354" s="114">
        <v>0</v>
      </c>
      <c r="BN354" s="114">
        <v>0</v>
      </c>
      <c r="BO354" s="114">
        <v>0</v>
      </c>
      <c r="BP354" s="114">
        <v>0</v>
      </c>
      <c r="BQ354" s="114">
        <v>0</v>
      </c>
      <c r="BR354" s="114">
        <v>0</v>
      </c>
      <c r="BS354" s="114">
        <v>0</v>
      </c>
    </row>
    <row r="355" spans="1:71" s="1" customFormat="1" ht="15" x14ac:dyDescent="0.25">
      <c r="A355" s="1" t="str">
        <f>CONCATENATE(G355,"-",F355,"-",H355)</f>
        <v>999933871-Yellow-Cadet</v>
      </c>
      <c r="B355" s="1" t="str">
        <f>CONCATENATE(G355,"-",H355)</f>
        <v>999933871-Cadet</v>
      </c>
      <c r="C355" s="131" t="s">
        <v>2777</v>
      </c>
      <c r="D355" s="131" t="s">
        <v>761</v>
      </c>
      <c r="E355" s="131" t="s">
        <v>27</v>
      </c>
      <c r="F355" s="131" t="s">
        <v>21</v>
      </c>
      <c r="G355" s="150">
        <v>999933871</v>
      </c>
      <c r="H355" s="131" t="s">
        <v>18</v>
      </c>
      <c r="I355" s="34">
        <f>((L355)-J355)+T355</f>
        <v>120</v>
      </c>
      <c r="J355" s="36"/>
      <c r="K355" s="35"/>
      <c r="L355" s="34">
        <f>SUM(N355,O355,P355,Q355,R355,M355)</f>
        <v>0</v>
      </c>
      <c r="M355" s="34">
        <f>AJ355</f>
        <v>0</v>
      </c>
      <c r="N355" s="34">
        <f>SUM(AI355)</f>
        <v>0</v>
      </c>
      <c r="O355" s="34">
        <f>0</f>
        <v>0</v>
      </c>
      <c r="P355" s="34">
        <v>0</v>
      </c>
      <c r="Q355" s="34">
        <v>0</v>
      </c>
      <c r="R355" s="34">
        <f>AH355</f>
        <v>0</v>
      </c>
      <c r="S355" s="122"/>
      <c r="T355" s="41">
        <f>SUM(U355,AA355)</f>
        <v>120</v>
      </c>
      <c r="U355" s="41">
        <f>IF(SUM(V355:Y355)&gt;=250, 250,SUM(V355:Y355))</f>
        <v>120</v>
      </c>
      <c r="V355" s="41">
        <v>0</v>
      </c>
      <c r="W355" s="41">
        <v>0</v>
      </c>
      <c r="X355" s="41">
        <f>SUM(AL355,AN355,BO355,BS355)</f>
        <v>0</v>
      </c>
      <c r="Y355" s="41">
        <f>SUM(AO355:BN355)</f>
        <v>120</v>
      </c>
      <c r="Z355" s="41">
        <f>COUNTIF(AO355:BN355, "&gt;0")</f>
        <v>2</v>
      </c>
      <c r="AA355" s="41">
        <f>SUM(AB355:AF355)</f>
        <v>0</v>
      </c>
      <c r="AB355" s="41">
        <f>BP355+BQ355</f>
        <v>0</v>
      </c>
      <c r="AC355" s="41">
        <v>0</v>
      </c>
      <c r="AD355" s="41">
        <v>0</v>
      </c>
      <c r="AE355" s="41">
        <f>SUM(BR355)</f>
        <v>0</v>
      </c>
      <c r="AF355" s="41">
        <f>SUM(AM355)</f>
        <v>0</v>
      </c>
      <c r="AG355" s="122"/>
      <c r="AH355" s="36">
        <v>0</v>
      </c>
      <c r="AI355" s="126">
        <v>0</v>
      </c>
      <c r="AJ355" s="36">
        <v>0</v>
      </c>
      <c r="AK355" s="121"/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14">
        <v>0</v>
      </c>
      <c r="AR355" s="1">
        <v>0</v>
      </c>
      <c r="AS355" s="114">
        <v>0</v>
      </c>
      <c r="AT355" s="114">
        <v>0</v>
      </c>
      <c r="AU355" s="114">
        <v>0</v>
      </c>
      <c r="AV355" s="114">
        <v>0</v>
      </c>
      <c r="AW355" s="114">
        <v>0</v>
      </c>
      <c r="AX355" s="114">
        <v>0</v>
      </c>
      <c r="AY355" s="114">
        <v>0</v>
      </c>
      <c r="AZ355" s="114">
        <v>0</v>
      </c>
      <c r="BA355" s="114">
        <v>0</v>
      </c>
      <c r="BB355" s="114">
        <v>60</v>
      </c>
      <c r="BC355" s="114">
        <v>0</v>
      </c>
      <c r="BD355" s="115">
        <v>0</v>
      </c>
      <c r="BE355" s="114">
        <v>0</v>
      </c>
      <c r="BF355" s="114">
        <v>0</v>
      </c>
      <c r="BG355" s="114">
        <v>0</v>
      </c>
      <c r="BH355" s="114">
        <v>0</v>
      </c>
      <c r="BI355" s="114">
        <v>60</v>
      </c>
      <c r="BJ355" s="114">
        <v>0</v>
      </c>
      <c r="BK355" s="114">
        <v>0</v>
      </c>
      <c r="BL355" s="114">
        <v>0</v>
      </c>
      <c r="BM355" s="114">
        <v>0</v>
      </c>
      <c r="BN355" s="114">
        <v>0</v>
      </c>
      <c r="BO355" s="114">
        <v>0</v>
      </c>
      <c r="BP355" s="114">
        <v>0</v>
      </c>
      <c r="BQ355" s="114">
        <v>0</v>
      </c>
      <c r="BR355" s="114">
        <v>0</v>
      </c>
      <c r="BS355" s="114">
        <v>0</v>
      </c>
    </row>
    <row r="356" spans="1:71" s="1" customFormat="1" ht="15" x14ac:dyDescent="0.25">
      <c r="A356" s="1" t="str">
        <f>CONCATENATE(G356,"-",F356,"-",H356)</f>
        <v>999933390-Yellow-Cadet</v>
      </c>
      <c r="B356" s="1" t="str">
        <f>CONCATENATE(G356,"-",H356)</f>
        <v>999933390-Cadet</v>
      </c>
      <c r="C356" s="36" t="s">
        <v>951</v>
      </c>
      <c r="D356" s="36" t="s">
        <v>2314</v>
      </c>
      <c r="E356" s="36" t="s">
        <v>27</v>
      </c>
      <c r="F356" s="36" t="s">
        <v>21</v>
      </c>
      <c r="G356" s="128">
        <v>999933390</v>
      </c>
      <c r="H356" s="41" t="s">
        <v>18</v>
      </c>
      <c r="I356" s="34">
        <f>((L356)-J356)+T356</f>
        <v>90</v>
      </c>
      <c r="J356" s="36"/>
      <c r="K356" s="35"/>
      <c r="L356" s="34">
        <f>SUM(N356,O356,P356,Q356,R356,M356)</f>
        <v>0</v>
      </c>
      <c r="M356" s="34">
        <f>AJ356</f>
        <v>0</v>
      </c>
      <c r="N356" s="34">
        <f>SUM(AI356)</f>
        <v>0</v>
      </c>
      <c r="O356" s="34">
        <f>0</f>
        <v>0</v>
      </c>
      <c r="P356" s="34">
        <v>0</v>
      </c>
      <c r="Q356" s="34">
        <v>0</v>
      </c>
      <c r="R356" s="34">
        <f>AH356</f>
        <v>0</v>
      </c>
      <c r="S356" s="122"/>
      <c r="T356" s="41">
        <f>SUM(U356,AA356)</f>
        <v>90</v>
      </c>
      <c r="U356" s="41">
        <f>IF(SUM(V356:Y356)&gt;=250, 250,SUM(V356:Y356))</f>
        <v>90</v>
      </c>
      <c r="V356" s="41">
        <v>0</v>
      </c>
      <c r="W356" s="41">
        <v>0</v>
      </c>
      <c r="X356" s="41">
        <f>SUM(AL356,AN356,BO356,BS356)</f>
        <v>0</v>
      </c>
      <c r="Y356" s="41">
        <f>SUM(AO356:BN356)</f>
        <v>90</v>
      </c>
      <c r="Z356" s="41">
        <f>COUNTIF(AO356:BN356, "&gt;0")</f>
        <v>1</v>
      </c>
      <c r="AA356" s="41">
        <f>SUM(AB356:AF356)</f>
        <v>0</v>
      </c>
      <c r="AB356" s="41">
        <f>BP356+BQ356</f>
        <v>0</v>
      </c>
      <c r="AC356" s="41">
        <v>0</v>
      </c>
      <c r="AD356" s="41">
        <v>0</v>
      </c>
      <c r="AE356" s="41">
        <f>SUM(BR356)</f>
        <v>0</v>
      </c>
      <c r="AF356" s="41">
        <f>SUM(AM356)</f>
        <v>0</v>
      </c>
      <c r="AG356" s="122"/>
      <c r="AH356" s="36">
        <v>0</v>
      </c>
      <c r="AI356" s="126">
        <v>0</v>
      </c>
      <c r="AJ356" s="36">
        <v>0</v>
      </c>
      <c r="AK356" s="121"/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14">
        <v>0</v>
      </c>
      <c r="AR356" s="1">
        <v>0</v>
      </c>
      <c r="AS356" s="114">
        <v>0</v>
      </c>
      <c r="AT356" s="114">
        <v>0</v>
      </c>
      <c r="AU356" s="114">
        <v>0</v>
      </c>
      <c r="AV356" s="114">
        <v>0</v>
      </c>
      <c r="AW356" s="114">
        <v>90</v>
      </c>
      <c r="AX356" s="114">
        <v>0</v>
      </c>
      <c r="AY356" s="114">
        <v>0</v>
      </c>
      <c r="AZ356" s="114">
        <v>0</v>
      </c>
      <c r="BA356" s="114">
        <v>0</v>
      </c>
      <c r="BB356" s="114">
        <v>0</v>
      </c>
      <c r="BC356" s="114">
        <v>0</v>
      </c>
      <c r="BD356" s="115">
        <v>0</v>
      </c>
      <c r="BE356" s="114">
        <v>0</v>
      </c>
      <c r="BF356" s="114">
        <v>0</v>
      </c>
      <c r="BG356" s="114">
        <v>0</v>
      </c>
      <c r="BH356" s="114">
        <v>0</v>
      </c>
      <c r="BI356" s="114">
        <v>0</v>
      </c>
      <c r="BJ356" s="114">
        <v>0</v>
      </c>
      <c r="BK356" s="114">
        <v>0</v>
      </c>
      <c r="BL356" s="114">
        <v>0</v>
      </c>
      <c r="BM356" s="114">
        <v>0</v>
      </c>
      <c r="BN356" s="114">
        <v>0</v>
      </c>
      <c r="BO356" s="114">
        <v>0</v>
      </c>
      <c r="BP356" s="114">
        <v>0</v>
      </c>
      <c r="BQ356" s="114">
        <v>0</v>
      </c>
      <c r="BR356" s="114">
        <v>0</v>
      </c>
      <c r="BS356" s="114">
        <v>0</v>
      </c>
    </row>
    <row r="357" spans="1:71" s="1" customFormat="1" ht="15" x14ac:dyDescent="0.25">
      <c r="A357" s="1" t="str">
        <f>CONCATENATE(G357,"-",F357,"-",H357)</f>
        <v>999936153-Yellow-Cadet</v>
      </c>
      <c r="B357" s="1" t="str">
        <f>CONCATENATE(G357,"-",H357)</f>
        <v>999936153-Cadet</v>
      </c>
      <c r="C357" s="36" t="s">
        <v>1597</v>
      </c>
      <c r="D357" s="36" t="s">
        <v>3010</v>
      </c>
      <c r="E357" s="36" t="s">
        <v>27</v>
      </c>
      <c r="F357" s="36" t="s">
        <v>21</v>
      </c>
      <c r="G357" s="36">
        <v>999936153</v>
      </c>
      <c r="H357" s="36" t="s">
        <v>18</v>
      </c>
      <c r="I357" s="34">
        <f>((L357)-J357)+T357</f>
        <v>90</v>
      </c>
      <c r="J357" s="36"/>
      <c r="K357" s="35"/>
      <c r="L357" s="34">
        <f>SUM(N357,O357,P357,Q357,R357,M357)</f>
        <v>0</v>
      </c>
      <c r="M357" s="34">
        <f>AJ357</f>
        <v>0</v>
      </c>
      <c r="N357" s="34">
        <f>SUM(AI357)</f>
        <v>0</v>
      </c>
      <c r="O357" s="34">
        <f>0</f>
        <v>0</v>
      </c>
      <c r="P357" s="34">
        <v>0</v>
      </c>
      <c r="Q357" s="34">
        <v>0</v>
      </c>
      <c r="R357" s="34">
        <f>AH357</f>
        <v>0</v>
      </c>
      <c r="S357" s="122"/>
      <c r="T357" s="41">
        <f>SUM(U357,AA357)</f>
        <v>90</v>
      </c>
      <c r="U357" s="41">
        <f>IF(SUM(V357:Y357)&gt;=250, 250,SUM(V357:Y357))</f>
        <v>90</v>
      </c>
      <c r="V357" s="41">
        <v>0</v>
      </c>
      <c r="W357" s="41">
        <v>0</v>
      </c>
      <c r="X357" s="41">
        <f>SUM(AL357,AN357,BO357,BS357)</f>
        <v>0</v>
      </c>
      <c r="Y357" s="41">
        <f>SUM(AO357:BN357)</f>
        <v>90</v>
      </c>
      <c r="Z357" s="41">
        <f>COUNTIF(AO357:BN357, "&gt;0")</f>
        <v>1</v>
      </c>
      <c r="AA357" s="41">
        <f>SUM(AB357:AF357)</f>
        <v>0</v>
      </c>
      <c r="AB357" s="41">
        <f>BP357+BQ357</f>
        <v>0</v>
      </c>
      <c r="AC357" s="41">
        <v>0</v>
      </c>
      <c r="AD357" s="41">
        <v>0</v>
      </c>
      <c r="AE357" s="41">
        <f>SUM(BR357)</f>
        <v>0</v>
      </c>
      <c r="AF357" s="41">
        <f>SUM(AM357)</f>
        <v>0</v>
      </c>
      <c r="AG357" s="122"/>
      <c r="AH357" s="36">
        <v>0</v>
      </c>
      <c r="AI357" s="126">
        <v>0</v>
      </c>
      <c r="AJ357" s="36">
        <v>0</v>
      </c>
      <c r="AK357" s="121"/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14">
        <v>0</v>
      </c>
      <c r="AR357" s="1">
        <v>0</v>
      </c>
      <c r="AS357" s="114">
        <v>0</v>
      </c>
      <c r="AT357" s="114">
        <v>0</v>
      </c>
      <c r="AU357" s="114">
        <v>0</v>
      </c>
      <c r="AV357" s="114">
        <v>0</v>
      </c>
      <c r="AW357" s="114">
        <v>0</v>
      </c>
      <c r="AX357" s="114">
        <v>0</v>
      </c>
      <c r="AY357" s="114">
        <v>0</v>
      </c>
      <c r="AZ357" s="114">
        <v>0</v>
      </c>
      <c r="BA357" s="114">
        <v>0</v>
      </c>
      <c r="BB357" s="114">
        <v>0</v>
      </c>
      <c r="BC357" s="114">
        <v>0</v>
      </c>
      <c r="BD357" s="115">
        <v>0</v>
      </c>
      <c r="BE357" s="114">
        <v>0</v>
      </c>
      <c r="BF357" s="114">
        <v>0</v>
      </c>
      <c r="BG357" s="114">
        <v>0</v>
      </c>
      <c r="BH357" s="114">
        <v>90</v>
      </c>
      <c r="BI357" s="114">
        <v>0</v>
      </c>
      <c r="BJ357" s="114">
        <v>0</v>
      </c>
      <c r="BK357" s="114">
        <v>0</v>
      </c>
      <c r="BL357" s="114">
        <v>0</v>
      </c>
      <c r="BM357" s="114">
        <v>0</v>
      </c>
      <c r="BN357" s="114">
        <v>0</v>
      </c>
      <c r="BO357" s="114">
        <v>0</v>
      </c>
      <c r="BP357" s="114">
        <v>0</v>
      </c>
      <c r="BQ357" s="114">
        <v>0</v>
      </c>
      <c r="BR357" s="114">
        <v>0</v>
      </c>
      <c r="BS357" s="114">
        <v>0</v>
      </c>
    </row>
    <row r="358" spans="1:71" s="1" customFormat="1" ht="15" x14ac:dyDescent="0.25">
      <c r="A358" s="1" t="str">
        <f>CONCATENATE(G358,"-",F358,"-",H358)</f>
        <v>999929066-Yellow-Cadet</v>
      </c>
      <c r="B358" s="1" t="str">
        <f>CONCATENATE(G358,"-",H358)</f>
        <v>999929066-Cadet</v>
      </c>
      <c r="C358" s="36" t="s">
        <v>911</v>
      </c>
      <c r="D358" s="36" t="s">
        <v>846</v>
      </c>
      <c r="E358" s="36" t="s">
        <v>27</v>
      </c>
      <c r="F358" s="36" t="s">
        <v>21</v>
      </c>
      <c r="G358" s="128">
        <v>999929066</v>
      </c>
      <c r="H358" s="41" t="s">
        <v>18</v>
      </c>
      <c r="I358" s="34">
        <f>((L358)-J358)+T358</f>
        <v>68</v>
      </c>
      <c r="J358" s="36"/>
      <c r="K358" s="35"/>
      <c r="L358" s="34">
        <f>SUM(N358,O358,P358,Q358,R358,M358)</f>
        <v>0</v>
      </c>
      <c r="M358" s="34">
        <f>AJ358</f>
        <v>0</v>
      </c>
      <c r="N358" s="34">
        <f>SUM(AI358)</f>
        <v>0</v>
      </c>
      <c r="O358" s="34">
        <f>0</f>
        <v>0</v>
      </c>
      <c r="P358" s="34">
        <v>0</v>
      </c>
      <c r="Q358" s="34">
        <v>0</v>
      </c>
      <c r="R358" s="34">
        <f>AH358</f>
        <v>0</v>
      </c>
      <c r="S358" s="122"/>
      <c r="T358" s="41">
        <f>SUM(U358,AA358)</f>
        <v>68</v>
      </c>
      <c r="U358" s="41">
        <f>IF(SUM(V358:Y358)&gt;=250, 250,SUM(V358:Y358))</f>
        <v>68</v>
      </c>
      <c r="V358" s="41">
        <v>0</v>
      </c>
      <c r="W358" s="41">
        <v>0</v>
      </c>
      <c r="X358" s="41">
        <f>SUM(AL358,AN358,BO358,BS358)</f>
        <v>0</v>
      </c>
      <c r="Y358" s="41">
        <f>SUM(AO358:BN358)</f>
        <v>68</v>
      </c>
      <c r="Z358" s="41">
        <f>COUNTIF(AO358:BN358, "&gt;0")</f>
        <v>1</v>
      </c>
      <c r="AA358" s="41">
        <f>SUM(AB358:AF358)</f>
        <v>0</v>
      </c>
      <c r="AB358" s="41">
        <f>BP358+BQ358</f>
        <v>0</v>
      </c>
      <c r="AC358" s="41">
        <v>0</v>
      </c>
      <c r="AD358" s="41">
        <v>0</v>
      </c>
      <c r="AE358" s="41">
        <f>SUM(BR358)</f>
        <v>0</v>
      </c>
      <c r="AF358" s="41">
        <f>SUM(AM358)</f>
        <v>0</v>
      </c>
      <c r="AG358" s="122"/>
      <c r="AH358" s="36">
        <v>0</v>
      </c>
      <c r="AI358" s="126">
        <v>0</v>
      </c>
      <c r="AJ358" s="36">
        <v>0</v>
      </c>
      <c r="AK358" s="121"/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14">
        <v>0</v>
      </c>
      <c r="AR358" s="1">
        <v>0</v>
      </c>
      <c r="AS358" s="114">
        <v>0</v>
      </c>
      <c r="AT358" s="114">
        <v>0</v>
      </c>
      <c r="AU358" s="114">
        <v>0</v>
      </c>
      <c r="AV358" s="114">
        <v>0</v>
      </c>
      <c r="AW358" s="114">
        <v>68</v>
      </c>
      <c r="AX358" s="114">
        <v>0</v>
      </c>
      <c r="AY358" s="114">
        <v>0</v>
      </c>
      <c r="AZ358" s="114">
        <v>0</v>
      </c>
      <c r="BA358" s="114">
        <v>0</v>
      </c>
      <c r="BB358" s="114">
        <v>0</v>
      </c>
      <c r="BC358" s="114">
        <v>0</v>
      </c>
      <c r="BD358" s="115">
        <v>0</v>
      </c>
      <c r="BE358" s="114">
        <v>0</v>
      </c>
      <c r="BF358" s="114">
        <v>0</v>
      </c>
      <c r="BG358" s="114">
        <v>0</v>
      </c>
      <c r="BH358" s="114">
        <v>0</v>
      </c>
      <c r="BI358" s="114">
        <v>0</v>
      </c>
      <c r="BJ358" s="114">
        <v>0</v>
      </c>
      <c r="BK358" s="114">
        <v>0</v>
      </c>
      <c r="BL358" s="114">
        <v>0</v>
      </c>
      <c r="BM358" s="114">
        <v>0</v>
      </c>
      <c r="BN358" s="114">
        <v>0</v>
      </c>
      <c r="BO358" s="114">
        <v>0</v>
      </c>
      <c r="BP358" s="114">
        <v>0</v>
      </c>
      <c r="BQ358" s="114">
        <v>0</v>
      </c>
      <c r="BR358" s="114">
        <v>0</v>
      </c>
      <c r="BS358" s="114">
        <v>0</v>
      </c>
    </row>
    <row r="359" spans="1:71" s="1" customFormat="1" ht="15" x14ac:dyDescent="0.25">
      <c r="A359" s="1" t="str">
        <f>CONCATENATE(G359,"-",F359,"-",H359)</f>
        <v>999934335-Yellow-Cadet</v>
      </c>
      <c r="B359" s="1" t="str">
        <f>CONCATENATE(G359,"-",H359)</f>
        <v>999934335-Cadet</v>
      </c>
      <c r="C359" s="36" t="s">
        <v>3050</v>
      </c>
      <c r="D359" s="36" t="s">
        <v>3051</v>
      </c>
      <c r="E359" s="36" t="s">
        <v>27</v>
      </c>
      <c r="F359" s="36" t="s">
        <v>21</v>
      </c>
      <c r="G359" s="36">
        <v>999934335</v>
      </c>
      <c r="H359" s="36" t="s">
        <v>18</v>
      </c>
      <c r="I359" s="34">
        <f>((L359)-J359)+T359</f>
        <v>68</v>
      </c>
      <c r="J359" s="36"/>
      <c r="K359" s="35"/>
      <c r="L359" s="34">
        <f>SUM(N359,O359,P359,Q359,R359,M359)</f>
        <v>0</v>
      </c>
      <c r="M359" s="34">
        <f>AJ359</f>
        <v>0</v>
      </c>
      <c r="N359" s="34">
        <f>SUM(AI359)</f>
        <v>0</v>
      </c>
      <c r="O359" s="34">
        <f>0</f>
        <v>0</v>
      </c>
      <c r="P359" s="34">
        <v>0</v>
      </c>
      <c r="Q359" s="34">
        <v>0</v>
      </c>
      <c r="R359" s="34">
        <f>AH359</f>
        <v>0</v>
      </c>
      <c r="S359" s="122"/>
      <c r="T359" s="41">
        <f>SUM(U359,AA359)</f>
        <v>68</v>
      </c>
      <c r="U359" s="41">
        <f>IF(SUM(V359:Y359)&gt;=250, 250,SUM(V359:Y359))</f>
        <v>68</v>
      </c>
      <c r="V359" s="41">
        <v>0</v>
      </c>
      <c r="W359" s="41">
        <v>0</v>
      </c>
      <c r="X359" s="41">
        <f>SUM(AL359,AN359,BO359,BS359)</f>
        <v>0</v>
      </c>
      <c r="Y359" s="41">
        <f>SUM(AO359:BN359)</f>
        <v>68</v>
      </c>
      <c r="Z359" s="41">
        <f>COUNTIF(AO359:BN359, "&gt;0")</f>
        <v>1</v>
      </c>
      <c r="AA359" s="41">
        <f>SUM(AB359:AF359)</f>
        <v>0</v>
      </c>
      <c r="AB359" s="41">
        <f>BP359+BQ359</f>
        <v>0</v>
      </c>
      <c r="AC359" s="41">
        <v>0</v>
      </c>
      <c r="AD359" s="41">
        <v>0</v>
      </c>
      <c r="AE359" s="41">
        <f>SUM(BR359)</f>
        <v>0</v>
      </c>
      <c r="AF359" s="41">
        <f>SUM(AM359)</f>
        <v>0</v>
      </c>
      <c r="AG359" s="122"/>
      <c r="AH359" s="36">
        <v>0</v>
      </c>
      <c r="AI359" s="126">
        <v>0</v>
      </c>
      <c r="AJ359" s="36">
        <v>0</v>
      </c>
      <c r="AK359" s="121"/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14">
        <v>0</v>
      </c>
      <c r="AR359" s="1">
        <v>0</v>
      </c>
      <c r="AS359" s="114">
        <v>0</v>
      </c>
      <c r="AT359" s="114">
        <v>0</v>
      </c>
      <c r="AU359" s="114">
        <v>0</v>
      </c>
      <c r="AV359" s="114">
        <v>0</v>
      </c>
      <c r="AW359" s="114">
        <v>0</v>
      </c>
      <c r="AX359" s="114">
        <v>0</v>
      </c>
      <c r="AY359" s="114">
        <v>0</v>
      </c>
      <c r="AZ359" s="114">
        <v>0</v>
      </c>
      <c r="BA359" s="114">
        <v>0</v>
      </c>
      <c r="BB359" s="114">
        <v>0</v>
      </c>
      <c r="BC359" s="114">
        <v>0</v>
      </c>
      <c r="BD359" s="115">
        <v>0</v>
      </c>
      <c r="BE359" s="114">
        <v>0</v>
      </c>
      <c r="BF359" s="114">
        <v>0</v>
      </c>
      <c r="BG359" s="114">
        <v>0</v>
      </c>
      <c r="BH359" s="114">
        <v>68</v>
      </c>
      <c r="BI359" s="114">
        <v>0</v>
      </c>
      <c r="BJ359" s="114">
        <v>0</v>
      </c>
      <c r="BK359" s="114">
        <v>0</v>
      </c>
      <c r="BL359" s="114">
        <v>0</v>
      </c>
      <c r="BM359" s="114">
        <v>0</v>
      </c>
      <c r="BN359" s="114">
        <v>0</v>
      </c>
      <c r="BO359" s="114">
        <v>0</v>
      </c>
      <c r="BP359" s="114">
        <v>0</v>
      </c>
      <c r="BQ359" s="114">
        <v>0</v>
      </c>
      <c r="BR359" s="114">
        <v>0</v>
      </c>
      <c r="BS359" s="114">
        <v>0</v>
      </c>
    </row>
    <row r="360" spans="1:71" s="1" customFormat="1" ht="15" x14ac:dyDescent="0.25">
      <c r="A360" s="1" t="str">
        <f>CONCATENATE(G360,"-",F360,"-",H360)</f>
        <v>999934929-Yellow-Cadet</v>
      </c>
      <c r="B360" s="1" t="str">
        <f>CONCATENATE(G360,"-",H360)</f>
        <v>999934929-Cadet</v>
      </c>
      <c r="C360" s="36" t="s">
        <v>2315</v>
      </c>
      <c r="D360" s="36" t="s">
        <v>2316</v>
      </c>
      <c r="E360" s="36" t="s">
        <v>27</v>
      </c>
      <c r="F360" s="36" t="s">
        <v>21</v>
      </c>
      <c r="G360" s="128">
        <v>999934929</v>
      </c>
      <c r="H360" s="41" t="s">
        <v>18</v>
      </c>
      <c r="I360" s="34">
        <f>((L360)-J360)+T360</f>
        <v>68</v>
      </c>
      <c r="J360" s="36"/>
      <c r="K360" s="35"/>
      <c r="L360" s="34">
        <f>SUM(N360,O360,P360,Q360,R360,M360)</f>
        <v>0</v>
      </c>
      <c r="M360" s="34">
        <f>AJ360</f>
        <v>0</v>
      </c>
      <c r="N360" s="34">
        <f>SUM(AI360)</f>
        <v>0</v>
      </c>
      <c r="O360" s="34">
        <f>0</f>
        <v>0</v>
      </c>
      <c r="P360" s="34">
        <v>0</v>
      </c>
      <c r="Q360" s="34">
        <v>0</v>
      </c>
      <c r="R360" s="34">
        <f>AH360</f>
        <v>0</v>
      </c>
      <c r="S360" s="122"/>
      <c r="T360" s="41">
        <f>SUM(U360,AA360)</f>
        <v>68</v>
      </c>
      <c r="U360" s="41">
        <f>IF(SUM(V360:Y360)&gt;=250, 250,SUM(V360:Y360))</f>
        <v>68</v>
      </c>
      <c r="V360" s="41">
        <v>0</v>
      </c>
      <c r="W360" s="41">
        <v>0</v>
      </c>
      <c r="X360" s="41">
        <f>SUM(AL360,AN360,BO360,BS360)</f>
        <v>0</v>
      </c>
      <c r="Y360" s="41">
        <f>SUM(AO360:BN360)</f>
        <v>68</v>
      </c>
      <c r="Z360" s="41">
        <f>COUNTIF(AO360:BN360, "&gt;0")</f>
        <v>1</v>
      </c>
      <c r="AA360" s="41">
        <f>SUM(AB360:AF360)</f>
        <v>0</v>
      </c>
      <c r="AB360" s="41">
        <f>BP360+BQ360</f>
        <v>0</v>
      </c>
      <c r="AC360" s="41">
        <v>0</v>
      </c>
      <c r="AD360" s="41">
        <v>0</v>
      </c>
      <c r="AE360" s="41">
        <f>SUM(BR360)</f>
        <v>0</v>
      </c>
      <c r="AF360" s="41">
        <f>SUM(AM360)</f>
        <v>0</v>
      </c>
      <c r="AG360" s="122"/>
      <c r="AH360" s="36">
        <v>0</v>
      </c>
      <c r="AI360" s="126">
        <v>0</v>
      </c>
      <c r="AJ360" s="36">
        <v>0</v>
      </c>
      <c r="AK360" s="121"/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14">
        <v>0</v>
      </c>
      <c r="AR360" s="1">
        <v>0</v>
      </c>
      <c r="AS360" s="114">
        <v>0</v>
      </c>
      <c r="AT360" s="114">
        <v>0</v>
      </c>
      <c r="AU360" s="114">
        <v>0</v>
      </c>
      <c r="AV360" s="114">
        <v>0</v>
      </c>
      <c r="AW360" s="114">
        <v>68</v>
      </c>
      <c r="AX360" s="114">
        <v>0</v>
      </c>
      <c r="AY360" s="114">
        <v>0</v>
      </c>
      <c r="AZ360" s="114">
        <v>0</v>
      </c>
      <c r="BA360" s="114">
        <v>0</v>
      </c>
      <c r="BB360" s="114">
        <v>0</v>
      </c>
      <c r="BC360" s="114">
        <v>0</v>
      </c>
      <c r="BD360" s="115">
        <v>0</v>
      </c>
      <c r="BE360" s="114">
        <v>0</v>
      </c>
      <c r="BF360" s="114">
        <v>0</v>
      </c>
      <c r="BG360" s="114">
        <v>0</v>
      </c>
      <c r="BH360" s="114">
        <v>0</v>
      </c>
      <c r="BI360" s="114">
        <v>0</v>
      </c>
      <c r="BJ360" s="114">
        <v>0</v>
      </c>
      <c r="BK360" s="114">
        <v>0</v>
      </c>
      <c r="BL360" s="114">
        <v>0</v>
      </c>
      <c r="BM360" s="114">
        <v>0</v>
      </c>
      <c r="BN360" s="114">
        <v>0</v>
      </c>
      <c r="BO360" s="114">
        <v>0</v>
      </c>
      <c r="BP360" s="114">
        <v>0</v>
      </c>
      <c r="BQ360" s="114">
        <v>0</v>
      </c>
      <c r="BR360" s="114">
        <v>0</v>
      </c>
      <c r="BS360" s="114">
        <v>0</v>
      </c>
    </row>
    <row r="361" spans="1:71" s="1" customFormat="1" ht="15" x14ac:dyDescent="0.25">
      <c r="A361" s="1" t="str">
        <f>CONCATENATE(G361,"-",F361,"-",H361)</f>
        <v>999935613-Yellow-Cadet</v>
      </c>
      <c r="B361" s="1" t="str">
        <f>CONCATENATE(G361,"-",H361)</f>
        <v>999935613-Cadet</v>
      </c>
      <c r="C361" s="36" t="s">
        <v>3052</v>
      </c>
      <c r="D361" s="36" t="s">
        <v>812</v>
      </c>
      <c r="E361" s="36" t="s">
        <v>27</v>
      </c>
      <c r="F361" s="36" t="s">
        <v>21</v>
      </c>
      <c r="G361" s="36">
        <v>999935613</v>
      </c>
      <c r="H361" s="36" t="s">
        <v>18</v>
      </c>
      <c r="I361" s="34">
        <f>((L361)-J361)+T361</f>
        <v>68</v>
      </c>
      <c r="J361" s="36"/>
      <c r="K361" s="35"/>
      <c r="L361" s="34">
        <f>SUM(N361,O361,P361,Q361,R361,M361)</f>
        <v>0</v>
      </c>
      <c r="M361" s="34">
        <f>AJ361</f>
        <v>0</v>
      </c>
      <c r="N361" s="34">
        <f>SUM(AI361)</f>
        <v>0</v>
      </c>
      <c r="O361" s="34">
        <f>0</f>
        <v>0</v>
      </c>
      <c r="P361" s="34">
        <v>0</v>
      </c>
      <c r="Q361" s="34">
        <v>0</v>
      </c>
      <c r="R361" s="34">
        <f>AH361</f>
        <v>0</v>
      </c>
      <c r="S361" s="122"/>
      <c r="T361" s="41">
        <f>SUM(U361,AA361)</f>
        <v>68</v>
      </c>
      <c r="U361" s="41">
        <f>IF(SUM(V361:Y361)&gt;=250, 250,SUM(V361:Y361))</f>
        <v>68</v>
      </c>
      <c r="V361" s="41">
        <v>0</v>
      </c>
      <c r="W361" s="41">
        <v>0</v>
      </c>
      <c r="X361" s="41">
        <f>SUM(AL361,AN361,BO361,BS361)</f>
        <v>0</v>
      </c>
      <c r="Y361" s="41">
        <f>SUM(AO361:BN361)</f>
        <v>68</v>
      </c>
      <c r="Z361" s="41">
        <f>COUNTIF(AO361:BN361, "&gt;0")</f>
        <v>1</v>
      </c>
      <c r="AA361" s="41">
        <f>SUM(AB361:AF361)</f>
        <v>0</v>
      </c>
      <c r="AB361" s="41">
        <f>BP361+BQ361</f>
        <v>0</v>
      </c>
      <c r="AC361" s="41">
        <v>0</v>
      </c>
      <c r="AD361" s="41">
        <v>0</v>
      </c>
      <c r="AE361" s="41">
        <f>SUM(BR361)</f>
        <v>0</v>
      </c>
      <c r="AF361" s="41">
        <f>SUM(AM361)</f>
        <v>0</v>
      </c>
      <c r="AG361" s="122"/>
      <c r="AH361" s="36">
        <v>0</v>
      </c>
      <c r="AI361" s="126">
        <v>0</v>
      </c>
      <c r="AJ361" s="36">
        <v>0</v>
      </c>
      <c r="AK361" s="121"/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14">
        <v>0</v>
      </c>
      <c r="AR361" s="1">
        <v>0</v>
      </c>
      <c r="AS361" s="114">
        <v>0</v>
      </c>
      <c r="AT361" s="114">
        <v>0</v>
      </c>
      <c r="AU361" s="114">
        <v>0</v>
      </c>
      <c r="AV361" s="114">
        <v>0</v>
      </c>
      <c r="AW361" s="114">
        <v>0</v>
      </c>
      <c r="AX361" s="114">
        <v>0</v>
      </c>
      <c r="AY361" s="114">
        <v>0</v>
      </c>
      <c r="AZ361" s="114">
        <v>0</v>
      </c>
      <c r="BA361" s="114">
        <v>0</v>
      </c>
      <c r="BB361" s="114">
        <v>0</v>
      </c>
      <c r="BC361" s="114">
        <v>0</v>
      </c>
      <c r="BD361" s="115">
        <v>0</v>
      </c>
      <c r="BE361" s="114">
        <v>0</v>
      </c>
      <c r="BF361" s="114">
        <v>0</v>
      </c>
      <c r="BG361" s="114">
        <v>0</v>
      </c>
      <c r="BH361" s="114">
        <v>68</v>
      </c>
      <c r="BI361" s="114">
        <v>0</v>
      </c>
      <c r="BJ361" s="114">
        <v>0</v>
      </c>
      <c r="BK361" s="114">
        <v>0</v>
      </c>
      <c r="BL361" s="114">
        <v>0</v>
      </c>
      <c r="BM361" s="114">
        <v>0</v>
      </c>
      <c r="BN361" s="114">
        <v>0</v>
      </c>
      <c r="BO361" s="114">
        <v>0</v>
      </c>
      <c r="BP361" s="114">
        <v>0</v>
      </c>
      <c r="BQ361" s="114">
        <v>0</v>
      </c>
      <c r="BR361" s="114">
        <v>0</v>
      </c>
      <c r="BS361" s="114">
        <v>0</v>
      </c>
    </row>
    <row r="362" spans="1:71" s="1" customFormat="1" ht="15" x14ac:dyDescent="0.25">
      <c r="A362" s="1" t="str">
        <f>CONCATENATE(G362,"-",F362,"-",H362)</f>
        <v>999927327-Yellow-Cadet</v>
      </c>
      <c r="B362" s="1" t="str">
        <f>CONCATENATE(G362,"-",H362)</f>
        <v>999927327-Cadet</v>
      </c>
      <c r="C362" s="36" t="s">
        <v>183</v>
      </c>
      <c r="D362" s="36" t="s">
        <v>220</v>
      </c>
      <c r="E362" s="36" t="s">
        <v>27</v>
      </c>
      <c r="F362" s="36" t="s">
        <v>21</v>
      </c>
      <c r="G362" s="36">
        <v>999927327</v>
      </c>
      <c r="H362" s="131" t="s">
        <v>18</v>
      </c>
      <c r="I362" s="34">
        <f>((L362)-J362)+T362</f>
        <v>60</v>
      </c>
      <c r="J362" s="36"/>
      <c r="K362" s="35"/>
      <c r="L362" s="34">
        <f>SUM(N362,O362,P362,Q362,R362,M362)</f>
        <v>0</v>
      </c>
      <c r="M362" s="34">
        <f>AJ362</f>
        <v>0</v>
      </c>
      <c r="N362" s="34">
        <f>SUM(AI362)</f>
        <v>0</v>
      </c>
      <c r="O362" s="34">
        <f>0</f>
        <v>0</v>
      </c>
      <c r="P362" s="34">
        <v>0</v>
      </c>
      <c r="Q362" s="34">
        <v>0</v>
      </c>
      <c r="R362" s="34">
        <f>AH362</f>
        <v>0</v>
      </c>
      <c r="S362" s="122"/>
      <c r="T362" s="41">
        <f>SUM(U362,AA362)</f>
        <v>60</v>
      </c>
      <c r="U362" s="41">
        <f>IF(SUM(V362:Y362)&gt;=250, 250,SUM(V362:Y362))</f>
        <v>60</v>
      </c>
      <c r="V362" s="41">
        <v>0</v>
      </c>
      <c r="W362" s="41">
        <v>0</v>
      </c>
      <c r="X362" s="41">
        <f>SUM(AL362,AN362,BO362,BS362)</f>
        <v>0</v>
      </c>
      <c r="Y362" s="41">
        <f>SUM(AO362:BN362)</f>
        <v>60</v>
      </c>
      <c r="Z362" s="41">
        <f>COUNTIF(AO362:BN362, "&gt;0")</f>
        <v>1</v>
      </c>
      <c r="AA362" s="41">
        <f>SUM(AB362:AF362)</f>
        <v>0</v>
      </c>
      <c r="AB362" s="41">
        <f>BP362+BQ362</f>
        <v>0</v>
      </c>
      <c r="AC362" s="41">
        <v>0</v>
      </c>
      <c r="AD362" s="41">
        <v>0</v>
      </c>
      <c r="AE362" s="41">
        <f>SUM(BR362)</f>
        <v>0</v>
      </c>
      <c r="AF362" s="41">
        <f>SUM(AM362)</f>
        <v>0</v>
      </c>
      <c r="AG362" s="122"/>
      <c r="AH362" s="36">
        <v>0</v>
      </c>
      <c r="AI362" s="126">
        <v>0</v>
      </c>
      <c r="AJ362" s="36">
        <v>0</v>
      </c>
      <c r="AK362" s="121"/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14">
        <v>0</v>
      </c>
      <c r="AR362" s="1">
        <v>0</v>
      </c>
      <c r="AS362" s="114">
        <v>0</v>
      </c>
      <c r="AT362" s="114">
        <v>0</v>
      </c>
      <c r="AU362" s="114">
        <v>0</v>
      </c>
      <c r="AV362" s="114">
        <v>0</v>
      </c>
      <c r="AW362" s="114">
        <v>0</v>
      </c>
      <c r="AX362" s="114">
        <v>0</v>
      </c>
      <c r="AY362" s="114">
        <v>0</v>
      </c>
      <c r="AZ362" s="114">
        <v>0</v>
      </c>
      <c r="BA362" s="114">
        <v>0</v>
      </c>
      <c r="BB362" s="114">
        <v>0</v>
      </c>
      <c r="BC362" s="114">
        <v>0</v>
      </c>
      <c r="BD362" s="115">
        <v>60</v>
      </c>
      <c r="BE362" s="114">
        <v>0</v>
      </c>
      <c r="BF362" s="114">
        <v>0</v>
      </c>
      <c r="BG362" s="114">
        <v>0</v>
      </c>
      <c r="BH362" s="114">
        <v>0</v>
      </c>
      <c r="BI362" s="114">
        <v>0</v>
      </c>
      <c r="BJ362" s="114">
        <v>0</v>
      </c>
      <c r="BK362" s="114">
        <v>0</v>
      </c>
      <c r="BL362" s="114">
        <v>0</v>
      </c>
      <c r="BM362" s="114">
        <v>0</v>
      </c>
      <c r="BN362" s="114">
        <v>0</v>
      </c>
      <c r="BO362" s="114">
        <v>0</v>
      </c>
      <c r="BP362" s="114">
        <v>0</v>
      </c>
      <c r="BQ362" s="114">
        <v>0</v>
      </c>
      <c r="BR362" s="114">
        <v>0</v>
      </c>
      <c r="BS362" s="114">
        <v>0</v>
      </c>
    </row>
    <row r="363" spans="1:71" s="1" customFormat="1" ht="15" x14ac:dyDescent="0.25">
      <c r="A363" s="1" t="str">
        <f>CONCATENATE(G363,"-",F363,"-",H363)</f>
        <v>999933480-Yellow-Cadet</v>
      </c>
      <c r="B363" s="1" t="str">
        <f>CONCATENATE(G363,"-",H363)</f>
        <v>999933480-Cadet</v>
      </c>
      <c r="C363" s="36" t="s">
        <v>326</v>
      </c>
      <c r="D363" s="36" t="s">
        <v>693</v>
      </c>
      <c r="E363" s="36" t="s">
        <v>27</v>
      </c>
      <c r="F363" s="36" t="s">
        <v>21</v>
      </c>
      <c r="G363" s="128">
        <v>999933480</v>
      </c>
      <c r="H363" s="41" t="s">
        <v>18</v>
      </c>
      <c r="I363" s="34">
        <f>((L363)-J363)+T363</f>
        <v>60</v>
      </c>
      <c r="J363" s="36"/>
      <c r="K363" s="35"/>
      <c r="L363" s="34">
        <f>SUM(N363,O363,P363,Q363,R363,M363)</f>
        <v>0</v>
      </c>
      <c r="M363" s="34">
        <f>AJ363</f>
        <v>0</v>
      </c>
      <c r="N363" s="34">
        <f>SUM(AI363)</f>
        <v>0</v>
      </c>
      <c r="O363" s="34">
        <f>0</f>
        <v>0</v>
      </c>
      <c r="P363" s="34">
        <v>0</v>
      </c>
      <c r="Q363" s="34">
        <v>0</v>
      </c>
      <c r="R363" s="34">
        <f>AH363</f>
        <v>0</v>
      </c>
      <c r="S363" s="122"/>
      <c r="T363" s="41">
        <f>SUM(U363,AA363)</f>
        <v>60</v>
      </c>
      <c r="U363" s="41">
        <f>IF(SUM(V363:Y363)&gt;=250, 250,SUM(V363:Y363))</f>
        <v>60</v>
      </c>
      <c r="V363" s="41">
        <v>0</v>
      </c>
      <c r="W363" s="41">
        <v>0</v>
      </c>
      <c r="X363" s="41">
        <f>SUM(AL363,AN363,BO363,BS363)</f>
        <v>0</v>
      </c>
      <c r="Y363" s="41">
        <f>SUM(AO363:BN363)</f>
        <v>60</v>
      </c>
      <c r="Z363" s="41">
        <f>COUNTIF(AO363:BN363, "&gt;0")</f>
        <v>1</v>
      </c>
      <c r="AA363" s="41">
        <f>SUM(AB363:AF363)</f>
        <v>0</v>
      </c>
      <c r="AB363" s="41">
        <f>BP363+BQ363</f>
        <v>0</v>
      </c>
      <c r="AC363" s="41">
        <v>0</v>
      </c>
      <c r="AD363" s="41">
        <v>0</v>
      </c>
      <c r="AE363" s="41">
        <f>SUM(BR363)</f>
        <v>0</v>
      </c>
      <c r="AF363" s="41">
        <f>SUM(AM363)</f>
        <v>0</v>
      </c>
      <c r="AG363" s="122"/>
      <c r="AH363" s="36">
        <v>0</v>
      </c>
      <c r="AI363" s="126">
        <v>0</v>
      </c>
      <c r="AJ363" s="36">
        <v>0</v>
      </c>
      <c r="AK363" s="121"/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14">
        <v>0</v>
      </c>
      <c r="AR363" s="1">
        <v>0</v>
      </c>
      <c r="AS363" s="114">
        <v>0</v>
      </c>
      <c r="AT363" s="114">
        <v>60</v>
      </c>
      <c r="AU363" s="114">
        <v>0</v>
      </c>
      <c r="AV363" s="114">
        <v>0</v>
      </c>
      <c r="AW363" s="114">
        <v>0</v>
      </c>
      <c r="AX363" s="114">
        <v>0</v>
      </c>
      <c r="AY363" s="114">
        <v>0</v>
      </c>
      <c r="AZ363" s="114">
        <v>0</v>
      </c>
      <c r="BA363" s="114">
        <v>0</v>
      </c>
      <c r="BB363" s="114">
        <v>0</v>
      </c>
      <c r="BC363" s="114">
        <v>0</v>
      </c>
      <c r="BD363" s="115">
        <v>0</v>
      </c>
      <c r="BE363" s="114">
        <v>0</v>
      </c>
      <c r="BF363" s="114">
        <v>0</v>
      </c>
      <c r="BG363" s="114">
        <v>0</v>
      </c>
      <c r="BH363" s="114">
        <v>0</v>
      </c>
      <c r="BI363" s="114">
        <v>0</v>
      </c>
      <c r="BJ363" s="114">
        <v>0</v>
      </c>
      <c r="BK363" s="114">
        <v>0</v>
      </c>
      <c r="BL363" s="114">
        <v>0</v>
      </c>
      <c r="BM363" s="114">
        <v>0</v>
      </c>
      <c r="BN363" s="114">
        <v>0</v>
      </c>
      <c r="BO363" s="114">
        <v>0</v>
      </c>
      <c r="BP363" s="114">
        <v>0</v>
      </c>
      <c r="BQ363" s="114">
        <v>0</v>
      </c>
      <c r="BR363" s="114">
        <v>0</v>
      </c>
      <c r="BS363" s="114">
        <v>0</v>
      </c>
    </row>
    <row r="364" spans="1:71" s="1" customFormat="1" ht="15" x14ac:dyDescent="0.25">
      <c r="A364" s="1" t="str">
        <f>CONCATENATE(G364,"-",F364,"-",H364)</f>
        <v>999935949-Yellow-Cadet</v>
      </c>
      <c r="B364" s="1" t="str">
        <f>CONCATENATE(G364,"-",H364)</f>
        <v>999935949-Cadet</v>
      </c>
      <c r="C364" s="36" t="s">
        <v>810</v>
      </c>
      <c r="D364" s="36" t="s">
        <v>2931</v>
      </c>
      <c r="E364" s="36" t="s">
        <v>27</v>
      </c>
      <c r="F364" s="36" t="s">
        <v>21</v>
      </c>
      <c r="G364" s="36">
        <v>999935949</v>
      </c>
      <c r="H364" s="36" t="s">
        <v>18</v>
      </c>
      <c r="I364" s="34">
        <f>((L364)-J364)+T364</f>
        <v>60</v>
      </c>
      <c r="J364" s="36"/>
      <c r="K364" s="35"/>
      <c r="L364" s="34">
        <f>SUM(N364,O364,P364,Q364,R364,M364)</f>
        <v>0</v>
      </c>
      <c r="M364" s="34">
        <f>AJ364</f>
        <v>0</v>
      </c>
      <c r="N364" s="34">
        <f>SUM(AI364)</f>
        <v>0</v>
      </c>
      <c r="O364" s="34">
        <f>0</f>
        <v>0</v>
      </c>
      <c r="P364" s="34">
        <v>0</v>
      </c>
      <c r="Q364" s="34">
        <v>0</v>
      </c>
      <c r="R364" s="34">
        <f>AH364</f>
        <v>0</v>
      </c>
      <c r="S364" s="122"/>
      <c r="T364" s="41">
        <f>SUM(U364,AA364)</f>
        <v>60</v>
      </c>
      <c r="U364" s="41">
        <f>IF(SUM(V364:Y364)&gt;=250, 250,SUM(V364:Y364))</f>
        <v>60</v>
      </c>
      <c r="V364" s="41">
        <v>0</v>
      </c>
      <c r="W364" s="41">
        <v>0</v>
      </c>
      <c r="X364" s="41">
        <f>SUM(AL364,AN364,BO364,BS364)</f>
        <v>0</v>
      </c>
      <c r="Y364" s="41">
        <f>SUM(AO364:BN364)</f>
        <v>60</v>
      </c>
      <c r="Z364" s="41">
        <f>COUNTIF(AO364:BN364, "&gt;0")</f>
        <v>1</v>
      </c>
      <c r="AA364" s="41">
        <f>SUM(AB364:AF364)</f>
        <v>0</v>
      </c>
      <c r="AB364" s="41">
        <f>BP364+BQ364</f>
        <v>0</v>
      </c>
      <c r="AC364" s="41">
        <v>0</v>
      </c>
      <c r="AD364" s="41">
        <v>0</v>
      </c>
      <c r="AE364" s="41">
        <f>SUM(BR364)</f>
        <v>0</v>
      </c>
      <c r="AF364" s="41">
        <f>SUM(AM364)</f>
        <v>0</v>
      </c>
      <c r="AG364" s="122"/>
      <c r="AH364" s="36">
        <v>0</v>
      </c>
      <c r="AI364" s="126">
        <v>0</v>
      </c>
      <c r="AJ364" s="36">
        <v>0</v>
      </c>
      <c r="AK364" s="121"/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14">
        <v>0</v>
      </c>
      <c r="AR364" s="1">
        <v>0</v>
      </c>
      <c r="AS364" s="114">
        <v>0</v>
      </c>
      <c r="AT364" s="114">
        <v>0</v>
      </c>
      <c r="AU364" s="114">
        <v>0</v>
      </c>
      <c r="AV364" s="114">
        <v>0</v>
      </c>
      <c r="AW364" s="114">
        <v>0</v>
      </c>
      <c r="AX364" s="114">
        <v>0</v>
      </c>
      <c r="AY364" s="114">
        <v>0</v>
      </c>
      <c r="AZ364" s="114">
        <v>0</v>
      </c>
      <c r="BA364" s="114">
        <v>0</v>
      </c>
      <c r="BB364" s="114">
        <v>0</v>
      </c>
      <c r="BC364" s="114">
        <v>0</v>
      </c>
      <c r="BD364" s="115">
        <v>0</v>
      </c>
      <c r="BE364" s="114">
        <v>0</v>
      </c>
      <c r="BF364" s="114">
        <v>0</v>
      </c>
      <c r="BG364" s="114">
        <v>60</v>
      </c>
      <c r="BH364" s="114">
        <v>0</v>
      </c>
      <c r="BI364" s="114">
        <v>0</v>
      </c>
      <c r="BJ364" s="114">
        <v>0</v>
      </c>
      <c r="BK364" s="114">
        <v>0</v>
      </c>
      <c r="BL364" s="114">
        <v>0</v>
      </c>
      <c r="BM364" s="114">
        <v>0</v>
      </c>
      <c r="BN364" s="114">
        <v>0</v>
      </c>
      <c r="BO364" s="114">
        <v>0</v>
      </c>
      <c r="BP364" s="114">
        <v>0</v>
      </c>
      <c r="BQ364" s="114">
        <v>0</v>
      </c>
      <c r="BR364" s="114">
        <v>0</v>
      </c>
      <c r="BS364" s="114">
        <v>0</v>
      </c>
    </row>
    <row r="365" spans="1:71" s="1" customFormat="1" ht="15" x14ac:dyDescent="0.25">
      <c r="A365" s="1" t="str">
        <f>CONCATENATE(G365,"-",F365,"-",H365)</f>
        <v>999936111-Yellow-Cadet</v>
      </c>
      <c r="B365" s="1" t="str">
        <f>CONCATENATE(G365,"-",H365)</f>
        <v>999936111-Cadet</v>
      </c>
      <c r="C365" s="36" t="s">
        <v>3421</v>
      </c>
      <c r="D365" s="36" t="s">
        <v>374</v>
      </c>
      <c r="E365" s="36" t="s">
        <v>27</v>
      </c>
      <c r="F365" s="36" t="s">
        <v>21</v>
      </c>
      <c r="G365" s="36">
        <v>999936111</v>
      </c>
      <c r="H365" s="36" t="s">
        <v>18</v>
      </c>
      <c r="I365" s="34">
        <f>((L365)-J365)+T365</f>
        <v>60</v>
      </c>
      <c r="J365" s="34">
        <f>L365/2</f>
        <v>0</v>
      </c>
      <c r="K365" s="37"/>
      <c r="L365" s="34">
        <f>SUM(N365,O365,P365,Q365,R365,M365)</f>
        <v>0</v>
      </c>
      <c r="M365" s="34">
        <f>AJ365</f>
        <v>0</v>
      </c>
      <c r="N365" s="34">
        <f>SUM(AI365)</f>
        <v>0</v>
      </c>
      <c r="O365" s="34">
        <f>0</f>
        <v>0</v>
      </c>
      <c r="P365" s="34">
        <v>0</v>
      </c>
      <c r="Q365" s="34">
        <v>0</v>
      </c>
      <c r="R365" s="34">
        <f>AH365</f>
        <v>0</v>
      </c>
      <c r="S365" s="122"/>
      <c r="T365" s="41">
        <f>SUM(U365,AA365)</f>
        <v>60</v>
      </c>
      <c r="U365" s="41">
        <f>IF(SUM(V365:Y365)&gt;=250, 250,SUM(V365:Y365))</f>
        <v>60</v>
      </c>
      <c r="V365" s="41">
        <v>0</v>
      </c>
      <c r="W365" s="41">
        <v>0</v>
      </c>
      <c r="X365" s="41">
        <f>SUM(AL365,AN365,BO365,BS365)</f>
        <v>0</v>
      </c>
      <c r="Y365" s="41">
        <f>SUM(AO365:BN365)</f>
        <v>60</v>
      </c>
      <c r="Z365" s="41">
        <f>COUNTIF(AO365:BN365, "&gt;0")</f>
        <v>1</v>
      </c>
      <c r="AA365" s="41">
        <f>SUM(AB365:AF365)</f>
        <v>0</v>
      </c>
      <c r="AB365" s="41">
        <f>BP365+BQ365</f>
        <v>0</v>
      </c>
      <c r="AC365" s="41">
        <v>0</v>
      </c>
      <c r="AD365" s="41">
        <v>0</v>
      </c>
      <c r="AE365" s="41">
        <f>SUM(BR365)</f>
        <v>0</v>
      </c>
      <c r="AF365" s="41">
        <f>SUM(AM365)</f>
        <v>0</v>
      </c>
      <c r="AG365" s="122"/>
      <c r="AH365" s="36">
        <v>0</v>
      </c>
      <c r="AI365" s="126">
        <v>0</v>
      </c>
      <c r="AJ365" s="36">
        <v>0</v>
      </c>
      <c r="AK365" s="121"/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14">
        <v>0</v>
      </c>
      <c r="AR365" s="1">
        <v>0</v>
      </c>
      <c r="AS365" s="114">
        <v>0</v>
      </c>
      <c r="AT365" s="114">
        <v>0</v>
      </c>
      <c r="AU365" s="114">
        <v>0</v>
      </c>
      <c r="AV365" s="114">
        <v>0</v>
      </c>
      <c r="AW365" s="114">
        <v>0</v>
      </c>
      <c r="AX365" s="114">
        <v>0</v>
      </c>
      <c r="AY365" s="114">
        <v>0</v>
      </c>
      <c r="AZ365" s="114">
        <v>0</v>
      </c>
      <c r="BA365" s="114">
        <v>0</v>
      </c>
      <c r="BB365" s="114">
        <v>0</v>
      </c>
      <c r="BC365" s="114">
        <v>0</v>
      </c>
      <c r="BD365" s="115">
        <v>0</v>
      </c>
      <c r="BE365" s="114">
        <v>0</v>
      </c>
      <c r="BF365" s="114">
        <v>0</v>
      </c>
      <c r="BG365" s="114">
        <v>0</v>
      </c>
      <c r="BH365" s="114">
        <v>0</v>
      </c>
      <c r="BI365" s="114">
        <v>0</v>
      </c>
      <c r="BJ365" s="114">
        <v>0</v>
      </c>
      <c r="BK365" s="114">
        <v>60</v>
      </c>
      <c r="BL365" s="114">
        <v>0</v>
      </c>
      <c r="BM365" s="114">
        <v>0</v>
      </c>
      <c r="BN365" s="114">
        <v>0</v>
      </c>
      <c r="BO365" s="114">
        <v>0</v>
      </c>
      <c r="BP365" s="114">
        <v>0</v>
      </c>
      <c r="BQ365" s="114">
        <v>0</v>
      </c>
      <c r="BR365" s="114">
        <v>0</v>
      </c>
      <c r="BS365" s="114">
        <v>0</v>
      </c>
    </row>
    <row r="366" spans="1:71" s="1" customFormat="1" ht="15" x14ac:dyDescent="0.25">
      <c r="A366" s="1" t="str">
        <f>CONCATENATE(G366,"-",F366,"-",H366)</f>
        <v>999936547-Yellow-Cadet</v>
      </c>
      <c r="B366" s="1" t="str">
        <f>CONCATENATE(G366,"-",H366)</f>
        <v>999936547-Cadet</v>
      </c>
      <c r="C366" s="131" t="s">
        <v>3447</v>
      </c>
      <c r="D366" s="131" t="s">
        <v>3448</v>
      </c>
      <c r="E366" s="131" t="s">
        <v>27</v>
      </c>
      <c r="F366" s="131" t="s">
        <v>21</v>
      </c>
      <c r="G366" s="34">
        <v>999936547</v>
      </c>
      <c r="H366" s="131" t="s">
        <v>18</v>
      </c>
      <c r="I366" s="34">
        <f>((L366)-J366)+T366</f>
        <v>60</v>
      </c>
      <c r="J366" s="34">
        <f>L366/2</f>
        <v>0</v>
      </c>
      <c r="K366" s="37"/>
      <c r="L366" s="34">
        <f>SUM(N366,O366,P366,Q366,R366,M366)</f>
        <v>0</v>
      </c>
      <c r="M366" s="34">
        <f>AJ366</f>
        <v>0</v>
      </c>
      <c r="N366" s="34">
        <f>SUM(AI366)</f>
        <v>0</v>
      </c>
      <c r="O366" s="34">
        <f>0</f>
        <v>0</v>
      </c>
      <c r="P366" s="34">
        <v>0</v>
      </c>
      <c r="Q366" s="34">
        <v>0</v>
      </c>
      <c r="R366" s="34">
        <f>AH366</f>
        <v>0</v>
      </c>
      <c r="S366" s="122"/>
      <c r="T366" s="41">
        <f>SUM(U366,AA366)</f>
        <v>60</v>
      </c>
      <c r="U366" s="41">
        <f>IF(SUM(V366:Y366)&gt;=250, 250,SUM(V366:Y366))</f>
        <v>60</v>
      </c>
      <c r="V366" s="41">
        <v>0</v>
      </c>
      <c r="W366" s="41">
        <v>0</v>
      </c>
      <c r="X366" s="41">
        <f>SUM(AL366,AN366,BO366,BS366)</f>
        <v>0</v>
      </c>
      <c r="Y366" s="41">
        <f>SUM(AO366:BN366)</f>
        <v>60</v>
      </c>
      <c r="Z366" s="41">
        <f>COUNTIF(AO366:BN366, "&gt;0")</f>
        <v>1</v>
      </c>
      <c r="AA366" s="41">
        <f>SUM(AB366:AF366)</f>
        <v>0</v>
      </c>
      <c r="AB366" s="41">
        <f>BP366+BQ366</f>
        <v>0</v>
      </c>
      <c r="AC366" s="41">
        <v>0</v>
      </c>
      <c r="AD366" s="41">
        <v>0</v>
      </c>
      <c r="AE366" s="41">
        <f>SUM(BR366)</f>
        <v>0</v>
      </c>
      <c r="AF366" s="41">
        <f>SUM(AM366)</f>
        <v>0</v>
      </c>
      <c r="AG366" s="122"/>
      <c r="AH366" s="36">
        <v>0</v>
      </c>
      <c r="AI366" s="126">
        <v>0</v>
      </c>
      <c r="AJ366" s="36">
        <v>0</v>
      </c>
      <c r="AK366" s="121"/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14">
        <v>0</v>
      </c>
      <c r="AR366" s="1">
        <v>0</v>
      </c>
      <c r="AS366" s="114">
        <v>0</v>
      </c>
      <c r="AT366" s="114">
        <v>0</v>
      </c>
      <c r="AU366" s="114">
        <v>0</v>
      </c>
      <c r="AV366" s="114">
        <v>0</v>
      </c>
      <c r="AW366" s="114">
        <v>0</v>
      </c>
      <c r="AX366" s="114">
        <v>0</v>
      </c>
      <c r="AY366" s="114">
        <v>0</v>
      </c>
      <c r="AZ366" s="114">
        <v>0</v>
      </c>
      <c r="BA366" s="114">
        <v>0</v>
      </c>
      <c r="BB366" s="114">
        <v>0</v>
      </c>
      <c r="BC366" s="114">
        <v>0</v>
      </c>
      <c r="BD366" s="115">
        <v>0</v>
      </c>
      <c r="BE366" s="114">
        <v>0</v>
      </c>
      <c r="BF366" s="114">
        <v>0</v>
      </c>
      <c r="BG366" s="114">
        <v>0</v>
      </c>
      <c r="BH366" s="114">
        <v>0</v>
      </c>
      <c r="BI366" s="114">
        <v>0</v>
      </c>
      <c r="BJ366" s="114">
        <v>0</v>
      </c>
      <c r="BK366" s="114">
        <v>0</v>
      </c>
      <c r="BL366" s="114">
        <v>60</v>
      </c>
      <c r="BM366" s="114">
        <v>0</v>
      </c>
      <c r="BN366" s="114">
        <v>0</v>
      </c>
      <c r="BO366" s="114">
        <v>0</v>
      </c>
      <c r="BP366" s="114">
        <v>0</v>
      </c>
      <c r="BQ366" s="114">
        <v>0</v>
      </c>
      <c r="BR366" s="114">
        <v>0</v>
      </c>
      <c r="BS366" s="114">
        <v>0</v>
      </c>
    </row>
    <row r="367" spans="1:71" s="1" customFormat="1" ht="15" x14ac:dyDescent="0.25">
      <c r="A367" s="1" t="str">
        <f>CONCATENATE(G367,"-",F367,"-",H367)</f>
        <v>999934411-Yellow-Cadet</v>
      </c>
      <c r="B367" s="1" t="str">
        <f>CONCATENATE(G367,"-",H367)</f>
        <v>999934411-Cadet</v>
      </c>
      <c r="C367" s="36" t="s">
        <v>3053</v>
      </c>
      <c r="D367" s="36" t="s">
        <v>3054</v>
      </c>
      <c r="E367" s="36" t="s">
        <v>27</v>
      </c>
      <c r="F367" s="36" t="s">
        <v>21</v>
      </c>
      <c r="G367" s="36">
        <v>999934411</v>
      </c>
      <c r="H367" s="36" t="s">
        <v>18</v>
      </c>
      <c r="I367" s="34">
        <f>((L367)-J367)+T367</f>
        <v>51</v>
      </c>
      <c r="J367" s="36"/>
      <c r="K367" s="35"/>
      <c r="L367" s="34">
        <f>SUM(N367,O367,P367,Q367,R367,M367)</f>
        <v>0</v>
      </c>
      <c r="M367" s="34">
        <f>AJ367</f>
        <v>0</v>
      </c>
      <c r="N367" s="34">
        <f>SUM(AI367)</f>
        <v>0</v>
      </c>
      <c r="O367" s="34">
        <f>0</f>
        <v>0</v>
      </c>
      <c r="P367" s="34">
        <v>0</v>
      </c>
      <c r="Q367" s="34">
        <v>0</v>
      </c>
      <c r="R367" s="34">
        <f>AH367</f>
        <v>0</v>
      </c>
      <c r="S367" s="122"/>
      <c r="T367" s="41">
        <f>SUM(U367,AA367)</f>
        <v>51</v>
      </c>
      <c r="U367" s="41">
        <f>IF(SUM(V367:Y367)&gt;=250, 250,SUM(V367:Y367))</f>
        <v>51</v>
      </c>
      <c r="V367" s="41">
        <v>0</v>
      </c>
      <c r="W367" s="41">
        <v>0</v>
      </c>
      <c r="X367" s="41">
        <f>SUM(AL367,AN367,BO367,BS367)</f>
        <v>0</v>
      </c>
      <c r="Y367" s="41">
        <f>SUM(AO367:BN367)</f>
        <v>51</v>
      </c>
      <c r="Z367" s="41">
        <f>COUNTIF(AO367:BN367, "&gt;0")</f>
        <v>1</v>
      </c>
      <c r="AA367" s="41">
        <f>SUM(AB367:AF367)</f>
        <v>0</v>
      </c>
      <c r="AB367" s="41">
        <f>BP367+BQ367</f>
        <v>0</v>
      </c>
      <c r="AC367" s="41">
        <v>0</v>
      </c>
      <c r="AD367" s="41">
        <v>0</v>
      </c>
      <c r="AE367" s="41">
        <f>SUM(BR367)</f>
        <v>0</v>
      </c>
      <c r="AF367" s="41">
        <f>SUM(AM367)</f>
        <v>0</v>
      </c>
      <c r="AG367" s="122"/>
      <c r="AH367" s="36">
        <v>0</v>
      </c>
      <c r="AI367" s="126">
        <v>0</v>
      </c>
      <c r="AJ367" s="36">
        <v>0</v>
      </c>
      <c r="AK367" s="121"/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14">
        <v>0</v>
      </c>
      <c r="AR367" s="1">
        <v>0</v>
      </c>
      <c r="AS367" s="114">
        <v>0</v>
      </c>
      <c r="AT367" s="114">
        <v>0</v>
      </c>
      <c r="AU367" s="114">
        <v>0</v>
      </c>
      <c r="AV367" s="114">
        <v>0</v>
      </c>
      <c r="AW367" s="114">
        <v>0</v>
      </c>
      <c r="AX367" s="114">
        <v>0</v>
      </c>
      <c r="AY367" s="114">
        <v>0</v>
      </c>
      <c r="AZ367" s="114">
        <v>0</v>
      </c>
      <c r="BA367" s="114">
        <v>0</v>
      </c>
      <c r="BB367" s="114">
        <v>0</v>
      </c>
      <c r="BC367" s="114">
        <v>0</v>
      </c>
      <c r="BD367" s="115">
        <v>0</v>
      </c>
      <c r="BE367" s="114">
        <v>0</v>
      </c>
      <c r="BF367" s="114">
        <v>0</v>
      </c>
      <c r="BG367" s="114">
        <v>0</v>
      </c>
      <c r="BH367" s="114">
        <v>51</v>
      </c>
      <c r="BI367" s="114">
        <v>0</v>
      </c>
      <c r="BJ367" s="114">
        <v>0</v>
      </c>
      <c r="BK367" s="114">
        <v>0</v>
      </c>
      <c r="BL367" s="114">
        <v>0</v>
      </c>
      <c r="BM367" s="114">
        <v>0</v>
      </c>
      <c r="BN367" s="114">
        <v>0</v>
      </c>
      <c r="BO367" s="114">
        <v>0</v>
      </c>
      <c r="BP367" s="114">
        <v>0</v>
      </c>
      <c r="BQ367" s="114">
        <v>0</v>
      </c>
      <c r="BR367" s="114">
        <v>0</v>
      </c>
      <c r="BS367" s="114">
        <v>0</v>
      </c>
    </row>
    <row r="368" spans="1:71" s="1" customFormat="1" ht="15" x14ac:dyDescent="0.25">
      <c r="A368" s="1" t="str">
        <f>CONCATENATE(G368,"-",F368,"-",H368)</f>
        <v>999928625-Yellow-Cadet</v>
      </c>
      <c r="B368" s="1" t="str">
        <f>CONCATENATE(G368,"-",H368)</f>
        <v>999928625-Cadet</v>
      </c>
      <c r="C368" s="36" t="s">
        <v>1660</v>
      </c>
      <c r="D368" s="36" t="s">
        <v>826</v>
      </c>
      <c r="E368" s="36" t="s">
        <v>27</v>
      </c>
      <c r="F368" s="36" t="s">
        <v>21</v>
      </c>
      <c r="G368" s="128">
        <v>999928625</v>
      </c>
      <c r="H368" s="41" t="s">
        <v>18</v>
      </c>
      <c r="I368" s="34">
        <f>((L368)-J368)+T368</f>
        <v>50</v>
      </c>
      <c r="J368" s="36"/>
      <c r="K368" s="37"/>
      <c r="L368" s="34">
        <f>SUM(N368,O368,P368,Q368,R368,M368)</f>
        <v>50</v>
      </c>
      <c r="M368" s="34">
        <f>AJ368</f>
        <v>0</v>
      </c>
      <c r="N368" s="34">
        <f>SUM(AI368)</f>
        <v>0</v>
      </c>
      <c r="O368" s="34">
        <f>0</f>
        <v>0</v>
      </c>
      <c r="P368" s="34">
        <v>0</v>
      </c>
      <c r="Q368" s="34">
        <v>0</v>
      </c>
      <c r="R368" s="34">
        <f>AH368</f>
        <v>50</v>
      </c>
      <c r="S368" s="122"/>
      <c r="T368" s="41">
        <f>SUM(U368,AA368)</f>
        <v>0</v>
      </c>
      <c r="U368" s="41">
        <f>IF(SUM(V368:Y368)&gt;=250, 250,SUM(V368:Y368))</f>
        <v>0</v>
      </c>
      <c r="V368" s="41">
        <v>0</v>
      </c>
      <c r="W368" s="41">
        <v>0</v>
      </c>
      <c r="X368" s="41">
        <f>SUM(AL368,AN368,BO368,BS368)</f>
        <v>0</v>
      </c>
      <c r="Y368" s="41">
        <f>SUM(AO368:BN368)</f>
        <v>0</v>
      </c>
      <c r="Z368" s="41">
        <f>COUNTIF(AO368:BN368, "&gt;0")</f>
        <v>0</v>
      </c>
      <c r="AA368" s="41">
        <f>SUM(AB368:AF368)</f>
        <v>0</v>
      </c>
      <c r="AB368" s="41">
        <f>BP368+BQ368</f>
        <v>0</v>
      </c>
      <c r="AC368" s="41">
        <v>0</v>
      </c>
      <c r="AD368" s="41">
        <v>0</v>
      </c>
      <c r="AE368" s="41">
        <f>SUM(BR368)</f>
        <v>0</v>
      </c>
      <c r="AF368" s="41">
        <f>SUM(AM368)</f>
        <v>0</v>
      </c>
      <c r="AG368" s="122"/>
      <c r="AH368" s="36">
        <v>50</v>
      </c>
      <c r="AI368" s="126">
        <v>0</v>
      </c>
      <c r="AJ368" s="36">
        <v>0</v>
      </c>
      <c r="AK368" s="121"/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14">
        <v>0</v>
      </c>
      <c r="AR368" s="1">
        <v>0</v>
      </c>
      <c r="AS368" s="114">
        <v>0</v>
      </c>
      <c r="AT368" s="114">
        <v>0</v>
      </c>
      <c r="AU368" s="114">
        <v>0</v>
      </c>
      <c r="AV368" s="114">
        <v>0</v>
      </c>
      <c r="AW368" s="114">
        <v>0</v>
      </c>
      <c r="AX368" s="114">
        <v>0</v>
      </c>
      <c r="AY368" s="114">
        <v>0</v>
      </c>
      <c r="AZ368" s="114">
        <v>0</v>
      </c>
      <c r="BA368" s="114">
        <v>0</v>
      </c>
      <c r="BB368" s="114">
        <v>0</v>
      </c>
      <c r="BC368" s="114">
        <v>0</v>
      </c>
      <c r="BD368" s="115">
        <v>0</v>
      </c>
      <c r="BE368" s="114">
        <v>0</v>
      </c>
      <c r="BF368" s="114">
        <v>0</v>
      </c>
      <c r="BG368" s="114">
        <v>0</v>
      </c>
      <c r="BH368" s="114">
        <v>0</v>
      </c>
      <c r="BI368" s="114">
        <v>0</v>
      </c>
      <c r="BJ368" s="114">
        <v>0</v>
      </c>
      <c r="BK368" s="114">
        <v>0</v>
      </c>
      <c r="BL368" s="114">
        <v>0</v>
      </c>
      <c r="BM368" s="114">
        <v>0</v>
      </c>
      <c r="BN368" s="114">
        <v>0</v>
      </c>
      <c r="BO368" s="114">
        <v>0</v>
      </c>
      <c r="BP368" s="114">
        <v>0</v>
      </c>
      <c r="BQ368" s="114">
        <v>0</v>
      </c>
      <c r="BR368" s="114">
        <v>0</v>
      </c>
      <c r="BS368" s="114">
        <v>0</v>
      </c>
    </row>
    <row r="369" spans="1:71" s="1" customFormat="1" ht="15" x14ac:dyDescent="0.25">
      <c r="A369" s="1" t="str">
        <f>CONCATENATE(G369,"-",F369,"-",H369)</f>
        <v>999933868-Yellow-Cadet</v>
      </c>
      <c r="B369" s="1" t="str">
        <f>CONCATENATE(G369,"-",H369)</f>
        <v>999933868-Cadet</v>
      </c>
      <c r="C369" s="131" t="s">
        <v>473</v>
      </c>
      <c r="D369" s="131" t="s">
        <v>2743</v>
      </c>
      <c r="E369" s="131" t="s">
        <v>27</v>
      </c>
      <c r="F369" s="131" t="s">
        <v>21</v>
      </c>
      <c r="G369" s="150">
        <v>999933868</v>
      </c>
      <c r="H369" s="131" t="s">
        <v>18</v>
      </c>
      <c r="I369" s="34">
        <f>((L369)-J369)+T369</f>
        <v>45</v>
      </c>
      <c r="J369" s="36"/>
      <c r="K369" s="35"/>
      <c r="L369" s="34">
        <f>SUM(N369,O369,P369,Q369,R369,M369)</f>
        <v>0</v>
      </c>
      <c r="M369" s="34">
        <f>AJ369</f>
        <v>0</v>
      </c>
      <c r="N369" s="34">
        <f>SUM(AI369)</f>
        <v>0</v>
      </c>
      <c r="O369" s="34">
        <f>0</f>
        <v>0</v>
      </c>
      <c r="P369" s="34">
        <v>0</v>
      </c>
      <c r="Q369" s="34">
        <v>0</v>
      </c>
      <c r="R369" s="34">
        <f>AH369</f>
        <v>0</v>
      </c>
      <c r="S369" s="122"/>
      <c r="T369" s="41">
        <f>SUM(U369,AA369)</f>
        <v>45</v>
      </c>
      <c r="U369" s="41">
        <f>IF(SUM(V369:Y369)&gt;=250, 250,SUM(V369:Y369))</f>
        <v>45</v>
      </c>
      <c r="V369" s="41">
        <v>0</v>
      </c>
      <c r="W369" s="41">
        <v>0</v>
      </c>
      <c r="X369" s="41">
        <f>SUM(AL369,AN369,BO369,BS369)</f>
        <v>0</v>
      </c>
      <c r="Y369" s="41">
        <f>SUM(AO369:BN369)</f>
        <v>45</v>
      </c>
      <c r="Z369" s="41">
        <f>COUNTIF(AO369:BN369, "&gt;0")</f>
        <v>1</v>
      </c>
      <c r="AA369" s="41">
        <f>SUM(AB369:AF369)</f>
        <v>0</v>
      </c>
      <c r="AB369" s="41">
        <f>BP369+BQ369</f>
        <v>0</v>
      </c>
      <c r="AC369" s="41">
        <v>0</v>
      </c>
      <c r="AD369" s="41">
        <v>0</v>
      </c>
      <c r="AE369" s="41">
        <f>SUM(BR369)</f>
        <v>0</v>
      </c>
      <c r="AF369" s="41">
        <f>SUM(AM369)</f>
        <v>0</v>
      </c>
      <c r="AG369" s="122"/>
      <c r="AH369" s="36">
        <v>0</v>
      </c>
      <c r="AI369" s="126">
        <v>0</v>
      </c>
      <c r="AJ369" s="36">
        <v>0</v>
      </c>
      <c r="AK369" s="121"/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14">
        <v>0</v>
      </c>
      <c r="AR369" s="1">
        <v>0</v>
      </c>
      <c r="AS369" s="114">
        <v>0</v>
      </c>
      <c r="AT369" s="114">
        <v>0</v>
      </c>
      <c r="AU369" s="114">
        <v>0</v>
      </c>
      <c r="AV369" s="114">
        <v>0</v>
      </c>
      <c r="AW369" s="114">
        <v>0</v>
      </c>
      <c r="AX369" s="114">
        <v>0</v>
      </c>
      <c r="AY369" s="114">
        <v>0</v>
      </c>
      <c r="AZ369" s="114">
        <v>0</v>
      </c>
      <c r="BA369" s="114">
        <v>0</v>
      </c>
      <c r="BB369" s="114">
        <v>45</v>
      </c>
      <c r="BC369" s="114">
        <v>0</v>
      </c>
      <c r="BD369" s="115">
        <v>0</v>
      </c>
      <c r="BE369" s="114">
        <v>0</v>
      </c>
      <c r="BF369" s="114">
        <v>0</v>
      </c>
      <c r="BG369" s="114">
        <v>0</v>
      </c>
      <c r="BH369" s="114">
        <v>0</v>
      </c>
      <c r="BI369" s="114">
        <v>0</v>
      </c>
      <c r="BJ369" s="114">
        <v>0</v>
      </c>
      <c r="BK369" s="114">
        <v>0</v>
      </c>
      <c r="BL369" s="114">
        <v>0</v>
      </c>
      <c r="BM369" s="114">
        <v>0</v>
      </c>
      <c r="BN369" s="114">
        <v>0</v>
      </c>
      <c r="BO369" s="114">
        <v>0</v>
      </c>
      <c r="BP369" s="114">
        <v>0</v>
      </c>
      <c r="BQ369" s="114">
        <v>0</v>
      </c>
      <c r="BR369" s="114">
        <v>0</v>
      </c>
      <c r="BS369" s="114">
        <v>0</v>
      </c>
    </row>
    <row r="370" spans="1:71" s="1" customFormat="1" ht="15" x14ac:dyDescent="0.25">
      <c r="A370" s="1" t="str">
        <f>CONCATENATE(G370,"-",F370,"-",H370)</f>
        <v>999934969-Yellow-Cadet</v>
      </c>
      <c r="B370" s="1" t="str">
        <f>CONCATENATE(G370,"-",H370)</f>
        <v>999934969-Cadet</v>
      </c>
      <c r="C370" s="149" t="s">
        <v>2904</v>
      </c>
      <c r="D370" s="149" t="s">
        <v>2905</v>
      </c>
      <c r="E370" s="149" t="s">
        <v>27</v>
      </c>
      <c r="F370" s="149" t="s">
        <v>21</v>
      </c>
      <c r="G370" s="149">
        <v>999934969</v>
      </c>
      <c r="H370" s="149" t="s">
        <v>18</v>
      </c>
      <c r="I370" s="34">
        <f>((L370)-J370)+T370</f>
        <v>45</v>
      </c>
      <c r="J370" s="36"/>
      <c r="K370" s="35"/>
      <c r="L370" s="34">
        <f>SUM(N370,O370,P370,Q370,R370,M370)</f>
        <v>0</v>
      </c>
      <c r="M370" s="34">
        <f>AJ370</f>
        <v>0</v>
      </c>
      <c r="N370" s="34">
        <f>SUM(AI370)</f>
        <v>0</v>
      </c>
      <c r="O370" s="34">
        <f>0</f>
        <v>0</v>
      </c>
      <c r="P370" s="34">
        <v>0</v>
      </c>
      <c r="Q370" s="34">
        <v>0</v>
      </c>
      <c r="R370" s="34">
        <f>AH370</f>
        <v>0</v>
      </c>
      <c r="S370" s="122"/>
      <c r="T370" s="41">
        <f>SUM(U370,AA370)</f>
        <v>45</v>
      </c>
      <c r="U370" s="41">
        <f>IF(SUM(V370:Y370)&gt;=250, 250,SUM(V370:Y370))</f>
        <v>45</v>
      </c>
      <c r="V370" s="41">
        <v>0</v>
      </c>
      <c r="W370" s="41">
        <v>0</v>
      </c>
      <c r="X370" s="41">
        <f>SUM(AL370,AN370,BO370,BS370)</f>
        <v>0</v>
      </c>
      <c r="Y370" s="41">
        <f>SUM(AO370:BN370)</f>
        <v>45</v>
      </c>
      <c r="Z370" s="41">
        <f>COUNTIF(AO370:BN370, "&gt;0")</f>
        <v>1</v>
      </c>
      <c r="AA370" s="41">
        <f>SUM(AB370:AF370)</f>
        <v>0</v>
      </c>
      <c r="AB370" s="41">
        <f>BP370+BQ370</f>
        <v>0</v>
      </c>
      <c r="AC370" s="41">
        <v>0</v>
      </c>
      <c r="AD370" s="41">
        <v>0</v>
      </c>
      <c r="AE370" s="41">
        <f>SUM(BR370)</f>
        <v>0</v>
      </c>
      <c r="AF370" s="41">
        <f>SUM(AM370)</f>
        <v>0</v>
      </c>
      <c r="AG370" s="122"/>
      <c r="AH370" s="36">
        <v>0</v>
      </c>
      <c r="AI370" s="126">
        <v>0</v>
      </c>
      <c r="AJ370" s="36">
        <v>0</v>
      </c>
      <c r="AK370" s="121"/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14">
        <v>0</v>
      </c>
      <c r="AR370" s="1">
        <v>0</v>
      </c>
      <c r="AS370" s="114">
        <v>0</v>
      </c>
      <c r="AT370" s="114">
        <v>0</v>
      </c>
      <c r="AU370" s="114">
        <v>0</v>
      </c>
      <c r="AV370" s="114">
        <v>0</v>
      </c>
      <c r="AW370" s="114">
        <v>0</v>
      </c>
      <c r="AX370" s="114">
        <v>0</v>
      </c>
      <c r="AY370" s="114">
        <v>0</v>
      </c>
      <c r="AZ370" s="114">
        <v>0</v>
      </c>
      <c r="BA370" s="114">
        <v>0</v>
      </c>
      <c r="BB370" s="114">
        <v>0</v>
      </c>
      <c r="BC370" s="114">
        <v>0</v>
      </c>
      <c r="BD370" s="115">
        <v>0</v>
      </c>
      <c r="BE370" s="114">
        <v>0</v>
      </c>
      <c r="BF370" s="114">
        <v>45</v>
      </c>
      <c r="BG370" s="114">
        <v>0</v>
      </c>
      <c r="BH370" s="114">
        <v>0</v>
      </c>
      <c r="BI370" s="114">
        <v>0</v>
      </c>
      <c r="BJ370" s="114">
        <v>0</v>
      </c>
      <c r="BK370" s="114">
        <v>0</v>
      </c>
      <c r="BL370" s="114">
        <v>0</v>
      </c>
      <c r="BM370" s="114">
        <v>0</v>
      </c>
      <c r="BN370" s="114">
        <v>0</v>
      </c>
      <c r="BO370" s="114">
        <v>0</v>
      </c>
      <c r="BP370" s="114">
        <v>0</v>
      </c>
      <c r="BQ370" s="114">
        <v>0</v>
      </c>
      <c r="BR370" s="114">
        <v>0</v>
      </c>
      <c r="BS370" s="114">
        <v>0</v>
      </c>
    </row>
    <row r="371" spans="1:71" s="1" customFormat="1" ht="15" x14ac:dyDescent="0.25">
      <c r="A371" s="1" t="str">
        <f>CONCATENATE(G371,"-",F371,"-",H371)</f>
        <v>999935549-Yellow-Cadet</v>
      </c>
      <c r="B371" s="1" t="str">
        <f>CONCATENATE(G371,"-",H371)</f>
        <v>999935549-Cadet</v>
      </c>
      <c r="C371" s="36" t="s">
        <v>142</v>
      </c>
      <c r="D371" s="36" t="s">
        <v>2932</v>
      </c>
      <c r="E371" s="36" t="s">
        <v>27</v>
      </c>
      <c r="F371" s="36" t="s">
        <v>21</v>
      </c>
      <c r="G371" s="36">
        <v>999935549</v>
      </c>
      <c r="H371" s="36" t="s">
        <v>18</v>
      </c>
      <c r="I371" s="34">
        <f>((L371)-J371)+T371</f>
        <v>45</v>
      </c>
      <c r="J371" s="36"/>
      <c r="K371" s="35"/>
      <c r="L371" s="34">
        <f>SUM(N371,O371,P371,Q371,R371,M371)</f>
        <v>0</v>
      </c>
      <c r="M371" s="34">
        <f>AJ371</f>
        <v>0</v>
      </c>
      <c r="N371" s="34">
        <f>SUM(AI371)</f>
        <v>0</v>
      </c>
      <c r="O371" s="34">
        <f>0</f>
        <v>0</v>
      </c>
      <c r="P371" s="34">
        <v>0</v>
      </c>
      <c r="Q371" s="34">
        <v>0</v>
      </c>
      <c r="R371" s="34">
        <f>AH371</f>
        <v>0</v>
      </c>
      <c r="S371" s="122"/>
      <c r="T371" s="41">
        <f>SUM(U371,AA371)</f>
        <v>45</v>
      </c>
      <c r="U371" s="41">
        <f>IF(SUM(V371:Y371)&gt;=250, 250,SUM(V371:Y371))</f>
        <v>45</v>
      </c>
      <c r="V371" s="41">
        <v>0</v>
      </c>
      <c r="W371" s="41">
        <v>0</v>
      </c>
      <c r="X371" s="41">
        <f>SUM(AL371,AN371,BO371,BS371)</f>
        <v>0</v>
      </c>
      <c r="Y371" s="41">
        <f>SUM(AO371:BN371)</f>
        <v>45</v>
      </c>
      <c r="Z371" s="41">
        <f>COUNTIF(AO371:BN371, "&gt;0")</f>
        <v>1</v>
      </c>
      <c r="AA371" s="41">
        <f>SUM(AB371:AF371)</f>
        <v>0</v>
      </c>
      <c r="AB371" s="41">
        <f>BP371+BQ371</f>
        <v>0</v>
      </c>
      <c r="AC371" s="41">
        <v>0</v>
      </c>
      <c r="AD371" s="41">
        <v>0</v>
      </c>
      <c r="AE371" s="41">
        <f>SUM(BR371)</f>
        <v>0</v>
      </c>
      <c r="AF371" s="41">
        <f>SUM(AM371)</f>
        <v>0</v>
      </c>
      <c r="AG371" s="122"/>
      <c r="AH371" s="36">
        <v>0</v>
      </c>
      <c r="AI371" s="126">
        <v>0</v>
      </c>
      <c r="AJ371" s="36">
        <v>0</v>
      </c>
      <c r="AK371" s="121"/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14">
        <v>0</v>
      </c>
      <c r="AR371" s="1">
        <v>0</v>
      </c>
      <c r="AS371" s="114">
        <v>0</v>
      </c>
      <c r="AT371" s="114">
        <v>0</v>
      </c>
      <c r="AU371" s="114">
        <v>0</v>
      </c>
      <c r="AV371" s="114">
        <v>0</v>
      </c>
      <c r="AW371" s="114">
        <v>0</v>
      </c>
      <c r="AX371" s="114">
        <v>0</v>
      </c>
      <c r="AY371" s="114">
        <v>0</v>
      </c>
      <c r="AZ371" s="114">
        <v>0</v>
      </c>
      <c r="BA371" s="114">
        <v>0</v>
      </c>
      <c r="BB371" s="114">
        <v>0</v>
      </c>
      <c r="BC371" s="114">
        <v>0</v>
      </c>
      <c r="BD371" s="115">
        <v>0</v>
      </c>
      <c r="BE371" s="114">
        <v>0</v>
      </c>
      <c r="BF371" s="114">
        <v>0</v>
      </c>
      <c r="BG371" s="114">
        <v>45</v>
      </c>
      <c r="BH371" s="114">
        <v>0</v>
      </c>
      <c r="BI371" s="114">
        <v>0</v>
      </c>
      <c r="BJ371" s="114">
        <v>0</v>
      </c>
      <c r="BK371" s="114">
        <v>0</v>
      </c>
      <c r="BL371" s="114">
        <v>0</v>
      </c>
      <c r="BM371" s="114">
        <v>0</v>
      </c>
      <c r="BN371" s="114">
        <v>0</v>
      </c>
      <c r="BO371" s="114">
        <v>0</v>
      </c>
      <c r="BP371" s="114">
        <v>0</v>
      </c>
      <c r="BQ371" s="114">
        <v>0</v>
      </c>
      <c r="BR371" s="114">
        <v>0</v>
      </c>
      <c r="BS371" s="114">
        <v>0</v>
      </c>
    </row>
    <row r="372" spans="1:71" s="1" customFormat="1" ht="15" x14ac:dyDescent="0.25">
      <c r="A372" s="1" t="str">
        <f>CONCATENATE(G372,"-",F372,"-",H372)</f>
        <v>999936208-Yellow-Cadet</v>
      </c>
      <c r="B372" s="1" t="str">
        <f>CONCATENATE(G372,"-",H372)</f>
        <v>999936208-Cadet</v>
      </c>
      <c r="C372" s="36" t="s">
        <v>210</v>
      </c>
      <c r="D372" s="36" t="s">
        <v>3449</v>
      </c>
      <c r="E372" s="36" t="s">
        <v>27</v>
      </c>
      <c r="F372" s="36" t="s">
        <v>21</v>
      </c>
      <c r="G372" s="36">
        <v>999936208</v>
      </c>
      <c r="H372" s="36" t="s">
        <v>18</v>
      </c>
      <c r="I372" s="34">
        <f>((L372)-J372)+T372</f>
        <v>45</v>
      </c>
      <c r="J372" s="34">
        <f>L372/2</f>
        <v>0</v>
      </c>
      <c r="K372" s="37"/>
      <c r="L372" s="34">
        <f>SUM(N372,O372,P372,Q372,R372,M372)</f>
        <v>0</v>
      </c>
      <c r="M372" s="34">
        <f>AJ372</f>
        <v>0</v>
      </c>
      <c r="N372" s="34">
        <f>SUM(AI372)</f>
        <v>0</v>
      </c>
      <c r="O372" s="34">
        <f>0</f>
        <v>0</v>
      </c>
      <c r="P372" s="34">
        <v>0</v>
      </c>
      <c r="Q372" s="34">
        <v>0</v>
      </c>
      <c r="R372" s="34">
        <f>AH372</f>
        <v>0</v>
      </c>
      <c r="S372" s="122"/>
      <c r="T372" s="41">
        <f>SUM(U372,AA372)</f>
        <v>45</v>
      </c>
      <c r="U372" s="41">
        <f>IF(SUM(V372:Y372)&gt;=250, 250,SUM(V372:Y372))</f>
        <v>45</v>
      </c>
      <c r="V372" s="41">
        <v>0</v>
      </c>
      <c r="W372" s="41">
        <v>0</v>
      </c>
      <c r="X372" s="41">
        <f>SUM(AL372,AN372,BO372,BS372)</f>
        <v>0</v>
      </c>
      <c r="Y372" s="41">
        <f>SUM(AO372:BN372)</f>
        <v>45</v>
      </c>
      <c r="Z372" s="41">
        <f>COUNTIF(AO372:BN372, "&gt;0")</f>
        <v>1</v>
      </c>
      <c r="AA372" s="41">
        <f>SUM(AB372:AF372)</f>
        <v>0</v>
      </c>
      <c r="AB372" s="41">
        <f>BP372+BQ372</f>
        <v>0</v>
      </c>
      <c r="AC372" s="41">
        <v>0</v>
      </c>
      <c r="AD372" s="41">
        <v>0</v>
      </c>
      <c r="AE372" s="41">
        <f>SUM(BR372)</f>
        <v>0</v>
      </c>
      <c r="AF372" s="41">
        <f>SUM(AM372)</f>
        <v>0</v>
      </c>
      <c r="AG372" s="122"/>
      <c r="AH372" s="36">
        <v>0</v>
      </c>
      <c r="AI372" s="126">
        <v>0</v>
      </c>
      <c r="AJ372" s="36">
        <v>0</v>
      </c>
      <c r="AK372" s="121"/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14">
        <v>0</v>
      </c>
      <c r="AR372" s="1">
        <v>0</v>
      </c>
      <c r="AS372" s="114">
        <v>0</v>
      </c>
      <c r="AT372" s="114">
        <v>0</v>
      </c>
      <c r="AU372" s="114">
        <v>0</v>
      </c>
      <c r="AV372" s="114">
        <v>0</v>
      </c>
      <c r="AW372" s="114">
        <v>0</v>
      </c>
      <c r="AX372" s="114">
        <v>0</v>
      </c>
      <c r="AY372" s="114">
        <v>0</v>
      </c>
      <c r="AZ372" s="114">
        <v>0</v>
      </c>
      <c r="BA372" s="114">
        <v>0</v>
      </c>
      <c r="BB372" s="114">
        <v>0</v>
      </c>
      <c r="BC372" s="114">
        <v>0</v>
      </c>
      <c r="BD372" s="115">
        <v>0</v>
      </c>
      <c r="BE372" s="114">
        <v>0</v>
      </c>
      <c r="BF372" s="114">
        <v>0</v>
      </c>
      <c r="BG372" s="114">
        <v>0</v>
      </c>
      <c r="BH372" s="114">
        <v>0</v>
      </c>
      <c r="BI372" s="114">
        <v>0</v>
      </c>
      <c r="BJ372" s="114">
        <v>0</v>
      </c>
      <c r="BK372" s="114">
        <v>0</v>
      </c>
      <c r="BL372" s="114">
        <v>45</v>
      </c>
      <c r="BM372" s="114">
        <v>0</v>
      </c>
      <c r="BN372" s="114">
        <v>0</v>
      </c>
      <c r="BO372" s="114">
        <v>0</v>
      </c>
      <c r="BP372" s="114">
        <v>0</v>
      </c>
      <c r="BQ372" s="114">
        <v>0</v>
      </c>
      <c r="BR372" s="114">
        <v>0</v>
      </c>
      <c r="BS372" s="114">
        <v>0</v>
      </c>
    </row>
    <row r="373" spans="1:71" s="1" customFormat="1" ht="15" x14ac:dyDescent="0.25">
      <c r="A373" s="1" t="str">
        <f>CONCATENATE(G373,"-",F373,"-",H373)</f>
        <v>999925192-Black-Cadet</v>
      </c>
      <c r="B373" s="1" t="str">
        <f>CONCATENATE(G373,"-",H373)</f>
        <v>999925192-Cadet</v>
      </c>
      <c r="C373" s="43" t="s">
        <v>572</v>
      </c>
      <c r="D373" s="43" t="s">
        <v>971</v>
      </c>
      <c r="E373" s="43" t="s">
        <v>17</v>
      </c>
      <c r="F373" s="41" t="s">
        <v>14</v>
      </c>
      <c r="G373" s="127">
        <v>999925192</v>
      </c>
      <c r="H373" s="41" t="s">
        <v>18</v>
      </c>
      <c r="I373" s="34">
        <f>((L373)-J373)+T373</f>
        <v>2380</v>
      </c>
      <c r="J373" s="34"/>
      <c r="K373" s="35"/>
      <c r="L373" s="34">
        <f>SUM(N373,O373,P373,Q373,R373,M373)</f>
        <v>240</v>
      </c>
      <c r="M373" s="34">
        <f>AJ373</f>
        <v>40</v>
      </c>
      <c r="N373" s="34">
        <f>SUM(AI373)</f>
        <v>0</v>
      </c>
      <c r="O373" s="34">
        <f>0</f>
        <v>0</v>
      </c>
      <c r="P373" s="34">
        <v>0</v>
      </c>
      <c r="Q373" s="34">
        <v>0</v>
      </c>
      <c r="R373" s="34">
        <f>AH373</f>
        <v>200</v>
      </c>
      <c r="S373" s="122"/>
      <c r="T373" s="41">
        <f>SUM(U373,AA373)</f>
        <v>2140</v>
      </c>
      <c r="U373" s="41">
        <f>IF(SUM(V373:Y373)&gt;=250, 250,SUM(V373:Y373))</f>
        <v>240</v>
      </c>
      <c r="V373" s="41">
        <v>0</v>
      </c>
      <c r="W373" s="41">
        <v>0</v>
      </c>
      <c r="X373" s="41">
        <f>SUM(AL373,AN373,BO373,BS373)</f>
        <v>0</v>
      </c>
      <c r="Y373" s="41">
        <f>SUM(AO373:BN373)-120</f>
        <v>240</v>
      </c>
      <c r="Z373" s="41">
        <f>COUNTIF(AO373:BN373, "&gt;0")</f>
        <v>3</v>
      </c>
      <c r="AA373" s="41">
        <f>SUM(AB373:AF373)</f>
        <v>1900</v>
      </c>
      <c r="AB373" s="41">
        <f>BP373+BQ373</f>
        <v>600</v>
      </c>
      <c r="AC373" s="41">
        <v>0</v>
      </c>
      <c r="AD373" s="41">
        <v>0</v>
      </c>
      <c r="AE373" s="41">
        <f>SUM(BR373)</f>
        <v>600</v>
      </c>
      <c r="AF373" s="41">
        <f>SUM(AM373)</f>
        <v>700</v>
      </c>
      <c r="AG373" s="122"/>
      <c r="AH373" s="36">
        <v>200</v>
      </c>
      <c r="AI373" s="126">
        <v>0</v>
      </c>
      <c r="AJ373" s="36">
        <v>40</v>
      </c>
      <c r="AK373" s="121"/>
      <c r="AL373" s="1">
        <v>0</v>
      </c>
      <c r="AM373" s="1">
        <v>700</v>
      </c>
      <c r="AN373" s="1">
        <v>0</v>
      </c>
      <c r="AO373" s="1">
        <v>120</v>
      </c>
      <c r="AP373" s="1">
        <v>0</v>
      </c>
      <c r="AQ373" s="114">
        <v>0</v>
      </c>
      <c r="AR373" s="1">
        <v>0</v>
      </c>
      <c r="AS373" s="114">
        <v>0</v>
      </c>
      <c r="AT373" s="114">
        <v>0</v>
      </c>
      <c r="AU373" s="114">
        <v>0</v>
      </c>
      <c r="AV373" s="114">
        <v>120</v>
      </c>
      <c r="AW373" s="114">
        <v>0</v>
      </c>
      <c r="AX373" s="114">
        <v>0</v>
      </c>
      <c r="AY373" s="114">
        <v>0</v>
      </c>
      <c r="AZ373" s="114">
        <v>0</v>
      </c>
      <c r="BA373" s="114">
        <v>0</v>
      </c>
      <c r="BB373" s="114">
        <v>0</v>
      </c>
      <c r="BC373" s="114">
        <v>0</v>
      </c>
      <c r="BD373" s="115">
        <v>120</v>
      </c>
      <c r="BE373" s="114">
        <v>0</v>
      </c>
      <c r="BF373" s="114">
        <v>0</v>
      </c>
      <c r="BG373" s="114">
        <v>0</v>
      </c>
      <c r="BH373" s="114">
        <v>0</v>
      </c>
      <c r="BI373" s="114">
        <v>0</v>
      </c>
      <c r="BJ373" s="114">
        <v>0</v>
      </c>
      <c r="BK373" s="114">
        <v>0</v>
      </c>
      <c r="BL373" s="114">
        <v>0</v>
      </c>
      <c r="BM373" s="114">
        <v>0</v>
      </c>
      <c r="BN373" s="114">
        <v>0</v>
      </c>
      <c r="BO373" s="114">
        <v>0</v>
      </c>
      <c r="BP373" s="114">
        <v>300</v>
      </c>
      <c r="BQ373" s="114">
        <v>300</v>
      </c>
      <c r="BR373" s="114">
        <v>600</v>
      </c>
      <c r="BS373" s="114">
        <v>0</v>
      </c>
    </row>
    <row r="374" spans="1:71" s="1" customFormat="1" ht="15" x14ac:dyDescent="0.25">
      <c r="A374" s="1" t="str">
        <f>CONCATENATE(G374,"-",F374,"-",H374)</f>
        <v>999921771-Black-Cadet</v>
      </c>
      <c r="B374" s="1" t="str">
        <f>CONCATENATE(G374,"-",H374)</f>
        <v>999921771-Cadet</v>
      </c>
      <c r="C374" s="36" t="s">
        <v>784</v>
      </c>
      <c r="D374" s="36" t="s">
        <v>766</v>
      </c>
      <c r="E374" s="36" t="s">
        <v>17</v>
      </c>
      <c r="F374" s="41" t="s">
        <v>14</v>
      </c>
      <c r="G374" s="127">
        <v>999921771</v>
      </c>
      <c r="H374" s="41" t="s">
        <v>18</v>
      </c>
      <c r="I374" s="34">
        <f>((L374)-J374)+T374</f>
        <v>1571</v>
      </c>
      <c r="J374" s="34"/>
      <c r="K374" s="35"/>
      <c r="L374" s="34">
        <f>SUM(N374,O374,P374,Q374,R374,M374)</f>
        <v>64</v>
      </c>
      <c r="M374" s="34">
        <f>AJ374</f>
        <v>0</v>
      </c>
      <c r="N374" s="34">
        <f>SUM(AI374)</f>
        <v>0</v>
      </c>
      <c r="O374" s="34">
        <f>0</f>
        <v>0</v>
      </c>
      <c r="P374" s="34">
        <v>0</v>
      </c>
      <c r="Q374" s="34">
        <v>0</v>
      </c>
      <c r="R374" s="34">
        <f>AH374</f>
        <v>64</v>
      </c>
      <c r="S374" s="122"/>
      <c r="T374" s="41">
        <f>SUM(U374,AA374)</f>
        <v>1507</v>
      </c>
      <c r="U374" s="41">
        <f>IF(SUM(V374:Y374)&gt;=250, 250,SUM(V374:Y374))</f>
        <v>250</v>
      </c>
      <c r="V374" s="41">
        <v>0</v>
      </c>
      <c r="W374" s="41">
        <v>0</v>
      </c>
      <c r="X374" s="41">
        <f>SUM(AL374,AN374,BO374,BS374)</f>
        <v>100</v>
      </c>
      <c r="Y374" s="41">
        <f>SUM(AO374:BN374)</f>
        <v>240</v>
      </c>
      <c r="Z374" s="41">
        <f>COUNTIF(AO374:BN374, "&gt;0")</f>
        <v>2</v>
      </c>
      <c r="AA374" s="41">
        <f>SUM(AB374:AF374)</f>
        <v>1257</v>
      </c>
      <c r="AB374" s="41">
        <f>BP374+BQ374</f>
        <v>394</v>
      </c>
      <c r="AC374" s="41">
        <v>0</v>
      </c>
      <c r="AD374" s="41">
        <v>0</v>
      </c>
      <c r="AE374" s="41">
        <f>SUM(BR374)</f>
        <v>338</v>
      </c>
      <c r="AF374" s="41">
        <f>SUM(AM374)</f>
        <v>525</v>
      </c>
      <c r="AG374" s="122"/>
      <c r="AH374" s="36">
        <v>64</v>
      </c>
      <c r="AI374" s="126">
        <v>0</v>
      </c>
      <c r="AJ374" s="36">
        <v>0</v>
      </c>
      <c r="AK374" s="121"/>
      <c r="AL374" s="1">
        <v>0</v>
      </c>
      <c r="AM374" s="1">
        <v>525</v>
      </c>
      <c r="AN374" s="1">
        <v>100</v>
      </c>
      <c r="AO374" s="1">
        <v>0</v>
      </c>
      <c r="AP374" s="1">
        <v>0</v>
      </c>
      <c r="AQ374" s="114">
        <v>0</v>
      </c>
      <c r="AR374" s="1">
        <v>0</v>
      </c>
      <c r="AS374" s="114">
        <v>0</v>
      </c>
      <c r="AT374" s="114">
        <v>0</v>
      </c>
      <c r="AU374" s="114">
        <v>0</v>
      </c>
      <c r="AV374" s="114">
        <v>0</v>
      </c>
      <c r="AW374" s="114">
        <v>0</v>
      </c>
      <c r="AX374" s="114">
        <v>0</v>
      </c>
      <c r="AY374" s="114">
        <v>0</v>
      </c>
      <c r="AZ374" s="114">
        <v>120</v>
      </c>
      <c r="BA374" s="114">
        <v>0</v>
      </c>
      <c r="BB374" s="114">
        <v>0</v>
      </c>
      <c r="BC374" s="114">
        <v>0</v>
      </c>
      <c r="BD374" s="115">
        <v>0</v>
      </c>
      <c r="BE374" s="114">
        <v>0</v>
      </c>
      <c r="BF374" s="114">
        <v>0</v>
      </c>
      <c r="BG374" s="114">
        <v>0</v>
      </c>
      <c r="BH374" s="114">
        <v>120</v>
      </c>
      <c r="BI374" s="114">
        <v>0</v>
      </c>
      <c r="BJ374" s="114">
        <v>0</v>
      </c>
      <c r="BK374" s="114">
        <v>0</v>
      </c>
      <c r="BL374" s="114">
        <v>0</v>
      </c>
      <c r="BM374" s="114">
        <v>0</v>
      </c>
      <c r="BN374" s="114">
        <v>0</v>
      </c>
      <c r="BO374" s="114">
        <v>0</v>
      </c>
      <c r="BP374" s="114">
        <v>225</v>
      </c>
      <c r="BQ374" s="114">
        <v>169</v>
      </c>
      <c r="BR374" s="114">
        <v>338</v>
      </c>
      <c r="BS374" s="114">
        <v>0</v>
      </c>
    </row>
    <row r="375" spans="1:71" s="1" customFormat="1" ht="15" x14ac:dyDescent="0.25">
      <c r="A375" s="1" t="str">
        <f>CONCATENATE(G375,"-",F375,"-",H375)</f>
        <v>999921227-Black-Cadet</v>
      </c>
      <c r="B375" s="1" t="str">
        <f>CONCATENATE(G375,"-",H375)</f>
        <v>999921227-Cadet</v>
      </c>
      <c r="C375" s="36" t="s">
        <v>426</v>
      </c>
      <c r="D375" s="36" t="s">
        <v>495</v>
      </c>
      <c r="E375" s="34" t="s">
        <v>17</v>
      </c>
      <c r="F375" s="41" t="s">
        <v>14</v>
      </c>
      <c r="G375" s="127">
        <v>999921227</v>
      </c>
      <c r="H375" s="41" t="s">
        <v>18</v>
      </c>
      <c r="I375" s="34">
        <f>((L375)-J375)+T375</f>
        <v>1260</v>
      </c>
      <c r="J375" s="34"/>
      <c r="K375" s="35"/>
      <c r="L375" s="34">
        <f>SUM(N375,O375,P375,Q375,R375,M375)</f>
        <v>171</v>
      </c>
      <c r="M375" s="34">
        <f>AJ375</f>
        <v>30</v>
      </c>
      <c r="N375" s="34">
        <f>SUM(AI375)</f>
        <v>56</v>
      </c>
      <c r="O375" s="34">
        <f>0</f>
        <v>0</v>
      </c>
      <c r="P375" s="34">
        <v>0</v>
      </c>
      <c r="Q375" s="34">
        <v>0</v>
      </c>
      <c r="R375" s="34">
        <f>AH375</f>
        <v>85</v>
      </c>
      <c r="S375" s="122"/>
      <c r="T375" s="41">
        <f>SUM(U375,AA375)</f>
        <v>1089</v>
      </c>
      <c r="U375" s="41">
        <f>IF(SUM(V375:Y375)&gt;=250, 250,SUM(V375:Y375))</f>
        <v>250</v>
      </c>
      <c r="V375" s="41">
        <v>0</v>
      </c>
      <c r="W375" s="41">
        <v>0</v>
      </c>
      <c r="X375" s="41">
        <f>SUM(AL375,AN375,BO375,BS375)</f>
        <v>56</v>
      </c>
      <c r="Y375" s="41">
        <f>SUM(AO375:BN375)-60</f>
        <v>240</v>
      </c>
      <c r="Z375" s="41">
        <f>COUNTIF(AO375:BN375, "&gt;0")</f>
        <v>3</v>
      </c>
      <c r="AA375" s="41">
        <f>SUM(AB375:AF375)</f>
        <v>839</v>
      </c>
      <c r="AB375" s="41">
        <f>BP375+BQ375</f>
        <v>254</v>
      </c>
      <c r="AC375" s="41">
        <v>0</v>
      </c>
      <c r="AD375" s="41">
        <v>0</v>
      </c>
      <c r="AE375" s="41">
        <f>SUM(BR375)</f>
        <v>191</v>
      </c>
      <c r="AF375" s="41">
        <f>SUM(AM375)</f>
        <v>394</v>
      </c>
      <c r="AG375" s="122"/>
      <c r="AH375" s="36">
        <v>85</v>
      </c>
      <c r="AI375" s="126">
        <v>56</v>
      </c>
      <c r="AJ375" s="36">
        <v>30</v>
      </c>
      <c r="AK375" s="121"/>
      <c r="AL375" s="1">
        <v>0</v>
      </c>
      <c r="AM375" s="1">
        <v>394</v>
      </c>
      <c r="AN375" s="1">
        <v>56</v>
      </c>
      <c r="AO375" s="1">
        <v>0</v>
      </c>
      <c r="AP375" s="1">
        <v>0</v>
      </c>
      <c r="AQ375" s="114">
        <v>120</v>
      </c>
      <c r="AR375" s="1">
        <v>0</v>
      </c>
      <c r="AS375" s="114">
        <v>0</v>
      </c>
      <c r="AT375" s="114">
        <v>0</v>
      </c>
      <c r="AU375" s="114">
        <v>0</v>
      </c>
      <c r="AV375" s="114">
        <v>0</v>
      </c>
      <c r="AW375" s="114">
        <v>120</v>
      </c>
      <c r="AX375" s="114">
        <v>0</v>
      </c>
      <c r="AY375" s="114">
        <v>0</v>
      </c>
      <c r="AZ375" s="114">
        <v>0</v>
      </c>
      <c r="BA375" s="114">
        <v>0</v>
      </c>
      <c r="BB375" s="114">
        <v>60</v>
      </c>
      <c r="BC375" s="114">
        <v>0</v>
      </c>
      <c r="BD375" s="115">
        <v>0</v>
      </c>
      <c r="BE375" s="114">
        <v>0</v>
      </c>
      <c r="BF375" s="114">
        <v>0</v>
      </c>
      <c r="BG375" s="114">
        <v>0</v>
      </c>
      <c r="BH375" s="114">
        <v>0</v>
      </c>
      <c r="BI375" s="114">
        <v>0</v>
      </c>
      <c r="BJ375" s="114">
        <v>0</v>
      </c>
      <c r="BK375" s="114">
        <v>0</v>
      </c>
      <c r="BL375" s="114">
        <v>0</v>
      </c>
      <c r="BM375" s="114">
        <v>0</v>
      </c>
      <c r="BN375" s="114">
        <v>0</v>
      </c>
      <c r="BO375" s="114">
        <v>0</v>
      </c>
      <c r="BP375" s="114">
        <v>127</v>
      </c>
      <c r="BQ375" s="114">
        <v>127</v>
      </c>
      <c r="BR375" s="114">
        <v>191</v>
      </c>
      <c r="BS375" s="114">
        <v>0</v>
      </c>
    </row>
    <row r="376" spans="1:71" s="1" customFormat="1" ht="15" x14ac:dyDescent="0.25">
      <c r="A376" s="1" t="str">
        <f>CONCATENATE(G376,"-",F376,"-",H376)</f>
        <v>999914689-Black-Cadet</v>
      </c>
      <c r="B376" s="1" t="str">
        <f>CONCATENATE(G376,"-",H376)</f>
        <v>999914689-Cadet</v>
      </c>
      <c r="C376" s="34" t="s">
        <v>489</v>
      </c>
      <c r="D376" s="34" t="s">
        <v>355</v>
      </c>
      <c r="E376" s="34" t="s">
        <v>17</v>
      </c>
      <c r="F376" s="41" t="s">
        <v>14</v>
      </c>
      <c r="G376" s="127">
        <v>999914689</v>
      </c>
      <c r="H376" s="41" t="s">
        <v>18</v>
      </c>
      <c r="I376" s="34">
        <f>((L376)-J376)+T376</f>
        <v>903</v>
      </c>
      <c r="J376" s="36"/>
      <c r="K376" s="35"/>
      <c r="L376" s="34">
        <f>SUM(N376,O376,P376,Q376,R376,M376)</f>
        <v>123</v>
      </c>
      <c r="M376" s="34">
        <f>AJ376</f>
        <v>23</v>
      </c>
      <c r="N376" s="34">
        <f>SUM(AI376)</f>
        <v>100</v>
      </c>
      <c r="O376" s="34">
        <f>0</f>
        <v>0</v>
      </c>
      <c r="P376" s="34">
        <v>0</v>
      </c>
      <c r="Q376" s="34">
        <v>0</v>
      </c>
      <c r="R376" s="34">
        <f>AH376</f>
        <v>0</v>
      </c>
      <c r="S376" s="122"/>
      <c r="T376" s="41">
        <f>SUM(U376,AA376)</f>
        <v>780</v>
      </c>
      <c r="U376" s="41">
        <f>IF(SUM(V376:Y376)&gt;=250, 250,SUM(V376:Y376))</f>
        <v>148</v>
      </c>
      <c r="V376" s="41">
        <v>0</v>
      </c>
      <c r="W376" s="41">
        <v>0</v>
      </c>
      <c r="X376" s="41">
        <f>SUM(AL376,AN376,BO376,BS376)</f>
        <v>0</v>
      </c>
      <c r="Y376" s="41">
        <f>SUM(AO376:BN376)</f>
        <v>148</v>
      </c>
      <c r="Z376" s="41">
        <f>COUNTIF(AO376:BN376, "&gt;0")</f>
        <v>2</v>
      </c>
      <c r="AA376" s="41">
        <f>SUM(AB376:AF376)</f>
        <v>632</v>
      </c>
      <c r="AB376" s="41">
        <f>BP376+BQ376</f>
        <v>95</v>
      </c>
      <c r="AC376" s="41">
        <v>0</v>
      </c>
      <c r="AD376" s="41">
        <v>0</v>
      </c>
      <c r="AE376" s="41">
        <f>SUM(BR376)</f>
        <v>143</v>
      </c>
      <c r="AF376" s="41">
        <f>SUM(AM376)</f>
        <v>394</v>
      </c>
      <c r="AG376" s="122"/>
      <c r="AH376" s="36">
        <v>0</v>
      </c>
      <c r="AI376" s="126">
        <v>100</v>
      </c>
      <c r="AJ376" s="36">
        <v>23</v>
      </c>
      <c r="AK376" s="121"/>
      <c r="AL376" s="1">
        <v>0</v>
      </c>
      <c r="AM376" s="1">
        <v>394</v>
      </c>
      <c r="AN376" s="1">
        <v>0</v>
      </c>
      <c r="AO376" s="1">
        <v>0</v>
      </c>
      <c r="AP376" s="1">
        <v>0</v>
      </c>
      <c r="AQ376" s="114">
        <v>0</v>
      </c>
      <c r="AR376" s="1">
        <v>0</v>
      </c>
      <c r="AS376" s="114">
        <v>0</v>
      </c>
      <c r="AT376" s="114">
        <v>0</v>
      </c>
      <c r="AU376" s="114">
        <v>0</v>
      </c>
      <c r="AV376" s="114">
        <v>0</v>
      </c>
      <c r="AW376" s="114">
        <v>28</v>
      </c>
      <c r="AX376" s="114">
        <v>0</v>
      </c>
      <c r="AY376" s="114">
        <v>0</v>
      </c>
      <c r="AZ376" s="114">
        <v>0</v>
      </c>
      <c r="BA376" s="114">
        <v>0</v>
      </c>
      <c r="BB376" s="114">
        <v>0</v>
      </c>
      <c r="BC376" s="114">
        <v>0</v>
      </c>
      <c r="BD376" s="115">
        <v>0</v>
      </c>
      <c r="BE376" s="114">
        <v>0</v>
      </c>
      <c r="BF376" s="114">
        <v>0</v>
      </c>
      <c r="BG376" s="114">
        <v>0</v>
      </c>
      <c r="BH376" s="114">
        <v>0</v>
      </c>
      <c r="BI376" s="114">
        <v>0</v>
      </c>
      <c r="BJ376" s="114">
        <v>0</v>
      </c>
      <c r="BK376" s="114">
        <v>120</v>
      </c>
      <c r="BL376" s="114">
        <v>0</v>
      </c>
      <c r="BM376" s="114">
        <v>0</v>
      </c>
      <c r="BN376" s="114">
        <v>0</v>
      </c>
      <c r="BO376" s="114">
        <v>0</v>
      </c>
      <c r="BP376" s="114">
        <v>0</v>
      </c>
      <c r="BQ376" s="114">
        <v>95</v>
      </c>
      <c r="BR376" s="114">
        <v>143</v>
      </c>
      <c r="BS376" s="114">
        <v>0</v>
      </c>
    </row>
    <row r="377" spans="1:71" s="1" customFormat="1" ht="15" x14ac:dyDescent="0.25">
      <c r="A377" s="1" t="str">
        <f>CONCATENATE(G377,"-",F377,"-",H377)</f>
        <v>999916729-Black-Cadet</v>
      </c>
      <c r="B377" s="1" t="str">
        <f>CONCATENATE(G377,"-",H377)</f>
        <v>999916729-Cadet</v>
      </c>
      <c r="C377" s="34" t="s">
        <v>90</v>
      </c>
      <c r="D377" s="34" t="s">
        <v>52</v>
      </c>
      <c r="E377" s="34" t="s">
        <v>17</v>
      </c>
      <c r="F377" s="41" t="s">
        <v>14</v>
      </c>
      <c r="G377" s="127">
        <v>999916729</v>
      </c>
      <c r="H377" s="41" t="s">
        <v>18</v>
      </c>
      <c r="I377" s="34">
        <f>((L377)-J377)+T377</f>
        <v>869.5</v>
      </c>
      <c r="J377" s="34">
        <f>L377/2</f>
        <v>56.5</v>
      </c>
      <c r="K377" s="35"/>
      <c r="L377" s="34">
        <f>SUM(N377,O377,P377,Q377,R377,M377)</f>
        <v>113</v>
      </c>
      <c r="M377" s="34">
        <f>AJ377</f>
        <v>0</v>
      </c>
      <c r="N377" s="34">
        <f>SUM(AI377)</f>
        <v>0</v>
      </c>
      <c r="O377" s="34">
        <f>0</f>
        <v>0</v>
      </c>
      <c r="P377" s="34">
        <v>0</v>
      </c>
      <c r="Q377" s="34">
        <v>0</v>
      </c>
      <c r="R377" s="34">
        <f>AH377</f>
        <v>113</v>
      </c>
      <c r="S377" s="122"/>
      <c r="T377" s="41">
        <f>SUM(U377,AA377)</f>
        <v>813</v>
      </c>
      <c r="U377" s="41">
        <f>IF(SUM(V377:Y377)&gt;=250, 250,SUM(V377:Y377))</f>
        <v>158</v>
      </c>
      <c r="V377" s="41">
        <v>0</v>
      </c>
      <c r="W377" s="41">
        <v>0</v>
      </c>
      <c r="X377" s="41">
        <f>SUM(AL377,AN377,BO377,BS377)</f>
        <v>0</v>
      </c>
      <c r="Y377" s="41">
        <f>SUM(AO377:BN377)-68</f>
        <v>158</v>
      </c>
      <c r="Z377" s="41">
        <f>COUNTIF(AO377:BN377, "&gt;0")</f>
        <v>3</v>
      </c>
      <c r="AA377" s="41">
        <f>SUM(AB377:AF377)</f>
        <v>655</v>
      </c>
      <c r="AB377" s="41">
        <f>BP377+BQ377</f>
        <v>95</v>
      </c>
      <c r="AC377" s="41">
        <v>0</v>
      </c>
      <c r="AD377" s="41">
        <v>0</v>
      </c>
      <c r="AE377" s="41">
        <f>SUM(BR377)</f>
        <v>338</v>
      </c>
      <c r="AF377" s="41">
        <f>SUM(AM377)</f>
        <v>222</v>
      </c>
      <c r="AG377" s="122"/>
      <c r="AH377" s="36">
        <v>113</v>
      </c>
      <c r="AI377" s="126">
        <v>0</v>
      </c>
      <c r="AJ377" s="36">
        <v>0</v>
      </c>
      <c r="AK377" s="121"/>
      <c r="AL377" s="1">
        <v>0</v>
      </c>
      <c r="AM377" s="1">
        <v>222</v>
      </c>
      <c r="AN377" s="1">
        <v>0</v>
      </c>
      <c r="AO377" s="1">
        <v>0</v>
      </c>
      <c r="AP377" s="1">
        <v>90</v>
      </c>
      <c r="AQ377" s="114">
        <v>0</v>
      </c>
      <c r="AR377" s="1">
        <v>0</v>
      </c>
      <c r="AS377" s="114">
        <v>0</v>
      </c>
      <c r="AT377" s="114">
        <v>0</v>
      </c>
      <c r="AU377" s="114">
        <v>0</v>
      </c>
      <c r="AV377" s="114">
        <v>0</v>
      </c>
      <c r="AW377" s="114">
        <v>0</v>
      </c>
      <c r="AX377" s="114">
        <v>0</v>
      </c>
      <c r="AY377" s="114">
        <v>0</v>
      </c>
      <c r="AZ377" s="114">
        <v>0</v>
      </c>
      <c r="BA377" s="114">
        <v>68</v>
      </c>
      <c r="BB377" s="114">
        <v>0</v>
      </c>
      <c r="BC377" s="114">
        <v>0</v>
      </c>
      <c r="BD377" s="115">
        <v>68</v>
      </c>
      <c r="BE377" s="114">
        <v>0</v>
      </c>
      <c r="BF377" s="114">
        <v>0</v>
      </c>
      <c r="BG377" s="114">
        <v>0</v>
      </c>
      <c r="BH377" s="114">
        <v>0</v>
      </c>
      <c r="BI377" s="114">
        <v>0</v>
      </c>
      <c r="BJ377" s="114">
        <v>0</v>
      </c>
      <c r="BK377" s="114">
        <v>0</v>
      </c>
      <c r="BL377" s="114">
        <v>0</v>
      </c>
      <c r="BM377" s="114">
        <v>0</v>
      </c>
      <c r="BN377" s="114">
        <v>0</v>
      </c>
      <c r="BO377" s="114">
        <v>0</v>
      </c>
      <c r="BP377" s="114">
        <v>95</v>
      </c>
      <c r="BQ377" s="114">
        <v>0</v>
      </c>
      <c r="BR377" s="114">
        <v>338</v>
      </c>
      <c r="BS377" s="114">
        <v>0</v>
      </c>
    </row>
    <row r="378" spans="1:71" s="1" customFormat="1" ht="15" x14ac:dyDescent="0.25">
      <c r="A378" s="1" t="str">
        <f>CONCATENATE(G378,"-",F378,"-",H378)</f>
        <v>999923262-Black-Cadet</v>
      </c>
      <c r="B378" s="1" t="str">
        <f>CONCATENATE(G378,"-",H378)</f>
        <v>999923262-Cadet</v>
      </c>
      <c r="C378" s="36" t="s">
        <v>733</v>
      </c>
      <c r="D378" s="36" t="s">
        <v>858</v>
      </c>
      <c r="E378" s="36" t="s">
        <v>17</v>
      </c>
      <c r="F378" s="41" t="s">
        <v>14</v>
      </c>
      <c r="G378" s="127">
        <v>999923262</v>
      </c>
      <c r="H378" s="41" t="s">
        <v>18</v>
      </c>
      <c r="I378" s="34">
        <f>((L378)-J378)+T378</f>
        <v>865.5</v>
      </c>
      <c r="J378" s="34">
        <f>L378/2</f>
        <v>67.5</v>
      </c>
      <c r="K378" s="37"/>
      <c r="L378" s="34">
        <f>SUM(N378,O378,P378,Q378,R378,M378)</f>
        <v>135</v>
      </c>
      <c r="M378" s="34">
        <f>AJ378</f>
        <v>0</v>
      </c>
      <c r="N378" s="34">
        <f>SUM(AI378)</f>
        <v>42</v>
      </c>
      <c r="O378" s="34">
        <f>0</f>
        <v>0</v>
      </c>
      <c r="P378" s="34">
        <v>0</v>
      </c>
      <c r="Q378" s="34">
        <v>0</v>
      </c>
      <c r="R378" s="34">
        <f>AH378</f>
        <v>93</v>
      </c>
      <c r="S378" s="122"/>
      <c r="T378" s="41">
        <f>SUM(U378,AA378)</f>
        <v>798</v>
      </c>
      <c r="U378" s="41">
        <f>IF(SUM(V378:Y378)&gt;=250, 250,SUM(V378:Y378))</f>
        <v>250</v>
      </c>
      <c r="V378" s="41">
        <v>0</v>
      </c>
      <c r="W378" s="41">
        <v>0</v>
      </c>
      <c r="X378" s="41">
        <f>SUM(AL378,AN378,BO378,BS378)</f>
        <v>75</v>
      </c>
      <c r="Y378" s="41">
        <f>SUM(AO378:BN378)-45</f>
        <v>210</v>
      </c>
      <c r="Z378" s="41">
        <f>COUNTIF(AO378:BN378, "&gt;0")</f>
        <v>3</v>
      </c>
      <c r="AA378" s="41">
        <f>SUM(AB378:AF378)</f>
        <v>548</v>
      </c>
      <c r="AB378" s="41">
        <f>BP378+BQ378</f>
        <v>169</v>
      </c>
      <c r="AC378" s="41">
        <v>0</v>
      </c>
      <c r="AD378" s="41">
        <v>0</v>
      </c>
      <c r="AE378" s="41">
        <f>SUM(BR378)</f>
        <v>254</v>
      </c>
      <c r="AF378" s="41">
        <f>SUM(AM378)</f>
        <v>125</v>
      </c>
      <c r="AG378" s="37"/>
      <c r="AH378" s="36">
        <v>93</v>
      </c>
      <c r="AI378" s="126">
        <v>42</v>
      </c>
      <c r="AJ378" s="36">
        <v>0</v>
      </c>
      <c r="AK378" s="121"/>
      <c r="AL378" s="1">
        <v>0</v>
      </c>
      <c r="AM378" s="1">
        <v>125</v>
      </c>
      <c r="AN378" s="1">
        <v>75</v>
      </c>
      <c r="AO378" s="1">
        <v>0</v>
      </c>
      <c r="AP378" s="1">
        <v>0</v>
      </c>
      <c r="AQ378" s="114">
        <v>0</v>
      </c>
      <c r="AR378" s="1">
        <v>0</v>
      </c>
      <c r="AS378" s="114">
        <v>45</v>
      </c>
      <c r="AT378" s="114">
        <v>0</v>
      </c>
      <c r="AU378" s="114">
        <v>0</v>
      </c>
      <c r="AV378" s="114">
        <v>0</v>
      </c>
      <c r="AW378" s="114">
        <v>0</v>
      </c>
      <c r="AX378" s="114">
        <v>0</v>
      </c>
      <c r="AY378" s="114">
        <v>0</v>
      </c>
      <c r="AZ378" s="114">
        <v>0</v>
      </c>
      <c r="BA378" s="114">
        <v>0</v>
      </c>
      <c r="BB378" s="114">
        <v>0</v>
      </c>
      <c r="BC378" s="114">
        <v>0</v>
      </c>
      <c r="BD378" s="115">
        <v>0</v>
      </c>
      <c r="BE378" s="114">
        <v>0</v>
      </c>
      <c r="BF378" s="114">
        <v>120</v>
      </c>
      <c r="BG378" s="114">
        <v>0</v>
      </c>
      <c r="BH378" s="114">
        <v>90</v>
      </c>
      <c r="BI378" s="114">
        <v>0</v>
      </c>
      <c r="BJ378" s="114">
        <v>0</v>
      </c>
      <c r="BK378" s="114">
        <v>0</v>
      </c>
      <c r="BL378" s="114">
        <v>0</v>
      </c>
      <c r="BM378" s="114">
        <v>0</v>
      </c>
      <c r="BN378" s="114">
        <v>0</v>
      </c>
      <c r="BO378" s="114">
        <v>0</v>
      </c>
      <c r="BP378" s="114">
        <v>169</v>
      </c>
      <c r="BQ378" s="114">
        <v>0</v>
      </c>
      <c r="BR378" s="114">
        <v>254</v>
      </c>
      <c r="BS378" s="114">
        <v>0</v>
      </c>
    </row>
    <row r="379" spans="1:71" s="1" customFormat="1" ht="15" x14ac:dyDescent="0.25">
      <c r="A379" s="1" t="str">
        <f>CONCATENATE(G379,"-",F379,"-",H379)</f>
        <v>999928166-Black-Cadet</v>
      </c>
      <c r="B379" s="1" t="str">
        <f>CONCATENATE(G379,"-",H379)</f>
        <v>999928166-Cadet</v>
      </c>
      <c r="C379" s="34" t="s">
        <v>1773</v>
      </c>
      <c r="D379" s="34" t="s">
        <v>50</v>
      </c>
      <c r="E379" s="34" t="s">
        <v>17</v>
      </c>
      <c r="F379" s="41" t="s">
        <v>14</v>
      </c>
      <c r="G379" s="127">
        <v>999928166</v>
      </c>
      <c r="H379" s="41" t="s">
        <v>18</v>
      </c>
      <c r="I379" s="34">
        <f>((L379)-J379)+T379</f>
        <v>850.5</v>
      </c>
      <c r="J379" s="34">
        <f>L379/2</f>
        <v>56.5</v>
      </c>
      <c r="K379" s="35"/>
      <c r="L379" s="34">
        <f>SUM(N379,O379,P379,Q379,R379,M379)</f>
        <v>113</v>
      </c>
      <c r="M379" s="34">
        <f>AJ379</f>
        <v>0</v>
      </c>
      <c r="N379" s="34">
        <f>SUM(AI379)</f>
        <v>0</v>
      </c>
      <c r="O379" s="34">
        <f>0</f>
        <v>0</v>
      </c>
      <c r="P379" s="34">
        <v>0</v>
      </c>
      <c r="Q379" s="34">
        <v>0</v>
      </c>
      <c r="R379" s="34">
        <f>AH379</f>
        <v>113</v>
      </c>
      <c r="S379" s="122"/>
      <c r="T379" s="41">
        <f>SUM(U379,AA379)</f>
        <v>794</v>
      </c>
      <c r="U379" s="41">
        <f>IF(SUM(V379:Y379)&gt;=250, 250,SUM(V379:Y379))</f>
        <v>180</v>
      </c>
      <c r="V379" s="41">
        <v>0</v>
      </c>
      <c r="W379" s="41">
        <v>0</v>
      </c>
      <c r="X379" s="41">
        <f>SUM(AL379,AN379,BO379,BS379)</f>
        <v>0</v>
      </c>
      <c r="Y379" s="41">
        <f>SUM(AO379:BN379)</f>
        <v>180</v>
      </c>
      <c r="Z379" s="41">
        <f>COUNTIF(AO379:BN379, "&gt;0")</f>
        <v>2</v>
      </c>
      <c r="AA379" s="41">
        <f>SUM(AB379:AF379)</f>
        <v>614</v>
      </c>
      <c r="AB379" s="41">
        <f>BP379+BQ379</f>
        <v>127</v>
      </c>
      <c r="AC379" s="41">
        <v>0</v>
      </c>
      <c r="AD379" s="41">
        <v>0</v>
      </c>
      <c r="AE379" s="41">
        <f>SUM(BR379)</f>
        <v>191</v>
      </c>
      <c r="AF379" s="41">
        <f>SUM(AM379)</f>
        <v>296</v>
      </c>
      <c r="AG379" s="122"/>
      <c r="AH379" s="36">
        <v>113</v>
      </c>
      <c r="AI379" s="126">
        <v>0</v>
      </c>
      <c r="AJ379" s="36">
        <v>0</v>
      </c>
      <c r="AK379" s="121"/>
      <c r="AL379" s="1">
        <v>0</v>
      </c>
      <c r="AM379" s="1">
        <v>296</v>
      </c>
      <c r="AN379" s="1">
        <v>0</v>
      </c>
      <c r="AO379" s="1">
        <v>0</v>
      </c>
      <c r="AP379" s="1">
        <v>0</v>
      </c>
      <c r="AQ379" s="114">
        <v>0</v>
      </c>
      <c r="AR379" s="1">
        <v>0</v>
      </c>
      <c r="AS379" s="114">
        <v>0</v>
      </c>
      <c r="AT379" s="114">
        <v>0</v>
      </c>
      <c r="AU379" s="114">
        <v>90</v>
      </c>
      <c r="AV379" s="114">
        <v>0</v>
      </c>
      <c r="AW379" s="114">
        <v>0</v>
      </c>
      <c r="AX379" s="114">
        <v>0</v>
      </c>
      <c r="AY379" s="114">
        <v>90</v>
      </c>
      <c r="AZ379" s="114">
        <v>0</v>
      </c>
      <c r="BA379" s="114">
        <v>0</v>
      </c>
      <c r="BB379" s="114">
        <v>0</v>
      </c>
      <c r="BC379" s="114">
        <v>0</v>
      </c>
      <c r="BD379" s="115">
        <v>0</v>
      </c>
      <c r="BE379" s="114">
        <v>0</v>
      </c>
      <c r="BF379" s="114">
        <v>0</v>
      </c>
      <c r="BG379" s="114">
        <v>0</v>
      </c>
      <c r="BH379" s="114">
        <v>0</v>
      </c>
      <c r="BI379" s="114">
        <v>0</v>
      </c>
      <c r="BJ379" s="114">
        <v>0</v>
      </c>
      <c r="BK379" s="114">
        <v>0</v>
      </c>
      <c r="BL379" s="114">
        <v>0</v>
      </c>
      <c r="BM379" s="114">
        <v>0</v>
      </c>
      <c r="BN379" s="114">
        <v>0</v>
      </c>
      <c r="BO379" s="114">
        <v>0</v>
      </c>
      <c r="BP379" s="114">
        <v>127</v>
      </c>
      <c r="BQ379" s="114">
        <v>0</v>
      </c>
      <c r="BR379" s="114">
        <v>191</v>
      </c>
      <c r="BS379" s="114">
        <v>0</v>
      </c>
    </row>
    <row r="380" spans="1:71" s="1" customFormat="1" ht="15" x14ac:dyDescent="0.25">
      <c r="A380" s="1" t="str">
        <f>CONCATENATE(G380,"-",F380,"-",H380)</f>
        <v>999915157-Black-Cadet</v>
      </c>
      <c r="B380" s="1" t="str">
        <f>CONCATENATE(G380,"-",H380)</f>
        <v>999915157-Cadet</v>
      </c>
      <c r="C380" s="34" t="s">
        <v>521</v>
      </c>
      <c r="D380" s="34" t="s">
        <v>316</v>
      </c>
      <c r="E380" s="34" t="s">
        <v>17</v>
      </c>
      <c r="F380" s="41" t="s">
        <v>14</v>
      </c>
      <c r="G380" s="127">
        <v>999915157</v>
      </c>
      <c r="H380" s="41" t="s">
        <v>18</v>
      </c>
      <c r="I380" s="34">
        <f>((L380)-J380)+T380</f>
        <v>834</v>
      </c>
      <c r="J380" s="34"/>
      <c r="K380" s="35"/>
      <c r="L380" s="34">
        <f>SUM(N380,O380,P380,Q380,R380,M380)</f>
        <v>92</v>
      </c>
      <c r="M380" s="34">
        <f>AJ380</f>
        <v>17</v>
      </c>
      <c r="N380" s="34">
        <f>SUM(AI380)</f>
        <v>75</v>
      </c>
      <c r="O380" s="34">
        <f>0</f>
        <v>0</v>
      </c>
      <c r="P380" s="34">
        <v>0</v>
      </c>
      <c r="Q380" s="34">
        <v>0</v>
      </c>
      <c r="R380" s="34">
        <f>AH380</f>
        <v>0</v>
      </c>
      <c r="S380" s="122"/>
      <c r="T380" s="41">
        <f>SUM(U380,AA380)</f>
        <v>742</v>
      </c>
      <c r="U380" s="41">
        <f>IF(SUM(V380:Y380)&gt;=250, 250,SUM(V380:Y380))</f>
        <v>250</v>
      </c>
      <c r="V380" s="41">
        <v>0</v>
      </c>
      <c r="W380" s="41">
        <v>0</v>
      </c>
      <c r="X380" s="41">
        <f>SUM(AL380,AN380,BO380,BS380)</f>
        <v>100</v>
      </c>
      <c r="Y380" s="41">
        <f>SUM(AO380:BN380)</f>
        <v>158</v>
      </c>
      <c r="Z380" s="41">
        <f>COUNTIF(AO380:BN380, "&gt;0")</f>
        <v>2</v>
      </c>
      <c r="AA380" s="41">
        <f>SUM(AB380:AF380)</f>
        <v>492</v>
      </c>
      <c r="AB380" s="41">
        <f>BP380+BQ380</f>
        <v>127</v>
      </c>
      <c r="AC380" s="41">
        <v>0</v>
      </c>
      <c r="AD380" s="41">
        <v>0</v>
      </c>
      <c r="AE380" s="41">
        <f>SUM(BR380)</f>
        <v>143</v>
      </c>
      <c r="AF380" s="41">
        <f>SUM(AM380)</f>
        <v>222</v>
      </c>
      <c r="AG380" s="122"/>
      <c r="AH380" s="36">
        <v>0</v>
      </c>
      <c r="AI380" s="126">
        <v>75</v>
      </c>
      <c r="AJ380" s="36">
        <v>17</v>
      </c>
      <c r="AK380" s="121"/>
      <c r="AL380" s="1">
        <v>0</v>
      </c>
      <c r="AM380" s="1">
        <v>222</v>
      </c>
      <c r="AN380" s="1">
        <v>0</v>
      </c>
      <c r="AO380" s="1">
        <v>0</v>
      </c>
      <c r="AP380" s="1">
        <v>0</v>
      </c>
      <c r="AQ380" s="114">
        <v>0</v>
      </c>
      <c r="AR380" s="1">
        <v>0</v>
      </c>
      <c r="AS380" s="114">
        <v>0</v>
      </c>
      <c r="AT380" s="114">
        <v>0</v>
      </c>
      <c r="AU380" s="114">
        <v>0</v>
      </c>
      <c r="AV380" s="114">
        <v>0</v>
      </c>
      <c r="AW380" s="114">
        <v>90</v>
      </c>
      <c r="AX380" s="114">
        <v>0</v>
      </c>
      <c r="AY380" s="114">
        <v>0</v>
      </c>
      <c r="AZ380" s="114">
        <v>0</v>
      </c>
      <c r="BA380" s="114">
        <v>0</v>
      </c>
      <c r="BB380" s="114">
        <v>0</v>
      </c>
      <c r="BC380" s="114">
        <v>0</v>
      </c>
      <c r="BD380" s="115">
        <v>0</v>
      </c>
      <c r="BE380" s="114">
        <v>0</v>
      </c>
      <c r="BF380" s="114">
        <v>0</v>
      </c>
      <c r="BG380" s="114">
        <v>0</v>
      </c>
      <c r="BH380" s="114">
        <v>0</v>
      </c>
      <c r="BI380" s="114">
        <v>68</v>
      </c>
      <c r="BJ380" s="114">
        <v>0</v>
      </c>
      <c r="BK380" s="114">
        <v>0</v>
      </c>
      <c r="BL380" s="114">
        <v>0</v>
      </c>
      <c r="BM380" s="114">
        <v>0</v>
      </c>
      <c r="BN380" s="114">
        <v>0</v>
      </c>
      <c r="BO380" s="114">
        <v>0</v>
      </c>
      <c r="BP380" s="114">
        <v>0</v>
      </c>
      <c r="BQ380" s="114">
        <v>127</v>
      </c>
      <c r="BR380" s="114">
        <v>143</v>
      </c>
      <c r="BS380" s="114">
        <v>100</v>
      </c>
    </row>
    <row r="381" spans="1:71" s="1" customFormat="1" ht="15" x14ac:dyDescent="0.25">
      <c r="A381" s="1" t="str">
        <f>CONCATENATE(G381,"-",F381,"-",H381)</f>
        <v>999909516-Black-Cadet</v>
      </c>
      <c r="B381" s="1" t="str">
        <f>CONCATENATE(G381,"-",H381)</f>
        <v>999909516-Cadet</v>
      </c>
      <c r="C381" s="34" t="s">
        <v>462</v>
      </c>
      <c r="D381" s="34" t="s">
        <v>197</v>
      </c>
      <c r="E381" s="34" t="s">
        <v>17</v>
      </c>
      <c r="F381" s="41" t="s">
        <v>14</v>
      </c>
      <c r="G381" s="127">
        <v>999909516</v>
      </c>
      <c r="H381" s="41" t="s">
        <v>18</v>
      </c>
      <c r="I381" s="34">
        <f>((L381)-J381)+T381</f>
        <v>819</v>
      </c>
      <c r="J381" s="34"/>
      <c r="K381" s="35"/>
      <c r="L381" s="34">
        <f>SUM(N381,O381,P381,Q381,R381,M381)</f>
        <v>64</v>
      </c>
      <c r="M381" s="34">
        <f>AJ381</f>
        <v>0</v>
      </c>
      <c r="N381" s="34">
        <f>SUM(AI381)</f>
        <v>0</v>
      </c>
      <c r="O381" s="34">
        <f>0</f>
        <v>0</v>
      </c>
      <c r="P381" s="34">
        <v>0</v>
      </c>
      <c r="Q381" s="34">
        <v>0</v>
      </c>
      <c r="R381" s="34">
        <f>AH381</f>
        <v>64</v>
      </c>
      <c r="S381" s="122"/>
      <c r="T381" s="41">
        <f>SUM(U381,AA381)</f>
        <v>755</v>
      </c>
      <c r="U381" s="41">
        <f>IF(SUM(V381:Y381)&gt;=250, 250,SUM(V381:Y381))</f>
        <v>210</v>
      </c>
      <c r="V381" s="41">
        <v>0</v>
      </c>
      <c r="W381" s="41">
        <v>0</v>
      </c>
      <c r="X381" s="41">
        <f>SUM(AL381,AN381,BO381,BS381)</f>
        <v>0</v>
      </c>
      <c r="Y381" s="41">
        <f>SUM(AO381:BN381)-68</f>
        <v>210</v>
      </c>
      <c r="Z381" s="41">
        <f>COUNTIF(AO381:BN381, "&gt;0")</f>
        <v>3</v>
      </c>
      <c r="AA381" s="41">
        <f>SUM(AB381:AF381)</f>
        <v>545</v>
      </c>
      <c r="AB381" s="41">
        <f>BP381+BQ381</f>
        <v>95</v>
      </c>
      <c r="AC381" s="41">
        <v>0</v>
      </c>
      <c r="AD381" s="41">
        <v>0</v>
      </c>
      <c r="AE381" s="41">
        <f>SUM(BR381)</f>
        <v>450</v>
      </c>
      <c r="AF381" s="41">
        <f>SUM(AM381)</f>
        <v>0</v>
      </c>
      <c r="AG381" s="122"/>
      <c r="AH381" s="36">
        <v>64</v>
      </c>
      <c r="AI381" s="126">
        <v>0</v>
      </c>
      <c r="AJ381" s="36">
        <v>0</v>
      </c>
      <c r="AK381" s="121"/>
      <c r="AL381" s="1">
        <v>0</v>
      </c>
      <c r="AM381" s="1">
        <v>0</v>
      </c>
      <c r="AN381" s="1">
        <v>0</v>
      </c>
      <c r="AO381" s="1">
        <v>68</v>
      </c>
      <c r="AP381" s="1">
        <v>0</v>
      </c>
      <c r="AQ381" s="114">
        <v>0</v>
      </c>
      <c r="AR381" s="1">
        <v>0</v>
      </c>
      <c r="AS381" s="114">
        <v>0</v>
      </c>
      <c r="AT381" s="114">
        <v>0</v>
      </c>
      <c r="AU381" s="114">
        <v>0</v>
      </c>
      <c r="AV381" s="114">
        <v>90</v>
      </c>
      <c r="AW381" s="114">
        <v>0</v>
      </c>
      <c r="AX381" s="114">
        <v>0</v>
      </c>
      <c r="AY381" s="114">
        <v>0</v>
      </c>
      <c r="AZ381" s="114">
        <v>0</v>
      </c>
      <c r="BA381" s="114">
        <v>0</v>
      </c>
      <c r="BB381" s="114">
        <v>0</v>
      </c>
      <c r="BC381" s="114">
        <v>120</v>
      </c>
      <c r="BD381" s="115">
        <v>0</v>
      </c>
      <c r="BE381" s="114">
        <v>0</v>
      </c>
      <c r="BF381" s="114">
        <v>0</v>
      </c>
      <c r="BG381" s="114">
        <v>0</v>
      </c>
      <c r="BH381" s="114">
        <v>0</v>
      </c>
      <c r="BI381" s="114">
        <v>0</v>
      </c>
      <c r="BJ381" s="114">
        <v>0</v>
      </c>
      <c r="BK381" s="114">
        <v>0</v>
      </c>
      <c r="BL381" s="114">
        <v>0</v>
      </c>
      <c r="BM381" s="114">
        <v>0</v>
      </c>
      <c r="BN381" s="114">
        <v>0</v>
      </c>
      <c r="BO381" s="114">
        <v>0</v>
      </c>
      <c r="BP381" s="114">
        <v>95</v>
      </c>
      <c r="BQ381" s="114">
        <v>0</v>
      </c>
      <c r="BR381" s="114">
        <v>450</v>
      </c>
      <c r="BS381" s="114">
        <v>0</v>
      </c>
    </row>
    <row r="382" spans="1:71" s="1" customFormat="1" ht="15" x14ac:dyDescent="0.25">
      <c r="A382" s="1" t="str">
        <f>CONCATENATE(G382,"-",F382,"-",H382)</f>
        <v>999923167-Black-Cadet</v>
      </c>
      <c r="B382" s="1" t="str">
        <f>CONCATENATE(G382,"-",H382)</f>
        <v>999923167-Cadet</v>
      </c>
      <c r="C382" s="36" t="s">
        <v>451</v>
      </c>
      <c r="D382" s="36" t="s">
        <v>119</v>
      </c>
      <c r="E382" s="36" t="s">
        <v>17</v>
      </c>
      <c r="F382" s="41" t="s">
        <v>14</v>
      </c>
      <c r="G382" s="127">
        <v>999923167</v>
      </c>
      <c r="H382" s="41" t="s">
        <v>18</v>
      </c>
      <c r="I382" s="34">
        <f>((L382)-J382)+T382</f>
        <v>819</v>
      </c>
      <c r="J382" s="36"/>
      <c r="K382" s="35"/>
      <c r="L382" s="34">
        <f>SUM(N382,O382,P382,Q382,R382,M382)</f>
        <v>106</v>
      </c>
      <c r="M382" s="34">
        <f>AJ382</f>
        <v>0</v>
      </c>
      <c r="N382" s="34">
        <f>SUM(AI382)</f>
        <v>42</v>
      </c>
      <c r="O382" s="34">
        <f>0</f>
        <v>0</v>
      </c>
      <c r="P382" s="34">
        <v>0</v>
      </c>
      <c r="Q382" s="34">
        <v>0</v>
      </c>
      <c r="R382" s="34">
        <f>AH382</f>
        <v>64</v>
      </c>
      <c r="S382" s="122"/>
      <c r="T382" s="41">
        <f>SUM(U382,AA382)</f>
        <v>713</v>
      </c>
      <c r="U382" s="41">
        <f>IF(SUM(V382:Y382)&gt;=250, 250,SUM(V382:Y382))</f>
        <v>158</v>
      </c>
      <c r="V382" s="41">
        <v>0</v>
      </c>
      <c r="W382" s="41">
        <v>0</v>
      </c>
      <c r="X382" s="41">
        <f>SUM(AL382,AN382,BO382,BS382)</f>
        <v>0</v>
      </c>
      <c r="Y382" s="41">
        <f>SUM(AO382:BN382)-51</f>
        <v>158</v>
      </c>
      <c r="Z382" s="41">
        <f>COUNTIF(AO382:BN382, "&gt;0")</f>
        <v>3</v>
      </c>
      <c r="AA382" s="41">
        <f>SUM(AB382:AF382)</f>
        <v>555</v>
      </c>
      <c r="AB382" s="41">
        <f>BP382+BQ382</f>
        <v>190</v>
      </c>
      <c r="AC382" s="41">
        <v>0</v>
      </c>
      <c r="AD382" s="41">
        <v>0</v>
      </c>
      <c r="AE382" s="41">
        <f>SUM(BR382)</f>
        <v>143</v>
      </c>
      <c r="AF382" s="41">
        <f>SUM(AM382)</f>
        <v>222</v>
      </c>
      <c r="AG382" s="122"/>
      <c r="AH382" s="36">
        <v>64</v>
      </c>
      <c r="AI382" s="126">
        <v>42</v>
      </c>
      <c r="AJ382" s="36">
        <v>0</v>
      </c>
      <c r="AK382" s="121"/>
      <c r="AL382" s="1">
        <v>0</v>
      </c>
      <c r="AM382" s="1">
        <v>222</v>
      </c>
      <c r="AN382" s="1">
        <v>0</v>
      </c>
      <c r="AO382" s="1">
        <v>51</v>
      </c>
      <c r="AP382" s="1">
        <v>0</v>
      </c>
      <c r="AQ382" s="114">
        <v>0</v>
      </c>
      <c r="AR382" s="1">
        <v>0</v>
      </c>
      <c r="AS382" s="114">
        <v>0</v>
      </c>
      <c r="AT382" s="114">
        <v>0</v>
      </c>
      <c r="AU382" s="114">
        <v>0</v>
      </c>
      <c r="AV382" s="114">
        <v>0</v>
      </c>
      <c r="AW382" s="114">
        <v>0</v>
      </c>
      <c r="AX382" s="114">
        <v>0</v>
      </c>
      <c r="AY382" s="114">
        <v>0</v>
      </c>
      <c r="AZ382" s="114">
        <v>0</v>
      </c>
      <c r="BA382" s="114">
        <v>0</v>
      </c>
      <c r="BB382" s="114">
        <v>0</v>
      </c>
      <c r="BC382" s="114">
        <v>68</v>
      </c>
      <c r="BD382" s="115">
        <v>0</v>
      </c>
      <c r="BE382" s="114">
        <v>0</v>
      </c>
      <c r="BF382" s="114">
        <v>0</v>
      </c>
      <c r="BG382" s="114">
        <v>0</v>
      </c>
      <c r="BH382" s="114">
        <v>0</v>
      </c>
      <c r="BI382" s="114">
        <v>0</v>
      </c>
      <c r="BJ382" s="114">
        <v>0</v>
      </c>
      <c r="BK382" s="114">
        <v>90</v>
      </c>
      <c r="BL382" s="114">
        <v>0</v>
      </c>
      <c r="BM382" s="114">
        <v>0</v>
      </c>
      <c r="BN382" s="114">
        <v>0</v>
      </c>
      <c r="BO382" s="114">
        <v>0</v>
      </c>
      <c r="BP382" s="114">
        <v>95</v>
      </c>
      <c r="BQ382" s="114">
        <v>95</v>
      </c>
      <c r="BR382" s="114">
        <v>143</v>
      </c>
      <c r="BS382" s="114">
        <v>0</v>
      </c>
    </row>
    <row r="383" spans="1:71" s="1" customFormat="1" ht="15" x14ac:dyDescent="0.25">
      <c r="A383" s="1" t="str">
        <f>CONCATENATE(G383,"-",F383,"-",H383)</f>
        <v>999922026-Black-Cadet</v>
      </c>
      <c r="B383" s="1" t="str">
        <f>CONCATENATE(G383,"-",H383)</f>
        <v>999922026-Cadet</v>
      </c>
      <c r="C383" s="36" t="s">
        <v>728</v>
      </c>
      <c r="D383" s="36" t="s">
        <v>135</v>
      </c>
      <c r="E383" s="36" t="s">
        <v>17</v>
      </c>
      <c r="F383" s="41" t="s">
        <v>14</v>
      </c>
      <c r="G383" s="127">
        <v>999922026</v>
      </c>
      <c r="H383" s="41" t="s">
        <v>18</v>
      </c>
      <c r="I383" s="34">
        <f>((L383)-J383)+T383</f>
        <v>814</v>
      </c>
      <c r="J383" s="34">
        <f>L383/2</f>
        <v>100</v>
      </c>
      <c r="K383" s="37"/>
      <c r="L383" s="34">
        <f>SUM(N383,O383,P383,Q383,R383,M383)</f>
        <v>200</v>
      </c>
      <c r="M383" s="34">
        <f>AJ383</f>
        <v>0</v>
      </c>
      <c r="N383" s="34">
        <f>SUM(AI383)</f>
        <v>0</v>
      </c>
      <c r="O383" s="34">
        <f>0</f>
        <v>0</v>
      </c>
      <c r="P383" s="34">
        <v>0</v>
      </c>
      <c r="Q383" s="34">
        <v>0</v>
      </c>
      <c r="R383" s="34">
        <f>AH383</f>
        <v>200</v>
      </c>
      <c r="S383" s="122"/>
      <c r="T383" s="41">
        <f>SUM(U383,AA383)</f>
        <v>714</v>
      </c>
      <c r="U383" s="41">
        <f>IF(SUM(V383:Y383)&gt;=250, 250,SUM(V383:Y383))</f>
        <v>240</v>
      </c>
      <c r="V383" s="41">
        <v>0</v>
      </c>
      <c r="W383" s="41">
        <v>0</v>
      </c>
      <c r="X383" s="41">
        <f>SUM(AL383,AN383,BO383,BS383)</f>
        <v>0</v>
      </c>
      <c r="Y383" s="41">
        <f>SUM(AO383:BN383)-68</f>
        <v>240</v>
      </c>
      <c r="Z383" s="41">
        <f>COUNTIF(AO383:BN383, "&gt;0")</f>
        <v>3</v>
      </c>
      <c r="AA383" s="41">
        <f>SUM(AB383:AF383)</f>
        <v>474</v>
      </c>
      <c r="AB383" s="41">
        <f>BP383+BQ383</f>
        <v>95</v>
      </c>
      <c r="AC383" s="41">
        <v>0</v>
      </c>
      <c r="AD383" s="41">
        <v>0</v>
      </c>
      <c r="AE383" s="41">
        <f>SUM(BR383)</f>
        <v>254</v>
      </c>
      <c r="AF383" s="41">
        <f>SUM(AM383)</f>
        <v>125</v>
      </c>
      <c r="AG383" s="122"/>
      <c r="AH383" s="36">
        <v>200</v>
      </c>
      <c r="AI383" s="126">
        <v>0</v>
      </c>
      <c r="AJ383" s="36">
        <v>0</v>
      </c>
      <c r="AK383" s="121"/>
      <c r="AL383" s="1">
        <v>0</v>
      </c>
      <c r="AM383" s="1">
        <v>125</v>
      </c>
      <c r="AN383" s="1">
        <v>0</v>
      </c>
      <c r="AO383" s="1">
        <v>0</v>
      </c>
      <c r="AP383" s="1">
        <v>120</v>
      </c>
      <c r="AQ383" s="114">
        <v>0</v>
      </c>
      <c r="AR383" s="1">
        <v>0</v>
      </c>
      <c r="AS383" s="114">
        <v>0</v>
      </c>
      <c r="AT383" s="114">
        <v>0</v>
      </c>
      <c r="AU383" s="114">
        <v>0</v>
      </c>
      <c r="AV383" s="114">
        <v>0</v>
      </c>
      <c r="AW383" s="114">
        <v>0</v>
      </c>
      <c r="AX383" s="114">
        <v>0</v>
      </c>
      <c r="AY383" s="114">
        <v>0</v>
      </c>
      <c r="AZ383" s="114">
        <v>0</v>
      </c>
      <c r="BA383" s="114">
        <v>120</v>
      </c>
      <c r="BB383" s="114">
        <v>0</v>
      </c>
      <c r="BC383" s="114">
        <v>0</v>
      </c>
      <c r="BD383" s="115">
        <v>68</v>
      </c>
      <c r="BE383" s="114">
        <v>0</v>
      </c>
      <c r="BF383" s="114">
        <v>0</v>
      </c>
      <c r="BG383" s="114">
        <v>0</v>
      </c>
      <c r="BH383" s="114">
        <v>0</v>
      </c>
      <c r="BI383" s="114">
        <v>0</v>
      </c>
      <c r="BJ383" s="114">
        <v>0</v>
      </c>
      <c r="BK383" s="114">
        <v>0</v>
      </c>
      <c r="BL383" s="114">
        <v>0</v>
      </c>
      <c r="BM383" s="114">
        <v>0</v>
      </c>
      <c r="BN383" s="114">
        <v>0</v>
      </c>
      <c r="BO383" s="114">
        <v>0</v>
      </c>
      <c r="BP383" s="114">
        <v>95</v>
      </c>
      <c r="BQ383" s="114">
        <v>0</v>
      </c>
      <c r="BR383" s="114">
        <v>254</v>
      </c>
      <c r="BS383" s="114">
        <v>0</v>
      </c>
    </row>
    <row r="384" spans="1:71" s="1" customFormat="1" ht="15" x14ac:dyDescent="0.25">
      <c r="A384" s="1" t="str">
        <f>CONCATENATE(G384,"-",F384,"-",H384)</f>
        <v>999923630-Black-Cadet</v>
      </c>
      <c r="B384" s="1" t="str">
        <f>CONCATENATE(G384,"-",H384)</f>
        <v>999923630-Cadet</v>
      </c>
      <c r="C384" s="36" t="s">
        <v>1772</v>
      </c>
      <c r="D384" s="36" t="s">
        <v>50</v>
      </c>
      <c r="E384" s="36" t="s">
        <v>17</v>
      </c>
      <c r="F384" s="41" t="s">
        <v>14</v>
      </c>
      <c r="G384" s="127">
        <v>999923630</v>
      </c>
      <c r="H384" s="41" t="s">
        <v>18</v>
      </c>
      <c r="I384" s="34">
        <f>((L384)-J384)+T384</f>
        <v>799</v>
      </c>
      <c r="J384" s="34">
        <f>L384/2</f>
        <v>75</v>
      </c>
      <c r="K384" s="37"/>
      <c r="L384" s="34">
        <f>SUM(N384,O384,P384,Q384,R384,M384)</f>
        <v>150</v>
      </c>
      <c r="M384" s="34">
        <f>AJ384</f>
        <v>0</v>
      </c>
      <c r="N384" s="34">
        <f>SUM(AI384)</f>
        <v>0</v>
      </c>
      <c r="O384" s="34">
        <f>0</f>
        <v>0</v>
      </c>
      <c r="P384" s="34">
        <v>0</v>
      </c>
      <c r="Q384" s="34">
        <v>0</v>
      </c>
      <c r="R384" s="34">
        <f>AH384</f>
        <v>150</v>
      </c>
      <c r="S384" s="122"/>
      <c r="T384" s="41">
        <f>SUM(U384,AA384)</f>
        <v>724</v>
      </c>
      <c r="U384" s="41">
        <f>IF(SUM(V384:Y384)&gt;=250, 250,SUM(V384:Y384))</f>
        <v>158</v>
      </c>
      <c r="V384" s="41">
        <v>0</v>
      </c>
      <c r="W384" s="41">
        <v>0</v>
      </c>
      <c r="X384" s="41">
        <f>SUM(AL384,AN384,BO384,BS384)</f>
        <v>0</v>
      </c>
      <c r="Y384" s="41">
        <f>SUM(AO384:BN384)-68-51</f>
        <v>158</v>
      </c>
      <c r="Z384" s="41">
        <f>COUNTIF(AO384:BN384, "&gt;0")</f>
        <v>4</v>
      </c>
      <c r="AA384" s="41">
        <f>SUM(AB384:AF384)</f>
        <v>566</v>
      </c>
      <c r="AB384" s="41">
        <f>BP384+BQ384</f>
        <v>127</v>
      </c>
      <c r="AC384" s="41">
        <v>0</v>
      </c>
      <c r="AD384" s="41">
        <v>0</v>
      </c>
      <c r="AE384" s="41">
        <f>SUM(BR384)</f>
        <v>143</v>
      </c>
      <c r="AF384" s="41">
        <f>SUM(AM384)</f>
        <v>296</v>
      </c>
      <c r="AG384" s="122"/>
      <c r="AH384" s="36">
        <v>150</v>
      </c>
      <c r="AI384" s="126">
        <v>0</v>
      </c>
      <c r="AJ384" s="36">
        <v>0</v>
      </c>
      <c r="AK384" s="121"/>
      <c r="AL384" s="1">
        <v>0</v>
      </c>
      <c r="AM384" s="1">
        <v>296</v>
      </c>
      <c r="AN384" s="1">
        <v>0</v>
      </c>
      <c r="AO384" s="1">
        <v>0</v>
      </c>
      <c r="AP384" s="1">
        <v>68</v>
      </c>
      <c r="AQ384" s="114">
        <v>0</v>
      </c>
      <c r="AR384" s="1">
        <v>0</v>
      </c>
      <c r="AS384" s="114">
        <v>0</v>
      </c>
      <c r="AT384" s="114">
        <v>0</v>
      </c>
      <c r="AU384" s="114">
        <v>0</v>
      </c>
      <c r="AV384" s="114">
        <v>51</v>
      </c>
      <c r="AW384" s="114">
        <v>0</v>
      </c>
      <c r="AX384" s="114">
        <v>0</v>
      </c>
      <c r="AY384" s="114">
        <v>0</v>
      </c>
      <c r="AZ384" s="114">
        <v>0</v>
      </c>
      <c r="BA384" s="114">
        <v>68</v>
      </c>
      <c r="BB384" s="114">
        <v>0</v>
      </c>
      <c r="BC384" s="114">
        <v>0</v>
      </c>
      <c r="BD384" s="115">
        <v>90</v>
      </c>
      <c r="BE384" s="114">
        <v>0</v>
      </c>
      <c r="BF384" s="114">
        <v>0</v>
      </c>
      <c r="BG384" s="114">
        <v>0</v>
      </c>
      <c r="BH384" s="114">
        <v>0</v>
      </c>
      <c r="BI384" s="114">
        <v>0</v>
      </c>
      <c r="BJ384" s="114">
        <v>0</v>
      </c>
      <c r="BK384" s="114">
        <v>0</v>
      </c>
      <c r="BL384" s="114">
        <v>0</v>
      </c>
      <c r="BM384" s="114">
        <v>0</v>
      </c>
      <c r="BN384" s="114">
        <v>0</v>
      </c>
      <c r="BO384" s="114">
        <v>0</v>
      </c>
      <c r="BP384" s="114">
        <v>127</v>
      </c>
      <c r="BQ384" s="114">
        <v>0</v>
      </c>
      <c r="BR384" s="114">
        <v>143</v>
      </c>
      <c r="BS384" s="114">
        <v>0</v>
      </c>
    </row>
    <row r="385" spans="1:71" s="1" customFormat="1" ht="15" x14ac:dyDescent="0.25">
      <c r="A385" s="1" t="str">
        <f>CONCATENATE(G385,"-",F385,"-",H385)</f>
        <v>999931761-Black-Cadet</v>
      </c>
      <c r="B385" s="1" t="str">
        <f>CONCATENATE(G385,"-",H385)</f>
        <v>999931761-Cadet</v>
      </c>
      <c r="C385" s="36" t="s">
        <v>321</v>
      </c>
      <c r="D385" s="36" t="s">
        <v>61</v>
      </c>
      <c r="E385" s="36" t="s">
        <v>17</v>
      </c>
      <c r="F385" s="41" t="s">
        <v>14</v>
      </c>
      <c r="G385" s="128">
        <v>999931761</v>
      </c>
      <c r="H385" s="41" t="s">
        <v>18</v>
      </c>
      <c r="I385" s="34">
        <f>((L385)-J385)+T385</f>
        <v>760</v>
      </c>
      <c r="J385" s="34">
        <f>L385/2</f>
        <v>0</v>
      </c>
      <c r="K385" s="37"/>
      <c r="L385" s="34">
        <f>SUM(N385,O385,P385,Q385,R385,M385)</f>
        <v>0</v>
      </c>
      <c r="M385" s="34">
        <f>AJ385</f>
        <v>0</v>
      </c>
      <c r="N385" s="34">
        <f>SUM(AI385)</f>
        <v>0</v>
      </c>
      <c r="O385" s="34">
        <f>0</f>
        <v>0</v>
      </c>
      <c r="P385" s="34">
        <v>0</v>
      </c>
      <c r="Q385" s="34">
        <v>0</v>
      </c>
      <c r="R385" s="34">
        <f>AH385</f>
        <v>0</v>
      </c>
      <c r="S385" s="122"/>
      <c r="T385" s="41">
        <f>SUM(U385,AA385)</f>
        <v>760</v>
      </c>
      <c r="U385" s="41">
        <f>IF(SUM(V385:Y385)&gt;=250, 250,SUM(V385:Y385))</f>
        <v>194</v>
      </c>
      <c r="V385" s="41">
        <v>0</v>
      </c>
      <c r="W385" s="41">
        <v>0</v>
      </c>
      <c r="X385" s="41">
        <f>SUM(AL385,AN385,BO385,BS385)</f>
        <v>75</v>
      </c>
      <c r="Y385" s="41">
        <f>SUM(AO385:BN385)</f>
        <v>119</v>
      </c>
      <c r="Z385" s="41">
        <f>COUNTIF(AO385:BN385, "&gt;0")</f>
        <v>2</v>
      </c>
      <c r="AA385" s="41">
        <f>SUM(AB385:AF385)</f>
        <v>566</v>
      </c>
      <c r="AB385" s="41">
        <f>BP385+BQ385</f>
        <v>127</v>
      </c>
      <c r="AC385" s="41">
        <v>0</v>
      </c>
      <c r="AD385" s="41">
        <v>0</v>
      </c>
      <c r="AE385" s="41">
        <f>SUM(BR385)</f>
        <v>143</v>
      </c>
      <c r="AF385" s="41">
        <f>SUM(AM385)</f>
        <v>296</v>
      </c>
      <c r="AG385" s="122"/>
      <c r="AH385" s="36">
        <v>0</v>
      </c>
      <c r="AI385" s="36">
        <v>0</v>
      </c>
      <c r="AJ385" s="36">
        <v>0</v>
      </c>
      <c r="AK385" s="121"/>
      <c r="AL385" s="1">
        <v>0</v>
      </c>
      <c r="AM385" s="1">
        <v>296</v>
      </c>
      <c r="AN385" s="1">
        <v>0</v>
      </c>
      <c r="AO385" s="1">
        <v>0</v>
      </c>
      <c r="AP385" s="1">
        <v>0</v>
      </c>
      <c r="AQ385" s="114">
        <v>68</v>
      </c>
      <c r="AR385" s="1">
        <v>0</v>
      </c>
      <c r="AS385" s="114">
        <v>0</v>
      </c>
      <c r="AT385" s="114">
        <v>0</v>
      </c>
      <c r="AU385" s="114">
        <v>0</v>
      </c>
      <c r="AV385" s="114">
        <v>0</v>
      </c>
      <c r="AW385" s="114">
        <v>51</v>
      </c>
      <c r="AX385" s="114">
        <v>0</v>
      </c>
      <c r="AY385" s="114">
        <v>0</v>
      </c>
      <c r="AZ385" s="114">
        <v>0</v>
      </c>
      <c r="BA385" s="114">
        <v>0</v>
      </c>
      <c r="BB385" s="114">
        <v>0</v>
      </c>
      <c r="BC385" s="114">
        <v>0</v>
      </c>
      <c r="BD385" s="115">
        <v>0</v>
      </c>
      <c r="BE385" s="114">
        <v>0</v>
      </c>
      <c r="BF385" s="114">
        <v>0</v>
      </c>
      <c r="BG385" s="114">
        <v>0</v>
      </c>
      <c r="BH385" s="114">
        <v>0</v>
      </c>
      <c r="BI385" s="114">
        <v>0</v>
      </c>
      <c r="BJ385" s="114">
        <v>0</v>
      </c>
      <c r="BK385" s="114">
        <v>0</v>
      </c>
      <c r="BL385" s="114">
        <v>0</v>
      </c>
      <c r="BM385" s="114">
        <v>0</v>
      </c>
      <c r="BN385" s="114">
        <v>0</v>
      </c>
      <c r="BO385" s="114">
        <v>0</v>
      </c>
      <c r="BP385" s="114">
        <v>0</v>
      </c>
      <c r="BQ385" s="114">
        <v>127</v>
      </c>
      <c r="BR385" s="114">
        <v>143</v>
      </c>
      <c r="BS385" s="114">
        <v>75</v>
      </c>
    </row>
    <row r="386" spans="1:71" s="1" customFormat="1" ht="15" x14ac:dyDescent="0.25">
      <c r="A386" s="1" t="str">
        <f>CONCATENATE(G386,"-",F386,"-",H386)</f>
        <v>999915820-Black-Cadet</v>
      </c>
      <c r="B386" s="1" t="str">
        <f>CONCATENATE(G386,"-",H386)</f>
        <v>999915820-Cadet</v>
      </c>
      <c r="C386" s="36" t="s">
        <v>114</v>
      </c>
      <c r="D386" s="36" t="s">
        <v>52</v>
      </c>
      <c r="E386" s="36" t="s">
        <v>17</v>
      </c>
      <c r="F386" s="41" t="s">
        <v>14</v>
      </c>
      <c r="G386" s="127">
        <v>999915820</v>
      </c>
      <c r="H386" s="41" t="s">
        <v>18</v>
      </c>
      <c r="I386" s="34">
        <f>((L386)-J386)+T386</f>
        <v>711</v>
      </c>
      <c r="J386" s="36"/>
      <c r="K386" s="35"/>
      <c r="L386" s="34">
        <f>SUM(N386,O386,P386,Q386,R386,M386)</f>
        <v>150</v>
      </c>
      <c r="M386" s="34">
        <f>AJ386</f>
        <v>0</v>
      </c>
      <c r="N386" s="34">
        <f>SUM(AI386)</f>
        <v>0</v>
      </c>
      <c r="O386" s="34">
        <f>0</f>
        <v>0</v>
      </c>
      <c r="P386" s="34">
        <v>0</v>
      </c>
      <c r="Q386" s="34">
        <v>0</v>
      </c>
      <c r="R386" s="34">
        <f>AH386</f>
        <v>150</v>
      </c>
      <c r="S386" s="122"/>
      <c r="T386" s="41">
        <f>SUM(U386,AA386)</f>
        <v>561</v>
      </c>
      <c r="U386" s="41">
        <f>IF(SUM(V386:Y386)&gt;=250, 250,SUM(V386:Y386))</f>
        <v>0</v>
      </c>
      <c r="V386" s="41">
        <v>0</v>
      </c>
      <c r="W386" s="41">
        <v>0</v>
      </c>
      <c r="X386" s="41">
        <f>SUM(AL386,AN386,BO386,BS386)</f>
        <v>0</v>
      </c>
      <c r="Y386" s="41">
        <f>SUM(AO386:BN386)</f>
        <v>0</v>
      </c>
      <c r="Z386" s="41">
        <f>COUNTIF(AO386:BN386, "&gt;0")</f>
        <v>0</v>
      </c>
      <c r="AA386" s="41">
        <f>SUM(AB386:AF386)</f>
        <v>561</v>
      </c>
      <c r="AB386" s="41">
        <f>BP386+BQ386</f>
        <v>394</v>
      </c>
      <c r="AC386" s="41">
        <v>0</v>
      </c>
      <c r="AD386" s="41">
        <v>0</v>
      </c>
      <c r="AE386" s="41">
        <f>SUM(BR386)</f>
        <v>0</v>
      </c>
      <c r="AF386" s="41">
        <f>SUM(AM386)</f>
        <v>167</v>
      </c>
      <c r="AG386" s="122"/>
      <c r="AH386" s="36">
        <v>150</v>
      </c>
      <c r="AI386" s="126">
        <v>0</v>
      </c>
      <c r="AJ386" s="36">
        <v>0</v>
      </c>
      <c r="AK386" s="121"/>
      <c r="AL386" s="1">
        <v>0</v>
      </c>
      <c r="AM386" s="1">
        <v>167</v>
      </c>
      <c r="AN386" s="1">
        <v>0</v>
      </c>
      <c r="AO386" s="1">
        <v>0</v>
      </c>
      <c r="AP386" s="1">
        <v>0</v>
      </c>
      <c r="AQ386" s="114">
        <v>0</v>
      </c>
      <c r="AR386" s="1">
        <v>0</v>
      </c>
      <c r="AS386" s="114">
        <v>0</v>
      </c>
      <c r="AT386" s="114">
        <v>0</v>
      </c>
      <c r="AU386" s="114">
        <v>0</v>
      </c>
      <c r="AV386" s="114">
        <v>0</v>
      </c>
      <c r="AW386" s="114">
        <v>0</v>
      </c>
      <c r="AX386" s="114">
        <v>0</v>
      </c>
      <c r="AY386" s="114">
        <v>0</v>
      </c>
      <c r="AZ386" s="114">
        <v>0</v>
      </c>
      <c r="BA386" s="114">
        <v>0</v>
      </c>
      <c r="BB386" s="114">
        <v>0</v>
      </c>
      <c r="BC386" s="114">
        <v>0</v>
      </c>
      <c r="BD386" s="115">
        <v>0</v>
      </c>
      <c r="BE386" s="114">
        <v>0</v>
      </c>
      <c r="BF386" s="114">
        <v>0</v>
      </c>
      <c r="BG386" s="114">
        <v>0</v>
      </c>
      <c r="BH386" s="114">
        <v>0</v>
      </c>
      <c r="BI386" s="114">
        <v>0</v>
      </c>
      <c r="BJ386" s="114">
        <v>0</v>
      </c>
      <c r="BK386" s="114">
        <v>0</v>
      </c>
      <c r="BL386" s="114">
        <v>0</v>
      </c>
      <c r="BM386" s="114">
        <v>0</v>
      </c>
      <c r="BN386" s="114">
        <v>0</v>
      </c>
      <c r="BO386" s="114">
        <v>0</v>
      </c>
      <c r="BP386" s="114">
        <v>169</v>
      </c>
      <c r="BQ386" s="114">
        <v>225</v>
      </c>
      <c r="BR386" s="114">
        <v>0</v>
      </c>
      <c r="BS386" s="114">
        <v>0</v>
      </c>
    </row>
    <row r="387" spans="1:71" s="1" customFormat="1" ht="15" x14ac:dyDescent="0.25">
      <c r="A387" s="1" t="str">
        <f>CONCATENATE(G387,"-",F387,"-",H387)</f>
        <v>999926020-Black-Cadet</v>
      </c>
      <c r="B387" s="1" t="str">
        <f>CONCATENATE(G387,"-",H387)</f>
        <v>999926020-Cadet</v>
      </c>
      <c r="C387" s="36" t="s">
        <v>1043</v>
      </c>
      <c r="D387" s="36" t="s">
        <v>1044</v>
      </c>
      <c r="E387" s="36" t="s">
        <v>17</v>
      </c>
      <c r="F387" s="41" t="s">
        <v>14</v>
      </c>
      <c r="G387" s="127">
        <v>999926020</v>
      </c>
      <c r="H387" s="41" t="s">
        <v>18</v>
      </c>
      <c r="I387" s="34">
        <f>((L387)-J387)+T387</f>
        <v>705</v>
      </c>
      <c r="J387" s="34">
        <f>L387/2</f>
        <v>15</v>
      </c>
      <c r="K387" s="37"/>
      <c r="L387" s="34">
        <f>SUM(N387,O387,P387,Q387,R387,M387)</f>
        <v>30</v>
      </c>
      <c r="M387" s="34">
        <f>AJ387</f>
        <v>30</v>
      </c>
      <c r="N387" s="34">
        <f>SUM(AI387)</f>
        <v>0</v>
      </c>
      <c r="O387" s="34">
        <f>0</f>
        <v>0</v>
      </c>
      <c r="P387" s="34">
        <v>0</v>
      </c>
      <c r="Q387" s="34">
        <v>0</v>
      </c>
      <c r="R387" s="34">
        <f>AH387</f>
        <v>0</v>
      </c>
      <c r="S387" s="122"/>
      <c r="T387" s="41">
        <f>SUM(U387,AA387)</f>
        <v>690</v>
      </c>
      <c r="U387" s="41">
        <f>IF(SUM(V387:Y387)&gt;=250, 250,SUM(V387:Y387))</f>
        <v>174</v>
      </c>
      <c r="V387" s="41">
        <v>0</v>
      </c>
      <c r="W387" s="41">
        <v>0</v>
      </c>
      <c r="X387" s="41">
        <f>SUM(AL387,AN387,BO387,BS387)</f>
        <v>56</v>
      </c>
      <c r="Y387" s="41">
        <f>SUM(AO387:BN387)</f>
        <v>118</v>
      </c>
      <c r="Z387" s="41">
        <f>COUNTIF(AO387:BN387, "&gt;0")</f>
        <v>2</v>
      </c>
      <c r="AA387" s="41">
        <f>SUM(AB387:AF387)</f>
        <v>516</v>
      </c>
      <c r="AB387" s="41">
        <f>BP387+BQ387</f>
        <v>95</v>
      </c>
      <c r="AC387" s="41">
        <v>0</v>
      </c>
      <c r="AD387" s="41">
        <v>0</v>
      </c>
      <c r="AE387" s="41">
        <f>SUM(BR387)</f>
        <v>254</v>
      </c>
      <c r="AF387" s="41">
        <f>SUM(AM387)</f>
        <v>167</v>
      </c>
      <c r="AG387" s="122"/>
      <c r="AH387" s="36">
        <v>0</v>
      </c>
      <c r="AI387" s="126">
        <v>0</v>
      </c>
      <c r="AJ387" s="36">
        <v>30</v>
      </c>
      <c r="AK387" s="121"/>
      <c r="AL387" s="1">
        <v>0</v>
      </c>
      <c r="AM387" s="1">
        <v>167</v>
      </c>
      <c r="AN387" s="1">
        <v>0</v>
      </c>
      <c r="AO387" s="1">
        <v>0</v>
      </c>
      <c r="AP387" s="1">
        <v>0</v>
      </c>
      <c r="AQ387" s="114">
        <v>90</v>
      </c>
      <c r="AR387" s="1">
        <v>0</v>
      </c>
      <c r="AS387" s="114">
        <v>0</v>
      </c>
      <c r="AT387" s="114">
        <v>0</v>
      </c>
      <c r="AU387" s="114">
        <v>0</v>
      </c>
      <c r="AV387" s="114">
        <v>0</v>
      </c>
      <c r="AW387" s="114">
        <v>28</v>
      </c>
      <c r="AX387" s="114">
        <v>0</v>
      </c>
      <c r="AY387" s="114">
        <v>0</v>
      </c>
      <c r="AZ387" s="114">
        <v>0</v>
      </c>
      <c r="BA387" s="114">
        <v>0</v>
      </c>
      <c r="BB387" s="114">
        <v>0</v>
      </c>
      <c r="BC387" s="114">
        <v>0</v>
      </c>
      <c r="BD387" s="115">
        <v>0</v>
      </c>
      <c r="BE387" s="114">
        <v>0</v>
      </c>
      <c r="BF387" s="114">
        <v>0</v>
      </c>
      <c r="BG387" s="114">
        <v>0</v>
      </c>
      <c r="BH387" s="114">
        <v>0</v>
      </c>
      <c r="BI387" s="114">
        <v>0</v>
      </c>
      <c r="BJ387" s="114">
        <v>0</v>
      </c>
      <c r="BK387" s="114">
        <v>0</v>
      </c>
      <c r="BL387" s="114">
        <v>0</v>
      </c>
      <c r="BM387" s="114">
        <v>0</v>
      </c>
      <c r="BN387" s="114">
        <v>0</v>
      </c>
      <c r="BO387" s="114">
        <v>0</v>
      </c>
      <c r="BP387" s="114">
        <v>95</v>
      </c>
      <c r="BQ387" s="114">
        <v>0</v>
      </c>
      <c r="BR387" s="114">
        <v>254</v>
      </c>
      <c r="BS387" s="114">
        <v>56</v>
      </c>
    </row>
    <row r="388" spans="1:71" s="1" customFormat="1" ht="15" x14ac:dyDescent="0.25">
      <c r="A388" s="1" t="str">
        <f>CONCATENATE(G388,"-",F388,"-",H388)</f>
        <v>999907553-Black-Cadet</v>
      </c>
      <c r="B388" s="1" t="str">
        <f>CONCATENATE(G388,"-",H388)</f>
        <v>999907553-Cadet</v>
      </c>
      <c r="C388" s="34" t="s">
        <v>429</v>
      </c>
      <c r="D388" s="34" t="s">
        <v>430</v>
      </c>
      <c r="E388" s="34" t="s">
        <v>17</v>
      </c>
      <c r="F388" s="41" t="s">
        <v>14</v>
      </c>
      <c r="G388" s="127">
        <v>999907553</v>
      </c>
      <c r="H388" s="41" t="s">
        <v>18</v>
      </c>
      <c r="I388" s="34">
        <f>((L388)-J388)+T388</f>
        <v>666</v>
      </c>
      <c r="J388" s="36"/>
      <c r="K388" s="35"/>
      <c r="L388" s="34">
        <f>SUM(N388,O388,P388,Q388,R388,M388)</f>
        <v>64</v>
      </c>
      <c r="M388" s="34">
        <f>AJ388</f>
        <v>0</v>
      </c>
      <c r="N388" s="34">
        <f>SUM(AI388)</f>
        <v>0</v>
      </c>
      <c r="O388" s="34">
        <f>0</f>
        <v>0</v>
      </c>
      <c r="P388" s="34">
        <v>0</v>
      </c>
      <c r="Q388" s="34">
        <v>0</v>
      </c>
      <c r="R388" s="34">
        <f>AH388</f>
        <v>64</v>
      </c>
      <c r="S388" s="122"/>
      <c r="T388" s="41">
        <f>SUM(U388,AA388)</f>
        <v>602</v>
      </c>
      <c r="U388" s="41">
        <f>IF(SUM(V388:Y388)&gt;=250, 250,SUM(V388:Y388))</f>
        <v>68</v>
      </c>
      <c r="V388" s="41">
        <v>0</v>
      </c>
      <c r="W388" s="41">
        <v>0</v>
      </c>
      <c r="X388" s="41">
        <f>SUM(AL388,AN388,BO388,BS388)</f>
        <v>0</v>
      </c>
      <c r="Y388" s="41">
        <f>SUM(AO388:BN388)</f>
        <v>68</v>
      </c>
      <c r="Z388" s="41">
        <f>COUNTIF(AO388:BN388, "&gt;0")</f>
        <v>1</v>
      </c>
      <c r="AA388" s="41">
        <f>SUM(AB388:AF388)</f>
        <v>534</v>
      </c>
      <c r="AB388" s="41">
        <f>BP388+BQ388</f>
        <v>95</v>
      </c>
      <c r="AC388" s="41">
        <v>0</v>
      </c>
      <c r="AD388" s="41">
        <v>0</v>
      </c>
      <c r="AE388" s="41">
        <f>SUM(BR388)</f>
        <v>143</v>
      </c>
      <c r="AF388" s="41">
        <f>SUM(AM388)</f>
        <v>296</v>
      </c>
      <c r="AG388" s="122"/>
      <c r="AH388" s="36">
        <v>64</v>
      </c>
      <c r="AI388" s="126">
        <v>0</v>
      </c>
      <c r="AJ388" s="36">
        <v>0</v>
      </c>
      <c r="AK388" s="121"/>
      <c r="AL388" s="1">
        <v>0</v>
      </c>
      <c r="AM388" s="1">
        <v>296</v>
      </c>
      <c r="AN388" s="1">
        <v>0</v>
      </c>
      <c r="AO388" s="1">
        <v>0</v>
      </c>
      <c r="AP388" s="1">
        <v>0</v>
      </c>
      <c r="AQ388" s="114">
        <v>0</v>
      </c>
      <c r="AR388" s="1">
        <v>0</v>
      </c>
      <c r="AS388" s="114">
        <v>0</v>
      </c>
      <c r="AT388" s="114">
        <v>0</v>
      </c>
      <c r="AU388" s="114">
        <v>0</v>
      </c>
      <c r="AV388" s="114">
        <v>68</v>
      </c>
      <c r="AW388" s="114">
        <v>0</v>
      </c>
      <c r="AX388" s="114">
        <v>0</v>
      </c>
      <c r="AY388" s="114">
        <v>0</v>
      </c>
      <c r="AZ388" s="114">
        <v>0</v>
      </c>
      <c r="BA388" s="114">
        <v>0</v>
      </c>
      <c r="BB388" s="114">
        <v>0</v>
      </c>
      <c r="BC388" s="114">
        <v>0</v>
      </c>
      <c r="BD388" s="115">
        <v>0</v>
      </c>
      <c r="BE388" s="114">
        <v>0</v>
      </c>
      <c r="BF388" s="114">
        <v>0</v>
      </c>
      <c r="BG388" s="114">
        <v>0</v>
      </c>
      <c r="BH388" s="114">
        <v>0</v>
      </c>
      <c r="BI388" s="114">
        <v>0</v>
      </c>
      <c r="BJ388" s="114">
        <v>0</v>
      </c>
      <c r="BK388" s="114">
        <v>0</v>
      </c>
      <c r="BL388" s="114">
        <v>0</v>
      </c>
      <c r="BM388" s="114">
        <v>0</v>
      </c>
      <c r="BN388" s="114">
        <v>0</v>
      </c>
      <c r="BO388" s="114">
        <v>0</v>
      </c>
      <c r="BP388" s="114">
        <v>95</v>
      </c>
      <c r="BQ388" s="114">
        <v>0</v>
      </c>
      <c r="BR388" s="114">
        <v>143</v>
      </c>
      <c r="BS388" s="114">
        <v>0</v>
      </c>
    </row>
    <row r="389" spans="1:71" s="1" customFormat="1" ht="15" x14ac:dyDescent="0.25">
      <c r="A389" s="1" t="str">
        <f>CONCATENATE(G389,"-",F389,"-",H389)</f>
        <v>999918021-Black-Cadet</v>
      </c>
      <c r="B389" s="1" t="str">
        <f>CONCATENATE(G389,"-",H389)</f>
        <v>999918021-Cadet</v>
      </c>
      <c r="C389" s="36" t="s">
        <v>1464</v>
      </c>
      <c r="D389" s="36" t="s">
        <v>601</v>
      </c>
      <c r="E389" s="36" t="s">
        <v>17</v>
      </c>
      <c r="F389" s="41" t="s">
        <v>14</v>
      </c>
      <c r="G389" s="127">
        <v>999918021</v>
      </c>
      <c r="H389" s="41" t="s">
        <v>18</v>
      </c>
      <c r="I389" s="34">
        <f>((L389)-J389)+T389</f>
        <v>651.5</v>
      </c>
      <c r="J389" s="34">
        <f>L389/2</f>
        <v>56.5</v>
      </c>
      <c r="K389" s="37"/>
      <c r="L389" s="34">
        <f>SUM(N389,O389,P389,Q389,R389,M389)</f>
        <v>113</v>
      </c>
      <c r="M389" s="34">
        <f>AJ389</f>
        <v>0</v>
      </c>
      <c r="N389" s="34">
        <f>SUM(AI389)</f>
        <v>56</v>
      </c>
      <c r="O389" s="34">
        <f>0</f>
        <v>0</v>
      </c>
      <c r="P389" s="34">
        <v>0</v>
      </c>
      <c r="Q389" s="34">
        <v>0</v>
      </c>
      <c r="R389" s="34">
        <f>AH389</f>
        <v>57</v>
      </c>
      <c r="S389" s="122"/>
      <c r="T389" s="41">
        <f>SUM(U389,AA389)</f>
        <v>595</v>
      </c>
      <c r="U389" s="41">
        <f>IF(SUM(V389:Y389)&gt;=250, 250,SUM(V389:Y389))</f>
        <v>184</v>
      </c>
      <c r="V389" s="41">
        <v>0</v>
      </c>
      <c r="W389" s="41">
        <v>0</v>
      </c>
      <c r="X389" s="41">
        <f>SUM(AL389,AN389,BO389,BS389)</f>
        <v>56</v>
      </c>
      <c r="Y389" s="41">
        <f>SUM(AO389:BN389)</f>
        <v>128</v>
      </c>
      <c r="Z389" s="41">
        <f>COUNTIF(AO389:BN389, "&gt;0")</f>
        <v>2</v>
      </c>
      <c r="AA389" s="41">
        <f>SUM(AB389:AF389)</f>
        <v>411</v>
      </c>
      <c r="AB389" s="41">
        <f>BP389+BQ389</f>
        <v>95</v>
      </c>
      <c r="AC389" s="41">
        <v>0</v>
      </c>
      <c r="AD389" s="41">
        <v>0</v>
      </c>
      <c r="AE389" s="41">
        <f>SUM(BR389)</f>
        <v>191</v>
      </c>
      <c r="AF389" s="41">
        <f>SUM(AM389)</f>
        <v>125</v>
      </c>
      <c r="AG389" s="37"/>
      <c r="AH389" s="36">
        <v>57</v>
      </c>
      <c r="AI389" s="126">
        <v>56</v>
      </c>
      <c r="AJ389" s="36">
        <v>0</v>
      </c>
      <c r="AK389" s="121"/>
      <c r="AL389" s="1">
        <v>0</v>
      </c>
      <c r="AM389" s="1">
        <v>125</v>
      </c>
      <c r="AN389" s="1">
        <v>56</v>
      </c>
      <c r="AO389" s="1">
        <v>0</v>
      </c>
      <c r="AP389" s="1">
        <v>0</v>
      </c>
      <c r="AQ389" s="114">
        <v>0</v>
      </c>
      <c r="AR389" s="1">
        <v>0</v>
      </c>
      <c r="AS389" s="114">
        <v>60</v>
      </c>
      <c r="AT389" s="114">
        <v>0</v>
      </c>
      <c r="AU389" s="114">
        <v>0</v>
      </c>
      <c r="AV389" s="114">
        <v>0</v>
      </c>
      <c r="AW389" s="114">
        <v>0</v>
      </c>
      <c r="AX389" s="114">
        <v>0</v>
      </c>
      <c r="AY389" s="114">
        <v>0</v>
      </c>
      <c r="AZ389" s="114">
        <v>0</v>
      </c>
      <c r="BA389" s="114">
        <v>0</v>
      </c>
      <c r="BB389" s="114">
        <v>0</v>
      </c>
      <c r="BC389" s="114">
        <v>0</v>
      </c>
      <c r="BD389" s="115">
        <v>0</v>
      </c>
      <c r="BE389" s="114">
        <v>0</v>
      </c>
      <c r="BF389" s="114">
        <v>0</v>
      </c>
      <c r="BG389" s="114">
        <v>0</v>
      </c>
      <c r="BH389" s="114">
        <v>68</v>
      </c>
      <c r="BI389" s="114">
        <v>0</v>
      </c>
      <c r="BJ389" s="114">
        <v>0</v>
      </c>
      <c r="BK389" s="114">
        <v>0</v>
      </c>
      <c r="BL389" s="114">
        <v>0</v>
      </c>
      <c r="BM389" s="114">
        <v>0</v>
      </c>
      <c r="BN389" s="114">
        <v>0</v>
      </c>
      <c r="BO389" s="114">
        <v>0</v>
      </c>
      <c r="BP389" s="114">
        <v>95</v>
      </c>
      <c r="BQ389" s="114">
        <v>0</v>
      </c>
      <c r="BR389" s="114">
        <v>191</v>
      </c>
      <c r="BS389" s="114">
        <v>0</v>
      </c>
    </row>
    <row r="390" spans="1:71" s="1" customFormat="1" ht="15" x14ac:dyDescent="0.25">
      <c r="A390" s="1" t="str">
        <f>CONCATENATE(G390,"-",F390,"-",H390)</f>
        <v>999919654-Black-Cadet</v>
      </c>
      <c r="B390" s="1" t="str">
        <f>CONCATENATE(G390,"-",H390)</f>
        <v>999919654-Cadet</v>
      </c>
      <c r="C390" s="34" t="s">
        <v>122</v>
      </c>
      <c r="D390" s="34" t="s">
        <v>470</v>
      </c>
      <c r="E390" s="34" t="s">
        <v>17</v>
      </c>
      <c r="F390" s="41" t="s">
        <v>14</v>
      </c>
      <c r="G390" s="127">
        <v>999919654</v>
      </c>
      <c r="H390" s="41" t="s">
        <v>18</v>
      </c>
      <c r="I390" s="34">
        <f>((L390)-J390)+T390</f>
        <v>646</v>
      </c>
      <c r="J390" s="36"/>
      <c r="K390" s="35"/>
      <c r="L390" s="34">
        <f>SUM(N390,O390,P390,Q390,R390,M390)</f>
        <v>64</v>
      </c>
      <c r="M390" s="34">
        <f>AJ390</f>
        <v>0</v>
      </c>
      <c r="N390" s="34">
        <f>SUM(AI390)</f>
        <v>0</v>
      </c>
      <c r="O390" s="34">
        <f>0</f>
        <v>0</v>
      </c>
      <c r="P390" s="34">
        <v>0</v>
      </c>
      <c r="Q390" s="34">
        <v>0</v>
      </c>
      <c r="R390" s="34">
        <f>AH390</f>
        <v>64</v>
      </c>
      <c r="S390" s="122"/>
      <c r="T390" s="41">
        <f>SUM(U390,AA390)</f>
        <v>582</v>
      </c>
      <c r="U390" s="41">
        <f>IF(SUM(V390:Y390)&gt;=250, 250,SUM(V390:Y390))</f>
        <v>106</v>
      </c>
      <c r="V390" s="41">
        <v>0</v>
      </c>
      <c r="W390" s="41">
        <v>0</v>
      </c>
      <c r="X390" s="41">
        <f>SUM(AL390,AN390,BO390,BS390)</f>
        <v>0</v>
      </c>
      <c r="Y390" s="41">
        <f>SUM(AO390:BN390)</f>
        <v>106</v>
      </c>
      <c r="Z390" s="41">
        <f>COUNTIF(AO390:BN390, "&gt;0")</f>
        <v>2</v>
      </c>
      <c r="AA390" s="41">
        <f>SUM(AB390:AF390)</f>
        <v>476</v>
      </c>
      <c r="AB390" s="41">
        <f>BP390+BQ390</f>
        <v>166</v>
      </c>
      <c r="AC390" s="41">
        <v>0</v>
      </c>
      <c r="AD390" s="41">
        <v>0</v>
      </c>
      <c r="AE390" s="41">
        <f>SUM(BR390)</f>
        <v>143</v>
      </c>
      <c r="AF390" s="41">
        <f>SUM(AM390)</f>
        <v>167</v>
      </c>
      <c r="AG390" s="122"/>
      <c r="AH390" s="36">
        <v>64</v>
      </c>
      <c r="AI390" s="126">
        <v>0</v>
      </c>
      <c r="AJ390" s="36">
        <v>0</v>
      </c>
      <c r="AK390" s="121"/>
      <c r="AL390" s="1">
        <v>0</v>
      </c>
      <c r="AM390" s="1">
        <v>167</v>
      </c>
      <c r="AN390" s="1">
        <v>0</v>
      </c>
      <c r="AO390" s="1">
        <v>0</v>
      </c>
      <c r="AP390" s="1">
        <v>0</v>
      </c>
      <c r="AQ390" s="114">
        <v>0</v>
      </c>
      <c r="AR390" s="1">
        <v>0</v>
      </c>
      <c r="AS390" s="114">
        <v>0</v>
      </c>
      <c r="AT390" s="114">
        <v>0</v>
      </c>
      <c r="AU390" s="114">
        <v>0</v>
      </c>
      <c r="AV390" s="114">
        <v>38</v>
      </c>
      <c r="AW390" s="114">
        <v>0</v>
      </c>
      <c r="AX390" s="114">
        <v>0</v>
      </c>
      <c r="AY390" s="114">
        <v>0</v>
      </c>
      <c r="AZ390" s="114">
        <v>0</v>
      </c>
      <c r="BA390" s="114">
        <v>0</v>
      </c>
      <c r="BB390" s="114">
        <v>0</v>
      </c>
      <c r="BC390" s="114">
        <v>68</v>
      </c>
      <c r="BD390" s="115">
        <v>0</v>
      </c>
      <c r="BE390" s="114">
        <v>0</v>
      </c>
      <c r="BF390" s="114">
        <v>0</v>
      </c>
      <c r="BG390" s="114">
        <v>0</v>
      </c>
      <c r="BH390" s="114">
        <v>0</v>
      </c>
      <c r="BI390" s="114">
        <v>0</v>
      </c>
      <c r="BJ390" s="114">
        <v>0</v>
      </c>
      <c r="BK390" s="114">
        <v>0</v>
      </c>
      <c r="BL390" s="114">
        <v>0</v>
      </c>
      <c r="BM390" s="114">
        <v>0</v>
      </c>
      <c r="BN390" s="114">
        <v>0</v>
      </c>
      <c r="BO390" s="114">
        <v>0</v>
      </c>
      <c r="BP390" s="114">
        <v>71</v>
      </c>
      <c r="BQ390" s="114">
        <v>95</v>
      </c>
      <c r="BR390" s="114">
        <v>143</v>
      </c>
      <c r="BS390" s="114">
        <v>0</v>
      </c>
    </row>
    <row r="391" spans="1:71" s="1" customFormat="1" ht="15" x14ac:dyDescent="0.25">
      <c r="A391" s="1" t="str">
        <f>CONCATENATE(G391,"-",F391,"-",H391)</f>
        <v>999921553-Black-Cadet</v>
      </c>
      <c r="B391" s="1" t="str">
        <f>CONCATENATE(G391,"-",H391)</f>
        <v>999921553-Cadet</v>
      </c>
      <c r="C391" s="36" t="s">
        <v>1194</v>
      </c>
      <c r="D391" s="36" t="s">
        <v>52</v>
      </c>
      <c r="E391" s="36" t="s">
        <v>17</v>
      </c>
      <c r="F391" s="41" t="s">
        <v>14</v>
      </c>
      <c r="G391" s="127">
        <v>999921553</v>
      </c>
      <c r="H391" s="41" t="s">
        <v>18</v>
      </c>
      <c r="I391" s="34">
        <f>((L391)-J391)+T391</f>
        <v>642</v>
      </c>
      <c r="J391" s="34">
        <f>L391/2</f>
        <v>104</v>
      </c>
      <c r="K391" s="37"/>
      <c r="L391" s="34">
        <f>SUM(N391,O391,P391,Q391,R391,M391)</f>
        <v>208</v>
      </c>
      <c r="M391" s="34">
        <f>AJ391</f>
        <v>23</v>
      </c>
      <c r="N391" s="34">
        <f>SUM(AI391)</f>
        <v>100</v>
      </c>
      <c r="O391" s="34">
        <f>0</f>
        <v>0</v>
      </c>
      <c r="P391" s="34">
        <v>0</v>
      </c>
      <c r="Q391" s="34">
        <v>0</v>
      </c>
      <c r="R391" s="34">
        <f>AH391</f>
        <v>85</v>
      </c>
      <c r="S391" s="122"/>
      <c r="T391" s="41">
        <f>SUM(U391,AA391)</f>
        <v>538</v>
      </c>
      <c r="U391" s="41">
        <f>IF(SUM(V391:Y391)&gt;=250, 250,SUM(V391:Y391))</f>
        <v>175</v>
      </c>
      <c r="V391" s="41">
        <v>0</v>
      </c>
      <c r="W391" s="41">
        <v>0</v>
      </c>
      <c r="X391" s="41">
        <f>SUM(AL391,AN391,BO391,BS391)</f>
        <v>56</v>
      </c>
      <c r="Y391" s="41">
        <f>SUM(AO391:BN391)</f>
        <v>119</v>
      </c>
      <c r="Z391" s="41">
        <f>COUNTIF(AO391:BN391, "&gt;0")</f>
        <v>2</v>
      </c>
      <c r="AA391" s="41">
        <f>SUM(AB391:AF391)</f>
        <v>363</v>
      </c>
      <c r="AB391" s="41">
        <f>BP391+BQ391</f>
        <v>95</v>
      </c>
      <c r="AC391" s="41">
        <v>0</v>
      </c>
      <c r="AD391" s="41">
        <v>0</v>
      </c>
      <c r="AE391" s="41">
        <f>SUM(BR391)</f>
        <v>143</v>
      </c>
      <c r="AF391" s="41">
        <f>SUM(AM391)</f>
        <v>125</v>
      </c>
      <c r="AG391" s="122"/>
      <c r="AH391" s="36">
        <v>85</v>
      </c>
      <c r="AI391" s="126">
        <v>100</v>
      </c>
      <c r="AJ391" s="36">
        <v>23</v>
      </c>
      <c r="AK391" s="121"/>
      <c r="AL391" s="1">
        <v>0</v>
      </c>
      <c r="AM391" s="1">
        <v>125</v>
      </c>
      <c r="AN391" s="1">
        <v>0</v>
      </c>
      <c r="AO391" s="1">
        <v>0</v>
      </c>
      <c r="AP391" s="1">
        <v>0</v>
      </c>
      <c r="AQ391" s="114">
        <v>68</v>
      </c>
      <c r="AR391" s="1">
        <v>0</v>
      </c>
      <c r="AS391" s="114">
        <v>0</v>
      </c>
      <c r="AT391" s="114">
        <v>0</v>
      </c>
      <c r="AU391" s="114">
        <v>0</v>
      </c>
      <c r="AV391" s="114">
        <v>0</v>
      </c>
      <c r="AW391" s="114">
        <v>51</v>
      </c>
      <c r="AX391" s="114">
        <v>0</v>
      </c>
      <c r="AY391" s="114">
        <v>0</v>
      </c>
      <c r="AZ391" s="114">
        <v>0</v>
      </c>
      <c r="BA391" s="114">
        <v>0</v>
      </c>
      <c r="BB391" s="114">
        <v>0</v>
      </c>
      <c r="BC391" s="114">
        <v>0</v>
      </c>
      <c r="BD391" s="115">
        <v>0</v>
      </c>
      <c r="BE391" s="114">
        <v>0</v>
      </c>
      <c r="BF391" s="114">
        <v>0</v>
      </c>
      <c r="BG391" s="114">
        <v>0</v>
      </c>
      <c r="BH391" s="114">
        <v>0</v>
      </c>
      <c r="BI391" s="114">
        <v>0</v>
      </c>
      <c r="BJ391" s="114">
        <v>0</v>
      </c>
      <c r="BK391" s="114">
        <v>0</v>
      </c>
      <c r="BL391" s="114">
        <v>0</v>
      </c>
      <c r="BM391" s="114">
        <v>0</v>
      </c>
      <c r="BN391" s="114">
        <v>0</v>
      </c>
      <c r="BO391" s="114">
        <v>0</v>
      </c>
      <c r="BP391" s="114">
        <v>0</v>
      </c>
      <c r="BQ391" s="114">
        <v>95</v>
      </c>
      <c r="BR391" s="114">
        <v>143</v>
      </c>
      <c r="BS391" s="114">
        <v>56</v>
      </c>
    </row>
    <row r="392" spans="1:71" s="1" customFormat="1" ht="15" x14ac:dyDescent="0.25">
      <c r="A392" s="1" t="str">
        <f>CONCATENATE(G392,"-",F392,"-",H392)</f>
        <v>999927283-Black-Cadet</v>
      </c>
      <c r="B392" s="1" t="str">
        <f>CONCATENATE(G392,"-",H392)</f>
        <v>999927283-Cadet</v>
      </c>
      <c r="C392" s="43" t="s">
        <v>1114</v>
      </c>
      <c r="D392" s="43" t="s">
        <v>1115</v>
      </c>
      <c r="E392" s="43" t="s">
        <v>17</v>
      </c>
      <c r="F392" s="41" t="s">
        <v>14</v>
      </c>
      <c r="G392" s="127">
        <v>999927283</v>
      </c>
      <c r="H392" s="41" t="s">
        <v>18</v>
      </c>
      <c r="I392" s="34">
        <f>((L392)-J392)+T392</f>
        <v>613</v>
      </c>
      <c r="J392" s="34"/>
      <c r="K392" s="35"/>
      <c r="L392" s="34">
        <f>SUM(N392,O392,P392,Q392,R392,M392)</f>
        <v>48</v>
      </c>
      <c r="M392" s="34">
        <f>AJ392</f>
        <v>0</v>
      </c>
      <c r="N392" s="34">
        <f>SUM(AI392)</f>
        <v>0</v>
      </c>
      <c r="O392" s="34">
        <f>0</f>
        <v>0</v>
      </c>
      <c r="P392" s="34">
        <v>0</v>
      </c>
      <c r="Q392" s="34">
        <v>0</v>
      </c>
      <c r="R392" s="34">
        <f>AH392</f>
        <v>48</v>
      </c>
      <c r="S392" s="122"/>
      <c r="T392" s="41">
        <f>SUM(U392,AA392)</f>
        <v>565</v>
      </c>
      <c r="U392" s="41">
        <f>IF(SUM(V392:Y392)&gt;=250, 250,SUM(V392:Y392))</f>
        <v>184</v>
      </c>
      <c r="V392" s="41">
        <v>0</v>
      </c>
      <c r="W392" s="41">
        <v>0</v>
      </c>
      <c r="X392" s="41">
        <f>SUM(AL392,AN392,BO392,BS392)</f>
        <v>56</v>
      </c>
      <c r="Y392" s="41">
        <f>SUM(AO392:BN392)</f>
        <v>128</v>
      </c>
      <c r="Z392" s="41">
        <f>COUNTIF(AO392:BN392, "&gt;0")</f>
        <v>2</v>
      </c>
      <c r="AA392" s="41">
        <f>SUM(AB392:AF392)</f>
        <v>381</v>
      </c>
      <c r="AB392" s="41">
        <f>BP392+BQ392</f>
        <v>127</v>
      </c>
      <c r="AC392" s="41">
        <v>0</v>
      </c>
      <c r="AD392" s="41">
        <v>0</v>
      </c>
      <c r="AE392" s="41">
        <f>SUM(BR392)</f>
        <v>254</v>
      </c>
      <c r="AF392" s="41">
        <f>SUM(AM392)</f>
        <v>0</v>
      </c>
      <c r="AG392" s="122"/>
      <c r="AH392" s="36">
        <v>48</v>
      </c>
      <c r="AI392" s="126">
        <v>0</v>
      </c>
      <c r="AJ392" s="36">
        <v>0</v>
      </c>
      <c r="AK392" s="121"/>
      <c r="AL392" s="1">
        <v>56</v>
      </c>
      <c r="AM392" s="1">
        <v>0</v>
      </c>
      <c r="AN392" s="1">
        <v>0</v>
      </c>
      <c r="AO392" s="1">
        <v>90</v>
      </c>
      <c r="AP392" s="1">
        <v>0</v>
      </c>
      <c r="AQ392" s="114">
        <v>0</v>
      </c>
      <c r="AR392" s="1">
        <v>0</v>
      </c>
      <c r="AS392" s="114">
        <v>0</v>
      </c>
      <c r="AT392" s="114">
        <v>0</v>
      </c>
      <c r="AU392" s="114">
        <v>0</v>
      </c>
      <c r="AV392" s="114">
        <v>38</v>
      </c>
      <c r="AW392" s="114">
        <v>0</v>
      </c>
      <c r="AX392" s="114">
        <v>0</v>
      </c>
      <c r="AY392" s="114">
        <v>0</v>
      </c>
      <c r="AZ392" s="114">
        <v>0</v>
      </c>
      <c r="BA392" s="114">
        <v>0</v>
      </c>
      <c r="BB392" s="114">
        <v>0</v>
      </c>
      <c r="BC392" s="114">
        <v>0</v>
      </c>
      <c r="BD392" s="115">
        <v>0</v>
      </c>
      <c r="BE392" s="114">
        <v>0</v>
      </c>
      <c r="BF392" s="114">
        <v>0</v>
      </c>
      <c r="BG392" s="114">
        <v>0</v>
      </c>
      <c r="BH392" s="114">
        <v>0</v>
      </c>
      <c r="BI392" s="114">
        <v>0</v>
      </c>
      <c r="BJ392" s="114">
        <v>0</v>
      </c>
      <c r="BK392" s="114">
        <v>0</v>
      </c>
      <c r="BL392" s="114">
        <v>0</v>
      </c>
      <c r="BM392" s="114">
        <v>0</v>
      </c>
      <c r="BN392" s="114">
        <v>0</v>
      </c>
      <c r="BO392" s="114">
        <v>0</v>
      </c>
      <c r="BP392" s="114">
        <v>127</v>
      </c>
      <c r="BQ392" s="114">
        <v>0</v>
      </c>
      <c r="BR392" s="114">
        <v>254</v>
      </c>
      <c r="BS392" s="114">
        <v>0</v>
      </c>
    </row>
    <row r="393" spans="1:71" s="1" customFormat="1" ht="15" x14ac:dyDescent="0.25">
      <c r="A393" s="1" t="str">
        <f>CONCATENATE(G393,"-",F393,"-",H393)</f>
        <v>999928587-Black-Cadet</v>
      </c>
      <c r="B393" s="1" t="str">
        <f>CONCATENATE(G393,"-",H393)</f>
        <v>999928587-Cadet</v>
      </c>
      <c r="C393" s="36" t="s">
        <v>1424</v>
      </c>
      <c r="D393" s="36" t="s">
        <v>495</v>
      </c>
      <c r="E393" s="36" t="s">
        <v>17</v>
      </c>
      <c r="F393" s="41" t="s">
        <v>14</v>
      </c>
      <c r="G393" s="127">
        <v>999928587</v>
      </c>
      <c r="H393" s="41" t="s">
        <v>18</v>
      </c>
      <c r="I393" s="34">
        <f>((L393)-J393)+T393</f>
        <v>612</v>
      </c>
      <c r="J393" s="36"/>
      <c r="K393" s="37"/>
      <c r="L393" s="34">
        <f>SUM(N393,O393,P393,Q393,R393,M393)</f>
        <v>73</v>
      </c>
      <c r="M393" s="34">
        <f>AJ393</f>
        <v>17</v>
      </c>
      <c r="N393" s="34">
        <f>SUM(AI393)</f>
        <v>56</v>
      </c>
      <c r="O393" s="34">
        <f>0</f>
        <v>0</v>
      </c>
      <c r="P393" s="34">
        <v>0</v>
      </c>
      <c r="Q393" s="34">
        <v>0</v>
      </c>
      <c r="R393" s="34">
        <f>AH393</f>
        <v>0</v>
      </c>
      <c r="S393" s="122"/>
      <c r="T393" s="41">
        <f>SUM(U393,AA393)</f>
        <v>539</v>
      </c>
      <c r="U393" s="41">
        <f>IF(SUM(V393:Y393)&gt;=250, 250,SUM(V393:Y393))</f>
        <v>110</v>
      </c>
      <c r="V393" s="41">
        <v>0</v>
      </c>
      <c r="W393" s="41">
        <v>0</v>
      </c>
      <c r="X393" s="41">
        <f>SUM(AL393,AN393,BO393,BS393)</f>
        <v>42</v>
      </c>
      <c r="Y393" s="41">
        <f>SUM(AO393:BN393)</f>
        <v>68</v>
      </c>
      <c r="Z393" s="41">
        <f>COUNTIF(AO393:BN393, "&gt;0")</f>
        <v>1</v>
      </c>
      <c r="AA393" s="41">
        <f>SUM(AB393:AF393)</f>
        <v>429</v>
      </c>
      <c r="AB393" s="41">
        <f>BP393+BQ393</f>
        <v>71</v>
      </c>
      <c r="AC393" s="41">
        <v>0</v>
      </c>
      <c r="AD393" s="41">
        <v>0</v>
      </c>
      <c r="AE393" s="41">
        <f>SUM(BR393)</f>
        <v>191</v>
      </c>
      <c r="AF393" s="41">
        <f>SUM(AM393)</f>
        <v>167</v>
      </c>
      <c r="AG393" s="122"/>
      <c r="AH393" s="36">
        <v>0</v>
      </c>
      <c r="AI393" s="126">
        <v>56</v>
      </c>
      <c r="AJ393" s="36">
        <v>17</v>
      </c>
      <c r="AK393" s="121"/>
      <c r="AL393" s="1">
        <v>0</v>
      </c>
      <c r="AM393" s="1">
        <v>167</v>
      </c>
      <c r="AN393" s="1">
        <v>0</v>
      </c>
      <c r="AO393" s="1">
        <v>0</v>
      </c>
      <c r="AP393" s="1">
        <v>0</v>
      </c>
      <c r="AQ393" s="114">
        <v>0</v>
      </c>
      <c r="AR393" s="1">
        <v>0</v>
      </c>
      <c r="AS393" s="114">
        <v>0</v>
      </c>
      <c r="AT393" s="114">
        <v>0</v>
      </c>
      <c r="AU393" s="114">
        <v>0</v>
      </c>
      <c r="AV393" s="114">
        <v>0</v>
      </c>
      <c r="AW393" s="114">
        <v>68</v>
      </c>
      <c r="AX393" s="114">
        <v>0</v>
      </c>
      <c r="AY393" s="114">
        <v>0</v>
      </c>
      <c r="AZ393" s="114">
        <v>0</v>
      </c>
      <c r="BA393" s="114">
        <v>0</v>
      </c>
      <c r="BB393" s="114">
        <v>0</v>
      </c>
      <c r="BC393" s="114">
        <v>0</v>
      </c>
      <c r="BD393" s="115">
        <v>0</v>
      </c>
      <c r="BE393" s="114">
        <v>0</v>
      </c>
      <c r="BF393" s="114">
        <v>0</v>
      </c>
      <c r="BG393" s="114">
        <v>0</v>
      </c>
      <c r="BH393" s="114">
        <v>0</v>
      </c>
      <c r="BI393" s="114">
        <v>0</v>
      </c>
      <c r="BJ393" s="114">
        <v>0</v>
      </c>
      <c r="BK393" s="114">
        <v>0</v>
      </c>
      <c r="BL393" s="114">
        <v>0</v>
      </c>
      <c r="BM393" s="114">
        <v>0</v>
      </c>
      <c r="BN393" s="114">
        <v>0</v>
      </c>
      <c r="BO393" s="114">
        <v>0</v>
      </c>
      <c r="BP393" s="114">
        <v>0</v>
      </c>
      <c r="BQ393" s="114">
        <v>71</v>
      </c>
      <c r="BR393" s="114">
        <v>191</v>
      </c>
      <c r="BS393" s="114">
        <v>42</v>
      </c>
    </row>
    <row r="394" spans="1:71" s="1" customFormat="1" ht="15" x14ac:dyDescent="0.25">
      <c r="A394" s="1" t="str">
        <f>CONCATENATE(G394,"-",F394,"-",H394)</f>
        <v>999928755-Black-Cadet</v>
      </c>
      <c r="B394" s="1" t="str">
        <f>CONCATENATE(G394,"-",H394)</f>
        <v>999928755-Cadet</v>
      </c>
      <c r="C394" s="36" t="s">
        <v>144</v>
      </c>
      <c r="D394" s="36" t="s">
        <v>444</v>
      </c>
      <c r="E394" s="36" t="s">
        <v>17</v>
      </c>
      <c r="F394" s="41" t="s">
        <v>14</v>
      </c>
      <c r="G394" s="127">
        <v>999928755</v>
      </c>
      <c r="H394" s="41" t="s">
        <v>18</v>
      </c>
      <c r="I394" s="34">
        <f>((L394)-J394)+T394</f>
        <v>610</v>
      </c>
      <c r="J394" s="34"/>
      <c r="K394" s="37"/>
      <c r="L394" s="34">
        <f>SUM(N394,O394,P394,Q394,R394,M394)</f>
        <v>48</v>
      </c>
      <c r="M394" s="34">
        <f>AJ394</f>
        <v>0</v>
      </c>
      <c r="N394" s="34">
        <f>SUM(AI394)</f>
        <v>0</v>
      </c>
      <c r="O394" s="34">
        <f>0</f>
        <v>0</v>
      </c>
      <c r="P394" s="34">
        <v>0</v>
      </c>
      <c r="Q394" s="34">
        <v>0</v>
      </c>
      <c r="R394" s="34">
        <f>AH394</f>
        <v>48</v>
      </c>
      <c r="S394" s="122"/>
      <c r="T394" s="41">
        <f>SUM(U394,AA394)</f>
        <v>562</v>
      </c>
      <c r="U394" s="41">
        <f>IF(SUM(V394:Y394)&gt;=250, 250,SUM(V394:Y394))</f>
        <v>126</v>
      </c>
      <c r="V394" s="41">
        <v>0</v>
      </c>
      <c r="W394" s="41">
        <v>0</v>
      </c>
      <c r="X394" s="41">
        <f>SUM(AL394,AN394,BO394,BS394)</f>
        <v>75</v>
      </c>
      <c r="Y394" s="41">
        <f>SUM(AO394:BN394)</f>
        <v>51</v>
      </c>
      <c r="Z394" s="41">
        <f>COUNTIF(AO394:BN394, "&gt;0")</f>
        <v>1</v>
      </c>
      <c r="AA394" s="41">
        <f>SUM(AB394:AF394)</f>
        <v>436</v>
      </c>
      <c r="AB394" s="41">
        <f>BP394+BQ394</f>
        <v>71</v>
      </c>
      <c r="AC394" s="41">
        <v>0</v>
      </c>
      <c r="AD394" s="41">
        <v>0</v>
      </c>
      <c r="AE394" s="41">
        <f>SUM(BR394)</f>
        <v>143</v>
      </c>
      <c r="AF394" s="41">
        <f>SUM(AM394)</f>
        <v>222</v>
      </c>
      <c r="AG394" s="122"/>
      <c r="AH394" s="36">
        <v>48</v>
      </c>
      <c r="AI394" s="126">
        <v>0</v>
      </c>
      <c r="AJ394" s="36">
        <v>0</v>
      </c>
      <c r="AK394" s="121"/>
      <c r="AL394" s="1">
        <v>75</v>
      </c>
      <c r="AM394" s="1">
        <v>222</v>
      </c>
      <c r="AN394" s="1">
        <v>0</v>
      </c>
      <c r="AO394" s="1">
        <v>0</v>
      </c>
      <c r="AP394" s="1">
        <v>0</v>
      </c>
      <c r="AQ394" s="114">
        <v>0</v>
      </c>
      <c r="AR394" s="1">
        <v>0</v>
      </c>
      <c r="AS394" s="114">
        <v>0</v>
      </c>
      <c r="AT394" s="114">
        <v>0</v>
      </c>
      <c r="AU394" s="114">
        <v>0</v>
      </c>
      <c r="AV394" s="114">
        <v>51</v>
      </c>
      <c r="AW394" s="114">
        <v>0</v>
      </c>
      <c r="AX394" s="114">
        <v>0</v>
      </c>
      <c r="AY394" s="114">
        <v>0</v>
      </c>
      <c r="AZ394" s="114">
        <v>0</v>
      </c>
      <c r="BA394" s="114">
        <v>0</v>
      </c>
      <c r="BB394" s="114">
        <v>0</v>
      </c>
      <c r="BC394" s="114">
        <v>0</v>
      </c>
      <c r="BD394" s="115">
        <v>0</v>
      </c>
      <c r="BE394" s="114">
        <v>0</v>
      </c>
      <c r="BF394" s="114">
        <v>0</v>
      </c>
      <c r="BG394" s="114">
        <v>0</v>
      </c>
      <c r="BH394" s="114">
        <v>0</v>
      </c>
      <c r="BI394" s="114">
        <v>0</v>
      </c>
      <c r="BJ394" s="114">
        <v>0</v>
      </c>
      <c r="BK394" s="114">
        <v>0</v>
      </c>
      <c r="BL394" s="114">
        <v>0</v>
      </c>
      <c r="BM394" s="114">
        <v>0</v>
      </c>
      <c r="BN394" s="114">
        <v>0</v>
      </c>
      <c r="BO394" s="114">
        <v>0</v>
      </c>
      <c r="BP394" s="114">
        <v>71</v>
      </c>
      <c r="BQ394" s="114">
        <v>0</v>
      </c>
      <c r="BR394" s="114">
        <v>143</v>
      </c>
      <c r="BS394" s="114">
        <v>0</v>
      </c>
    </row>
    <row r="395" spans="1:71" s="1" customFormat="1" ht="15" x14ac:dyDescent="0.25">
      <c r="A395" s="1" t="str">
        <f>CONCATENATE(G395,"-",F395,"-",H395)</f>
        <v>999869113-Black-Cadet</v>
      </c>
      <c r="B395" s="1" t="str">
        <f>CONCATENATE(G395,"-",H395)</f>
        <v>999869113-Cadet</v>
      </c>
      <c r="C395" s="36" t="s">
        <v>209</v>
      </c>
      <c r="D395" s="36" t="s">
        <v>107</v>
      </c>
      <c r="E395" s="36" t="s">
        <v>17</v>
      </c>
      <c r="F395" s="41" t="s">
        <v>14</v>
      </c>
      <c r="G395" s="127">
        <v>999869113</v>
      </c>
      <c r="H395" s="41" t="s">
        <v>18</v>
      </c>
      <c r="I395" s="34">
        <f>((L395)-J395)+T395</f>
        <v>585.5</v>
      </c>
      <c r="J395" s="34">
        <f>L395/2</f>
        <v>49.5</v>
      </c>
      <c r="K395" s="35"/>
      <c r="L395" s="34">
        <f>SUM(N395,O395,P395,Q395,R395,M395)</f>
        <v>99</v>
      </c>
      <c r="M395" s="34">
        <f>AJ395</f>
        <v>0</v>
      </c>
      <c r="N395" s="34">
        <f>SUM(AI395)</f>
        <v>0</v>
      </c>
      <c r="O395" s="34">
        <f>0</f>
        <v>0</v>
      </c>
      <c r="P395" s="34">
        <v>0</v>
      </c>
      <c r="Q395" s="34">
        <v>0</v>
      </c>
      <c r="R395" s="34">
        <f>AH395</f>
        <v>99</v>
      </c>
      <c r="S395" s="122"/>
      <c r="T395" s="41">
        <f>SUM(U395,AA395)</f>
        <v>536</v>
      </c>
      <c r="U395" s="41">
        <f>IF(SUM(V395:Y395)&gt;=250, 250,SUM(V395:Y395))</f>
        <v>250</v>
      </c>
      <c r="V395" s="41">
        <v>0</v>
      </c>
      <c r="W395" s="41">
        <v>0</v>
      </c>
      <c r="X395" s="41">
        <f>SUM(AL395,AN395,BO395,BS395)</f>
        <v>100</v>
      </c>
      <c r="Y395" s="41">
        <f>SUM(AO395:BN395)-51-68</f>
        <v>158</v>
      </c>
      <c r="Z395" s="41">
        <f>COUNTIF(AO395:BN395, "&gt;0")</f>
        <v>4</v>
      </c>
      <c r="AA395" s="41">
        <f>SUM(AB395:AF395)</f>
        <v>286</v>
      </c>
      <c r="AB395" s="41">
        <f>BP395+BQ395</f>
        <v>95</v>
      </c>
      <c r="AC395" s="41">
        <v>0</v>
      </c>
      <c r="AD395" s="41">
        <v>0</v>
      </c>
      <c r="AE395" s="41">
        <f>SUM(BR395)</f>
        <v>191</v>
      </c>
      <c r="AF395" s="41">
        <f>SUM(AM395)</f>
        <v>0</v>
      </c>
      <c r="AG395" s="122"/>
      <c r="AH395" s="36">
        <v>99</v>
      </c>
      <c r="AI395" s="126">
        <v>0</v>
      </c>
      <c r="AJ395" s="36">
        <v>0</v>
      </c>
      <c r="AK395" s="121"/>
      <c r="AL395" s="1">
        <v>100</v>
      </c>
      <c r="AM395" s="1">
        <v>0</v>
      </c>
      <c r="AN395" s="1">
        <v>0</v>
      </c>
      <c r="AO395" s="1">
        <v>68</v>
      </c>
      <c r="AP395" s="1">
        <v>0</v>
      </c>
      <c r="AQ395" s="114">
        <v>0</v>
      </c>
      <c r="AR395" s="1">
        <v>0</v>
      </c>
      <c r="AS395" s="114">
        <v>0</v>
      </c>
      <c r="AT395" s="114">
        <v>0</v>
      </c>
      <c r="AU395" s="114">
        <v>0</v>
      </c>
      <c r="AV395" s="114">
        <v>51</v>
      </c>
      <c r="AW395" s="114">
        <v>68</v>
      </c>
      <c r="AX395" s="114">
        <v>0</v>
      </c>
      <c r="AY395" s="114">
        <v>0</v>
      </c>
      <c r="AZ395" s="114">
        <v>0</v>
      </c>
      <c r="BA395" s="114">
        <v>0</v>
      </c>
      <c r="BB395" s="114">
        <v>0</v>
      </c>
      <c r="BC395" s="114">
        <v>90</v>
      </c>
      <c r="BD395" s="115">
        <v>0</v>
      </c>
      <c r="BE395" s="114">
        <v>0</v>
      </c>
      <c r="BF395" s="114">
        <v>0</v>
      </c>
      <c r="BG395" s="114">
        <v>0</v>
      </c>
      <c r="BH395" s="114">
        <v>0</v>
      </c>
      <c r="BI395" s="114">
        <v>0</v>
      </c>
      <c r="BJ395" s="114">
        <v>0</v>
      </c>
      <c r="BK395" s="114">
        <v>0</v>
      </c>
      <c r="BL395" s="114">
        <v>0</v>
      </c>
      <c r="BM395" s="114">
        <v>0</v>
      </c>
      <c r="BN395" s="114">
        <v>0</v>
      </c>
      <c r="BO395" s="114">
        <v>0</v>
      </c>
      <c r="BP395" s="114">
        <v>95</v>
      </c>
      <c r="BQ395" s="114">
        <v>0</v>
      </c>
      <c r="BR395" s="114">
        <v>191</v>
      </c>
      <c r="BS395" s="114">
        <v>0</v>
      </c>
    </row>
    <row r="396" spans="1:71" s="1" customFormat="1" ht="15" x14ac:dyDescent="0.25">
      <c r="A396" s="1" t="str">
        <f>CONCATENATE(G396,"-",F396,"-",H396)</f>
        <v>999923830-Black-Cadet</v>
      </c>
      <c r="B396" s="1" t="str">
        <f>CONCATENATE(G396,"-",H396)</f>
        <v>999923830-Cadet</v>
      </c>
      <c r="C396" s="36" t="s">
        <v>875</v>
      </c>
      <c r="D396" s="36" t="s">
        <v>1927</v>
      </c>
      <c r="E396" s="36" t="s">
        <v>17</v>
      </c>
      <c r="F396" s="41" t="s">
        <v>14</v>
      </c>
      <c r="G396" s="128">
        <v>999923830</v>
      </c>
      <c r="H396" s="41" t="s">
        <v>18</v>
      </c>
      <c r="I396" s="34">
        <f>((L396)-J396)+T396</f>
        <v>584</v>
      </c>
      <c r="J396" s="34">
        <f>L396/2</f>
        <v>22.5</v>
      </c>
      <c r="K396" s="37"/>
      <c r="L396" s="34">
        <f>SUM(N396,O396,P396,Q396,R396,M396)</f>
        <v>45</v>
      </c>
      <c r="M396" s="34">
        <f>AJ396</f>
        <v>0</v>
      </c>
      <c r="N396" s="34">
        <f>SUM(AI396)</f>
        <v>0</v>
      </c>
      <c r="O396" s="34">
        <f>0</f>
        <v>0</v>
      </c>
      <c r="P396" s="34">
        <v>0</v>
      </c>
      <c r="Q396" s="34">
        <v>0</v>
      </c>
      <c r="R396" s="34">
        <f>AH396</f>
        <v>45</v>
      </c>
      <c r="S396" s="122"/>
      <c r="T396" s="41">
        <f>SUM(U396,AA396)</f>
        <v>561.5</v>
      </c>
      <c r="U396" s="41">
        <f>IF(SUM(V396:Y396)&gt;=250, 250,SUM(V396:Y396))</f>
        <v>187.5</v>
      </c>
      <c r="V396" s="41">
        <v>0</v>
      </c>
      <c r="W396" s="41">
        <v>0</v>
      </c>
      <c r="X396" s="41">
        <f>SUM(AL396,AN396,BO396,BS396)</f>
        <v>37.5</v>
      </c>
      <c r="Y396" s="41">
        <f>SUM(AO396:BN396)-60</f>
        <v>150</v>
      </c>
      <c r="Z396" s="41">
        <f>COUNTIF(AO396:BN396, "&gt;0")</f>
        <v>3</v>
      </c>
      <c r="AA396" s="41">
        <f>SUM(AB396:AF396)</f>
        <v>374</v>
      </c>
      <c r="AB396" s="41">
        <f>BP396+BQ396</f>
        <v>142</v>
      </c>
      <c r="AC396" s="41">
        <v>0</v>
      </c>
      <c r="AD396" s="41">
        <v>0</v>
      </c>
      <c r="AE396" s="41">
        <f>SUM(BR396)</f>
        <v>107</v>
      </c>
      <c r="AF396" s="41">
        <f>SUM(AM396)</f>
        <v>125</v>
      </c>
      <c r="AG396" s="122"/>
      <c r="AH396" s="36">
        <v>45</v>
      </c>
      <c r="AI396" s="36">
        <v>0</v>
      </c>
      <c r="AJ396" s="36">
        <v>0</v>
      </c>
      <c r="AK396" s="121"/>
      <c r="AL396" s="1">
        <v>0</v>
      </c>
      <c r="AM396" s="1">
        <v>125</v>
      </c>
      <c r="AN396" s="1">
        <v>0</v>
      </c>
      <c r="AO396" s="1">
        <v>0</v>
      </c>
      <c r="AP396" s="1">
        <v>0</v>
      </c>
      <c r="AQ396" s="114">
        <v>0</v>
      </c>
      <c r="AR396" s="1">
        <v>0</v>
      </c>
      <c r="AS396" s="114">
        <v>0</v>
      </c>
      <c r="AT396" s="114">
        <v>0</v>
      </c>
      <c r="AU396" s="114">
        <v>0</v>
      </c>
      <c r="AV396" s="114">
        <v>0</v>
      </c>
      <c r="AW396" s="114">
        <v>0</v>
      </c>
      <c r="AX396" s="114">
        <v>60</v>
      </c>
      <c r="AY396" s="114">
        <v>0</v>
      </c>
      <c r="AZ396" s="114">
        <v>0</v>
      </c>
      <c r="BA396" s="114">
        <v>0</v>
      </c>
      <c r="BB396" s="114">
        <v>0</v>
      </c>
      <c r="BC396" s="114">
        <v>0</v>
      </c>
      <c r="BD396" s="115">
        <v>0</v>
      </c>
      <c r="BE396" s="114">
        <v>0</v>
      </c>
      <c r="BF396" s="114">
        <v>90</v>
      </c>
      <c r="BG396" s="114">
        <v>0</v>
      </c>
      <c r="BH396" s="114">
        <v>0</v>
      </c>
      <c r="BI396" s="114">
        <v>0</v>
      </c>
      <c r="BJ396" s="114">
        <v>0</v>
      </c>
      <c r="BK396" s="114">
        <v>0</v>
      </c>
      <c r="BL396" s="114">
        <v>0</v>
      </c>
      <c r="BM396" s="114">
        <v>0</v>
      </c>
      <c r="BN396" s="114">
        <v>60</v>
      </c>
      <c r="BO396" s="114">
        <v>37.5</v>
      </c>
      <c r="BP396" s="114">
        <v>71</v>
      </c>
      <c r="BQ396" s="114">
        <v>71</v>
      </c>
      <c r="BR396" s="114">
        <v>107</v>
      </c>
      <c r="BS396" s="114">
        <v>0</v>
      </c>
    </row>
    <row r="397" spans="1:71" s="1" customFormat="1" ht="15" x14ac:dyDescent="0.25">
      <c r="A397" s="1" t="str">
        <f>CONCATENATE(G397,"-",F397,"-",H397)</f>
        <v>999919965-Black-Cadet</v>
      </c>
      <c r="B397" s="1" t="str">
        <f>CONCATENATE(G397,"-",H397)</f>
        <v>999919965-Cadet</v>
      </c>
      <c r="C397" s="34" t="s">
        <v>688</v>
      </c>
      <c r="D397" s="34" t="s">
        <v>689</v>
      </c>
      <c r="E397" s="34" t="s">
        <v>17</v>
      </c>
      <c r="F397" s="41" t="s">
        <v>14</v>
      </c>
      <c r="G397" s="127">
        <v>999919965</v>
      </c>
      <c r="H397" s="41" t="s">
        <v>18</v>
      </c>
      <c r="I397" s="34">
        <f>((L397)-J397)+T397</f>
        <v>518</v>
      </c>
      <c r="J397" s="36"/>
      <c r="K397" s="35"/>
      <c r="L397" s="34">
        <f>SUM(N397,O397,P397,Q397,R397,M397)</f>
        <v>0</v>
      </c>
      <c r="M397" s="34">
        <f>AJ397</f>
        <v>0</v>
      </c>
      <c r="N397" s="34">
        <f>SUM(AI397)</f>
        <v>0</v>
      </c>
      <c r="O397" s="34">
        <f>0</f>
        <v>0</v>
      </c>
      <c r="P397" s="34">
        <v>0</v>
      </c>
      <c r="Q397" s="34">
        <v>0</v>
      </c>
      <c r="R397" s="34">
        <f>AH397</f>
        <v>0</v>
      </c>
      <c r="S397" s="122"/>
      <c r="T397" s="41">
        <f>SUM(U397,AA397)</f>
        <v>518</v>
      </c>
      <c r="U397" s="41">
        <f>IF(SUM(V397:Y397)&gt;=250, 250,SUM(V397:Y397))</f>
        <v>131</v>
      </c>
      <c r="V397" s="41">
        <v>0</v>
      </c>
      <c r="W397" s="41">
        <v>0</v>
      </c>
      <c r="X397" s="41">
        <f>SUM(AL397,AN397,BO397,BS397)</f>
        <v>42</v>
      </c>
      <c r="Y397" s="41">
        <f>SUM(AO397:BN397)</f>
        <v>89</v>
      </c>
      <c r="Z397" s="41">
        <f>COUNTIF(AO397:BN397, "&gt;0")</f>
        <v>2</v>
      </c>
      <c r="AA397" s="41">
        <f>SUM(AB397:AF397)</f>
        <v>387</v>
      </c>
      <c r="AB397" s="41">
        <f>BP397+BQ397</f>
        <v>71</v>
      </c>
      <c r="AC397" s="41">
        <v>0</v>
      </c>
      <c r="AD397" s="41">
        <v>0</v>
      </c>
      <c r="AE397" s="41">
        <f>SUM(BR397)</f>
        <v>191</v>
      </c>
      <c r="AF397" s="41">
        <f>SUM(AM397)</f>
        <v>125</v>
      </c>
      <c r="AG397" s="122"/>
      <c r="AH397" s="36">
        <v>0</v>
      </c>
      <c r="AI397" s="126">
        <v>0</v>
      </c>
      <c r="AJ397" s="36">
        <v>0</v>
      </c>
      <c r="AK397" s="121"/>
      <c r="AL397" s="1">
        <v>42</v>
      </c>
      <c r="AM397" s="1">
        <v>125</v>
      </c>
      <c r="AN397" s="1">
        <v>0</v>
      </c>
      <c r="AO397" s="1">
        <v>0</v>
      </c>
      <c r="AP397" s="1">
        <v>51</v>
      </c>
      <c r="AQ397" s="114">
        <v>0</v>
      </c>
      <c r="AR397" s="1">
        <v>0</v>
      </c>
      <c r="AS397" s="114">
        <v>0</v>
      </c>
      <c r="AT397" s="114">
        <v>0</v>
      </c>
      <c r="AU397" s="114">
        <v>0</v>
      </c>
      <c r="AV397" s="114">
        <v>38</v>
      </c>
      <c r="AW397" s="114">
        <v>0</v>
      </c>
      <c r="AX397" s="114">
        <v>0</v>
      </c>
      <c r="AY397" s="114">
        <v>0</v>
      </c>
      <c r="AZ397" s="114">
        <v>0</v>
      </c>
      <c r="BA397" s="114">
        <v>0</v>
      </c>
      <c r="BB397" s="114">
        <v>0</v>
      </c>
      <c r="BC397" s="114">
        <v>0</v>
      </c>
      <c r="BD397" s="115">
        <v>0</v>
      </c>
      <c r="BE397" s="114">
        <v>0</v>
      </c>
      <c r="BF397" s="114">
        <v>0</v>
      </c>
      <c r="BG397" s="114">
        <v>0</v>
      </c>
      <c r="BH397" s="114">
        <v>0</v>
      </c>
      <c r="BI397" s="114">
        <v>0</v>
      </c>
      <c r="BJ397" s="114">
        <v>0</v>
      </c>
      <c r="BK397" s="114">
        <v>0</v>
      </c>
      <c r="BL397" s="114">
        <v>0</v>
      </c>
      <c r="BM397" s="114">
        <v>0</v>
      </c>
      <c r="BN397" s="114">
        <v>0</v>
      </c>
      <c r="BO397" s="114">
        <v>0</v>
      </c>
      <c r="BP397" s="114">
        <v>71</v>
      </c>
      <c r="BQ397" s="114">
        <v>0</v>
      </c>
      <c r="BR397" s="114">
        <v>191</v>
      </c>
      <c r="BS397" s="114">
        <v>0</v>
      </c>
    </row>
    <row r="398" spans="1:71" s="1" customFormat="1" ht="15" x14ac:dyDescent="0.25">
      <c r="A398" s="1" t="str">
        <f>CONCATENATE(G398,"-",F398,"-",H398)</f>
        <v>999918722-Black-Cadet</v>
      </c>
      <c r="B398" s="1" t="str">
        <f>CONCATENATE(G398,"-",H398)</f>
        <v>999918722-Cadet</v>
      </c>
      <c r="C398" s="34" t="s">
        <v>629</v>
      </c>
      <c r="D398" s="34" t="s">
        <v>630</v>
      </c>
      <c r="E398" s="34" t="s">
        <v>17</v>
      </c>
      <c r="F398" s="41" t="s">
        <v>14</v>
      </c>
      <c r="G398" s="127">
        <v>999918722</v>
      </c>
      <c r="H398" s="41" t="s">
        <v>18</v>
      </c>
      <c r="I398" s="34">
        <f>((L398)-J398)+T398</f>
        <v>504</v>
      </c>
      <c r="J398" s="34">
        <f>L398/2</f>
        <v>0</v>
      </c>
      <c r="K398" s="35"/>
      <c r="L398" s="34">
        <f>SUM(N398,O398,P398,Q398,R398,M398)</f>
        <v>0</v>
      </c>
      <c r="M398" s="34">
        <f>AJ398</f>
        <v>0</v>
      </c>
      <c r="N398" s="34">
        <f>SUM(AI398)</f>
        <v>0</v>
      </c>
      <c r="O398" s="34">
        <f>0</f>
        <v>0</v>
      </c>
      <c r="P398" s="34">
        <v>0</v>
      </c>
      <c r="Q398" s="34">
        <v>0</v>
      </c>
      <c r="R398" s="34">
        <f>AH398</f>
        <v>0</v>
      </c>
      <c r="S398" s="122"/>
      <c r="T398" s="41">
        <f>SUM(U398,AA398)</f>
        <v>504</v>
      </c>
      <c r="U398" s="41">
        <f>IF(SUM(V398:Y398)&gt;=250, 250,SUM(V398:Y398))</f>
        <v>68</v>
      </c>
      <c r="V398" s="41">
        <v>0</v>
      </c>
      <c r="W398" s="41">
        <v>0</v>
      </c>
      <c r="X398" s="41">
        <f>SUM(AL398,AN398,BO398,BS398)</f>
        <v>0</v>
      </c>
      <c r="Y398" s="41">
        <f>SUM(AO398:BN398)</f>
        <v>68</v>
      </c>
      <c r="Z398" s="41">
        <f>COUNTIF(AO398:BN398, "&gt;0")</f>
        <v>1</v>
      </c>
      <c r="AA398" s="41">
        <f>SUM(AB398:AF398)</f>
        <v>436</v>
      </c>
      <c r="AB398" s="41">
        <f>BP398+BQ398</f>
        <v>71</v>
      </c>
      <c r="AC398" s="41">
        <v>0</v>
      </c>
      <c r="AD398" s="41">
        <v>0</v>
      </c>
      <c r="AE398" s="41">
        <f>SUM(BR398)</f>
        <v>143</v>
      </c>
      <c r="AF398" s="41">
        <f>SUM(AM398)</f>
        <v>222</v>
      </c>
      <c r="AG398" s="122"/>
      <c r="AH398" s="36">
        <v>0</v>
      </c>
      <c r="AI398" s="126">
        <v>0</v>
      </c>
      <c r="AJ398" s="36">
        <v>0</v>
      </c>
      <c r="AK398" s="121"/>
      <c r="AL398" s="1">
        <v>0</v>
      </c>
      <c r="AM398" s="1">
        <v>222</v>
      </c>
      <c r="AN398" s="1">
        <v>0</v>
      </c>
      <c r="AO398" s="1">
        <v>0</v>
      </c>
      <c r="AP398" s="1">
        <v>0</v>
      </c>
      <c r="AQ398" s="114">
        <v>0</v>
      </c>
      <c r="AR398" s="1">
        <v>0</v>
      </c>
      <c r="AS398" s="114">
        <v>0</v>
      </c>
      <c r="AT398" s="114">
        <v>0</v>
      </c>
      <c r="AU398" s="114">
        <v>0</v>
      </c>
      <c r="AV398" s="114">
        <v>68</v>
      </c>
      <c r="AW398" s="114">
        <v>0</v>
      </c>
      <c r="AX398" s="114">
        <v>0</v>
      </c>
      <c r="AY398" s="114">
        <v>0</v>
      </c>
      <c r="AZ398" s="114">
        <v>0</v>
      </c>
      <c r="BA398" s="114">
        <v>0</v>
      </c>
      <c r="BB398" s="114">
        <v>0</v>
      </c>
      <c r="BC398" s="114">
        <v>0</v>
      </c>
      <c r="BD398" s="115">
        <v>0</v>
      </c>
      <c r="BE398" s="114">
        <v>0</v>
      </c>
      <c r="BF398" s="114">
        <v>0</v>
      </c>
      <c r="BG398" s="114">
        <v>0</v>
      </c>
      <c r="BH398" s="114">
        <v>0</v>
      </c>
      <c r="BI398" s="114">
        <v>0</v>
      </c>
      <c r="BJ398" s="114">
        <v>0</v>
      </c>
      <c r="BK398" s="114">
        <v>0</v>
      </c>
      <c r="BL398" s="114">
        <v>0</v>
      </c>
      <c r="BM398" s="114">
        <v>0</v>
      </c>
      <c r="BN398" s="114">
        <v>0</v>
      </c>
      <c r="BO398" s="114">
        <v>0</v>
      </c>
      <c r="BP398" s="114">
        <v>71</v>
      </c>
      <c r="BQ398" s="114">
        <v>0</v>
      </c>
      <c r="BR398" s="114">
        <v>143</v>
      </c>
      <c r="BS398" s="114">
        <v>0</v>
      </c>
    </row>
    <row r="399" spans="1:71" s="1" customFormat="1" ht="15" x14ac:dyDescent="0.25">
      <c r="A399" s="1" t="str">
        <f>CONCATENATE(G399,"-",F399,"-",H399)</f>
        <v>999910553-Black-Cadet</v>
      </c>
      <c r="B399" s="1" t="str">
        <f>CONCATENATE(G399,"-",H399)</f>
        <v>999910553-Cadet</v>
      </c>
      <c r="C399" s="36" t="s">
        <v>1297</v>
      </c>
      <c r="D399" s="36" t="s">
        <v>370</v>
      </c>
      <c r="E399" s="36" t="s">
        <v>17</v>
      </c>
      <c r="F399" s="41" t="s">
        <v>14</v>
      </c>
      <c r="G399" s="127">
        <v>999910553</v>
      </c>
      <c r="H399" s="41" t="s">
        <v>18</v>
      </c>
      <c r="I399" s="34">
        <f>((L399)-J399)+T399</f>
        <v>500</v>
      </c>
      <c r="J399" s="36"/>
      <c r="K399" s="37"/>
      <c r="L399" s="34">
        <f>SUM(N399,O399,P399,Q399,R399,M399)</f>
        <v>0</v>
      </c>
      <c r="M399" s="34">
        <f>AJ399</f>
        <v>0</v>
      </c>
      <c r="N399" s="34">
        <f>SUM(AI399)</f>
        <v>0</v>
      </c>
      <c r="O399" s="34">
        <f>0</f>
        <v>0</v>
      </c>
      <c r="P399" s="34">
        <v>0</v>
      </c>
      <c r="Q399" s="34">
        <v>0</v>
      </c>
      <c r="R399" s="34">
        <f>AH399</f>
        <v>0</v>
      </c>
      <c r="S399" s="122"/>
      <c r="T399" s="41">
        <f>SUM(U399,AA399)</f>
        <v>500</v>
      </c>
      <c r="U399" s="41">
        <f>IF(SUM(V399:Y399)&gt;=250, 250,SUM(V399:Y399))</f>
        <v>119</v>
      </c>
      <c r="V399" s="41">
        <v>0</v>
      </c>
      <c r="W399" s="41">
        <v>0</v>
      </c>
      <c r="X399" s="41">
        <f>SUM(AL399,AN399,BO399,BS399)</f>
        <v>0</v>
      </c>
      <c r="Y399" s="41">
        <f>SUM(AO399:BN399)</f>
        <v>119</v>
      </c>
      <c r="Z399" s="41">
        <f>COUNTIF(AO399:BN399, "&gt;0")</f>
        <v>2</v>
      </c>
      <c r="AA399" s="41">
        <f>SUM(AB399:AF399)</f>
        <v>381</v>
      </c>
      <c r="AB399" s="41">
        <f>BP399+BQ399</f>
        <v>71</v>
      </c>
      <c r="AC399" s="41">
        <v>0</v>
      </c>
      <c r="AD399" s="41">
        <v>0</v>
      </c>
      <c r="AE399" s="41">
        <f>SUM(BR399)</f>
        <v>143</v>
      </c>
      <c r="AF399" s="41">
        <f>SUM(AM399)</f>
        <v>167</v>
      </c>
      <c r="AG399" s="122"/>
      <c r="AH399" s="36">
        <v>0</v>
      </c>
      <c r="AI399" s="126">
        <v>0</v>
      </c>
      <c r="AJ399" s="36">
        <v>0</v>
      </c>
      <c r="AK399" s="121"/>
      <c r="AL399" s="1">
        <v>0</v>
      </c>
      <c r="AM399" s="1">
        <v>167</v>
      </c>
      <c r="AN399" s="1">
        <v>0</v>
      </c>
      <c r="AO399" s="1">
        <v>0</v>
      </c>
      <c r="AP399" s="1">
        <v>68</v>
      </c>
      <c r="AQ399" s="114">
        <v>0</v>
      </c>
      <c r="AR399" s="1">
        <v>0</v>
      </c>
      <c r="AS399" s="114">
        <v>0</v>
      </c>
      <c r="AT399" s="114">
        <v>0</v>
      </c>
      <c r="AU399" s="114">
        <v>0</v>
      </c>
      <c r="AV399" s="114">
        <v>0</v>
      </c>
      <c r="AW399" s="114">
        <v>0</v>
      </c>
      <c r="AX399" s="114">
        <v>0</v>
      </c>
      <c r="AY399" s="114">
        <v>0</v>
      </c>
      <c r="AZ399" s="114">
        <v>0</v>
      </c>
      <c r="BA399" s="114">
        <v>51</v>
      </c>
      <c r="BB399" s="114">
        <v>0</v>
      </c>
      <c r="BC399" s="114">
        <v>0</v>
      </c>
      <c r="BD399" s="115">
        <v>0</v>
      </c>
      <c r="BE399" s="114">
        <v>0</v>
      </c>
      <c r="BF399" s="114">
        <v>0</v>
      </c>
      <c r="BG399" s="114">
        <v>0</v>
      </c>
      <c r="BH399" s="114">
        <v>0</v>
      </c>
      <c r="BI399" s="114">
        <v>0</v>
      </c>
      <c r="BJ399" s="114">
        <v>0</v>
      </c>
      <c r="BK399" s="114">
        <v>0</v>
      </c>
      <c r="BL399" s="114">
        <v>0</v>
      </c>
      <c r="BM399" s="114">
        <v>0</v>
      </c>
      <c r="BN399" s="114">
        <v>0</v>
      </c>
      <c r="BO399" s="114">
        <v>0</v>
      </c>
      <c r="BP399" s="114">
        <v>71</v>
      </c>
      <c r="BQ399" s="114">
        <v>0</v>
      </c>
      <c r="BR399" s="114">
        <v>143</v>
      </c>
      <c r="BS399" s="114">
        <v>0</v>
      </c>
    </row>
    <row r="400" spans="1:71" s="1" customFormat="1" ht="15" x14ac:dyDescent="0.25">
      <c r="A400" s="1" t="str">
        <f>CONCATENATE(G400,"-",F400,"-",H400)</f>
        <v>999922323-Black-Cadet</v>
      </c>
      <c r="B400" s="1" t="str">
        <f>CONCATENATE(G400,"-",H400)</f>
        <v>999922323-Cadet</v>
      </c>
      <c r="C400" s="36" t="s">
        <v>796</v>
      </c>
      <c r="D400" s="36" t="s">
        <v>1207</v>
      </c>
      <c r="E400" s="36" t="s">
        <v>17</v>
      </c>
      <c r="F400" s="41" t="s">
        <v>14</v>
      </c>
      <c r="G400" s="127">
        <v>999922323</v>
      </c>
      <c r="H400" s="41" t="s">
        <v>18</v>
      </c>
      <c r="I400" s="34">
        <f>((L400)-J400)+T400</f>
        <v>445.5</v>
      </c>
      <c r="J400" s="34">
        <f>L400/2</f>
        <v>28.5</v>
      </c>
      <c r="K400" s="37"/>
      <c r="L400" s="34">
        <f>SUM(N400,O400,P400,Q400,R400,M400)</f>
        <v>57</v>
      </c>
      <c r="M400" s="34">
        <f>AJ400</f>
        <v>0</v>
      </c>
      <c r="N400" s="34">
        <f>SUM(AI400)</f>
        <v>0</v>
      </c>
      <c r="O400" s="34">
        <f>0</f>
        <v>0</v>
      </c>
      <c r="P400" s="34">
        <v>0</v>
      </c>
      <c r="Q400" s="34">
        <v>0</v>
      </c>
      <c r="R400" s="34">
        <f>AH400</f>
        <v>57</v>
      </c>
      <c r="S400" s="122"/>
      <c r="T400" s="41">
        <f>SUM(U400,AA400)</f>
        <v>417</v>
      </c>
      <c r="U400" s="41">
        <f>IF(SUM(V400:Y400)&gt;=250, 250,SUM(V400:Y400))</f>
        <v>185</v>
      </c>
      <c r="V400" s="41">
        <v>0</v>
      </c>
      <c r="W400" s="41">
        <v>0</v>
      </c>
      <c r="X400" s="41">
        <f>SUM(AL400,AN400,BO400,BS400)</f>
        <v>50</v>
      </c>
      <c r="Y400" s="41">
        <f>SUM(AO400:BN400)</f>
        <v>135</v>
      </c>
      <c r="Z400" s="41">
        <f>COUNTIF(AO400:BN400, "&gt;0")</f>
        <v>2</v>
      </c>
      <c r="AA400" s="41">
        <f>SUM(AB400:AF400)</f>
        <v>232</v>
      </c>
      <c r="AB400" s="41">
        <f>BP400+BQ400</f>
        <v>0</v>
      </c>
      <c r="AC400" s="41">
        <v>0</v>
      </c>
      <c r="AD400" s="41">
        <v>0</v>
      </c>
      <c r="AE400" s="41">
        <f>SUM(BR400)</f>
        <v>107</v>
      </c>
      <c r="AF400" s="41">
        <f>SUM(AM400)</f>
        <v>125</v>
      </c>
      <c r="AG400" s="37"/>
      <c r="AH400" s="36">
        <v>57</v>
      </c>
      <c r="AI400" s="126">
        <v>0</v>
      </c>
      <c r="AJ400" s="36">
        <v>0</v>
      </c>
      <c r="AK400" s="121"/>
      <c r="AL400" s="1">
        <v>0</v>
      </c>
      <c r="AM400" s="1">
        <v>125</v>
      </c>
      <c r="AN400" s="1">
        <v>0</v>
      </c>
      <c r="AO400" s="1">
        <v>0</v>
      </c>
      <c r="AP400" s="1">
        <v>0</v>
      </c>
      <c r="AQ400" s="114">
        <v>0</v>
      </c>
      <c r="AR400" s="1">
        <v>0</v>
      </c>
      <c r="AS400" s="114">
        <v>0</v>
      </c>
      <c r="AT400" s="114">
        <v>0</v>
      </c>
      <c r="AU400" s="114">
        <v>0</v>
      </c>
      <c r="AV400" s="114">
        <v>0</v>
      </c>
      <c r="AW400" s="114">
        <v>0</v>
      </c>
      <c r="AX400" s="114">
        <v>0</v>
      </c>
      <c r="AY400" s="114">
        <v>0</v>
      </c>
      <c r="AZ400" s="114">
        <v>0</v>
      </c>
      <c r="BA400" s="114">
        <v>90</v>
      </c>
      <c r="BB400" s="114">
        <v>0</v>
      </c>
      <c r="BC400" s="114">
        <v>0</v>
      </c>
      <c r="BD400" s="115">
        <v>0</v>
      </c>
      <c r="BE400" s="114">
        <v>45</v>
      </c>
      <c r="BF400" s="114">
        <v>0</v>
      </c>
      <c r="BG400" s="114">
        <v>0</v>
      </c>
      <c r="BH400" s="114">
        <v>0</v>
      </c>
      <c r="BI400" s="114">
        <v>0</v>
      </c>
      <c r="BJ400" s="114">
        <v>0</v>
      </c>
      <c r="BK400" s="114">
        <v>0</v>
      </c>
      <c r="BL400" s="114">
        <v>0</v>
      </c>
      <c r="BM400" s="114">
        <v>0</v>
      </c>
      <c r="BN400" s="114">
        <v>0</v>
      </c>
      <c r="BO400" s="114">
        <v>50</v>
      </c>
      <c r="BP400" s="114">
        <v>0</v>
      </c>
      <c r="BQ400" s="114">
        <v>0</v>
      </c>
      <c r="BR400" s="114">
        <v>107</v>
      </c>
      <c r="BS400" s="114">
        <v>0</v>
      </c>
    </row>
    <row r="401" spans="1:71" s="1" customFormat="1" ht="15" x14ac:dyDescent="0.25">
      <c r="A401" s="1" t="str">
        <f>CONCATENATE(G401,"-",F401,"-",H401)</f>
        <v>999934252-Black-Cadet</v>
      </c>
      <c r="B401" s="1" t="str">
        <f>CONCATENATE(G401,"-",H401)</f>
        <v>999934252-Cadet</v>
      </c>
      <c r="C401" s="131" t="s">
        <v>871</v>
      </c>
      <c r="D401" s="131" t="s">
        <v>86</v>
      </c>
      <c r="E401" s="131" t="s">
        <v>17</v>
      </c>
      <c r="F401" s="41" t="s">
        <v>14</v>
      </c>
      <c r="G401" s="150">
        <v>999934252</v>
      </c>
      <c r="H401" s="131" t="s">
        <v>18</v>
      </c>
      <c r="I401" s="34">
        <f>((L401)-J401)+T401</f>
        <v>399</v>
      </c>
      <c r="J401" s="36"/>
      <c r="K401" s="35"/>
      <c r="L401" s="34">
        <f>SUM(N401,O401,P401,Q401,R401,M401)</f>
        <v>0</v>
      </c>
      <c r="M401" s="34">
        <f>AJ401</f>
        <v>0</v>
      </c>
      <c r="N401" s="34">
        <f>SUM(AI401)</f>
        <v>0</v>
      </c>
      <c r="O401" s="34">
        <f>0</f>
        <v>0</v>
      </c>
      <c r="P401" s="34">
        <v>0</v>
      </c>
      <c r="Q401" s="34">
        <v>0</v>
      </c>
      <c r="R401" s="34">
        <f>AH401</f>
        <v>0</v>
      </c>
      <c r="S401" s="122"/>
      <c r="T401" s="41">
        <f>SUM(U401,AA401)</f>
        <v>399</v>
      </c>
      <c r="U401" s="41">
        <f>IF(SUM(V401:Y401)&gt;=250, 250,SUM(V401:Y401))</f>
        <v>165</v>
      </c>
      <c r="V401" s="41">
        <v>0</v>
      </c>
      <c r="W401" s="41">
        <v>0</v>
      </c>
      <c r="X401" s="41">
        <f>SUM(AL401,AN401,BO401,BS401)</f>
        <v>0</v>
      </c>
      <c r="Y401" s="41">
        <f>SUM(AO401:BN401)</f>
        <v>165</v>
      </c>
      <c r="Z401" s="41">
        <f>COUNTIF(AO401:BN401, "&gt;0")</f>
        <v>2</v>
      </c>
      <c r="AA401" s="41">
        <f>SUM(AB401:AF401)</f>
        <v>234</v>
      </c>
      <c r="AB401" s="41">
        <f>BP401+BQ401</f>
        <v>127</v>
      </c>
      <c r="AC401" s="41">
        <v>0</v>
      </c>
      <c r="AD401" s="41">
        <v>0</v>
      </c>
      <c r="AE401" s="41">
        <f>SUM(BR401)</f>
        <v>107</v>
      </c>
      <c r="AF401" s="41">
        <f>SUM(AM401)</f>
        <v>0</v>
      </c>
      <c r="AG401" s="122"/>
      <c r="AH401" s="36">
        <v>0</v>
      </c>
      <c r="AI401" s="126">
        <v>0</v>
      </c>
      <c r="AJ401" s="36">
        <v>0</v>
      </c>
      <c r="AK401" s="121"/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14">
        <v>0</v>
      </c>
      <c r="AR401" s="1">
        <v>0</v>
      </c>
      <c r="AS401" s="114">
        <v>0</v>
      </c>
      <c r="AT401" s="114">
        <v>0</v>
      </c>
      <c r="AU401" s="114">
        <v>0</v>
      </c>
      <c r="AV401" s="114">
        <v>0</v>
      </c>
      <c r="AW401" s="114">
        <v>0</v>
      </c>
      <c r="AX401" s="114">
        <v>0</v>
      </c>
      <c r="AY401" s="114">
        <v>0</v>
      </c>
      <c r="AZ401" s="114">
        <v>0</v>
      </c>
      <c r="BA401" s="114">
        <v>0</v>
      </c>
      <c r="BB401" s="114">
        <v>45</v>
      </c>
      <c r="BC401" s="114">
        <v>0</v>
      </c>
      <c r="BD401" s="115">
        <v>0</v>
      </c>
      <c r="BE401" s="114">
        <v>0</v>
      </c>
      <c r="BF401" s="114">
        <v>0</v>
      </c>
      <c r="BG401" s="114">
        <v>0</v>
      </c>
      <c r="BH401" s="114">
        <v>0</v>
      </c>
      <c r="BI401" s="114">
        <v>120</v>
      </c>
      <c r="BJ401" s="114">
        <v>0</v>
      </c>
      <c r="BK401" s="114">
        <v>0</v>
      </c>
      <c r="BL401" s="114">
        <v>0</v>
      </c>
      <c r="BM401" s="114">
        <v>0</v>
      </c>
      <c r="BN401" s="114">
        <v>0</v>
      </c>
      <c r="BO401" s="114">
        <v>0</v>
      </c>
      <c r="BP401" s="114">
        <v>0</v>
      </c>
      <c r="BQ401" s="114">
        <v>127</v>
      </c>
      <c r="BR401" s="114">
        <v>107</v>
      </c>
      <c r="BS401" s="114">
        <v>0</v>
      </c>
    </row>
    <row r="402" spans="1:71" s="1" customFormat="1" ht="15" x14ac:dyDescent="0.25">
      <c r="A402" s="1" t="str">
        <f>CONCATENATE(G402,"-",F402,"-",H402)</f>
        <v>999929670-Black-Cadet</v>
      </c>
      <c r="B402" s="1" t="str">
        <f>CONCATENATE(G402,"-",H402)</f>
        <v>999929670-Cadet</v>
      </c>
      <c r="C402" s="36" t="s">
        <v>321</v>
      </c>
      <c r="D402" s="36" t="s">
        <v>1423</v>
      </c>
      <c r="E402" s="36" t="s">
        <v>17</v>
      </c>
      <c r="F402" s="41" t="s">
        <v>14</v>
      </c>
      <c r="G402" s="127">
        <v>999929670</v>
      </c>
      <c r="H402" s="41" t="s">
        <v>18</v>
      </c>
      <c r="I402" s="34">
        <f>((L402)-J402)+T402</f>
        <v>356.5</v>
      </c>
      <c r="J402" s="34">
        <f>L402/2</f>
        <v>6.5</v>
      </c>
      <c r="K402" s="37"/>
      <c r="L402" s="34">
        <f>SUM(N402,O402,P402,Q402,R402,M402)</f>
        <v>13</v>
      </c>
      <c r="M402" s="34">
        <f>AJ402</f>
        <v>13</v>
      </c>
      <c r="N402" s="34">
        <f>SUM(AI402)</f>
        <v>0</v>
      </c>
      <c r="O402" s="34">
        <f>0</f>
        <v>0</v>
      </c>
      <c r="P402" s="34">
        <v>0</v>
      </c>
      <c r="Q402" s="34">
        <v>0</v>
      </c>
      <c r="R402" s="34">
        <f>AH402</f>
        <v>0</v>
      </c>
      <c r="S402" s="122"/>
      <c r="T402" s="41">
        <f>SUM(U402,AA402)</f>
        <v>350</v>
      </c>
      <c r="U402" s="41">
        <f>IF(SUM(V402:Y402)&gt;=250, 250,SUM(V402:Y402))</f>
        <v>118</v>
      </c>
      <c r="V402" s="41">
        <v>0</v>
      </c>
      <c r="W402" s="41">
        <v>0</v>
      </c>
      <c r="X402" s="41">
        <f>SUM(AL402,AN402,BO402,BS402)</f>
        <v>0</v>
      </c>
      <c r="Y402" s="41">
        <f>SUM(AO402:BN402)</f>
        <v>118</v>
      </c>
      <c r="Z402" s="41">
        <f>COUNTIF(AO402:BN402, "&gt;0")</f>
        <v>2</v>
      </c>
      <c r="AA402" s="41">
        <f>SUM(AB402:AF402)</f>
        <v>232</v>
      </c>
      <c r="AB402" s="41">
        <f>BP402+BQ402</f>
        <v>0</v>
      </c>
      <c r="AC402" s="41">
        <v>0</v>
      </c>
      <c r="AD402" s="41">
        <v>0</v>
      </c>
      <c r="AE402" s="41">
        <f>SUM(BR402)</f>
        <v>107</v>
      </c>
      <c r="AF402" s="41">
        <f>SUM(AM402)</f>
        <v>125</v>
      </c>
      <c r="AG402" s="122"/>
      <c r="AH402" s="36">
        <v>0</v>
      </c>
      <c r="AI402" s="126">
        <v>0</v>
      </c>
      <c r="AJ402" s="36">
        <v>13</v>
      </c>
      <c r="AK402" s="121"/>
      <c r="AL402" s="1">
        <v>0</v>
      </c>
      <c r="AM402" s="1">
        <v>125</v>
      </c>
      <c r="AN402" s="1">
        <v>0</v>
      </c>
      <c r="AO402" s="1">
        <v>0</v>
      </c>
      <c r="AP402" s="1">
        <v>0</v>
      </c>
      <c r="AQ402" s="114">
        <v>0</v>
      </c>
      <c r="AR402" s="1">
        <v>0</v>
      </c>
      <c r="AS402" s="114">
        <v>0</v>
      </c>
      <c r="AT402" s="114">
        <v>0</v>
      </c>
      <c r="AU402" s="114">
        <v>0</v>
      </c>
      <c r="AV402" s="114">
        <v>0</v>
      </c>
      <c r="AW402" s="114">
        <v>28</v>
      </c>
      <c r="AX402" s="114">
        <v>0</v>
      </c>
      <c r="AY402" s="114">
        <v>0</v>
      </c>
      <c r="AZ402" s="114">
        <v>0</v>
      </c>
      <c r="BA402" s="114">
        <v>0</v>
      </c>
      <c r="BB402" s="114">
        <v>0</v>
      </c>
      <c r="BC402" s="114">
        <v>0</v>
      </c>
      <c r="BD402" s="115">
        <v>0</v>
      </c>
      <c r="BE402" s="114">
        <v>0</v>
      </c>
      <c r="BF402" s="114">
        <v>0</v>
      </c>
      <c r="BG402" s="114">
        <v>0</v>
      </c>
      <c r="BH402" s="114">
        <v>0</v>
      </c>
      <c r="BI402" s="114">
        <v>90</v>
      </c>
      <c r="BJ402" s="114">
        <v>0</v>
      </c>
      <c r="BK402" s="114">
        <v>0</v>
      </c>
      <c r="BL402" s="114">
        <v>0</v>
      </c>
      <c r="BM402" s="114">
        <v>0</v>
      </c>
      <c r="BN402" s="114">
        <v>0</v>
      </c>
      <c r="BO402" s="114">
        <v>0</v>
      </c>
      <c r="BP402" s="114">
        <v>0</v>
      </c>
      <c r="BQ402" s="114">
        <v>0</v>
      </c>
      <c r="BR402" s="114">
        <v>107</v>
      </c>
      <c r="BS402" s="114">
        <v>0</v>
      </c>
    </row>
    <row r="403" spans="1:71" s="1" customFormat="1" ht="15" x14ac:dyDescent="0.25">
      <c r="A403" s="1" t="str">
        <f>CONCATENATE(G403,"-",F403,"-",H403)</f>
        <v>999917180-Black-Cadet</v>
      </c>
      <c r="B403" s="1" t="str">
        <f>CONCATENATE(G403,"-",H403)</f>
        <v>999917180-Cadet</v>
      </c>
      <c r="C403" s="34" t="s">
        <v>578</v>
      </c>
      <c r="D403" s="34" t="s">
        <v>579</v>
      </c>
      <c r="E403" s="34" t="s">
        <v>17</v>
      </c>
      <c r="F403" s="41" t="s">
        <v>14</v>
      </c>
      <c r="G403" s="127">
        <v>999917180</v>
      </c>
      <c r="H403" s="41" t="s">
        <v>18</v>
      </c>
      <c r="I403" s="34">
        <f>((L403)-J403)+T403</f>
        <v>342</v>
      </c>
      <c r="J403" s="34"/>
      <c r="K403" s="35"/>
      <c r="L403" s="34">
        <f>SUM(N403,O403,P403,Q403,R403,M403)</f>
        <v>0</v>
      </c>
      <c r="M403" s="34">
        <f>AJ403</f>
        <v>0</v>
      </c>
      <c r="N403" s="34">
        <f>SUM(AI403)</f>
        <v>0</v>
      </c>
      <c r="O403" s="34">
        <f>0</f>
        <v>0</v>
      </c>
      <c r="P403" s="34">
        <v>0</v>
      </c>
      <c r="Q403" s="34">
        <v>0</v>
      </c>
      <c r="R403" s="34">
        <f>AH403</f>
        <v>0</v>
      </c>
      <c r="S403" s="122"/>
      <c r="T403" s="41">
        <f>SUM(U403,AA403)</f>
        <v>342</v>
      </c>
      <c r="U403" s="41">
        <f>IF(SUM(V403:Y403)&gt;=250, 250,SUM(V403:Y403))</f>
        <v>120</v>
      </c>
      <c r="V403" s="41">
        <v>0</v>
      </c>
      <c r="W403" s="41">
        <v>0</v>
      </c>
      <c r="X403" s="41">
        <f>SUM(AL403,AN403,BO403,BS403)</f>
        <v>0</v>
      </c>
      <c r="Y403" s="41">
        <f>SUM(AO403:BN403)</f>
        <v>120</v>
      </c>
      <c r="Z403" s="41">
        <f>COUNTIF(AO403:BN403, "&gt;0")</f>
        <v>1</v>
      </c>
      <c r="AA403" s="41">
        <f>SUM(AB403:AF403)</f>
        <v>222</v>
      </c>
      <c r="AB403" s="41">
        <f>BP403+BQ403</f>
        <v>0</v>
      </c>
      <c r="AC403" s="41">
        <v>0</v>
      </c>
      <c r="AD403" s="41">
        <v>0</v>
      </c>
      <c r="AE403" s="41">
        <f>SUM(BR403)</f>
        <v>0</v>
      </c>
      <c r="AF403" s="41">
        <f>SUM(AM403)</f>
        <v>222</v>
      </c>
      <c r="AG403" s="122"/>
      <c r="AH403" s="36">
        <v>0</v>
      </c>
      <c r="AI403" s="126">
        <v>0</v>
      </c>
      <c r="AJ403" s="36">
        <v>0</v>
      </c>
      <c r="AK403" s="121"/>
      <c r="AL403" s="1">
        <v>0</v>
      </c>
      <c r="AM403" s="1">
        <v>222</v>
      </c>
      <c r="AN403" s="1">
        <v>0</v>
      </c>
      <c r="AO403" s="1">
        <v>0</v>
      </c>
      <c r="AP403" s="1">
        <v>0</v>
      </c>
      <c r="AQ403" s="114">
        <v>0</v>
      </c>
      <c r="AR403" s="1">
        <v>0</v>
      </c>
      <c r="AS403" s="114">
        <v>0</v>
      </c>
      <c r="AT403" s="114">
        <v>0</v>
      </c>
      <c r="AU403" s="114">
        <v>0</v>
      </c>
      <c r="AV403" s="114">
        <v>0</v>
      </c>
      <c r="AW403" s="114">
        <v>0</v>
      </c>
      <c r="AX403" s="114">
        <v>0</v>
      </c>
      <c r="AY403" s="114">
        <v>120</v>
      </c>
      <c r="AZ403" s="114">
        <v>0</v>
      </c>
      <c r="BA403" s="114">
        <v>0</v>
      </c>
      <c r="BB403" s="114">
        <v>0</v>
      </c>
      <c r="BC403" s="114">
        <v>0</v>
      </c>
      <c r="BD403" s="115">
        <v>0</v>
      </c>
      <c r="BE403" s="114">
        <v>0</v>
      </c>
      <c r="BF403" s="114">
        <v>0</v>
      </c>
      <c r="BG403" s="114">
        <v>0</v>
      </c>
      <c r="BH403" s="114">
        <v>0</v>
      </c>
      <c r="BI403" s="114">
        <v>0</v>
      </c>
      <c r="BJ403" s="114">
        <v>0</v>
      </c>
      <c r="BK403" s="114">
        <v>0</v>
      </c>
      <c r="BL403" s="114">
        <v>0</v>
      </c>
      <c r="BM403" s="114">
        <v>0</v>
      </c>
      <c r="BN403" s="114">
        <v>0</v>
      </c>
      <c r="BO403" s="114">
        <v>0</v>
      </c>
      <c r="BP403" s="114">
        <v>0</v>
      </c>
      <c r="BQ403" s="114">
        <v>0</v>
      </c>
      <c r="BR403" s="114">
        <v>0</v>
      </c>
      <c r="BS403" s="114">
        <v>0</v>
      </c>
    </row>
    <row r="404" spans="1:71" s="1" customFormat="1" ht="15" x14ac:dyDescent="0.25">
      <c r="A404" s="1" t="str">
        <f>CONCATENATE(G404,"-",F404,"-",H404)</f>
        <v>999924363-Black-Cadet</v>
      </c>
      <c r="B404" s="1" t="str">
        <f>CONCATENATE(G404,"-",H404)</f>
        <v>999924363-Cadet</v>
      </c>
      <c r="C404" s="34" t="s">
        <v>896</v>
      </c>
      <c r="D404" s="34" t="s">
        <v>897</v>
      </c>
      <c r="E404" s="34" t="s">
        <v>17</v>
      </c>
      <c r="F404" s="41" t="s">
        <v>14</v>
      </c>
      <c r="G404" s="127">
        <v>999924363</v>
      </c>
      <c r="H404" s="41" t="s">
        <v>18</v>
      </c>
      <c r="I404" s="34">
        <f>((L404)-J404)+T404</f>
        <v>342</v>
      </c>
      <c r="J404" s="36"/>
      <c r="K404" s="35"/>
      <c r="L404" s="34">
        <f>SUM(N404,O404,P404,Q404,R404,M404)</f>
        <v>42</v>
      </c>
      <c r="M404" s="34">
        <f>AJ404</f>
        <v>0</v>
      </c>
      <c r="N404" s="34">
        <f>SUM(AI404)</f>
        <v>42</v>
      </c>
      <c r="O404" s="34">
        <f>0</f>
        <v>0</v>
      </c>
      <c r="P404" s="34">
        <v>0</v>
      </c>
      <c r="Q404" s="34">
        <v>0</v>
      </c>
      <c r="R404" s="34">
        <f>AH404</f>
        <v>0</v>
      </c>
      <c r="S404" s="122"/>
      <c r="T404" s="41">
        <f>SUM(U404,AA404)</f>
        <v>300</v>
      </c>
      <c r="U404" s="41">
        <f>IF(SUM(V404:Y404)&gt;=250, 250,SUM(V404:Y404))</f>
        <v>68</v>
      </c>
      <c r="V404" s="41">
        <v>0</v>
      </c>
      <c r="W404" s="41">
        <v>0</v>
      </c>
      <c r="X404" s="41">
        <f>SUM(AL404,AN404,BO404,BS404)</f>
        <v>0</v>
      </c>
      <c r="Y404" s="41">
        <f>SUM(AO404:BN404)</f>
        <v>68</v>
      </c>
      <c r="Z404" s="41">
        <f>COUNTIF(AO404:BN404, "&gt;0")</f>
        <v>1</v>
      </c>
      <c r="AA404" s="41">
        <f>SUM(AB404:AF404)</f>
        <v>232</v>
      </c>
      <c r="AB404" s="41">
        <f>BP404+BQ404</f>
        <v>0</v>
      </c>
      <c r="AC404" s="41">
        <v>0</v>
      </c>
      <c r="AD404" s="41">
        <v>0</v>
      </c>
      <c r="AE404" s="41">
        <f>SUM(BR404)</f>
        <v>107</v>
      </c>
      <c r="AF404" s="41">
        <f>SUM(AM404)</f>
        <v>125</v>
      </c>
      <c r="AG404" s="122"/>
      <c r="AH404" s="36">
        <v>0</v>
      </c>
      <c r="AI404" s="126">
        <v>42</v>
      </c>
      <c r="AJ404" s="36">
        <v>0</v>
      </c>
      <c r="AK404" s="121"/>
      <c r="AL404" s="1">
        <v>0</v>
      </c>
      <c r="AM404" s="1">
        <v>125</v>
      </c>
      <c r="AN404" s="1">
        <v>0</v>
      </c>
      <c r="AO404" s="1">
        <v>0</v>
      </c>
      <c r="AP404" s="1">
        <v>0</v>
      </c>
      <c r="AQ404" s="114">
        <v>0</v>
      </c>
      <c r="AR404" s="1">
        <v>0</v>
      </c>
      <c r="AS404" s="114">
        <v>0</v>
      </c>
      <c r="AT404" s="114">
        <v>0</v>
      </c>
      <c r="AU404" s="114">
        <v>0</v>
      </c>
      <c r="AV404" s="114">
        <v>0</v>
      </c>
      <c r="AW404" s="114">
        <v>0</v>
      </c>
      <c r="AX404" s="114">
        <v>0</v>
      </c>
      <c r="AY404" s="114">
        <v>0</v>
      </c>
      <c r="AZ404" s="114">
        <v>0</v>
      </c>
      <c r="BA404" s="114">
        <v>0</v>
      </c>
      <c r="BB404" s="114">
        <v>0</v>
      </c>
      <c r="BC404" s="114">
        <v>0</v>
      </c>
      <c r="BD404" s="115">
        <v>0</v>
      </c>
      <c r="BE404" s="114">
        <v>0</v>
      </c>
      <c r="BF404" s="114">
        <v>0</v>
      </c>
      <c r="BG404" s="114">
        <v>0</v>
      </c>
      <c r="BH404" s="114">
        <v>0</v>
      </c>
      <c r="BI404" s="114">
        <v>0</v>
      </c>
      <c r="BJ404" s="114">
        <v>0</v>
      </c>
      <c r="BK404" s="114">
        <v>68</v>
      </c>
      <c r="BL404" s="114">
        <v>0</v>
      </c>
      <c r="BM404" s="114">
        <v>0</v>
      </c>
      <c r="BN404" s="114">
        <v>0</v>
      </c>
      <c r="BO404" s="114">
        <v>0</v>
      </c>
      <c r="BP404" s="114">
        <v>0</v>
      </c>
      <c r="BQ404" s="114">
        <v>0</v>
      </c>
      <c r="BR404" s="114">
        <v>107</v>
      </c>
      <c r="BS404" s="114">
        <v>0</v>
      </c>
    </row>
    <row r="405" spans="1:71" s="1" customFormat="1" ht="15" x14ac:dyDescent="0.25">
      <c r="A405" s="1" t="str">
        <f>CONCATENATE(G405,"-",F405,"-",H405)</f>
        <v>999928854-Black-Cadet</v>
      </c>
      <c r="B405" s="1" t="str">
        <f>CONCATENATE(G405,"-",H405)</f>
        <v>999928854-Cadet</v>
      </c>
      <c r="C405" s="36" t="s">
        <v>1269</v>
      </c>
      <c r="D405" s="36" t="s">
        <v>1045</v>
      </c>
      <c r="E405" s="36" t="s">
        <v>17</v>
      </c>
      <c r="F405" s="41" t="s">
        <v>14</v>
      </c>
      <c r="G405" s="128">
        <v>999928854</v>
      </c>
      <c r="H405" s="41" t="s">
        <v>18</v>
      </c>
      <c r="I405" s="34">
        <f>((L405)-J405)+T405</f>
        <v>322</v>
      </c>
      <c r="J405" s="36"/>
      <c r="K405" s="37"/>
      <c r="L405" s="34">
        <f>SUM(N405,O405,P405,Q405,R405,M405)</f>
        <v>0</v>
      </c>
      <c r="M405" s="34">
        <f>AJ405</f>
        <v>0</v>
      </c>
      <c r="N405" s="34">
        <f>SUM(AI405)</f>
        <v>0</v>
      </c>
      <c r="O405" s="34">
        <f>0</f>
        <v>0</v>
      </c>
      <c r="P405" s="34">
        <v>0</v>
      </c>
      <c r="Q405" s="34">
        <v>0</v>
      </c>
      <c r="R405" s="34">
        <f>AH405</f>
        <v>0</v>
      </c>
      <c r="S405" s="122"/>
      <c r="T405" s="41">
        <f>SUM(U405,AA405)</f>
        <v>322</v>
      </c>
      <c r="U405" s="41">
        <f>IF(SUM(V405:Y405)&gt;=250, 250,SUM(V405:Y405))</f>
        <v>60</v>
      </c>
      <c r="V405" s="41">
        <v>0</v>
      </c>
      <c r="W405" s="41">
        <v>0</v>
      </c>
      <c r="X405" s="41">
        <f>SUM(AL405,AN405,BO405,BS405)</f>
        <v>0</v>
      </c>
      <c r="Y405" s="41">
        <f>SUM(AO405:BN405)</f>
        <v>60</v>
      </c>
      <c r="Z405" s="41">
        <f>COUNTIF(AO405:BN405, "&gt;0")</f>
        <v>1</v>
      </c>
      <c r="AA405" s="41">
        <f>SUM(AB405:AF405)</f>
        <v>262</v>
      </c>
      <c r="AB405" s="41">
        <f>BP405+BQ405</f>
        <v>71</v>
      </c>
      <c r="AC405" s="41">
        <v>0</v>
      </c>
      <c r="AD405" s="41">
        <v>0</v>
      </c>
      <c r="AE405" s="41">
        <f>SUM(BR405)</f>
        <v>191</v>
      </c>
      <c r="AF405" s="41">
        <f>SUM(AM405)</f>
        <v>0</v>
      </c>
      <c r="AG405" s="122"/>
      <c r="AH405" s="36">
        <v>0</v>
      </c>
      <c r="AI405" s="126">
        <v>0</v>
      </c>
      <c r="AJ405" s="36">
        <v>0</v>
      </c>
      <c r="AK405" s="121"/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14">
        <v>0</v>
      </c>
      <c r="AR405" s="1">
        <v>0</v>
      </c>
      <c r="AS405" s="114">
        <v>0</v>
      </c>
      <c r="AT405" s="114">
        <v>0</v>
      </c>
      <c r="AU405" s="114">
        <v>0</v>
      </c>
      <c r="AV405" s="114">
        <v>0</v>
      </c>
      <c r="AW405" s="114">
        <v>0</v>
      </c>
      <c r="AX405" s="114">
        <v>0</v>
      </c>
      <c r="AY405" s="114">
        <v>0</v>
      </c>
      <c r="AZ405" s="114">
        <v>0</v>
      </c>
      <c r="BA405" s="114">
        <v>0</v>
      </c>
      <c r="BB405" s="114">
        <v>0</v>
      </c>
      <c r="BC405" s="114">
        <v>0</v>
      </c>
      <c r="BD405" s="115">
        <v>0</v>
      </c>
      <c r="BE405" s="114">
        <v>60</v>
      </c>
      <c r="BF405" s="114">
        <v>0</v>
      </c>
      <c r="BG405" s="114">
        <v>0</v>
      </c>
      <c r="BH405" s="114">
        <v>0</v>
      </c>
      <c r="BI405" s="114">
        <v>0</v>
      </c>
      <c r="BJ405" s="114">
        <v>0</v>
      </c>
      <c r="BK405" s="114">
        <v>0</v>
      </c>
      <c r="BL405" s="114">
        <v>0</v>
      </c>
      <c r="BM405" s="114">
        <v>0</v>
      </c>
      <c r="BN405" s="114">
        <v>0</v>
      </c>
      <c r="BO405" s="114">
        <v>0</v>
      </c>
      <c r="BP405" s="114">
        <v>71</v>
      </c>
      <c r="BQ405" s="114">
        <v>0</v>
      </c>
      <c r="BR405" s="114">
        <v>191</v>
      </c>
      <c r="BS405" s="114">
        <v>0</v>
      </c>
    </row>
    <row r="406" spans="1:71" s="1" customFormat="1" ht="15" x14ac:dyDescent="0.25">
      <c r="A406" s="1" t="str">
        <f>CONCATENATE(G406,"-",F406,"-",H406)</f>
        <v>999932927-Black-Cadet</v>
      </c>
      <c r="B406" s="1" t="str">
        <f>CONCATENATE(G406,"-",H406)</f>
        <v>999932927-Cadet</v>
      </c>
      <c r="C406" s="36" t="s">
        <v>543</v>
      </c>
      <c r="D406" s="36" t="s">
        <v>1790</v>
      </c>
      <c r="E406" s="36" t="s">
        <v>17</v>
      </c>
      <c r="F406" s="41" t="s">
        <v>14</v>
      </c>
      <c r="G406" s="128">
        <v>999932927</v>
      </c>
      <c r="H406" s="41" t="s">
        <v>18</v>
      </c>
      <c r="I406" s="34">
        <f>((L406)-J406)+T406</f>
        <v>320.5</v>
      </c>
      <c r="J406" s="34">
        <f>L406/2</f>
        <v>8.5</v>
      </c>
      <c r="K406" s="37"/>
      <c r="L406" s="34">
        <f>SUM(N406,O406,P406,Q406,R406,M406)</f>
        <v>17</v>
      </c>
      <c r="M406" s="34">
        <f>AJ406</f>
        <v>17</v>
      </c>
      <c r="N406" s="34">
        <f>SUM(AI406)</f>
        <v>0</v>
      </c>
      <c r="O406" s="34">
        <f>0</f>
        <v>0</v>
      </c>
      <c r="P406" s="34">
        <v>0</v>
      </c>
      <c r="Q406" s="34">
        <v>0</v>
      </c>
      <c r="R406" s="34">
        <f>AH406</f>
        <v>0</v>
      </c>
      <c r="S406" s="122"/>
      <c r="T406" s="41">
        <f>SUM(U406,AA406)</f>
        <v>312</v>
      </c>
      <c r="U406" s="41">
        <f>IF(SUM(V406:Y406)&gt;=250, 250,SUM(V406:Y406))</f>
        <v>110</v>
      </c>
      <c r="V406" s="41">
        <v>0</v>
      </c>
      <c r="W406" s="41">
        <v>0</v>
      </c>
      <c r="X406" s="41">
        <f>SUM(AL406,AN406,BO406,BS406)</f>
        <v>42</v>
      </c>
      <c r="Y406" s="41">
        <f>SUM(AO406:BN406)</f>
        <v>68</v>
      </c>
      <c r="Z406" s="41">
        <f>COUNTIF(AO406:BN406, "&gt;0")</f>
        <v>1</v>
      </c>
      <c r="AA406" s="41">
        <f>SUM(AB406:AF406)</f>
        <v>202</v>
      </c>
      <c r="AB406" s="41">
        <f>BP406+BQ406</f>
        <v>95</v>
      </c>
      <c r="AC406" s="41">
        <v>0</v>
      </c>
      <c r="AD406" s="41">
        <v>0</v>
      </c>
      <c r="AE406" s="41">
        <f>SUM(BR406)</f>
        <v>107</v>
      </c>
      <c r="AF406" s="41">
        <f>SUM(AM406)</f>
        <v>0</v>
      </c>
      <c r="AG406" s="37"/>
      <c r="AH406" s="36"/>
      <c r="AI406" s="126">
        <v>0</v>
      </c>
      <c r="AJ406" s="36">
        <v>17</v>
      </c>
      <c r="AK406" s="121"/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14">
        <v>0</v>
      </c>
      <c r="AR406" s="1">
        <v>0</v>
      </c>
      <c r="AS406" s="114">
        <v>0</v>
      </c>
      <c r="AT406" s="114">
        <v>0</v>
      </c>
      <c r="AU406" s="114">
        <v>0</v>
      </c>
      <c r="AV406" s="114">
        <v>0</v>
      </c>
      <c r="AW406" s="114">
        <v>0</v>
      </c>
      <c r="AX406" s="114">
        <v>0</v>
      </c>
      <c r="AY406" s="114">
        <v>0</v>
      </c>
      <c r="AZ406" s="114">
        <v>0</v>
      </c>
      <c r="BA406" s="114">
        <v>0</v>
      </c>
      <c r="BB406" s="114">
        <v>0</v>
      </c>
      <c r="BC406" s="114">
        <v>0</v>
      </c>
      <c r="BD406" s="115">
        <v>0</v>
      </c>
      <c r="BE406" s="114">
        <v>0</v>
      </c>
      <c r="BF406" s="114">
        <v>0</v>
      </c>
      <c r="BG406" s="114">
        <v>0</v>
      </c>
      <c r="BH406" s="114">
        <v>0</v>
      </c>
      <c r="BI406" s="114">
        <v>0</v>
      </c>
      <c r="BJ406" s="114">
        <v>0</v>
      </c>
      <c r="BK406" s="114">
        <v>68</v>
      </c>
      <c r="BL406" s="114">
        <v>0</v>
      </c>
      <c r="BM406" s="114">
        <v>0</v>
      </c>
      <c r="BN406" s="114">
        <v>0</v>
      </c>
      <c r="BO406" s="114">
        <v>0</v>
      </c>
      <c r="BP406" s="114">
        <v>0</v>
      </c>
      <c r="BQ406" s="114">
        <v>95</v>
      </c>
      <c r="BR406" s="114">
        <v>107</v>
      </c>
      <c r="BS406" s="114">
        <v>42</v>
      </c>
    </row>
    <row r="407" spans="1:71" s="1" customFormat="1" ht="15" x14ac:dyDescent="0.25">
      <c r="A407" s="1" t="str">
        <f>CONCATENATE(G407,"-",F407,"-",H407)</f>
        <v>999930395-Black-Cadet</v>
      </c>
      <c r="B407" s="1" t="str">
        <f>CONCATENATE(G407,"-",H407)</f>
        <v>999930395-Cadet</v>
      </c>
      <c r="C407" s="36" t="s">
        <v>764</v>
      </c>
      <c r="D407" s="36" t="s">
        <v>316</v>
      </c>
      <c r="E407" s="36" t="s">
        <v>17</v>
      </c>
      <c r="F407" s="41" t="s">
        <v>14</v>
      </c>
      <c r="G407" s="128">
        <v>999930395</v>
      </c>
      <c r="H407" s="41" t="s">
        <v>18</v>
      </c>
      <c r="I407" s="34">
        <f>((L407)-J407)+T407</f>
        <v>316</v>
      </c>
      <c r="J407" s="34">
        <f>L407/2</f>
        <v>0</v>
      </c>
      <c r="K407" s="37"/>
      <c r="L407" s="34">
        <f>SUM(N407,O407,P407,Q407,R407,M407)</f>
        <v>0</v>
      </c>
      <c r="M407" s="34">
        <f>AJ407</f>
        <v>0</v>
      </c>
      <c r="N407" s="34">
        <f>SUM(AI407)</f>
        <v>0</v>
      </c>
      <c r="O407" s="34">
        <f>0</f>
        <v>0</v>
      </c>
      <c r="P407" s="34">
        <v>0</v>
      </c>
      <c r="Q407" s="34">
        <v>0</v>
      </c>
      <c r="R407" s="34">
        <f>AH407</f>
        <v>0</v>
      </c>
      <c r="S407" s="122"/>
      <c r="T407" s="41">
        <f>SUM(U407,AA407)</f>
        <v>316</v>
      </c>
      <c r="U407" s="41">
        <f>IF(SUM(V407:Y407)&gt;=250, 250,SUM(V407:Y407))</f>
        <v>102</v>
      </c>
      <c r="V407" s="41">
        <v>0</v>
      </c>
      <c r="W407" s="41">
        <v>0</v>
      </c>
      <c r="X407" s="41">
        <f>SUM(AL407,AN407,BO407,BS407)</f>
        <v>0</v>
      </c>
      <c r="Y407" s="41">
        <f>SUM(AO407:BN407)-33</f>
        <v>102</v>
      </c>
      <c r="Z407" s="41">
        <f>COUNTIF(AO407:BN407, "&gt;0")</f>
        <v>3</v>
      </c>
      <c r="AA407" s="41">
        <f>SUM(AB407:AF407)</f>
        <v>214</v>
      </c>
      <c r="AB407" s="41">
        <f>BP407+BQ407</f>
        <v>71</v>
      </c>
      <c r="AC407" s="41">
        <v>0</v>
      </c>
      <c r="AD407" s="41">
        <v>0</v>
      </c>
      <c r="AE407" s="41">
        <f>SUM(BR407)</f>
        <v>143</v>
      </c>
      <c r="AF407" s="41">
        <f>SUM(AM407)</f>
        <v>0</v>
      </c>
      <c r="AG407" s="122"/>
      <c r="AH407" s="36">
        <v>0</v>
      </c>
      <c r="AI407" s="36">
        <v>0</v>
      </c>
      <c r="AJ407" s="36">
        <v>0</v>
      </c>
      <c r="AK407" s="121"/>
      <c r="AL407" s="1">
        <v>0</v>
      </c>
      <c r="AM407" s="1">
        <v>0</v>
      </c>
      <c r="AN407" s="1">
        <v>0</v>
      </c>
      <c r="AO407" s="1">
        <v>0</v>
      </c>
      <c r="AP407" s="1">
        <v>33</v>
      </c>
      <c r="AQ407" s="114">
        <v>0</v>
      </c>
      <c r="AR407" s="1">
        <v>0</v>
      </c>
      <c r="AS407" s="114">
        <v>0</v>
      </c>
      <c r="AT407" s="114">
        <v>0</v>
      </c>
      <c r="AU407" s="114">
        <v>0</v>
      </c>
      <c r="AV407" s="114">
        <v>0</v>
      </c>
      <c r="AW407" s="114">
        <v>0</v>
      </c>
      <c r="AX407" s="114">
        <v>0</v>
      </c>
      <c r="AY407" s="114">
        <v>0</v>
      </c>
      <c r="AZ407" s="114">
        <v>0</v>
      </c>
      <c r="BA407" s="114">
        <v>51</v>
      </c>
      <c r="BB407" s="114">
        <v>0</v>
      </c>
      <c r="BC407" s="114">
        <v>0</v>
      </c>
      <c r="BD407" s="115">
        <v>51</v>
      </c>
      <c r="BE407" s="114">
        <v>0</v>
      </c>
      <c r="BF407" s="114">
        <v>0</v>
      </c>
      <c r="BG407" s="114">
        <v>0</v>
      </c>
      <c r="BH407" s="114">
        <v>0</v>
      </c>
      <c r="BI407" s="114">
        <v>0</v>
      </c>
      <c r="BJ407" s="114">
        <v>0</v>
      </c>
      <c r="BK407" s="114">
        <v>0</v>
      </c>
      <c r="BL407" s="114">
        <v>0</v>
      </c>
      <c r="BM407" s="114">
        <v>0</v>
      </c>
      <c r="BN407" s="114">
        <v>0</v>
      </c>
      <c r="BO407" s="114">
        <v>0</v>
      </c>
      <c r="BP407" s="114">
        <v>71</v>
      </c>
      <c r="BQ407" s="114">
        <v>0</v>
      </c>
      <c r="BR407" s="114">
        <v>143</v>
      </c>
      <c r="BS407" s="114">
        <v>0</v>
      </c>
    </row>
    <row r="408" spans="1:71" s="1" customFormat="1" ht="15" x14ac:dyDescent="0.25">
      <c r="A408" s="1" t="str">
        <f>CONCATENATE(G408,"-",F408,"-",H408)</f>
        <v>999931937-Black-Cadet</v>
      </c>
      <c r="B408" s="1" t="str">
        <f>CONCATENATE(G408,"-",H408)</f>
        <v>999931937-Cadet</v>
      </c>
      <c r="C408" s="36" t="s">
        <v>140</v>
      </c>
      <c r="D408" s="36" t="s">
        <v>50</v>
      </c>
      <c r="E408" s="36" t="s">
        <v>17</v>
      </c>
      <c r="F408" s="41" t="s">
        <v>14</v>
      </c>
      <c r="G408" s="128">
        <v>999931937</v>
      </c>
      <c r="H408" s="41" t="s">
        <v>18</v>
      </c>
      <c r="I408" s="34">
        <f>((L408)-J408)+T408</f>
        <v>313</v>
      </c>
      <c r="J408" s="36"/>
      <c r="K408" s="37"/>
      <c r="L408" s="34">
        <f>SUM(N408,O408,P408,Q408,R408,M408)</f>
        <v>0</v>
      </c>
      <c r="M408" s="34">
        <f>AJ408</f>
        <v>0</v>
      </c>
      <c r="N408" s="34">
        <f>SUM(AI408)</f>
        <v>0</v>
      </c>
      <c r="O408" s="34">
        <f>0</f>
        <v>0</v>
      </c>
      <c r="P408" s="34">
        <v>0</v>
      </c>
      <c r="Q408" s="34">
        <v>0</v>
      </c>
      <c r="R408" s="34">
        <f>AH408</f>
        <v>0</v>
      </c>
      <c r="S408" s="122"/>
      <c r="T408" s="41">
        <f>SUM(U408,AA408)</f>
        <v>313</v>
      </c>
      <c r="U408" s="41">
        <f>IF(SUM(V408:Y408)&gt;=250, 250,SUM(V408:Y408))</f>
        <v>51</v>
      </c>
      <c r="V408" s="41">
        <v>0</v>
      </c>
      <c r="W408" s="41">
        <v>0</v>
      </c>
      <c r="X408" s="41">
        <f>SUM(AL408,AN408,BO408,BS408)</f>
        <v>0</v>
      </c>
      <c r="Y408" s="41">
        <f>SUM(AO408:BN408)</f>
        <v>51</v>
      </c>
      <c r="Z408" s="41">
        <f>COUNTIF(AO408:BN408, "&gt;0")</f>
        <v>1</v>
      </c>
      <c r="AA408" s="41">
        <f>SUM(AB408:AF408)</f>
        <v>262</v>
      </c>
      <c r="AB408" s="41">
        <f>BP408+BQ408</f>
        <v>71</v>
      </c>
      <c r="AC408" s="41">
        <v>0</v>
      </c>
      <c r="AD408" s="41">
        <v>0</v>
      </c>
      <c r="AE408" s="41">
        <f>SUM(BR408)</f>
        <v>191</v>
      </c>
      <c r="AF408" s="41">
        <f>SUM(AM408)</f>
        <v>0</v>
      </c>
      <c r="AG408" s="122"/>
      <c r="AH408" s="36">
        <v>0</v>
      </c>
      <c r="AI408" s="36">
        <v>0</v>
      </c>
      <c r="AJ408" s="36">
        <v>0</v>
      </c>
      <c r="AK408" s="37">
        <v>0</v>
      </c>
      <c r="AL408" s="36">
        <v>0</v>
      </c>
      <c r="AM408" s="36">
        <v>0</v>
      </c>
      <c r="AN408" s="36">
        <v>0</v>
      </c>
      <c r="AO408" s="36">
        <v>0</v>
      </c>
      <c r="AP408" s="36">
        <v>0</v>
      </c>
      <c r="AQ408" s="114">
        <v>51</v>
      </c>
      <c r="AR408" s="1">
        <v>0</v>
      </c>
      <c r="AS408" s="114">
        <v>0</v>
      </c>
      <c r="AT408" s="114">
        <v>0</v>
      </c>
      <c r="AU408" s="114">
        <v>0</v>
      </c>
      <c r="AV408" s="114">
        <v>0</v>
      </c>
      <c r="AW408" s="114">
        <v>0</v>
      </c>
      <c r="AX408" s="114">
        <v>0</v>
      </c>
      <c r="AY408" s="114">
        <v>0</v>
      </c>
      <c r="AZ408" s="114">
        <v>0</v>
      </c>
      <c r="BA408" s="114">
        <v>0</v>
      </c>
      <c r="BB408" s="114">
        <v>0</v>
      </c>
      <c r="BC408" s="114">
        <v>0</v>
      </c>
      <c r="BD408" s="115">
        <v>0</v>
      </c>
      <c r="BE408" s="114">
        <v>0</v>
      </c>
      <c r="BF408" s="114">
        <v>0</v>
      </c>
      <c r="BG408" s="114">
        <v>0</v>
      </c>
      <c r="BH408" s="114">
        <v>0</v>
      </c>
      <c r="BI408" s="114">
        <v>0</v>
      </c>
      <c r="BJ408" s="114">
        <v>0</v>
      </c>
      <c r="BK408" s="114">
        <v>0</v>
      </c>
      <c r="BL408" s="114">
        <v>0</v>
      </c>
      <c r="BM408" s="114">
        <v>0</v>
      </c>
      <c r="BN408" s="114">
        <v>0</v>
      </c>
      <c r="BO408" s="114">
        <v>0</v>
      </c>
      <c r="BP408" s="114">
        <v>0</v>
      </c>
      <c r="BQ408" s="114">
        <v>71</v>
      </c>
      <c r="BR408" s="114">
        <v>191</v>
      </c>
      <c r="BS408" s="114">
        <v>0</v>
      </c>
    </row>
    <row r="409" spans="1:71" s="1" customFormat="1" ht="15" x14ac:dyDescent="0.25">
      <c r="A409" s="1" t="str">
        <f>CONCATENATE(G409,"-",F409,"-",H409)</f>
        <v>999927208-Black-Cadet</v>
      </c>
      <c r="B409" s="1" t="str">
        <f>CONCATENATE(G409,"-",H409)</f>
        <v>999927208-Cadet</v>
      </c>
      <c r="C409" s="36" t="s">
        <v>1047</v>
      </c>
      <c r="D409" s="36" t="s">
        <v>37</v>
      </c>
      <c r="E409" s="36" t="s">
        <v>17</v>
      </c>
      <c r="F409" s="41" t="s">
        <v>14</v>
      </c>
      <c r="G409" s="128">
        <v>999927208</v>
      </c>
      <c r="H409" s="41" t="s">
        <v>18</v>
      </c>
      <c r="I409" s="34">
        <f>((L409)-J409)+T409</f>
        <v>276</v>
      </c>
      <c r="J409" s="36"/>
      <c r="K409" s="37"/>
      <c r="L409" s="34">
        <f>SUM(N409,O409,P409,Q409,R409,M409)</f>
        <v>0</v>
      </c>
      <c r="M409" s="34">
        <f>AJ409</f>
        <v>0</v>
      </c>
      <c r="N409" s="34">
        <f>SUM(AI409)</f>
        <v>0</v>
      </c>
      <c r="O409" s="34">
        <f>0</f>
        <v>0</v>
      </c>
      <c r="P409" s="34">
        <v>0</v>
      </c>
      <c r="Q409" s="34">
        <v>0</v>
      </c>
      <c r="R409" s="34">
        <f>AH409</f>
        <v>0</v>
      </c>
      <c r="S409" s="122"/>
      <c r="T409" s="41">
        <f>SUM(U409,AA409)</f>
        <v>276</v>
      </c>
      <c r="U409" s="41">
        <f>IF(SUM(V409:Y409)&gt;=250, 250,SUM(V409:Y409))</f>
        <v>0</v>
      </c>
      <c r="V409" s="41">
        <v>0</v>
      </c>
      <c r="W409" s="41">
        <v>0</v>
      </c>
      <c r="X409" s="41">
        <f>SUM(AL409,AN409,BO409,BS409)</f>
        <v>0</v>
      </c>
      <c r="Y409" s="41">
        <f>SUM(AO409:BN409)</f>
        <v>0</v>
      </c>
      <c r="Z409" s="41">
        <f>COUNTIF(AO409:BN409, "&gt;0")</f>
        <v>0</v>
      </c>
      <c r="AA409" s="41">
        <f>SUM(AB409:AF409)</f>
        <v>276</v>
      </c>
      <c r="AB409" s="41">
        <f>BP409+BQ409</f>
        <v>169</v>
      </c>
      <c r="AC409" s="41">
        <v>0</v>
      </c>
      <c r="AD409" s="41">
        <v>0</v>
      </c>
      <c r="AE409" s="41">
        <f>SUM(BR409)</f>
        <v>107</v>
      </c>
      <c r="AF409" s="41">
        <f>SUM(AM409)</f>
        <v>0</v>
      </c>
      <c r="AG409" s="122"/>
      <c r="AH409" s="36">
        <v>0</v>
      </c>
      <c r="AI409" s="126">
        <v>0</v>
      </c>
      <c r="AJ409" s="36">
        <v>0</v>
      </c>
      <c r="AK409" s="121"/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14">
        <v>0</v>
      </c>
      <c r="AR409" s="1">
        <v>0</v>
      </c>
      <c r="AS409" s="114">
        <v>0</v>
      </c>
      <c r="AT409" s="114">
        <v>0</v>
      </c>
      <c r="AU409" s="114">
        <v>0</v>
      </c>
      <c r="AV409" s="114">
        <v>0</v>
      </c>
      <c r="AW409" s="114">
        <v>0</v>
      </c>
      <c r="AX409" s="114">
        <v>0</v>
      </c>
      <c r="AY409" s="114">
        <v>0</v>
      </c>
      <c r="AZ409" s="114">
        <v>0</v>
      </c>
      <c r="BA409" s="114">
        <v>0</v>
      </c>
      <c r="BB409" s="114">
        <v>0</v>
      </c>
      <c r="BC409" s="114">
        <v>0</v>
      </c>
      <c r="BD409" s="115">
        <v>0</v>
      </c>
      <c r="BE409" s="114">
        <v>0</v>
      </c>
      <c r="BF409" s="114">
        <v>0</v>
      </c>
      <c r="BG409" s="114">
        <v>0</v>
      </c>
      <c r="BH409" s="114">
        <v>0</v>
      </c>
      <c r="BI409" s="114">
        <v>0</v>
      </c>
      <c r="BJ409" s="114">
        <v>0</v>
      </c>
      <c r="BK409" s="114">
        <v>0</v>
      </c>
      <c r="BL409" s="114">
        <v>0</v>
      </c>
      <c r="BM409" s="114">
        <v>0</v>
      </c>
      <c r="BN409" s="114">
        <v>0</v>
      </c>
      <c r="BO409" s="114">
        <v>0</v>
      </c>
      <c r="BP409" s="114">
        <v>0</v>
      </c>
      <c r="BQ409" s="114">
        <v>169</v>
      </c>
      <c r="BR409" s="114">
        <v>107</v>
      </c>
      <c r="BS409" s="114">
        <v>0</v>
      </c>
    </row>
    <row r="410" spans="1:71" s="1" customFormat="1" ht="15" x14ac:dyDescent="0.25">
      <c r="A410" s="1" t="str">
        <f>CONCATENATE(G410,"-",F410,"-",H410)</f>
        <v>999922924-Black-Cadet</v>
      </c>
      <c r="B410" s="1" t="str">
        <f>CONCATENATE(G410,"-",H410)</f>
        <v>999922924-Cadet</v>
      </c>
      <c r="C410" s="34" t="s">
        <v>733</v>
      </c>
      <c r="D410" s="34" t="s">
        <v>839</v>
      </c>
      <c r="E410" s="34" t="s">
        <v>17</v>
      </c>
      <c r="F410" s="41" t="s">
        <v>14</v>
      </c>
      <c r="G410" s="127">
        <v>999922924</v>
      </c>
      <c r="H410" s="41" t="s">
        <v>18</v>
      </c>
      <c r="I410" s="34">
        <f>((L410)-J410)+T410</f>
        <v>265</v>
      </c>
      <c r="J410" s="34">
        <f>L410/2</f>
        <v>0</v>
      </c>
      <c r="K410" s="35"/>
      <c r="L410" s="34">
        <f>SUM(N410,O410,P410,Q410,R410,M410)</f>
        <v>0</v>
      </c>
      <c r="M410" s="34">
        <f>AJ410</f>
        <v>0</v>
      </c>
      <c r="N410" s="34">
        <f>SUM(AI410)</f>
        <v>0</v>
      </c>
      <c r="O410" s="34">
        <f>0</f>
        <v>0</v>
      </c>
      <c r="P410" s="34">
        <v>0</v>
      </c>
      <c r="Q410" s="34">
        <v>0</v>
      </c>
      <c r="R410" s="34">
        <f>AH410</f>
        <v>0</v>
      </c>
      <c r="S410" s="122"/>
      <c r="T410" s="41">
        <f>SUM(U410,AA410)</f>
        <v>265</v>
      </c>
      <c r="U410" s="41">
        <f>IF(SUM(V410:Y410)&gt;=250, 250,SUM(V410:Y410))</f>
        <v>51</v>
      </c>
      <c r="V410" s="41">
        <v>0</v>
      </c>
      <c r="W410" s="41">
        <v>0</v>
      </c>
      <c r="X410" s="41">
        <f>SUM(AL410,AN410,BO410,BS410)</f>
        <v>0</v>
      </c>
      <c r="Y410" s="41">
        <f>SUM(AO410:BN410)</f>
        <v>51</v>
      </c>
      <c r="Z410" s="41">
        <f>COUNTIF(AO410:BN410, "&gt;0")</f>
        <v>1</v>
      </c>
      <c r="AA410" s="41">
        <f>SUM(AB410:AF410)</f>
        <v>214</v>
      </c>
      <c r="AB410" s="41">
        <f>BP410+BQ410</f>
        <v>71</v>
      </c>
      <c r="AC410" s="41">
        <v>0</v>
      </c>
      <c r="AD410" s="41">
        <v>0</v>
      </c>
      <c r="AE410" s="41">
        <f>SUM(BR410)</f>
        <v>143</v>
      </c>
      <c r="AF410" s="41">
        <f>SUM(AM410)</f>
        <v>0</v>
      </c>
      <c r="AG410" s="122"/>
      <c r="AH410" s="36">
        <v>0</v>
      </c>
      <c r="AI410" s="126">
        <v>0</v>
      </c>
      <c r="AJ410" s="36">
        <v>0</v>
      </c>
      <c r="AK410" s="121"/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14">
        <v>0</v>
      </c>
      <c r="AR410" s="1">
        <v>0</v>
      </c>
      <c r="AS410" s="114">
        <v>0</v>
      </c>
      <c r="AT410" s="114">
        <v>0</v>
      </c>
      <c r="AU410" s="114">
        <v>0</v>
      </c>
      <c r="AV410" s="114">
        <v>0</v>
      </c>
      <c r="AW410" s="114">
        <v>0</v>
      </c>
      <c r="AX410" s="114">
        <v>0</v>
      </c>
      <c r="AY410" s="114">
        <v>0</v>
      </c>
      <c r="AZ410" s="114">
        <v>0</v>
      </c>
      <c r="BA410" s="114">
        <v>0</v>
      </c>
      <c r="BB410" s="114">
        <v>0</v>
      </c>
      <c r="BC410" s="114">
        <v>51</v>
      </c>
      <c r="BD410" s="115">
        <v>0</v>
      </c>
      <c r="BE410" s="114">
        <v>0</v>
      </c>
      <c r="BF410" s="114">
        <v>0</v>
      </c>
      <c r="BG410" s="114">
        <v>0</v>
      </c>
      <c r="BH410" s="114">
        <v>0</v>
      </c>
      <c r="BI410" s="114">
        <v>0</v>
      </c>
      <c r="BJ410" s="114">
        <v>0</v>
      </c>
      <c r="BK410" s="114">
        <v>0</v>
      </c>
      <c r="BL410" s="114">
        <v>0</v>
      </c>
      <c r="BM410" s="114">
        <v>0</v>
      </c>
      <c r="BN410" s="114">
        <v>0</v>
      </c>
      <c r="BO410" s="114">
        <v>0</v>
      </c>
      <c r="BP410" s="114">
        <v>71</v>
      </c>
      <c r="BQ410" s="114">
        <v>0</v>
      </c>
      <c r="BR410" s="114">
        <v>143</v>
      </c>
      <c r="BS410" s="114">
        <v>0</v>
      </c>
    </row>
    <row r="411" spans="1:71" s="1" customFormat="1" ht="15" x14ac:dyDescent="0.25">
      <c r="A411" s="1" t="str">
        <f>CONCATENATE(G411,"-",F411,"-",H411)</f>
        <v>999931052-Black-Cadet</v>
      </c>
      <c r="B411" s="1" t="str">
        <f>CONCATENATE(G411,"-",H411)</f>
        <v>999931052-Cadet</v>
      </c>
      <c r="C411" s="36" t="s">
        <v>429</v>
      </c>
      <c r="D411" s="36" t="s">
        <v>52</v>
      </c>
      <c r="E411" s="36" t="s">
        <v>17</v>
      </c>
      <c r="F411" s="41" t="s">
        <v>14</v>
      </c>
      <c r="G411" s="127">
        <v>999931052</v>
      </c>
      <c r="H411" s="41" t="s">
        <v>18</v>
      </c>
      <c r="I411" s="34">
        <f>((L411)-J411)+T411</f>
        <v>265</v>
      </c>
      <c r="J411" s="34">
        <f>L411/2</f>
        <v>0</v>
      </c>
      <c r="K411" s="37"/>
      <c r="L411" s="34">
        <f>SUM(N411,O411,P411,Q411,R411,M411)</f>
        <v>0</v>
      </c>
      <c r="M411" s="34">
        <f>AJ411</f>
        <v>0</v>
      </c>
      <c r="N411" s="34">
        <f>SUM(AI411)</f>
        <v>0</v>
      </c>
      <c r="O411" s="34">
        <f>0</f>
        <v>0</v>
      </c>
      <c r="P411" s="34">
        <v>0</v>
      </c>
      <c r="Q411" s="34">
        <v>0</v>
      </c>
      <c r="R411" s="34">
        <f>AH411</f>
        <v>0</v>
      </c>
      <c r="S411" s="122"/>
      <c r="T411" s="41">
        <f>SUM(U411,AA411)</f>
        <v>265</v>
      </c>
      <c r="U411" s="41">
        <f>IF(SUM(V411:Y411)&gt;=250, 250,SUM(V411:Y411))</f>
        <v>51</v>
      </c>
      <c r="V411" s="41">
        <v>0</v>
      </c>
      <c r="W411" s="41">
        <v>0</v>
      </c>
      <c r="X411" s="41">
        <f>SUM(AL411,AN411,BO411,BS411)</f>
        <v>0</v>
      </c>
      <c r="Y411" s="41">
        <f>SUM(AO411:BN411)</f>
        <v>51</v>
      </c>
      <c r="Z411" s="41">
        <f>COUNTIF(AO411:BN411, "&gt;0")</f>
        <v>1</v>
      </c>
      <c r="AA411" s="41">
        <f>SUM(AB411:AF411)</f>
        <v>214</v>
      </c>
      <c r="AB411" s="41">
        <f>BP411+BQ411</f>
        <v>71</v>
      </c>
      <c r="AC411" s="41">
        <v>0</v>
      </c>
      <c r="AD411" s="41">
        <v>0</v>
      </c>
      <c r="AE411" s="41">
        <f>SUM(BR411)</f>
        <v>143</v>
      </c>
      <c r="AF411" s="41">
        <f>SUM(AM411)</f>
        <v>0</v>
      </c>
      <c r="AG411" s="122"/>
      <c r="AH411" s="36">
        <v>0</v>
      </c>
      <c r="AI411" s="126">
        <v>0</v>
      </c>
      <c r="AJ411" s="36">
        <v>0</v>
      </c>
      <c r="AK411" s="121"/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14">
        <v>0</v>
      </c>
      <c r="AR411" s="1">
        <v>0</v>
      </c>
      <c r="AS411" s="114">
        <v>0</v>
      </c>
      <c r="AT411" s="114">
        <v>0</v>
      </c>
      <c r="AU411" s="114">
        <v>0</v>
      </c>
      <c r="AV411" s="114">
        <v>0</v>
      </c>
      <c r="AW411" s="114">
        <v>0</v>
      </c>
      <c r="AX411" s="114">
        <v>0</v>
      </c>
      <c r="AY411" s="114">
        <v>0</v>
      </c>
      <c r="AZ411" s="114">
        <v>0</v>
      </c>
      <c r="BA411" s="114">
        <v>0</v>
      </c>
      <c r="BB411" s="114">
        <v>0</v>
      </c>
      <c r="BC411" s="114">
        <v>51</v>
      </c>
      <c r="BD411" s="115">
        <v>0</v>
      </c>
      <c r="BE411" s="114">
        <v>0</v>
      </c>
      <c r="BF411" s="114">
        <v>0</v>
      </c>
      <c r="BG411" s="114">
        <v>0</v>
      </c>
      <c r="BH411" s="114">
        <v>0</v>
      </c>
      <c r="BI411" s="114">
        <v>0</v>
      </c>
      <c r="BJ411" s="114">
        <v>0</v>
      </c>
      <c r="BK411" s="114">
        <v>0</v>
      </c>
      <c r="BL411" s="114">
        <v>0</v>
      </c>
      <c r="BM411" s="114">
        <v>0</v>
      </c>
      <c r="BN411" s="114">
        <v>0</v>
      </c>
      <c r="BO411" s="114">
        <v>0</v>
      </c>
      <c r="BP411" s="114">
        <v>71</v>
      </c>
      <c r="BQ411" s="114">
        <v>0</v>
      </c>
      <c r="BR411" s="114">
        <v>143</v>
      </c>
      <c r="BS411" s="114">
        <v>0</v>
      </c>
    </row>
    <row r="412" spans="1:71" s="1" customFormat="1" ht="15" x14ac:dyDescent="0.25">
      <c r="A412" s="1" t="str">
        <f>CONCATENATE(G412,"-",F412,"-",H412)</f>
        <v>999919689-Black-Cadet</v>
      </c>
      <c r="B412" s="1" t="str">
        <f>CONCATENATE(G412,"-",H412)</f>
        <v>999919689-Cadet</v>
      </c>
      <c r="C412" s="36" t="s">
        <v>642</v>
      </c>
      <c r="D412" s="36" t="s">
        <v>146</v>
      </c>
      <c r="E412" s="36" t="s">
        <v>17</v>
      </c>
      <c r="F412" s="41" t="s">
        <v>14</v>
      </c>
      <c r="G412" s="128">
        <v>999919689</v>
      </c>
      <c r="H412" s="41" t="s">
        <v>18</v>
      </c>
      <c r="I412" s="34">
        <f>((L412)-J412)+T412</f>
        <v>259</v>
      </c>
      <c r="J412" s="36"/>
      <c r="K412" s="35"/>
      <c r="L412" s="34">
        <f>SUM(N412,O412,P412,Q412,R412,M412)</f>
        <v>0</v>
      </c>
      <c r="M412" s="34">
        <f>AJ412</f>
        <v>0</v>
      </c>
      <c r="N412" s="34">
        <f>SUM(AI412)</f>
        <v>0</v>
      </c>
      <c r="O412" s="34">
        <f>0</f>
        <v>0</v>
      </c>
      <c r="P412" s="34">
        <v>0</v>
      </c>
      <c r="Q412" s="34">
        <v>0</v>
      </c>
      <c r="R412" s="34">
        <f>AH412</f>
        <v>0</v>
      </c>
      <c r="S412" s="122"/>
      <c r="T412" s="41">
        <f>SUM(U412,AA412)</f>
        <v>259</v>
      </c>
      <c r="U412" s="41">
        <f>IF(SUM(V412:Y412)&gt;=250, 250,SUM(V412:Y412))</f>
        <v>188</v>
      </c>
      <c r="V412" s="41">
        <v>0</v>
      </c>
      <c r="W412" s="41">
        <v>0</v>
      </c>
      <c r="X412" s="41">
        <f>SUM(AL412,AN412,BO412,BS412)</f>
        <v>0</v>
      </c>
      <c r="Y412" s="41">
        <f>SUM(AO412:BN412)</f>
        <v>188</v>
      </c>
      <c r="Z412" s="41">
        <f>COUNTIF(AO412:BN412, "&gt;0")</f>
        <v>2</v>
      </c>
      <c r="AA412" s="41">
        <f>SUM(AB412:AF412)</f>
        <v>71</v>
      </c>
      <c r="AB412" s="41">
        <f>BP412+BQ412</f>
        <v>71</v>
      </c>
      <c r="AC412" s="41">
        <v>0</v>
      </c>
      <c r="AD412" s="41">
        <v>0</v>
      </c>
      <c r="AE412" s="41">
        <f>SUM(BR412)</f>
        <v>0</v>
      </c>
      <c r="AF412" s="41">
        <f>SUM(AM412)</f>
        <v>0</v>
      </c>
      <c r="AG412" s="122"/>
      <c r="AH412" s="36">
        <v>0</v>
      </c>
      <c r="AI412" s="126">
        <v>0</v>
      </c>
      <c r="AJ412" s="36">
        <v>0</v>
      </c>
      <c r="AK412" s="121"/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14">
        <v>0</v>
      </c>
      <c r="AR412" s="1">
        <v>0</v>
      </c>
      <c r="AS412" s="114">
        <v>0</v>
      </c>
      <c r="AT412" s="114">
        <v>0</v>
      </c>
      <c r="AU412" s="114">
        <v>120</v>
      </c>
      <c r="AV412" s="114">
        <v>0</v>
      </c>
      <c r="AW412" s="114">
        <v>0</v>
      </c>
      <c r="AX412" s="114">
        <v>0</v>
      </c>
      <c r="AY412" s="114">
        <v>68</v>
      </c>
      <c r="AZ412" s="114">
        <v>0</v>
      </c>
      <c r="BA412" s="114">
        <v>0</v>
      </c>
      <c r="BB412" s="114">
        <v>0</v>
      </c>
      <c r="BC412" s="114">
        <v>0</v>
      </c>
      <c r="BD412" s="115">
        <v>0</v>
      </c>
      <c r="BE412" s="114">
        <v>0</v>
      </c>
      <c r="BF412" s="114">
        <v>0</v>
      </c>
      <c r="BG412" s="114">
        <v>0</v>
      </c>
      <c r="BH412" s="114">
        <v>0</v>
      </c>
      <c r="BI412" s="114">
        <v>0</v>
      </c>
      <c r="BJ412" s="114">
        <v>0</v>
      </c>
      <c r="BK412" s="114">
        <v>0</v>
      </c>
      <c r="BL412" s="114">
        <v>0</v>
      </c>
      <c r="BM412" s="114">
        <v>0</v>
      </c>
      <c r="BN412" s="114">
        <v>0</v>
      </c>
      <c r="BO412" s="114">
        <v>0</v>
      </c>
      <c r="BP412" s="114">
        <v>71</v>
      </c>
      <c r="BQ412" s="114">
        <v>0</v>
      </c>
      <c r="BR412" s="114">
        <v>0</v>
      </c>
      <c r="BS412" s="114">
        <v>0</v>
      </c>
    </row>
    <row r="413" spans="1:71" s="1" customFormat="1" ht="15" x14ac:dyDescent="0.25">
      <c r="A413" s="1" t="str">
        <f>CONCATENATE(G413,"-",F413,"-",H413)</f>
        <v>999919204-Black-Cadet</v>
      </c>
      <c r="B413" s="1" t="str">
        <f>CONCATENATE(G413,"-",H413)</f>
        <v>999919204-Cadet</v>
      </c>
      <c r="C413" s="34" t="s">
        <v>654</v>
      </c>
      <c r="D413" s="34" t="s">
        <v>544</v>
      </c>
      <c r="E413" s="34" t="s">
        <v>17</v>
      </c>
      <c r="F413" s="41" t="s">
        <v>14</v>
      </c>
      <c r="G413" s="127">
        <v>999919204</v>
      </c>
      <c r="H413" s="41" t="s">
        <v>18</v>
      </c>
      <c r="I413" s="34">
        <f>((L413)-J413)+T413</f>
        <v>258</v>
      </c>
      <c r="J413" s="34"/>
      <c r="K413" s="35"/>
      <c r="L413" s="34">
        <f>SUM(N413,O413,P413,Q413,R413,M413)</f>
        <v>0</v>
      </c>
      <c r="M413" s="34">
        <f>AJ413</f>
        <v>0</v>
      </c>
      <c r="N413" s="34">
        <f>SUM(AI413)</f>
        <v>0</v>
      </c>
      <c r="O413" s="34">
        <f>0</f>
        <v>0</v>
      </c>
      <c r="P413" s="34">
        <v>0</v>
      </c>
      <c r="Q413" s="34">
        <v>0</v>
      </c>
      <c r="R413" s="34">
        <f>AH413</f>
        <v>0</v>
      </c>
      <c r="S413" s="122"/>
      <c r="T413" s="41">
        <f>SUM(U413,AA413)</f>
        <v>258</v>
      </c>
      <c r="U413" s="41">
        <f>IF(SUM(V413:Y413)&gt;=250, 250,SUM(V413:Y413))</f>
        <v>38</v>
      </c>
      <c r="V413" s="41">
        <v>0</v>
      </c>
      <c r="W413" s="41">
        <v>0</v>
      </c>
      <c r="X413" s="41">
        <f>SUM(AL413,AN413,BO413,BS413)</f>
        <v>0</v>
      </c>
      <c r="Y413" s="41">
        <f>SUM(AO413:BN413)</f>
        <v>38</v>
      </c>
      <c r="Z413" s="41">
        <f>COUNTIF(AO413:BN413, "&gt;0")</f>
        <v>1</v>
      </c>
      <c r="AA413" s="41">
        <f>SUM(AB413:AF413)</f>
        <v>220</v>
      </c>
      <c r="AB413" s="41">
        <f>BP413+BQ413</f>
        <v>95</v>
      </c>
      <c r="AC413" s="41">
        <v>0</v>
      </c>
      <c r="AD413" s="41">
        <v>0</v>
      </c>
      <c r="AE413" s="41">
        <f>SUM(BR413)</f>
        <v>0</v>
      </c>
      <c r="AF413" s="41">
        <f>SUM(AM413)</f>
        <v>125</v>
      </c>
      <c r="AG413" s="122"/>
      <c r="AH413" s="36">
        <v>0</v>
      </c>
      <c r="AI413" s="126">
        <v>0</v>
      </c>
      <c r="AJ413" s="36">
        <v>0</v>
      </c>
      <c r="AK413" s="121"/>
      <c r="AL413" s="1">
        <v>0</v>
      </c>
      <c r="AM413" s="1">
        <v>125</v>
      </c>
      <c r="AN413" s="1">
        <v>0</v>
      </c>
      <c r="AO413" s="1">
        <v>0</v>
      </c>
      <c r="AP413" s="1">
        <v>0</v>
      </c>
      <c r="AQ413" s="114">
        <v>0</v>
      </c>
      <c r="AR413" s="1">
        <v>0</v>
      </c>
      <c r="AS413" s="114">
        <v>0</v>
      </c>
      <c r="AT413" s="114">
        <v>0</v>
      </c>
      <c r="AU413" s="114">
        <v>0</v>
      </c>
      <c r="AV413" s="114">
        <v>0</v>
      </c>
      <c r="AW413" s="114">
        <v>38</v>
      </c>
      <c r="AX413" s="114">
        <v>0</v>
      </c>
      <c r="AY413" s="114">
        <v>0</v>
      </c>
      <c r="AZ413" s="114">
        <v>0</v>
      </c>
      <c r="BA413" s="114">
        <v>0</v>
      </c>
      <c r="BB413" s="114">
        <v>0</v>
      </c>
      <c r="BC413" s="114">
        <v>0</v>
      </c>
      <c r="BD413" s="115">
        <v>0</v>
      </c>
      <c r="BE413" s="114">
        <v>0</v>
      </c>
      <c r="BF413" s="114">
        <v>0</v>
      </c>
      <c r="BG413" s="114">
        <v>0</v>
      </c>
      <c r="BH413" s="114">
        <v>0</v>
      </c>
      <c r="BI413" s="114">
        <v>0</v>
      </c>
      <c r="BJ413" s="114">
        <v>0</v>
      </c>
      <c r="BK413" s="114">
        <v>0</v>
      </c>
      <c r="BL413" s="114">
        <v>0</v>
      </c>
      <c r="BM413" s="114">
        <v>0</v>
      </c>
      <c r="BN413" s="114">
        <v>0</v>
      </c>
      <c r="BO413" s="114">
        <v>0</v>
      </c>
      <c r="BP413" s="114">
        <v>0</v>
      </c>
      <c r="BQ413" s="114">
        <v>95</v>
      </c>
      <c r="BR413" s="114">
        <v>0</v>
      </c>
      <c r="BS413" s="114">
        <v>0</v>
      </c>
    </row>
    <row r="414" spans="1:71" s="1" customFormat="1" ht="15" x14ac:dyDescent="0.25">
      <c r="A414" s="1" t="str">
        <f>CONCATENATE(G414,"-",F414,"-",H414)</f>
        <v>999929131-Black-Cadet</v>
      </c>
      <c r="B414" s="1" t="str">
        <f>CONCATENATE(G414,"-",H414)</f>
        <v>999929131-Cadet</v>
      </c>
      <c r="C414" s="36" t="s">
        <v>521</v>
      </c>
      <c r="D414" s="36" t="s">
        <v>2560</v>
      </c>
      <c r="E414" s="36" t="s">
        <v>17</v>
      </c>
      <c r="F414" s="41" t="s">
        <v>14</v>
      </c>
      <c r="G414" s="128">
        <v>999929131</v>
      </c>
      <c r="H414" s="41" t="s">
        <v>18</v>
      </c>
      <c r="I414" s="34">
        <f>((L414)-J414)+T414</f>
        <v>242</v>
      </c>
      <c r="J414" s="36"/>
      <c r="K414" s="35"/>
      <c r="L414" s="34">
        <f>SUM(N414,O414,P414,Q414,R414,M414)</f>
        <v>0</v>
      </c>
      <c r="M414" s="34">
        <f>AJ414</f>
        <v>0</v>
      </c>
      <c r="N414" s="34">
        <f>SUM(AI414)</f>
        <v>0</v>
      </c>
      <c r="O414" s="34">
        <f>0</f>
        <v>0</v>
      </c>
      <c r="P414" s="34">
        <v>0</v>
      </c>
      <c r="Q414" s="34">
        <v>0</v>
      </c>
      <c r="R414" s="34">
        <f>AH414</f>
        <v>0</v>
      </c>
      <c r="S414" s="122"/>
      <c r="T414" s="41">
        <f>SUM(U414,AA414)</f>
        <v>242</v>
      </c>
      <c r="U414" s="41">
        <f>IF(SUM(V414:Y414)&gt;=250, 250,SUM(V414:Y414))</f>
        <v>28</v>
      </c>
      <c r="V414" s="41">
        <v>0</v>
      </c>
      <c r="W414" s="41">
        <v>0</v>
      </c>
      <c r="X414" s="41">
        <f>SUM(AL414,AN414,BO414,BS414)</f>
        <v>0</v>
      </c>
      <c r="Y414" s="41">
        <f>SUM(AO414:BN414)</f>
        <v>28</v>
      </c>
      <c r="Z414" s="41">
        <f>COUNTIF(AO414:BN414, "&gt;0")</f>
        <v>1</v>
      </c>
      <c r="AA414" s="41">
        <f>SUM(AB414:AF414)</f>
        <v>214</v>
      </c>
      <c r="AB414" s="41">
        <f>BP414+BQ414</f>
        <v>71</v>
      </c>
      <c r="AC414" s="41">
        <v>0</v>
      </c>
      <c r="AD414" s="41">
        <v>0</v>
      </c>
      <c r="AE414" s="41">
        <f>SUM(BR414)</f>
        <v>143</v>
      </c>
      <c r="AF414" s="41">
        <f>SUM(AM414)</f>
        <v>0</v>
      </c>
      <c r="AG414" s="122"/>
      <c r="AH414" s="36">
        <v>0</v>
      </c>
      <c r="AI414" s="126">
        <v>0</v>
      </c>
      <c r="AJ414" s="36">
        <v>0</v>
      </c>
      <c r="AK414" s="121"/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14">
        <v>0</v>
      </c>
      <c r="AR414" s="1">
        <v>0</v>
      </c>
      <c r="AS414" s="114">
        <v>0</v>
      </c>
      <c r="AT414" s="114">
        <v>0</v>
      </c>
      <c r="AU414" s="114">
        <v>0</v>
      </c>
      <c r="AV414" s="114">
        <v>0</v>
      </c>
      <c r="AW414" s="114">
        <v>28</v>
      </c>
      <c r="AX414" s="114">
        <v>0</v>
      </c>
      <c r="AY414" s="114">
        <v>0</v>
      </c>
      <c r="AZ414" s="114">
        <v>0</v>
      </c>
      <c r="BA414" s="114">
        <v>0</v>
      </c>
      <c r="BB414" s="114">
        <v>0</v>
      </c>
      <c r="BC414" s="114">
        <v>0</v>
      </c>
      <c r="BD414" s="115">
        <v>0</v>
      </c>
      <c r="BE414" s="114">
        <v>0</v>
      </c>
      <c r="BF414" s="114">
        <v>0</v>
      </c>
      <c r="BG414" s="114">
        <v>0</v>
      </c>
      <c r="BH414" s="114">
        <v>0</v>
      </c>
      <c r="BI414" s="114">
        <v>0</v>
      </c>
      <c r="BJ414" s="114">
        <v>0</v>
      </c>
      <c r="BK414" s="114">
        <v>0</v>
      </c>
      <c r="BL414" s="114">
        <v>0</v>
      </c>
      <c r="BM414" s="114">
        <v>0</v>
      </c>
      <c r="BN414" s="114">
        <v>0</v>
      </c>
      <c r="BO414" s="114">
        <v>0</v>
      </c>
      <c r="BP414" s="114">
        <v>0</v>
      </c>
      <c r="BQ414" s="114">
        <v>71</v>
      </c>
      <c r="BR414" s="114">
        <v>143</v>
      </c>
      <c r="BS414" s="114">
        <v>0</v>
      </c>
    </row>
    <row r="415" spans="1:71" s="1" customFormat="1" ht="15" x14ac:dyDescent="0.25">
      <c r="A415" s="1" t="str">
        <f>CONCATENATE(G415,"-",F415,"-",H415)</f>
        <v>999925619-Black-Cadet</v>
      </c>
      <c r="B415" s="1" t="str">
        <f>CONCATENATE(G415,"-",H415)</f>
        <v>999925619-Cadet</v>
      </c>
      <c r="C415" s="36" t="s">
        <v>169</v>
      </c>
      <c r="D415" s="36" t="s">
        <v>61</v>
      </c>
      <c r="E415" s="36" t="s">
        <v>17</v>
      </c>
      <c r="F415" s="41" t="s">
        <v>14</v>
      </c>
      <c r="G415" s="128">
        <v>999925619</v>
      </c>
      <c r="H415" s="41" t="s">
        <v>18</v>
      </c>
      <c r="I415" s="34">
        <f>((L415)-J415)+T415</f>
        <v>235</v>
      </c>
      <c r="J415" s="34">
        <f>L415/2</f>
        <v>0</v>
      </c>
      <c r="K415" s="37"/>
      <c r="L415" s="34">
        <f>SUM(N415,O415,P415,Q415,R415,M415)</f>
        <v>0</v>
      </c>
      <c r="M415" s="34">
        <f>AJ415</f>
        <v>0</v>
      </c>
      <c r="N415" s="34">
        <f>SUM(AI415)</f>
        <v>0</v>
      </c>
      <c r="O415" s="34">
        <f>0</f>
        <v>0</v>
      </c>
      <c r="P415" s="34">
        <v>0</v>
      </c>
      <c r="Q415" s="34">
        <v>0</v>
      </c>
      <c r="R415" s="34">
        <f>AH415</f>
        <v>0</v>
      </c>
      <c r="S415" s="122"/>
      <c r="T415" s="41">
        <f>SUM(U415,AA415)</f>
        <v>235</v>
      </c>
      <c r="U415" s="41">
        <f>IF(SUM(V415:Y415)&gt;=250, 250,SUM(V415:Y415))</f>
        <v>68</v>
      </c>
      <c r="V415" s="41">
        <v>0</v>
      </c>
      <c r="W415" s="41">
        <v>0</v>
      </c>
      <c r="X415" s="41">
        <f>SUM(AL415,AN415,BO415,BS415)</f>
        <v>0</v>
      </c>
      <c r="Y415" s="41">
        <f>SUM(AO415:BN415)</f>
        <v>68</v>
      </c>
      <c r="Z415" s="41">
        <f>COUNTIF(AO415:BN415, "&gt;0")</f>
        <v>1</v>
      </c>
      <c r="AA415" s="41">
        <f>SUM(AB415:AF415)</f>
        <v>167</v>
      </c>
      <c r="AB415" s="41">
        <f>BP415+BQ415</f>
        <v>0</v>
      </c>
      <c r="AC415" s="41">
        <v>0</v>
      </c>
      <c r="AD415" s="41">
        <v>0</v>
      </c>
      <c r="AE415" s="41">
        <f>SUM(BR415)</f>
        <v>0</v>
      </c>
      <c r="AF415" s="41">
        <f>SUM(AM415)</f>
        <v>167</v>
      </c>
      <c r="AG415" s="122"/>
      <c r="AH415" s="36">
        <v>0</v>
      </c>
      <c r="AI415" s="126">
        <v>0</v>
      </c>
      <c r="AJ415" s="36">
        <v>0</v>
      </c>
      <c r="AK415" s="121"/>
      <c r="AL415" s="1">
        <v>0</v>
      </c>
      <c r="AM415" s="1">
        <v>167</v>
      </c>
      <c r="AN415" s="1">
        <v>0</v>
      </c>
      <c r="AO415" s="1">
        <v>0</v>
      </c>
      <c r="AP415" s="1">
        <v>0</v>
      </c>
      <c r="AQ415" s="114">
        <v>0</v>
      </c>
      <c r="AR415" s="1">
        <v>0</v>
      </c>
      <c r="AS415" s="114">
        <v>0</v>
      </c>
      <c r="AT415" s="114">
        <v>0</v>
      </c>
      <c r="AU415" s="114">
        <v>0</v>
      </c>
      <c r="AV415" s="114">
        <v>0</v>
      </c>
      <c r="AW415" s="114">
        <v>0</v>
      </c>
      <c r="AX415" s="114">
        <v>0</v>
      </c>
      <c r="AY415" s="114">
        <v>0</v>
      </c>
      <c r="AZ415" s="114">
        <v>68</v>
      </c>
      <c r="BA415" s="114">
        <v>0</v>
      </c>
      <c r="BB415" s="114">
        <v>0</v>
      </c>
      <c r="BC415" s="114">
        <v>0</v>
      </c>
      <c r="BD415" s="115">
        <v>0</v>
      </c>
      <c r="BE415" s="114">
        <v>0</v>
      </c>
      <c r="BF415" s="114">
        <v>0</v>
      </c>
      <c r="BG415" s="114">
        <v>0</v>
      </c>
      <c r="BH415" s="114">
        <v>0</v>
      </c>
      <c r="BI415" s="114">
        <v>0</v>
      </c>
      <c r="BJ415" s="114">
        <v>0</v>
      </c>
      <c r="BK415" s="114">
        <v>0</v>
      </c>
      <c r="BL415" s="114">
        <v>0</v>
      </c>
      <c r="BM415" s="114">
        <v>0</v>
      </c>
      <c r="BN415" s="114">
        <v>0</v>
      </c>
      <c r="BO415" s="114">
        <v>0</v>
      </c>
      <c r="BP415" s="114">
        <v>0</v>
      </c>
      <c r="BQ415" s="114">
        <v>0</v>
      </c>
      <c r="BR415" s="114">
        <v>0</v>
      </c>
      <c r="BS415" s="114">
        <v>0</v>
      </c>
    </row>
    <row r="416" spans="1:71" s="1" customFormat="1" ht="15" x14ac:dyDescent="0.25">
      <c r="A416" s="1" t="str">
        <f>CONCATENATE(G416,"-",F416,"-",H416)</f>
        <v>999933221-Black-Cadet</v>
      </c>
      <c r="B416" s="1" t="str">
        <f>CONCATENATE(G416,"-",H416)</f>
        <v>999933221-Cadet</v>
      </c>
      <c r="C416" s="36" t="s">
        <v>313</v>
      </c>
      <c r="D416" s="36" t="s">
        <v>1743</v>
      </c>
      <c r="E416" s="36" t="s">
        <v>17</v>
      </c>
      <c r="F416" s="41" t="s">
        <v>14</v>
      </c>
      <c r="G416" s="36">
        <v>999933221</v>
      </c>
      <c r="H416" s="36" t="s">
        <v>18</v>
      </c>
      <c r="I416" s="34">
        <f>((L416)-J416)+T416</f>
        <v>211</v>
      </c>
      <c r="J416" s="36"/>
      <c r="K416" s="35"/>
      <c r="L416" s="34">
        <f>SUM(N416,O416,P416,Q416,R416,M416)</f>
        <v>0</v>
      </c>
      <c r="M416" s="34">
        <f>AJ416</f>
        <v>0</v>
      </c>
      <c r="N416" s="34">
        <f>SUM(AI416)</f>
        <v>0</v>
      </c>
      <c r="O416" s="34">
        <f>0</f>
        <v>0</v>
      </c>
      <c r="P416" s="34">
        <v>0</v>
      </c>
      <c r="Q416" s="34">
        <v>0</v>
      </c>
      <c r="R416" s="34">
        <f>AH416</f>
        <v>0</v>
      </c>
      <c r="S416" s="122"/>
      <c r="T416" s="41">
        <f>SUM(U416,AA416)</f>
        <v>211</v>
      </c>
      <c r="U416" s="41">
        <f>IF(SUM(V416:Y416)&gt;=250, 250,SUM(V416:Y416))</f>
        <v>51</v>
      </c>
      <c r="V416" s="41">
        <v>0</v>
      </c>
      <c r="W416" s="41">
        <v>0</v>
      </c>
      <c r="X416" s="41">
        <f>SUM(AL416,AN416,BO416,BS416)</f>
        <v>0</v>
      </c>
      <c r="Y416" s="41">
        <f>SUM(AO416:BN416)</f>
        <v>51</v>
      </c>
      <c r="Z416" s="41">
        <f>COUNTIF(AO416:BN416, "&gt;0")</f>
        <v>1</v>
      </c>
      <c r="AA416" s="41">
        <f>SUM(AB416:AF416)</f>
        <v>160</v>
      </c>
      <c r="AB416" s="41">
        <f>BP416+BQ416</f>
        <v>53</v>
      </c>
      <c r="AC416" s="41">
        <v>0</v>
      </c>
      <c r="AD416" s="41">
        <v>0</v>
      </c>
      <c r="AE416" s="41">
        <f>SUM(BR416)</f>
        <v>107</v>
      </c>
      <c r="AF416" s="41">
        <f>SUM(AM416)</f>
        <v>0</v>
      </c>
      <c r="AG416" s="122"/>
      <c r="AH416" s="36">
        <v>0</v>
      </c>
      <c r="AI416" s="126">
        <v>0</v>
      </c>
      <c r="AJ416" s="36">
        <v>0</v>
      </c>
      <c r="AK416" s="121"/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14">
        <v>0</v>
      </c>
      <c r="AR416" s="1">
        <v>0</v>
      </c>
      <c r="AS416" s="114">
        <v>0</v>
      </c>
      <c r="AT416" s="114">
        <v>0</v>
      </c>
      <c r="AU416" s="114">
        <v>0</v>
      </c>
      <c r="AV416" s="114">
        <v>0</v>
      </c>
      <c r="AW416" s="114">
        <v>0</v>
      </c>
      <c r="AX416" s="114">
        <v>0</v>
      </c>
      <c r="AY416" s="114">
        <v>0</v>
      </c>
      <c r="AZ416" s="114">
        <v>0</v>
      </c>
      <c r="BA416" s="114">
        <v>0</v>
      </c>
      <c r="BB416" s="114">
        <v>0</v>
      </c>
      <c r="BC416" s="114">
        <v>0</v>
      </c>
      <c r="BD416" s="115">
        <v>51</v>
      </c>
      <c r="BE416" s="114">
        <v>0</v>
      </c>
      <c r="BF416" s="114">
        <v>0</v>
      </c>
      <c r="BG416" s="114">
        <v>0</v>
      </c>
      <c r="BH416" s="114">
        <v>0</v>
      </c>
      <c r="BI416" s="114">
        <v>0</v>
      </c>
      <c r="BJ416" s="114">
        <v>0</v>
      </c>
      <c r="BK416" s="114">
        <v>0</v>
      </c>
      <c r="BL416" s="114">
        <v>0</v>
      </c>
      <c r="BM416" s="114">
        <v>0</v>
      </c>
      <c r="BN416" s="114">
        <v>0</v>
      </c>
      <c r="BO416" s="114">
        <v>0</v>
      </c>
      <c r="BP416" s="114">
        <v>53</v>
      </c>
      <c r="BQ416" s="114">
        <v>0</v>
      </c>
      <c r="BR416" s="114">
        <v>107</v>
      </c>
      <c r="BS416" s="114">
        <v>0</v>
      </c>
    </row>
    <row r="417" spans="1:71" s="1" customFormat="1" ht="15" x14ac:dyDescent="0.25">
      <c r="A417" s="1" t="str">
        <f>CONCATENATE(G417,"-",F417,"-",H417)</f>
        <v>999931747-Black-Cadet</v>
      </c>
      <c r="B417" s="1" t="str">
        <f>CONCATENATE(G417,"-",H417)</f>
        <v>999931747-Cadet</v>
      </c>
      <c r="C417" s="36" t="s">
        <v>574</v>
      </c>
      <c r="D417" s="36" t="s">
        <v>264</v>
      </c>
      <c r="E417" s="36" t="s">
        <v>17</v>
      </c>
      <c r="F417" s="41" t="s">
        <v>14</v>
      </c>
      <c r="G417" s="128">
        <v>999931747</v>
      </c>
      <c r="H417" s="41" t="s">
        <v>18</v>
      </c>
      <c r="I417" s="34">
        <f>((L417)-J417)+T417</f>
        <v>206</v>
      </c>
      <c r="J417" s="34">
        <f>L417/2</f>
        <v>0</v>
      </c>
      <c r="K417" s="37"/>
      <c r="L417" s="34">
        <f>SUM(N417,O417,P417,Q417,R417,M417)</f>
        <v>0</v>
      </c>
      <c r="M417" s="34">
        <f>AJ417</f>
        <v>0</v>
      </c>
      <c r="N417" s="34">
        <f>SUM(AI417)</f>
        <v>0</v>
      </c>
      <c r="O417" s="34">
        <f>0</f>
        <v>0</v>
      </c>
      <c r="P417" s="34">
        <v>0</v>
      </c>
      <c r="Q417" s="34">
        <v>0</v>
      </c>
      <c r="R417" s="34">
        <f>AH417</f>
        <v>0</v>
      </c>
      <c r="S417" s="122"/>
      <c r="T417" s="41">
        <f>SUM(U417,AA417)</f>
        <v>206</v>
      </c>
      <c r="U417" s="41">
        <f>IF(SUM(V417:Y417)&gt;=250, 250,SUM(V417:Y417))</f>
        <v>28</v>
      </c>
      <c r="V417" s="41">
        <v>0</v>
      </c>
      <c r="W417" s="41">
        <v>0</v>
      </c>
      <c r="X417" s="41">
        <f>SUM(AL417,AN417,BO417,BS417)</f>
        <v>0</v>
      </c>
      <c r="Y417" s="41">
        <f>SUM(AO417:BN417)</f>
        <v>28</v>
      </c>
      <c r="Z417" s="41">
        <f>COUNTIF(AO417:BN417, "&gt;0")</f>
        <v>1</v>
      </c>
      <c r="AA417" s="41">
        <f>SUM(AB417:AF417)</f>
        <v>178</v>
      </c>
      <c r="AB417" s="41">
        <f>BP417+BQ417</f>
        <v>71</v>
      </c>
      <c r="AC417" s="41">
        <v>0</v>
      </c>
      <c r="AD417" s="41">
        <v>0</v>
      </c>
      <c r="AE417" s="41">
        <f>SUM(BR417)</f>
        <v>107</v>
      </c>
      <c r="AF417" s="41">
        <f>SUM(AM417)</f>
        <v>0</v>
      </c>
      <c r="AG417" s="122"/>
      <c r="AH417" s="36">
        <v>0</v>
      </c>
      <c r="AI417" s="126">
        <v>0</v>
      </c>
      <c r="AJ417" s="36">
        <v>0</v>
      </c>
      <c r="AK417" s="121"/>
      <c r="AL417" s="1">
        <v>0</v>
      </c>
      <c r="AM417" s="1">
        <v>0</v>
      </c>
      <c r="AN417" s="1">
        <v>0</v>
      </c>
      <c r="AO417" s="1">
        <v>0</v>
      </c>
      <c r="AP417" s="1">
        <v>28</v>
      </c>
      <c r="AQ417" s="114">
        <v>0</v>
      </c>
      <c r="AR417" s="1">
        <v>0</v>
      </c>
      <c r="AS417" s="114">
        <v>0</v>
      </c>
      <c r="AT417" s="114">
        <v>0</v>
      </c>
      <c r="AU417" s="114">
        <v>0</v>
      </c>
      <c r="AV417" s="114">
        <v>0</v>
      </c>
      <c r="AW417" s="114">
        <v>0</v>
      </c>
      <c r="AX417" s="114">
        <v>0</v>
      </c>
      <c r="AY417" s="114">
        <v>0</v>
      </c>
      <c r="AZ417" s="114">
        <v>0</v>
      </c>
      <c r="BA417" s="114">
        <v>0</v>
      </c>
      <c r="BB417" s="114">
        <v>0</v>
      </c>
      <c r="BC417" s="114">
        <v>0</v>
      </c>
      <c r="BD417" s="115">
        <v>0</v>
      </c>
      <c r="BE417" s="114">
        <v>0</v>
      </c>
      <c r="BF417" s="114">
        <v>0</v>
      </c>
      <c r="BG417" s="114">
        <v>0</v>
      </c>
      <c r="BH417" s="114">
        <v>0</v>
      </c>
      <c r="BI417" s="114">
        <v>0</v>
      </c>
      <c r="BJ417" s="114">
        <v>0</v>
      </c>
      <c r="BK417" s="114">
        <v>0</v>
      </c>
      <c r="BL417" s="114">
        <v>0</v>
      </c>
      <c r="BM417" s="114">
        <v>0</v>
      </c>
      <c r="BN417" s="114">
        <v>0</v>
      </c>
      <c r="BO417" s="114">
        <v>0</v>
      </c>
      <c r="BP417" s="114">
        <v>71</v>
      </c>
      <c r="BQ417" s="114">
        <v>0</v>
      </c>
      <c r="BR417" s="114">
        <v>107</v>
      </c>
      <c r="BS417" s="114">
        <v>0</v>
      </c>
    </row>
    <row r="418" spans="1:71" s="1" customFormat="1" ht="15" x14ac:dyDescent="0.25">
      <c r="A418" s="1" t="str">
        <f>CONCATENATE(G418,"-",F418,"-",H418)</f>
        <v>999919200-Black-Cadet</v>
      </c>
      <c r="B418" s="1" t="str">
        <f>CONCATENATE(G418,"-",H418)</f>
        <v>999919200-Cadet</v>
      </c>
      <c r="C418" s="34" t="s">
        <v>648</v>
      </c>
      <c r="D418" s="34" t="s">
        <v>52</v>
      </c>
      <c r="E418" s="34" t="s">
        <v>17</v>
      </c>
      <c r="F418" s="41" t="s">
        <v>14</v>
      </c>
      <c r="G418" s="127">
        <v>999919200</v>
      </c>
      <c r="H418" s="41" t="s">
        <v>18</v>
      </c>
      <c r="I418" s="34">
        <f>((L418)-J418)+T418</f>
        <v>205</v>
      </c>
      <c r="J418" s="36"/>
      <c r="K418" s="35"/>
      <c r="L418" s="34">
        <f>SUM(N418,O418,P418,Q418,R418,M418)</f>
        <v>0</v>
      </c>
      <c r="M418" s="34">
        <f>AJ418</f>
        <v>0</v>
      </c>
      <c r="N418" s="34">
        <f>SUM(AI418)</f>
        <v>0</v>
      </c>
      <c r="O418" s="34">
        <f>0</f>
        <v>0</v>
      </c>
      <c r="P418" s="34">
        <v>0</v>
      </c>
      <c r="Q418" s="34">
        <v>0</v>
      </c>
      <c r="R418" s="34">
        <f>AH418</f>
        <v>0</v>
      </c>
      <c r="S418" s="122"/>
      <c r="T418" s="41">
        <f>SUM(U418,AA418)</f>
        <v>205</v>
      </c>
      <c r="U418" s="41">
        <f>IF(SUM(V418:Y418)&gt;=250, 250,SUM(V418:Y418))</f>
        <v>38</v>
      </c>
      <c r="V418" s="41">
        <v>0</v>
      </c>
      <c r="W418" s="41">
        <v>0</v>
      </c>
      <c r="X418" s="41">
        <f>SUM(AL418,AN418,BO418,BS418)</f>
        <v>0</v>
      </c>
      <c r="Y418" s="41">
        <f>SUM(AO418:BN418)</f>
        <v>38</v>
      </c>
      <c r="Z418" s="41">
        <f>COUNTIF(AO418:BN418, "&gt;0")</f>
        <v>1</v>
      </c>
      <c r="AA418" s="41">
        <f>SUM(AB418:AF418)</f>
        <v>167</v>
      </c>
      <c r="AB418" s="41">
        <f>BP418+BQ418</f>
        <v>0</v>
      </c>
      <c r="AC418" s="41">
        <v>0</v>
      </c>
      <c r="AD418" s="41">
        <v>0</v>
      </c>
      <c r="AE418" s="41">
        <f>SUM(BR418)</f>
        <v>0</v>
      </c>
      <c r="AF418" s="41">
        <f>SUM(AM418)</f>
        <v>167</v>
      </c>
      <c r="AG418" s="122"/>
      <c r="AH418" s="36">
        <v>0</v>
      </c>
      <c r="AI418" s="126">
        <v>0</v>
      </c>
      <c r="AJ418" s="36">
        <v>0</v>
      </c>
      <c r="AK418" s="121"/>
      <c r="AL418" s="1">
        <v>0</v>
      </c>
      <c r="AM418" s="1">
        <v>167</v>
      </c>
      <c r="AN418" s="1">
        <v>0</v>
      </c>
      <c r="AO418" s="1">
        <v>0</v>
      </c>
      <c r="AP418" s="1">
        <v>0</v>
      </c>
      <c r="AQ418" s="114">
        <v>0</v>
      </c>
      <c r="AR418" s="1">
        <v>0</v>
      </c>
      <c r="AS418" s="114">
        <v>0</v>
      </c>
      <c r="AT418" s="114">
        <v>0</v>
      </c>
      <c r="AU418" s="114">
        <v>0</v>
      </c>
      <c r="AV418" s="114">
        <v>0</v>
      </c>
      <c r="AW418" s="114">
        <v>38</v>
      </c>
      <c r="AX418" s="114">
        <v>0</v>
      </c>
      <c r="AY418" s="114">
        <v>0</v>
      </c>
      <c r="AZ418" s="114">
        <v>0</v>
      </c>
      <c r="BA418" s="114">
        <v>0</v>
      </c>
      <c r="BB418" s="114">
        <v>0</v>
      </c>
      <c r="BC418" s="114">
        <v>0</v>
      </c>
      <c r="BD418" s="115">
        <v>0</v>
      </c>
      <c r="BE418" s="114">
        <v>0</v>
      </c>
      <c r="BF418" s="114">
        <v>0</v>
      </c>
      <c r="BG418" s="114">
        <v>0</v>
      </c>
      <c r="BH418" s="114">
        <v>0</v>
      </c>
      <c r="BI418" s="114">
        <v>0</v>
      </c>
      <c r="BJ418" s="114">
        <v>0</v>
      </c>
      <c r="BK418" s="114">
        <v>0</v>
      </c>
      <c r="BL418" s="114">
        <v>0</v>
      </c>
      <c r="BM418" s="114">
        <v>0</v>
      </c>
      <c r="BN418" s="114">
        <v>0</v>
      </c>
      <c r="BO418" s="114">
        <v>0</v>
      </c>
      <c r="BP418" s="114">
        <v>0</v>
      </c>
      <c r="BQ418" s="114">
        <v>0</v>
      </c>
      <c r="BR418" s="114">
        <v>0</v>
      </c>
      <c r="BS418" s="114">
        <v>0</v>
      </c>
    </row>
    <row r="419" spans="1:71" s="1" customFormat="1" ht="15" x14ac:dyDescent="0.25">
      <c r="A419" s="1" t="str">
        <f>CONCATENATE(G419,"-",F419,"-",H419)</f>
        <v>999929102-Black-Cadet</v>
      </c>
      <c r="B419" s="1" t="str">
        <f>CONCATENATE(G419,"-",H419)</f>
        <v>999929102-Cadet</v>
      </c>
      <c r="C419" s="36" t="s">
        <v>1925</v>
      </c>
      <c r="D419" s="36" t="s">
        <v>1342</v>
      </c>
      <c r="E419" s="36" t="s">
        <v>17</v>
      </c>
      <c r="F419" s="41" t="s">
        <v>14</v>
      </c>
      <c r="G419" s="128">
        <v>999929102</v>
      </c>
      <c r="H419" s="41" t="s">
        <v>18</v>
      </c>
      <c r="I419" s="34">
        <f>((L419)-J419)+T419</f>
        <v>205</v>
      </c>
      <c r="J419" s="34">
        <f>L419/2</f>
        <v>0</v>
      </c>
      <c r="K419" s="37"/>
      <c r="L419" s="34">
        <f>SUM(N419,O419,P419,Q419,R419,M419)</f>
        <v>0</v>
      </c>
      <c r="M419" s="34">
        <f>AJ419</f>
        <v>0</v>
      </c>
      <c r="N419" s="34">
        <f>SUM(AI419)</f>
        <v>0</v>
      </c>
      <c r="O419" s="34">
        <f>0</f>
        <v>0</v>
      </c>
      <c r="P419" s="34">
        <v>0</v>
      </c>
      <c r="Q419" s="34">
        <v>0</v>
      </c>
      <c r="R419" s="34">
        <f>AH419</f>
        <v>0</v>
      </c>
      <c r="S419" s="122"/>
      <c r="T419" s="41">
        <f>SUM(U419,AA419)</f>
        <v>205</v>
      </c>
      <c r="U419" s="41">
        <f>IF(SUM(V419:Y419)&gt;=250, 250,SUM(V419:Y419))</f>
        <v>38</v>
      </c>
      <c r="V419" s="41">
        <v>0</v>
      </c>
      <c r="W419" s="41">
        <v>0</v>
      </c>
      <c r="X419" s="41">
        <f>SUM(AL419,AN419,BO419,BS419)</f>
        <v>0</v>
      </c>
      <c r="Y419" s="41">
        <f>SUM(AO419:BN419)</f>
        <v>38</v>
      </c>
      <c r="Z419" s="41">
        <f>COUNTIF(AO419:BN419, "&gt;0")</f>
        <v>1</v>
      </c>
      <c r="AA419" s="41">
        <f>SUM(AB419:AF419)</f>
        <v>167</v>
      </c>
      <c r="AB419" s="41">
        <f>BP419+BQ419</f>
        <v>0</v>
      </c>
      <c r="AC419" s="41">
        <v>0</v>
      </c>
      <c r="AD419" s="41">
        <v>0</v>
      </c>
      <c r="AE419" s="41">
        <f>SUM(BR419)</f>
        <v>0</v>
      </c>
      <c r="AF419" s="41">
        <f>SUM(AM419)</f>
        <v>167</v>
      </c>
      <c r="AG419" s="122"/>
      <c r="AH419" s="36">
        <v>0</v>
      </c>
      <c r="AI419" s="126">
        <v>0</v>
      </c>
      <c r="AJ419" s="36">
        <v>0</v>
      </c>
      <c r="AK419" s="121"/>
      <c r="AL419" s="1">
        <v>0</v>
      </c>
      <c r="AM419" s="1">
        <v>167</v>
      </c>
      <c r="AN419" s="1">
        <v>0</v>
      </c>
      <c r="AO419" s="1">
        <v>0</v>
      </c>
      <c r="AP419" s="1">
        <v>0</v>
      </c>
      <c r="AQ419" s="114">
        <v>0</v>
      </c>
      <c r="AR419" s="1">
        <v>0</v>
      </c>
      <c r="AS419" s="114">
        <v>0</v>
      </c>
      <c r="AT419" s="114">
        <v>0</v>
      </c>
      <c r="AU419" s="114">
        <v>0</v>
      </c>
      <c r="AV419" s="114">
        <v>0</v>
      </c>
      <c r="AW419" s="114">
        <v>38</v>
      </c>
      <c r="AX419" s="114">
        <v>0</v>
      </c>
      <c r="AY419" s="114">
        <v>0</v>
      </c>
      <c r="AZ419" s="114">
        <v>0</v>
      </c>
      <c r="BA419" s="114">
        <v>0</v>
      </c>
      <c r="BB419" s="114">
        <v>0</v>
      </c>
      <c r="BC419" s="114">
        <v>0</v>
      </c>
      <c r="BD419" s="115">
        <v>0</v>
      </c>
      <c r="BE419" s="114">
        <v>0</v>
      </c>
      <c r="BF419" s="114">
        <v>0</v>
      </c>
      <c r="BG419" s="114">
        <v>0</v>
      </c>
      <c r="BH419" s="114">
        <v>0</v>
      </c>
      <c r="BI419" s="114">
        <v>0</v>
      </c>
      <c r="BJ419" s="114">
        <v>0</v>
      </c>
      <c r="BK419" s="114">
        <v>0</v>
      </c>
      <c r="BL419" s="114">
        <v>0</v>
      </c>
      <c r="BM419" s="114">
        <v>0</v>
      </c>
      <c r="BN419" s="114">
        <v>0</v>
      </c>
      <c r="BO419" s="114">
        <v>0</v>
      </c>
      <c r="BP419" s="114">
        <v>0</v>
      </c>
      <c r="BQ419" s="114">
        <v>0</v>
      </c>
      <c r="BR419" s="114">
        <v>0</v>
      </c>
      <c r="BS419" s="114">
        <v>0</v>
      </c>
    </row>
    <row r="420" spans="1:71" s="1" customFormat="1" ht="15" x14ac:dyDescent="0.25">
      <c r="A420" s="1" t="str">
        <f>CONCATENATE(G420,"-",F420,"-",H420)</f>
        <v>999934485-Black-Cadet</v>
      </c>
      <c r="B420" s="1" t="str">
        <f>CONCATENATE(G420,"-",H420)</f>
        <v>999934485-Cadet</v>
      </c>
      <c r="C420" s="36" t="s">
        <v>176</v>
      </c>
      <c r="D420" s="36" t="s">
        <v>264</v>
      </c>
      <c r="E420" s="36" t="s">
        <v>17</v>
      </c>
      <c r="F420" s="41" t="s">
        <v>14</v>
      </c>
      <c r="G420" s="128">
        <v>999934485</v>
      </c>
      <c r="H420" s="41" t="s">
        <v>18</v>
      </c>
      <c r="I420" s="34">
        <f>((L420)-J420)+T420</f>
        <v>199</v>
      </c>
      <c r="J420" s="34">
        <f>L420/2</f>
        <v>0</v>
      </c>
      <c r="K420" s="37"/>
      <c r="L420" s="34">
        <f>SUM(N420,O420,P420,Q420,R420,M420)</f>
        <v>0</v>
      </c>
      <c r="M420" s="34">
        <f>AJ420</f>
        <v>0</v>
      </c>
      <c r="N420" s="34">
        <f>SUM(AI420)</f>
        <v>0</v>
      </c>
      <c r="O420" s="34">
        <f>0</f>
        <v>0</v>
      </c>
      <c r="P420" s="34">
        <v>0</v>
      </c>
      <c r="Q420" s="34">
        <v>0</v>
      </c>
      <c r="R420" s="34">
        <f>AH420</f>
        <v>0</v>
      </c>
      <c r="S420" s="122"/>
      <c r="T420" s="41">
        <f>SUM(U420,AA420)</f>
        <v>199</v>
      </c>
      <c r="U420" s="41">
        <f>IF(SUM(V420:Y420)&gt;=250, 250,SUM(V420:Y420))</f>
        <v>21</v>
      </c>
      <c r="V420" s="41">
        <v>0</v>
      </c>
      <c r="W420" s="41">
        <v>0</v>
      </c>
      <c r="X420" s="41">
        <f>SUM(AL420,AN420,BO420,BS420)</f>
        <v>0</v>
      </c>
      <c r="Y420" s="41">
        <f>SUM(AO420:BN420)</f>
        <v>21</v>
      </c>
      <c r="Z420" s="41">
        <f>COUNTIF(AO420:BN420, "&gt;0")</f>
        <v>1</v>
      </c>
      <c r="AA420" s="41">
        <f>SUM(AB420:AF420)</f>
        <v>178</v>
      </c>
      <c r="AB420" s="41">
        <f>BP420+BQ420</f>
        <v>71</v>
      </c>
      <c r="AC420" s="41">
        <v>0</v>
      </c>
      <c r="AD420" s="41">
        <v>0</v>
      </c>
      <c r="AE420" s="41">
        <f>SUM(BR420)</f>
        <v>107</v>
      </c>
      <c r="AF420" s="41">
        <f>SUM(AM420)</f>
        <v>0</v>
      </c>
      <c r="AG420" s="122"/>
      <c r="AH420" s="36">
        <v>0</v>
      </c>
      <c r="AI420" s="126">
        <v>0</v>
      </c>
      <c r="AJ420" s="36">
        <v>0</v>
      </c>
      <c r="AK420" s="121"/>
      <c r="AL420" s="1">
        <v>0</v>
      </c>
      <c r="AM420" s="1">
        <v>0</v>
      </c>
      <c r="AN420" s="1">
        <v>0</v>
      </c>
      <c r="AO420" s="1">
        <v>0</v>
      </c>
      <c r="AP420" s="1">
        <v>21</v>
      </c>
      <c r="AQ420" s="114">
        <v>0</v>
      </c>
      <c r="AR420" s="1">
        <v>0</v>
      </c>
      <c r="AS420" s="114">
        <v>0</v>
      </c>
      <c r="AT420" s="114">
        <v>0</v>
      </c>
      <c r="AU420" s="114">
        <v>0</v>
      </c>
      <c r="AV420" s="114">
        <v>0</v>
      </c>
      <c r="AW420" s="114">
        <v>0</v>
      </c>
      <c r="AX420" s="114">
        <v>0</v>
      </c>
      <c r="AY420" s="114">
        <v>0</v>
      </c>
      <c r="AZ420" s="114">
        <v>0</v>
      </c>
      <c r="BA420" s="114">
        <v>0</v>
      </c>
      <c r="BB420" s="114">
        <v>0</v>
      </c>
      <c r="BC420" s="114">
        <v>0</v>
      </c>
      <c r="BD420" s="115">
        <v>0</v>
      </c>
      <c r="BE420" s="114">
        <v>0</v>
      </c>
      <c r="BF420" s="114">
        <v>0</v>
      </c>
      <c r="BG420" s="114">
        <v>0</v>
      </c>
      <c r="BH420" s="114">
        <v>0</v>
      </c>
      <c r="BI420" s="114">
        <v>0</v>
      </c>
      <c r="BJ420" s="114">
        <v>0</v>
      </c>
      <c r="BK420" s="114">
        <v>0</v>
      </c>
      <c r="BL420" s="114">
        <v>0</v>
      </c>
      <c r="BM420" s="114">
        <v>0</v>
      </c>
      <c r="BN420" s="114">
        <v>0</v>
      </c>
      <c r="BO420" s="114">
        <v>0</v>
      </c>
      <c r="BP420" s="114">
        <v>71</v>
      </c>
      <c r="BQ420" s="114">
        <v>0</v>
      </c>
      <c r="BR420" s="114">
        <v>107</v>
      </c>
      <c r="BS420" s="114">
        <v>0</v>
      </c>
    </row>
    <row r="421" spans="1:71" s="1" customFormat="1" ht="15" x14ac:dyDescent="0.25">
      <c r="A421" s="1" t="str">
        <f>CONCATENATE(G421,"-",F421,"-",H421)</f>
        <v>999918533-Black-Cadet</v>
      </c>
      <c r="B421" s="1" t="str">
        <f>CONCATENATE(G421,"-",H421)</f>
        <v>999918533-Cadet</v>
      </c>
      <c r="C421" s="36" t="s">
        <v>624</v>
      </c>
      <c r="D421" s="36" t="s">
        <v>1608</v>
      </c>
      <c r="E421" s="36" t="s">
        <v>17</v>
      </c>
      <c r="F421" s="41" t="s">
        <v>14</v>
      </c>
      <c r="G421" s="127">
        <v>999918533</v>
      </c>
      <c r="H421" s="41" t="s">
        <v>18</v>
      </c>
      <c r="I421" s="34">
        <f>((L421)-J421)+T421</f>
        <v>188</v>
      </c>
      <c r="J421" s="34">
        <f>L421/2</f>
        <v>21</v>
      </c>
      <c r="K421" s="37"/>
      <c r="L421" s="34">
        <f>SUM(N421,O421,P421,Q421,R421,M421)</f>
        <v>42</v>
      </c>
      <c r="M421" s="34">
        <f>AJ421</f>
        <v>0</v>
      </c>
      <c r="N421" s="34">
        <f>SUM(AI421)</f>
        <v>42</v>
      </c>
      <c r="O421" s="34">
        <f>0</f>
        <v>0</v>
      </c>
      <c r="P421" s="34">
        <v>0</v>
      </c>
      <c r="Q421" s="34">
        <v>0</v>
      </c>
      <c r="R421" s="34">
        <f>AH421</f>
        <v>0</v>
      </c>
      <c r="S421" s="122"/>
      <c r="T421" s="41">
        <f>SUM(U421,AA421)</f>
        <v>167</v>
      </c>
      <c r="U421" s="41">
        <f>IF(SUM(V421:Y421)&gt;=250, 250,SUM(V421:Y421))</f>
        <v>60</v>
      </c>
      <c r="V421" s="41">
        <v>0</v>
      </c>
      <c r="W421" s="41">
        <v>0</v>
      </c>
      <c r="X421" s="41">
        <f>SUM(AL421,AN421,BO421,BS421)</f>
        <v>0</v>
      </c>
      <c r="Y421" s="41">
        <f>SUM(AO421:BN421)</f>
        <v>60</v>
      </c>
      <c r="Z421" s="41">
        <f>COUNTIF(AO421:BN421, "&gt;0")</f>
        <v>1</v>
      </c>
      <c r="AA421" s="41">
        <f>SUM(AB421:AF421)</f>
        <v>107</v>
      </c>
      <c r="AB421" s="41">
        <f>BP421+BQ421</f>
        <v>0</v>
      </c>
      <c r="AC421" s="41">
        <v>0</v>
      </c>
      <c r="AD421" s="41">
        <v>0</v>
      </c>
      <c r="AE421" s="41">
        <f>SUM(BR421)</f>
        <v>107</v>
      </c>
      <c r="AF421" s="41">
        <f>SUM(AM421)</f>
        <v>0</v>
      </c>
      <c r="AG421" s="122"/>
      <c r="AH421" s="36">
        <v>0</v>
      </c>
      <c r="AI421" s="126">
        <v>42</v>
      </c>
      <c r="AJ421" s="36">
        <v>0</v>
      </c>
      <c r="AK421" s="121"/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14">
        <v>0</v>
      </c>
      <c r="AR421" s="1">
        <v>0</v>
      </c>
      <c r="AS421" s="114">
        <v>0</v>
      </c>
      <c r="AT421" s="114">
        <v>0</v>
      </c>
      <c r="AU421" s="114">
        <v>0</v>
      </c>
      <c r="AV421" s="114">
        <v>0</v>
      </c>
      <c r="AW421" s="114">
        <v>0</v>
      </c>
      <c r="AX421" s="114">
        <v>0</v>
      </c>
      <c r="AY421" s="114">
        <v>0</v>
      </c>
      <c r="AZ421" s="114">
        <v>0</v>
      </c>
      <c r="BA421" s="114">
        <v>0</v>
      </c>
      <c r="BB421" s="114">
        <v>0</v>
      </c>
      <c r="BC421" s="114">
        <v>0</v>
      </c>
      <c r="BD421" s="115">
        <v>0</v>
      </c>
      <c r="BE421" s="114">
        <v>0</v>
      </c>
      <c r="BF421" s="114">
        <v>0</v>
      </c>
      <c r="BG421" s="114">
        <v>60</v>
      </c>
      <c r="BH421" s="114">
        <v>0</v>
      </c>
      <c r="BI421" s="114">
        <v>0</v>
      </c>
      <c r="BJ421" s="114">
        <v>0</v>
      </c>
      <c r="BK421" s="114">
        <v>0</v>
      </c>
      <c r="BL421" s="114">
        <v>0</v>
      </c>
      <c r="BM421" s="114">
        <v>0</v>
      </c>
      <c r="BN421" s="114">
        <v>0</v>
      </c>
      <c r="BO421" s="114">
        <v>0</v>
      </c>
      <c r="BP421" s="114">
        <v>0</v>
      </c>
      <c r="BQ421" s="114">
        <v>0</v>
      </c>
      <c r="BR421" s="114">
        <v>107</v>
      </c>
      <c r="BS421" s="114">
        <v>0</v>
      </c>
    </row>
    <row r="422" spans="1:71" s="1" customFormat="1" ht="15" x14ac:dyDescent="0.25">
      <c r="A422" s="1" t="str">
        <f>CONCATENATE(G422,"-",F422,"-",H422)</f>
        <v>999926141-Black-Cadet</v>
      </c>
      <c r="B422" s="1" t="str">
        <f>CONCATENATE(G422,"-",H422)</f>
        <v>999926141-Cadet</v>
      </c>
      <c r="C422" s="34" t="s">
        <v>1051</v>
      </c>
      <c r="D422" s="34" t="s">
        <v>1052</v>
      </c>
      <c r="E422" s="34" t="s">
        <v>17</v>
      </c>
      <c r="F422" s="41" t="s">
        <v>14</v>
      </c>
      <c r="G422" s="127">
        <v>999926141</v>
      </c>
      <c r="H422" s="41" t="s">
        <v>18</v>
      </c>
      <c r="I422" s="34">
        <f>((L422)-J422)+T422</f>
        <v>185</v>
      </c>
      <c r="J422" s="36"/>
      <c r="K422" s="37"/>
      <c r="L422" s="34">
        <f>SUM(N422,O422,P422,Q422,R422,M422)</f>
        <v>0</v>
      </c>
      <c r="M422" s="34">
        <f>AJ422</f>
        <v>0</v>
      </c>
      <c r="N422" s="34">
        <f>SUM(AI422)</f>
        <v>0</v>
      </c>
      <c r="O422" s="34">
        <f>0</f>
        <v>0</v>
      </c>
      <c r="P422" s="34">
        <v>0</v>
      </c>
      <c r="Q422" s="34">
        <v>0</v>
      </c>
      <c r="R422" s="34">
        <f>AH422</f>
        <v>0</v>
      </c>
      <c r="S422" s="122"/>
      <c r="T422" s="41">
        <f>SUM(U422,AA422)</f>
        <v>185</v>
      </c>
      <c r="U422" s="41">
        <f>IF(SUM(V422:Y422)&gt;=250, 250,SUM(V422:Y422))</f>
        <v>90</v>
      </c>
      <c r="V422" s="41">
        <v>0</v>
      </c>
      <c r="W422" s="41">
        <v>0</v>
      </c>
      <c r="X422" s="41">
        <f>SUM(AL422,AN422,BO422,BS422)</f>
        <v>0</v>
      </c>
      <c r="Y422" s="41">
        <f>SUM(AO422:BN422)</f>
        <v>90</v>
      </c>
      <c r="Z422" s="41">
        <f>COUNTIF(AO422:BN422, "&gt;0")</f>
        <v>1</v>
      </c>
      <c r="AA422" s="41">
        <f>SUM(AB422:AF422)</f>
        <v>95</v>
      </c>
      <c r="AB422" s="41">
        <f>BP422+BQ422</f>
        <v>95</v>
      </c>
      <c r="AC422" s="41">
        <v>0</v>
      </c>
      <c r="AD422" s="41">
        <v>0</v>
      </c>
      <c r="AE422" s="41">
        <f>SUM(BR422)</f>
        <v>0</v>
      </c>
      <c r="AF422" s="41">
        <f>SUM(AM422)</f>
        <v>0</v>
      </c>
      <c r="AG422" s="122"/>
      <c r="AH422" s="36">
        <v>0</v>
      </c>
      <c r="AI422" s="126">
        <v>0</v>
      </c>
      <c r="AJ422" s="36">
        <v>0</v>
      </c>
      <c r="AK422" s="121"/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14">
        <v>0</v>
      </c>
      <c r="AR422" s="1">
        <v>0</v>
      </c>
      <c r="AS422" s="114">
        <v>0</v>
      </c>
      <c r="AT422" s="114">
        <v>0</v>
      </c>
      <c r="AU422" s="114">
        <v>0</v>
      </c>
      <c r="AV422" s="114">
        <v>0</v>
      </c>
      <c r="AW422" s="114">
        <v>0</v>
      </c>
      <c r="AX422" s="114">
        <v>0</v>
      </c>
      <c r="AY422" s="114">
        <v>0</v>
      </c>
      <c r="AZ422" s="114">
        <v>90</v>
      </c>
      <c r="BA422" s="114">
        <v>0</v>
      </c>
      <c r="BB422" s="114">
        <v>0</v>
      </c>
      <c r="BC422" s="114">
        <v>0</v>
      </c>
      <c r="BD422" s="115">
        <v>0</v>
      </c>
      <c r="BE422" s="114">
        <v>0</v>
      </c>
      <c r="BF422" s="114">
        <v>0</v>
      </c>
      <c r="BG422" s="114">
        <v>0</v>
      </c>
      <c r="BH422" s="114">
        <v>0</v>
      </c>
      <c r="BI422" s="114">
        <v>0</v>
      </c>
      <c r="BJ422" s="114">
        <v>0</v>
      </c>
      <c r="BK422" s="114">
        <v>0</v>
      </c>
      <c r="BL422" s="114">
        <v>0</v>
      </c>
      <c r="BM422" s="114">
        <v>0</v>
      </c>
      <c r="BN422" s="114">
        <v>0</v>
      </c>
      <c r="BO422" s="114">
        <v>0</v>
      </c>
      <c r="BP422" s="114">
        <v>0</v>
      </c>
      <c r="BQ422" s="114">
        <v>95</v>
      </c>
      <c r="BR422" s="114">
        <v>0</v>
      </c>
      <c r="BS422" s="114">
        <v>0</v>
      </c>
    </row>
    <row r="423" spans="1:71" s="1" customFormat="1" ht="15" x14ac:dyDescent="0.25">
      <c r="A423" s="1" t="str">
        <f>CONCATENATE(G423,"-",F423,"-",H423)</f>
        <v>999921055-Black-Cadet</v>
      </c>
      <c r="B423" s="1" t="str">
        <f>CONCATENATE(G423,"-",H423)</f>
        <v>999921055-Cadet</v>
      </c>
      <c r="C423" s="36" t="s">
        <v>22</v>
      </c>
      <c r="D423" s="36" t="s">
        <v>117</v>
      </c>
      <c r="E423" s="36" t="s">
        <v>17</v>
      </c>
      <c r="F423" s="41" t="s">
        <v>14</v>
      </c>
      <c r="G423" s="128">
        <v>999921055</v>
      </c>
      <c r="H423" s="41" t="s">
        <v>18</v>
      </c>
      <c r="I423" s="34">
        <f>((L423)-J423)+T423</f>
        <v>178</v>
      </c>
      <c r="J423" s="34">
        <f>L423/2</f>
        <v>0</v>
      </c>
      <c r="K423" s="37"/>
      <c r="L423" s="34">
        <f>SUM(N423,O423,P423,Q423,R423,M423)</f>
        <v>0</v>
      </c>
      <c r="M423" s="34">
        <f>AJ423</f>
        <v>0</v>
      </c>
      <c r="N423" s="34">
        <f>SUM(AI423)</f>
        <v>0</v>
      </c>
      <c r="O423" s="34">
        <f>0</f>
        <v>0</v>
      </c>
      <c r="P423" s="34">
        <v>0</v>
      </c>
      <c r="Q423" s="34">
        <v>0</v>
      </c>
      <c r="R423" s="34">
        <f>AH423</f>
        <v>0</v>
      </c>
      <c r="S423" s="122"/>
      <c r="T423" s="41">
        <f>SUM(U423,AA423)</f>
        <v>178</v>
      </c>
      <c r="U423" s="41">
        <f>IF(SUM(V423:Y423)&gt;=250, 250,SUM(V423:Y423))</f>
        <v>107</v>
      </c>
      <c r="V423" s="41">
        <v>0</v>
      </c>
      <c r="W423" s="41">
        <v>0</v>
      </c>
      <c r="X423" s="41">
        <f>SUM(AL423,AN423,BO423,BS423)</f>
        <v>56</v>
      </c>
      <c r="Y423" s="41">
        <f>SUM(AO423:BN423)</f>
        <v>51</v>
      </c>
      <c r="Z423" s="41">
        <f>COUNTIF(AO423:BN423, "&gt;0")</f>
        <v>1</v>
      </c>
      <c r="AA423" s="41">
        <f>SUM(AB423:AF423)</f>
        <v>71</v>
      </c>
      <c r="AB423" s="41">
        <f>BP423+BQ423</f>
        <v>71</v>
      </c>
      <c r="AC423" s="41">
        <v>0</v>
      </c>
      <c r="AD423" s="41">
        <v>0</v>
      </c>
      <c r="AE423" s="41">
        <f>SUM(BR423)</f>
        <v>0</v>
      </c>
      <c r="AF423" s="41">
        <f>SUM(AM423)</f>
        <v>0</v>
      </c>
      <c r="AG423" s="122"/>
      <c r="AH423" s="36">
        <v>0</v>
      </c>
      <c r="AI423" s="126">
        <v>0</v>
      </c>
      <c r="AJ423" s="36">
        <v>0</v>
      </c>
      <c r="AK423" s="121"/>
      <c r="AL423" s="1">
        <v>56</v>
      </c>
      <c r="AM423" s="1">
        <v>0</v>
      </c>
      <c r="AN423" s="1">
        <v>0</v>
      </c>
      <c r="AO423" s="1">
        <v>51</v>
      </c>
      <c r="AP423" s="1">
        <v>0</v>
      </c>
      <c r="AQ423" s="114">
        <v>0</v>
      </c>
      <c r="AR423" s="1">
        <v>0</v>
      </c>
      <c r="AS423" s="114">
        <v>0</v>
      </c>
      <c r="AT423" s="114">
        <v>0</v>
      </c>
      <c r="AU423" s="114">
        <v>0</v>
      </c>
      <c r="AV423" s="114">
        <v>0</v>
      </c>
      <c r="AW423" s="114">
        <v>0</v>
      </c>
      <c r="AX423" s="114">
        <v>0</v>
      </c>
      <c r="AY423" s="114">
        <v>0</v>
      </c>
      <c r="AZ423" s="114">
        <v>0</v>
      </c>
      <c r="BA423" s="114">
        <v>0</v>
      </c>
      <c r="BB423" s="114">
        <v>0</v>
      </c>
      <c r="BC423" s="114">
        <v>0</v>
      </c>
      <c r="BD423" s="115">
        <v>0</v>
      </c>
      <c r="BE423" s="114">
        <v>0</v>
      </c>
      <c r="BF423" s="114">
        <v>0</v>
      </c>
      <c r="BG423" s="114">
        <v>0</v>
      </c>
      <c r="BH423" s="114">
        <v>0</v>
      </c>
      <c r="BI423" s="114">
        <v>0</v>
      </c>
      <c r="BJ423" s="114">
        <v>0</v>
      </c>
      <c r="BK423" s="114">
        <v>0</v>
      </c>
      <c r="BL423" s="114">
        <v>0</v>
      </c>
      <c r="BM423" s="114">
        <v>0</v>
      </c>
      <c r="BN423" s="114">
        <v>0</v>
      </c>
      <c r="BO423" s="114">
        <v>0</v>
      </c>
      <c r="BP423" s="114">
        <v>71</v>
      </c>
      <c r="BQ423" s="114">
        <v>0</v>
      </c>
      <c r="BR423" s="114">
        <v>0</v>
      </c>
      <c r="BS423" s="114">
        <v>0</v>
      </c>
    </row>
    <row r="424" spans="1:71" s="1" customFormat="1" ht="15" x14ac:dyDescent="0.25">
      <c r="A424" s="1" t="str">
        <f>CONCATENATE(G424,"-",F424,"-",H424)</f>
        <v>999936608-Black-Cadet</v>
      </c>
      <c r="B424" s="1" t="str">
        <f>CONCATENATE(G424,"-",H424)</f>
        <v>999936608-Cadet</v>
      </c>
      <c r="C424" s="36" t="s">
        <v>356</v>
      </c>
      <c r="D424" s="36" t="s">
        <v>3596</v>
      </c>
      <c r="E424" s="36" t="s">
        <v>17</v>
      </c>
      <c r="F424" s="36" t="s">
        <v>14</v>
      </c>
      <c r="G424" s="36">
        <v>999936608</v>
      </c>
      <c r="H424" s="36" t="s">
        <v>18</v>
      </c>
      <c r="I424" s="34">
        <f>((L424)-J424)+T424</f>
        <v>178</v>
      </c>
      <c r="J424" s="36"/>
      <c r="K424" s="35"/>
      <c r="L424" s="34">
        <f>SUM(N424,O424,P424,Q424,R424,M424)</f>
        <v>0</v>
      </c>
      <c r="M424" s="34">
        <f>AJ424</f>
        <v>0</v>
      </c>
      <c r="N424" s="34">
        <f>SUM(AI424)</f>
        <v>0</v>
      </c>
      <c r="O424" s="34">
        <f>0</f>
        <v>0</v>
      </c>
      <c r="P424" s="34">
        <v>0</v>
      </c>
      <c r="Q424" s="34">
        <v>0</v>
      </c>
      <c r="R424" s="34">
        <f>AH424</f>
        <v>0</v>
      </c>
      <c r="S424" s="122"/>
      <c r="T424" s="41">
        <f>SUM(U424,AA424)</f>
        <v>178</v>
      </c>
      <c r="U424" s="41">
        <f>IF(SUM(V424:Y424)&gt;=250, 250,SUM(V424:Y424))</f>
        <v>0</v>
      </c>
      <c r="V424" s="41">
        <v>0</v>
      </c>
      <c r="W424" s="41">
        <v>0</v>
      </c>
      <c r="X424" s="41">
        <f>SUM(AL424,AN424,BO424,BS424)</f>
        <v>0</v>
      </c>
      <c r="Y424" s="41">
        <f>SUM(AO424:BN424)</f>
        <v>0</v>
      </c>
      <c r="Z424" s="41">
        <f>COUNTIF(AO424:BN424, "&gt;0")</f>
        <v>0</v>
      </c>
      <c r="AA424" s="41">
        <f>SUM(AB424:AF424)</f>
        <v>178</v>
      </c>
      <c r="AB424" s="41">
        <f>BP424+BQ424</f>
        <v>71</v>
      </c>
      <c r="AC424" s="41">
        <v>0</v>
      </c>
      <c r="AD424" s="41">
        <v>0</v>
      </c>
      <c r="AE424" s="41">
        <f>SUM(BR424)</f>
        <v>107</v>
      </c>
      <c r="AF424" s="41">
        <f>SUM(AM424)</f>
        <v>0</v>
      </c>
      <c r="AG424" s="122"/>
      <c r="AH424" s="36">
        <v>0</v>
      </c>
      <c r="AI424" s="126">
        <v>0</v>
      </c>
      <c r="AJ424" s="36">
        <v>0</v>
      </c>
      <c r="AK424" s="121"/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14">
        <v>0</v>
      </c>
      <c r="AR424" s="1">
        <v>0</v>
      </c>
      <c r="AS424" s="114">
        <v>0</v>
      </c>
      <c r="AT424" s="114">
        <v>0</v>
      </c>
      <c r="AU424" s="114">
        <v>0</v>
      </c>
      <c r="AV424" s="114">
        <v>0</v>
      </c>
      <c r="AW424" s="114">
        <v>0</v>
      </c>
      <c r="AX424" s="114">
        <v>0</v>
      </c>
      <c r="AY424" s="114">
        <v>0</v>
      </c>
      <c r="AZ424" s="114">
        <v>0</v>
      </c>
      <c r="BA424" s="114">
        <v>0</v>
      </c>
      <c r="BB424" s="114">
        <v>0</v>
      </c>
      <c r="BC424" s="114">
        <v>0</v>
      </c>
      <c r="BD424" s="115">
        <v>0</v>
      </c>
      <c r="BE424" s="114">
        <v>0</v>
      </c>
      <c r="BF424" s="114">
        <v>0</v>
      </c>
      <c r="BG424" s="114">
        <v>0</v>
      </c>
      <c r="BH424" s="114">
        <v>0</v>
      </c>
      <c r="BI424" s="114">
        <v>0</v>
      </c>
      <c r="BJ424" s="114">
        <v>0</v>
      </c>
      <c r="BK424" s="114">
        <v>0</v>
      </c>
      <c r="BL424" s="114">
        <v>0</v>
      </c>
      <c r="BM424" s="114">
        <v>0</v>
      </c>
      <c r="BN424" s="114">
        <v>0</v>
      </c>
      <c r="BO424" s="114">
        <v>0</v>
      </c>
      <c r="BP424" s="114">
        <v>0</v>
      </c>
      <c r="BQ424" s="114">
        <v>71</v>
      </c>
      <c r="BR424" s="114">
        <v>107</v>
      </c>
      <c r="BS424" s="114">
        <v>0</v>
      </c>
    </row>
    <row r="425" spans="1:71" s="1" customFormat="1" ht="15" x14ac:dyDescent="0.25">
      <c r="A425" s="1" t="str">
        <f>CONCATENATE(G425,"-",F425,"-",H425)</f>
        <v>999926025-Black-Cadet</v>
      </c>
      <c r="B425" s="1" t="str">
        <f>CONCATENATE(G425,"-",H425)</f>
        <v>999926025-Cadet</v>
      </c>
      <c r="C425" s="36" t="s">
        <v>2651</v>
      </c>
      <c r="D425" s="36" t="s">
        <v>2652</v>
      </c>
      <c r="E425" s="36" t="s">
        <v>17</v>
      </c>
      <c r="F425" s="41" t="s">
        <v>14</v>
      </c>
      <c r="G425" s="36">
        <v>999926025</v>
      </c>
      <c r="H425" s="36" t="s">
        <v>18</v>
      </c>
      <c r="I425" s="34">
        <f>((L425)-J425)+T425</f>
        <v>175</v>
      </c>
      <c r="J425" s="36"/>
      <c r="K425" s="35"/>
      <c r="L425" s="34">
        <f>SUM(N425,O425,P425,Q425,R425,M425)</f>
        <v>0</v>
      </c>
      <c r="M425" s="34">
        <f>AJ425</f>
        <v>0</v>
      </c>
      <c r="N425" s="34">
        <f>SUM(AI425)</f>
        <v>0</v>
      </c>
      <c r="O425" s="34">
        <f>0</f>
        <v>0</v>
      </c>
      <c r="P425" s="34">
        <v>0</v>
      </c>
      <c r="Q425" s="34">
        <v>0</v>
      </c>
      <c r="R425" s="34">
        <f>AH425</f>
        <v>0</v>
      </c>
      <c r="S425" s="122"/>
      <c r="T425" s="41">
        <f>SUM(U425,AA425)</f>
        <v>175</v>
      </c>
      <c r="U425" s="41">
        <f>IF(SUM(V425:Y425)&gt;=250, 250,SUM(V425:Y425))</f>
        <v>68</v>
      </c>
      <c r="V425" s="41">
        <v>0</v>
      </c>
      <c r="W425" s="41">
        <v>0</v>
      </c>
      <c r="X425" s="41">
        <f>SUM(AL425,AN425,BO425,BS425)</f>
        <v>0</v>
      </c>
      <c r="Y425" s="41">
        <f>SUM(AO425:BN425)</f>
        <v>68</v>
      </c>
      <c r="Z425" s="41">
        <f>COUNTIF(AO425:BN425, "&gt;0")</f>
        <v>1</v>
      </c>
      <c r="AA425" s="41">
        <f>SUM(AB425:AF425)</f>
        <v>107</v>
      </c>
      <c r="AB425" s="41">
        <f>BP425+BQ425</f>
        <v>0</v>
      </c>
      <c r="AC425" s="41">
        <v>0</v>
      </c>
      <c r="AD425" s="41">
        <v>0</v>
      </c>
      <c r="AE425" s="41">
        <f>SUM(BR425)</f>
        <v>107</v>
      </c>
      <c r="AF425" s="41">
        <f>SUM(AM425)</f>
        <v>0</v>
      </c>
      <c r="AG425" s="122"/>
      <c r="AH425" s="36">
        <v>0</v>
      </c>
      <c r="AI425" s="126">
        <v>0</v>
      </c>
      <c r="AJ425" s="36">
        <v>0</v>
      </c>
      <c r="AK425" s="121"/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14">
        <v>0</v>
      </c>
      <c r="AR425" s="1">
        <v>0</v>
      </c>
      <c r="AS425" s="114">
        <v>0</v>
      </c>
      <c r="AT425" s="114">
        <v>0</v>
      </c>
      <c r="AU425" s="114">
        <v>0</v>
      </c>
      <c r="AV425" s="114">
        <v>0</v>
      </c>
      <c r="AW425" s="114">
        <v>0</v>
      </c>
      <c r="AX425" s="114">
        <v>0</v>
      </c>
      <c r="AY425" s="114">
        <v>0</v>
      </c>
      <c r="AZ425" s="114">
        <v>68</v>
      </c>
      <c r="BA425" s="114">
        <v>0</v>
      </c>
      <c r="BB425" s="114">
        <v>0</v>
      </c>
      <c r="BC425" s="114">
        <v>0</v>
      </c>
      <c r="BD425" s="115">
        <v>0</v>
      </c>
      <c r="BE425" s="114">
        <v>0</v>
      </c>
      <c r="BF425" s="114">
        <v>0</v>
      </c>
      <c r="BG425" s="114">
        <v>0</v>
      </c>
      <c r="BH425" s="114">
        <v>0</v>
      </c>
      <c r="BI425" s="114">
        <v>0</v>
      </c>
      <c r="BJ425" s="114">
        <v>0</v>
      </c>
      <c r="BK425" s="114">
        <v>0</v>
      </c>
      <c r="BL425" s="114">
        <v>0</v>
      </c>
      <c r="BM425" s="114">
        <v>0</v>
      </c>
      <c r="BN425" s="114">
        <v>0</v>
      </c>
      <c r="BO425" s="114">
        <v>0</v>
      </c>
      <c r="BP425" s="114">
        <v>0</v>
      </c>
      <c r="BQ425" s="114">
        <v>0</v>
      </c>
      <c r="BR425" s="114">
        <v>107</v>
      </c>
      <c r="BS425" s="114">
        <v>0</v>
      </c>
    </row>
    <row r="426" spans="1:71" s="1" customFormat="1" ht="15" x14ac:dyDescent="0.25">
      <c r="A426" s="1" t="str">
        <f>CONCATENATE(G426,"-",F426,"-",H426)</f>
        <v>999935229-Black-Cadet</v>
      </c>
      <c r="B426" s="1" t="str">
        <f>CONCATENATE(G426,"-",H426)</f>
        <v>999935229-Cadet</v>
      </c>
      <c r="C426" s="36" t="s">
        <v>22</v>
      </c>
      <c r="D426" s="36" t="s">
        <v>1736</v>
      </c>
      <c r="E426" s="36" t="s">
        <v>17</v>
      </c>
      <c r="F426" s="41" t="s">
        <v>14</v>
      </c>
      <c r="G426" s="128">
        <v>999935229</v>
      </c>
      <c r="H426" s="41" t="s">
        <v>18</v>
      </c>
      <c r="I426" s="34">
        <f>((L426)-J426)+T426</f>
        <v>175</v>
      </c>
      <c r="J426" s="36"/>
      <c r="K426" s="35"/>
      <c r="L426" s="34">
        <f>SUM(N426,O426,P426,Q426,R426,M426)</f>
        <v>0</v>
      </c>
      <c r="M426" s="34">
        <f>AJ426</f>
        <v>0</v>
      </c>
      <c r="N426" s="34">
        <f>SUM(AI426)</f>
        <v>0</v>
      </c>
      <c r="O426" s="34">
        <f>0</f>
        <v>0</v>
      </c>
      <c r="P426" s="34">
        <v>0</v>
      </c>
      <c r="Q426" s="34">
        <v>0</v>
      </c>
      <c r="R426" s="34">
        <f>AH426</f>
        <v>0</v>
      </c>
      <c r="S426" s="122"/>
      <c r="T426" s="41">
        <f>SUM(U426,AA426)</f>
        <v>175</v>
      </c>
      <c r="U426" s="41">
        <f>IF(SUM(V426:Y426)&gt;=250, 250,SUM(V426:Y426))</f>
        <v>68</v>
      </c>
      <c r="V426" s="41">
        <v>0</v>
      </c>
      <c r="W426" s="41">
        <v>0</v>
      </c>
      <c r="X426" s="41">
        <f>SUM(AL426,AN426,BO426,BS426)</f>
        <v>0</v>
      </c>
      <c r="Y426" s="41">
        <f>SUM(AO426:BN426)</f>
        <v>68</v>
      </c>
      <c r="Z426" s="41">
        <f>COUNTIF(AO426:BN426, "&gt;0")</f>
        <v>1</v>
      </c>
      <c r="AA426" s="41">
        <f>SUM(AB426:AF426)</f>
        <v>107</v>
      </c>
      <c r="AB426" s="41">
        <f>BP426+BQ426</f>
        <v>0</v>
      </c>
      <c r="AC426" s="41">
        <v>0</v>
      </c>
      <c r="AD426" s="41">
        <v>0</v>
      </c>
      <c r="AE426" s="41">
        <f>SUM(BR426)</f>
        <v>107</v>
      </c>
      <c r="AF426" s="41">
        <f>SUM(AM426)</f>
        <v>0</v>
      </c>
      <c r="AG426" s="122"/>
      <c r="AH426" s="36">
        <v>0</v>
      </c>
      <c r="AI426" s="126">
        <v>0</v>
      </c>
      <c r="AJ426" s="36">
        <v>0</v>
      </c>
      <c r="AK426" s="121"/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14">
        <v>0</v>
      </c>
      <c r="AR426" s="1">
        <v>0</v>
      </c>
      <c r="AS426" s="114">
        <v>0</v>
      </c>
      <c r="AT426" s="114">
        <v>0</v>
      </c>
      <c r="AU426" s="114">
        <v>0</v>
      </c>
      <c r="AV426" s="114">
        <v>0</v>
      </c>
      <c r="AW426" s="114">
        <v>0</v>
      </c>
      <c r="AX426" s="114">
        <v>0</v>
      </c>
      <c r="AY426" s="114">
        <v>68</v>
      </c>
      <c r="AZ426" s="114">
        <v>0</v>
      </c>
      <c r="BA426" s="114">
        <v>0</v>
      </c>
      <c r="BB426" s="114">
        <v>0</v>
      </c>
      <c r="BC426" s="114">
        <v>0</v>
      </c>
      <c r="BD426" s="115">
        <v>0</v>
      </c>
      <c r="BE426" s="114">
        <v>0</v>
      </c>
      <c r="BF426" s="114">
        <v>0</v>
      </c>
      <c r="BG426" s="114">
        <v>0</v>
      </c>
      <c r="BH426" s="114">
        <v>0</v>
      </c>
      <c r="BI426" s="114">
        <v>0</v>
      </c>
      <c r="BJ426" s="114">
        <v>0</v>
      </c>
      <c r="BK426" s="114">
        <v>0</v>
      </c>
      <c r="BL426" s="114">
        <v>0</v>
      </c>
      <c r="BM426" s="114">
        <v>0</v>
      </c>
      <c r="BN426" s="114">
        <v>0</v>
      </c>
      <c r="BO426" s="114">
        <v>0</v>
      </c>
      <c r="BP426" s="114">
        <v>0</v>
      </c>
      <c r="BQ426" s="114">
        <v>0</v>
      </c>
      <c r="BR426" s="114">
        <v>107</v>
      </c>
      <c r="BS426" s="114">
        <v>0</v>
      </c>
    </row>
    <row r="427" spans="1:71" s="1" customFormat="1" ht="15" x14ac:dyDescent="0.25">
      <c r="A427" s="1" t="str">
        <f>CONCATENATE(G427,"-",F427,"-",H427)</f>
        <v>999936063-Black-Cadet</v>
      </c>
      <c r="B427" s="1" t="str">
        <f>CONCATENATE(G427,"-",H427)</f>
        <v>999936063-Cadet</v>
      </c>
      <c r="C427" s="149" t="s">
        <v>2908</v>
      </c>
      <c r="D427" s="149" t="s">
        <v>2909</v>
      </c>
      <c r="E427" s="149" t="s">
        <v>17</v>
      </c>
      <c r="F427" s="41" t="s">
        <v>14</v>
      </c>
      <c r="G427" s="149">
        <v>999936063</v>
      </c>
      <c r="H427" s="149" t="s">
        <v>18</v>
      </c>
      <c r="I427" s="34">
        <f>((L427)-J427)+T427</f>
        <v>175</v>
      </c>
      <c r="J427" s="36"/>
      <c r="K427" s="35"/>
      <c r="L427" s="34">
        <f>SUM(N427,O427,P427,Q427,R427,M427)</f>
        <v>0</v>
      </c>
      <c r="M427" s="34">
        <f>AJ427</f>
        <v>0</v>
      </c>
      <c r="N427" s="34">
        <f>SUM(AI427)</f>
        <v>0</v>
      </c>
      <c r="O427" s="34">
        <f>0</f>
        <v>0</v>
      </c>
      <c r="P427" s="34">
        <v>0</v>
      </c>
      <c r="Q427" s="34">
        <v>0</v>
      </c>
      <c r="R427" s="34">
        <f>AH427</f>
        <v>0</v>
      </c>
      <c r="S427" s="122"/>
      <c r="T427" s="41">
        <f>SUM(U427,AA427)</f>
        <v>175</v>
      </c>
      <c r="U427" s="41">
        <f>IF(SUM(V427:Y427)&gt;=250, 250,SUM(V427:Y427))</f>
        <v>68</v>
      </c>
      <c r="V427" s="41">
        <v>0</v>
      </c>
      <c r="W427" s="41">
        <v>0</v>
      </c>
      <c r="X427" s="41">
        <f>SUM(AL427,AN427,BO427,BS427)</f>
        <v>0</v>
      </c>
      <c r="Y427" s="41">
        <f>SUM(AO427:BN427)</f>
        <v>68</v>
      </c>
      <c r="Z427" s="41">
        <f>COUNTIF(AO427:BN427, "&gt;0")</f>
        <v>1</v>
      </c>
      <c r="AA427" s="41">
        <f>SUM(AB427:AF427)</f>
        <v>107</v>
      </c>
      <c r="AB427" s="41">
        <f>BP427+BQ427</f>
        <v>0</v>
      </c>
      <c r="AC427" s="41">
        <v>0</v>
      </c>
      <c r="AD427" s="41">
        <v>0</v>
      </c>
      <c r="AE427" s="41">
        <f>SUM(BR427)</f>
        <v>107</v>
      </c>
      <c r="AF427" s="41">
        <f>SUM(AM427)</f>
        <v>0</v>
      </c>
      <c r="AG427" s="122"/>
      <c r="AH427" s="36">
        <v>0</v>
      </c>
      <c r="AI427" s="126">
        <v>0</v>
      </c>
      <c r="AJ427" s="36">
        <v>0</v>
      </c>
      <c r="AK427" s="121"/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14">
        <v>0</v>
      </c>
      <c r="AR427" s="1">
        <v>0</v>
      </c>
      <c r="AS427" s="114">
        <v>0</v>
      </c>
      <c r="AT427" s="114">
        <v>0</v>
      </c>
      <c r="AU427" s="114">
        <v>0</v>
      </c>
      <c r="AV427" s="114">
        <v>0</v>
      </c>
      <c r="AW427" s="114">
        <v>0</v>
      </c>
      <c r="AX427" s="114">
        <v>0</v>
      </c>
      <c r="AY427" s="114">
        <v>0</v>
      </c>
      <c r="AZ427" s="114">
        <v>0</v>
      </c>
      <c r="BA427" s="114">
        <v>0</v>
      </c>
      <c r="BB427" s="114">
        <v>0</v>
      </c>
      <c r="BC427" s="114">
        <v>0</v>
      </c>
      <c r="BD427" s="115">
        <v>0</v>
      </c>
      <c r="BE427" s="114">
        <v>0</v>
      </c>
      <c r="BF427" s="114">
        <v>68</v>
      </c>
      <c r="BG427" s="114">
        <v>0</v>
      </c>
      <c r="BH427" s="114">
        <v>0</v>
      </c>
      <c r="BI427" s="114">
        <v>0</v>
      </c>
      <c r="BJ427" s="114">
        <v>0</v>
      </c>
      <c r="BK427" s="114">
        <v>0</v>
      </c>
      <c r="BL427" s="114">
        <v>0</v>
      </c>
      <c r="BM427" s="114">
        <v>0</v>
      </c>
      <c r="BN427" s="114">
        <v>0</v>
      </c>
      <c r="BO427" s="114">
        <v>0</v>
      </c>
      <c r="BP427" s="114">
        <v>0</v>
      </c>
      <c r="BQ427" s="114">
        <v>0</v>
      </c>
      <c r="BR427" s="114">
        <v>107</v>
      </c>
      <c r="BS427" s="114">
        <v>0</v>
      </c>
    </row>
    <row r="428" spans="1:71" s="1" customFormat="1" ht="15" x14ac:dyDescent="0.25">
      <c r="A428" s="1" t="str">
        <f>CONCATENATE(G428,"-",F428,"-",H428)</f>
        <v>999925209-Black-Cadet</v>
      </c>
      <c r="B428" s="1" t="str">
        <f>CONCATENATE(G428,"-",H428)</f>
        <v>999925209-Cadet</v>
      </c>
      <c r="C428" s="36" t="s">
        <v>402</v>
      </c>
      <c r="D428" s="36" t="s">
        <v>117</v>
      </c>
      <c r="E428" s="36" t="s">
        <v>17</v>
      </c>
      <c r="F428" s="41" t="s">
        <v>14</v>
      </c>
      <c r="G428" s="128">
        <v>999925209</v>
      </c>
      <c r="H428" s="41" t="s">
        <v>18</v>
      </c>
      <c r="I428" s="34">
        <f>((L428)-J428)+T428</f>
        <v>167</v>
      </c>
      <c r="J428" s="34">
        <f>L428/2</f>
        <v>0</v>
      </c>
      <c r="K428" s="37"/>
      <c r="L428" s="34">
        <f>SUM(N428,O428,P428,Q428,R428,M428)</f>
        <v>0</v>
      </c>
      <c r="M428" s="34">
        <f>AJ428</f>
        <v>0</v>
      </c>
      <c r="N428" s="34">
        <f>SUM(AI428)</f>
        <v>0</v>
      </c>
      <c r="O428" s="34">
        <f>0</f>
        <v>0</v>
      </c>
      <c r="P428" s="34">
        <v>0</v>
      </c>
      <c r="Q428" s="34">
        <v>0</v>
      </c>
      <c r="R428" s="34">
        <f>AH428</f>
        <v>0</v>
      </c>
      <c r="S428" s="122"/>
      <c r="T428" s="41">
        <f>SUM(U428,AA428)</f>
        <v>167</v>
      </c>
      <c r="U428" s="41">
        <f>IF(SUM(V428:Y428)&gt;=250, 250,SUM(V428:Y428))</f>
        <v>0</v>
      </c>
      <c r="V428" s="41">
        <v>0</v>
      </c>
      <c r="W428" s="41">
        <v>0</v>
      </c>
      <c r="X428" s="41">
        <f>SUM(AL428,AN428,BO428,BS428)</f>
        <v>0</v>
      </c>
      <c r="Y428" s="41">
        <f>SUM(AO428:BN428)</f>
        <v>0</v>
      </c>
      <c r="Z428" s="41">
        <f>COUNTIF(AO428:BN428, "&gt;0")</f>
        <v>0</v>
      </c>
      <c r="AA428" s="41">
        <f>SUM(AB428:AF428)</f>
        <v>167</v>
      </c>
      <c r="AB428" s="41">
        <f>BP428+BQ428</f>
        <v>0</v>
      </c>
      <c r="AC428" s="41">
        <v>0</v>
      </c>
      <c r="AD428" s="41">
        <v>0</v>
      </c>
      <c r="AE428" s="41">
        <f>SUM(BR428)</f>
        <v>0</v>
      </c>
      <c r="AF428" s="41">
        <f>SUM(AM428)</f>
        <v>167</v>
      </c>
      <c r="AG428" s="122"/>
      <c r="AH428" s="36">
        <v>0</v>
      </c>
      <c r="AI428" s="126">
        <v>0</v>
      </c>
      <c r="AJ428" s="36">
        <v>0</v>
      </c>
      <c r="AK428" s="121"/>
      <c r="AL428" s="1">
        <v>0</v>
      </c>
      <c r="AM428" s="1">
        <v>167</v>
      </c>
      <c r="AN428" s="1">
        <v>0</v>
      </c>
      <c r="AO428" s="1">
        <v>0</v>
      </c>
      <c r="AP428" s="1">
        <v>0</v>
      </c>
      <c r="AQ428" s="114">
        <v>0</v>
      </c>
      <c r="AR428" s="1">
        <v>0</v>
      </c>
      <c r="AS428" s="114">
        <v>0</v>
      </c>
      <c r="AT428" s="114">
        <v>0</v>
      </c>
      <c r="AU428" s="114">
        <v>0</v>
      </c>
      <c r="AV428" s="114">
        <v>0</v>
      </c>
      <c r="AW428" s="114">
        <v>0</v>
      </c>
      <c r="AX428" s="114">
        <v>0</v>
      </c>
      <c r="AY428" s="114">
        <v>0</v>
      </c>
      <c r="AZ428" s="114">
        <v>0</v>
      </c>
      <c r="BA428" s="114">
        <v>0</v>
      </c>
      <c r="BB428" s="114">
        <v>0</v>
      </c>
      <c r="BC428" s="114">
        <v>0</v>
      </c>
      <c r="BD428" s="115">
        <v>0</v>
      </c>
      <c r="BE428" s="114">
        <v>0</v>
      </c>
      <c r="BF428" s="114">
        <v>0</v>
      </c>
      <c r="BG428" s="114">
        <v>0</v>
      </c>
      <c r="BH428" s="114">
        <v>0</v>
      </c>
      <c r="BI428" s="114">
        <v>0</v>
      </c>
      <c r="BJ428" s="114">
        <v>0</v>
      </c>
      <c r="BK428" s="114">
        <v>0</v>
      </c>
      <c r="BL428" s="114">
        <v>0</v>
      </c>
      <c r="BM428" s="114">
        <v>0</v>
      </c>
      <c r="BN428" s="114">
        <v>0</v>
      </c>
      <c r="BO428" s="114">
        <v>0</v>
      </c>
      <c r="BP428" s="114">
        <v>0</v>
      </c>
      <c r="BQ428" s="114">
        <v>0</v>
      </c>
      <c r="BR428" s="114">
        <v>0</v>
      </c>
      <c r="BS428" s="114">
        <v>0</v>
      </c>
    </row>
    <row r="429" spans="1:71" s="1" customFormat="1" ht="15" x14ac:dyDescent="0.25">
      <c r="A429" s="1" t="str">
        <f>CONCATENATE(G429,"-",F429,"-",H429)</f>
        <v>999933040-Black-Cadet</v>
      </c>
      <c r="B429" s="1" t="str">
        <f>CONCATENATE(G429,"-",H429)</f>
        <v>999933040-Cadet</v>
      </c>
      <c r="C429" s="36" t="s">
        <v>649</v>
      </c>
      <c r="D429" s="36" t="s">
        <v>1926</v>
      </c>
      <c r="E429" s="36" t="s">
        <v>17</v>
      </c>
      <c r="F429" s="41" t="s">
        <v>14</v>
      </c>
      <c r="G429" s="128">
        <v>999933040</v>
      </c>
      <c r="H429" s="41" t="s">
        <v>18</v>
      </c>
      <c r="I429" s="34">
        <f>((L429)-J429)+T429</f>
        <v>167</v>
      </c>
      <c r="J429" s="34">
        <f>L429/2</f>
        <v>0</v>
      </c>
      <c r="K429" s="37"/>
      <c r="L429" s="34">
        <f>SUM(N429,O429,P429,Q429,R429,M429)</f>
        <v>0</v>
      </c>
      <c r="M429" s="34">
        <f>AJ429</f>
        <v>0</v>
      </c>
      <c r="N429" s="34">
        <f>SUM(AI429)</f>
        <v>0</v>
      </c>
      <c r="O429" s="34">
        <f>0</f>
        <v>0</v>
      </c>
      <c r="P429" s="34">
        <v>0</v>
      </c>
      <c r="Q429" s="34">
        <v>0</v>
      </c>
      <c r="R429" s="34">
        <f>AH429</f>
        <v>0</v>
      </c>
      <c r="S429" s="122"/>
      <c r="T429" s="41">
        <f>SUM(U429,AA429)</f>
        <v>167</v>
      </c>
      <c r="U429" s="41">
        <f>IF(SUM(V429:Y429)&gt;=250, 250,SUM(V429:Y429))</f>
        <v>0</v>
      </c>
      <c r="V429" s="41">
        <v>0</v>
      </c>
      <c r="W429" s="41">
        <v>0</v>
      </c>
      <c r="X429" s="41">
        <f>SUM(AL429,AN429,BO429,BS429)</f>
        <v>0</v>
      </c>
      <c r="Y429" s="41">
        <f>SUM(AO429:BN429)</f>
        <v>0</v>
      </c>
      <c r="Z429" s="41">
        <f>COUNTIF(AO429:BN429, "&gt;0")</f>
        <v>0</v>
      </c>
      <c r="AA429" s="41">
        <f>SUM(AB429:AF429)</f>
        <v>167</v>
      </c>
      <c r="AB429" s="41">
        <f>BP429+BQ429</f>
        <v>0</v>
      </c>
      <c r="AC429" s="41">
        <v>0</v>
      </c>
      <c r="AD429" s="41">
        <v>0</v>
      </c>
      <c r="AE429" s="41">
        <f>SUM(BR429)</f>
        <v>0</v>
      </c>
      <c r="AF429" s="41">
        <f>SUM(AM429)</f>
        <v>167</v>
      </c>
      <c r="AG429" s="122"/>
      <c r="AH429" s="36">
        <v>0</v>
      </c>
      <c r="AI429" s="126">
        <v>0</v>
      </c>
      <c r="AJ429" s="36">
        <v>0</v>
      </c>
      <c r="AK429" s="121"/>
      <c r="AL429" s="1">
        <v>0</v>
      </c>
      <c r="AM429" s="1">
        <v>167</v>
      </c>
      <c r="AN429" s="1">
        <v>0</v>
      </c>
      <c r="AO429" s="1">
        <v>0</v>
      </c>
      <c r="AP429" s="1">
        <v>0</v>
      </c>
      <c r="AQ429" s="114">
        <v>0</v>
      </c>
      <c r="AR429" s="1">
        <v>0</v>
      </c>
      <c r="AS429" s="114">
        <v>0</v>
      </c>
      <c r="AT429" s="114">
        <v>0</v>
      </c>
      <c r="AU429" s="114">
        <v>0</v>
      </c>
      <c r="AV429" s="114">
        <v>0</v>
      </c>
      <c r="AW429" s="114">
        <v>0</v>
      </c>
      <c r="AX429" s="114">
        <v>0</v>
      </c>
      <c r="AY429" s="114">
        <v>0</v>
      </c>
      <c r="AZ429" s="114">
        <v>0</v>
      </c>
      <c r="BA429" s="114">
        <v>0</v>
      </c>
      <c r="BB429" s="114">
        <v>0</v>
      </c>
      <c r="BC429" s="114">
        <v>0</v>
      </c>
      <c r="BD429" s="115">
        <v>0</v>
      </c>
      <c r="BE429" s="114">
        <v>0</v>
      </c>
      <c r="BF429" s="114">
        <v>0</v>
      </c>
      <c r="BG429" s="114">
        <v>0</v>
      </c>
      <c r="BH429" s="114">
        <v>0</v>
      </c>
      <c r="BI429" s="114">
        <v>0</v>
      </c>
      <c r="BJ429" s="114">
        <v>0</v>
      </c>
      <c r="BK429" s="114">
        <v>0</v>
      </c>
      <c r="BL429" s="114">
        <v>0</v>
      </c>
      <c r="BM429" s="114">
        <v>0</v>
      </c>
      <c r="BN429" s="114">
        <v>0</v>
      </c>
      <c r="BO429" s="114">
        <v>0</v>
      </c>
      <c r="BP429" s="114">
        <v>0</v>
      </c>
      <c r="BQ429" s="114">
        <v>0</v>
      </c>
      <c r="BR429" s="114">
        <v>0</v>
      </c>
      <c r="BS429" s="114">
        <v>0</v>
      </c>
    </row>
    <row r="430" spans="1:71" s="1" customFormat="1" ht="15" x14ac:dyDescent="0.25">
      <c r="A430" s="1" t="str">
        <f>CONCATENATE(G430,"-",F430,"-",H430)</f>
        <v>999902330-Black-Cadet</v>
      </c>
      <c r="B430" s="1" t="str">
        <f>CONCATENATE(G430,"-",H430)</f>
        <v>999902330-Cadet</v>
      </c>
      <c r="C430" s="36" t="s">
        <v>2245</v>
      </c>
      <c r="D430" s="36" t="s">
        <v>2246</v>
      </c>
      <c r="E430" s="36" t="s">
        <v>17</v>
      </c>
      <c r="F430" s="41" t="s">
        <v>14</v>
      </c>
      <c r="G430" s="128">
        <v>999902330</v>
      </c>
      <c r="H430" s="41" t="s">
        <v>18</v>
      </c>
      <c r="I430" s="34">
        <f>((L430)-J430)+T430</f>
        <v>152</v>
      </c>
      <c r="J430" s="36"/>
      <c r="K430" s="35"/>
      <c r="L430" s="34">
        <f>SUM(N430,O430,P430,Q430,R430,M430)</f>
        <v>0</v>
      </c>
      <c r="M430" s="34">
        <f>AJ430</f>
        <v>0</v>
      </c>
      <c r="N430" s="34">
        <f>SUM(AI430)</f>
        <v>0</v>
      </c>
      <c r="O430" s="34">
        <f>0</f>
        <v>0</v>
      </c>
      <c r="P430" s="34">
        <v>0</v>
      </c>
      <c r="Q430" s="34">
        <v>0</v>
      </c>
      <c r="R430" s="34">
        <f>AH430</f>
        <v>0</v>
      </c>
      <c r="S430" s="122"/>
      <c r="T430" s="41">
        <f>SUM(U430,AA430)</f>
        <v>152</v>
      </c>
      <c r="U430" s="41">
        <f>IF(SUM(V430:Y430)&gt;=250, 250,SUM(V430:Y430))</f>
        <v>45</v>
      </c>
      <c r="V430" s="41">
        <v>0</v>
      </c>
      <c r="W430" s="41">
        <v>0</v>
      </c>
      <c r="X430" s="41">
        <f>SUM(AL430,AN430,BO430,BS430)</f>
        <v>0</v>
      </c>
      <c r="Y430" s="41">
        <f>SUM(AO430:BN430)</f>
        <v>45</v>
      </c>
      <c r="Z430" s="41">
        <f>COUNTIF(AO430:BN430, "&gt;0")</f>
        <v>1</v>
      </c>
      <c r="AA430" s="41">
        <f>SUM(AB430:AF430)</f>
        <v>107</v>
      </c>
      <c r="AB430" s="41">
        <f>BP430+BQ430</f>
        <v>0</v>
      </c>
      <c r="AC430" s="41">
        <v>0</v>
      </c>
      <c r="AD430" s="41">
        <v>0</v>
      </c>
      <c r="AE430" s="41">
        <f>SUM(BR430)</f>
        <v>107</v>
      </c>
      <c r="AF430" s="41">
        <f>SUM(AM430)</f>
        <v>0</v>
      </c>
      <c r="AG430" s="122"/>
      <c r="AH430" s="36">
        <v>0</v>
      </c>
      <c r="AI430" s="126">
        <v>0</v>
      </c>
      <c r="AJ430" s="36">
        <v>0</v>
      </c>
      <c r="AK430" s="121"/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14">
        <v>0</v>
      </c>
      <c r="AR430" s="1">
        <v>0</v>
      </c>
      <c r="AS430" s="114">
        <v>0</v>
      </c>
      <c r="AT430" s="114">
        <v>45</v>
      </c>
      <c r="AU430" s="114">
        <v>0</v>
      </c>
      <c r="AV430" s="114">
        <v>0</v>
      </c>
      <c r="AW430" s="114">
        <v>0</v>
      </c>
      <c r="AX430" s="114">
        <v>0</v>
      </c>
      <c r="AY430" s="114">
        <v>0</v>
      </c>
      <c r="AZ430" s="114">
        <v>0</v>
      </c>
      <c r="BA430" s="114">
        <v>0</v>
      </c>
      <c r="BB430" s="114">
        <v>0</v>
      </c>
      <c r="BC430" s="114">
        <v>0</v>
      </c>
      <c r="BD430" s="115">
        <v>0</v>
      </c>
      <c r="BE430" s="114">
        <v>0</v>
      </c>
      <c r="BF430" s="114">
        <v>0</v>
      </c>
      <c r="BG430" s="114">
        <v>0</v>
      </c>
      <c r="BH430" s="114">
        <v>0</v>
      </c>
      <c r="BI430" s="114">
        <v>0</v>
      </c>
      <c r="BJ430" s="114">
        <v>0</v>
      </c>
      <c r="BK430" s="114">
        <v>0</v>
      </c>
      <c r="BL430" s="114">
        <v>0</v>
      </c>
      <c r="BM430" s="114">
        <v>0</v>
      </c>
      <c r="BN430" s="114">
        <v>0</v>
      </c>
      <c r="BO430" s="114">
        <v>0</v>
      </c>
      <c r="BP430" s="114">
        <v>0</v>
      </c>
      <c r="BQ430" s="114">
        <v>0</v>
      </c>
      <c r="BR430" s="114">
        <v>107</v>
      </c>
      <c r="BS430" s="114">
        <v>0</v>
      </c>
    </row>
    <row r="431" spans="1:71" s="1" customFormat="1" ht="15" x14ac:dyDescent="0.25">
      <c r="A431" s="1" t="str">
        <f>CONCATENATE(G431,"-",F431,"-",H431)</f>
        <v>999916434-Black-Cadet</v>
      </c>
      <c r="B431" s="1" t="str">
        <f>CONCATENATE(G431,"-",H431)</f>
        <v>999916434-Cadet</v>
      </c>
      <c r="C431" s="36" t="s">
        <v>3664</v>
      </c>
      <c r="D431" s="36" t="s">
        <v>2552</v>
      </c>
      <c r="E431" s="36" t="s">
        <v>17</v>
      </c>
      <c r="F431" s="36" t="s">
        <v>14</v>
      </c>
      <c r="G431" s="36">
        <v>999916434</v>
      </c>
      <c r="H431" s="36" t="s">
        <v>18</v>
      </c>
      <c r="I431" s="34">
        <f>((L431)-J431)+T431</f>
        <v>143</v>
      </c>
      <c r="J431" s="34"/>
      <c r="K431" s="37"/>
      <c r="L431" s="34">
        <f>SUM(N431,O431,P431,Q431,R431,M431)</f>
        <v>0</v>
      </c>
      <c r="M431" s="34">
        <f>AJ431</f>
        <v>0</v>
      </c>
      <c r="N431" s="34">
        <f>SUM(AI431)</f>
        <v>0</v>
      </c>
      <c r="O431" s="34">
        <f>0</f>
        <v>0</v>
      </c>
      <c r="P431" s="34">
        <v>0</v>
      </c>
      <c r="Q431" s="34">
        <v>0</v>
      </c>
      <c r="R431" s="34">
        <f>AH431</f>
        <v>0</v>
      </c>
      <c r="S431" s="122"/>
      <c r="T431" s="41">
        <f>SUM(U431,AA431)</f>
        <v>143</v>
      </c>
      <c r="U431" s="41">
        <f>IF(SUM(V431:Y431)&gt;=250, 250,SUM(V431:Y431))</f>
        <v>0</v>
      </c>
      <c r="V431" s="41">
        <v>0</v>
      </c>
      <c r="W431" s="41">
        <v>0</v>
      </c>
      <c r="X431" s="41">
        <f>SUM(AL431,AN431,BO431,BS431)</f>
        <v>0</v>
      </c>
      <c r="Y431" s="41">
        <f>SUM(AO431:BN431)</f>
        <v>0</v>
      </c>
      <c r="Z431" s="41">
        <f>COUNTIF(AO431:BN431, "&gt;0")</f>
        <v>0</v>
      </c>
      <c r="AA431" s="41">
        <f>SUM(AB431:AF431)</f>
        <v>143</v>
      </c>
      <c r="AB431" s="41">
        <f>BP431+BQ431</f>
        <v>0</v>
      </c>
      <c r="AC431" s="41">
        <v>0</v>
      </c>
      <c r="AD431" s="41">
        <v>0</v>
      </c>
      <c r="AE431" s="41">
        <f>SUM(BR431)</f>
        <v>143</v>
      </c>
      <c r="AF431" s="41">
        <f>SUM(AM431)</f>
        <v>0</v>
      </c>
      <c r="AG431" s="122"/>
      <c r="AH431" s="36">
        <v>0</v>
      </c>
      <c r="AI431" s="126">
        <v>0</v>
      </c>
      <c r="AJ431" s="36">
        <v>0</v>
      </c>
      <c r="AK431" s="121"/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14">
        <v>0</v>
      </c>
      <c r="AR431" s="1">
        <v>0</v>
      </c>
      <c r="AS431" s="114">
        <v>0</v>
      </c>
      <c r="AT431" s="114">
        <v>0</v>
      </c>
      <c r="AU431" s="114">
        <v>0</v>
      </c>
      <c r="AV431" s="114">
        <v>0</v>
      </c>
      <c r="AW431" s="114">
        <v>0</v>
      </c>
      <c r="AX431" s="114">
        <v>0</v>
      </c>
      <c r="AY431" s="114">
        <v>0</v>
      </c>
      <c r="AZ431" s="114">
        <v>0</v>
      </c>
      <c r="BA431" s="114">
        <v>0</v>
      </c>
      <c r="BB431" s="114">
        <v>0</v>
      </c>
      <c r="BC431" s="114">
        <v>0</v>
      </c>
      <c r="BD431" s="115">
        <v>0</v>
      </c>
      <c r="BE431" s="114">
        <v>0</v>
      </c>
      <c r="BF431" s="114">
        <v>0</v>
      </c>
      <c r="BG431" s="114">
        <v>0</v>
      </c>
      <c r="BH431" s="114">
        <v>0</v>
      </c>
      <c r="BI431" s="114">
        <v>0</v>
      </c>
      <c r="BJ431" s="114">
        <v>0</v>
      </c>
      <c r="BK431" s="114">
        <v>0</v>
      </c>
      <c r="BL431" s="114">
        <v>0</v>
      </c>
      <c r="BM431" s="114">
        <v>0</v>
      </c>
      <c r="BN431" s="114">
        <v>0</v>
      </c>
      <c r="BO431" s="114">
        <v>0</v>
      </c>
      <c r="BP431" s="114">
        <v>0</v>
      </c>
      <c r="BQ431" s="114">
        <v>0</v>
      </c>
      <c r="BR431" s="114">
        <v>143</v>
      </c>
      <c r="BS431" s="114">
        <v>0</v>
      </c>
    </row>
    <row r="432" spans="1:71" s="1" customFormat="1" ht="15" x14ac:dyDescent="0.25">
      <c r="A432" s="1" t="str">
        <f>CONCATENATE(G432,"-",F432,"-",H432)</f>
        <v>999935745-Black-Cadet</v>
      </c>
      <c r="B432" s="1" t="str">
        <f>CONCATENATE(G432,"-",H432)</f>
        <v>999935745-Cadet</v>
      </c>
      <c r="C432" s="36" t="s">
        <v>955</v>
      </c>
      <c r="D432" s="36" t="s">
        <v>2881</v>
      </c>
      <c r="E432" s="36" t="s">
        <v>17</v>
      </c>
      <c r="F432" s="41" t="s">
        <v>14</v>
      </c>
      <c r="G432" s="36">
        <v>999935745</v>
      </c>
      <c r="H432" s="36" t="s">
        <v>18</v>
      </c>
      <c r="I432" s="34">
        <f>((L432)-J432)+T432</f>
        <v>141</v>
      </c>
      <c r="J432" s="36"/>
      <c r="K432" s="35"/>
      <c r="L432" s="34">
        <f>SUM(N432,O432,P432,Q432,R432,M432)</f>
        <v>0</v>
      </c>
      <c r="M432" s="34">
        <f>AJ432</f>
        <v>0</v>
      </c>
      <c r="N432" s="34">
        <f>SUM(AI432)</f>
        <v>0</v>
      </c>
      <c r="O432" s="34">
        <f>0</f>
        <v>0</v>
      </c>
      <c r="P432" s="34">
        <v>0</v>
      </c>
      <c r="Q432" s="34">
        <v>0</v>
      </c>
      <c r="R432" s="34">
        <f>AH432</f>
        <v>0</v>
      </c>
      <c r="S432" s="122"/>
      <c r="T432" s="41">
        <f>SUM(U432,AA432)</f>
        <v>141</v>
      </c>
      <c r="U432" s="41">
        <f>IF(SUM(V432:Y432)&gt;=250, 250,SUM(V432:Y432))</f>
        <v>34</v>
      </c>
      <c r="V432" s="41">
        <v>0</v>
      </c>
      <c r="W432" s="41">
        <v>0</v>
      </c>
      <c r="X432" s="41">
        <f>SUM(AL432,AN432,BO432,BS432)</f>
        <v>0</v>
      </c>
      <c r="Y432" s="41">
        <f>SUM(AO432:BN432)</f>
        <v>34</v>
      </c>
      <c r="Z432" s="41">
        <f>COUNTIF(AO432:BN432, "&gt;0")</f>
        <v>1</v>
      </c>
      <c r="AA432" s="41">
        <f>SUM(AB432:AF432)</f>
        <v>107</v>
      </c>
      <c r="AB432" s="41">
        <f>BP432+BQ432</f>
        <v>0</v>
      </c>
      <c r="AC432" s="41">
        <v>0</v>
      </c>
      <c r="AD432" s="41">
        <v>0</v>
      </c>
      <c r="AE432" s="41">
        <f>SUM(BR432)</f>
        <v>107</v>
      </c>
      <c r="AF432" s="41">
        <f>SUM(AM432)</f>
        <v>0</v>
      </c>
      <c r="AG432" s="122"/>
      <c r="AH432" s="36">
        <v>0</v>
      </c>
      <c r="AI432" s="126">
        <v>0</v>
      </c>
      <c r="AJ432" s="36">
        <v>0</v>
      </c>
      <c r="AK432" s="121"/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14">
        <v>0</v>
      </c>
      <c r="AR432" s="1">
        <v>0</v>
      </c>
      <c r="AS432" s="114">
        <v>0</v>
      </c>
      <c r="AT432" s="114">
        <v>0</v>
      </c>
      <c r="AU432" s="114">
        <v>0</v>
      </c>
      <c r="AV432" s="114">
        <v>0</v>
      </c>
      <c r="AW432" s="114">
        <v>0</v>
      </c>
      <c r="AX432" s="114">
        <v>0</v>
      </c>
      <c r="AY432" s="114">
        <v>0</v>
      </c>
      <c r="AZ432" s="114">
        <v>0</v>
      </c>
      <c r="BA432" s="114">
        <v>0</v>
      </c>
      <c r="BB432" s="114">
        <v>0</v>
      </c>
      <c r="BC432" s="114">
        <v>0</v>
      </c>
      <c r="BD432" s="115">
        <v>0</v>
      </c>
      <c r="BE432" s="114">
        <v>34</v>
      </c>
      <c r="BF432" s="114">
        <v>0</v>
      </c>
      <c r="BG432" s="114">
        <v>0</v>
      </c>
      <c r="BH432" s="114">
        <v>0</v>
      </c>
      <c r="BI432" s="114">
        <v>0</v>
      </c>
      <c r="BJ432" s="114">
        <v>0</v>
      </c>
      <c r="BK432" s="114">
        <v>0</v>
      </c>
      <c r="BL432" s="114">
        <v>0</v>
      </c>
      <c r="BM432" s="114">
        <v>0</v>
      </c>
      <c r="BN432" s="114">
        <v>0</v>
      </c>
      <c r="BO432" s="114">
        <v>0</v>
      </c>
      <c r="BP432" s="114">
        <v>0</v>
      </c>
      <c r="BQ432" s="114">
        <v>0</v>
      </c>
      <c r="BR432" s="114">
        <v>107</v>
      </c>
      <c r="BS432" s="114">
        <v>0</v>
      </c>
    </row>
    <row r="433" spans="1:71" s="1" customFormat="1" ht="15" x14ac:dyDescent="0.25">
      <c r="A433" s="1" t="str">
        <f>CONCATENATE(G433,"-",F433,"-",H433)</f>
        <v>999927953-Black-Cadet</v>
      </c>
      <c r="B433" s="1" t="str">
        <f>CONCATENATE(G433,"-",H433)</f>
        <v>999927953-Cadet</v>
      </c>
      <c r="C433" s="36" t="s">
        <v>649</v>
      </c>
      <c r="D433" s="36" t="s">
        <v>1144</v>
      </c>
      <c r="E433" s="36" t="s">
        <v>17</v>
      </c>
      <c r="F433" s="41" t="s">
        <v>14</v>
      </c>
      <c r="G433" s="128">
        <v>999927953</v>
      </c>
      <c r="H433" s="41" t="s">
        <v>18</v>
      </c>
      <c r="I433" s="34">
        <f>((L433)-J433)+T433</f>
        <v>132.9</v>
      </c>
      <c r="J433" s="34">
        <f>L433/2</f>
        <v>15.899999999999999</v>
      </c>
      <c r="K433" s="37"/>
      <c r="L433" s="34">
        <f>SUM(N433,O433,P433,Q433,R433,M433)</f>
        <v>31.799999999999997</v>
      </c>
      <c r="M433" s="34">
        <f>AJ433</f>
        <v>0</v>
      </c>
      <c r="N433" s="34">
        <f>SUM(AI433)</f>
        <v>0</v>
      </c>
      <c r="O433" s="34">
        <f>0</f>
        <v>0</v>
      </c>
      <c r="P433" s="34">
        <v>0</v>
      </c>
      <c r="Q433" s="34">
        <v>0</v>
      </c>
      <c r="R433" s="34">
        <f>AH433</f>
        <v>31.799999999999997</v>
      </c>
      <c r="S433" s="122"/>
      <c r="T433" s="41">
        <f>SUM(U433,AA433)</f>
        <v>117</v>
      </c>
      <c r="U433" s="41">
        <f>IF(SUM(V433:Y433)&gt;=250, 250,SUM(V433:Y433))</f>
        <v>117</v>
      </c>
      <c r="V433" s="41">
        <v>0</v>
      </c>
      <c r="W433" s="41">
        <v>0</v>
      </c>
      <c r="X433" s="41">
        <f>SUM(AL433,AN433,BO433,BS433)</f>
        <v>32</v>
      </c>
      <c r="Y433" s="41">
        <f>SUM(AO433:BN433)</f>
        <v>85</v>
      </c>
      <c r="Z433" s="41">
        <f>COUNTIF(AO433:BN433, "&gt;0")</f>
        <v>2</v>
      </c>
      <c r="AA433" s="41">
        <f>SUM(AB433:AF433)</f>
        <v>0</v>
      </c>
      <c r="AB433" s="41">
        <f>BP433+BQ433</f>
        <v>0</v>
      </c>
      <c r="AC433" s="41">
        <v>0</v>
      </c>
      <c r="AD433" s="41">
        <v>0</v>
      </c>
      <c r="AE433" s="41">
        <f>SUM(BR433)</f>
        <v>0</v>
      </c>
      <c r="AF433" s="41">
        <f>SUM(AM433)</f>
        <v>0</v>
      </c>
      <c r="AG433" s="122"/>
      <c r="AH433" s="36">
        <v>31.799999999999997</v>
      </c>
      <c r="AI433" s="36">
        <v>0</v>
      </c>
      <c r="AJ433" s="36">
        <v>0</v>
      </c>
      <c r="AK433" s="37"/>
      <c r="AL433" s="1">
        <v>0</v>
      </c>
      <c r="AM433" s="1">
        <v>0</v>
      </c>
      <c r="AN433" s="1">
        <v>32</v>
      </c>
      <c r="AO433" s="1">
        <v>0</v>
      </c>
      <c r="AP433" s="1">
        <v>0</v>
      </c>
      <c r="AQ433" s="114">
        <v>0</v>
      </c>
      <c r="AR433" s="1">
        <v>0</v>
      </c>
      <c r="AS433" s="114">
        <v>34</v>
      </c>
      <c r="AT433" s="114">
        <v>0</v>
      </c>
      <c r="AU433" s="114">
        <v>0</v>
      </c>
      <c r="AV433" s="114">
        <v>0</v>
      </c>
      <c r="AW433" s="114">
        <v>0</v>
      </c>
      <c r="AX433" s="114">
        <v>0</v>
      </c>
      <c r="AY433" s="114">
        <v>0</v>
      </c>
      <c r="AZ433" s="114">
        <v>0</v>
      </c>
      <c r="BA433" s="114">
        <v>0</v>
      </c>
      <c r="BB433" s="114">
        <v>0</v>
      </c>
      <c r="BC433" s="114">
        <v>0</v>
      </c>
      <c r="BD433" s="115">
        <v>0</v>
      </c>
      <c r="BE433" s="114">
        <v>0</v>
      </c>
      <c r="BF433" s="114">
        <v>0</v>
      </c>
      <c r="BG433" s="114">
        <v>0</v>
      </c>
      <c r="BH433" s="114">
        <v>51</v>
      </c>
      <c r="BI433" s="114">
        <v>0</v>
      </c>
      <c r="BJ433" s="114">
        <v>0</v>
      </c>
      <c r="BK433" s="114">
        <v>0</v>
      </c>
      <c r="BL433" s="114">
        <v>0</v>
      </c>
      <c r="BM433" s="114">
        <v>0</v>
      </c>
      <c r="BN433" s="114">
        <v>0</v>
      </c>
      <c r="BO433" s="114">
        <v>0</v>
      </c>
      <c r="BP433" s="114">
        <v>0</v>
      </c>
      <c r="BQ433" s="114">
        <v>0</v>
      </c>
      <c r="BR433" s="114">
        <v>0</v>
      </c>
      <c r="BS433" s="114">
        <v>0</v>
      </c>
    </row>
    <row r="434" spans="1:71" s="1" customFormat="1" ht="15" x14ac:dyDescent="0.25">
      <c r="A434" s="1" t="str">
        <f>CONCATENATE(G434,"-",F434,"-",H434)</f>
        <v>999926637-Black-Cadet</v>
      </c>
      <c r="B434" s="1" t="str">
        <f>CONCATENATE(G434,"-",H434)</f>
        <v>999926637-Cadet</v>
      </c>
      <c r="C434" s="36" t="s">
        <v>114</v>
      </c>
      <c r="D434" s="36" t="s">
        <v>1076</v>
      </c>
      <c r="E434" s="36" t="s">
        <v>17</v>
      </c>
      <c r="F434" s="41" t="s">
        <v>14</v>
      </c>
      <c r="G434" s="127">
        <v>999926637</v>
      </c>
      <c r="H434" s="41" t="s">
        <v>18</v>
      </c>
      <c r="I434" s="34">
        <f>((L434)-J434)+T434</f>
        <v>127.1</v>
      </c>
      <c r="J434" s="34">
        <f>L434/2</f>
        <v>31.1</v>
      </c>
      <c r="K434" s="37"/>
      <c r="L434" s="34">
        <f>SUM(N434,O434,P434,Q434,R434,M434)</f>
        <v>62.2</v>
      </c>
      <c r="M434" s="34">
        <f>AJ434</f>
        <v>17</v>
      </c>
      <c r="N434" s="34">
        <f>SUM(AI434)</f>
        <v>0</v>
      </c>
      <c r="O434" s="34">
        <f>0</f>
        <v>0</v>
      </c>
      <c r="P434" s="34">
        <v>0</v>
      </c>
      <c r="Q434" s="34">
        <v>0</v>
      </c>
      <c r="R434" s="34">
        <f>AH434</f>
        <v>45.2</v>
      </c>
      <c r="S434" s="122"/>
      <c r="T434" s="41">
        <f>SUM(U434,AA434)</f>
        <v>96</v>
      </c>
      <c r="U434" s="41">
        <f>IF(SUM(V434:Y434)&gt;=250, 250,SUM(V434:Y434))</f>
        <v>96</v>
      </c>
      <c r="V434" s="41">
        <v>0</v>
      </c>
      <c r="W434" s="41">
        <v>0</v>
      </c>
      <c r="X434" s="41">
        <f>SUM(AL434,AN434,BO434,BS434)</f>
        <v>0</v>
      </c>
      <c r="Y434" s="41">
        <f>SUM(AO434:BN434)</f>
        <v>96</v>
      </c>
      <c r="Z434" s="41">
        <f>COUNTIF(AO434:BN434, "&gt;0")</f>
        <v>2</v>
      </c>
      <c r="AA434" s="41">
        <f>SUM(AB434:AF434)</f>
        <v>0</v>
      </c>
      <c r="AB434" s="41">
        <f>BP434+BQ434</f>
        <v>0</v>
      </c>
      <c r="AC434" s="41">
        <v>0</v>
      </c>
      <c r="AD434" s="41">
        <v>0</v>
      </c>
      <c r="AE434" s="41">
        <f>SUM(BR434)</f>
        <v>0</v>
      </c>
      <c r="AF434" s="41">
        <f>SUM(AM434)</f>
        <v>0</v>
      </c>
      <c r="AG434" s="122"/>
      <c r="AH434" s="36">
        <v>45.2</v>
      </c>
      <c r="AI434" s="126">
        <v>0</v>
      </c>
      <c r="AJ434" s="36">
        <v>17</v>
      </c>
      <c r="AK434" s="121"/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14">
        <v>0</v>
      </c>
      <c r="AR434" s="1">
        <v>0</v>
      </c>
      <c r="AS434" s="114">
        <v>0</v>
      </c>
      <c r="AT434" s="114">
        <v>0</v>
      </c>
      <c r="AU434" s="114">
        <v>0</v>
      </c>
      <c r="AV434" s="114">
        <v>0</v>
      </c>
      <c r="AW434" s="114">
        <v>28</v>
      </c>
      <c r="AX434" s="114">
        <v>0</v>
      </c>
      <c r="AY434" s="114">
        <v>0</v>
      </c>
      <c r="AZ434" s="114">
        <v>0</v>
      </c>
      <c r="BA434" s="114">
        <v>0</v>
      </c>
      <c r="BB434" s="114">
        <v>0</v>
      </c>
      <c r="BC434" s="114">
        <v>0</v>
      </c>
      <c r="BD434" s="115">
        <v>0</v>
      </c>
      <c r="BE434" s="114">
        <v>0</v>
      </c>
      <c r="BF434" s="114">
        <v>0</v>
      </c>
      <c r="BG434" s="114">
        <v>0</v>
      </c>
      <c r="BH434" s="114">
        <v>0</v>
      </c>
      <c r="BI434" s="114">
        <v>68</v>
      </c>
      <c r="BJ434" s="114">
        <v>0</v>
      </c>
      <c r="BK434" s="114">
        <v>0</v>
      </c>
      <c r="BL434" s="114">
        <v>0</v>
      </c>
      <c r="BM434" s="114">
        <v>0</v>
      </c>
      <c r="BN434" s="114">
        <v>0</v>
      </c>
      <c r="BO434" s="114">
        <v>0</v>
      </c>
      <c r="BP434" s="114">
        <v>0</v>
      </c>
      <c r="BQ434" s="114">
        <v>0</v>
      </c>
      <c r="BR434" s="114">
        <v>0</v>
      </c>
      <c r="BS434" s="114">
        <v>0</v>
      </c>
    </row>
    <row r="435" spans="1:71" s="1" customFormat="1" ht="15" x14ac:dyDescent="0.25">
      <c r="A435" s="1" t="str">
        <f>CONCATENATE(G435,"-",F435,"-",H435)</f>
        <v>999920209-Black-Cadet</v>
      </c>
      <c r="B435" s="1" t="str">
        <f>CONCATENATE(G435,"-",H435)</f>
        <v>999920209-Cadet</v>
      </c>
      <c r="C435" s="36" t="s">
        <v>1229</v>
      </c>
      <c r="D435" s="36" t="s">
        <v>1230</v>
      </c>
      <c r="E435" s="36" t="s">
        <v>17</v>
      </c>
      <c r="F435" s="41" t="s">
        <v>14</v>
      </c>
      <c r="G435" s="128">
        <v>999920209</v>
      </c>
      <c r="H435" s="41" t="s">
        <v>18</v>
      </c>
      <c r="I435" s="34">
        <f>((L435)-J435)+T435</f>
        <v>125</v>
      </c>
      <c r="J435" s="34">
        <f>L435/2</f>
        <v>0</v>
      </c>
      <c r="K435" s="37"/>
      <c r="L435" s="34">
        <f>SUM(N435,O435,P435,Q435,R435,M435)</f>
        <v>0</v>
      </c>
      <c r="M435" s="34">
        <f>AJ435</f>
        <v>0</v>
      </c>
      <c r="N435" s="34">
        <f>SUM(AI435)</f>
        <v>0</v>
      </c>
      <c r="O435" s="34">
        <f>0</f>
        <v>0</v>
      </c>
      <c r="P435" s="34">
        <v>0</v>
      </c>
      <c r="Q435" s="34">
        <v>0</v>
      </c>
      <c r="R435" s="34">
        <f>AH435</f>
        <v>0</v>
      </c>
      <c r="S435" s="122"/>
      <c r="T435" s="41">
        <f>SUM(U435,AA435)</f>
        <v>125</v>
      </c>
      <c r="U435" s="41">
        <f>IF(SUM(V435:Y435)&gt;=250, 250,SUM(V435:Y435))</f>
        <v>0</v>
      </c>
      <c r="V435" s="41">
        <v>0</v>
      </c>
      <c r="W435" s="41">
        <v>0</v>
      </c>
      <c r="X435" s="41">
        <f>SUM(AL435,AN435,BO435,BS435)</f>
        <v>0</v>
      </c>
      <c r="Y435" s="41">
        <f>SUM(AO435:BN435)</f>
        <v>0</v>
      </c>
      <c r="Z435" s="41">
        <f>COUNTIF(AO435:BN435, "&gt;0")</f>
        <v>0</v>
      </c>
      <c r="AA435" s="41">
        <f>SUM(AB435:AF435)</f>
        <v>125</v>
      </c>
      <c r="AB435" s="41">
        <f>BP435+BQ435</f>
        <v>0</v>
      </c>
      <c r="AC435" s="41">
        <v>0</v>
      </c>
      <c r="AD435" s="41">
        <v>0</v>
      </c>
      <c r="AE435" s="41">
        <f>SUM(BR435)</f>
        <v>0</v>
      </c>
      <c r="AF435" s="41">
        <f>SUM(AM435)</f>
        <v>125</v>
      </c>
      <c r="AG435" s="122"/>
      <c r="AH435" s="36">
        <v>0</v>
      </c>
      <c r="AI435" s="126">
        <v>0</v>
      </c>
      <c r="AJ435" s="36">
        <v>0</v>
      </c>
      <c r="AK435" s="121"/>
      <c r="AL435" s="1">
        <v>0</v>
      </c>
      <c r="AM435" s="1">
        <v>125</v>
      </c>
      <c r="AN435" s="1">
        <v>0</v>
      </c>
      <c r="AO435" s="1">
        <v>0</v>
      </c>
      <c r="AP435" s="1">
        <v>0</v>
      </c>
      <c r="AQ435" s="114">
        <v>0</v>
      </c>
      <c r="AR435" s="1">
        <v>0</v>
      </c>
      <c r="AS435" s="114">
        <v>0</v>
      </c>
      <c r="AT435" s="114">
        <v>0</v>
      </c>
      <c r="AU435" s="114">
        <v>0</v>
      </c>
      <c r="AV435" s="114">
        <v>0</v>
      </c>
      <c r="AW435" s="114">
        <v>0</v>
      </c>
      <c r="AX435" s="114">
        <v>0</v>
      </c>
      <c r="AY435" s="114">
        <v>0</v>
      </c>
      <c r="AZ435" s="114">
        <v>0</v>
      </c>
      <c r="BA435" s="114">
        <v>0</v>
      </c>
      <c r="BB435" s="114">
        <v>0</v>
      </c>
      <c r="BC435" s="114">
        <v>0</v>
      </c>
      <c r="BD435" s="115">
        <v>0</v>
      </c>
      <c r="BE435" s="114">
        <v>0</v>
      </c>
      <c r="BF435" s="114">
        <v>0</v>
      </c>
      <c r="BG435" s="114">
        <v>0</v>
      </c>
      <c r="BH435" s="114">
        <v>0</v>
      </c>
      <c r="BI435" s="114">
        <v>0</v>
      </c>
      <c r="BJ435" s="114">
        <v>0</v>
      </c>
      <c r="BK435" s="114">
        <v>0</v>
      </c>
      <c r="BL435" s="114">
        <v>0</v>
      </c>
      <c r="BM435" s="114">
        <v>0</v>
      </c>
      <c r="BN435" s="114">
        <v>0</v>
      </c>
      <c r="BO435" s="114">
        <v>0</v>
      </c>
      <c r="BP435" s="114">
        <v>0</v>
      </c>
      <c r="BQ435" s="114">
        <v>0</v>
      </c>
      <c r="BR435" s="114">
        <v>0</v>
      </c>
      <c r="BS435" s="114">
        <v>0</v>
      </c>
    </row>
    <row r="436" spans="1:71" s="1" customFormat="1" ht="15" x14ac:dyDescent="0.25">
      <c r="A436" s="1" t="str">
        <f>CONCATENATE(G436,"-",F436,"-",H436)</f>
        <v>999926198-Black-Cadet</v>
      </c>
      <c r="B436" s="1" t="str">
        <f>CONCATENATE(G436,"-",H436)</f>
        <v>999926198-Cadet</v>
      </c>
      <c r="C436" s="34" t="s">
        <v>1053</v>
      </c>
      <c r="D436" s="34" t="s">
        <v>283</v>
      </c>
      <c r="E436" s="34" t="s">
        <v>17</v>
      </c>
      <c r="F436" s="41" t="s">
        <v>14</v>
      </c>
      <c r="G436" s="127">
        <v>999926198</v>
      </c>
      <c r="H436" s="41" t="s">
        <v>18</v>
      </c>
      <c r="I436" s="34">
        <f>((L436)-J436)+T436</f>
        <v>125</v>
      </c>
      <c r="J436" s="34"/>
      <c r="K436" s="35"/>
      <c r="L436" s="34">
        <f>SUM(N436,O436,P436,Q436,R436,M436)</f>
        <v>0</v>
      </c>
      <c r="M436" s="34">
        <f>AJ436</f>
        <v>0</v>
      </c>
      <c r="N436" s="34">
        <f>SUM(AI436)</f>
        <v>0</v>
      </c>
      <c r="O436" s="34">
        <f>0</f>
        <v>0</v>
      </c>
      <c r="P436" s="34">
        <v>0</v>
      </c>
      <c r="Q436" s="34">
        <v>0</v>
      </c>
      <c r="R436" s="34">
        <f>AH436</f>
        <v>0</v>
      </c>
      <c r="S436" s="122"/>
      <c r="T436" s="41">
        <f>SUM(U436,AA436)</f>
        <v>125</v>
      </c>
      <c r="U436" s="41">
        <f>IF(SUM(V436:Y436)&gt;=250, 250,SUM(V436:Y436))</f>
        <v>0</v>
      </c>
      <c r="V436" s="41">
        <v>0</v>
      </c>
      <c r="W436" s="41">
        <v>0</v>
      </c>
      <c r="X436" s="41">
        <f>SUM(AL436,AN436,BO436,BS436)</f>
        <v>0</v>
      </c>
      <c r="Y436" s="41">
        <f>SUM(AO436:BN436)</f>
        <v>0</v>
      </c>
      <c r="Z436" s="41">
        <f>COUNTIF(AO436:BN436, "&gt;0")</f>
        <v>0</v>
      </c>
      <c r="AA436" s="41">
        <f>SUM(AB436:AF436)</f>
        <v>125</v>
      </c>
      <c r="AB436" s="41">
        <f>BP436+BQ436</f>
        <v>0</v>
      </c>
      <c r="AC436" s="41">
        <v>0</v>
      </c>
      <c r="AD436" s="41">
        <v>0</v>
      </c>
      <c r="AE436" s="41">
        <f>SUM(BR436)</f>
        <v>0</v>
      </c>
      <c r="AF436" s="41">
        <f>SUM(AM436)</f>
        <v>125</v>
      </c>
      <c r="AG436" s="122"/>
      <c r="AH436" s="36">
        <v>0</v>
      </c>
      <c r="AI436" s="126">
        <v>0</v>
      </c>
      <c r="AJ436" s="36">
        <v>0</v>
      </c>
      <c r="AK436" s="121"/>
      <c r="AL436" s="1">
        <v>0</v>
      </c>
      <c r="AM436" s="1">
        <v>125</v>
      </c>
      <c r="AN436" s="1">
        <v>0</v>
      </c>
      <c r="AO436" s="1">
        <v>0</v>
      </c>
      <c r="AP436" s="1">
        <v>0</v>
      </c>
      <c r="AQ436" s="114">
        <v>0</v>
      </c>
      <c r="AR436" s="1">
        <v>0</v>
      </c>
      <c r="AS436" s="114">
        <v>0</v>
      </c>
      <c r="AT436" s="114">
        <v>0</v>
      </c>
      <c r="AU436" s="114">
        <v>0</v>
      </c>
      <c r="AV436" s="114">
        <v>0</v>
      </c>
      <c r="AW436" s="114">
        <v>0</v>
      </c>
      <c r="AX436" s="114">
        <v>0</v>
      </c>
      <c r="AY436" s="114">
        <v>0</v>
      </c>
      <c r="AZ436" s="114">
        <v>0</v>
      </c>
      <c r="BA436" s="114">
        <v>0</v>
      </c>
      <c r="BB436" s="114">
        <v>0</v>
      </c>
      <c r="BC436" s="114">
        <v>0</v>
      </c>
      <c r="BD436" s="115">
        <v>0</v>
      </c>
      <c r="BE436" s="114">
        <v>0</v>
      </c>
      <c r="BF436" s="114">
        <v>0</v>
      </c>
      <c r="BG436" s="114">
        <v>0</v>
      </c>
      <c r="BH436" s="114">
        <v>0</v>
      </c>
      <c r="BI436" s="114">
        <v>0</v>
      </c>
      <c r="BJ436" s="114">
        <v>0</v>
      </c>
      <c r="BK436" s="114">
        <v>0</v>
      </c>
      <c r="BL436" s="114">
        <v>0</v>
      </c>
      <c r="BM436" s="114">
        <v>0</v>
      </c>
      <c r="BN436" s="114">
        <v>0</v>
      </c>
      <c r="BO436" s="114">
        <v>0</v>
      </c>
      <c r="BP436" s="114">
        <v>0</v>
      </c>
      <c r="BQ436" s="114">
        <v>0</v>
      </c>
      <c r="BR436" s="114">
        <v>0</v>
      </c>
      <c r="BS436" s="114">
        <v>0</v>
      </c>
    </row>
    <row r="437" spans="1:71" s="1" customFormat="1" ht="15" x14ac:dyDescent="0.25">
      <c r="A437" s="1" t="str">
        <f>CONCATENATE(G437,"-",F437,"-",H437)</f>
        <v>999928920-Black-Cadet</v>
      </c>
      <c r="B437" s="1" t="str">
        <f>CONCATENATE(G437,"-",H437)</f>
        <v>999928920-Cadet</v>
      </c>
      <c r="C437" s="36" t="s">
        <v>1662</v>
      </c>
      <c r="D437" s="36" t="s">
        <v>1656</v>
      </c>
      <c r="E437" s="36" t="s">
        <v>17</v>
      </c>
      <c r="F437" s="41" t="s">
        <v>14</v>
      </c>
      <c r="G437" s="128">
        <v>999928920</v>
      </c>
      <c r="H437" s="41" t="s">
        <v>18</v>
      </c>
      <c r="I437" s="34">
        <f>((L437)-J437)+T437</f>
        <v>125</v>
      </c>
      <c r="J437" s="36"/>
      <c r="K437" s="37"/>
      <c r="L437" s="34">
        <f>SUM(N437,O437,P437,Q437,R437,M437)</f>
        <v>0</v>
      </c>
      <c r="M437" s="34">
        <f>AJ437</f>
        <v>0</v>
      </c>
      <c r="N437" s="34">
        <f>SUM(AI437)</f>
        <v>0</v>
      </c>
      <c r="O437" s="34">
        <f>0</f>
        <v>0</v>
      </c>
      <c r="P437" s="34">
        <v>0</v>
      </c>
      <c r="Q437" s="34">
        <v>0</v>
      </c>
      <c r="R437" s="34">
        <f>AH437</f>
        <v>0</v>
      </c>
      <c r="S437" s="122"/>
      <c r="T437" s="41">
        <f>SUM(U437,AA437)</f>
        <v>125</v>
      </c>
      <c r="U437" s="41">
        <f>IF(SUM(V437:Y437)&gt;=250, 250,SUM(V437:Y437))</f>
        <v>0</v>
      </c>
      <c r="V437" s="41">
        <v>0</v>
      </c>
      <c r="W437" s="41">
        <v>0</v>
      </c>
      <c r="X437" s="41">
        <f>SUM(AL437,AN437,BO437,BS437)</f>
        <v>0</v>
      </c>
      <c r="Y437" s="41">
        <f>SUM(AO437:BN437)</f>
        <v>0</v>
      </c>
      <c r="Z437" s="41">
        <f>COUNTIF(AO437:BN437, "&gt;0")</f>
        <v>0</v>
      </c>
      <c r="AA437" s="41">
        <f>SUM(AB437:AF437)</f>
        <v>125</v>
      </c>
      <c r="AB437" s="41">
        <f>BP437+BQ437</f>
        <v>0</v>
      </c>
      <c r="AC437" s="41">
        <v>0</v>
      </c>
      <c r="AD437" s="41">
        <v>0</v>
      </c>
      <c r="AE437" s="41">
        <f>SUM(BR437)</f>
        <v>0</v>
      </c>
      <c r="AF437" s="41">
        <f>SUM(AM437)</f>
        <v>125</v>
      </c>
      <c r="AG437" s="122"/>
      <c r="AH437" s="36">
        <v>0</v>
      </c>
      <c r="AI437" s="126">
        <v>0</v>
      </c>
      <c r="AJ437" s="36">
        <v>0</v>
      </c>
      <c r="AK437" s="121"/>
      <c r="AL437" s="1">
        <v>0</v>
      </c>
      <c r="AM437" s="1">
        <v>125</v>
      </c>
      <c r="AN437" s="1">
        <v>0</v>
      </c>
      <c r="AO437" s="1">
        <v>0</v>
      </c>
      <c r="AP437" s="1">
        <v>0</v>
      </c>
      <c r="AQ437" s="114">
        <v>0</v>
      </c>
      <c r="AR437" s="1">
        <v>0</v>
      </c>
      <c r="AS437" s="114">
        <v>0</v>
      </c>
      <c r="AT437" s="114">
        <v>0</v>
      </c>
      <c r="AU437" s="114">
        <v>0</v>
      </c>
      <c r="AV437" s="114">
        <v>0</v>
      </c>
      <c r="AW437" s="114">
        <v>0</v>
      </c>
      <c r="AX437" s="114">
        <v>0</v>
      </c>
      <c r="AY437" s="114">
        <v>0</v>
      </c>
      <c r="AZ437" s="114">
        <v>0</v>
      </c>
      <c r="BA437" s="114">
        <v>0</v>
      </c>
      <c r="BB437" s="114">
        <v>0</v>
      </c>
      <c r="BC437" s="114">
        <v>0</v>
      </c>
      <c r="BD437" s="115">
        <v>0</v>
      </c>
      <c r="BE437" s="114">
        <v>0</v>
      </c>
      <c r="BF437" s="114">
        <v>0</v>
      </c>
      <c r="BG437" s="114">
        <v>0</v>
      </c>
      <c r="BH437" s="114">
        <v>0</v>
      </c>
      <c r="BI437" s="114">
        <v>0</v>
      </c>
      <c r="BJ437" s="114">
        <v>0</v>
      </c>
      <c r="BK437" s="114">
        <v>0</v>
      </c>
      <c r="BL437" s="114">
        <v>0</v>
      </c>
      <c r="BM437" s="114">
        <v>0</v>
      </c>
      <c r="BN437" s="114">
        <v>0</v>
      </c>
      <c r="BO437" s="114">
        <v>0</v>
      </c>
      <c r="BP437" s="114">
        <v>0</v>
      </c>
      <c r="BQ437" s="114">
        <v>0</v>
      </c>
      <c r="BR437" s="114">
        <v>0</v>
      </c>
      <c r="BS437" s="114">
        <v>0</v>
      </c>
    </row>
    <row r="438" spans="1:71" s="1" customFormat="1" ht="15" x14ac:dyDescent="0.25">
      <c r="A438" s="1" t="str">
        <f>CONCATENATE(G438,"-",F438,"-",H438)</f>
        <v>999933413-Black-Cadet</v>
      </c>
      <c r="B438" s="1" t="str">
        <f>CONCATENATE(G438,"-",H438)</f>
        <v>999933413-Cadet</v>
      </c>
      <c r="C438" s="36" t="s">
        <v>975</v>
      </c>
      <c r="D438" s="36" t="s">
        <v>1045</v>
      </c>
      <c r="E438" s="36" t="s">
        <v>17</v>
      </c>
      <c r="F438" s="41" t="s">
        <v>14</v>
      </c>
      <c r="G438" s="128">
        <v>999933413</v>
      </c>
      <c r="H438" s="41" t="s">
        <v>18</v>
      </c>
      <c r="I438" s="34">
        <f>((L438)-J438)+T438</f>
        <v>125</v>
      </c>
      <c r="J438" s="34">
        <f>L438/2</f>
        <v>0</v>
      </c>
      <c r="K438" s="37"/>
      <c r="L438" s="34">
        <f>SUM(N438,O438,P438,Q438,R438,M438)</f>
        <v>0</v>
      </c>
      <c r="M438" s="34">
        <f>AJ438</f>
        <v>0</v>
      </c>
      <c r="N438" s="34">
        <f>SUM(AI438)</f>
        <v>0</v>
      </c>
      <c r="O438" s="34">
        <f>0</f>
        <v>0</v>
      </c>
      <c r="P438" s="34">
        <v>0</v>
      </c>
      <c r="Q438" s="34">
        <v>0</v>
      </c>
      <c r="R438" s="34">
        <f>AH438</f>
        <v>0</v>
      </c>
      <c r="S438" s="122"/>
      <c r="T438" s="41">
        <f>SUM(U438,AA438)</f>
        <v>125</v>
      </c>
      <c r="U438" s="41">
        <f>IF(SUM(V438:Y438)&gt;=250, 250,SUM(V438:Y438))</f>
        <v>0</v>
      </c>
      <c r="V438" s="41">
        <v>0</v>
      </c>
      <c r="W438" s="41">
        <v>0</v>
      </c>
      <c r="X438" s="41">
        <f>SUM(AL438,AN438,BO438,BS438)</f>
        <v>0</v>
      </c>
      <c r="Y438" s="41">
        <f>SUM(AO438:BN438)</f>
        <v>0</v>
      </c>
      <c r="Z438" s="41">
        <f>COUNTIF(AO438:BN438, "&gt;0")</f>
        <v>0</v>
      </c>
      <c r="AA438" s="41">
        <f>SUM(AB438:AF438)</f>
        <v>125</v>
      </c>
      <c r="AB438" s="41">
        <f>BP438+BQ438</f>
        <v>0</v>
      </c>
      <c r="AC438" s="41">
        <v>0</v>
      </c>
      <c r="AD438" s="41">
        <v>0</v>
      </c>
      <c r="AE438" s="41">
        <f>SUM(BR438)</f>
        <v>0</v>
      </c>
      <c r="AF438" s="41">
        <f>SUM(AM438)</f>
        <v>125</v>
      </c>
      <c r="AG438" s="122"/>
      <c r="AH438" s="36">
        <v>0</v>
      </c>
      <c r="AI438" s="126">
        <v>0</v>
      </c>
      <c r="AJ438" s="36">
        <v>0</v>
      </c>
      <c r="AK438" s="121"/>
      <c r="AL438" s="1">
        <v>0</v>
      </c>
      <c r="AM438" s="1">
        <v>125</v>
      </c>
      <c r="AN438" s="1">
        <v>0</v>
      </c>
      <c r="AO438" s="1">
        <v>0</v>
      </c>
      <c r="AP438" s="1">
        <v>0</v>
      </c>
      <c r="AQ438" s="114">
        <v>0</v>
      </c>
      <c r="AR438" s="1">
        <v>0</v>
      </c>
      <c r="AS438" s="114">
        <v>0</v>
      </c>
      <c r="AT438" s="114">
        <v>0</v>
      </c>
      <c r="AU438" s="114">
        <v>0</v>
      </c>
      <c r="AV438" s="114">
        <v>0</v>
      </c>
      <c r="AW438" s="114">
        <v>0</v>
      </c>
      <c r="AX438" s="114">
        <v>0</v>
      </c>
      <c r="AY438" s="114">
        <v>0</v>
      </c>
      <c r="AZ438" s="114">
        <v>0</v>
      </c>
      <c r="BA438" s="114">
        <v>0</v>
      </c>
      <c r="BB438" s="114">
        <v>0</v>
      </c>
      <c r="BC438" s="114">
        <v>0</v>
      </c>
      <c r="BD438" s="115">
        <v>0</v>
      </c>
      <c r="BE438" s="114">
        <v>0</v>
      </c>
      <c r="BF438" s="114">
        <v>0</v>
      </c>
      <c r="BG438" s="114">
        <v>0</v>
      </c>
      <c r="BH438" s="114">
        <v>0</v>
      </c>
      <c r="BI438" s="114">
        <v>0</v>
      </c>
      <c r="BJ438" s="114">
        <v>0</v>
      </c>
      <c r="BK438" s="114">
        <v>0</v>
      </c>
      <c r="BL438" s="114">
        <v>0</v>
      </c>
      <c r="BM438" s="114">
        <v>0</v>
      </c>
      <c r="BN438" s="114">
        <v>0</v>
      </c>
      <c r="BO438" s="114">
        <v>0</v>
      </c>
      <c r="BP438" s="114">
        <v>0</v>
      </c>
      <c r="BQ438" s="114">
        <v>0</v>
      </c>
      <c r="BR438" s="114">
        <v>0</v>
      </c>
      <c r="BS438" s="114">
        <v>0</v>
      </c>
    </row>
    <row r="439" spans="1:71" s="1" customFormat="1" ht="15" x14ac:dyDescent="0.25">
      <c r="A439" s="1" t="str">
        <f>CONCATENATE(G439,"-",F439,"-",H439)</f>
        <v>999919567-Black-Cadet</v>
      </c>
      <c r="B439" s="1" t="str">
        <f>CONCATENATE(G439,"-",H439)</f>
        <v>999919567-Cadet</v>
      </c>
      <c r="C439" s="149" t="s">
        <v>185</v>
      </c>
      <c r="D439" s="149" t="s">
        <v>1365</v>
      </c>
      <c r="E439" s="149" t="s">
        <v>17</v>
      </c>
      <c r="F439" s="41" t="s">
        <v>14</v>
      </c>
      <c r="G439" s="149">
        <v>999919567</v>
      </c>
      <c r="H439" s="149" t="s">
        <v>18</v>
      </c>
      <c r="I439" s="34">
        <f>((L439)-J439)+T439</f>
        <v>122</v>
      </c>
      <c r="J439" s="36"/>
      <c r="K439" s="35"/>
      <c r="L439" s="34">
        <f>SUM(N439,O439,P439,Q439,R439,M439)</f>
        <v>0</v>
      </c>
      <c r="M439" s="34">
        <f>AJ439</f>
        <v>0</v>
      </c>
      <c r="N439" s="34">
        <f>SUM(AI439)</f>
        <v>0</v>
      </c>
      <c r="O439" s="34">
        <f>0</f>
        <v>0</v>
      </c>
      <c r="P439" s="34">
        <v>0</v>
      </c>
      <c r="Q439" s="34">
        <v>0</v>
      </c>
      <c r="R439" s="34">
        <f>AH439</f>
        <v>0</v>
      </c>
      <c r="S439" s="122"/>
      <c r="T439" s="41">
        <f>SUM(U439,AA439)</f>
        <v>122</v>
      </c>
      <c r="U439" s="41">
        <f>IF(SUM(V439:Y439)&gt;=250, 250,SUM(V439:Y439))</f>
        <v>51</v>
      </c>
      <c r="V439" s="41">
        <v>0</v>
      </c>
      <c r="W439" s="41">
        <v>0</v>
      </c>
      <c r="X439" s="41">
        <f>SUM(AL439,AN439,BO439,BS439)</f>
        <v>0</v>
      </c>
      <c r="Y439" s="41">
        <f>SUM(AO439:BN439)</f>
        <v>51</v>
      </c>
      <c r="Z439" s="41">
        <f>COUNTIF(AO439:BN439, "&gt;0")</f>
        <v>1</v>
      </c>
      <c r="AA439" s="41">
        <f>SUM(AB439:AF439)</f>
        <v>71</v>
      </c>
      <c r="AB439" s="41">
        <f>BP439+BQ439</f>
        <v>71</v>
      </c>
      <c r="AC439" s="41">
        <v>0</v>
      </c>
      <c r="AD439" s="41">
        <v>0</v>
      </c>
      <c r="AE439" s="41">
        <f>SUM(BR439)</f>
        <v>0</v>
      </c>
      <c r="AF439" s="41">
        <f>SUM(AM439)</f>
        <v>0</v>
      </c>
      <c r="AG439" s="122"/>
      <c r="AH439" s="36">
        <v>0</v>
      </c>
      <c r="AI439" s="126">
        <v>0</v>
      </c>
      <c r="AJ439" s="36">
        <v>0</v>
      </c>
      <c r="AK439" s="121"/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14">
        <v>0</v>
      </c>
      <c r="AR439" s="1">
        <v>0</v>
      </c>
      <c r="AS439" s="114">
        <v>0</v>
      </c>
      <c r="AT439" s="114">
        <v>0</v>
      </c>
      <c r="AU439" s="114">
        <v>0</v>
      </c>
      <c r="AV439" s="114">
        <v>0</v>
      </c>
      <c r="AW439" s="114">
        <v>0</v>
      </c>
      <c r="AX439" s="114">
        <v>0</v>
      </c>
      <c r="AY439" s="114">
        <v>0</v>
      </c>
      <c r="AZ439" s="114">
        <v>0</v>
      </c>
      <c r="BA439" s="114">
        <v>0</v>
      </c>
      <c r="BB439" s="114">
        <v>0</v>
      </c>
      <c r="BC439" s="114">
        <v>51</v>
      </c>
      <c r="BD439" s="115">
        <v>0</v>
      </c>
      <c r="BE439" s="114">
        <v>0</v>
      </c>
      <c r="BF439" s="114">
        <v>0</v>
      </c>
      <c r="BG439" s="114">
        <v>0</v>
      </c>
      <c r="BH439" s="114">
        <v>0</v>
      </c>
      <c r="BI439" s="114">
        <v>0</v>
      </c>
      <c r="BJ439" s="114">
        <v>0</v>
      </c>
      <c r="BK439" s="114">
        <v>0</v>
      </c>
      <c r="BL439" s="114">
        <v>0</v>
      </c>
      <c r="BM439" s="114">
        <v>0</v>
      </c>
      <c r="BN439" s="114">
        <v>0</v>
      </c>
      <c r="BO439" s="114">
        <v>0</v>
      </c>
      <c r="BP439" s="114">
        <v>71</v>
      </c>
      <c r="BQ439" s="114">
        <v>0</v>
      </c>
      <c r="BR439" s="114">
        <v>0</v>
      </c>
      <c r="BS439" s="114">
        <v>0</v>
      </c>
    </row>
    <row r="440" spans="1:71" s="1" customFormat="1" ht="15" x14ac:dyDescent="0.25">
      <c r="A440" s="1" t="str">
        <f>CONCATENATE(G440,"-",F440,"-",H440)</f>
        <v>999920999-Black-Cadet</v>
      </c>
      <c r="B440" s="1" t="str">
        <f>CONCATENATE(G440,"-",H440)</f>
        <v>999920999-Cadet</v>
      </c>
      <c r="C440" s="36" t="s">
        <v>723</v>
      </c>
      <c r="D440" s="36" t="s">
        <v>2650</v>
      </c>
      <c r="E440" s="36" t="s">
        <v>17</v>
      </c>
      <c r="F440" s="41" t="s">
        <v>14</v>
      </c>
      <c r="G440" s="36">
        <v>999920999</v>
      </c>
      <c r="H440" s="36" t="s">
        <v>18</v>
      </c>
      <c r="I440" s="34">
        <f>((L440)-J440)+T440</f>
        <v>122</v>
      </c>
      <c r="J440" s="36"/>
      <c r="K440" s="35"/>
      <c r="L440" s="34">
        <f>SUM(N440,O440,P440,Q440,R440,M440)</f>
        <v>0</v>
      </c>
      <c r="M440" s="34">
        <f>AJ440</f>
        <v>0</v>
      </c>
      <c r="N440" s="34">
        <f>SUM(AI440)</f>
        <v>0</v>
      </c>
      <c r="O440" s="34">
        <f>0</f>
        <v>0</v>
      </c>
      <c r="P440" s="34">
        <v>0</v>
      </c>
      <c r="Q440" s="34">
        <v>0</v>
      </c>
      <c r="R440" s="34">
        <f>AH440</f>
        <v>0</v>
      </c>
      <c r="S440" s="122"/>
      <c r="T440" s="41">
        <f>SUM(U440,AA440)</f>
        <v>122</v>
      </c>
      <c r="U440" s="41">
        <f>IF(SUM(V440:Y440)&gt;=250, 250,SUM(V440:Y440))</f>
        <v>51</v>
      </c>
      <c r="V440" s="41">
        <v>0</v>
      </c>
      <c r="W440" s="41">
        <v>0</v>
      </c>
      <c r="X440" s="41">
        <f>SUM(AL440,AN440,BO440,BS440)</f>
        <v>0</v>
      </c>
      <c r="Y440" s="41">
        <f>SUM(AO440:BN440)</f>
        <v>51</v>
      </c>
      <c r="Z440" s="41">
        <f>COUNTIF(AO440:BN440, "&gt;0")</f>
        <v>1</v>
      </c>
      <c r="AA440" s="41">
        <f>SUM(AB440:AF440)</f>
        <v>71</v>
      </c>
      <c r="AB440" s="41">
        <f>BP440+BQ440</f>
        <v>71</v>
      </c>
      <c r="AC440" s="41">
        <v>0</v>
      </c>
      <c r="AD440" s="41">
        <v>0</v>
      </c>
      <c r="AE440" s="41">
        <f>SUM(BR440)</f>
        <v>0</v>
      </c>
      <c r="AF440" s="41">
        <f>SUM(AM440)</f>
        <v>0</v>
      </c>
      <c r="AG440" s="122"/>
      <c r="AH440" s="36">
        <v>0</v>
      </c>
      <c r="AI440" s="126">
        <v>0</v>
      </c>
      <c r="AJ440" s="36">
        <v>0</v>
      </c>
      <c r="AK440" s="121"/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14">
        <v>0</v>
      </c>
      <c r="AR440" s="1">
        <v>0</v>
      </c>
      <c r="AS440" s="114">
        <v>0</v>
      </c>
      <c r="AT440" s="114">
        <v>0</v>
      </c>
      <c r="AU440" s="114">
        <v>0</v>
      </c>
      <c r="AV440" s="114">
        <v>0</v>
      </c>
      <c r="AW440" s="114">
        <v>0</v>
      </c>
      <c r="AX440" s="114">
        <v>0</v>
      </c>
      <c r="AY440" s="114">
        <v>0</v>
      </c>
      <c r="AZ440" s="114">
        <v>51</v>
      </c>
      <c r="BA440" s="114">
        <v>0</v>
      </c>
      <c r="BB440" s="114">
        <v>0</v>
      </c>
      <c r="BC440" s="114">
        <v>0</v>
      </c>
      <c r="BD440" s="115">
        <v>0</v>
      </c>
      <c r="BE440" s="114">
        <v>0</v>
      </c>
      <c r="BF440" s="114">
        <v>0</v>
      </c>
      <c r="BG440" s="114">
        <v>0</v>
      </c>
      <c r="BH440" s="114">
        <v>0</v>
      </c>
      <c r="BI440" s="114">
        <v>0</v>
      </c>
      <c r="BJ440" s="114">
        <v>0</v>
      </c>
      <c r="BK440" s="114">
        <v>0</v>
      </c>
      <c r="BL440" s="114">
        <v>0</v>
      </c>
      <c r="BM440" s="114">
        <v>0</v>
      </c>
      <c r="BN440" s="114">
        <v>0</v>
      </c>
      <c r="BO440" s="114">
        <v>0</v>
      </c>
      <c r="BP440" s="114">
        <v>0</v>
      </c>
      <c r="BQ440" s="114">
        <v>71</v>
      </c>
      <c r="BR440" s="114">
        <v>0</v>
      </c>
      <c r="BS440" s="114">
        <v>0</v>
      </c>
    </row>
    <row r="441" spans="1:71" s="1" customFormat="1" ht="15" x14ac:dyDescent="0.25">
      <c r="A441" s="1" t="str">
        <f>CONCATENATE(G441,"-",F441,"-",H441)</f>
        <v>999931930-Black-Cadet</v>
      </c>
      <c r="B441" s="1" t="str">
        <f>CONCATENATE(G441,"-",H441)</f>
        <v>999931930-Cadet</v>
      </c>
      <c r="C441" s="36" t="s">
        <v>1620</v>
      </c>
      <c r="D441" s="36" t="s">
        <v>156</v>
      </c>
      <c r="E441" s="36" t="s">
        <v>17</v>
      </c>
      <c r="F441" s="41" t="s">
        <v>14</v>
      </c>
      <c r="G441" s="128">
        <v>999931930</v>
      </c>
      <c r="H441" s="41" t="s">
        <v>18</v>
      </c>
      <c r="I441" s="34">
        <f>((L441)-J441)+T441</f>
        <v>122</v>
      </c>
      <c r="J441" s="36"/>
      <c r="K441" s="37"/>
      <c r="L441" s="34">
        <f>SUM(N441,O441,P441,Q441,R441,M441)</f>
        <v>0</v>
      </c>
      <c r="M441" s="34">
        <f>AJ441</f>
        <v>0</v>
      </c>
      <c r="N441" s="34">
        <f>SUM(AI441)</f>
        <v>0</v>
      </c>
      <c r="O441" s="34">
        <f>0</f>
        <v>0</v>
      </c>
      <c r="P441" s="34">
        <v>0</v>
      </c>
      <c r="Q441" s="34">
        <v>0</v>
      </c>
      <c r="R441" s="34">
        <f>AH441</f>
        <v>0</v>
      </c>
      <c r="S441" s="122"/>
      <c r="T441" s="41">
        <f>SUM(U441,AA441)</f>
        <v>122</v>
      </c>
      <c r="U441" s="41">
        <f>IF(SUM(V441:Y441)&gt;=250, 250,SUM(V441:Y441))</f>
        <v>51</v>
      </c>
      <c r="V441" s="41">
        <v>0</v>
      </c>
      <c r="W441" s="41">
        <v>0</v>
      </c>
      <c r="X441" s="41">
        <f>SUM(AL441,AN441,BO441,BS441)</f>
        <v>0</v>
      </c>
      <c r="Y441" s="41">
        <f>SUM(AO441:BN441)</f>
        <v>51</v>
      </c>
      <c r="Z441" s="41">
        <f>COUNTIF(AO441:BN441, "&gt;0")</f>
        <v>1</v>
      </c>
      <c r="AA441" s="41">
        <f>SUM(AB441:AF441)</f>
        <v>71</v>
      </c>
      <c r="AB441" s="41">
        <f>BP441+BQ441</f>
        <v>71</v>
      </c>
      <c r="AC441" s="41">
        <v>0</v>
      </c>
      <c r="AD441" s="41">
        <v>0</v>
      </c>
      <c r="AE441" s="41">
        <f>SUM(BR441)</f>
        <v>0</v>
      </c>
      <c r="AF441" s="41">
        <f>SUM(AM441)</f>
        <v>0</v>
      </c>
      <c r="AG441" s="122"/>
      <c r="AH441" s="36">
        <v>0</v>
      </c>
      <c r="AI441" s="36">
        <v>0</v>
      </c>
      <c r="AJ441" s="36">
        <v>0</v>
      </c>
      <c r="AK441" s="37">
        <v>0</v>
      </c>
      <c r="AL441" s="36">
        <v>0</v>
      </c>
      <c r="AM441" s="36">
        <v>0</v>
      </c>
      <c r="AN441" s="36">
        <v>0</v>
      </c>
      <c r="AO441" s="36">
        <v>0</v>
      </c>
      <c r="AP441" s="36">
        <v>0</v>
      </c>
      <c r="AQ441" s="114">
        <v>51</v>
      </c>
      <c r="AR441" s="1">
        <v>0</v>
      </c>
      <c r="AS441" s="114">
        <v>0</v>
      </c>
      <c r="AT441" s="114">
        <v>0</v>
      </c>
      <c r="AU441" s="114">
        <v>0</v>
      </c>
      <c r="AV441" s="114">
        <v>0</v>
      </c>
      <c r="AW441" s="114">
        <v>0</v>
      </c>
      <c r="AX441" s="114">
        <v>0</v>
      </c>
      <c r="AY441" s="114">
        <v>0</v>
      </c>
      <c r="AZ441" s="114">
        <v>0</v>
      </c>
      <c r="BA441" s="114">
        <v>0</v>
      </c>
      <c r="BB441" s="114">
        <v>0</v>
      </c>
      <c r="BC441" s="114">
        <v>0</v>
      </c>
      <c r="BD441" s="115">
        <v>0</v>
      </c>
      <c r="BE441" s="114">
        <v>0</v>
      </c>
      <c r="BF441" s="114">
        <v>0</v>
      </c>
      <c r="BG441" s="114">
        <v>0</v>
      </c>
      <c r="BH441" s="114">
        <v>0</v>
      </c>
      <c r="BI441" s="114">
        <v>0</v>
      </c>
      <c r="BJ441" s="114">
        <v>0</v>
      </c>
      <c r="BK441" s="114">
        <v>0</v>
      </c>
      <c r="BL441" s="114">
        <v>0</v>
      </c>
      <c r="BM441" s="114">
        <v>0</v>
      </c>
      <c r="BN441" s="114">
        <v>0</v>
      </c>
      <c r="BO441" s="114">
        <v>0</v>
      </c>
      <c r="BP441" s="114">
        <v>0</v>
      </c>
      <c r="BQ441" s="114">
        <v>71</v>
      </c>
      <c r="BR441" s="114">
        <v>0</v>
      </c>
      <c r="BS441" s="114">
        <v>0</v>
      </c>
    </row>
    <row r="442" spans="1:71" s="1" customFormat="1" ht="15" x14ac:dyDescent="0.25">
      <c r="A442" s="1" t="str">
        <f>CONCATENATE(G442,"-",F442,"-",H442)</f>
        <v>999924722-Black-Cadet</v>
      </c>
      <c r="B442" s="1" t="str">
        <f>CONCATENATE(G442,"-",H442)</f>
        <v>999924722-Cadet</v>
      </c>
      <c r="C442" s="36" t="s">
        <v>566</v>
      </c>
      <c r="D442" s="36" t="s">
        <v>903</v>
      </c>
      <c r="E442" s="36" t="s">
        <v>17</v>
      </c>
      <c r="F442" s="41" t="s">
        <v>14</v>
      </c>
      <c r="G442" s="127">
        <v>999924722</v>
      </c>
      <c r="H442" s="41" t="s">
        <v>18</v>
      </c>
      <c r="I442" s="34">
        <f>((L442)-J442)+T442</f>
        <v>121.5</v>
      </c>
      <c r="J442" s="34">
        <f>L442/2</f>
        <v>28.5</v>
      </c>
      <c r="K442" s="37"/>
      <c r="L442" s="34">
        <f>SUM(N442,O442,P442,Q442,R442,M442)</f>
        <v>57</v>
      </c>
      <c r="M442" s="34">
        <f>AJ442</f>
        <v>0</v>
      </c>
      <c r="N442" s="34">
        <f>SUM(AI442)</f>
        <v>0</v>
      </c>
      <c r="O442" s="34">
        <f>0</f>
        <v>0</v>
      </c>
      <c r="P442" s="34">
        <v>0</v>
      </c>
      <c r="Q442" s="34">
        <v>0</v>
      </c>
      <c r="R442" s="34">
        <f>AH442</f>
        <v>57</v>
      </c>
      <c r="S442" s="122"/>
      <c r="T442" s="41">
        <f>SUM(U442,AA442)</f>
        <v>93</v>
      </c>
      <c r="U442" s="41">
        <f>IF(SUM(V442:Y442)&gt;=250, 250,SUM(V442:Y442))</f>
        <v>93</v>
      </c>
      <c r="V442" s="41">
        <v>0</v>
      </c>
      <c r="W442" s="41">
        <v>0</v>
      </c>
      <c r="X442" s="41">
        <f>SUM(AL442,AN442,BO442,BS442)</f>
        <v>42</v>
      </c>
      <c r="Y442" s="41">
        <f>SUM(AO442:BN442)</f>
        <v>51</v>
      </c>
      <c r="Z442" s="41">
        <f>COUNTIF(AO442:BN442, "&gt;0")</f>
        <v>1</v>
      </c>
      <c r="AA442" s="41">
        <f>SUM(AB442:AF442)</f>
        <v>0</v>
      </c>
      <c r="AB442" s="41">
        <f>BP442+BQ442</f>
        <v>0</v>
      </c>
      <c r="AC442" s="41">
        <v>0</v>
      </c>
      <c r="AD442" s="41">
        <v>0</v>
      </c>
      <c r="AE442" s="41">
        <f>SUM(BR442)</f>
        <v>0</v>
      </c>
      <c r="AF442" s="41">
        <f>SUM(AM442)</f>
        <v>0</v>
      </c>
      <c r="AG442" s="37"/>
      <c r="AH442" s="36">
        <v>57</v>
      </c>
      <c r="AI442" s="126">
        <v>0</v>
      </c>
      <c r="AJ442" s="36">
        <v>0</v>
      </c>
      <c r="AK442" s="121"/>
      <c r="AL442" s="1">
        <v>42</v>
      </c>
      <c r="AM442" s="1">
        <v>0</v>
      </c>
      <c r="AN442" s="1">
        <v>0</v>
      </c>
      <c r="AO442" s="1">
        <v>51</v>
      </c>
      <c r="AP442" s="1">
        <v>0</v>
      </c>
      <c r="AQ442" s="114">
        <v>0</v>
      </c>
      <c r="AR442" s="1">
        <v>0</v>
      </c>
      <c r="AS442" s="114">
        <v>0</v>
      </c>
      <c r="AT442" s="114">
        <v>0</v>
      </c>
      <c r="AU442" s="114">
        <v>0</v>
      </c>
      <c r="AV442" s="114">
        <v>0</v>
      </c>
      <c r="AW442" s="114">
        <v>0</v>
      </c>
      <c r="AX442" s="114">
        <v>0</v>
      </c>
      <c r="AY442" s="114">
        <v>0</v>
      </c>
      <c r="AZ442" s="114">
        <v>0</v>
      </c>
      <c r="BA442" s="114">
        <v>0</v>
      </c>
      <c r="BB442" s="114">
        <v>0</v>
      </c>
      <c r="BC442" s="114">
        <v>0</v>
      </c>
      <c r="BD442" s="115">
        <v>0</v>
      </c>
      <c r="BE442" s="114">
        <v>0</v>
      </c>
      <c r="BF442" s="114">
        <v>0</v>
      </c>
      <c r="BG442" s="114">
        <v>0</v>
      </c>
      <c r="BH442" s="114">
        <v>0</v>
      </c>
      <c r="BI442" s="114">
        <v>0</v>
      </c>
      <c r="BJ442" s="114">
        <v>0</v>
      </c>
      <c r="BK442" s="114">
        <v>0</v>
      </c>
      <c r="BL442" s="114">
        <v>0</v>
      </c>
      <c r="BM442" s="114">
        <v>0</v>
      </c>
      <c r="BN442" s="114">
        <v>0</v>
      </c>
      <c r="BO442" s="114">
        <v>0</v>
      </c>
      <c r="BP442" s="114">
        <v>0</v>
      </c>
      <c r="BQ442" s="114">
        <v>0</v>
      </c>
      <c r="BR442" s="114">
        <v>0</v>
      </c>
      <c r="BS442" s="114">
        <v>0</v>
      </c>
    </row>
    <row r="443" spans="1:71" s="1" customFormat="1" ht="15" x14ac:dyDescent="0.25">
      <c r="A443" s="1" t="str">
        <f>CONCATENATE(G443,"-",F443,"-",H443)</f>
        <v>999934026-Black-Cadet</v>
      </c>
      <c r="B443" s="1" t="str">
        <f>CONCATENATE(G443,"-",H443)</f>
        <v>999934026-Cadet</v>
      </c>
      <c r="C443" s="36" t="s">
        <v>537</v>
      </c>
      <c r="D443" s="36" t="s">
        <v>291</v>
      </c>
      <c r="E443" s="36" t="s">
        <v>17</v>
      </c>
      <c r="F443" s="41" t="s">
        <v>14</v>
      </c>
      <c r="G443" s="128">
        <v>999934026</v>
      </c>
      <c r="H443" s="41" t="s">
        <v>18</v>
      </c>
      <c r="I443" s="34">
        <f>((L443)-J443)+T443</f>
        <v>110</v>
      </c>
      <c r="J443" s="34">
        <f>L443/2</f>
        <v>0</v>
      </c>
      <c r="K443" s="37"/>
      <c r="L443" s="34">
        <f>SUM(N443,O443,P443,Q443,R443,M443)</f>
        <v>0</v>
      </c>
      <c r="M443" s="34">
        <f>AJ443</f>
        <v>0</v>
      </c>
      <c r="N443" s="34">
        <f>SUM(AI443)</f>
        <v>0</v>
      </c>
      <c r="O443" s="34">
        <f>0</f>
        <v>0</v>
      </c>
      <c r="P443" s="34">
        <v>0</v>
      </c>
      <c r="Q443" s="34">
        <v>0</v>
      </c>
      <c r="R443" s="34">
        <f>AH443</f>
        <v>0</v>
      </c>
      <c r="S443" s="122"/>
      <c r="T443" s="41">
        <f>SUM(U443,AA443)</f>
        <v>110</v>
      </c>
      <c r="U443" s="41">
        <f>IF(SUM(V443:Y443)&gt;=250, 250,SUM(V443:Y443))</f>
        <v>110</v>
      </c>
      <c r="V443" s="41">
        <v>0</v>
      </c>
      <c r="W443" s="41">
        <v>0</v>
      </c>
      <c r="X443" s="41">
        <f>SUM(AL443,AN443,BO443,BS443)</f>
        <v>42</v>
      </c>
      <c r="Y443" s="41">
        <f>SUM(AO443:BN443)</f>
        <v>68</v>
      </c>
      <c r="Z443" s="41">
        <f>COUNTIF(AO443:BN443, "&gt;0")</f>
        <v>1</v>
      </c>
      <c r="AA443" s="41">
        <f>SUM(AB443:AF443)</f>
        <v>0</v>
      </c>
      <c r="AB443" s="41">
        <f>BP443+BQ443</f>
        <v>0</v>
      </c>
      <c r="AC443" s="41">
        <v>0</v>
      </c>
      <c r="AD443" s="41">
        <v>0</v>
      </c>
      <c r="AE443" s="41">
        <f>SUM(BR443)</f>
        <v>0</v>
      </c>
      <c r="AF443" s="41">
        <f>SUM(AM443)</f>
        <v>0</v>
      </c>
      <c r="AG443" s="122"/>
      <c r="AH443" s="36">
        <v>0</v>
      </c>
      <c r="AI443" s="126">
        <v>0</v>
      </c>
      <c r="AJ443" s="36">
        <v>0</v>
      </c>
      <c r="AK443" s="37"/>
      <c r="AL443" s="1">
        <v>0</v>
      </c>
      <c r="AM443" s="1">
        <v>0</v>
      </c>
      <c r="AN443" s="1">
        <v>42</v>
      </c>
      <c r="AO443" s="1">
        <v>0</v>
      </c>
      <c r="AP443" s="1">
        <v>0</v>
      </c>
      <c r="AQ443" s="114">
        <v>0</v>
      </c>
      <c r="AR443" s="1">
        <v>0</v>
      </c>
      <c r="AS443" s="114">
        <v>0</v>
      </c>
      <c r="AT443" s="114">
        <v>0</v>
      </c>
      <c r="AU443" s="114">
        <v>0</v>
      </c>
      <c r="AV443" s="114">
        <v>0</v>
      </c>
      <c r="AW443" s="114">
        <v>0</v>
      </c>
      <c r="AX443" s="114">
        <v>0</v>
      </c>
      <c r="AY443" s="114">
        <v>0</v>
      </c>
      <c r="AZ443" s="114">
        <v>0</v>
      </c>
      <c r="BA443" s="114">
        <v>0</v>
      </c>
      <c r="BB443" s="114">
        <v>0</v>
      </c>
      <c r="BC443" s="114">
        <v>0</v>
      </c>
      <c r="BD443" s="115">
        <v>0</v>
      </c>
      <c r="BE443" s="114">
        <v>0</v>
      </c>
      <c r="BF443" s="114">
        <v>0</v>
      </c>
      <c r="BG443" s="114">
        <v>0</v>
      </c>
      <c r="BH443" s="114">
        <v>68</v>
      </c>
      <c r="BI443" s="114">
        <v>0</v>
      </c>
      <c r="BJ443" s="114">
        <v>0</v>
      </c>
      <c r="BK443" s="114">
        <v>0</v>
      </c>
      <c r="BL443" s="114">
        <v>0</v>
      </c>
      <c r="BM443" s="114">
        <v>0</v>
      </c>
      <c r="BN443" s="114">
        <v>0</v>
      </c>
      <c r="BO443" s="114">
        <v>0</v>
      </c>
      <c r="BP443" s="114">
        <v>0</v>
      </c>
      <c r="BQ443" s="114">
        <v>0</v>
      </c>
      <c r="BR443" s="114">
        <v>0</v>
      </c>
      <c r="BS443" s="114">
        <v>0</v>
      </c>
    </row>
    <row r="444" spans="1:71" s="1" customFormat="1" ht="15" x14ac:dyDescent="0.25">
      <c r="A444" s="1" t="str">
        <f>CONCATENATE(G444,"-",F444,"-",H444)</f>
        <v>999934095-Black-Cadet</v>
      </c>
      <c r="B444" s="1" t="str">
        <f>CONCATENATE(G444,"-",H444)</f>
        <v>999934095-Cadet</v>
      </c>
      <c r="C444" s="36" t="s">
        <v>2551</v>
      </c>
      <c r="D444" s="36" t="s">
        <v>2552</v>
      </c>
      <c r="E444" s="36" t="s">
        <v>17</v>
      </c>
      <c r="F444" s="41" t="s">
        <v>14</v>
      </c>
      <c r="G444" s="128">
        <v>999934095</v>
      </c>
      <c r="H444" s="41" t="s">
        <v>18</v>
      </c>
      <c r="I444" s="34">
        <f>((L444)-J444)+T444</f>
        <v>109</v>
      </c>
      <c r="J444" s="36"/>
      <c r="K444" s="35"/>
      <c r="L444" s="34">
        <f>SUM(N444,O444,P444,Q444,R444,M444)</f>
        <v>0</v>
      </c>
      <c r="M444" s="34">
        <f>AJ444</f>
        <v>0</v>
      </c>
      <c r="N444" s="34">
        <f>SUM(AI444)</f>
        <v>0</v>
      </c>
      <c r="O444" s="34">
        <f>0</f>
        <v>0</v>
      </c>
      <c r="P444" s="34">
        <v>0</v>
      </c>
      <c r="Q444" s="34">
        <v>0</v>
      </c>
      <c r="R444" s="34">
        <f>AH444</f>
        <v>0</v>
      </c>
      <c r="S444" s="122"/>
      <c r="T444" s="41">
        <f>SUM(U444,AA444)</f>
        <v>109</v>
      </c>
      <c r="U444" s="41">
        <f>IF(SUM(V444:Y444)&gt;=250, 250,SUM(V444:Y444))</f>
        <v>38</v>
      </c>
      <c r="V444" s="41">
        <v>0</v>
      </c>
      <c r="W444" s="41">
        <v>0</v>
      </c>
      <c r="X444" s="41">
        <f>SUM(AL444,AN444,BO444,BS444)</f>
        <v>0</v>
      </c>
      <c r="Y444" s="41">
        <f>SUM(AO444:BN444)</f>
        <v>38</v>
      </c>
      <c r="Z444" s="41">
        <f>COUNTIF(AO444:BN444, "&gt;0")</f>
        <v>1</v>
      </c>
      <c r="AA444" s="41">
        <f>SUM(AB444:AF444)</f>
        <v>71</v>
      </c>
      <c r="AB444" s="41">
        <f>BP444+BQ444</f>
        <v>71</v>
      </c>
      <c r="AC444" s="41">
        <v>0</v>
      </c>
      <c r="AD444" s="41">
        <v>0</v>
      </c>
      <c r="AE444" s="41">
        <f>SUM(BR444)</f>
        <v>0</v>
      </c>
      <c r="AF444" s="41">
        <f>SUM(AM444)</f>
        <v>0</v>
      </c>
      <c r="AG444" s="122"/>
      <c r="AH444" s="36">
        <v>0</v>
      </c>
      <c r="AI444" s="126">
        <v>0</v>
      </c>
      <c r="AJ444" s="36">
        <v>0</v>
      </c>
      <c r="AK444" s="121"/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14">
        <v>0</v>
      </c>
      <c r="AR444" s="1">
        <v>0</v>
      </c>
      <c r="AS444" s="114">
        <v>0</v>
      </c>
      <c r="AT444" s="114">
        <v>0</v>
      </c>
      <c r="AU444" s="114">
        <v>0</v>
      </c>
      <c r="AV444" s="114">
        <v>0</v>
      </c>
      <c r="AW444" s="114">
        <v>38</v>
      </c>
      <c r="AX444" s="114">
        <v>0</v>
      </c>
      <c r="AY444" s="114">
        <v>0</v>
      </c>
      <c r="AZ444" s="114">
        <v>0</v>
      </c>
      <c r="BA444" s="114">
        <v>0</v>
      </c>
      <c r="BB444" s="114">
        <v>0</v>
      </c>
      <c r="BC444" s="114">
        <v>0</v>
      </c>
      <c r="BD444" s="115">
        <v>0</v>
      </c>
      <c r="BE444" s="114">
        <v>0</v>
      </c>
      <c r="BF444" s="114">
        <v>0</v>
      </c>
      <c r="BG444" s="114">
        <v>0</v>
      </c>
      <c r="BH444" s="114">
        <v>0</v>
      </c>
      <c r="BI444" s="114">
        <v>0</v>
      </c>
      <c r="BJ444" s="114">
        <v>0</v>
      </c>
      <c r="BK444" s="114">
        <v>0</v>
      </c>
      <c r="BL444" s="114">
        <v>0</v>
      </c>
      <c r="BM444" s="114">
        <v>0</v>
      </c>
      <c r="BN444" s="114">
        <v>0</v>
      </c>
      <c r="BO444" s="114">
        <v>0</v>
      </c>
      <c r="BP444" s="114">
        <v>0</v>
      </c>
      <c r="BQ444" s="114">
        <v>71</v>
      </c>
      <c r="BR444" s="114">
        <v>0</v>
      </c>
      <c r="BS444" s="114">
        <v>0</v>
      </c>
    </row>
    <row r="445" spans="1:71" s="1" customFormat="1" ht="15" x14ac:dyDescent="0.25">
      <c r="A445" s="1" t="str">
        <f>CONCATENATE(G445,"-",F445,"-",H445)</f>
        <v>999917696-Black-Cadet</v>
      </c>
      <c r="B445" s="1" t="str">
        <f>CONCATENATE(G445,"-",H445)</f>
        <v>999917696-Cadet</v>
      </c>
      <c r="C445" s="36" t="s">
        <v>223</v>
      </c>
      <c r="D445" s="36" t="s">
        <v>589</v>
      </c>
      <c r="E445" s="36" t="s">
        <v>17</v>
      </c>
      <c r="F445" s="41" t="s">
        <v>14</v>
      </c>
      <c r="G445" s="127">
        <v>999917696</v>
      </c>
      <c r="H445" s="41" t="s">
        <v>18</v>
      </c>
      <c r="I445" s="34">
        <f>((L445)-J445)+T445</f>
        <v>102</v>
      </c>
      <c r="J445" s="36"/>
      <c r="K445" s="37"/>
      <c r="L445" s="34">
        <f>SUM(N445,O445,P445,Q445,R445,M445)</f>
        <v>0</v>
      </c>
      <c r="M445" s="34">
        <f>AJ445</f>
        <v>0</v>
      </c>
      <c r="N445" s="34">
        <f>SUM(AI445)</f>
        <v>0</v>
      </c>
      <c r="O445" s="34">
        <f>0</f>
        <v>0</v>
      </c>
      <c r="P445" s="34">
        <v>0</v>
      </c>
      <c r="Q445" s="34">
        <v>0</v>
      </c>
      <c r="R445" s="34">
        <f>AH445</f>
        <v>0</v>
      </c>
      <c r="S445" s="122"/>
      <c r="T445" s="41">
        <f>SUM(U445,AA445)</f>
        <v>102</v>
      </c>
      <c r="U445" s="41">
        <f>IF(SUM(V445:Y445)&gt;=250, 250,SUM(V445:Y445))</f>
        <v>102</v>
      </c>
      <c r="V445" s="41">
        <v>0</v>
      </c>
      <c r="W445" s="41">
        <v>0</v>
      </c>
      <c r="X445" s="41">
        <f>SUM(AL445,AN445,BO445,BS445)</f>
        <v>0</v>
      </c>
      <c r="Y445" s="41">
        <f>SUM(AO445:BN445)-38</f>
        <v>102</v>
      </c>
      <c r="Z445" s="41">
        <f>COUNTIF(AO445:BN445, "&gt;0")</f>
        <v>3</v>
      </c>
      <c r="AA445" s="41">
        <f>SUM(AB445:AF445)</f>
        <v>0</v>
      </c>
      <c r="AB445" s="41">
        <f>BP445+BQ445</f>
        <v>0</v>
      </c>
      <c r="AC445" s="41">
        <v>0</v>
      </c>
      <c r="AD445" s="41">
        <v>0</v>
      </c>
      <c r="AE445" s="41">
        <f>SUM(BR445)</f>
        <v>0</v>
      </c>
      <c r="AF445" s="41">
        <f>SUM(AM445)</f>
        <v>0</v>
      </c>
      <c r="AG445" s="122"/>
      <c r="AH445" s="36">
        <v>0</v>
      </c>
      <c r="AI445" s="126">
        <v>0</v>
      </c>
      <c r="AJ445" s="36">
        <v>0</v>
      </c>
      <c r="AK445" s="121"/>
      <c r="AL445" s="1">
        <v>0</v>
      </c>
      <c r="AM445" s="1">
        <v>0</v>
      </c>
      <c r="AN445" s="1">
        <v>0</v>
      </c>
      <c r="AO445" s="1">
        <v>51</v>
      </c>
      <c r="AP445" s="1">
        <v>0</v>
      </c>
      <c r="AQ445" s="114">
        <v>0</v>
      </c>
      <c r="AR445" s="1">
        <v>0</v>
      </c>
      <c r="AS445" s="114">
        <v>0</v>
      </c>
      <c r="AT445" s="114">
        <v>0</v>
      </c>
      <c r="AU445" s="114">
        <v>0</v>
      </c>
      <c r="AV445" s="114">
        <v>38</v>
      </c>
      <c r="AW445" s="114">
        <v>0</v>
      </c>
      <c r="AX445" s="114">
        <v>0</v>
      </c>
      <c r="AY445" s="114">
        <v>0</v>
      </c>
      <c r="AZ445" s="114">
        <v>0</v>
      </c>
      <c r="BA445" s="114">
        <v>0</v>
      </c>
      <c r="BB445" s="114">
        <v>0</v>
      </c>
      <c r="BC445" s="114">
        <v>51</v>
      </c>
      <c r="BD445" s="115">
        <v>0</v>
      </c>
      <c r="BE445" s="114">
        <v>0</v>
      </c>
      <c r="BF445" s="114">
        <v>0</v>
      </c>
      <c r="BG445" s="114">
        <v>0</v>
      </c>
      <c r="BH445" s="114">
        <v>0</v>
      </c>
      <c r="BI445" s="114">
        <v>0</v>
      </c>
      <c r="BJ445" s="114">
        <v>0</v>
      </c>
      <c r="BK445" s="114">
        <v>0</v>
      </c>
      <c r="BL445" s="114">
        <v>0</v>
      </c>
      <c r="BM445" s="114">
        <v>0</v>
      </c>
      <c r="BN445" s="114">
        <v>0</v>
      </c>
      <c r="BO445" s="114">
        <v>0</v>
      </c>
      <c r="BP445" s="114">
        <v>0</v>
      </c>
      <c r="BQ445" s="114">
        <v>0</v>
      </c>
      <c r="BR445" s="114">
        <v>0</v>
      </c>
      <c r="BS445" s="114">
        <v>0</v>
      </c>
    </row>
    <row r="446" spans="1:71" s="1" customFormat="1" ht="15" x14ac:dyDescent="0.25">
      <c r="A446" s="1" t="str">
        <f>CONCATENATE(G446,"-",F446,"-",H446)</f>
        <v>999927190-Black-Cadet</v>
      </c>
      <c r="B446" s="1" t="str">
        <f>CONCATENATE(G446,"-",H446)</f>
        <v>999927190-Cadet</v>
      </c>
      <c r="C446" s="36" t="s">
        <v>1107</v>
      </c>
      <c r="D446" s="36" t="s">
        <v>86</v>
      </c>
      <c r="E446" s="36" t="s">
        <v>17</v>
      </c>
      <c r="F446" s="41" t="s">
        <v>14</v>
      </c>
      <c r="G446" s="128">
        <v>999927190</v>
      </c>
      <c r="H446" s="41" t="s">
        <v>18</v>
      </c>
      <c r="I446" s="34">
        <f>((L446)-J446)+T446</f>
        <v>102</v>
      </c>
      <c r="J446" s="36"/>
      <c r="K446" s="35"/>
      <c r="L446" s="34">
        <f>SUM(N446,O446,P446,Q446,R446,M446)</f>
        <v>0</v>
      </c>
      <c r="M446" s="34">
        <f>AJ446</f>
        <v>0</v>
      </c>
      <c r="N446" s="34">
        <f>SUM(AI446)</f>
        <v>0</v>
      </c>
      <c r="O446" s="34">
        <f>0</f>
        <v>0</v>
      </c>
      <c r="P446" s="34">
        <v>0</v>
      </c>
      <c r="Q446" s="34">
        <v>0</v>
      </c>
      <c r="R446" s="34">
        <f>AH446</f>
        <v>0</v>
      </c>
      <c r="S446" s="122"/>
      <c r="T446" s="41">
        <f>SUM(U446,AA446)</f>
        <v>102</v>
      </c>
      <c r="U446" s="41">
        <f>IF(SUM(V446:Y446)&gt;=250, 250,SUM(V446:Y446))</f>
        <v>102</v>
      </c>
      <c r="V446" s="41">
        <v>0</v>
      </c>
      <c r="W446" s="41">
        <v>0</v>
      </c>
      <c r="X446" s="41">
        <f>SUM(AL446,AN446,BO446,BS446)</f>
        <v>0</v>
      </c>
      <c r="Y446" s="41">
        <f>SUM(AO446:BN446)</f>
        <v>102</v>
      </c>
      <c r="Z446" s="41">
        <f>COUNTIF(AO446:BN446, "&gt;0")</f>
        <v>2</v>
      </c>
      <c r="AA446" s="41">
        <f>SUM(AB446:AF446)</f>
        <v>0</v>
      </c>
      <c r="AB446" s="41">
        <f>BP446+BQ446</f>
        <v>0</v>
      </c>
      <c r="AC446" s="41">
        <v>0</v>
      </c>
      <c r="AD446" s="41">
        <v>0</v>
      </c>
      <c r="AE446" s="41">
        <f>SUM(BR446)</f>
        <v>0</v>
      </c>
      <c r="AF446" s="41">
        <f>SUM(AM446)</f>
        <v>0</v>
      </c>
      <c r="AG446" s="122"/>
      <c r="AH446" s="36">
        <v>0</v>
      </c>
      <c r="AI446" s="36">
        <v>0</v>
      </c>
      <c r="AJ446" s="36">
        <v>0</v>
      </c>
      <c r="AK446" s="121"/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14">
        <v>0</v>
      </c>
      <c r="AR446" s="1">
        <v>0</v>
      </c>
      <c r="AS446" s="114">
        <v>0</v>
      </c>
      <c r="AT446" s="114">
        <v>0</v>
      </c>
      <c r="AU446" s="114">
        <v>0</v>
      </c>
      <c r="AV446" s="114">
        <v>0</v>
      </c>
      <c r="AW446" s="114">
        <v>51</v>
      </c>
      <c r="AX446" s="114">
        <v>0</v>
      </c>
      <c r="AY446" s="114">
        <v>0</v>
      </c>
      <c r="AZ446" s="114">
        <v>0</v>
      </c>
      <c r="BA446" s="114">
        <v>0</v>
      </c>
      <c r="BB446" s="114">
        <v>0</v>
      </c>
      <c r="BC446" s="114">
        <v>0</v>
      </c>
      <c r="BD446" s="115">
        <v>0</v>
      </c>
      <c r="BE446" s="114">
        <v>0</v>
      </c>
      <c r="BF446" s="114">
        <v>0</v>
      </c>
      <c r="BG446" s="114">
        <v>0</v>
      </c>
      <c r="BH446" s="114">
        <v>0</v>
      </c>
      <c r="BI446" s="114">
        <v>0</v>
      </c>
      <c r="BJ446" s="114">
        <v>0</v>
      </c>
      <c r="BK446" s="114">
        <v>51</v>
      </c>
      <c r="BL446" s="114">
        <v>0</v>
      </c>
      <c r="BM446" s="114">
        <v>0</v>
      </c>
      <c r="BN446" s="114">
        <v>0</v>
      </c>
      <c r="BO446" s="114">
        <v>0</v>
      </c>
      <c r="BP446" s="114">
        <v>0</v>
      </c>
      <c r="BQ446" s="114">
        <v>0</v>
      </c>
      <c r="BR446" s="114">
        <v>0</v>
      </c>
      <c r="BS446" s="114">
        <v>0</v>
      </c>
    </row>
    <row r="447" spans="1:71" s="1" customFormat="1" ht="15" x14ac:dyDescent="0.25">
      <c r="A447" s="1" t="str">
        <f>CONCATENATE(G447,"-",F447,"-",H447)</f>
        <v>999926542-Black-Cadet</v>
      </c>
      <c r="B447" s="1" t="str">
        <f>CONCATENATE(G447,"-",H447)</f>
        <v>999926542-Cadet</v>
      </c>
      <c r="C447" s="36" t="s">
        <v>760</v>
      </c>
      <c r="D447" s="36" t="s">
        <v>1069</v>
      </c>
      <c r="E447" s="36" t="s">
        <v>17</v>
      </c>
      <c r="F447" s="41" t="s">
        <v>14</v>
      </c>
      <c r="G447" s="128">
        <v>999926542</v>
      </c>
      <c r="H447" s="41" t="s">
        <v>18</v>
      </c>
      <c r="I447" s="34">
        <f>((L447)-J447)+T447</f>
        <v>99</v>
      </c>
      <c r="J447" s="36"/>
      <c r="K447" s="35"/>
      <c r="L447" s="34">
        <f>SUM(N447,O447,P447,Q447,R447,M447)</f>
        <v>0</v>
      </c>
      <c r="M447" s="34">
        <f>AJ447</f>
        <v>0</v>
      </c>
      <c r="N447" s="34">
        <f>SUM(AI447)</f>
        <v>0</v>
      </c>
      <c r="O447" s="34">
        <f>0</f>
        <v>0</v>
      </c>
      <c r="P447" s="34">
        <v>0</v>
      </c>
      <c r="Q447" s="34">
        <v>0</v>
      </c>
      <c r="R447" s="34">
        <f>AH447</f>
        <v>0</v>
      </c>
      <c r="S447" s="122"/>
      <c r="T447" s="41">
        <f>SUM(U447,AA447)</f>
        <v>99</v>
      </c>
      <c r="U447" s="41">
        <f>IF(SUM(V447:Y447)&gt;=250, 250,SUM(V447:Y447))</f>
        <v>28</v>
      </c>
      <c r="V447" s="41">
        <v>0</v>
      </c>
      <c r="W447" s="41">
        <v>0</v>
      </c>
      <c r="X447" s="41">
        <f>SUM(AL447,AN447,BO447,BS447)</f>
        <v>0</v>
      </c>
      <c r="Y447" s="41">
        <f>SUM(AO447:BN447)</f>
        <v>28</v>
      </c>
      <c r="Z447" s="41">
        <f>COUNTIF(AO447:BN447, "&gt;0")</f>
        <v>1</v>
      </c>
      <c r="AA447" s="41">
        <f>SUM(AB447:AF447)</f>
        <v>71</v>
      </c>
      <c r="AB447" s="41">
        <f>BP447+BQ447</f>
        <v>71</v>
      </c>
      <c r="AC447" s="41">
        <v>0</v>
      </c>
      <c r="AD447" s="41">
        <v>0</v>
      </c>
      <c r="AE447" s="41">
        <f>SUM(BR447)</f>
        <v>0</v>
      </c>
      <c r="AF447" s="41">
        <f>SUM(AM447)</f>
        <v>0</v>
      </c>
      <c r="AG447" s="122"/>
      <c r="AH447" s="36">
        <v>0</v>
      </c>
      <c r="AI447" s="36">
        <v>0</v>
      </c>
      <c r="AJ447" s="36">
        <v>0</v>
      </c>
      <c r="AK447" s="121"/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14">
        <v>0</v>
      </c>
      <c r="AR447" s="1">
        <v>0</v>
      </c>
      <c r="AS447" s="114">
        <v>0</v>
      </c>
      <c r="AT447" s="114">
        <v>0</v>
      </c>
      <c r="AU447" s="114">
        <v>0</v>
      </c>
      <c r="AV447" s="114">
        <v>0</v>
      </c>
      <c r="AW447" s="114">
        <v>28</v>
      </c>
      <c r="AX447" s="114">
        <v>0</v>
      </c>
      <c r="AY447" s="114">
        <v>0</v>
      </c>
      <c r="AZ447" s="114">
        <v>0</v>
      </c>
      <c r="BA447" s="114">
        <v>0</v>
      </c>
      <c r="BB447" s="114">
        <v>0</v>
      </c>
      <c r="BC447" s="114">
        <v>0</v>
      </c>
      <c r="BD447" s="115">
        <v>0</v>
      </c>
      <c r="BE447" s="114">
        <v>0</v>
      </c>
      <c r="BF447" s="114">
        <v>0</v>
      </c>
      <c r="BG447" s="114">
        <v>0</v>
      </c>
      <c r="BH447" s="114">
        <v>0</v>
      </c>
      <c r="BI447" s="114">
        <v>0</v>
      </c>
      <c r="BJ447" s="114">
        <v>0</v>
      </c>
      <c r="BK447" s="114">
        <v>0</v>
      </c>
      <c r="BL447" s="114">
        <v>0</v>
      </c>
      <c r="BM447" s="114">
        <v>0</v>
      </c>
      <c r="BN447" s="114">
        <v>0</v>
      </c>
      <c r="BO447" s="114">
        <v>0</v>
      </c>
      <c r="BP447" s="114">
        <v>0</v>
      </c>
      <c r="BQ447" s="114">
        <v>71</v>
      </c>
      <c r="BR447" s="114">
        <v>0</v>
      </c>
      <c r="BS447" s="114">
        <v>0</v>
      </c>
    </row>
    <row r="448" spans="1:71" s="1" customFormat="1" ht="15" x14ac:dyDescent="0.25">
      <c r="A448" s="1" t="str">
        <f>CONCATENATE(G448,"-",F448,"-",H448)</f>
        <v>999919583-Black-Cadet</v>
      </c>
      <c r="B448" s="1" t="str">
        <f>CONCATENATE(G448,"-",H448)</f>
        <v>999919583-Cadet</v>
      </c>
      <c r="C448" s="34" t="s">
        <v>670</v>
      </c>
      <c r="D448" s="34" t="s">
        <v>145</v>
      </c>
      <c r="E448" s="34" t="s">
        <v>17</v>
      </c>
      <c r="F448" s="41" t="s">
        <v>14</v>
      </c>
      <c r="G448" s="127">
        <v>999919583</v>
      </c>
      <c r="H448" s="41" t="s">
        <v>18</v>
      </c>
      <c r="I448" s="34">
        <f>((L448)-J448)+T448</f>
        <v>95</v>
      </c>
      <c r="J448" s="36"/>
      <c r="K448" s="35"/>
      <c r="L448" s="34">
        <f>SUM(N448,O448,P448,Q448,R448,M448)</f>
        <v>0</v>
      </c>
      <c r="M448" s="34">
        <f>AJ448</f>
        <v>0</v>
      </c>
      <c r="N448" s="34">
        <f>SUM(AI448)</f>
        <v>0</v>
      </c>
      <c r="O448" s="34">
        <f>0</f>
        <v>0</v>
      </c>
      <c r="P448" s="34">
        <v>0</v>
      </c>
      <c r="Q448" s="34">
        <v>0</v>
      </c>
      <c r="R448" s="34">
        <f>AH448</f>
        <v>0</v>
      </c>
      <c r="S448" s="122"/>
      <c r="T448" s="41">
        <f>SUM(U448,AA448)</f>
        <v>95</v>
      </c>
      <c r="U448" s="41">
        <f>IF(SUM(V448:Y448)&gt;=250, 250,SUM(V448:Y448))</f>
        <v>0</v>
      </c>
      <c r="V448" s="41">
        <v>0</v>
      </c>
      <c r="W448" s="41">
        <v>0</v>
      </c>
      <c r="X448" s="41">
        <f>SUM(AL448,AN448,BO448,BS448)</f>
        <v>0</v>
      </c>
      <c r="Y448" s="41">
        <f>SUM(AO448:BN448)</f>
        <v>0</v>
      </c>
      <c r="Z448" s="41">
        <f>COUNTIF(AO448:BN448, "&gt;0")</f>
        <v>0</v>
      </c>
      <c r="AA448" s="41">
        <f>SUM(AB448:AF448)</f>
        <v>95</v>
      </c>
      <c r="AB448" s="41">
        <f>BP448+BQ448</f>
        <v>95</v>
      </c>
      <c r="AC448" s="41">
        <v>0</v>
      </c>
      <c r="AD448" s="41">
        <v>0</v>
      </c>
      <c r="AE448" s="41">
        <f>SUM(BR448)</f>
        <v>0</v>
      </c>
      <c r="AF448" s="41">
        <f>SUM(AM448)</f>
        <v>0</v>
      </c>
      <c r="AG448" s="122"/>
      <c r="AH448" s="36">
        <v>0</v>
      </c>
      <c r="AI448" s="126">
        <v>0</v>
      </c>
      <c r="AJ448" s="36">
        <v>0</v>
      </c>
      <c r="AK448" s="121"/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14">
        <v>0</v>
      </c>
      <c r="AR448" s="1">
        <v>0</v>
      </c>
      <c r="AS448" s="114">
        <v>0</v>
      </c>
      <c r="AT448" s="114">
        <v>0</v>
      </c>
      <c r="AU448" s="114">
        <v>0</v>
      </c>
      <c r="AV448" s="114">
        <v>0</v>
      </c>
      <c r="AW448" s="114">
        <v>0</v>
      </c>
      <c r="AX448" s="114">
        <v>0</v>
      </c>
      <c r="AY448" s="114">
        <v>0</v>
      </c>
      <c r="AZ448" s="114">
        <v>0</v>
      </c>
      <c r="BA448" s="114">
        <v>0</v>
      </c>
      <c r="BB448" s="114">
        <v>0</v>
      </c>
      <c r="BC448" s="114">
        <v>0</v>
      </c>
      <c r="BD448" s="115">
        <v>0</v>
      </c>
      <c r="BE448" s="114">
        <v>0</v>
      </c>
      <c r="BF448" s="114">
        <v>0</v>
      </c>
      <c r="BG448" s="114">
        <v>0</v>
      </c>
      <c r="BH448" s="114">
        <v>0</v>
      </c>
      <c r="BI448" s="114">
        <v>0</v>
      </c>
      <c r="BJ448" s="114">
        <v>0</v>
      </c>
      <c r="BK448" s="114">
        <v>0</v>
      </c>
      <c r="BL448" s="114">
        <v>0</v>
      </c>
      <c r="BM448" s="114">
        <v>0</v>
      </c>
      <c r="BN448" s="114">
        <v>0</v>
      </c>
      <c r="BO448" s="114">
        <v>0</v>
      </c>
      <c r="BP448" s="114">
        <v>0</v>
      </c>
      <c r="BQ448" s="114">
        <v>95</v>
      </c>
      <c r="BR448" s="114">
        <v>0</v>
      </c>
      <c r="BS448" s="114">
        <v>0</v>
      </c>
    </row>
    <row r="449" spans="1:71" s="1" customFormat="1" ht="15" x14ac:dyDescent="0.25">
      <c r="A449" s="1" t="str">
        <f>CONCATENATE(G449,"-",F449,"-",H449)</f>
        <v>999926713-Black-Cadet</v>
      </c>
      <c r="B449" s="1" t="str">
        <f>CONCATENATE(G449,"-",H449)</f>
        <v>999926713-Cadet</v>
      </c>
      <c r="C449" s="36" t="s">
        <v>885</v>
      </c>
      <c r="D449" s="36" t="s">
        <v>50</v>
      </c>
      <c r="E449" s="36" t="s">
        <v>17</v>
      </c>
      <c r="F449" s="41" t="s">
        <v>14</v>
      </c>
      <c r="G449" s="128">
        <v>999926713</v>
      </c>
      <c r="H449" s="41" t="s">
        <v>18</v>
      </c>
      <c r="I449" s="34">
        <f>((L449)-J449)+T449</f>
        <v>91</v>
      </c>
      <c r="J449" s="34">
        <f>L449/2</f>
        <v>0</v>
      </c>
      <c r="K449" s="37"/>
      <c r="L449" s="34">
        <f>SUM(N449,O449,P449,Q449,R449,M449)</f>
        <v>0</v>
      </c>
      <c r="M449" s="34">
        <f>AJ449</f>
        <v>0</v>
      </c>
      <c r="N449" s="34">
        <f>SUM(AI449)</f>
        <v>0</v>
      </c>
      <c r="O449" s="34">
        <f>0</f>
        <v>0</v>
      </c>
      <c r="P449" s="34">
        <v>0</v>
      </c>
      <c r="Q449" s="34">
        <v>0</v>
      </c>
      <c r="R449" s="34">
        <f>AH449</f>
        <v>0</v>
      </c>
      <c r="S449" s="122"/>
      <c r="T449" s="41">
        <f>SUM(U449,AA449)</f>
        <v>91</v>
      </c>
      <c r="U449" s="41">
        <f>IF(SUM(V449:Y449)&gt;=250, 250,SUM(V449:Y449))</f>
        <v>38</v>
      </c>
      <c r="V449" s="41">
        <v>0</v>
      </c>
      <c r="W449" s="41">
        <v>0</v>
      </c>
      <c r="X449" s="41">
        <f>SUM(AL449,AN449,BO449,BS449)</f>
        <v>0</v>
      </c>
      <c r="Y449" s="41">
        <f>SUM(AO449:BN449)</f>
        <v>38</v>
      </c>
      <c r="Z449" s="41">
        <f>COUNTIF(AO449:BN449, "&gt;0")</f>
        <v>1</v>
      </c>
      <c r="AA449" s="41">
        <f>SUM(AB449:AF449)</f>
        <v>53</v>
      </c>
      <c r="AB449" s="41">
        <f>BP449+BQ449</f>
        <v>53</v>
      </c>
      <c r="AC449" s="41">
        <v>0</v>
      </c>
      <c r="AD449" s="41">
        <v>0</v>
      </c>
      <c r="AE449" s="41">
        <f>SUM(BR449)</f>
        <v>0</v>
      </c>
      <c r="AF449" s="41">
        <f>SUM(AM449)</f>
        <v>0</v>
      </c>
      <c r="AG449" s="122"/>
      <c r="AH449" s="36">
        <v>0</v>
      </c>
      <c r="AI449" s="36">
        <v>0</v>
      </c>
      <c r="AJ449" s="36">
        <v>0</v>
      </c>
      <c r="AK449" s="37"/>
      <c r="AL449" s="1">
        <v>0</v>
      </c>
      <c r="AM449" s="1">
        <v>0</v>
      </c>
      <c r="AN449" s="1">
        <v>0</v>
      </c>
      <c r="AO449" s="1">
        <v>0</v>
      </c>
      <c r="AP449" s="1">
        <v>38</v>
      </c>
      <c r="AQ449" s="114">
        <v>0</v>
      </c>
      <c r="AR449" s="1">
        <v>0</v>
      </c>
      <c r="AS449" s="114">
        <v>0</v>
      </c>
      <c r="AT449" s="114">
        <v>0</v>
      </c>
      <c r="AU449" s="114">
        <v>0</v>
      </c>
      <c r="AV449" s="114">
        <v>0</v>
      </c>
      <c r="AW449" s="114">
        <v>0</v>
      </c>
      <c r="AX449" s="114">
        <v>0</v>
      </c>
      <c r="AY449" s="114">
        <v>0</v>
      </c>
      <c r="AZ449" s="114">
        <v>0</v>
      </c>
      <c r="BA449" s="114">
        <v>0</v>
      </c>
      <c r="BB449" s="114">
        <v>0</v>
      </c>
      <c r="BC449" s="114">
        <v>0</v>
      </c>
      <c r="BD449" s="115">
        <v>0</v>
      </c>
      <c r="BE449" s="114">
        <v>0</v>
      </c>
      <c r="BF449" s="114">
        <v>0</v>
      </c>
      <c r="BG449" s="114">
        <v>0</v>
      </c>
      <c r="BH449" s="114">
        <v>0</v>
      </c>
      <c r="BI449" s="114">
        <v>0</v>
      </c>
      <c r="BJ449" s="114">
        <v>0</v>
      </c>
      <c r="BK449" s="114">
        <v>0</v>
      </c>
      <c r="BL449" s="114">
        <v>0</v>
      </c>
      <c r="BM449" s="114">
        <v>0</v>
      </c>
      <c r="BN449" s="114">
        <v>0</v>
      </c>
      <c r="BO449" s="114">
        <v>0</v>
      </c>
      <c r="BP449" s="114">
        <v>53</v>
      </c>
      <c r="BQ449" s="114">
        <v>0</v>
      </c>
      <c r="BR449" s="114">
        <v>0</v>
      </c>
      <c r="BS449" s="114">
        <v>0</v>
      </c>
    </row>
    <row r="450" spans="1:71" s="1" customFormat="1" ht="15" x14ac:dyDescent="0.25">
      <c r="A450" s="1" t="str">
        <f>CONCATENATE(G450,"-",F450,"-",H450)</f>
        <v>999933772-Black-Cadet</v>
      </c>
      <c r="B450" s="1" t="str">
        <f>CONCATENATE(G450,"-",H450)</f>
        <v>999933772-Cadet</v>
      </c>
      <c r="C450" s="36" t="s">
        <v>176</v>
      </c>
      <c r="D450" s="36" t="s">
        <v>1990</v>
      </c>
      <c r="E450" s="36" t="s">
        <v>17</v>
      </c>
      <c r="F450" s="41" t="s">
        <v>14</v>
      </c>
      <c r="G450" s="128">
        <v>999933772</v>
      </c>
      <c r="H450" s="41" t="s">
        <v>18</v>
      </c>
      <c r="I450" s="34">
        <f>((L450)-J450)+T450</f>
        <v>91</v>
      </c>
      <c r="J450" s="34">
        <f>L450/2</f>
        <v>0</v>
      </c>
      <c r="K450" s="37"/>
      <c r="L450" s="34">
        <f>SUM(N450,O450,P450,Q450,R450,M450)</f>
        <v>0</v>
      </c>
      <c r="M450" s="34">
        <f>AJ450</f>
        <v>0</v>
      </c>
      <c r="N450" s="34">
        <f>SUM(AI450)</f>
        <v>0</v>
      </c>
      <c r="O450" s="34">
        <f>0</f>
        <v>0</v>
      </c>
      <c r="P450" s="34">
        <v>0</v>
      </c>
      <c r="Q450" s="34">
        <v>0</v>
      </c>
      <c r="R450" s="34">
        <f>AH450</f>
        <v>0</v>
      </c>
      <c r="S450" s="122"/>
      <c r="T450" s="41">
        <f>SUM(U450,AA450)</f>
        <v>91</v>
      </c>
      <c r="U450" s="41">
        <f>IF(SUM(V450:Y450)&gt;=250, 250,SUM(V450:Y450))</f>
        <v>38</v>
      </c>
      <c r="V450" s="41">
        <v>0</v>
      </c>
      <c r="W450" s="41">
        <v>0</v>
      </c>
      <c r="X450" s="41">
        <f>SUM(AL450,AN450,BO450,BS450)</f>
        <v>0</v>
      </c>
      <c r="Y450" s="41">
        <f>SUM(AO450:BN450)</f>
        <v>38</v>
      </c>
      <c r="Z450" s="41">
        <f>COUNTIF(AO450:BN450, "&gt;0")</f>
        <v>1</v>
      </c>
      <c r="AA450" s="41">
        <f>SUM(AB450:AF450)</f>
        <v>53</v>
      </c>
      <c r="AB450" s="41">
        <f>BP450+BQ450</f>
        <v>53</v>
      </c>
      <c r="AC450" s="41">
        <v>0</v>
      </c>
      <c r="AD450" s="41">
        <v>0</v>
      </c>
      <c r="AE450" s="41">
        <f>SUM(BR450)</f>
        <v>0</v>
      </c>
      <c r="AF450" s="41">
        <f>SUM(AM450)</f>
        <v>0</v>
      </c>
      <c r="AG450" s="122"/>
      <c r="AH450" s="36">
        <v>0</v>
      </c>
      <c r="AI450" s="126">
        <v>0</v>
      </c>
      <c r="AJ450" s="36">
        <v>0</v>
      </c>
      <c r="AK450" s="37"/>
      <c r="AL450" s="1">
        <v>0</v>
      </c>
      <c r="AM450" s="1">
        <v>0</v>
      </c>
      <c r="AN450" s="1">
        <v>0</v>
      </c>
      <c r="AO450" s="1">
        <v>38</v>
      </c>
      <c r="AP450" s="1">
        <v>0</v>
      </c>
      <c r="AQ450" s="114">
        <v>0</v>
      </c>
      <c r="AR450" s="1">
        <v>0</v>
      </c>
      <c r="AS450" s="114">
        <v>0</v>
      </c>
      <c r="AT450" s="114">
        <v>0</v>
      </c>
      <c r="AU450" s="114">
        <v>0</v>
      </c>
      <c r="AV450" s="114">
        <v>0</v>
      </c>
      <c r="AW450" s="114">
        <v>0</v>
      </c>
      <c r="AX450" s="114">
        <v>0</v>
      </c>
      <c r="AY450" s="114">
        <v>0</v>
      </c>
      <c r="AZ450" s="114">
        <v>0</v>
      </c>
      <c r="BA450" s="114">
        <v>0</v>
      </c>
      <c r="BB450" s="114">
        <v>0</v>
      </c>
      <c r="BC450" s="114">
        <v>0</v>
      </c>
      <c r="BD450" s="115">
        <v>0</v>
      </c>
      <c r="BE450" s="114">
        <v>0</v>
      </c>
      <c r="BF450" s="114">
        <v>0</v>
      </c>
      <c r="BG450" s="114">
        <v>0</v>
      </c>
      <c r="BH450" s="114">
        <v>0</v>
      </c>
      <c r="BI450" s="114">
        <v>0</v>
      </c>
      <c r="BJ450" s="114">
        <v>0</v>
      </c>
      <c r="BK450" s="114">
        <v>0</v>
      </c>
      <c r="BL450" s="114">
        <v>0</v>
      </c>
      <c r="BM450" s="114">
        <v>0</v>
      </c>
      <c r="BN450" s="114">
        <v>0</v>
      </c>
      <c r="BO450" s="114">
        <v>0</v>
      </c>
      <c r="BP450" s="114">
        <v>53</v>
      </c>
      <c r="BQ450" s="114">
        <v>0</v>
      </c>
      <c r="BR450" s="114">
        <v>0</v>
      </c>
      <c r="BS450" s="114">
        <v>0</v>
      </c>
    </row>
    <row r="451" spans="1:71" s="1" customFormat="1" ht="15" x14ac:dyDescent="0.25">
      <c r="A451" s="1" t="str">
        <f>CONCATENATE(G451,"-",F451,"-",H451)</f>
        <v>999922610-Black-Cadet</v>
      </c>
      <c r="B451" s="1" t="str">
        <f>CONCATENATE(G451,"-",H451)</f>
        <v>999922610-Cadet</v>
      </c>
      <c r="C451" s="36" t="s">
        <v>371</v>
      </c>
      <c r="D451" s="36" t="s">
        <v>1208</v>
      </c>
      <c r="E451" s="36" t="s">
        <v>17</v>
      </c>
      <c r="F451" s="41" t="s">
        <v>14</v>
      </c>
      <c r="G451" s="128">
        <v>999922610</v>
      </c>
      <c r="H451" s="41" t="s">
        <v>18</v>
      </c>
      <c r="I451" s="34">
        <f>((L451)-J451)+T451</f>
        <v>80</v>
      </c>
      <c r="J451" s="34">
        <f>L451/2</f>
        <v>0</v>
      </c>
      <c r="K451" s="37"/>
      <c r="L451" s="34">
        <f>SUM(N451,O451,P451,Q451,R451,M451)</f>
        <v>0</v>
      </c>
      <c r="M451" s="34">
        <f>AJ451</f>
        <v>0</v>
      </c>
      <c r="N451" s="34">
        <f>SUM(AI451)</f>
        <v>0</v>
      </c>
      <c r="O451" s="34">
        <f>0</f>
        <v>0</v>
      </c>
      <c r="P451" s="34">
        <v>0</v>
      </c>
      <c r="Q451" s="34">
        <v>0</v>
      </c>
      <c r="R451" s="34">
        <f>AH451</f>
        <v>0</v>
      </c>
      <c r="S451" s="122"/>
      <c r="T451" s="41">
        <f>SUM(U451,AA451)</f>
        <v>80</v>
      </c>
      <c r="U451" s="41">
        <f>IF(SUM(V451:Y451)&gt;=250, 250,SUM(V451:Y451))</f>
        <v>80</v>
      </c>
      <c r="V451" s="41">
        <v>0</v>
      </c>
      <c r="W451" s="41">
        <v>0</v>
      </c>
      <c r="X451" s="41">
        <f>SUM(AL451,AN451,BO451,BS451)</f>
        <v>42</v>
      </c>
      <c r="Y451" s="41">
        <f>SUM(AO451:BN451)</f>
        <v>38</v>
      </c>
      <c r="Z451" s="41">
        <f>COUNTIF(AO451:BN451, "&gt;0")</f>
        <v>1</v>
      </c>
      <c r="AA451" s="41">
        <f>SUM(AB451:AF451)</f>
        <v>0</v>
      </c>
      <c r="AB451" s="41">
        <f>BP451+BQ451</f>
        <v>0</v>
      </c>
      <c r="AC451" s="41">
        <v>0</v>
      </c>
      <c r="AD451" s="41">
        <v>0</v>
      </c>
      <c r="AE451" s="41">
        <f>SUM(BR451)</f>
        <v>0</v>
      </c>
      <c r="AF451" s="41">
        <f>SUM(AM451)</f>
        <v>0</v>
      </c>
      <c r="AG451" s="122"/>
      <c r="AH451" s="36">
        <v>0</v>
      </c>
      <c r="AI451" s="126">
        <v>0</v>
      </c>
      <c r="AJ451" s="36">
        <v>0</v>
      </c>
      <c r="AK451" s="121"/>
      <c r="AL451" s="1">
        <v>42</v>
      </c>
      <c r="AM451" s="1">
        <v>0</v>
      </c>
      <c r="AN451" s="1">
        <v>0</v>
      </c>
      <c r="AO451" s="1">
        <v>38</v>
      </c>
      <c r="AP451" s="1">
        <v>0</v>
      </c>
      <c r="AQ451" s="114">
        <v>0</v>
      </c>
      <c r="AR451" s="1">
        <v>0</v>
      </c>
      <c r="AS451" s="114">
        <v>0</v>
      </c>
      <c r="AT451" s="114">
        <v>0</v>
      </c>
      <c r="AU451" s="114">
        <v>0</v>
      </c>
      <c r="AV451" s="114">
        <v>0</v>
      </c>
      <c r="AW451" s="114">
        <v>0</v>
      </c>
      <c r="AX451" s="114">
        <v>0</v>
      </c>
      <c r="AY451" s="114">
        <v>0</v>
      </c>
      <c r="AZ451" s="114">
        <v>0</v>
      </c>
      <c r="BA451" s="114">
        <v>0</v>
      </c>
      <c r="BB451" s="114">
        <v>0</v>
      </c>
      <c r="BC451" s="114">
        <v>0</v>
      </c>
      <c r="BD451" s="115">
        <v>0</v>
      </c>
      <c r="BE451" s="114">
        <v>0</v>
      </c>
      <c r="BF451" s="114">
        <v>0</v>
      </c>
      <c r="BG451" s="114">
        <v>0</v>
      </c>
      <c r="BH451" s="114">
        <v>0</v>
      </c>
      <c r="BI451" s="114">
        <v>0</v>
      </c>
      <c r="BJ451" s="114">
        <v>0</v>
      </c>
      <c r="BK451" s="114">
        <v>0</v>
      </c>
      <c r="BL451" s="114">
        <v>0</v>
      </c>
      <c r="BM451" s="114">
        <v>0</v>
      </c>
      <c r="BN451" s="114">
        <v>0</v>
      </c>
      <c r="BO451" s="114">
        <v>0</v>
      </c>
      <c r="BP451" s="114">
        <v>0</v>
      </c>
      <c r="BQ451" s="114">
        <v>0</v>
      </c>
      <c r="BR451" s="114">
        <v>0</v>
      </c>
      <c r="BS451" s="114">
        <v>0</v>
      </c>
    </row>
    <row r="452" spans="1:71" s="1" customFormat="1" ht="15" x14ac:dyDescent="0.25">
      <c r="A452" s="1" t="str">
        <f>CONCATENATE(G452,"-",F452,"-",H452)</f>
        <v>999915402-Black-Cadet</v>
      </c>
      <c r="B452" s="1" t="str">
        <f>CONCATENATE(G452,"-",H452)</f>
        <v>999915402-Cadet</v>
      </c>
      <c r="C452" s="36" t="s">
        <v>524</v>
      </c>
      <c r="D452" s="36" t="s">
        <v>37</v>
      </c>
      <c r="E452" s="36" t="s">
        <v>17</v>
      </c>
      <c r="F452" s="41" t="s">
        <v>14</v>
      </c>
      <c r="G452" s="127">
        <v>999915402</v>
      </c>
      <c r="H452" s="41" t="s">
        <v>18</v>
      </c>
      <c r="I452" s="34">
        <f>((L452)-J452)+T452</f>
        <v>71</v>
      </c>
      <c r="J452" s="34"/>
      <c r="K452" s="35"/>
      <c r="L452" s="34">
        <f>SUM(N452,O452,P452,Q452,R452,M452)</f>
        <v>0</v>
      </c>
      <c r="M452" s="34">
        <f>AJ452</f>
        <v>0</v>
      </c>
      <c r="N452" s="34">
        <f>SUM(AI452)</f>
        <v>0</v>
      </c>
      <c r="O452" s="34">
        <f>0</f>
        <v>0</v>
      </c>
      <c r="P452" s="34">
        <v>0</v>
      </c>
      <c r="Q452" s="34">
        <v>0</v>
      </c>
      <c r="R452" s="34">
        <f>AH452</f>
        <v>0</v>
      </c>
      <c r="S452" s="122"/>
      <c r="T452" s="41">
        <f>SUM(U452,AA452)</f>
        <v>71</v>
      </c>
      <c r="U452" s="41">
        <f>IF(SUM(V452:Y452)&gt;=250, 250,SUM(V452:Y452))</f>
        <v>0</v>
      </c>
      <c r="V452" s="41">
        <v>0</v>
      </c>
      <c r="W452" s="41">
        <v>0</v>
      </c>
      <c r="X452" s="41">
        <f>SUM(AL452,AN452,BO452,BS452)</f>
        <v>0</v>
      </c>
      <c r="Y452" s="41">
        <f>SUM(AO452:BN452)</f>
        <v>0</v>
      </c>
      <c r="Z452" s="41">
        <f>COUNTIF(AO452:BN452, "&gt;0")</f>
        <v>0</v>
      </c>
      <c r="AA452" s="41">
        <f>SUM(AB452:AF452)</f>
        <v>71</v>
      </c>
      <c r="AB452" s="41">
        <f>BP452+BQ452</f>
        <v>71</v>
      </c>
      <c r="AC452" s="41">
        <v>0</v>
      </c>
      <c r="AD452" s="41">
        <v>0</v>
      </c>
      <c r="AE452" s="41">
        <f>SUM(BR452)</f>
        <v>0</v>
      </c>
      <c r="AF452" s="41">
        <f>SUM(AM452)</f>
        <v>0</v>
      </c>
      <c r="AG452" s="122"/>
      <c r="AH452" s="36">
        <v>0</v>
      </c>
      <c r="AI452" s="126">
        <v>0</v>
      </c>
      <c r="AJ452" s="36">
        <v>0</v>
      </c>
      <c r="AK452" s="121"/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14">
        <v>0</v>
      </c>
      <c r="AR452" s="1">
        <v>0</v>
      </c>
      <c r="AS452" s="114">
        <v>0</v>
      </c>
      <c r="AT452" s="114">
        <v>0</v>
      </c>
      <c r="AU452" s="114">
        <v>0</v>
      </c>
      <c r="AV452" s="114">
        <v>0</v>
      </c>
      <c r="AW452" s="114">
        <v>0</v>
      </c>
      <c r="AX452" s="114">
        <v>0</v>
      </c>
      <c r="AY452" s="114">
        <v>0</v>
      </c>
      <c r="AZ452" s="114">
        <v>0</v>
      </c>
      <c r="BA452" s="114">
        <v>0</v>
      </c>
      <c r="BB452" s="114">
        <v>0</v>
      </c>
      <c r="BC452" s="114">
        <v>0</v>
      </c>
      <c r="BD452" s="115">
        <v>0</v>
      </c>
      <c r="BE452" s="114">
        <v>0</v>
      </c>
      <c r="BF452" s="114">
        <v>0</v>
      </c>
      <c r="BG452" s="114">
        <v>0</v>
      </c>
      <c r="BH452" s="114">
        <v>0</v>
      </c>
      <c r="BI452" s="114">
        <v>0</v>
      </c>
      <c r="BJ452" s="114">
        <v>0</v>
      </c>
      <c r="BK452" s="114">
        <v>0</v>
      </c>
      <c r="BL452" s="114">
        <v>0</v>
      </c>
      <c r="BM452" s="114">
        <v>0</v>
      </c>
      <c r="BN452" s="114">
        <v>0</v>
      </c>
      <c r="BO452" s="114">
        <v>0</v>
      </c>
      <c r="BP452" s="114">
        <v>0</v>
      </c>
      <c r="BQ452" s="114">
        <v>71</v>
      </c>
      <c r="BR452" s="114">
        <v>0</v>
      </c>
      <c r="BS452" s="114">
        <v>0</v>
      </c>
    </row>
    <row r="453" spans="1:71" s="1" customFormat="1" ht="15" x14ac:dyDescent="0.25">
      <c r="A453" s="1" t="str">
        <f>CONCATENATE(G453,"-",F453,"-",H453)</f>
        <v>999934531-Black-Cadet</v>
      </c>
      <c r="B453" s="1" t="str">
        <f>CONCATENATE(G453,"-",H453)</f>
        <v>999934531-Cadet</v>
      </c>
      <c r="C453" s="36" t="s">
        <v>3514</v>
      </c>
      <c r="D453" s="36" t="s">
        <v>263</v>
      </c>
      <c r="E453" s="36" t="s">
        <v>17</v>
      </c>
      <c r="F453" s="36" t="s">
        <v>14</v>
      </c>
      <c r="G453" s="36">
        <v>999934531</v>
      </c>
      <c r="H453" s="36" t="s">
        <v>18</v>
      </c>
      <c r="I453" s="34">
        <f>((L453)-J453)+T453</f>
        <v>71</v>
      </c>
      <c r="J453" s="34">
        <f>L453/2</f>
        <v>0</v>
      </c>
      <c r="K453" s="37"/>
      <c r="L453" s="34">
        <f>SUM(N453,O453,P453,Q453,R453,M453)</f>
        <v>0</v>
      </c>
      <c r="M453" s="34">
        <f>AJ453</f>
        <v>0</v>
      </c>
      <c r="N453" s="34">
        <f>SUM(AI453)</f>
        <v>0</v>
      </c>
      <c r="O453" s="34">
        <f>0</f>
        <v>0</v>
      </c>
      <c r="P453" s="34">
        <v>0</v>
      </c>
      <c r="Q453" s="34">
        <v>0</v>
      </c>
      <c r="R453" s="34">
        <f>AH453</f>
        <v>0</v>
      </c>
      <c r="S453" s="122"/>
      <c r="T453" s="41">
        <f>SUM(U453,AA453)</f>
        <v>71</v>
      </c>
      <c r="U453" s="41">
        <f>IF(SUM(V453:Y453)&gt;=250, 250,SUM(V453:Y453))</f>
        <v>0</v>
      </c>
      <c r="V453" s="41">
        <v>0</v>
      </c>
      <c r="W453" s="41">
        <v>0</v>
      </c>
      <c r="X453" s="41">
        <f>SUM(AL453,AN453,BO453,BS453)</f>
        <v>0</v>
      </c>
      <c r="Y453" s="41">
        <f>SUM(AO453:BN453)</f>
        <v>0</v>
      </c>
      <c r="Z453" s="41">
        <f>COUNTIF(AO453:BN453, "&gt;0")</f>
        <v>0</v>
      </c>
      <c r="AA453" s="41">
        <f>SUM(AB453:AF453)</f>
        <v>71</v>
      </c>
      <c r="AB453" s="41">
        <f>BP453+BQ453</f>
        <v>71</v>
      </c>
      <c r="AC453" s="41">
        <v>0</v>
      </c>
      <c r="AD453" s="41">
        <v>0</v>
      </c>
      <c r="AE453" s="41">
        <f>SUM(BR453)</f>
        <v>0</v>
      </c>
      <c r="AF453" s="41">
        <f>SUM(AM453)</f>
        <v>0</v>
      </c>
      <c r="AG453" s="122"/>
      <c r="AH453" s="36">
        <v>0</v>
      </c>
      <c r="AI453" s="126">
        <v>0</v>
      </c>
      <c r="AJ453" s="36">
        <v>0</v>
      </c>
      <c r="AK453" s="121"/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14">
        <v>0</v>
      </c>
      <c r="AR453" s="1">
        <v>0</v>
      </c>
      <c r="AS453" s="114">
        <v>0</v>
      </c>
      <c r="AT453" s="114">
        <v>0</v>
      </c>
      <c r="AU453" s="114">
        <v>0</v>
      </c>
      <c r="AV453" s="114">
        <v>0</v>
      </c>
      <c r="AW453" s="114">
        <v>0</v>
      </c>
      <c r="AX453" s="114">
        <v>0</v>
      </c>
      <c r="AY453" s="114">
        <v>0</v>
      </c>
      <c r="AZ453" s="114">
        <v>0</v>
      </c>
      <c r="BA453" s="114">
        <v>0</v>
      </c>
      <c r="BB453" s="114">
        <v>0</v>
      </c>
      <c r="BC453" s="114">
        <v>0</v>
      </c>
      <c r="BD453" s="115">
        <v>0</v>
      </c>
      <c r="BE453" s="114">
        <v>0</v>
      </c>
      <c r="BF453" s="114">
        <v>0</v>
      </c>
      <c r="BG453" s="114">
        <v>0</v>
      </c>
      <c r="BH453" s="114">
        <v>0</v>
      </c>
      <c r="BI453" s="114">
        <v>0</v>
      </c>
      <c r="BJ453" s="114">
        <v>0</v>
      </c>
      <c r="BK453" s="114">
        <v>0</v>
      </c>
      <c r="BL453" s="114">
        <v>0</v>
      </c>
      <c r="BM453" s="114">
        <v>0</v>
      </c>
      <c r="BN453" s="114">
        <v>0</v>
      </c>
      <c r="BO453" s="114">
        <v>0</v>
      </c>
      <c r="BP453" s="114">
        <v>71</v>
      </c>
      <c r="BQ453" s="114">
        <v>0</v>
      </c>
      <c r="BR453" s="114">
        <v>0</v>
      </c>
      <c r="BS453" s="114">
        <v>0</v>
      </c>
    </row>
    <row r="454" spans="1:71" s="1" customFormat="1" ht="15" x14ac:dyDescent="0.25">
      <c r="A454" s="1" t="str">
        <f>CONCATENATE(G454,"-",F454,"-",H454)</f>
        <v>999936669-Black-Cadet</v>
      </c>
      <c r="B454" s="1" t="str">
        <f>CONCATENATE(G454,"-",H454)</f>
        <v>999936669-Cadet</v>
      </c>
      <c r="C454" s="36" t="s">
        <v>429</v>
      </c>
      <c r="D454" s="36" t="s">
        <v>3597</v>
      </c>
      <c r="E454" s="36" t="s">
        <v>17</v>
      </c>
      <c r="F454" s="36" t="s">
        <v>14</v>
      </c>
      <c r="G454" s="36">
        <v>999936669</v>
      </c>
      <c r="H454" s="36" t="s">
        <v>18</v>
      </c>
      <c r="I454" s="34">
        <f>((L454)-J454)+T454</f>
        <v>71</v>
      </c>
      <c r="J454" s="36"/>
      <c r="K454" s="35"/>
      <c r="L454" s="34">
        <f>SUM(N454,O454,P454,Q454,R454,M454)</f>
        <v>0</v>
      </c>
      <c r="M454" s="34">
        <f>AJ454</f>
        <v>0</v>
      </c>
      <c r="N454" s="34">
        <f>SUM(AI454)</f>
        <v>0</v>
      </c>
      <c r="O454" s="34">
        <f>0</f>
        <v>0</v>
      </c>
      <c r="P454" s="34">
        <v>0</v>
      </c>
      <c r="Q454" s="34">
        <v>0</v>
      </c>
      <c r="R454" s="34">
        <f>AH454</f>
        <v>0</v>
      </c>
      <c r="S454" s="122"/>
      <c r="T454" s="41">
        <f>SUM(U454,AA454)</f>
        <v>71</v>
      </c>
      <c r="U454" s="41">
        <f>IF(SUM(V454:Y454)&gt;=250, 250,SUM(V454:Y454))</f>
        <v>0</v>
      </c>
      <c r="V454" s="41">
        <v>0</v>
      </c>
      <c r="W454" s="41">
        <v>0</v>
      </c>
      <c r="X454" s="41">
        <f>SUM(AL454,AN454,BO454,BS454)</f>
        <v>0</v>
      </c>
      <c r="Y454" s="41">
        <f>SUM(AO454:BN454)</f>
        <v>0</v>
      </c>
      <c r="Z454" s="41">
        <f>COUNTIF(AO454:BN454, "&gt;0")</f>
        <v>0</v>
      </c>
      <c r="AA454" s="41">
        <f>SUM(AB454:AF454)</f>
        <v>71</v>
      </c>
      <c r="AB454" s="41">
        <f>BP454+BQ454</f>
        <v>71</v>
      </c>
      <c r="AC454" s="41">
        <v>0</v>
      </c>
      <c r="AD454" s="41">
        <v>0</v>
      </c>
      <c r="AE454" s="41">
        <f>SUM(BR454)</f>
        <v>0</v>
      </c>
      <c r="AF454" s="41">
        <f>SUM(AM454)</f>
        <v>0</v>
      </c>
      <c r="AG454" s="122"/>
      <c r="AH454" s="36">
        <v>0</v>
      </c>
      <c r="AI454" s="126">
        <v>0</v>
      </c>
      <c r="AJ454" s="36">
        <v>0</v>
      </c>
      <c r="AK454" s="121"/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14">
        <v>0</v>
      </c>
      <c r="AR454" s="1">
        <v>0</v>
      </c>
      <c r="AS454" s="114">
        <v>0</v>
      </c>
      <c r="AT454" s="114">
        <v>0</v>
      </c>
      <c r="AU454" s="114">
        <v>0</v>
      </c>
      <c r="AV454" s="114">
        <v>0</v>
      </c>
      <c r="AW454" s="114">
        <v>0</v>
      </c>
      <c r="AX454" s="114">
        <v>0</v>
      </c>
      <c r="AY454" s="114">
        <v>0</v>
      </c>
      <c r="AZ454" s="114">
        <v>0</v>
      </c>
      <c r="BA454" s="114">
        <v>0</v>
      </c>
      <c r="BB454" s="114">
        <v>0</v>
      </c>
      <c r="BC454" s="114">
        <v>0</v>
      </c>
      <c r="BD454" s="115">
        <v>0</v>
      </c>
      <c r="BE454" s="114">
        <v>0</v>
      </c>
      <c r="BF454" s="114">
        <v>0</v>
      </c>
      <c r="BG454" s="114">
        <v>0</v>
      </c>
      <c r="BH454" s="114">
        <v>0</v>
      </c>
      <c r="BI454" s="114">
        <v>0</v>
      </c>
      <c r="BJ454" s="114">
        <v>0</v>
      </c>
      <c r="BK454" s="114">
        <v>0</v>
      </c>
      <c r="BL454" s="114">
        <v>0</v>
      </c>
      <c r="BM454" s="114">
        <v>0</v>
      </c>
      <c r="BN454" s="114">
        <v>0</v>
      </c>
      <c r="BO454" s="114">
        <v>0</v>
      </c>
      <c r="BP454" s="114">
        <v>0</v>
      </c>
      <c r="BQ454" s="114">
        <v>71</v>
      </c>
      <c r="BR454" s="114">
        <v>0</v>
      </c>
      <c r="BS454" s="114">
        <v>0</v>
      </c>
    </row>
    <row r="455" spans="1:71" s="1" customFormat="1" ht="15" x14ac:dyDescent="0.25">
      <c r="A455" s="1" t="str">
        <f>CONCATENATE(G455,"-",F455,"-",H455)</f>
        <v>999923659-Black-Cadet</v>
      </c>
      <c r="B455" s="1" t="str">
        <f>CONCATENATE(G455,"-",H455)</f>
        <v>999923659-Cadet</v>
      </c>
      <c r="C455" s="149" t="s">
        <v>1650</v>
      </c>
      <c r="D455" s="149" t="s">
        <v>937</v>
      </c>
      <c r="E455" s="149" t="s">
        <v>17</v>
      </c>
      <c r="F455" s="41" t="s">
        <v>14</v>
      </c>
      <c r="G455" s="149">
        <v>999923659</v>
      </c>
      <c r="H455" s="149" t="s">
        <v>18</v>
      </c>
      <c r="I455" s="34">
        <f>((L455)-J455)+T455</f>
        <v>68</v>
      </c>
      <c r="J455" s="36"/>
      <c r="K455" s="35"/>
      <c r="L455" s="34">
        <f>SUM(N455,O455,P455,Q455,R455,M455)</f>
        <v>0</v>
      </c>
      <c r="M455" s="34">
        <f>AJ455</f>
        <v>0</v>
      </c>
      <c r="N455" s="34">
        <f>SUM(AI455)</f>
        <v>0</v>
      </c>
      <c r="O455" s="34">
        <f>0</f>
        <v>0</v>
      </c>
      <c r="P455" s="34">
        <v>0</v>
      </c>
      <c r="Q455" s="34">
        <v>0</v>
      </c>
      <c r="R455" s="34">
        <f>AH455</f>
        <v>0</v>
      </c>
      <c r="S455" s="122"/>
      <c r="T455" s="41">
        <f>SUM(U455,AA455)</f>
        <v>68</v>
      </c>
      <c r="U455" s="41">
        <f>IF(SUM(V455:Y455)&gt;=250, 250,SUM(V455:Y455))</f>
        <v>68</v>
      </c>
      <c r="V455" s="41">
        <v>0</v>
      </c>
      <c r="W455" s="41">
        <v>0</v>
      </c>
      <c r="X455" s="41">
        <f>SUM(AL455,AN455,BO455,BS455)</f>
        <v>0</v>
      </c>
      <c r="Y455" s="41">
        <f>SUM(AO455:BN455)</f>
        <v>68</v>
      </c>
      <c r="Z455" s="41">
        <f>COUNTIF(AO455:BN455, "&gt;0")</f>
        <v>1</v>
      </c>
      <c r="AA455" s="41">
        <f>SUM(AB455:AF455)</f>
        <v>0</v>
      </c>
      <c r="AB455" s="41">
        <f>BP455+BQ455</f>
        <v>0</v>
      </c>
      <c r="AC455" s="41">
        <v>0</v>
      </c>
      <c r="AD455" s="41">
        <v>0</v>
      </c>
      <c r="AE455" s="41">
        <f>SUM(BR455)</f>
        <v>0</v>
      </c>
      <c r="AF455" s="41">
        <f>SUM(AM455)</f>
        <v>0</v>
      </c>
      <c r="AG455" s="122"/>
      <c r="AH455" s="36">
        <v>0</v>
      </c>
      <c r="AI455" s="126">
        <v>0</v>
      </c>
      <c r="AJ455" s="36">
        <v>0</v>
      </c>
      <c r="AK455" s="121"/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14">
        <v>0</v>
      </c>
      <c r="AR455" s="1">
        <v>0</v>
      </c>
      <c r="AS455" s="114">
        <v>0</v>
      </c>
      <c r="AT455" s="114">
        <v>0</v>
      </c>
      <c r="AU455" s="114">
        <v>0</v>
      </c>
      <c r="AV455" s="114">
        <v>0</v>
      </c>
      <c r="AW455" s="114">
        <v>0</v>
      </c>
      <c r="AX455" s="114">
        <v>0</v>
      </c>
      <c r="AY455" s="114">
        <v>0</v>
      </c>
      <c r="AZ455" s="114">
        <v>0</v>
      </c>
      <c r="BA455" s="114">
        <v>0</v>
      </c>
      <c r="BB455" s="114">
        <v>0</v>
      </c>
      <c r="BC455" s="114">
        <v>0</v>
      </c>
      <c r="BD455" s="115">
        <v>0</v>
      </c>
      <c r="BE455" s="114">
        <v>0</v>
      </c>
      <c r="BF455" s="114">
        <v>68</v>
      </c>
      <c r="BG455" s="114">
        <v>0</v>
      </c>
      <c r="BH455" s="114">
        <v>0</v>
      </c>
      <c r="BI455" s="114">
        <v>0</v>
      </c>
      <c r="BJ455" s="114">
        <v>0</v>
      </c>
      <c r="BK455" s="114">
        <v>0</v>
      </c>
      <c r="BL455" s="114">
        <v>0</v>
      </c>
      <c r="BM455" s="114">
        <v>0</v>
      </c>
      <c r="BN455" s="114">
        <v>0</v>
      </c>
      <c r="BO455" s="114">
        <v>0</v>
      </c>
      <c r="BP455" s="114">
        <v>0</v>
      </c>
      <c r="BQ455" s="114">
        <v>0</v>
      </c>
      <c r="BR455" s="114">
        <v>0</v>
      </c>
      <c r="BS455" s="114">
        <v>0</v>
      </c>
    </row>
    <row r="456" spans="1:71" s="1" customFormat="1" ht="15" x14ac:dyDescent="0.25">
      <c r="A456" s="1" t="str">
        <f>CONCATENATE(G456,"-",F456,"-",H456)</f>
        <v>999932758-Black-Cadet</v>
      </c>
      <c r="B456" s="1" t="str">
        <f>CONCATENATE(G456,"-",H456)</f>
        <v>999932758-Cadet</v>
      </c>
      <c r="C456" s="36" t="s">
        <v>90</v>
      </c>
      <c r="D456" s="36" t="s">
        <v>2275</v>
      </c>
      <c r="E456" s="36" t="s">
        <v>17</v>
      </c>
      <c r="F456" s="41" t="s">
        <v>14</v>
      </c>
      <c r="G456" s="128">
        <v>999932758</v>
      </c>
      <c r="H456" s="41" t="s">
        <v>18</v>
      </c>
      <c r="I456" s="34">
        <f>((L456)-J456)+T456</f>
        <v>68</v>
      </c>
      <c r="J456" s="36"/>
      <c r="K456" s="35"/>
      <c r="L456" s="34">
        <f>SUM(N456,O456,P456,Q456,R456,M456)</f>
        <v>0</v>
      </c>
      <c r="M456" s="34">
        <f>AJ456</f>
        <v>0</v>
      </c>
      <c r="N456" s="34">
        <f>SUM(AI456)</f>
        <v>0</v>
      </c>
      <c r="O456" s="34">
        <f>0</f>
        <v>0</v>
      </c>
      <c r="P456" s="34">
        <v>0</v>
      </c>
      <c r="Q456" s="34">
        <v>0</v>
      </c>
      <c r="R456" s="34">
        <f>AH456</f>
        <v>0</v>
      </c>
      <c r="S456" s="122"/>
      <c r="T456" s="41">
        <f>SUM(U456,AA456)</f>
        <v>68</v>
      </c>
      <c r="U456" s="41">
        <f>IF(SUM(V456:Y456)&gt;=250, 250,SUM(V456:Y456))</f>
        <v>68</v>
      </c>
      <c r="V456" s="41">
        <v>0</v>
      </c>
      <c r="W456" s="41">
        <v>0</v>
      </c>
      <c r="X456" s="41">
        <f>SUM(AL456,AN456,BO456,BS456)</f>
        <v>0</v>
      </c>
      <c r="Y456" s="41">
        <f>SUM(AO456:BN456)</f>
        <v>68</v>
      </c>
      <c r="Z456" s="41">
        <f>COUNTIF(AO456:BN456, "&gt;0")</f>
        <v>1</v>
      </c>
      <c r="AA456" s="41">
        <f>SUM(AB456:AF456)</f>
        <v>0</v>
      </c>
      <c r="AB456" s="41">
        <f>BP456+BQ456</f>
        <v>0</v>
      </c>
      <c r="AC456" s="41">
        <v>0</v>
      </c>
      <c r="AD456" s="41">
        <v>0</v>
      </c>
      <c r="AE456" s="41">
        <f>SUM(BR456)</f>
        <v>0</v>
      </c>
      <c r="AF456" s="41">
        <f>SUM(AM456)</f>
        <v>0</v>
      </c>
      <c r="AG456" s="122"/>
      <c r="AH456" s="36">
        <v>0</v>
      </c>
      <c r="AI456" s="126">
        <v>0</v>
      </c>
      <c r="AJ456" s="36">
        <v>0</v>
      </c>
      <c r="AK456" s="121"/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14">
        <v>0</v>
      </c>
      <c r="AR456" s="1">
        <v>0</v>
      </c>
      <c r="AS456" s="114">
        <v>0</v>
      </c>
      <c r="AT456" s="114">
        <v>0</v>
      </c>
      <c r="AU456" s="114">
        <v>68</v>
      </c>
      <c r="AV456" s="114">
        <v>0</v>
      </c>
      <c r="AW456" s="114">
        <v>0</v>
      </c>
      <c r="AX456" s="114">
        <v>0</v>
      </c>
      <c r="AY456" s="114">
        <v>0</v>
      </c>
      <c r="AZ456" s="114">
        <v>0</v>
      </c>
      <c r="BA456" s="114">
        <v>0</v>
      </c>
      <c r="BB456" s="114">
        <v>0</v>
      </c>
      <c r="BC456" s="114">
        <v>0</v>
      </c>
      <c r="BD456" s="115">
        <v>0</v>
      </c>
      <c r="BE456" s="114">
        <v>0</v>
      </c>
      <c r="BF456" s="114">
        <v>0</v>
      </c>
      <c r="BG456" s="114">
        <v>0</v>
      </c>
      <c r="BH456" s="114">
        <v>0</v>
      </c>
      <c r="BI456" s="114">
        <v>0</v>
      </c>
      <c r="BJ456" s="114">
        <v>0</v>
      </c>
      <c r="BK456" s="114">
        <v>0</v>
      </c>
      <c r="BL456" s="114">
        <v>0</v>
      </c>
      <c r="BM456" s="114">
        <v>0</v>
      </c>
      <c r="BN456" s="114">
        <v>0</v>
      </c>
      <c r="BO456" s="114">
        <v>0</v>
      </c>
      <c r="BP456" s="114">
        <v>0</v>
      </c>
      <c r="BQ456" s="114">
        <v>0</v>
      </c>
      <c r="BR456" s="114">
        <v>0</v>
      </c>
      <c r="BS456" s="114">
        <v>0</v>
      </c>
    </row>
    <row r="457" spans="1:71" s="1" customFormat="1" ht="15" x14ac:dyDescent="0.25">
      <c r="A457" s="1" t="str">
        <f>CONCATENATE(G457,"-",F457,"-",H457)</f>
        <v>999934707-Black-Cadet</v>
      </c>
      <c r="B457" s="1" t="str">
        <f>CONCATENATE(G457,"-",H457)</f>
        <v>999934707-Cadet</v>
      </c>
      <c r="C457" s="36" t="s">
        <v>904</v>
      </c>
      <c r="D457" s="36" t="s">
        <v>52</v>
      </c>
      <c r="E457" s="36" t="s">
        <v>17</v>
      </c>
      <c r="F457" s="41" t="s">
        <v>14</v>
      </c>
      <c r="G457" s="128">
        <v>999934707</v>
      </c>
      <c r="H457" s="41" t="s">
        <v>18</v>
      </c>
      <c r="I457" s="34">
        <f>((L457)-J457)+T457</f>
        <v>68</v>
      </c>
      <c r="J457" s="36"/>
      <c r="K457" s="35"/>
      <c r="L457" s="34">
        <f>SUM(N457,O457,P457,Q457,R457,M457)</f>
        <v>0</v>
      </c>
      <c r="M457" s="34">
        <f>AJ457</f>
        <v>0</v>
      </c>
      <c r="N457" s="34">
        <f>SUM(AI457)</f>
        <v>0</v>
      </c>
      <c r="O457" s="34">
        <f>0</f>
        <v>0</v>
      </c>
      <c r="P457" s="34">
        <v>0</v>
      </c>
      <c r="Q457" s="34">
        <v>0</v>
      </c>
      <c r="R457" s="34">
        <f>AH457</f>
        <v>0</v>
      </c>
      <c r="S457" s="122"/>
      <c r="T457" s="41">
        <f>SUM(U457,AA457)</f>
        <v>68</v>
      </c>
      <c r="U457" s="41">
        <f>IF(SUM(V457:Y457)&gt;=250, 250,SUM(V457:Y457))</f>
        <v>68</v>
      </c>
      <c r="V457" s="41">
        <v>0</v>
      </c>
      <c r="W457" s="41">
        <v>0</v>
      </c>
      <c r="X457" s="41">
        <f>SUM(AL457,AN457,BO457,BS457)</f>
        <v>0</v>
      </c>
      <c r="Y457" s="41">
        <f>SUM(AO457:BN457)</f>
        <v>68</v>
      </c>
      <c r="Z457" s="41">
        <f>COUNTIF(AO457:BN457, "&gt;0")</f>
        <v>1</v>
      </c>
      <c r="AA457" s="41">
        <f>SUM(AB457:AF457)</f>
        <v>0</v>
      </c>
      <c r="AB457" s="41">
        <f>BP457+BQ457</f>
        <v>0</v>
      </c>
      <c r="AC457" s="41">
        <v>0</v>
      </c>
      <c r="AD457" s="41">
        <v>0</v>
      </c>
      <c r="AE457" s="41">
        <f>SUM(BR457)</f>
        <v>0</v>
      </c>
      <c r="AF457" s="41">
        <f>SUM(AM457)</f>
        <v>0</v>
      </c>
      <c r="AG457" s="122"/>
      <c r="AH457" s="36">
        <v>0</v>
      </c>
      <c r="AI457" s="126">
        <v>0</v>
      </c>
      <c r="AJ457" s="36">
        <v>0</v>
      </c>
      <c r="AK457" s="121"/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14">
        <v>0</v>
      </c>
      <c r="AR457" s="1">
        <v>0</v>
      </c>
      <c r="AS457" s="114">
        <v>0</v>
      </c>
      <c r="AT457" s="114">
        <v>0</v>
      </c>
      <c r="AU457" s="114">
        <v>68</v>
      </c>
      <c r="AV457" s="114">
        <v>0</v>
      </c>
      <c r="AW457" s="114">
        <v>0</v>
      </c>
      <c r="AX457" s="114">
        <v>0</v>
      </c>
      <c r="AY457" s="114">
        <v>0</v>
      </c>
      <c r="AZ457" s="114">
        <v>0</v>
      </c>
      <c r="BA457" s="114">
        <v>0</v>
      </c>
      <c r="BB457" s="114">
        <v>0</v>
      </c>
      <c r="BC457" s="114">
        <v>0</v>
      </c>
      <c r="BD457" s="115">
        <v>0</v>
      </c>
      <c r="BE457" s="114">
        <v>0</v>
      </c>
      <c r="BF457" s="114">
        <v>0</v>
      </c>
      <c r="BG457" s="114">
        <v>0</v>
      </c>
      <c r="BH457" s="114">
        <v>0</v>
      </c>
      <c r="BI457" s="114">
        <v>0</v>
      </c>
      <c r="BJ457" s="114">
        <v>0</v>
      </c>
      <c r="BK457" s="114">
        <v>0</v>
      </c>
      <c r="BL457" s="114">
        <v>0</v>
      </c>
      <c r="BM457" s="114">
        <v>0</v>
      </c>
      <c r="BN457" s="114">
        <v>0</v>
      </c>
      <c r="BO457" s="114">
        <v>0</v>
      </c>
      <c r="BP457" s="114">
        <v>0</v>
      </c>
      <c r="BQ457" s="114">
        <v>0</v>
      </c>
      <c r="BR457" s="114">
        <v>0</v>
      </c>
      <c r="BS457" s="114">
        <v>0</v>
      </c>
    </row>
    <row r="458" spans="1:71" s="1" customFormat="1" ht="15" x14ac:dyDescent="0.25">
      <c r="A458" s="1" t="str">
        <f>CONCATENATE(G458,"-",F458,"-",H458)</f>
        <v>999921078-Black-Cadet</v>
      </c>
      <c r="B458" s="1" t="str">
        <f>CONCATENATE(G458,"-",H458)</f>
        <v>999921078-Cadet</v>
      </c>
      <c r="C458" s="36" t="s">
        <v>729</v>
      </c>
      <c r="D458" s="36" t="s">
        <v>730</v>
      </c>
      <c r="E458" s="36" t="s">
        <v>17</v>
      </c>
      <c r="F458" s="36" t="s">
        <v>14</v>
      </c>
      <c r="G458" s="36">
        <v>999921078</v>
      </c>
      <c r="H458" s="36" t="s">
        <v>18</v>
      </c>
      <c r="I458" s="34">
        <f>((L458)-J458)+T458</f>
        <v>60</v>
      </c>
      <c r="J458" s="34">
        <f>L458/2</f>
        <v>0</v>
      </c>
      <c r="K458" s="37"/>
      <c r="L458" s="34">
        <f>SUM(N458,O458,P458,Q458,R458,M458)</f>
        <v>0</v>
      </c>
      <c r="M458" s="34">
        <f>AJ458</f>
        <v>0</v>
      </c>
      <c r="N458" s="34">
        <f>SUM(AI458)</f>
        <v>0</v>
      </c>
      <c r="O458" s="34">
        <f>0</f>
        <v>0</v>
      </c>
      <c r="P458" s="34">
        <v>0</v>
      </c>
      <c r="Q458" s="34">
        <v>0</v>
      </c>
      <c r="R458" s="34">
        <f>AH458</f>
        <v>0</v>
      </c>
      <c r="S458" s="122"/>
      <c r="T458" s="41">
        <f>SUM(U458,AA458)</f>
        <v>60</v>
      </c>
      <c r="U458" s="41">
        <f>IF(SUM(V458:Y458)&gt;=250, 250,SUM(V458:Y458))</f>
        <v>60</v>
      </c>
      <c r="V458" s="41">
        <v>0</v>
      </c>
      <c r="W458" s="41">
        <v>0</v>
      </c>
      <c r="X458" s="41">
        <f>SUM(AL458,AN458,BO458,BS458)</f>
        <v>0</v>
      </c>
      <c r="Y458" s="41">
        <f>SUM(AO458:BN458)</f>
        <v>60</v>
      </c>
      <c r="Z458" s="41">
        <f>COUNTIF(AO458:BN458, "&gt;0")</f>
        <v>1</v>
      </c>
      <c r="AA458" s="41">
        <f>SUM(AB458:AF458)</f>
        <v>0</v>
      </c>
      <c r="AB458" s="41">
        <f>BP458+BQ458</f>
        <v>0</v>
      </c>
      <c r="AC458" s="41">
        <v>0</v>
      </c>
      <c r="AD458" s="41">
        <v>0</v>
      </c>
      <c r="AE458" s="41">
        <f>SUM(BR458)</f>
        <v>0</v>
      </c>
      <c r="AF458" s="41">
        <f>SUM(AM458)</f>
        <v>0</v>
      </c>
      <c r="AG458" s="122"/>
      <c r="AH458" s="36">
        <v>0</v>
      </c>
      <c r="AI458" s="126">
        <v>0</v>
      </c>
      <c r="AJ458" s="36">
        <v>0</v>
      </c>
      <c r="AK458" s="121"/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14">
        <v>0</v>
      </c>
      <c r="AR458" s="1">
        <v>0</v>
      </c>
      <c r="AS458" s="114">
        <v>0</v>
      </c>
      <c r="AT458" s="114">
        <v>0</v>
      </c>
      <c r="AU458" s="114">
        <v>0</v>
      </c>
      <c r="AV458" s="114">
        <v>0</v>
      </c>
      <c r="AW458" s="114">
        <v>0</v>
      </c>
      <c r="AX458" s="114">
        <v>0</v>
      </c>
      <c r="AY458" s="114">
        <v>0</v>
      </c>
      <c r="AZ458" s="114">
        <v>0</v>
      </c>
      <c r="BA458" s="114">
        <v>0</v>
      </c>
      <c r="BB458" s="114">
        <v>0</v>
      </c>
      <c r="BC458" s="114">
        <v>0</v>
      </c>
      <c r="BD458" s="115">
        <v>0</v>
      </c>
      <c r="BE458" s="114">
        <v>0</v>
      </c>
      <c r="BF458" s="114">
        <v>0</v>
      </c>
      <c r="BG458" s="114">
        <v>0</v>
      </c>
      <c r="BH458" s="114">
        <v>0</v>
      </c>
      <c r="BI458" s="114">
        <v>0</v>
      </c>
      <c r="BJ458" s="114">
        <v>0</v>
      </c>
      <c r="BK458" s="114">
        <v>0</v>
      </c>
      <c r="BL458" s="114">
        <v>60</v>
      </c>
      <c r="BM458" s="114">
        <v>0</v>
      </c>
      <c r="BN458" s="114">
        <v>0</v>
      </c>
      <c r="BO458" s="114">
        <v>0</v>
      </c>
      <c r="BP458" s="114">
        <v>0</v>
      </c>
      <c r="BQ458" s="114">
        <v>0</v>
      </c>
      <c r="BR458" s="114">
        <v>0</v>
      </c>
      <c r="BS458" s="114">
        <v>0</v>
      </c>
    </row>
    <row r="459" spans="1:71" s="1" customFormat="1" ht="15" x14ac:dyDescent="0.25">
      <c r="A459" s="1" t="str">
        <f>CONCATENATE(G459,"-",F459,"-",H459)</f>
        <v>999934968-Black-Cadet</v>
      </c>
      <c r="B459" s="1" t="str">
        <f>CONCATENATE(G459,"-",H459)</f>
        <v>999934968-Cadet</v>
      </c>
      <c r="C459" s="36" t="s">
        <v>2247</v>
      </c>
      <c r="D459" s="36" t="s">
        <v>2248</v>
      </c>
      <c r="E459" s="36" t="s">
        <v>17</v>
      </c>
      <c r="F459" s="41" t="s">
        <v>14</v>
      </c>
      <c r="G459" s="128">
        <v>999934968</v>
      </c>
      <c r="H459" s="41" t="s">
        <v>18</v>
      </c>
      <c r="I459" s="34">
        <f>((L459)-J459)+T459</f>
        <v>60</v>
      </c>
      <c r="J459" s="36"/>
      <c r="K459" s="35"/>
      <c r="L459" s="34">
        <f>SUM(N459,O459,P459,Q459,R459,M459)</f>
        <v>0</v>
      </c>
      <c r="M459" s="34">
        <f>AJ459</f>
        <v>0</v>
      </c>
      <c r="N459" s="34">
        <f>SUM(AI459)</f>
        <v>0</v>
      </c>
      <c r="O459" s="34">
        <f>0</f>
        <v>0</v>
      </c>
      <c r="P459" s="34">
        <v>0</v>
      </c>
      <c r="Q459" s="34">
        <v>0</v>
      </c>
      <c r="R459" s="34">
        <f>AH459</f>
        <v>0</v>
      </c>
      <c r="S459" s="122"/>
      <c r="T459" s="41">
        <f>SUM(U459,AA459)</f>
        <v>60</v>
      </c>
      <c r="U459" s="41">
        <f>IF(SUM(V459:Y459)&gt;=250, 250,SUM(V459:Y459))</f>
        <v>60</v>
      </c>
      <c r="V459" s="41">
        <v>0</v>
      </c>
      <c r="W459" s="41">
        <v>0</v>
      </c>
      <c r="X459" s="41">
        <f>SUM(AL459,AN459,BO459,BS459)</f>
        <v>0</v>
      </c>
      <c r="Y459" s="41">
        <f>SUM(AO459:BN459)</f>
        <v>60</v>
      </c>
      <c r="Z459" s="41">
        <f>COUNTIF(AO459:BN459, "&gt;0")</f>
        <v>1</v>
      </c>
      <c r="AA459" s="41">
        <f>SUM(AB459:AF459)</f>
        <v>0</v>
      </c>
      <c r="AB459" s="41">
        <f>BP459+BQ459</f>
        <v>0</v>
      </c>
      <c r="AC459" s="41">
        <v>0</v>
      </c>
      <c r="AD459" s="41">
        <v>0</v>
      </c>
      <c r="AE459" s="41">
        <f>SUM(BR459)</f>
        <v>0</v>
      </c>
      <c r="AF459" s="41">
        <f>SUM(AM459)</f>
        <v>0</v>
      </c>
      <c r="AG459" s="122"/>
      <c r="AH459" s="36">
        <v>0</v>
      </c>
      <c r="AI459" s="126">
        <v>0</v>
      </c>
      <c r="AJ459" s="36">
        <v>0</v>
      </c>
      <c r="AK459" s="121"/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14">
        <v>0</v>
      </c>
      <c r="AR459" s="1">
        <v>0</v>
      </c>
      <c r="AS459" s="114">
        <v>0</v>
      </c>
      <c r="AT459" s="114">
        <v>60</v>
      </c>
      <c r="AU459" s="114">
        <v>0</v>
      </c>
      <c r="AV459" s="114">
        <v>0</v>
      </c>
      <c r="AW459" s="114">
        <v>0</v>
      </c>
      <c r="AX459" s="114">
        <v>0</v>
      </c>
      <c r="AY459" s="114">
        <v>0</v>
      </c>
      <c r="AZ459" s="114">
        <v>0</v>
      </c>
      <c r="BA459" s="114">
        <v>0</v>
      </c>
      <c r="BB459" s="114">
        <v>0</v>
      </c>
      <c r="BC459" s="114">
        <v>0</v>
      </c>
      <c r="BD459" s="115">
        <v>0</v>
      </c>
      <c r="BE459" s="114">
        <v>0</v>
      </c>
      <c r="BF459" s="114">
        <v>0</v>
      </c>
      <c r="BG459" s="114">
        <v>0</v>
      </c>
      <c r="BH459" s="114">
        <v>0</v>
      </c>
      <c r="BI459" s="114">
        <v>0</v>
      </c>
      <c r="BJ459" s="114">
        <v>0</v>
      </c>
      <c r="BK459" s="114">
        <v>0</v>
      </c>
      <c r="BL459" s="114">
        <v>0</v>
      </c>
      <c r="BM459" s="114">
        <v>0</v>
      </c>
      <c r="BN459" s="114">
        <v>0</v>
      </c>
      <c r="BO459" s="114">
        <v>0</v>
      </c>
      <c r="BP459" s="114">
        <v>0</v>
      </c>
      <c r="BQ459" s="114">
        <v>0</v>
      </c>
      <c r="BR459" s="114">
        <v>0</v>
      </c>
      <c r="BS459" s="114">
        <v>0</v>
      </c>
    </row>
    <row r="460" spans="1:71" s="1" customFormat="1" ht="15" x14ac:dyDescent="0.25">
      <c r="A460" s="1" t="str">
        <f>CONCATENATE(G460,"-",F460,"-",H460)</f>
        <v>999935509-Black-Cadet</v>
      </c>
      <c r="B460" s="1" t="str">
        <f>CONCATENATE(G460,"-",H460)</f>
        <v>999935509-Cadet</v>
      </c>
      <c r="C460" s="36" t="s">
        <v>3455</v>
      </c>
      <c r="D460" s="36" t="s">
        <v>50</v>
      </c>
      <c r="E460" s="36" t="s">
        <v>17</v>
      </c>
      <c r="F460" s="36" t="s">
        <v>14</v>
      </c>
      <c r="G460" s="36">
        <v>999935509</v>
      </c>
      <c r="H460" s="36" t="s">
        <v>18</v>
      </c>
      <c r="I460" s="34">
        <f>((L460)-J460)+T460</f>
        <v>60</v>
      </c>
      <c r="J460" s="34">
        <f>L460/2</f>
        <v>0</v>
      </c>
      <c r="K460" s="37"/>
      <c r="L460" s="34">
        <f>SUM(N460,O460,P460,Q460,R460,M460)</f>
        <v>0</v>
      </c>
      <c r="M460" s="34">
        <f>AJ460</f>
        <v>0</v>
      </c>
      <c r="N460" s="34">
        <f>SUM(AI460)</f>
        <v>0</v>
      </c>
      <c r="O460" s="34">
        <f>0</f>
        <v>0</v>
      </c>
      <c r="P460" s="34">
        <v>0</v>
      </c>
      <c r="Q460" s="34">
        <v>0</v>
      </c>
      <c r="R460" s="34">
        <f>AH460</f>
        <v>0</v>
      </c>
      <c r="S460" s="122"/>
      <c r="T460" s="41">
        <f>SUM(U460,AA460)</f>
        <v>60</v>
      </c>
      <c r="U460" s="41">
        <f>IF(SUM(V460:Y460)&gt;=250, 250,SUM(V460:Y460))</f>
        <v>60</v>
      </c>
      <c r="V460" s="41">
        <v>0</v>
      </c>
      <c r="W460" s="41">
        <v>0</v>
      </c>
      <c r="X460" s="41">
        <f>SUM(AL460,AN460,BO460,BS460)</f>
        <v>0</v>
      </c>
      <c r="Y460" s="41">
        <f>SUM(AO460:BN460)</f>
        <v>60</v>
      </c>
      <c r="Z460" s="41">
        <f>COUNTIF(AO460:BN460, "&gt;0")</f>
        <v>1</v>
      </c>
      <c r="AA460" s="41">
        <f>SUM(AB460:AF460)</f>
        <v>0</v>
      </c>
      <c r="AB460" s="41">
        <f>BP460+BQ460</f>
        <v>0</v>
      </c>
      <c r="AC460" s="41">
        <v>0</v>
      </c>
      <c r="AD460" s="41">
        <v>0</v>
      </c>
      <c r="AE460" s="41">
        <f>SUM(BR460)</f>
        <v>0</v>
      </c>
      <c r="AF460" s="41">
        <f>SUM(AM460)</f>
        <v>0</v>
      </c>
      <c r="AG460" s="122"/>
      <c r="AH460" s="36">
        <v>0</v>
      </c>
      <c r="AI460" s="126">
        <v>0</v>
      </c>
      <c r="AJ460" s="36">
        <v>0</v>
      </c>
      <c r="AK460" s="121"/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14">
        <v>0</v>
      </c>
      <c r="AR460" s="1">
        <v>0</v>
      </c>
      <c r="AS460" s="114">
        <v>0</v>
      </c>
      <c r="AT460" s="114">
        <v>0</v>
      </c>
      <c r="AU460" s="114">
        <v>0</v>
      </c>
      <c r="AV460" s="114">
        <v>0</v>
      </c>
      <c r="AW460" s="114">
        <v>0</v>
      </c>
      <c r="AX460" s="114">
        <v>0</v>
      </c>
      <c r="AY460" s="114">
        <v>0</v>
      </c>
      <c r="AZ460" s="114">
        <v>0</v>
      </c>
      <c r="BA460" s="114">
        <v>0</v>
      </c>
      <c r="BB460" s="114">
        <v>0</v>
      </c>
      <c r="BC460" s="114">
        <v>0</v>
      </c>
      <c r="BD460" s="115">
        <v>0</v>
      </c>
      <c r="BE460" s="114">
        <v>0</v>
      </c>
      <c r="BF460" s="114">
        <v>0</v>
      </c>
      <c r="BG460" s="114">
        <v>0</v>
      </c>
      <c r="BH460" s="114">
        <v>0</v>
      </c>
      <c r="BI460" s="114">
        <v>0</v>
      </c>
      <c r="BJ460" s="114">
        <v>0</v>
      </c>
      <c r="BK460" s="114">
        <v>0</v>
      </c>
      <c r="BL460" s="114">
        <v>60</v>
      </c>
      <c r="BM460" s="114">
        <v>0</v>
      </c>
      <c r="BN460" s="114">
        <v>0</v>
      </c>
      <c r="BO460" s="114">
        <v>0</v>
      </c>
      <c r="BP460" s="114">
        <v>0</v>
      </c>
      <c r="BQ460" s="114">
        <v>0</v>
      </c>
      <c r="BR460" s="114">
        <v>0</v>
      </c>
      <c r="BS460" s="114">
        <v>0</v>
      </c>
    </row>
    <row r="461" spans="1:71" s="1" customFormat="1" ht="15" x14ac:dyDescent="0.25">
      <c r="A461" s="1" t="str">
        <f>CONCATENATE(G461,"-",F461,"-",H461)</f>
        <v>999936379-Black-Cadet</v>
      </c>
      <c r="B461" s="1" t="str">
        <f>CONCATENATE(G461,"-",H461)</f>
        <v>999936379-Cadet</v>
      </c>
      <c r="C461" s="36" t="s">
        <v>3513</v>
      </c>
      <c r="D461" s="36" t="s">
        <v>1216</v>
      </c>
      <c r="E461" s="36" t="s">
        <v>17</v>
      </c>
      <c r="F461" s="36" t="s">
        <v>14</v>
      </c>
      <c r="G461" s="36">
        <v>999936379</v>
      </c>
      <c r="H461" s="36" t="s">
        <v>18</v>
      </c>
      <c r="I461" s="34">
        <f>((L461)-J461)+T461</f>
        <v>53</v>
      </c>
      <c r="J461" s="34">
        <f>L461/2</f>
        <v>0</v>
      </c>
      <c r="K461" s="37"/>
      <c r="L461" s="34">
        <f>SUM(N461,O461,P461,Q461,R461,M461)</f>
        <v>0</v>
      </c>
      <c r="M461" s="34">
        <f>AJ461</f>
        <v>0</v>
      </c>
      <c r="N461" s="34">
        <f>SUM(AI461)</f>
        <v>0</v>
      </c>
      <c r="O461" s="34">
        <f>0</f>
        <v>0</v>
      </c>
      <c r="P461" s="34">
        <v>0</v>
      </c>
      <c r="Q461" s="34">
        <v>0</v>
      </c>
      <c r="R461" s="34">
        <f>AH461</f>
        <v>0</v>
      </c>
      <c r="S461" s="122"/>
      <c r="T461" s="41">
        <f>SUM(U461,AA461)</f>
        <v>53</v>
      </c>
      <c r="U461" s="41">
        <f>IF(SUM(V461:Y461)&gt;=250, 250,SUM(V461:Y461))</f>
        <v>0</v>
      </c>
      <c r="V461" s="41">
        <v>0</v>
      </c>
      <c r="W461" s="41">
        <v>0</v>
      </c>
      <c r="X461" s="41">
        <f>SUM(AL461,AN461,BO461,BS461)</f>
        <v>0</v>
      </c>
      <c r="Y461" s="41">
        <f>SUM(AO461:BN461)</f>
        <v>0</v>
      </c>
      <c r="Z461" s="41">
        <f>COUNTIF(AO461:BN461, "&gt;0")</f>
        <v>0</v>
      </c>
      <c r="AA461" s="41">
        <f>SUM(AB461:AF461)</f>
        <v>53</v>
      </c>
      <c r="AB461" s="41">
        <f>BP461+BQ461</f>
        <v>53</v>
      </c>
      <c r="AC461" s="41">
        <v>0</v>
      </c>
      <c r="AD461" s="41">
        <v>0</v>
      </c>
      <c r="AE461" s="41">
        <f>SUM(BR461)</f>
        <v>0</v>
      </c>
      <c r="AF461" s="41">
        <f>SUM(AM461)</f>
        <v>0</v>
      </c>
      <c r="AG461" s="122"/>
      <c r="AH461" s="36">
        <v>0</v>
      </c>
      <c r="AI461" s="126">
        <v>0</v>
      </c>
      <c r="AJ461" s="36">
        <v>0</v>
      </c>
      <c r="AK461" s="121"/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14">
        <v>0</v>
      </c>
      <c r="AR461" s="1">
        <v>0</v>
      </c>
      <c r="AS461" s="114">
        <v>0</v>
      </c>
      <c r="AT461" s="114">
        <v>0</v>
      </c>
      <c r="AU461" s="114">
        <v>0</v>
      </c>
      <c r="AV461" s="114">
        <v>0</v>
      </c>
      <c r="AW461" s="114">
        <v>0</v>
      </c>
      <c r="AX461" s="114">
        <v>0</v>
      </c>
      <c r="AY461" s="114">
        <v>0</v>
      </c>
      <c r="AZ461" s="114">
        <v>0</v>
      </c>
      <c r="BA461" s="114">
        <v>0</v>
      </c>
      <c r="BB461" s="114">
        <v>0</v>
      </c>
      <c r="BC461" s="114">
        <v>0</v>
      </c>
      <c r="BD461" s="115">
        <v>0</v>
      </c>
      <c r="BE461" s="114">
        <v>0</v>
      </c>
      <c r="BF461" s="114">
        <v>0</v>
      </c>
      <c r="BG461" s="114">
        <v>0</v>
      </c>
      <c r="BH461" s="114">
        <v>0</v>
      </c>
      <c r="BI461" s="114">
        <v>0</v>
      </c>
      <c r="BJ461" s="114">
        <v>0</v>
      </c>
      <c r="BK461" s="114">
        <v>0</v>
      </c>
      <c r="BL461" s="114">
        <v>0</v>
      </c>
      <c r="BM461" s="114">
        <v>0</v>
      </c>
      <c r="BN461" s="114">
        <v>0</v>
      </c>
      <c r="BO461" s="114">
        <v>0</v>
      </c>
      <c r="BP461" s="114">
        <v>53</v>
      </c>
      <c r="BQ461" s="114">
        <v>0</v>
      </c>
      <c r="BR461" s="114">
        <v>0</v>
      </c>
      <c r="BS461" s="114">
        <v>0</v>
      </c>
    </row>
    <row r="462" spans="1:71" s="1" customFormat="1" ht="15" x14ac:dyDescent="0.25">
      <c r="A462" s="1" t="str">
        <f>CONCATENATE(G462,"-",F462,"-",H462)</f>
        <v>999918228-Black-Cadet</v>
      </c>
      <c r="B462" s="1" t="str">
        <f>CONCATENATE(G462,"-",H462)</f>
        <v>999918228-Cadet</v>
      </c>
      <c r="C462" s="36" t="s">
        <v>217</v>
      </c>
      <c r="D462" s="36" t="s">
        <v>541</v>
      </c>
      <c r="E462" s="36" t="s">
        <v>17</v>
      </c>
      <c r="F462" s="41" t="s">
        <v>14</v>
      </c>
      <c r="G462" s="128">
        <v>999918228</v>
      </c>
      <c r="H462" s="41" t="s">
        <v>18</v>
      </c>
      <c r="I462" s="34">
        <f>((L462)-J462)+T462</f>
        <v>51</v>
      </c>
      <c r="J462" s="36"/>
      <c r="K462" s="37"/>
      <c r="L462" s="34">
        <f>SUM(N462,O462,P462,Q462,R462,M462)</f>
        <v>0</v>
      </c>
      <c r="M462" s="34">
        <f>AJ462</f>
        <v>0</v>
      </c>
      <c r="N462" s="34">
        <f>SUM(AI462)</f>
        <v>0</v>
      </c>
      <c r="O462" s="34">
        <f>0</f>
        <v>0</v>
      </c>
      <c r="P462" s="34">
        <v>0</v>
      </c>
      <c r="Q462" s="34">
        <v>0</v>
      </c>
      <c r="R462" s="34">
        <f>AH462</f>
        <v>0</v>
      </c>
      <c r="S462" s="122"/>
      <c r="T462" s="41">
        <f>SUM(U462,AA462)</f>
        <v>51</v>
      </c>
      <c r="U462" s="41">
        <f>IF(SUM(V462:Y462)&gt;=250, 250,SUM(V462:Y462))</f>
        <v>51</v>
      </c>
      <c r="V462" s="41">
        <v>0</v>
      </c>
      <c r="W462" s="41">
        <v>0</v>
      </c>
      <c r="X462" s="41">
        <f>SUM(AL462,AN462,BO462,BS462)</f>
        <v>0</v>
      </c>
      <c r="Y462" s="41">
        <f>SUM(AO462:BN462)</f>
        <v>51</v>
      </c>
      <c r="Z462" s="41">
        <f>COUNTIF(AO462:BN462, "&gt;0")</f>
        <v>1</v>
      </c>
      <c r="AA462" s="41">
        <f>SUM(AB462:AF462)</f>
        <v>0</v>
      </c>
      <c r="AB462" s="41">
        <f>BP462+BQ462</f>
        <v>0</v>
      </c>
      <c r="AC462" s="41">
        <v>0</v>
      </c>
      <c r="AD462" s="41">
        <v>0</v>
      </c>
      <c r="AE462" s="41">
        <f>SUM(BR462)</f>
        <v>0</v>
      </c>
      <c r="AF462" s="41">
        <f>SUM(AM462)</f>
        <v>0</v>
      </c>
      <c r="AG462" s="122"/>
      <c r="AH462" s="36">
        <v>0</v>
      </c>
      <c r="AI462" s="36">
        <v>0</v>
      </c>
      <c r="AJ462" s="36">
        <v>0</v>
      </c>
      <c r="AK462" s="37">
        <v>0</v>
      </c>
      <c r="AL462" s="36">
        <v>0</v>
      </c>
      <c r="AM462" s="36">
        <v>0</v>
      </c>
      <c r="AN462" s="36">
        <v>0</v>
      </c>
      <c r="AO462" s="36">
        <v>0</v>
      </c>
      <c r="AP462" s="36">
        <v>0</v>
      </c>
      <c r="AQ462" s="114">
        <v>51</v>
      </c>
      <c r="AR462" s="1">
        <v>0</v>
      </c>
      <c r="AS462" s="114">
        <v>0</v>
      </c>
      <c r="AT462" s="114">
        <v>0</v>
      </c>
      <c r="AU462" s="114">
        <v>0</v>
      </c>
      <c r="AV462" s="114">
        <v>0</v>
      </c>
      <c r="AW462" s="114">
        <v>0</v>
      </c>
      <c r="AX462" s="114">
        <v>0</v>
      </c>
      <c r="AY462" s="114">
        <v>0</v>
      </c>
      <c r="AZ462" s="114">
        <v>0</v>
      </c>
      <c r="BA462" s="114">
        <v>0</v>
      </c>
      <c r="BB462" s="114">
        <v>0</v>
      </c>
      <c r="BC462" s="114">
        <v>0</v>
      </c>
      <c r="BD462" s="115">
        <v>0</v>
      </c>
      <c r="BE462" s="114">
        <v>0</v>
      </c>
      <c r="BF462" s="114">
        <v>0</v>
      </c>
      <c r="BG462" s="114">
        <v>0</v>
      </c>
      <c r="BH462" s="114">
        <v>0</v>
      </c>
      <c r="BI462" s="114">
        <v>0</v>
      </c>
      <c r="BJ462" s="114">
        <v>0</v>
      </c>
      <c r="BK462" s="114">
        <v>0</v>
      </c>
      <c r="BL462" s="114">
        <v>0</v>
      </c>
      <c r="BM462" s="114">
        <v>0</v>
      </c>
      <c r="BN462" s="114">
        <v>0</v>
      </c>
      <c r="BO462" s="114">
        <v>0</v>
      </c>
      <c r="BP462" s="114">
        <v>0</v>
      </c>
      <c r="BQ462" s="114">
        <v>0</v>
      </c>
      <c r="BR462" s="114">
        <v>0</v>
      </c>
      <c r="BS462" s="114">
        <v>0</v>
      </c>
    </row>
    <row r="463" spans="1:71" s="1" customFormat="1" ht="15" x14ac:dyDescent="0.25">
      <c r="A463" s="1" t="str">
        <f>CONCATENATE(G463,"-",F463,"-",H463)</f>
        <v>999920760-Black-Cadet</v>
      </c>
      <c r="B463" s="1" t="str">
        <f>CONCATENATE(G463,"-",H463)</f>
        <v>999920760-Cadet</v>
      </c>
      <c r="C463" s="36" t="s">
        <v>2511</v>
      </c>
      <c r="D463" s="36" t="s">
        <v>3115</v>
      </c>
      <c r="E463" s="36" t="s">
        <v>17</v>
      </c>
      <c r="F463" s="41" t="s">
        <v>14</v>
      </c>
      <c r="G463" s="36">
        <v>999920760</v>
      </c>
      <c r="H463" s="36" t="s">
        <v>18</v>
      </c>
      <c r="I463" s="34">
        <f>((L463)-J463)+T463</f>
        <v>51</v>
      </c>
      <c r="J463" s="36"/>
      <c r="K463" s="35"/>
      <c r="L463" s="34">
        <f>SUM(N463,O463,P463,Q463,R463,M463)</f>
        <v>0</v>
      </c>
      <c r="M463" s="34">
        <f>AJ463</f>
        <v>0</v>
      </c>
      <c r="N463" s="34">
        <f>SUM(AI463)</f>
        <v>0</v>
      </c>
      <c r="O463" s="34">
        <f>0</f>
        <v>0</v>
      </c>
      <c r="P463" s="34">
        <v>0</v>
      </c>
      <c r="Q463" s="34">
        <v>0</v>
      </c>
      <c r="R463" s="34">
        <f>AH463</f>
        <v>0</v>
      </c>
      <c r="S463" s="122"/>
      <c r="T463" s="41">
        <f>SUM(U463,AA463)</f>
        <v>51</v>
      </c>
      <c r="U463" s="41">
        <f>IF(SUM(V463:Y463)&gt;=250, 250,SUM(V463:Y463))</f>
        <v>51</v>
      </c>
      <c r="V463" s="41">
        <v>0</v>
      </c>
      <c r="W463" s="41">
        <v>0</v>
      </c>
      <c r="X463" s="41">
        <f>SUM(AL463,AN463,BO463,BS463)</f>
        <v>0</v>
      </c>
      <c r="Y463" s="41">
        <f>SUM(AO463:BN463)</f>
        <v>51</v>
      </c>
      <c r="Z463" s="41">
        <f>COUNTIF(AO463:BN463, "&gt;0")</f>
        <v>1</v>
      </c>
      <c r="AA463" s="41">
        <f>SUM(AB463:AF463)</f>
        <v>0</v>
      </c>
      <c r="AB463" s="41">
        <f>BP463+BQ463</f>
        <v>0</v>
      </c>
      <c r="AC463" s="41">
        <v>0</v>
      </c>
      <c r="AD463" s="41">
        <v>0</v>
      </c>
      <c r="AE463" s="41">
        <f>SUM(BR463)</f>
        <v>0</v>
      </c>
      <c r="AF463" s="41">
        <f>SUM(AM463)</f>
        <v>0</v>
      </c>
      <c r="AG463" s="122"/>
      <c r="AH463" s="36">
        <v>0</v>
      </c>
      <c r="AI463" s="126">
        <v>0</v>
      </c>
      <c r="AJ463" s="36">
        <v>0</v>
      </c>
      <c r="AK463" s="121"/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14">
        <v>0</v>
      </c>
      <c r="AR463" s="1">
        <v>0</v>
      </c>
      <c r="AS463" s="114">
        <v>0</v>
      </c>
      <c r="AT463" s="114">
        <v>0</v>
      </c>
      <c r="AU463" s="114">
        <v>0</v>
      </c>
      <c r="AV463" s="114">
        <v>0</v>
      </c>
      <c r="AW463" s="114">
        <v>0</v>
      </c>
      <c r="AX463" s="114">
        <v>0</v>
      </c>
      <c r="AY463" s="114">
        <v>0</v>
      </c>
      <c r="AZ463" s="114">
        <v>0</v>
      </c>
      <c r="BA463" s="114">
        <v>0</v>
      </c>
      <c r="BB463" s="114">
        <v>0</v>
      </c>
      <c r="BC463" s="114">
        <v>0</v>
      </c>
      <c r="BD463" s="115">
        <v>0</v>
      </c>
      <c r="BE463" s="114">
        <v>0</v>
      </c>
      <c r="BF463" s="114">
        <v>0</v>
      </c>
      <c r="BG463" s="114">
        <v>0</v>
      </c>
      <c r="BH463" s="114">
        <v>0</v>
      </c>
      <c r="BI463" s="114">
        <v>51</v>
      </c>
      <c r="BJ463" s="114">
        <v>0</v>
      </c>
      <c r="BK463" s="114">
        <v>0</v>
      </c>
      <c r="BL463" s="114">
        <v>0</v>
      </c>
      <c r="BM463" s="114">
        <v>0</v>
      </c>
      <c r="BN463" s="114">
        <v>0</v>
      </c>
      <c r="BO463" s="114">
        <v>0</v>
      </c>
      <c r="BP463" s="114">
        <v>0</v>
      </c>
      <c r="BQ463" s="114">
        <v>0</v>
      </c>
      <c r="BR463" s="114">
        <v>0</v>
      </c>
      <c r="BS463" s="114">
        <v>0</v>
      </c>
    </row>
    <row r="464" spans="1:71" s="1" customFormat="1" ht="15" x14ac:dyDescent="0.25">
      <c r="A464" s="1" t="str">
        <f>CONCATENATE(G464,"-",F464,"-",H464)</f>
        <v>999923920-Black-Cadet</v>
      </c>
      <c r="B464" s="1" t="str">
        <f>CONCATENATE(G464,"-",H464)</f>
        <v>999923920-Cadet</v>
      </c>
      <c r="C464" s="36" t="s">
        <v>881</v>
      </c>
      <c r="D464" s="36" t="s">
        <v>3116</v>
      </c>
      <c r="E464" s="36" t="s">
        <v>17</v>
      </c>
      <c r="F464" s="41" t="s">
        <v>14</v>
      </c>
      <c r="G464" s="36">
        <v>999923920</v>
      </c>
      <c r="H464" s="36" t="s">
        <v>18</v>
      </c>
      <c r="I464" s="34">
        <f>((L464)-J464)+T464</f>
        <v>51</v>
      </c>
      <c r="J464" s="36"/>
      <c r="K464" s="35"/>
      <c r="L464" s="34">
        <f>SUM(N464,O464,P464,Q464,R464,M464)</f>
        <v>0</v>
      </c>
      <c r="M464" s="34">
        <f>AJ464</f>
        <v>0</v>
      </c>
      <c r="N464" s="34">
        <f>SUM(AI464)</f>
        <v>0</v>
      </c>
      <c r="O464" s="34">
        <f>0</f>
        <v>0</v>
      </c>
      <c r="P464" s="34">
        <v>0</v>
      </c>
      <c r="Q464" s="34">
        <v>0</v>
      </c>
      <c r="R464" s="34">
        <f>AH464</f>
        <v>0</v>
      </c>
      <c r="S464" s="122"/>
      <c r="T464" s="41">
        <f>SUM(U464,AA464)</f>
        <v>51</v>
      </c>
      <c r="U464" s="41">
        <f>IF(SUM(V464:Y464)&gt;=250, 250,SUM(V464:Y464))</f>
        <v>51</v>
      </c>
      <c r="V464" s="41">
        <v>0</v>
      </c>
      <c r="W464" s="41">
        <v>0</v>
      </c>
      <c r="X464" s="41">
        <f>SUM(AL464,AN464,BO464,BS464)</f>
        <v>0</v>
      </c>
      <c r="Y464" s="41">
        <f>SUM(AO464:BN464)</f>
        <v>51</v>
      </c>
      <c r="Z464" s="41">
        <f>COUNTIF(AO464:BN464, "&gt;0")</f>
        <v>1</v>
      </c>
      <c r="AA464" s="41">
        <f>SUM(AB464:AF464)</f>
        <v>0</v>
      </c>
      <c r="AB464" s="41">
        <f>BP464+BQ464</f>
        <v>0</v>
      </c>
      <c r="AC464" s="41">
        <v>0</v>
      </c>
      <c r="AD464" s="41">
        <v>0</v>
      </c>
      <c r="AE464" s="41">
        <f>SUM(BR464)</f>
        <v>0</v>
      </c>
      <c r="AF464" s="41">
        <f>SUM(AM464)</f>
        <v>0</v>
      </c>
      <c r="AG464" s="122"/>
      <c r="AH464" s="36">
        <v>0</v>
      </c>
      <c r="AI464" s="126">
        <v>0</v>
      </c>
      <c r="AJ464" s="36">
        <v>0</v>
      </c>
      <c r="AK464" s="121"/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14">
        <v>0</v>
      </c>
      <c r="AR464" s="1">
        <v>0</v>
      </c>
      <c r="AS464" s="114">
        <v>0</v>
      </c>
      <c r="AT464" s="114">
        <v>0</v>
      </c>
      <c r="AU464" s="114">
        <v>0</v>
      </c>
      <c r="AV464" s="114">
        <v>0</v>
      </c>
      <c r="AW464" s="114">
        <v>0</v>
      </c>
      <c r="AX464" s="114">
        <v>0</v>
      </c>
      <c r="AY464" s="114">
        <v>0</v>
      </c>
      <c r="AZ464" s="114">
        <v>0</v>
      </c>
      <c r="BA464" s="114">
        <v>0</v>
      </c>
      <c r="BB464" s="114">
        <v>0</v>
      </c>
      <c r="BC464" s="114">
        <v>0</v>
      </c>
      <c r="BD464" s="115">
        <v>0</v>
      </c>
      <c r="BE464" s="114">
        <v>0</v>
      </c>
      <c r="BF464" s="114">
        <v>0</v>
      </c>
      <c r="BG464" s="114">
        <v>0</v>
      </c>
      <c r="BH464" s="114">
        <v>0</v>
      </c>
      <c r="BI464" s="114">
        <v>51</v>
      </c>
      <c r="BJ464" s="114">
        <v>0</v>
      </c>
      <c r="BK464" s="114">
        <v>0</v>
      </c>
      <c r="BL464" s="114">
        <v>0</v>
      </c>
      <c r="BM464" s="114">
        <v>0</v>
      </c>
      <c r="BN464" s="114">
        <v>0</v>
      </c>
      <c r="BO464" s="114">
        <v>0</v>
      </c>
      <c r="BP464" s="114">
        <v>0</v>
      </c>
      <c r="BQ464" s="114">
        <v>0</v>
      </c>
      <c r="BR464" s="114">
        <v>0</v>
      </c>
      <c r="BS464" s="114">
        <v>0</v>
      </c>
    </row>
    <row r="465" spans="1:71" s="1" customFormat="1" ht="15" x14ac:dyDescent="0.25">
      <c r="A465" s="1" t="str">
        <f>CONCATENATE(G465,"-",F465,"-",H465)</f>
        <v>999924678-Black-Cadet</v>
      </c>
      <c r="B465" s="1" t="str">
        <f>CONCATENATE(G465,"-",H465)</f>
        <v>999924678-Cadet</v>
      </c>
      <c r="C465" s="34" t="s">
        <v>922</v>
      </c>
      <c r="D465" s="34" t="s">
        <v>174</v>
      </c>
      <c r="E465" s="34" t="s">
        <v>17</v>
      </c>
      <c r="F465" s="41" t="s">
        <v>14</v>
      </c>
      <c r="G465" s="127">
        <v>999924678</v>
      </c>
      <c r="H465" s="41" t="s">
        <v>18</v>
      </c>
      <c r="I465" s="34">
        <f>((L465)-J465)+T465</f>
        <v>51</v>
      </c>
      <c r="J465" s="36"/>
      <c r="K465" s="35"/>
      <c r="L465" s="34">
        <f>SUM(N465,O465,P465,Q465,R465,M465)</f>
        <v>0</v>
      </c>
      <c r="M465" s="34">
        <f>AJ465</f>
        <v>0</v>
      </c>
      <c r="N465" s="34">
        <f>SUM(AI465)</f>
        <v>0</v>
      </c>
      <c r="O465" s="34">
        <f>0</f>
        <v>0</v>
      </c>
      <c r="P465" s="34">
        <v>0</v>
      </c>
      <c r="Q465" s="34">
        <v>0</v>
      </c>
      <c r="R465" s="34">
        <f>AH465</f>
        <v>0</v>
      </c>
      <c r="S465" s="122"/>
      <c r="T465" s="41">
        <f>SUM(U465,AA465)</f>
        <v>51</v>
      </c>
      <c r="U465" s="41">
        <f>IF(SUM(V465:Y465)&gt;=250, 250,SUM(V465:Y465))</f>
        <v>51</v>
      </c>
      <c r="V465" s="41">
        <v>0</v>
      </c>
      <c r="W465" s="41">
        <v>0</v>
      </c>
      <c r="X465" s="41">
        <f>SUM(AL465,AN465,BO465,BS465)</f>
        <v>0</v>
      </c>
      <c r="Y465" s="41">
        <f>SUM(AO465:BN465)</f>
        <v>51</v>
      </c>
      <c r="Z465" s="41">
        <f>COUNTIF(AO465:BN465, "&gt;0")</f>
        <v>1</v>
      </c>
      <c r="AA465" s="41">
        <f>SUM(AB465:AF465)</f>
        <v>0</v>
      </c>
      <c r="AB465" s="41">
        <f>BP465+BQ465</f>
        <v>0</v>
      </c>
      <c r="AC465" s="41">
        <v>0</v>
      </c>
      <c r="AD465" s="41">
        <v>0</v>
      </c>
      <c r="AE465" s="41">
        <f>SUM(BR465)</f>
        <v>0</v>
      </c>
      <c r="AF465" s="41">
        <f>SUM(AM465)</f>
        <v>0</v>
      </c>
      <c r="AG465" s="122"/>
      <c r="AH465" s="36">
        <v>0</v>
      </c>
      <c r="AI465" s="126">
        <v>0</v>
      </c>
      <c r="AJ465" s="36">
        <v>0</v>
      </c>
      <c r="AK465" s="121"/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14">
        <v>0</v>
      </c>
      <c r="AR465" s="1">
        <v>0</v>
      </c>
      <c r="AS465" s="114">
        <v>0</v>
      </c>
      <c r="AT465" s="114">
        <v>0</v>
      </c>
      <c r="AU465" s="114">
        <v>0</v>
      </c>
      <c r="AV465" s="114">
        <v>0</v>
      </c>
      <c r="AW465" s="114">
        <v>51</v>
      </c>
      <c r="AX465" s="114">
        <v>0</v>
      </c>
      <c r="AY465" s="114">
        <v>0</v>
      </c>
      <c r="AZ465" s="114">
        <v>0</v>
      </c>
      <c r="BA465" s="114">
        <v>0</v>
      </c>
      <c r="BB465" s="114">
        <v>0</v>
      </c>
      <c r="BC465" s="114">
        <v>0</v>
      </c>
      <c r="BD465" s="115">
        <v>0</v>
      </c>
      <c r="BE465" s="114">
        <v>0</v>
      </c>
      <c r="BF465" s="114">
        <v>0</v>
      </c>
      <c r="BG465" s="114">
        <v>0</v>
      </c>
      <c r="BH465" s="114">
        <v>0</v>
      </c>
      <c r="BI465" s="114">
        <v>0</v>
      </c>
      <c r="BJ465" s="114">
        <v>0</v>
      </c>
      <c r="BK465" s="114">
        <v>0</v>
      </c>
      <c r="BL465" s="114">
        <v>0</v>
      </c>
      <c r="BM465" s="114">
        <v>0</v>
      </c>
      <c r="BN465" s="114">
        <v>0</v>
      </c>
      <c r="BO465" s="114">
        <v>0</v>
      </c>
      <c r="BP465" s="114">
        <v>0</v>
      </c>
      <c r="BQ465" s="114">
        <v>0</v>
      </c>
      <c r="BR465" s="114">
        <v>0</v>
      </c>
      <c r="BS465" s="114">
        <v>0</v>
      </c>
    </row>
    <row r="466" spans="1:71" s="1" customFormat="1" ht="15" x14ac:dyDescent="0.25">
      <c r="A466" s="1" t="str">
        <f>CONCATENATE(G466,"-",F466,"-",H466)</f>
        <v>999928731-Black-Cadet</v>
      </c>
      <c r="B466" s="1" t="str">
        <f>CONCATENATE(G466,"-",H466)</f>
        <v>999928731-Cadet</v>
      </c>
      <c r="C466" s="36" t="s">
        <v>144</v>
      </c>
      <c r="D466" s="36" t="s">
        <v>1206</v>
      </c>
      <c r="E466" s="36" t="s">
        <v>17</v>
      </c>
      <c r="F466" s="41" t="s">
        <v>14</v>
      </c>
      <c r="G466" s="36">
        <v>999928731</v>
      </c>
      <c r="H466" s="36" t="s">
        <v>18</v>
      </c>
      <c r="I466" s="34">
        <f>((L466)-J466)+T466</f>
        <v>51</v>
      </c>
      <c r="J466" s="36"/>
      <c r="K466" s="35"/>
      <c r="L466" s="34">
        <f>SUM(N466,O466,P466,Q466,R466,M466)</f>
        <v>0</v>
      </c>
      <c r="M466" s="34">
        <f>AJ466</f>
        <v>0</v>
      </c>
      <c r="N466" s="34">
        <f>SUM(AI466)</f>
        <v>0</v>
      </c>
      <c r="O466" s="34">
        <f>0</f>
        <v>0</v>
      </c>
      <c r="P466" s="34">
        <v>0</v>
      </c>
      <c r="Q466" s="34">
        <v>0</v>
      </c>
      <c r="R466" s="34">
        <f>AH466</f>
        <v>0</v>
      </c>
      <c r="S466" s="122"/>
      <c r="T466" s="41">
        <f>SUM(U466,AA466)</f>
        <v>51</v>
      </c>
      <c r="U466" s="41">
        <f>IF(SUM(V466:Y466)&gt;=250, 250,SUM(V466:Y466))</f>
        <v>51</v>
      </c>
      <c r="V466" s="41">
        <v>0</v>
      </c>
      <c r="W466" s="41">
        <v>0</v>
      </c>
      <c r="X466" s="41">
        <f>SUM(AL466,AN466,BO466,BS466)</f>
        <v>0</v>
      </c>
      <c r="Y466" s="41">
        <f>SUM(AO466:BN466)</f>
        <v>51</v>
      </c>
      <c r="Z466" s="41">
        <f>COUNTIF(AO466:BN466, "&gt;0")</f>
        <v>1</v>
      </c>
      <c r="AA466" s="41">
        <f>SUM(AB466:AF466)</f>
        <v>0</v>
      </c>
      <c r="AB466" s="41">
        <f>BP466+BQ466</f>
        <v>0</v>
      </c>
      <c r="AC466" s="41">
        <v>0</v>
      </c>
      <c r="AD466" s="41">
        <v>0</v>
      </c>
      <c r="AE466" s="41">
        <f>SUM(BR466)</f>
        <v>0</v>
      </c>
      <c r="AF466" s="41">
        <f>SUM(AM466)</f>
        <v>0</v>
      </c>
      <c r="AG466" s="122"/>
      <c r="AH466" s="36">
        <v>0</v>
      </c>
      <c r="AI466" s="126">
        <v>0</v>
      </c>
      <c r="AJ466" s="36">
        <v>0</v>
      </c>
      <c r="AK466" s="121"/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14">
        <v>0</v>
      </c>
      <c r="AR466" s="1">
        <v>0</v>
      </c>
      <c r="AS466" s="114">
        <v>0</v>
      </c>
      <c r="AT466" s="114">
        <v>0</v>
      </c>
      <c r="AU466" s="114">
        <v>0</v>
      </c>
      <c r="AV466" s="114">
        <v>0</v>
      </c>
      <c r="AW466" s="114">
        <v>0</v>
      </c>
      <c r="AX466" s="114">
        <v>0</v>
      </c>
      <c r="AY466" s="114">
        <v>0</v>
      </c>
      <c r="AZ466" s="114">
        <v>0</v>
      </c>
      <c r="BA466" s="114">
        <v>0</v>
      </c>
      <c r="BB466" s="114">
        <v>0</v>
      </c>
      <c r="BC466" s="114">
        <v>0</v>
      </c>
      <c r="BD466" s="115">
        <v>51</v>
      </c>
      <c r="BE466" s="114">
        <v>0</v>
      </c>
      <c r="BF466" s="114">
        <v>0</v>
      </c>
      <c r="BG466" s="114">
        <v>0</v>
      </c>
      <c r="BH466" s="114">
        <v>0</v>
      </c>
      <c r="BI466" s="114">
        <v>0</v>
      </c>
      <c r="BJ466" s="114">
        <v>0</v>
      </c>
      <c r="BK466" s="114">
        <v>0</v>
      </c>
      <c r="BL466" s="114">
        <v>0</v>
      </c>
      <c r="BM466" s="114">
        <v>0</v>
      </c>
      <c r="BN466" s="114">
        <v>0</v>
      </c>
      <c r="BO466" s="114">
        <v>0</v>
      </c>
      <c r="BP466" s="114">
        <v>0</v>
      </c>
      <c r="BQ466" s="114">
        <v>0</v>
      </c>
      <c r="BR466" s="114">
        <v>0</v>
      </c>
      <c r="BS466" s="114">
        <v>0</v>
      </c>
    </row>
    <row r="467" spans="1:71" s="1" customFormat="1" ht="15" x14ac:dyDescent="0.25">
      <c r="A467" s="1" t="str">
        <f>CONCATENATE(G467,"-",F467,"-",H467)</f>
        <v>999933235-Black-Cadet</v>
      </c>
      <c r="B467" s="1" t="str">
        <f>CONCATENATE(G467,"-",H467)</f>
        <v>999933235-Cadet</v>
      </c>
      <c r="C467" s="36" t="s">
        <v>2583</v>
      </c>
      <c r="D467" s="36" t="s">
        <v>1378</v>
      </c>
      <c r="E467" s="36" t="s">
        <v>17</v>
      </c>
      <c r="F467" s="41" t="s">
        <v>14</v>
      </c>
      <c r="G467" s="128">
        <v>999933235</v>
      </c>
      <c r="H467" s="41" t="s">
        <v>18</v>
      </c>
      <c r="I467" s="34">
        <f>((L467)-J467)+T467</f>
        <v>51</v>
      </c>
      <c r="J467" s="36"/>
      <c r="K467" s="35"/>
      <c r="L467" s="34">
        <f>SUM(N467,O467,P467,Q467,R467,M467)</f>
        <v>0</v>
      </c>
      <c r="M467" s="34">
        <f>AJ467</f>
        <v>0</v>
      </c>
      <c r="N467" s="34">
        <f>SUM(AI467)</f>
        <v>0</v>
      </c>
      <c r="O467" s="34">
        <f>0</f>
        <v>0</v>
      </c>
      <c r="P467" s="34">
        <v>0</v>
      </c>
      <c r="Q467" s="34">
        <v>0</v>
      </c>
      <c r="R467" s="34">
        <f>AH467</f>
        <v>0</v>
      </c>
      <c r="S467" s="122"/>
      <c r="T467" s="41">
        <f>SUM(U467,AA467)</f>
        <v>51</v>
      </c>
      <c r="U467" s="41">
        <f>IF(SUM(V467:Y467)&gt;=250, 250,SUM(V467:Y467))</f>
        <v>51</v>
      </c>
      <c r="V467" s="41">
        <v>0</v>
      </c>
      <c r="W467" s="41">
        <v>0</v>
      </c>
      <c r="X467" s="41">
        <f>SUM(AL467,AN467,BO467,BS467)</f>
        <v>0</v>
      </c>
      <c r="Y467" s="41">
        <f>SUM(AO467:BN467)</f>
        <v>51</v>
      </c>
      <c r="Z467" s="41">
        <f>COUNTIF(AO467:BN467, "&gt;0")</f>
        <v>1</v>
      </c>
      <c r="AA467" s="41">
        <f>SUM(AB467:AF467)</f>
        <v>0</v>
      </c>
      <c r="AB467" s="41">
        <f>BP467+BQ467</f>
        <v>0</v>
      </c>
      <c r="AC467" s="41">
        <v>0</v>
      </c>
      <c r="AD467" s="41">
        <v>0</v>
      </c>
      <c r="AE467" s="41">
        <f>SUM(BR467)</f>
        <v>0</v>
      </c>
      <c r="AF467" s="41">
        <f>SUM(AM467)</f>
        <v>0</v>
      </c>
      <c r="AG467" s="122"/>
      <c r="AH467" s="36">
        <v>0</v>
      </c>
      <c r="AI467" s="126">
        <v>0</v>
      </c>
      <c r="AJ467" s="36">
        <v>0</v>
      </c>
      <c r="AK467" s="121"/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14">
        <v>0</v>
      </c>
      <c r="AR467" s="1">
        <v>0</v>
      </c>
      <c r="AS467" s="114">
        <v>0</v>
      </c>
      <c r="AT467" s="114">
        <v>0</v>
      </c>
      <c r="AU467" s="114">
        <v>0</v>
      </c>
      <c r="AV467" s="114">
        <v>0</v>
      </c>
      <c r="AW467" s="114">
        <v>0</v>
      </c>
      <c r="AX467" s="114">
        <v>0</v>
      </c>
      <c r="AY467" s="114">
        <v>51</v>
      </c>
      <c r="AZ467" s="114">
        <v>0</v>
      </c>
      <c r="BA467" s="114">
        <v>0</v>
      </c>
      <c r="BB467" s="114">
        <v>0</v>
      </c>
      <c r="BC467" s="114">
        <v>0</v>
      </c>
      <c r="BD467" s="115">
        <v>0</v>
      </c>
      <c r="BE467" s="114">
        <v>0</v>
      </c>
      <c r="BF467" s="114">
        <v>0</v>
      </c>
      <c r="BG467" s="114">
        <v>0</v>
      </c>
      <c r="BH467" s="114">
        <v>0</v>
      </c>
      <c r="BI467" s="114">
        <v>0</v>
      </c>
      <c r="BJ467" s="114">
        <v>0</v>
      </c>
      <c r="BK467" s="114">
        <v>0</v>
      </c>
      <c r="BL467" s="114">
        <v>0</v>
      </c>
      <c r="BM467" s="114">
        <v>0</v>
      </c>
      <c r="BN467" s="114">
        <v>0</v>
      </c>
      <c r="BO467" s="114">
        <v>0</v>
      </c>
      <c r="BP467" s="114">
        <v>0</v>
      </c>
      <c r="BQ467" s="114">
        <v>0</v>
      </c>
      <c r="BR467" s="114">
        <v>0</v>
      </c>
      <c r="BS467" s="114">
        <v>0</v>
      </c>
    </row>
    <row r="468" spans="1:71" s="1" customFormat="1" ht="15" x14ac:dyDescent="0.25">
      <c r="A468" s="1" t="str">
        <f>CONCATENATE(G468,"-",F468,"-",H468)</f>
        <v>999933769-Black-Cadet</v>
      </c>
      <c r="B468" s="1" t="str">
        <f>CONCATENATE(G468,"-",H468)</f>
        <v>999933769-Cadet</v>
      </c>
      <c r="C468" s="36" t="s">
        <v>963</v>
      </c>
      <c r="D468" s="36" t="s">
        <v>2584</v>
      </c>
      <c r="E468" s="36" t="s">
        <v>17</v>
      </c>
      <c r="F468" s="41" t="s">
        <v>14</v>
      </c>
      <c r="G468" s="128">
        <v>999933769</v>
      </c>
      <c r="H468" s="41" t="s">
        <v>18</v>
      </c>
      <c r="I468" s="34">
        <f>((L468)-J468)+T468</f>
        <v>51</v>
      </c>
      <c r="J468" s="36"/>
      <c r="K468" s="35"/>
      <c r="L468" s="34">
        <f>SUM(N468,O468,P468,Q468,R468,M468)</f>
        <v>0</v>
      </c>
      <c r="M468" s="34">
        <f>AJ468</f>
        <v>0</v>
      </c>
      <c r="N468" s="34">
        <f>SUM(AI468)</f>
        <v>0</v>
      </c>
      <c r="O468" s="34">
        <f>0</f>
        <v>0</v>
      </c>
      <c r="P468" s="34">
        <v>0</v>
      </c>
      <c r="Q468" s="34">
        <v>0</v>
      </c>
      <c r="R468" s="34">
        <f>AH468</f>
        <v>0</v>
      </c>
      <c r="S468" s="122"/>
      <c r="T468" s="41">
        <f>SUM(U468,AA468)</f>
        <v>51</v>
      </c>
      <c r="U468" s="41">
        <f>IF(SUM(V468:Y468)&gt;=250, 250,SUM(V468:Y468))</f>
        <v>51</v>
      </c>
      <c r="V468" s="41">
        <v>0</v>
      </c>
      <c r="W468" s="41">
        <v>0</v>
      </c>
      <c r="X468" s="41">
        <f>SUM(AL468,AN468,BO468,BS468)</f>
        <v>0</v>
      </c>
      <c r="Y468" s="41">
        <f>SUM(AO468:BN468)</f>
        <v>51</v>
      </c>
      <c r="Z468" s="41">
        <f>COUNTIF(AO468:BN468, "&gt;0")</f>
        <v>1</v>
      </c>
      <c r="AA468" s="41">
        <f>SUM(AB468:AF468)</f>
        <v>0</v>
      </c>
      <c r="AB468" s="41">
        <f>BP468+BQ468</f>
        <v>0</v>
      </c>
      <c r="AC468" s="41">
        <v>0</v>
      </c>
      <c r="AD468" s="41">
        <v>0</v>
      </c>
      <c r="AE468" s="41">
        <f>SUM(BR468)</f>
        <v>0</v>
      </c>
      <c r="AF468" s="41">
        <f>SUM(AM468)</f>
        <v>0</v>
      </c>
      <c r="AG468" s="122"/>
      <c r="AH468" s="36">
        <v>0</v>
      </c>
      <c r="AI468" s="126">
        <v>0</v>
      </c>
      <c r="AJ468" s="36">
        <v>0</v>
      </c>
      <c r="AK468" s="121"/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14">
        <v>0</v>
      </c>
      <c r="AR468" s="1">
        <v>0</v>
      </c>
      <c r="AS468" s="114">
        <v>0</v>
      </c>
      <c r="AT468" s="114">
        <v>0</v>
      </c>
      <c r="AU468" s="114">
        <v>0</v>
      </c>
      <c r="AV468" s="114">
        <v>0</v>
      </c>
      <c r="AW468" s="114">
        <v>0</v>
      </c>
      <c r="AX468" s="114">
        <v>0</v>
      </c>
      <c r="AY468" s="114">
        <v>51</v>
      </c>
      <c r="AZ468" s="114">
        <v>0</v>
      </c>
      <c r="BA468" s="114">
        <v>0</v>
      </c>
      <c r="BB468" s="114">
        <v>0</v>
      </c>
      <c r="BC468" s="114">
        <v>0</v>
      </c>
      <c r="BD468" s="115">
        <v>0</v>
      </c>
      <c r="BE468" s="114">
        <v>0</v>
      </c>
      <c r="BF468" s="114">
        <v>0</v>
      </c>
      <c r="BG468" s="114">
        <v>0</v>
      </c>
      <c r="BH468" s="114">
        <v>0</v>
      </c>
      <c r="BI468" s="114">
        <v>0</v>
      </c>
      <c r="BJ468" s="114">
        <v>0</v>
      </c>
      <c r="BK468" s="114">
        <v>0</v>
      </c>
      <c r="BL468" s="114">
        <v>0</v>
      </c>
      <c r="BM468" s="114">
        <v>0</v>
      </c>
      <c r="BN468" s="114">
        <v>0</v>
      </c>
      <c r="BO468" s="114">
        <v>0</v>
      </c>
      <c r="BP468" s="114">
        <v>0</v>
      </c>
      <c r="BQ468" s="114">
        <v>0</v>
      </c>
      <c r="BR468" s="114">
        <v>0</v>
      </c>
      <c r="BS468" s="114">
        <v>0</v>
      </c>
    </row>
    <row r="469" spans="1:71" s="1" customFormat="1" ht="15" x14ac:dyDescent="0.25">
      <c r="A469" s="1" t="str">
        <f>CONCATENATE(G469,"-",F469,"-",H469)</f>
        <v>999933804-Black-Cadet</v>
      </c>
      <c r="B469" s="1" t="str">
        <f>CONCATENATE(G469,"-",H469)</f>
        <v>999933804-Cadet</v>
      </c>
      <c r="C469" s="149" t="s">
        <v>1247</v>
      </c>
      <c r="D469" s="149" t="s">
        <v>2910</v>
      </c>
      <c r="E469" s="149" t="s">
        <v>17</v>
      </c>
      <c r="F469" s="41" t="s">
        <v>14</v>
      </c>
      <c r="G469" s="149">
        <v>999933804</v>
      </c>
      <c r="H469" s="149" t="s">
        <v>18</v>
      </c>
      <c r="I469" s="34">
        <f>((L469)-J469)+T469</f>
        <v>51</v>
      </c>
      <c r="J469" s="36"/>
      <c r="K469" s="35"/>
      <c r="L469" s="34">
        <f>SUM(N469,O469,P469,Q469,R469,M469)</f>
        <v>0</v>
      </c>
      <c r="M469" s="34">
        <f>AJ469</f>
        <v>0</v>
      </c>
      <c r="N469" s="34">
        <f>SUM(AI469)</f>
        <v>0</v>
      </c>
      <c r="O469" s="34">
        <f>0</f>
        <v>0</v>
      </c>
      <c r="P469" s="34">
        <v>0</v>
      </c>
      <c r="Q469" s="34">
        <v>0</v>
      </c>
      <c r="R469" s="34">
        <f>AH469</f>
        <v>0</v>
      </c>
      <c r="S469" s="122"/>
      <c r="T469" s="41">
        <f>SUM(U469,AA469)</f>
        <v>51</v>
      </c>
      <c r="U469" s="41">
        <f>IF(SUM(V469:Y469)&gt;=250, 250,SUM(V469:Y469))</f>
        <v>51</v>
      </c>
      <c r="V469" s="41">
        <v>0</v>
      </c>
      <c r="W469" s="41">
        <v>0</v>
      </c>
      <c r="X469" s="41">
        <f>SUM(AL469,AN469,BO469,BS469)</f>
        <v>0</v>
      </c>
      <c r="Y469" s="41">
        <f>SUM(AO469:BN469)</f>
        <v>51</v>
      </c>
      <c r="Z469" s="41">
        <f>COUNTIF(AO469:BN469, "&gt;0")</f>
        <v>1</v>
      </c>
      <c r="AA469" s="41">
        <f>SUM(AB469:AF469)</f>
        <v>0</v>
      </c>
      <c r="AB469" s="41">
        <f>BP469+BQ469</f>
        <v>0</v>
      </c>
      <c r="AC469" s="41">
        <v>0</v>
      </c>
      <c r="AD469" s="41">
        <v>0</v>
      </c>
      <c r="AE469" s="41">
        <f>SUM(BR469)</f>
        <v>0</v>
      </c>
      <c r="AF469" s="41">
        <f>SUM(AM469)</f>
        <v>0</v>
      </c>
      <c r="AG469" s="122"/>
      <c r="AH469" s="36">
        <v>0</v>
      </c>
      <c r="AI469" s="126">
        <v>0</v>
      </c>
      <c r="AJ469" s="36">
        <v>0</v>
      </c>
      <c r="AK469" s="121"/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14">
        <v>0</v>
      </c>
      <c r="AR469" s="1">
        <v>0</v>
      </c>
      <c r="AS469" s="114">
        <v>0</v>
      </c>
      <c r="AT469" s="114">
        <v>0</v>
      </c>
      <c r="AU469" s="114">
        <v>0</v>
      </c>
      <c r="AV469" s="114">
        <v>0</v>
      </c>
      <c r="AW469" s="114">
        <v>0</v>
      </c>
      <c r="AX469" s="114">
        <v>0</v>
      </c>
      <c r="AY469" s="114">
        <v>0</v>
      </c>
      <c r="AZ469" s="114">
        <v>0</v>
      </c>
      <c r="BA469" s="114">
        <v>0</v>
      </c>
      <c r="BB469" s="114">
        <v>0</v>
      </c>
      <c r="BC469" s="114">
        <v>0</v>
      </c>
      <c r="BD469" s="115">
        <v>0</v>
      </c>
      <c r="BE469" s="114">
        <v>0</v>
      </c>
      <c r="BF469" s="114">
        <v>51</v>
      </c>
      <c r="BG469" s="114">
        <v>0</v>
      </c>
      <c r="BH469" s="114">
        <v>0</v>
      </c>
      <c r="BI469" s="114">
        <v>0</v>
      </c>
      <c r="BJ469" s="114">
        <v>0</v>
      </c>
      <c r="BK469" s="114">
        <v>0</v>
      </c>
      <c r="BL469" s="114">
        <v>0</v>
      </c>
      <c r="BM469" s="114">
        <v>0</v>
      </c>
      <c r="BN469" s="114">
        <v>0</v>
      </c>
      <c r="BO469" s="114">
        <v>0</v>
      </c>
      <c r="BP469" s="114">
        <v>0</v>
      </c>
      <c r="BQ469" s="114">
        <v>0</v>
      </c>
      <c r="BR469" s="114">
        <v>0</v>
      </c>
      <c r="BS469" s="114">
        <v>0</v>
      </c>
    </row>
    <row r="470" spans="1:71" s="1" customFormat="1" ht="15" x14ac:dyDescent="0.25">
      <c r="A470" s="1" t="str">
        <f>CONCATENATE(G470,"-",F470,"-",H470)</f>
        <v>999934121-Black-Cadet</v>
      </c>
      <c r="B470" s="1" t="str">
        <f>CONCATENATE(G470,"-",H470)</f>
        <v>999934121-Cadet</v>
      </c>
      <c r="C470" s="36" t="s">
        <v>498</v>
      </c>
      <c r="D470" s="36" t="s">
        <v>1609</v>
      </c>
      <c r="E470" s="36" t="s">
        <v>17</v>
      </c>
      <c r="F470" s="41" t="s">
        <v>14</v>
      </c>
      <c r="G470" s="128">
        <v>999934121</v>
      </c>
      <c r="H470" s="41" t="s">
        <v>18</v>
      </c>
      <c r="I470" s="34">
        <f>((L470)-J470)+T470</f>
        <v>51</v>
      </c>
      <c r="J470" s="36"/>
      <c r="K470" s="35"/>
      <c r="L470" s="34">
        <f>SUM(N470,O470,P470,Q470,R470,M470)</f>
        <v>0</v>
      </c>
      <c r="M470" s="34">
        <f>AJ470</f>
        <v>0</v>
      </c>
      <c r="N470" s="34">
        <f>SUM(AI470)</f>
        <v>0</v>
      </c>
      <c r="O470" s="34">
        <f>0</f>
        <v>0</v>
      </c>
      <c r="P470" s="34">
        <v>0</v>
      </c>
      <c r="Q470" s="34">
        <v>0</v>
      </c>
      <c r="R470" s="34">
        <f>AH470</f>
        <v>0</v>
      </c>
      <c r="S470" s="122"/>
      <c r="T470" s="41">
        <f>SUM(U470,AA470)</f>
        <v>51</v>
      </c>
      <c r="U470" s="41">
        <f>IF(SUM(V470:Y470)&gt;=250, 250,SUM(V470:Y470))</f>
        <v>51</v>
      </c>
      <c r="V470" s="41">
        <v>0</v>
      </c>
      <c r="W470" s="41">
        <v>0</v>
      </c>
      <c r="X470" s="41">
        <f>SUM(AL470,AN470,BO470,BS470)</f>
        <v>0</v>
      </c>
      <c r="Y470" s="41">
        <f>SUM(AO470:BN470)</f>
        <v>51</v>
      </c>
      <c r="Z470" s="41">
        <f>COUNTIF(AO470:BN470, "&gt;0")</f>
        <v>1</v>
      </c>
      <c r="AA470" s="41">
        <f>SUM(AB470:AF470)</f>
        <v>0</v>
      </c>
      <c r="AB470" s="41">
        <f>BP470+BQ470</f>
        <v>0</v>
      </c>
      <c r="AC470" s="41">
        <v>0</v>
      </c>
      <c r="AD470" s="41">
        <v>0</v>
      </c>
      <c r="AE470" s="41">
        <f>SUM(BR470)</f>
        <v>0</v>
      </c>
      <c r="AF470" s="41">
        <f>SUM(AM470)</f>
        <v>0</v>
      </c>
      <c r="AG470" s="122"/>
      <c r="AH470" s="36">
        <v>0</v>
      </c>
      <c r="AI470" s="126">
        <v>0</v>
      </c>
      <c r="AJ470" s="36">
        <v>0</v>
      </c>
      <c r="AK470" s="121"/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14">
        <v>0</v>
      </c>
      <c r="AR470" s="1">
        <v>0</v>
      </c>
      <c r="AS470" s="114">
        <v>0</v>
      </c>
      <c r="AT470" s="114">
        <v>0</v>
      </c>
      <c r="AU470" s="114">
        <v>0</v>
      </c>
      <c r="AV470" s="114">
        <v>0</v>
      </c>
      <c r="AW470" s="114">
        <v>0</v>
      </c>
      <c r="AX470" s="114">
        <v>0</v>
      </c>
      <c r="AY470" s="114">
        <v>51</v>
      </c>
      <c r="AZ470" s="114">
        <v>0</v>
      </c>
      <c r="BA470" s="114">
        <v>0</v>
      </c>
      <c r="BB470" s="114">
        <v>0</v>
      </c>
      <c r="BC470" s="114">
        <v>0</v>
      </c>
      <c r="BD470" s="115">
        <v>0</v>
      </c>
      <c r="BE470" s="114">
        <v>0</v>
      </c>
      <c r="BF470" s="114">
        <v>0</v>
      </c>
      <c r="BG470" s="114">
        <v>0</v>
      </c>
      <c r="BH470" s="114">
        <v>0</v>
      </c>
      <c r="BI470" s="114">
        <v>0</v>
      </c>
      <c r="BJ470" s="114">
        <v>0</v>
      </c>
      <c r="BK470" s="114">
        <v>0</v>
      </c>
      <c r="BL470" s="114">
        <v>0</v>
      </c>
      <c r="BM470" s="114">
        <v>0</v>
      </c>
      <c r="BN470" s="114">
        <v>0</v>
      </c>
      <c r="BO470" s="114">
        <v>0</v>
      </c>
      <c r="BP470" s="114">
        <v>0</v>
      </c>
      <c r="BQ470" s="114">
        <v>0</v>
      </c>
      <c r="BR470" s="114">
        <v>0</v>
      </c>
      <c r="BS470" s="114">
        <v>0</v>
      </c>
    </row>
    <row r="471" spans="1:71" s="1" customFormat="1" ht="15" x14ac:dyDescent="0.25">
      <c r="A471" s="1" t="str">
        <f>CONCATENATE(G471,"-",F471,"-",H471)</f>
        <v>999934503-Black-Cadet</v>
      </c>
      <c r="B471" s="1" t="str">
        <f>CONCATENATE(G471,"-",H471)</f>
        <v>999934503-Cadet</v>
      </c>
      <c r="C471" s="36" t="s">
        <v>3075</v>
      </c>
      <c r="D471" s="36" t="s">
        <v>2037</v>
      </c>
      <c r="E471" s="36" t="s">
        <v>17</v>
      </c>
      <c r="F471" s="41" t="s">
        <v>14</v>
      </c>
      <c r="G471" s="36">
        <v>999934503</v>
      </c>
      <c r="H471" s="36" t="s">
        <v>18</v>
      </c>
      <c r="I471" s="34">
        <f>((L471)-J471)+T471</f>
        <v>51</v>
      </c>
      <c r="J471" s="36"/>
      <c r="K471" s="35"/>
      <c r="L471" s="34">
        <f>SUM(N471,O471,P471,Q471,R471,M471)</f>
        <v>0</v>
      </c>
      <c r="M471" s="34">
        <f>AJ471</f>
        <v>0</v>
      </c>
      <c r="N471" s="34">
        <f>SUM(AI471)</f>
        <v>0</v>
      </c>
      <c r="O471" s="34">
        <f>0</f>
        <v>0</v>
      </c>
      <c r="P471" s="34">
        <v>0</v>
      </c>
      <c r="Q471" s="34">
        <v>0</v>
      </c>
      <c r="R471" s="34">
        <f>AH471</f>
        <v>0</v>
      </c>
      <c r="S471" s="122"/>
      <c r="T471" s="41">
        <f>SUM(U471,AA471)</f>
        <v>51</v>
      </c>
      <c r="U471" s="41">
        <f>IF(SUM(V471:Y471)&gt;=250, 250,SUM(V471:Y471))</f>
        <v>51</v>
      </c>
      <c r="V471" s="41">
        <v>0</v>
      </c>
      <c r="W471" s="41">
        <v>0</v>
      </c>
      <c r="X471" s="41">
        <f>SUM(AL471,AN471,BO471,BS471)</f>
        <v>0</v>
      </c>
      <c r="Y471" s="41">
        <f>SUM(AO471:BN471)</f>
        <v>51</v>
      </c>
      <c r="Z471" s="41">
        <f>COUNTIF(AO471:BN471, "&gt;0")</f>
        <v>1</v>
      </c>
      <c r="AA471" s="41">
        <f>SUM(AB471:AF471)</f>
        <v>0</v>
      </c>
      <c r="AB471" s="41">
        <f>BP471+BQ471</f>
        <v>0</v>
      </c>
      <c r="AC471" s="41">
        <v>0</v>
      </c>
      <c r="AD471" s="41">
        <v>0</v>
      </c>
      <c r="AE471" s="41">
        <f>SUM(BR471)</f>
        <v>0</v>
      </c>
      <c r="AF471" s="41">
        <f>SUM(AM471)</f>
        <v>0</v>
      </c>
      <c r="AG471" s="122"/>
      <c r="AH471" s="36">
        <v>0</v>
      </c>
      <c r="AI471" s="126">
        <v>0</v>
      </c>
      <c r="AJ471" s="36">
        <v>0</v>
      </c>
      <c r="AK471" s="121"/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14">
        <v>0</v>
      </c>
      <c r="AR471" s="1">
        <v>0</v>
      </c>
      <c r="AS471" s="114">
        <v>0</v>
      </c>
      <c r="AT471" s="114">
        <v>0</v>
      </c>
      <c r="AU471" s="114">
        <v>0</v>
      </c>
      <c r="AV471" s="114">
        <v>0</v>
      </c>
      <c r="AW471" s="114">
        <v>0</v>
      </c>
      <c r="AX471" s="114">
        <v>0</v>
      </c>
      <c r="AY471" s="114">
        <v>0</v>
      </c>
      <c r="AZ471" s="114">
        <v>0</v>
      </c>
      <c r="BA471" s="114">
        <v>0</v>
      </c>
      <c r="BB471" s="114">
        <v>0</v>
      </c>
      <c r="BC471" s="114">
        <v>0</v>
      </c>
      <c r="BD471" s="115">
        <v>0</v>
      </c>
      <c r="BE471" s="114">
        <v>0</v>
      </c>
      <c r="BF471" s="114">
        <v>0</v>
      </c>
      <c r="BG471" s="114">
        <v>0</v>
      </c>
      <c r="BH471" s="114">
        <v>51</v>
      </c>
      <c r="BI471" s="114">
        <v>0</v>
      </c>
      <c r="BJ471" s="114">
        <v>0</v>
      </c>
      <c r="BK471" s="114">
        <v>0</v>
      </c>
      <c r="BL471" s="114">
        <v>0</v>
      </c>
      <c r="BM471" s="114">
        <v>0</v>
      </c>
      <c r="BN471" s="114">
        <v>0</v>
      </c>
      <c r="BO471" s="114">
        <v>0</v>
      </c>
      <c r="BP471" s="114">
        <v>0</v>
      </c>
      <c r="BQ471" s="114">
        <v>0</v>
      </c>
      <c r="BR471" s="114">
        <v>0</v>
      </c>
      <c r="BS471" s="114">
        <v>0</v>
      </c>
    </row>
    <row r="472" spans="1:71" s="1" customFormat="1" ht="15" x14ac:dyDescent="0.25">
      <c r="A472" s="1" t="str">
        <f>CONCATENATE(G472,"-",F472,"-",H472)</f>
        <v>999934722-Black-Cadet</v>
      </c>
      <c r="B472" s="1" t="str">
        <f>CONCATENATE(G472,"-",H472)</f>
        <v>999934722-Cadet</v>
      </c>
      <c r="C472" s="36" t="s">
        <v>2585</v>
      </c>
      <c r="D472" s="36" t="s">
        <v>761</v>
      </c>
      <c r="E472" s="36" t="s">
        <v>17</v>
      </c>
      <c r="F472" s="41" t="s">
        <v>14</v>
      </c>
      <c r="G472" s="128">
        <v>999934722</v>
      </c>
      <c r="H472" s="41" t="s">
        <v>18</v>
      </c>
      <c r="I472" s="34">
        <f>((L472)-J472)+T472</f>
        <v>51</v>
      </c>
      <c r="J472" s="36"/>
      <c r="K472" s="35"/>
      <c r="L472" s="34">
        <f>SUM(N472,O472,P472,Q472,R472,M472)</f>
        <v>0</v>
      </c>
      <c r="M472" s="34">
        <f>AJ472</f>
        <v>0</v>
      </c>
      <c r="N472" s="34">
        <f>SUM(AI472)</f>
        <v>0</v>
      </c>
      <c r="O472" s="34">
        <f>0</f>
        <v>0</v>
      </c>
      <c r="P472" s="34">
        <v>0</v>
      </c>
      <c r="Q472" s="34">
        <v>0</v>
      </c>
      <c r="R472" s="34">
        <f>AH472</f>
        <v>0</v>
      </c>
      <c r="S472" s="122"/>
      <c r="T472" s="41">
        <f>SUM(U472,AA472)</f>
        <v>51</v>
      </c>
      <c r="U472" s="41">
        <f>IF(SUM(V472:Y472)&gt;=250, 250,SUM(V472:Y472))</f>
        <v>51</v>
      </c>
      <c r="V472" s="41">
        <v>0</v>
      </c>
      <c r="W472" s="41">
        <v>0</v>
      </c>
      <c r="X472" s="41">
        <f>SUM(AL472,AN472,BO472,BS472)</f>
        <v>0</v>
      </c>
      <c r="Y472" s="41">
        <f>SUM(AO472:BN472)</f>
        <v>51</v>
      </c>
      <c r="Z472" s="41">
        <f>COUNTIF(AO472:BN472, "&gt;0")</f>
        <v>1</v>
      </c>
      <c r="AA472" s="41">
        <f>SUM(AB472:AF472)</f>
        <v>0</v>
      </c>
      <c r="AB472" s="41">
        <f>BP472+BQ472</f>
        <v>0</v>
      </c>
      <c r="AC472" s="41">
        <v>0</v>
      </c>
      <c r="AD472" s="41">
        <v>0</v>
      </c>
      <c r="AE472" s="41">
        <f>SUM(BR472)</f>
        <v>0</v>
      </c>
      <c r="AF472" s="41">
        <f>SUM(AM472)</f>
        <v>0</v>
      </c>
      <c r="AG472" s="122"/>
      <c r="AH472" s="36">
        <v>0</v>
      </c>
      <c r="AI472" s="126">
        <v>0</v>
      </c>
      <c r="AJ472" s="36">
        <v>0</v>
      </c>
      <c r="AK472" s="121"/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14">
        <v>0</v>
      </c>
      <c r="AR472" s="1">
        <v>0</v>
      </c>
      <c r="AS472" s="114">
        <v>0</v>
      </c>
      <c r="AT472" s="114">
        <v>0</v>
      </c>
      <c r="AU472" s="114">
        <v>0</v>
      </c>
      <c r="AV472" s="114">
        <v>0</v>
      </c>
      <c r="AW472" s="114">
        <v>0</v>
      </c>
      <c r="AX472" s="114">
        <v>0</v>
      </c>
      <c r="AY472" s="114">
        <v>51</v>
      </c>
      <c r="AZ472" s="114">
        <v>0</v>
      </c>
      <c r="BA472" s="114">
        <v>0</v>
      </c>
      <c r="BB472" s="114">
        <v>0</v>
      </c>
      <c r="BC472" s="114">
        <v>0</v>
      </c>
      <c r="BD472" s="115">
        <v>0</v>
      </c>
      <c r="BE472" s="114">
        <v>0</v>
      </c>
      <c r="BF472" s="114">
        <v>0</v>
      </c>
      <c r="BG472" s="114">
        <v>0</v>
      </c>
      <c r="BH472" s="114">
        <v>0</v>
      </c>
      <c r="BI472" s="114">
        <v>0</v>
      </c>
      <c r="BJ472" s="114">
        <v>0</v>
      </c>
      <c r="BK472" s="114">
        <v>0</v>
      </c>
      <c r="BL472" s="114">
        <v>0</v>
      </c>
      <c r="BM472" s="114">
        <v>0</v>
      </c>
      <c r="BN472" s="114">
        <v>0</v>
      </c>
      <c r="BO472" s="114">
        <v>0</v>
      </c>
      <c r="BP472" s="114">
        <v>0</v>
      </c>
      <c r="BQ472" s="114">
        <v>0</v>
      </c>
      <c r="BR472" s="114">
        <v>0</v>
      </c>
      <c r="BS472" s="114">
        <v>0</v>
      </c>
    </row>
    <row r="473" spans="1:71" s="1" customFormat="1" ht="15" x14ac:dyDescent="0.25">
      <c r="A473" s="1" t="str">
        <f>CONCATENATE(G473,"-",F473,"-",H473)</f>
        <v>999935876-Black-Cadet</v>
      </c>
      <c r="B473" s="1" t="str">
        <f>CONCATENATE(G473,"-",H473)</f>
        <v>999935876-Cadet</v>
      </c>
      <c r="C473" s="36" t="s">
        <v>256</v>
      </c>
      <c r="D473" s="36" t="s">
        <v>2660</v>
      </c>
      <c r="E473" s="36" t="s">
        <v>17</v>
      </c>
      <c r="F473" s="41" t="s">
        <v>14</v>
      </c>
      <c r="G473" s="36">
        <v>999935876</v>
      </c>
      <c r="H473" s="36" t="s">
        <v>18</v>
      </c>
      <c r="I473" s="34">
        <f>((L473)-J473)+T473</f>
        <v>51</v>
      </c>
      <c r="J473" s="36"/>
      <c r="K473" s="35"/>
      <c r="L473" s="34">
        <f>SUM(N473,O473,P473,Q473,R473,M473)</f>
        <v>0</v>
      </c>
      <c r="M473" s="34">
        <f>AJ473</f>
        <v>0</v>
      </c>
      <c r="N473" s="34">
        <f>SUM(AI473)</f>
        <v>0</v>
      </c>
      <c r="O473" s="34">
        <f>0</f>
        <v>0</v>
      </c>
      <c r="P473" s="34">
        <v>0</v>
      </c>
      <c r="Q473" s="34">
        <v>0</v>
      </c>
      <c r="R473" s="34">
        <f>AH473</f>
        <v>0</v>
      </c>
      <c r="S473" s="122"/>
      <c r="T473" s="41">
        <f>SUM(U473,AA473)</f>
        <v>51</v>
      </c>
      <c r="U473" s="41">
        <f>IF(SUM(V473:Y473)&gt;=250, 250,SUM(V473:Y473))</f>
        <v>51</v>
      </c>
      <c r="V473" s="41">
        <v>0</v>
      </c>
      <c r="W473" s="41">
        <v>0</v>
      </c>
      <c r="X473" s="41">
        <f>SUM(AL473,AN473,BO473,BS473)</f>
        <v>0</v>
      </c>
      <c r="Y473" s="41">
        <f>SUM(AO473:BN473)</f>
        <v>51</v>
      </c>
      <c r="Z473" s="41">
        <f>COUNTIF(AO473:BN473, "&gt;0")</f>
        <v>1</v>
      </c>
      <c r="AA473" s="41">
        <f>SUM(AB473:AF473)</f>
        <v>0</v>
      </c>
      <c r="AB473" s="41">
        <f>BP473+BQ473</f>
        <v>0</v>
      </c>
      <c r="AC473" s="41">
        <v>0</v>
      </c>
      <c r="AD473" s="41">
        <v>0</v>
      </c>
      <c r="AE473" s="41">
        <f>SUM(BR473)</f>
        <v>0</v>
      </c>
      <c r="AF473" s="41">
        <f>SUM(AM473)</f>
        <v>0</v>
      </c>
      <c r="AG473" s="122"/>
      <c r="AH473" s="36">
        <v>0</v>
      </c>
      <c r="AI473" s="126">
        <v>0</v>
      </c>
      <c r="AJ473" s="36">
        <v>0</v>
      </c>
      <c r="AK473" s="121"/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14">
        <v>0</v>
      </c>
      <c r="AR473" s="1">
        <v>0</v>
      </c>
      <c r="AS473" s="114">
        <v>0</v>
      </c>
      <c r="AT473" s="114">
        <v>0</v>
      </c>
      <c r="AU473" s="114">
        <v>0</v>
      </c>
      <c r="AV473" s="114">
        <v>0</v>
      </c>
      <c r="AW473" s="114">
        <v>0</v>
      </c>
      <c r="AX473" s="114">
        <v>0</v>
      </c>
      <c r="AY473" s="114">
        <v>0</v>
      </c>
      <c r="AZ473" s="114">
        <v>0</v>
      </c>
      <c r="BA473" s="114">
        <v>0</v>
      </c>
      <c r="BB473" s="114">
        <v>0</v>
      </c>
      <c r="BC473" s="114">
        <v>0</v>
      </c>
      <c r="BD473" s="115">
        <v>51</v>
      </c>
      <c r="BE473" s="114">
        <v>0</v>
      </c>
      <c r="BF473" s="114">
        <v>0</v>
      </c>
      <c r="BG473" s="114">
        <v>0</v>
      </c>
      <c r="BH473" s="114">
        <v>0</v>
      </c>
      <c r="BI473" s="114">
        <v>0</v>
      </c>
      <c r="BJ473" s="114">
        <v>0</v>
      </c>
      <c r="BK473" s="114">
        <v>0</v>
      </c>
      <c r="BL473" s="114">
        <v>0</v>
      </c>
      <c r="BM473" s="114">
        <v>0</v>
      </c>
      <c r="BN473" s="114">
        <v>0</v>
      </c>
      <c r="BO473" s="114">
        <v>0</v>
      </c>
      <c r="BP473" s="114">
        <v>0</v>
      </c>
      <c r="BQ473" s="114">
        <v>0</v>
      </c>
      <c r="BR473" s="114">
        <v>0</v>
      </c>
      <c r="BS473" s="114">
        <v>0</v>
      </c>
    </row>
    <row r="474" spans="1:71" s="1" customFormat="1" ht="15" x14ac:dyDescent="0.25">
      <c r="A474" s="1" t="str">
        <f>CONCATENATE(G474,"-",F474,"-",H474)</f>
        <v>999922551-Black-Cadet</v>
      </c>
      <c r="B474" s="1" t="str">
        <f>CONCATENATE(G474,"-",H474)</f>
        <v>999922551-Cadet</v>
      </c>
      <c r="C474" s="34" t="s">
        <v>824</v>
      </c>
      <c r="D474" s="34" t="s">
        <v>653</v>
      </c>
      <c r="E474" s="34" t="s">
        <v>17</v>
      </c>
      <c r="F474" s="41" t="s">
        <v>14</v>
      </c>
      <c r="G474" s="127">
        <v>999922551</v>
      </c>
      <c r="H474" s="41" t="s">
        <v>18</v>
      </c>
      <c r="I474" s="34">
        <f>((L474)-J474)+T474</f>
        <v>48</v>
      </c>
      <c r="J474" s="34"/>
      <c r="K474" s="35"/>
      <c r="L474" s="34">
        <f>SUM(N474,O474,P474,Q474,R474,M474)</f>
        <v>48</v>
      </c>
      <c r="M474" s="34">
        <f>AJ474</f>
        <v>0</v>
      </c>
      <c r="N474" s="34">
        <f>SUM(AI474)</f>
        <v>0</v>
      </c>
      <c r="O474" s="34">
        <f>0</f>
        <v>0</v>
      </c>
      <c r="P474" s="34">
        <v>0</v>
      </c>
      <c r="Q474" s="34">
        <v>0</v>
      </c>
      <c r="R474" s="34">
        <f>AH474</f>
        <v>48</v>
      </c>
      <c r="S474" s="122"/>
      <c r="T474" s="41">
        <f>SUM(U474,AA474)</f>
        <v>0</v>
      </c>
      <c r="U474" s="41">
        <f>IF(SUM(V474:Y474)&gt;=250, 250,SUM(V474:Y474))</f>
        <v>0</v>
      </c>
      <c r="V474" s="41">
        <v>0</v>
      </c>
      <c r="W474" s="41">
        <v>0</v>
      </c>
      <c r="X474" s="41">
        <f>SUM(AL474,AN474,BO474,BS474)</f>
        <v>0</v>
      </c>
      <c r="Y474" s="41">
        <f>SUM(AO474:BN474)</f>
        <v>0</v>
      </c>
      <c r="Z474" s="41">
        <f>COUNTIF(AO474:BN474, "&gt;0")</f>
        <v>0</v>
      </c>
      <c r="AA474" s="41">
        <f>SUM(AB474:AF474)</f>
        <v>0</v>
      </c>
      <c r="AB474" s="41">
        <f>BP474+BQ474</f>
        <v>0</v>
      </c>
      <c r="AC474" s="41">
        <v>0</v>
      </c>
      <c r="AD474" s="41">
        <v>0</v>
      </c>
      <c r="AE474" s="41">
        <f>SUM(BR474)</f>
        <v>0</v>
      </c>
      <c r="AF474" s="41">
        <f>SUM(AM474)</f>
        <v>0</v>
      </c>
      <c r="AG474" s="122"/>
      <c r="AH474" s="36">
        <v>48</v>
      </c>
      <c r="AI474" s="126">
        <v>0</v>
      </c>
      <c r="AJ474" s="36">
        <v>0</v>
      </c>
      <c r="AK474" s="121"/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14">
        <v>0</v>
      </c>
      <c r="AR474" s="1">
        <v>0</v>
      </c>
      <c r="AS474" s="114">
        <v>0</v>
      </c>
      <c r="AT474" s="114">
        <v>0</v>
      </c>
      <c r="AU474" s="114">
        <v>0</v>
      </c>
      <c r="AV474" s="114">
        <v>0</v>
      </c>
      <c r="AW474" s="114">
        <v>0</v>
      </c>
      <c r="AX474" s="114">
        <v>0</v>
      </c>
      <c r="AY474" s="114">
        <v>0</v>
      </c>
      <c r="AZ474" s="114">
        <v>0</v>
      </c>
      <c r="BA474" s="114">
        <v>0</v>
      </c>
      <c r="BB474" s="114">
        <v>0</v>
      </c>
      <c r="BC474" s="114">
        <v>0</v>
      </c>
      <c r="BD474" s="115">
        <v>0</v>
      </c>
      <c r="BE474" s="114">
        <v>0</v>
      </c>
      <c r="BF474" s="114">
        <v>0</v>
      </c>
      <c r="BG474" s="114">
        <v>0</v>
      </c>
      <c r="BH474" s="114">
        <v>0</v>
      </c>
      <c r="BI474" s="114">
        <v>0</v>
      </c>
      <c r="BJ474" s="114">
        <v>0</v>
      </c>
      <c r="BK474" s="114">
        <v>0</v>
      </c>
      <c r="BL474" s="114">
        <v>0</v>
      </c>
      <c r="BM474" s="114">
        <v>0</v>
      </c>
      <c r="BN474" s="114">
        <v>0</v>
      </c>
      <c r="BO474" s="114">
        <v>0</v>
      </c>
      <c r="BP474" s="114">
        <v>0</v>
      </c>
      <c r="BQ474" s="114">
        <v>0</v>
      </c>
      <c r="BR474" s="114">
        <v>0</v>
      </c>
      <c r="BS474" s="114">
        <v>0</v>
      </c>
    </row>
    <row r="475" spans="1:71" s="1" customFormat="1" ht="15" x14ac:dyDescent="0.25">
      <c r="A475" s="1" t="str">
        <f>CONCATENATE(G475,"-",F475,"-",H475)</f>
        <v>999920204-Black-Cadet</v>
      </c>
      <c r="B475" s="1" t="str">
        <f>CONCATENATE(G475,"-",H475)</f>
        <v>999920204-Cadet</v>
      </c>
      <c r="C475" s="36" t="s">
        <v>144</v>
      </c>
      <c r="D475" s="36" t="s">
        <v>636</v>
      </c>
      <c r="E475" s="36" t="s">
        <v>17</v>
      </c>
      <c r="F475" s="41" t="s">
        <v>14</v>
      </c>
      <c r="G475" s="128">
        <v>999920204</v>
      </c>
      <c r="H475" s="41" t="s">
        <v>18</v>
      </c>
      <c r="I475" s="34">
        <f>((L475)-J475)+T475</f>
        <v>45</v>
      </c>
      <c r="J475" s="36"/>
      <c r="K475" s="37"/>
      <c r="L475" s="34">
        <f>SUM(N475,O475,P475,Q475,R475,M475)</f>
        <v>17</v>
      </c>
      <c r="M475" s="34">
        <f>AJ475</f>
        <v>17</v>
      </c>
      <c r="N475" s="34">
        <f>SUM(AI475)</f>
        <v>0</v>
      </c>
      <c r="O475" s="34">
        <f>0</f>
        <v>0</v>
      </c>
      <c r="P475" s="34">
        <v>0</v>
      </c>
      <c r="Q475" s="34">
        <v>0</v>
      </c>
      <c r="R475" s="34">
        <f>AH475</f>
        <v>0</v>
      </c>
      <c r="S475" s="122"/>
      <c r="T475" s="41">
        <f>SUM(U475,AA475)</f>
        <v>28</v>
      </c>
      <c r="U475" s="41">
        <f>IF(SUM(V475:Y475)&gt;=250, 250,SUM(V475:Y475))</f>
        <v>28</v>
      </c>
      <c r="V475" s="41">
        <v>0</v>
      </c>
      <c r="W475" s="41">
        <v>0</v>
      </c>
      <c r="X475" s="41">
        <f>SUM(AL475,AN475,BO475,BS475)</f>
        <v>0</v>
      </c>
      <c r="Y475" s="41">
        <f>SUM(AO475:BN475)</f>
        <v>28</v>
      </c>
      <c r="Z475" s="41">
        <f>COUNTIF(AO475:BN475, "&gt;0")</f>
        <v>1</v>
      </c>
      <c r="AA475" s="41">
        <f>SUM(AB475:AF475)</f>
        <v>0</v>
      </c>
      <c r="AB475" s="41">
        <f>BP475+BQ475</f>
        <v>0</v>
      </c>
      <c r="AC475" s="41">
        <v>0</v>
      </c>
      <c r="AD475" s="41">
        <v>0</v>
      </c>
      <c r="AE475" s="41">
        <f>SUM(BR475)</f>
        <v>0</v>
      </c>
      <c r="AF475" s="41">
        <f>SUM(AM475)</f>
        <v>0</v>
      </c>
      <c r="AG475" s="37"/>
      <c r="AH475" s="36"/>
      <c r="AI475" s="126">
        <v>0</v>
      </c>
      <c r="AJ475" s="36">
        <v>17</v>
      </c>
      <c r="AK475" s="121"/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14">
        <v>0</v>
      </c>
      <c r="AR475" s="1">
        <v>0</v>
      </c>
      <c r="AS475" s="114">
        <v>0</v>
      </c>
      <c r="AT475" s="114">
        <v>0</v>
      </c>
      <c r="AU475" s="114">
        <v>0</v>
      </c>
      <c r="AV475" s="114">
        <v>0</v>
      </c>
      <c r="AW475" s="114">
        <v>28</v>
      </c>
      <c r="AX475" s="114">
        <v>0</v>
      </c>
      <c r="AY475" s="114">
        <v>0</v>
      </c>
      <c r="AZ475" s="114">
        <v>0</v>
      </c>
      <c r="BA475" s="114">
        <v>0</v>
      </c>
      <c r="BB475" s="114">
        <v>0</v>
      </c>
      <c r="BC475" s="114">
        <v>0</v>
      </c>
      <c r="BD475" s="115">
        <v>0</v>
      </c>
      <c r="BE475" s="114">
        <v>0</v>
      </c>
      <c r="BF475" s="114">
        <v>0</v>
      </c>
      <c r="BG475" s="114">
        <v>0</v>
      </c>
      <c r="BH475" s="114">
        <v>0</v>
      </c>
      <c r="BI475" s="114">
        <v>0</v>
      </c>
      <c r="BJ475" s="114">
        <v>0</v>
      </c>
      <c r="BK475" s="114">
        <v>0</v>
      </c>
      <c r="BL475" s="114">
        <v>0</v>
      </c>
      <c r="BM475" s="114">
        <v>0</v>
      </c>
      <c r="BN475" s="114">
        <v>0</v>
      </c>
      <c r="BO475" s="114">
        <v>0</v>
      </c>
      <c r="BP475" s="114">
        <v>0</v>
      </c>
      <c r="BQ475" s="114">
        <v>0</v>
      </c>
      <c r="BR475" s="114">
        <v>0</v>
      </c>
      <c r="BS475" s="114">
        <v>0</v>
      </c>
    </row>
    <row r="476" spans="1:71" s="1" customFormat="1" ht="15" x14ac:dyDescent="0.25">
      <c r="A476" s="1" t="str">
        <f>CONCATENATE(G476,"-",F476,"-",H476)</f>
        <v>999928451-Black-Cadet</v>
      </c>
      <c r="B476" s="1" t="str">
        <f>CONCATENATE(G476,"-",H476)</f>
        <v>999928451-Cadet</v>
      </c>
      <c r="C476" s="36" t="s">
        <v>650</v>
      </c>
      <c r="D476" s="36" t="s">
        <v>41</v>
      </c>
      <c r="E476" s="36" t="s">
        <v>17</v>
      </c>
      <c r="F476" s="41" t="s">
        <v>14</v>
      </c>
      <c r="G476" s="127">
        <v>999928451</v>
      </c>
      <c r="H476" s="41" t="s">
        <v>18</v>
      </c>
      <c r="I476" s="34">
        <f>((L476)-J476)+T476</f>
        <v>45</v>
      </c>
      <c r="J476" s="34">
        <f>L476/2</f>
        <v>0</v>
      </c>
      <c r="K476" s="35"/>
      <c r="L476" s="34">
        <f>SUM(N476,O476,P476,Q476,R476,M476)</f>
        <v>0</v>
      </c>
      <c r="M476" s="34">
        <f>AJ476</f>
        <v>0</v>
      </c>
      <c r="N476" s="34">
        <f>SUM(AI476)</f>
        <v>0</v>
      </c>
      <c r="O476" s="34">
        <f>0</f>
        <v>0</v>
      </c>
      <c r="P476" s="34">
        <v>0</v>
      </c>
      <c r="Q476" s="34">
        <v>0</v>
      </c>
      <c r="R476" s="34">
        <f>AH476</f>
        <v>0</v>
      </c>
      <c r="S476" s="122"/>
      <c r="T476" s="41">
        <f>SUM(U476,AA476)</f>
        <v>45</v>
      </c>
      <c r="U476" s="41">
        <f>IF(SUM(V476:Y476)&gt;=250, 250,SUM(V476:Y476))</f>
        <v>45</v>
      </c>
      <c r="V476" s="41">
        <v>0</v>
      </c>
      <c r="W476" s="41">
        <v>0</v>
      </c>
      <c r="X476" s="41">
        <f>SUM(AL476,AN476,BO476,BS476)</f>
        <v>0</v>
      </c>
      <c r="Y476" s="41">
        <f>SUM(AO476:BN476)</f>
        <v>45</v>
      </c>
      <c r="Z476" s="41">
        <f>COUNTIF(AO476:BN476, "&gt;0")</f>
        <v>1</v>
      </c>
      <c r="AA476" s="41">
        <f>SUM(AB476:AF476)</f>
        <v>0</v>
      </c>
      <c r="AB476" s="41">
        <f>BP476+BQ476</f>
        <v>0</v>
      </c>
      <c r="AC476" s="41">
        <v>0</v>
      </c>
      <c r="AD476" s="41">
        <v>0</v>
      </c>
      <c r="AE476" s="41">
        <f>SUM(BR476)</f>
        <v>0</v>
      </c>
      <c r="AF476" s="41">
        <f>SUM(AM476)</f>
        <v>0</v>
      </c>
      <c r="AG476" s="122"/>
      <c r="AH476" s="36">
        <v>0</v>
      </c>
      <c r="AI476" s="126">
        <v>0</v>
      </c>
      <c r="AJ476" s="36">
        <v>0</v>
      </c>
      <c r="AK476" s="121"/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14">
        <v>0</v>
      </c>
      <c r="AR476" s="1">
        <v>0</v>
      </c>
      <c r="AS476" s="114">
        <v>0</v>
      </c>
      <c r="AT476" s="114">
        <v>0</v>
      </c>
      <c r="AU476" s="114">
        <v>0</v>
      </c>
      <c r="AV476" s="114">
        <v>0</v>
      </c>
      <c r="AW476" s="114">
        <v>0</v>
      </c>
      <c r="AX476" s="114">
        <v>0</v>
      </c>
      <c r="AY476" s="114">
        <v>0</v>
      </c>
      <c r="AZ476" s="114">
        <v>0</v>
      </c>
      <c r="BA476" s="114">
        <v>0</v>
      </c>
      <c r="BB476" s="114">
        <v>0</v>
      </c>
      <c r="BC476" s="114">
        <v>0</v>
      </c>
      <c r="BD476" s="115">
        <v>0</v>
      </c>
      <c r="BE476" s="114">
        <v>0</v>
      </c>
      <c r="BF476" s="114">
        <v>0</v>
      </c>
      <c r="BG476" s="114">
        <v>45</v>
      </c>
      <c r="BH476" s="114">
        <v>0</v>
      </c>
      <c r="BI476" s="114">
        <v>0</v>
      </c>
      <c r="BJ476" s="114">
        <v>0</v>
      </c>
      <c r="BK476" s="114">
        <v>0</v>
      </c>
      <c r="BL476" s="114">
        <v>0</v>
      </c>
      <c r="BM476" s="114">
        <v>0</v>
      </c>
      <c r="BN476" s="114">
        <v>0</v>
      </c>
      <c r="BO476" s="114">
        <v>0</v>
      </c>
      <c r="BP476" s="114">
        <v>0</v>
      </c>
      <c r="BQ476" s="114">
        <v>0</v>
      </c>
      <c r="BR476" s="114">
        <v>0</v>
      </c>
      <c r="BS476" s="114">
        <v>0</v>
      </c>
    </row>
    <row r="477" spans="1:71" s="1" customFormat="1" ht="15" x14ac:dyDescent="0.25">
      <c r="A477" s="1" t="str">
        <f>CONCATENATE(G477,"-",F477,"-",H477)</f>
        <v>999932266-Black-Cadet</v>
      </c>
      <c r="B477" s="1" t="str">
        <f>CONCATENATE(G477,"-",H477)</f>
        <v>999932266-Cadet</v>
      </c>
      <c r="C477" s="36" t="s">
        <v>3546</v>
      </c>
      <c r="D477" s="36" t="s">
        <v>3547</v>
      </c>
      <c r="E477" s="36" t="s">
        <v>17</v>
      </c>
      <c r="F477" s="36" t="s">
        <v>14</v>
      </c>
      <c r="G477" s="36">
        <v>999932266</v>
      </c>
      <c r="H477" s="36" t="s">
        <v>18</v>
      </c>
      <c r="I477" s="34">
        <f>((L477)-J477)+T477</f>
        <v>45</v>
      </c>
      <c r="J477" s="36"/>
      <c r="K477" s="35"/>
      <c r="L477" s="34">
        <f>SUM(N477,O477,P477,Q477,R477,M477)</f>
        <v>0</v>
      </c>
      <c r="M477" s="34">
        <f>AJ477</f>
        <v>0</v>
      </c>
      <c r="N477" s="34">
        <f>SUM(AI477)</f>
        <v>0</v>
      </c>
      <c r="O477" s="34">
        <f>0</f>
        <v>0</v>
      </c>
      <c r="P477" s="34">
        <v>0</v>
      </c>
      <c r="Q477" s="34">
        <v>0</v>
      </c>
      <c r="R477" s="34">
        <f>AH477</f>
        <v>0</v>
      </c>
      <c r="S477" s="122"/>
      <c r="T477" s="41">
        <f>SUM(U477,AA477)</f>
        <v>45</v>
      </c>
      <c r="U477" s="41">
        <f>IF(SUM(V477:Y477)&gt;=250, 250,SUM(V477:Y477))</f>
        <v>45</v>
      </c>
      <c r="V477" s="41">
        <v>0</v>
      </c>
      <c r="W477" s="41">
        <v>0</v>
      </c>
      <c r="X477" s="41">
        <f>SUM(AL477,AN477,BO477,BS477)</f>
        <v>0</v>
      </c>
      <c r="Y477" s="41">
        <f>SUM(AO477:BN477)</f>
        <v>45</v>
      </c>
      <c r="Z477" s="41">
        <f>COUNTIF(AO477:BN477, "&gt;0")</f>
        <v>1</v>
      </c>
      <c r="AA477" s="41">
        <f>SUM(AB477:AF477)</f>
        <v>0</v>
      </c>
      <c r="AB477" s="41">
        <f>BP477+BQ477</f>
        <v>0</v>
      </c>
      <c r="AC477" s="41">
        <v>0</v>
      </c>
      <c r="AD477" s="41">
        <v>0</v>
      </c>
      <c r="AE477" s="41">
        <f>SUM(BR477)</f>
        <v>0</v>
      </c>
      <c r="AF477" s="41">
        <f>SUM(AM477)</f>
        <v>0</v>
      </c>
      <c r="AG477" s="122"/>
      <c r="AH477" s="36">
        <v>0</v>
      </c>
      <c r="AI477" s="126">
        <v>0</v>
      </c>
      <c r="AJ477" s="36">
        <v>0</v>
      </c>
      <c r="AK477" s="121"/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14">
        <v>0</v>
      </c>
      <c r="AR477" s="1">
        <v>0</v>
      </c>
      <c r="AS477" s="114">
        <v>0</v>
      </c>
      <c r="AT477" s="114">
        <v>0</v>
      </c>
      <c r="AU477" s="114">
        <v>0</v>
      </c>
      <c r="AV477" s="114">
        <v>0</v>
      </c>
      <c r="AW477" s="114">
        <v>0</v>
      </c>
      <c r="AX477" s="114">
        <v>0</v>
      </c>
      <c r="AY477" s="114">
        <v>0</v>
      </c>
      <c r="AZ477" s="114">
        <v>0</v>
      </c>
      <c r="BA477" s="114">
        <v>0</v>
      </c>
      <c r="BB477" s="114">
        <v>0</v>
      </c>
      <c r="BC477" s="114">
        <v>0</v>
      </c>
      <c r="BD477" s="115">
        <v>0</v>
      </c>
      <c r="BE477" s="114">
        <v>0</v>
      </c>
      <c r="BF477" s="114">
        <v>0</v>
      </c>
      <c r="BG477" s="114">
        <v>0</v>
      </c>
      <c r="BH477" s="114">
        <v>0</v>
      </c>
      <c r="BI477" s="114">
        <v>0</v>
      </c>
      <c r="BJ477" s="114">
        <v>0</v>
      </c>
      <c r="BK477" s="114">
        <v>0</v>
      </c>
      <c r="BL477" s="114">
        <v>0</v>
      </c>
      <c r="BM477" s="114">
        <v>0</v>
      </c>
      <c r="BN477" s="114">
        <v>45</v>
      </c>
      <c r="BO477" s="114">
        <v>0</v>
      </c>
      <c r="BP477" s="114">
        <v>0</v>
      </c>
      <c r="BQ477" s="114">
        <v>0</v>
      </c>
      <c r="BR477" s="114">
        <v>0</v>
      </c>
      <c r="BS477" s="114">
        <v>0</v>
      </c>
    </row>
    <row r="478" spans="1:71" s="1" customFormat="1" ht="15" x14ac:dyDescent="0.25">
      <c r="A478" s="1" t="str">
        <f>CONCATENATE(G478,"-",F478,"-",H478)</f>
        <v>999929090-Black-Cadet</v>
      </c>
      <c r="B478" s="1" t="str">
        <f>CONCATENATE(G478,"-",H478)</f>
        <v>999929090-Cadet</v>
      </c>
      <c r="C478" s="204" t="s">
        <v>3695</v>
      </c>
      <c r="D478" s="204" t="s">
        <v>3696</v>
      </c>
      <c r="E478" s="204" t="s">
        <v>17</v>
      </c>
      <c r="F478" s="204" t="s">
        <v>14</v>
      </c>
      <c r="G478" s="206">
        <v>999929090</v>
      </c>
      <c r="H478" s="204" t="s">
        <v>18</v>
      </c>
      <c r="I478" s="34">
        <f>((L478)-J478)+T478</f>
        <v>42</v>
      </c>
      <c r="J478" s="105">
        <v>0</v>
      </c>
      <c r="K478" s="37"/>
      <c r="L478" s="34">
        <f>SUM(N478,O478,P478,Q478,R478,M478)</f>
        <v>0</v>
      </c>
      <c r="M478" s="34">
        <f>AJ478</f>
        <v>0</v>
      </c>
      <c r="N478" s="34">
        <f>SUM(AI478)</f>
        <v>0</v>
      </c>
      <c r="O478" s="34">
        <f>0</f>
        <v>0</v>
      </c>
      <c r="P478" s="34">
        <v>0</v>
      </c>
      <c r="Q478" s="34">
        <v>0</v>
      </c>
      <c r="R478" s="34">
        <f>AH478</f>
        <v>0</v>
      </c>
      <c r="S478" s="122"/>
      <c r="T478" s="41">
        <f>SUM(U478,AA478)</f>
        <v>42</v>
      </c>
      <c r="U478" s="41">
        <f>IF(SUM(V478:Y478)&gt;=250, 250,SUM(V478:Y478))</f>
        <v>42</v>
      </c>
      <c r="V478" s="41">
        <v>0</v>
      </c>
      <c r="W478" s="41">
        <v>0</v>
      </c>
      <c r="X478" s="41">
        <f>SUM(AL478,AN478,BO478,BS478)</f>
        <v>42</v>
      </c>
      <c r="Y478" s="41">
        <f>SUM(AO478:BN478)</f>
        <v>0</v>
      </c>
      <c r="Z478" s="41">
        <f>COUNTIF(AO478:BN478, "&gt;0")</f>
        <v>0</v>
      </c>
      <c r="AA478" s="41">
        <f>SUM(AB478:AF478)</f>
        <v>0</v>
      </c>
      <c r="AB478" s="41">
        <f>BP478+BQ478</f>
        <v>0</v>
      </c>
      <c r="AC478" s="41">
        <v>0</v>
      </c>
      <c r="AD478" s="41">
        <v>0</v>
      </c>
      <c r="AE478" s="41">
        <f>SUM(BR478)</f>
        <v>0</v>
      </c>
      <c r="AF478" s="41">
        <f>SUM(AM478)</f>
        <v>0</v>
      </c>
      <c r="AG478" s="122"/>
      <c r="AH478" s="36">
        <v>0</v>
      </c>
      <c r="AI478" s="126">
        <v>0</v>
      </c>
      <c r="AJ478" s="36">
        <v>0</v>
      </c>
      <c r="AK478" s="121"/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14">
        <v>0</v>
      </c>
      <c r="AR478" s="1">
        <v>0</v>
      </c>
      <c r="AS478" s="114">
        <v>0</v>
      </c>
      <c r="AT478" s="114">
        <v>0</v>
      </c>
      <c r="AU478" s="114">
        <v>0</v>
      </c>
      <c r="AV478" s="114">
        <v>0</v>
      </c>
      <c r="AW478" s="114">
        <v>0</v>
      </c>
      <c r="AX478" s="114">
        <v>0</v>
      </c>
      <c r="AY478" s="114">
        <v>0</v>
      </c>
      <c r="AZ478" s="114">
        <v>0</v>
      </c>
      <c r="BA478" s="114">
        <v>0</v>
      </c>
      <c r="BB478" s="114">
        <v>0</v>
      </c>
      <c r="BC478" s="114">
        <v>0</v>
      </c>
      <c r="BD478" s="115">
        <v>0</v>
      </c>
      <c r="BE478" s="114">
        <v>0</v>
      </c>
      <c r="BF478" s="114">
        <v>0</v>
      </c>
      <c r="BG478" s="114">
        <v>0</v>
      </c>
      <c r="BH478" s="114">
        <v>0</v>
      </c>
      <c r="BI478" s="114">
        <v>0</v>
      </c>
      <c r="BJ478" s="114">
        <v>0</v>
      </c>
      <c r="BK478" s="114">
        <v>0</v>
      </c>
      <c r="BL478" s="114">
        <v>0</v>
      </c>
      <c r="BM478" s="114">
        <v>0</v>
      </c>
      <c r="BN478" s="114">
        <v>0</v>
      </c>
      <c r="BO478" s="114">
        <v>0</v>
      </c>
      <c r="BP478" s="114">
        <v>0</v>
      </c>
      <c r="BQ478" s="114">
        <v>0</v>
      </c>
      <c r="BR478" s="114">
        <v>0</v>
      </c>
      <c r="BS478" s="114">
        <v>42</v>
      </c>
    </row>
    <row r="479" spans="1:71" s="1" customFormat="1" ht="15" x14ac:dyDescent="0.25">
      <c r="A479" s="1" t="str">
        <f>CONCATENATE(G479,"-",F479,"-",H479)</f>
        <v>999915005-Black-Cadet</v>
      </c>
      <c r="B479" s="1" t="str">
        <f>CONCATENATE(G479,"-",H479)</f>
        <v>999915005-Cadet</v>
      </c>
      <c r="C479" s="36" t="s">
        <v>1988</v>
      </c>
      <c r="D479" s="36" t="s">
        <v>1989</v>
      </c>
      <c r="E479" s="36" t="s">
        <v>17</v>
      </c>
      <c r="F479" s="41" t="s">
        <v>14</v>
      </c>
      <c r="G479" s="128">
        <v>999915005</v>
      </c>
      <c r="H479" s="41" t="s">
        <v>18</v>
      </c>
      <c r="I479" s="34">
        <f>((L479)-J479)+T479</f>
        <v>38</v>
      </c>
      <c r="J479" s="34">
        <f>L479/2</f>
        <v>0</v>
      </c>
      <c r="K479" s="37"/>
      <c r="L479" s="34">
        <f>SUM(N479,O479,P479,Q479,R479,M479)</f>
        <v>0</v>
      </c>
      <c r="M479" s="34">
        <f>AJ479</f>
        <v>0</v>
      </c>
      <c r="N479" s="34">
        <f>SUM(AI479)</f>
        <v>0</v>
      </c>
      <c r="O479" s="34">
        <f>0</f>
        <v>0</v>
      </c>
      <c r="P479" s="34">
        <v>0</v>
      </c>
      <c r="Q479" s="34">
        <v>0</v>
      </c>
      <c r="R479" s="34">
        <f>AH479</f>
        <v>0</v>
      </c>
      <c r="S479" s="122"/>
      <c r="T479" s="41">
        <f>SUM(U479,AA479)</f>
        <v>38</v>
      </c>
      <c r="U479" s="41">
        <f>IF(SUM(V479:Y479)&gt;=250, 250,SUM(V479:Y479))</f>
        <v>38</v>
      </c>
      <c r="V479" s="41">
        <v>0</v>
      </c>
      <c r="W479" s="41">
        <v>0</v>
      </c>
      <c r="X479" s="41">
        <f>SUM(AL479,AN479,BO479,BS479)</f>
        <v>0</v>
      </c>
      <c r="Y479" s="41">
        <f>SUM(AO479:BN479)</f>
        <v>38</v>
      </c>
      <c r="Z479" s="41">
        <f>COUNTIF(AO479:BN479, "&gt;0")</f>
        <v>1</v>
      </c>
      <c r="AA479" s="41">
        <f>SUM(AB479:AF479)</f>
        <v>0</v>
      </c>
      <c r="AB479" s="41">
        <f>BP479+BQ479</f>
        <v>0</v>
      </c>
      <c r="AC479" s="41">
        <v>0</v>
      </c>
      <c r="AD479" s="41">
        <v>0</v>
      </c>
      <c r="AE479" s="41">
        <f>SUM(BR479)</f>
        <v>0</v>
      </c>
      <c r="AF479" s="41">
        <f>SUM(AM479)</f>
        <v>0</v>
      </c>
      <c r="AG479" s="122"/>
      <c r="AH479" s="36">
        <v>0</v>
      </c>
      <c r="AI479" s="126">
        <v>0</v>
      </c>
      <c r="AJ479" s="36">
        <v>0</v>
      </c>
      <c r="AK479" s="37"/>
      <c r="AL479" s="1">
        <v>0</v>
      </c>
      <c r="AM479" s="1">
        <v>0</v>
      </c>
      <c r="AN479" s="1">
        <v>0</v>
      </c>
      <c r="AO479" s="1">
        <v>38</v>
      </c>
      <c r="AP479" s="1">
        <v>0</v>
      </c>
      <c r="AQ479" s="114">
        <v>0</v>
      </c>
      <c r="AR479" s="1">
        <v>0</v>
      </c>
      <c r="AS479" s="114">
        <v>0</v>
      </c>
      <c r="AT479" s="114">
        <v>0</v>
      </c>
      <c r="AU479" s="114">
        <v>0</v>
      </c>
      <c r="AV479" s="114">
        <v>0</v>
      </c>
      <c r="AW479" s="114">
        <v>0</v>
      </c>
      <c r="AX479" s="114">
        <v>0</v>
      </c>
      <c r="AY479" s="114">
        <v>0</v>
      </c>
      <c r="AZ479" s="114">
        <v>0</v>
      </c>
      <c r="BA479" s="114">
        <v>0</v>
      </c>
      <c r="BB479" s="114">
        <v>0</v>
      </c>
      <c r="BC479" s="114">
        <v>0</v>
      </c>
      <c r="BD479" s="115">
        <v>0</v>
      </c>
      <c r="BE479" s="114">
        <v>0</v>
      </c>
      <c r="BF479" s="114">
        <v>0</v>
      </c>
      <c r="BG479" s="114">
        <v>0</v>
      </c>
      <c r="BH479" s="114">
        <v>0</v>
      </c>
      <c r="BI479" s="114">
        <v>0</v>
      </c>
      <c r="BJ479" s="114">
        <v>0</v>
      </c>
      <c r="BK479" s="114">
        <v>0</v>
      </c>
      <c r="BL479" s="114">
        <v>0</v>
      </c>
      <c r="BM479" s="114">
        <v>0</v>
      </c>
      <c r="BN479" s="114">
        <v>0</v>
      </c>
      <c r="BO479" s="114">
        <v>0</v>
      </c>
      <c r="BP479" s="114">
        <v>0</v>
      </c>
      <c r="BQ479" s="114">
        <v>0</v>
      </c>
      <c r="BR479" s="114">
        <v>0</v>
      </c>
      <c r="BS479" s="114">
        <v>0</v>
      </c>
    </row>
    <row r="480" spans="1:71" s="1" customFormat="1" ht="15" x14ac:dyDescent="0.25">
      <c r="A480" s="1" t="str">
        <f>CONCATENATE(G480,"-",F480,"-",H480)</f>
        <v>999917672-Black-Cadet</v>
      </c>
      <c r="B480" s="1" t="str">
        <f>CONCATENATE(G480,"-",H480)</f>
        <v>999917672-Cadet</v>
      </c>
      <c r="C480" s="131" t="s">
        <v>587</v>
      </c>
      <c r="D480" s="131" t="s">
        <v>588</v>
      </c>
      <c r="E480" s="131" t="s">
        <v>17</v>
      </c>
      <c r="F480" s="41" t="s">
        <v>14</v>
      </c>
      <c r="G480" s="131">
        <v>999917672</v>
      </c>
      <c r="H480" s="131" t="s">
        <v>18</v>
      </c>
      <c r="I480" s="34">
        <f>((L480)-J480)+T480</f>
        <v>38</v>
      </c>
      <c r="J480" s="36"/>
      <c r="K480" s="35"/>
      <c r="L480" s="34">
        <f>SUM(N480,O480,P480,Q480,R480,M480)</f>
        <v>0</v>
      </c>
      <c r="M480" s="34">
        <f>AJ480</f>
        <v>0</v>
      </c>
      <c r="N480" s="34">
        <f>SUM(AI480)</f>
        <v>0</v>
      </c>
      <c r="O480" s="34">
        <f>0</f>
        <v>0</v>
      </c>
      <c r="P480" s="34">
        <v>0</v>
      </c>
      <c r="Q480" s="34">
        <v>0</v>
      </c>
      <c r="R480" s="34">
        <f>AH480</f>
        <v>0</v>
      </c>
      <c r="S480" s="122"/>
      <c r="T480" s="41">
        <f>SUM(U480,AA480)</f>
        <v>38</v>
      </c>
      <c r="U480" s="41">
        <f>IF(SUM(V480:Y480)&gt;=250, 250,SUM(V480:Y480))</f>
        <v>38</v>
      </c>
      <c r="V480" s="41">
        <v>0</v>
      </c>
      <c r="W480" s="41">
        <v>0</v>
      </c>
      <c r="X480" s="41">
        <f>SUM(AL480,AN480,BO480,BS480)</f>
        <v>0</v>
      </c>
      <c r="Y480" s="41">
        <f>SUM(AO480:BN480)</f>
        <v>38</v>
      </c>
      <c r="Z480" s="41">
        <f>COUNTIF(AO480:BN480, "&gt;0")</f>
        <v>1</v>
      </c>
      <c r="AA480" s="41">
        <f>SUM(AB480:AF480)</f>
        <v>0</v>
      </c>
      <c r="AB480" s="41">
        <f>BP480+BQ480</f>
        <v>0</v>
      </c>
      <c r="AC480" s="41">
        <v>0</v>
      </c>
      <c r="AD480" s="41">
        <v>0</v>
      </c>
      <c r="AE480" s="41">
        <f>SUM(BR480)</f>
        <v>0</v>
      </c>
      <c r="AF480" s="41">
        <f>SUM(AM480)</f>
        <v>0</v>
      </c>
      <c r="AG480" s="122"/>
      <c r="AH480" s="36">
        <v>0</v>
      </c>
      <c r="AI480" s="126">
        <v>0</v>
      </c>
      <c r="AJ480" s="36">
        <v>0</v>
      </c>
      <c r="AK480" s="121"/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14">
        <v>0</v>
      </c>
      <c r="AR480" s="1">
        <v>0</v>
      </c>
      <c r="AS480" s="114">
        <v>0</v>
      </c>
      <c r="AT480" s="114">
        <v>0</v>
      </c>
      <c r="AU480" s="114">
        <v>0</v>
      </c>
      <c r="AV480" s="114">
        <v>0</v>
      </c>
      <c r="AW480" s="114">
        <v>0</v>
      </c>
      <c r="AX480" s="114">
        <v>0</v>
      </c>
      <c r="AY480" s="114">
        <v>0</v>
      </c>
      <c r="AZ480" s="114">
        <v>0</v>
      </c>
      <c r="BA480" s="114">
        <v>0</v>
      </c>
      <c r="BB480" s="114">
        <v>0</v>
      </c>
      <c r="BC480" s="114">
        <v>38</v>
      </c>
      <c r="BD480" s="115">
        <v>0</v>
      </c>
      <c r="BE480" s="114">
        <v>0</v>
      </c>
      <c r="BF480" s="114">
        <v>0</v>
      </c>
      <c r="BG480" s="114">
        <v>0</v>
      </c>
      <c r="BH480" s="114">
        <v>0</v>
      </c>
      <c r="BI480" s="114">
        <v>0</v>
      </c>
      <c r="BJ480" s="114">
        <v>0</v>
      </c>
      <c r="BK480" s="114">
        <v>0</v>
      </c>
      <c r="BL480" s="114">
        <v>0</v>
      </c>
      <c r="BM480" s="114">
        <v>0</v>
      </c>
      <c r="BN480" s="114">
        <v>0</v>
      </c>
      <c r="BO480" s="114">
        <v>0</v>
      </c>
      <c r="BP480" s="114">
        <v>0</v>
      </c>
      <c r="BQ480" s="114">
        <v>0</v>
      </c>
      <c r="BR480" s="114">
        <v>0</v>
      </c>
      <c r="BS480" s="114">
        <v>0</v>
      </c>
    </row>
    <row r="481" spans="1:71" s="1" customFormat="1" ht="15" x14ac:dyDescent="0.25">
      <c r="A481" s="1" t="str">
        <f>CONCATENATE(G481,"-",F481,"-",H481)</f>
        <v>999920368-Black-Cadet</v>
      </c>
      <c r="B481" s="1" t="str">
        <f>CONCATENATE(G481,"-",H481)</f>
        <v>999920368-Cadet</v>
      </c>
      <c r="C481" s="36" t="s">
        <v>2553</v>
      </c>
      <c r="D481" s="36" t="s">
        <v>1849</v>
      </c>
      <c r="E481" s="36" t="s">
        <v>17</v>
      </c>
      <c r="F481" s="41" t="s">
        <v>14</v>
      </c>
      <c r="G481" s="128">
        <v>999920368</v>
      </c>
      <c r="H481" s="41" t="s">
        <v>18</v>
      </c>
      <c r="I481" s="34">
        <f>((L481)-J481)+T481</f>
        <v>38</v>
      </c>
      <c r="J481" s="36"/>
      <c r="K481" s="35"/>
      <c r="L481" s="34">
        <f>SUM(N481,O481,P481,Q481,R481,M481)</f>
        <v>0</v>
      </c>
      <c r="M481" s="34">
        <f>AJ481</f>
        <v>0</v>
      </c>
      <c r="N481" s="34">
        <f>SUM(AI481)</f>
        <v>0</v>
      </c>
      <c r="O481" s="34">
        <f>0</f>
        <v>0</v>
      </c>
      <c r="P481" s="34">
        <v>0</v>
      </c>
      <c r="Q481" s="34">
        <v>0</v>
      </c>
      <c r="R481" s="34">
        <f>AH481</f>
        <v>0</v>
      </c>
      <c r="S481" s="122"/>
      <c r="T481" s="41">
        <f>SUM(U481,AA481)</f>
        <v>38</v>
      </c>
      <c r="U481" s="41">
        <f>IF(SUM(V481:Y481)&gt;=250, 250,SUM(V481:Y481))</f>
        <v>38</v>
      </c>
      <c r="V481" s="41">
        <v>0</v>
      </c>
      <c r="W481" s="41">
        <v>0</v>
      </c>
      <c r="X481" s="41">
        <f>SUM(AL481,AN481,BO481,BS481)</f>
        <v>0</v>
      </c>
      <c r="Y481" s="41">
        <f>SUM(AO481:BN481)</f>
        <v>38</v>
      </c>
      <c r="Z481" s="41">
        <f>COUNTIF(AO481:BN481, "&gt;0")</f>
        <v>1</v>
      </c>
      <c r="AA481" s="41">
        <f>SUM(AB481:AF481)</f>
        <v>0</v>
      </c>
      <c r="AB481" s="41">
        <f>BP481+BQ481</f>
        <v>0</v>
      </c>
      <c r="AC481" s="41">
        <v>0</v>
      </c>
      <c r="AD481" s="41">
        <v>0</v>
      </c>
      <c r="AE481" s="41">
        <f>SUM(BR481)</f>
        <v>0</v>
      </c>
      <c r="AF481" s="41">
        <f>SUM(AM481)</f>
        <v>0</v>
      </c>
      <c r="AG481" s="122"/>
      <c r="AH481" s="36">
        <v>0</v>
      </c>
      <c r="AI481" s="126">
        <v>0</v>
      </c>
      <c r="AJ481" s="36">
        <v>0</v>
      </c>
      <c r="AK481" s="121"/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14">
        <v>0</v>
      </c>
      <c r="AR481" s="1">
        <v>0</v>
      </c>
      <c r="AS481" s="114">
        <v>0</v>
      </c>
      <c r="AT481" s="114">
        <v>0</v>
      </c>
      <c r="AU481" s="114">
        <v>0</v>
      </c>
      <c r="AV481" s="114">
        <v>0</v>
      </c>
      <c r="AW481" s="114">
        <v>38</v>
      </c>
      <c r="AX481" s="114">
        <v>0</v>
      </c>
      <c r="AY481" s="114">
        <v>0</v>
      </c>
      <c r="AZ481" s="114">
        <v>0</v>
      </c>
      <c r="BA481" s="114">
        <v>0</v>
      </c>
      <c r="BB481" s="114">
        <v>0</v>
      </c>
      <c r="BC481" s="114">
        <v>0</v>
      </c>
      <c r="BD481" s="115">
        <v>0</v>
      </c>
      <c r="BE481" s="114">
        <v>0</v>
      </c>
      <c r="BF481" s="114">
        <v>0</v>
      </c>
      <c r="BG481" s="114">
        <v>0</v>
      </c>
      <c r="BH481" s="114">
        <v>0</v>
      </c>
      <c r="BI481" s="114">
        <v>0</v>
      </c>
      <c r="BJ481" s="114">
        <v>0</v>
      </c>
      <c r="BK481" s="114">
        <v>0</v>
      </c>
      <c r="BL481" s="114">
        <v>0</v>
      </c>
      <c r="BM481" s="114">
        <v>0</v>
      </c>
      <c r="BN481" s="114">
        <v>0</v>
      </c>
      <c r="BO481" s="114">
        <v>0</v>
      </c>
      <c r="BP481" s="114">
        <v>0</v>
      </c>
      <c r="BQ481" s="114">
        <v>0</v>
      </c>
      <c r="BR481" s="114">
        <v>0</v>
      </c>
      <c r="BS481" s="114">
        <v>0</v>
      </c>
    </row>
    <row r="482" spans="1:71" s="1" customFormat="1" ht="15" x14ac:dyDescent="0.25">
      <c r="A482" s="1" t="str">
        <f>CONCATENATE(G482,"-",F482,"-",H482)</f>
        <v>999928939-Black-Cadet</v>
      </c>
      <c r="B482" s="1" t="str">
        <f>CONCATENATE(G482,"-",H482)</f>
        <v>999928939-Cadet</v>
      </c>
      <c r="C482" s="36" t="s">
        <v>270</v>
      </c>
      <c r="D482" s="36" t="s">
        <v>175</v>
      </c>
      <c r="E482" s="36" t="s">
        <v>17</v>
      </c>
      <c r="F482" s="41" t="s">
        <v>14</v>
      </c>
      <c r="G482" s="128">
        <v>999928939</v>
      </c>
      <c r="H482" s="41" t="s">
        <v>18</v>
      </c>
      <c r="I482" s="34">
        <f>((L482)-J482)+T482</f>
        <v>38</v>
      </c>
      <c r="J482" s="36"/>
      <c r="K482" s="35"/>
      <c r="L482" s="34">
        <f>SUM(N482,O482,P482,Q482,R482,M482)</f>
        <v>0</v>
      </c>
      <c r="M482" s="34">
        <f>AJ482</f>
        <v>0</v>
      </c>
      <c r="N482" s="34">
        <f>SUM(AI482)</f>
        <v>0</v>
      </c>
      <c r="O482" s="34">
        <f>0</f>
        <v>0</v>
      </c>
      <c r="P482" s="34">
        <v>0</v>
      </c>
      <c r="Q482" s="34">
        <v>0</v>
      </c>
      <c r="R482" s="34">
        <f>AH482</f>
        <v>0</v>
      </c>
      <c r="S482" s="122"/>
      <c r="T482" s="41">
        <f>SUM(U482,AA482)</f>
        <v>38</v>
      </c>
      <c r="U482" s="41">
        <f>IF(SUM(V482:Y482)&gt;=250, 250,SUM(V482:Y482))</f>
        <v>38</v>
      </c>
      <c r="V482" s="41">
        <v>0</v>
      </c>
      <c r="W482" s="41">
        <v>0</v>
      </c>
      <c r="X482" s="41">
        <f>SUM(AL482,AN482,BO482,BS482)</f>
        <v>0</v>
      </c>
      <c r="Y482" s="41">
        <f>SUM(AO482:BN482)</f>
        <v>38</v>
      </c>
      <c r="Z482" s="41">
        <f>COUNTIF(AO482:BN482, "&gt;0")</f>
        <v>1</v>
      </c>
      <c r="AA482" s="41">
        <f>SUM(AB482:AF482)</f>
        <v>0</v>
      </c>
      <c r="AB482" s="41">
        <f>BP482+BQ482</f>
        <v>0</v>
      </c>
      <c r="AC482" s="41">
        <v>0</v>
      </c>
      <c r="AD482" s="41">
        <v>0</v>
      </c>
      <c r="AE482" s="41">
        <f>SUM(BR482)</f>
        <v>0</v>
      </c>
      <c r="AF482" s="41">
        <f>SUM(AM482)</f>
        <v>0</v>
      </c>
      <c r="AG482" s="122"/>
      <c r="AH482" s="36">
        <v>0</v>
      </c>
      <c r="AI482" s="36">
        <v>0</v>
      </c>
      <c r="AJ482" s="36">
        <v>0</v>
      </c>
      <c r="AK482" s="121"/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14">
        <v>0</v>
      </c>
      <c r="AR482" s="1">
        <v>0</v>
      </c>
      <c r="AS482" s="114">
        <v>0</v>
      </c>
      <c r="AT482" s="114">
        <v>0</v>
      </c>
      <c r="AU482" s="114">
        <v>0</v>
      </c>
      <c r="AV482" s="114">
        <v>0</v>
      </c>
      <c r="AW482" s="114">
        <v>38</v>
      </c>
      <c r="AX482" s="114">
        <v>0</v>
      </c>
      <c r="AY482" s="114">
        <v>0</v>
      </c>
      <c r="AZ482" s="114">
        <v>0</v>
      </c>
      <c r="BA482" s="114">
        <v>0</v>
      </c>
      <c r="BB482" s="114">
        <v>0</v>
      </c>
      <c r="BC482" s="114">
        <v>0</v>
      </c>
      <c r="BD482" s="115">
        <v>0</v>
      </c>
      <c r="BE482" s="114">
        <v>0</v>
      </c>
      <c r="BF482" s="114">
        <v>0</v>
      </c>
      <c r="BG482" s="114">
        <v>0</v>
      </c>
      <c r="BH482" s="114">
        <v>0</v>
      </c>
      <c r="BI482" s="114">
        <v>0</v>
      </c>
      <c r="BJ482" s="114">
        <v>0</v>
      </c>
      <c r="BK482" s="114">
        <v>0</v>
      </c>
      <c r="BL482" s="114">
        <v>0</v>
      </c>
      <c r="BM482" s="114">
        <v>0</v>
      </c>
      <c r="BN482" s="114">
        <v>0</v>
      </c>
      <c r="BO482" s="114">
        <v>0</v>
      </c>
      <c r="BP482" s="114">
        <v>0</v>
      </c>
      <c r="BQ482" s="114">
        <v>0</v>
      </c>
      <c r="BR482" s="114">
        <v>0</v>
      </c>
      <c r="BS482" s="114">
        <v>0</v>
      </c>
    </row>
    <row r="483" spans="1:71" s="1" customFormat="1" ht="15" x14ac:dyDescent="0.25">
      <c r="A483" s="1" t="str">
        <f>CONCATENATE(G483,"-",F483,"-",H483)</f>
        <v>999930043-Black-Cadet</v>
      </c>
      <c r="B483" s="1" t="str">
        <f>CONCATENATE(G483,"-",H483)</f>
        <v>999930043-Cadet</v>
      </c>
      <c r="C483" s="36" t="s">
        <v>2554</v>
      </c>
      <c r="D483" s="36" t="s">
        <v>117</v>
      </c>
      <c r="E483" s="36" t="s">
        <v>17</v>
      </c>
      <c r="F483" s="41" t="s">
        <v>14</v>
      </c>
      <c r="G483" s="128">
        <v>999930043</v>
      </c>
      <c r="H483" s="41" t="s">
        <v>18</v>
      </c>
      <c r="I483" s="34">
        <f>((L483)-J483)+T483</f>
        <v>38</v>
      </c>
      <c r="J483" s="36"/>
      <c r="K483" s="35"/>
      <c r="L483" s="34">
        <f>SUM(N483,O483,P483,Q483,R483,M483)</f>
        <v>0</v>
      </c>
      <c r="M483" s="34">
        <f>AJ483</f>
        <v>0</v>
      </c>
      <c r="N483" s="34">
        <f>SUM(AI483)</f>
        <v>0</v>
      </c>
      <c r="O483" s="34">
        <f>0</f>
        <v>0</v>
      </c>
      <c r="P483" s="34">
        <v>0</v>
      </c>
      <c r="Q483" s="34">
        <v>0</v>
      </c>
      <c r="R483" s="34">
        <f>AH483</f>
        <v>0</v>
      </c>
      <c r="S483" s="122"/>
      <c r="T483" s="41">
        <f>SUM(U483,AA483)</f>
        <v>38</v>
      </c>
      <c r="U483" s="41">
        <f>IF(SUM(V483:Y483)&gt;=250, 250,SUM(V483:Y483))</f>
        <v>38</v>
      </c>
      <c r="V483" s="41">
        <v>0</v>
      </c>
      <c r="W483" s="41">
        <v>0</v>
      </c>
      <c r="X483" s="41">
        <f>SUM(AL483,AN483,BO483,BS483)</f>
        <v>0</v>
      </c>
      <c r="Y483" s="41">
        <f>SUM(AO483:BN483)</f>
        <v>38</v>
      </c>
      <c r="Z483" s="41">
        <f>COUNTIF(AO483:BN483, "&gt;0")</f>
        <v>1</v>
      </c>
      <c r="AA483" s="41">
        <f>SUM(AB483:AF483)</f>
        <v>0</v>
      </c>
      <c r="AB483" s="41">
        <f>BP483+BQ483</f>
        <v>0</v>
      </c>
      <c r="AC483" s="41">
        <v>0</v>
      </c>
      <c r="AD483" s="41">
        <v>0</v>
      </c>
      <c r="AE483" s="41">
        <f>SUM(BR483)</f>
        <v>0</v>
      </c>
      <c r="AF483" s="41">
        <f>SUM(AM483)</f>
        <v>0</v>
      </c>
      <c r="AG483" s="122"/>
      <c r="AH483" s="36">
        <v>0</v>
      </c>
      <c r="AI483" s="126">
        <v>0</v>
      </c>
      <c r="AJ483" s="36">
        <v>0</v>
      </c>
      <c r="AK483" s="121"/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14">
        <v>0</v>
      </c>
      <c r="AR483" s="1">
        <v>0</v>
      </c>
      <c r="AS483" s="114">
        <v>0</v>
      </c>
      <c r="AT483" s="114">
        <v>0</v>
      </c>
      <c r="AU483" s="114">
        <v>0</v>
      </c>
      <c r="AV483" s="114">
        <v>0</v>
      </c>
      <c r="AW483" s="114">
        <v>38</v>
      </c>
      <c r="AX483" s="114">
        <v>0</v>
      </c>
      <c r="AY483" s="114">
        <v>0</v>
      </c>
      <c r="AZ483" s="114">
        <v>0</v>
      </c>
      <c r="BA483" s="114">
        <v>0</v>
      </c>
      <c r="BB483" s="114">
        <v>0</v>
      </c>
      <c r="BC483" s="114">
        <v>0</v>
      </c>
      <c r="BD483" s="115">
        <v>0</v>
      </c>
      <c r="BE483" s="114">
        <v>0</v>
      </c>
      <c r="BF483" s="114">
        <v>0</v>
      </c>
      <c r="BG483" s="114">
        <v>0</v>
      </c>
      <c r="BH483" s="114">
        <v>0</v>
      </c>
      <c r="BI483" s="114">
        <v>0</v>
      </c>
      <c r="BJ483" s="114">
        <v>0</v>
      </c>
      <c r="BK483" s="114">
        <v>0</v>
      </c>
      <c r="BL483" s="114">
        <v>0</v>
      </c>
      <c r="BM483" s="114">
        <v>0</v>
      </c>
      <c r="BN483" s="114">
        <v>0</v>
      </c>
      <c r="BO483" s="114">
        <v>0</v>
      </c>
      <c r="BP483" s="114">
        <v>0</v>
      </c>
      <c r="BQ483" s="114">
        <v>0</v>
      </c>
      <c r="BR483" s="114">
        <v>0</v>
      </c>
      <c r="BS483" s="114">
        <v>0</v>
      </c>
    </row>
    <row r="484" spans="1:71" s="1" customFormat="1" ht="15" x14ac:dyDescent="0.25">
      <c r="A484" s="1" t="str">
        <f>CONCATENATE(G484,"-",F484,"-",H484)</f>
        <v>999931508-Black-Cadet</v>
      </c>
      <c r="B484" s="1" t="str">
        <f>CONCATENATE(G484,"-",H484)</f>
        <v>999931508-Cadet</v>
      </c>
      <c r="C484" s="36" t="s">
        <v>185</v>
      </c>
      <c r="D484" s="36" t="s">
        <v>2582</v>
      </c>
      <c r="E484" s="36" t="s">
        <v>17</v>
      </c>
      <c r="F484" s="41" t="s">
        <v>14</v>
      </c>
      <c r="G484" s="128">
        <v>999931508</v>
      </c>
      <c r="H484" s="41" t="s">
        <v>18</v>
      </c>
      <c r="I484" s="34">
        <f>((L484)-J484)+T484</f>
        <v>38</v>
      </c>
      <c r="J484" s="36"/>
      <c r="K484" s="35"/>
      <c r="L484" s="34">
        <f>SUM(N484,O484,P484,Q484,R484,M484)</f>
        <v>0</v>
      </c>
      <c r="M484" s="34">
        <f>AJ484</f>
        <v>0</v>
      </c>
      <c r="N484" s="34">
        <f>SUM(AI484)</f>
        <v>0</v>
      </c>
      <c r="O484" s="34">
        <f>0</f>
        <v>0</v>
      </c>
      <c r="P484" s="34">
        <v>0</v>
      </c>
      <c r="Q484" s="34">
        <v>0</v>
      </c>
      <c r="R484" s="34">
        <f>AH484</f>
        <v>0</v>
      </c>
      <c r="S484" s="122"/>
      <c r="T484" s="41">
        <f>SUM(U484,AA484)</f>
        <v>38</v>
      </c>
      <c r="U484" s="41">
        <f>IF(SUM(V484:Y484)&gt;=250, 250,SUM(V484:Y484))</f>
        <v>38</v>
      </c>
      <c r="V484" s="41">
        <v>0</v>
      </c>
      <c r="W484" s="41">
        <v>0</v>
      </c>
      <c r="X484" s="41">
        <f>SUM(AL484,AN484,BO484,BS484)</f>
        <v>0</v>
      </c>
      <c r="Y484" s="41">
        <f>SUM(AO484:BN484)</f>
        <v>38</v>
      </c>
      <c r="Z484" s="41">
        <f>COUNTIF(AO484:BN484, "&gt;0")</f>
        <v>1</v>
      </c>
      <c r="AA484" s="41">
        <f>SUM(AB484:AF484)</f>
        <v>0</v>
      </c>
      <c r="AB484" s="41">
        <f>BP484+BQ484</f>
        <v>0</v>
      </c>
      <c r="AC484" s="41">
        <v>0</v>
      </c>
      <c r="AD484" s="41">
        <v>0</v>
      </c>
      <c r="AE484" s="41">
        <f>SUM(BR484)</f>
        <v>0</v>
      </c>
      <c r="AF484" s="41">
        <f>SUM(AM484)</f>
        <v>0</v>
      </c>
      <c r="AG484" s="122"/>
      <c r="AH484" s="36">
        <v>0</v>
      </c>
      <c r="AI484" s="126">
        <v>0</v>
      </c>
      <c r="AJ484" s="36">
        <v>0</v>
      </c>
      <c r="AK484" s="121"/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14">
        <v>0</v>
      </c>
      <c r="AR484" s="1">
        <v>0</v>
      </c>
      <c r="AS484" s="114">
        <v>0</v>
      </c>
      <c r="AT484" s="114">
        <v>0</v>
      </c>
      <c r="AU484" s="114">
        <v>0</v>
      </c>
      <c r="AV484" s="114">
        <v>0</v>
      </c>
      <c r="AW484" s="114">
        <v>0</v>
      </c>
      <c r="AX484" s="114">
        <v>0</v>
      </c>
      <c r="AY484" s="114">
        <v>38</v>
      </c>
      <c r="AZ484" s="114">
        <v>0</v>
      </c>
      <c r="BA484" s="114">
        <v>0</v>
      </c>
      <c r="BB484" s="114">
        <v>0</v>
      </c>
      <c r="BC484" s="114">
        <v>0</v>
      </c>
      <c r="BD484" s="115">
        <v>0</v>
      </c>
      <c r="BE484" s="114">
        <v>0</v>
      </c>
      <c r="BF484" s="114">
        <v>0</v>
      </c>
      <c r="BG484" s="114">
        <v>0</v>
      </c>
      <c r="BH484" s="114">
        <v>0</v>
      </c>
      <c r="BI484" s="114">
        <v>0</v>
      </c>
      <c r="BJ484" s="114">
        <v>0</v>
      </c>
      <c r="BK484" s="114">
        <v>0</v>
      </c>
      <c r="BL484" s="114">
        <v>0</v>
      </c>
      <c r="BM484" s="114">
        <v>0</v>
      </c>
      <c r="BN484" s="114">
        <v>0</v>
      </c>
      <c r="BO484" s="114">
        <v>0</v>
      </c>
      <c r="BP484" s="114">
        <v>0</v>
      </c>
      <c r="BQ484" s="114">
        <v>0</v>
      </c>
      <c r="BR484" s="114">
        <v>0</v>
      </c>
      <c r="BS484" s="114">
        <v>0</v>
      </c>
    </row>
    <row r="485" spans="1:71" s="1" customFormat="1" ht="15" x14ac:dyDescent="0.25">
      <c r="A485" s="1" t="str">
        <f>CONCATENATE(G485,"-",F485,"-",H485)</f>
        <v>999934067-Black-Cadet</v>
      </c>
      <c r="B485" s="1" t="str">
        <f>CONCATENATE(G485,"-",H485)</f>
        <v>999934067-Cadet</v>
      </c>
      <c r="C485" s="36" t="s">
        <v>2550</v>
      </c>
      <c r="D485" s="36" t="s">
        <v>2416</v>
      </c>
      <c r="E485" s="36" t="s">
        <v>17</v>
      </c>
      <c r="F485" s="41" t="s">
        <v>14</v>
      </c>
      <c r="G485" s="128">
        <v>999934067</v>
      </c>
      <c r="H485" s="41" t="s">
        <v>18</v>
      </c>
      <c r="I485" s="34">
        <f>((L485)-J485)+T485</f>
        <v>38</v>
      </c>
      <c r="J485" s="36"/>
      <c r="K485" s="35"/>
      <c r="L485" s="34">
        <f>SUM(N485,O485,P485,Q485,R485,M485)</f>
        <v>0</v>
      </c>
      <c r="M485" s="34">
        <f>AJ485</f>
        <v>0</v>
      </c>
      <c r="N485" s="34">
        <f>SUM(AI485)</f>
        <v>0</v>
      </c>
      <c r="O485" s="34">
        <f>0</f>
        <v>0</v>
      </c>
      <c r="P485" s="34">
        <v>0</v>
      </c>
      <c r="Q485" s="34">
        <v>0</v>
      </c>
      <c r="R485" s="34">
        <f>AH485</f>
        <v>0</v>
      </c>
      <c r="S485" s="122"/>
      <c r="T485" s="41">
        <f>SUM(U485,AA485)</f>
        <v>38</v>
      </c>
      <c r="U485" s="41">
        <f>IF(SUM(V485:Y485)&gt;=250, 250,SUM(V485:Y485))</f>
        <v>38</v>
      </c>
      <c r="V485" s="41">
        <v>0</v>
      </c>
      <c r="W485" s="41">
        <v>0</v>
      </c>
      <c r="X485" s="41">
        <f>SUM(AL485,AN485,BO485,BS485)</f>
        <v>0</v>
      </c>
      <c r="Y485" s="41">
        <f>SUM(AO485:BN485)</f>
        <v>38</v>
      </c>
      <c r="Z485" s="41">
        <f>COUNTIF(AO485:BN485, "&gt;0")</f>
        <v>1</v>
      </c>
      <c r="AA485" s="41">
        <f>SUM(AB485:AF485)</f>
        <v>0</v>
      </c>
      <c r="AB485" s="41">
        <f>BP485+BQ485</f>
        <v>0</v>
      </c>
      <c r="AC485" s="41">
        <v>0</v>
      </c>
      <c r="AD485" s="41">
        <v>0</v>
      </c>
      <c r="AE485" s="41">
        <f>SUM(BR485)</f>
        <v>0</v>
      </c>
      <c r="AF485" s="41">
        <f>SUM(AM485)</f>
        <v>0</v>
      </c>
      <c r="AG485" s="122"/>
      <c r="AH485" s="36">
        <v>0</v>
      </c>
      <c r="AI485" s="126">
        <v>0</v>
      </c>
      <c r="AJ485" s="36">
        <v>0</v>
      </c>
      <c r="AK485" s="121"/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14">
        <v>0</v>
      </c>
      <c r="AR485" s="1">
        <v>0</v>
      </c>
      <c r="AS485" s="114">
        <v>0</v>
      </c>
      <c r="AT485" s="114">
        <v>0</v>
      </c>
      <c r="AU485" s="114">
        <v>0</v>
      </c>
      <c r="AV485" s="114">
        <v>0</v>
      </c>
      <c r="AW485" s="114">
        <v>38</v>
      </c>
      <c r="AX485" s="114">
        <v>0</v>
      </c>
      <c r="AY485" s="114">
        <v>0</v>
      </c>
      <c r="AZ485" s="114">
        <v>0</v>
      </c>
      <c r="BA485" s="114">
        <v>0</v>
      </c>
      <c r="BB485" s="114">
        <v>0</v>
      </c>
      <c r="BC485" s="114">
        <v>0</v>
      </c>
      <c r="BD485" s="115">
        <v>0</v>
      </c>
      <c r="BE485" s="114">
        <v>0</v>
      </c>
      <c r="BF485" s="114">
        <v>0</v>
      </c>
      <c r="BG485" s="114">
        <v>0</v>
      </c>
      <c r="BH485" s="114">
        <v>0</v>
      </c>
      <c r="BI485" s="114">
        <v>0</v>
      </c>
      <c r="BJ485" s="114">
        <v>0</v>
      </c>
      <c r="BK485" s="114">
        <v>0</v>
      </c>
      <c r="BL485" s="114">
        <v>0</v>
      </c>
      <c r="BM485" s="114">
        <v>0</v>
      </c>
      <c r="BN485" s="114">
        <v>0</v>
      </c>
      <c r="BO485" s="114">
        <v>0</v>
      </c>
      <c r="BP485" s="114">
        <v>0</v>
      </c>
      <c r="BQ485" s="114">
        <v>0</v>
      </c>
      <c r="BR485" s="114">
        <v>0</v>
      </c>
      <c r="BS485" s="114">
        <v>0</v>
      </c>
    </row>
    <row r="486" spans="1:71" s="1" customFormat="1" ht="15" x14ac:dyDescent="0.25">
      <c r="A486" s="1" t="str">
        <f>CONCATENATE(G486,"-",F486,"-",H486)</f>
        <v>999935773-Black-Cadet</v>
      </c>
      <c r="B486" s="1" t="str">
        <f>CONCATENATE(G486,"-",H486)</f>
        <v>999935773-Cadet</v>
      </c>
      <c r="C486" s="36" t="s">
        <v>2866</v>
      </c>
      <c r="D486" s="36" t="s">
        <v>2867</v>
      </c>
      <c r="E486" s="36" t="s">
        <v>17</v>
      </c>
      <c r="F486" s="41" t="s">
        <v>14</v>
      </c>
      <c r="G486" s="36">
        <v>999935773</v>
      </c>
      <c r="H486" s="36" t="s">
        <v>18</v>
      </c>
      <c r="I486" s="34">
        <f>((L486)-J486)+T486</f>
        <v>38</v>
      </c>
      <c r="J486" s="36"/>
      <c r="K486" s="35"/>
      <c r="L486" s="34">
        <f>SUM(N486,O486,P486,Q486,R486,M486)</f>
        <v>0</v>
      </c>
      <c r="M486" s="34">
        <f>AJ486</f>
        <v>0</v>
      </c>
      <c r="N486" s="34">
        <f>SUM(AI486)</f>
        <v>0</v>
      </c>
      <c r="O486" s="34">
        <f>0</f>
        <v>0</v>
      </c>
      <c r="P486" s="34">
        <v>0</v>
      </c>
      <c r="Q486" s="34">
        <v>0</v>
      </c>
      <c r="R486" s="34">
        <f>AH486</f>
        <v>0</v>
      </c>
      <c r="S486" s="122"/>
      <c r="T486" s="41">
        <f>SUM(U486,AA486)</f>
        <v>38</v>
      </c>
      <c r="U486" s="41">
        <f>IF(SUM(V486:Y486)&gt;=250, 250,SUM(V486:Y486))</f>
        <v>38</v>
      </c>
      <c r="V486" s="41">
        <v>0</v>
      </c>
      <c r="W486" s="41">
        <v>0</v>
      </c>
      <c r="X486" s="41">
        <f>SUM(AL486,AN486,BO486,BS486)</f>
        <v>0</v>
      </c>
      <c r="Y486" s="41">
        <f>SUM(AO486:BN486)</f>
        <v>38</v>
      </c>
      <c r="Z486" s="41">
        <f>COUNTIF(AO486:BN486, "&gt;0")</f>
        <v>1</v>
      </c>
      <c r="AA486" s="41">
        <f>SUM(AB486:AF486)</f>
        <v>0</v>
      </c>
      <c r="AB486" s="41">
        <f>BP486+BQ486</f>
        <v>0</v>
      </c>
      <c r="AC486" s="41">
        <v>0</v>
      </c>
      <c r="AD486" s="41">
        <v>0</v>
      </c>
      <c r="AE486" s="41">
        <f>SUM(BR486)</f>
        <v>0</v>
      </c>
      <c r="AF486" s="41">
        <f>SUM(AM486)</f>
        <v>0</v>
      </c>
      <c r="AG486" s="122"/>
      <c r="AH486" s="36">
        <v>0</v>
      </c>
      <c r="AI486" s="126">
        <v>0</v>
      </c>
      <c r="AJ486" s="36">
        <v>0</v>
      </c>
      <c r="AK486" s="121"/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14">
        <v>0</v>
      </c>
      <c r="AR486" s="1">
        <v>0</v>
      </c>
      <c r="AS486" s="114">
        <v>0</v>
      </c>
      <c r="AT486" s="114">
        <v>0</v>
      </c>
      <c r="AU486" s="114">
        <v>0</v>
      </c>
      <c r="AV486" s="114">
        <v>0</v>
      </c>
      <c r="AW486" s="114">
        <v>0</v>
      </c>
      <c r="AX486" s="114">
        <v>0</v>
      </c>
      <c r="AY486" s="114">
        <v>0</v>
      </c>
      <c r="AZ486" s="114">
        <v>0</v>
      </c>
      <c r="BA486" s="114">
        <v>0</v>
      </c>
      <c r="BB486" s="114">
        <v>0</v>
      </c>
      <c r="BC486" s="114">
        <v>0</v>
      </c>
      <c r="BD486" s="115">
        <v>38</v>
      </c>
      <c r="BE486" s="114">
        <v>0</v>
      </c>
      <c r="BF486" s="114">
        <v>0</v>
      </c>
      <c r="BG486" s="114">
        <v>0</v>
      </c>
      <c r="BH486" s="114">
        <v>0</v>
      </c>
      <c r="BI486" s="114">
        <v>0</v>
      </c>
      <c r="BJ486" s="114">
        <v>0</v>
      </c>
      <c r="BK486" s="114">
        <v>0</v>
      </c>
      <c r="BL486" s="114">
        <v>0</v>
      </c>
      <c r="BM486" s="114">
        <v>0</v>
      </c>
      <c r="BN486" s="114">
        <v>0</v>
      </c>
      <c r="BO486" s="114">
        <v>0</v>
      </c>
      <c r="BP486" s="114">
        <v>0</v>
      </c>
      <c r="BQ486" s="114">
        <v>0</v>
      </c>
      <c r="BR486" s="114">
        <v>0</v>
      </c>
      <c r="BS486" s="114">
        <v>0</v>
      </c>
    </row>
    <row r="487" spans="1:71" s="1" customFormat="1" ht="15" x14ac:dyDescent="0.25">
      <c r="A487" s="1" t="str">
        <f>CONCATENATE(G487,"-",F487,"-",H487)</f>
        <v>999936118-Black-Cadet</v>
      </c>
      <c r="B487" s="1" t="str">
        <f>CONCATENATE(G487,"-",H487)</f>
        <v>999936118-Cadet</v>
      </c>
      <c r="C487" s="36" t="s">
        <v>2868</v>
      </c>
      <c r="D487" s="36" t="s">
        <v>2869</v>
      </c>
      <c r="E487" s="36" t="s">
        <v>17</v>
      </c>
      <c r="F487" s="41" t="s">
        <v>14</v>
      </c>
      <c r="G487" s="36">
        <v>999936118</v>
      </c>
      <c r="H487" s="36" t="s">
        <v>18</v>
      </c>
      <c r="I487" s="34">
        <f>((L487)-J487)+T487</f>
        <v>38</v>
      </c>
      <c r="J487" s="36"/>
      <c r="K487" s="35"/>
      <c r="L487" s="34">
        <f>SUM(N487,O487,P487,Q487,R487,M487)</f>
        <v>0</v>
      </c>
      <c r="M487" s="34">
        <f>AJ487</f>
        <v>0</v>
      </c>
      <c r="N487" s="34">
        <f>SUM(AI487)</f>
        <v>0</v>
      </c>
      <c r="O487" s="34">
        <f>0</f>
        <v>0</v>
      </c>
      <c r="P487" s="34">
        <v>0</v>
      </c>
      <c r="Q487" s="34">
        <v>0</v>
      </c>
      <c r="R487" s="34">
        <f>AH487</f>
        <v>0</v>
      </c>
      <c r="S487" s="122"/>
      <c r="T487" s="41">
        <f>SUM(U487,AA487)</f>
        <v>38</v>
      </c>
      <c r="U487" s="41">
        <f>IF(SUM(V487:Y487)&gt;=250, 250,SUM(V487:Y487))</f>
        <v>38</v>
      </c>
      <c r="V487" s="41">
        <v>0</v>
      </c>
      <c r="W487" s="41">
        <v>0</v>
      </c>
      <c r="X487" s="41">
        <f>SUM(AL487,AN487,BO487,BS487)</f>
        <v>0</v>
      </c>
      <c r="Y487" s="41">
        <f>SUM(AO487:BN487)</f>
        <v>38</v>
      </c>
      <c r="Z487" s="41">
        <f>COUNTIF(AO487:BN487, "&gt;0")</f>
        <v>1</v>
      </c>
      <c r="AA487" s="41">
        <f>SUM(AB487:AF487)</f>
        <v>0</v>
      </c>
      <c r="AB487" s="41">
        <f>BP487+BQ487</f>
        <v>0</v>
      </c>
      <c r="AC487" s="41">
        <v>0</v>
      </c>
      <c r="AD487" s="41">
        <v>0</v>
      </c>
      <c r="AE487" s="41">
        <f>SUM(BR487)</f>
        <v>0</v>
      </c>
      <c r="AF487" s="41">
        <f>SUM(AM487)</f>
        <v>0</v>
      </c>
      <c r="AG487" s="122"/>
      <c r="AH487" s="36">
        <v>0</v>
      </c>
      <c r="AI487" s="126">
        <v>0</v>
      </c>
      <c r="AJ487" s="36">
        <v>0</v>
      </c>
      <c r="AK487" s="121"/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14">
        <v>0</v>
      </c>
      <c r="AR487" s="1">
        <v>0</v>
      </c>
      <c r="AS487" s="114">
        <v>0</v>
      </c>
      <c r="AT487" s="114">
        <v>0</v>
      </c>
      <c r="AU487" s="114">
        <v>0</v>
      </c>
      <c r="AV487" s="114">
        <v>0</v>
      </c>
      <c r="AW487" s="114">
        <v>0</v>
      </c>
      <c r="AX487" s="114">
        <v>0</v>
      </c>
      <c r="AY487" s="114">
        <v>0</v>
      </c>
      <c r="AZ487" s="114">
        <v>0</v>
      </c>
      <c r="BA487" s="114">
        <v>0</v>
      </c>
      <c r="BB487" s="114">
        <v>0</v>
      </c>
      <c r="BC487" s="114">
        <v>0</v>
      </c>
      <c r="BD487" s="115">
        <v>38</v>
      </c>
      <c r="BE487" s="114">
        <v>0</v>
      </c>
      <c r="BF487" s="114">
        <v>0</v>
      </c>
      <c r="BG487" s="114">
        <v>0</v>
      </c>
      <c r="BH487" s="114">
        <v>0</v>
      </c>
      <c r="BI487" s="114">
        <v>0</v>
      </c>
      <c r="BJ487" s="114">
        <v>0</v>
      </c>
      <c r="BK487" s="114">
        <v>0</v>
      </c>
      <c r="BL487" s="114">
        <v>0</v>
      </c>
      <c r="BM487" s="114">
        <v>0</v>
      </c>
      <c r="BN487" s="114">
        <v>0</v>
      </c>
      <c r="BO487" s="114">
        <v>0</v>
      </c>
      <c r="BP487" s="114">
        <v>0</v>
      </c>
      <c r="BQ487" s="114">
        <v>0</v>
      </c>
      <c r="BR487" s="114">
        <v>0</v>
      </c>
      <c r="BS487" s="114">
        <v>0</v>
      </c>
    </row>
    <row r="488" spans="1:71" s="1" customFormat="1" ht="15" x14ac:dyDescent="0.25">
      <c r="A488" s="1" t="str">
        <f>CONCATENATE(G488,"-",F488,"-",H488)</f>
        <v>999927374-Black-Cadet</v>
      </c>
      <c r="B488" s="1" t="str">
        <f>CONCATENATE(G488,"-",H488)</f>
        <v>999927374-Cadet</v>
      </c>
      <c r="C488" s="36" t="s">
        <v>223</v>
      </c>
      <c r="D488" s="36" t="s">
        <v>2244</v>
      </c>
      <c r="E488" s="36" t="s">
        <v>17</v>
      </c>
      <c r="F488" s="41" t="s">
        <v>14</v>
      </c>
      <c r="G488" s="128">
        <v>999927374</v>
      </c>
      <c r="H488" s="41" t="s">
        <v>18</v>
      </c>
      <c r="I488" s="34">
        <f>((L488)-J488)+T488</f>
        <v>34</v>
      </c>
      <c r="J488" s="36"/>
      <c r="K488" s="35"/>
      <c r="L488" s="34">
        <f>SUM(N488,O488,P488,Q488,R488,M488)</f>
        <v>0</v>
      </c>
      <c r="M488" s="34">
        <f>AJ488</f>
        <v>0</v>
      </c>
      <c r="N488" s="34">
        <f>SUM(AI488)</f>
        <v>0</v>
      </c>
      <c r="O488" s="34">
        <f>0</f>
        <v>0</v>
      </c>
      <c r="P488" s="34">
        <v>0</v>
      </c>
      <c r="Q488" s="34">
        <v>0</v>
      </c>
      <c r="R488" s="34">
        <f>AH488</f>
        <v>0</v>
      </c>
      <c r="S488" s="122"/>
      <c r="T488" s="41">
        <f>SUM(U488,AA488)</f>
        <v>34</v>
      </c>
      <c r="U488" s="41">
        <f>IF(SUM(V488:Y488)&gt;=250, 250,SUM(V488:Y488))</f>
        <v>34</v>
      </c>
      <c r="V488" s="41">
        <v>0</v>
      </c>
      <c r="W488" s="41">
        <v>0</v>
      </c>
      <c r="X488" s="41">
        <f>SUM(AL488,AN488,BO488,BS488)</f>
        <v>0</v>
      </c>
      <c r="Y488" s="41">
        <f>SUM(AO488:BN488)</f>
        <v>34</v>
      </c>
      <c r="Z488" s="41">
        <f>COUNTIF(AO488:BN488, "&gt;0")</f>
        <v>1</v>
      </c>
      <c r="AA488" s="41">
        <f>SUM(AB488:AF488)</f>
        <v>0</v>
      </c>
      <c r="AB488" s="41">
        <f>BP488+BQ488</f>
        <v>0</v>
      </c>
      <c r="AC488" s="41">
        <v>0</v>
      </c>
      <c r="AD488" s="41">
        <v>0</v>
      </c>
      <c r="AE488" s="41">
        <f>SUM(BR488)</f>
        <v>0</v>
      </c>
      <c r="AF488" s="41">
        <f>SUM(AM488)</f>
        <v>0</v>
      </c>
      <c r="AG488" s="122"/>
      <c r="AH488" s="36">
        <v>0</v>
      </c>
      <c r="AI488" s="126">
        <v>0</v>
      </c>
      <c r="AJ488" s="36">
        <v>0</v>
      </c>
      <c r="AK488" s="121"/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14">
        <v>0</v>
      </c>
      <c r="AR488" s="1">
        <v>0</v>
      </c>
      <c r="AS488" s="114">
        <v>0</v>
      </c>
      <c r="AT488" s="114">
        <v>34</v>
      </c>
      <c r="AU488" s="114">
        <v>0</v>
      </c>
      <c r="AV488" s="114">
        <v>0</v>
      </c>
      <c r="AW488" s="114">
        <v>0</v>
      </c>
      <c r="AX488" s="114">
        <v>0</v>
      </c>
      <c r="AY488" s="114">
        <v>0</v>
      </c>
      <c r="AZ488" s="114">
        <v>0</v>
      </c>
      <c r="BA488" s="114">
        <v>0</v>
      </c>
      <c r="BB488" s="114">
        <v>0</v>
      </c>
      <c r="BC488" s="114">
        <v>0</v>
      </c>
      <c r="BD488" s="115">
        <v>0</v>
      </c>
      <c r="BE488" s="114">
        <v>0</v>
      </c>
      <c r="BF488" s="114">
        <v>0</v>
      </c>
      <c r="BG488" s="114">
        <v>0</v>
      </c>
      <c r="BH488" s="114">
        <v>0</v>
      </c>
      <c r="BI488" s="114">
        <v>0</v>
      </c>
      <c r="BJ488" s="114">
        <v>0</v>
      </c>
      <c r="BK488" s="114">
        <v>0</v>
      </c>
      <c r="BL488" s="114">
        <v>0</v>
      </c>
      <c r="BM488" s="114">
        <v>0</v>
      </c>
      <c r="BN488" s="114">
        <v>0</v>
      </c>
      <c r="BO488" s="114">
        <v>0</v>
      </c>
      <c r="BP488" s="114">
        <v>0</v>
      </c>
      <c r="BQ488" s="114">
        <v>0</v>
      </c>
      <c r="BR488" s="114">
        <v>0</v>
      </c>
      <c r="BS488" s="114">
        <v>0</v>
      </c>
    </row>
    <row r="489" spans="1:71" s="1" customFormat="1" ht="15" x14ac:dyDescent="0.25">
      <c r="A489" s="1" t="str">
        <f>CONCATENATE(G489,"-",F489,"-",H489)</f>
        <v>999932264-Black-Cadet</v>
      </c>
      <c r="B489" s="1" t="str">
        <f>CONCATENATE(G489,"-",H489)</f>
        <v>999932264-Cadet</v>
      </c>
      <c r="C489" s="36" t="s">
        <v>514</v>
      </c>
      <c r="D489" s="36" t="s">
        <v>1709</v>
      </c>
      <c r="E489" s="36" t="s">
        <v>17</v>
      </c>
      <c r="F489" s="36" t="s">
        <v>14</v>
      </c>
      <c r="G489" s="36">
        <v>999932264</v>
      </c>
      <c r="H489" s="36" t="s">
        <v>18</v>
      </c>
      <c r="I489" s="34">
        <f>((L489)-J489)+T489</f>
        <v>34</v>
      </c>
      <c r="J489" s="36"/>
      <c r="K489" s="35"/>
      <c r="L489" s="34">
        <f>SUM(N489,O489,P489,Q489,R489,M489)</f>
        <v>0</v>
      </c>
      <c r="M489" s="34">
        <f>AJ489</f>
        <v>0</v>
      </c>
      <c r="N489" s="34">
        <f>SUM(AI489)</f>
        <v>0</v>
      </c>
      <c r="O489" s="34">
        <f>0</f>
        <v>0</v>
      </c>
      <c r="P489" s="34">
        <v>0</v>
      </c>
      <c r="Q489" s="34">
        <v>0</v>
      </c>
      <c r="R489" s="34">
        <f>AH489</f>
        <v>0</v>
      </c>
      <c r="S489" s="122"/>
      <c r="T489" s="41">
        <f>SUM(U489,AA489)</f>
        <v>34</v>
      </c>
      <c r="U489" s="41">
        <f>IF(SUM(V489:Y489)&gt;=250, 250,SUM(V489:Y489))</f>
        <v>34</v>
      </c>
      <c r="V489" s="41">
        <v>0</v>
      </c>
      <c r="W489" s="41">
        <v>0</v>
      </c>
      <c r="X489" s="41">
        <f>SUM(AL489,AN489,BO489,BS489)</f>
        <v>0</v>
      </c>
      <c r="Y489" s="41">
        <f>SUM(AO489:BN489)</f>
        <v>34</v>
      </c>
      <c r="Z489" s="41">
        <f>COUNTIF(AO489:BN489, "&gt;0")</f>
        <v>1</v>
      </c>
      <c r="AA489" s="41">
        <f>SUM(AB489:AF489)</f>
        <v>0</v>
      </c>
      <c r="AB489" s="41">
        <f>BP489+BQ489</f>
        <v>0</v>
      </c>
      <c r="AC489" s="41">
        <v>0</v>
      </c>
      <c r="AD489" s="41">
        <v>0</v>
      </c>
      <c r="AE489" s="41">
        <f>SUM(BR489)</f>
        <v>0</v>
      </c>
      <c r="AF489" s="41">
        <f>SUM(AM489)</f>
        <v>0</v>
      </c>
      <c r="AG489" s="122"/>
      <c r="AH489" s="36">
        <v>0</v>
      </c>
      <c r="AI489" s="126">
        <v>0</v>
      </c>
      <c r="AJ489" s="36">
        <v>0</v>
      </c>
      <c r="AK489" s="121"/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14">
        <v>0</v>
      </c>
      <c r="AR489" s="1">
        <v>0</v>
      </c>
      <c r="AS489" s="114">
        <v>0</v>
      </c>
      <c r="AT489" s="114">
        <v>0</v>
      </c>
      <c r="AU489" s="114">
        <v>0</v>
      </c>
      <c r="AV489" s="114">
        <v>0</v>
      </c>
      <c r="AW489" s="114">
        <v>0</v>
      </c>
      <c r="AX489" s="114">
        <v>0</v>
      </c>
      <c r="AY489" s="114">
        <v>0</v>
      </c>
      <c r="AZ489" s="114">
        <v>0</v>
      </c>
      <c r="BA489" s="114">
        <v>0</v>
      </c>
      <c r="BB489" s="114">
        <v>0</v>
      </c>
      <c r="BC489" s="114">
        <v>0</v>
      </c>
      <c r="BD489" s="115">
        <v>0</v>
      </c>
      <c r="BE489" s="114">
        <v>0</v>
      </c>
      <c r="BF489" s="114">
        <v>0</v>
      </c>
      <c r="BG489" s="114">
        <v>0</v>
      </c>
      <c r="BH489" s="114">
        <v>0</v>
      </c>
      <c r="BI489" s="114">
        <v>0</v>
      </c>
      <c r="BJ489" s="114">
        <v>0</v>
      </c>
      <c r="BK489" s="114">
        <v>0</v>
      </c>
      <c r="BL489" s="114">
        <v>0</v>
      </c>
      <c r="BM489" s="114">
        <v>0</v>
      </c>
      <c r="BN489" s="114">
        <v>34</v>
      </c>
      <c r="BO489" s="114">
        <v>0</v>
      </c>
      <c r="BP489" s="114">
        <v>0</v>
      </c>
      <c r="BQ489" s="114">
        <v>0</v>
      </c>
      <c r="BR489" s="114">
        <v>0</v>
      </c>
      <c r="BS489" s="114">
        <v>0</v>
      </c>
    </row>
    <row r="490" spans="1:71" s="1" customFormat="1" ht="15" x14ac:dyDescent="0.25">
      <c r="A490" s="1" t="str">
        <f>CONCATENATE(G490,"-",F490,"-",H490)</f>
        <v>999919532-Black-Cadet</v>
      </c>
      <c r="B490" s="1" t="str">
        <f>CONCATENATE(G490,"-",H490)</f>
        <v>999919532-Cadet</v>
      </c>
      <c r="C490" s="36" t="s">
        <v>69</v>
      </c>
      <c r="D490" s="36" t="s">
        <v>197</v>
      </c>
      <c r="E490" s="36" t="s">
        <v>17</v>
      </c>
      <c r="F490" s="41" t="s">
        <v>14</v>
      </c>
      <c r="G490" s="128">
        <v>999919532</v>
      </c>
      <c r="H490" s="41" t="s">
        <v>18</v>
      </c>
      <c r="I490" s="34">
        <f>((L490)-J490)+T490</f>
        <v>28</v>
      </c>
      <c r="J490" s="36"/>
      <c r="K490" s="35"/>
      <c r="L490" s="34">
        <f>SUM(N490,O490,P490,Q490,R490,M490)</f>
        <v>0</v>
      </c>
      <c r="M490" s="34">
        <f>AJ490</f>
        <v>0</v>
      </c>
      <c r="N490" s="34">
        <f>SUM(AI490)</f>
        <v>0</v>
      </c>
      <c r="O490" s="34">
        <f>0</f>
        <v>0</v>
      </c>
      <c r="P490" s="34">
        <v>0</v>
      </c>
      <c r="Q490" s="34">
        <v>0</v>
      </c>
      <c r="R490" s="34">
        <f>AH490</f>
        <v>0</v>
      </c>
      <c r="S490" s="122"/>
      <c r="T490" s="41">
        <f>SUM(U490,AA490)</f>
        <v>28</v>
      </c>
      <c r="U490" s="41">
        <f>IF(SUM(V490:Y490)&gt;=250, 250,SUM(V490:Y490))</f>
        <v>28</v>
      </c>
      <c r="V490" s="41">
        <v>0</v>
      </c>
      <c r="W490" s="41">
        <v>0</v>
      </c>
      <c r="X490" s="41">
        <f>SUM(AL490,AN490,BO490,BS490)</f>
        <v>0</v>
      </c>
      <c r="Y490" s="41">
        <f>SUM(AO490:BN490)</f>
        <v>28</v>
      </c>
      <c r="Z490" s="41">
        <f>COUNTIF(AO490:BN490, "&gt;0")</f>
        <v>1</v>
      </c>
      <c r="AA490" s="41">
        <f>SUM(AB490:AF490)</f>
        <v>0</v>
      </c>
      <c r="AB490" s="41">
        <f>BP490+BQ490</f>
        <v>0</v>
      </c>
      <c r="AC490" s="41">
        <v>0</v>
      </c>
      <c r="AD490" s="41">
        <v>0</v>
      </c>
      <c r="AE490" s="41">
        <f>SUM(BR490)</f>
        <v>0</v>
      </c>
      <c r="AF490" s="41">
        <f>SUM(AM490)</f>
        <v>0</v>
      </c>
      <c r="AG490" s="122"/>
      <c r="AH490" s="36">
        <v>0</v>
      </c>
      <c r="AI490" s="126">
        <v>0</v>
      </c>
      <c r="AJ490" s="36">
        <v>0</v>
      </c>
      <c r="AK490" s="121"/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14">
        <v>0</v>
      </c>
      <c r="AR490" s="1">
        <v>0</v>
      </c>
      <c r="AS490" s="114">
        <v>0</v>
      </c>
      <c r="AT490" s="114">
        <v>0</v>
      </c>
      <c r="AU490" s="114">
        <v>0</v>
      </c>
      <c r="AV490" s="114">
        <v>0</v>
      </c>
      <c r="AW490" s="114">
        <v>28</v>
      </c>
      <c r="AX490" s="114">
        <v>0</v>
      </c>
      <c r="AY490" s="114">
        <v>0</v>
      </c>
      <c r="AZ490" s="114">
        <v>0</v>
      </c>
      <c r="BA490" s="114">
        <v>0</v>
      </c>
      <c r="BB490" s="114">
        <v>0</v>
      </c>
      <c r="BC490" s="114">
        <v>0</v>
      </c>
      <c r="BD490" s="115">
        <v>0</v>
      </c>
      <c r="BE490" s="114">
        <v>0</v>
      </c>
      <c r="BF490" s="114">
        <v>0</v>
      </c>
      <c r="BG490" s="114">
        <v>0</v>
      </c>
      <c r="BH490" s="114">
        <v>0</v>
      </c>
      <c r="BI490" s="114">
        <v>0</v>
      </c>
      <c r="BJ490" s="114">
        <v>0</v>
      </c>
      <c r="BK490" s="114">
        <v>0</v>
      </c>
      <c r="BL490" s="114">
        <v>0</v>
      </c>
      <c r="BM490" s="114">
        <v>0</v>
      </c>
      <c r="BN490" s="114">
        <v>0</v>
      </c>
      <c r="BO490" s="114">
        <v>0</v>
      </c>
      <c r="BP490" s="114">
        <v>0</v>
      </c>
      <c r="BQ490" s="114">
        <v>0</v>
      </c>
      <c r="BR490" s="114">
        <v>0</v>
      </c>
      <c r="BS490" s="114">
        <v>0</v>
      </c>
    </row>
    <row r="491" spans="1:71" s="1" customFormat="1" ht="15" x14ac:dyDescent="0.25">
      <c r="A491" s="1" t="str">
        <f>CONCATENATE(G491,"-",F491,"-",H491)</f>
        <v>999920302-Black-Cadet</v>
      </c>
      <c r="B491" s="1" t="str">
        <f>CONCATENATE(G491,"-",H491)</f>
        <v>999920302-Cadet</v>
      </c>
      <c r="C491" s="36" t="s">
        <v>807</v>
      </c>
      <c r="D491" s="36" t="s">
        <v>1661</v>
      </c>
      <c r="E491" s="36" t="s">
        <v>17</v>
      </c>
      <c r="F491" s="41" t="s">
        <v>14</v>
      </c>
      <c r="G491" s="128">
        <v>999920302</v>
      </c>
      <c r="H491" s="41" t="s">
        <v>18</v>
      </c>
      <c r="I491" s="34">
        <f>((L491)-J491)+T491</f>
        <v>28</v>
      </c>
      <c r="J491" s="36"/>
      <c r="K491" s="37"/>
      <c r="L491" s="34">
        <f>SUM(N491,O491,P491,Q491,R491,M491)</f>
        <v>0</v>
      </c>
      <c r="M491" s="34">
        <f>AJ491</f>
        <v>0</v>
      </c>
      <c r="N491" s="34">
        <f>SUM(AI491)</f>
        <v>0</v>
      </c>
      <c r="O491" s="34">
        <f>0</f>
        <v>0</v>
      </c>
      <c r="P491" s="34">
        <v>0</v>
      </c>
      <c r="Q491" s="34">
        <v>0</v>
      </c>
      <c r="R491" s="34">
        <f>AH491</f>
        <v>0</v>
      </c>
      <c r="S491" s="122"/>
      <c r="T491" s="41">
        <f>SUM(U491,AA491)</f>
        <v>28</v>
      </c>
      <c r="U491" s="41">
        <f>IF(SUM(V491:Y491)&gt;=250, 250,SUM(V491:Y491))</f>
        <v>28</v>
      </c>
      <c r="V491" s="41">
        <v>0</v>
      </c>
      <c r="W491" s="41">
        <v>0</v>
      </c>
      <c r="X491" s="41">
        <f>SUM(AL491,AN491,BO491,BS491)</f>
        <v>0</v>
      </c>
      <c r="Y491" s="41">
        <f>SUM(AO491:BN491)</f>
        <v>28</v>
      </c>
      <c r="Z491" s="41">
        <f>COUNTIF(AO491:BN491, "&gt;0")</f>
        <v>1</v>
      </c>
      <c r="AA491" s="41">
        <f>SUM(AB491:AF491)</f>
        <v>0</v>
      </c>
      <c r="AB491" s="41">
        <f>BP491+BQ491</f>
        <v>0</v>
      </c>
      <c r="AC491" s="41">
        <v>0</v>
      </c>
      <c r="AD491" s="41">
        <v>0</v>
      </c>
      <c r="AE491" s="41">
        <f>SUM(BR491)</f>
        <v>0</v>
      </c>
      <c r="AF491" s="41">
        <f>SUM(AM491)</f>
        <v>0</v>
      </c>
      <c r="AG491" s="122"/>
      <c r="AH491" s="36">
        <v>0</v>
      </c>
      <c r="AI491" s="126">
        <v>0</v>
      </c>
      <c r="AJ491" s="36">
        <v>0</v>
      </c>
      <c r="AK491" s="121"/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14">
        <v>0</v>
      </c>
      <c r="AR491" s="1">
        <v>0</v>
      </c>
      <c r="AS491" s="114">
        <v>0</v>
      </c>
      <c r="AT491" s="114">
        <v>0</v>
      </c>
      <c r="AU491" s="114">
        <v>0</v>
      </c>
      <c r="AV491" s="114">
        <v>0</v>
      </c>
      <c r="AW491" s="114">
        <v>28</v>
      </c>
      <c r="AX491" s="114">
        <v>0</v>
      </c>
      <c r="AY491" s="114">
        <v>0</v>
      </c>
      <c r="AZ491" s="114">
        <v>0</v>
      </c>
      <c r="BA491" s="114">
        <v>0</v>
      </c>
      <c r="BB491" s="114">
        <v>0</v>
      </c>
      <c r="BC491" s="114">
        <v>0</v>
      </c>
      <c r="BD491" s="115">
        <v>0</v>
      </c>
      <c r="BE491" s="114">
        <v>0</v>
      </c>
      <c r="BF491" s="114">
        <v>0</v>
      </c>
      <c r="BG491" s="114">
        <v>0</v>
      </c>
      <c r="BH491" s="114">
        <v>0</v>
      </c>
      <c r="BI491" s="114">
        <v>0</v>
      </c>
      <c r="BJ491" s="114">
        <v>0</v>
      </c>
      <c r="BK491" s="114">
        <v>0</v>
      </c>
      <c r="BL491" s="114">
        <v>0</v>
      </c>
      <c r="BM491" s="114">
        <v>0</v>
      </c>
      <c r="BN491" s="114">
        <v>0</v>
      </c>
      <c r="BO491" s="114">
        <v>0</v>
      </c>
      <c r="BP491" s="114">
        <v>0</v>
      </c>
      <c r="BQ491" s="114">
        <v>0</v>
      </c>
      <c r="BR491" s="114">
        <v>0</v>
      </c>
      <c r="BS491" s="114">
        <v>0</v>
      </c>
    </row>
    <row r="492" spans="1:71" s="1" customFormat="1" ht="15" x14ac:dyDescent="0.25">
      <c r="A492" s="1" t="str">
        <f>CONCATENATE(G492,"-",F492,"-",H492)</f>
        <v>999920375-Black-Cadet</v>
      </c>
      <c r="B492" s="1" t="str">
        <f>CONCATENATE(G492,"-",H492)</f>
        <v>999920375-Cadet</v>
      </c>
      <c r="C492" s="36" t="s">
        <v>703</v>
      </c>
      <c r="D492" s="36" t="s">
        <v>704</v>
      </c>
      <c r="E492" s="36" t="s">
        <v>17</v>
      </c>
      <c r="F492" s="41" t="s">
        <v>14</v>
      </c>
      <c r="G492" s="128">
        <v>999920375</v>
      </c>
      <c r="H492" s="41" t="s">
        <v>18</v>
      </c>
      <c r="I492" s="34">
        <f>((L492)-J492)+T492</f>
        <v>28</v>
      </c>
      <c r="J492" s="36"/>
      <c r="K492" s="35"/>
      <c r="L492" s="34">
        <f>SUM(N492,O492,P492,Q492,R492,M492)</f>
        <v>0</v>
      </c>
      <c r="M492" s="34">
        <f>AJ492</f>
        <v>0</v>
      </c>
      <c r="N492" s="34">
        <f>SUM(AI492)</f>
        <v>0</v>
      </c>
      <c r="O492" s="34">
        <f>0</f>
        <v>0</v>
      </c>
      <c r="P492" s="34">
        <v>0</v>
      </c>
      <c r="Q492" s="34">
        <v>0</v>
      </c>
      <c r="R492" s="34">
        <f>AH492</f>
        <v>0</v>
      </c>
      <c r="S492" s="122"/>
      <c r="T492" s="41">
        <f>SUM(U492,AA492)</f>
        <v>28</v>
      </c>
      <c r="U492" s="41">
        <f>IF(SUM(V492:Y492)&gt;=250, 250,SUM(V492:Y492))</f>
        <v>28</v>
      </c>
      <c r="V492" s="41">
        <v>0</v>
      </c>
      <c r="W492" s="41">
        <v>0</v>
      </c>
      <c r="X492" s="41">
        <f>SUM(AL492,AN492,BO492,BS492)</f>
        <v>0</v>
      </c>
      <c r="Y492" s="41">
        <f>SUM(AO492:BN492)</f>
        <v>28</v>
      </c>
      <c r="Z492" s="41">
        <f>COUNTIF(AO492:BN492, "&gt;0")</f>
        <v>1</v>
      </c>
      <c r="AA492" s="41">
        <f>SUM(AB492:AF492)</f>
        <v>0</v>
      </c>
      <c r="AB492" s="41">
        <f>BP492+BQ492</f>
        <v>0</v>
      </c>
      <c r="AC492" s="41">
        <v>0</v>
      </c>
      <c r="AD492" s="41">
        <v>0</v>
      </c>
      <c r="AE492" s="41">
        <f>SUM(BR492)</f>
        <v>0</v>
      </c>
      <c r="AF492" s="41">
        <f>SUM(AM492)</f>
        <v>0</v>
      </c>
      <c r="AG492" s="122"/>
      <c r="AH492" s="36">
        <v>0</v>
      </c>
      <c r="AI492" s="36">
        <v>0</v>
      </c>
      <c r="AJ492" s="36">
        <v>0</v>
      </c>
      <c r="AK492" s="121"/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14">
        <v>0</v>
      </c>
      <c r="AR492" s="1">
        <v>0</v>
      </c>
      <c r="AS492" s="114">
        <v>0</v>
      </c>
      <c r="AT492" s="114">
        <v>0</v>
      </c>
      <c r="AU492" s="114">
        <v>0</v>
      </c>
      <c r="AV492" s="114">
        <v>0</v>
      </c>
      <c r="AW492" s="114">
        <v>28</v>
      </c>
      <c r="AX492" s="114">
        <v>0</v>
      </c>
      <c r="AY492" s="114">
        <v>0</v>
      </c>
      <c r="AZ492" s="114">
        <v>0</v>
      </c>
      <c r="BA492" s="114">
        <v>0</v>
      </c>
      <c r="BB492" s="114">
        <v>0</v>
      </c>
      <c r="BC492" s="114">
        <v>0</v>
      </c>
      <c r="BD492" s="115">
        <v>0</v>
      </c>
      <c r="BE492" s="114">
        <v>0</v>
      </c>
      <c r="BF492" s="114">
        <v>0</v>
      </c>
      <c r="BG492" s="114">
        <v>0</v>
      </c>
      <c r="BH492" s="114">
        <v>0</v>
      </c>
      <c r="BI492" s="114">
        <v>0</v>
      </c>
      <c r="BJ492" s="114">
        <v>0</v>
      </c>
      <c r="BK492" s="114">
        <v>0</v>
      </c>
      <c r="BL492" s="114">
        <v>0</v>
      </c>
      <c r="BM492" s="114">
        <v>0</v>
      </c>
      <c r="BN492" s="114">
        <v>0</v>
      </c>
      <c r="BO492" s="114">
        <v>0</v>
      </c>
      <c r="BP492" s="114">
        <v>0</v>
      </c>
      <c r="BQ492" s="114">
        <v>0</v>
      </c>
      <c r="BR492" s="114">
        <v>0</v>
      </c>
      <c r="BS492" s="114">
        <v>0</v>
      </c>
    </row>
    <row r="493" spans="1:71" s="1" customFormat="1" ht="15" x14ac:dyDescent="0.25">
      <c r="A493" s="1" t="str">
        <f>CONCATENATE(G493,"-",F493,"-",H493)</f>
        <v>999921432-Black-Cadet</v>
      </c>
      <c r="B493" s="1" t="str">
        <f>CONCATENATE(G493,"-",H493)</f>
        <v>999921432-Cadet</v>
      </c>
      <c r="C493" s="36" t="s">
        <v>2558</v>
      </c>
      <c r="D493" s="36" t="s">
        <v>2559</v>
      </c>
      <c r="E493" s="36" t="s">
        <v>17</v>
      </c>
      <c r="F493" s="41" t="s">
        <v>14</v>
      </c>
      <c r="G493" s="128">
        <v>999921432</v>
      </c>
      <c r="H493" s="41" t="s">
        <v>18</v>
      </c>
      <c r="I493" s="34">
        <f>((L493)-J493)+T493</f>
        <v>28</v>
      </c>
      <c r="J493" s="36"/>
      <c r="K493" s="35"/>
      <c r="L493" s="34">
        <f>SUM(N493,O493,P493,Q493,R493,M493)</f>
        <v>0</v>
      </c>
      <c r="M493" s="34">
        <f>AJ493</f>
        <v>0</v>
      </c>
      <c r="N493" s="34">
        <f>SUM(AI493)</f>
        <v>0</v>
      </c>
      <c r="O493" s="34">
        <f>0</f>
        <v>0</v>
      </c>
      <c r="P493" s="34">
        <v>0</v>
      </c>
      <c r="Q493" s="34">
        <v>0</v>
      </c>
      <c r="R493" s="34">
        <f>AH493</f>
        <v>0</v>
      </c>
      <c r="S493" s="122"/>
      <c r="T493" s="41">
        <f>SUM(U493,AA493)</f>
        <v>28</v>
      </c>
      <c r="U493" s="41">
        <f>IF(SUM(V493:Y493)&gt;=250, 250,SUM(V493:Y493))</f>
        <v>28</v>
      </c>
      <c r="V493" s="41">
        <v>0</v>
      </c>
      <c r="W493" s="41">
        <v>0</v>
      </c>
      <c r="X493" s="41">
        <f>SUM(AL493,AN493,BO493,BS493)</f>
        <v>0</v>
      </c>
      <c r="Y493" s="41">
        <f>SUM(AO493:BN493)</f>
        <v>28</v>
      </c>
      <c r="Z493" s="41">
        <f>COUNTIF(AO493:BN493, "&gt;0")</f>
        <v>1</v>
      </c>
      <c r="AA493" s="41">
        <f>SUM(AB493:AF493)</f>
        <v>0</v>
      </c>
      <c r="AB493" s="41">
        <f>BP493+BQ493</f>
        <v>0</v>
      </c>
      <c r="AC493" s="41">
        <v>0</v>
      </c>
      <c r="AD493" s="41">
        <v>0</v>
      </c>
      <c r="AE493" s="41">
        <f>SUM(BR493)</f>
        <v>0</v>
      </c>
      <c r="AF493" s="41">
        <f>SUM(AM493)</f>
        <v>0</v>
      </c>
      <c r="AG493" s="122"/>
      <c r="AH493" s="36">
        <v>0</v>
      </c>
      <c r="AI493" s="126">
        <v>0</v>
      </c>
      <c r="AJ493" s="36">
        <v>0</v>
      </c>
      <c r="AK493" s="121"/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14">
        <v>0</v>
      </c>
      <c r="AR493" s="1">
        <v>0</v>
      </c>
      <c r="AS493" s="114">
        <v>0</v>
      </c>
      <c r="AT493" s="114">
        <v>0</v>
      </c>
      <c r="AU493" s="114">
        <v>0</v>
      </c>
      <c r="AV493" s="114">
        <v>0</v>
      </c>
      <c r="AW493" s="114">
        <v>28</v>
      </c>
      <c r="AX493" s="114">
        <v>0</v>
      </c>
      <c r="AY493" s="114">
        <v>0</v>
      </c>
      <c r="AZ493" s="114">
        <v>0</v>
      </c>
      <c r="BA493" s="114">
        <v>0</v>
      </c>
      <c r="BB493" s="114">
        <v>0</v>
      </c>
      <c r="BC493" s="114">
        <v>0</v>
      </c>
      <c r="BD493" s="115">
        <v>0</v>
      </c>
      <c r="BE493" s="114">
        <v>0</v>
      </c>
      <c r="BF493" s="114">
        <v>0</v>
      </c>
      <c r="BG493" s="114">
        <v>0</v>
      </c>
      <c r="BH493" s="114">
        <v>0</v>
      </c>
      <c r="BI493" s="114">
        <v>0</v>
      </c>
      <c r="BJ493" s="114">
        <v>0</v>
      </c>
      <c r="BK493" s="114">
        <v>0</v>
      </c>
      <c r="BL493" s="114">
        <v>0</v>
      </c>
      <c r="BM493" s="114">
        <v>0</v>
      </c>
      <c r="BN493" s="114">
        <v>0</v>
      </c>
      <c r="BO493" s="114">
        <v>0</v>
      </c>
      <c r="BP493" s="114">
        <v>0</v>
      </c>
      <c r="BQ493" s="114">
        <v>0</v>
      </c>
      <c r="BR493" s="114">
        <v>0</v>
      </c>
      <c r="BS493" s="114">
        <v>0</v>
      </c>
    </row>
    <row r="494" spans="1:71" s="1" customFormat="1" ht="15" x14ac:dyDescent="0.25">
      <c r="A494" s="1" t="str">
        <f>CONCATENATE(G494,"-",F494,"-",H494)</f>
        <v>999925362-Black-Cadet</v>
      </c>
      <c r="B494" s="1" t="str">
        <f>CONCATENATE(G494,"-",H494)</f>
        <v>999925362-Cadet</v>
      </c>
      <c r="C494" s="36" t="s">
        <v>2555</v>
      </c>
      <c r="D494" s="36" t="s">
        <v>86</v>
      </c>
      <c r="E494" s="36" t="s">
        <v>17</v>
      </c>
      <c r="F494" s="41" t="s">
        <v>14</v>
      </c>
      <c r="G494" s="128">
        <v>999925362</v>
      </c>
      <c r="H494" s="41" t="s">
        <v>18</v>
      </c>
      <c r="I494" s="34">
        <f>((L494)-J494)+T494</f>
        <v>28</v>
      </c>
      <c r="J494" s="36"/>
      <c r="K494" s="35"/>
      <c r="L494" s="34">
        <f>SUM(N494,O494,P494,Q494,R494,M494)</f>
        <v>0</v>
      </c>
      <c r="M494" s="34">
        <f>AJ494</f>
        <v>0</v>
      </c>
      <c r="N494" s="34">
        <f>SUM(AI494)</f>
        <v>0</v>
      </c>
      <c r="O494" s="34">
        <f>0</f>
        <v>0</v>
      </c>
      <c r="P494" s="34">
        <v>0</v>
      </c>
      <c r="Q494" s="34">
        <v>0</v>
      </c>
      <c r="R494" s="34">
        <f>AH494</f>
        <v>0</v>
      </c>
      <c r="S494" s="122"/>
      <c r="T494" s="41">
        <f>SUM(U494,AA494)</f>
        <v>28</v>
      </c>
      <c r="U494" s="41">
        <f>IF(SUM(V494:Y494)&gt;=250, 250,SUM(V494:Y494))</f>
        <v>28</v>
      </c>
      <c r="V494" s="41">
        <v>0</v>
      </c>
      <c r="W494" s="41">
        <v>0</v>
      </c>
      <c r="X494" s="41">
        <f>SUM(AL494,AN494,BO494,BS494)</f>
        <v>0</v>
      </c>
      <c r="Y494" s="41">
        <f>SUM(AO494:BN494)</f>
        <v>28</v>
      </c>
      <c r="Z494" s="41">
        <f>COUNTIF(AO494:BN494, "&gt;0")</f>
        <v>1</v>
      </c>
      <c r="AA494" s="41">
        <f>SUM(AB494:AF494)</f>
        <v>0</v>
      </c>
      <c r="AB494" s="41">
        <f>BP494+BQ494</f>
        <v>0</v>
      </c>
      <c r="AC494" s="41">
        <v>0</v>
      </c>
      <c r="AD494" s="41">
        <v>0</v>
      </c>
      <c r="AE494" s="41">
        <f>SUM(BR494)</f>
        <v>0</v>
      </c>
      <c r="AF494" s="41">
        <f>SUM(AM494)</f>
        <v>0</v>
      </c>
      <c r="AG494" s="122"/>
      <c r="AH494" s="36">
        <v>0</v>
      </c>
      <c r="AI494" s="126">
        <v>0</v>
      </c>
      <c r="AJ494" s="36">
        <v>0</v>
      </c>
      <c r="AK494" s="121"/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14">
        <v>0</v>
      </c>
      <c r="AR494" s="1">
        <v>0</v>
      </c>
      <c r="AS494" s="114">
        <v>0</v>
      </c>
      <c r="AT494" s="114">
        <v>0</v>
      </c>
      <c r="AU494" s="114">
        <v>0</v>
      </c>
      <c r="AV494" s="114">
        <v>0</v>
      </c>
      <c r="AW494" s="114">
        <v>28</v>
      </c>
      <c r="AX494" s="114">
        <v>0</v>
      </c>
      <c r="AY494" s="114">
        <v>0</v>
      </c>
      <c r="AZ494" s="114">
        <v>0</v>
      </c>
      <c r="BA494" s="114">
        <v>0</v>
      </c>
      <c r="BB494" s="114">
        <v>0</v>
      </c>
      <c r="BC494" s="114">
        <v>0</v>
      </c>
      <c r="BD494" s="115">
        <v>0</v>
      </c>
      <c r="BE494" s="114">
        <v>0</v>
      </c>
      <c r="BF494" s="114">
        <v>0</v>
      </c>
      <c r="BG494" s="114">
        <v>0</v>
      </c>
      <c r="BH494" s="114">
        <v>0</v>
      </c>
      <c r="BI494" s="114">
        <v>0</v>
      </c>
      <c r="BJ494" s="114">
        <v>0</v>
      </c>
      <c r="BK494" s="114">
        <v>0</v>
      </c>
      <c r="BL494" s="114">
        <v>0</v>
      </c>
      <c r="BM494" s="114">
        <v>0</v>
      </c>
      <c r="BN494" s="114">
        <v>0</v>
      </c>
      <c r="BO494" s="114">
        <v>0</v>
      </c>
      <c r="BP494" s="114">
        <v>0</v>
      </c>
      <c r="BQ494" s="114">
        <v>0</v>
      </c>
      <c r="BR494" s="114">
        <v>0</v>
      </c>
      <c r="BS494" s="114">
        <v>0</v>
      </c>
    </row>
    <row r="495" spans="1:71" s="1" customFormat="1" ht="15" x14ac:dyDescent="0.25">
      <c r="A495" s="1" t="str">
        <f>CONCATENATE(G495,"-",F495,"-",H495)</f>
        <v>999931442-Black-Cadet</v>
      </c>
      <c r="B495" s="1" t="str">
        <f>CONCATENATE(G495,"-",H495)</f>
        <v>999931442-Cadet</v>
      </c>
      <c r="C495" s="36" t="s">
        <v>908</v>
      </c>
      <c r="D495" s="36" t="s">
        <v>709</v>
      </c>
      <c r="E495" s="36" t="s">
        <v>17</v>
      </c>
      <c r="F495" s="41" t="s">
        <v>14</v>
      </c>
      <c r="G495" s="128">
        <v>999931442</v>
      </c>
      <c r="H495" s="41" t="s">
        <v>18</v>
      </c>
      <c r="I495" s="34">
        <f>((L495)-J495)+T495</f>
        <v>28</v>
      </c>
      <c r="J495" s="36"/>
      <c r="K495" s="35"/>
      <c r="L495" s="34">
        <f>SUM(N495,O495,P495,Q495,R495,M495)</f>
        <v>0</v>
      </c>
      <c r="M495" s="34">
        <f>AJ495</f>
        <v>0</v>
      </c>
      <c r="N495" s="34">
        <f>SUM(AI495)</f>
        <v>0</v>
      </c>
      <c r="O495" s="34">
        <f>0</f>
        <v>0</v>
      </c>
      <c r="P495" s="34">
        <v>0</v>
      </c>
      <c r="Q495" s="34">
        <v>0</v>
      </c>
      <c r="R495" s="34">
        <f>AH495</f>
        <v>0</v>
      </c>
      <c r="S495" s="122"/>
      <c r="T495" s="41">
        <f>SUM(U495,AA495)</f>
        <v>28</v>
      </c>
      <c r="U495" s="41">
        <f>IF(SUM(V495:Y495)&gt;=250, 250,SUM(V495:Y495))</f>
        <v>28</v>
      </c>
      <c r="V495" s="41">
        <v>0</v>
      </c>
      <c r="W495" s="41">
        <v>0</v>
      </c>
      <c r="X495" s="41">
        <f>SUM(AL495,AN495,BO495,BS495)</f>
        <v>0</v>
      </c>
      <c r="Y495" s="41">
        <f>SUM(AO495:BN495)</f>
        <v>28</v>
      </c>
      <c r="Z495" s="41">
        <f>COUNTIF(AO495:BN495, "&gt;0")</f>
        <v>1</v>
      </c>
      <c r="AA495" s="41">
        <f>SUM(AB495:AF495)</f>
        <v>0</v>
      </c>
      <c r="AB495" s="41">
        <f>BP495+BQ495</f>
        <v>0</v>
      </c>
      <c r="AC495" s="41">
        <v>0</v>
      </c>
      <c r="AD495" s="41">
        <v>0</v>
      </c>
      <c r="AE495" s="41">
        <f>SUM(BR495)</f>
        <v>0</v>
      </c>
      <c r="AF495" s="41">
        <f>SUM(AM495)</f>
        <v>0</v>
      </c>
      <c r="AG495" s="122"/>
      <c r="AH495" s="36">
        <v>0</v>
      </c>
      <c r="AI495" s="126">
        <v>0</v>
      </c>
      <c r="AJ495" s="36">
        <v>0</v>
      </c>
      <c r="AK495" s="121"/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14">
        <v>0</v>
      </c>
      <c r="AR495" s="1">
        <v>0</v>
      </c>
      <c r="AS495" s="114">
        <v>0</v>
      </c>
      <c r="AT495" s="114">
        <v>0</v>
      </c>
      <c r="AU495" s="114">
        <v>0</v>
      </c>
      <c r="AV495" s="114">
        <v>0</v>
      </c>
      <c r="AW495" s="114">
        <v>28</v>
      </c>
      <c r="AX495" s="114">
        <v>0</v>
      </c>
      <c r="AY495" s="114">
        <v>0</v>
      </c>
      <c r="AZ495" s="114">
        <v>0</v>
      </c>
      <c r="BA495" s="114">
        <v>0</v>
      </c>
      <c r="BB495" s="114">
        <v>0</v>
      </c>
      <c r="BC495" s="114">
        <v>0</v>
      </c>
      <c r="BD495" s="115">
        <v>0</v>
      </c>
      <c r="BE495" s="114">
        <v>0</v>
      </c>
      <c r="BF495" s="114">
        <v>0</v>
      </c>
      <c r="BG495" s="114">
        <v>0</v>
      </c>
      <c r="BH495" s="114">
        <v>0</v>
      </c>
      <c r="BI495" s="114">
        <v>0</v>
      </c>
      <c r="BJ495" s="114">
        <v>0</v>
      </c>
      <c r="BK495" s="114">
        <v>0</v>
      </c>
      <c r="BL495" s="114">
        <v>0</v>
      </c>
      <c r="BM495" s="114">
        <v>0</v>
      </c>
      <c r="BN495" s="114">
        <v>0</v>
      </c>
      <c r="BO495" s="114">
        <v>0</v>
      </c>
      <c r="BP495" s="114">
        <v>0</v>
      </c>
      <c r="BQ495" s="114">
        <v>0</v>
      </c>
      <c r="BR495" s="114">
        <v>0</v>
      </c>
      <c r="BS495" s="114">
        <v>0</v>
      </c>
    </row>
    <row r="496" spans="1:71" s="1" customFormat="1" ht="15" x14ac:dyDescent="0.25">
      <c r="A496" s="1" t="str">
        <f>CONCATENATE(G496,"-",F496,"-",H496)</f>
        <v>999933408-Black-Cadet</v>
      </c>
      <c r="B496" s="1" t="str">
        <f>CONCATENATE(G496,"-",H496)</f>
        <v>999933408-Cadet</v>
      </c>
      <c r="C496" s="36" t="s">
        <v>2556</v>
      </c>
      <c r="D496" s="36" t="s">
        <v>2557</v>
      </c>
      <c r="E496" s="36" t="s">
        <v>17</v>
      </c>
      <c r="F496" s="41" t="s">
        <v>14</v>
      </c>
      <c r="G496" s="128">
        <v>999933408</v>
      </c>
      <c r="H496" s="41" t="s">
        <v>18</v>
      </c>
      <c r="I496" s="34">
        <f>((L496)-J496)+T496</f>
        <v>28</v>
      </c>
      <c r="J496" s="36"/>
      <c r="K496" s="35"/>
      <c r="L496" s="34">
        <f>SUM(N496,O496,P496,Q496,R496,M496)</f>
        <v>0</v>
      </c>
      <c r="M496" s="34">
        <f>AJ496</f>
        <v>0</v>
      </c>
      <c r="N496" s="34">
        <f>SUM(AI496)</f>
        <v>0</v>
      </c>
      <c r="O496" s="34">
        <f>0</f>
        <v>0</v>
      </c>
      <c r="P496" s="34">
        <v>0</v>
      </c>
      <c r="Q496" s="34">
        <v>0</v>
      </c>
      <c r="R496" s="34">
        <f>AH496</f>
        <v>0</v>
      </c>
      <c r="S496" s="122"/>
      <c r="T496" s="41">
        <f>SUM(U496,AA496)</f>
        <v>28</v>
      </c>
      <c r="U496" s="41">
        <f>IF(SUM(V496:Y496)&gt;=250, 250,SUM(V496:Y496))</f>
        <v>28</v>
      </c>
      <c r="V496" s="41">
        <v>0</v>
      </c>
      <c r="W496" s="41">
        <v>0</v>
      </c>
      <c r="X496" s="41">
        <f>SUM(AL496,AN496,BO496,BS496)</f>
        <v>0</v>
      </c>
      <c r="Y496" s="41">
        <f>SUM(AO496:BN496)</f>
        <v>28</v>
      </c>
      <c r="Z496" s="41">
        <f>COUNTIF(AO496:BN496, "&gt;0")</f>
        <v>1</v>
      </c>
      <c r="AA496" s="41">
        <f>SUM(AB496:AF496)</f>
        <v>0</v>
      </c>
      <c r="AB496" s="41">
        <f>BP496+BQ496</f>
        <v>0</v>
      </c>
      <c r="AC496" s="41">
        <v>0</v>
      </c>
      <c r="AD496" s="41">
        <v>0</v>
      </c>
      <c r="AE496" s="41">
        <f>SUM(BR496)</f>
        <v>0</v>
      </c>
      <c r="AF496" s="41">
        <f>SUM(AM496)</f>
        <v>0</v>
      </c>
      <c r="AG496" s="122"/>
      <c r="AH496" s="36">
        <v>0</v>
      </c>
      <c r="AI496" s="126">
        <v>0</v>
      </c>
      <c r="AJ496" s="36">
        <v>0</v>
      </c>
      <c r="AK496" s="121"/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14">
        <v>0</v>
      </c>
      <c r="AR496" s="1">
        <v>0</v>
      </c>
      <c r="AS496" s="114">
        <v>0</v>
      </c>
      <c r="AT496" s="114">
        <v>0</v>
      </c>
      <c r="AU496" s="114">
        <v>0</v>
      </c>
      <c r="AV496" s="114">
        <v>0</v>
      </c>
      <c r="AW496" s="114">
        <v>28</v>
      </c>
      <c r="AX496" s="114">
        <v>0</v>
      </c>
      <c r="AY496" s="114">
        <v>0</v>
      </c>
      <c r="AZ496" s="114">
        <v>0</v>
      </c>
      <c r="BA496" s="114">
        <v>0</v>
      </c>
      <c r="BB496" s="114">
        <v>0</v>
      </c>
      <c r="BC496" s="114">
        <v>0</v>
      </c>
      <c r="BD496" s="115">
        <v>0</v>
      </c>
      <c r="BE496" s="114">
        <v>0</v>
      </c>
      <c r="BF496" s="114">
        <v>0</v>
      </c>
      <c r="BG496" s="114">
        <v>0</v>
      </c>
      <c r="BH496" s="114">
        <v>0</v>
      </c>
      <c r="BI496" s="114">
        <v>0</v>
      </c>
      <c r="BJ496" s="114">
        <v>0</v>
      </c>
      <c r="BK496" s="114">
        <v>0</v>
      </c>
      <c r="BL496" s="114">
        <v>0</v>
      </c>
      <c r="BM496" s="114">
        <v>0</v>
      </c>
      <c r="BN496" s="114">
        <v>0</v>
      </c>
      <c r="BO496" s="114">
        <v>0</v>
      </c>
      <c r="BP496" s="114">
        <v>0</v>
      </c>
      <c r="BQ496" s="114">
        <v>0</v>
      </c>
      <c r="BR496" s="114">
        <v>0</v>
      </c>
      <c r="BS496" s="114">
        <v>0</v>
      </c>
    </row>
    <row r="497" spans="1:71" s="1" customFormat="1" ht="15" x14ac:dyDescent="0.25">
      <c r="A497" s="1" t="str">
        <f>CONCATENATE(G497,"-",F497,"-",H497)</f>
        <v>999934045-Black-Cadet</v>
      </c>
      <c r="B497" s="1" t="str">
        <f>CONCATENATE(G497,"-",H497)</f>
        <v>999934045-Cadet</v>
      </c>
      <c r="C497" s="36" t="s">
        <v>648</v>
      </c>
      <c r="D497" s="36" t="s">
        <v>1044</v>
      </c>
      <c r="E497" s="36" t="s">
        <v>17</v>
      </c>
      <c r="F497" s="41" t="s">
        <v>14</v>
      </c>
      <c r="G497" s="128">
        <v>999934045</v>
      </c>
      <c r="H497" s="41" t="s">
        <v>18</v>
      </c>
      <c r="I497" s="34">
        <f>((L497)-J497)+T497</f>
        <v>28</v>
      </c>
      <c r="J497" s="36"/>
      <c r="K497" s="35"/>
      <c r="L497" s="34">
        <f>SUM(N497,O497,P497,Q497,R497,M497)</f>
        <v>0</v>
      </c>
      <c r="M497" s="34">
        <f>AJ497</f>
        <v>0</v>
      </c>
      <c r="N497" s="34">
        <f>SUM(AI497)</f>
        <v>0</v>
      </c>
      <c r="O497" s="34">
        <f>0</f>
        <v>0</v>
      </c>
      <c r="P497" s="34">
        <v>0</v>
      </c>
      <c r="Q497" s="34">
        <v>0</v>
      </c>
      <c r="R497" s="34">
        <f>AH497</f>
        <v>0</v>
      </c>
      <c r="S497" s="122"/>
      <c r="T497" s="41">
        <f>SUM(U497,AA497)</f>
        <v>28</v>
      </c>
      <c r="U497" s="41">
        <f>IF(SUM(V497:Y497)&gt;=250, 250,SUM(V497:Y497))</f>
        <v>28</v>
      </c>
      <c r="V497" s="41">
        <v>0</v>
      </c>
      <c r="W497" s="41">
        <v>0</v>
      </c>
      <c r="X497" s="41">
        <f>SUM(AL497,AN497,BO497,BS497)</f>
        <v>0</v>
      </c>
      <c r="Y497" s="41">
        <f>SUM(AO497:BN497)</f>
        <v>28</v>
      </c>
      <c r="Z497" s="41">
        <f>COUNTIF(AO497:BN497, "&gt;0")</f>
        <v>1</v>
      </c>
      <c r="AA497" s="41">
        <f>SUM(AB497:AF497)</f>
        <v>0</v>
      </c>
      <c r="AB497" s="41">
        <f>BP497+BQ497</f>
        <v>0</v>
      </c>
      <c r="AC497" s="41">
        <v>0</v>
      </c>
      <c r="AD497" s="41">
        <v>0</v>
      </c>
      <c r="AE497" s="41">
        <f>SUM(BR497)</f>
        <v>0</v>
      </c>
      <c r="AF497" s="41">
        <f>SUM(AM497)</f>
        <v>0</v>
      </c>
      <c r="AG497" s="122"/>
      <c r="AH497" s="36">
        <v>0</v>
      </c>
      <c r="AI497" s="126">
        <v>0</v>
      </c>
      <c r="AJ497" s="36">
        <v>0</v>
      </c>
      <c r="AK497" s="121"/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14">
        <v>0</v>
      </c>
      <c r="AR497" s="1">
        <v>0</v>
      </c>
      <c r="AS497" s="114">
        <v>0</v>
      </c>
      <c r="AT497" s="114">
        <v>0</v>
      </c>
      <c r="AU497" s="114">
        <v>0</v>
      </c>
      <c r="AV497" s="114">
        <v>0</v>
      </c>
      <c r="AW497" s="114">
        <v>28</v>
      </c>
      <c r="AX497" s="114">
        <v>0</v>
      </c>
      <c r="AY497" s="114">
        <v>0</v>
      </c>
      <c r="AZ497" s="114">
        <v>0</v>
      </c>
      <c r="BA497" s="114">
        <v>0</v>
      </c>
      <c r="BB497" s="114">
        <v>0</v>
      </c>
      <c r="BC497" s="114">
        <v>0</v>
      </c>
      <c r="BD497" s="115">
        <v>0</v>
      </c>
      <c r="BE497" s="114">
        <v>0</v>
      </c>
      <c r="BF497" s="114">
        <v>0</v>
      </c>
      <c r="BG497" s="114">
        <v>0</v>
      </c>
      <c r="BH497" s="114">
        <v>0</v>
      </c>
      <c r="BI497" s="114">
        <v>0</v>
      </c>
      <c r="BJ497" s="114">
        <v>0</v>
      </c>
      <c r="BK497" s="114">
        <v>0</v>
      </c>
      <c r="BL497" s="114">
        <v>0</v>
      </c>
      <c r="BM497" s="114">
        <v>0</v>
      </c>
      <c r="BN497" s="114">
        <v>0</v>
      </c>
      <c r="BO497" s="114">
        <v>0</v>
      </c>
      <c r="BP497" s="114">
        <v>0</v>
      </c>
      <c r="BQ497" s="114">
        <v>0</v>
      </c>
      <c r="BR497" s="114">
        <v>0</v>
      </c>
      <c r="BS497" s="114">
        <v>0</v>
      </c>
    </row>
    <row r="498" spans="1:71" s="1" customFormat="1" ht="15" x14ac:dyDescent="0.25">
      <c r="A498" s="1" t="str">
        <f>CONCATENATE(G498,"-",F498,"-",H498)</f>
        <v>999934055-Black-Cadet</v>
      </c>
      <c r="B498" s="1" t="str">
        <f>CONCATENATE(G498,"-",H498)</f>
        <v>999934055-Cadet</v>
      </c>
      <c r="C498" s="36" t="s">
        <v>489</v>
      </c>
      <c r="D498" s="36" t="s">
        <v>86</v>
      </c>
      <c r="E498" s="36" t="s">
        <v>17</v>
      </c>
      <c r="F498" s="41" t="s">
        <v>14</v>
      </c>
      <c r="G498" s="128">
        <v>999934055</v>
      </c>
      <c r="H498" s="41" t="s">
        <v>18</v>
      </c>
      <c r="I498" s="34">
        <f>((L498)-J498)+T498</f>
        <v>28</v>
      </c>
      <c r="J498" s="36"/>
      <c r="K498" s="35"/>
      <c r="L498" s="34">
        <f>SUM(N498,O498,P498,Q498,R498,M498)</f>
        <v>0</v>
      </c>
      <c r="M498" s="34">
        <f>AJ498</f>
        <v>0</v>
      </c>
      <c r="N498" s="34">
        <f>SUM(AI498)</f>
        <v>0</v>
      </c>
      <c r="O498" s="34">
        <f>0</f>
        <v>0</v>
      </c>
      <c r="P498" s="34">
        <v>0</v>
      </c>
      <c r="Q498" s="34">
        <v>0</v>
      </c>
      <c r="R498" s="34">
        <f>AH498</f>
        <v>0</v>
      </c>
      <c r="S498" s="122"/>
      <c r="T498" s="41">
        <f>SUM(U498,AA498)</f>
        <v>28</v>
      </c>
      <c r="U498" s="41">
        <f>IF(SUM(V498:Y498)&gt;=250, 250,SUM(V498:Y498))</f>
        <v>28</v>
      </c>
      <c r="V498" s="41">
        <v>0</v>
      </c>
      <c r="W498" s="41">
        <v>0</v>
      </c>
      <c r="X498" s="41">
        <f>SUM(AL498,AN498,BO498,BS498)</f>
        <v>0</v>
      </c>
      <c r="Y498" s="41">
        <f>SUM(AO498:BN498)</f>
        <v>28</v>
      </c>
      <c r="Z498" s="41">
        <f>COUNTIF(AO498:BN498, "&gt;0")</f>
        <v>1</v>
      </c>
      <c r="AA498" s="41">
        <f>SUM(AB498:AF498)</f>
        <v>0</v>
      </c>
      <c r="AB498" s="41">
        <f>BP498+BQ498</f>
        <v>0</v>
      </c>
      <c r="AC498" s="41">
        <v>0</v>
      </c>
      <c r="AD498" s="41">
        <v>0</v>
      </c>
      <c r="AE498" s="41">
        <f>SUM(BR498)</f>
        <v>0</v>
      </c>
      <c r="AF498" s="41">
        <f>SUM(AM498)</f>
        <v>0</v>
      </c>
      <c r="AG498" s="122"/>
      <c r="AH498" s="36">
        <v>0</v>
      </c>
      <c r="AI498" s="126">
        <v>0</v>
      </c>
      <c r="AJ498" s="36">
        <v>0</v>
      </c>
      <c r="AK498" s="121"/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14">
        <v>0</v>
      </c>
      <c r="AR498" s="1">
        <v>0</v>
      </c>
      <c r="AS498" s="114">
        <v>0</v>
      </c>
      <c r="AT498" s="114">
        <v>0</v>
      </c>
      <c r="AU498" s="114">
        <v>0</v>
      </c>
      <c r="AV498" s="114">
        <v>0</v>
      </c>
      <c r="AW498" s="114">
        <v>28</v>
      </c>
      <c r="AX498" s="114">
        <v>0</v>
      </c>
      <c r="AY498" s="114">
        <v>0</v>
      </c>
      <c r="AZ498" s="114">
        <v>0</v>
      </c>
      <c r="BA498" s="114">
        <v>0</v>
      </c>
      <c r="BB498" s="114">
        <v>0</v>
      </c>
      <c r="BC498" s="114">
        <v>0</v>
      </c>
      <c r="BD498" s="115">
        <v>0</v>
      </c>
      <c r="BE498" s="114">
        <v>0</v>
      </c>
      <c r="BF498" s="114">
        <v>0</v>
      </c>
      <c r="BG498" s="114">
        <v>0</v>
      </c>
      <c r="BH498" s="114">
        <v>0</v>
      </c>
      <c r="BI498" s="114">
        <v>0</v>
      </c>
      <c r="BJ498" s="114">
        <v>0</v>
      </c>
      <c r="BK498" s="114">
        <v>0</v>
      </c>
      <c r="BL498" s="114">
        <v>0</v>
      </c>
      <c r="BM498" s="114">
        <v>0</v>
      </c>
      <c r="BN498" s="114">
        <v>0</v>
      </c>
      <c r="BO498" s="114">
        <v>0</v>
      </c>
      <c r="BP498" s="114">
        <v>0</v>
      </c>
      <c r="BQ498" s="114">
        <v>0</v>
      </c>
      <c r="BR498" s="114">
        <v>0</v>
      </c>
      <c r="BS498" s="114">
        <v>0</v>
      </c>
    </row>
    <row r="499" spans="1:71" s="1" customFormat="1" ht="15" x14ac:dyDescent="0.25">
      <c r="A499" s="1" t="str">
        <f>CONCATENATE(G499,"-",F499,"-",H499)</f>
        <v>999931026-Black-Cadet</v>
      </c>
      <c r="B499" s="1" t="str">
        <f>CONCATENATE(G499,"-",H499)</f>
        <v>999931026-Cadet</v>
      </c>
      <c r="C499" s="36" t="s">
        <v>1792</v>
      </c>
      <c r="D499" s="36" t="s">
        <v>50</v>
      </c>
      <c r="E499" s="36" t="s">
        <v>17</v>
      </c>
      <c r="F499" s="41" t="s">
        <v>14</v>
      </c>
      <c r="G499" s="128">
        <v>999931026</v>
      </c>
      <c r="H499" s="41" t="s">
        <v>18</v>
      </c>
      <c r="I499" s="34">
        <f>((L499)-J499)+T499</f>
        <v>13</v>
      </c>
      <c r="J499" s="36"/>
      <c r="K499" s="37"/>
      <c r="L499" s="34">
        <f>SUM(N499,O499,P499,Q499,R499,M499)</f>
        <v>13</v>
      </c>
      <c r="M499" s="34">
        <f>AJ499</f>
        <v>13</v>
      </c>
      <c r="N499" s="34">
        <f>SUM(AI499)</f>
        <v>0</v>
      </c>
      <c r="O499" s="34">
        <f>0</f>
        <v>0</v>
      </c>
      <c r="P499" s="34">
        <v>0</v>
      </c>
      <c r="Q499" s="34">
        <v>0</v>
      </c>
      <c r="R499" s="34">
        <f>AH499</f>
        <v>0</v>
      </c>
      <c r="S499" s="122"/>
      <c r="T499" s="41">
        <f>SUM(U499,AA499)</f>
        <v>0</v>
      </c>
      <c r="U499" s="41">
        <f>IF(SUM(V499:Y499)&gt;=250, 250,SUM(V499:Y499))</f>
        <v>0</v>
      </c>
      <c r="V499" s="41">
        <v>0</v>
      </c>
      <c r="W499" s="41">
        <v>0</v>
      </c>
      <c r="X499" s="41">
        <f>SUM(AL499,AN499,BO499,BS499)</f>
        <v>0</v>
      </c>
      <c r="Y499" s="41">
        <f>SUM(AO499:BN499)</f>
        <v>0</v>
      </c>
      <c r="Z499" s="41">
        <f>COUNTIF(AO499:BN499, "&gt;0")</f>
        <v>0</v>
      </c>
      <c r="AA499" s="41">
        <f>SUM(AB499:AF499)</f>
        <v>0</v>
      </c>
      <c r="AB499" s="41">
        <f>BP499+BQ499</f>
        <v>0</v>
      </c>
      <c r="AC499" s="41">
        <v>0</v>
      </c>
      <c r="AD499" s="41">
        <v>0</v>
      </c>
      <c r="AE499" s="41">
        <f>SUM(BR499)</f>
        <v>0</v>
      </c>
      <c r="AF499" s="41">
        <f>SUM(AM499)</f>
        <v>0</v>
      </c>
      <c r="AG499" s="37"/>
      <c r="AH499" s="36"/>
      <c r="AI499" s="126">
        <v>0</v>
      </c>
      <c r="AJ499" s="36">
        <v>13</v>
      </c>
      <c r="AK499" s="121"/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14">
        <v>0</v>
      </c>
      <c r="AR499" s="1">
        <v>0</v>
      </c>
      <c r="AS499" s="114">
        <v>0</v>
      </c>
      <c r="AT499" s="114">
        <v>0</v>
      </c>
      <c r="AU499" s="114">
        <v>0</v>
      </c>
      <c r="AV499" s="114">
        <v>0</v>
      </c>
      <c r="AW499" s="114">
        <v>0</v>
      </c>
      <c r="AX499" s="114">
        <v>0</v>
      </c>
      <c r="AY499" s="114">
        <v>0</v>
      </c>
      <c r="AZ499" s="114">
        <v>0</v>
      </c>
      <c r="BA499" s="114">
        <v>0</v>
      </c>
      <c r="BB499" s="114">
        <v>0</v>
      </c>
      <c r="BC499" s="114">
        <v>0</v>
      </c>
      <c r="BD499" s="115">
        <v>0</v>
      </c>
      <c r="BE499" s="114">
        <v>0</v>
      </c>
      <c r="BF499" s="114">
        <v>0</v>
      </c>
      <c r="BG499" s="114">
        <v>0</v>
      </c>
      <c r="BH499" s="114">
        <v>0</v>
      </c>
      <c r="BI499" s="114">
        <v>0</v>
      </c>
      <c r="BJ499" s="114">
        <v>0</v>
      </c>
      <c r="BK499" s="114">
        <v>0</v>
      </c>
      <c r="BL499" s="114">
        <v>0</v>
      </c>
      <c r="BM499" s="114">
        <v>0</v>
      </c>
      <c r="BN499" s="114">
        <v>0</v>
      </c>
      <c r="BO499" s="114">
        <v>0</v>
      </c>
      <c r="BP499" s="114">
        <v>0</v>
      </c>
      <c r="BQ499" s="114">
        <v>0</v>
      </c>
      <c r="BR499" s="114">
        <v>0</v>
      </c>
      <c r="BS499" s="114">
        <v>0</v>
      </c>
    </row>
    <row r="500" spans="1:71" s="1" customFormat="1" ht="15" x14ac:dyDescent="0.25">
      <c r="A500" s="1" t="str">
        <f>CONCATENATE(G500,"-",F500,"-",H500)</f>
        <v>999921369-Red-Cadet</v>
      </c>
      <c r="B500" s="1" t="str">
        <f>CONCATENATE(G500,"-",H500)</f>
        <v>999921369-Cadet</v>
      </c>
      <c r="C500" s="36" t="s">
        <v>665</v>
      </c>
      <c r="D500" s="36" t="s">
        <v>753</v>
      </c>
      <c r="E500" s="36" t="s">
        <v>17</v>
      </c>
      <c r="F500" s="42" t="s">
        <v>136</v>
      </c>
      <c r="G500" s="128">
        <v>999921369</v>
      </c>
      <c r="H500" s="41" t="s">
        <v>18</v>
      </c>
      <c r="I500" s="34">
        <f>((L500)-J500)+T500</f>
        <v>903</v>
      </c>
      <c r="J500" s="36"/>
      <c r="K500" s="35"/>
      <c r="L500" s="34">
        <f>SUM(N500,O500,P500,Q500,R500,M500)</f>
        <v>40</v>
      </c>
      <c r="M500" s="34">
        <f>AJ500</f>
        <v>0</v>
      </c>
      <c r="N500" s="34">
        <f>SUM(AI500)</f>
        <v>0</v>
      </c>
      <c r="O500" s="34">
        <f>0</f>
        <v>0</v>
      </c>
      <c r="P500" s="34">
        <v>0</v>
      </c>
      <c r="Q500" s="34">
        <v>0</v>
      </c>
      <c r="R500" s="34">
        <f>AH500</f>
        <v>40</v>
      </c>
      <c r="S500" s="122"/>
      <c r="T500" s="41">
        <f>SUM(U500,AA500)</f>
        <v>863</v>
      </c>
      <c r="U500" s="41">
        <f>IF(SUM(V500:Y500)&gt;=250, 250,SUM(V500:Y500))</f>
        <v>38</v>
      </c>
      <c r="V500" s="41">
        <v>0</v>
      </c>
      <c r="W500" s="41">
        <v>0</v>
      </c>
      <c r="X500" s="41">
        <f>SUM(AL500,AN500,BO500,BS500)</f>
        <v>0</v>
      </c>
      <c r="Y500" s="41">
        <f>SUM(AO500:BN500)</f>
        <v>38</v>
      </c>
      <c r="Z500" s="41">
        <f>COUNTIF(AO500:BN500, "&gt;0")</f>
        <v>1</v>
      </c>
      <c r="AA500" s="41">
        <f>SUM(AB500:AF500)</f>
        <v>825</v>
      </c>
      <c r="AB500" s="41">
        <f>BP500+BQ500</f>
        <v>225</v>
      </c>
      <c r="AC500" s="41">
        <v>0</v>
      </c>
      <c r="AD500" s="41">
        <v>0</v>
      </c>
      <c r="AE500" s="41">
        <f>SUM(BR500)</f>
        <v>600</v>
      </c>
      <c r="AF500" s="41">
        <f>SUM(AM500)</f>
        <v>0</v>
      </c>
      <c r="AG500" s="122"/>
      <c r="AH500" s="36">
        <v>40</v>
      </c>
      <c r="AI500" s="36">
        <v>0</v>
      </c>
      <c r="AJ500" s="36">
        <v>0</v>
      </c>
      <c r="AK500" s="121"/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14">
        <v>0</v>
      </c>
      <c r="AR500" s="1">
        <v>0</v>
      </c>
      <c r="AS500" s="114">
        <v>0</v>
      </c>
      <c r="AT500" s="114">
        <v>0</v>
      </c>
      <c r="AU500" s="114">
        <v>0</v>
      </c>
      <c r="AV500" s="114">
        <v>0</v>
      </c>
      <c r="AW500" s="114">
        <v>38</v>
      </c>
      <c r="AX500" s="114">
        <v>0</v>
      </c>
      <c r="AY500" s="114">
        <v>0</v>
      </c>
      <c r="AZ500" s="114">
        <v>0</v>
      </c>
      <c r="BA500" s="114">
        <v>0</v>
      </c>
      <c r="BB500" s="114">
        <v>0</v>
      </c>
      <c r="BC500" s="114">
        <v>0</v>
      </c>
      <c r="BD500" s="115">
        <v>0</v>
      </c>
      <c r="BE500" s="114">
        <v>0</v>
      </c>
      <c r="BF500" s="114">
        <v>0</v>
      </c>
      <c r="BG500" s="114">
        <v>0</v>
      </c>
      <c r="BH500" s="114">
        <v>0</v>
      </c>
      <c r="BI500" s="114">
        <v>0</v>
      </c>
      <c r="BJ500" s="114">
        <v>0</v>
      </c>
      <c r="BK500" s="114">
        <v>0</v>
      </c>
      <c r="BL500" s="114">
        <v>0</v>
      </c>
      <c r="BM500" s="114">
        <v>0</v>
      </c>
      <c r="BN500" s="114">
        <v>0</v>
      </c>
      <c r="BO500" s="114">
        <v>0</v>
      </c>
      <c r="BP500" s="114">
        <v>0</v>
      </c>
      <c r="BQ500" s="114">
        <v>225</v>
      </c>
      <c r="BR500" s="114">
        <v>600</v>
      </c>
      <c r="BS500" s="114">
        <v>0</v>
      </c>
    </row>
    <row r="501" spans="1:71" s="1" customFormat="1" ht="15" x14ac:dyDescent="0.25">
      <c r="A501" s="1" t="str">
        <f>CONCATENATE(G501,"-",F501,"-",H501)</f>
        <v>999929261-Red-Cadet</v>
      </c>
      <c r="B501" s="1" t="str">
        <f>CONCATENATE(G501,"-",H501)</f>
        <v>999929261-Cadet</v>
      </c>
      <c r="C501" s="36" t="s">
        <v>302</v>
      </c>
      <c r="D501" s="36" t="s">
        <v>23</v>
      </c>
      <c r="E501" s="36" t="s">
        <v>17</v>
      </c>
      <c r="F501" s="42" t="s">
        <v>136</v>
      </c>
      <c r="G501" s="128">
        <v>999929261</v>
      </c>
      <c r="H501" s="41" t="s">
        <v>18</v>
      </c>
      <c r="I501" s="34">
        <f>((L501)-J501)+T501</f>
        <v>735</v>
      </c>
      <c r="J501" s="34">
        <f>L501/2</f>
        <v>0</v>
      </c>
      <c r="K501" s="37"/>
      <c r="L501" s="34">
        <f>SUM(N501,O501,P501,Q501,R501,M501)</f>
        <v>0</v>
      </c>
      <c r="M501" s="34">
        <f>AJ501</f>
        <v>0</v>
      </c>
      <c r="N501" s="34">
        <f>SUM(AI501)</f>
        <v>0</v>
      </c>
      <c r="O501" s="34">
        <f>0</f>
        <v>0</v>
      </c>
      <c r="P501" s="34">
        <v>0</v>
      </c>
      <c r="Q501" s="34">
        <v>0</v>
      </c>
      <c r="R501" s="34">
        <f>AH501</f>
        <v>0</v>
      </c>
      <c r="S501" s="122"/>
      <c r="T501" s="41">
        <f>SUM(U501,AA501)</f>
        <v>735</v>
      </c>
      <c r="U501" s="41">
        <f>IF(SUM(V501:Y501)&gt;=250, 250,SUM(V501:Y501))</f>
        <v>60</v>
      </c>
      <c r="V501" s="41">
        <v>0</v>
      </c>
      <c r="W501" s="41">
        <v>0</v>
      </c>
      <c r="X501" s="41">
        <f>SUM(AL501,AN501,BO501,BS501)</f>
        <v>0</v>
      </c>
      <c r="Y501" s="41">
        <f>SUM(AO501:BN501)</f>
        <v>60</v>
      </c>
      <c r="Z501" s="41">
        <f>COUNTIF(AO501:BN501, "&gt;0")</f>
        <v>1</v>
      </c>
      <c r="AA501" s="41">
        <f>SUM(AB501:AF501)</f>
        <v>675</v>
      </c>
      <c r="AB501" s="41">
        <f>BP501+BQ501</f>
        <v>225</v>
      </c>
      <c r="AC501" s="41">
        <v>0</v>
      </c>
      <c r="AD501" s="41">
        <v>0</v>
      </c>
      <c r="AE501" s="41">
        <f>SUM(BR501)</f>
        <v>450</v>
      </c>
      <c r="AF501" s="41">
        <f>SUM(AM501)</f>
        <v>0</v>
      </c>
      <c r="AG501" s="122"/>
      <c r="AH501" s="36">
        <v>0</v>
      </c>
      <c r="AI501" s="126">
        <v>0</v>
      </c>
      <c r="AJ501" s="36">
        <v>0</v>
      </c>
      <c r="AK501" s="37"/>
      <c r="AL501" s="1">
        <v>0</v>
      </c>
      <c r="AM501" s="1">
        <v>0</v>
      </c>
      <c r="AN501" s="1">
        <v>0</v>
      </c>
      <c r="AO501" s="1">
        <v>60</v>
      </c>
      <c r="AP501" s="1">
        <v>0</v>
      </c>
      <c r="AQ501" s="114">
        <v>0</v>
      </c>
      <c r="AR501" s="1">
        <v>0</v>
      </c>
      <c r="AS501" s="114">
        <v>0</v>
      </c>
      <c r="AT501" s="114">
        <v>0</v>
      </c>
      <c r="AU501" s="114">
        <v>0</v>
      </c>
      <c r="AV501" s="114">
        <v>0</v>
      </c>
      <c r="AW501" s="114">
        <v>0</v>
      </c>
      <c r="AX501" s="114">
        <v>0</v>
      </c>
      <c r="AY501" s="114">
        <v>0</v>
      </c>
      <c r="AZ501" s="114">
        <v>0</v>
      </c>
      <c r="BA501" s="114">
        <v>0</v>
      </c>
      <c r="BB501" s="114">
        <v>0</v>
      </c>
      <c r="BC501" s="114">
        <v>0</v>
      </c>
      <c r="BD501" s="115">
        <v>0</v>
      </c>
      <c r="BE501" s="114">
        <v>0</v>
      </c>
      <c r="BF501" s="114">
        <v>0</v>
      </c>
      <c r="BG501" s="114">
        <v>0</v>
      </c>
      <c r="BH501" s="114">
        <v>0</v>
      </c>
      <c r="BI501" s="114">
        <v>0</v>
      </c>
      <c r="BJ501" s="114">
        <v>0</v>
      </c>
      <c r="BK501" s="114">
        <v>0</v>
      </c>
      <c r="BL501" s="114">
        <v>0</v>
      </c>
      <c r="BM501" s="114">
        <v>0</v>
      </c>
      <c r="BN501" s="114">
        <v>0</v>
      </c>
      <c r="BO501" s="114">
        <v>0</v>
      </c>
      <c r="BP501" s="114">
        <v>225</v>
      </c>
      <c r="BQ501" s="114">
        <v>0</v>
      </c>
      <c r="BR501" s="114">
        <v>450</v>
      </c>
      <c r="BS501" s="114">
        <v>0</v>
      </c>
    </row>
    <row r="502" spans="1:71" s="1" customFormat="1" ht="15" x14ac:dyDescent="0.25">
      <c r="A502" s="1" t="str">
        <f>CONCATENATE(G502,"-",F502,"-",H502)</f>
        <v>999931120-Red-Cadet</v>
      </c>
      <c r="B502" s="1" t="str">
        <f>CONCATENATE(G502,"-",H502)</f>
        <v>999931120-Cadet</v>
      </c>
      <c r="C502" s="36" t="s">
        <v>764</v>
      </c>
      <c r="D502" s="36" t="s">
        <v>1380</v>
      </c>
      <c r="E502" s="36" t="s">
        <v>17</v>
      </c>
      <c r="F502" s="42" t="s">
        <v>136</v>
      </c>
      <c r="G502" s="128">
        <v>999931120</v>
      </c>
      <c r="H502" s="41" t="s">
        <v>18</v>
      </c>
      <c r="I502" s="34">
        <f>((L502)-J502)+T502</f>
        <v>559</v>
      </c>
      <c r="J502" s="36"/>
      <c r="K502" s="35"/>
      <c r="L502" s="34">
        <f>SUM(N502,O502,P502,Q502,R502,M502)</f>
        <v>0</v>
      </c>
      <c r="M502" s="34">
        <f>AJ502</f>
        <v>0</v>
      </c>
      <c r="N502" s="34">
        <f>SUM(AI502)</f>
        <v>0</v>
      </c>
      <c r="O502" s="34">
        <f>0</f>
        <v>0</v>
      </c>
      <c r="P502" s="34">
        <v>0</v>
      </c>
      <c r="Q502" s="34">
        <v>0</v>
      </c>
      <c r="R502" s="34">
        <f>AH502</f>
        <v>0</v>
      </c>
      <c r="S502" s="122"/>
      <c r="T502" s="41">
        <f>SUM(U502,AA502)</f>
        <v>559</v>
      </c>
      <c r="U502" s="41">
        <f>IF(SUM(V502:Y502)&gt;=250, 250,SUM(V502:Y502))</f>
        <v>68</v>
      </c>
      <c r="V502" s="41">
        <v>0</v>
      </c>
      <c r="W502" s="41">
        <v>0</v>
      </c>
      <c r="X502" s="41">
        <f>SUM(AL502,AN502,BO502,BS502)</f>
        <v>0</v>
      </c>
      <c r="Y502" s="41">
        <f>SUM(AO502:BN502)</f>
        <v>68</v>
      </c>
      <c r="Z502" s="41">
        <f>COUNTIF(AO502:BN502, "&gt;0")</f>
        <v>1</v>
      </c>
      <c r="AA502" s="41">
        <f>SUM(AB502:AF502)</f>
        <v>491</v>
      </c>
      <c r="AB502" s="41">
        <f>BP502+BQ502</f>
        <v>300</v>
      </c>
      <c r="AC502" s="41">
        <v>0</v>
      </c>
      <c r="AD502" s="41">
        <v>0</v>
      </c>
      <c r="AE502" s="41">
        <f>SUM(BR502)</f>
        <v>191</v>
      </c>
      <c r="AF502" s="41">
        <f>SUM(AM502)</f>
        <v>0</v>
      </c>
      <c r="AG502" s="122"/>
      <c r="AH502" s="36">
        <v>0</v>
      </c>
      <c r="AI502" s="36">
        <v>0</v>
      </c>
      <c r="AJ502" s="36">
        <v>0</v>
      </c>
      <c r="AK502" s="121"/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14">
        <v>0</v>
      </c>
      <c r="AR502" s="1">
        <v>0</v>
      </c>
      <c r="AS502" s="114">
        <v>0</v>
      </c>
      <c r="AT502" s="114">
        <v>0</v>
      </c>
      <c r="AU502" s="114">
        <v>0</v>
      </c>
      <c r="AV502" s="114">
        <v>0</v>
      </c>
      <c r="AW502" s="114">
        <v>68</v>
      </c>
      <c r="AX502" s="114">
        <v>0</v>
      </c>
      <c r="AY502" s="114">
        <v>0</v>
      </c>
      <c r="AZ502" s="114">
        <v>0</v>
      </c>
      <c r="BA502" s="114">
        <v>0</v>
      </c>
      <c r="BB502" s="114">
        <v>0</v>
      </c>
      <c r="BC502" s="114">
        <v>0</v>
      </c>
      <c r="BD502" s="115">
        <v>0</v>
      </c>
      <c r="BE502" s="114">
        <v>0</v>
      </c>
      <c r="BF502" s="114">
        <v>0</v>
      </c>
      <c r="BG502" s="114">
        <v>0</v>
      </c>
      <c r="BH502" s="114">
        <v>0</v>
      </c>
      <c r="BI502" s="114">
        <v>0</v>
      </c>
      <c r="BJ502" s="114">
        <v>0</v>
      </c>
      <c r="BK502" s="114">
        <v>0</v>
      </c>
      <c r="BL502" s="114">
        <v>0</v>
      </c>
      <c r="BM502" s="114">
        <v>0</v>
      </c>
      <c r="BN502" s="114">
        <v>0</v>
      </c>
      <c r="BO502" s="114">
        <v>0</v>
      </c>
      <c r="BP502" s="114">
        <v>0</v>
      </c>
      <c r="BQ502" s="114">
        <v>300</v>
      </c>
      <c r="BR502" s="114">
        <v>191</v>
      </c>
      <c r="BS502" s="114">
        <v>0</v>
      </c>
    </row>
    <row r="503" spans="1:71" s="1" customFormat="1" ht="15" x14ac:dyDescent="0.25">
      <c r="A503" s="1" t="str">
        <f>CONCATENATE(G503,"-",F503,"-",H503)</f>
        <v>999933153-Red-Cadet</v>
      </c>
      <c r="B503" s="1" t="str">
        <f>CONCATENATE(G503,"-",H503)</f>
        <v>999933153-Cadet</v>
      </c>
      <c r="C503" s="36" t="s">
        <v>945</v>
      </c>
      <c r="D503" s="36" t="s">
        <v>1078</v>
      </c>
      <c r="E503" s="36" t="s">
        <v>17</v>
      </c>
      <c r="F503" s="42" t="s">
        <v>136</v>
      </c>
      <c r="G503" s="128">
        <v>999933153</v>
      </c>
      <c r="H503" s="41" t="s">
        <v>18</v>
      </c>
      <c r="I503" s="34">
        <f>((L503)-J503)+T503</f>
        <v>559</v>
      </c>
      <c r="J503" s="34">
        <f>L503/2</f>
        <v>0</v>
      </c>
      <c r="K503" s="37"/>
      <c r="L503" s="34">
        <f>SUM(N503,O503,P503,Q503,R503,M503)</f>
        <v>0</v>
      </c>
      <c r="M503" s="34">
        <f>AJ503</f>
        <v>0</v>
      </c>
      <c r="N503" s="34">
        <f>SUM(AI503)</f>
        <v>0</v>
      </c>
      <c r="O503" s="34">
        <f>0</f>
        <v>0</v>
      </c>
      <c r="P503" s="34">
        <v>0</v>
      </c>
      <c r="Q503" s="34">
        <v>0</v>
      </c>
      <c r="R503" s="34">
        <f>AH503</f>
        <v>0</v>
      </c>
      <c r="S503" s="122"/>
      <c r="T503" s="41">
        <f>SUM(U503,AA503)</f>
        <v>559</v>
      </c>
      <c r="U503" s="41">
        <f>IF(SUM(V503:Y503)&gt;=250, 250,SUM(V503:Y503))</f>
        <v>68</v>
      </c>
      <c r="V503" s="41">
        <v>0</v>
      </c>
      <c r="W503" s="41">
        <v>0</v>
      </c>
      <c r="X503" s="41">
        <f>SUM(AL503,AN503,BO503,BS503)</f>
        <v>0</v>
      </c>
      <c r="Y503" s="41">
        <f>SUM(AO503:BN503)</f>
        <v>68</v>
      </c>
      <c r="Z503" s="41">
        <f>COUNTIF(AO503:BN503, "&gt;0")</f>
        <v>1</v>
      </c>
      <c r="AA503" s="41">
        <f>SUM(AB503:AF503)</f>
        <v>491</v>
      </c>
      <c r="AB503" s="41">
        <f>BP503+BQ503</f>
        <v>300</v>
      </c>
      <c r="AC503" s="41">
        <v>0</v>
      </c>
      <c r="AD503" s="41">
        <v>0</v>
      </c>
      <c r="AE503" s="41">
        <f>SUM(BR503)</f>
        <v>191</v>
      </c>
      <c r="AF503" s="41">
        <f>SUM(AM503)</f>
        <v>0</v>
      </c>
      <c r="AG503" s="122"/>
      <c r="AH503" s="36">
        <v>0</v>
      </c>
      <c r="AI503" s="126">
        <v>0</v>
      </c>
      <c r="AJ503" s="36">
        <v>0</v>
      </c>
      <c r="AK503" s="37"/>
      <c r="AL503" s="1">
        <v>0</v>
      </c>
      <c r="AM503" s="1">
        <v>0</v>
      </c>
      <c r="AN503" s="1">
        <v>0</v>
      </c>
      <c r="AO503" s="1">
        <v>0</v>
      </c>
      <c r="AP503" s="1">
        <v>68</v>
      </c>
      <c r="AQ503" s="114">
        <v>0</v>
      </c>
      <c r="AR503" s="1">
        <v>0</v>
      </c>
      <c r="AS503" s="114">
        <v>0</v>
      </c>
      <c r="AT503" s="114">
        <v>0</v>
      </c>
      <c r="AU503" s="114">
        <v>0</v>
      </c>
      <c r="AV503" s="114">
        <v>0</v>
      </c>
      <c r="AW503" s="114">
        <v>0</v>
      </c>
      <c r="AX503" s="114">
        <v>0</v>
      </c>
      <c r="AY503" s="114">
        <v>0</v>
      </c>
      <c r="AZ503" s="114">
        <v>0</v>
      </c>
      <c r="BA503" s="114">
        <v>0</v>
      </c>
      <c r="BB503" s="114">
        <v>0</v>
      </c>
      <c r="BC503" s="114">
        <v>0</v>
      </c>
      <c r="BD503" s="115">
        <v>0</v>
      </c>
      <c r="BE503" s="114">
        <v>0</v>
      </c>
      <c r="BF503" s="114">
        <v>0</v>
      </c>
      <c r="BG503" s="114">
        <v>0</v>
      </c>
      <c r="BH503" s="114">
        <v>0</v>
      </c>
      <c r="BI503" s="114">
        <v>0</v>
      </c>
      <c r="BJ503" s="114">
        <v>0</v>
      </c>
      <c r="BK503" s="114">
        <v>0</v>
      </c>
      <c r="BL503" s="114">
        <v>0</v>
      </c>
      <c r="BM503" s="114">
        <v>0</v>
      </c>
      <c r="BN503" s="114">
        <v>0</v>
      </c>
      <c r="BO503" s="114">
        <v>0</v>
      </c>
      <c r="BP503" s="114">
        <v>300</v>
      </c>
      <c r="BQ503" s="114">
        <v>0</v>
      </c>
      <c r="BR503" s="114">
        <v>191</v>
      </c>
      <c r="BS503" s="114">
        <v>0</v>
      </c>
    </row>
    <row r="504" spans="1:71" s="1" customFormat="1" ht="15" x14ac:dyDescent="0.25">
      <c r="A504" s="1" t="str">
        <f>CONCATENATE(G504,"-",F504,"-",H504)</f>
        <v>999921662-Red-Cadet</v>
      </c>
      <c r="B504" s="1" t="str">
        <f>CONCATENATE(G504,"-",H504)</f>
        <v>999921662-Cadet</v>
      </c>
      <c r="C504" s="36" t="s">
        <v>530</v>
      </c>
      <c r="D504" s="36" t="s">
        <v>774</v>
      </c>
      <c r="E504" s="36" t="s">
        <v>17</v>
      </c>
      <c r="F504" s="42" t="s">
        <v>136</v>
      </c>
      <c r="G504" s="128">
        <v>999921662</v>
      </c>
      <c r="H504" s="41" t="s">
        <v>18</v>
      </c>
      <c r="I504" s="34">
        <f>((L504)-J504)+T504</f>
        <v>558</v>
      </c>
      <c r="J504" s="36"/>
      <c r="K504" s="35"/>
      <c r="L504" s="34">
        <f>SUM(N504,O504,P504,Q504,R504,M504)</f>
        <v>0</v>
      </c>
      <c r="M504" s="34">
        <f>AJ504</f>
        <v>0</v>
      </c>
      <c r="N504" s="34">
        <f>SUM(AI504)</f>
        <v>0</v>
      </c>
      <c r="O504" s="34">
        <f>0</f>
        <v>0</v>
      </c>
      <c r="P504" s="34">
        <v>0</v>
      </c>
      <c r="Q504" s="34">
        <v>0</v>
      </c>
      <c r="R504" s="34">
        <f>AH504</f>
        <v>0</v>
      </c>
      <c r="S504" s="122"/>
      <c r="T504" s="41">
        <f>SUM(U504,AA504)</f>
        <v>558</v>
      </c>
      <c r="U504" s="41">
        <f>IF(SUM(V504:Y504)&gt;=250, 250,SUM(V504:Y504))</f>
        <v>51</v>
      </c>
      <c r="V504" s="41">
        <v>0</v>
      </c>
      <c r="W504" s="41">
        <v>0</v>
      </c>
      <c r="X504" s="41">
        <f>SUM(AL504,AN504,BO504,BS504)</f>
        <v>0</v>
      </c>
      <c r="Y504" s="41">
        <f>SUM(AO504:BN504)</f>
        <v>51</v>
      </c>
      <c r="Z504" s="41">
        <f>COUNTIF(AO504:BN504, "&gt;0")</f>
        <v>1</v>
      </c>
      <c r="AA504" s="41">
        <f>SUM(AB504:AF504)</f>
        <v>507</v>
      </c>
      <c r="AB504" s="41">
        <f>BP504+BQ504</f>
        <v>169</v>
      </c>
      <c r="AC504" s="41">
        <v>0</v>
      </c>
      <c r="AD504" s="41">
        <v>0</v>
      </c>
      <c r="AE504" s="41">
        <f>SUM(BR504)</f>
        <v>338</v>
      </c>
      <c r="AF504" s="41">
        <f>SUM(AM504)</f>
        <v>0</v>
      </c>
      <c r="AG504" s="122"/>
      <c r="AH504" s="36">
        <v>0</v>
      </c>
      <c r="AI504" s="36">
        <v>0</v>
      </c>
      <c r="AJ504" s="36">
        <v>0</v>
      </c>
      <c r="AK504" s="121"/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14">
        <v>0</v>
      </c>
      <c r="AR504" s="1">
        <v>0</v>
      </c>
      <c r="AS504" s="114">
        <v>0</v>
      </c>
      <c r="AT504" s="114">
        <v>0</v>
      </c>
      <c r="AU504" s="114">
        <v>0</v>
      </c>
      <c r="AV504" s="114">
        <v>0</v>
      </c>
      <c r="AW504" s="114">
        <v>51</v>
      </c>
      <c r="AX504" s="114">
        <v>0</v>
      </c>
      <c r="AY504" s="114">
        <v>0</v>
      </c>
      <c r="AZ504" s="114">
        <v>0</v>
      </c>
      <c r="BA504" s="114">
        <v>0</v>
      </c>
      <c r="BB504" s="114">
        <v>0</v>
      </c>
      <c r="BC504" s="114">
        <v>0</v>
      </c>
      <c r="BD504" s="115">
        <v>0</v>
      </c>
      <c r="BE504" s="114">
        <v>0</v>
      </c>
      <c r="BF504" s="114">
        <v>0</v>
      </c>
      <c r="BG504" s="114">
        <v>0</v>
      </c>
      <c r="BH504" s="114">
        <v>0</v>
      </c>
      <c r="BI504" s="114">
        <v>0</v>
      </c>
      <c r="BJ504" s="114">
        <v>0</v>
      </c>
      <c r="BK504" s="114">
        <v>0</v>
      </c>
      <c r="BL504" s="114">
        <v>0</v>
      </c>
      <c r="BM504" s="114">
        <v>0</v>
      </c>
      <c r="BN504" s="114">
        <v>0</v>
      </c>
      <c r="BO504" s="114">
        <v>0</v>
      </c>
      <c r="BP504" s="114">
        <v>0</v>
      </c>
      <c r="BQ504" s="114">
        <v>169</v>
      </c>
      <c r="BR504" s="114">
        <v>338</v>
      </c>
      <c r="BS504" s="114">
        <v>0</v>
      </c>
    </row>
    <row r="505" spans="1:71" s="1" customFormat="1" ht="15" x14ac:dyDescent="0.25">
      <c r="A505" s="1" t="str">
        <f>CONCATENATE(G505,"-",F505,"-",H505)</f>
        <v>999932410-Red-Cadet</v>
      </c>
      <c r="B505" s="1" t="str">
        <f>CONCATENATE(G505,"-",H505)</f>
        <v>999932410-Cadet</v>
      </c>
      <c r="C505" s="36" t="s">
        <v>1634</v>
      </c>
      <c r="D505" s="36" t="s">
        <v>221</v>
      </c>
      <c r="E505" s="36" t="s">
        <v>17</v>
      </c>
      <c r="F505" s="42" t="s">
        <v>136</v>
      </c>
      <c r="G505" s="128">
        <v>999932410</v>
      </c>
      <c r="H505" s="41" t="s">
        <v>18</v>
      </c>
      <c r="I505" s="34">
        <f>((L505)-J505)+T505</f>
        <v>488</v>
      </c>
      <c r="J505" s="36"/>
      <c r="K505" s="35"/>
      <c r="L505" s="34">
        <f>SUM(N505,O505,P505,Q505,R505,M505)</f>
        <v>0</v>
      </c>
      <c r="M505" s="34">
        <f>AJ505</f>
        <v>0</v>
      </c>
      <c r="N505" s="34">
        <f>SUM(AI505)</f>
        <v>0</v>
      </c>
      <c r="O505" s="34">
        <f>0</f>
        <v>0</v>
      </c>
      <c r="P505" s="34">
        <v>0</v>
      </c>
      <c r="Q505" s="34">
        <v>0</v>
      </c>
      <c r="R505" s="34">
        <f>AH505</f>
        <v>0</v>
      </c>
      <c r="S505" s="122"/>
      <c r="T505" s="41">
        <f>SUM(U505,AA505)</f>
        <v>488</v>
      </c>
      <c r="U505" s="41">
        <f>IF(SUM(V505:Y505)&gt;=250, 250,SUM(V505:Y505))</f>
        <v>150</v>
      </c>
      <c r="V505" s="41">
        <v>0</v>
      </c>
      <c r="W505" s="41">
        <v>0</v>
      </c>
      <c r="X505" s="41">
        <f>SUM(AL505,AN505,BO505,BS505)</f>
        <v>0</v>
      </c>
      <c r="Y505" s="41">
        <f>SUM(AO505:BN505)</f>
        <v>150</v>
      </c>
      <c r="Z505" s="41">
        <f>COUNTIF(AO505:BN505, "&gt;0")</f>
        <v>2</v>
      </c>
      <c r="AA505" s="41">
        <f>SUM(AB505:AF505)</f>
        <v>338</v>
      </c>
      <c r="AB505" s="41">
        <f>BP505+BQ505</f>
        <v>0</v>
      </c>
      <c r="AC505" s="41">
        <v>0</v>
      </c>
      <c r="AD505" s="41">
        <v>0</v>
      </c>
      <c r="AE505" s="41">
        <f>SUM(BR505)</f>
        <v>338</v>
      </c>
      <c r="AF505" s="41">
        <f>SUM(AM505)</f>
        <v>0</v>
      </c>
      <c r="AG505" s="122"/>
      <c r="AH505" s="36">
        <v>0</v>
      </c>
      <c r="AI505" s="36">
        <v>0</v>
      </c>
      <c r="AJ505" s="36">
        <v>0</v>
      </c>
      <c r="AK505" s="121"/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14">
        <v>0</v>
      </c>
      <c r="AR505" s="1">
        <v>60</v>
      </c>
      <c r="AS505" s="114">
        <v>0</v>
      </c>
      <c r="AT505" s="114">
        <v>0</v>
      </c>
      <c r="AU505" s="114">
        <v>0</v>
      </c>
      <c r="AV505" s="114">
        <v>0</v>
      </c>
      <c r="AW505" s="114">
        <v>0</v>
      </c>
      <c r="AX505" s="114">
        <v>0</v>
      </c>
      <c r="AY505" s="114">
        <v>0</v>
      </c>
      <c r="AZ505" s="114">
        <v>0</v>
      </c>
      <c r="BA505" s="114">
        <v>0</v>
      </c>
      <c r="BB505" s="114">
        <v>0</v>
      </c>
      <c r="BC505" s="114">
        <v>0</v>
      </c>
      <c r="BD505" s="115">
        <v>0</v>
      </c>
      <c r="BE505" s="114">
        <v>0</v>
      </c>
      <c r="BF505" s="114">
        <v>90</v>
      </c>
      <c r="BG505" s="114">
        <v>0</v>
      </c>
      <c r="BH505" s="114">
        <v>0</v>
      </c>
      <c r="BI505" s="114">
        <v>0</v>
      </c>
      <c r="BJ505" s="114">
        <v>0</v>
      </c>
      <c r="BK505" s="114">
        <v>0</v>
      </c>
      <c r="BL505" s="114">
        <v>0</v>
      </c>
      <c r="BM505" s="114">
        <v>0</v>
      </c>
      <c r="BN505" s="114">
        <v>0</v>
      </c>
      <c r="BO505" s="114">
        <v>0</v>
      </c>
      <c r="BP505" s="114">
        <v>0</v>
      </c>
      <c r="BQ505" s="114">
        <v>0</v>
      </c>
      <c r="BR505" s="114">
        <v>338</v>
      </c>
      <c r="BS505" s="114">
        <v>0</v>
      </c>
    </row>
    <row r="506" spans="1:71" s="1" customFormat="1" ht="15" x14ac:dyDescent="0.25">
      <c r="A506" s="1" t="str">
        <f>CONCATENATE(G506,"-",F506,"-",H506)</f>
        <v>999929120-Red-Cadet</v>
      </c>
      <c r="B506" s="1" t="str">
        <f>CONCATENATE(G506,"-",H506)</f>
        <v>999929120-Cadet</v>
      </c>
      <c r="C506" s="36" t="s">
        <v>1416</v>
      </c>
      <c r="D506" s="36" t="s">
        <v>1045</v>
      </c>
      <c r="E506" s="36" t="s">
        <v>17</v>
      </c>
      <c r="F506" s="42" t="s">
        <v>136</v>
      </c>
      <c r="G506" s="128">
        <v>999929120</v>
      </c>
      <c r="H506" s="41" t="s">
        <v>18</v>
      </c>
      <c r="I506" s="34">
        <f>((L506)-J506)+T506</f>
        <v>461</v>
      </c>
      <c r="J506" s="36"/>
      <c r="K506" s="35"/>
      <c r="L506" s="34">
        <f>SUM(N506,O506,P506,Q506,R506,M506)</f>
        <v>0</v>
      </c>
      <c r="M506" s="34">
        <f>AJ506</f>
        <v>0</v>
      </c>
      <c r="N506" s="34">
        <f>SUM(AI506)</f>
        <v>0</v>
      </c>
      <c r="O506" s="34">
        <f>0</f>
        <v>0</v>
      </c>
      <c r="P506" s="34">
        <v>0</v>
      </c>
      <c r="Q506" s="34">
        <v>0</v>
      </c>
      <c r="R506" s="34">
        <f>AH506</f>
        <v>0</v>
      </c>
      <c r="S506" s="122"/>
      <c r="T506" s="41">
        <f>SUM(U506,AA506)</f>
        <v>461</v>
      </c>
      <c r="U506" s="41">
        <f>IF(SUM(V506:Y506)&gt;=250, 250,SUM(V506:Y506))</f>
        <v>38</v>
      </c>
      <c r="V506" s="41">
        <v>0</v>
      </c>
      <c r="W506" s="41">
        <v>0</v>
      </c>
      <c r="X506" s="41">
        <f>SUM(AL506,AN506,BO506,BS506)</f>
        <v>0</v>
      </c>
      <c r="Y506" s="41">
        <f>SUM(AO506:BN506)</f>
        <v>38</v>
      </c>
      <c r="Z506" s="41">
        <f>COUNTIF(AO506:BN506, "&gt;0")</f>
        <v>1</v>
      </c>
      <c r="AA506" s="41">
        <f>SUM(AB506:AF506)</f>
        <v>423</v>
      </c>
      <c r="AB506" s="41">
        <f>BP506+BQ506</f>
        <v>169</v>
      </c>
      <c r="AC506" s="41">
        <v>0</v>
      </c>
      <c r="AD506" s="41">
        <v>0</v>
      </c>
      <c r="AE506" s="41">
        <f>SUM(BR506)</f>
        <v>254</v>
      </c>
      <c r="AF506" s="41">
        <f>SUM(AM506)</f>
        <v>0</v>
      </c>
      <c r="AG506" s="122"/>
      <c r="AH506" s="36">
        <v>0</v>
      </c>
      <c r="AI506" s="36">
        <v>0</v>
      </c>
      <c r="AJ506" s="36">
        <v>0</v>
      </c>
      <c r="AK506" s="121"/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14">
        <v>0</v>
      </c>
      <c r="AR506" s="1">
        <v>0</v>
      </c>
      <c r="AS506" s="114">
        <v>0</v>
      </c>
      <c r="AT506" s="114">
        <v>0</v>
      </c>
      <c r="AU506" s="114">
        <v>0</v>
      </c>
      <c r="AV506" s="114">
        <v>0</v>
      </c>
      <c r="AW506" s="114">
        <v>38</v>
      </c>
      <c r="AX506" s="114">
        <v>0</v>
      </c>
      <c r="AY506" s="114">
        <v>0</v>
      </c>
      <c r="AZ506" s="114">
        <v>0</v>
      </c>
      <c r="BA506" s="114">
        <v>0</v>
      </c>
      <c r="BB506" s="114">
        <v>0</v>
      </c>
      <c r="BC506" s="114">
        <v>0</v>
      </c>
      <c r="BD506" s="115">
        <v>0</v>
      </c>
      <c r="BE506" s="114">
        <v>0</v>
      </c>
      <c r="BF506" s="114">
        <v>0</v>
      </c>
      <c r="BG506" s="114">
        <v>0</v>
      </c>
      <c r="BH506" s="114">
        <v>0</v>
      </c>
      <c r="BI506" s="114">
        <v>0</v>
      </c>
      <c r="BJ506" s="114">
        <v>0</v>
      </c>
      <c r="BK506" s="114">
        <v>0</v>
      </c>
      <c r="BL506" s="114">
        <v>0</v>
      </c>
      <c r="BM506" s="114">
        <v>0</v>
      </c>
      <c r="BN506" s="114">
        <v>0</v>
      </c>
      <c r="BO506" s="114">
        <v>0</v>
      </c>
      <c r="BP506" s="114">
        <v>0</v>
      </c>
      <c r="BQ506" s="114">
        <v>169</v>
      </c>
      <c r="BR506" s="114">
        <v>254</v>
      </c>
      <c r="BS506" s="114">
        <v>0</v>
      </c>
    </row>
    <row r="507" spans="1:71" s="1" customFormat="1" ht="15" x14ac:dyDescent="0.25">
      <c r="A507" s="1" t="str">
        <f>CONCATENATE(G507,"-",F507,"-",H507)</f>
        <v>999929375-Red-Cadet</v>
      </c>
      <c r="B507" s="1" t="str">
        <f>CONCATENATE(G507,"-",H507)</f>
        <v>999929375-Cadet</v>
      </c>
      <c r="C507" s="34" t="s">
        <v>952</v>
      </c>
      <c r="D507" s="34" t="s">
        <v>1527</v>
      </c>
      <c r="E507" s="34" t="s">
        <v>17</v>
      </c>
      <c r="F507" s="42" t="s">
        <v>136</v>
      </c>
      <c r="G507" s="127">
        <v>999929375</v>
      </c>
      <c r="H507" s="41" t="s">
        <v>18</v>
      </c>
      <c r="I507" s="34">
        <f>((L507)-J507)+T507</f>
        <v>420</v>
      </c>
      <c r="J507" s="34">
        <f>L507/2</f>
        <v>0</v>
      </c>
      <c r="K507" s="37"/>
      <c r="L507" s="34">
        <f>SUM(N507,O507,P507,Q507,R507,M507)</f>
        <v>0</v>
      </c>
      <c r="M507" s="34">
        <f>AJ507</f>
        <v>0</v>
      </c>
      <c r="N507" s="34">
        <f>SUM(AI507)</f>
        <v>0</v>
      </c>
      <c r="O507" s="34">
        <f>0</f>
        <v>0</v>
      </c>
      <c r="P507" s="34">
        <v>0</v>
      </c>
      <c r="Q507" s="34">
        <v>0</v>
      </c>
      <c r="R507" s="34">
        <f>AH507</f>
        <v>0</v>
      </c>
      <c r="S507" s="122"/>
      <c r="T507" s="41">
        <f>SUM(U507,AA507)</f>
        <v>420</v>
      </c>
      <c r="U507" s="41">
        <f>IF(SUM(V507:Y507)&gt;=250, 250,SUM(V507:Y507))</f>
        <v>150</v>
      </c>
      <c r="V507" s="41">
        <v>0</v>
      </c>
      <c r="W507" s="41">
        <v>0</v>
      </c>
      <c r="X507" s="41">
        <f>SUM(AL507,AN507,BO507,BS507)</f>
        <v>0</v>
      </c>
      <c r="Y507" s="41">
        <f>SUM(AO507:BN507)</f>
        <v>150</v>
      </c>
      <c r="Z507" s="41">
        <f>COUNTIF(AO507:BN507, "&gt;0")</f>
        <v>2</v>
      </c>
      <c r="AA507" s="41">
        <f>SUM(AB507:AF507)</f>
        <v>270</v>
      </c>
      <c r="AB507" s="41">
        <f>BP507+BQ507</f>
        <v>127</v>
      </c>
      <c r="AC507" s="41">
        <v>0</v>
      </c>
      <c r="AD507" s="41">
        <v>0</v>
      </c>
      <c r="AE507" s="41">
        <f>SUM(BR507)</f>
        <v>143</v>
      </c>
      <c r="AF507" s="41">
        <f>SUM(AM507)</f>
        <v>0</v>
      </c>
      <c r="AG507" s="122"/>
      <c r="AH507" s="36">
        <v>0</v>
      </c>
      <c r="AI507" s="126">
        <v>0</v>
      </c>
      <c r="AJ507" s="36">
        <v>0</v>
      </c>
      <c r="AK507" s="121"/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14">
        <v>0</v>
      </c>
      <c r="AR507" s="1">
        <v>0</v>
      </c>
      <c r="AS507" s="114">
        <v>0</v>
      </c>
      <c r="AT507" s="114">
        <v>0</v>
      </c>
      <c r="AU507" s="114">
        <v>0</v>
      </c>
      <c r="AV507" s="114">
        <v>0</v>
      </c>
      <c r="AW507" s="114">
        <v>0</v>
      </c>
      <c r="AX507" s="114">
        <v>0</v>
      </c>
      <c r="AY507" s="114">
        <v>60</v>
      </c>
      <c r="AZ507" s="114">
        <v>0</v>
      </c>
      <c r="BA507" s="114">
        <v>0</v>
      </c>
      <c r="BB507" s="114">
        <v>0</v>
      </c>
      <c r="BC507" s="114">
        <v>0</v>
      </c>
      <c r="BD507" s="115">
        <v>0</v>
      </c>
      <c r="BE507" s="114">
        <v>0</v>
      </c>
      <c r="BF507" s="114">
        <v>0</v>
      </c>
      <c r="BG507" s="114">
        <v>0</v>
      </c>
      <c r="BH507" s="114">
        <v>90</v>
      </c>
      <c r="BI507" s="114">
        <v>0</v>
      </c>
      <c r="BJ507" s="114">
        <v>0</v>
      </c>
      <c r="BK507" s="114">
        <v>0</v>
      </c>
      <c r="BL507" s="114">
        <v>0</v>
      </c>
      <c r="BM507" s="114">
        <v>0</v>
      </c>
      <c r="BN507" s="114">
        <v>0</v>
      </c>
      <c r="BO507" s="114">
        <v>0</v>
      </c>
      <c r="BP507" s="114">
        <v>127</v>
      </c>
      <c r="BQ507" s="114">
        <v>0</v>
      </c>
      <c r="BR507" s="114">
        <v>143</v>
      </c>
      <c r="BS507" s="114">
        <v>0</v>
      </c>
    </row>
    <row r="508" spans="1:71" s="1" customFormat="1" ht="15" x14ac:dyDescent="0.25">
      <c r="A508" s="1" t="str">
        <f>CONCATENATE(G508,"-",F508,"-",H508)</f>
        <v>999926940-Red-Cadet</v>
      </c>
      <c r="B508" s="1" t="str">
        <f>CONCATENATE(G508,"-",H508)</f>
        <v>999926940-Cadet</v>
      </c>
      <c r="C508" s="157" t="s">
        <v>572</v>
      </c>
      <c r="D508" s="157" t="s">
        <v>2687</v>
      </c>
      <c r="E508" s="157" t="s">
        <v>17</v>
      </c>
      <c r="F508" s="42" t="s">
        <v>136</v>
      </c>
      <c r="G508" s="157">
        <v>999926940</v>
      </c>
      <c r="H508" s="157" t="s">
        <v>18</v>
      </c>
      <c r="I508" s="34">
        <f>((L508)-J508)+T508</f>
        <v>408</v>
      </c>
      <c r="J508" s="34">
        <f>L508/2</f>
        <v>0</v>
      </c>
      <c r="K508" s="35"/>
      <c r="L508" s="34">
        <f>SUM(N508,O508,P508,Q508,R508,M508)</f>
        <v>0</v>
      </c>
      <c r="M508" s="34">
        <f>AJ508</f>
        <v>0</v>
      </c>
      <c r="N508" s="34">
        <f>SUM(AI508)</f>
        <v>0</v>
      </c>
      <c r="O508" s="34">
        <f>0</f>
        <v>0</v>
      </c>
      <c r="P508" s="34">
        <v>0</v>
      </c>
      <c r="Q508" s="34">
        <v>0</v>
      </c>
      <c r="R508" s="34">
        <f>AH508</f>
        <v>0</v>
      </c>
      <c r="S508" s="122"/>
      <c r="T508" s="41">
        <f>SUM(U508,AA508)</f>
        <v>408</v>
      </c>
      <c r="U508" s="41">
        <f>IF(SUM(V508:Y508)&gt;=250, 250,SUM(V508:Y508))</f>
        <v>90</v>
      </c>
      <c r="V508" s="41">
        <v>0</v>
      </c>
      <c r="W508" s="41">
        <v>0</v>
      </c>
      <c r="X508" s="41">
        <f>SUM(AL508,AN508,BO508,BS508)</f>
        <v>0</v>
      </c>
      <c r="Y508" s="41">
        <f>SUM(AO508:BN508)</f>
        <v>90</v>
      </c>
      <c r="Z508" s="41">
        <f>COUNTIF(AO508:BN508, "&gt;0")</f>
        <v>1</v>
      </c>
      <c r="AA508" s="41">
        <f>SUM(AB508:AF508)</f>
        <v>318</v>
      </c>
      <c r="AB508" s="41">
        <f>BP508+BQ508</f>
        <v>127</v>
      </c>
      <c r="AC508" s="41">
        <v>0</v>
      </c>
      <c r="AD508" s="41">
        <v>0</v>
      </c>
      <c r="AE508" s="41">
        <f>SUM(BR508)</f>
        <v>191</v>
      </c>
      <c r="AF508" s="41">
        <f>SUM(AM508)</f>
        <v>0</v>
      </c>
      <c r="AG508" s="122"/>
      <c r="AH508" s="36">
        <v>0</v>
      </c>
      <c r="AI508" s="36">
        <v>0</v>
      </c>
      <c r="AJ508" s="36">
        <v>0</v>
      </c>
      <c r="AK508" s="121"/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14">
        <v>0</v>
      </c>
      <c r="AR508" s="1">
        <v>0</v>
      </c>
      <c r="AS508" s="114">
        <v>0</v>
      </c>
      <c r="AT508" s="114">
        <v>0</v>
      </c>
      <c r="AU508" s="114">
        <v>0</v>
      </c>
      <c r="AV508" s="114">
        <v>0</v>
      </c>
      <c r="AW508" s="114">
        <v>0</v>
      </c>
      <c r="AX508" s="114">
        <v>0</v>
      </c>
      <c r="AY508" s="114">
        <v>0</v>
      </c>
      <c r="AZ508" s="114">
        <v>0</v>
      </c>
      <c r="BA508" s="114">
        <v>90</v>
      </c>
      <c r="BB508" s="114">
        <v>0</v>
      </c>
      <c r="BC508" s="114">
        <v>0</v>
      </c>
      <c r="BD508" s="115">
        <v>0</v>
      </c>
      <c r="BE508" s="114">
        <v>0</v>
      </c>
      <c r="BF508" s="114">
        <v>0</v>
      </c>
      <c r="BG508" s="114">
        <v>0</v>
      </c>
      <c r="BH508" s="114">
        <v>0</v>
      </c>
      <c r="BI508" s="114">
        <v>0</v>
      </c>
      <c r="BJ508" s="114">
        <v>0</v>
      </c>
      <c r="BK508" s="114">
        <v>0</v>
      </c>
      <c r="BL508" s="114">
        <v>0</v>
      </c>
      <c r="BM508" s="114">
        <v>0</v>
      </c>
      <c r="BN508" s="114">
        <v>0</v>
      </c>
      <c r="BO508" s="114">
        <v>0</v>
      </c>
      <c r="BP508" s="114">
        <v>127</v>
      </c>
      <c r="BQ508" s="114">
        <v>0</v>
      </c>
      <c r="BR508" s="114">
        <v>191</v>
      </c>
      <c r="BS508" s="114">
        <v>0</v>
      </c>
    </row>
    <row r="509" spans="1:71" s="1" customFormat="1" ht="15" x14ac:dyDescent="0.25">
      <c r="A509" s="1" t="str">
        <f>CONCATENATE(G509,"-",F509,"-",H509)</f>
        <v>999934103-Red-Cadet</v>
      </c>
      <c r="B509" s="1" t="str">
        <f>CONCATENATE(G509,"-",H509)</f>
        <v>999934103-Cadet</v>
      </c>
      <c r="C509" s="36" t="s">
        <v>2053</v>
      </c>
      <c r="D509" s="36" t="s">
        <v>1042</v>
      </c>
      <c r="E509" s="36" t="s">
        <v>17</v>
      </c>
      <c r="F509" s="42" t="s">
        <v>136</v>
      </c>
      <c r="G509" s="128">
        <v>999934103</v>
      </c>
      <c r="H509" s="41" t="s">
        <v>18</v>
      </c>
      <c r="I509" s="34">
        <f>((L509)-J509)+T509</f>
        <v>379</v>
      </c>
      <c r="J509" s="34">
        <f>L509/2</f>
        <v>0</v>
      </c>
      <c r="K509" s="37"/>
      <c r="L509" s="34">
        <f>SUM(N509,O509,P509,Q509,R509,M509)</f>
        <v>0</v>
      </c>
      <c r="M509" s="34">
        <f>AJ509</f>
        <v>0</v>
      </c>
      <c r="N509" s="34">
        <f>SUM(AI509)</f>
        <v>0</v>
      </c>
      <c r="O509" s="34">
        <f>0</f>
        <v>0</v>
      </c>
      <c r="P509" s="34">
        <v>0</v>
      </c>
      <c r="Q509" s="34">
        <v>0</v>
      </c>
      <c r="R509" s="34">
        <f>AH509</f>
        <v>0</v>
      </c>
      <c r="S509" s="122"/>
      <c r="T509" s="41">
        <f>SUM(U509,AA509)</f>
        <v>379</v>
      </c>
      <c r="U509" s="41">
        <f>IF(SUM(V509:Y509)&gt;=250, 250,SUM(V509:Y509))</f>
        <v>210</v>
      </c>
      <c r="V509" s="41">
        <v>0</v>
      </c>
      <c r="W509" s="41">
        <v>0</v>
      </c>
      <c r="X509" s="41">
        <f>SUM(AL509,AN509,BO509,BS509)</f>
        <v>0</v>
      </c>
      <c r="Y509" s="41">
        <f>SUM(AO509:BN509)</f>
        <v>210</v>
      </c>
      <c r="Z509" s="41">
        <f>COUNTIF(AO509:BN509, "&gt;0")</f>
        <v>2</v>
      </c>
      <c r="AA509" s="41">
        <f>SUM(AB509:AF509)</f>
        <v>169</v>
      </c>
      <c r="AB509" s="41">
        <f>BP509+BQ509</f>
        <v>169</v>
      </c>
      <c r="AC509" s="41">
        <v>0</v>
      </c>
      <c r="AD509" s="41">
        <v>0</v>
      </c>
      <c r="AE509" s="41">
        <f>SUM(BR509)</f>
        <v>0</v>
      </c>
      <c r="AF509" s="41">
        <f>SUM(AM509)</f>
        <v>0</v>
      </c>
      <c r="AG509" s="122"/>
      <c r="AH509" s="36">
        <v>0</v>
      </c>
      <c r="AI509" s="126">
        <v>0</v>
      </c>
      <c r="AJ509" s="36">
        <v>0</v>
      </c>
      <c r="AK509" s="37"/>
      <c r="AL509" s="1">
        <v>0</v>
      </c>
      <c r="AM509" s="1">
        <v>0</v>
      </c>
      <c r="AN509" s="1">
        <v>0</v>
      </c>
      <c r="AO509" s="1">
        <v>0</v>
      </c>
      <c r="AP509" s="1">
        <v>90</v>
      </c>
      <c r="AQ509" s="114">
        <v>0</v>
      </c>
      <c r="AR509" s="1">
        <v>0</v>
      </c>
      <c r="AS509" s="114">
        <v>0</v>
      </c>
      <c r="AT509" s="114">
        <v>0</v>
      </c>
      <c r="AU509" s="114">
        <v>0</v>
      </c>
      <c r="AV509" s="114">
        <v>0</v>
      </c>
      <c r="AW509" s="114">
        <v>0</v>
      </c>
      <c r="AX509" s="114">
        <v>0</v>
      </c>
      <c r="AY509" s="114">
        <v>0</v>
      </c>
      <c r="AZ509" s="114">
        <v>0</v>
      </c>
      <c r="BA509" s="114">
        <v>120</v>
      </c>
      <c r="BB509" s="114">
        <v>0</v>
      </c>
      <c r="BC509" s="114">
        <v>0</v>
      </c>
      <c r="BD509" s="115">
        <v>0</v>
      </c>
      <c r="BE509" s="114">
        <v>0</v>
      </c>
      <c r="BF509" s="114">
        <v>0</v>
      </c>
      <c r="BG509" s="114">
        <v>0</v>
      </c>
      <c r="BH509" s="114">
        <v>0</v>
      </c>
      <c r="BI509" s="114">
        <v>0</v>
      </c>
      <c r="BJ509" s="114">
        <v>0</v>
      </c>
      <c r="BK509" s="114">
        <v>0</v>
      </c>
      <c r="BL509" s="114">
        <v>0</v>
      </c>
      <c r="BM509" s="114">
        <v>0</v>
      </c>
      <c r="BN509" s="114">
        <v>0</v>
      </c>
      <c r="BO509" s="114">
        <v>0</v>
      </c>
      <c r="BP509" s="114">
        <v>169</v>
      </c>
      <c r="BQ509" s="114">
        <v>0</v>
      </c>
      <c r="BR509" s="114">
        <v>0</v>
      </c>
      <c r="BS509" s="114">
        <v>0</v>
      </c>
    </row>
    <row r="510" spans="1:71" s="1" customFormat="1" ht="15" x14ac:dyDescent="0.25">
      <c r="A510" s="1" t="str">
        <f>CONCATENATE(G510,"-",F510,"-",H510)</f>
        <v>999922958-Red-Cadet</v>
      </c>
      <c r="B510" s="1" t="str">
        <f>CONCATENATE(G510,"-",H510)</f>
        <v>999922958-Cadet</v>
      </c>
      <c r="C510" s="36" t="s">
        <v>487</v>
      </c>
      <c r="D510" s="36" t="s">
        <v>2161</v>
      </c>
      <c r="E510" s="36" t="s">
        <v>17</v>
      </c>
      <c r="F510" s="42" t="s">
        <v>136</v>
      </c>
      <c r="G510" s="128">
        <v>999922958</v>
      </c>
      <c r="H510" s="41" t="s">
        <v>18</v>
      </c>
      <c r="I510" s="34">
        <f>((L510)-J510)+T510</f>
        <v>374</v>
      </c>
      <c r="J510" s="36"/>
      <c r="K510" s="37"/>
      <c r="L510" s="34">
        <f>SUM(N510,O510,P510,Q510,R510,M510)</f>
        <v>0</v>
      </c>
      <c r="M510" s="34">
        <f>AJ510</f>
        <v>0</v>
      </c>
      <c r="N510" s="34">
        <f>SUM(AI510)</f>
        <v>0</v>
      </c>
      <c r="O510" s="34">
        <f>0</f>
        <v>0</v>
      </c>
      <c r="P510" s="34">
        <v>0</v>
      </c>
      <c r="Q510" s="34">
        <v>0</v>
      </c>
      <c r="R510" s="34">
        <f>AH510</f>
        <v>0</v>
      </c>
      <c r="S510" s="122"/>
      <c r="T510" s="41">
        <f>SUM(U510,AA510)</f>
        <v>374</v>
      </c>
      <c r="U510" s="41">
        <f>IF(SUM(V510:Y510)&gt;=250, 250,SUM(V510:Y510))</f>
        <v>120</v>
      </c>
      <c r="V510" s="41">
        <v>0</v>
      </c>
      <c r="W510" s="41">
        <v>0</v>
      </c>
      <c r="X510" s="41">
        <f>SUM(AL510,AN510,BO510,BS510)</f>
        <v>0</v>
      </c>
      <c r="Y510" s="41">
        <f>SUM(AO510:BN510)</f>
        <v>120</v>
      </c>
      <c r="Z510" s="41">
        <f>COUNTIF(AO510:BN510, "&gt;0")</f>
        <v>1</v>
      </c>
      <c r="AA510" s="41">
        <f>SUM(AB510:AF510)</f>
        <v>254</v>
      </c>
      <c r="AB510" s="41">
        <f>BP510+BQ510</f>
        <v>0</v>
      </c>
      <c r="AC510" s="41">
        <v>0</v>
      </c>
      <c r="AD510" s="41">
        <v>0</v>
      </c>
      <c r="AE510" s="41">
        <f>SUM(BR510)</f>
        <v>254</v>
      </c>
      <c r="AF510" s="41">
        <f>SUM(AM510)</f>
        <v>0</v>
      </c>
      <c r="AG510" s="122"/>
      <c r="AH510" s="36">
        <v>0</v>
      </c>
      <c r="AI510" s="36">
        <v>0</v>
      </c>
      <c r="AJ510" s="36">
        <v>0</v>
      </c>
      <c r="AK510" s="37">
        <v>0</v>
      </c>
      <c r="AL510" s="36">
        <v>0</v>
      </c>
      <c r="AM510" s="36">
        <v>0</v>
      </c>
      <c r="AN510" s="36">
        <v>0</v>
      </c>
      <c r="AO510" s="36">
        <v>0</v>
      </c>
      <c r="AP510" s="36">
        <v>0</v>
      </c>
      <c r="AQ510" s="114">
        <v>120</v>
      </c>
      <c r="AR510" s="1">
        <v>0</v>
      </c>
      <c r="AS510" s="114">
        <v>0</v>
      </c>
      <c r="AT510" s="114">
        <v>0</v>
      </c>
      <c r="AU510" s="114">
        <v>0</v>
      </c>
      <c r="AV510" s="114">
        <v>0</v>
      </c>
      <c r="AW510" s="114">
        <v>0</v>
      </c>
      <c r="AX510" s="114">
        <v>0</v>
      </c>
      <c r="AY510" s="114">
        <v>0</v>
      </c>
      <c r="AZ510" s="114">
        <v>0</v>
      </c>
      <c r="BA510" s="114">
        <v>0</v>
      </c>
      <c r="BB510" s="114">
        <v>0</v>
      </c>
      <c r="BC510" s="114">
        <v>0</v>
      </c>
      <c r="BD510" s="115">
        <v>0</v>
      </c>
      <c r="BE510" s="114">
        <v>0</v>
      </c>
      <c r="BF510" s="114">
        <v>0</v>
      </c>
      <c r="BG510" s="114">
        <v>0</v>
      </c>
      <c r="BH510" s="114">
        <v>0</v>
      </c>
      <c r="BI510" s="114">
        <v>0</v>
      </c>
      <c r="BJ510" s="114">
        <v>0</v>
      </c>
      <c r="BK510" s="114">
        <v>0</v>
      </c>
      <c r="BL510" s="114">
        <v>0</v>
      </c>
      <c r="BM510" s="114">
        <v>0</v>
      </c>
      <c r="BN510" s="114">
        <v>0</v>
      </c>
      <c r="BO510" s="114">
        <v>0</v>
      </c>
      <c r="BP510" s="114">
        <v>0</v>
      </c>
      <c r="BQ510" s="114">
        <v>0</v>
      </c>
      <c r="BR510" s="114">
        <v>254</v>
      </c>
      <c r="BS510" s="114">
        <v>0</v>
      </c>
    </row>
    <row r="511" spans="1:71" s="1" customFormat="1" ht="15" x14ac:dyDescent="0.25">
      <c r="A511" s="1" t="str">
        <f>CONCATENATE(G511,"-",F511,"-",H511)</f>
        <v>999934234-Red-Cadet</v>
      </c>
      <c r="B511" s="1" t="str">
        <f>CONCATENATE(G511,"-",H511)</f>
        <v>999934234-Cadet</v>
      </c>
      <c r="C511" s="36" t="s">
        <v>69</v>
      </c>
      <c r="D511" s="36" t="s">
        <v>117</v>
      </c>
      <c r="E511" s="36" t="s">
        <v>17</v>
      </c>
      <c r="F511" s="42" t="s">
        <v>136</v>
      </c>
      <c r="G511" s="128">
        <v>999934234</v>
      </c>
      <c r="H511" s="41" t="s">
        <v>18</v>
      </c>
      <c r="I511" s="34">
        <f>((L511)-J511)+T511</f>
        <v>369</v>
      </c>
      <c r="J511" s="36"/>
      <c r="K511" s="35"/>
      <c r="L511" s="34">
        <f>SUM(N511,O511,P511,Q511,R511,M511)</f>
        <v>0</v>
      </c>
      <c r="M511" s="34">
        <f>AJ511</f>
        <v>0</v>
      </c>
      <c r="N511" s="34">
        <f>SUM(AI511)</f>
        <v>0</v>
      </c>
      <c r="O511" s="34">
        <f>0</f>
        <v>0</v>
      </c>
      <c r="P511" s="34">
        <v>0</v>
      </c>
      <c r="Q511" s="34">
        <v>0</v>
      </c>
      <c r="R511" s="34">
        <f>AH511</f>
        <v>0</v>
      </c>
      <c r="S511" s="122"/>
      <c r="T511" s="41">
        <f>SUM(U511,AA511)</f>
        <v>369</v>
      </c>
      <c r="U511" s="41">
        <f>IF(SUM(V511:Y511)&gt;=250, 250,SUM(V511:Y511))</f>
        <v>51</v>
      </c>
      <c r="V511" s="41">
        <v>0</v>
      </c>
      <c r="W511" s="41">
        <v>0</v>
      </c>
      <c r="X511" s="41">
        <f>SUM(AL511,AN511,BO511,BS511)</f>
        <v>0</v>
      </c>
      <c r="Y511" s="41">
        <f>SUM(AO511:BN511)</f>
        <v>51</v>
      </c>
      <c r="Z511" s="41">
        <f>COUNTIF(AO511:BN511, "&gt;0")</f>
        <v>1</v>
      </c>
      <c r="AA511" s="41">
        <f>SUM(AB511:AF511)</f>
        <v>318</v>
      </c>
      <c r="AB511" s="41">
        <f>BP511+BQ511</f>
        <v>127</v>
      </c>
      <c r="AC511" s="41">
        <v>0</v>
      </c>
      <c r="AD511" s="41">
        <v>0</v>
      </c>
      <c r="AE511" s="41">
        <f>SUM(BR511)</f>
        <v>191</v>
      </c>
      <c r="AF511" s="41">
        <f>SUM(AM511)</f>
        <v>0</v>
      </c>
      <c r="AG511" s="122"/>
      <c r="AH511" s="36">
        <v>0</v>
      </c>
      <c r="AI511" s="126">
        <v>0</v>
      </c>
      <c r="AJ511" s="36">
        <v>0</v>
      </c>
      <c r="AK511" s="121"/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14">
        <v>0</v>
      </c>
      <c r="AR511" s="1">
        <v>0</v>
      </c>
      <c r="AS511" s="114">
        <v>0</v>
      </c>
      <c r="AT511" s="114">
        <v>0</v>
      </c>
      <c r="AU511" s="114">
        <v>0</v>
      </c>
      <c r="AV511" s="114">
        <v>0</v>
      </c>
      <c r="AW511" s="114">
        <v>51</v>
      </c>
      <c r="AX511" s="114">
        <v>0</v>
      </c>
      <c r="AY511" s="114">
        <v>0</v>
      </c>
      <c r="AZ511" s="114">
        <v>0</v>
      </c>
      <c r="BA511" s="114">
        <v>0</v>
      </c>
      <c r="BB511" s="114">
        <v>0</v>
      </c>
      <c r="BC511" s="114">
        <v>0</v>
      </c>
      <c r="BD511" s="115">
        <v>0</v>
      </c>
      <c r="BE511" s="114">
        <v>0</v>
      </c>
      <c r="BF511" s="114">
        <v>0</v>
      </c>
      <c r="BG511" s="114">
        <v>0</v>
      </c>
      <c r="BH511" s="114">
        <v>0</v>
      </c>
      <c r="BI511" s="114">
        <v>0</v>
      </c>
      <c r="BJ511" s="114">
        <v>0</v>
      </c>
      <c r="BK511" s="114">
        <v>0</v>
      </c>
      <c r="BL511" s="114">
        <v>0</v>
      </c>
      <c r="BM511" s="114">
        <v>0</v>
      </c>
      <c r="BN511" s="114">
        <v>0</v>
      </c>
      <c r="BO511" s="114">
        <v>0</v>
      </c>
      <c r="BP511" s="114">
        <v>0</v>
      </c>
      <c r="BQ511" s="114">
        <v>127</v>
      </c>
      <c r="BR511" s="114">
        <v>191</v>
      </c>
      <c r="BS511" s="114">
        <v>0</v>
      </c>
    </row>
    <row r="512" spans="1:71" s="1" customFormat="1" ht="15" x14ac:dyDescent="0.25">
      <c r="A512" s="1" t="str">
        <f>CONCATENATE(G512,"-",F512,"-",H512)</f>
        <v>999932321-Red-Cadet</v>
      </c>
      <c r="B512" s="1" t="str">
        <f>CONCATENATE(G512,"-",H512)</f>
        <v>999932321-Cadet</v>
      </c>
      <c r="C512" s="36" t="s">
        <v>1610</v>
      </c>
      <c r="D512" s="36" t="s">
        <v>1611</v>
      </c>
      <c r="E512" s="36" t="s">
        <v>17</v>
      </c>
      <c r="F512" s="42" t="s">
        <v>136</v>
      </c>
      <c r="G512" s="127">
        <v>999932321</v>
      </c>
      <c r="H512" s="41" t="s">
        <v>18</v>
      </c>
      <c r="I512" s="34">
        <f>((L512)-J512)+T512</f>
        <v>361</v>
      </c>
      <c r="J512" s="36"/>
      <c r="K512" s="37"/>
      <c r="L512" s="34">
        <f>SUM(N512,O512,P512,Q512,R512,M512)</f>
        <v>0</v>
      </c>
      <c r="M512" s="34">
        <f>AJ512</f>
        <v>0</v>
      </c>
      <c r="N512" s="34">
        <f>SUM(AI512)</f>
        <v>0</v>
      </c>
      <c r="O512" s="34">
        <f>0</f>
        <v>0</v>
      </c>
      <c r="P512" s="34">
        <v>0</v>
      </c>
      <c r="Q512" s="34">
        <v>0</v>
      </c>
      <c r="R512" s="34">
        <f>AH512</f>
        <v>0</v>
      </c>
      <c r="S512" s="122"/>
      <c r="T512" s="41">
        <f>SUM(U512,AA512)</f>
        <v>361</v>
      </c>
      <c r="U512" s="41">
        <f>IF(SUM(V512:Y512)&gt;=250, 250,SUM(V512:Y512))</f>
        <v>170</v>
      </c>
      <c r="V512" s="41">
        <v>0</v>
      </c>
      <c r="W512" s="41">
        <v>0</v>
      </c>
      <c r="X512" s="41">
        <f>SUM(AL512,AN512,BO512,BS512)</f>
        <v>50</v>
      </c>
      <c r="Y512" s="41">
        <f>SUM(AO512:BN512)</f>
        <v>120</v>
      </c>
      <c r="Z512" s="41">
        <f>COUNTIF(AO512:BN512, "&gt;0")</f>
        <v>1</v>
      </c>
      <c r="AA512" s="41">
        <f>SUM(AB512:AF512)</f>
        <v>191</v>
      </c>
      <c r="AB512" s="41">
        <f>BP512+BQ512</f>
        <v>0</v>
      </c>
      <c r="AC512" s="41">
        <v>0</v>
      </c>
      <c r="AD512" s="41">
        <v>0</v>
      </c>
      <c r="AE512" s="41">
        <f>SUM(BR512)</f>
        <v>191</v>
      </c>
      <c r="AF512" s="41">
        <f>SUM(AM512)</f>
        <v>0</v>
      </c>
      <c r="AG512" s="122"/>
      <c r="AH512" s="36">
        <v>0</v>
      </c>
      <c r="AI512" s="126">
        <v>0</v>
      </c>
      <c r="AJ512" s="36">
        <v>0</v>
      </c>
      <c r="AK512" s="121"/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14">
        <v>0</v>
      </c>
      <c r="AR512" s="1">
        <v>0</v>
      </c>
      <c r="AS512" s="114">
        <v>0</v>
      </c>
      <c r="AT512" s="114">
        <v>0</v>
      </c>
      <c r="AU512" s="114">
        <v>0</v>
      </c>
      <c r="AV512" s="114">
        <v>0</v>
      </c>
      <c r="AW512" s="114">
        <v>0</v>
      </c>
      <c r="AX512" s="114">
        <v>0</v>
      </c>
      <c r="AY512" s="114">
        <v>0</v>
      </c>
      <c r="AZ512" s="114">
        <v>0</v>
      </c>
      <c r="BA512" s="114">
        <v>0</v>
      </c>
      <c r="BB512" s="114">
        <v>0</v>
      </c>
      <c r="BC512" s="114">
        <v>0</v>
      </c>
      <c r="BD512" s="115">
        <v>0</v>
      </c>
      <c r="BE512" s="114">
        <v>0</v>
      </c>
      <c r="BF512" s="114">
        <v>0</v>
      </c>
      <c r="BG512" s="114">
        <v>120</v>
      </c>
      <c r="BH512" s="114">
        <v>0</v>
      </c>
      <c r="BI512" s="114">
        <v>0</v>
      </c>
      <c r="BJ512" s="114">
        <v>0</v>
      </c>
      <c r="BK512" s="114">
        <v>0</v>
      </c>
      <c r="BL512" s="114">
        <v>0</v>
      </c>
      <c r="BM512" s="114">
        <v>0</v>
      </c>
      <c r="BN512" s="114">
        <v>0</v>
      </c>
      <c r="BO512" s="114">
        <v>0</v>
      </c>
      <c r="BP512" s="114">
        <v>0</v>
      </c>
      <c r="BQ512" s="114">
        <v>0</v>
      </c>
      <c r="BR512" s="114">
        <v>191</v>
      </c>
      <c r="BS512" s="114">
        <v>50</v>
      </c>
    </row>
    <row r="513" spans="1:71" s="1" customFormat="1" ht="15" x14ac:dyDescent="0.25">
      <c r="A513" s="1" t="str">
        <f>CONCATENATE(G513,"-",F513,"-",H513)</f>
        <v>999929640-Red-Cadet</v>
      </c>
      <c r="B513" s="1" t="str">
        <f>CONCATENATE(G513,"-",H513)</f>
        <v>999929640-Cadet</v>
      </c>
      <c r="C513" s="36" t="s">
        <v>1250</v>
      </c>
      <c r="D513" s="36" t="s">
        <v>61</v>
      </c>
      <c r="E513" s="36" t="s">
        <v>17</v>
      </c>
      <c r="F513" s="42" t="s">
        <v>136</v>
      </c>
      <c r="G513" s="128">
        <v>999929640</v>
      </c>
      <c r="H513" s="41" t="s">
        <v>18</v>
      </c>
      <c r="I513" s="34">
        <f>((L513)-J513)+T513</f>
        <v>359</v>
      </c>
      <c r="J513" s="34">
        <f>L513/2</f>
        <v>0</v>
      </c>
      <c r="K513" s="37"/>
      <c r="L513" s="34">
        <f>SUM(N513,O513,P513,Q513,R513,M513)</f>
        <v>0</v>
      </c>
      <c r="M513" s="34">
        <f>AJ513</f>
        <v>0</v>
      </c>
      <c r="N513" s="34">
        <f>SUM(AI513)</f>
        <v>0</v>
      </c>
      <c r="O513" s="34">
        <f>0</f>
        <v>0</v>
      </c>
      <c r="P513" s="34">
        <v>0</v>
      </c>
      <c r="Q513" s="34">
        <v>0</v>
      </c>
      <c r="R513" s="34">
        <f>AH513</f>
        <v>0</v>
      </c>
      <c r="S513" s="122"/>
      <c r="T513" s="41">
        <f>SUM(U513,AA513)</f>
        <v>359</v>
      </c>
      <c r="U513" s="41">
        <f>IF(SUM(V513:Y513)&gt;=250, 250,SUM(V513:Y513))</f>
        <v>105</v>
      </c>
      <c r="V513" s="41">
        <v>0</v>
      </c>
      <c r="W513" s="41">
        <v>0</v>
      </c>
      <c r="X513" s="41">
        <f>SUM(AL513,AN513,BO513,BS513)</f>
        <v>0</v>
      </c>
      <c r="Y513" s="41">
        <f>SUM(AO513:BN513)</f>
        <v>105</v>
      </c>
      <c r="Z513" s="41">
        <f>COUNTIF(AO513:BN513, "&gt;0")</f>
        <v>2</v>
      </c>
      <c r="AA513" s="41">
        <f>SUM(AB513:AF513)</f>
        <v>254</v>
      </c>
      <c r="AB513" s="41">
        <f>BP513+BQ513</f>
        <v>0</v>
      </c>
      <c r="AC513" s="41">
        <v>0</v>
      </c>
      <c r="AD513" s="41">
        <v>0</v>
      </c>
      <c r="AE513" s="41">
        <f>SUM(BR513)</f>
        <v>254</v>
      </c>
      <c r="AF513" s="41">
        <f>SUM(AM513)</f>
        <v>0</v>
      </c>
      <c r="AG513" s="122"/>
      <c r="AH513" s="36">
        <v>0</v>
      </c>
      <c r="AI513" s="36">
        <v>0</v>
      </c>
      <c r="AJ513" s="36">
        <v>0</v>
      </c>
      <c r="AK513" s="37"/>
      <c r="AL513" s="1">
        <v>0</v>
      </c>
      <c r="AM513" s="1">
        <v>0</v>
      </c>
      <c r="AN513" s="1">
        <v>0</v>
      </c>
      <c r="AO513" s="1">
        <v>45</v>
      </c>
      <c r="AP513" s="1">
        <v>0</v>
      </c>
      <c r="AQ513" s="114">
        <v>0</v>
      </c>
      <c r="AR513" s="1">
        <v>0</v>
      </c>
      <c r="AS513" s="114">
        <v>0</v>
      </c>
      <c r="AT513" s="114">
        <v>0</v>
      </c>
      <c r="AU513" s="114">
        <v>0</v>
      </c>
      <c r="AV513" s="114">
        <v>60</v>
      </c>
      <c r="AW513" s="114">
        <v>0</v>
      </c>
      <c r="AX513" s="114">
        <v>0</v>
      </c>
      <c r="AY513" s="114">
        <v>0</v>
      </c>
      <c r="AZ513" s="114">
        <v>0</v>
      </c>
      <c r="BA513" s="114">
        <v>0</v>
      </c>
      <c r="BB513" s="114">
        <v>0</v>
      </c>
      <c r="BC513" s="114">
        <v>0</v>
      </c>
      <c r="BD513" s="115">
        <v>0</v>
      </c>
      <c r="BE513" s="114">
        <v>0</v>
      </c>
      <c r="BF513" s="114">
        <v>0</v>
      </c>
      <c r="BG513" s="114">
        <v>0</v>
      </c>
      <c r="BH513" s="114">
        <v>0</v>
      </c>
      <c r="BI513" s="114">
        <v>0</v>
      </c>
      <c r="BJ513" s="114">
        <v>0</v>
      </c>
      <c r="BK513" s="114">
        <v>0</v>
      </c>
      <c r="BL513" s="114">
        <v>0</v>
      </c>
      <c r="BM513" s="114">
        <v>0</v>
      </c>
      <c r="BN513" s="114">
        <v>0</v>
      </c>
      <c r="BO513" s="114">
        <v>0</v>
      </c>
      <c r="BP513" s="114">
        <v>0</v>
      </c>
      <c r="BQ513" s="114">
        <v>0</v>
      </c>
      <c r="BR513" s="114">
        <v>254</v>
      </c>
      <c r="BS513" s="114">
        <v>0</v>
      </c>
    </row>
    <row r="514" spans="1:71" s="1" customFormat="1" ht="15" x14ac:dyDescent="0.25">
      <c r="A514" s="1" t="str">
        <f>CONCATENATE(G514,"-",F514,"-",H514)</f>
        <v>999931044-Red-Cadet</v>
      </c>
      <c r="B514" s="1" t="str">
        <f>CONCATENATE(G514,"-",H514)</f>
        <v>999931044-Cadet</v>
      </c>
      <c r="C514" s="131" t="s">
        <v>786</v>
      </c>
      <c r="D514" s="131" t="s">
        <v>2755</v>
      </c>
      <c r="E514" s="131" t="s">
        <v>17</v>
      </c>
      <c r="F514" s="42" t="s">
        <v>136</v>
      </c>
      <c r="G514" s="150">
        <v>999931044</v>
      </c>
      <c r="H514" s="131" t="s">
        <v>18</v>
      </c>
      <c r="I514" s="34">
        <f>((L514)-J514)+T514</f>
        <v>341</v>
      </c>
      <c r="J514" s="36"/>
      <c r="K514" s="35"/>
      <c r="L514" s="34">
        <f>SUM(N514,O514,P514,Q514,R514,M514)</f>
        <v>0</v>
      </c>
      <c r="M514" s="34">
        <f>AJ514</f>
        <v>0</v>
      </c>
      <c r="N514" s="34">
        <f>SUM(AI514)</f>
        <v>0</v>
      </c>
      <c r="O514" s="34">
        <f>0</f>
        <v>0</v>
      </c>
      <c r="P514" s="34">
        <v>0</v>
      </c>
      <c r="Q514" s="34">
        <v>0</v>
      </c>
      <c r="R514" s="34">
        <f>AH514</f>
        <v>0</v>
      </c>
      <c r="S514" s="122"/>
      <c r="T514" s="41">
        <f>SUM(U514,AA514)</f>
        <v>341</v>
      </c>
      <c r="U514" s="41">
        <f>IF(SUM(V514:Y514)&gt;=250, 250,SUM(V514:Y514))</f>
        <v>150</v>
      </c>
      <c r="V514" s="41">
        <v>0</v>
      </c>
      <c r="W514" s="41">
        <v>0</v>
      </c>
      <c r="X514" s="41">
        <f>SUM(AL514,AN514,BO514,BS514)</f>
        <v>0</v>
      </c>
      <c r="Y514" s="41">
        <f>SUM(AO514:BN514)</f>
        <v>150</v>
      </c>
      <c r="Z514" s="41">
        <f>COUNTIF(AO514:BN514, "&gt;0")</f>
        <v>2</v>
      </c>
      <c r="AA514" s="41">
        <f>SUM(AB514:AF514)</f>
        <v>191</v>
      </c>
      <c r="AB514" s="41">
        <f>BP514+BQ514</f>
        <v>0</v>
      </c>
      <c r="AC514" s="41">
        <v>0</v>
      </c>
      <c r="AD514" s="41">
        <v>0</v>
      </c>
      <c r="AE514" s="41">
        <f>SUM(BR514)</f>
        <v>191</v>
      </c>
      <c r="AF514" s="41">
        <f>SUM(AM514)</f>
        <v>0</v>
      </c>
      <c r="AG514" s="122"/>
      <c r="AH514" s="36">
        <v>0</v>
      </c>
      <c r="AI514" s="126">
        <v>0</v>
      </c>
      <c r="AJ514" s="36">
        <v>0</v>
      </c>
      <c r="AK514" s="121"/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14">
        <v>0</v>
      </c>
      <c r="AR514" s="1">
        <v>0</v>
      </c>
      <c r="AS514" s="114">
        <v>0</v>
      </c>
      <c r="AT514" s="114">
        <v>0</v>
      </c>
      <c r="AU514" s="114">
        <v>0</v>
      </c>
      <c r="AV514" s="114">
        <v>0</v>
      </c>
      <c r="AW514" s="114">
        <v>0</v>
      </c>
      <c r="AX514" s="114">
        <v>0</v>
      </c>
      <c r="AY514" s="114">
        <v>0</v>
      </c>
      <c r="AZ514" s="114">
        <v>0</v>
      </c>
      <c r="BA514" s="114">
        <v>0</v>
      </c>
      <c r="BB514" s="114">
        <v>90</v>
      </c>
      <c r="BC514" s="114">
        <v>0</v>
      </c>
      <c r="BD514" s="115">
        <v>0</v>
      </c>
      <c r="BE514" s="114">
        <v>0</v>
      </c>
      <c r="BF514" s="114">
        <v>0</v>
      </c>
      <c r="BG514" s="114">
        <v>0</v>
      </c>
      <c r="BH514" s="114">
        <v>0</v>
      </c>
      <c r="BI514" s="114">
        <v>60</v>
      </c>
      <c r="BJ514" s="114">
        <v>0</v>
      </c>
      <c r="BK514" s="114">
        <v>0</v>
      </c>
      <c r="BL514" s="114">
        <v>0</v>
      </c>
      <c r="BM514" s="114">
        <v>0</v>
      </c>
      <c r="BN514" s="114">
        <v>0</v>
      </c>
      <c r="BO514" s="114">
        <v>0</v>
      </c>
      <c r="BP514" s="114">
        <v>0</v>
      </c>
      <c r="BQ514" s="114">
        <v>0</v>
      </c>
      <c r="BR514" s="114">
        <v>191</v>
      </c>
      <c r="BS514" s="114">
        <v>0</v>
      </c>
    </row>
    <row r="515" spans="1:71" s="1" customFormat="1" ht="15" x14ac:dyDescent="0.25">
      <c r="A515" s="1" t="str">
        <f>CONCATENATE(G515,"-",F515,"-",H515)</f>
        <v>999923026-Red-Cadet</v>
      </c>
      <c r="B515" s="1" t="str">
        <f>CONCATENATE(G515,"-",H515)</f>
        <v>999923026-Cadet</v>
      </c>
      <c r="C515" s="36" t="s">
        <v>845</v>
      </c>
      <c r="D515" s="36" t="s">
        <v>846</v>
      </c>
      <c r="E515" s="36" t="s">
        <v>17</v>
      </c>
      <c r="F515" s="42" t="s">
        <v>136</v>
      </c>
      <c r="G515" s="128">
        <v>999923026</v>
      </c>
      <c r="H515" s="41" t="s">
        <v>18</v>
      </c>
      <c r="I515" s="34">
        <f>((L515)-J515)+T515</f>
        <v>311</v>
      </c>
      <c r="J515" s="36"/>
      <c r="K515" s="35"/>
      <c r="L515" s="34">
        <f>SUM(N515,O515,P515,Q515,R515,M515)</f>
        <v>0</v>
      </c>
      <c r="M515" s="34">
        <f>AJ515</f>
        <v>0</v>
      </c>
      <c r="N515" s="34">
        <f>SUM(AI515)</f>
        <v>0</v>
      </c>
      <c r="O515" s="34">
        <f>0</f>
        <v>0</v>
      </c>
      <c r="P515" s="34">
        <v>0</v>
      </c>
      <c r="Q515" s="34">
        <v>0</v>
      </c>
      <c r="R515" s="34">
        <f>AH515</f>
        <v>0</v>
      </c>
      <c r="S515" s="122"/>
      <c r="T515" s="41">
        <f>SUM(U515,AA515)</f>
        <v>311</v>
      </c>
      <c r="U515" s="41">
        <f>IF(SUM(V515:Y515)&gt;=250, 250,SUM(V515:Y515))</f>
        <v>120</v>
      </c>
      <c r="V515" s="41">
        <v>0</v>
      </c>
      <c r="W515" s="41">
        <v>0</v>
      </c>
      <c r="X515" s="41">
        <f>SUM(AL515,AN515,BO515,BS515)</f>
        <v>0</v>
      </c>
      <c r="Y515" s="41">
        <f>SUM(AO515:BN515)</f>
        <v>120</v>
      </c>
      <c r="Z515" s="41">
        <f>COUNTIF(AO515:BN515, "&gt;0")</f>
        <v>1</v>
      </c>
      <c r="AA515" s="41">
        <f>SUM(AB515:AF515)</f>
        <v>191</v>
      </c>
      <c r="AB515" s="41">
        <f>BP515+BQ515</f>
        <v>0</v>
      </c>
      <c r="AC515" s="41">
        <v>0</v>
      </c>
      <c r="AD515" s="41">
        <v>0</v>
      </c>
      <c r="AE515" s="41">
        <f>SUM(BR515)</f>
        <v>191</v>
      </c>
      <c r="AF515" s="41">
        <f>SUM(AM515)</f>
        <v>0</v>
      </c>
      <c r="AG515" s="122"/>
      <c r="AH515" s="36">
        <v>0</v>
      </c>
      <c r="AI515" s="36">
        <v>0</v>
      </c>
      <c r="AJ515" s="36">
        <v>0</v>
      </c>
      <c r="AK515" s="121"/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14">
        <v>0</v>
      </c>
      <c r="AR515" s="1">
        <v>0</v>
      </c>
      <c r="AS515" s="114">
        <v>0</v>
      </c>
      <c r="AT515" s="114">
        <v>0</v>
      </c>
      <c r="AU515" s="114">
        <v>0</v>
      </c>
      <c r="AV515" s="114">
        <v>0</v>
      </c>
      <c r="AW515" s="114">
        <v>120</v>
      </c>
      <c r="AX515" s="114">
        <v>0</v>
      </c>
      <c r="AY515" s="114">
        <v>0</v>
      </c>
      <c r="AZ515" s="114">
        <v>0</v>
      </c>
      <c r="BA515" s="114">
        <v>0</v>
      </c>
      <c r="BB515" s="114">
        <v>0</v>
      </c>
      <c r="BC515" s="114">
        <v>0</v>
      </c>
      <c r="BD515" s="115">
        <v>0</v>
      </c>
      <c r="BE515" s="114">
        <v>0</v>
      </c>
      <c r="BF515" s="114">
        <v>0</v>
      </c>
      <c r="BG515" s="114">
        <v>0</v>
      </c>
      <c r="BH515" s="114">
        <v>0</v>
      </c>
      <c r="BI515" s="114">
        <v>0</v>
      </c>
      <c r="BJ515" s="114">
        <v>0</v>
      </c>
      <c r="BK515" s="114">
        <v>0</v>
      </c>
      <c r="BL515" s="114">
        <v>0</v>
      </c>
      <c r="BM515" s="114">
        <v>0</v>
      </c>
      <c r="BN515" s="114">
        <v>0</v>
      </c>
      <c r="BO515" s="114">
        <v>0</v>
      </c>
      <c r="BP515" s="114">
        <v>0</v>
      </c>
      <c r="BQ515" s="114">
        <v>0</v>
      </c>
      <c r="BR515" s="114">
        <v>191</v>
      </c>
      <c r="BS515" s="114">
        <v>0</v>
      </c>
    </row>
    <row r="516" spans="1:71" s="1" customFormat="1" ht="15" x14ac:dyDescent="0.25">
      <c r="A516" s="1" t="str">
        <f>CONCATENATE(G516,"-",F516,"-",H516)</f>
        <v>999930152-Red-Cadet</v>
      </c>
      <c r="B516" s="1" t="str">
        <f>CONCATENATE(G516,"-",H516)</f>
        <v>999930152-Cadet</v>
      </c>
      <c r="C516" s="36" t="s">
        <v>489</v>
      </c>
      <c r="D516" s="36" t="s">
        <v>52</v>
      </c>
      <c r="E516" s="36" t="s">
        <v>17</v>
      </c>
      <c r="F516" s="42" t="s">
        <v>136</v>
      </c>
      <c r="G516" s="127">
        <v>999930152</v>
      </c>
      <c r="H516" s="41" t="s">
        <v>18</v>
      </c>
      <c r="I516" s="34">
        <f>((L516)-J516)+T516</f>
        <v>297</v>
      </c>
      <c r="J516" s="36"/>
      <c r="K516" s="37"/>
      <c r="L516" s="34">
        <f>SUM(N516,O516,P516,Q516,R516,M516)</f>
        <v>0</v>
      </c>
      <c r="M516" s="34">
        <f>AJ516</f>
        <v>0</v>
      </c>
      <c r="N516" s="34">
        <f>SUM(AI516)</f>
        <v>0</v>
      </c>
      <c r="O516" s="34">
        <f>0</f>
        <v>0</v>
      </c>
      <c r="P516" s="34">
        <v>0</v>
      </c>
      <c r="Q516" s="34">
        <v>0</v>
      </c>
      <c r="R516" s="34">
        <f>AH516</f>
        <v>0</v>
      </c>
      <c r="S516" s="122"/>
      <c r="T516" s="41">
        <f>SUM(U516,AA516)</f>
        <v>297</v>
      </c>
      <c r="U516" s="41">
        <f>IF(SUM(V516:Y516)&gt;=250, 250,SUM(V516:Y516))</f>
        <v>128</v>
      </c>
      <c r="V516" s="41">
        <v>0</v>
      </c>
      <c r="W516" s="41">
        <v>0</v>
      </c>
      <c r="X516" s="41">
        <f>SUM(AL516,AN516,BO516,BS516)</f>
        <v>0</v>
      </c>
      <c r="Y516" s="41">
        <f>SUM(AO516:BN516)</f>
        <v>128</v>
      </c>
      <c r="Z516" s="41">
        <f>COUNTIF(AO516:BN516, "&gt;0")</f>
        <v>2</v>
      </c>
      <c r="AA516" s="41">
        <f>SUM(AB516:AF516)</f>
        <v>169</v>
      </c>
      <c r="AB516" s="41">
        <f>BP516+BQ516</f>
        <v>169</v>
      </c>
      <c r="AC516" s="41">
        <v>0</v>
      </c>
      <c r="AD516" s="41">
        <v>0</v>
      </c>
      <c r="AE516" s="41">
        <f>SUM(BR516)</f>
        <v>0</v>
      </c>
      <c r="AF516" s="41">
        <f>SUM(AM516)</f>
        <v>0</v>
      </c>
      <c r="AG516" s="122"/>
      <c r="AH516" s="36">
        <v>0</v>
      </c>
      <c r="AI516" s="126">
        <v>0</v>
      </c>
      <c r="AJ516" s="36">
        <v>0</v>
      </c>
      <c r="AK516" s="121"/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14">
        <v>0</v>
      </c>
      <c r="AR516" s="1">
        <v>0</v>
      </c>
      <c r="AS516" s="114">
        <v>0</v>
      </c>
      <c r="AT516" s="114">
        <v>0</v>
      </c>
      <c r="AU516" s="114">
        <v>0</v>
      </c>
      <c r="AV516" s="114">
        <v>0</v>
      </c>
      <c r="AW516" s="114">
        <v>0</v>
      </c>
      <c r="AX516" s="114">
        <v>0</v>
      </c>
      <c r="AY516" s="114">
        <v>0</v>
      </c>
      <c r="AZ516" s="114">
        <v>0</v>
      </c>
      <c r="BA516" s="114">
        <v>68</v>
      </c>
      <c r="BB516" s="114">
        <v>0</v>
      </c>
      <c r="BC516" s="114">
        <v>0</v>
      </c>
      <c r="BD516" s="115">
        <v>60</v>
      </c>
      <c r="BE516" s="114">
        <v>0</v>
      </c>
      <c r="BF516" s="114">
        <v>0</v>
      </c>
      <c r="BG516" s="114">
        <v>0</v>
      </c>
      <c r="BH516" s="114">
        <v>0</v>
      </c>
      <c r="BI516" s="114">
        <v>0</v>
      </c>
      <c r="BJ516" s="114">
        <v>0</v>
      </c>
      <c r="BK516" s="114">
        <v>0</v>
      </c>
      <c r="BL516" s="114">
        <v>0</v>
      </c>
      <c r="BM516" s="114">
        <v>0</v>
      </c>
      <c r="BN516" s="114">
        <v>0</v>
      </c>
      <c r="BO516" s="114">
        <v>0</v>
      </c>
      <c r="BP516" s="114">
        <v>169</v>
      </c>
      <c r="BQ516" s="114">
        <v>0</v>
      </c>
      <c r="BR516" s="114">
        <v>0</v>
      </c>
      <c r="BS516" s="114">
        <v>0</v>
      </c>
    </row>
    <row r="517" spans="1:71" s="1" customFormat="1" ht="15" x14ac:dyDescent="0.25">
      <c r="A517" s="1" t="str">
        <f>CONCATENATE(G517,"-",F517,"-",H517)</f>
        <v>999936293-Red-Cadet</v>
      </c>
      <c r="B517" s="1" t="str">
        <f>CONCATENATE(G517,"-",H517)</f>
        <v>999936293-Cadet</v>
      </c>
      <c r="C517" s="36" t="s">
        <v>3565</v>
      </c>
      <c r="D517" s="36" t="s">
        <v>3566</v>
      </c>
      <c r="E517" s="36" t="s">
        <v>17</v>
      </c>
      <c r="F517" s="36" t="s">
        <v>136</v>
      </c>
      <c r="G517" s="36">
        <v>999936293</v>
      </c>
      <c r="H517" s="36" t="s">
        <v>18</v>
      </c>
      <c r="I517" s="34">
        <f>((L517)-J517)+T517</f>
        <v>270</v>
      </c>
      <c r="J517" s="36"/>
      <c r="K517" s="35"/>
      <c r="L517" s="34">
        <f>SUM(N517,O517,P517,Q517,R517,M517)</f>
        <v>0</v>
      </c>
      <c r="M517" s="34">
        <f>AJ517</f>
        <v>0</v>
      </c>
      <c r="N517" s="34">
        <f>SUM(AI517)</f>
        <v>0</v>
      </c>
      <c r="O517" s="34">
        <f>0</f>
        <v>0</v>
      </c>
      <c r="P517" s="34">
        <v>0</v>
      </c>
      <c r="Q517" s="34">
        <v>0</v>
      </c>
      <c r="R517" s="34">
        <f>AH517</f>
        <v>0</v>
      </c>
      <c r="S517" s="122"/>
      <c r="T517" s="41">
        <f>SUM(U517,AA517)</f>
        <v>270</v>
      </c>
      <c r="U517" s="41">
        <f>IF(SUM(V517:Y517)&gt;=250, 250,SUM(V517:Y517))</f>
        <v>0</v>
      </c>
      <c r="V517" s="41">
        <v>0</v>
      </c>
      <c r="W517" s="41">
        <v>0</v>
      </c>
      <c r="X517" s="41">
        <f>SUM(AL517,AN517,BO517,BS517)</f>
        <v>0</v>
      </c>
      <c r="Y517" s="41">
        <f>SUM(AO517:BN517)</f>
        <v>0</v>
      </c>
      <c r="Z517" s="41">
        <f>COUNTIF(AO517:BN517, "&gt;0")</f>
        <v>0</v>
      </c>
      <c r="AA517" s="41">
        <f>SUM(AB517:AF517)</f>
        <v>270</v>
      </c>
      <c r="AB517" s="41">
        <f>BP517+BQ517</f>
        <v>127</v>
      </c>
      <c r="AC517" s="41">
        <v>0</v>
      </c>
      <c r="AD517" s="41">
        <v>0</v>
      </c>
      <c r="AE517" s="41">
        <f>SUM(BR517)</f>
        <v>143</v>
      </c>
      <c r="AF517" s="41">
        <f>SUM(AM517)</f>
        <v>0</v>
      </c>
      <c r="AG517" s="122"/>
      <c r="AH517" s="36">
        <v>0</v>
      </c>
      <c r="AI517" s="126">
        <v>0</v>
      </c>
      <c r="AJ517" s="36">
        <v>0</v>
      </c>
      <c r="AK517" s="121"/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14">
        <v>0</v>
      </c>
      <c r="AR517" s="1">
        <v>0</v>
      </c>
      <c r="AS517" s="114">
        <v>0</v>
      </c>
      <c r="AT517" s="114">
        <v>0</v>
      </c>
      <c r="AU517" s="114">
        <v>0</v>
      </c>
      <c r="AV517" s="114">
        <v>0</v>
      </c>
      <c r="AW517" s="114">
        <v>0</v>
      </c>
      <c r="AX517" s="114">
        <v>0</v>
      </c>
      <c r="AY517" s="114">
        <v>0</v>
      </c>
      <c r="AZ517" s="114">
        <v>0</v>
      </c>
      <c r="BA517" s="114">
        <v>0</v>
      </c>
      <c r="BB517" s="114">
        <v>0</v>
      </c>
      <c r="BC517" s="114">
        <v>0</v>
      </c>
      <c r="BD517" s="115">
        <v>0</v>
      </c>
      <c r="BE517" s="114">
        <v>0</v>
      </c>
      <c r="BF517" s="114">
        <v>0</v>
      </c>
      <c r="BG517" s="114">
        <v>0</v>
      </c>
      <c r="BH517" s="114">
        <v>0</v>
      </c>
      <c r="BI517" s="114">
        <v>0</v>
      </c>
      <c r="BJ517" s="114">
        <v>0</v>
      </c>
      <c r="BK517" s="114">
        <v>0</v>
      </c>
      <c r="BL517" s="114">
        <v>0</v>
      </c>
      <c r="BM517" s="114">
        <v>0</v>
      </c>
      <c r="BN517" s="114">
        <v>0</v>
      </c>
      <c r="BO517" s="114">
        <v>0</v>
      </c>
      <c r="BP517" s="114">
        <v>0</v>
      </c>
      <c r="BQ517" s="114">
        <v>127</v>
      </c>
      <c r="BR517" s="114">
        <v>143</v>
      </c>
      <c r="BS517" s="114">
        <v>0</v>
      </c>
    </row>
    <row r="518" spans="1:71" s="1" customFormat="1" ht="15" x14ac:dyDescent="0.25">
      <c r="A518" s="1" t="str">
        <f>CONCATENATE(G518,"-",F518,"-",H518)</f>
        <v>999929544-Red-Cadet</v>
      </c>
      <c r="B518" s="1" t="str">
        <f>CONCATENATE(G518,"-",H518)</f>
        <v>999929544-Cadet</v>
      </c>
      <c r="C518" s="36" t="s">
        <v>3457</v>
      </c>
      <c r="D518" s="36" t="s">
        <v>3458</v>
      </c>
      <c r="E518" s="36" t="s">
        <v>17</v>
      </c>
      <c r="F518" s="36" t="s">
        <v>136</v>
      </c>
      <c r="G518" s="36">
        <v>999929544</v>
      </c>
      <c r="H518" s="36" t="s">
        <v>18</v>
      </c>
      <c r="I518" s="34">
        <f>((L518)-J518)+T518</f>
        <v>263</v>
      </c>
      <c r="J518" s="34">
        <f>L518/2</f>
        <v>0</v>
      </c>
      <c r="K518" s="37"/>
      <c r="L518" s="34">
        <f>SUM(N518,O518,P518,Q518,R518,M518)</f>
        <v>0</v>
      </c>
      <c r="M518" s="34">
        <f>AJ518</f>
        <v>0</v>
      </c>
      <c r="N518" s="34">
        <f>SUM(AI518)</f>
        <v>0</v>
      </c>
      <c r="O518" s="34">
        <f>0</f>
        <v>0</v>
      </c>
      <c r="P518" s="34">
        <v>0</v>
      </c>
      <c r="Q518" s="34">
        <v>0</v>
      </c>
      <c r="R518" s="34">
        <f>AH518</f>
        <v>0</v>
      </c>
      <c r="S518" s="122"/>
      <c r="T518" s="41">
        <f>SUM(U518,AA518)</f>
        <v>263</v>
      </c>
      <c r="U518" s="41">
        <f>IF(SUM(V518:Y518)&gt;=250, 250,SUM(V518:Y518))</f>
        <v>120</v>
      </c>
      <c r="V518" s="41">
        <v>0</v>
      </c>
      <c r="W518" s="41">
        <v>0</v>
      </c>
      <c r="X518" s="41">
        <f>SUM(AL518,AN518,BO518,BS518)</f>
        <v>0</v>
      </c>
      <c r="Y518" s="41">
        <f>SUM(AO518:BN518)</f>
        <v>120</v>
      </c>
      <c r="Z518" s="41">
        <f>COUNTIF(AO518:BN518, "&gt;0")</f>
        <v>1</v>
      </c>
      <c r="AA518" s="41">
        <f>SUM(AB518:AF518)</f>
        <v>143</v>
      </c>
      <c r="AB518" s="41">
        <f>BP518+BQ518</f>
        <v>0</v>
      </c>
      <c r="AC518" s="41">
        <v>0</v>
      </c>
      <c r="AD518" s="41">
        <v>0</v>
      </c>
      <c r="AE518" s="41">
        <f>SUM(BR518)</f>
        <v>143</v>
      </c>
      <c r="AF518" s="41">
        <f>SUM(AM518)</f>
        <v>0</v>
      </c>
      <c r="AG518" s="122"/>
      <c r="AH518" s="36">
        <v>0</v>
      </c>
      <c r="AI518" s="126">
        <v>0</v>
      </c>
      <c r="AJ518" s="36">
        <v>0</v>
      </c>
      <c r="AK518" s="121"/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14">
        <v>0</v>
      </c>
      <c r="AR518" s="1">
        <v>0</v>
      </c>
      <c r="AS518" s="114">
        <v>0</v>
      </c>
      <c r="AT518" s="114">
        <v>0</v>
      </c>
      <c r="AU518" s="114">
        <v>0</v>
      </c>
      <c r="AV518" s="114">
        <v>0</v>
      </c>
      <c r="AW518" s="114">
        <v>0</v>
      </c>
      <c r="AX518" s="114">
        <v>0</v>
      </c>
      <c r="AY518" s="114">
        <v>0</v>
      </c>
      <c r="AZ518" s="114">
        <v>0</v>
      </c>
      <c r="BA518" s="114">
        <v>0</v>
      </c>
      <c r="BB518" s="114">
        <v>0</v>
      </c>
      <c r="BC518" s="114">
        <v>0</v>
      </c>
      <c r="BD518" s="115">
        <v>0</v>
      </c>
      <c r="BE518" s="114">
        <v>0</v>
      </c>
      <c r="BF518" s="114">
        <v>0</v>
      </c>
      <c r="BG518" s="114">
        <v>0</v>
      </c>
      <c r="BH518" s="114">
        <v>0</v>
      </c>
      <c r="BI518" s="114">
        <v>0</v>
      </c>
      <c r="BJ518" s="114">
        <v>0</v>
      </c>
      <c r="BK518" s="114">
        <v>0</v>
      </c>
      <c r="BL518" s="114">
        <v>120</v>
      </c>
      <c r="BM518" s="114">
        <v>0</v>
      </c>
      <c r="BN518" s="114">
        <v>0</v>
      </c>
      <c r="BO518" s="114">
        <v>0</v>
      </c>
      <c r="BP518" s="114">
        <v>0</v>
      </c>
      <c r="BQ518" s="114">
        <v>0</v>
      </c>
      <c r="BR518" s="114">
        <v>143</v>
      </c>
      <c r="BS518" s="114">
        <v>0</v>
      </c>
    </row>
    <row r="519" spans="1:71" s="1" customFormat="1" ht="15" x14ac:dyDescent="0.25">
      <c r="A519" s="1" t="str">
        <f>CONCATENATE(G519,"-",F519,"-",H519)</f>
        <v>999933463-Red-Cadet</v>
      </c>
      <c r="B519" s="1" t="str">
        <f>CONCATENATE(G519,"-",H519)</f>
        <v>999933463-Cadet</v>
      </c>
      <c r="C519" s="36" t="s">
        <v>451</v>
      </c>
      <c r="D519" s="36" t="s">
        <v>607</v>
      </c>
      <c r="E519" s="36" t="s">
        <v>17</v>
      </c>
      <c r="F519" s="42" t="s">
        <v>136</v>
      </c>
      <c r="G519" s="128">
        <v>999933463</v>
      </c>
      <c r="H519" s="41" t="s">
        <v>18</v>
      </c>
      <c r="I519" s="34">
        <f>((L519)-J519)+T519</f>
        <v>259</v>
      </c>
      <c r="J519" s="34">
        <f>L519/2</f>
        <v>0</v>
      </c>
      <c r="K519" s="37"/>
      <c r="L519" s="34">
        <f>SUM(N519,O519,P519,Q519,R519,M519)</f>
        <v>0</v>
      </c>
      <c r="M519" s="34">
        <f>AJ519</f>
        <v>0</v>
      </c>
      <c r="N519" s="34">
        <f>SUM(AI519)</f>
        <v>0</v>
      </c>
      <c r="O519" s="34">
        <f>0</f>
        <v>0</v>
      </c>
      <c r="P519" s="34">
        <v>0</v>
      </c>
      <c r="Q519" s="34">
        <v>0</v>
      </c>
      <c r="R519" s="34">
        <f>AH519</f>
        <v>0</v>
      </c>
      <c r="S519" s="122"/>
      <c r="T519" s="41">
        <f>SUM(U519,AA519)</f>
        <v>259</v>
      </c>
      <c r="U519" s="41">
        <f>IF(SUM(V519:Y519)&gt;=250, 250,SUM(V519:Y519))</f>
        <v>68</v>
      </c>
      <c r="V519" s="41">
        <v>0</v>
      </c>
      <c r="W519" s="41">
        <v>0</v>
      </c>
      <c r="X519" s="41">
        <f>SUM(AL519,AN519,BO519,BS519)</f>
        <v>0</v>
      </c>
      <c r="Y519" s="41">
        <f>SUM(AO519:BN519)</f>
        <v>68</v>
      </c>
      <c r="Z519" s="41">
        <f>COUNTIF(AO519:BN519, "&gt;0")</f>
        <v>1</v>
      </c>
      <c r="AA519" s="41">
        <f>SUM(AB519:AF519)</f>
        <v>191</v>
      </c>
      <c r="AB519" s="41">
        <f>BP519+BQ519</f>
        <v>0</v>
      </c>
      <c r="AC519" s="41">
        <v>0</v>
      </c>
      <c r="AD519" s="41">
        <v>0</v>
      </c>
      <c r="AE519" s="41">
        <f>SUM(BR519)</f>
        <v>191</v>
      </c>
      <c r="AF519" s="41">
        <f>SUM(AM519)</f>
        <v>0</v>
      </c>
      <c r="AG519" s="122"/>
      <c r="AH519" s="36">
        <v>0</v>
      </c>
      <c r="AI519" s="126">
        <v>0</v>
      </c>
      <c r="AJ519" s="36">
        <v>0</v>
      </c>
      <c r="AK519" s="37"/>
      <c r="AL519" s="1">
        <v>0</v>
      </c>
      <c r="AM519" s="1">
        <v>0</v>
      </c>
      <c r="AN519" s="1">
        <v>0</v>
      </c>
      <c r="AO519" s="1">
        <v>0</v>
      </c>
      <c r="AP519" s="1">
        <v>68</v>
      </c>
      <c r="AQ519" s="114">
        <v>0</v>
      </c>
      <c r="AR519" s="1">
        <v>0</v>
      </c>
      <c r="AS519" s="114">
        <v>0</v>
      </c>
      <c r="AT519" s="114">
        <v>0</v>
      </c>
      <c r="AU519" s="114">
        <v>0</v>
      </c>
      <c r="AV519" s="114">
        <v>0</v>
      </c>
      <c r="AW519" s="114">
        <v>0</v>
      </c>
      <c r="AX519" s="114">
        <v>0</v>
      </c>
      <c r="AY519" s="114">
        <v>0</v>
      </c>
      <c r="AZ519" s="114">
        <v>0</v>
      </c>
      <c r="BA519" s="114">
        <v>0</v>
      </c>
      <c r="BB519" s="114">
        <v>0</v>
      </c>
      <c r="BC519" s="114">
        <v>0</v>
      </c>
      <c r="BD519" s="115">
        <v>0</v>
      </c>
      <c r="BE519" s="114">
        <v>0</v>
      </c>
      <c r="BF519" s="114">
        <v>0</v>
      </c>
      <c r="BG519" s="114">
        <v>0</v>
      </c>
      <c r="BH519" s="114">
        <v>0</v>
      </c>
      <c r="BI519" s="114">
        <v>0</v>
      </c>
      <c r="BJ519" s="114">
        <v>0</v>
      </c>
      <c r="BK519" s="114">
        <v>0</v>
      </c>
      <c r="BL519" s="114">
        <v>0</v>
      </c>
      <c r="BM519" s="114">
        <v>0</v>
      </c>
      <c r="BN519" s="114">
        <v>0</v>
      </c>
      <c r="BO519" s="114">
        <v>0</v>
      </c>
      <c r="BP519" s="114">
        <v>0</v>
      </c>
      <c r="BQ519" s="114">
        <v>0</v>
      </c>
      <c r="BR519" s="114">
        <v>191</v>
      </c>
      <c r="BS519" s="114">
        <v>0</v>
      </c>
    </row>
    <row r="520" spans="1:71" s="1" customFormat="1" ht="15" x14ac:dyDescent="0.25">
      <c r="A520" s="1" t="str">
        <f>CONCATENATE(G520,"-",F520,"-",H520)</f>
        <v>999934287-Red-Cadet</v>
      </c>
      <c r="B520" s="1" t="str">
        <f>CONCATENATE(G520,"-",H520)</f>
        <v>999934287-Cadet</v>
      </c>
      <c r="C520" s="36" t="s">
        <v>160</v>
      </c>
      <c r="D520" s="36" t="s">
        <v>3642</v>
      </c>
      <c r="E520" s="36" t="s">
        <v>17</v>
      </c>
      <c r="F520" s="36" t="s">
        <v>136</v>
      </c>
      <c r="G520" s="36">
        <v>999934287</v>
      </c>
      <c r="H520" s="36" t="s">
        <v>18</v>
      </c>
      <c r="I520" s="34">
        <f>((L520)-J520)+T520</f>
        <v>254</v>
      </c>
      <c r="J520" s="34"/>
      <c r="K520" s="37"/>
      <c r="L520" s="34">
        <f>SUM(N520,O520,P520,Q520,R520,M520)</f>
        <v>0</v>
      </c>
      <c r="M520" s="34">
        <f>AJ520</f>
        <v>0</v>
      </c>
      <c r="N520" s="34">
        <f>SUM(AI520)</f>
        <v>0</v>
      </c>
      <c r="O520" s="34">
        <f>0</f>
        <v>0</v>
      </c>
      <c r="P520" s="34">
        <v>0</v>
      </c>
      <c r="Q520" s="34">
        <v>0</v>
      </c>
      <c r="R520" s="34">
        <f>AH520</f>
        <v>0</v>
      </c>
      <c r="S520" s="122"/>
      <c r="T520" s="41">
        <f>SUM(U520,AA520)</f>
        <v>254</v>
      </c>
      <c r="U520" s="41">
        <f>IF(SUM(V520:Y520)&gt;=250, 250,SUM(V520:Y520))</f>
        <v>0</v>
      </c>
      <c r="V520" s="41">
        <v>0</v>
      </c>
      <c r="W520" s="41">
        <v>0</v>
      </c>
      <c r="X520" s="41">
        <f>SUM(AL520,AN520,BO520,BS520)</f>
        <v>0</v>
      </c>
      <c r="Y520" s="41">
        <f>SUM(AO520:BN520)</f>
        <v>0</v>
      </c>
      <c r="Z520" s="41">
        <f>COUNTIF(AO520:BN520, "&gt;0")</f>
        <v>0</v>
      </c>
      <c r="AA520" s="41">
        <f>SUM(AB520:AF520)</f>
        <v>254</v>
      </c>
      <c r="AB520" s="41">
        <f>BP520+BQ520</f>
        <v>0</v>
      </c>
      <c r="AC520" s="41">
        <v>0</v>
      </c>
      <c r="AD520" s="41">
        <v>0</v>
      </c>
      <c r="AE520" s="41">
        <f>SUM(BR520)</f>
        <v>254</v>
      </c>
      <c r="AF520" s="41">
        <f>SUM(AM520)</f>
        <v>0</v>
      </c>
      <c r="AG520" s="122"/>
      <c r="AH520" s="36">
        <v>0</v>
      </c>
      <c r="AI520" s="126">
        <v>0</v>
      </c>
      <c r="AJ520" s="36">
        <v>0</v>
      </c>
      <c r="AK520" s="121"/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14">
        <v>0</v>
      </c>
      <c r="AR520" s="1">
        <v>0</v>
      </c>
      <c r="AS520" s="114">
        <v>0</v>
      </c>
      <c r="AT520" s="114">
        <v>0</v>
      </c>
      <c r="AU520" s="114">
        <v>0</v>
      </c>
      <c r="AV520" s="114">
        <v>0</v>
      </c>
      <c r="AW520" s="114">
        <v>0</v>
      </c>
      <c r="AX520" s="114">
        <v>0</v>
      </c>
      <c r="AY520" s="114">
        <v>0</v>
      </c>
      <c r="AZ520" s="114">
        <v>0</v>
      </c>
      <c r="BA520" s="114">
        <v>0</v>
      </c>
      <c r="BB520" s="114">
        <v>0</v>
      </c>
      <c r="BC520" s="114">
        <v>0</v>
      </c>
      <c r="BD520" s="115">
        <v>0</v>
      </c>
      <c r="BE520" s="114">
        <v>0</v>
      </c>
      <c r="BF520" s="114">
        <v>0</v>
      </c>
      <c r="BG520" s="114">
        <v>0</v>
      </c>
      <c r="BH520" s="114">
        <v>0</v>
      </c>
      <c r="BI520" s="114">
        <v>0</v>
      </c>
      <c r="BJ520" s="114">
        <v>0</v>
      </c>
      <c r="BK520" s="114">
        <v>0</v>
      </c>
      <c r="BL520" s="114">
        <v>0</v>
      </c>
      <c r="BM520" s="114">
        <v>0</v>
      </c>
      <c r="BN520" s="114">
        <v>0</v>
      </c>
      <c r="BO520" s="114">
        <v>0</v>
      </c>
      <c r="BP520" s="114">
        <v>0</v>
      </c>
      <c r="BQ520" s="114">
        <v>0</v>
      </c>
      <c r="BR520" s="114">
        <v>254</v>
      </c>
      <c r="BS520" s="114">
        <v>0</v>
      </c>
    </row>
    <row r="521" spans="1:71" s="1" customFormat="1" ht="15" x14ac:dyDescent="0.25">
      <c r="A521" s="1" t="str">
        <f>CONCATENATE(G521,"-",F521,"-",H521)</f>
        <v>999926742-Red-Cadet</v>
      </c>
      <c r="B521" s="1" t="str">
        <f>CONCATENATE(G521,"-",H521)</f>
        <v>999926742-Cadet</v>
      </c>
      <c r="C521" s="36" t="s">
        <v>1450</v>
      </c>
      <c r="D521" s="36" t="s">
        <v>1451</v>
      </c>
      <c r="E521" s="36" t="s">
        <v>17</v>
      </c>
      <c r="F521" s="42" t="s">
        <v>136</v>
      </c>
      <c r="G521" s="127">
        <v>999926742</v>
      </c>
      <c r="H521" s="41" t="s">
        <v>18</v>
      </c>
      <c r="I521" s="34">
        <f>((L521)-J521)+T521</f>
        <v>247</v>
      </c>
      <c r="J521" s="34">
        <f>L521/2</f>
        <v>0</v>
      </c>
      <c r="K521" s="37"/>
      <c r="L521" s="34">
        <f>SUM(N521,O521,P521,Q521,R521,M521)</f>
        <v>0</v>
      </c>
      <c r="M521" s="34">
        <f>AJ521</f>
        <v>0</v>
      </c>
      <c r="N521" s="34">
        <f>SUM(AI521)</f>
        <v>0</v>
      </c>
      <c r="O521" s="34">
        <f>0</f>
        <v>0</v>
      </c>
      <c r="P521" s="34">
        <v>0</v>
      </c>
      <c r="Q521" s="34">
        <v>0</v>
      </c>
      <c r="R521" s="34">
        <f>AH521</f>
        <v>0</v>
      </c>
      <c r="S521" s="122"/>
      <c r="T521" s="41">
        <f>SUM(U521,AA521)</f>
        <v>247</v>
      </c>
      <c r="U521" s="41">
        <f>IF(SUM(V521:Y521)&gt;=250, 250,SUM(V521:Y521))</f>
        <v>120</v>
      </c>
      <c r="V521" s="41">
        <v>0</v>
      </c>
      <c r="W521" s="41">
        <v>0</v>
      </c>
      <c r="X521" s="41">
        <f>SUM(AL521,AN521,BO521,BS521)</f>
        <v>0</v>
      </c>
      <c r="Y521" s="41">
        <f>SUM(AO521:BN521)</f>
        <v>120</v>
      </c>
      <c r="Z521" s="41">
        <f>COUNTIF(AO521:BN521, "&gt;0")</f>
        <v>1</v>
      </c>
      <c r="AA521" s="41">
        <f>SUM(AB521:AF521)</f>
        <v>127</v>
      </c>
      <c r="AB521" s="41">
        <f>BP521+BQ521</f>
        <v>127</v>
      </c>
      <c r="AC521" s="41">
        <v>0</v>
      </c>
      <c r="AD521" s="41">
        <v>0</v>
      </c>
      <c r="AE521" s="41">
        <f>SUM(BR521)</f>
        <v>0</v>
      </c>
      <c r="AF521" s="41">
        <f>SUM(AM521)</f>
        <v>0</v>
      </c>
      <c r="AG521" s="122"/>
      <c r="AH521" s="36">
        <v>0</v>
      </c>
      <c r="AI521" s="126">
        <v>0</v>
      </c>
      <c r="AJ521" s="36">
        <v>0</v>
      </c>
      <c r="AK521" s="121"/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14">
        <v>0</v>
      </c>
      <c r="AR521" s="1">
        <v>0</v>
      </c>
      <c r="AS521" s="114">
        <v>0</v>
      </c>
      <c r="AT521" s="114">
        <v>0</v>
      </c>
      <c r="AU521" s="114">
        <v>0</v>
      </c>
      <c r="AV521" s="114">
        <v>0</v>
      </c>
      <c r="AW521" s="114">
        <v>0</v>
      </c>
      <c r="AX521" s="114">
        <v>0</v>
      </c>
      <c r="AY521" s="114">
        <v>0</v>
      </c>
      <c r="AZ521" s="114">
        <v>0</v>
      </c>
      <c r="BA521" s="114">
        <v>0</v>
      </c>
      <c r="BB521" s="114">
        <v>0</v>
      </c>
      <c r="BC521" s="114">
        <v>0</v>
      </c>
      <c r="BD521" s="115">
        <v>0</v>
      </c>
      <c r="BE521" s="114">
        <v>0</v>
      </c>
      <c r="BF521" s="114">
        <v>0</v>
      </c>
      <c r="BG521" s="114">
        <v>0</v>
      </c>
      <c r="BH521" s="114">
        <v>0</v>
      </c>
      <c r="BI521" s="114">
        <v>0</v>
      </c>
      <c r="BJ521" s="114">
        <v>0</v>
      </c>
      <c r="BK521" s="114">
        <v>0</v>
      </c>
      <c r="BL521" s="114">
        <v>0</v>
      </c>
      <c r="BM521" s="114">
        <v>0</v>
      </c>
      <c r="BN521" s="114">
        <v>120</v>
      </c>
      <c r="BO521" s="114">
        <v>0</v>
      </c>
      <c r="BP521" s="114">
        <v>127</v>
      </c>
      <c r="BQ521" s="114">
        <v>0</v>
      </c>
      <c r="BR521" s="114">
        <v>0</v>
      </c>
      <c r="BS521" s="114">
        <v>0</v>
      </c>
    </row>
    <row r="522" spans="1:71" s="1" customFormat="1" ht="15" x14ac:dyDescent="0.25">
      <c r="A522" s="1" t="str">
        <f>CONCATENATE(G522,"-",F522,"-",H522)</f>
        <v>999922959-Red-Cadet</v>
      </c>
      <c r="B522" s="1" t="str">
        <f>CONCATENATE(G522,"-",H522)</f>
        <v>999922959-Cadet</v>
      </c>
      <c r="C522" s="36" t="s">
        <v>764</v>
      </c>
      <c r="D522" s="36" t="s">
        <v>2161</v>
      </c>
      <c r="E522" s="36" t="s">
        <v>17</v>
      </c>
      <c r="F522" s="42" t="s">
        <v>136</v>
      </c>
      <c r="G522" s="128">
        <v>999922959</v>
      </c>
      <c r="H522" s="41" t="s">
        <v>18</v>
      </c>
      <c r="I522" s="34">
        <f>((L522)-J522)+T522</f>
        <v>233</v>
      </c>
      <c r="J522" s="36"/>
      <c r="K522" s="37"/>
      <c r="L522" s="34">
        <f>SUM(N522,O522,P522,Q522,R522,M522)</f>
        <v>0</v>
      </c>
      <c r="M522" s="34">
        <f>AJ522</f>
        <v>0</v>
      </c>
      <c r="N522" s="34">
        <f>SUM(AI522)</f>
        <v>0</v>
      </c>
      <c r="O522" s="34">
        <f>0</f>
        <v>0</v>
      </c>
      <c r="P522" s="34">
        <v>0</v>
      </c>
      <c r="Q522" s="34">
        <v>0</v>
      </c>
      <c r="R522" s="34">
        <f>AH522</f>
        <v>0</v>
      </c>
      <c r="S522" s="122"/>
      <c r="T522" s="41">
        <f>SUM(U522,AA522)</f>
        <v>233</v>
      </c>
      <c r="U522" s="41">
        <f>IF(SUM(V522:Y522)&gt;=250, 250,SUM(V522:Y522))</f>
        <v>90</v>
      </c>
      <c r="V522" s="41">
        <v>0</v>
      </c>
      <c r="W522" s="41">
        <v>0</v>
      </c>
      <c r="X522" s="41">
        <f>SUM(AL522,AN522,BO522,BS522)</f>
        <v>0</v>
      </c>
      <c r="Y522" s="41">
        <f>SUM(AO522:BN522)</f>
        <v>90</v>
      </c>
      <c r="Z522" s="41">
        <f>COUNTIF(AO522:BN522, "&gt;0")</f>
        <v>1</v>
      </c>
      <c r="AA522" s="41">
        <f>SUM(AB522:AF522)</f>
        <v>143</v>
      </c>
      <c r="AB522" s="41">
        <f>BP522+BQ522</f>
        <v>0</v>
      </c>
      <c r="AC522" s="41">
        <v>0</v>
      </c>
      <c r="AD522" s="41">
        <v>0</v>
      </c>
      <c r="AE522" s="41">
        <f>SUM(BR522)</f>
        <v>143</v>
      </c>
      <c r="AF522" s="41">
        <f>SUM(AM522)</f>
        <v>0</v>
      </c>
      <c r="AG522" s="122"/>
      <c r="AH522" s="36">
        <v>0</v>
      </c>
      <c r="AI522" s="36">
        <v>0</v>
      </c>
      <c r="AJ522" s="36">
        <v>0</v>
      </c>
      <c r="AK522" s="37">
        <v>0</v>
      </c>
      <c r="AL522" s="36">
        <v>0</v>
      </c>
      <c r="AM522" s="36">
        <v>0</v>
      </c>
      <c r="AN522" s="36">
        <v>0</v>
      </c>
      <c r="AO522" s="36">
        <v>0</v>
      </c>
      <c r="AP522" s="36">
        <v>0</v>
      </c>
      <c r="AQ522" s="114">
        <v>90</v>
      </c>
      <c r="AR522" s="1">
        <v>0</v>
      </c>
      <c r="AS522" s="114">
        <v>0</v>
      </c>
      <c r="AT522" s="114">
        <v>0</v>
      </c>
      <c r="AU522" s="114">
        <v>0</v>
      </c>
      <c r="AV522" s="114">
        <v>0</v>
      </c>
      <c r="AW522" s="114">
        <v>0</v>
      </c>
      <c r="AX522" s="114">
        <v>0</v>
      </c>
      <c r="AY522" s="114">
        <v>0</v>
      </c>
      <c r="AZ522" s="114">
        <v>0</v>
      </c>
      <c r="BA522" s="114">
        <v>0</v>
      </c>
      <c r="BB522" s="114">
        <v>0</v>
      </c>
      <c r="BC522" s="114">
        <v>0</v>
      </c>
      <c r="BD522" s="115">
        <v>0</v>
      </c>
      <c r="BE522" s="114">
        <v>0</v>
      </c>
      <c r="BF522" s="114">
        <v>0</v>
      </c>
      <c r="BG522" s="114">
        <v>0</v>
      </c>
      <c r="BH522" s="114">
        <v>0</v>
      </c>
      <c r="BI522" s="114">
        <v>0</v>
      </c>
      <c r="BJ522" s="114">
        <v>0</v>
      </c>
      <c r="BK522" s="114">
        <v>0</v>
      </c>
      <c r="BL522" s="114">
        <v>0</v>
      </c>
      <c r="BM522" s="114">
        <v>0</v>
      </c>
      <c r="BN522" s="114">
        <v>0</v>
      </c>
      <c r="BO522" s="114">
        <v>0</v>
      </c>
      <c r="BP522" s="114">
        <v>0</v>
      </c>
      <c r="BQ522" s="114">
        <v>0</v>
      </c>
      <c r="BR522" s="114">
        <v>143</v>
      </c>
      <c r="BS522" s="114">
        <v>0</v>
      </c>
    </row>
    <row r="523" spans="1:71" s="1" customFormat="1" ht="15" x14ac:dyDescent="0.25">
      <c r="A523" s="1" t="str">
        <f>CONCATENATE(G523,"-",F523,"-",H523)</f>
        <v>999908553-Red-Cadet</v>
      </c>
      <c r="B523" s="1" t="str">
        <f>CONCATENATE(G523,"-",H523)</f>
        <v>999908553-Cadet</v>
      </c>
      <c r="C523" s="36" t="s">
        <v>447</v>
      </c>
      <c r="D523" s="36" t="s">
        <v>117</v>
      </c>
      <c r="E523" s="36" t="s">
        <v>17</v>
      </c>
      <c r="F523" s="42" t="s">
        <v>136</v>
      </c>
      <c r="G523" s="127">
        <v>999908553</v>
      </c>
      <c r="H523" s="41" t="s">
        <v>18</v>
      </c>
      <c r="I523" s="34">
        <f>((L523)-J523)+T523</f>
        <v>211</v>
      </c>
      <c r="J523" s="36"/>
      <c r="K523" s="37"/>
      <c r="L523" s="34">
        <f>SUM(N523,O523,P523,Q523,R523,M523)</f>
        <v>0</v>
      </c>
      <c r="M523" s="34">
        <f>AJ523</f>
        <v>0</v>
      </c>
      <c r="N523" s="34">
        <f>SUM(AI523)</f>
        <v>0</v>
      </c>
      <c r="O523" s="34">
        <f>0</f>
        <v>0</v>
      </c>
      <c r="P523" s="34">
        <v>0</v>
      </c>
      <c r="Q523" s="34">
        <v>0</v>
      </c>
      <c r="R523" s="34">
        <f>AH523</f>
        <v>0</v>
      </c>
      <c r="S523" s="122"/>
      <c r="T523" s="41">
        <f>SUM(U523,AA523)</f>
        <v>211</v>
      </c>
      <c r="U523" s="41">
        <f>IF(SUM(V523:Y523)&gt;=250, 250,SUM(V523:Y523))</f>
        <v>68</v>
      </c>
      <c r="V523" s="41">
        <v>0</v>
      </c>
      <c r="W523" s="41">
        <v>0</v>
      </c>
      <c r="X523" s="41">
        <f>SUM(AL523,AN523,BO523,BS523)</f>
        <v>0</v>
      </c>
      <c r="Y523" s="41">
        <f>SUM(AO523:BN523)</f>
        <v>68</v>
      </c>
      <c r="Z523" s="41">
        <f>COUNTIF(AO523:BN523, "&gt;0")</f>
        <v>1</v>
      </c>
      <c r="AA523" s="41">
        <f>SUM(AB523:AF523)</f>
        <v>143</v>
      </c>
      <c r="AB523" s="41">
        <f>BP523+BQ523</f>
        <v>0</v>
      </c>
      <c r="AC523" s="41">
        <v>0</v>
      </c>
      <c r="AD523" s="41">
        <v>0</v>
      </c>
      <c r="AE523" s="41">
        <f>SUM(BR523)</f>
        <v>143</v>
      </c>
      <c r="AF523" s="41">
        <f>SUM(AM523)</f>
        <v>0</v>
      </c>
      <c r="AG523" s="37"/>
      <c r="AH523" s="36">
        <v>0</v>
      </c>
      <c r="AI523" s="126">
        <v>0</v>
      </c>
      <c r="AJ523" s="36">
        <v>0</v>
      </c>
      <c r="AK523" s="121"/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14">
        <v>0</v>
      </c>
      <c r="AR523" s="1">
        <v>0</v>
      </c>
      <c r="AS523" s="114">
        <v>0</v>
      </c>
      <c r="AT523" s="114">
        <v>0</v>
      </c>
      <c r="AU523" s="114">
        <v>0</v>
      </c>
      <c r="AV523" s="114">
        <v>0</v>
      </c>
      <c r="AW523" s="114">
        <v>0</v>
      </c>
      <c r="AX523" s="114">
        <v>0</v>
      </c>
      <c r="AY523" s="114">
        <v>0</v>
      </c>
      <c r="AZ523" s="114">
        <v>0</v>
      </c>
      <c r="BA523" s="114">
        <v>0</v>
      </c>
      <c r="BB523" s="114">
        <v>0</v>
      </c>
      <c r="BC523" s="114">
        <v>0</v>
      </c>
      <c r="BD523" s="115">
        <v>0</v>
      </c>
      <c r="BE523" s="114">
        <v>0</v>
      </c>
      <c r="BF523" s="114">
        <v>68</v>
      </c>
      <c r="BG523" s="114">
        <v>0</v>
      </c>
      <c r="BH523" s="114">
        <v>0</v>
      </c>
      <c r="BI523" s="114">
        <v>0</v>
      </c>
      <c r="BJ523" s="114">
        <v>0</v>
      </c>
      <c r="BK523" s="114">
        <v>0</v>
      </c>
      <c r="BL523" s="114">
        <v>0</v>
      </c>
      <c r="BM523" s="114">
        <v>0</v>
      </c>
      <c r="BN523" s="114">
        <v>0</v>
      </c>
      <c r="BO523" s="114">
        <v>0</v>
      </c>
      <c r="BP523" s="114">
        <v>0</v>
      </c>
      <c r="BQ523" s="114">
        <v>0</v>
      </c>
      <c r="BR523" s="114">
        <v>143</v>
      </c>
      <c r="BS523" s="114">
        <v>0</v>
      </c>
    </row>
    <row r="524" spans="1:71" s="1" customFormat="1" ht="15" x14ac:dyDescent="0.25">
      <c r="A524" s="1" t="str">
        <f>CONCATENATE(G524,"-",F524,"-",H524)</f>
        <v>999927941-Red-Cadet</v>
      </c>
      <c r="B524" s="1" t="str">
        <f>CONCATENATE(G524,"-",H524)</f>
        <v>999927941-Cadet</v>
      </c>
      <c r="C524" s="149" t="s">
        <v>1141</v>
      </c>
      <c r="D524" s="149" t="s">
        <v>1142</v>
      </c>
      <c r="E524" s="149" t="s">
        <v>17</v>
      </c>
      <c r="F524" s="42" t="s">
        <v>136</v>
      </c>
      <c r="G524" s="149">
        <v>999927941</v>
      </c>
      <c r="H524" s="149" t="s">
        <v>18</v>
      </c>
      <c r="I524" s="34">
        <f>((L524)-J524)+T524</f>
        <v>211</v>
      </c>
      <c r="J524" s="36"/>
      <c r="K524" s="35"/>
      <c r="L524" s="34">
        <f>SUM(N524,O524,P524,Q524,R524,M524)</f>
        <v>0</v>
      </c>
      <c r="M524" s="34">
        <f>AJ524</f>
        <v>0</v>
      </c>
      <c r="N524" s="34">
        <f>SUM(AI524)</f>
        <v>0</v>
      </c>
      <c r="O524" s="34">
        <f>0</f>
        <v>0</v>
      </c>
      <c r="P524" s="34">
        <v>0</v>
      </c>
      <c r="Q524" s="34">
        <v>0</v>
      </c>
      <c r="R524" s="34">
        <f>AH524</f>
        <v>0</v>
      </c>
      <c r="S524" s="122"/>
      <c r="T524" s="41">
        <f>SUM(U524,AA524)</f>
        <v>211</v>
      </c>
      <c r="U524" s="41">
        <f>IF(SUM(V524:Y524)&gt;=250, 250,SUM(V524:Y524))</f>
        <v>68</v>
      </c>
      <c r="V524" s="41">
        <v>0</v>
      </c>
      <c r="W524" s="41">
        <v>0</v>
      </c>
      <c r="X524" s="41">
        <f>SUM(AL524,AN524,BO524,BS524)</f>
        <v>0</v>
      </c>
      <c r="Y524" s="41">
        <f>SUM(AO524:BN524)</f>
        <v>68</v>
      </c>
      <c r="Z524" s="41">
        <f>COUNTIF(AO524:BN524, "&gt;0")</f>
        <v>1</v>
      </c>
      <c r="AA524" s="41">
        <f>SUM(AB524:AF524)</f>
        <v>143</v>
      </c>
      <c r="AB524" s="41">
        <f>BP524+BQ524</f>
        <v>0</v>
      </c>
      <c r="AC524" s="41">
        <v>0</v>
      </c>
      <c r="AD524" s="41">
        <v>0</v>
      </c>
      <c r="AE524" s="41">
        <f>SUM(BR524)</f>
        <v>143</v>
      </c>
      <c r="AF524" s="41">
        <f>SUM(AM524)</f>
        <v>0</v>
      </c>
      <c r="AG524" s="122"/>
      <c r="AH524" s="36">
        <v>0</v>
      </c>
      <c r="AI524" s="126">
        <v>0</v>
      </c>
      <c r="AJ524" s="36">
        <v>0</v>
      </c>
      <c r="AK524" s="121"/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14">
        <v>0</v>
      </c>
      <c r="AR524" s="1">
        <v>0</v>
      </c>
      <c r="AS524" s="114">
        <v>0</v>
      </c>
      <c r="AT524" s="114">
        <v>0</v>
      </c>
      <c r="AU524" s="114">
        <v>0</v>
      </c>
      <c r="AV524" s="114">
        <v>0</v>
      </c>
      <c r="AW524" s="114">
        <v>0</v>
      </c>
      <c r="AX524" s="114">
        <v>0</v>
      </c>
      <c r="AY524" s="114">
        <v>0</v>
      </c>
      <c r="AZ524" s="114">
        <v>0</v>
      </c>
      <c r="BA524" s="114">
        <v>0</v>
      </c>
      <c r="BB524" s="114">
        <v>0</v>
      </c>
      <c r="BC524" s="114">
        <v>68</v>
      </c>
      <c r="BD524" s="115">
        <v>0</v>
      </c>
      <c r="BE524" s="114">
        <v>0</v>
      </c>
      <c r="BF524" s="114">
        <v>0</v>
      </c>
      <c r="BG524" s="114">
        <v>0</v>
      </c>
      <c r="BH524" s="114">
        <v>0</v>
      </c>
      <c r="BI524" s="114">
        <v>0</v>
      </c>
      <c r="BJ524" s="114">
        <v>0</v>
      </c>
      <c r="BK524" s="114">
        <v>0</v>
      </c>
      <c r="BL524" s="114">
        <v>0</v>
      </c>
      <c r="BM524" s="114">
        <v>0</v>
      </c>
      <c r="BN524" s="114">
        <v>0</v>
      </c>
      <c r="BO524" s="114">
        <v>0</v>
      </c>
      <c r="BP524" s="114">
        <v>0</v>
      </c>
      <c r="BQ524" s="114">
        <v>0</v>
      </c>
      <c r="BR524" s="114">
        <v>143</v>
      </c>
      <c r="BS524" s="114">
        <v>0</v>
      </c>
    </row>
    <row r="525" spans="1:71" s="1" customFormat="1" ht="15" x14ac:dyDescent="0.25">
      <c r="A525" s="1" t="str">
        <f>CONCATENATE(G525,"-",F525,"-",H525)</f>
        <v>999914044-Red-Cadet</v>
      </c>
      <c r="B525" s="1" t="str">
        <f>CONCATENATE(G525,"-",H525)</f>
        <v>999914044-Cadet</v>
      </c>
      <c r="C525" s="36" t="s">
        <v>262</v>
      </c>
      <c r="D525" s="36" t="s">
        <v>495</v>
      </c>
      <c r="E525" s="36" t="s">
        <v>17</v>
      </c>
      <c r="F525" s="42" t="s">
        <v>136</v>
      </c>
      <c r="G525" s="128">
        <v>999914044</v>
      </c>
      <c r="H525" s="41" t="s">
        <v>18</v>
      </c>
      <c r="I525" s="34">
        <f>((L525)-J525)+T525</f>
        <v>195</v>
      </c>
      <c r="J525" s="36"/>
      <c r="K525" s="37"/>
      <c r="L525" s="34">
        <f>SUM(N525,O525,P525,Q525,R525,M525)</f>
        <v>0</v>
      </c>
      <c r="M525" s="34">
        <f>AJ525</f>
        <v>0</v>
      </c>
      <c r="N525" s="34">
        <f>SUM(AI525)</f>
        <v>0</v>
      </c>
      <c r="O525" s="34">
        <f>0</f>
        <v>0</v>
      </c>
      <c r="P525" s="34">
        <v>0</v>
      </c>
      <c r="Q525" s="34">
        <v>0</v>
      </c>
      <c r="R525" s="34">
        <f>AH525</f>
        <v>0</v>
      </c>
      <c r="S525" s="122"/>
      <c r="T525" s="41">
        <f>SUM(U525,AA525)</f>
        <v>195</v>
      </c>
      <c r="U525" s="41">
        <f>IF(SUM(V525:Y525)&gt;=250, 250,SUM(V525:Y525))</f>
        <v>68</v>
      </c>
      <c r="V525" s="41">
        <v>0</v>
      </c>
      <c r="W525" s="41">
        <v>0</v>
      </c>
      <c r="X525" s="41">
        <f>SUM(AL525,AN525,BO525,BS525)</f>
        <v>0</v>
      </c>
      <c r="Y525" s="41">
        <f>SUM(AO525:BN525)</f>
        <v>68</v>
      </c>
      <c r="Z525" s="41">
        <f>COUNTIF(AO525:BN525, "&gt;0")</f>
        <v>1</v>
      </c>
      <c r="AA525" s="41">
        <f>SUM(AB525:AF525)</f>
        <v>127</v>
      </c>
      <c r="AB525" s="41">
        <f>BP525+BQ525</f>
        <v>127</v>
      </c>
      <c r="AC525" s="41">
        <v>0</v>
      </c>
      <c r="AD525" s="41">
        <v>0</v>
      </c>
      <c r="AE525" s="41">
        <f>SUM(BR525)</f>
        <v>0</v>
      </c>
      <c r="AF525" s="41">
        <f>SUM(AM525)</f>
        <v>0</v>
      </c>
      <c r="AG525" s="122"/>
      <c r="AH525" s="36">
        <v>0</v>
      </c>
      <c r="AI525" s="36">
        <v>0</v>
      </c>
      <c r="AJ525" s="36">
        <v>0</v>
      </c>
      <c r="AK525" s="37">
        <v>0</v>
      </c>
      <c r="AL525" s="36">
        <v>0</v>
      </c>
      <c r="AM525" s="36">
        <v>0</v>
      </c>
      <c r="AN525" s="36">
        <v>0</v>
      </c>
      <c r="AO525" s="36">
        <v>0</v>
      </c>
      <c r="AP525" s="36">
        <v>0</v>
      </c>
      <c r="AQ525" s="114">
        <v>68</v>
      </c>
      <c r="AR525" s="1">
        <v>0</v>
      </c>
      <c r="AS525" s="114">
        <v>0</v>
      </c>
      <c r="AT525" s="114">
        <v>0</v>
      </c>
      <c r="AU525" s="114">
        <v>0</v>
      </c>
      <c r="AV525" s="114">
        <v>0</v>
      </c>
      <c r="AW525" s="114">
        <v>0</v>
      </c>
      <c r="AX525" s="114">
        <v>0</v>
      </c>
      <c r="AY525" s="114">
        <v>0</v>
      </c>
      <c r="AZ525" s="114">
        <v>0</v>
      </c>
      <c r="BA525" s="114">
        <v>0</v>
      </c>
      <c r="BB525" s="114">
        <v>0</v>
      </c>
      <c r="BC525" s="114">
        <v>0</v>
      </c>
      <c r="BD525" s="115">
        <v>0</v>
      </c>
      <c r="BE525" s="114">
        <v>0</v>
      </c>
      <c r="BF525" s="114">
        <v>0</v>
      </c>
      <c r="BG525" s="114">
        <v>0</v>
      </c>
      <c r="BH525" s="114">
        <v>0</v>
      </c>
      <c r="BI525" s="114">
        <v>0</v>
      </c>
      <c r="BJ525" s="114">
        <v>0</v>
      </c>
      <c r="BK525" s="114">
        <v>0</v>
      </c>
      <c r="BL525" s="114">
        <v>0</v>
      </c>
      <c r="BM525" s="114">
        <v>0</v>
      </c>
      <c r="BN525" s="114">
        <v>0</v>
      </c>
      <c r="BO525" s="114">
        <v>0</v>
      </c>
      <c r="BP525" s="114">
        <v>0</v>
      </c>
      <c r="BQ525" s="114">
        <v>127</v>
      </c>
      <c r="BR525" s="114">
        <v>0</v>
      </c>
      <c r="BS525" s="114">
        <v>0</v>
      </c>
    </row>
    <row r="526" spans="1:71" s="1" customFormat="1" ht="15" x14ac:dyDescent="0.25">
      <c r="A526" s="1" t="str">
        <f>CONCATENATE(G526,"-",F526,"-",H526)</f>
        <v>999934530-Red-Cadet</v>
      </c>
      <c r="B526" s="1" t="str">
        <f>CONCATENATE(G526,"-",H526)</f>
        <v>999934530-Cadet</v>
      </c>
      <c r="C526" s="36" t="s">
        <v>2162</v>
      </c>
      <c r="D526" s="36" t="s">
        <v>2163</v>
      </c>
      <c r="E526" s="36" t="s">
        <v>17</v>
      </c>
      <c r="F526" s="42" t="s">
        <v>136</v>
      </c>
      <c r="G526" s="128">
        <v>999934530</v>
      </c>
      <c r="H526" s="41" t="s">
        <v>18</v>
      </c>
      <c r="I526" s="34">
        <f>((L526)-J526)+T526</f>
        <v>195</v>
      </c>
      <c r="J526" s="36"/>
      <c r="K526" s="37"/>
      <c r="L526" s="34">
        <f>SUM(N526,O526,P526,Q526,R526,M526)</f>
        <v>0</v>
      </c>
      <c r="M526" s="34">
        <f>AJ526</f>
        <v>0</v>
      </c>
      <c r="N526" s="34">
        <f>SUM(AI526)</f>
        <v>0</v>
      </c>
      <c r="O526" s="34">
        <f>0</f>
        <v>0</v>
      </c>
      <c r="P526" s="34">
        <v>0</v>
      </c>
      <c r="Q526" s="34">
        <v>0</v>
      </c>
      <c r="R526" s="34">
        <f>AH526</f>
        <v>0</v>
      </c>
      <c r="S526" s="122"/>
      <c r="T526" s="41">
        <f>SUM(U526,AA526)</f>
        <v>195</v>
      </c>
      <c r="U526" s="41">
        <f>IF(SUM(V526:Y526)&gt;=250, 250,SUM(V526:Y526))</f>
        <v>68</v>
      </c>
      <c r="V526" s="41">
        <v>0</v>
      </c>
      <c r="W526" s="41">
        <v>0</v>
      </c>
      <c r="X526" s="41">
        <f>SUM(AL526,AN526,BO526,BS526)</f>
        <v>0</v>
      </c>
      <c r="Y526" s="41">
        <f>SUM(AO526:BN526)</f>
        <v>68</v>
      </c>
      <c r="Z526" s="41">
        <f>COUNTIF(AO526:BN526, "&gt;0")</f>
        <v>1</v>
      </c>
      <c r="AA526" s="41">
        <f>SUM(AB526:AF526)</f>
        <v>127</v>
      </c>
      <c r="AB526" s="41">
        <f>BP526+BQ526</f>
        <v>127</v>
      </c>
      <c r="AC526" s="41">
        <v>0</v>
      </c>
      <c r="AD526" s="41">
        <v>0</v>
      </c>
      <c r="AE526" s="41">
        <f>SUM(BR526)</f>
        <v>0</v>
      </c>
      <c r="AF526" s="41">
        <f>SUM(AM526)</f>
        <v>0</v>
      </c>
      <c r="AG526" s="122"/>
      <c r="AH526" s="36">
        <v>0</v>
      </c>
      <c r="AI526" s="36">
        <v>0</v>
      </c>
      <c r="AJ526" s="36">
        <v>0</v>
      </c>
      <c r="AK526" s="37">
        <v>0</v>
      </c>
      <c r="AL526" s="36">
        <v>0</v>
      </c>
      <c r="AM526" s="36">
        <v>0</v>
      </c>
      <c r="AN526" s="36">
        <v>0</v>
      </c>
      <c r="AO526" s="36">
        <v>0</v>
      </c>
      <c r="AP526" s="36">
        <v>0</v>
      </c>
      <c r="AQ526" s="114">
        <v>68</v>
      </c>
      <c r="AR526" s="1">
        <v>0</v>
      </c>
      <c r="AS526" s="114">
        <v>0</v>
      </c>
      <c r="AT526" s="114">
        <v>0</v>
      </c>
      <c r="AU526" s="114">
        <v>0</v>
      </c>
      <c r="AV526" s="114">
        <v>0</v>
      </c>
      <c r="AW526" s="114">
        <v>0</v>
      </c>
      <c r="AX526" s="114">
        <v>0</v>
      </c>
      <c r="AY526" s="114">
        <v>0</v>
      </c>
      <c r="AZ526" s="114">
        <v>0</v>
      </c>
      <c r="BA526" s="114">
        <v>0</v>
      </c>
      <c r="BB526" s="114">
        <v>0</v>
      </c>
      <c r="BC526" s="114">
        <v>0</v>
      </c>
      <c r="BD526" s="115">
        <v>0</v>
      </c>
      <c r="BE526" s="114">
        <v>0</v>
      </c>
      <c r="BF526" s="114">
        <v>0</v>
      </c>
      <c r="BG526" s="114">
        <v>0</v>
      </c>
      <c r="BH526" s="114">
        <v>0</v>
      </c>
      <c r="BI526" s="114">
        <v>0</v>
      </c>
      <c r="BJ526" s="114">
        <v>0</v>
      </c>
      <c r="BK526" s="114">
        <v>0</v>
      </c>
      <c r="BL526" s="114">
        <v>0</v>
      </c>
      <c r="BM526" s="114">
        <v>0</v>
      </c>
      <c r="BN526" s="114">
        <v>0</v>
      </c>
      <c r="BO526" s="114">
        <v>0</v>
      </c>
      <c r="BP526" s="114">
        <v>0</v>
      </c>
      <c r="BQ526" s="114">
        <v>127</v>
      </c>
      <c r="BR526" s="114">
        <v>0</v>
      </c>
      <c r="BS526" s="114">
        <v>0</v>
      </c>
    </row>
    <row r="527" spans="1:71" s="1" customFormat="1" ht="15" x14ac:dyDescent="0.25">
      <c r="A527" s="1" t="str">
        <f>CONCATENATE(G527,"-",F527,"-",H527)</f>
        <v>999927942-Red-Cadet</v>
      </c>
      <c r="B527" s="1" t="str">
        <f>CONCATENATE(G527,"-",H527)</f>
        <v>999927942-Cadet</v>
      </c>
      <c r="C527" s="149" t="s">
        <v>590</v>
      </c>
      <c r="D527" s="149" t="s">
        <v>1143</v>
      </c>
      <c r="E527" s="149" t="s">
        <v>17</v>
      </c>
      <c r="F527" s="42" t="s">
        <v>136</v>
      </c>
      <c r="G527" s="149">
        <v>999927942</v>
      </c>
      <c r="H527" s="149" t="s">
        <v>18</v>
      </c>
      <c r="I527" s="34">
        <f>((L527)-J527)+T527</f>
        <v>194</v>
      </c>
      <c r="J527" s="36"/>
      <c r="K527" s="35"/>
      <c r="L527" s="34">
        <f>SUM(N527,O527,P527,Q527,R527,M527)</f>
        <v>0</v>
      </c>
      <c r="M527" s="34">
        <f>AJ527</f>
        <v>0</v>
      </c>
      <c r="N527" s="34">
        <f>SUM(AI527)</f>
        <v>0</v>
      </c>
      <c r="O527" s="34">
        <f>0</f>
        <v>0</v>
      </c>
      <c r="P527" s="34">
        <v>0</v>
      </c>
      <c r="Q527" s="34">
        <v>0</v>
      </c>
      <c r="R527" s="34">
        <f>AH527</f>
        <v>0</v>
      </c>
      <c r="S527" s="122"/>
      <c r="T527" s="41">
        <f>SUM(U527,AA527)</f>
        <v>194</v>
      </c>
      <c r="U527" s="41">
        <f>IF(SUM(V527:Y527)&gt;=250, 250,SUM(V527:Y527))</f>
        <v>51</v>
      </c>
      <c r="V527" s="41">
        <v>0</v>
      </c>
      <c r="W527" s="41">
        <v>0</v>
      </c>
      <c r="X527" s="41">
        <f>SUM(AL527,AN527,BO527,BS527)</f>
        <v>0</v>
      </c>
      <c r="Y527" s="41">
        <f>SUM(AO527:BN527)</f>
        <v>51</v>
      </c>
      <c r="Z527" s="41">
        <f>COUNTIF(AO527:BN527, "&gt;0")</f>
        <v>1</v>
      </c>
      <c r="AA527" s="41">
        <f>SUM(AB527:AF527)</f>
        <v>143</v>
      </c>
      <c r="AB527" s="41">
        <f>BP527+BQ527</f>
        <v>0</v>
      </c>
      <c r="AC527" s="41">
        <v>0</v>
      </c>
      <c r="AD527" s="41">
        <v>0</v>
      </c>
      <c r="AE527" s="41">
        <f>SUM(BR527)</f>
        <v>143</v>
      </c>
      <c r="AF527" s="41">
        <f>SUM(AM527)</f>
        <v>0</v>
      </c>
      <c r="AG527" s="122"/>
      <c r="AH527" s="36">
        <v>0</v>
      </c>
      <c r="AI527" s="126">
        <v>0</v>
      </c>
      <c r="AJ527" s="36">
        <v>0</v>
      </c>
      <c r="AK527" s="121"/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14">
        <v>0</v>
      </c>
      <c r="AR527" s="1">
        <v>0</v>
      </c>
      <c r="AS527" s="114">
        <v>0</v>
      </c>
      <c r="AT527" s="114">
        <v>0</v>
      </c>
      <c r="AU527" s="114">
        <v>0</v>
      </c>
      <c r="AV527" s="114">
        <v>0</v>
      </c>
      <c r="AW527" s="114">
        <v>0</v>
      </c>
      <c r="AX527" s="114">
        <v>0</v>
      </c>
      <c r="AY527" s="114">
        <v>0</v>
      </c>
      <c r="AZ527" s="114">
        <v>0</v>
      </c>
      <c r="BA527" s="114">
        <v>0</v>
      </c>
      <c r="BB527" s="114">
        <v>0</v>
      </c>
      <c r="BC527" s="114">
        <v>51</v>
      </c>
      <c r="BD527" s="115">
        <v>0</v>
      </c>
      <c r="BE527" s="114">
        <v>0</v>
      </c>
      <c r="BF527" s="114">
        <v>0</v>
      </c>
      <c r="BG527" s="114">
        <v>0</v>
      </c>
      <c r="BH527" s="114">
        <v>0</v>
      </c>
      <c r="BI527" s="114">
        <v>0</v>
      </c>
      <c r="BJ527" s="114">
        <v>0</v>
      </c>
      <c r="BK527" s="114">
        <v>0</v>
      </c>
      <c r="BL527" s="114">
        <v>0</v>
      </c>
      <c r="BM527" s="114">
        <v>0</v>
      </c>
      <c r="BN527" s="114">
        <v>0</v>
      </c>
      <c r="BO527" s="114">
        <v>0</v>
      </c>
      <c r="BP527" s="114">
        <v>0</v>
      </c>
      <c r="BQ527" s="114">
        <v>0</v>
      </c>
      <c r="BR527" s="114">
        <v>143</v>
      </c>
      <c r="BS527" s="114">
        <v>0</v>
      </c>
    </row>
    <row r="528" spans="1:71" s="1" customFormat="1" ht="15" x14ac:dyDescent="0.25">
      <c r="A528" s="1" t="str">
        <f>CONCATENATE(G528,"-",F528,"-",H528)</f>
        <v>999925716-Red-Cadet</v>
      </c>
      <c r="B528" s="1" t="str">
        <f>CONCATENATE(G528,"-",H528)</f>
        <v>999925716-Cadet</v>
      </c>
      <c r="C528" s="36" t="s">
        <v>1025</v>
      </c>
      <c r="D528" s="36" t="s">
        <v>1026</v>
      </c>
      <c r="E528" s="36" t="s">
        <v>17</v>
      </c>
      <c r="F528" s="36" t="s">
        <v>136</v>
      </c>
      <c r="G528" s="127">
        <v>999925716</v>
      </c>
      <c r="H528" s="41" t="s">
        <v>18</v>
      </c>
      <c r="I528" s="34">
        <f>((L528)-J528)+T528</f>
        <v>177</v>
      </c>
      <c r="J528" s="34">
        <f>L528/2</f>
        <v>0</v>
      </c>
      <c r="K528" s="37"/>
      <c r="L528" s="34">
        <f>SUM(N528,O528,P528,Q528,R528,M528)</f>
        <v>0</v>
      </c>
      <c r="M528" s="34">
        <f>AJ528</f>
        <v>0</v>
      </c>
      <c r="N528" s="34">
        <f>SUM(AI528)</f>
        <v>0</v>
      </c>
      <c r="O528" s="34">
        <f>0</f>
        <v>0</v>
      </c>
      <c r="P528" s="34">
        <v>0</v>
      </c>
      <c r="Q528" s="34">
        <v>0</v>
      </c>
      <c r="R528" s="34">
        <f>AH528</f>
        <v>0</v>
      </c>
      <c r="S528" s="122"/>
      <c r="T528" s="41">
        <f>SUM(U528,AA528)</f>
        <v>177</v>
      </c>
      <c r="U528" s="41">
        <f>IF(SUM(V528:Y528)&gt;=250, 250,SUM(V528:Y528))</f>
        <v>34</v>
      </c>
      <c r="V528" s="41">
        <v>0</v>
      </c>
      <c r="W528" s="41">
        <v>0</v>
      </c>
      <c r="X528" s="41">
        <f>SUM(AL528,AN528,BO528,BS528)</f>
        <v>0</v>
      </c>
      <c r="Y528" s="41">
        <f>SUM(AO528:BN528)</f>
        <v>34</v>
      </c>
      <c r="Z528" s="41">
        <f>COUNTIF(AO528:BN528, "&gt;0")</f>
        <v>1</v>
      </c>
      <c r="AA528" s="41">
        <f>SUM(AB528:AF528)</f>
        <v>143</v>
      </c>
      <c r="AB528" s="41">
        <f>BP528+BQ528</f>
        <v>0</v>
      </c>
      <c r="AC528" s="41">
        <v>0</v>
      </c>
      <c r="AD528" s="41">
        <v>0</v>
      </c>
      <c r="AE528" s="41">
        <f>SUM(BR528)</f>
        <v>143</v>
      </c>
      <c r="AF528" s="41">
        <f>SUM(AM528)</f>
        <v>0</v>
      </c>
      <c r="AG528" s="122"/>
      <c r="AH528" s="36">
        <v>0</v>
      </c>
      <c r="AI528" s="126">
        <v>0</v>
      </c>
      <c r="AJ528" s="36">
        <v>0</v>
      </c>
      <c r="AK528" s="121"/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14">
        <v>0</v>
      </c>
      <c r="AR528" s="1">
        <v>0</v>
      </c>
      <c r="AS528" s="114">
        <v>0</v>
      </c>
      <c r="AT528" s="114">
        <v>0</v>
      </c>
      <c r="AU528" s="114">
        <v>0</v>
      </c>
      <c r="AV528" s="114">
        <v>0</v>
      </c>
      <c r="AW528" s="114">
        <v>0</v>
      </c>
      <c r="AX528" s="114">
        <v>0</v>
      </c>
      <c r="AY528" s="114">
        <v>0</v>
      </c>
      <c r="AZ528" s="114">
        <v>0</v>
      </c>
      <c r="BA528" s="114">
        <v>0</v>
      </c>
      <c r="BB528" s="114">
        <v>0</v>
      </c>
      <c r="BC528" s="114">
        <v>34</v>
      </c>
      <c r="BD528" s="115">
        <v>0</v>
      </c>
      <c r="BE528" s="114">
        <v>0</v>
      </c>
      <c r="BF528" s="114">
        <v>0</v>
      </c>
      <c r="BG528" s="114">
        <v>0</v>
      </c>
      <c r="BH528" s="114">
        <v>0</v>
      </c>
      <c r="BI528" s="114">
        <v>0</v>
      </c>
      <c r="BJ528" s="114">
        <v>0</v>
      </c>
      <c r="BK528" s="114">
        <v>0</v>
      </c>
      <c r="BL528" s="114">
        <v>0</v>
      </c>
      <c r="BM528" s="114">
        <v>0</v>
      </c>
      <c r="BN528" s="114">
        <v>0</v>
      </c>
      <c r="BO528" s="114">
        <v>0</v>
      </c>
      <c r="BP528" s="114">
        <v>0</v>
      </c>
      <c r="BQ528" s="114">
        <v>0</v>
      </c>
      <c r="BR528" s="114">
        <v>143</v>
      </c>
      <c r="BS528" s="114">
        <v>0</v>
      </c>
    </row>
    <row r="529" spans="1:71" s="1" customFormat="1" ht="15" x14ac:dyDescent="0.25">
      <c r="A529" s="1" t="str">
        <f>CONCATENATE(G529,"-",F529,"-",H529)</f>
        <v>999919169-Red-Cadet</v>
      </c>
      <c r="B529" s="1" t="str">
        <f>CONCATENATE(G529,"-",H529)</f>
        <v>999919169-Cadet</v>
      </c>
      <c r="C529" s="149" t="s">
        <v>180</v>
      </c>
      <c r="D529" s="149" t="s">
        <v>651</v>
      </c>
      <c r="E529" s="149" t="s">
        <v>17</v>
      </c>
      <c r="F529" s="42" t="s">
        <v>136</v>
      </c>
      <c r="G529" s="149">
        <v>999919169</v>
      </c>
      <c r="H529" s="149" t="s">
        <v>18</v>
      </c>
      <c r="I529" s="34">
        <f>((L529)-J529)+T529</f>
        <v>165</v>
      </c>
      <c r="J529" s="36"/>
      <c r="K529" s="35"/>
      <c r="L529" s="34">
        <f>SUM(N529,O529,P529,Q529,R529,M529)</f>
        <v>0</v>
      </c>
      <c r="M529" s="34">
        <f>AJ529</f>
        <v>0</v>
      </c>
      <c r="N529" s="34">
        <f>SUM(AI529)</f>
        <v>0</v>
      </c>
      <c r="O529" s="34">
        <f>0</f>
        <v>0</v>
      </c>
      <c r="P529" s="34">
        <v>0</v>
      </c>
      <c r="Q529" s="34">
        <v>0</v>
      </c>
      <c r="R529" s="34">
        <f>AH529</f>
        <v>0</v>
      </c>
      <c r="S529" s="122"/>
      <c r="T529" s="41">
        <f>SUM(U529,AA529)</f>
        <v>165</v>
      </c>
      <c r="U529" s="41">
        <f>IF(SUM(V529:Y529)&gt;=250, 250,SUM(V529:Y529))</f>
        <v>165</v>
      </c>
      <c r="V529" s="41">
        <v>0</v>
      </c>
      <c r="W529" s="41">
        <v>0</v>
      </c>
      <c r="X529" s="41">
        <f>SUM(AL529,AN529,BO529,BS529)</f>
        <v>0</v>
      </c>
      <c r="Y529" s="41">
        <f>SUM(AO529:BN529)</f>
        <v>165</v>
      </c>
      <c r="Z529" s="41">
        <f>COUNTIF(AO529:BN529, "&gt;0")</f>
        <v>2</v>
      </c>
      <c r="AA529" s="41">
        <f>SUM(AB529:AF529)</f>
        <v>0</v>
      </c>
      <c r="AB529" s="41">
        <f>BP529+BQ529</f>
        <v>0</v>
      </c>
      <c r="AC529" s="41">
        <v>0</v>
      </c>
      <c r="AD529" s="41">
        <v>0</v>
      </c>
      <c r="AE529" s="41">
        <f>SUM(BR529)</f>
        <v>0</v>
      </c>
      <c r="AF529" s="41">
        <f>SUM(AM529)</f>
        <v>0</v>
      </c>
      <c r="AG529" s="122"/>
      <c r="AH529" s="36">
        <v>0</v>
      </c>
      <c r="AI529" s="36">
        <v>0</v>
      </c>
      <c r="AJ529" s="36">
        <v>0</v>
      </c>
      <c r="AK529" s="121"/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14">
        <v>0</v>
      </c>
      <c r="AR529" s="1">
        <v>0</v>
      </c>
      <c r="AS529" s="114">
        <v>0</v>
      </c>
      <c r="AT529" s="114">
        <v>0</v>
      </c>
      <c r="AU529" s="114">
        <v>0</v>
      </c>
      <c r="AV529" s="114">
        <v>45</v>
      </c>
      <c r="AW529" s="114">
        <v>0</v>
      </c>
      <c r="AX529" s="114">
        <v>0</v>
      </c>
      <c r="AY529" s="114">
        <v>0</v>
      </c>
      <c r="AZ529" s="114">
        <v>0</v>
      </c>
      <c r="BA529" s="114">
        <v>0</v>
      </c>
      <c r="BB529" s="114">
        <v>0</v>
      </c>
      <c r="BC529" s="114">
        <v>120</v>
      </c>
      <c r="BD529" s="115">
        <v>0</v>
      </c>
      <c r="BE529" s="114">
        <v>0</v>
      </c>
      <c r="BF529" s="114">
        <v>0</v>
      </c>
      <c r="BG529" s="114">
        <v>0</v>
      </c>
      <c r="BH529" s="114">
        <v>0</v>
      </c>
      <c r="BI529" s="114">
        <v>0</v>
      </c>
      <c r="BJ529" s="114">
        <v>0</v>
      </c>
      <c r="BK529" s="114">
        <v>0</v>
      </c>
      <c r="BL529" s="114">
        <v>0</v>
      </c>
      <c r="BM529" s="114">
        <v>0</v>
      </c>
      <c r="BN529" s="114">
        <v>0</v>
      </c>
      <c r="BO529" s="114">
        <v>0</v>
      </c>
      <c r="BP529" s="114">
        <v>0</v>
      </c>
      <c r="BQ529" s="114">
        <v>0</v>
      </c>
      <c r="BR529" s="114">
        <v>0</v>
      </c>
      <c r="BS529" s="114">
        <v>0</v>
      </c>
    </row>
    <row r="530" spans="1:71" s="1" customFormat="1" ht="15" x14ac:dyDescent="0.25">
      <c r="A530" s="1" t="str">
        <f>CONCATENATE(G530,"-",F530,"-",H530)</f>
        <v>999925183-Red-Cadet</v>
      </c>
      <c r="B530" s="1" t="str">
        <f>CONCATENATE(G530,"-",H530)</f>
        <v>999925183-Cadet</v>
      </c>
      <c r="C530" s="38" t="s">
        <v>591</v>
      </c>
      <c r="D530" s="38" t="s">
        <v>799</v>
      </c>
      <c r="E530" s="38" t="s">
        <v>17</v>
      </c>
      <c r="F530" s="42" t="s">
        <v>136</v>
      </c>
      <c r="G530" s="130">
        <v>999925183</v>
      </c>
      <c r="H530" s="41" t="s">
        <v>18</v>
      </c>
      <c r="I530" s="34">
        <f>((L530)-J530)+T530</f>
        <v>165</v>
      </c>
      <c r="J530" s="36"/>
      <c r="K530" s="37"/>
      <c r="L530" s="34">
        <f>SUM(N530,O530,P530,Q530,R530,M530)</f>
        <v>0</v>
      </c>
      <c r="M530" s="34">
        <f>AJ530</f>
        <v>0</v>
      </c>
      <c r="N530" s="34">
        <f>SUM(AI530)</f>
        <v>0</v>
      </c>
      <c r="O530" s="34">
        <f>0</f>
        <v>0</v>
      </c>
      <c r="P530" s="34">
        <v>0</v>
      </c>
      <c r="Q530" s="34">
        <v>0</v>
      </c>
      <c r="R530" s="34">
        <f>AH530</f>
        <v>0</v>
      </c>
      <c r="S530" s="122"/>
      <c r="T530" s="41">
        <f>SUM(U530,AA530)</f>
        <v>165</v>
      </c>
      <c r="U530" s="41">
        <f>IF(SUM(V530:Y530)&gt;=250, 250,SUM(V530:Y530))</f>
        <v>165</v>
      </c>
      <c r="V530" s="41">
        <v>0</v>
      </c>
      <c r="W530" s="41">
        <v>0</v>
      </c>
      <c r="X530" s="41">
        <f>SUM(AL530,AN530,BO530,BS530)</f>
        <v>0</v>
      </c>
      <c r="Y530" s="41">
        <f>SUM(AO530:BN530)</f>
        <v>165</v>
      </c>
      <c r="Z530" s="41">
        <f>COUNTIF(AO530:BN530, "&gt;0")</f>
        <v>2</v>
      </c>
      <c r="AA530" s="41">
        <f>SUM(AB530:AF530)</f>
        <v>0</v>
      </c>
      <c r="AB530" s="41">
        <f>BP530+BQ530</f>
        <v>0</v>
      </c>
      <c r="AC530" s="41">
        <v>0</v>
      </c>
      <c r="AD530" s="41">
        <v>0</v>
      </c>
      <c r="AE530" s="41">
        <f>SUM(BR530)</f>
        <v>0</v>
      </c>
      <c r="AF530" s="41">
        <f>SUM(AM530)</f>
        <v>0</v>
      </c>
      <c r="AG530" s="122"/>
      <c r="AH530" s="36">
        <v>0</v>
      </c>
      <c r="AI530" s="126">
        <v>0</v>
      </c>
      <c r="AJ530" s="36">
        <v>0</v>
      </c>
      <c r="AK530" s="121"/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14">
        <v>0</v>
      </c>
      <c r="AR530" s="1">
        <v>0</v>
      </c>
      <c r="AS530" s="114">
        <v>0</v>
      </c>
      <c r="AT530" s="114">
        <v>0</v>
      </c>
      <c r="AU530" s="114">
        <v>0</v>
      </c>
      <c r="AV530" s="114">
        <v>0</v>
      </c>
      <c r="AW530" s="114">
        <v>0</v>
      </c>
      <c r="AX530" s="114">
        <v>0</v>
      </c>
      <c r="AY530" s="114">
        <v>0</v>
      </c>
      <c r="AZ530" s="114">
        <v>0</v>
      </c>
      <c r="BA530" s="114">
        <v>0</v>
      </c>
      <c r="BB530" s="114">
        <v>120</v>
      </c>
      <c r="BC530" s="114">
        <v>0</v>
      </c>
      <c r="BD530" s="115">
        <v>0</v>
      </c>
      <c r="BE530" s="114">
        <v>0</v>
      </c>
      <c r="BF530" s="114">
        <v>0</v>
      </c>
      <c r="BG530" s="114">
        <v>0</v>
      </c>
      <c r="BH530" s="114">
        <v>0</v>
      </c>
      <c r="BI530" s="114">
        <v>45</v>
      </c>
      <c r="BJ530" s="114">
        <v>0</v>
      </c>
      <c r="BK530" s="114">
        <v>0</v>
      </c>
      <c r="BL530" s="114">
        <v>0</v>
      </c>
      <c r="BM530" s="114">
        <v>0</v>
      </c>
      <c r="BN530" s="114">
        <v>0</v>
      </c>
      <c r="BO530" s="114">
        <v>0</v>
      </c>
      <c r="BP530" s="114">
        <v>0</v>
      </c>
      <c r="BQ530" s="114">
        <v>0</v>
      </c>
      <c r="BR530" s="114">
        <v>0</v>
      </c>
      <c r="BS530" s="114">
        <v>0</v>
      </c>
    </row>
    <row r="531" spans="1:71" s="1" customFormat="1" ht="15" x14ac:dyDescent="0.25">
      <c r="A531" s="1" t="str">
        <f>CONCATENATE(G531,"-",F531,"-",H531)</f>
        <v>999928827-Red-Cadet</v>
      </c>
      <c r="B531" s="1" t="str">
        <f>CONCATENATE(G531,"-",H531)</f>
        <v>999928827-Cadet</v>
      </c>
      <c r="C531" s="36" t="s">
        <v>543</v>
      </c>
      <c r="D531" s="36" t="s">
        <v>3640</v>
      </c>
      <c r="E531" s="36" t="s">
        <v>17</v>
      </c>
      <c r="F531" s="36" t="s">
        <v>136</v>
      </c>
      <c r="G531" s="36">
        <v>999928827</v>
      </c>
      <c r="H531" s="36" t="s">
        <v>18</v>
      </c>
      <c r="I531" s="34">
        <f>((L531)-J531)+T531</f>
        <v>143</v>
      </c>
      <c r="J531" s="34"/>
      <c r="K531" s="37"/>
      <c r="L531" s="34">
        <f>SUM(N531,O531,P531,Q531,R531,M531)</f>
        <v>0</v>
      </c>
      <c r="M531" s="34">
        <f>AJ531</f>
        <v>0</v>
      </c>
      <c r="N531" s="34">
        <f>SUM(AI531)</f>
        <v>0</v>
      </c>
      <c r="O531" s="34">
        <f>0</f>
        <v>0</v>
      </c>
      <c r="P531" s="34">
        <v>0</v>
      </c>
      <c r="Q531" s="34">
        <v>0</v>
      </c>
      <c r="R531" s="34">
        <f>AH531</f>
        <v>0</v>
      </c>
      <c r="S531" s="122"/>
      <c r="T531" s="41">
        <f>SUM(U531,AA531)</f>
        <v>143</v>
      </c>
      <c r="U531" s="41">
        <f>IF(SUM(V531:Y531)&gt;=250, 250,SUM(V531:Y531))</f>
        <v>0</v>
      </c>
      <c r="V531" s="41">
        <v>0</v>
      </c>
      <c r="W531" s="41">
        <v>0</v>
      </c>
      <c r="X531" s="41">
        <f>SUM(AL531,AN531,BO531,BS531)</f>
        <v>0</v>
      </c>
      <c r="Y531" s="41">
        <f>SUM(AO531:BN531)</f>
        <v>0</v>
      </c>
      <c r="Z531" s="41">
        <f>COUNTIF(AO531:BN531, "&gt;0")</f>
        <v>0</v>
      </c>
      <c r="AA531" s="41">
        <f>SUM(AB531:AF531)</f>
        <v>143</v>
      </c>
      <c r="AB531" s="41">
        <f>BP531+BQ531</f>
        <v>0</v>
      </c>
      <c r="AC531" s="41">
        <v>0</v>
      </c>
      <c r="AD531" s="41">
        <v>0</v>
      </c>
      <c r="AE531" s="41">
        <f>SUM(BR531)</f>
        <v>143</v>
      </c>
      <c r="AF531" s="41">
        <f>SUM(AM531)</f>
        <v>0</v>
      </c>
      <c r="AG531" s="122"/>
      <c r="AH531" s="36">
        <v>0</v>
      </c>
      <c r="AI531" s="126">
        <v>0</v>
      </c>
      <c r="AJ531" s="36">
        <v>0</v>
      </c>
      <c r="AK531" s="121"/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14">
        <v>0</v>
      </c>
      <c r="AR531" s="1">
        <v>0</v>
      </c>
      <c r="AS531" s="114">
        <v>0</v>
      </c>
      <c r="AT531" s="114">
        <v>0</v>
      </c>
      <c r="AU531" s="114">
        <v>0</v>
      </c>
      <c r="AV531" s="114">
        <v>0</v>
      </c>
      <c r="AW531" s="114">
        <v>0</v>
      </c>
      <c r="AX531" s="114">
        <v>0</v>
      </c>
      <c r="AY531" s="114">
        <v>0</v>
      </c>
      <c r="AZ531" s="114">
        <v>0</v>
      </c>
      <c r="BA531" s="114">
        <v>0</v>
      </c>
      <c r="BB531" s="114">
        <v>0</v>
      </c>
      <c r="BC531" s="114">
        <v>0</v>
      </c>
      <c r="BD531" s="115">
        <v>0</v>
      </c>
      <c r="BE531" s="114">
        <v>0</v>
      </c>
      <c r="BF531" s="114">
        <v>0</v>
      </c>
      <c r="BG531" s="114">
        <v>0</v>
      </c>
      <c r="BH531" s="114">
        <v>0</v>
      </c>
      <c r="BI531" s="114">
        <v>0</v>
      </c>
      <c r="BJ531" s="114">
        <v>0</v>
      </c>
      <c r="BK531" s="114">
        <v>0</v>
      </c>
      <c r="BL531" s="114">
        <v>0</v>
      </c>
      <c r="BM531" s="114">
        <v>0</v>
      </c>
      <c r="BN531" s="114">
        <v>0</v>
      </c>
      <c r="BO531" s="114">
        <v>0</v>
      </c>
      <c r="BP531" s="114">
        <v>0</v>
      </c>
      <c r="BQ531" s="114">
        <v>0</v>
      </c>
      <c r="BR531" s="114">
        <v>143</v>
      </c>
      <c r="BS531" s="114">
        <v>0</v>
      </c>
    </row>
    <row r="532" spans="1:71" s="1" customFormat="1" ht="15" x14ac:dyDescent="0.25">
      <c r="A532" s="1" t="str">
        <f>CONCATENATE(G532,"-",F532,"-",H532)</f>
        <v>999935906-Red-Cadet</v>
      </c>
      <c r="B532" s="1" t="str">
        <f>CONCATENATE(G532,"-",H532)</f>
        <v>999935906-Cadet</v>
      </c>
      <c r="C532" s="36" t="s">
        <v>3455</v>
      </c>
      <c r="D532" s="36" t="s">
        <v>3641</v>
      </c>
      <c r="E532" s="36" t="s">
        <v>17</v>
      </c>
      <c r="F532" s="36" t="s">
        <v>136</v>
      </c>
      <c r="G532" s="36">
        <v>999935906</v>
      </c>
      <c r="H532" s="36" t="s">
        <v>18</v>
      </c>
      <c r="I532" s="34">
        <f>((L532)-J532)+T532</f>
        <v>143</v>
      </c>
      <c r="J532" s="34"/>
      <c r="K532" s="37"/>
      <c r="L532" s="34">
        <f>SUM(N532,O532,P532,Q532,R532,M532)</f>
        <v>0</v>
      </c>
      <c r="M532" s="34">
        <f>AJ532</f>
        <v>0</v>
      </c>
      <c r="N532" s="34">
        <f>SUM(AI532)</f>
        <v>0</v>
      </c>
      <c r="O532" s="34">
        <f>0</f>
        <v>0</v>
      </c>
      <c r="P532" s="34">
        <v>0</v>
      </c>
      <c r="Q532" s="34">
        <v>0</v>
      </c>
      <c r="R532" s="34">
        <f>AH532</f>
        <v>0</v>
      </c>
      <c r="S532" s="122"/>
      <c r="T532" s="41">
        <f>SUM(U532,AA532)</f>
        <v>143</v>
      </c>
      <c r="U532" s="41">
        <f>IF(SUM(V532:Y532)&gt;=250, 250,SUM(V532:Y532))</f>
        <v>0</v>
      </c>
      <c r="V532" s="41">
        <v>0</v>
      </c>
      <c r="W532" s="41">
        <v>0</v>
      </c>
      <c r="X532" s="41">
        <f>SUM(AL532,AN532,BO532,BS532)</f>
        <v>0</v>
      </c>
      <c r="Y532" s="41">
        <f>SUM(AO532:BN532)</f>
        <v>0</v>
      </c>
      <c r="Z532" s="41">
        <f>COUNTIF(AO532:BN532, "&gt;0")</f>
        <v>0</v>
      </c>
      <c r="AA532" s="41">
        <f>SUM(AB532:AF532)</f>
        <v>143</v>
      </c>
      <c r="AB532" s="41">
        <f>BP532+BQ532</f>
        <v>0</v>
      </c>
      <c r="AC532" s="41">
        <v>0</v>
      </c>
      <c r="AD532" s="41">
        <v>0</v>
      </c>
      <c r="AE532" s="41">
        <f>SUM(BR532)</f>
        <v>143</v>
      </c>
      <c r="AF532" s="41">
        <f>SUM(AM532)</f>
        <v>0</v>
      </c>
      <c r="AG532" s="122"/>
      <c r="AH532" s="36">
        <v>0</v>
      </c>
      <c r="AI532" s="126">
        <v>0</v>
      </c>
      <c r="AJ532" s="36">
        <v>0</v>
      </c>
      <c r="AK532" s="121"/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14">
        <v>0</v>
      </c>
      <c r="AR532" s="1">
        <v>0</v>
      </c>
      <c r="AS532" s="114">
        <v>0</v>
      </c>
      <c r="AT532" s="114">
        <v>0</v>
      </c>
      <c r="AU532" s="114">
        <v>0</v>
      </c>
      <c r="AV532" s="114">
        <v>0</v>
      </c>
      <c r="AW532" s="114">
        <v>0</v>
      </c>
      <c r="AX532" s="114">
        <v>0</v>
      </c>
      <c r="AY532" s="114">
        <v>0</v>
      </c>
      <c r="AZ532" s="114">
        <v>0</v>
      </c>
      <c r="BA532" s="114">
        <v>0</v>
      </c>
      <c r="BB532" s="114">
        <v>0</v>
      </c>
      <c r="BC532" s="114">
        <v>0</v>
      </c>
      <c r="BD532" s="115">
        <v>0</v>
      </c>
      <c r="BE532" s="114">
        <v>0</v>
      </c>
      <c r="BF532" s="114">
        <v>0</v>
      </c>
      <c r="BG532" s="114">
        <v>0</v>
      </c>
      <c r="BH532" s="114">
        <v>0</v>
      </c>
      <c r="BI532" s="114">
        <v>0</v>
      </c>
      <c r="BJ532" s="114">
        <v>0</v>
      </c>
      <c r="BK532" s="114">
        <v>0</v>
      </c>
      <c r="BL532" s="114">
        <v>0</v>
      </c>
      <c r="BM532" s="114">
        <v>0</v>
      </c>
      <c r="BN532" s="114">
        <v>0</v>
      </c>
      <c r="BO532" s="114">
        <v>0</v>
      </c>
      <c r="BP532" s="114">
        <v>0</v>
      </c>
      <c r="BQ532" s="114">
        <v>0</v>
      </c>
      <c r="BR532" s="114">
        <v>143</v>
      </c>
      <c r="BS532" s="114">
        <v>0</v>
      </c>
    </row>
    <row r="533" spans="1:71" s="1" customFormat="1" ht="15" x14ac:dyDescent="0.25">
      <c r="A533" s="1" t="str">
        <f>CONCATENATE(G533,"-",F533,"-",H533)</f>
        <v>999936647-Red-Cadet</v>
      </c>
      <c r="B533" s="1" t="str">
        <f>CONCATENATE(G533,"-",H533)</f>
        <v>999936647-Cadet</v>
      </c>
      <c r="C533" s="36" t="s">
        <v>1281</v>
      </c>
      <c r="D533" s="36" t="s">
        <v>117</v>
      </c>
      <c r="E533" s="36" t="s">
        <v>17</v>
      </c>
      <c r="F533" s="36" t="s">
        <v>136</v>
      </c>
      <c r="G533" s="36">
        <v>999936647</v>
      </c>
      <c r="H533" s="36" t="s">
        <v>18</v>
      </c>
      <c r="I533" s="34">
        <f>((L533)-J533)+T533</f>
        <v>132.5</v>
      </c>
      <c r="J533" s="36"/>
      <c r="K533" s="35"/>
      <c r="L533" s="34">
        <f>SUM(N533,O533,P533,Q533,R533,M533)</f>
        <v>0</v>
      </c>
      <c r="M533" s="34">
        <f>AJ533</f>
        <v>0</v>
      </c>
      <c r="N533" s="34">
        <f>SUM(AI533)</f>
        <v>0</v>
      </c>
      <c r="O533" s="34">
        <f>0</f>
        <v>0</v>
      </c>
      <c r="P533" s="34">
        <v>0</v>
      </c>
      <c r="Q533" s="34">
        <v>0</v>
      </c>
      <c r="R533" s="34">
        <f>AH533</f>
        <v>0</v>
      </c>
      <c r="S533" s="122"/>
      <c r="T533" s="41">
        <f>SUM(U533,AA533)</f>
        <v>132.5</v>
      </c>
      <c r="U533" s="41">
        <f>IF(SUM(V533:Y533)&gt;=250, 250,SUM(V533:Y533))</f>
        <v>37.5</v>
      </c>
      <c r="V533" s="41">
        <v>0</v>
      </c>
      <c r="W533" s="41">
        <v>0</v>
      </c>
      <c r="X533" s="41">
        <f>SUM(AL533,AN533,BO533,BS533)</f>
        <v>37.5</v>
      </c>
      <c r="Y533" s="41">
        <f>SUM(AO533:BN533)</f>
        <v>0</v>
      </c>
      <c r="Z533" s="41">
        <f>COUNTIF(AO533:BN533, "&gt;0")</f>
        <v>0</v>
      </c>
      <c r="AA533" s="41">
        <f>SUM(AB533:AF533)</f>
        <v>95</v>
      </c>
      <c r="AB533" s="41">
        <f>BP533+BQ533</f>
        <v>95</v>
      </c>
      <c r="AC533" s="41">
        <v>0</v>
      </c>
      <c r="AD533" s="41">
        <v>0</v>
      </c>
      <c r="AE533" s="41">
        <f>SUM(BR533)</f>
        <v>0</v>
      </c>
      <c r="AF533" s="41">
        <f>SUM(AM533)</f>
        <v>0</v>
      </c>
      <c r="AG533" s="122"/>
      <c r="AH533" s="36">
        <v>0</v>
      </c>
      <c r="AI533" s="126">
        <v>0</v>
      </c>
      <c r="AJ533" s="36">
        <v>0</v>
      </c>
      <c r="AK533" s="121"/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14">
        <v>0</v>
      </c>
      <c r="AR533" s="1">
        <v>0</v>
      </c>
      <c r="AS533" s="114">
        <v>0</v>
      </c>
      <c r="AT533" s="114">
        <v>0</v>
      </c>
      <c r="AU533" s="114">
        <v>0</v>
      </c>
      <c r="AV533" s="114">
        <v>0</v>
      </c>
      <c r="AW533" s="114">
        <v>0</v>
      </c>
      <c r="AX533" s="114">
        <v>0</v>
      </c>
      <c r="AY533" s="114">
        <v>0</v>
      </c>
      <c r="AZ533" s="114">
        <v>0</v>
      </c>
      <c r="BA533" s="114">
        <v>0</v>
      </c>
      <c r="BB533" s="114">
        <v>0</v>
      </c>
      <c r="BC533" s="114">
        <v>0</v>
      </c>
      <c r="BD533" s="115">
        <v>0</v>
      </c>
      <c r="BE533" s="114">
        <v>0</v>
      </c>
      <c r="BF533" s="114">
        <v>0</v>
      </c>
      <c r="BG533" s="114">
        <v>0</v>
      </c>
      <c r="BH533" s="114">
        <v>0</v>
      </c>
      <c r="BI533" s="114">
        <v>0</v>
      </c>
      <c r="BJ533" s="114">
        <v>0</v>
      </c>
      <c r="BK533" s="114">
        <v>0</v>
      </c>
      <c r="BL533" s="114">
        <v>0</v>
      </c>
      <c r="BM533" s="114">
        <v>0</v>
      </c>
      <c r="BN533" s="114">
        <v>0</v>
      </c>
      <c r="BO533" s="114">
        <v>0</v>
      </c>
      <c r="BP533" s="114">
        <v>0</v>
      </c>
      <c r="BQ533" s="114">
        <v>95</v>
      </c>
      <c r="BR533" s="114">
        <v>0</v>
      </c>
      <c r="BS533" s="114">
        <v>37.5</v>
      </c>
    </row>
    <row r="534" spans="1:71" s="1" customFormat="1" ht="15" x14ac:dyDescent="0.25">
      <c r="A534" s="1" t="str">
        <f>CONCATENATE(G534,"-",F534,"-",H534)</f>
        <v>999928769-Red-Cadet</v>
      </c>
      <c r="B534" s="1" t="str">
        <f>CONCATENATE(G534,"-",H534)</f>
        <v>999928769-Cadet</v>
      </c>
      <c r="C534" s="36" t="s">
        <v>3255</v>
      </c>
      <c r="D534" s="36" t="s">
        <v>3479</v>
      </c>
      <c r="E534" s="36" t="s">
        <v>17</v>
      </c>
      <c r="F534" s="36" t="s">
        <v>136</v>
      </c>
      <c r="G534" s="36">
        <v>999928769</v>
      </c>
      <c r="H534" s="36" t="s">
        <v>18</v>
      </c>
      <c r="I534" s="34">
        <f>((L534)-J534)+T534</f>
        <v>127</v>
      </c>
      <c r="J534" s="34">
        <f>L534/2</f>
        <v>0</v>
      </c>
      <c r="K534" s="37"/>
      <c r="L534" s="34">
        <f>SUM(N534,O534,P534,Q534,R534,M534)</f>
        <v>0</v>
      </c>
      <c r="M534" s="34">
        <f>AJ534</f>
        <v>0</v>
      </c>
      <c r="N534" s="34">
        <f>SUM(AI534)</f>
        <v>0</v>
      </c>
      <c r="O534" s="34">
        <f>0</f>
        <v>0</v>
      </c>
      <c r="P534" s="34">
        <v>0</v>
      </c>
      <c r="Q534" s="34">
        <v>0</v>
      </c>
      <c r="R534" s="34">
        <f>AH534</f>
        <v>0</v>
      </c>
      <c r="S534" s="122"/>
      <c r="T534" s="41">
        <f>SUM(U534,AA534)</f>
        <v>127</v>
      </c>
      <c r="U534" s="41">
        <f>IF(SUM(V534:Y534)&gt;=250, 250,SUM(V534:Y534))</f>
        <v>0</v>
      </c>
      <c r="V534" s="41">
        <v>0</v>
      </c>
      <c r="W534" s="41">
        <v>0</v>
      </c>
      <c r="X534" s="41">
        <f>SUM(AL534,AN534,BO534,BS534)</f>
        <v>0</v>
      </c>
      <c r="Y534" s="41">
        <f>SUM(AO534:BN534)</f>
        <v>0</v>
      </c>
      <c r="Z534" s="41">
        <f>COUNTIF(AO534:BN534, "&gt;0")</f>
        <v>0</v>
      </c>
      <c r="AA534" s="41">
        <f>SUM(AB534:AF534)</f>
        <v>127</v>
      </c>
      <c r="AB534" s="41">
        <f>BP534+BQ534</f>
        <v>127</v>
      </c>
      <c r="AC534" s="41">
        <v>0</v>
      </c>
      <c r="AD534" s="41">
        <v>0</v>
      </c>
      <c r="AE534" s="41">
        <f>SUM(BR534)</f>
        <v>0</v>
      </c>
      <c r="AF534" s="41">
        <f>SUM(AM534)</f>
        <v>0</v>
      </c>
      <c r="AG534" s="122"/>
      <c r="AH534" s="36">
        <v>0</v>
      </c>
      <c r="AI534" s="126">
        <v>0</v>
      </c>
      <c r="AJ534" s="36">
        <v>0</v>
      </c>
      <c r="AK534" s="121"/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14">
        <v>0</v>
      </c>
      <c r="AR534" s="1">
        <v>0</v>
      </c>
      <c r="AS534" s="114">
        <v>0</v>
      </c>
      <c r="AT534" s="114">
        <v>0</v>
      </c>
      <c r="AU534" s="114">
        <v>0</v>
      </c>
      <c r="AV534" s="114">
        <v>0</v>
      </c>
      <c r="AW534" s="114">
        <v>0</v>
      </c>
      <c r="AX534" s="114">
        <v>0</v>
      </c>
      <c r="AY534" s="114">
        <v>0</v>
      </c>
      <c r="AZ534" s="114">
        <v>0</v>
      </c>
      <c r="BA534" s="114">
        <v>0</v>
      </c>
      <c r="BB534" s="114">
        <v>0</v>
      </c>
      <c r="BC534" s="114">
        <v>0</v>
      </c>
      <c r="BD534" s="115">
        <v>0</v>
      </c>
      <c r="BE534" s="114">
        <v>0</v>
      </c>
      <c r="BF534" s="114">
        <v>0</v>
      </c>
      <c r="BG534" s="114">
        <v>0</v>
      </c>
      <c r="BH534" s="114">
        <v>0</v>
      </c>
      <c r="BI534" s="114">
        <v>0</v>
      </c>
      <c r="BJ534" s="114">
        <v>0</v>
      </c>
      <c r="BK534" s="114">
        <v>0</v>
      </c>
      <c r="BL534" s="114">
        <v>0</v>
      </c>
      <c r="BM534" s="114">
        <v>0</v>
      </c>
      <c r="BN534" s="114">
        <v>0</v>
      </c>
      <c r="BO534" s="114">
        <v>0</v>
      </c>
      <c r="BP534" s="114">
        <v>127</v>
      </c>
      <c r="BQ534" s="114">
        <v>0</v>
      </c>
      <c r="BR534" s="114">
        <v>0</v>
      </c>
      <c r="BS534" s="114">
        <v>0</v>
      </c>
    </row>
    <row r="535" spans="1:71" s="1" customFormat="1" ht="15" x14ac:dyDescent="0.25">
      <c r="A535" s="1" t="str">
        <f>CONCATENATE(G535,"-",F535,"-",H535)</f>
        <v>999926547-Red-Cadet</v>
      </c>
      <c r="B535" s="1" t="str">
        <f>CONCATENATE(G535,"-",H535)</f>
        <v>999926547-Cadet</v>
      </c>
      <c r="C535" s="34" t="s">
        <v>90</v>
      </c>
      <c r="D535" s="34" t="s">
        <v>119</v>
      </c>
      <c r="E535" s="34" t="s">
        <v>17</v>
      </c>
      <c r="F535" s="42" t="s">
        <v>136</v>
      </c>
      <c r="G535" s="127">
        <v>999926547</v>
      </c>
      <c r="H535" s="41" t="s">
        <v>18</v>
      </c>
      <c r="I535" s="34">
        <f>((L535)-J535)+T535</f>
        <v>120</v>
      </c>
      <c r="J535" s="34"/>
      <c r="K535" s="37"/>
      <c r="L535" s="34">
        <f>SUM(N535,O535,P535,Q535,R535,M535)</f>
        <v>0</v>
      </c>
      <c r="M535" s="34">
        <f>AJ535</f>
        <v>0</v>
      </c>
      <c r="N535" s="34">
        <f>SUM(AI535)</f>
        <v>0</v>
      </c>
      <c r="O535" s="34">
        <f>0</f>
        <v>0</v>
      </c>
      <c r="P535" s="34">
        <v>0</v>
      </c>
      <c r="Q535" s="34">
        <v>0</v>
      </c>
      <c r="R535" s="34">
        <f>AH535</f>
        <v>0</v>
      </c>
      <c r="S535" s="122"/>
      <c r="T535" s="41">
        <f>SUM(U535,AA535)</f>
        <v>120</v>
      </c>
      <c r="U535" s="41">
        <f>IF(SUM(V535:Y535)&gt;=250, 250,SUM(V535:Y535))</f>
        <v>120</v>
      </c>
      <c r="V535" s="41">
        <v>0</v>
      </c>
      <c r="W535" s="41">
        <v>0</v>
      </c>
      <c r="X535" s="41">
        <f>SUM(AL535,AN535,BO535,BS535)</f>
        <v>0</v>
      </c>
      <c r="Y535" s="41">
        <f>SUM(AO535:BN535)</f>
        <v>120</v>
      </c>
      <c r="Z535" s="41">
        <f>COUNTIF(AO535:BN535, "&gt;0")</f>
        <v>1</v>
      </c>
      <c r="AA535" s="41">
        <f>SUM(AB535:AF535)</f>
        <v>0</v>
      </c>
      <c r="AB535" s="41">
        <f>BP535+BQ535</f>
        <v>0</v>
      </c>
      <c r="AC535" s="41">
        <v>0</v>
      </c>
      <c r="AD535" s="41">
        <v>0</v>
      </c>
      <c r="AE535" s="41">
        <f>SUM(BR535)</f>
        <v>0</v>
      </c>
      <c r="AF535" s="41">
        <f>SUM(AM535)</f>
        <v>0</v>
      </c>
      <c r="AG535" s="122"/>
      <c r="AH535" s="36">
        <v>0</v>
      </c>
      <c r="AI535" s="126">
        <v>0</v>
      </c>
      <c r="AJ535" s="36">
        <v>0</v>
      </c>
      <c r="AK535" s="121"/>
      <c r="AL535" s="1">
        <v>0</v>
      </c>
      <c r="AM535" s="1">
        <v>0</v>
      </c>
      <c r="AN535" s="1">
        <v>0</v>
      </c>
      <c r="AO535" s="1">
        <v>0</v>
      </c>
      <c r="AP535" s="1">
        <v>120</v>
      </c>
      <c r="AQ535" s="114">
        <v>0</v>
      </c>
      <c r="AR535" s="1">
        <v>0</v>
      </c>
      <c r="AS535" s="114">
        <v>0</v>
      </c>
      <c r="AT535" s="114">
        <v>0</v>
      </c>
      <c r="AU535" s="114">
        <v>0</v>
      </c>
      <c r="AV535" s="114">
        <v>0</v>
      </c>
      <c r="AW535" s="114">
        <v>0</v>
      </c>
      <c r="AX535" s="114">
        <v>0</v>
      </c>
      <c r="AY535" s="114">
        <v>0</v>
      </c>
      <c r="AZ535" s="114">
        <v>0</v>
      </c>
      <c r="BA535" s="114">
        <v>0</v>
      </c>
      <c r="BB535" s="114">
        <v>0</v>
      </c>
      <c r="BC535" s="114">
        <v>0</v>
      </c>
      <c r="BD535" s="115">
        <v>0</v>
      </c>
      <c r="BE535" s="114">
        <v>0</v>
      </c>
      <c r="BF535" s="114">
        <v>0</v>
      </c>
      <c r="BG535" s="114">
        <v>0</v>
      </c>
      <c r="BH535" s="114">
        <v>0</v>
      </c>
      <c r="BI535" s="114">
        <v>0</v>
      </c>
      <c r="BJ535" s="114">
        <v>0</v>
      </c>
      <c r="BK535" s="114">
        <v>0</v>
      </c>
      <c r="BL535" s="114">
        <v>0</v>
      </c>
      <c r="BM535" s="114">
        <v>0</v>
      </c>
      <c r="BN535" s="114">
        <v>0</v>
      </c>
      <c r="BO535" s="114">
        <v>0</v>
      </c>
      <c r="BP535" s="114">
        <v>0</v>
      </c>
      <c r="BQ535" s="114">
        <v>0</v>
      </c>
      <c r="BR535" s="114">
        <v>0</v>
      </c>
      <c r="BS535" s="114">
        <v>0</v>
      </c>
    </row>
    <row r="536" spans="1:71" s="1" customFormat="1" ht="15" x14ac:dyDescent="0.25">
      <c r="A536" s="1" t="str">
        <f>CONCATENATE(G536,"-",F536,"-",H536)</f>
        <v>999934629-Red-Cadet</v>
      </c>
      <c r="B536" s="1" t="str">
        <f>CONCATENATE(G536,"-",H536)</f>
        <v>999934629-Cadet</v>
      </c>
      <c r="C536" s="36" t="s">
        <v>2992</v>
      </c>
      <c r="D536" s="36" t="s">
        <v>119</v>
      </c>
      <c r="E536" s="36" t="s">
        <v>17</v>
      </c>
      <c r="F536" s="42" t="s">
        <v>136</v>
      </c>
      <c r="G536" s="36">
        <v>999934629</v>
      </c>
      <c r="H536" s="36" t="s">
        <v>18</v>
      </c>
      <c r="I536" s="34">
        <f>((L536)-J536)+T536</f>
        <v>120</v>
      </c>
      <c r="J536" s="36"/>
      <c r="K536" s="35"/>
      <c r="L536" s="34">
        <f>SUM(N536,O536,P536,Q536,R536,M536)</f>
        <v>0</v>
      </c>
      <c r="M536" s="34">
        <f>AJ536</f>
        <v>0</v>
      </c>
      <c r="N536" s="34">
        <f>SUM(AI536)</f>
        <v>0</v>
      </c>
      <c r="O536" s="34">
        <f>0</f>
        <v>0</v>
      </c>
      <c r="P536" s="34">
        <v>0</v>
      </c>
      <c r="Q536" s="34">
        <v>0</v>
      </c>
      <c r="R536" s="34">
        <f>AH536</f>
        <v>0</v>
      </c>
      <c r="S536" s="122"/>
      <c r="T536" s="41">
        <f>SUM(U536,AA536)</f>
        <v>120</v>
      </c>
      <c r="U536" s="41">
        <f>IF(SUM(V536:Y536)&gt;=250, 250,SUM(V536:Y536))</f>
        <v>120</v>
      </c>
      <c r="V536" s="41">
        <v>0</v>
      </c>
      <c r="W536" s="41">
        <v>0</v>
      </c>
      <c r="X536" s="41">
        <f>SUM(AL536,AN536,BO536,BS536)</f>
        <v>0</v>
      </c>
      <c r="Y536" s="41">
        <f>SUM(AO536:BN536)</f>
        <v>120</v>
      </c>
      <c r="Z536" s="41">
        <f>COUNTIF(AO536:BN536, "&gt;0")</f>
        <v>1</v>
      </c>
      <c r="AA536" s="41">
        <f>SUM(AB536:AF536)</f>
        <v>0</v>
      </c>
      <c r="AB536" s="41">
        <f>BP536+BQ536</f>
        <v>0</v>
      </c>
      <c r="AC536" s="41">
        <v>0</v>
      </c>
      <c r="AD536" s="41">
        <v>0</v>
      </c>
      <c r="AE536" s="41">
        <f>SUM(BR536)</f>
        <v>0</v>
      </c>
      <c r="AF536" s="41">
        <f>SUM(AM536)</f>
        <v>0</v>
      </c>
      <c r="AG536" s="122"/>
      <c r="AH536" s="36">
        <v>0</v>
      </c>
      <c r="AI536" s="126">
        <v>0</v>
      </c>
      <c r="AJ536" s="36">
        <v>0</v>
      </c>
      <c r="AK536" s="121"/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14">
        <v>0</v>
      </c>
      <c r="AR536" s="1">
        <v>0</v>
      </c>
      <c r="AS536" s="114">
        <v>0</v>
      </c>
      <c r="AT536" s="114">
        <v>0</v>
      </c>
      <c r="AU536" s="114">
        <v>0</v>
      </c>
      <c r="AV536" s="114">
        <v>0</v>
      </c>
      <c r="AW536" s="114">
        <v>0</v>
      </c>
      <c r="AX536" s="114">
        <v>0</v>
      </c>
      <c r="AY536" s="114">
        <v>0</v>
      </c>
      <c r="AZ536" s="114">
        <v>0</v>
      </c>
      <c r="BA536" s="114">
        <v>0</v>
      </c>
      <c r="BB536" s="114">
        <v>0</v>
      </c>
      <c r="BC536" s="114">
        <v>0</v>
      </c>
      <c r="BD536" s="115">
        <v>0</v>
      </c>
      <c r="BE536" s="114">
        <v>0</v>
      </c>
      <c r="BF536" s="114">
        <v>0</v>
      </c>
      <c r="BG536" s="114">
        <v>0</v>
      </c>
      <c r="BH536" s="114">
        <v>120</v>
      </c>
      <c r="BI536" s="114">
        <v>0</v>
      </c>
      <c r="BJ536" s="114">
        <v>0</v>
      </c>
      <c r="BK536" s="114">
        <v>0</v>
      </c>
      <c r="BL536" s="114">
        <v>0</v>
      </c>
      <c r="BM536" s="114">
        <v>0</v>
      </c>
      <c r="BN536" s="114">
        <v>0</v>
      </c>
      <c r="BO536" s="114">
        <v>0</v>
      </c>
      <c r="BP536" s="114">
        <v>0</v>
      </c>
      <c r="BQ536" s="114">
        <v>0</v>
      </c>
      <c r="BR536" s="114">
        <v>0</v>
      </c>
      <c r="BS536" s="114">
        <v>0</v>
      </c>
    </row>
    <row r="537" spans="1:71" s="1" customFormat="1" ht="15" x14ac:dyDescent="0.25">
      <c r="A537" s="1" t="str">
        <f>CONCATENATE(G537,"-",F537,"-",H537)</f>
        <v>999934983-Red-Cadet</v>
      </c>
      <c r="B537" s="1" t="str">
        <f>CONCATENATE(G537,"-",H537)</f>
        <v>999934983-Cadet</v>
      </c>
      <c r="C537" s="149" t="s">
        <v>2916</v>
      </c>
      <c r="D537" s="149" t="s">
        <v>2917</v>
      </c>
      <c r="E537" s="149" t="s">
        <v>17</v>
      </c>
      <c r="F537" s="42" t="s">
        <v>136</v>
      </c>
      <c r="G537" s="149">
        <v>999934983</v>
      </c>
      <c r="H537" s="149" t="s">
        <v>18</v>
      </c>
      <c r="I537" s="34">
        <f>((L537)-J537)+T537</f>
        <v>120</v>
      </c>
      <c r="J537" s="36"/>
      <c r="K537" s="35"/>
      <c r="L537" s="34">
        <f>SUM(N537,O537,P537,Q537,R537,M537)</f>
        <v>0</v>
      </c>
      <c r="M537" s="34">
        <f>AJ537</f>
        <v>0</v>
      </c>
      <c r="N537" s="34">
        <f>SUM(AI537)</f>
        <v>0</v>
      </c>
      <c r="O537" s="34">
        <f>0</f>
        <v>0</v>
      </c>
      <c r="P537" s="34">
        <v>0</v>
      </c>
      <c r="Q537" s="34">
        <v>0</v>
      </c>
      <c r="R537" s="34">
        <f>AH537</f>
        <v>0</v>
      </c>
      <c r="S537" s="122"/>
      <c r="T537" s="41">
        <f>SUM(U537,AA537)</f>
        <v>120</v>
      </c>
      <c r="U537" s="41">
        <f>IF(SUM(V537:Y537)&gt;=250, 250,SUM(V537:Y537))</f>
        <v>120</v>
      </c>
      <c r="V537" s="41">
        <v>0</v>
      </c>
      <c r="W537" s="41">
        <v>0</v>
      </c>
      <c r="X537" s="41">
        <f>SUM(AL537,AN537,BO537,BS537)</f>
        <v>0</v>
      </c>
      <c r="Y537" s="41">
        <f>SUM(AO537:BN537)</f>
        <v>120</v>
      </c>
      <c r="Z537" s="41">
        <f>COUNTIF(AO537:BN537, "&gt;0")</f>
        <v>1</v>
      </c>
      <c r="AA537" s="41">
        <f>SUM(AB537:AF537)</f>
        <v>0</v>
      </c>
      <c r="AB537" s="41">
        <f>BP537+BQ537</f>
        <v>0</v>
      </c>
      <c r="AC537" s="41">
        <v>0</v>
      </c>
      <c r="AD537" s="41">
        <v>0</v>
      </c>
      <c r="AE537" s="41">
        <f>SUM(BR537)</f>
        <v>0</v>
      </c>
      <c r="AF537" s="41">
        <f>SUM(AM537)</f>
        <v>0</v>
      </c>
      <c r="AG537" s="122"/>
      <c r="AH537" s="36">
        <v>0</v>
      </c>
      <c r="AI537" s="126">
        <v>0</v>
      </c>
      <c r="AJ537" s="36">
        <v>0</v>
      </c>
      <c r="AK537" s="121"/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14">
        <v>0</v>
      </c>
      <c r="AR537" s="1">
        <v>0</v>
      </c>
      <c r="AS537" s="114">
        <v>0</v>
      </c>
      <c r="AT537" s="114">
        <v>0</v>
      </c>
      <c r="AU537" s="114">
        <v>0</v>
      </c>
      <c r="AV537" s="114">
        <v>0</v>
      </c>
      <c r="AW537" s="114">
        <v>0</v>
      </c>
      <c r="AX537" s="114">
        <v>0</v>
      </c>
      <c r="AY537" s="114">
        <v>0</v>
      </c>
      <c r="AZ537" s="114">
        <v>0</v>
      </c>
      <c r="BA537" s="114">
        <v>0</v>
      </c>
      <c r="BB537" s="114">
        <v>0</v>
      </c>
      <c r="BC537" s="114">
        <v>0</v>
      </c>
      <c r="BD537" s="115">
        <v>0</v>
      </c>
      <c r="BE537" s="114">
        <v>0</v>
      </c>
      <c r="BF537" s="114">
        <v>120</v>
      </c>
      <c r="BG537" s="114">
        <v>0</v>
      </c>
      <c r="BH537" s="114">
        <v>0</v>
      </c>
      <c r="BI537" s="114">
        <v>0</v>
      </c>
      <c r="BJ537" s="114">
        <v>0</v>
      </c>
      <c r="BK537" s="114">
        <v>0</v>
      </c>
      <c r="BL537" s="114">
        <v>0</v>
      </c>
      <c r="BM537" s="114">
        <v>0</v>
      </c>
      <c r="BN537" s="114">
        <v>0</v>
      </c>
      <c r="BO537" s="114">
        <v>0</v>
      </c>
      <c r="BP537" s="114">
        <v>0</v>
      </c>
      <c r="BQ537" s="114">
        <v>0</v>
      </c>
      <c r="BR537" s="114">
        <v>0</v>
      </c>
      <c r="BS537" s="114">
        <v>0</v>
      </c>
    </row>
    <row r="538" spans="1:71" s="1" customFormat="1" ht="15" x14ac:dyDescent="0.25">
      <c r="A538" s="1" t="str">
        <f>CONCATENATE(G538,"-",F538,"-",H538)</f>
        <v>999925097-Red-Cadet</v>
      </c>
      <c r="B538" s="1" t="str">
        <f>CONCATENATE(G538,"-",H538)</f>
        <v>999925097-Cadet</v>
      </c>
      <c r="C538" s="36" t="s">
        <v>862</v>
      </c>
      <c r="D538" s="36" t="s">
        <v>961</v>
      </c>
      <c r="E538" s="36" t="s">
        <v>17</v>
      </c>
      <c r="F538" s="42" t="s">
        <v>136</v>
      </c>
      <c r="G538" s="128">
        <v>999925097</v>
      </c>
      <c r="H538" s="41" t="s">
        <v>18</v>
      </c>
      <c r="I538" s="34">
        <f>((L538)-J538)+T538</f>
        <v>98</v>
      </c>
      <c r="J538" s="36"/>
      <c r="K538" s="35"/>
      <c r="L538" s="34">
        <f>SUM(N538,O538,P538,Q538,R538,M538)</f>
        <v>30</v>
      </c>
      <c r="M538" s="34">
        <f>AJ538</f>
        <v>0</v>
      </c>
      <c r="N538" s="34">
        <f>SUM(AI538)</f>
        <v>0</v>
      </c>
      <c r="O538" s="34">
        <f>0</f>
        <v>0</v>
      </c>
      <c r="P538" s="34">
        <v>0</v>
      </c>
      <c r="Q538" s="34">
        <v>0</v>
      </c>
      <c r="R538" s="34">
        <f>AH538</f>
        <v>30</v>
      </c>
      <c r="S538" s="122"/>
      <c r="T538" s="41">
        <f>SUM(U538,AA538)</f>
        <v>68</v>
      </c>
      <c r="U538" s="41">
        <f>IF(SUM(V538:Y538)&gt;=250, 250,SUM(V538:Y538))</f>
        <v>68</v>
      </c>
      <c r="V538" s="41">
        <v>0</v>
      </c>
      <c r="W538" s="41">
        <v>0</v>
      </c>
      <c r="X538" s="41">
        <f>SUM(AL538,AN538,BO538,BS538)</f>
        <v>0</v>
      </c>
      <c r="Y538" s="41">
        <f>SUM(AO538:BN538)</f>
        <v>68</v>
      </c>
      <c r="Z538" s="41">
        <f>COUNTIF(AO538:BN538, "&gt;0")</f>
        <v>1</v>
      </c>
      <c r="AA538" s="41">
        <f>SUM(AB538:AF538)</f>
        <v>0</v>
      </c>
      <c r="AB538" s="41">
        <f>BP538+BQ538</f>
        <v>0</v>
      </c>
      <c r="AC538" s="41">
        <v>0</v>
      </c>
      <c r="AD538" s="41">
        <v>0</v>
      </c>
      <c r="AE538" s="41">
        <f>SUM(BR538)</f>
        <v>0</v>
      </c>
      <c r="AF538" s="41">
        <f>SUM(AM538)</f>
        <v>0</v>
      </c>
      <c r="AG538" s="122"/>
      <c r="AH538" s="36">
        <v>30</v>
      </c>
      <c r="AI538" s="36">
        <v>0</v>
      </c>
      <c r="AJ538" s="36">
        <v>0</v>
      </c>
      <c r="AK538" s="121"/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14">
        <v>0</v>
      </c>
      <c r="AR538" s="1">
        <v>0</v>
      </c>
      <c r="AS538" s="114">
        <v>0</v>
      </c>
      <c r="AT538" s="114">
        <v>0</v>
      </c>
      <c r="AU538" s="114">
        <v>0</v>
      </c>
      <c r="AV538" s="114">
        <v>0</v>
      </c>
      <c r="AW538" s="114">
        <v>68</v>
      </c>
      <c r="AX538" s="114">
        <v>0</v>
      </c>
      <c r="AY538" s="114">
        <v>0</v>
      </c>
      <c r="AZ538" s="114">
        <v>0</v>
      </c>
      <c r="BA538" s="114">
        <v>0</v>
      </c>
      <c r="BB538" s="114">
        <v>0</v>
      </c>
      <c r="BC538" s="114">
        <v>0</v>
      </c>
      <c r="BD538" s="115">
        <v>0</v>
      </c>
      <c r="BE538" s="114">
        <v>0</v>
      </c>
      <c r="BF538" s="114">
        <v>0</v>
      </c>
      <c r="BG538" s="114">
        <v>0</v>
      </c>
      <c r="BH538" s="114">
        <v>0</v>
      </c>
      <c r="BI538" s="114">
        <v>0</v>
      </c>
      <c r="BJ538" s="114">
        <v>0</v>
      </c>
      <c r="BK538" s="114">
        <v>0</v>
      </c>
      <c r="BL538" s="114">
        <v>0</v>
      </c>
      <c r="BM538" s="114">
        <v>0</v>
      </c>
      <c r="BN538" s="114">
        <v>0</v>
      </c>
      <c r="BO538" s="114">
        <v>0</v>
      </c>
      <c r="BP538" s="114">
        <v>0</v>
      </c>
      <c r="BQ538" s="114">
        <v>0</v>
      </c>
      <c r="BR538" s="114">
        <v>0</v>
      </c>
      <c r="BS538" s="114">
        <v>0</v>
      </c>
    </row>
    <row r="539" spans="1:71" s="1" customFormat="1" ht="15" x14ac:dyDescent="0.25">
      <c r="A539" s="1" t="str">
        <f>CONCATENATE(G539,"-",F539,"-",H539)</f>
        <v>999936660-Red-Cadet</v>
      </c>
      <c r="B539" s="1" t="str">
        <f>CONCATENATE(G539,"-",H539)</f>
        <v>999936660-Cadet</v>
      </c>
      <c r="C539" s="36" t="s">
        <v>302</v>
      </c>
      <c r="D539" s="36" t="s">
        <v>484</v>
      </c>
      <c r="E539" s="36" t="s">
        <v>17</v>
      </c>
      <c r="F539" s="36" t="s">
        <v>136</v>
      </c>
      <c r="G539" s="36">
        <v>999936660</v>
      </c>
      <c r="H539" s="36" t="s">
        <v>18</v>
      </c>
      <c r="I539" s="34">
        <f>((L539)-J539)+T539</f>
        <v>95</v>
      </c>
      <c r="J539" s="36"/>
      <c r="K539" s="35"/>
      <c r="L539" s="34">
        <f>SUM(N539,O539,P539,Q539,R539,M539)</f>
        <v>0</v>
      </c>
      <c r="M539" s="34">
        <f>AJ539</f>
        <v>0</v>
      </c>
      <c r="N539" s="34">
        <f>SUM(AI539)</f>
        <v>0</v>
      </c>
      <c r="O539" s="34">
        <f>0</f>
        <v>0</v>
      </c>
      <c r="P539" s="34">
        <v>0</v>
      </c>
      <c r="Q539" s="34">
        <v>0</v>
      </c>
      <c r="R539" s="34">
        <f>AH539</f>
        <v>0</v>
      </c>
      <c r="S539" s="122"/>
      <c r="T539" s="41">
        <f>SUM(U539,AA539)</f>
        <v>95</v>
      </c>
      <c r="U539" s="41">
        <f>IF(SUM(V539:Y539)&gt;=250, 250,SUM(V539:Y539))</f>
        <v>0</v>
      </c>
      <c r="V539" s="41">
        <v>0</v>
      </c>
      <c r="W539" s="41">
        <v>0</v>
      </c>
      <c r="X539" s="41">
        <f>SUM(AL539,AN539,BO539,BS539)</f>
        <v>0</v>
      </c>
      <c r="Y539" s="41">
        <f>SUM(AO539:BN539)</f>
        <v>0</v>
      </c>
      <c r="Z539" s="41">
        <f>COUNTIF(AO539:BN539, "&gt;0")</f>
        <v>0</v>
      </c>
      <c r="AA539" s="41">
        <f>SUM(AB539:AF539)</f>
        <v>95</v>
      </c>
      <c r="AB539" s="41">
        <f>BP539+BQ539</f>
        <v>95</v>
      </c>
      <c r="AC539" s="41">
        <v>0</v>
      </c>
      <c r="AD539" s="41">
        <v>0</v>
      </c>
      <c r="AE539" s="41">
        <f>SUM(BR539)</f>
        <v>0</v>
      </c>
      <c r="AF539" s="41">
        <f>SUM(AM539)</f>
        <v>0</v>
      </c>
      <c r="AG539" s="122"/>
      <c r="AH539" s="36">
        <v>0</v>
      </c>
      <c r="AI539" s="126">
        <v>0</v>
      </c>
      <c r="AJ539" s="36">
        <v>0</v>
      </c>
      <c r="AK539" s="121"/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14">
        <v>0</v>
      </c>
      <c r="AR539" s="1">
        <v>0</v>
      </c>
      <c r="AS539" s="114">
        <v>0</v>
      </c>
      <c r="AT539" s="114">
        <v>0</v>
      </c>
      <c r="AU539" s="114">
        <v>0</v>
      </c>
      <c r="AV539" s="114">
        <v>0</v>
      </c>
      <c r="AW539" s="114">
        <v>0</v>
      </c>
      <c r="AX539" s="114">
        <v>0</v>
      </c>
      <c r="AY539" s="114">
        <v>0</v>
      </c>
      <c r="AZ539" s="114">
        <v>0</v>
      </c>
      <c r="BA539" s="114">
        <v>0</v>
      </c>
      <c r="BB539" s="114">
        <v>0</v>
      </c>
      <c r="BC539" s="114">
        <v>0</v>
      </c>
      <c r="BD539" s="115">
        <v>0</v>
      </c>
      <c r="BE539" s="114">
        <v>0</v>
      </c>
      <c r="BF539" s="114">
        <v>0</v>
      </c>
      <c r="BG539" s="114">
        <v>0</v>
      </c>
      <c r="BH539" s="114">
        <v>0</v>
      </c>
      <c r="BI539" s="114">
        <v>0</v>
      </c>
      <c r="BJ539" s="114">
        <v>0</v>
      </c>
      <c r="BK539" s="114">
        <v>0</v>
      </c>
      <c r="BL539" s="114">
        <v>0</v>
      </c>
      <c r="BM539" s="114">
        <v>0</v>
      </c>
      <c r="BN539" s="114">
        <v>0</v>
      </c>
      <c r="BO539" s="114">
        <v>0</v>
      </c>
      <c r="BP539" s="114">
        <v>0</v>
      </c>
      <c r="BQ539" s="114">
        <v>95</v>
      </c>
      <c r="BR539" s="114">
        <v>0</v>
      </c>
      <c r="BS539" s="114">
        <v>0</v>
      </c>
    </row>
    <row r="540" spans="1:71" s="1" customFormat="1" ht="15" x14ac:dyDescent="0.25">
      <c r="A540" s="1" t="str">
        <f>CONCATENATE(G540,"-",F540,"-",H540)</f>
        <v>999922299-Red-Cadet</v>
      </c>
      <c r="B540" s="1" t="str">
        <f>CONCATENATE(G540,"-",H540)</f>
        <v>999922299-Cadet</v>
      </c>
      <c r="C540" s="149" t="s">
        <v>807</v>
      </c>
      <c r="D540" s="149" t="s">
        <v>808</v>
      </c>
      <c r="E540" s="149" t="s">
        <v>17</v>
      </c>
      <c r="F540" s="42" t="s">
        <v>136</v>
      </c>
      <c r="G540" s="149">
        <v>999922299</v>
      </c>
      <c r="H540" s="149" t="s">
        <v>18</v>
      </c>
      <c r="I540" s="34">
        <f>((L540)-J540)+T540</f>
        <v>90</v>
      </c>
      <c r="J540" s="36"/>
      <c r="K540" s="35"/>
      <c r="L540" s="34">
        <f>SUM(N540,O540,P540,Q540,R540,M540)</f>
        <v>0</v>
      </c>
      <c r="M540" s="34">
        <f>AJ540</f>
        <v>0</v>
      </c>
      <c r="N540" s="34">
        <f>SUM(AI540)</f>
        <v>0</v>
      </c>
      <c r="O540" s="34">
        <f>0</f>
        <v>0</v>
      </c>
      <c r="P540" s="34">
        <v>0</v>
      </c>
      <c r="Q540" s="34">
        <v>0</v>
      </c>
      <c r="R540" s="34">
        <f>AH540</f>
        <v>0</v>
      </c>
      <c r="S540" s="122"/>
      <c r="T540" s="41">
        <f>SUM(U540,AA540)</f>
        <v>90</v>
      </c>
      <c r="U540" s="41">
        <f>IF(SUM(V540:Y540)&gt;=250, 250,SUM(V540:Y540))</f>
        <v>90</v>
      </c>
      <c r="V540" s="41">
        <v>0</v>
      </c>
      <c r="W540" s="41">
        <v>0</v>
      </c>
      <c r="X540" s="41">
        <f>SUM(AL540,AN540,BO540,BS540)</f>
        <v>0</v>
      </c>
      <c r="Y540" s="41">
        <f>SUM(AO540:BN540)</f>
        <v>90</v>
      </c>
      <c r="Z540" s="41">
        <f>COUNTIF(AO540:BN540, "&gt;0")</f>
        <v>1</v>
      </c>
      <c r="AA540" s="41">
        <f>SUM(AB540:AF540)</f>
        <v>0</v>
      </c>
      <c r="AB540" s="41">
        <f>BP540+BQ540</f>
        <v>0</v>
      </c>
      <c r="AC540" s="41">
        <v>0</v>
      </c>
      <c r="AD540" s="41">
        <v>0</v>
      </c>
      <c r="AE540" s="41">
        <f>SUM(BR540)</f>
        <v>0</v>
      </c>
      <c r="AF540" s="41">
        <f>SUM(AM540)</f>
        <v>0</v>
      </c>
      <c r="AG540" s="122"/>
      <c r="AH540" s="36">
        <v>0</v>
      </c>
      <c r="AI540" s="126">
        <v>0</v>
      </c>
      <c r="AJ540" s="36">
        <v>0</v>
      </c>
      <c r="AK540" s="121"/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14">
        <v>0</v>
      </c>
      <c r="AR540" s="1">
        <v>0</v>
      </c>
      <c r="AS540" s="114">
        <v>0</v>
      </c>
      <c r="AT540" s="114">
        <v>0</v>
      </c>
      <c r="AU540" s="114">
        <v>0</v>
      </c>
      <c r="AV540" s="114">
        <v>0</v>
      </c>
      <c r="AW540" s="114">
        <v>0</v>
      </c>
      <c r="AX540" s="114">
        <v>0</v>
      </c>
      <c r="AY540" s="114">
        <v>0</v>
      </c>
      <c r="AZ540" s="114">
        <v>0</v>
      </c>
      <c r="BA540" s="114">
        <v>0</v>
      </c>
      <c r="BB540" s="114">
        <v>0</v>
      </c>
      <c r="BC540" s="114">
        <v>90</v>
      </c>
      <c r="BD540" s="115">
        <v>0</v>
      </c>
      <c r="BE540" s="114">
        <v>0</v>
      </c>
      <c r="BF540" s="114">
        <v>0</v>
      </c>
      <c r="BG540" s="114">
        <v>0</v>
      </c>
      <c r="BH540" s="114">
        <v>0</v>
      </c>
      <c r="BI540" s="114">
        <v>0</v>
      </c>
      <c r="BJ540" s="114">
        <v>0</v>
      </c>
      <c r="BK540" s="114">
        <v>0</v>
      </c>
      <c r="BL540" s="114">
        <v>0</v>
      </c>
      <c r="BM540" s="114">
        <v>0</v>
      </c>
      <c r="BN540" s="114">
        <v>0</v>
      </c>
      <c r="BO540" s="114">
        <v>0</v>
      </c>
      <c r="BP540" s="114">
        <v>0</v>
      </c>
      <c r="BQ540" s="114">
        <v>0</v>
      </c>
      <c r="BR540" s="114">
        <v>0</v>
      </c>
      <c r="BS540" s="114">
        <v>0</v>
      </c>
    </row>
    <row r="541" spans="1:71" s="1" customFormat="1" ht="15" x14ac:dyDescent="0.25">
      <c r="A541" s="1" t="str">
        <f>CONCATENATE(G541,"-",F541,"-",H541)</f>
        <v>999922493-Red-Cadet</v>
      </c>
      <c r="B541" s="1" t="str">
        <f>CONCATENATE(G541,"-",H541)</f>
        <v>999922493-Cadet</v>
      </c>
      <c r="C541" s="36" t="s">
        <v>821</v>
      </c>
      <c r="D541" s="36" t="s">
        <v>1762</v>
      </c>
      <c r="E541" s="36" t="s">
        <v>17</v>
      </c>
      <c r="F541" s="42" t="s">
        <v>136</v>
      </c>
      <c r="G541" s="128">
        <v>999922493</v>
      </c>
      <c r="H541" s="41" t="s">
        <v>18</v>
      </c>
      <c r="I541" s="34">
        <f>((L541)-J541)+T541</f>
        <v>90</v>
      </c>
      <c r="J541" s="34">
        <f>L541/2</f>
        <v>0</v>
      </c>
      <c r="K541" s="37"/>
      <c r="L541" s="34">
        <f>SUM(N541,O541,P541,Q541,R541,M541)</f>
        <v>0</v>
      </c>
      <c r="M541" s="34">
        <f>AJ541</f>
        <v>0</v>
      </c>
      <c r="N541" s="34">
        <f>SUM(AI541)</f>
        <v>0</v>
      </c>
      <c r="O541" s="34">
        <f>0</f>
        <v>0</v>
      </c>
      <c r="P541" s="34">
        <v>0</v>
      </c>
      <c r="Q541" s="34">
        <v>0</v>
      </c>
      <c r="R541" s="34">
        <f>AH541</f>
        <v>0</v>
      </c>
      <c r="S541" s="122"/>
      <c r="T541" s="41">
        <f>SUM(U541,AA541)</f>
        <v>90</v>
      </c>
      <c r="U541" s="41">
        <f>IF(SUM(V541:Y541)&gt;=250, 250,SUM(V541:Y541))</f>
        <v>90</v>
      </c>
      <c r="V541" s="41">
        <v>0</v>
      </c>
      <c r="W541" s="41">
        <v>0</v>
      </c>
      <c r="X541" s="41">
        <f>SUM(AL541,AN541,BO541,BS541)</f>
        <v>0</v>
      </c>
      <c r="Y541" s="41">
        <f>SUM(AO541:BN541)</f>
        <v>90</v>
      </c>
      <c r="Z541" s="41">
        <f>COUNTIF(AO541:BN541, "&gt;0")</f>
        <v>1</v>
      </c>
      <c r="AA541" s="41">
        <f>SUM(AB541:AF541)</f>
        <v>0</v>
      </c>
      <c r="AB541" s="41">
        <f>BP541+BQ541</f>
        <v>0</v>
      </c>
      <c r="AC541" s="41">
        <v>0</v>
      </c>
      <c r="AD541" s="41">
        <v>0</v>
      </c>
      <c r="AE541" s="41">
        <f>SUM(BR541)</f>
        <v>0</v>
      </c>
      <c r="AF541" s="41">
        <f>SUM(AM541)</f>
        <v>0</v>
      </c>
      <c r="AG541" s="122"/>
      <c r="AH541" s="36">
        <v>0</v>
      </c>
      <c r="AI541" s="126">
        <v>0</v>
      </c>
      <c r="AJ541" s="36">
        <v>0</v>
      </c>
      <c r="AK541" s="121"/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14">
        <v>0</v>
      </c>
      <c r="AR541" s="1">
        <v>0</v>
      </c>
      <c r="AS541" s="114">
        <v>0</v>
      </c>
      <c r="AT541" s="114">
        <v>0</v>
      </c>
      <c r="AU541" s="114">
        <v>0</v>
      </c>
      <c r="AV541" s="114">
        <v>0</v>
      </c>
      <c r="AW541" s="114">
        <v>0</v>
      </c>
      <c r="AX541" s="114">
        <v>0</v>
      </c>
      <c r="AY541" s="114">
        <v>0</v>
      </c>
      <c r="AZ541" s="114">
        <v>0</v>
      </c>
      <c r="BA541" s="114">
        <v>0</v>
      </c>
      <c r="BB541" s="114">
        <v>0</v>
      </c>
      <c r="BC541" s="114">
        <v>0</v>
      </c>
      <c r="BD541" s="115">
        <v>0</v>
      </c>
      <c r="BE541" s="114">
        <v>0</v>
      </c>
      <c r="BF541" s="114">
        <v>0</v>
      </c>
      <c r="BG541" s="114">
        <v>0</v>
      </c>
      <c r="BH541" s="114">
        <v>0</v>
      </c>
      <c r="BI541" s="114">
        <v>0</v>
      </c>
      <c r="BJ541" s="114">
        <v>0</v>
      </c>
      <c r="BK541" s="114">
        <v>0</v>
      </c>
      <c r="BL541" s="114">
        <v>90</v>
      </c>
      <c r="BM541" s="114">
        <v>0</v>
      </c>
      <c r="BN541" s="114">
        <v>0</v>
      </c>
      <c r="BO541" s="114">
        <v>0</v>
      </c>
      <c r="BP541" s="114">
        <v>0</v>
      </c>
      <c r="BQ541" s="114">
        <v>0</v>
      </c>
      <c r="BR541" s="114">
        <v>0</v>
      </c>
      <c r="BS541" s="114">
        <v>0</v>
      </c>
    </row>
    <row r="542" spans="1:71" s="1" customFormat="1" ht="15" x14ac:dyDescent="0.25">
      <c r="A542" s="1" t="str">
        <f>CONCATENATE(G542,"-",F542,"-",H542)</f>
        <v>999929658-Red-Cadet</v>
      </c>
      <c r="B542" s="1" t="str">
        <f>CONCATENATE(G542,"-",H542)</f>
        <v>999929658-Cadet</v>
      </c>
      <c r="C542" s="36" t="s">
        <v>3550</v>
      </c>
      <c r="D542" s="36" t="s">
        <v>52</v>
      </c>
      <c r="E542" s="36" t="s">
        <v>17</v>
      </c>
      <c r="F542" s="36" t="s">
        <v>136</v>
      </c>
      <c r="G542" s="36">
        <v>999929658</v>
      </c>
      <c r="H542" s="36" t="s">
        <v>18</v>
      </c>
      <c r="I542" s="34">
        <f>((L542)-J542)+T542</f>
        <v>90</v>
      </c>
      <c r="J542" s="36"/>
      <c r="K542" s="35"/>
      <c r="L542" s="34">
        <f>SUM(N542,O542,P542,Q542,R542,M542)</f>
        <v>0</v>
      </c>
      <c r="M542" s="34">
        <f>AJ542</f>
        <v>0</v>
      </c>
      <c r="N542" s="34">
        <f>SUM(AI542)</f>
        <v>0</v>
      </c>
      <c r="O542" s="34">
        <f>0</f>
        <v>0</v>
      </c>
      <c r="P542" s="34">
        <v>0</v>
      </c>
      <c r="Q542" s="34">
        <v>0</v>
      </c>
      <c r="R542" s="34">
        <f>AH542</f>
        <v>0</v>
      </c>
      <c r="S542" s="122"/>
      <c r="T542" s="41">
        <f>SUM(U542,AA542)</f>
        <v>90</v>
      </c>
      <c r="U542" s="41">
        <f>IF(SUM(V542:Y542)&gt;=250, 250,SUM(V542:Y542))</f>
        <v>90</v>
      </c>
      <c r="V542" s="41">
        <v>0</v>
      </c>
      <c r="W542" s="41">
        <v>0</v>
      </c>
      <c r="X542" s="41">
        <f>SUM(AL542,AN542,BO542,BS542)</f>
        <v>0</v>
      </c>
      <c r="Y542" s="41">
        <f>SUM(AO542:BN542)</f>
        <v>90</v>
      </c>
      <c r="Z542" s="41">
        <f>COUNTIF(AO542:BN542, "&gt;0")</f>
        <v>1</v>
      </c>
      <c r="AA542" s="41">
        <f>SUM(AB542:AF542)</f>
        <v>0</v>
      </c>
      <c r="AB542" s="41">
        <f>BP542+BQ542</f>
        <v>0</v>
      </c>
      <c r="AC542" s="41">
        <v>0</v>
      </c>
      <c r="AD542" s="41">
        <v>0</v>
      </c>
      <c r="AE542" s="41">
        <f>SUM(BR542)</f>
        <v>0</v>
      </c>
      <c r="AF542" s="41">
        <f>SUM(AM542)</f>
        <v>0</v>
      </c>
      <c r="AG542" s="122"/>
      <c r="AH542" s="36">
        <v>0</v>
      </c>
      <c r="AI542" s="126">
        <v>0</v>
      </c>
      <c r="AJ542" s="36">
        <v>0</v>
      </c>
      <c r="AK542" s="121"/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14">
        <v>0</v>
      </c>
      <c r="AR542" s="1">
        <v>0</v>
      </c>
      <c r="AS542" s="114">
        <v>0</v>
      </c>
      <c r="AT542" s="114">
        <v>0</v>
      </c>
      <c r="AU542" s="114">
        <v>0</v>
      </c>
      <c r="AV542" s="114">
        <v>0</v>
      </c>
      <c r="AW542" s="114">
        <v>0</v>
      </c>
      <c r="AX542" s="114">
        <v>0</v>
      </c>
      <c r="AY542" s="114">
        <v>0</v>
      </c>
      <c r="AZ542" s="114">
        <v>0</v>
      </c>
      <c r="BA542" s="114">
        <v>0</v>
      </c>
      <c r="BB542" s="114">
        <v>0</v>
      </c>
      <c r="BC542" s="114">
        <v>0</v>
      </c>
      <c r="BD542" s="115">
        <v>0</v>
      </c>
      <c r="BE542" s="114">
        <v>0</v>
      </c>
      <c r="BF542" s="114">
        <v>0</v>
      </c>
      <c r="BG542" s="114">
        <v>0</v>
      </c>
      <c r="BH542" s="114">
        <v>0</v>
      </c>
      <c r="BI542" s="114">
        <v>0</v>
      </c>
      <c r="BJ542" s="114">
        <v>0</v>
      </c>
      <c r="BK542" s="114">
        <v>0</v>
      </c>
      <c r="BL542" s="114">
        <v>0</v>
      </c>
      <c r="BM542" s="114">
        <v>0</v>
      </c>
      <c r="BN542" s="114">
        <v>90</v>
      </c>
      <c r="BO542" s="114">
        <v>0</v>
      </c>
      <c r="BP542" s="114">
        <v>0</v>
      </c>
      <c r="BQ542" s="114">
        <v>0</v>
      </c>
      <c r="BR542" s="114">
        <v>0</v>
      </c>
      <c r="BS542" s="114">
        <v>0</v>
      </c>
    </row>
    <row r="543" spans="1:71" s="1" customFormat="1" ht="15" x14ac:dyDescent="0.25">
      <c r="A543" s="1" t="str">
        <f>CONCATENATE(G543,"-",F543,"-",H543)</f>
        <v>999931062-Red-Cadet</v>
      </c>
      <c r="B543" s="1" t="str">
        <f>CONCATENATE(G543,"-",H543)</f>
        <v>999931062-Cadet</v>
      </c>
      <c r="C543" s="36" t="s">
        <v>270</v>
      </c>
      <c r="D543" s="36" t="s">
        <v>1606</v>
      </c>
      <c r="E543" s="36" t="s">
        <v>17</v>
      </c>
      <c r="F543" s="42" t="s">
        <v>136</v>
      </c>
      <c r="G543" s="36">
        <v>999931062</v>
      </c>
      <c r="H543" s="36" t="s">
        <v>18</v>
      </c>
      <c r="I543" s="34">
        <f>((L543)-J543)+T543</f>
        <v>90</v>
      </c>
      <c r="J543" s="34">
        <f>L543/2</f>
        <v>0</v>
      </c>
      <c r="K543" s="35"/>
      <c r="L543" s="34">
        <f>SUM(N543,O543,P543,Q543,R543,M543)</f>
        <v>0</v>
      </c>
      <c r="M543" s="34">
        <f>AJ543</f>
        <v>0</v>
      </c>
      <c r="N543" s="34">
        <f>SUM(AI543)</f>
        <v>0</v>
      </c>
      <c r="O543" s="34">
        <f>0</f>
        <v>0</v>
      </c>
      <c r="P543" s="34">
        <v>0</v>
      </c>
      <c r="Q543" s="34">
        <v>0</v>
      </c>
      <c r="R543" s="34">
        <f>AH543</f>
        <v>0</v>
      </c>
      <c r="S543" s="122"/>
      <c r="T543" s="41">
        <f>SUM(U543,AA543)</f>
        <v>90</v>
      </c>
      <c r="U543" s="41">
        <f>IF(SUM(V543:Y543)&gt;=250, 250,SUM(V543:Y543))</f>
        <v>90</v>
      </c>
      <c r="V543" s="41">
        <v>0</v>
      </c>
      <c r="W543" s="41">
        <v>0</v>
      </c>
      <c r="X543" s="41">
        <f>SUM(AL543,AN543,BO543,BS543)</f>
        <v>0</v>
      </c>
      <c r="Y543" s="41">
        <f>SUM(AO543:BN543)</f>
        <v>90</v>
      </c>
      <c r="Z543" s="41">
        <f>COUNTIF(AO543:BN543, "&gt;0")</f>
        <v>1</v>
      </c>
      <c r="AA543" s="41">
        <f>SUM(AB543:AF543)</f>
        <v>0</v>
      </c>
      <c r="AB543" s="41">
        <f>BP543+BQ543</f>
        <v>0</v>
      </c>
      <c r="AC543" s="41">
        <v>0</v>
      </c>
      <c r="AD543" s="41">
        <v>0</v>
      </c>
      <c r="AE543" s="41">
        <f>SUM(BR543)</f>
        <v>0</v>
      </c>
      <c r="AF543" s="41">
        <f>SUM(AM543)</f>
        <v>0</v>
      </c>
      <c r="AG543" s="122"/>
      <c r="AH543" s="36">
        <v>0</v>
      </c>
      <c r="AI543" s="36">
        <v>0</v>
      </c>
      <c r="AJ543" s="36">
        <v>0</v>
      </c>
      <c r="AK543" s="121"/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14">
        <v>0</v>
      </c>
      <c r="AR543" s="1">
        <v>0</v>
      </c>
      <c r="AS543" s="114">
        <v>0</v>
      </c>
      <c r="AT543" s="114">
        <v>0</v>
      </c>
      <c r="AU543" s="114">
        <v>0</v>
      </c>
      <c r="AV543" s="114">
        <v>0</v>
      </c>
      <c r="AW543" s="114">
        <v>0</v>
      </c>
      <c r="AX543" s="114">
        <v>0</v>
      </c>
      <c r="AY543" s="114">
        <v>0</v>
      </c>
      <c r="AZ543" s="114">
        <v>0</v>
      </c>
      <c r="BA543" s="114">
        <v>0</v>
      </c>
      <c r="BB543" s="114">
        <v>0</v>
      </c>
      <c r="BC543" s="114">
        <v>0</v>
      </c>
      <c r="BD543" s="115">
        <v>0</v>
      </c>
      <c r="BE543" s="114">
        <v>0</v>
      </c>
      <c r="BF543" s="114">
        <v>0</v>
      </c>
      <c r="BG543" s="114">
        <v>90</v>
      </c>
      <c r="BH543" s="114">
        <v>0</v>
      </c>
      <c r="BI543" s="114">
        <v>0</v>
      </c>
      <c r="BJ543" s="114">
        <v>0</v>
      </c>
      <c r="BK543" s="114">
        <v>0</v>
      </c>
      <c r="BL543" s="114">
        <v>0</v>
      </c>
      <c r="BM543" s="114">
        <v>0</v>
      </c>
      <c r="BN543" s="114">
        <v>0</v>
      </c>
      <c r="BO543" s="114">
        <v>0</v>
      </c>
      <c r="BP543" s="114">
        <v>0</v>
      </c>
      <c r="BQ543" s="114">
        <v>0</v>
      </c>
      <c r="BR543" s="114">
        <v>0</v>
      </c>
      <c r="BS543" s="114">
        <v>0</v>
      </c>
    </row>
    <row r="544" spans="1:71" s="1" customFormat="1" ht="15" x14ac:dyDescent="0.25">
      <c r="A544" s="1" t="str">
        <f>CONCATENATE(G544,"-",F544,"-",H544)</f>
        <v>999934379-Red-Cadet</v>
      </c>
      <c r="B544" s="1" t="str">
        <f>CONCATENATE(G544,"-",H544)</f>
        <v>999934379-Cadet</v>
      </c>
      <c r="C544" s="36" t="s">
        <v>602</v>
      </c>
      <c r="D544" s="36" t="s">
        <v>86</v>
      </c>
      <c r="E544" s="36" t="s">
        <v>17</v>
      </c>
      <c r="F544" s="42" t="s">
        <v>136</v>
      </c>
      <c r="G544" s="128">
        <v>999934379</v>
      </c>
      <c r="H544" s="41" t="s">
        <v>18</v>
      </c>
      <c r="I544" s="34">
        <f>((L544)-J544)+T544</f>
        <v>90</v>
      </c>
      <c r="J544" s="36"/>
      <c r="K544" s="35"/>
      <c r="L544" s="34">
        <f>SUM(N544,O544,P544,Q544,R544,M544)</f>
        <v>0</v>
      </c>
      <c r="M544" s="34">
        <f>AJ544</f>
        <v>0</v>
      </c>
      <c r="N544" s="34">
        <f>SUM(AI544)</f>
        <v>0</v>
      </c>
      <c r="O544" s="34">
        <f>0</f>
        <v>0</v>
      </c>
      <c r="P544" s="34">
        <v>0</v>
      </c>
      <c r="Q544" s="34">
        <v>0</v>
      </c>
      <c r="R544" s="34">
        <f>AH544</f>
        <v>0</v>
      </c>
      <c r="S544" s="122"/>
      <c r="T544" s="41">
        <f>SUM(U544,AA544)</f>
        <v>90</v>
      </c>
      <c r="U544" s="41">
        <f>IF(SUM(V544:Y544)&gt;=250, 250,SUM(V544:Y544))</f>
        <v>90</v>
      </c>
      <c r="V544" s="41">
        <v>0</v>
      </c>
      <c r="W544" s="41">
        <v>0</v>
      </c>
      <c r="X544" s="41">
        <f>SUM(AL544,AN544,BO544,BS544)</f>
        <v>0</v>
      </c>
      <c r="Y544" s="41">
        <f>SUM(AO544:BN544)</f>
        <v>90</v>
      </c>
      <c r="Z544" s="41">
        <f>COUNTIF(AO544:BN544, "&gt;0")</f>
        <v>1</v>
      </c>
      <c r="AA544" s="41">
        <f>SUM(AB544:AF544)</f>
        <v>0</v>
      </c>
      <c r="AB544" s="41">
        <f>BP544+BQ544</f>
        <v>0</v>
      </c>
      <c r="AC544" s="41">
        <v>0</v>
      </c>
      <c r="AD544" s="41">
        <v>0</v>
      </c>
      <c r="AE544" s="41">
        <f>SUM(BR544)</f>
        <v>0</v>
      </c>
      <c r="AF544" s="41">
        <f>SUM(AM544)</f>
        <v>0</v>
      </c>
      <c r="AG544" s="122"/>
      <c r="AH544" s="36">
        <v>0</v>
      </c>
      <c r="AI544" s="126">
        <v>0</v>
      </c>
      <c r="AJ544" s="36">
        <v>0</v>
      </c>
      <c r="AK544" s="121"/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14">
        <v>0</v>
      </c>
      <c r="AR544" s="1">
        <v>0</v>
      </c>
      <c r="AS544" s="114">
        <v>0</v>
      </c>
      <c r="AT544" s="114">
        <v>0</v>
      </c>
      <c r="AU544" s="114">
        <v>0</v>
      </c>
      <c r="AV544" s="114">
        <v>0</v>
      </c>
      <c r="AW544" s="114">
        <v>90</v>
      </c>
      <c r="AX544" s="114">
        <v>0</v>
      </c>
      <c r="AY544" s="114">
        <v>0</v>
      </c>
      <c r="AZ544" s="114">
        <v>0</v>
      </c>
      <c r="BA544" s="114">
        <v>0</v>
      </c>
      <c r="BB544" s="114">
        <v>0</v>
      </c>
      <c r="BC544" s="114">
        <v>0</v>
      </c>
      <c r="BD544" s="115">
        <v>0</v>
      </c>
      <c r="BE544" s="114">
        <v>0</v>
      </c>
      <c r="BF544" s="114">
        <v>0</v>
      </c>
      <c r="BG544" s="114">
        <v>0</v>
      </c>
      <c r="BH544" s="114">
        <v>0</v>
      </c>
      <c r="BI544" s="114">
        <v>0</v>
      </c>
      <c r="BJ544" s="114">
        <v>0</v>
      </c>
      <c r="BK544" s="114">
        <v>0</v>
      </c>
      <c r="BL544" s="114">
        <v>0</v>
      </c>
      <c r="BM544" s="114">
        <v>0</v>
      </c>
      <c r="BN544" s="114">
        <v>0</v>
      </c>
      <c r="BO544" s="114">
        <v>0</v>
      </c>
      <c r="BP544" s="114">
        <v>0</v>
      </c>
      <c r="BQ544" s="114">
        <v>0</v>
      </c>
      <c r="BR544" s="114">
        <v>0</v>
      </c>
      <c r="BS544" s="114">
        <v>0</v>
      </c>
    </row>
    <row r="545" spans="1:71" s="1" customFormat="1" ht="15" x14ac:dyDescent="0.25">
      <c r="A545" s="1" t="str">
        <f>CONCATENATE(G545,"-",F545,"-",H545)</f>
        <v>999929290-Red-Cadet</v>
      </c>
      <c r="B545" s="1" t="str">
        <f>CONCATENATE(G545,"-",H545)</f>
        <v>999929290-Cadet</v>
      </c>
      <c r="C545" s="36" t="s">
        <v>830</v>
      </c>
      <c r="D545" s="36" t="s">
        <v>1282</v>
      </c>
      <c r="E545" s="36" t="s">
        <v>17</v>
      </c>
      <c r="F545" s="42" t="s">
        <v>136</v>
      </c>
      <c r="G545" s="128">
        <v>999929290</v>
      </c>
      <c r="H545" s="41" t="s">
        <v>18</v>
      </c>
      <c r="I545" s="34">
        <f>((L545)-J545)+T545</f>
        <v>84</v>
      </c>
      <c r="J545" s="34">
        <f>L545/2</f>
        <v>0</v>
      </c>
      <c r="K545" s="37"/>
      <c r="L545" s="34">
        <f>SUM(N545,O545,P545,Q545,R545,M545)</f>
        <v>0</v>
      </c>
      <c r="M545" s="34">
        <f>AJ545</f>
        <v>0</v>
      </c>
      <c r="N545" s="34">
        <f>SUM(AI545)</f>
        <v>0</v>
      </c>
      <c r="O545" s="34">
        <f>0</f>
        <v>0</v>
      </c>
      <c r="P545" s="34">
        <v>0</v>
      </c>
      <c r="Q545" s="34">
        <v>0</v>
      </c>
      <c r="R545" s="34">
        <f>AH545</f>
        <v>0</v>
      </c>
      <c r="S545" s="122"/>
      <c r="T545" s="41">
        <f>SUM(U545,AA545)</f>
        <v>84</v>
      </c>
      <c r="U545" s="41">
        <f>IF(SUM(V545:Y545)&gt;=250, 250,SUM(V545:Y545))</f>
        <v>84</v>
      </c>
      <c r="V545" s="41">
        <v>0</v>
      </c>
      <c r="W545" s="41">
        <v>0</v>
      </c>
      <c r="X545" s="41">
        <f>SUM(AL545,AN545,BO545,BS545)</f>
        <v>50</v>
      </c>
      <c r="Y545" s="41">
        <f>SUM(AO545:BN545)</f>
        <v>34</v>
      </c>
      <c r="Z545" s="41">
        <f>COUNTIF(AO545:BN545, "&gt;0")</f>
        <v>1</v>
      </c>
      <c r="AA545" s="41">
        <f>SUM(AB545:AF545)</f>
        <v>0</v>
      </c>
      <c r="AB545" s="41">
        <f>BP545+BQ545</f>
        <v>0</v>
      </c>
      <c r="AC545" s="41">
        <v>0</v>
      </c>
      <c r="AD545" s="41">
        <v>0</v>
      </c>
      <c r="AE545" s="41">
        <f>SUM(BR545)</f>
        <v>0</v>
      </c>
      <c r="AF545" s="41">
        <f>SUM(AM545)</f>
        <v>0</v>
      </c>
      <c r="AG545" s="122"/>
      <c r="AH545" s="36">
        <v>0</v>
      </c>
      <c r="AI545" s="126">
        <v>0</v>
      </c>
      <c r="AJ545" s="36">
        <v>0</v>
      </c>
      <c r="AK545" s="121"/>
      <c r="AL545" s="1">
        <v>50</v>
      </c>
      <c r="AM545" s="1">
        <v>0</v>
      </c>
      <c r="AN545" s="1">
        <v>0</v>
      </c>
      <c r="AO545" s="1">
        <v>0</v>
      </c>
      <c r="AP545" s="1">
        <v>0</v>
      </c>
      <c r="AQ545" s="114">
        <v>0</v>
      </c>
      <c r="AR545" s="1">
        <v>0</v>
      </c>
      <c r="AS545" s="114">
        <v>0</v>
      </c>
      <c r="AT545" s="114">
        <v>0</v>
      </c>
      <c r="AU545" s="114">
        <v>0</v>
      </c>
      <c r="AV545" s="114">
        <v>34</v>
      </c>
      <c r="AW545" s="114">
        <v>0</v>
      </c>
      <c r="AX545" s="114">
        <v>0</v>
      </c>
      <c r="AY545" s="114">
        <v>0</v>
      </c>
      <c r="AZ545" s="114">
        <v>0</v>
      </c>
      <c r="BA545" s="114">
        <v>0</v>
      </c>
      <c r="BB545" s="114">
        <v>0</v>
      </c>
      <c r="BC545" s="114">
        <v>0</v>
      </c>
      <c r="BD545" s="115">
        <v>0</v>
      </c>
      <c r="BE545" s="114">
        <v>0</v>
      </c>
      <c r="BF545" s="114">
        <v>0</v>
      </c>
      <c r="BG545" s="114">
        <v>0</v>
      </c>
      <c r="BH545" s="114">
        <v>0</v>
      </c>
      <c r="BI545" s="114">
        <v>0</v>
      </c>
      <c r="BJ545" s="114">
        <v>0</v>
      </c>
      <c r="BK545" s="114">
        <v>0</v>
      </c>
      <c r="BL545" s="114">
        <v>0</v>
      </c>
      <c r="BM545" s="114">
        <v>0</v>
      </c>
      <c r="BN545" s="114">
        <v>0</v>
      </c>
      <c r="BO545" s="114">
        <v>0</v>
      </c>
      <c r="BP545" s="114">
        <v>0</v>
      </c>
      <c r="BQ545" s="114">
        <v>0</v>
      </c>
      <c r="BR545" s="114">
        <v>0</v>
      </c>
      <c r="BS545" s="114">
        <v>0</v>
      </c>
    </row>
    <row r="546" spans="1:71" s="1" customFormat="1" ht="15" x14ac:dyDescent="0.25">
      <c r="A546" s="1" t="str">
        <f>CONCATENATE(G546,"-",F546,"-",H546)</f>
        <v>999921094-Red-Cadet</v>
      </c>
      <c r="B546" s="1" t="str">
        <f>CONCATENATE(G546,"-",H546)</f>
        <v>999921094-Cadet</v>
      </c>
      <c r="C546" s="36" t="s">
        <v>521</v>
      </c>
      <c r="D546" s="36" t="s">
        <v>3459</v>
      </c>
      <c r="E546" s="36" t="s">
        <v>17</v>
      </c>
      <c r="F546" s="36" t="s">
        <v>136</v>
      </c>
      <c r="G546" s="36">
        <v>999921094</v>
      </c>
      <c r="H546" s="36" t="s">
        <v>18</v>
      </c>
      <c r="I546" s="34">
        <f>((L546)-J546)+T546</f>
        <v>68</v>
      </c>
      <c r="J546" s="34">
        <f>L546/2</f>
        <v>0</v>
      </c>
      <c r="K546" s="37"/>
      <c r="L546" s="34">
        <f>SUM(N546,O546,P546,Q546,R546,M546)</f>
        <v>0</v>
      </c>
      <c r="M546" s="34">
        <f>AJ546</f>
        <v>0</v>
      </c>
      <c r="N546" s="34">
        <f>SUM(AI546)</f>
        <v>0</v>
      </c>
      <c r="O546" s="34">
        <f>0</f>
        <v>0</v>
      </c>
      <c r="P546" s="34">
        <v>0</v>
      </c>
      <c r="Q546" s="34">
        <v>0</v>
      </c>
      <c r="R546" s="34">
        <f>AH546</f>
        <v>0</v>
      </c>
      <c r="S546" s="122"/>
      <c r="T546" s="41">
        <f>SUM(U546,AA546)</f>
        <v>68</v>
      </c>
      <c r="U546" s="41">
        <f>IF(SUM(V546:Y546)&gt;=250, 250,SUM(V546:Y546))</f>
        <v>68</v>
      </c>
      <c r="V546" s="41">
        <v>0</v>
      </c>
      <c r="W546" s="41">
        <v>0</v>
      </c>
      <c r="X546" s="41">
        <f>SUM(AL546,AN546,BO546,BS546)</f>
        <v>0</v>
      </c>
      <c r="Y546" s="41">
        <f>SUM(AO546:BN546)</f>
        <v>68</v>
      </c>
      <c r="Z546" s="41">
        <f>COUNTIF(AO546:BN546, "&gt;0")</f>
        <v>1</v>
      </c>
      <c r="AA546" s="41">
        <f>SUM(AB546:AF546)</f>
        <v>0</v>
      </c>
      <c r="AB546" s="41">
        <f>BP546+BQ546</f>
        <v>0</v>
      </c>
      <c r="AC546" s="41">
        <v>0</v>
      </c>
      <c r="AD546" s="41">
        <v>0</v>
      </c>
      <c r="AE546" s="41">
        <f>SUM(BR546)</f>
        <v>0</v>
      </c>
      <c r="AF546" s="41">
        <f>SUM(AM546)</f>
        <v>0</v>
      </c>
      <c r="AG546" s="122"/>
      <c r="AH546" s="36">
        <v>0</v>
      </c>
      <c r="AI546" s="36">
        <v>0</v>
      </c>
      <c r="AJ546" s="36">
        <v>0</v>
      </c>
      <c r="AK546" s="121"/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14">
        <v>0</v>
      </c>
      <c r="AR546" s="1">
        <v>0</v>
      </c>
      <c r="AS546" s="114">
        <v>0</v>
      </c>
      <c r="AT546" s="114">
        <v>0</v>
      </c>
      <c r="AU546" s="114">
        <v>0</v>
      </c>
      <c r="AV546" s="114">
        <v>0</v>
      </c>
      <c r="AW546" s="114">
        <v>0</v>
      </c>
      <c r="AX546" s="114">
        <v>0</v>
      </c>
      <c r="AY546" s="114">
        <v>0</v>
      </c>
      <c r="AZ546" s="114">
        <v>0</v>
      </c>
      <c r="BA546" s="114">
        <v>0</v>
      </c>
      <c r="BB546" s="114">
        <v>0</v>
      </c>
      <c r="BC546" s="114">
        <v>0</v>
      </c>
      <c r="BD546" s="115">
        <v>0</v>
      </c>
      <c r="BE546" s="114">
        <v>0</v>
      </c>
      <c r="BF546" s="114">
        <v>0</v>
      </c>
      <c r="BG546" s="114">
        <v>0</v>
      </c>
      <c r="BH546" s="114">
        <v>0</v>
      </c>
      <c r="BI546" s="114">
        <v>0</v>
      </c>
      <c r="BJ546" s="114">
        <v>0</v>
      </c>
      <c r="BK546" s="114">
        <v>0</v>
      </c>
      <c r="BL546" s="114">
        <v>68</v>
      </c>
      <c r="BM546" s="114">
        <v>0</v>
      </c>
      <c r="BN546" s="114">
        <v>0</v>
      </c>
      <c r="BO546" s="114">
        <v>0</v>
      </c>
      <c r="BP546" s="114">
        <v>0</v>
      </c>
      <c r="BQ546" s="114">
        <v>0</v>
      </c>
      <c r="BR546" s="114">
        <v>0</v>
      </c>
      <c r="BS546" s="114">
        <v>0</v>
      </c>
    </row>
    <row r="547" spans="1:71" s="1" customFormat="1" ht="15" x14ac:dyDescent="0.25">
      <c r="A547" s="1" t="str">
        <f>CONCATENATE(G547,"-",F547,"-",H547)</f>
        <v>999921924-Red-Cadet</v>
      </c>
      <c r="B547" s="1" t="str">
        <f>CONCATENATE(G547,"-",H547)</f>
        <v>999921924-Cadet</v>
      </c>
      <c r="C547" s="36" t="s">
        <v>678</v>
      </c>
      <c r="D547" s="36" t="s">
        <v>334</v>
      </c>
      <c r="E547" s="36" t="s">
        <v>17</v>
      </c>
      <c r="F547" s="42" t="s">
        <v>136</v>
      </c>
      <c r="G547" s="127">
        <v>999921924</v>
      </c>
      <c r="H547" s="41" t="s">
        <v>18</v>
      </c>
      <c r="I547" s="34">
        <f>((L547)-J547)+T547</f>
        <v>68</v>
      </c>
      <c r="J547" s="36"/>
      <c r="K547" s="37"/>
      <c r="L547" s="34">
        <f>SUM(N547,O547,P547,Q547,R547,M547)</f>
        <v>0</v>
      </c>
      <c r="M547" s="34">
        <f>AJ547</f>
        <v>0</v>
      </c>
      <c r="N547" s="34">
        <f>SUM(AI547)</f>
        <v>0</v>
      </c>
      <c r="O547" s="34">
        <f>0</f>
        <v>0</v>
      </c>
      <c r="P547" s="34">
        <v>0</v>
      </c>
      <c r="Q547" s="34">
        <v>0</v>
      </c>
      <c r="R547" s="34">
        <f>AH547</f>
        <v>0</v>
      </c>
      <c r="S547" s="122"/>
      <c r="T547" s="41">
        <f>SUM(U547,AA547)</f>
        <v>68</v>
      </c>
      <c r="U547" s="41">
        <f>IF(SUM(V547:Y547)&gt;=250, 250,SUM(V547:Y547))</f>
        <v>68</v>
      </c>
      <c r="V547" s="41">
        <v>0</v>
      </c>
      <c r="W547" s="41">
        <v>0</v>
      </c>
      <c r="X547" s="41">
        <f>SUM(AL547,AN547,BO547,BS547)</f>
        <v>0</v>
      </c>
      <c r="Y547" s="41">
        <f>SUM(AO547:BN547)</f>
        <v>68</v>
      </c>
      <c r="Z547" s="41">
        <f>COUNTIF(AO547:BN547, "&gt;0")</f>
        <v>1</v>
      </c>
      <c r="AA547" s="41">
        <f>SUM(AB547:AF547)</f>
        <v>0</v>
      </c>
      <c r="AB547" s="41">
        <f>BP547+BQ547</f>
        <v>0</v>
      </c>
      <c r="AC547" s="41">
        <v>0</v>
      </c>
      <c r="AD547" s="41">
        <v>0</v>
      </c>
      <c r="AE547" s="41">
        <f>SUM(BR547)</f>
        <v>0</v>
      </c>
      <c r="AF547" s="41">
        <f>SUM(AM547)</f>
        <v>0</v>
      </c>
      <c r="AG547" s="122"/>
      <c r="AH547" s="36">
        <v>0</v>
      </c>
      <c r="AI547" s="126">
        <v>0</v>
      </c>
      <c r="AJ547" s="36">
        <v>0</v>
      </c>
      <c r="AK547" s="121"/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14">
        <v>0</v>
      </c>
      <c r="AR547" s="1">
        <v>0</v>
      </c>
      <c r="AS547" s="114">
        <v>0</v>
      </c>
      <c r="AT547" s="114">
        <v>0</v>
      </c>
      <c r="AU547" s="114">
        <v>0</v>
      </c>
      <c r="AV547" s="114">
        <v>0</v>
      </c>
      <c r="AW547" s="114">
        <v>0</v>
      </c>
      <c r="AX547" s="114">
        <v>0</v>
      </c>
      <c r="AY547" s="114">
        <v>0</v>
      </c>
      <c r="AZ547" s="114">
        <v>0</v>
      </c>
      <c r="BA547" s="114">
        <v>68</v>
      </c>
      <c r="BB547" s="114">
        <v>0</v>
      </c>
      <c r="BC547" s="114">
        <v>0</v>
      </c>
      <c r="BD547" s="115">
        <v>0</v>
      </c>
      <c r="BE547" s="114">
        <v>0</v>
      </c>
      <c r="BF547" s="114">
        <v>0</v>
      </c>
      <c r="BG547" s="114">
        <v>0</v>
      </c>
      <c r="BH547" s="114">
        <v>0</v>
      </c>
      <c r="BI547" s="114">
        <v>0</v>
      </c>
      <c r="BJ547" s="114">
        <v>0</v>
      </c>
      <c r="BK547" s="114">
        <v>0</v>
      </c>
      <c r="BL547" s="114">
        <v>0</v>
      </c>
      <c r="BM547" s="114">
        <v>0</v>
      </c>
      <c r="BN547" s="114">
        <v>0</v>
      </c>
      <c r="BO547" s="114">
        <v>0</v>
      </c>
      <c r="BP547" s="114">
        <v>0</v>
      </c>
      <c r="BQ547" s="114">
        <v>0</v>
      </c>
      <c r="BR547" s="114">
        <v>0</v>
      </c>
      <c r="BS547" s="114">
        <v>0</v>
      </c>
    </row>
    <row r="548" spans="1:71" s="1" customFormat="1" ht="15" x14ac:dyDescent="0.25">
      <c r="A548" s="1" t="str">
        <f>CONCATENATE(G548,"-",F548,"-",H548)</f>
        <v>999922489-Red-Cadet</v>
      </c>
      <c r="B548" s="1" t="str">
        <f>CONCATENATE(G548,"-",H548)</f>
        <v>999922489-Cadet</v>
      </c>
      <c r="C548" s="36" t="s">
        <v>819</v>
      </c>
      <c r="D548" s="36" t="s">
        <v>820</v>
      </c>
      <c r="E548" s="36" t="s">
        <v>17</v>
      </c>
      <c r="F548" s="36" t="s">
        <v>136</v>
      </c>
      <c r="G548" s="36">
        <v>999922489</v>
      </c>
      <c r="H548" s="36" t="s">
        <v>18</v>
      </c>
      <c r="I548" s="34">
        <f>((L548)-J548)+T548</f>
        <v>68</v>
      </c>
      <c r="J548" s="34">
        <f>L548/2</f>
        <v>0</v>
      </c>
      <c r="K548" s="37"/>
      <c r="L548" s="34">
        <f>SUM(N548,O548,P548,Q548,R548,M548)</f>
        <v>0</v>
      </c>
      <c r="M548" s="34">
        <f>AJ548</f>
        <v>0</v>
      </c>
      <c r="N548" s="34">
        <f>SUM(AI548)</f>
        <v>0</v>
      </c>
      <c r="O548" s="34">
        <f>0</f>
        <v>0</v>
      </c>
      <c r="P548" s="34">
        <v>0</v>
      </c>
      <c r="Q548" s="34">
        <v>0</v>
      </c>
      <c r="R548" s="34">
        <f>AH548</f>
        <v>0</v>
      </c>
      <c r="S548" s="122"/>
      <c r="T548" s="41">
        <f>SUM(U548,AA548)</f>
        <v>68</v>
      </c>
      <c r="U548" s="41">
        <f>IF(SUM(V548:Y548)&gt;=250, 250,SUM(V548:Y548))</f>
        <v>68</v>
      </c>
      <c r="V548" s="41">
        <v>0</v>
      </c>
      <c r="W548" s="41">
        <v>0</v>
      </c>
      <c r="X548" s="41">
        <f>SUM(AL548,AN548,BO548,BS548)</f>
        <v>0</v>
      </c>
      <c r="Y548" s="41">
        <f>SUM(AO548:BN548)</f>
        <v>68</v>
      </c>
      <c r="Z548" s="41">
        <f>COUNTIF(AO548:BN548, "&gt;0")</f>
        <v>1</v>
      </c>
      <c r="AA548" s="41">
        <f>SUM(AB548:AF548)</f>
        <v>0</v>
      </c>
      <c r="AB548" s="41">
        <f>BP548+BQ548</f>
        <v>0</v>
      </c>
      <c r="AC548" s="41">
        <v>0</v>
      </c>
      <c r="AD548" s="41">
        <v>0</v>
      </c>
      <c r="AE548" s="41">
        <f>SUM(BR548)</f>
        <v>0</v>
      </c>
      <c r="AF548" s="41">
        <f>SUM(AM548)</f>
        <v>0</v>
      </c>
      <c r="AG548" s="122"/>
      <c r="AH548" s="36">
        <v>0</v>
      </c>
      <c r="AI548" s="36">
        <v>0</v>
      </c>
      <c r="AJ548" s="36">
        <v>0</v>
      </c>
      <c r="AK548" s="121"/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14">
        <v>0</v>
      </c>
      <c r="AR548" s="1">
        <v>0</v>
      </c>
      <c r="AS548" s="114">
        <v>0</v>
      </c>
      <c r="AT548" s="114">
        <v>0</v>
      </c>
      <c r="AU548" s="114">
        <v>0</v>
      </c>
      <c r="AV548" s="114">
        <v>0</v>
      </c>
      <c r="AW548" s="114">
        <v>0</v>
      </c>
      <c r="AX548" s="114">
        <v>0</v>
      </c>
      <c r="AY548" s="114">
        <v>0</v>
      </c>
      <c r="AZ548" s="114">
        <v>0</v>
      </c>
      <c r="BA548" s="114">
        <v>0</v>
      </c>
      <c r="BB548" s="114">
        <v>0</v>
      </c>
      <c r="BC548" s="114">
        <v>0</v>
      </c>
      <c r="BD548" s="115">
        <v>0</v>
      </c>
      <c r="BE548" s="114">
        <v>0</v>
      </c>
      <c r="BF548" s="114">
        <v>0</v>
      </c>
      <c r="BG548" s="114">
        <v>0</v>
      </c>
      <c r="BH548" s="114">
        <v>0</v>
      </c>
      <c r="BI548" s="114">
        <v>0</v>
      </c>
      <c r="BJ548" s="114">
        <v>0</v>
      </c>
      <c r="BK548" s="114">
        <v>0</v>
      </c>
      <c r="BL548" s="114">
        <v>68</v>
      </c>
      <c r="BM548" s="114">
        <v>0</v>
      </c>
      <c r="BN548" s="114">
        <v>0</v>
      </c>
      <c r="BO548" s="114">
        <v>0</v>
      </c>
      <c r="BP548" s="114">
        <v>0</v>
      </c>
      <c r="BQ548" s="114">
        <v>0</v>
      </c>
      <c r="BR548" s="114">
        <v>0</v>
      </c>
      <c r="BS548" s="114">
        <v>0</v>
      </c>
    </row>
    <row r="549" spans="1:71" s="1" customFormat="1" ht="15" x14ac:dyDescent="0.25">
      <c r="A549" s="1" t="str">
        <f>CONCATENATE(G549,"-",F549,"-",H549)</f>
        <v>999923276-Red-Cadet</v>
      </c>
      <c r="B549" s="1" t="str">
        <f>CONCATENATE(G549,"-",H549)</f>
        <v>999923276-Cadet</v>
      </c>
      <c r="C549" s="36" t="s">
        <v>1755</v>
      </c>
      <c r="D549" s="36" t="s">
        <v>3456</v>
      </c>
      <c r="E549" s="36" t="s">
        <v>17</v>
      </c>
      <c r="F549" s="36" t="s">
        <v>136</v>
      </c>
      <c r="G549" s="36">
        <v>999923276</v>
      </c>
      <c r="H549" s="36" t="s">
        <v>18</v>
      </c>
      <c r="I549" s="34">
        <f>((L549)-J549)+T549</f>
        <v>68</v>
      </c>
      <c r="J549" s="34">
        <f>L549/2</f>
        <v>0</v>
      </c>
      <c r="K549" s="37"/>
      <c r="L549" s="34">
        <f>SUM(N549,O549,P549,Q549,R549,M549)</f>
        <v>0</v>
      </c>
      <c r="M549" s="34">
        <f>AJ549</f>
        <v>0</v>
      </c>
      <c r="N549" s="34">
        <f>SUM(AI549)</f>
        <v>0</v>
      </c>
      <c r="O549" s="34">
        <f>0</f>
        <v>0</v>
      </c>
      <c r="P549" s="34">
        <v>0</v>
      </c>
      <c r="Q549" s="34">
        <v>0</v>
      </c>
      <c r="R549" s="34">
        <f>AH549</f>
        <v>0</v>
      </c>
      <c r="S549" s="122"/>
      <c r="T549" s="41">
        <f>SUM(U549,AA549)</f>
        <v>68</v>
      </c>
      <c r="U549" s="41">
        <f>IF(SUM(V549:Y549)&gt;=250, 250,SUM(V549:Y549))</f>
        <v>68</v>
      </c>
      <c r="V549" s="41">
        <v>0</v>
      </c>
      <c r="W549" s="41">
        <v>0</v>
      </c>
      <c r="X549" s="41">
        <f>SUM(AL549,AN549,BO549,BS549)</f>
        <v>0</v>
      </c>
      <c r="Y549" s="41">
        <f>SUM(AO549:BN549)</f>
        <v>68</v>
      </c>
      <c r="Z549" s="41">
        <f>COUNTIF(AO549:BN549, "&gt;0")</f>
        <v>1</v>
      </c>
      <c r="AA549" s="41">
        <f>SUM(AB549:AF549)</f>
        <v>0</v>
      </c>
      <c r="AB549" s="41">
        <f>BP549+BQ549</f>
        <v>0</v>
      </c>
      <c r="AC549" s="41">
        <v>0</v>
      </c>
      <c r="AD549" s="41">
        <v>0</v>
      </c>
      <c r="AE549" s="41">
        <f>SUM(BR549)</f>
        <v>0</v>
      </c>
      <c r="AF549" s="41">
        <f>SUM(AM549)</f>
        <v>0</v>
      </c>
      <c r="AG549" s="122"/>
      <c r="AH549" s="36">
        <v>0</v>
      </c>
      <c r="AI549" s="36">
        <v>0</v>
      </c>
      <c r="AJ549" s="36">
        <v>0</v>
      </c>
      <c r="AK549" s="121"/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14">
        <v>0</v>
      </c>
      <c r="AR549" s="1">
        <v>0</v>
      </c>
      <c r="AS549" s="114">
        <v>0</v>
      </c>
      <c r="AT549" s="114">
        <v>0</v>
      </c>
      <c r="AU549" s="114">
        <v>0</v>
      </c>
      <c r="AV549" s="114">
        <v>0</v>
      </c>
      <c r="AW549" s="114">
        <v>0</v>
      </c>
      <c r="AX549" s="114">
        <v>0</v>
      </c>
      <c r="AY549" s="114">
        <v>0</v>
      </c>
      <c r="AZ549" s="114">
        <v>0</v>
      </c>
      <c r="BA549" s="114">
        <v>0</v>
      </c>
      <c r="BB549" s="114">
        <v>0</v>
      </c>
      <c r="BC549" s="114">
        <v>0</v>
      </c>
      <c r="BD549" s="115">
        <v>0</v>
      </c>
      <c r="BE549" s="114">
        <v>0</v>
      </c>
      <c r="BF549" s="114">
        <v>0</v>
      </c>
      <c r="BG549" s="114">
        <v>0</v>
      </c>
      <c r="BH549" s="114">
        <v>0</v>
      </c>
      <c r="BI549" s="114">
        <v>0</v>
      </c>
      <c r="BJ549" s="114">
        <v>0</v>
      </c>
      <c r="BK549" s="114">
        <v>0</v>
      </c>
      <c r="BL549" s="114">
        <v>68</v>
      </c>
      <c r="BM549" s="114">
        <v>0</v>
      </c>
      <c r="BN549" s="114">
        <v>0</v>
      </c>
      <c r="BO549" s="114">
        <v>0</v>
      </c>
      <c r="BP549" s="114">
        <v>0</v>
      </c>
      <c r="BQ549" s="114">
        <v>0</v>
      </c>
      <c r="BR549" s="114">
        <v>0</v>
      </c>
      <c r="BS549" s="114">
        <v>0</v>
      </c>
    </row>
    <row r="550" spans="1:71" s="1" customFormat="1" ht="15" x14ac:dyDescent="0.25">
      <c r="A550" s="1" t="str">
        <f>CONCATENATE(G550,"-",F550,"-",H550)</f>
        <v>999927335-Red-Cadet</v>
      </c>
      <c r="B550" s="1" t="str">
        <f>CONCATENATE(G550,"-",H550)</f>
        <v>999927335-Cadet</v>
      </c>
      <c r="C550" s="36" t="s">
        <v>2964</v>
      </c>
      <c r="D550" s="36" t="s">
        <v>2965</v>
      </c>
      <c r="E550" s="36" t="s">
        <v>17</v>
      </c>
      <c r="F550" s="42" t="s">
        <v>136</v>
      </c>
      <c r="G550" s="36">
        <v>999927335</v>
      </c>
      <c r="H550" s="36" t="s">
        <v>18</v>
      </c>
      <c r="I550" s="34">
        <f>((L550)-J550)+T550</f>
        <v>68</v>
      </c>
      <c r="J550" s="36"/>
      <c r="K550" s="35"/>
      <c r="L550" s="34">
        <f>SUM(N550,O550,P550,Q550,R550,M550)</f>
        <v>0</v>
      </c>
      <c r="M550" s="34">
        <f>AJ550</f>
        <v>0</v>
      </c>
      <c r="N550" s="34">
        <f>SUM(AI550)</f>
        <v>0</v>
      </c>
      <c r="O550" s="34">
        <f>0</f>
        <v>0</v>
      </c>
      <c r="P550" s="34">
        <v>0</v>
      </c>
      <c r="Q550" s="34">
        <v>0</v>
      </c>
      <c r="R550" s="34">
        <f>AH550</f>
        <v>0</v>
      </c>
      <c r="S550" s="122"/>
      <c r="T550" s="41">
        <f>SUM(U550,AA550)</f>
        <v>68</v>
      </c>
      <c r="U550" s="41">
        <f>IF(SUM(V550:Y550)&gt;=250, 250,SUM(V550:Y550))</f>
        <v>68</v>
      </c>
      <c r="V550" s="41">
        <v>0</v>
      </c>
      <c r="W550" s="41">
        <v>0</v>
      </c>
      <c r="X550" s="41">
        <f>SUM(AL550,AN550,BO550,BS550)</f>
        <v>0</v>
      </c>
      <c r="Y550" s="41">
        <f>SUM(AO550:BN550)</f>
        <v>68</v>
      </c>
      <c r="Z550" s="41">
        <f>COUNTIF(AO550:BN550, "&gt;0")</f>
        <v>1</v>
      </c>
      <c r="AA550" s="41">
        <f>SUM(AB550:AF550)</f>
        <v>0</v>
      </c>
      <c r="AB550" s="41">
        <f>BP550+BQ550</f>
        <v>0</v>
      </c>
      <c r="AC550" s="41">
        <v>0</v>
      </c>
      <c r="AD550" s="41">
        <v>0</v>
      </c>
      <c r="AE550" s="41">
        <f>SUM(BR550)</f>
        <v>0</v>
      </c>
      <c r="AF550" s="41">
        <f>SUM(AM550)</f>
        <v>0</v>
      </c>
      <c r="AG550" s="122"/>
      <c r="AH550" s="36">
        <v>0</v>
      </c>
      <c r="AI550" s="126">
        <v>0</v>
      </c>
      <c r="AJ550" s="36">
        <v>0</v>
      </c>
      <c r="AK550" s="121"/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14">
        <v>0</v>
      </c>
      <c r="AR550" s="1">
        <v>0</v>
      </c>
      <c r="AS550" s="114">
        <v>0</v>
      </c>
      <c r="AT550" s="114">
        <v>0</v>
      </c>
      <c r="AU550" s="114">
        <v>0</v>
      </c>
      <c r="AV550" s="114">
        <v>0</v>
      </c>
      <c r="AW550" s="114">
        <v>0</v>
      </c>
      <c r="AX550" s="114">
        <v>0</v>
      </c>
      <c r="AY550" s="114">
        <v>0</v>
      </c>
      <c r="AZ550" s="114">
        <v>0</v>
      </c>
      <c r="BA550" s="114">
        <v>0</v>
      </c>
      <c r="BB550" s="114">
        <v>0</v>
      </c>
      <c r="BC550" s="114">
        <v>0</v>
      </c>
      <c r="BD550" s="115">
        <v>0</v>
      </c>
      <c r="BE550" s="114">
        <v>0</v>
      </c>
      <c r="BF550" s="114">
        <v>0</v>
      </c>
      <c r="BG550" s="114">
        <v>68</v>
      </c>
      <c r="BH550" s="114">
        <v>0</v>
      </c>
      <c r="BI550" s="114">
        <v>0</v>
      </c>
      <c r="BJ550" s="114">
        <v>0</v>
      </c>
      <c r="BK550" s="114">
        <v>0</v>
      </c>
      <c r="BL550" s="114">
        <v>0</v>
      </c>
      <c r="BM550" s="114">
        <v>0</v>
      </c>
      <c r="BN550" s="114">
        <v>0</v>
      </c>
      <c r="BO550" s="114">
        <v>0</v>
      </c>
      <c r="BP550" s="114">
        <v>0</v>
      </c>
      <c r="BQ550" s="114">
        <v>0</v>
      </c>
      <c r="BR550" s="114">
        <v>0</v>
      </c>
      <c r="BS550" s="114">
        <v>0</v>
      </c>
    </row>
    <row r="551" spans="1:71" s="1" customFormat="1" ht="15" x14ac:dyDescent="0.25">
      <c r="A551" s="1" t="str">
        <f>CONCATENATE(G551,"-",F551,"-",H551)</f>
        <v>999930433-Red-Cadet</v>
      </c>
      <c r="B551" s="1" t="str">
        <f>CONCATENATE(G551,"-",H551)</f>
        <v>999930433-Cadet</v>
      </c>
      <c r="C551" s="36" t="s">
        <v>399</v>
      </c>
      <c r="D551" s="36" t="s">
        <v>3552</v>
      </c>
      <c r="E551" s="36" t="s">
        <v>17</v>
      </c>
      <c r="F551" s="36" t="s">
        <v>136</v>
      </c>
      <c r="G551" s="36">
        <v>999930433</v>
      </c>
      <c r="H551" s="36" t="s">
        <v>18</v>
      </c>
      <c r="I551" s="34">
        <f>((L551)-J551)+T551</f>
        <v>68</v>
      </c>
      <c r="J551" s="36"/>
      <c r="K551" s="35"/>
      <c r="L551" s="34">
        <f>SUM(N551,O551,P551,Q551,R551,M551)</f>
        <v>0</v>
      </c>
      <c r="M551" s="34">
        <f>AJ551</f>
        <v>0</v>
      </c>
      <c r="N551" s="34">
        <f>SUM(AI551)</f>
        <v>0</v>
      </c>
      <c r="O551" s="34">
        <f>0</f>
        <v>0</v>
      </c>
      <c r="P551" s="34">
        <v>0</v>
      </c>
      <c r="Q551" s="34">
        <v>0</v>
      </c>
      <c r="R551" s="34">
        <f>AH551</f>
        <v>0</v>
      </c>
      <c r="S551" s="122"/>
      <c r="T551" s="41">
        <f>SUM(U551,AA551)</f>
        <v>68</v>
      </c>
      <c r="U551" s="41">
        <f>IF(SUM(V551:Y551)&gt;=250, 250,SUM(V551:Y551))</f>
        <v>68</v>
      </c>
      <c r="V551" s="41">
        <v>0</v>
      </c>
      <c r="W551" s="41">
        <v>0</v>
      </c>
      <c r="X551" s="41">
        <f>SUM(AL551,AN551,BO551,BS551)</f>
        <v>0</v>
      </c>
      <c r="Y551" s="41">
        <f>SUM(AO551:BN551)</f>
        <v>68</v>
      </c>
      <c r="Z551" s="41">
        <f>COUNTIF(AO551:BN551, "&gt;0")</f>
        <v>1</v>
      </c>
      <c r="AA551" s="41">
        <f>SUM(AB551:AF551)</f>
        <v>0</v>
      </c>
      <c r="AB551" s="41">
        <f>BP551+BQ551</f>
        <v>0</v>
      </c>
      <c r="AC551" s="41">
        <v>0</v>
      </c>
      <c r="AD551" s="41">
        <v>0</v>
      </c>
      <c r="AE551" s="41">
        <f>SUM(BR551)</f>
        <v>0</v>
      </c>
      <c r="AF551" s="41">
        <f>SUM(AM551)</f>
        <v>0</v>
      </c>
      <c r="AG551" s="122"/>
      <c r="AH551" s="36">
        <v>0</v>
      </c>
      <c r="AI551" s="126">
        <v>0</v>
      </c>
      <c r="AJ551" s="36">
        <v>0</v>
      </c>
      <c r="AK551" s="121"/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14">
        <v>0</v>
      </c>
      <c r="AR551" s="1">
        <v>0</v>
      </c>
      <c r="AS551" s="114">
        <v>0</v>
      </c>
      <c r="AT551" s="114">
        <v>0</v>
      </c>
      <c r="AU551" s="114">
        <v>0</v>
      </c>
      <c r="AV551" s="114">
        <v>0</v>
      </c>
      <c r="AW551" s="114">
        <v>0</v>
      </c>
      <c r="AX551" s="114">
        <v>0</v>
      </c>
      <c r="AY551" s="114">
        <v>0</v>
      </c>
      <c r="AZ551" s="114">
        <v>0</v>
      </c>
      <c r="BA551" s="114">
        <v>0</v>
      </c>
      <c r="BB551" s="114">
        <v>0</v>
      </c>
      <c r="BC551" s="114">
        <v>0</v>
      </c>
      <c r="BD551" s="115">
        <v>0</v>
      </c>
      <c r="BE551" s="114">
        <v>0</v>
      </c>
      <c r="BF551" s="114">
        <v>0</v>
      </c>
      <c r="BG551" s="114">
        <v>0</v>
      </c>
      <c r="BH551" s="114">
        <v>0</v>
      </c>
      <c r="BI551" s="114">
        <v>0</v>
      </c>
      <c r="BJ551" s="114">
        <v>0</v>
      </c>
      <c r="BK551" s="114">
        <v>0</v>
      </c>
      <c r="BL551" s="114">
        <v>0</v>
      </c>
      <c r="BM551" s="114">
        <v>0</v>
      </c>
      <c r="BN551" s="114">
        <v>68</v>
      </c>
      <c r="BO551" s="114">
        <v>0</v>
      </c>
      <c r="BP551" s="114">
        <v>0</v>
      </c>
      <c r="BQ551" s="114">
        <v>0</v>
      </c>
      <c r="BR551" s="114">
        <v>0</v>
      </c>
      <c r="BS551" s="114">
        <v>0</v>
      </c>
    </row>
    <row r="552" spans="1:71" s="1" customFormat="1" ht="15" x14ac:dyDescent="0.25">
      <c r="A552" s="1" t="str">
        <f>CONCATENATE(G552,"-",F552,"-",H552)</f>
        <v>999930628-Red-Cadet</v>
      </c>
      <c r="B552" s="1" t="str">
        <f>CONCATENATE(G552,"-",H552)</f>
        <v>999930628-Cadet</v>
      </c>
      <c r="C552" s="131" t="s">
        <v>738</v>
      </c>
      <c r="D552" s="131" t="s">
        <v>2757</v>
      </c>
      <c r="E552" s="131" t="s">
        <v>17</v>
      </c>
      <c r="F552" s="42" t="s">
        <v>136</v>
      </c>
      <c r="G552" s="150">
        <v>999930628</v>
      </c>
      <c r="H552" s="131" t="s">
        <v>18</v>
      </c>
      <c r="I552" s="34">
        <f>((L552)-J552)+T552</f>
        <v>68</v>
      </c>
      <c r="J552" s="36"/>
      <c r="K552" s="35"/>
      <c r="L552" s="34">
        <f>SUM(N552,O552,P552,Q552,R552,M552)</f>
        <v>0</v>
      </c>
      <c r="M552" s="34">
        <f>AJ552</f>
        <v>0</v>
      </c>
      <c r="N552" s="34">
        <f>SUM(AI552)</f>
        <v>0</v>
      </c>
      <c r="O552" s="34">
        <f>0</f>
        <v>0</v>
      </c>
      <c r="P552" s="34">
        <v>0</v>
      </c>
      <c r="Q552" s="34">
        <v>0</v>
      </c>
      <c r="R552" s="34">
        <f>AH552</f>
        <v>0</v>
      </c>
      <c r="S552" s="122"/>
      <c r="T552" s="41">
        <f>SUM(U552,AA552)</f>
        <v>68</v>
      </c>
      <c r="U552" s="41">
        <f>IF(SUM(V552:Y552)&gt;=250, 250,SUM(V552:Y552))</f>
        <v>68</v>
      </c>
      <c r="V552" s="41">
        <v>0</v>
      </c>
      <c r="W552" s="41">
        <v>0</v>
      </c>
      <c r="X552" s="41">
        <f>SUM(AL552,AN552,BO552,BS552)</f>
        <v>0</v>
      </c>
      <c r="Y552" s="41">
        <f>SUM(AO552:BN552)</f>
        <v>68</v>
      </c>
      <c r="Z552" s="41">
        <f>COUNTIF(AO552:BN552, "&gt;0")</f>
        <v>1</v>
      </c>
      <c r="AA552" s="41">
        <f>SUM(AB552:AF552)</f>
        <v>0</v>
      </c>
      <c r="AB552" s="41">
        <f>BP552+BQ552</f>
        <v>0</v>
      </c>
      <c r="AC552" s="41">
        <v>0</v>
      </c>
      <c r="AD552" s="41">
        <v>0</v>
      </c>
      <c r="AE552" s="41">
        <f>SUM(BR552)</f>
        <v>0</v>
      </c>
      <c r="AF552" s="41">
        <f>SUM(AM552)</f>
        <v>0</v>
      </c>
      <c r="AG552" s="122"/>
      <c r="AH552" s="36">
        <v>0</v>
      </c>
      <c r="AI552" s="126">
        <v>0</v>
      </c>
      <c r="AJ552" s="36">
        <v>0</v>
      </c>
      <c r="AK552" s="121"/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14">
        <v>0</v>
      </c>
      <c r="AR552" s="1">
        <v>0</v>
      </c>
      <c r="AS552" s="114">
        <v>0</v>
      </c>
      <c r="AT552" s="114">
        <v>0</v>
      </c>
      <c r="AU552" s="114">
        <v>0</v>
      </c>
      <c r="AV552" s="114">
        <v>0</v>
      </c>
      <c r="AW552" s="114">
        <v>0</v>
      </c>
      <c r="AX552" s="114">
        <v>0</v>
      </c>
      <c r="AY552" s="114">
        <v>0</v>
      </c>
      <c r="AZ552" s="114">
        <v>0</v>
      </c>
      <c r="BA552" s="114">
        <v>0</v>
      </c>
      <c r="BB552" s="114">
        <v>68</v>
      </c>
      <c r="BC552" s="114">
        <v>0</v>
      </c>
      <c r="BD552" s="115">
        <v>0</v>
      </c>
      <c r="BE552" s="114">
        <v>0</v>
      </c>
      <c r="BF552" s="114">
        <v>0</v>
      </c>
      <c r="BG552" s="114">
        <v>0</v>
      </c>
      <c r="BH552" s="114">
        <v>0</v>
      </c>
      <c r="BI552" s="114">
        <v>0</v>
      </c>
      <c r="BJ552" s="114">
        <v>0</v>
      </c>
      <c r="BK552" s="114">
        <v>0</v>
      </c>
      <c r="BL552" s="114">
        <v>0</v>
      </c>
      <c r="BM552" s="114">
        <v>0</v>
      </c>
      <c r="BN552" s="114">
        <v>0</v>
      </c>
      <c r="BO552" s="114">
        <v>0</v>
      </c>
      <c r="BP552" s="114">
        <v>0</v>
      </c>
      <c r="BQ552" s="114">
        <v>0</v>
      </c>
      <c r="BR552" s="114">
        <v>0</v>
      </c>
      <c r="BS552" s="114">
        <v>0</v>
      </c>
    </row>
    <row r="553" spans="1:71" s="1" customFormat="1" ht="15" x14ac:dyDescent="0.25">
      <c r="A553" s="1" t="str">
        <f>CONCATENATE(G553,"-",F553,"-",H553)</f>
        <v>999930792-Red-Cadet</v>
      </c>
      <c r="B553" s="1" t="str">
        <f>CONCATENATE(G553,"-",H553)</f>
        <v>999930792-Cadet</v>
      </c>
      <c r="C553" s="131" t="s">
        <v>2756</v>
      </c>
      <c r="D553" s="131" t="s">
        <v>61</v>
      </c>
      <c r="E553" s="131" t="s">
        <v>17</v>
      </c>
      <c r="F553" s="42" t="s">
        <v>136</v>
      </c>
      <c r="G553" s="150">
        <v>999930792</v>
      </c>
      <c r="H553" s="131" t="s">
        <v>18</v>
      </c>
      <c r="I553" s="34">
        <f>((L553)-J553)+T553</f>
        <v>68</v>
      </c>
      <c r="J553" s="36"/>
      <c r="K553" s="35"/>
      <c r="L553" s="34">
        <f>SUM(N553,O553,P553,Q553,R553,M553)</f>
        <v>0</v>
      </c>
      <c r="M553" s="34">
        <f>AJ553</f>
        <v>0</v>
      </c>
      <c r="N553" s="34">
        <f>SUM(AI553)</f>
        <v>0</v>
      </c>
      <c r="O553" s="34">
        <f>0</f>
        <v>0</v>
      </c>
      <c r="P553" s="34">
        <v>0</v>
      </c>
      <c r="Q553" s="34">
        <v>0</v>
      </c>
      <c r="R553" s="34">
        <f>AH553</f>
        <v>0</v>
      </c>
      <c r="S553" s="122"/>
      <c r="T553" s="41">
        <f>SUM(U553,AA553)</f>
        <v>68</v>
      </c>
      <c r="U553" s="41">
        <f>IF(SUM(V553:Y553)&gt;=250, 250,SUM(V553:Y553))</f>
        <v>68</v>
      </c>
      <c r="V553" s="41">
        <v>0</v>
      </c>
      <c r="W553" s="41">
        <v>0</v>
      </c>
      <c r="X553" s="41">
        <f>SUM(AL553,AN553,BO553,BS553)</f>
        <v>0</v>
      </c>
      <c r="Y553" s="41">
        <f>SUM(AO553:BN553)</f>
        <v>68</v>
      </c>
      <c r="Z553" s="41">
        <f>COUNTIF(AO553:BN553, "&gt;0")</f>
        <v>1</v>
      </c>
      <c r="AA553" s="41">
        <f>SUM(AB553:AF553)</f>
        <v>0</v>
      </c>
      <c r="AB553" s="41">
        <f>BP553+BQ553</f>
        <v>0</v>
      </c>
      <c r="AC553" s="41">
        <v>0</v>
      </c>
      <c r="AD553" s="41">
        <v>0</v>
      </c>
      <c r="AE553" s="41">
        <f>SUM(BR553)</f>
        <v>0</v>
      </c>
      <c r="AF553" s="41">
        <f>SUM(AM553)</f>
        <v>0</v>
      </c>
      <c r="AG553" s="122"/>
      <c r="AH553" s="36">
        <v>0</v>
      </c>
      <c r="AI553" s="126">
        <v>0</v>
      </c>
      <c r="AJ553" s="36">
        <v>0</v>
      </c>
      <c r="AK553" s="121"/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14">
        <v>0</v>
      </c>
      <c r="AR553" s="1">
        <v>0</v>
      </c>
      <c r="AS553" s="114">
        <v>0</v>
      </c>
      <c r="AT553" s="114">
        <v>0</v>
      </c>
      <c r="AU553" s="114">
        <v>0</v>
      </c>
      <c r="AV553" s="114">
        <v>0</v>
      </c>
      <c r="AW553" s="114">
        <v>0</v>
      </c>
      <c r="AX553" s="114">
        <v>0</v>
      </c>
      <c r="AY553" s="114">
        <v>0</v>
      </c>
      <c r="AZ553" s="114">
        <v>0</v>
      </c>
      <c r="BA553" s="114">
        <v>0</v>
      </c>
      <c r="BB553" s="114">
        <v>68</v>
      </c>
      <c r="BC553" s="114">
        <v>0</v>
      </c>
      <c r="BD553" s="115">
        <v>0</v>
      </c>
      <c r="BE553" s="114">
        <v>0</v>
      </c>
      <c r="BF553" s="114">
        <v>0</v>
      </c>
      <c r="BG553" s="114">
        <v>0</v>
      </c>
      <c r="BH553" s="114">
        <v>0</v>
      </c>
      <c r="BI553" s="114">
        <v>0</v>
      </c>
      <c r="BJ553" s="114">
        <v>0</v>
      </c>
      <c r="BK553" s="114">
        <v>0</v>
      </c>
      <c r="BL553" s="114">
        <v>0</v>
      </c>
      <c r="BM553" s="114">
        <v>0</v>
      </c>
      <c r="BN553" s="114">
        <v>0</v>
      </c>
      <c r="BO553" s="114">
        <v>0</v>
      </c>
      <c r="BP553" s="114">
        <v>0</v>
      </c>
      <c r="BQ553" s="114">
        <v>0</v>
      </c>
      <c r="BR553" s="114">
        <v>0</v>
      </c>
      <c r="BS553" s="114">
        <v>0</v>
      </c>
    </row>
    <row r="554" spans="1:71" s="1" customFormat="1" ht="15" x14ac:dyDescent="0.25">
      <c r="A554" s="1" t="str">
        <f>CONCATENATE(G554,"-",F554,"-",H554)</f>
        <v>999934373-Red-Cadet</v>
      </c>
      <c r="B554" s="1" t="str">
        <f>CONCATENATE(G554,"-",H554)</f>
        <v>999934373-Cadet</v>
      </c>
      <c r="C554" s="36" t="s">
        <v>416</v>
      </c>
      <c r="D554" s="36" t="s">
        <v>2979</v>
      </c>
      <c r="E554" s="36" t="s">
        <v>17</v>
      </c>
      <c r="F554" s="42" t="s">
        <v>136</v>
      </c>
      <c r="G554" s="36">
        <v>999934373</v>
      </c>
      <c r="H554" s="36" t="s">
        <v>18</v>
      </c>
      <c r="I554" s="34">
        <f>((L554)-J554)+T554</f>
        <v>68</v>
      </c>
      <c r="J554" s="36"/>
      <c r="K554" s="35"/>
      <c r="L554" s="34">
        <f>SUM(N554,O554,P554,Q554,R554,M554)</f>
        <v>0</v>
      </c>
      <c r="M554" s="34">
        <f>AJ554</f>
        <v>0</v>
      </c>
      <c r="N554" s="34">
        <f>SUM(AI554)</f>
        <v>0</v>
      </c>
      <c r="O554" s="34">
        <f>0</f>
        <v>0</v>
      </c>
      <c r="P554" s="34">
        <v>0</v>
      </c>
      <c r="Q554" s="34">
        <v>0</v>
      </c>
      <c r="R554" s="34">
        <f>AH554</f>
        <v>0</v>
      </c>
      <c r="S554" s="122"/>
      <c r="T554" s="41">
        <f>SUM(U554,AA554)</f>
        <v>68</v>
      </c>
      <c r="U554" s="41">
        <f>IF(SUM(V554:Y554)&gt;=250, 250,SUM(V554:Y554))</f>
        <v>68</v>
      </c>
      <c r="V554" s="41">
        <v>0</v>
      </c>
      <c r="W554" s="41">
        <v>0</v>
      </c>
      <c r="X554" s="41">
        <f>SUM(AL554,AN554,BO554,BS554)</f>
        <v>0</v>
      </c>
      <c r="Y554" s="41">
        <f>SUM(AO554:BN554)</f>
        <v>68</v>
      </c>
      <c r="Z554" s="41">
        <f>COUNTIF(AO554:BN554, "&gt;0")</f>
        <v>1</v>
      </c>
      <c r="AA554" s="41">
        <f>SUM(AB554:AF554)</f>
        <v>0</v>
      </c>
      <c r="AB554" s="41">
        <f>BP554+BQ554</f>
        <v>0</v>
      </c>
      <c r="AC554" s="41">
        <v>0</v>
      </c>
      <c r="AD554" s="41">
        <v>0</v>
      </c>
      <c r="AE554" s="41">
        <f>SUM(BR554)</f>
        <v>0</v>
      </c>
      <c r="AF554" s="41">
        <f>SUM(AM554)</f>
        <v>0</v>
      </c>
      <c r="AG554" s="122"/>
      <c r="AH554" s="36">
        <v>0</v>
      </c>
      <c r="AI554" s="126">
        <v>0</v>
      </c>
      <c r="AJ554" s="36">
        <v>0</v>
      </c>
      <c r="AK554" s="121"/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14">
        <v>0</v>
      </c>
      <c r="AR554" s="1">
        <v>0</v>
      </c>
      <c r="AS554" s="114">
        <v>0</v>
      </c>
      <c r="AT554" s="114">
        <v>0</v>
      </c>
      <c r="AU554" s="114">
        <v>0</v>
      </c>
      <c r="AV554" s="114">
        <v>0</v>
      </c>
      <c r="AW554" s="114">
        <v>0</v>
      </c>
      <c r="AX554" s="114">
        <v>0</v>
      </c>
      <c r="AY554" s="114">
        <v>0</v>
      </c>
      <c r="AZ554" s="114">
        <v>0</v>
      </c>
      <c r="BA554" s="114">
        <v>0</v>
      </c>
      <c r="BB554" s="114">
        <v>0</v>
      </c>
      <c r="BC554" s="114">
        <v>0</v>
      </c>
      <c r="BD554" s="115">
        <v>0</v>
      </c>
      <c r="BE554" s="114">
        <v>0</v>
      </c>
      <c r="BF554" s="114">
        <v>0</v>
      </c>
      <c r="BG554" s="114">
        <v>0</v>
      </c>
      <c r="BH554" s="114">
        <v>68</v>
      </c>
      <c r="BI554" s="114">
        <v>0</v>
      </c>
      <c r="BJ554" s="114">
        <v>0</v>
      </c>
      <c r="BK554" s="114">
        <v>0</v>
      </c>
      <c r="BL554" s="114">
        <v>0</v>
      </c>
      <c r="BM554" s="114">
        <v>0</v>
      </c>
      <c r="BN554" s="114">
        <v>0</v>
      </c>
      <c r="BO554" s="114">
        <v>0</v>
      </c>
      <c r="BP554" s="114">
        <v>0</v>
      </c>
      <c r="BQ554" s="114">
        <v>0</v>
      </c>
      <c r="BR554" s="114">
        <v>0</v>
      </c>
      <c r="BS554" s="114">
        <v>0</v>
      </c>
    </row>
    <row r="555" spans="1:71" s="1" customFormat="1" ht="15" x14ac:dyDescent="0.25">
      <c r="A555" s="1" t="str">
        <f>CONCATENATE(G555,"-",F555,"-",H555)</f>
        <v>999934604-Red-Cadet</v>
      </c>
      <c r="B555" s="1" t="str">
        <f>CONCATENATE(G555,"-",H555)</f>
        <v>999934604-Cadet</v>
      </c>
      <c r="C555" s="36" t="s">
        <v>2993</v>
      </c>
      <c r="D555" s="36" t="s">
        <v>2994</v>
      </c>
      <c r="E555" s="36" t="s">
        <v>17</v>
      </c>
      <c r="F555" s="42" t="s">
        <v>136</v>
      </c>
      <c r="G555" s="36">
        <v>999934604</v>
      </c>
      <c r="H555" s="36" t="s">
        <v>18</v>
      </c>
      <c r="I555" s="34">
        <f>((L555)-J555)+T555</f>
        <v>68</v>
      </c>
      <c r="J555" s="36"/>
      <c r="K555" s="35"/>
      <c r="L555" s="34">
        <f>SUM(N555,O555,P555,Q555,R555,M555)</f>
        <v>0</v>
      </c>
      <c r="M555" s="34">
        <f>AJ555</f>
        <v>0</v>
      </c>
      <c r="N555" s="34">
        <f>SUM(AI555)</f>
        <v>0</v>
      </c>
      <c r="O555" s="34">
        <f>0</f>
        <v>0</v>
      </c>
      <c r="P555" s="34">
        <v>0</v>
      </c>
      <c r="Q555" s="34">
        <v>0</v>
      </c>
      <c r="R555" s="34">
        <f>AH555</f>
        <v>0</v>
      </c>
      <c r="S555" s="122"/>
      <c r="T555" s="41">
        <f>SUM(U555,AA555)</f>
        <v>68</v>
      </c>
      <c r="U555" s="41">
        <f>IF(SUM(V555:Y555)&gt;=250, 250,SUM(V555:Y555))</f>
        <v>68</v>
      </c>
      <c r="V555" s="41">
        <v>0</v>
      </c>
      <c r="W555" s="41">
        <v>0</v>
      </c>
      <c r="X555" s="41">
        <f>SUM(AL555,AN555,BO555,BS555)</f>
        <v>0</v>
      </c>
      <c r="Y555" s="41">
        <f>SUM(AO555:BN555)</f>
        <v>68</v>
      </c>
      <c r="Z555" s="41">
        <f>COUNTIF(AO555:BN555, "&gt;0")</f>
        <v>1</v>
      </c>
      <c r="AA555" s="41">
        <f>SUM(AB555:AF555)</f>
        <v>0</v>
      </c>
      <c r="AB555" s="41">
        <f>BP555+BQ555</f>
        <v>0</v>
      </c>
      <c r="AC555" s="41">
        <v>0</v>
      </c>
      <c r="AD555" s="41">
        <v>0</v>
      </c>
      <c r="AE555" s="41">
        <f>SUM(BR555)</f>
        <v>0</v>
      </c>
      <c r="AF555" s="41">
        <f>SUM(AM555)</f>
        <v>0</v>
      </c>
      <c r="AG555" s="122"/>
      <c r="AH555" s="36">
        <v>0</v>
      </c>
      <c r="AI555" s="126">
        <v>0</v>
      </c>
      <c r="AJ555" s="36">
        <v>0</v>
      </c>
      <c r="AK555" s="121"/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14">
        <v>0</v>
      </c>
      <c r="AR555" s="1">
        <v>0</v>
      </c>
      <c r="AS555" s="114">
        <v>0</v>
      </c>
      <c r="AT555" s="114">
        <v>0</v>
      </c>
      <c r="AU555" s="114">
        <v>0</v>
      </c>
      <c r="AV555" s="114">
        <v>0</v>
      </c>
      <c r="AW555" s="114">
        <v>0</v>
      </c>
      <c r="AX555" s="114">
        <v>0</v>
      </c>
      <c r="AY555" s="114">
        <v>0</v>
      </c>
      <c r="AZ555" s="114">
        <v>0</v>
      </c>
      <c r="BA555" s="114">
        <v>0</v>
      </c>
      <c r="BB555" s="114">
        <v>0</v>
      </c>
      <c r="BC555" s="114">
        <v>0</v>
      </c>
      <c r="BD555" s="115">
        <v>0</v>
      </c>
      <c r="BE555" s="114">
        <v>0</v>
      </c>
      <c r="BF555" s="114">
        <v>0</v>
      </c>
      <c r="BG555" s="114">
        <v>0</v>
      </c>
      <c r="BH555" s="114">
        <v>68</v>
      </c>
      <c r="BI555" s="114">
        <v>0</v>
      </c>
      <c r="BJ555" s="114">
        <v>0</v>
      </c>
      <c r="BK555" s="114">
        <v>0</v>
      </c>
      <c r="BL555" s="114">
        <v>0</v>
      </c>
      <c r="BM555" s="114">
        <v>0</v>
      </c>
      <c r="BN555" s="114">
        <v>0</v>
      </c>
      <c r="BO555" s="114">
        <v>0</v>
      </c>
      <c r="BP555" s="114">
        <v>0</v>
      </c>
      <c r="BQ555" s="114">
        <v>0</v>
      </c>
      <c r="BR555" s="114">
        <v>0</v>
      </c>
      <c r="BS555" s="114">
        <v>0</v>
      </c>
    </row>
    <row r="556" spans="1:71" s="1" customFormat="1" ht="15" x14ac:dyDescent="0.25">
      <c r="A556" s="1" t="str">
        <f>CONCATENATE(G556,"-",F556,"-",H556)</f>
        <v>999935438-Red-Cadet</v>
      </c>
      <c r="B556" s="1" t="str">
        <f>CONCATENATE(G556,"-",H556)</f>
        <v>999935438-Cadet</v>
      </c>
      <c r="C556" s="36" t="s">
        <v>602</v>
      </c>
      <c r="D556" s="36" t="s">
        <v>3551</v>
      </c>
      <c r="E556" s="36" t="s">
        <v>17</v>
      </c>
      <c r="F556" s="36" t="s">
        <v>136</v>
      </c>
      <c r="G556" s="36">
        <v>999935438</v>
      </c>
      <c r="H556" s="36" t="s">
        <v>18</v>
      </c>
      <c r="I556" s="34">
        <f>((L556)-J556)+T556</f>
        <v>68</v>
      </c>
      <c r="J556" s="36"/>
      <c r="K556" s="35"/>
      <c r="L556" s="34">
        <f>SUM(N556,O556,P556,Q556,R556,M556)</f>
        <v>0</v>
      </c>
      <c r="M556" s="34">
        <f>AJ556</f>
        <v>0</v>
      </c>
      <c r="N556" s="34">
        <f>SUM(AI556)</f>
        <v>0</v>
      </c>
      <c r="O556" s="34">
        <f>0</f>
        <v>0</v>
      </c>
      <c r="P556" s="34">
        <v>0</v>
      </c>
      <c r="Q556" s="34">
        <v>0</v>
      </c>
      <c r="R556" s="34">
        <f>AH556</f>
        <v>0</v>
      </c>
      <c r="S556" s="122"/>
      <c r="T556" s="41">
        <f>SUM(U556,AA556)</f>
        <v>68</v>
      </c>
      <c r="U556" s="41">
        <f>IF(SUM(V556:Y556)&gt;=250, 250,SUM(V556:Y556))</f>
        <v>68</v>
      </c>
      <c r="V556" s="41">
        <v>0</v>
      </c>
      <c r="W556" s="41">
        <v>0</v>
      </c>
      <c r="X556" s="41">
        <f>SUM(AL556,AN556,BO556,BS556)</f>
        <v>0</v>
      </c>
      <c r="Y556" s="41">
        <f>SUM(AO556:BN556)</f>
        <v>68</v>
      </c>
      <c r="Z556" s="41">
        <f>COUNTIF(AO556:BN556, "&gt;0")</f>
        <v>1</v>
      </c>
      <c r="AA556" s="41">
        <f>SUM(AB556:AF556)</f>
        <v>0</v>
      </c>
      <c r="AB556" s="41">
        <f>BP556+BQ556</f>
        <v>0</v>
      </c>
      <c r="AC556" s="41">
        <v>0</v>
      </c>
      <c r="AD556" s="41">
        <v>0</v>
      </c>
      <c r="AE556" s="41">
        <f>SUM(BR556)</f>
        <v>0</v>
      </c>
      <c r="AF556" s="41">
        <f>SUM(AM556)</f>
        <v>0</v>
      </c>
      <c r="AG556" s="122"/>
      <c r="AH556" s="36">
        <v>0</v>
      </c>
      <c r="AI556" s="126">
        <v>0</v>
      </c>
      <c r="AJ556" s="36">
        <v>0</v>
      </c>
      <c r="AK556" s="121"/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14">
        <v>0</v>
      </c>
      <c r="AR556" s="1">
        <v>0</v>
      </c>
      <c r="AS556" s="114">
        <v>0</v>
      </c>
      <c r="AT556" s="114">
        <v>0</v>
      </c>
      <c r="AU556" s="114">
        <v>0</v>
      </c>
      <c r="AV556" s="114">
        <v>0</v>
      </c>
      <c r="AW556" s="114">
        <v>0</v>
      </c>
      <c r="AX556" s="114">
        <v>0</v>
      </c>
      <c r="AY556" s="114">
        <v>0</v>
      </c>
      <c r="AZ556" s="114">
        <v>0</v>
      </c>
      <c r="BA556" s="114">
        <v>0</v>
      </c>
      <c r="BB556" s="114">
        <v>0</v>
      </c>
      <c r="BC556" s="114">
        <v>0</v>
      </c>
      <c r="BD556" s="115">
        <v>0</v>
      </c>
      <c r="BE556" s="114">
        <v>0</v>
      </c>
      <c r="BF556" s="114">
        <v>0</v>
      </c>
      <c r="BG556" s="114">
        <v>0</v>
      </c>
      <c r="BH556" s="114">
        <v>0</v>
      </c>
      <c r="BI556" s="114">
        <v>0</v>
      </c>
      <c r="BJ556" s="114">
        <v>0</v>
      </c>
      <c r="BK556" s="114">
        <v>0</v>
      </c>
      <c r="BL556" s="114">
        <v>0</v>
      </c>
      <c r="BM556" s="114">
        <v>0</v>
      </c>
      <c r="BN556" s="114">
        <v>68</v>
      </c>
      <c r="BO556" s="114">
        <v>0</v>
      </c>
      <c r="BP556" s="114">
        <v>0</v>
      </c>
      <c r="BQ556" s="114">
        <v>0</v>
      </c>
      <c r="BR556" s="114">
        <v>0</v>
      </c>
      <c r="BS556" s="114">
        <v>0</v>
      </c>
    </row>
    <row r="557" spans="1:71" s="1" customFormat="1" ht="15" x14ac:dyDescent="0.25">
      <c r="A557" s="1" t="str">
        <f>CONCATENATE(G557,"-",F557,"-",H557)</f>
        <v>999935686-Red-Cadet</v>
      </c>
      <c r="B557" s="1" t="str">
        <f>CONCATENATE(G557,"-",H557)</f>
        <v>999935686-Cadet</v>
      </c>
      <c r="C557" s="36" t="s">
        <v>1563</v>
      </c>
      <c r="D557" s="36" t="s">
        <v>2963</v>
      </c>
      <c r="E557" s="36" t="s">
        <v>17</v>
      </c>
      <c r="F557" s="42" t="s">
        <v>136</v>
      </c>
      <c r="G557" s="36">
        <v>999935686</v>
      </c>
      <c r="H557" s="36" t="s">
        <v>18</v>
      </c>
      <c r="I557" s="34">
        <f>((L557)-J557)+T557</f>
        <v>68</v>
      </c>
      <c r="J557" s="36"/>
      <c r="K557" s="35"/>
      <c r="L557" s="34">
        <f>SUM(N557,O557,P557,Q557,R557,M557)</f>
        <v>0</v>
      </c>
      <c r="M557" s="34">
        <f>AJ557</f>
        <v>0</v>
      </c>
      <c r="N557" s="34">
        <f>SUM(AI557)</f>
        <v>0</v>
      </c>
      <c r="O557" s="34">
        <f>0</f>
        <v>0</v>
      </c>
      <c r="P557" s="34">
        <v>0</v>
      </c>
      <c r="Q557" s="34">
        <v>0</v>
      </c>
      <c r="R557" s="34">
        <f>AH557</f>
        <v>0</v>
      </c>
      <c r="S557" s="122"/>
      <c r="T557" s="41">
        <f>SUM(U557,AA557)</f>
        <v>68</v>
      </c>
      <c r="U557" s="41">
        <f>IF(SUM(V557:Y557)&gt;=250, 250,SUM(V557:Y557))</f>
        <v>68</v>
      </c>
      <c r="V557" s="41">
        <v>0</v>
      </c>
      <c r="W557" s="41">
        <v>0</v>
      </c>
      <c r="X557" s="41">
        <f>SUM(AL557,AN557,BO557,BS557)</f>
        <v>0</v>
      </c>
      <c r="Y557" s="41">
        <f>SUM(AO557:BN557)</f>
        <v>68</v>
      </c>
      <c r="Z557" s="41">
        <f>COUNTIF(AO557:BN557, "&gt;0")</f>
        <v>1</v>
      </c>
      <c r="AA557" s="41">
        <f>SUM(AB557:AF557)</f>
        <v>0</v>
      </c>
      <c r="AB557" s="41">
        <f>BP557+BQ557</f>
        <v>0</v>
      </c>
      <c r="AC557" s="41">
        <v>0</v>
      </c>
      <c r="AD557" s="41">
        <v>0</v>
      </c>
      <c r="AE557" s="41">
        <f>SUM(BR557)</f>
        <v>0</v>
      </c>
      <c r="AF557" s="41">
        <f>SUM(AM557)</f>
        <v>0</v>
      </c>
      <c r="AG557" s="122"/>
      <c r="AH557" s="36">
        <v>0</v>
      </c>
      <c r="AI557" s="126">
        <v>0</v>
      </c>
      <c r="AJ557" s="36">
        <v>0</v>
      </c>
      <c r="AK557" s="121"/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14">
        <v>0</v>
      </c>
      <c r="AR557" s="1">
        <v>0</v>
      </c>
      <c r="AS557" s="114">
        <v>0</v>
      </c>
      <c r="AT557" s="114">
        <v>0</v>
      </c>
      <c r="AU557" s="114">
        <v>0</v>
      </c>
      <c r="AV557" s="114">
        <v>0</v>
      </c>
      <c r="AW557" s="114">
        <v>0</v>
      </c>
      <c r="AX557" s="114">
        <v>0</v>
      </c>
      <c r="AY557" s="114">
        <v>0</v>
      </c>
      <c r="AZ557" s="114">
        <v>0</v>
      </c>
      <c r="BA557" s="114">
        <v>0</v>
      </c>
      <c r="BB557" s="114">
        <v>0</v>
      </c>
      <c r="BC557" s="114">
        <v>0</v>
      </c>
      <c r="BD557" s="115">
        <v>0</v>
      </c>
      <c r="BE557" s="114">
        <v>0</v>
      </c>
      <c r="BF557" s="114">
        <v>0</v>
      </c>
      <c r="BG557" s="114">
        <v>68</v>
      </c>
      <c r="BH557" s="114">
        <v>0</v>
      </c>
      <c r="BI557" s="114">
        <v>0</v>
      </c>
      <c r="BJ557" s="114">
        <v>0</v>
      </c>
      <c r="BK557" s="114">
        <v>0</v>
      </c>
      <c r="BL557" s="114">
        <v>0</v>
      </c>
      <c r="BM557" s="114">
        <v>0</v>
      </c>
      <c r="BN557" s="114">
        <v>0</v>
      </c>
      <c r="BO557" s="114">
        <v>0</v>
      </c>
      <c r="BP557" s="114">
        <v>0</v>
      </c>
      <c r="BQ557" s="114">
        <v>0</v>
      </c>
      <c r="BR557" s="114">
        <v>0</v>
      </c>
      <c r="BS557" s="114">
        <v>0</v>
      </c>
    </row>
    <row r="558" spans="1:71" s="1" customFormat="1" ht="15" x14ac:dyDescent="0.25">
      <c r="A558" s="1" t="str">
        <f>CONCATENATE(G558,"-",F558,"-",H558)</f>
        <v>999936195-Red-Cadet</v>
      </c>
      <c r="B558" s="1" t="str">
        <f>CONCATENATE(G558,"-",H558)</f>
        <v>999936195-Cadet</v>
      </c>
      <c r="C558" s="149" t="s">
        <v>1721</v>
      </c>
      <c r="D558" s="149" t="s">
        <v>2918</v>
      </c>
      <c r="E558" s="149" t="s">
        <v>17</v>
      </c>
      <c r="F558" s="42" t="s">
        <v>136</v>
      </c>
      <c r="G558" s="149">
        <v>999936195</v>
      </c>
      <c r="H558" s="149" t="s">
        <v>18</v>
      </c>
      <c r="I558" s="34">
        <f>((L558)-J558)+T558</f>
        <v>68</v>
      </c>
      <c r="J558" s="36"/>
      <c r="K558" s="35"/>
      <c r="L558" s="34">
        <f>SUM(N558,O558,P558,Q558,R558,M558)</f>
        <v>0</v>
      </c>
      <c r="M558" s="34">
        <f>AJ558</f>
        <v>0</v>
      </c>
      <c r="N558" s="34">
        <f>SUM(AI558)</f>
        <v>0</v>
      </c>
      <c r="O558" s="34">
        <f>0</f>
        <v>0</v>
      </c>
      <c r="P558" s="34">
        <v>0</v>
      </c>
      <c r="Q558" s="34">
        <v>0</v>
      </c>
      <c r="R558" s="34">
        <f>AH558</f>
        <v>0</v>
      </c>
      <c r="S558" s="122"/>
      <c r="T558" s="41">
        <f>SUM(U558,AA558)</f>
        <v>68</v>
      </c>
      <c r="U558" s="41">
        <f>IF(SUM(V558:Y558)&gt;=250, 250,SUM(V558:Y558))</f>
        <v>68</v>
      </c>
      <c r="V558" s="41">
        <v>0</v>
      </c>
      <c r="W558" s="41">
        <v>0</v>
      </c>
      <c r="X558" s="41">
        <f>SUM(AL558,AN558,BO558,BS558)</f>
        <v>0</v>
      </c>
      <c r="Y558" s="41">
        <f>SUM(AO558:BN558)</f>
        <v>68</v>
      </c>
      <c r="Z558" s="41">
        <f>COUNTIF(AO558:BN558, "&gt;0")</f>
        <v>1</v>
      </c>
      <c r="AA558" s="41">
        <f>SUM(AB558:AF558)</f>
        <v>0</v>
      </c>
      <c r="AB558" s="41">
        <f>BP558+BQ558</f>
        <v>0</v>
      </c>
      <c r="AC558" s="41">
        <v>0</v>
      </c>
      <c r="AD558" s="41">
        <v>0</v>
      </c>
      <c r="AE558" s="41">
        <f>SUM(BR558)</f>
        <v>0</v>
      </c>
      <c r="AF558" s="41">
        <f>SUM(AM558)</f>
        <v>0</v>
      </c>
      <c r="AG558" s="122"/>
      <c r="AH558" s="36">
        <v>0</v>
      </c>
      <c r="AI558" s="126">
        <v>0</v>
      </c>
      <c r="AJ558" s="36">
        <v>0</v>
      </c>
      <c r="AK558" s="121"/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14">
        <v>0</v>
      </c>
      <c r="AR558" s="1">
        <v>0</v>
      </c>
      <c r="AS558" s="114">
        <v>0</v>
      </c>
      <c r="AT558" s="114">
        <v>0</v>
      </c>
      <c r="AU558" s="114">
        <v>0</v>
      </c>
      <c r="AV558" s="114">
        <v>0</v>
      </c>
      <c r="AW558" s="114">
        <v>0</v>
      </c>
      <c r="AX558" s="114">
        <v>0</v>
      </c>
      <c r="AY558" s="114">
        <v>0</v>
      </c>
      <c r="AZ558" s="114">
        <v>0</v>
      </c>
      <c r="BA558" s="114">
        <v>0</v>
      </c>
      <c r="BB558" s="114">
        <v>0</v>
      </c>
      <c r="BC558" s="114">
        <v>0</v>
      </c>
      <c r="BD558" s="115">
        <v>0</v>
      </c>
      <c r="BE558" s="114">
        <v>0</v>
      </c>
      <c r="BF558" s="114">
        <v>68</v>
      </c>
      <c r="BG558" s="114">
        <v>0</v>
      </c>
      <c r="BH558" s="114">
        <v>0</v>
      </c>
      <c r="BI558" s="114">
        <v>0</v>
      </c>
      <c r="BJ558" s="114">
        <v>0</v>
      </c>
      <c r="BK558" s="114">
        <v>0</v>
      </c>
      <c r="BL558" s="114">
        <v>0</v>
      </c>
      <c r="BM558" s="114">
        <v>0</v>
      </c>
      <c r="BN558" s="114">
        <v>0</v>
      </c>
      <c r="BO558" s="114">
        <v>0</v>
      </c>
      <c r="BP558" s="114">
        <v>0</v>
      </c>
      <c r="BQ558" s="114">
        <v>0</v>
      </c>
      <c r="BR558" s="114">
        <v>0</v>
      </c>
      <c r="BS558" s="114">
        <v>0</v>
      </c>
    </row>
    <row r="559" spans="1:71" s="1" customFormat="1" ht="15" x14ac:dyDescent="0.25">
      <c r="A559" s="1" t="str">
        <f>CONCATENATE(G559,"-",F559,"-",H559)</f>
        <v>999922838-Red-Cadet</v>
      </c>
      <c r="B559" s="1" t="str">
        <f>CONCATENATE(G559,"-",H559)</f>
        <v>999922838-Cadet</v>
      </c>
      <c r="C559" s="36" t="s">
        <v>371</v>
      </c>
      <c r="D559" s="36" t="s">
        <v>2211</v>
      </c>
      <c r="E559" s="36" t="s">
        <v>17</v>
      </c>
      <c r="F559" s="42" t="s">
        <v>136</v>
      </c>
      <c r="G559" s="128">
        <v>999922838</v>
      </c>
      <c r="H559" s="41" t="s">
        <v>18</v>
      </c>
      <c r="I559" s="34">
        <f>((L559)-J559)+T559</f>
        <v>60</v>
      </c>
      <c r="J559" s="36"/>
      <c r="K559" s="35"/>
      <c r="L559" s="34">
        <f>SUM(N559,O559,P559,Q559,R559,M559)</f>
        <v>0</v>
      </c>
      <c r="M559" s="34">
        <f>AJ559</f>
        <v>0</v>
      </c>
      <c r="N559" s="34">
        <f>SUM(AI559)</f>
        <v>0</v>
      </c>
      <c r="O559" s="34">
        <f>0</f>
        <v>0</v>
      </c>
      <c r="P559" s="34">
        <v>0</v>
      </c>
      <c r="Q559" s="34">
        <v>0</v>
      </c>
      <c r="R559" s="34">
        <f>AH559</f>
        <v>0</v>
      </c>
      <c r="S559" s="122"/>
      <c r="T559" s="41">
        <f>SUM(U559,AA559)</f>
        <v>60</v>
      </c>
      <c r="U559" s="41">
        <f>IF(SUM(V559:Y559)&gt;=250, 250,SUM(V559:Y559))</f>
        <v>60</v>
      </c>
      <c r="V559" s="41">
        <v>0</v>
      </c>
      <c r="W559" s="41">
        <v>0</v>
      </c>
      <c r="X559" s="41">
        <f>SUM(AL559,AN559,BO559,BS559)</f>
        <v>0</v>
      </c>
      <c r="Y559" s="41">
        <f>SUM(AO559:BN559)</f>
        <v>60</v>
      </c>
      <c r="Z559" s="41">
        <f>COUNTIF(AO559:BN559, "&gt;0")</f>
        <v>1</v>
      </c>
      <c r="AA559" s="41">
        <f>SUM(AB559:AF559)</f>
        <v>0</v>
      </c>
      <c r="AB559" s="41">
        <f>BP559+BQ559</f>
        <v>0</v>
      </c>
      <c r="AC559" s="41">
        <v>0</v>
      </c>
      <c r="AD559" s="41">
        <v>0</v>
      </c>
      <c r="AE559" s="41">
        <f>SUM(BR559)</f>
        <v>0</v>
      </c>
      <c r="AF559" s="41">
        <f>SUM(AM559)</f>
        <v>0</v>
      </c>
      <c r="AG559" s="122"/>
      <c r="AH559" s="36">
        <v>0</v>
      </c>
      <c r="AI559" s="126">
        <v>0</v>
      </c>
      <c r="AJ559" s="36">
        <v>0</v>
      </c>
      <c r="AK559" s="121"/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14">
        <v>0</v>
      </c>
      <c r="AR559" s="1">
        <v>0</v>
      </c>
      <c r="AS559" s="114">
        <v>60</v>
      </c>
      <c r="AT559" s="114">
        <v>0</v>
      </c>
      <c r="AU559" s="114">
        <v>0</v>
      </c>
      <c r="AV559" s="114">
        <v>0</v>
      </c>
      <c r="AW559" s="114">
        <v>0</v>
      </c>
      <c r="AX559" s="114">
        <v>0</v>
      </c>
      <c r="AY559" s="114">
        <v>0</v>
      </c>
      <c r="AZ559" s="114">
        <v>0</v>
      </c>
      <c r="BA559" s="114">
        <v>0</v>
      </c>
      <c r="BB559" s="114">
        <v>0</v>
      </c>
      <c r="BC559" s="114">
        <v>0</v>
      </c>
      <c r="BD559" s="115">
        <v>0</v>
      </c>
      <c r="BE559" s="114">
        <v>0</v>
      </c>
      <c r="BF559" s="114">
        <v>0</v>
      </c>
      <c r="BG559" s="114">
        <v>0</v>
      </c>
      <c r="BH559" s="114">
        <v>0</v>
      </c>
      <c r="BI559" s="114">
        <v>0</v>
      </c>
      <c r="BJ559" s="114">
        <v>0</v>
      </c>
      <c r="BK559" s="114">
        <v>0</v>
      </c>
      <c r="BL559" s="114">
        <v>0</v>
      </c>
      <c r="BM559" s="114">
        <v>0</v>
      </c>
      <c r="BN559" s="114">
        <v>0</v>
      </c>
      <c r="BO559" s="114">
        <v>0</v>
      </c>
      <c r="BP559" s="114">
        <v>0</v>
      </c>
      <c r="BQ559" s="114">
        <v>0</v>
      </c>
      <c r="BR559" s="114">
        <v>0</v>
      </c>
      <c r="BS559" s="114">
        <v>0</v>
      </c>
    </row>
    <row r="560" spans="1:71" s="1" customFormat="1" ht="15" x14ac:dyDescent="0.25">
      <c r="A560" s="1" t="str">
        <f>CONCATENATE(G560,"-",F560,"-",H560)</f>
        <v>999923594-Red-Cadet</v>
      </c>
      <c r="B560" s="1" t="str">
        <f>CONCATENATE(G560,"-",H560)</f>
        <v>999923594-Cadet</v>
      </c>
      <c r="C560" s="36" t="s">
        <v>865</v>
      </c>
      <c r="D560" s="36" t="s">
        <v>866</v>
      </c>
      <c r="E560" s="36" t="s">
        <v>17</v>
      </c>
      <c r="F560" s="42" t="s">
        <v>136</v>
      </c>
      <c r="G560" s="127">
        <v>999923594</v>
      </c>
      <c r="H560" s="41" t="s">
        <v>18</v>
      </c>
      <c r="I560" s="34">
        <f>((L560)-J560)+T560</f>
        <v>60</v>
      </c>
      <c r="J560" s="36"/>
      <c r="K560" s="37"/>
      <c r="L560" s="34">
        <f>SUM(N560,O560,P560,Q560,R560,M560)</f>
        <v>0</v>
      </c>
      <c r="M560" s="34">
        <f>AJ560</f>
        <v>0</v>
      </c>
      <c r="N560" s="34">
        <f>SUM(AI560)</f>
        <v>0</v>
      </c>
      <c r="O560" s="34">
        <f>0</f>
        <v>0</v>
      </c>
      <c r="P560" s="34">
        <v>0</v>
      </c>
      <c r="Q560" s="34">
        <v>0</v>
      </c>
      <c r="R560" s="34">
        <f>AH560</f>
        <v>0</v>
      </c>
      <c r="S560" s="122"/>
      <c r="T560" s="41">
        <f>SUM(U560,AA560)</f>
        <v>60</v>
      </c>
      <c r="U560" s="41">
        <f>IF(SUM(V560:Y560)&gt;=250, 250,SUM(V560:Y560))</f>
        <v>60</v>
      </c>
      <c r="V560" s="41">
        <v>0</v>
      </c>
      <c r="W560" s="41">
        <v>0</v>
      </c>
      <c r="X560" s="41">
        <f>SUM(AL560,AN560,BO560,BS560)</f>
        <v>0</v>
      </c>
      <c r="Y560" s="41">
        <f>SUM(AO560:BN560)</f>
        <v>60</v>
      </c>
      <c r="Z560" s="41">
        <f>COUNTIF(AO560:BN560, "&gt;0")</f>
        <v>1</v>
      </c>
      <c r="AA560" s="41">
        <f>SUM(AB560:AF560)</f>
        <v>0</v>
      </c>
      <c r="AB560" s="41">
        <f>BP560+BQ560</f>
        <v>0</v>
      </c>
      <c r="AC560" s="41">
        <v>0</v>
      </c>
      <c r="AD560" s="41">
        <v>0</v>
      </c>
      <c r="AE560" s="41">
        <f>SUM(BR560)</f>
        <v>0</v>
      </c>
      <c r="AF560" s="41">
        <f>SUM(AM560)</f>
        <v>0</v>
      </c>
      <c r="AG560" s="122"/>
      <c r="AH560" s="36">
        <v>0</v>
      </c>
      <c r="AI560" s="126">
        <v>0</v>
      </c>
      <c r="AJ560" s="36">
        <v>0</v>
      </c>
      <c r="AK560" s="121"/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14">
        <v>0</v>
      </c>
      <c r="AR560" s="1">
        <v>0</v>
      </c>
      <c r="AS560" s="114">
        <v>0</v>
      </c>
      <c r="AT560" s="114">
        <v>60</v>
      </c>
      <c r="AU560" s="114">
        <v>0</v>
      </c>
      <c r="AV560" s="114">
        <v>0</v>
      </c>
      <c r="AW560" s="114">
        <v>0</v>
      </c>
      <c r="AX560" s="114">
        <v>0</v>
      </c>
      <c r="AY560" s="114">
        <v>0</v>
      </c>
      <c r="AZ560" s="114">
        <v>0</v>
      </c>
      <c r="BA560" s="114">
        <v>0</v>
      </c>
      <c r="BB560" s="114">
        <v>0</v>
      </c>
      <c r="BC560" s="114">
        <v>0</v>
      </c>
      <c r="BD560" s="115">
        <v>0</v>
      </c>
      <c r="BE560" s="114">
        <v>0</v>
      </c>
      <c r="BF560" s="114">
        <v>0</v>
      </c>
      <c r="BG560" s="114">
        <v>0</v>
      </c>
      <c r="BH560" s="114">
        <v>0</v>
      </c>
      <c r="BI560" s="114">
        <v>0</v>
      </c>
      <c r="BJ560" s="114">
        <v>0</v>
      </c>
      <c r="BK560" s="114">
        <v>0</v>
      </c>
      <c r="BL560" s="114">
        <v>0</v>
      </c>
      <c r="BM560" s="114">
        <v>0</v>
      </c>
      <c r="BN560" s="114">
        <v>0</v>
      </c>
      <c r="BO560" s="114">
        <v>0</v>
      </c>
      <c r="BP560" s="114">
        <v>0</v>
      </c>
      <c r="BQ560" s="114">
        <v>0</v>
      </c>
      <c r="BR560" s="114">
        <v>0</v>
      </c>
      <c r="BS560" s="114">
        <v>0</v>
      </c>
    </row>
    <row r="561" spans="1:71" s="1" customFormat="1" ht="15" x14ac:dyDescent="0.25">
      <c r="A561" s="1" t="str">
        <f>CONCATENATE(G561,"-",F561,"-",H561)</f>
        <v>999936237-Red-Cadet</v>
      </c>
      <c r="B561" s="1" t="str">
        <f>CONCATENATE(G561,"-",H561)</f>
        <v>999936237-Cadet</v>
      </c>
      <c r="C561" s="36" t="s">
        <v>55</v>
      </c>
      <c r="D561" s="36" t="s">
        <v>3426</v>
      </c>
      <c r="E561" s="36" t="s">
        <v>17</v>
      </c>
      <c r="F561" s="36" t="s">
        <v>136</v>
      </c>
      <c r="G561" s="36">
        <v>999936237</v>
      </c>
      <c r="H561" s="36" t="s">
        <v>18</v>
      </c>
      <c r="I561" s="34">
        <f>((L561)-J561)+T561</f>
        <v>60</v>
      </c>
      <c r="J561" s="34">
        <f>L561/2</f>
        <v>0</v>
      </c>
      <c r="K561" s="37"/>
      <c r="L561" s="34">
        <f>SUM(N561,O561,P561,Q561,R561,M561)</f>
        <v>0</v>
      </c>
      <c r="M561" s="34">
        <f>AJ561</f>
        <v>0</v>
      </c>
      <c r="N561" s="34">
        <f>SUM(AI561)</f>
        <v>0</v>
      </c>
      <c r="O561" s="34">
        <f>0</f>
        <v>0</v>
      </c>
      <c r="P561" s="34">
        <v>0</v>
      </c>
      <c r="Q561" s="34">
        <v>0</v>
      </c>
      <c r="R561" s="34">
        <f>AH561</f>
        <v>0</v>
      </c>
      <c r="S561" s="122"/>
      <c r="T561" s="41">
        <f>SUM(U561,AA561)</f>
        <v>60</v>
      </c>
      <c r="U561" s="41">
        <f>IF(SUM(V561:Y561)&gt;=250, 250,SUM(V561:Y561))</f>
        <v>60</v>
      </c>
      <c r="V561" s="41">
        <v>0</v>
      </c>
      <c r="W561" s="41">
        <v>0</v>
      </c>
      <c r="X561" s="41">
        <f>SUM(AL561,AN561,BO561,BS561)</f>
        <v>0</v>
      </c>
      <c r="Y561" s="41">
        <f>SUM(AO561:BN561)</f>
        <v>60</v>
      </c>
      <c r="Z561" s="41">
        <f>COUNTIF(AO561:BN561, "&gt;0")</f>
        <v>1</v>
      </c>
      <c r="AA561" s="41">
        <f>SUM(AB561:AF561)</f>
        <v>0</v>
      </c>
      <c r="AB561" s="41">
        <f>BP561+BQ561</f>
        <v>0</v>
      </c>
      <c r="AC561" s="41">
        <v>0</v>
      </c>
      <c r="AD561" s="41">
        <v>0</v>
      </c>
      <c r="AE561" s="41">
        <f>SUM(BR561)</f>
        <v>0</v>
      </c>
      <c r="AF561" s="41">
        <f>SUM(AM561)</f>
        <v>0</v>
      </c>
      <c r="AG561" s="122"/>
      <c r="AH561" s="36">
        <v>0</v>
      </c>
      <c r="AI561" s="126">
        <v>0</v>
      </c>
      <c r="AJ561" s="36">
        <v>0</v>
      </c>
      <c r="AK561" s="121"/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14">
        <v>0</v>
      </c>
      <c r="AR561" s="1">
        <v>0</v>
      </c>
      <c r="AS561" s="114">
        <v>0</v>
      </c>
      <c r="AT561" s="114">
        <v>0</v>
      </c>
      <c r="AU561" s="114">
        <v>0</v>
      </c>
      <c r="AV561" s="114">
        <v>0</v>
      </c>
      <c r="AW561" s="114">
        <v>0</v>
      </c>
      <c r="AX561" s="114">
        <v>0</v>
      </c>
      <c r="AY561" s="114">
        <v>0</v>
      </c>
      <c r="AZ561" s="114">
        <v>0</v>
      </c>
      <c r="BA561" s="114">
        <v>0</v>
      </c>
      <c r="BB561" s="114">
        <v>0</v>
      </c>
      <c r="BC561" s="114">
        <v>0</v>
      </c>
      <c r="BD561" s="115">
        <v>0</v>
      </c>
      <c r="BE561" s="114">
        <v>0</v>
      </c>
      <c r="BF561" s="114">
        <v>0</v>
      </c>
      <c r="BG561" s="114">
        <v>0</v>
      </c>
      <c r="BH561" s="114">
        <v>0</v>
      </c>
      <c r="BI561" s="114">
        <v>0</v>
      </c>
      <c r="BJ561" s="114">
        <v>0</v>
      </c>
      <c r="BK561" s="114">
        <v>60</v>
      </c>
      <c r="BL561" s="114">
        <v>0</v>
      </c>
      <c r="BM561" s="114">
        <v>0</v>
      </c>
      <c r="BN561" s="114">
        <v>0</v>
      </c>
      <c r="BO561" s="114">
        <v>0</v>
      </c>
      <c r="BP561" s="114">
        <v>0</v>
      </c>
      <c r="BQ561" s="114">
        <v>0</v>
      </c>
      <c r="BR561" s="114">
        <v>0</v>
      </c>
      <c r="BS561" s="114">
        <v>0</v>
      </c>
    </row>
    <row r="562" spans="1:71" s="1" customFormat="1" ht="15" x14ac:dyDescent="0.25">
      <c r="A562" s="1" t="str">
        <f>CONCATENATE(G562,"-",F562,"-",H562)</f>
        <v>999919793-Red-Cadet</v>
      </c>
      <c r="B562" s="1" t="str">
        <f>CONCATENATE(G562,"-",H562)</f>
        <v>999919793-Cadet</v>
      </c>
      <c r="C562" s="36" t="s">
        <v>685</v>
      </c>
      <c r="D562" s="36" t="s">
        <v>684</v>
      </c>
      <c r="E562" s="36" t="s">
        <v>17</v>
      </c>
      <c r="F562" s="42" t="s">
        <v>136</v>
      </c>
      <c r="G562" s="127">
        <v>999919793</v>
      </c>
      <c r="H562" s="41" t="s">
        <v>18</v>
      </c>
      <c r="I562" s="34">
        <f>((L562)-J562)+T562</f>
        <v>51</v>
      </c>
      <c r="J562" s="34">
        <f>L562/2</f>
        <v>0</v>
      </c>
      <c r="K562" s="37"/>
      <c r="L562" s="34">
        <f>SUM(N562,O562,P562,Q562,R562,M562)</f>
        <v>0</v>
      </c>
      <c r="M562" s="34">
        <f>AJ562</f>
        <v>0</v>
      </c>
      <c r="N562" s="34">
        <f>SUM(AI562)</f>
        <v>0</v>
      </c>
      <c r="O562" s="34">
        <f>0</f>
        <v>0</v>
      </c>
      <c r="P562" s="34">
        <v>0</v>
      </c>
      <c r="Q562" s="34">
        <v>0</v>
      </c>
      <c r="R562" s="34">
        <f>AH562</f>
        <v>0</v>
      </c>
      <c r="S562" s="122"/>
      <c r="T562" s="41">
        <f>SUM(U562,AA562)</f>
        <v>51</v>
      </c>
      <c r="U562" s="41">
        <f>IF(SUM(V562:Y562)&gt;=250, 250,SUM(V562:Y562))</f>
        <v>51</v>
      </c>
      <c r="V562" s="41">
        <v>0</v>
      </c>
      <c r="W562" s="41">
        <v>0</v>
      </c>
      <c r="X562" s="41">
        <f>SUM(AL562,AN562,BO562,BS562)</f>
        <v>0</v>
      </c>
      <c r="Y562" s="41">
        <f>SUM(AO562:BN562)</f>
        <v>51</v>
      </c>
      <c r="Z562" s="41">
        <f>COUNTIF(AO562:BN562, "&gt;0")</f>
        <v>1</v>
      </c>
      <c r="AA562" s="41">
        <f>SUM(AB562:AF562)</f>
        <v>0</v>
      </c>
      <c r="AB562" s="41">
        <f>BP562+BQ562</f>
        <v>0</v>
      </c>
      <c r="AC562" s="41">
        <v>0</v>
      </c>
      <c r="AD562" s="41">
        <v>0</v>
      </c>
      <c r="AE562" s="41">
        <f>SUM(BR562)</f>
        <v>0</v>
      </c>
      <c r="AF562" s="41">
        <f>SUM(AM562)</f>
        <v>0</v>
      </c>
      <c r="AG562" s="122"/>
      <c r="AH562" s="36">
        <v>0</v>
      </c>
      <c r="AI562" s="126">
        <v>0</v>
      </c>
      <c r="AJ562" s="36">
        <v>0</v>
      </c>
      <c r="AK562" s="121"/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14">
        <v>0</v>
      </c>
      <c r="AR562" s="1">
        <v>0</v>
      </c>
      <c r="AS562" s="114">
        <v>0</v>
      </c>
      <c r="AT562" s="114">
        <v>0</v>
      </c>
      <c r="AU562" s="114">
        <v>0</v>
      </c>
      <c r="AV562" s="114">
        <v>0</v>
      </c>
      <c r="AW562" s="114">
        <v>0</v>
      </c>
      <c r="AX562" s="114">
        <v>0</v>
      </c>
      <c r="AY562" s="114">
        <v>0</v>
      </c>
      <c r="AZ562" s="114">
        <v>0</v>
      </c>
      <c r="BA562" s="114">
        <v>51</v>
      </c>
      <c r="BB562" s="114">
        <v>0</v>
      </c>
      <c r="BC562" s="114">
        <v>0</v>
      </c>
      <c r="BD562" s="115">
        <v>0</v>
      </c>
      <c r="BE562" s="114">
        <v>0</v>
      </c>
      <c r="BF562" s="114">
        <v>0</v>
      </c>
      <c r="BG562" s="114">
        <v>0</v>
      </c>
      <c r="BH562" s="114">
        <v>0</v>
      </c>
      <c r="BI562" s="114">
        <v>0</v>
      </c>
      <c r="BJ562" s="114">
        <v>0</v>
      </c>
      <c r="BK562" s="114">
        <v>0</v>
      </c>
      <c r="BL562" s="114">
        <v>0</v>
      </c>
      <c r="BM562" s="114">
        <v>0</v>
      </c>
      <c r="BN562" s="114">
        <v>0</v>
      </c>
      <c r="BO562" s="114">
        <v>0</v>
      </c>
      <c r="BP562" s="114">
        <v>0</v>
      </c>
      <c r="BQ562" s="114">
        <v>0</v>
      </c>
      <c r="BR562" s="114">
        <v>0</v>
      </c>
      <c r="BS562" s="114">
        <v>0</v>
      </c>
    </row>
    <row r="563" spans="1:71" s="1" customFormat="1" ht="15" x14ac:dyDescent="0.25">
      <c r="A563" s="1" t="str">
        <f>CONCATENATE(G563,"-",F563,"-",H563)</f>
        <v>999924033-Red-Cadet</v>
      </c>
      <c r="B563" s="1" t="str">
        <f>CONCATENATE(G563,"-",H563)</f>
        <v>999924033-Cadet</v>
      </c>
      <c r="C563" s="36" t="s">
        <v>1484</v>
      </c>
      <c r="D563" s="36" t="s">
        <v>1504</v>
      </c>
      <c r="E563" s="36" t="s">
        <v>17</v>
      </c>
      <c r="F563" s="36" t="s">
        <v>136</v>
      </c>
      <c r="G563" s="36">
        <v>999924033</v>
      </c>
      <c r="H563" s="36" t="s">
        <v>18</v>
      </c>
      <c r="I563" s="34">
        <f>((L563)-J563)+T563</f>
        <v>51</v>
      </c>
      <c r="J563" s="34">
        <f>L563/2</f>
        <v>0</v>
      </c>
      <c r="K563" s="37"/>
      <c r="L563" s="34">
        <f>SUM(N563,O563,P563,Q563,R563,M563)</f>
        <v>0</v>
      </c>
      <c r="M563" s="34">
        <f>AJ563</f>
        <v>0</v>
      </c>
      <c r="N563" s="34">
        <f>SUM(AI563)</f>
        <v>0</v>
      </c>
      <c r="O563" s="34">
        <f>0</f>
        <v>0</v>
      </c>
      <c r="P563" s="34">
        <v>0</v>
      </c>
      <c r="Q563" s="34">
        <v>0</v>
      </c>
      <c r="R563" s="34">
        <f>AH563</f>
        <v>0</v>
      </c>
      <c r="S563" s="122"/>
      <c r="T563" s="41">
        <f>SUM(U563,AA563)</f>
        <v>51</v>
      </c>
      <c r="U563" s="41">
        <f>IF(SUM(V563:Y563)&gt;=250, 250,SUM(V563:Y563))</f>
        <v>51</v>
      </c>
      <c r="V563" s="41">
        <v>0</v>
      </c>
      <c r="W563" s="41">
        <v>0</v>
      </c>
      <c r="X563" s="41">
        <f>SUM(AL563,AN563,BO563,BS563)</f>
        <v>0</v>
      </c>
      <c r="Y563" s="41">
        <f>SUM(AO563:BN563)</f>
        <v>51</v>
      </c>
      <c r="Z563" s="41">
        <f>COUNTIF(AO563:BN563, "&gt;0")</f>
        <v>1</v>
      </c>
      <c r="AA563" s="41">
        <f>SUM(AB563:AF563)</f>
        <v>0</v>
      </c>
      <c r="AB563" s="41">
        <f>BP563+BQ563</f>
        <v>0</v>
      </c>
      <c r="AC563" s="41">
        <v>0</v>
      </c>
      <c r="AD563" s="41">
        <v>0</v>
      </c>
      <c r="AE563" s="41">
        <f>SUM(BR563)</f>
        <v>0</v>
      </c>
      <c r="AF563" s="41">
        <f>SUM(AM563)</f>
        <v>0</v>
      </c>
      <c r="AG563" s="122"/>
      <c r="AH563" s="36">
        <v>0</v>
      </c>
      <c r="AI563" s="36">
        <v>0</v>
      </c>
      <c r="AJ563" s="36">
        <v>0</v>
      </c>
      <c r="AK563" s="121"/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14">
        <v>0</v>
      </c>
      <c r="AR563" s="1">
        <v>0</v>
      </c>
      <c r="AS563" s="114">
        <v>0</v>
      </c>
      <c r="AT563" s="114">
        <v>0</v>
      </c>
      <c r="AU563" s="114">
        <v>0</v>
      </c>
      <c r="AV563" s="114">
        <v>0</v>
      </c>
      <c r="AW563" s="114">
        <v>0</v>
      </c>
      <c r="AX563" s="114">
        <v>0</v>
      </c>
      <c r="AY563" s="114">
        <v>0</v>
      </c>
      <c r="AZ563" s="114">
        <v>0</v>
      </c>
      <c r="BA563" s="114">
        <v>0</v>
      </c>
      <c r="BB563" s="114">
        <v>0</v>
      </c>
      <c r="BC563" s="114">
        <v>0</v>
      </c>
      <c r="BD563" s="115">
        <v>0</v>
      </c>
      <c r="BE563" s="114">
        <v>0</v>
      </c>
      <c r="BF563" s="114">
        <v>0</v>
      </c>
      <c r="BG563" s="114">
        <v>0</v>
      </c>
      <c r="BH563" s="114">
        <v>0</v>
      </c>
      <c r="BI563" s="114">
        <v>0</v>
      </c>
      <c r="BJ563" s="114">
        <v>0</v>
      </c>
      <c r="BK563" s="114">
        <v>0</v>
      </c>
      <c r="BL563" s="114">
        <v>51</v>
      </c>
      <c r="BM563" s="114">
        <v>0</v>
      </c>
      <c r="BN563" s="114">
        <v>0</v>
      </c>
      <c r="BO563" s="114">
        <v>0</v>
      </c>
      <c r="BP563" s="114">
        <v>0</v>
      </c>
      <c r="BQ563" s="114">
        <v>0</v>
      </c>
      <c r="BR563" s="114">
        <v>0</v>
      </c>
      <c r="BS563" s="114">
        <v>0</v>
      </c>
    </row>
    <row r="564" spans="1:71" s="1" customFormat="1" ht="15" x14ac:dyDescent="0.25">
      <c r="A564" s="1" t="str">
        <f>CONCATENATE(G564,"-",F564,"-",H564)</f>
        <v>999931181-Red-Cadet</v>
      </c>
      <c r="B564" s="1" t="str">
        <f>CONCATENATE(G564,"-",H564)</f>
        <v>999931181-Cadet</v>
      </c>
      <c r="C564" s="36" t="s">
        <v>2536</v>
      </c>
      <c r="D564" s="36" t="s">
        <v>2537</v>
      </c>
      <c r="E564" s="36" t="s">
        <v>17</v>
      </c>
      <c r="F564" s="42" t="s">
        <v>136</v>
      </c>
      <c r="G564" s="128">
        <v>999931181</v>
      </c>
      <c r="H564" s="41" t="s">
        <v>18</v>
      </c>
      <c r="I564" s="34">
        <f>((L564)-J564)+T564</f>
        <v>51</v>
      </c>
      <c r="J564" s="36"/>
      <c r="K564" s="35"/>
      <c r="L564" s="34">
        <f>SUM(N564,O564,P564,Q564,R564,M564)</f>
        <v>0</v>
      </c>
      <c r="M564" s="34">
        <f>AJ564</f>
        <v>0</v>
      </c>
      <c r="N564" s="34">
        <f>SUM(AI564)</f>
        <v>0</v>
      </c>
      <c r="O564" s="34">
        <f>0</f>
        <v>0</v>
      </c>
      <c r="P564" s="34">
        <v>0</v>
      </c>
      <c r="Q564" s="34">
        <v>0</v>
      </c>
      <c r="R564" s="34">
        <f>AH564</f>
        <v>0</v>
      </c>
      <c r="S564" s="122"/>
      <c r="T564" s="41">
        <f>SUM(U564,AA564)</f>
        <v>51</v>
      </c>
      <c r="U564" s="41">
        <f>IF(SUM(V564:Y564)&gt;=250, 250,SUM(V564:Y564))</f>
        <v>51</v>
      </c>
      <c r="V564" s="41">
        <v>0</v>
      </c>
      <c r="W564" s="41">
        <v>0</v>
      </c>
      <c r="X564" s="41">
        <f>SUM(AL564,AN564,BO564,BS564)</f>
        <v>0</v>
      </c>
      <c r="Y564" s="41">
        <f>SUM(AO564:BN564)</f>
        <v>51</v>
      </c>
      <c r="Z564" s="41">
        <f>COUNTIF(AO564:BN564, "&gt;0")</f>
        <v>1</v>
      </c>
      <c r="AA564" s="41">
        <f>SUM(AB564:AF564)</f>
        <v>0</v>
      </c>
      <c r="AB564" s="41">
        <f>BP564+BQ564</f>
        <v>0</v>
      </c>
      <c r="AC564" s="41">
        <v>0</v>
      </c>
      <c r="AD564" s="41">
        <v>0</v>
      </c>
      <c r="AE564" s="41">
        <f>SUM(BR564)</f>
        <v>0</v>
      </c>
      <c r="AF564" s="41">
        <f>SUM(AM564)</f>
        <v>0</v>
      </c>
      <c r="AG564" s="122"/>
      <c r="AH564" s="36">
        <v>0</v>
      </c>
      <c r="AI564" s="126">
        <v>0</v>
      </c>
      <c r="AJ564" s="36">
        <v>0</v>
      </c>
      <c r="AK564" s="121"/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14">
        <v>0</v>
      </c>
      <c r="AR564" s="1">
        <v>0</v>
      </c>
      <c r="AS564" s="114">
        <v>0</v>
      </c>
      <c r="AT564" s="114">
        <v>0</v>
      </c>
      <c r="AU564" s="114">
        <v>0</v>
      </c>
      <c r="AV564" s="114">
        <v>0</v>
      </c>
      <c r="AW564" s="114">
        <v>51</v>
      </c>
      <c r="AX564" s="114">
        <v>0</v>
      </c>
      <c r="AY564" s="114">
        <v>0</v>
      </c>
      <c r="AZ564" s="114">
        <v>0</v>
      </c>
      <c r="BA564" s="114">
        <v>0</v>
      </c>
      <c r="BB564" s="114">
        <v>0</v>
      </c>
      <c r="BC564" s="114">
        <v>0</v>
      </c>
      <c r="BD564" s="115">
        <v>0</v>
      </c>
      <c r="BE564" s="114">
        <v>0</v>
      </c>
      <c r="BF564" s="114">
        <v>0</v>
      </c>
      <c r="BG564" s="114">
        <v>0</v>
      </c>
      <c r="BH564" s="114">
        <v>0</v>
      </c>
      <c r="BI564" s="114">
        <v>0</v>
      </c>
      <c r="BJ564" s="114">
        <v>0</v>
      </c>
      <c r="BK564" s="114">
        <v>0</v>
      </c>
      <c r="BL564" s="114">
        <v>0</v>
      </c>
      <c r="BM564" s="114">
        <v>0</v>
      </c>
      <c r="BN564" s="114">
        <v>0</v>
      </c>
      <c r="BO564" s="114">
        <v>0</v>
      </c>
      <c r="BP564" s="114">
        <v>0</v>
      </c>
      <c r="BQ564" s="114">
        <v>0</v>
      </c>
      <c r="BR564" s="114">
        <v>0</v>
      </c>
      <c r="BS564" s="114">
        <v>0</v>
      </c>
    </row>
    <row r="565" spans="1:71" s="1" customFormat="1" ht="15" x14ac:dyDescent="0.25">
      <c r="A565" s="1" t="str">
        <f>CONCATENATE(G565,"-",F565,"-",H565)</f>
        <v>999931888-Red-Cadet</v>
      </c>
      <c r="B565" s="1" t="str">
        <f>CONCATENATE(G565,"-",H565)</f>
        <v>999931888-Cadet</v>
      </c>
      <c r="C565" s="149" t="s">
        <v>2835</v>
      </c>
      <c r="D565" s="149" t="s">
        <v>2836</v>
      </c>
      <c r="E565" s="149" t="s">
        <v>17</v>
      </c>
      <c r="F565" s="42" t="s">
        <v>136</v>
      </c>
      <c r="G565" s="149">
        <v>999931888</v>
      </c>
      <c r="H565" s="149" t="s">
        <v>18</v>
      </c>
      <c r="I565" s="34">
        <f>((L565)-J565)+T565</f>
        <v>51</v>
      </c>
      <c r="J565" s="36"/>
      <c r="K565" s="35"/>
      <c r="L565" s="34">
        <f>SUM(N565,O565,P565,Q565,R565,M565)</f>
        <v>0</v>
      </c>
      <c r="M565" s="34">
        <f>AJ565</f>
        <v>0</v>
      </c>
      <c r="N565" s="34">
        <f>SUM(AI565)</f>
        <v>0</v>
      </c>
      <c r="O565" s="34">
        <f>0</f>
        <v>0</v>
      </c>
      <c r="P565" s="34">
        <v>0</v>
      </c>
      <c r="Q565" s="34">
        <v>0</v>
      </c>
      <c r="R565" s="34">
        <f>AH565</f>
        <v>0</v>
      </c>
      <c r="S565" s="122"/>
      <c r="T565" s="41">
        <f>SUM(U565,AA565)</f>
        <v>51</v>
      </c>
      <c r="U565" s="41">
        <f>IF(SUM(V565:Y565)&gt;=250, 250,SUM(V565:Y565))</f>
        <v>51</v>
      </c>
      <c r="V565" s="41">
        <v>0</v>
      </c>
      <c r="W565" s="41">
        <v>0</v>
      </c>
      <c r="X565" s="41">
        <f>SUM(AL565,AN565,BO565,BS565)</f>
        <v>0</v>
      </c>
      <c r="Y565" s="41">
        <f>SUM(AO565:BN565)</f>
        <v>51</v>
      </c>
      <c r="Z565" s="41">
        <f>COUNTIF(AO565:BN565, "&gt;0")</f>
        <v>1</v>
      </c>
      <c r="AA565" s="41">
        <f>SUM(AB565:AF565)</f>
        <v>0</v>
      </c>
      <c r="AB565" s="41">
        <f>BP565+BQ565</f>
        <v>0</v>
      </c>
      <c r="AC565" s="41">
        <v>0</v>
      </c>
      <c r="AD565" s="41">
        <v>0</v>
      </c>
      <c r="AE565" s="41">
        <f>SUM(BR565)</f>
        <v>0</v>
      </c>
      <c r="AF565" s="41">
        <f>SUM(AM565)</f>
        <v>0</v>
      </c>
      <c r="AG565" s="122"/>
      <c r="AH565" s="36">
        <v>0</v>
      </c>
      <c r="AI565" s="126">
        <v>0</v>
      </c>
      <c r="AJ565" s="36">
        <v>0</v>
      </c>
      <c r="AK565" s="121"/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14">
        <v>0</v>
      </c>
      <c r="AR565" s="1">
        <v>0</v>
      </c>
      <c r="AS565" s="114">
        <v>0</v>
      </c>
      <c r="AT565" s="114">
        <v>0</v>
      </c>
      <c r="AU565" s="114">
        <v>0</v>
      </c>
      <c r="AV565" s="114">
        <v>0</v>
      </c>
      <c r="AW565" s="114">
        <v>0</v>
      </c>
      <c r="AX565" s="114">
        <v>0</v>
      </c>
      <c r="AY565" s="114">
        <v>0</v>
      </c>
      <c r="AZ565" s="114">
        <v>0</v>
      </c>
      <c r="BA565" s="114">
        <v>0</v>
      </c>
      <c r="BB565" s="114">
        <v>0</v>
      </c>
      <c r="BC565" s="114">
        <v>51</v>
      </c>
      <c r="BD565" s="115">
        <v>0</v>
      </c>
      <c r="BE565" s="114">
        <v>0</v>
      </c>
      <c r="BF565" s="114">
        <v>0</v>
      </c>
      <c r="BG565" s="114">
        <v>0</v>
      </c>
      <c r="BH565" s="114">
        <v>0</v>
      </c>
      <c r="BI565" s="114">
        <v>0</v>
      </c>
      <c r="BJ565" s="114">
        <v>0</v>
      </c>
      <c r="BK565" s="114">
        <v>0</v>
      </c>
      <c r="BL565" s="114">
        <v>0</v>
      </c>
      <c r="BM565" s="114">
        <v>0</v>
      </c>
      <c r="BN565" s="114">
        <v>0</v>
      </c>
      <c r="BO565" s="114">
        <v>0</v>
      </c>
      <c r="BP565" s="114">
        <v>0</v>
      </c>
      <c r="BQ565" s="114">
        <v>0</v>
      </c>
      <c r="BR565" s="114">
        <v>0</v>
      </c>
      <c r="BS565" s="114">
        <v>0</v>
      </c>
    </row>
    <row r="566" spans="1:71" s="1" customFormat="1" ht="15" x14ac:dyDescent="0.25">
      <c r="A566" s="1" t="str">
        <f>CONCATENATE(G566,"-",F566,"-",H566)</f>
        <v>999934148-Red-Cadet</v>
      </c>
      <c r="B566" s="1" t="str">
        <f>CONCATENATE(G566,"-",H566)</f>
        <v>999934148-Cadet</v>
      </c>
      <c r="C566" s="131" t="s">
        <v>728</v>
      </c>
      <c r="D566" s="131" t="s">
        <v>2758</v>
      </c>
      <c r="E566" s="131" t="s">
        <v>17</v>
      </c>
      <c r="F566" s="42" t="s">
        <v>136</v>
      </c>
      <c r="G566" s="150">
        <v>999934148</v>
      </c>
      <c r="H566" s="131" t="s">
        <v>18</v>
      </c>
      <c r="I566" s="34">
        <f>((L566)-J566)+T566</f>
        <v>51</v>
      </c>
      <c r="J566" s="36"/>
      <c r="K566" s="35"/>
      <c r="L566" s="34">
        <f>SUM(N566,O566,P566,Q566,R566,M566)</f>
        <v>0</v>
      </c>
      <c r="M566" s="34">
        <f>AJ566</f>
        <v>0</v>
      </c>
      <c r="N566" s="34">
        <f>SUM(AI566)</f>
        <v>0</v>
      </c>
      <c r="O566" s="34">
        <f>0</f>
        <v>0</v>
      </c>
      <c r="P566" s="34">
        <v>0</v>
      </c>
      <c r="Q566" s="34">
        <v>0</v>
      </c>
      <c r="R566" s="34">
        <f>AH566</f>
        <v>0</v>
      </c>
      <c r="S566" s="122"/>
      <c r="T566" s="41">
        <f>SUM(U566,AA566)</f>
        <v>51</v>
      </c>
      <c r="U566" s="41">
        <f>IF(SUM(V566:Y566)&gt;=250, 250,SUM(V566:Y566))</f>
        <v>51</v>
      </c>
      <c r="V566" s="41">
        <v>0</v>
      </c>
      <c r="W566" s="41">
        <v>0</v>
      </c>
      <c r="X566" s="41">
        <f>SUM(AL566,AN566,BO566,BS566)</f>
        <v>0</v>
      </c>
      <c r="Y566" s="41">
        <f>SUM(AO566:BN566)</f>
        <v>51</v>
      </c>
      <c r="Z566" s="41">
        <f>COUNTIF(AO566:BN566, "&gt;0")</f>
        <v>1</v>
      </c>
      <c r="AA566" s="41">
        <f>SUM(AB566:AF566)</f>
        <v>0</v>
      </c>
      <c r="AB566" s="41">
        <f>BP566+BQ566</f>
        <v>0</v>
      </c>
      <c r="AC566" s="41">
        <v>0</v>
      </c>
      <c r="AD566" s="41">
        <v>0</v>
      </c>
      <c r="AE566" s="41">
        <f>SUM(BR566)</f>
        <v>0</v>
      </c>
      <c r="AF566" s="41">
        <f>SUM(AM566)</f>
        <v>0</v>
      </c>
      <c r="AG566" s="122"/>
      <c r="AH566" s="36">
        <v>0</v>
      </c>
      <c r="AI566" s="126">
        <v>0</v>
      </c>
      <c r="AJ566" s="36">
        <v>0</v>
      </c>
      <c r="AK566" s="121"/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14">
        <v>0</v>
      </c>
      <c r="AR566" s="1">
        <v>0</v>
      </c>
      <c r="AS566" s="114">
        <v>0</v>
      </c>
      <c r="AT566" s="114">
        <v>0</v>
      </c>
      <c r="AU566" s="114">
        <v>0</v>
      </c>
      <c r="AV566" s="114">
        <v>0</v>
      </c>
      <c r="AW566" s="114">
        <v>0</v>
      </c>
      <c r="AX566" s="114">
        <v>0</v>
      </c>
      <c r="AY566" s="114">
        <v>0</v>
      </c>
      <c r="AZ566" s="114">
        <v>0</v>
      </c>
      <c r="BA566" s="114">
        <v>0</v>
      </c>
      <c r="BB566" s="114">
        <v>51</v>
      </c>
      <c r="BC566" s="114">
        <v>0</v>
      </c>
      <c r="BD566" s="115">
        <v>0</v>
      </c>
      <c r="BE566" s="114">
        <v>0</v>
      </c>
      <c r="BF566" s="114">
        <v>0</v>
      </c>
      <c r="BG566" s="114">
        <v>0</v>
      </c>
      <c r="BH566" s="114">
        <v>0</v>
      </c>
      <c r="BI566" s="114">
        <v>0</v>
      </c>
      <c r="BJ566" s="114">
        <v>0</v>
      </c>
      <c r="BK566" s="114">
        <v>0</v>
      </c>
      <c r="BL566" s="114">
        <v>0</v>
      </c>
      <c r="BM566" s="114">
        <v>0</v>
      </c>
      <c r="BN566" s="114">
        <v>0</v>
      </c>
      <c r="BO566" s="114">
        <v>0</v>
      </c>
      <c r="BP566" s="114">
        <v>0</v>
      </c>
      <c r="BQ566" s="114">
        <v>0</v>
      </c>
      <c r="BR566" s="114">
        <v>0</v>
      </c>
      <c r="BS566" s="114">
        <v>0</v>
      </c>
    </row>
    <row r="567" spans="1:71" s="1" customFormat="1" ht="15" x14ac:dyDescent="0.25">
      <c r="A567" s="1" t="str">
        <f>CONCATENATE(G567,"-",F567,"-",H567)</f>
        <v>999934695-Red-Cadet</v>
      </c>
      <c r="B567" s="1" t="str">
        <f>CONCATENATE(G567,"-",H567)</f>
        <v>999934695-Cadet</v>
      </c>
      <c r="C567" s="36" t="s">
        <v>185</v>
      </c>
      <c r="D567" s="36" t="s">
        <v>2943</v>
      </c>
      <c r="E567" s="36" t="s">
        <v>17</v>
      </c>
      <c r="F567" s="42" t="s">
        <v>136</v>
      </c>
      <c r="G567" s="36">
        <v>999934695</v>
      </c>
      <c r="H567" s="36" t="s">
        <v>18</v>
      </c>
      <c r="I567" s="34">
        <f>((L567)-J567)+T567</f>
        <v>51</v>
      </c>
      <c r="J567" s="36"/>
      <c r="K567" s="35"/>
      <c r="L567" s="34">
        <f>SUM(N567,O567,P567,Q567,R567,M567)</f>
        <v>0</v>
      </c>
      <c r="M567" s="34">
        <f>AJ567</f>
        <v>0</v>
      </c>
      <c r="N567" s="34">
        <f>SUM(AI567)</f>
        <v>0</v>
      </c>
      <c r="O567" s="34">
        <f>0</f>
        <v>0</v>
      </c>
      <c r="P567" s="34">
        <v>0</v>
      </c>
      <c r="Q567" s="34">
        <v>0</v>
      </c>
      <c r="R567" s="34">
        <f>AH567</f>
        <v>0</v>
      </c>
      <c r="S567" s="122"/>
      <c r="T567" s="41">
        <f>SUM(U567,AA567)</f>
        <v>51</v>
      </c>
      <c r="U567" s="41">
        <f>IF(SUM(V567:Y567)&gt;=250, 250,SUM(V567:Y567))</f>
        <v>51</v>
      </c>
      <c r="V567" s="41">
        <v>0</v>
      </c>
      <c r="W567" s="41">
        <v>0</v>
      </c>
      <c r="X567" s="41">
        <f>SUM(AL567,AN567,BO567,BS567)</f>
        <v>0</v>
      </c>
      <c r="Y567" s="41">
        <f>SUM(AO567:BN567)</f>
        <v>51</v>
      </c>
      <c r="Z567" s="41">
        <f>COUNTIF(AO567:BN567, "&gt;0")</f>
        <v>1</v>
      </c>
      <c r="AA567" s="41">
        <f>SUM(AB567:AF567)</f>
        <v>0</v>
      </c>
      <c r="AB567" s="41">
        <f>BP567+BQ567</f>
        <v>0</v>
      </c>
      <c r="AC567" s="41">
        <v>0</v>
      </c>
      <c r="AD567" s="41">
        <v>0</v>
      </c>
      <c r="AE567" s="41">
        <f>SUM(BR567)</f>
        <v>0</v>
      </c>
      <c r="AF567" s="41">
        <f>SUM(AM567)</f>
        <v>0</v>
      </c>
      <c r="AG567" s="122"/>
      <c r="AH567" s="36">
        <v>0</v>
      </c>
      <c r="AI567" s="126">
        <v>0</v>
      </c>
      <c r="AJ567" s="36">
        <v>0</v>
      </c>
      <c r="AK567" s="121"/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14">
        <v>0</v>
      </c>
      <c r="AR567" s="1">
        <v>0</v>
      </c>
      <c r="AS567" s="114">
        <v>0</v>
      </c>
      <c r="AT567" s="114">
        <v>0</v>
      </c>
      <c r="AU567" s="114">
        <v>0</v>
      </c>
      <c r="AV567" s="114">
        <v>0</v>
      </c>
      <c r="AW567" s="114">
        <v>0</v>
      </c>
      <c r="AX567" s="114">
        <v>0</v>
      </c>
      <c r="AY567" s="114">
        <v>0</v>
      </c>
      <c r="AZ567" s="114">
        <v>0</v>
      </c>
      <c r="BA567" s="114">
        <v>0</v>
      </c>
      <c r="BB567" s="114">
        <v>0</v>
      </c>
      <c r="BC567" s="114">
        <v>0</v>
      </c>
      <c r="BD567" s="115">
        <v>0</v>
      </c>
      <c r="BE567" s="114">
        <v>0</v>
      </c>
      <c r="BF567" s="114">
        <v>0</v>
      </c>
      <c r="BG567" s="114">
        <v>51</v>
      </c>
      <c r="BH567" s="114">
        <v>0</v>
      </c>
      <c r="BI567" s="114">
        <v>0</v>
      </c>
      <c r="BJ567" s="114">
        <v>0</v>
      </c>
      <c r="BK567" s="114">
        <v>0</v>
      </c>
      <c r="BL567" s="114">
        <v>0</v>
      </c>
      <c r="BM567" s="114">
        <v>0</v>
      </c>
      <c r="BN567" s="114">
        <v>0</v>
      </c>
      <c r="BO567" s="114">
        <v>0</v>
      </c>
      <c r="BP567" s="114">
        <v>0</v>
      </c>
      <c r="BQ567" s="114">
        <v>0</v>
      </c>
      <c r="BR567" s="114">
        <v>0</v>
      </c>
      <c r="BS567" s="114">
        <v>0</v>
      </c>
    </row>
    <row r="568" spans="1:71" s="1" customFormat="1" ht="15" x14ac:dyDescent="0.25">
      <c r="A568" s="1" t="str">
        <f>CONCATENATE(G568,"-",F568,"-",H568)</f>
        <v>999934905-Red-Cadet</v>
      </c>
      <c r="B568" s="1" t="str">
        <f>CONCATENATE(G568,"-",H568)</f>
        <v>999934905-Cadet</v>
      </c>
      <c r="C568" s="36" t="s">
        <v>548</v>
      </c>
      <c r="D568" s="36" t="s">
        <v>2538</v>
      </c>
      <c r="E568" s="36" t="s">
        <v>17</v>
      </c>
      <c r="F568" s="42" t="s">
        <v>136</v>
      </c>
      <c r="G568" s="128">
        <v>999934905</v>
      </c>
      <c r="H568" s="41" t="s">
        <v>18</v>
      </c>
      <c r="I568" s="34">
        <f>((L568)-J568)+T568</f>
        <v>51</v>
      </c>
      <c r="J568" s="36"/>
      <c r="K568" s="35"/>
      <c r="L568" s="34">
        <f>SUM(N568,O568,P568,Q568,R568,M568)</f>
        <v>0</v>
      </c>
      <c r="M568" s="34">
        <f>AJ568</f>
        <v>0</v>
      </c>
      <c r="N568" s="34">
        <f>SUM(AI568)</f>
        <v>0</v>
      </c>
      <c r="O568" s="34">
        <f>0</f>
        <v>0</v>
      </c>
      <c r="P568" s="34">
        <v>0</v>
      </c>
      <c r="Q568" s="34">
        <v>0</v>
      </c>
      <c r="R568" s="34">
        <f>AH568</f>
        <v>0</v>
      </c>
      <c r="S568" s="122"/>
      <c r="T568" s="41">
        <f>SUM(U568,AA568)</f>
        <v>51</v>
      </c>
      <c r="U568" s="41">
        <f>IF(SUM(V568:Y568)&gt;=250, 250,SUM(V568:Y568))</f>
        <v>51</v>
      </c>
      <c r="V568" s="41">
        <v>0</v>
      </c>
      <c r="W568" s="41">
        <v>0</v>
      </c>
      <c r="X568" s="41">
        <f>SUM(AL568,AN568,BO568,BS568)</f>
        <v>0</v>
      </c>
      <c r="Y568" s="41">
        <f>SUM(AO568:BN568)</f>
        <v>51</v>
      </c>
      <c r="Z568" s="41">
        <f>COUNTIF(AO568:BN568, "&gt;0")</f>
        <v>1</v>
      </c>
      <c r="AA568" s="41">
        <f>SUM(AB568:AF568)</f>
        <v>0</v>
      </c>
      <c r="AB568" s="41">
        <f>BP568+BQ568</f>
        <v>0</v>
      </c>
      <c r="AC568" s="41">
        <v>0</v>
      </c>
      <c r="AD568" s="41">
        <v>0</v>
      </c>
      <c r="AE568" s="41">
        <f>SUM(BR568)</f>
        <v>0</v>
      </c>
      <c r="AF568" s="41">
        <f>SUM(AM568)</f>
        <v>0</v>
      </c>
      <c r="AG568" s="122"/>
      <c r="AH568" s="36">
        <v>0</v>
      </c>
      <c r="AI568" s="126">
        <v>0</v>
      </c>
      <c r="AJ568" s="36">
        <v>0</v>
      </c>
      <c r="AK568" s="121"/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14">
        <v>0</v>
      </c>
      <c r="AR568" s="1">
        <v>0</v>
      </c>
      <c r="AS568" s="114">
        <v>0</v>
      </c>
      <c r="AT568" s="114">
        <v>0</v>
      </c>
      <c r="AU568" s="114">
        <v>0</v>
      </c>
      <c r="AV568" s="114">
        <v>0</v>
      </c>
      <c r="AW568" s="114">
        <v>51</v>
      </c>
      <c r="AX568" s="114">
        <v>0</v>
      </c>
      <c r="AY568" s="114">
        <v>0</v>
      </c>
      <c r="AZ568" s="114">
        <v>0</v>
      </c>
      <c r="BA568" s="114">
        <v>0</v>
      </c>
      <c r="BB568" s="114">
        <v>0</v>
      </c>
      <c r="BC568" s="114">
        <v>0</v>
      </c>
      <c r="BD568" s="115">
        <v>0</v>
      </c>
      <c r="BE568" s="114">
        <v>0</v>
      </c>
      <c r="BF568" s="114">
        <v>0</v>
      </c>
      <c r="BG568" s="114">
        <v>0</v>
      </c>
      <c r="BH568" s="114">
        <v>0</v>
      </c>
      <c r="BI568" s="114">
        <v>0</v>
      </c>
      <c r="BJ568" s="114">
        <v>0</v>
      </c>
      <c r="BK568" s="114">
        <v>0</v>
      </c>
      <c r="BL568" s="114">
        <v>0</v>
      </c>
      <c r="BM568" s="114">
        <v>0</v>
      </c>
      <c r="BN568" s="114">
        <v>0</v>
      </c>
      <c r="BO568" s="114">
        <v>0</v>
      </c>
      <c r="BP568" s="114">
        <v>0</v>
      </c>
      <c r="BQ568" s="114">
        <v>0</v>
      </c>
      <c r="BR568" s="114">
        <v>0</v>
      </c>
      <c r="BS568" s="114">
        <v>0</v>
      </c>
    </row>
    <row r="569" spans="1:71" s="1" customFormat="1" ht="15" x14ac:dyDescent="0.25">
      <c r="A569" s="1" t="str">
        <f>CONCATENATE(G569,"-",F569,"-",H569)</f>
        <v>999935117-Red-Cadet</v>
      </c>
      <c r="B569" s="1" t="str">
        <f>CONCATENATE(G569,"-",H569)</f>
        <v>999935117-Cadet</v>
      </c>
      <c r="C569" s="36" t="s">
        <v>2966</v>
      </c>
      <c r="D569" s="36" t="s">
        <v>2967</v>
      </c>
      <c r="E569" s="36" t="s">
        <v>17</v>
      </c>
      <c r="F569" s="42" t="s">
        <v>136</v>
      </c>
      <c r="G569" s="36">
        <v>999935117</v>
      </c>
      <c r="H569" s="36" t="s">
        <v>18</v>
      </c>
      <c r="I569" s="34">
        <f>((L569)-J569)+T569</f>
        <v>51</v>
      </c>
      <c r="J569" s="36"/>
      <c r="K569" s="35"/>
      <c r="L569" s="34">
        <f>SUM(N569,O569,P569,Q569,R569,M569)</f>
        <v>0</v>
      </c>
      <c r="M569" s="34">
        <f>AJ569</f>
        <v>0</v>
      </c>
      <c r="N569" s="34">
        <f>SUM(AI569)</f>
        <v>0</v>
      </c>
      <c r="O569" s="34">
        <f>0</f>
        <v>0</v>
      </c>
      <c r="P569" s="34">
        <v>0</v>
      </c>
      <c r="Q569" s="34">
        <v>0</v>
      </c>
      <c r="R569" s="34">
        <f>AH569</f>
        <v>0</v>
      </c>
      <c r="S569" s="122"/>
      <c r="T569" s="41">
        <f>SUM(U569,AA569)</f>
        <v>51</v>
      </c>
      <c r="U569" s="41">
        <f>IF(SUM(V569:Y569)&gt;=250, 250,SUM(V569:Y569))</f>
        <v>51</v>
      </c>
      <c r="V569" s="41">
        <v>0</v>
      </c>
      <c r="W569" s="41">
        <v>0</v>
      </c>
      <c r="X569" s="41">
        <f>SUM(AL569,AN569,BO569,BS569)</f>
        <v>0</v>
      </c>
      <c r="Y569" s="41">
        <f>SUM(AO569:BN569)</f>
        <v>51</v>
      </c>
      <c r="Z569" s="41">
        <f>COUNTIF(AO569:BN569, "&gt;0")</f>
        <v>1</v>
      </c>
      <c r="AA569" s="41">
        <f>SUM(AB569:AF569)</f>
        <v>0</v>
      </c>
      <c r="AB569" s="41">
        <f>BP569+BQ569</f>
        <v>0</v>
      </c>
      <c r="AC569" s="41">
        <v>0</v>
      </c>
      <c r="AD569" s="41">
        <v>0</v>
      </c>
      <c r="AE569" s="41">
        <f>SUM(BR569)</f>
        <v>0</v>
      </c>
      <c r="AF569" s="41">
        <f>SUM(AM569)</f>
        <v>0</v>
      </c>
      <c r="AG569" s="122"/>
      <c r="AH569" s="36">
        <v>0</v>
      </c>
      <c r="AI569" s="126">
        <v>0</v>
      </c>
      <c r="AJ569" s="36">
        <v>0</v>
      </c>
      <c r="AK569" s="121"/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14">
        <v>0</v>
      </c>
      <c r="AR569" s="1">
        <v>0</v>
      </c>
      <c r="AS569" s="114">
        <v>0</v>
      </c>
      <c r="AT569" s="114">
        <v>0</v>
      </c>
      <c r="AU569" s="114">
        <v>0</v>
      </c>
      <c r="AV569" s="114">
        <v>0</v>
      </c>
      <c r="AW569" s="114">
        <v>0</v>
      </c>
      <c r="AX569" s="114">
        <v>0</v>
      </c>
      <c r="AY569" s="114">
        <v>0</v>
      </c>
      <c r="AZ569" s="114">
        <v>0</v>
      </c>
      <c r="BA569" s="114">
        <v>0</v>
      </c>
      <c r="BB569" s="114">
        <v>0</v>
      </c>
      <c r="BC569" s="114">
        <v>0</v>
      </c>
      <c r="BD569" s="115">
        <v>0</v>
      </c>
      <c r="BE569" s="114">
        <v>0</v>
      </c>
      <c r="BF569" s="114">
        <v>0</v>
      </c>
      <c r="BG569" s="114">
        <v>51</v>
      </c>
      <c r="BH569" s="114">
        <v>0</v>
      </c>
      <c r="BI569" s="114">
        <v>0</v>
      </c>
      <c r="BJ569" s="114">
        <v>0</v>
      </c>
      <c r="BK569" s="114">
        <v>0</v>
      </c>
      <c r="BL569" s="114">
        <v>0</v>
      </c>
      <c r="BM569" s="114">
        <v>0</v>
      </c>
      <c r="BN569" s="114">
        <v>0</v>
      </c>
      <c r="BO569" s="114">
        <v>0</v>
      </c>
      <c r="BP569" s="114">
        <v>0</v>
      </c>
      <c r="BQ569" s="114">
        <v>0</v>
      </c>
      <c r="BR569" s="114">
        <v>0</v>
      </c>
      <c r="BS569" s="114">
        <v>0</v>
      </c>
    </row>
    <row r="570" spans="1:71" s="1" customFormat="1" ht="15" x14ac:dyDescent="0.25">
      <c r="A570" s="1" t="str">
        <f>CONCATENATE(G570,"-",F570,"-",H570)</f>
        <v>999935626-Red-Cadet</v>
      </c>
      <c r="B570" s="1" t="str">
        <f>CONCATENATE(G570,"-",H570)</f>
        <v>999935626-Cadet</v>
      </c>
      <c r="C570" s="36" t="s">
        <v>2459</v>
      </c>
      <c r="D570" s="36" t="s">
        <v>2968</v>
      </c>
      <c r="E570" s="36" t="s">
        <v>17</v>
      </c>
      <c r="F570" s="42" t="s">
        <v>136</v>
      </c>
      <c r="G570" s="36">
        <v>999935626</v>
      </c>
      <c r="H570" s="36" t="s">
        <v>18</v>
      </c>
      <c r="I570" s="34">
        <f>((L570)-J570)+T570</f>
        <v>51</v>
      </c>
      <c r="J570" s="36"/>
      <c r="K570" s="35"/>
      <c r="L570" s="34">
        <f>SUM(N570,O570,P570,Q570,R570,M570)</f>
        <v>0</v>
      </c>
      <c r="M570" s="34">
        <f>AJ570</f>
        <v>0</v>
      </c>
      <c r="N570" s="34">
        <f>SUM(AI570)</f>
        <v>0</v>
      </c>
      <c r="O570" s="34">
        <f>0</f>
        <v>0</v>
      </c>
      <c r="P570" s="34">
        <v>0</v>
      </c>
      <c r="Q570" s="34">
        <v>0</v>
      </c>
      <c r="R570" s="34">
        <f>AH570</f>
        <v>0</v>
      </c>
      <c r="S570" s="122"/>
      <c r="T570" s="41">
        <f>SUM(U570,AA570)</f>
        <v>51</v>
      </c>
      <c r="U570" s="41">
        <f>IF(SUM(V570:Y570)&gt;=250, 250,SUM(V570:Y570))</f>
        <v>51</v>
      </c>
      <c r="V570" s="41">
        <v>0</v>
      </c>
      <c r="W570" s="41">
        <v>0</v>
      </c>
      <c r="X570" s="41">
        <f>SUM(AL570,AN570,BO570,BS570)</f>
        <v>0</v>
      </c>
      <c r="Y570" s="41">
        <f>SUM(AO570:BN570)</f>
        <v>51</v>
      </c>
      <c r="Z570" s="41">
        <f>COUNTIF(AO570:BN570, "&gt;0")</f>
        <v>1</v>
      </c>
      <c r="AA570" s="41">
        <f>SUM(AB570:AF570)</f>
        <v>0</v>
      </c>
      <c r="AB570" s="41">
        <f>BP570+BQ570</f>
        <v>0</v>
      </c>
      <c r="AC570" s="41">
        <v>0</v>
      </c>
      <c r="AD570" s="41">
        <v>0</v>
      </c>
      <c r="AE570" s="41">
        <f>SUM(BR570)</f>
        <v>0</v>
      </c>
      <c r="AF570" s="41">
        <f>SUM(AM570)</f>
        <v>0</v>
      </c>
      <c r="AG570" s="122"/>
      <c r="AH570" s="36">
        <v>0</v>
      </c>
      <c r="AI570" s="126">
        <v>0</v>
      </c>
      <c r="AJ570" s="36">
        <v>0</v>
      </c>
      <c r="AK570" s="121"/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14">
        <v>0</v>
      </c>
      <c r="AR570" s="1">
        <v>0</v>
      </c>
      <c r="AS570" s="114">
        <v>0</v>
      </c>
      <c r="AT570" s="114">
        <v>0</v>
      </c>
      <c r="AU570" s="114">
        <v>0</v>
      </c>
      <c r="AV570" s="114">
        <v>0</v>
      </c>
      <c r="AW570" s="114">
        <v>0</v>
      </c>
      <c r="AX570" s="114">
        <v>0</v>
      </c>
      <c r="AY570" s="114">
        <v>0</v>
      </c>
      <c r="AZ570" s="114">
        <v>0</v>
      </c>
      <c r="BA570" s="114">
        <v>0</v>
      </c>
      <c r="BB570" s="114">
        <v>0</v>
      </c>
      <c r="BC570" s="114">
        <v>0</v>
      </c>
      <c r="BD570" s="115">
        <v>0</v>
      </c>
      <c r="BE570" s="114">
        <v>0</v>
      </c>
      <c r="BF570" s="114">
        <v>0</v>
      </c>
      <c r="BG570" s="114">
        <v>51</v>
      </c>
      <c r="BH570" s="114">
        <v>0</v>
      </c>
      <c r="BI570" s="114">
        <v>0</v>
      </c>
      <c r="BJ570" s="114">
        <v>0</v>
      </c>
      <c r="BK570" s="114">
        <v>0</v>
      </c>
      <c r="BL570" s="114">
        <v>0</v>
      </c>
      <c r="BM570" s="114">
        <v>0</v>
      </c>
      <c r="BN570" s="114">
        <v>0</v>
      </c>
      <c r="BO570" s="114">
        <v>0</v>
      </c>
      <c r="BP570" s="114">
        <v>0</v>
      </c>
      <c r="BQ570" s="114">
        <v>0</v>
      </c>
      <c r="BR570" s="114">
        <v>0</v>
      </c>
      <c r="BS570" s="114">
        <v>0</v>
      </c>
    </row>
    <row r="571" spans="1:71" s="1" customFormat="1" ht="15" x14ac:dyDescent="0.25">
      <c r="A571" s="1" t="str">
        <f>CONCATENATE(G571,"-",F571,"-",H571)</f>
        <v>999936068-Red-Cadet</v>
      </c>
      <c r="B571" s="1" t="str">
        <f>CONCATENATE(G571,"-",H571)</f>
        <v>999936068-Cadet</v>
      </c>
      <c r="C571" s="149" t="s">
        <v>2926</v>
      </c>
      <c r="D571" s="149" t="s">
        <v>2927</v>
      </c>
      <c r="E571" s="149" t="s">
        <v>17</v>
      </c>
      <c r="F571" s="42" t="s">
        <v>136</v>
      </c>
      <c r="G571" s="149">
        <v>999936068</v>
      </c>
      <c r="H571" s="149" t="s">
        <v>18</v>
      </c>
      <c r="I571" s="34">
        <f>((L571)-J571)+T571</f>
        <v>51</v>
      </c>
      <c r="J571" s="36"/>
      <c r="K571" s="35"/>
      <c r="L571" s="34">
        <f>SUM(N571,O571,P571,Q571,R571,M571)</f>
        <v>0</v>
      </c>
      <c r="M571" s="34">
        <f>AJ571</f>
        <v>0</v>
      </c>
      <c r="N571" s="34">
        <f>SUM(AI571)</f>
        <v>0</v>
      </c>
      <c r="O571" s="34">
        <f>0</f>
        <v>0</v>
      </c>
      <c r="P571" s="34">
        <v>0</v>
      </c>
      <c r="Q571" s="34">
        <v>0</v>
      </c>
      <c r="R571" s="34">
        <f>AH571</f>
        <v>0</v>
      </c>
      <c r="S571" s="122"/>
      <c r="T571" s="41">
        <f>SUM(U571,AA571)</f>
        <v>51</v>
      </c>
      <c r="U571" s="41">
        <f>IF(SUM(V571:Y571)&gt;=250, 250,SUM(V571:Y571))</f>
        <v>51</v>
      </c>
      <c r="V571" s="41">
        <v>0</v>
      </c>
      <c r="W571" s="41">
        <v>0</v>
      </c>
      <c r="X571" s="41">
        <f>SUM(AL571,AN571,BO571,BS571)</f>
        <v>0</v>
      </c>
      <c r="Y571" s="41">
        <f>SUM(AO571:BN571)</f>
        <v>51</v>
      </c>
      <c r="Z571" s="41">
        <f>COUNTIF(AO571:BN571, "&gt;0")</f>
        <v>1</v>
      </c>
      <c r="AA571" s="41">
        <f>SUM(AB571:AF571)</f>
        <v>0</v>
      </c>
      <c r="AB571" s="41">
        <f>BP571+BQ571</f>
        <v>0</v>
      </c>
      <c r="AC571" s="41">
        <v>0</v>
      </c>
      <c r="AD571" s="41">
        <v>0</v>
      </c>
      <c r="AE571" s="41">
        <f>SUM(BR571)</f>
        <v>0</v>
      </c>
      <c r="AF571" s="41">
        <f>SUM(AM571)</f>
        <v>0</v>
      </c>
      <c r="AG571" s="122"/>
      <c r="AH571" s="36">
        <v>0</v>
      </c>
      <c r="AI571" s="126">
        <v>0</v>
      </c>
      <c r="AJ571" s="36">
        <v>0</v>
      </c>
      <c r="AK571" s="121"/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14">
        <v>0</v>
      </c>
      <c r="AR571" s="1">
        <v>0</v>
      </c>
      <c r="AS571" s="114">
        <v>0</v>
      </c>
      <c r="AT571" s="114">
        <v>0</v>
      </c>
      <c r="AU571" s="114">
        <v>0</v>
      </c>
      <c r="AV571" s="114">
        <v>0</v>
      </c>
      <c r="AW571" s="114">
        <v>0</v>
      </c>
      <c r="AX571" s="114">
        <v>0</v>
      </c>
      <c r="AY571" s="114">
        <v>0</v>
      </c>
      <c r="AZ571" s="114">
        <v>0</v>
      </c>
      <c r="BA571" s="114">
        <v>0</v>
      </c>
      <c r="BB571" s="114">
        <v>0</v>
      </c>
      <c r="BC571" s="114">
        <v>0</v>
      </c>
      <c r="BD571" s="115">
        <v>0</v>
      </c>
      <c r="BE571" s="114">
        <v>0</v>
      </c>
      <c r="BF571" s="114">
        <v>51</v>
      </c>
      <c r="BG571" s="114">
        <v>0</v>
      </c>
      <c r="BH571" s="114">
        <v>0</v>
      </c>
      <c r="BI571" s="114">
        <v>0</v>
      </c>
      <c r="BJ571" s="114">
        <v>0</v>
      </c>
      <c r="BK571" s="114">
        <v>0</v>
      </c>
      <c r="BL571" s="114">
        <v>0</v>
      </c>
      <c r="BM571" s="114">
        <v>0</v>
      </c>
      <c r="BN571" s="114">
        <v>0</v>
      </c>
      <c r="BO571" s="114">
        <v>0</v>
      </c>
      <c r="BP571" s="114">
        <v>0</v>
      </c>
      <c r="BQ571" s="114">
        <v>0</v>
      </c>
      <c r="BR571" s="114">
        <v>0</v>
      </c>
      <c r="BS571" s="114">
        <v>0</v>
      </c>
    </row>
    <row r="572" spans="1:71" s="1" customFormat="1" ht="15" x14ac:dyDescent="0.25">
      <c r="A572" s="1" t="str">
        <f>CONCATENATE(G572,"-",F572,"-",H572)</f>
        <v>999936176-Red-Cadet</v>
      </c>
      <c r="B572" s="1" t="str">
        <f>CONCATENATE(G572,"-",H572)</f>
        <v>999936176-Cadet</v>
      </c>
      <c r="C572" s="36" t="s">
        <v>483</v>
      </c>
      <c r="D572" s="36" t="s">
        <v>2969</v>
      </c>
      <c r="E572" s="36" t="s">
        <v>17</v>
      </c>
      <c r="F572" s="42" t="s">
        <v>136</v>
      </c>
      <c r="G572" s="36">
        <v>999936176</v>
      </c>
      <c r="H572" s="36" t="s">
        <v>18</v>
      </c>
      <c r="I572" s="34">
        <f>((L572)-J572)+T572</f>
        <v>51</v>
      </c>
      <c r="J572" s="36"/>
      <c r="K572" s="35"/>
      <c r="L572" s="34">
        <f>SUM(N572,O572,P572,Q572,R572,M572)</f>
        <v>0</v>
      </c>
      <c r="M572" s="34">
        <f>AJ572</f>
        <v>0</v>
      </c>
      <c r="N572" s="34">
        <f>SUM(AI572)</f>
        <v>0</v>
      </c>
      <c r="O572" s="34">
        <f>0</f>
        <v>0</v>
      </c>
      <c r="P572" s="34">
        <v>0</v>
      </c>
      <c r="Q572" s="34">
        <v>0</v>
      </c>
      <c r="R572" s="34">
        <f>AH572</f>
        <v>0</v>
      </c>
      <c r="S572" s="122"/>
      <c r="T572" s="41">
        <f>SUM(U572,AA572)</f>
        <v>51</v>
      </c>
      <c r="U572" s="41">
        <f>IF(SUM(V572:Y572)&gt;=250, 250,SUM(V572:Y572))</f>
        <v>51</v>
      </c>
      <c r="V572" s="41">
        <v>0</v>
      </c>
      <c r="W572" s="41">
        <v>0</v>
      </c>
      <c r="X572" s="41">
        <f>SUM(AL572,AN572,BO572,BS572)</f>
        <v>0</v>
      </c>
      <c r="Y572" s="41">
        <f>SUM(AO572:BN572)</f>
        <v>51</v>
      </c>
      <c r="Z572" s="41">
        <f>COUNTIF(AO572:BN572, "&gt;0")</f>
        <v>1</v>
      </c>
      <c r="AA572" s="41">
        <f>SUM(AB572:AF572)</f>
        <v>0</v>
      </c>
      <c r="AB572" s="41">
        <f>BP572+BQ572</f>
        <v>0</v>
      </c>
      <c r="AC572" s="41">
        <v>0</v>
      </c>
      <c r="AD572" s="41">
        <v>0</v>
      </c>
      <c r="AE572" s="41">
        <f>SUM(BR572)</f>
        <v>0</v>
      </c>
      <c r="AF572" s="41">
        <f>SUM(AM572)</f>
        <v>0</v>
      </c>
      <c r="AG572" s="122"/>
      <c r="AH572" s="36">
        <v>0</v>
      </c>
      <c r="AI572" s="126">
        <v>0</v>
      </c>
      <c r="AJ572" s="36">
        <v>0</v>
      </c>
      <c r="AK572" s="121"/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14">
        <v>0</v>
      </c>
      <c r="AR572" s="1">
        <v>0</v>
      </c>
      <c r="AS572" s="114">
        <v>0</v>
      </c>
      <c r="AT572" s="114">
        <v>0</v>
      </c>
      <c r="AU572" s="114">
        <v>0</v>
      </c>
      <c r="AV572" s="114">
        <v>0</v>
      </c>
      <c r="AW572" s="114">
        <v>0</v>
      </c>
      <c r="AX572" s="114">
        <v>0</v>
      </c>
      <c r="AY572" s="114">
        <v>0</v>
      </c>
      <c r="AZ572" s="114">
        <v>0</v>
      </c>
      <c r="BA572" s="114">
        <v>0</v>
      </c>
      <c r="BB572" s="114">
        <v>0</v>
      </c>
      <c r="BC572" s="114">
        <v>0</v>
      </c>
      <c r="BD572" s="115">
        <v>0</v>
      </c>
      <c r="BE572" s="114">
        <v>0</v>
      </c>
      <c r="BF572" s="114">
        <v>0</v>
      </c>
      <c r="BG572" s="114">
        <v>51</v>
      </c>
      <c r="BH572" s="114">
        <v>0</v>
      </c>
      <c r="BI572" s="114">
        <v>0</v>
      </c>
      <c r="BJ572" s="114">
        <v>0</v>
      </c>
      <c r="BK572" s="114">
        <v>0</v>
      </c>
      <c r="BL572" s="114">
        <v>0</v>
      </c>
      <c r="BM572" s="114">
        <v>0</v>
      </c>
      <c r="BN572" s="114">
        <v>0</v>
      </c>
      <c r="BO572" s="114">
        <v>0</v>
      </c>
      <c r="BP572" s="114">
        <v>0</v>
      </c>
      <c r="BQ572" s="114">
        <v>0</v>
      </c>
      <c r="BR572" s="114">
        <v>0</v>
      </c>
      <c r="BS572" s="114">
        <v>0</v>
      </c>
    </row>
    <row r="573" spans="1:71" s="1" customFormat="1" ht="15" x14ac:dyDescent="0.25">
      <c r="A573" s="1" t="str">
        <f>CONCATENATE(G573,"-",F573,"-",H573)</f>
        <v>999919990-Red-Cadet</v>
      </c>
      <c r="B573" s="1" t="str">
        <f>CONCATENATE(G573,"-",H573)</f>
        <v>999919990-Cadet</v>
      </c>
      <c r="C573" s="36" t="s">
        <v>517</v>
      </c>
      <c r="D573" s="36" t="s">
        <v>690</v>
      </c>
      <c r="E573" s="36" t="s">
        <v>17</v>
      </c>
      <c r="F573" s="42" t="s">
        <v>136</v>
      </c>
      <c r="G573" s="127">
        <v>999919990</v>
      </c>
      <c r="H573" s="41" t="s">
        <v>18</v>
      </c>
      <c r="I573" s="34">
        <f>((L573)-J573)+T573</f>
        <v>50</v>
      </c>
      <c r="J573" s="36"/>
      <c r="K573" s="37"/>
      <c r="L573" s="34">
        <f>SUM(N573,O573,P573,Q573,R573,M573)</f>
        <v>50</v>
      </c>
      <c r="M573" s="34">
        <f>AJ573</f>
        <v>0</v>
      </c>
      <c r="N573" s="34">
        <f>SUM(AI573)</f>
        <v>0</v>
      </c>
      <c r="O573" s="34">
        <f>0</f>
        <v>0</v>
      </c>
      <c r="P573" s="34">
        <v>0</v>
      </c>
      <c r="Q573" s="34">
        <v>0</v>
      </c>
      <c r="R573" s="34">
        <f>AH573</f>
        <v>50</v>
      </c>
      <c r="S573" s="122"/>
      <c r="T573" s="41">
        <f>SUM(U573,AA573)</f>
        <v>0</v>
      </c>
      <c r="U573" s="41">
        <f>IF(SUM(V573:Y573)&gt;=250, 250,SUM(V573:Y573))</f>
        <v>0</v>
      </c>
      <c r="V573" s="41">
        <v>0</v>
      </c>
      <c r="W573" s="41">
        <v>0</v>
      </c>
      <c r="X573" s="41">
        <f>SUM(AL573,AN573,BO573,BS573)</f>
        <v>0</v>
      </c>
      <c r="Y573" s="41">
        <f>SUM(AO573:BN573)</f>
        <v>0</v>
      </c>
      <c r="Z573" s="41">
        <f>COUNTIF(AO573:BN573, "&gt;0")</f>
        <v>0</v>
      </c>
      <c r="AA573" s="41">
        <f>SUM(AB573:AF573)</f>
        <v>0</v>
      </c>
      <c r="AB573" s="41">
        <f>BP573+BQ573</f>
        <v>0</v>
      </c>
      <c r="AC573" s="41">
        <v>0</v>
      </c>
      <c r="AD573" s="41">
        <v>0</v>
      </c>
      <c r="AE573" s="41">
        <f>SUM(BR573)</f>
        <v>0</v>
      </c>
      <c r="AF573" s="41">
        <f>SUM(AM573)</f>
        <v>0</v>
      </c>
      <c r="AG573" s="122"/>
      <c r="AH573" s="36">
        <v>50</v>
      </c>
      <c r="AI573" s="126">
        <v>0</v>
      </c>
      <c r="AJ573" s="36">
        <v>0</v>
      </c>
      <c r="AK573" s="121"/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14">
        <v>0</v>
      </c>
      <c r="AR573" s="1">
        <v>0</v>
      </c>
      <c r="AS573" s="114">
        <v>0</v>
      </c>
      <c r="AT573" s="114">
        <v>0</v>
      </c>
      <c r="AU573" s="114">
        <v>0</v>
      </c>
      <c r="AV573" s="114">
        <v>0</v>
      </c>
      <c r="AW573" s="114">
        <v>0</v>
      </c>
      <c r="AX573" s="114">
        <v>0</v>
      </c>
      <c r="AY573" s="114">
        <v>0</v>
      </c>
      <c r="AZ573" s="114">
        <v>0</v>
      </c>
      <c r="BA573" s="114">
        <v>0</v>
      </c>
      <c r="BB573" s="114">
        <v>0</v>
      </c>
      <c r="BC573" s="114">
        <v>0</v>
      </c>
      <c r="BD573" s="115">
        <v>0</v>
      </c>
      <c r="BE573" s="114">
        <v>0</v>
      </c>
      <c r="BF573" s="114">
        <v>0</v>
      </c>
      <c r="BG573" s="114">
        <v>0</v>
      </c>
      <c r="BH573" s="114">
        <v>0</v>
      </c>
      <c r="BI573" s="114">
        <v>0</v>
      </c>
      <c r="BJ573" s="114">
        <v>0</v>
      </c>
      <c r="BK573" s="114">
        <v>0</v>
      </c>
      <c r="BL573" s="114">
        <v>0</v>
      </c>
      <c r="BM573" s="114">
        <v>0</v>
      </c>
      <c r="BN573" s="114">
        <v>0</v>
      </c>
      <c r="BO573" s="114">
        <v>0</v>
      </c>
      <c r="BP573" s="114">
        <v>0</v>
      </c>
      <c r="BQ573" s="114">
        <v>0</v>
      </c>
      <c r="BR573" s="114">
        <v>0</v>
      </c>
      <c r="BS573" s="114">
        <v>0</v>
      </c>
    </row>
    <row r="574" spans="1:71" s="1" customFormat="1" ht="15" x14ac:dyDescent="0.25">
      <c r="A574" s="1" t="str">
        <f>CONCATENATE(G574,"-",F574,"-",H574)</f>
        <v>999932337-Red-Cadet</v>
      </c>
      <c r="B574" s="1" t="str">
        <f>CONCATENATE(G574,"-",H574)</f>
        <v>999932337-Cadet</v>
      </c>
      <c r="C574" s="36" t="s">
        <v>47</v>
      </c>
      <c r="D574" s="36" t="s">
        <v>1032</v>
      </c>
      <c r="E574" s="36" t="s">
        <v>17</v>
      </c>
      <c r="F574" s="42" t="s">
        <v>136</v>
      </c>
      <c r="G574" s="128">
        <v>999932337</v>
      </c>
      <c r="H574" s="41" t="s">
        <v>18</v>
      </c>
      <c r="I574" s="34">
        <f>((L574)-J574)+T574</f>
        <v>45.3</v>
      </c>
      <c r="J574" s="34">
        <f>L574/2</f>
        <v>11.3</v>
      </c>
      <c r="K574" s="37"/>
      <c r="L574" s="34">
        <f>SUM(N574,O574,P574,Q574,R574,M574)</f>
        <v>22.6</v>
      </c>
      <c r="M574" s="34">
        <f>AJ574</f>
        <v>0</v>
      </c>
      <c r="N574" s="34">
        <f>SUM(AI574)</f>
        <v>0</v>
      </c>
      <c r="O574" s="34">
        <f>0</f>
        <v>0</v>
      </c>
      <c r="P574" s="34">
        <v>0</v>
      </c>
      <c r="Q574" s="34">
        <v>0</v>
      </c>
      <c r="R574" s="34">
        <f>AH574</f>
        <v>22.6</v>
      </c>
      <c r="S574" s="122"/>
      <c r="T574" s="41">
        <f>SUM(U574,AA574)</f>
        <v>34</v>
      </c>
      <c r="U574" s="41">
        <f>IF(SUM(V574:Y574)&gt;=250, 250,SUM(V574:Y574))</f>
        <v>34</v>
      </c>
      <c r="V574" s="41">
        <v>0</v>
      </c>
      <c r="W574" s="41">
        <v>0</v>
      </c>
      <c r="X574" s="41">
        <f>SUM(AL574,AN574,BO574,BS574)</f>
        <v>0</v>
      </c>
      <c r="Y574" s="41">
        <f>SUM(AO574:BN574)</f>
        <v>34</v>
      </c>
      <c r="Z574" s="41">
        <f>COUNTIF(AO574:BN574, "&gt;0")</f>
        <v>1</v>
      </c>
      <c r="AA574" s="41">
        <f>SUM(AB574:AF574)</f>
        <v>0</v>
      </c>
      <c r="AB574" s="41">
        <f>BP574+BQ574</f>
        <v>0</v>
      </c>
      <c r="AC574" s="41">
        <v>0</v>
      </c>
      <c r="AD574" s="41">
        <v>0</v>
      </c>
      <c r="AE574" s="41">
        <f>SUM(BR574)</f>
        <v>0</v>
      </c>
      <c r="AF574" s="41">
        <f>SUM(AM574)</f>
        <v>0</v>
      </c>
      <c r="AG574" s="122"/>
      <c r="AH574" s="36">
        <v>22.6</v>
      </c>
      <c r="AI574" s="36">
        <v>0</v>
      </c>
      <c r="AJ574" s="36">
        <v>0</v>
      </c>
      <c r="AK574" s="37"/>
      <c r="AL574" s="1">
        <v>0</v>
      </c>
      <c r="AM574" s="1">
        <v>0</v>
      </c>
      <c r="AN574" s="1">
        <v>0</v>
      </c>
      <c r="AO574" s="1">
        <v>34</v>
      </c>
      <c r="AP574" s="1">
        <v>0</v>
      </c>
      <c r="AQ574" s="114">
        <v>0</v>
      </c>
      <c r="AR574" s="1">
        <v>0</v>
      </c>
      <c r="AS574" s="114">
        <v>0</v>
      </c>
      <c r="AT574" s="114">
        <v>0</v>
      </c>
      <c r="AU574" s="114">
        <v>0</v>
      </c>
      <c r="AV574" s="114">
        <v>0</v>
      </c>
      <c r="AW574" s="114">
        <v>0</v>
      </c>
      <c r="AX574" s="114">
        <v>0</v>
      </c>
      <c r="AY574" s="114">
        <v>0</v>
      </c>
      <c r="AZ574" s="114">
        <v>0</v>
      </c>
      <c r="BA574" s="114">
        <v>0</v>
      </c>
      <c r="BB574" s="114">
        <v>0</v>
      </c>
      <c r="BC574" s="114">
        <v>0</v>
      </c>
      <c r="BD574" s="115">
        <v>0</v>
      </c>
      <c r="BE574" s="114">
        <v>0</v>
      </c>
      <c r="BF574" s="114">
        <v>0</v>
      </c>
      <c r="BG574" s="114">
        <v>0</v>
      </c>
      <c r="BH574" s="114">
        <v>0</v>
      </c>
      <c r="BI574" s="114">
        <v>0</v>
      </c>
      <c r="BJ574" s="114">
        <v>0</v>
      </c>
      <c r="BK574" s="114">
        <v>0</v>
      </c>
      <c r="BL574" s="114">
        <v>0</v>
      </c>
      <c r="BM574" s="114">
        <v>0</v>
      </c>
      <c r="BN574" s="114">
        <v>0</v>
      </c>
      <c r="BO574" s="114">
        <v>0</v>
      </c>
      <c r="BP574" s="114">
        <v>0</v>
      </c>
      <c r="BQ574" s="114">
        <v>0</v>
      </c>
      <c r="BR574" s="114">
        <v>0</v>
      </c>
      <c r="BS574" s="114">
        <v>0</v>
      </c>
    </row>
    <row r="575" spans="1:71" s="1" customFormat="1" ht="15" x14ac:dyDescent="0.25">
      <c r="A575" s="1" t="str">
        <f>CONCATENATE(G575,"-",F575,"-",H575)</f>
        <v>999923941-Red-Cadet</v>
      </c>
      <c r="B575" s="1" t="str">
        <f>CONCATENATE(G575,"-",H575)</f>
        <v>999923941-Cadet</v>
      </c>
      <c r="C575" s="36" t="s">
        <v>2253</v>
      </c>
      <c r="D575" s="36" t="s">
        <v>2232</v>
      </c>
      <c r="E575" s="36" t="s">
        <v>17</v>
      </c>
      <c r="F575" s="42" t="s">
        <v>136</v>
      </c>
      <c r="G575" s="128">
        <v>999923941</v>
      </c>
      <c r="H575" s="41" t="s">
        <v>18</v>
      </c>
      <c r="I575" s="34">
        <f>((L575)-J575)+T575</f>
        <v>45</v>
      </c>
      <c r="J575" s="36"/>
      <c r="K575" s="35"/>
      <c r="L575" s="34">
        <f>SUM(N575,O575,P575,Q575,R575,M575)</f>
        <v>0</v>
      </c>
      <c r="M575" s="34">
        <f>AJ575</f>
        <v>0</v>
      </c>
      <c r="N575" s="34">
        <f>SUM(AI575)</f>
        <v>0</v>
      </c>
      <c r="O575" s="34">
        <f>0</f>
        <v>0</v>
      </c>
      <c r="P575" s="34">
        <v>0</v>
      </c>
      <c r="Q575" s="34">
        <v>0</v>
      </c>
      <c r="R575" s="34">
        <f>AH575</f>
        <v>0</v>
      </c>
      <c r="S575" s="122"/>
      <c r="T575" s="41">
        <f>SUM(U575,AA575)</f>
        <v>45</v>
      </c>
      <c r="U575" s="41">
        <f>IF(SUM(V575:Y575)&gt;=250, 250,SUM(V575:Y575))</f>
        <v>45</v>
      </c>
      <c r="V575" s="41">
        <v>0</v>
      </c>
      <c r="W575" s="41">
        <v>0</v>
      </c>
      <c r="X575" s="41">
        <f>SUM(AL575,AN575,BO575,BS575)</f>
        <v>0</v>
      </c>
      <c r="Y575" s="41">
        <f>SUM(AO575:BN575)</f>
        <v>45</v>
      </c>
      <c r="Z575" s="41">
        <f>COUNTIF(AO575:BN575, "&gt;0")</f>
        <v>1</v>
      </c>
      <c r="AA575" s="41">
        <f>SUM(AB575:AF575)</f>
        <v>0</v>
      </c>
      <c r="AB575" s="41">
        <f>BP575+BQ575</f>
        <v>0</v>
      </c>
      <c r="AC575" s="41">
        <v>0</v>
      </c>
      <c r="AD575" s="41">
        <v>0</v>
      </c>
      <c r="AE575" s="41">
        <f>SUM(BR575)</f>
        <v>0</v>
      </c>
      <c r="AF575" s="41">
        <f>SUM(AM575)</f>
        <v>0</v>
      </c>
      <c r="AG575" s="122"/>
      <c r="AH575" s="36">
        <v>0</v>
      </c>
      <c r="AI575" s="126">
        <v>0</v>
      </c>
      <c r="AJ575" s="36">
        <v>0</v>
      </c>
      <c r="AK575" s="121"/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14">
        <v>0</v>
      </c>
      <c r="AR575" s="1">
        <v>0</v>
      </c>
      <c r="AS575" s="114">
        <v>0</v>
      </c>
      <c r="AT575" s="114">
        <v>45</v>
      </c>
      <c r="AU575" s="114">
        <v>0</v>
      </c>
      <c r="AV575" s="114">
        <v>0</v>
      </c>
      <c r="AW575" s="114">
        <v>0</v>
      </c>
      <c r="AX575" s="114">
        <v>0</v>
      </c>
      <c r="AY575" s="114">
        <v>0</v>
      </c>
      <c r="AZ575" s="114">
        <v>0</v>
      </c>
      <c r="BA575" s="114">
        <v>0</v>
      </c>
      <c r="BB575" s="114">
        <v>0</v>
      </c>
      <c r="BC575" s="114">
        <v>0</v>
      </c>
      <c r="BD575" s="115">
        <v>0</v>
      </c>
      <c r="BE575" s="114">
        <v>0</v>
      </c>
      <c r="BF575" s="114">
        <v>0</v>
      </c>
      <c r="BG575" s="114">
        <v>0</v>
      </c>
      <c r="BH575" s="114">
        <v>0</v>
      </c>
      <c r="BI575" s="114">
        <v>0</v>
      </c>
      <c r="BJ575" s="114">
        <v>0</v>
      </c>
      <c r="BK575" s="114">
        <v>0</v>
      </c>
      <c r="BL575" s="114">
        <v>0</v>
      </c>
      <c r="BM575" s="114">
        <v>0</v>
      </c>
      <c r="BN575" s="114">
        <v>0</v>
      </c>
      <c r="BO575" s="114">
        <v>0</v>
      </c>
      <c r="BP575" s="114">
        <v>0</v>
      </c>
      <c r="BQ575" s="114">
        <v>0</v>
      </c>
      <c r="BR575" s="114">
        <v>0</v>
      </c>
      <c r="BS575" s="114">
        <v>0</v>
      </c>
    </row>
    <row r="576" spans="1:71" s="1" customFormat="1" ht="15" x14ac:dyDescent="0.25">
      <c r="A576" s="1" t="str">
        <f>CONCATENATE(G576,"-",F576,"-",H576)</f>
        <v>999924647-Red-Cadet</v>
      </c>
      <c r="B576" s="1" t="str">
        <f>CONCATENATE(G576,"-",H576)</f>
        <v>999924647-Cadet</v>
      </c>
      <c r="C576" s="36" t="s">
        <v>22</v>
      </c>
      <c r="D576" s="36" t="s">
        <v>3427</v>
      </c>
      <c r="E576" s="36" t="s">
        <v>17</v>
      </c>
      <c r="F576" s="36" t="s">
        <v>136</v>
      </c>
      <c r="G576" s="36">
        <v>999924647</v>
      </c>
      <c r="H576" s="36" t="s">
        <v>18</v>
      </c>
      <c r="I576" s="34">
        <f>((L576)-J576)+T576</f>
        <v>45</v>
      </c>
      <c r="J576" s="34">
        <f>L576/2</f>
        <v>0</v>
      </c>
      <c r="K576" s="37"/>
      <c r="L576" s="34">
        <f>SUM(N576,O576,P576,Q576,R576,M576)</f>
        <v>0</v>
      </c>
      <c r="M576" s="34">
        <f>AJ576</f>
        <v>0</v>
      </c>
      <c r="N576" s="34">
        <f>SUM(AI576)</f>
        <v>0</v>
      </c>
      <c r="O576" s="34">
        <f>0</f>
        <v>0</v>
      </c>
      <c r="P576" s="34">
        <v>0</v>
      </c>
      <c r="Q576" s="34">
        <v>0</v>
      </c>
      <c r="R576" s="34">
        <f>AH576</f>
        <v>0</v>
      </c>
      <c r="S576" s="122"/>
      <c r="T576" s="41">
        <f>SUM(U576,AA576)</f>
        <v>45</v>
      </c>
      <c r="U576" s="41">
        <f>IF(SUM(V576:Y576)&gt;=250, 250,SUM(V576:Y576))</f>
        <v>45</v>
      </c>
      <c r="V576" s="41">
        <v>0</v>
      </c>
      <c r="W576" s="41">
        <v>0</v>
      </c>
      <c r="X576" s="41">
        <f>SUM(AL576,AN576,BO576,BS576)</f>
        <v>0</v>
      </c>
      <c r="Y576" s="41">
        <f>SUM(AO576:BN576)</f>
        <v>45</v>
      </c>
      <c r="Z576" s="41">
        <f>COUNTIF(AO576:BN576, "&gt;0")</f>
        <v>1</v>
      </c>
      <c r="AA576" s="41">
        <f>SUM(AB576:AF576)</f>
        <v>0</v>
      </c>
      <c r="AB576" s="41">
        <f>BP576+BQ576</f>
        <v>0</v>
      </c>
      <c r="AC576" s="41">
        <v>0</v>
      </c>
      <c r="AD576" s="41">
        <v>0</v>
      </c>
      <c r="AE576" s="41">
        <f>SUM(BR576)</f>
        <v>0</v>
      </c>
      <c r="AF576" s="41">
        <f>SUM(AM576)</f>
        <v>0</v>
      </c>
      <c r="AG576" s="122"/>
      <c r="AH576" s="36">
        <v>0</v>
      </c>
      <c r="AI576" s="126">
        <v>0</v>
      </c>
      <c r="AJ576" s="36">
        <v>0</v>
      </c>
      <c r="AK576" s="121"/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14">
        <v>0</v>
      </c>
      <c r="AR576" s="1">
        <v>0</v>
      </c>
      <c r="AS576" s="114">
        <v>0</v>
      </c>
      <c r="AT576" s="114">
        <v>0</v>
      </c>
      <c r="AU576" s="114">
        <v>0</v>
      </c>
      <c r="AV576" s="114">
        <v>0</v>
      </c>
      <c r="AW576" s="114">
        <v>0</v>
      </c>
      <c r="AX576" s="114">
        <v>0</v>
      </c>
      <c r="AY576" s="114">
        <v>0</v>
      </c>
      <c r="AZ576" s="114">
        <v>0</v>
      </c>
      <c r="BA576" s="114">
        <v>0</v>
      </c>
      <c r="BB576" s="114">
        <v>0</v>
      </c>
      <c r="BC576" s="114">
        <v>0</v>
      </c>
      <c r="BD576" s="115">
        <v>0</v>
      </c>
      <c r="BE576" s="114">
        <v>0</v>
      </c>
      <c r="BF576" s="114">
        <v>0</v>
      </c>
      <c r="BG576" s="114">
        <v>0</v>
      </c>
      <c r="BH576" s="114">
        <v>0</v>
      </c>
      <c r="BI576" s="114">
        <v>0</v>
      </c>
      <c r="BJ576" s="114">
        <v>0</v>
      </c>
      <c r="BK576" s="114">
        <v>45</v>
      </c>
      <c r="BL576" s="114">
        <v>0</v>
      </c>
      <c r="BM576" s="114">
        <v>0</v>
      </c>
      <c r="BN576" s="114">
        <v>0</v>
      </c>
      <c r="BO576" s="114">
        <v>0</v>
      </c>
      <c r="BP576" s="114">
        <v>0</v>
      </c>
      <c r="BQ576" s="114">
        <v>0</v>
      </c>
      <c r="BR576" s="114">
        <v>0</v>
      </c>
      <c r="BS576" s="114">
        <v>0</v>
      </c>
    </row>
    <row r="577" spans="1:71" s="1" customFormat="1" ht="15" x14ac:dyDescent="0.25">
      <c r="A577" s="1" t="str">
        <f>CONCATENATE(G577,"-",F577,"-",H577)</f>
        <v>999934603-Red-Cadet</v>
      </c>
      <c r="B577" s="1" t="str">
        <f>CONCATENATE(G577,"-",H577)</f>
        <v>999934603-Cadet</v>
      </c>
      <c r="C577" s="36" t="s">
        <v>2871</v>
      </c>
      <c r="D577" s="36" t="s">
        <v>2851</v>
      </c>
      <c r="E577" s="36" t="s">
        <v>17</v>
      </c>
      <c r="F577" s="42" t="s">
        <v>136</v>
      </c>
      <c r="G577" s="36">
        <v>999934603</v>
      </c>
      <c r="H577" s="36" t="s">
        <v>18</v>
      </c>
      <c r="I577" s="34">
        <f>((L577)-J577)+T577</f>
        <v>45</v>
      </c>
      <c r="J577" s="36"/>
      <c r="K577" s="35"/>
      <c r="L577" s="34">
        <f>SUM(N577,O577,P577,Q577,R577,M577)</f>
        <v>0</v>
      </c>
      <c r="M577" s="34">
        <f>AJ577</f>
        <v>0</v>
      </c>
      <c r="N577" s="34">
        <f>SUM(AI577)</f>
        <v>0</v>
      </c>
      <c r="O577" s="34">
        <f>0</f>
        <v>0</v>
      </c>
      <c r="P577" s="34">
        <v>0</v>
      </c>
      <c r="Q577" s="34">
        <v>0</v>
      </c>
      <c r="R577" s="34">
        <f>AH577</f>
        <v>0</v>
      </c>
      <c r="S577" s="122"/>
      <c r="T577" s="41">
        <f>SUM(U577,AA577)</f>
        <v>45</v>
      </c>
      <c r="U577" s="41">
        <f>IF(SUM(V577:Y577)&gt;=250, 250,SUM(V577:Y577))</f>
        <v>45</v>
      </c>
      <c r="V577" s="41">
        <v>0</v>
      </c>
      <c r="W577" s="41">
        <v>0</v>
      </c>
      <c r="X577" s="41">
        <f>SUM(AL577,AN577,BO577,BS577)</f>
        <v>0</v>
      </c>
      <c r="Y577" s="41">
        <f>SUM(AO577:BN577)</f>
        <v>45</v>
      </c>
      <c r="Z577" s="41">
        <f>COUNTIF(AO577:BN577, "&gt;0")</f>
        <v>1</v>
      </c>
      <c r="AA577" s="41">
        <f>SUM(AB577:AF577)</f>
        <v>0</v>
      </c>
      <c r="AB577" s="41">
        <f>BP577+BQ577</f>
        <v>0</v>
      </c>
      <c r="AC577" s="41">
        <v>0</v>
      </c>
      <c r="AD577" s="41">
        <v>0</v>
      </c>
      <c r="AE577" s="41">
        <f>SUM(BR577)</f>
        <v>0</v>
      </c>
      <c r="AF577" s="41">
        <f>SUM(AM577)</f>
        <v>0</v>
      </c>
      <c r="AG577" s="122"/>
      <c r="AH577" s="36">
        <v>0</v>
      </c>
      <c r="AI577" s="126">
        <v>0</v>
      </c>
      <c r="AJ577" s="36">
        <v>0</v>
      </c>
      <c r="AK577" s="121"/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14">
        <v>0</v>
      </c>
      <c r="AR577" s="1">
        <v>0</v>
      </c>
      <c r="AS577" s="114">
        <v>0</v>
      </c>
      <c r="AT577" s="114">
        <v>0</v>
      </c>
      <c r="AU577" s="114">
        <v>0</v>
      </c>
      <c r="AV577" s="114">
        <v>0</v>
      </c>
      <c r="AW577" s="114">
        <v>0</v>
      </c>
      <c r="AX577" s="114">
        <v>0</v>
      </c>
      <c r="AY577" s="114">
        <v>0</v>
      </c>
      <c r="AZ577" s="114">
        <v>0</v>
      </c>
      <c r="BA577" s="114">
        <v>0</v>
      </c>
      <c r="BB577" s="114">
        <v>0</v>
      </c>
      <c r="BC577" s="114">
        <v>0</v>
      </c>
      <c r="BD577" s="115">
        <v>45</v>
      </c>
      <c r="BE577" s="114">
        <v>0</v>
      </c>
      <c r="BF577" s="114">
        <v>0</v>
      </c>
      <c r="BG577" s="114">
        <v>0</v>
      </c>
      <c r="BH577" s="114">
        <v>0</v>
      </c>
      <c r="BI577" s="114">
        <v>0</v>
      </c>
      <c r="BJ577" s="114">
        <v>0</v>
      </c>
      <c r="BK577" s="114">
        <v>0</v>
      </c>
      <c r="BL577" s="114">
        <v>0</v>
      </c>
      <c r="BM577" s="114">
        <v>0</v>
      </c>
      <c r="BN577" s="114">
        <v>0</v>
      </c>
      <c r="BO577" s="114">
        <v>0</v>
      </c>
      <c r="BP577" s="114">
        <v>0</v>
      </c>
      <c r="BQ577" s="114">
        <v>0</v>
      </c>
      <c r="BR577" s="114">
        <v>0</v>
      </c>
      <c r="BS577" s="114">
        <v>0</v>
      </c>
    </row>
    <row r="578" spans="1:71" s="1" customFormat="1" ht="15" x14ac:dyDescent="0.25">
      <c r="A578" s="1" t="str">
        <f>CONCATENATE(G578,"-",F578,"-",H578)</f>
        <v>999920533-Red-Cadet</v>
      </c>
      <c r="B578" s="1" t="str">
        <f>CONCATENATE(G578,"-",H578)</f>
        <v>999920533-Cadet</v>
      </c>
      <c r="C578" s="36" t="s">
        <v>2539</v>
      </c>
      <c r="D578" s="36" t="s">
        <v>2502</v>
      </c>
      <c r="E578" s="36" t="s">
        <v>17</v>
      </c>
      <c r="F578" s="42" t="s">
        <v>136</v>
      </c>
      <c r="G578" s="128">
        <v>999920533</v>
      </c>
      <c r="H578" s="41" t="s">
        <v>18</v>
      </c>
      <c r="I578" s="34">
        <f>((L578)-J578)+T578</f>
        <v>38</v>
      </c>
      <c r="J578" s="36"/>
      <c r="K578" s="35"/>
      <c r="L578" s="34">
        <f>SUM(N578,O578,P578,Q578,R578,M578)</f>
        <v>0</v>
      </c>
      <c r="M578" s="34">
        <f>AJ578</f>
        <v>0</v>
      </c>
      <c r="N578" s="34">
        <f>SUM(AI578)</f>
        <v>0</v>
      </c>
      <c r="O578" s="34">
        <f>0</f>
        <v>0</v>
      </c>
      <c r="P578" s="34">
        <v>0</v>
      </c>
      <c r="Q578" s="34">
        <v>0</v>
      </c>
      <c r="R578" s="34">
        <f>AH578</f>
        <v>0</v>
      </c>
      <c r="S578" s="122"/>
      <c r="T578" s="41">
        <f>SUM(U578,AA578)</f>
        <v>38</v>
      </c>
      <c r="U578" s="41">
        <f>IF(SUM(V578:Y578)&gt;=250, 250,SUM(V578:Y578))</f>
        <v>38</v>
      </c>
      <c r="V578" s="41">
        <v>0</v>
      </c>
      <c r="W578" s="41">
        <v>0</v>
      </c>
      <c r="X578" s="41">
        <f>SUM(AL578,AN578,BO578,BS578)</f>
        <v>0</v>
      </c>
      <c r="Y578" s="41">
        <f>SUM(AO578:BN578)</f>
        <v>38</v>
      </c>
      <c r="Z578" s="41">
        <f>COUNTIF(AO578:BN578, "&gt;0")</f>
        <v>1</v>
      </c>
      <c r="AA578" s="41">
        <f>SUM(AB578:AF578)</f>
        <v>0</v>
      </c>
      <c r="AB578" s="41">
        <f>BP578+BQ578</f>
        <v>0</v>
      </c>
      <c r="AC578" s="41">
        <v>0</v>
      </c>
      <c r="AD578" s="41">
        <v>0</v>
      </c>
      <c r="AE578" s="41">
        <f>SUM(BR578)</f>
        <v>0</v>
      </c>
      <c r="AF578" s="41">
        <f>SUM(AM578)</f>
        <v>0</v>
      </c>
      <c r="AG578" s="122"/>
      <c r="AH578" s="36">
        <v>0</v>
      </c>
      <c r="AI578" s="126">
        <v>0</v>
      </c>
      <c r="AJ578" s="36">
        <v>0</v>
      </c>
      <c r="AK578" s="121"/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14">
        <v>0</v>
      </c>
      <c r="AR578" s="1">
        <v>0</v>
      </c>
      <c r="AS578" s="114">
        <v>0</v>
      </c>
      <c r="AT578" s="114">
        <v>0</v>
      </c>
      <c r="AU578" s="114">
        <v>0</v>
      </c>
      <c r="AV578" s="114">
        <v>0</v>
      </c>
      <c r="AW578" s="114">
        <v>38</v>
      </c>
      <c r="AX578" s="114">
        <v>0</v>
      </c>
      <c r="AY578" s="114">
        <v>0</v>
      </c>
      <c r="AZ578" s="114">
        <v>0</v>
      </c>
      <c r="BA578" s="114">
        <v>0</v>
      </c>
      <c r="BB578" s="114">
        <v>0</v>
      </c>
      <c r="BC578" s="114">
        <v>0</v>
      </c>
      <c r="BD578" s="115">
        <v>0</v>
      </c>
      <c r="BE578" s="114">
        <v>0</v>
      </c>
      <c r="BF578" s="114">
        <v>0</v>
      </c>
      <c r="BG578" s="114">
        <v>0</v>
      </c>
      <c r="BH578" s="114">
        <v>0</v>
      </c>
      <c r="BI578" s="114">
        <v>0</v>
      </c>
      <c r="BJ578" s="114">
        <v>0</v>
      </c>
      <c r="BK578" s="114">
        <v>0</v>
      </c>
      <c r="BL578" s="114">
        <v>0</v>
      </c>
      <c r="BM578" s="114">
        <v>0</v>
      </c>
      <c r="BN578" s="114">
        <v>0</v>
      </c>
      <c r="BO578" s="114">
        <v>0</v>
      </c>
      <c r="BP578" s="114">
        <v>0</v>
      </c>
      <c r="BQ578" s="114">
        <v>0</v>
      </c>
      <c r="BR578" s="114">
        <v>0</v>
      </c>
      <c r="BS578" s="114">
        <v>0</v>
      </c>
    </row>
    <row r="579" spans="1:71" s="1" customFormat="1" ht="15" x14ac:dyDescent="0.25">
      <c r="A579" s="1" t="str">
        <f>CONCATENATE(G579,"-",F579,"-",H579)</f>
        <v>999926386-Red-Cadet</v>
      </c>
      <c r="B579" s="1" t="str">
        <f>CONCATENATE(G579,"-",H579)</f>
        <v>999926386-Cadet</v>
      </c>
      <c r="C579" s="36" t="s">
        <v>955</v>
      </c>
      <c r="D579" s="36" t="s">
        <v>1061</v>
      </c>
      <c r="E579" s="36" t="s">
        <v>17</v>
      </c>
      <c r="F579" s="42" t="s">
        <v>136</v>
      </c>
      <c r="G579" s="128">
        <v>999926386</v>
      </c>
      <c r="H579" s="41" t="s">
        <v>18</v>
      </c>
      <c r="I579" s="34">
        <f>((L579)-J579)+T579</f>
        <v>38</v>
      </c>
      <c r="J579" s="36"/>
      <c r="K579" s="35"/>
      <c r="L579" s="34">
        <f>SUM(N579,O579,P579,Q579,R579,M579)</f>
        <v>0</v>
      </c>
      <c r="M579" s="34">
        <f>AJ579</f>
        <v>0</v>
      </c>
      <c r="N579" s="34">
        <f>SUM(AI579)</f>
        <v>0</v>
      </c>
      <c r="O579" s="34">
        <f>0</f>
        <v>0</v>
      </c>
      <c r="P579" s="34">
        <v>0</v>
      </c>
      <c r="Q579" s="34">
        <v>0</v>
      </c>
      <c r="R579" s="34">
        <f>AH579</f>
        <v>0</v>
      </c>
      <c r="S579" s="122"/>
      <c r="T579" s="41">
        <f>SUM(U579,AA579)</f>
        <v>38</v>
      </c>
      <c r="U579" s="41">
        <f>IF(SUM(V579:Y579)&gt;=250, 250,SUM(V579:Y579))</f>
        <v>38</v>
      </c>
      <c r="V579" s="41">
        <v>0</v>
      </c>
      <c r="W579" s="41">
        <v>0</v>
      </c>
      <c r="X579" s="41">
        <f>SUM(AL579,AN579,BO579,BS579)</f>
        <v>0</v>
      </c>
      <c r="Y579" s="41">
        <f>SUM(AO579:BN579)</f>
        <v>38</v>
      </c>
      <c r="Z579" s="41">
        <f>COUNTIF(AO579:BN579, "&gt;0")</f>
        <v>1</v>
      </c>
      <c r="AA579" s="41">
        <f>SUM(AB579:AF579)</f>
        <v>0</v>
      </c>
      <c r="AB579" s="41">
        <f>BP579+BQ579</f>
        <v>0</v>
      </c>
      <c r="AC579" s="41">
        <v>0</v>
      </c>
      <c r="AD579" s="41">
        <v>0</v>
      </c>
      <c r="AE579" s="41">
        <f>SUM(BR579)</f>
        <v>0</v>
      </c>
      <c r="AF579" s="41">
        <f>SUM(AM579)</f>
        <v>0</v>
      </c>
      <c r="AG579" s="122"/>
      <c r="AH579" s="36">
        <v>0</v>
      </c>
      <c r="AI579" s="126">
        <v>0</v>
      </c>
      <c r="AJ579" s="36">
        <v>0</v>
      </c>
      <c r="AK579" s="121"/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14">
        <v>0</v>
      </c>
      <c r="AR579" s="1">
        <v>0</v>
      </c>
      <c r="AS579" s="114">
        <v>0</v>
      </c>
      <c r="AT579" s="114">
        <v>0</v>
      </c>
      <c r="AU579" s="114">
        <v>0</v>
      </c>
      <c r="AV579" s="114">
        <v>0</v>
      </c>
      <c r="AW579" s="114">
        <v>38</v>
      </c>
      <c r="AX579" s="114">
        <v>0</v>
      </c>
      <c r="AY579" s="114">
        <v>0</v>
      </c>
      <c r="AZ579" s="114">
        <v>0</v>
      </c>
      <c r="BA579" s="114">
        <v>0</v>
      </c>
      <c r="BB579" s="114">
        <v>0</v>
      </c>
      <c r="BC579" s="114">
        <v>0</v>
      </c>
      <c r="BD579" s="115">
        <v>0</v>
      </c>
      <c r="BE579" s="114">
        <v>0</v>
      </c>
      <c r="BF579" s="114">
        <v>0</v>
      </c>
      <c r="BG579" s="114">
        <v>0</v>
      </c>
      <c r="BH579" s="114">
        <v>0</v>
      </c>
      <c r="BI579" s="114">
        <v>0</v>
      </c>
      <c r="BJ579" s="114">
        <v>0</v>
      </c>
      <c r="BK579" s="114">
        <v>0</v>
      </c>
      <c r="BL579" s="114">
        <v>0</v>
      </c>
      <c r="BM579" s="114">
        <v>0</v>
      </c>
      <c r="BN579" s="114">
        <v>0</v>
      </c>
      <c r="BO579" s="114">
        <v>0</v>
      </c>
      <c r="BP579" s="114">
        <v>0</v>
      </c>
      <c r="BQ579" s="114">
        <v>0</v>
      </c>
      <c r="BR579" s="114">
        <v>0</v>
      </c>
      <c r="BS579" s="114">
        <v>0</v>
      </c>
    </row>
    <row r="580" spans="1:71" s="1" customFormat="1" ht="15" x14ac:dyDescent="0.25">
      <c r="A580" s="1" t="str">
        <f>CONCATENATE(G580,"-",F580,"-",H580)</f>
        <v>999931237-Red-Cadet</v>
      </c>
      <c r="B580" s="1" t="str">
        <f>CONCATENATE(G580,"-",H580)</f>
        <v>999931237-Cadet</v>
      </c>
      <c r="C580" s="36" t="s">
        <v>1414</v>
      </c>
      <c r="D580" s="36" t="s">
        <v>1415</v>
      </c>
      <c r="E580" s="36" t="s">
        <v>17</v>
      </c>
      <c r="F580" s="42" t="s">
        <v>136</v>
      </c>
      <c r="G580" s="128">
        <v>999931237</v>
      </c>
      <c r="H580" s="41" t="s">
        <v>18</v>
      </c>
      <c r="I580" s="34">
        <f>((L580)-J580)+T580</f>
        <v>38</v>
      </c>
      <c r="J580" s="34">
        <f>L580/2</f>
        <v>0</v>
      </c>
      <c r="K580" s="37"/>
      <c r="L580" s="34">
        <f>SUM(N580,O580,P580,Q580,R580,M580)</f>
        <v>0</v>
      </c>
      <c r="M580" s="34">
        <f>AJ580</f>
        <v>0</v>
      </c>
      <c r="N580" s="34">
        <f>SUM(AI580)</f>
        <v>0</v>
      </c>
      <c r="O580" s="34">
        <f>0</f>
        <v>0</v>
      </c>
      <c r="P580" s="34">
        <v>0</v>
      </c>
      <c r="Q580" s="34">
        <v>0</v>
      </c>
      <c r="R580" s="34">
        <f>AH580</f>
        <v>0</v>
      </c>
      <c r="S580" s="122"/>
      <c r="T580" s="41">
        <f>SUM(U580,AA580)</f>
        <v>38</v>
      </c>
      <c r="U580" s="41">
        <f>IF(SUM(V580:Y580)&gt;=250, 250,SUM(V580:Y580))</f>
        <v>38</v>
      </c>
      <c r="V580" s="41">
        <v>0</v>
      </c>
      <c r="W580" s="41">
        <v>0</v>
      </c>
      <c r="X580" s="41">
        <f>SUM(AL580,AN580,BO580,BS580)</f>
        <v>0</v>
      </c>
      <c r="Y580" s="41">
        <f>SUM(AO580:BN580)</f>
        <v>38</v>
      </c>
      <c r="Z580" s="41">
        <f>COUNTIF(AO580:BN580, "&gt;0")</f>
        <v>1</v>
      </c>
      <c r="AA580" s="41">
        <f>SUM(AB580:AF580)</f>
        <v>0</v>
      </c>
      <c r="AB580" s="41">
        <f>BP580+BQ580</f>
        <v>0</v>
      </c>
      <c r="AC580" s="41">
        <v>0</v>
      </c>
      <c r="AD580" s="41">
        <v>0</v>
      </c>
      <c r="AE580" s="41">
        <f>SUM(BR580)</f>
        <v>0</v>
      </c>
      <c r="AF580" s="41">
        <f>SUM(AM580)</f>
        <v>0</v>
      </c>
      <c r="AG580" s="122"/>
      <c r="AH580" s="36">
        <v>0</v>
      </c>
      <c r="AI580" s="126">
        <v>0</v>
      </c>
      <c r="AJ580" s="36">
        <v>0</v>
      </c>
      <c r="AK580" s="121"/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14">
        <v>0</v>
      </c>
      <c r="AR580" s="1">
        <v>0</v>
      </c>
      <c r="AS580" s="114">
        <v>0</v>
      </c>
      <c r="AT580" s="114">
        <v>0</v>
      </c>
      <c r="AU580" s="114">
        <v>0</v>
      </c>
      <c r="AV580" s="114">
        <v>0</v>
      </c>
      <c r="AW580" s="114">
        <v>38</v>
      </c>
      <c r="AX580" s="114">
        <v>0</v>
      </c>
      <c r="AY580" s="114">
        <v>0</v>
      </c>
      <c r="AZ580" s="114">
        <v>0</v>
      </c>
      <c r="BA580" s="114">
        <v>0</v>
      </c>
      <c r="BB580" s="114">
        <v>0</v>
      </c>
      <c r="BC580" s="114">
        <v>0</v>
      </c>
      <c r="BD580" s="115">
        <v>0</v>
      </c>
      <c r="BE580" s="114">
        <v>0</v>
      </c>
      <c r="BF580" s="114">
        <v>0</v>
      </c>
      <c r="BG580" s="114">
        <v>0</v>
      </c>
      <c r="BH580" s="114">
        <v>0</v>
      </c>
      <c r="BI580" s="114">
        <v>0</v>
      </c>
      <c r="BJ580" s="114">
        <v>0</v>
      </c>
      <c r="BK580" s="114">
        <v>0</v>
      </c>
      <c r="BL580" s="114">
        <v>0</v>
      </c>
      <c r="BM580" s="114">
        <v>0</v>
      </c>
      <c r="BN580" s="114">
        <v>0</v>
      </c>
      <c r="BO580" s="114">
        <v>0</v>
      </c>
      <c r="BP580" s="114">
        <v>0</v>
      </c>
      <c r="BQ580" s="114">
        <v>0</v>
      </c>
      <c r="BR580" s="114">
        <v>0</v>
      </c>
      <c r="BS580" s="114">
        <v>0</v>
      </c>
    </row>
    <row r="581" spans="1:71" s="1" customFormat="1" ht="15" x14ac:dyDescent="0.25">
      <c r="A581" s="1" t="str">
        <f>CONCATENATE(G581,"-",F581,"-",H581)</f>
        <v>999933158-Red-Cadet</v>
      </c>
      <c r="B581" s="1" t="str">
        <f>CONCATENATE(G581,"-",H581)</f>
        <v>999933158-Cadet</v>
      </c>
      <c r="C581" s="36" t="s">
        <v>356</v>
      </c>
      <c r="D581" s="36" t="s">
        <v>2385</v>
      </c>
      <c r="E581" s="36" t="s">
        <v>17</v>
      </c>
      <c r="F581" s="42" t="s">
        <v>136</v>
      </c>
      <c r="G581" s="128">
        <v>999933158</v>
      </c>
      <c r="H581" s="41" t="s">
        <v>18</v>
      </c>
      <c r="I581" s="34">
        <f>((L581)-J581)+T581</f>
        <v>38</v>
      </c>
      <c r="J581" s="36"/>
      <c r="K581" s="35"/>
      <c r="L581" s="34">
        <f>SUM(N581,O581,P581,Q581,R581,M581)</f>
        <v>0</v>
      </c>
      <c r="M581" s="34">
        <f>AJ581</f>
        <v>0</v>
      </c>
      <c r="N581" s="34">
        <f>SUM(AI581)</f>
        <v>0</v>
      </c>
      <c r="O581" s="34">
        <f>0</f>
        <v>0</v>
      </c>
      <c r="P581" s="34">
        <v>0</v>
      </c>
      <c r="Q581" s="34">
        <v>0</v>
      </c>
      <c r="R581" s="34">
        <f>AH581</f>
        <v>0</v>
      </c>
      <c r="S581" s="122"/>
      <c r="T581" s="41">
        <f>SUM(U581,AA581)</f>
        <v>38</v>
      </c>
      <c r="U581" s="41">
        <f>IF(SUM(V581:Y581)&gt;=250, 250,SUM(V581:Y581))</f>
        <v>38</v>
      </c>
      <c r="V581" s="41">
        <v>0</v>
      </c>
      <c r="W581" s="41">
        <v>0</v>
      </c>
      <c r="X581" s="41">
        <f>SUM(AL581,AN581,BO581,BS581)</f>
        <v>0</v>
      </c>
      <c r="Y581" s="41">
        <f>SUM(AO581:BN581)</f>
        <v>38</v>
      </c>
      <c r="Z581" s="41">
        <f>COUNTIF(AO581:BN581, "&gt;0")</f>
        <v>1</v>
      </c>
      <c r="AA581" s="41">
        <f>SUM(AB581:AF581)</f>
        <v>0</v>
      </c>
      <c r="AB581" s="41">
        <f>BP581+BQ581</f>
        <v>0</v>
      </c>
      <c r="AC581" s="41">
        <v>0</v>
      </c>
      <c r="AD581" s="41">
        <v>0</v>
      </c>
      <c r="AE581" s="41">
        <f>SUM(BR581)</f>
        <v>0</v>
      </c>
      <c r="AF581" s="41">
        <f>SUM(AM581)</f>
        <v>0</v>
      </c>
      <c r="AG581" s="122"/>
      <c r="AH581" s="36">
        <v>0</v>
      </c>
      <c r="AI581" s="126">
        <v>0</v>
      </c>
      <c r="AJ581" s="36">
        <v>0</v>
      </c>
      <c r="AK581" s="121"/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14">
        <v>0</v>
      </c>
      <c r="AR581" s="1">
        <v>0</v>
      </c>
      <c r="AS581" s="114">
        <v>0</v>
      </c>
      <c r="AT581" s="114">
        <v>0</v>
      </c>
      <c r="AU581" s="114">
        <v>0</v>
      </c>
      <c r="AV581" s="114">
        <v>0</v>
      </c>
      <c r="AW581" s="114">
        <v>38</v>
      </c>
      <c r="AX581" s="114">
        <v>0</v>
      </c>
      <c r="AY581" s="114">
        <v>0</v>
      </c>
      <c r="AZ581" s="114">
        <v>0</v>
      </c>
      <c r="BA581" s="114">
        <v>0</v>
      </c>
      <c r="BB581" s="114">
        <v>0</v>
      </c>
      <c r="BC581" s="114">
        <v>0</v>
      </c>
      <c r="BD581" s="115">
        <v>0</v>
      </c>
      <c r="BE581" s="114">
        <v>0</v>
      </c>
      <c r="BF581" s="114">
        <v>0</v>
      </c>
      <c r="BG581" s="114">
        <v>0</v>
      </c>
      <c r="BH581" s="114">
        <v>0</v>
      </c>
      <c r="BI581" s="114">
        <v>0</v>
      </c>
      <c r="BJ581" s="114">
        <v>0</v>
      </c>
      <c r="BK581" s="114">
        <v>0</v>
      </c>
      <c r="BL581" s="114">
        <v>0</v>
      </c>
      <c r="BM581" s="114">
        <v>0</v>
      </c>
      <c r="BN581" s="114">
        <v>0</v>
      </c>
      <c r="BO581" s="114">
        <v>0</v>
      </c>
      <c r="BP581" s="114">
        <v>0</v>
      </c>
      <c r="BQ581" s="114">
        <v>0</v>
      </c>
      <c r="BR581" s="114">
        <v>0</v>
      </c>
      <c r="BS581" s="114">
        <v>0</v>
      </c>
    </row>
    <row r="582" spans="1:71" s="1" customFormat="1" ht="15" x14ac:dyDescent="0.25">
      <c r="A582" s="1" t="str">
        <f>CONCATENATE(G582,"-",F582,"-",H582)</f>
        <v>999933203-Red-Cadet</v>
      </c>
      <c r="B582" s="1" t="str">
        <f>CONCATENATE(G582,"-",H582)</f>
        <v>999933203-Cadet</v>
      </c>
      <c r="C582" s="36" t="s">
        <v>922</v>
      </c>
      <c r="D582" s="36" t="s">
        <v>1101</v>
      </c>
      <c r="E582" s="36" t="s">
        <v>17</v>
      </c>
      <c r="F582" s="42" t="s">
        <v>136</v>
      </c>
      <c r="G582" s="128">
        <v>999933203</v>
      </c>
      <c r="H582" s="41" t="s">
        <v>18</v>
      </c>
      <c r="I582" s="34">
        <f>((L582)-J582)+T582</f>
        <v>38</v>
      </c>
      <c r="J582" s="36"/>
      <c r="K582" s="35"/>
      <c r="L582" s="34">
        <f>SUM(N582,O582,P582,Q582,R582,M582)</f>
        <v>0</v>
      </c>
      <c r="M582" s="34">
        <f>AJ582</f>
        <v>0</v>
      </c>
      <c r="N582" s="34">
        <f>SUM(AI582)</f>
        <v>0</v>
      </c>
      <c r="O582" s="34">
        <f>0</f>
        <v>0</v>
      </c>
      <c r="P582" s="34">
        <v>0</v>
      </c>
      <c r="Q582" s="34">
        <v>0</v>
      </c>
      <c r="R582" s="34">
        <f>AH582</f>
        <v>0</v>
      </c>
      <c r="S582" s="122"/>
      <c r="T582" s="41">
        <f>SUM(U582,AA582)</f>
        <v>38</v>
      </c>
      <c r="U582" s="41">
        <f>IF(SUM(V582:Y582)&gt;=250, 250,SUM(V582:Y582))</f>
        <v>38</v>
      </c>
      <c r="V582" s="41">
        <v>0</v>
      </c>
      <c r="W582" s="41">
        <v>0</v>
      </c>
      <c r="X582" s="41">
        <f>SUM(AL582,AN582,BO582,BS582)</f>
        <v>0</v>
      </c>
      <c r="Y582" s="41">
        <f>SUM(AO582:BN582)</f>
        <v>38</v>
      </c>
      <c r="Z582" s="41">
        <f>COUNTIF(AO582:BN582, "&gt;0")</f>
        <v>1</v>
      </c>
      <c r="AA582" s="41">
        <f>SUM(AB582:AF582)</f>
        <v>0</v>
      </c>
      <c r="AB582" s="41">
        <f>BP582+BQ582</f>
        <v>0</v>
      </c>
      <c r="AC582" s="41">
        <v>0</v>
      </c>
      <c r="AD582" s="41">
        <v>0</v>
      </c>
      <c r="AE582" s="41">
        <f>SUM(BR582)</f>
        <v>0</v>
      </c>
      <c r="AF582" s="41">
        <f>SUM(AM582)</f>
        <v>0</v>
      </c>
      <c r="AG582" s="122"/>
      <c r="AH582" s="36">
        <v>0</v>
      </c>
      <c r="AI582" s="126">
        <v>0</v>
      </c>
      <c r="AJ582" s="36">
        <v>0</v>
      </c>
      <c r="AK582" s="121"/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14">
        <v>0</v>
      </c>
      <c r="AR582" s="1">
        <v>0</v>
      </c>
      <c r="AS582" s="114">
        <v>0</v>
      </c>
      <c r="AT582" s="114">
        <v>0</v>
      </c>
      <c r="AU582" s="114">
        <v>0</v>
      </c>
      <c r="AV582" s="114">
        <v>0</v>
      </c>
      <c r="AW582" s="114">
        <v>38</v>
      </c>
      <c r="AX582" s="114">
        <v>0</v>
      </c>
      <c r="AY582" s="114">
        <v>0</v>
      </c>
      <c r="AZ582" s="114">
        <v>0</v>
      </c>
      <c r="BA582" s="114">
        <v>0</v>
      </c>
      <c r="BB582" s="114">
        <v>0</v>
      </c>
      <c r="BC582" s="114">
        <v>0</v>
      </c>
      <c r="BD582" s="115">
        <v>0</v>
      </c>
      <c r="BE582" s="114">
        <v>0</v>
      </c>
      <c r="BF582" s="114">
        <v>0</v>
      </c>
      <c r="BG582" s="114">
        <v>0</v>
      </c>
      <c r="BH582" s="114">
        <v>0</v>
      </c>
      <c r="BI582" s="114">
        <v>0</v>
      </c>
      <c r="BJ582" s="114">
        <v>0</v>
      </c>
      <c r="BK582" s="114">
        <v>0</v>
      </c>
      <c r="BL582" s="114">
        <v>0</v>
      </c>
      <c r="BM582" s="114">
        <v>0</v>
      </c>
      <c r="BN582" s="114">
        <v>0</v>
      </c>
      <c r="BO582" s="114">
        <v>0</v>
      </c>
      <c r="BP582" s="114">
        <v>0</v>
      </c>
      <c r="BQ582" s="114">
        <v>0</v>
      </c>
      <c r="BR582" s="114">
        <v>0</v>
      </c>
      <c r="BS582" s="114">
        <v>0</v>
      </c>
    </row>
    <row r="583" spans="1:71" s="1" customFormat="1" ht="15" x14ac:dyDescent="0.25">
      <c r="A583" s="1" t="str">
        <f>CONCATENATE(G583,"-",F583,"-",H583)</f>
        <v>999934336-Red-Cadet</v>
      </c>
      <c r="B583" s="1" t="str">
        <f>CONCATENATE(G583,"-",H583)</f>
        <v>999934336-Cadet</v>
      </c>
      <c r="C583" s="36" t="s">
        <v>313</v>
      </c>
      <c r="D583" s="36" t="s">
        <v>1750</v>
      </c>
      <c r="E583" s="36" t="s">
        <v>17</v>
      </c>
      <c r="F583" s="42" t="s">
        <v>136</v>
      </c>
      <c r="G583" s="36">
        <v>999934336</v>
      </c>
      <c r="H583" s="36" t="s">
        <v>18</v>
      </c>
      <c r="I583" s="34">
        <f>((L583)-J583)+T583</f>
        <v>38</v>
      </c>
      <c r="J583" s="36"/>
      <c r="K583" s="35"/>
      <c r="L583" s="34">
        <f>SUM(N583,O583,P583,Q583,R583,M583)</f>
        <v>0</v>
      </c>
      <c r="M583" s="34">
        <f>AJ583</f>
        <v>0</v>
      </c>
      <c r="N583" s="34">
        <f>SUM(AI583)</f>
        <v>0</v>
      </c>
      <c r="O583" s="34">
        <f>0</f>
        <v>0</v>
      </c>
      <c r="P583" s="34">
        <v>0</v>
      </c>
      <c r="Q583" s="34">
        <v>0</v>
      </c>
      <c r="R583" s="34">
        <f>AH583</f>
        <v>0</v>
      </c>
      <c r="S583" s="122"/>
      <c r="T583" s="41">
        <f>SUM(U583,AA583)</f>
        <v>38</v>
      </c>
      <c r="U583" s="41">
        <f>IF(SUM(V583:Y583)&gt;=250, 250,SUM(V583:Y583))</f>
        <v>38</v>
      </c>
      <c r="V583" s="41">
        <v>0</v>
      </c>
      <c r="W583" s="41">
        <v>0</v>
      </c>
      <c r="X583" s="41">
        <f>SUM(AL583,AN583,BO583,BS583)</f>
        <v>0</v>
      </c>
      <c r="Y583" s="41">
        <f>SUM(AO583:BN583)</f>
        <v>38</v>
      </c>
      <c r="Z583" s="41">
        <f>COUNTIF(AO583:BN583, "&gt;0")</f>
        <v>1</v>
      </c>
      <c r="AA583" s="41">
        <f>SUM(AB583:AF583)</f>
        <v>0</v>
      </c>
      <c r="AB583" s="41">
        <f>BP583+BQ583</f>
        <v>0</v>
      </c>
      <c r="AC583" s="41">
        <v>0</v>
      </c>
      <c r="AD583" s="41">
        <v>0</v>
      </c>
      <c r="AE583" s="41">
        <f>SUM(BR583)</f>
        <v>0</v>
      </c>
      <c r="AF583" s="41">
        <f>SUM(AM583)</f>
        <v>0</v>
      </c>
      <c r="AG583" s="122"/>
      <c r="AH583" s="36">
        <v>0</v>
      </c>
      <c r="AI583" s="126">
        <v>0</v>
      </c>
      <c r="AJ583" s="36">
        <v>0</v>
      </c>
      <c r="AK583" s="121"/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14">
        <v>0</v>
      </c>
      <c r="AR583" s="1">
        <v>0</v>
      </c>
      <c r="AS583" s="114">
        <v>0</v>
      </c>
      <c r="AT583" s="114">
        <v>0</v>
      </c>
      <c r="AU583" s="114">
        <v>0</v>
      </c>
      <c r="AV583" s="114">
        <v>0</v>
      </c>
      <c r="AW583" s="114">
        <v>0</v>
      </c>
      <c r="AX583" s="114">
        <v>0</v>
      </c>
      <c r="AY583" s="114">
        <v>0</v>
      </c>
      <c r="AZ583" s="114">
        <v>0</v>
      </c>
      <c r="BA583" s="114">
        <v>0</v>
      </c>
      <c r="BB583" s="114">
        <v>0</v>
      </c>
      <c r="BC583" s="114">
        <v>0</v>
      </c>
      <c r="BD583" s="115">
        <v>0</v>
      </c>
      <c r="BE583" s="114">
        <v>0</v>
      </c>
      <c r="BF583" s="114">
        <v>0</v>
      </c>
      <c r="BG583" s="114">
        <v>38</v>
      </c>
      <c r="BH583" s="114">
        <v>0</v>
      </c>
      <c r="BI583" s="114">
        <v>0</v>
      </c>
      <c r="BJ583" s="114">
        <v>0</v>
      </c>
      <c r="BK583" s="114">
        <v>0</v>
      </c>
      <c r="BL583" s="114">
        <v>0</v>
      </c>
      <c r="BM583" s="114">
        <v>0</v>
      </c>
      <c r="BN583" s="114">
        <v>0</v>
      </c>
      <c r="BO583" s="114">
        <v>0</v>
      </c>
      <c r="BP583" s="114">
        <v>0</v>
      </c>
      <c r="BQ583" s="114">
        <v>0</v>
      </c>
      <c r="BR583" s="114">
        <v>0</v>
      </c>
      <c r="BS583" s="114">
        <v>0</v>
      </c>
    </row>
    <row r="584" spans="1:71" s="1" customFormat="1" ht="15" x14ac:dyDescent="0.25">
      <c r="A584" s="1" t="str">
        <f>CONCATENATE(G584,"-",F584,"-",H584)</f>
        <v>999935067-Red-Cadet</v>
      </c>
      <c r="B584" s="1" t="str">
        <f>CONCATENATE(G584,"-",H584)</f>
        <v>999935067-Cadet</v>
      </c>
      <c r="C584" s="36" t="s">
        <v>2540</v>
      </c>
      <c r="D584" s="36" t="s">
        <v>2308</v>
      </c>
      <c r="E584" s="36" t="s">
        <v>17</v>
      </c>
      <c r="F584" s="42" t="s">
        <v>136</v>
      </c>
      <c r="G584" s="128">
        <v>999935067</v>
      </c>
      <c r="H584" s="41" t="s">
        <v>18</v>
      </c>
      <c r="I584" s="34">
        <f>((L584)-J584)+T584</f>
        <v>38</v>
      </c>
      <c r="J584" s="36"/>
      <c r="K584" s="35"/>
      <c r="L584" s="34">
        <f>SUM(N584,O584,P584,Q584,R584,M584)</f>
        <v>0</v>
      </c>
      <c r="M584" s="34">
        <f>AJ584</f>
        <v>0</v>
      </c>
      <c r="N584" s="34">
        <f>SUM(AI584)</f>
        <v>0</v>
      </c>
      <c r="O584" s="34">
        <f>0</f>
        <v>0</v>
      </c>
      <c r="P584" s="34">
        <v>0</v>
      </c>
      <c r="Q584" s="34">
        <v>0</v>
      </c>
      <c r="R584" s="34">
        <f>AH584</f>
        <v>0</v>
      </c>
      <c r="S584" s="122"/>
      <c r="T584" s="41">
        <f>SUM(U584,AA584)</f>
        <v>38</v>
      </c>
      <c r="U584" s="41">
        <f>IF(SUM(V584:Y584)&gt;=250, 250,SUM(V584:Y584))</f>
        <v>38</v>
      </c>
      <c r="V584" s="41">
        <v>0</v>
      </c>
      <c r="W584" s="41">
        <v>0</v>
      </c>
      <c r="X584" s="41">
        <f>SUM(AL584,AN584,BO584,BS584)</f>
        <v>0</v>
      </c>
      <c r="Y584" s="41">
        <f>SUM(AO584:BN584)</f>
        <v>38</v>
      </c>
      <c r="Z584" s="41">
        <f>COUNTIF(AO584:BN584, "&gt;0")</f>
        <v>1</v>
      </c>
      <c r="AA584" s="41">
        <f>SUM(AB584:AF584)</f>
        <v>0</v>
      </c>
      <c r="AB584" s="41">
        <f>BP584+BQ584</f>
        <v>0</v>
      </c>
      <c r="AC584" s="41">
        <v>0</v>
      </c>
      <c r="AD584" s="41">
        <v>0</v>
      </c>
      <c r="AE584" s="41">
        <f>SUM(BR584)</f>
        <v>0</v>
      </c>
      <c r="AF584" s="41">
        <f>SUM(AM584)</f>
        <v>0</v>
      </c>
      <c r="AG584" s="122"/>
      <c r="AH584" s="36">
        <v>0</v>
      </c>
      <c r="AI584" s="126">
        <v>0</v>
      </c>
      <c r="AJ584" s="36">
        <v>0</v>
      </c>
      <c r="AK584" s="121"/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14">
        <v>0</v>
      </c>
      <c r="AR584" s="1">
        <v>0</v>
      </c>
      <c r="AS584" s="114">
        <v>0</v>
      </c>
      <c r="AT584" s="114">
        <v>0</v>
      </c>
      <c r="AU584" s="114">
        <v>0</v>
      </c>
      <c r="AV584" s="114">
        <v>0</v>
      </c>
      <c r="AW584" s="114">
        <v>38</v>
      </c>
      <c r="AX584" s="114">
        <v>0</v>
      </c>
      <c r="AY584" s="114">
        <v>0</v>
      </c>
      <c r="AZ584" s="114">
        <v>0</v>
      </c>
      <c r="BA584" s="114">
        <v>0</v>
      </c>
      <c r="BB584" s="114">
        <v>0</v>
      </c>
      <c r="BC584" s="114">
        <v>0</v>
      </c>
      <c r="BD584" s="115">
        <v>0</v>
      </c>
      <c r="BE584" s="114">
        <v>0</v>
      </c>
      <c r="BF584" s="114">
        <v>0</v>
      </c>
      <c r="BG584" s="114">
        <v>0</v>
      </c>
      <c r="BH584" s="114">
        <v>0</v>
      </c>
      <c r="BI584" s="114">
        <v>0</v>
      </c>
      <c r="BJ584" s="114">
        <v>0</v>
      </c>
      <c r="BK584" s="114">
        <v>0</v>
      </c>
      <c r="BL584" s="114">
        <v>0</v>
      </c>
      <c r="BM584" s="114">
        <v>0</v>
      </c>
      <c r="BN584" s="114">
        <v>0</v>
      </c>
      <c r="BO584" s="114">
        <v>0</v>
      </c>
      <c r="BP584" s="114">
        <v>0</v>
      </c>
      <c r="BQ584" s="114">
        <v>0</v>
      </c>
      <c r="BR584" s="114">
        <v>0</v>
      </c>
      <c r="BS584" s="114">
        <v>0</v>
      </c>
    </row>
    <row r="585" spans="1:71" s="1" customFormat="1" ht="15" x14ac:dyDescent="0.25">
      <c r="A585" s="1" t="str">
        <f>CONCATENATE(G585,"-",F585,"-",H585)</f>
        <v>999926052-Red-Cadet</v>
      </c>
      <c r="B585" s="1" t="str">
        <f>CONCATENATE(G585,"-",H585)</f>
        <v>999926052-Cadet</v>
      </c>
      <c r="C585" s="36" t="s">
        <v>185</v>
      </c>
      <c r="D585" s="36" t="s">
        <v>1828</v>
      </c>
      <c r="E585" s="36" t="s">
        <v>17</v>
      </c>
      <c r="F585" s="42" t="s">
        <v>136</v>
      </c>
      <c r="G585" s="128">
        <v>999926052</v>
      </c>
      <c r="H585" s="41" t="s">
        <v>18</v>
      </c>
      <c r="I585" s="34">
        <f>((L585)-J585)+T585</f>
        <v>37.5</v>
      </c>
      <c r="J585" s="34">
        <f>L585/2</f>
        <v>0</v>
      </c>
      <c r="K585" s="37"/>
      <c r="L585" s="34">
        <f>SUM(N585,O585,P585,Q585,R585,M585)</f>
        <v>0</v>
      </c>
      <c r="M585" s="34">
        <f>AJ585</f>
        <v>0</v>
      </c>
      <c r="N585" s="34">
        <f>SUM(AI585)</f>
        <v>0</v>
      </c>
      <c r="O585" s="34">
        <f>0</f>
        <v>0</v>
      </c>
      <c r="P585" s="34">
        <v>0</v>
      </c>
      <c r="Q585" s="34">
        <v>0</v>
      </c>
      <c r="R585" s="34">
        <f>AH585</f>
        <v>0</v>
      </c>
      <c r="S585" s="122"/>
      <c r="T585" s="41">
        <f>SUM(U585,AA585)</f>
        <v>37.5</v>
      </c>
      <c r="U585" s="41">
        <f>IF(SUM(V585:Y585)&gt;=250, 250,SUM(V585:Y585))</f>
        <v>37.5</v>
      </c>
      <c r="V585" s="41">
        <v>0</v>
      </c>
      <c r="W585" s="41">
        <v>0</v>
      </c>
      <c r="X585" s="41">
        <f>SUM(AL585,AN585,BO585,BS585)</f>
        <v>37.5</v>
      </c>
      <c r="Y585" s="41">
        <f>SUM(AO585:BN585)</f>
        <v>0</v>
      </c>
      <c r="Z585" s="41">
        <f>COUNTIF(AO585:BN585, "&gt;0")</f>
        <v>0</v>
      </c>
      <c r="AA585" s="41">
        <f>SUM(AB585:AF585)</f>
        <v>0</v>
      </c>
      <c r="AB585" s="41">
        <f>BP585+BQ585</f>
        <v>0</v>
      </c>
      <c r="AC585" s="41">
        <v>0</v>
      </c>
      <c r="AD585" s="41">
        <v>0</v>
      </c>
      <c r="AE585" s="41">
        <f>SUM(BR585)</f>
        <v>0</v>
      </c>
      <c r="AF585" s="41">
        <f>SUM(AM585)</f>
        <v>0</v>
      </c>
      <c r="AG585" s="122"/>
      <c r="AH585" s="36">
        <v>0</v>
      </c>
      <c r="AI585" s="126">
        <v>0</v>
      </c>
      <c r="AJ585" s="36">
        <v>0</v>
      </c>
      <c r="AK585" s="121"/>
      <c r="AL585" s="1">
        <v>37.5</v>
      </c>
      <c r="AM585" s="1">
        <v>0</v>
      </c>
      <c r="AN585" s="1">
        <v>0</v>
      </c>
      <c r="AO585" s="1">
        <v>0</v>
      </c>
      <c r="AP585" s="1">
        <v>0</v>
      </c>
      <c r="AQ585" s="114">
        <v>0</v>
      </c>
      <c r="AR585" s="1">
        <v>0</v>
      </c>
      <c r="AS585" s="114">
        <v>0</v>
      </c>
      <c r="AT585" s="114">
        <v>0</v>
      </c>
      <c r="AU585" s="114">
        <v>0</v>
      </c>
      <c r="AV585" s="114">
        <v>0</v>
      </c>
      <c r="AW585" s="114">
        <v>0</v>
      </c>
      <c r="AX585" s="114">
        <v>0</v>
      </c>
      <c r="AY585" s="114">
        <v>0</v>
      </c>
      <c r="AZ585" s="114">
        <v>0</v>
      </c>
      <c r="BA585" s="114">
        <v>0</v>
      </c>
      <c r="BB585" s="114">
        <v>0</v>
      </c>
      <c r="BC585" s="114">
        <v>0</v>
      </c>
      <c r="BD585" s="115">
        <v>0</v>
      </c>
      <c r="BE585" s="114">
        <v>0</v>
      </c>
      <c r="BF585" s="114">
        <v>0</v>
      </c>
      <c r="BG585" s="114">
        <v>0</v>
      </c>
      <c r="BH585" s="114">
        <v>0</v>
      </c>
      <c r="BI585" s="114">
        <v>0</v>
      </c>
      <c r="BJ585" s="114">
        <v>0</v>
      </c>
      <c r="BK585" s="114">
        <v>0</v>
      </c>
      <c r="BL585" s="114">
        <v>0</v>
      </c>
      <c r="BM585" s="114">
        <v>0</v>
      </c>
      <c r="BN585" s="114">
        <v>0</v>
      </c>
      <c r="BO585" s="114">
        <v>0</v>
      </c>
      <c r="BP585" s="114">
        <v>0</v>
      </c>
      <c r="BQ585" s="114">
        <v>0</v>
      </c>
      <c r="BR585" s="114">
        <v>0</v>
      </c>
      <c r="BS585" s="114">
        <v>0</v>
      </c>
    </row>
    <row r="586" spans="1:71" s="1" customFormat="1" ht="15" x14ac:dyDescent="0.25">
      <c r="A586" s="1" t="str">
        <f>CONCATENATE(G586,"-",F586,"-",H586)</f>
        <v>999934993-Red-Cadet</v>
      </c>
      <c r="B586" s="1" t="str">
        <f>CONCATENATE(G586,"-",H586)</f>
        <v>999934993-Cadet</v>
      </c>
      <c r="C586" s="36" t="s">
        <v>2254</v>
      </c>
      <c r="D586" s="36" t="s">
        <v>2255</v>
      </c>
      <c r="E586" s="36" t="s">
        <v>17</v>
      </c>
      <c r="F586" s="42" t="s">
        <v>136</v>
      </c>
      <c r="G586" s="128">
        <v>999934993</v>
      </c>
      <c r="H586" s="41" t="s">
        <v>18</v>
      </c>
      <c r="I586" s="34">
        <f>((L586)-J586)+T586</f>
        <v>34</v>
      </c>
      <c r="J586" s="36"/>
      <c r="K586" s="35"/>
      <c r="L586" s="34">
        <f>SUM(N586,O586,P586,Q586,R586,M586)</f>
        <v>0</v>
      </c>
      <c r="M586" s="34">
        <f>AJ586</f>
        <v>0</v>
      </c>
      <c r="N586" s="34">
        <f>SUM(AI586)</f>
        <v>0</v>
      </c>
      <c r="O586" s="34">
        <f>0</f>
        <v>0</v>
      </c>
      <c r="P586" s="34">
        <v>0</v>
      </c>
      <c r="Q586" s="34">
        <v>0</v>
      </c>
      <c r="R586" s="34">
        <f>AH586</f>
        <v>0</v>
      </c>
      <c r="S586" s="122"/>
      <c r="T586" s="41">
        <f>SUM(U586,AA586)</f>
        <v>34</v>
      </c>
      <c r="U586" s="41">
        <f>IF(SUM(V586:Y586)&gt;=250, 250,SUM(V586:Y586))</f>
        <v>34</v>
      </c>
      <c r="V586" s="41">
        <v>0</v>
      </c>
      <c r="W586" s="41">
        <v>0</v>
      </c>
      <c r="X586" s="41">
        <f>SUM(AL586,AN586,BO586,BS586)</f>
        <v>0</v>
      </c>
      <c r="Y586" s="41">
        <f>SUM(AO586:BN586)</f>
        <v>34</v>
      </c>
      <c r="Z586" s="41">
        <f>COUNTIF(AO586:BN586, "&gt;0")</f>
        <v>1</v>
      </c>
      <c r="AA586" s="41">
        <f>SUM(AB586:AF586)</f>
        <v>0</v>
      </c>
      <c r="AB586" s="41">
        <f>BP586+BQ586</f>
        <v>0</v>
      </c>
      <c r="AC586" s="41">
        <v>0</v>
      </c>
      <c r="AD586" s="41">
        <v>0</v>
      </c>
      <c r="AE586" s="41">
        <f>SUM(BR586)</f>
        <v>0</v>
      </c>
      <c r="AF586" s="41">
        <f>SUM(AM586)</f>
        <v>0</v>
      </c>
      <c r="AG586" s="122"/>
      <c r="AH586" s="36">
        <v>0</v>
      </c>
      <c r="AI586" s="126">
        <v>0</v>
      </c>
      <c r="AJ586" s="36">
        <v>0</v>
      </c>
      <c r="AK586" s="121"/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14">
        <v>0</v>
      </c>
      <c r="AR586" s="1">
        <v>0</v>
      </c>
      <c r="AS586" s="114">
        <v>0</v>
      </c>
      <c r="AT586" s="114">
        <v>34</v>
      </c>
      <c r="AU586" s="114">
        <v>0</v>
      </c>
      <c r="AV586" s="114">
        <v>0</v>
      </c>
      <c r="AW586" s="114">
        <v>0</v>
      </c>
      <c r="AX586" s="114">
        <v>0</v>
      </c>
      <c r="AY586" s="114">
        <v>0</v>
      </c>
      <c r="AZ586" s="114">
        <v>0</v>
      </c>
      <c r="BA586" s="114">
        <v>0</v>
      </c>
      <c r="BB586" s="114">
        <v>0</v>
      </c>
      <c r="BC586" s="114">
        <v>0</v>
      </c>
      <c r="BD586" s="115">
        <v>0</v>
      </c>
      <c r="BE586" s="114">
        <v>0</v>
      </c>
      <c r="BF586" s="114">
        <v>0</v>
      </c>
      <c r="BG586" s="114">
        <v>0</v>
      </c>
      <c r="BH586" s="114">
        <v>0</v>
      </c>
      <c r="BI586" s="114">
        <v>0</v>
      </c>
      <c r="BJ586" s="114">
        <v>0</v>
      </c>
      <c r="BK586" s="114">
        <v>0</v>
      </c>
      <c r="BL586" s="114">
        <v>0</v>
      </c>
      <c r="BM586" s="114">
        <v>0</v>
      </c>
      <c r="BN586" s="114">
        <v>0</v>
      </c>
      <c r="BO586" s="114">
        <v>0</v>
      </c>
      <c r="BP586" s="114">
        <v>0</v>
      </c>
      <c r="BQ586" s="114">
        <v>0</v>
      </c>
      <c r="BR586" s="114">
        <v>0</v>
      </c>
      <c r="BS586" s="114">
        <v>0</v>
      </c>
    </row>
    <row r="587" spans="1:71" s="1" customFormat="1" ht="15" x14ac:dyDescent="0.25">
      <c r="A587" s="1" t="str">
        <f>CONCATENATE(G587,"-",F587,"-",H587)</f>
        <v>999917451-Red-Cadet</v>
      </c>
      <c r="B587" s="1" t="str">
        <f>CONCATENATE(G587,"-",H587)</f>
        <v>999917451-Cadet</v>
      </c>
      <c r="C587" s="36" t="s">
        <v>2542</v>
      </c>
      <c r="D587" s="36" t="s">
        <v>2543</v>
      </c>
      <c r="E587" s="36" t="s">
        <v>17</v>
      </c>
      <c r="F587" s="42" t="s">
        <v>136</v>
      </c>
      <c r="G587" s="128">
        <v>999917451</v>
      </c>
      <c r="H587" s="41" t="s">
        <v>18</v>
      </c>
      <c r="I587" s="34">
        <f>((L587)-J587)+T587</f>
        <v>28</v>
      </c>
      <c r="J587" s="36"/>
      <c r="K587" s="35"/>
      <c r="L587" s="34">
        <f>SUM(N587,O587,P587,Q587,R587,M587)</f>
        <v>0</v>
      </c>
      <c r="M587" s="34">
        <f>AJ587</f>
        <v>0</v>
      </c>
      <c r="N587" s="34">
        <f>SUM(AI587)</f>
        <v>0</v>
      </c>
      <c r="O587" s="34">
        <f>0</f>
        <v>0</v>
      </c>
      <c r="P587" s="34">
        <v>0</v>
      </c>
      <c r="Q587" s="34">
        <v>0</v>
      </c>
      <c r="R587" s="34">
        <f>AH587</f>
        <v>0</v>
      </c>
      <c r="S587" s="122"/>
      <c r="T587" s="41">
        <f>SUM(U587,AA587)</f>
        <v>28</v>
      </c>
      <c r="U587" s="41">
        <f>IF(SUM(V587:Y587)&gt;=250, 250,SUM(V587:Y587))</f>
        <v>28</v>
      </c>
      <c r="V587" s="41">
        <v>0</v>
      </c>
      <c r="W587" s="41">
        <v>0</v>
      </c>
      <c r="X587" s="41">
        <f>SUM(AL587,AN587,BO587,BS587)</f>
        <v>0</v>
      </c>
      <c r="Y587" s="41">
        <f>SUM(AO587:BN587)</f>
        <v>28</v>
      </c>
      <c r="Z587" s="41">
        <f>COUNTIF(AO587:BN587, "&gt;0")</f>
        <v>1</v>
      </c>
      <c r="AA587" s="41">
        <f>SUM(AB587:AF587)</f>
        <v>0</v>
      </c>
      <c r="AB587" s="41">
        <f>BP587+BQ587</f>
        <v>0</v>
      </c>
      <c r="AC587" s="41">
        <v>0</v>
      </c>
      <c r="AD587" s="41">
        <v>0</v>
      </c>
      <c r="AE587" s="41">
        <f>SUM(BR587)</f>
        <v>0</v>
      </c>
      <c r="AF587" s="41">
        <f>SUM(AM587)</f>
        <v>0</v>
      </c>
      <c r="AG587" s="122"/>
      <c r="AH587" s="36">
        <v>0</v>
      </c>
      <c r="AI587" s="126">
        <v>0</v>
      </c>
      <c r="AJ587" s="36">
        <v>0</v>
      </c>
      <c r="AK587" s="121"/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14">
        <v>0</v>
      </c>
      <c r="AR587" s="1">
        <v>0</v>
      </c>
      <c r="AS587" s="114">
        <v>0</v>
      </c>
      <c r="AT587" s="114">
        <v>0</v>
      </c>
      <c r="AU587" s="114">
        <v>0</v>
      </c>
      <c r="AV587" s="114">
        <v>0</v>
      </c>
      <c r="AW587" s="114">
        <v>28</v>
      </c>
      <c r="AX587" s="114">
        <v>0</v>
      </c>
      <c r="AY587" s="114">
        <v>0</v>
      </c>
      <c r="AZ587" s="114">
        <v>0</v>
      </c>
      <c r="BA587" s="114">
        <v>0</v>
      </c>
      <c r="BB587" s="114">
        <v>0</v>
      </c>
      <c r="BC587" s="114">
        <v>0</v>
      </c>
      <c r="BD587" s="115">
        <v>0</v>
      </c>
      <c r="BE587" s="114">
        <v>0</v>
      </c>
      <c r="BF587" s="114">
        <v>0</v>
      </c>
      <c r="BG587" s="114">
        <v>0</v>
      </c>
      <c r="BH587" s="114">
        <v>0</v>
      </c>
      <c r="BI587" s="114">
        <v>0</v>
      </c>
      <c r="BJ587" s="114">
        <v>0</v>
      </c>
      <c r="BK587" s="114">
        <v>0</v>
      </c>
      <c r="BL587" s="114">
        <v>0</v>
      </c>
      <c r="BM587" s="114">
        <v>0</v>
      </c>
      <c r="BN587" s="114">
        <v>0</v>
      </c>
      <c r="BO587" s="114">
        <v>0</v>
      </c>
      <c r="BP587" s="114">
        <v>0</v>
      </c>
      <c r="BQ587" s="114">
        <v>0</v>
      </c>
      <c r="BR587" s="114">
        <v>0</v>
      </c>
      <c r="BS587" s="114">
        <v>0</v>
      </c>
    </row>
    <row r="588" spans="1:71" s="1" customFormat="1" ht="15" x14ac:dyDescent="0.25">
      <c r="A588" s="1" t="str">
        <f>CONCATENATE(G588,"-",F588,"-",H588)</f>
        <v>999920362-Red-Cadet</v>
      </c>
      <c r="B588" s="1" t="str">
        <f>CONCATENATE(G588,"-",H588)</f>
        <v>999920362-Cadet</v>
      </c>
      <c r="C588" s="36" t="s">
        <v>2544</v>
      </c>
      <c r="D588" s="36" t="s">
        <v>701</v>
      </c>
      <c r="E588" s="36" t="s">
        <v>17</v>
      </c>
      <c r="F588" s="42" t="s">
        <v>136</v>
      </c>
      <c r="G588" s="128">
        <v>999920362</v>
      </c>
      <c r="H588" s="41" t="s">
        <v>18</v>
      </c>
      <c r="I588" s="34">
        <f>((L588)-J588)+T588</f>
        <v>28</v>
      </c>
      <c r="J588" s="36"/>
      <c r="K588" s="35"/>
      <c r="L588" s="34">
        <f>SUM(N588,O588,P588,Q588,R588,M588)</f>
        <v>0</v>
      </c>
      <c r="M588" s="34">
        <f>AJ588</f>
        <v>0</v>
      </c>
      <c r="N588" s="34">
        <f>SUM(AI588)</f>
        <v>0</v>
      </c>
      <c r="O588" s="34">
        <f>0</f>
        <v>0</v>
      </c>
      <c r="P588" s="34">
        <v>0</v>
      </c>
      <c r="Q588" s="34">
        <v>0</v>
      </c>
      <c r="R588" s="34">
        <f>AH588</f>
        <v>0</v>
      </c>
      <c r="S588" s="122"/>
      <c r="T588" s="41">
        <f>SUM(U588,AA588)</f>
        <v>28</v>
      </c>
      <c r="U588" s="41">
        <f>IF(SUM(V588:Y588)&gt;=250, 250,SUM(V588:Y588))</f>
        <v>28</v>
      </c>
      <c r="V588" s="41">
        <v>0</v>
      </c>
      <c r="W588" s="41">
        <v>0</v>
      </c>
      <c r="X588" s="41">
        <f>SUM(AL588,AN588,BO588,BS588)</f>
        <v>0</v>
      </c>
      <c r="Y588" s="41">
        <f>SUM(AO588:BN588)</f>
        <v>28</v>
      </c>
      <c r="Z588" s="41">
        <f>COUNTIF(AO588:BN588, "&gt;0")</f>
        <v>1</v>
      </c>
      <c r="AA588" s="41">
        <f>SUM(AB588:AF588)</f>
        <v>0</v>
      </c>
      <c r="AB588" s="41">
        <f>BP588+BQ588</f>
        <v>0</v>
      </c>
      <c r="AC588" s="41">
        <v>0</v>
      </c>
      <c r="AD588" s="41">
        <v>0</v>
      </c>
      <c r="AE588" s="41">
        <f>SUM(BR588)</f>
        <v>0</v>
      </c>
      <c r="AF588" s="41">
        <f>SUM(AM588)</f>
        <v>0</v>
      </c>
      <c r="AG588" s="122"/>
      <c r="AH588" s="36">
        <v>0</v>
      </c>
      <c r="AI588" s="126">
        <v>0</v>
      </c>
      <c r="AJ588" s="36">
        <v>0</v>
      </c>
      <c r="AK588" s="121"/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14">
        <v>0</v>
      </c>
      <c r="AR588" s="1">
        <v>0</v>
      </c>
      <c r="AS588" s="114">
        <v>0</v>
      </c>
      <c r="AT588" s="114">
        <v>0</v>
      </c>
      <c r="AU588" s="114">
        <v>0</v>
      </c>
      <c r="AV588" s="114">
        <v>0</v>
      </c>
      <c r="AW588" s="114">
        <v>28</v>
      </c>
      <c r="AX588" s="114">
        <v>0</v>
      </c>
      <c r="AY588" s="114">
        <v>0</v>
      </c>
      <c r="AZ588" s="114">
        <v>0</v>
      </c>
      <c r="BA588" s="114">
        <v>0</v>
      </c>
      <c r="BB588" s="114">
        <v>0</v>
      </c>
      <c r="BC588" s="114">
        <v>0</v>
      </c>
      <c r="BD588" s="115">
        <v>0</v>
      </c>
      <c r="BE588" s="114">
        <v>0</v>
      </c>
      <c r="BF588" s="114">
        <v>0</v>
      </c>
      <c r="BG588" s="114">
        <v>0</v>
      </c>
      <c r="BH588" s="114">
        <v>0</v>
      </c>
      <c r="BI588" s="114">
        <v>0</v>
      </c>
      <c r="BJ588" s="114">
        <v>0</v>
      </c>
      <c r="BK588" s="114">
        <v>0</v>
      </c>
      <c r="BL588" s="114">
        <v>0</v>
      </c>
      <c r="BM588" s="114">
        <v>0</v>
      </c>
      <c r="BN588" s="114">
        <v>0</v>
      </c>
      <c r="BO588" s="114">
        <v>0</v>
      </c>
      <c r="BP588" s="114">
        <v>0</v>
      </c>
      <c r="BQ588" s="114">
        <v>0</v>
      </c>
      <c r="BR588" s="114">
        <v>0</v>
      </c>
      <c r="BS588" s="114">
        <v>0</v>
      </c>
    </row>
    <row r="589" spans="1:71" s="1" customFormat="1" ht="15" x14ac:dyDescent="0.25">
      <c r="A589" s="1" t="str">
        <f>CONCATENATE(G589,"-",F589,"-",H589)</f>
        <v>999921734-Red-Cadet</v>
      </c>
      <c r="B589" s="1" t="str">
        <f>CONCATENATE(G589,"-",H589)</f>
        <v>999921734-Cadet</v>
      </c>
      <c r="C589" s="36" t="s">
        <v>176</v>
      </c>
      <c r="D589" s="36" t="s">
        <v>2400</v>
      </c>
      <c r="E589" s="36" t="s">
        <v>17</v>
      </c>
      <c r="F589" s="42" t="s">
        <v>136</v>
      </c>
      <c r="G589" s="128">
        <v>999921734</v>
      </c>
      <c r="H589" s="41" t="s">
        <v>18</v>
      </c>
      <c r="I589" s="34">
        <f>((L589)-J589)+T589</f>
        <v>28</v>
      </c>
      <c r="J589" s="36"/>
      <c r="K589" s="35"/>
      <c r="L589" s="34">
        <f>SUM(N589,O589,P589,Q589,R589,M589)</f>
        <v>0</v>
      </c>
      <c r="M589" s="34">
        <f>AJ589</f>
        <v>0</v>
      </c>
      <c r="N589" s="34">
        <f>SUM(AI589)</f>
        <v>0</v>
      </c>
      <c r="O589" s="34">
        <f>0</f>
        <v>0</v>
      </c>
      <c r="P589" s="34">
        <v>0</v>
      </c>
      <c r="Q589" s="34">
        <v>0</v>
      </c>
      <c r="R589" s="34">
        <f>AH589</f>
        <v>0</v>
      </c>
      <c r="S589" s="122"/>
      <c r="T589" s="41">
        <f>SUM(U589,AA589)</f>
        <v>28</v>
      </c>
      <c r="U589" s="41">
        <f>IF(SUM(V589:Y589)&gt;=250, 250,SUM(V589:Y589))</f>
        <v>28</v>
      </c>
      <c r="V589" s="41">
        <v>0</v>
      </c>
      <c r="W589" s="41">
        <v>0</v>
      </c>
      <c r="X589" s="41">
        <f>SUM(AL589,AN589,BO589,BS589)</f>
        <v>0</v>
      </c>
      <c r="Y589" s="41">
        <f>SUM(AO589:BN589)</f>
        <v>28</v>
      </c>
      <c r="Z589" s="41">
        <f>COUNTIF(AO589:BN589, "&gt;0")</f>
        <v>1</v>
      </c>
      <c r="AA589" s="41">
        <f>SUM(AB589:AF589)</f>
        <v>0</v>
      </c>
      <c r="AB589" s="41">
        <f>BP589+BQ589</f>
        <v>0</v>
      </c>
      <c r="AC589" s="41">
        <v>0</v>
      </c>
      <c r="AD589" s="41">
        <v>0</v>
      </c>
      <c r="AE589" s="41">
        <f>SUM(BR589)</f>
        <v>0</v>
      </c>
      <c r="AF589" s="41">
        <f>SUM(AM589)</f>
        <v>0</v>
      </c>
      <c r="AG589" s="122"/>
      <c r="AH589" s="36">
        <v>0</v>
      </c>
      <c r="AI589" s="126">
        <v>0</v>
      </c>
      <c r="AJ589" s="36">
        <v>0</v>
      </c>
      <c r="AK589" s="121"/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14">
        <v>0</v>
      </c>
      <c r="AR589" s="1">
        <v>0</v>
      </c>
      <c r="AS589" s="114">
        <v>0</v>
      </c>
      <c r="AT589" s="114">
        <v>0</v>
      </c>
      <c r="AU589" s="114">
        <v>0</v>
      </c>
      <c r="AV589" s="114">
        <v>0</v>
      </c>
      <c r="AW589" s="114">
        <v>28</v>
      </c>
      <c r="AX589" s="114">
        <v>0</v>
      </c>
      <c r="AY589" s="114">
        <v>0</v>
      </c>
      <c r="AZ589" s="114">
        <v>0</v>
      </c>
      <c r="BA589" s="114">
        <v>0</v>
      </c>
      <c r="BB589" s="114">
        <v>0</v>
      </c>
      <c r="BC589" s="114">
        <v>0</v>
      </c>
      <c r="BD589" s="115">
        <v>0</v>
      </c>
      <c r="BE589" s="114">
        <v>0</v>
      </c>
      <c r="BF589" s="114">
        <v>0</v>
      </c>
      <c r="BG589" s="114">
        <v>0</v>
      </c>
      <c r="BH589" s="114">
        <v>0</v>
      </c>
      <c r="BI589" s="114">
        <v>0</v>
      </c>
      <c r="BJ589" s="114">
        <v>0</v>
      </c>
      <c r="BK589" s="114">
        <v>0</v>
      </c>
      <c r="BL589" s="114">
        <v>0</v>
      </c>
      <c r="BM589" s="114">
        <v>0</v>
      </c>
      <c r="BN589" s="114">
        <v>0</v>
      </c>
      <c r="BO589" s="114">
        <v>0</v>
      </c>
      <c r="BP589" s="114">
        <v>0</v>
      </c>
      <c r="BQ589" s="114">
        <v>0</v>
      </c>
      <c r="BR589" s="114">
        <v>0</v>
      </c>
      <c r="BS589" s="114">
        <v>0</v>
      </c>
    </row>
    <row r="590" spans="1:71" s="1" customFormat="1" ht="15" x14ac:dyDescent="0.25">
      <c r="A590" s="1" t="str">
        <f>CONCATENATE(G590,"-",F590,"-",H590)</f>
        <v>999924936-Red-Cadet</v>
      </c>
      <c r="B590" s="1" t="str">
        <f>CONCATENATE(G590,"-",H590)</f>
        <v>999924936-Cadet</v>
      </c>
      <c r="C590" s="36" t="s">
        <v>947</v>
      </c>
      <c r="D590" s="36" t="s">
        <v>1346</v>
      </c>
      <c r="E590" s="36" t="s">
        <v>17</v>
      </c>
      <c r="F590" s="42" t="s">
        <v>136</v>
      </c>
      <c r="G590" s="128">
        <v>999924936</v>
      </c>
      <c r="H590" s="41" t="s">
        <v>18</v>
      </c>
      <c r="I590" s="34">
        <f>((L590)-J590)+T590</f>
        <v>28</v>
      </c>
      <c r="J590" s="36"/>
      <c r="K590" s="35"/>
      <c r="L590" s="34">
        <f>SUM(N590,O590,P590,Q590,R590,M590)</f>
        <v>0</v>
      </c>
      <c r="M590" s="34">
        <f>AJ590</f>
        <v>0</v>
      </c>
      <c r="N590" s="34">
        <f>SUM(AI590)</f>
        <v>0</v>
      </c>
      <c r="O590" s="34">
        <f>0</f>
        <v>0</v>
      </c>
      <c r="P590" s="34">
        <v>0</v>
      </c>
      <c r="Q590" s="34">
        <v>0</v>
      </c>
      <c r="R590" s="34">
        <f>AH590</f>
        <v>0</v>
      </c>
      <c r="S590" s="122"/>
      <c r="T590" s="41">
        <f>SUM(U590,AA590)</f>
        <v>28</v>
      </c>
      <c r="U590" s="41">
        <f>IF(SUM(V590:Y590)&gt;=250, 250,SUM(V590:Y590))</f>
        <v>28</v>
      </c>
      <c r="V590" s="41">
        <v>0</v>
      </c>
      <c r="W590" s="41">
        <v>0</v>
      </c>
      <c r="X590" s="41">
        <f>SUM(AL590,AN590,BO590,BS590)</f>
        <v>0</v>
      </c>
      <c r="Y590" s="41">
        <f>SUM(AO590:BN590)</f>
        <v>28</v>
      </c>
      <c r="Z590" s="41">
        <f>COUNTIF(AO590:BN590, "&gt;0")</f>
        <v>1</v>
      </c>
      <c r="AA590" s="41">
        <f>SUM(AB590:AF590)</f>
        <v>0</v>
      </c>
      <c r="AB590" s="41">
        <f>BP590+BQ590</f>
        <v>0</v>
      </c>
      <c r="AC590" s="41">
        <v>0</v>
      </c>
      <c r="AD590" s="41">
        <v>0</v>
      </c>
      <c r="AE590" s="41">
        <f>SUM(BR590)</f>
        <v>0</v>
      </c>
      <c r="AF590" s="41">
        <f>SUM(AM590)</f>
        <v>0</v>
      </c>
      <c r="AG590" s="122"/>
      <c r="AH590" s="36">
        <v>0</v>
      </c>
      <c r="AI590" s="36">
        <v>0</v>
      </c>
      <c r="AJ590" s="36">
        <v>0</v>
      </c>
      <c r="AK590" s="121"/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14">
        <v>0</v>
      </c>
      <c r="AR590" s="1">
        <v>0</v>
      </c>
      <c r="AS590" s="114">
        <v>0</v>
      </c>
      <c r="AT590" s="114">
        <v>0</v>
      </c>
      <c r="AU590" s="114">
        <v>0</v>
      </c>
      <c r="AV590" s="114">
        <v>0</v>
      </c>
      <c r="AW590" s="114">
        <v>28</v>
      </c>
      <c r="AX590" s="114">
        <v>0</v>
      </c>
      <c r="AY590" s="114">
        <v>0</v>
      </c>
      <c r="AZ590" s="114">
        <v>0</v>
      </c>
      <c r="BA590" s="114">
        <v>0</v>
      </c>
      <c r="BB590" s="114">
        <v>0</v>
      </c>
      <c r="BC590" s="114">
        <v>0</v>
      </c>
      <c r="BD590" s="115">
        <v>0</v>
      </c>
      <c r="BE590" s="114">
        <v>0</v>
      </c>
      <c r="BF590" s="114">
        <v>0</v>
      </c>
      <c r="BG590" s="114">
        <v>0</v>
      </c>
      <c r="BH590" s="114">
        <v>0</v>
      </c>
      <c r="BI590" s="114">
        <v>0</v>
      </c>
      <c r="BJ590" s="114">
        <v>0</v>
      </c>
      <c r="BK590" s="114">
        <v>0</v>
      </c>
      <c r="BL590" s="114">
        <v>0</v>
      </c>
      <c r="BM590" s="114">
        <v>0</v>
      </c>
      <c r="BN590" s="114">
        <v>0</v>
      </c>
      <c r="BO590" s="114">
        <v>0</v>
      </c>
      <c r="BP590" s="114">
        <v>0</v>
      </c>
      <c r="BQ590" s="114">
        <v>0</v>
      </c>
      <c r="BR590" s="114">
        <v>0</v>
      </c>
      <c r="BS590" s="114">
        <v>0</v>
      </c>
    </row>
    <row r="591" spans="1:71" s="1" customFormat="1" ht="15" x14ac:dyDescent="0.25">
      <c r="A591" s="1" t="str">
        <f>CONCATENATE(G591,"-",F591,"-",H591)</f>
        <v>999929074-Red-Cadet</v>
      </c>
      <c r="B591" s="1" t="str">
        <f>CONCATENATE(G591,"-",H591)</f>
        <v>999929074-Cadet</v>
      </c>
      <c r="C591" s="36" t="s">
        <v>371</v>
      </c>
      <c r="D591" s="36" t="s">
        <v>1417</v>
      </c>
      <c r="E591" s="36" t="s">
        <v>17</v>
      </c>
      <c r="F591" s="42" t="s">
        <v>136</v>
      </c>
      <c r="G591" s="128">
        <v>999929074</v>
      </c>
      <c r="H591" s="41" t="s">
        <v>18</v>
      </c>
      <c r="I591" s="34">
        <f>((L591)-J591)+T591</f>
        <v>28</v>
      </c>
      <c r="J591" s="36"/>
      <c r="K591" s="35"/>
      <c r="L591" s="34">
        <f>SUM(N591,O591,P591,Q591,R591,M591)</f>
        <v>0</v>
      </c>
      <c r="M591" s="34">
        <f>AJ591</f>
        <v>0</v>
      </c>
      <c r="N591" s="34">
        <f>SUM(AI591)</f>
        <v>0</v>
      </c>
      <c r="O591" s="34">
        <f>0</f>
        <v>0</v>
      </c>
      <c r="P591" s="34">
        <v>0</v>
      </c>
      <c r="Q591" s="34">
        <v>0</v>
      </c>
      <c r="R591" s="34">
        <f>AH591</f>
        <v>0</v>
      </c>
      <c r="S591" s="122"/>
      <c r="T591" s="41">
        <f>SUM(U591,AA591)</f>
        <v>28</v>
      </c>
      <c r="U591" s="41">
        <f>IF(SUM(V591:Y591)&gt;=250, 250,SUM(V591:Y591))</f>
        <v>28</v>
      </c>
      <c r="V591" s="41">
        <v>0</v>
      </c>
      <c r="W591" s="41">
        <v>0</v>
      </c>
      <c r="X591" s="41">
        <f>SUM(AL591,AN591,BO591,BS591)</f>
        <v>0</v>
      </c>
      <c r="Y591" s="41">
        <f>SUM(AO591:BN591)</f>
        <v>28</v>
      </c>
      <c r="Z591" s="41">
        <f>COUNTIF(AO591:BN591, "&gt;0")</f>
        <v>1</v>
      </c>
      <c r="AA591" s="41">
        <f>SUM(AB591:AF591)</f>
        <v>0</v>
      </c>
      <c r="AB591" s="41">
        <f>BP591+BQ591</f>
        <v>0</v>
      </c>
      <c r="AC591" s="41">
        <v>0</v>
      </c>
      <c r="AD591" s="41">
        <v>0</v>
      </c>
      <c r="AE591" s="41">
        <f>SUM(BR591)</f>
        <v>0</v>
      </c>
      <c r="AF591" s="41">
        <f>SUM(AM591)</f>
        <v>0</v>
      </c>
      <c r="AG591" s="122"/>
      <c r="AH591" s="36">
        <v>0</v>
      </c>
      <c r="AI591" s="36">
        <v>0</v>
      </c>
      <c r="AJ591" s="36">
        <v>0</v>
      </c>
      <c r="AK591" s="121"/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14">
        <v>0</v>
      </c>
      <c r="AR591" s="1">
        <v>0</v>
      </c>
      <c r="AS591" s="114">
        <v>0</v>
      </c>
      <c r="AT591" s="114">
        <v>0</v>
      </c>
      <c r="AU591" s="114">
        <v>0</v>
      </c>
      <c r="AV591" s="114">
        <v>0</v>
      </c>
      <c r="AW591" s="114">
        <v>28</v>
      </c>
      <c r="AX591" s="114">
        <v>0</v>
      </c>
      <c r="AY591" s="114">
        <v>0</v>
      </c>
      <c r="AZ591" s="114">
        <v>0</v>
      </c>
      <c r="BA591" s="114">
        <v>0</v>
      </c>
      <c r="BB591" s="114">
        <v>0</v>
      </c>
      <c r="BC591" s="114">
        <v>0</v>
      </c>
      <c r="BD591" s="115">
        <v>0</v>
      </c>
      <c r="BE591" s="114">
        <v>0</v>
      </c>
      <c r="BF591" s="114">
        <v>0</v>
      </c>
      <c r="BG591" s="114">
        <v>0</v>
      </c>
      <c r="BH591" s="114">
        <v>0</v>
      </c>
      <c r="BI591" s="114">
        <v>0</v>
      </c>
      <c r="BJ591" s="114">
        <v>0</v>
      </c>
      <c r="BK591" s="114">
        <v>0</v>
      </c>
      <c r="BL591" s="114">
        <v>0</v>
      </c>
      <c r="BM591" s="114">
        <v>0</v>
      </c>
      <c r="BN591" s="114">
        <v>0</v>
      </c>
      <c r="BO591" s="114">
        <v>0</v>
      </c>
      <c r="BP591" s="114">
        <v>0</v>
      </c>
      <c r="BQ591" s="114">
        <v>0</v>
      </c>
      <c r="BR591" s="114">
        <v>0</v>
      </c>
      <c r="BS591" s="114">
        <v>0</v>
      </c>
    </row>
    <row r="592" spans="1:71" s="1" customFormat="1" ht="15" x14ac:dyDescent="0.25">
      <c r="A592" s="1" t="str">
        <f>CONCATENATE(G592,"-",F592,"-",H592)</f>
        <v>999933205-Red-Cadet</v>
      </c>
      <c r="B592" s="1" t="str">
        <f>CONCATENATE(G592,"-",H592)</f>
        <v>999933205-Cadet</v>
      </c>
      <c r="C592" s="36" t="s">
        <v>2541</v>
      </c>
      <c r="D592" s="36" t="s">
        <v>1101</v>
      </c>
      <c r="E592" s="36" t="s">
        <v>17</v>
      </c>
      <c r="F592" s="42" t="s">
        <v>136</v>
      </c>
      <c r="G592" s="128">
        <v>999933205</v>
      </c>
      <c r="H592" s="41" t="s">
        <v>18</v>
      </c>
      <c r="I592" s="34">
        <f>((L592)-J592)+T592</f>
        <v>28</v>
      </c>
      <c r="J592" s="36"/>
      <c r="K592" s="35"/>
      <c r="L592" s="34">
        <f>SUM(N592,O592,P592,Q592,R592,M592)</f>
        <v>0</v>
      </c>
      <c r="M592" s="34">
        <f>AJ592</f>
        <v>0</v>
      </c>
      <c r="N592" s="34">
        <f>SUM(AI592)</f>
        <v>0</v>
      </c>
      <c r="O592" s="34">
        <f>0</f>
        <v>0</v>
      </c>
      <c r="P592" s="34">
        <v>0</v>
      </c>
      <c r="Q592" s="34">
        <v>0</v>
      </c>
      <c r="R592" s="34">
        <f>AH592</f>
        <v>0</v>
      </c>
      <c r="S592" s="122"/>
      <c r="T592" s="41">
        <f>SUM(U592,AA592)</f>
        <v>28</v>
      </c>
      <c r="U592" s="41">
        <f>IF(SUM(V592:Y592)&gt;=250, 250,SUM(V592:Y592))</f>
        <v>28</v>
      </c>
      <c r="V592" s="41">
        <v>0</v>
      </c>
      <c r="W592" s="41">
        <v>0</v>
      </c>
      <c r="X592" s="41">
        <f>SUM(AL592,AN592,BO592,BS592)</f>
        <v>0</v>
      </c>
      <c r="Y592" s="41">
        <f>SUM(AO592:BN592)</f>
        <v>28</v>
      </c>
      <c r="Z592" s="41">
        <f>COUNTIF(AO592:BN592, "&gt;0")</f>
        <v>1</v>
      </c>
      <c r="AA592" s="41">
        <f>SUM(AB592:AF592)</f>
        <v>0</v>
      </c>
      <c r="AB592" s="41">
        <f>BP592+BQ592</f>
        <v>0</v>
      </c>
      <c r="AC592" s="41">
        <v>0</v>
      </c>
      <c r="AD592" s="41">
        <v>0</v>
      </c>
      <c r="AE592" s="41">
        <f>SUM(BR592)</f>
        <v>0</v>
      </c>
      <c r="AF592" s="41">
        <f>SUM(AM592)</f>
        <v>0</v>
      </c>
      <c r="AG592" s="122"/>
      <c r="AH592" s="36">
        <v>0</v>
      </c>
      <c r="AI592" s="126">
        <v>0</v>
      </c>
      <c r="AJ592" s="36">
        <v>0</v>
      </c>
      <c r="AK592" s="121"/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14">
        <v>0</v>
      </c>
      <c r="AR592" s="1">
        <v>0</v>
      </c>
      <c r="AS592" s="114">
        <v>0</v>
      </c>
      <c r="AT592" s="114">
        <v>0</v>
      </c>
      <c r="AU592" s="114">
        <v>0</v>
      </c>
      <c r="AV592" s="114">
        <v>0</v>
      </c>
      <c r="AW592" s="114">
        <v>28</v>
      </c>
      <c r="AX592" s="114">
        <v>0</v>
      </c>
      <c r="AY592" s="114">
        <v>0</v>
      </c>
      <c r="AZ592" s="114">
        <v>0</v>
      </c>
      <c r="BA592" s="114">
        <v>0</v>
      </c>
      <c r="BB592" s="114">
        <v>0</v>
      </c>
      <c r="BC592" s="114">
        <v>0</v>
      </c>
      <c r="BD592" s="115">
        <v>0</v>
      </c>
      <c r="BE592" s="114">
        <v>0</v>
      </c>
      <c r="BF592" s="114">
        <v>0</v>
      </c>
      <c r="BG592" s="114">
        <v>0</v>
      </c>
      <c r="BH592" s="114">
        <v>0</v>
      </c>
      <c r="BI592" s="114">
        <v>0</v>
      </c>
      <c r="BJ592" s="114">
        <v>0</v>
      </c>
      <c r="BK592" s="114">
        <v>0</v>
      </c>
      <c r="BL592" s="114">
        <v>0</v>
      </c>
      <c r="BM592" s="114">
        <v>0</v>
      </c>
      <c r="BN592" s="114">
        <v>0</v>
      </c>
      <c r="BO592" s="114">
        <v>0</v>
      </c>
      <c r="BP592" s="114">
        <v>0</v>
      </c>
      <c r="BQ592" s="114">
        <v>0</v>
      </c>
      <c r="BR592" s="114">
        <v>0</v>
      </c>
      <c r="BS592" s="114">
        <v>0</v>
      </c>
    </row>
    <row r="593" spans="1:71" s="1" customFormat="1" ht="15" x14ac:dyDescent="0.25">
      <c r="A593" s="1" t="str">
        <f>CONCATENATE(G593,"-",F593,"-",H593)</f>
        <v>999933590-Blue-Cadet</v>
      </c>
      <c r="B593" s="1" t="str">
        <f>CONCATENATE(G593,"-",H593)</f>
        <v>999933590-Cadet</v>
      </c>
      <c r="C593" s="36" t="s">
        <v>180</v>
      </c>
      <c r="D593" s="36" t="s">
        <v>2521</v>
      </c>
      <c r="E593" s="36" t="s">
        <v>17</v>
      </c>
      <c r="F593" s="36" t="s">
        <v>148</v>
      </c>
      <c r="G593" s="128">
        <v>999933590</v>
      </c>
      <c r="H593" s="41" t="s">
        <v>18</v>
      </c>
      <c r="I593" s="34">
        <f>((L593)-J593)+T593</f>
        <v>1050</v>
      </c>
      <c r="J593" s="36"/>
      <c r="K593" s="35"/>
      <c r="L593" s="34">
        <f>SUM(N593,O593,P593,Q593,R593,M593)</f>
        <v>0</v>
      </c>
      <c r="M593" s="34">
        <f>AJ593</f>
        <v>0</v>
      </c>
      <c r="N593" s="34">
        <f>SUM(AI593)</f>
        <v>0</v>
      </c>
      <c r="O593" s="34">
        <f>0</f>
        <v>0</v>
      </c>
      <c r="P593" s="34">
        <v>0</v>
      </c>
      <c r="Q593" s="34">
        <v>0</v>
      </c>
      <c r="R593" s="34">
        <f>AH593</f>
        <v>0</v>
      </c>
      <c r="S593" s="122"/>
      <c r="T593" s="41">
        <f>SUM(U593,AA593)</f>
        <v>1050</v>
      </c>
      <c r="U593" s="41">
        <f>IF(SUM(V593:Y593)&gt;=250, 250,SUM(V593:Y593))</f>
        <v>150</v>
      </c>
      <c r="V593" s="41">
        <v>0</v>
      </c>
      <c r="W593" s="41">
        <v>0</v>
      </c>
      <c r="X593" s="41">
        <f>SUM(AL593,AN593,BO593,BS593)</f>
        <v>0</v>
      </c>
      <c r="Y593" s="41">
        <f>SUM(AO593:BN593)</f>
        <v>150</v>
      </c>
      <c r="Z593" s="41">
        <f>COUNTIF(AO593:BN593, "&gt;0")</f>
        <v>2</v>
      </c>
      <c r="AA593" s="41">
        <f>SUM(AB593:AF593)</f>
        <v>900</v>
      </c>
      <c r="AB593" s="41">
        <f>BP593+BQ593</f>
        <v>300</v>
      </c>
      <c r="AC593" s="41">
        <v>0</v>
      </c>
      <c r="AD593" s="41">
        <v>0</v>
      </c>
      <c r="AE593" s="41">
        <f>SUM(BR593)</f>
        <v>600</v>
      </c>
      <c r="AF593" s="41">
        <f>SUM(AM593)</f>
        <v>0</v>
      </c>
      <c r="AG593" s="122"/>
      <c r="AH593" s="36">
        <v>0</v>
      </c>
      <c r="AI593" s="126">
        <v>0</v>
      </c>
      <c r="AJ593" s="36">
        <v>0</v>
      </c>
      <c r="AK593" s="121"/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14">
        <v>0</v>
      </c>
      <c r="AR593" s="1">
        <v>0</v>
      </c>
      <c r="AS593" s="114">
        <v>0</v>
      </c>
      <c r="AT593" s="114">
        <v>0</v>
      </c>
      <c r="AU593" s="114">
        <v>0</v>
      </c>
      <c r="AV593" s="114">
        <v>0</v>
      </c>
      <c r="AW593" s="114">
        <v>90</v>
      </c>
      <c r="AX593" s="114">
        <v>0</v>
      </c>
      <c r="AY593" s="114">
        <v>0</v>
      </c>
      <c r="AZ593" s="114">
        <v>0</v>
      </c>
      <c r="BA593" s="114">
        <v>0</v>
      </c>
      <c r="BB593" s="114">
        <v>0</v>
      </c>
      <c r="BC593" s="114">
        <v>0</v>
      </c>
      <c r="BD593" s="115">
        <v>0</v>
      </c>
      <c r="BE593" s="114">
        <v>0</v>
      </c>
      <c r="BF593" s="114">
        <v>0</v>
      </c>
      <c r="BG593" s="114">
        <v>0</v>
      </c>
      <c r="BH593" s="114">
        <v>0</v>
      </c>
      <c r="BI593" s="114">
        <v>0</v>
      </c>
      <c r="BJ593" s="114">
        <v>0</v>
      </c>
      <c r="BK593" s="114">
        <v>60</v>
      </c>
      <c r="BL593" s="114">
        <v>0</v>
      </c>
      <c r="BM593" s="114">
        <v>0</v>
      </c>
      <c r="BN593" s="114">
        <v>0</v>
      </c>
      <c r="BO593" s="114">
        <v>0</v>
      </c>
      <c r="BP593" s="114">
        <v>0</v>
      </c>
      <c r="BQ593" s="114">
        <v>300</v>
      </c>
      <c r="BR593" s="114">
        <v>600</v>
      </c>
      <c r="BS593" s="114">
        <v>0</v>
      </c>
    </row>
    <row r="594" spans="1:71" s="1" customFormat="1" ht="15" x14ac:dyDescent="0.25">
      <c r="A594" s="1" t="str">
        <f>CONCATENATE(G594,"-",F594,"-",H594)</f>
        <v>999931122-Blue-Cadet</v>
      </c>
      <c r="B594" s="1" t="str">
        <f>CONCATENATE(G594,"-",H594)</f>
        <v>999931122-Cadet</v>
      </c>
      <c r="C594" s="36" t="s">
        <v>245</v>
      </c>
      <c r="D594" s="36" t="s">
        <v>1380</v>
      </c>
      <c r="E594" s="36" t="s">
        <v>17</v>
      </c>
      <c r="F594" s="36" t="s">
        <v>148</v>
      </c>
      <c r="G594" s="127">
        <v>999931122</v>
      </c>
      <c r="H594" s="41" t="s">
        <v>18</v>
      </c>
      <c r="I594" s="34">
        <f>((L594)-J594)+T594</f>
        <v>614</v>
      </c>
      <c r="J594" s="34">
        <f>L594/2</f>
        <v>0</v>
      </c>
      <c r="K594" s="37"/>
      <c r="L594" s="34">
        <f>SUM(N594,O594,P594,Q594,R594,M594)</f>
        <v>0</v>
      </c>
      <c r="M594" s="34">
        <f>AJ594</f>
        <v>0</v>
      </c>
      <c r="N594" s="34">
        <f>SUM(AI594)</f>
        <v>0</v>
      </c>
      <c r="O594" s="34">
        <f>0</f>
        <v>0</v>
      </c>
      <c r="P594" s="34">
        <v>0</v>
      </c>
      <c r="Q594" s="34">
        <v>0</v>
      </c>
      <c r="R594" s="34">
        <f>AH594</f>
        <v>0</v>
      </c>
      <c r="S594" s="122"/>
      <c r="T594" s="41">
        <f>SUM(U594,AA594)</f>
        <v>614</v>
      </c>
      <c r="U594" s="41">
        <f>IF(SUM(V594:Y594)&gt;=250, 250,SUM(V594:Y594))</f>
        <v>51</v>
      </c>
      <c r="V594" s="41">
        <v>0</v>
      </c>
      <c r="W594" s="41">
        <v>0</v>
      </c>
      <c r="X594" s="41">
        <f>SUM(AL594,AN594,BO594,BS594)</f>
        <v>0</v>
      </c>
      <c r="Y594" s="41">
        <f>SUM(AO594:BN594)</f>
        <v>51</v>
      </c>
      <c r="Z594" s="41">
        <f>COUNTIF(AO594:BN594, "&gt;0")</f>
        <v>1</v>
      </c>
      <c r="AA594" s="41">
        <f>SUM(AB594:AF594)</f>
        <v>563</v>
      </c>
      <c r="AB594" s="41">
        <f>BP594+BQ594</f>
        <v>225</v>
      </c>
      <c r="AC594" s="41">
        <v>0</v>
      </c>
      <c r="AD594" s="41">
        <v>0</v>
      </c>
      <c r="AE594" s="41">
        <f>SUM(BR594)</f>
        <v>338</v>
      </c>
      <c r="AF594" s="41">
        <f>SUM(AM594)</f>
        <v>0</v>
      </c>
      <c r="AG594" s="122"/>
      <c r="AH594" s="36">
        <v>0</v>
      </c>
      <c r="AI594" s="126">
        <v>0</v>
      </c>
      <c r="AJ594" s="36">
        <v>0</v>
      </c>
      <c r="AK594" s="121"/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14">
        <v>0</v>
      </c>
      <c r="AR594" s="1">
        <v>0</v>
      </c>
      <c r="AS594" s="114">
        <v>0</v>
      </c>
      <c r="AT594" s="114">
        <v>0</v>
      </c>
      <c r="AU594" s="114">
        <v>0</v>
      </c>
      <c r="AV594" s="114">
        <v>0</v>
      </c>
      <c r="AW594" s="114">
        <v>51</v>
      </c>
      <c r="AX594" s="114">
        <v>0</v>
      </c>
      <c r="AY594" s="114">
        <v>0</v>
      </c>
      <c r="AZ594" s="114">
        <v>0</v>
      </c>
      <c r="BA594" s="114">
        <v>0</v>
      </c>
      <c r="BB594" s="114">
        <v>0</v>
      </c>
      <c r="BC594" s="114">
        <v>0</v>
      </c>
      <c r="BD594" s="115">
        <v>0</v>
      </c>
      <c r="BE594" s="114">
        <v>0</v>
      </c>
      <c r="BF594" s="114">
        <v>0</v>
      </c>
      <c r="BG594" s="114">
        <v>0</v>
      </c>
      <c r="BH594" s="114">
        <v>0</v>
      </c>
      <c r="BI594" s="114">
        <v>0</v>
      </c>
      <c r="BJ594" s="114">
        <v>0</v>
      </c>
      <c r="BK594" s="114">
        <v>0</v>
      </c>
      <c r="BL594" s="114">
        <v>0</v>
      </c>
      <c r="BM594" s="114">
        <v>0</v>
      </c>
      <c r="BN594" s="114">
        <v>0</v>
      </c>
      <c r="BO594" s="114">
        <v>0</v>
      </c>
      <c r="BP594" s="114">
        <v>0</v>
      </c>
      <c r="BQ594" s="114">
        <v>225</v>
      </c>
      <c r="BR594" s="114">
        <v>338</v>
      </c>
      <c r="BS594" s="114">
        <v>0</v>
      </c>
    </row>
    <row r="595" spans="1:71" s="1" customFormat="1" ht="15" x14ac:dyDescent="0.25">
      <c r="A595" s="1" t="str">
        <f>CONCATENATE(G595,"-",F595,"-",H595)</f>
        <v>999934856-Blue-Cadet</v>
      </c>
      <c r="B595" s="1" t="str">
        <f>CONCATENATE(G595,"-",H595)</f>
        <v>999934856-Cadet</v>
      </c>
      <c r="C595" s="149" t="s">
        <v>807</v>
      </c>
      <c r="D595" s="149" t="s">
        <v>2817</v>
      </c>
      <c r="E595" s="149" t="s">
        <v>17</v>
      </c>
      <c r="F595" s="149" t="s">
        <v>148</v>
      </c>
      <c r="G595" s="149">
        <v>999934856</v>
      </c>
      <c r="H595" s="149" t="s">
        <v>18</v>
      </c>
      <c r="I595" s="34">
        <f>((L595)-J595)+T595</f>
        <v>527</v>
      </c>
      <c r="J595" s="36"/>
      <c r="K595" s="35"/>
      <c r="L595" s="34">
        <f>SUM(N595,O595,P595,Q595,R595,M595)</f>
        <v>0</v>
      </c>
      <c r="M595" s="34">
        <f>AJ595</f>
        <v>0</v>
      </c>
      <c r="N595" s="34">
        <f>SUM(AI595)</f>
        <v>0</v>
      </c>
      <c r="O595" s="34">
        <f>0</f>
        <v>0</v>
      </c>
      <c r="P595" s="34">
        <v>0</v>
      </c>
      <c r="Q595" s="34">
        <v>0</v>
      </c>
      <c r="R595" s="34">
        <f>AH595</f>
        <v>0</v>
      </c>
      <c r="S595" s="122"/>
      <c r="T595" s="41">
        <f>SUM(U595,AA595)</f>
        <v>527</v>
      </c>
      <c r="U595" s="41">
        <f>IF(SUM(V595:Y595)&gt;=250, 250,SUM(V595:Y595))</f>
        <v>120</v>
      </c>
      <c r="V595" s="41">
        <v>0</v>
      </c>
      <c r="W595" s="41">
        <v>0</v>
      </c>
      <c r="X595" s="41">
        <f>SUM(AL595,AN595,BO595,BS595)</f>
        <v>0</v>
      </c>
      <c r="Y595" s="41">
        <f>SUM(AO595:BN595)</f>
        <v>120</v>
      </c>
      <c r="Z595" s="41">
        <f>COUNTIF(AO595:BN595, "&gt;0")</f>
        <v>2</v>
      </c>
      <c r="AA595" s="41">
        <f>SUM(AB595:AF595)</f>
        <v>407</v>
      </c>
      <c r="AB595" s="41">
        <f>BP595+BQ595</f>
        <v>300</v>
      </c>
      <c r="AC595" s="41">
        <v>0</v>
      </c>
      <c r="AD595" s="41">
        <v>0</v>
      </c>
      <c r="AE595" s="41">
        <f>SUM(BR595)</f>
        <v>107</v>
      </c>
      <c r="AF595" s="41">
        <f>SUM(AM595)</f>
        <v>0</v>
      </c>
      <c r="AG595" s="122"/>
      <c r="AH595" s="36">
        <v>0</v>
      </c>
      <c r="AI595" s="126">
        <v>0</v>
      </c>
      <c r="AJ595" s="36">
        <v>0</v>
      </c>
      <c r="AK595" s="121"/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14">
        <v>0</v>
      </c>
      <c r="AR595" s="1">
        <v>0</v>
      </c>
      <c r="AS595" s="114">
        <v>0</v>
      </c>
      <c r="AT595" s="114">
        <v>0</v>
      </c>
      <c r="AU595" s="114">
        <v>0</v>
      </c>
      <c r="AV595" s="114">
        <v>60</v>
      </c>
      <c r="AW595" s="114">
        <v>0</v>
      </c>
      <c r="AX595" s="114">
        <v>0</v>
      </c>
      <c r="AY595" s="114">
        <v>0</v>
      </c>
      <c r="AZ595" s="114">
        <v>0</v>
      </c>
      <c r="BA595" s="114">
        <v>0</v>
      </c>
      <c r="BB595" s="114">
        <v>0</v>
      </c>
      <c r="BC595" s="114">
        <v>60</v>
      </c>
      <c r="BD595" s="115">
        <v>0</v>
      </c>
      <c r="BE595" s="114">
        <v>0</v>
      </c>
      <c r="BF595" s="114">
        <v>0</v>
      </c>
      <c r="BG595" s="114">
        <v>0</v>
      </c>
      <c r="BH595" s="114">
        <v>0</v>
      </c>
      <c r="BI595" s="114">
        <v>0</v>
      </c>
      <c r="BJ595" s="114">
        <v>0</v>
      </c>
      <c r="BK595" s="114">
        <v>0</v>
      </c>
      <c r="BL595" s="114">
        <v>0</v>
      </c>
      <c r="BM595" s="114">
        <v>0</v>
      </c>
      <c r="BN595" s="114">
        <v>0</v>
      </c>
      <c r="BO595" s="114">
        <v>0</v>
      </c>
      <c r="BP595" s="114">
        <v>300</v>
      </c>
      <c r="BQ595" s="114">
        <v>0</v>
      </c>
      <c r="BR595" s="114">
        <v>107</v>
      </c>
      <c r="BS595" s="114">
        <v>0</v>
      </c>
    </row>
    <row r="596" spans="1:71" s="1" customFormat="1" ht="15" x14ac:dyDescent="0.25">
      <c r="A596" s="1" t="str">
        <f>CONCATENATE(G596,"-",F596,"-",H596)</f>
        <v>999929599-Blue-Cadet</v>
      </c>
      <c r="B596" s="1" t="str">
        <f>CONCATENATE(G596,"-",H596)</f>
        <v>999929599-Cadet</v>
      </c>
      <c r="C596" s="36" t="s">
        <v>1253</v>
      </c>
      <c r="D596" s="36" t="s">
        <v>709</v>
      </c>
      <c r="E596" s="36" t="s">
        <v>17</v>
      </c>
      <c r="F596" s="36" t="s">
        <v>148</v>
      </c>
      <c r="G596" s="128">
        <v>999929599</v>
      </c>
      <c r="H596" s="41" t="s">
        <v>18</v>
      </c>
      <c r="I596" s="34">
        <f>((L596)-J596)+T596</f>
        <v>510</v>
      </c>
      <c r="J596" s="34">
        <f>L596/2</f>
        <v>0</v>
      </c>
      <c r="K596" s="37"/>
      <c r="L596" s="34">
        <f>SUM(N596,O596,P596,Q596,R596,M596)</f>
        <v>0</v>
      </c>
      <c r="M596" s="34">
        <f>AJ596</f>
        <v>0</v>
      </c>
      <c r="N596" s="34">
        <f>SUM(AI596)</f>
        <v>0</v>
      </c>
      <c r="O596" s="34">
        <f>0</f>
        <v>0</v>
      </c>
      <c r="P596" s="34">
        <v>0</v>
      </c>
      <c r="Q596" s="34">
        <v>0</v>
      </c>
      <c r="R596" s="34">
        <f>AH596</f>
        <v>0</v>
      </c>
      <c r="S596" s="122"/>
      <c r="T596" s="41">
        <f>SUM(U596,AA596)</f>
        <v>510</v>
      </c>
      <c r="U596" s="41">
        <f>IF(SUM(V596:Y596)&gt;=250, 250,SUM(V596:Y596))</f>
        <v>60</v>
      </c>
      <c r="V596" s="41">
        <v>0</v>
      </c>
      <c r="W596" s="41">
        <v>0</v>
      </c>
      <c r="X596" s="41">
        <f>SUM(AL596,AN596,BO596,BS596)</f>
        <v>0</v>
      </c>
      <c r="Y596" s="41">
        <f>SUM(AO596:BN596)</f>
        <v>60</v>
      </c>
      <c r="Z596" s="41">
        <f>COUNTIF(AO596:BN596, "&gt;0")</f>
        <v>1</v>
      </c>
      <c r="AA596" s="41">
        <f>SUM(AB596:AF596)</f>
        <v>450</v>
      </c>
      <c r="AB596" s="41">
        <f>BP596+BQ596</f>
        <v>0</v>
      </c>
      <c r="AC596" s="41">
        <v>0</v>
      </c>
      <c r="AD596" s="41">
        <v>0</v>
      </c>
      <c r="AE596" s="41">
        <f>SUM(BR596)</f>
        <v>450</v>
      </c>
      <c r="AF596" s="41">
        <f>SUM(AM596)</f>
        <v>0</v>
      </c>
      <c r="AG596" s="122"/>
      <c r="AH596" s="36">
        <v>0</v>
      </c>
      <c r="AI596" s="36">
        <v>0</v>
      </c>
      <c r="AJ596" s="36">
        <v>0</v>
      </c>
      <c r="AK596" s="121"/>
      <c r="AL596" s="1">
        <v>0</v>
      </c>
      <c r="AM596" s="1">
        <v>0</v>
      </c>
      <c r="AN596" s="1">
        <v>0</v>
      </c>
      <c r="AO596" s="1">
        <v>60</v>
      </c>
      <c r="AP596" s="1">
        <v>0</v>
      </c>
      <c r="AQ596" s="114">
        <v>0</v>
      </c>
      <c r="AR596" s="1">
        <v>0</v>
      </c>
      <c r="AS596" s="114">
        <v>0</v>
      </c>
      <c r="AT596" s="114">
        <v>0</v>
      </c>
      <c r="AU596" s="114">
        <v>0</v>
      </c>
      <c r="AV596" s="114">
        <v>0</v>
      </c>
      <c r="AW596" s="114">
        <v>0</v>
      </c>
      <c r="AX596" s="114">
        <v>0</v>
      </c>
      <c r="AY596" s="114">
        <v>0</v>
      </c>
      <c r="AZ596" s="114">
        <v>0</v>
      </c>
      <c r="BA596" s="114">
        <v>0</v>
      </c>
      <c r="BB596" s="114">
        <v>0</v>
      </c>
      <c r="BC596" s="114">
        <v>0</v>
      </c>
      <c r="BD596" s="115">
        <v>0</v>
      </c>
      <c r="BE596" s="114">
        <v>0</v>
      </c>
      <c r="BF596" s="114">
        <v>0</v>
      </c>
      <c r="BG596" s="114">
        <v>0</v>
      </c>
      <c r="BH596" s="114">
        <v>0</v>
      </c>
      <c r="BI596" s="114">
        <v>0</v>
      </c>
      <c r="BJ596" s="114">
        <v>0</v>
      </c>
      <c r="BK596" s="114">
        <v>0</v>
      </c>
      <c r="BL596" s="114">
        <v>0</v>
      </c>
      <c r="BM596" s="114">
        <v>0</v>
      </c>
      <c r="BN596" s="114">
        <v>0</v>
      </c>
      <c r="BO596" s="114">
        <v>0</v>
      </c>
      <c r="BP596" s="114">
        <v>0</v>
      </c>
      <c r="BQ596" s="114">
        <v>0</v>
      </c>
      <c r="BR596" s="114">
        <v>450</v>
      </c>
      <c r="BS596" s="114">
        <v>0</v>
      </c>
    </row>
    <row r="597" spans="1:71" s="1" customFormat="1" ht="15" x14ac:dyDescent="0.25">
      <c r="A597" s="1" t="str">
        <f>CONCATENATE(G597,"-",F597,"-",H597)</f>
        <v>999934491-Blue-Cadet</v>
      </c>
      <c r="B597" s="1" t="str">
        <f>CONCATENATE(G597,"-",H597)</f>
        <v>999934491-Cadet</v>
      </c>
      <c r="C597" s="36" t="s">
        <v>1487</v>
      </c>
      <c r="D597" s="36" t="s">
        <v>2049</v>
      </c>
      <c r="E597" s="36" t="s">
        <v>17</v>
      </c>
      <c r="F597" s="36" t="s">
        <v>148</v>
      </c>
      <c r="G597" s="128">
        <v>999934491</v>
      </c>
      <c r="H597" s="41" t="s">
        <v>18</v>
      </c>
      <c r="I597" s="34">
        <f>((L597)-J597)+T597</f>
        <v>488</v>
      </c>
      <c r="J597" s="34">
        <f>L597/2</f>
        <v>0</v>
      </c>
      <c r="K597" s="37"/>
      <c r="L597" s="34">
        <f>SUM(N597,O597,P597,Q597,R597,M597)</f>
        <v>0</v>
      </c>
      <c r="M597" s="34">
        <f>AJ597</f>
        <v>0</v>
      </c>
      <c r="N597" s="34">
        <f>SUM(AI597)</f>
        <v>0</v>
      </c>
      <c r="O597" s="34">
        <f>0</f>
        <v>0</v>
      </c>
      <c r="P597" s="34">
        <v>0</v>
      </c>
      <c r="Q597" s="34">
        <v>0</v>
      </c>
      <c r="R597" s="34">
        <f>AH597</f>
        <v>0</v>
      </c>
      <c r="S597" s="122"/>
      <c r="T597" s="41">
        <f>SUM(U597,AA597)</f>
        <v>488</v>
      </c>
      <c r="U597" s="41">
        <f>IF(SUM(V597:Y597)&gt;=250, 250,SUM(V597:Y597))</f>
        <v>120</v>
      </c>
      <c r="V597" s="41">
        <v>0</v>
      </c>
      <c r="W597" s="41">
        <v>0</v>
      </c>
      <c r="X597" s="41">
        <f>SUM(AL597,AN597,BO597,BS597)</f>
        <v>0</v>
      </c>
      <c r="Y597" s="41">
        <f>SUM(AO597:BN597)-60</f>
        <v>120</v>
      </c>
      <c r="Z597" s="41">
        <f>COUNTIF(AO597:BN597, "&gt;0")</f>
        <v>3</v>
      </c>
      <c r="AA597" s="41">
        <f>SUM(AB597:AF597)</f>
        <v>368</v>
      </c>
      <c r="AB597" s="41">
        <f>BP597+BQ597</f>
        <v>225</v>
      </c>
      <c r="AC597" s="41">
        <v>0</v>
      </c>
      <c r="AD597" s="41">
        <v>0</v>
      </c>
      <c r="AE597" s="41">
        <f>SUM(BR597)</f>
        <v>143</v>
      </c>
      <c r="AF597" s="41">
        <f>SUM(AM597)</f>
        <v>0</v>
      </c>
      <c r="AG597" s="122"/>
      <c r="AH597" s="36">
        <v>0</v>
      </c>
      <c r="AI597" s="126">
        <v>0</v>
      </c>
      <c r="AJ597" s="36">
        <v>0</v>
      </c>
      <c r="AK597" s="37"/>
      <c r="AL597" s="1">
        <v>0</v>
      </c>
      <c r="AM597" s="1">
        <v>0</v>
      </c>
      <c r="AN597" s="1">
        <v>0</v>
      </c>
      <c r="AO597" s="1">
        <v>0</v>
      </c>
      <c r="AP597" s="1">
        <v>60</v>
      </c>
      <c r="AQ597" s="114">
        <v>0</v>
      </c>
      <c r="AR597" s="1">
        <v>0</v>
      </c>
      <c r="AS597" s="114">
        <v>0</v>
      </c>
      <c r="AT597" s="114">
        <v>0</v>
      </c>
      <c r="AU597" s="114">
        <v>0</v>
      </c>
      <c r="AV597" s="114">
        <v>0</v>
      </c>
      <c r="AW597" s="114">
        <v>0</v>
      </c>
      <c r="AX597" s="114">
        <v>0</v>
      </c>
      <c r="AY597" s="114">
        <v>0</v>
      </c>
      <c r="AZ597" s="114">
        <v>0</v>
      </c>
      <c r="BA597" s="114">
        <v>60</v>
      </c>
      <c r="BB597" s="114">
        <v>0</v>
      </c>
      <c r="BC597" s="114">
        <v>0</v>
      </c>
      <c r="BD597" s="115">
        <v>60</v>
      </c>
      <c r="BE597" s="114">
        <v>0</v>
      </c>
      <c r="BF597" s="114">
        <v>0</v>
      </c>
      <c r="BG597" s="114">
        <v>0</v>
      </c>
      <c r="BH597" s="114">
        <v>0</v>
      </c>
      <c r="BI597" s="114">
        <v>0</v>
      </c>
      <c r="BJ597" s="114">
        <v>0</v>
      </c>
      <c r="BK597" s="114">
        <v>0</v>
      </c>
      <c r="BL597" s="114">
        <v>0</v>
      </c>
      <c r="BM597" s="114">
        <v>0</v>
      </c>
      <c r="BN597" s="114">
        <v>0</v>
      </c>
      <c r="BO597" s="114">
        <v>0</v>
      </c>
      <c r="BP597" s="114">
        <v>225</v>
      </c>
      <c r="BQ597" s="114">
        <v>0</v>
      </c>
      <c r="BR597" s="114">
        <v>143</v>
      </c>
      <c r="BS597" s="114">
        <v>0</v>
      </c>
    </row>
    <row r="598" spans="1:71" s="1" customFormat="1" ht="15" x14ac:dyDescent="0.25">
      <c r="A598" s="1" t="str">
        <f>CONCATENATE(G598,"-",F598,"-",H598)</f>
        <v>999929900-Blue-Cadet</v>
      </c>
      <c r="B598" s="1" t="str">
        <f>CONCATENATE(G598,"-",H598)</f>
        <v>999929900-Cadet</v>
      </c>
      <c r="C598" s="36" t="s">
        <v>302</v>
      </c>
      <c r="D598" s="36" t="s">
        <v>2520</v>
      </c>
      <c r="E598" s="36" t="s">
        <v>17</v>
      </c>
      <c r="F598" s="36" t="s">
        <v>148</v>
      </c>
      <c r="G598" s="128">
        <v>999929900</v>
      </c>
      <c r="H598" s="41" t="s">
        <v>18</v>
      </c>
      <c r="I598" s="34">
        <f>((L598)-J598)+T598</f>
        <v>458</v>
      </c>
      <c r="J598" s="36"/>
      <c r="K598" s="35"/>
      <c r="L598" s="34">
        <f>SUM(N598,O598,P598,Q598,R598,M598)</f>
        <v>0</v>
      </c>
      <c r="M598" s="34">
        <f>AJ598</f>
        <v>0</v>
      </c>
      <c r="N598" s="34">
        <f>SUM(AI598)</f>
        <v>0</v>
      </c>
      <c r="O598" s="34">
        <f>0</f>
        <v>0</v>
      </c>
      <c r="P598" s="34">
        <v>0</v>
      </c>
      <c r="Q598" s="34">
        <v>0</v>
      </c>
      <c r="R598" s="34">
        <f>AH598</f>
        <v>0</v>
      </c>
      <c r="S598" s="122"/>
      <c r="T598" s="41">
        <f>SUM(U598,AA598)</f>
        <v>458</v>
      </c>
      <c r="U598" s="41">
        <f>IF(SUM(V598:Y598)&gt;=250, 250,SUM(V598:Y598))</f>
        <v>120</v>
      </c>
      <c r="V598" s="41">
        <v>0</v>
      </c>
      <c r="W598" s="41">
        <v>0</v>
      </c>
      <c r="X598" s="41">
        <f>SUM(AL598,AN598,BO598,BS598)</f>
        <v>0</v>
      </c>
      <c r="Y598" s="41">
        <f>SUM(AO598:BN598)</f>
        <v>120</v>
      </c>
      <c r="Z598" s="41">
        <f>COUNTIF(AO598:BN598, "&gt;0")</f>
        <v>1</v>
      </c>
      <c r="AA598" s="41">
        <f>SUM(AB598:AF598)</f>
        <v>338</v>
      </c>
      <c r="AB598" s="41">
        <f>BP598+BQ598</f>
        <v>0</v>
      </c>
      <c r="AC598" s="41">
        <v>0</v>
      </c>
      <c r="AD598" s="41">
        <v>0</v>
      </c>
      <c r="AE598" s="41">
        <f>SUM(BR598)</f>
        <v>338</v>
      </c>
      <c r="AF598" s="41">
        <f>SUM(AM598)</f>
        <v>0</v>
      </c>
      <c r="AG598" s="122"/>
      <c r="AH598" s="36">
        <v>0</v>
      </c>
      <c r="AI598" s="126">
        <v>0</v>
      </c>
      <c r="AJ598" s="36">
        <v>0</v>
      </c>
      <c r="AK598" s="121"/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14">
        <v>0</v>
      </c>
      <c r="AR598" s="1">
        <v>0</v>
      </c>
      <c r="AS598" s="114">
        <v>0</v>
      </c>
      <c r="AT598" s="114">
        <v>0</v>
      </c>
      <c r="AU598" s="114">
        <v>0</v>
      </c>
      <c r="AV598" s="114">
        <v>0</v>
      </c>
      <c r="AW598" s="114">
        <v>120</v>
      </c>
      <c r="AX598" s="114">
        <v>0</v>
      </c>
      <c r="AY598" s="114">
        <v>0</v>
      </c>
      <c r="AZ598" s="114">
        <v>0</v>
      </c>
      <c r="BA598" s="114">
        <v>0</v>
      </c>
      <c r="BB598" s="114">
        <v>0</v>
      </c>
      <c r="BC598" s="114">
        <v>0</v>
      </c>
      <c r="BD598" s="115">
        <v>0</v>
      </c>
      <c r="BE598" s="114">
        <v>0</v>
      </c>
      <c r="BF598" s="114">
        <v>0</v>
      </c>
      <c r="BG598" s="114">
        <v>0</v>
      </c>
      <c r="BH598" s="114">
        <v>0</v>
      </c>
      <c r="BI598" s="114">
        <v>0</v>
      </c>
      <c r="BJ598" s="114">
        <v>0</v>
      </c>
      <c r="BK598" s="114">
        <v>0</v>
      </c>
      <c r="BL598" s="114">
        <v>0</v>
      </c>
      <c r="BM598" s="114">
        <v>0</v>
      </c>
      <c r="BN598" s="114">
        <v>0</v>
      </c>
      <c r="BO598" s="114">
        <v>0</v>
      </c>
      <c r="BP598" s="114">
        <v>0</v>
      </c>
      <c r="BQ598" s="114">
        <v>0</v>
      </c>
      <c r="BR598" s="114">
        <v>338</v>
      </c>
      <c r="BS598" s="114">
        <v>0</v>
      </c>
    </row>
    <row r="599" spans="1:71" s="1" customFormat="1" ht="15" x14ac:dyDescent="0.25">
      <c r="A599" s="1" t="str">
        <f>CONCATENATE(G599,"-",F599,"-",H599)</f>
        <v>999924642-Blue-Cadet</v>
      </c>
      <c r="B599" s="1" t="str">
        <f>CONCATENATE(G599,"-",H599)</f>
        <v>999924642-Cadet</v>
      </c>
      <c r="C599" s="36" t="s">
        <v>144</v>
      </c>
      <c r="D599" s="36" t="s">
        <v>2526</v>
      </c>
      <c r="E599" s="36" t="s">
        <v>17</v>
      </c>
      <c r="F599" s="36" t="s">
        <v>148</v>
      </c>
      <c r="G599" s="128">
        <v>999924642</v>
      </c>
      <c r="H599" s="41" t="s">
        <v>18</v>
      </c>
      <c r="I599" s="34">
        <f>((L599)-J599)+T599</f>
        <v>398</v>
      </c>
      <c r="J599" s="36"/>
      <c r="K599" s="35"/>
      <c r="L599" s="34">
        <f>SUM(N599,O599,P599,Q599,R599,M599)</f>
        <v>0</v>
      </c>
      <c r="M599" s="34">
        <f>AJ599</f>
        <v>0</v>
      </c>
      <c r="N599" s="34">
        <f>SUM(AI599)</f>
        <v>0</v>
      </c>
      <c r="O599" s="34">
        <f>0</f>
        <v>0</v>
      </c>
      <c r="P599" s="34">
        <v>0</v>
      </c>
      <c r="Q599" s="34">
        <v>0</v>
      </c>
      <c r="R599" s="34">
        <f>AH599</f>
        <v>0</v>
      </c>
      <c r="S599" s="122"/>
      <c r="T599" s="41">
        <f>SUM(U599,AA599)</f>
        <v>398</v>
      </c>
      <c r="U599" s="41">
        <f>IF(SUM(V599:Y599)&gt;=250, 250,SUM(V599:Y599))</f>
        <v>38</v>
      </c>
      <c r="V599" s="41">
        <v>0</v>
      </c>
      <c r="W599" s="41">
        <v>0</v>
      </c>
      <c r="X599" s="41">
        <f>SUM(AL599,AN599,BO599,BS599)</f>
        <v>0</v>
      </c>
      <c r="Y599" s="41">
        <f>SUM(AO599:BN599)</f>
        <v>38</v>
      </c>
      <c r="Z599" s="41">
        <f>COUNTIF(AO599:BN599, "&gt;0")</f>
        <v>1</v>
      </c>
      <c r="AA599" s="41">
        <f>SUM(AB599:AF599)</f>
        <v>360</v>
      </c>
      <c r="AB599" s="41">
        <f>BP599+BQ599</f>
        <v>169</v>
      </c>
      <c r="AC599" s="41">
        <v>0</v>
      </c>
      <c r="AD599" s="41">
        <v>0</v>
      </c>
      <c r="AE599" s="41">
        <f>SUM(BR599)</f>
        <v>191</v>
      </c>
      <c r="AF599" s="41">
        <f>SUM(AM599)</f>
        <v>0</v>
      </c>
      <c r="AG599" s="122"/>
      <c r="AH599" s="36">
        <v>0</v>
      </c>
      <c r="AI599" s="126">
        <v>0</v>
      </c>
      <c r="AJ599" s="36">
        <v>0</v>
      </c>
      <c r="AK599" s="121"/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14">
        <v>0</v>
      </c>
      <c r="AR599" s="1">
        <v>0</v>
      </c>
      <c r="AS599" s="114">
        <v>0</v>
      </c>
      <c r="AT599" s="114">
        <v>0</v>
      </c>
      <c r="AU599" s="114">
        <v>0</v>
      </c>
      <c r="AV599" s="114">
        <v>0</v>
      </c>
      <c r="AW599" s="114">
        <v>38</v>
      </c>
      <c r="AX599" s="114">
        <v>0</v>
      </c>
      <c r="AY599" s="114">
        <v>0</v>
      </c>
      <c r="AZ599" s="114">
        <v>0</v>
      </c>
      <c r="BA599" s="114">
        <v>0</v>
      </c>
      <c r="BB599" s="114">
        <v>0</v>
      </c>
      <c r="BC599" s="114">
        <v>0</v>
      </c>
      <c r="BD599" s="115">
        <v>0</v>
      </c>
      <c r="BE599" s="114">
        <v>0</v>
      </c>
      <c r="BF599" s="114">
        <v>0</v>
      </c>
      <c r="BG599" s="114">
        <v>0</v>
      </c>
      <c r="BH599" s="114">
        <v>0</v>
      </c>
      <c r="BI599" s="114">
        <v>0</v>
      </c>
      <c r="BJ599" s="114">
        <v>0</v>
      </c>
      <c r="BK599" s="114">
        <v>0</v>
      </c>
      <c r="BL599" s="114">
        <v>0</v>
      </c>
      <c r="BM599" s="114">
        <v>0</v>
      </c>
      <c r="BN599" s="114">
        <v>0</v>
      </c>
      <c r="BO599" s="114">
        <v>0</v>
      </c>
      <c r="BP599" s="114">
        <v>0</v>
      </c>
      <c r="BQ599" s="114">
        <v>169</v>
      </c>
      <c r="BR599" s="114">
        <v>191</v>
      </c>
      <c r="BS599" s="114">
        <v>0</v>
      </c>
    </row>
    <row r="600" spans="1:71" s="1" customFormat="1" ht="15" x14ac:dyDescent="0.25">
      <c r="A600" s="1" t="str">
        <f>CONCATENATE(G600,"-",F600,"-",H600)</f>
        <v>999925195-Blue-Cadet</v>
      </c>
      <c r="B600" s="1" t="str">
        <f>CONCATENATE(G600,"-",H600)</f>
        <v>999925195-Cadet</v>
      </c>
      <c r="C600" s="36" t="s">
        <v>1281</v>
      </c>
      <c r="D600" s="36" t="s">
        <v>2354</v>
      </c>
      <c r="E600" s="36" t="s">
        <v>17</v>
      </c>
      <c r="F600" s="36" t="s">
        <v>148</v>
      </c>
      <c r="G600" s="128">
        <v>999925195</v>
      </c>
      <c r="H600" s="41" t="s">
        <v>18</v>
      </c>
      <c r="I600" s="34">
        <f>((L600)-J600)+T600</f>
        <v>355</v>
      </c>
      <c r="J600" s="36"/>
      <c r="K600" s="35"/>
      <c r="L600" s="34">
        <f>SUM(N600,O600,P600,Q600,R600,M600)</f>
        <v>0</v>
      </c>
      <c r="M600" s="34">
        <f>AJ600</f>
        <v>0</v>
      </c>
      <c r="N600" s="34">
        <f>SUM(AI600)</f>
        <v>0</v>
      </c>
      <c r="O600" s="34">
        <f>0</f>
        <v>0</v>
      </c>
      <c r="P600" s="34">
        <v>0</v>
      </c>
      <c r="Q600" s="34">
        <v>0</v>
      </c>
      <c r="R600" s="34">
        <f>AH600</f>
        <v>0</v>
      </c>
      <c r="S600" s="122"/>
      <c r="T600" s="41">
        <f>SUM(U600,AA600)</f>
        <v>355</v>
      </c>
      <c r="U600" s="41">
        <f>IF(SUM(V600:Y600)&gt;=250, 250,SUM(V600:Y600))</f>
        <v>188</v>
      </c>
      <c r="V600" s="41">
        <v>0</v>
      </c>
      <c r="W600" s="41">
        <v>0</v>
      </c>
      <c r="X600" s="41">
        <f>SUM(AL600,AN600,BO600,BS600)</f>
        <v>0</v>
      </c>
      <c r="Y600" s="41">
        <f>SUM(AO600:BN600)-60</f>
        <v>188</v>
      </c>
      <c r="Z600" s="41">
        <f>COUNTIF(AO600:BN600, "&gt;0")</f>
        <v>3</v>
      </c>
      <c r="AA600" s="41">
        <f>SUM(AB600:AF600)</f>
        <v>167</v>
      </c>
      <c r="AB600" s="41">
        <f>BP600+BQ600</f>
        <v>0</v>
      </c>
      <c r="AC600" s="41">
        <v>0</v>
      </c>
      <c r="AD600" s="41">
        <v>0</v>
      </c>
      <c r="AE600" s="41">
        <f>SUM(BR600)</f>
        <v>167</v>
      </c>
      <c r="AF600" s="41">
        <f>SUM(AM600)</f>
        <v>0</v>
      </c>
      <c r="AG600" s="122"/>
      <c r="AH600" s="36">
        <v>0</v>
      </c>
      <c r="AI600" s="36">
        <v>0</v>
      </c>
      <c r="AJ600" s="36">
        <v>0</v>
      </c>
      <c r="AK600" s="121"/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14">
        <v>0</v>
      </c>
      <c r="AR600" s="1">
        <v>0</v>
      </c>
      <c r="AS600" s="114">
        <v>0</v>
      </c>
      <c r="AT600" s="114">
        <v>0</v>
      </c>
      <c r="AU600" s="114">
        <v>0</v>
      </c>
      <c r="AV600" s="114">
        <v>0</v>
      </c>
      <c r="AW600" s="114">
        <v>68</v>
      </c>
      <c r="AX600" s="114">
        <v>0</v>
      </c>
      <c r="AY600" s="114">
        <v>0</v>
      </c>
      <c r="AZ600" s="114">
        <v>0</v>
      </c>
      <c r="BA600" s="114">
        <v>0</v>
      </c>
      <c r="BB600" s="114">
        <v>120</v>
      </c>
      <c r="BC600" s="114">
        <v>0</v>
      </c>
      <c r="BD600" s="115">
        <v>0</v>
      </c>
      <c r="BE600" s="114">
        <v>0</v>
      </c>
      <c r="BF600" s="114">
        <v>0</v>
      </c>
      <c r="BG600" s="114">
        <v>0</v>
      </c>
      <c r="BH600" s="114">
        <v>0</v>
      </c>
      <c r="BI600" s="114">
        <v>60</v>
      </c>
      <c r="BJ600" s="114">
        <v>0</v>
      </c>
      <c r="BK600" s="114">
        <v>0</v>
      </c>
      <c r="BL600" s="114">
        <v>0</v>
      </c>
      <c r="BM600" s="114">
        <v>0</v>
      </c>
      <c r="BN600" s="114">
        <v>0</v>
      </c>
      <c r="BO600" s="114">
        <v>0</v>
      </c>
      <c r="BP600" s="114">
        <v>0</v>
      </c>
      <c r="BQ600" s="114">
        <v>0</v>
      </c>
      <c r="BR600" s="114">
        <v>167</v>
      </c>
      <c r="BS600" s="114">
        <v>0</v>
      </c>
    </row>
    <row r="601" spans="1:71" s="1" customFormat="1" ht="15" x14ac:dyDescent="0.25">
      <c r="A601" s="1" t="str">
        <f>CONCATENATE(G601,"-",F601,"-",H601)</f>
        <v>999925169-Blue-Cadet</v>
      </c>
      <c r="B601" s="1" t="str">
        <f>CONCATENATE(G601,"-",H601)</f>
        <v>999925169-Cadet</v>
      </c>
      <c r="C601" s="36" t="s">
        <v>185</v>
      </c>
      <c r="D601" s="36" t="s">
        <v>964</v>
      </c>
      <c r="E601" s="36" t="s">
        <v>17</v>
      </c>
      <c r="F601" s="36" t="s">
        <v>148</v>
      </c>
      <c r="G601" s="127">
        <v>999925169</v>
      </c>
      <c r="H601" s="41" t="s">
        <v>18</v>
      </c>
      <c r="I601" s="34">
        <f>((L601)-J601)+T601</f>
        <v>321</v>
      </c>
      <c r="J601" s="36"/>
      <c r="K601" s="37"/>
      <c r="L601" s="34">
        <f>SUM(N601,O601,P601,Q601,R601,M601)</f>
        <v>0</v>
      </c>
      <c r="M601" s="34">
        <f>AJ601</f>
        <v>0</v>
      </c>
      <c r="N601" s="34">
        <f>SUM(AI601)</f>
        <v>0</v>
      </c>
      <c r="O601" s="34">
        <f>0</f>
        <v>0</v>
      </c>
      <c r="P601" s="34">
        <v>0</v>
      </c>
      <c r="Q601" s="34">
        <v>0</v>
      </c>
      <c r="R601" s="34">
        <f>AH601</f>
        <v>0</v>
      </c>
      <c r="S601" s="122"/>
      <c r="T601" s="41">
        <f>SUM(U601,AA601)</f>
        <v>321</v>
      </c>
      <c r="U601" s="41">
        <f>IF(SUM(V601:Y601)&gt;=250, 250,SUM(V601:Y601))</f>
        <v>45</v>
      </c>
      <c r="V601" s="41">
        <v>0</v>
      </c>
      <c r="W601" s="41">
        <v>0</v>
      </c>
      <c r="X601" s="41">
        <f>SUM(AL601,AN601,BO601,BS601)</f>
        <v>0</v>
      </c>
      <c r="Y601" s="41">
        <f>SUM(AO601:BN601)</f>
        <v>45</v>
      </c>
      <c r="Z601" s="41">
        <f>COUNTIF(AO601:BN601, "&gt;0")</f>
        <v>1</v>
      </c>
      <c r="AA601" s="41">
        <f>SUM(AB601:AF601)</f>
        <v>276</v>
      </c>
      <c r="AB601" s="41">
        <f>BP601+BQ601</f>
        <v>169</v>
      </c>
      <c r="AC601" s="41">
        <v>0</v>
      </c>
      <c r="AD601" s="41">
        <v>0</v>
      </c>
      <c r="AE601" s="41">
        <f>SUM(BR601)</f>
        <v>107</v>
      </c>
      <c r="AF601" s="41">
        <f>SUM(AM601)</f>
        <v>0</v>
      </c>
      <c r="AG601" s="122"/>
      <c r="AH601" s="36">
        <v>0</v>
      </c>
      <c r="AI601" s="126">
        <v>0</v>
      </c>
      <c r="AJ601" s="36">
        <v>0</v>
      </c>
      <c r="AK601" s="121"/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14">
        <v>0</v>
      </c>
      <c r="AR601" s="1">
        <v>0</v>
      </c>
      <c r="AS601" s="114">
        <v>0</v>
      </c>
      <c r="AT601" s="114">
        <v>0</v>
      </c>
      <c r="AU601" s="114">
        <v>0</v>
      </c>
      <c r="AV601" s="114">
        <v>0</v>
      </c>
      <c r="AW601" s="114">
        <v>0</v>
      </c>
      <c r="AX601" s="114">
        <v>0</v>
      </c>
      <c r="AY601" s="114">
        <v>0</v>
      </c>
      <c r="AZ601" s="114">
        <v>0</v>
      </c>
      <c r="BA601" s="114">
        <v>45</v>
      </c>
      <c r="BB601" s="114">
        <v>0</v>
      </c>
      <c r="BC601" s="114">
        <v>0</v>
      </c>
      <c r="BD601" s="115">
        <v>0</v>
      </c>
      <c r="BE601" s="114">
        <v>0</v>
      </c>
      <c r="BF601" s="114">
        <v>0</v>
      </c>
      <c r="BG601" s="114">
        <v>0</v>
      </c>
      <c r="BH601" s="114">
        <v>0</v>
      </c>
      <c r="BI601" s="114">
        <v>0</v>
      </c>
      <c r="BJ601" s="114">
        <v>0</v>
      </c>
      <c r="BK601" s="114">
        <v>0</v>
      </c>
      <c r="BL601" s="114">
        <v>0</v>
      </c>
      <c r="BM601" s="114">
        <v>0</v>
      </c>
      <c r="BN601" s="114">
        <v>0</v>
      </c>
      <c r="BO601" s="114">
        <v>0</v>
      </c>
      <c r="BP601" s="114">
        <v>169</v>
      </c>
      <c r="BQ601" s="114">
        <v>0</v>
      </c>
      <c r="BR601" s="114">
        <v>107</v>
      </c>
      <c r="BS601" s="114">
        <v>0</v>
      </c>
    </row>
    <row r="602" spans="1:71" s="1" customFormat="1" ht="15" x14ac:dyDescent="0.25">
      <c r="A602" s="1" t="str">
        <f>CONCATENATE(G602,"-",F602,"-",H602)</f>
        <v>999927753-Blue-Cadet</v>
      </c>
      <c r="B602" s="1" t="str">
        <f>CONCATENATE(G602,"-",H602)</f>
        <v>999927753-Cadet</v>
      </c>
      <c r="C602" s="36" t="s">
        <v>908</v>
      </c>
      <c r="D602" s="36" t="s">
        <v>2590</v>
      </c>
      <c r="E602" s="36" t="s">
        <v>17</v>
      </c>
      <c r="F602" s="36" t="s">
        <v>148</v>
      </c>
      <c r="G602" s="128">
        <v>999927753</v>
      </c>
      <c r="H602" s="41" t="s">
        <v>18</v>
      </c>
      <c r="I602" s="34">
        <f>((L602)-J602)+T602</f>
        <v>299</v>
      </c>
      <c r="J602" s="36"/>
      <c r="K602" s="35"/>
      <c r="L602" s="34">
        <f>SUM(N602,O602,P602,Q602,R602,M602)</f>
        <v>0</v>
      </c>
      <c r="M602" s="34">
        <f>AJ602</f>
        <v>0</v>
      </c>
      <c r="N602" s="34">
        <f>SUM(AI602)</f>
        <v>0</v>
      </c>
      <c r="O602" s="34">
        <f>0</f>
        <v>0</v>
      </c>
      <c r="P602" s="34">
        <v>0</v>
      </c>
      <c r="Q602" s="34">
        <v>0</v>
      </c>
      <c r="R602" s="34">
        <f>AH602</f>
        <v>0</v>
      </c>
      <c r="S602" s="122"/>
      <c r="T602" s="41">
        <f>SUM(U602,AA602)</f>
        <v>299</v>
      </c>
      <c r="U602" s="41">
        <f>IF(SUM(V602:Y602)&gt;=250, 250,SUM(V602:Y602))</f>
        <v>45</v>
      </c>
      <c r="V602" s="41">
        <v>0</v>
      </c>
      <c r="W602" s="41">
        <v>0</v>
      </c>
      <c r="X602" s="41">
        <f>SUM(AL602,AN602,BO602,BS602)</f>
        <v>0</v>
      </c>
      <c r="Y602" s="41">
        <f>SUM(AO602:BN602)</f>
        <v>45</v>
      </c>
      <c r="Z602" s="41">
        <f>COUNTIF(AO602:BN602, "&gt;0")</f>
        <v>1</v>
      </c>
      <c r="AA602" s="41">
        <f>SUM(AB602:AF602)</f>
        <v>254</v>
      </c>
      <c r="AB602" s="41">
        <f>BP602+BQ602</f>
        <v>0</v>
      </c>
      <c r="AC602" s="41">
        <v>0</v>
      </c>
      <c r="AD602" s="41">
        <v>0</v>
      </c>
      <c r="AE602" s="41">
        <f>SUM(BR602)</f>
        <v>254</v>
      </c>
      <c r="AF602" s="41">
        <f>SUM(AM602)</f>
        <v>0</v>
      </c>
      <c r="AG602" s="122"/>
      <c r="AH602" s="36">
        <v>0</v>
      </c>
      <c r="AI602" s="36">
        <v>0</v>
      </c>
      <c r="AJ602" s="36">
        <v>0</v>
      </c>
      <c r="AK602" s="121"/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14">
        <v>0</v>
      </c>
      <c r="AR602" s="1">
        <v>0</v>
      </c>
      <c r="AS602" s="114">
        <v>0</v>
      </c>
      <c r="AT602" s="114">
        <v>0</v>
      </c>
      <c r="AU602" s="114">
        <v>0</v>
      </c>
      <c r="AV602" s="114">
        <v>0</v>
      </c>
      <c r="AW602" s="114">
        <v>0</v>
      </c>
      <c r="AX602" s="114">
        <v>0</v>
      </c>
      <c r="AY602" s="114">
        <v>45</v>
      </c>
      <c r="AZ602" s="114">
        <v>0</v>
      </c>
      <c r="BA602" s="114">
        <v>0</v>
      </c>
      <c r="BB602" s="114">
        <v>0</v>
      </c>
      <c r="BC602" s="114">
        <v>0</v>
      </c>
      <c r="BD602" s="115">
        <v>0</v>
      </c>
      <c r="BE602" s="114">
        <v>0</v>
      </c>
      <c r="BF602" s="114">
        <v>0</v>
      </c>
      <c r="BG602" s="114">
        <v>0</v>
      </c>
      <c r="BH602" s="114">
        <v>0</v>
      </c>
      <c r="BI602" s="114">
        <v>0</v>
      </c>
      <c r="BJ602" s="114">
        <v>0</v>
      </c>
      <c r="BK602" s="114">
        <v>0</v>
      </c>
      <c r="BL602" s="114">
        <v>0</v>
      </c>
      <c r="BM602" s="114">
        <v>0</v>
      </c>
      <c r="BN602" s="114">
        <v>0</v>
      </c>
      <c r="BO602" s="114">
        <v>0</v>
      </c>
      <c r="BP602" s="114">
        <v>0</v>
      </c>
      <c r="BQ602" s="114">
        <v>0</v>
      </c>
      <c r="BR602" s="114">
        <v>254</v>
      </c>
      <c r="BS602" s="114">
        <v>0</v>
      </c>
    </row>
    <row r="603" spans="1:71" s="1" customFormat="1" ht="15" x14ac:dyDescent="0.25">
      <c r="A603" s="1" t="str">
        <f>CONCATENATE(G603,"-",F603,"-",H603)</f>
        <v>999928196-Blue-Cadet</v>
      </c>
      <c r="B603" s="1" t="str">
        <f>CONCATENATE(G603,"-",H603)</f>
        <v>999928196-Cadet</v>
      </c>
      <c r="C603" s="36" t="s">
        <v>256</v>
      </c>
      <c r="D603" s="36" t="s">
        <v>3483</v>
      </c>
      <c r="E603" s="36" t="s">
        <v>17</v>
      </c>
      <c r="F603" s="36" t="s">
        <v>148</v>
      </c>
      <c r="G603" s="36">
        <v>999928196</v>
      </c>
      <c r="H603" s="36" t="s">
        <v>18</v>
      </c>
      <c r="I603" s="34">
        <f>((L603)-J603)+T603</f>
        <v>294</v>
      </c>
      <c r="J603" s="34">
        <f>L603/2</f>
        <v>0</v>
      </c>
      <c r="K603" s="37"/>
      <c r="L603" s="34">
        <f>SUM(N603,O603,P603,Q603,R603,M603)</f>
        <v>0</v>
      </c>
      <c r="M603" s="34">
        <f>AJ603</f>
        <v>0</v>
      </c>
      <c r="N603" s="34">
        <f>SUM(AI603)</f>
        <v>0</v>
      </c>
      <c r="O603" s="34">
        <f>0</f>
        <v>0</v>
      </c>
      <c r="P603" s="34">
        <v>0</v>
      </c>
      <c r="Q603" s="34">
        <v>0</v>
      </c>
      <c r="R603" s="34">
        <f>AH603</f>
        <v>0</v>
      </c>
      <c r="S603" s="122"/>
      <c r="T603" s="41">
        <f>SUM(U603,AA603)</f>
        <v>294</v>
      </c>
      <c r="U603" s="41">
        <f>IF(SUM(V603:Y603)&gt;=250, 250,SUM(V603:Y603))</f>
        <v>60</v>
      </c>
      <c r="V603" s="41">
        <v>0</v>
      </c>
      <c r="W603" s="41">
        <v>0</v>
      </c>
      <c r="X603" s="41">
        <f>SUM(AL603,AN603,BO603,BS603)</f>
        <v>0</v>
      </c>
      <c r="Y603" s="41">
        <f>SUM(AO603:BN603)</f>
        <v>60</v>
      </c>
      <c r="Z603" s="41">
        <f>COUNTIF(AO603:BN603, "&gt;0")</f>
        <v>1</v>
      </c>
      <c r="AA603" s="41">
        <f>SUM(AB603:AF603)</f>
        <v>234</v>
      </c>
      <c r="AB603" s="41">
        <f>BP603+BQ603</f>
        <v>127</v>
      </c>
      <c r="AC603" s="41">
        <v>0</v>
      </c>
      <c r="AD603" s="41">
        <v>0</v>
      </c>
      <c r="AE603" s="41">
        <f>SUM(BR603)</f>
        <v>107</v>
      </c>
      <c r="AF603" s="41">
        <f>SUM(AM603)</f>
        <v>0</v>
      </c>
      <c r="AG603" s="122"/>
      <c r="AH603" s="36">
        <v>0</v>
      </c>
      <c r="AI603" s="36">
        <v>0</v>
      </c>
      <c r="AJ603" s="36">
        <v>0</v>
      </c>
      <c r="AK603" s="121"/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14">
        <v>0</v>
      </c>
      <c r="AR603" s="1">
        <v>0</v>
      </c>
      <c r="AS603" s="114">
        <v>0</v>
      </c>
      <c r="AT603" s="114">
        <v>0</v>
      </c>
      <c r="AU603" s="114">
        <v>0</v>
      </c>
      <c r="AV603" s="114">
        <v>0</v>
      </c>
      <c r="AW603" s="114">
        <v>0</v>
      </c>
      <c r="AX603" s="114">
        <v>0</v>
      </c>
      <c r="AY603" s="114">
        <v>0</v>
      </c>
      <c r="AZ603" s="114">
        <v>0</v>
      </c>
      <c r="BA603" s="114">
        <v>0</v>
      </c>
      <c r="BB603" s="114">
        <v>0</v>
      </c>
      <c r="BC603" s="114">
        <v>0</v>
      </c>
      <c r="BD603" s="115">
        <v>0</v>
      </c>
      <c r="BE603" s="114">
        <v>0</v>
      </c>
      <c r="BF603" s="114">
        <v>0</v>
      </c>
      <c r="BG603" s="114">
        <v>0</v>
      </c>
      <c r="BH603" s="114">
        <v>0</v>
      </c>
      <c r="BI603" s="114">
        <v>0</v>
      </c>
      <c r="BJ603" s="114">
        <v>0</v>
      </c>
      <c r="BK603" s="114">
        <v>0</v>
      </c>
      <c r="BL603" s="114">
        <v>0</v>
      </c>
      <c r="BM603" s="114">
        <v>0</v>
      </c>
      <c r="BN603" s="114">
        <v>60</v>
      </c>
      <c r="BO603" s="114">
        <v>0</v>
      </c>
      <c r="BP603" s="114">
        <v>127</v>
      </c>
      <c r="BQ603" s="114">
        <v>0</v>
      </c>
      <c r="BR603" s="114">
        <v>107</v>
      </c>
      <c r="BS603" s="114">
        <v>0</v>
      </c>
    </row>
    <row r="604" spans="1:71" s="1" customFormat="1" ht="15" x14ac:dyDescent="0.25">
      <c r="A604" s="1" t="str">
        <f>CONCATENATE(G604,"-",F604,"-",H604)</f>
        <v>999925224-Blue-Cadet</v>
      </c>
      <c r="B604" s="1" t="str">
        <f>CONCATENATE(G604,"-",H604)</f>
        <v>999925224-Cadet</v>
      </c>
      <c r="C604" s="36" t="s">
        <v>975</v>
      </c>
      <c r="D604" s="36" t="s">
        <v>246</v>
      </c>
      <c r="E604" s="36" t="s">
        <v>17</v>
      </c>
      <c r="F604" s="36" t="s">
        <v>148</v>
      </c>
      <c r="G604" s="128">
        <v>999925224</v>
      </c>
      <c r="H604" s="41" t="s">
        <v>18</v>
      </c>
      <c r="I604" s="34">
        <f>((L604)-J604)+T604</f>
        <v>229</v>
      </c>
      <c r="J604" s="36"/>
      <c r="K604" s="37"/>
      <c r="L604" s="34">
        <f>SUM(N604,O604,P604,Q604,R604,M604)</f>
        <v>0</v>
      </c>
      <c r="M604" s="34">
        <f>AJ604</f>
        <v>0</v>
      </c>
      <c r="N604" s="34">
        <f>SUM(AI604)</f>
        <v>0</v>
      </c>
      <c r="O604" s="34">
        <f>0</f>
        <v>0</v>
      </c>
      <c r="P604" s="34">
        <v>0</v>
      </c>
      <c r="Q604" s="34">
        <v>0</v>
      </c>
      <c r="R604" s="34">
        <f>AH604</f>
        <v>0</v>
      </c>
      <c r="S604" s="122"/>
      <c r="T604" s="41">
        <f>SUM(U604,AA604)</f>
        <v>229</v>
      </c>
      <c r="U604" s="41">
        <f>IF(SUM(V604:Y604)&gt;=250, 250,SUM(V604:Y604))</f>
        <v>60</v>
      </c>
      <c r="V604" s="41">
        <v>0</v>
      </c>
      <c r="W604" s="41">
        <v>0</v>
      </c>
      <c r="X604" s="41">
        <f>SUM(AL604,AN604,BO604,BS604)</f>
        <v>0</v>
      </c>
      <c r="Y604" s="41">
        <f>SUM(AO604:BN604)</f>
        <v>60</v>
      </c>
      <c r="Z604" s="41">
        <f>COUNTIF(AO604:BN604, "&gt;0")</f>
        <v>1</v>
      </c>
      <c r="AA604" s="41">
        <f>SUM(AB604:AF604)</f>
        <v>169</v>
      </c>
      <c r="AB604" s="41">
        <f>BP604+BQ604</f>
        <v>169</v>
      </c>
      <c r="AC604" s="41">
        <v>0</v>
      </c>
      <c r="AD604" s="41">
        <v>0</v>
      </c>
      <c r="AE604" s="41">
        <f>SUM(BR604)</f>
        <v>0</v>
      </c>
      <c r="AF604" s="41">
        <f>SUM(AM604)</f>
        <v>0</v>
      </c>
      <c r="AG604" s="122"/>
      <c r="AH604" s="36">
        <v>0</v>
      </c>
      <c r="AI604" s="36">
        <v>0</v>
      </c>
      <c r="AJ604" s="36">
        <v>0</v>
      </c>
      <c r="AK604" s="37">
        <v>0</v>
      </c>
      <c r="AL604" s="36">
        <v>0</v>
      </c>
      <c r="AM604" s="36">
        <v>0</v>
      </c>
      <c r="AN604" s="36">
        <v>0</v>
      </c>
      <c r="AO604" s="36">
        <v>0</v>
      </c>
      <c r="AP604" s="36">
        <v>0</v>
      </c>
      <c r="AQ604" s="114">
        <v>60</v>
      </c>
      <c r="AR604" s="1">
        <v>0</v>
      </c>
      <c r="AS604" s="114">
        <v>0</v>
      </c>
      <c r="AT604" s="114">
        <v>0</v>
      </c>
      <c r="AU604" s="114">
        <v>0</v>
      </c>
      <c r="AV604" s="114">
        <v>0</v>
      </c>
      <c r="AW604" s="114">
        <v>0</v>
      </c>
      <c r="AX604" s="114">
        <v>0</v>
      </c>
      <c r="AY604" s="114">
        <v>0</v>
      </c>
      <c r="AZ604" s="114">
        <v>0</v>
      </c>
      <c r="BA604" s="114">
        <v>0</v>
      </c>
      <c r="BB604" s="114">
        <v>0</v>
      </c>
      <c r="BC604" s="114">
        <v>0</v>
      </c>
      <c r="BD604" s="115">
        <v>0</v>
      </c>
      <c r="BE604" s="114">
        <v>0</v>
      </c>
      <c r="BF604" s="114">
        <v>0</v>
      </c>
      <c r="BG604" s="114">
        <v>0</v>
      </c>
      <c r="BH604" s="114">
        <v>0</v>
      </c>
      <c r="BI604" s="114">
        <v>0</v>
      </c>
      <c r="BJ604" s="114">
        <v>0</v>
      </c>
      <c r="BK604" s="114">
        <v>0</v>
      </c>
      <c r="BL604" s="114">
        <v>0</v>
      </c>
      <c r="BM604" s="114">
        <v>0</v>
      </c>
      <c r="BN604" s="114">
        <v>0</v>
      </c>
      <c r="BO604" s="114">
        <v>0</v>
      </c>
      <c r="BP604" s="114">
        <v>0</v>
      </c>
      <c r="BQ604" s="114">
        <v>169</v>
      </c>
      <c r="BR604" s="114">
        <v>0</v>
      </c>
      <c r="BS604" s="114">
        <v>0</v>
      </c>
    </row>
    <row r="605" spans="1:71" s="1" customFormat="1" ht="15" x14ac:dyDescent="0.25">
      <c r="A605" s="1" t="str">
        <f>CONCATENATE(G605,"-",F605,"-",H605)</f>
        <v>999921923-Blue-Cadet</v>
      </c>
      <c r="B605" s="1" t="str">
        <f>CONCATENATE(G605,"-",H605)</f>
        <v>999921923-Cadet</v>
      </c>
      <c r="C605" s="36" t="s">
        <v>565</v>
      </c>
      <c r="D605" s="36" t="s">
        <v>334</v>
      </c>
      <c r="E605" s="36" t="s">
        <v>17</v>
      </c>
      <c r="F605" s="36" t="s">
        <v>148</v>
      </c>
      <c r="G605" s="127">
        <v>999921923</v>
      </c>
      <c r="H605" s="41" t="s">
        <v>18</v>
      </c>
      <c r="I605" s="34">
        <f>((L605)-J605)+T605</f>
        <v>203</v>
      </c>
      <c r="J605" s="34">
        <f>L605/2</f>
        <v>0</v>
      </c>
      <c r="K605" s="37"/>
      <c r="L605" s="34">
        <f>SUM(N605,O605,P605,Q605,R605,M605)</f>
        <v>0</v>
      </c>
      <c r="M605" s="34">
        <f>AJ605</f>
        <v>0</v>
      </c>
      <c r="N605" s="34">
        <f>SUM(AI605)</f>
        <v>0</v>
      </c>
      <c r="O605" s="34">
        <f>0</f>
        <v>0</v>
      </c>
      <c r="P605" s="34">
        <v>0</v>
      </c>
      <c r="Q605" s="34">
        <v>0</v>
      </c>
      <c r="R605" s="34">
        <f>AH605</f>
        <v>0</v>
      </c>
      <c r="S605" s="122"/>
      <c r="T605" s="41">
        <f>SUM(U605,AA605)</f>
        <v>203</v>
      </c>
      <c r="U605" s="41">
        <f>IF(SUM(V605:Y605)&gt;=250, 250,SUM(V605:Y605))</f>
        <v>34</v>
      </c>
      <c r="V605" s="41">
        <v>0</v>
      </c>
      <c r="W605" s="41">
        <v>0</v>
      </c>
      <c r="X605" s="41">
        <f>SUM(AL605,AN605,BO605,BS605)</f>
        <v>0</v>
      </c>
      <c r="Y605" s="41">
        <f>SUM(AO605:BN605)</f>
        <v>34</v>
      </c>
      <c r="Z605" s="41">
        <f>COUNTIF(AO605:BN605, "&gt;0")</f>
        <v>1</v>
      </c>
      <c r="AA605" s="41">
        <f>SUM(AB605:AF605)</f>
        <v>169</v>
      </c>
      <c r="AB605" s="41">
        <f>BP605+BQ605</f>
        <v>169</v>
      </c>
      <c r="AC605" s="41">
        <v>0</v>
      </c>
      <c r="AD605" s="41">
        <v>0</v>
      </c>
      <c r="AE605" s="41">
        <f>SUM(BR605)</f>
        <v>0</v>
      </c>
      <c r="AF605" s="41">
        <f>SUM(AM605)</f>
        <v>0</v>
      </c>
      <c r="AG605" s="122"/>
      <c r="AH605" s="36">
        <v>0</v>
      </c>
      <c r="AI605" s="126">
        <v>0</v>
      </c>
      <c r="AJ605" s="36">
        <v>0</v>
      </c>
      <c r="AK605" s="121"/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14">
        <v>0</v>
      </c>
      <c r="AR605" s="1">
        <v>0</v>
      </c>
      <c r="AS605" s="114">
        <v>0</v>
      </c>
      <c r="AT605" s="114">
        <v>0</v>
      </c>
      <c r="AU605" s="114">
        <v>0</v>
      </c>
      <c r="AV605" s="114">
        <v>0</v>
      </c>
      <c r="AW605" s="114">
        <v>0</v>
      </c>
      <c r="AX605" s="114">
        <v>0</v>
      </c>
      <c r="AY605" s="114">
        <v>0</v>
      </c>
      <c r="AZ605" s="114">
        <v>0</v>
      </c>
      <c r="BA605" s="114">
        <v>34</v>
      </c>
      <c r="BB605" s="114">
        <v>0</v>
      </c>
      <c r="BC605" s="114">
        <v>0</v>
      </c>
      <c r="BD605" s="115">
        <v>0</v>
      </c>
      <c r="BE605" s="114">
        <v>0</v>
      </c>
      <c r="BF605" s="114">
        <v>0</v>
      </c>
      <c r="BG605" s="114">
        <v>0</v>
      </c>
      <c r="BH605" s="114">
        <v>0</v>
      </c>
      <c r="BI605" s="114">
        <v>0</v>
      </c>
      <c r="BJ605" s="114">
        <v>0</v>
      </c>
      <c r="BK605" s="114">
        <v>0</v>
      </c>
      <c r="BL605" s="114">
        <v>0</v>
      </c>
      <c r="BM605" s="114">
        <v>0</v>
      </c>
      <c r="BN605" s="114">
        <v>0</v>
      </c>
      <c r="BO605" s="114">
        <v>0</v>
      </c>
      <c r="BP605" s="114">
        <v>169</v>
      </c>
      <c r="BQ605" s="114">
        <v>0</v>
      </c>
      <c r="BR605" s="114">
        <v>0</v>
      </c>
      <c r="BS605" s="114">
        <v>0</v>
      </c>
    </row>
    <row r="606" spans="1:71" s="1" customFormat="1" ht="15" x14ac:dyDescent="0.25">
      <c r="A606" s="1" t="str">
        <f>CONCATENATE(G606,"-",F606,"-",H606)</f>
        <v>999933750-Blue-Cadet</v>
      </c>
      <c r="B606" s="1" t="str">
        <f>CONCATENATE(G606,"-",H606)</f>
        <v>999933750-Cadet</v>
      </c>
      <c r="C606" s="36" t="s">
        <v>851</v>
      </c>
      <c r="D606" s="36" t="s">
        <v>2522</v>
      </c>
      <c r="E606" s="36" t="s">
        <v>17</v>
      </c>
      <c r="F606" s="36" t="s">
        <v>148</v>
      </c>
      <c r="G606" s="128">
        <v>999933750</v>
      </c>
      <c r="H606" s="41" t="s">
        <v>18</v>
      </c>
      <c r="I606" s="34">
        <f>((L606)-J606)+T606</f>
        <v>175</v>
      </c>
      <c r="J606" s="36"/>
      <c r="K606" s="35"/>
      <c r="L606" s="34">
        <f>SUM(N606,O606,P606,Q606,R606,M606)</f>
        <v>0</v>
      </c>
      <c r="M606" s="34">
        <f>AJ606</f>
        <v>0</v>
      </c>
      <c r="N606" s="34">
        <f>SUM(AI606)</f>
        <v>0</v>
      </c>
      <c r="O606" s="34">
        <f>0</f>
        <v>0</v>
      </c>
      <c r="P606" s="34">
        <v>0</v>
      </c>
      <c r="Q606" s="34">
        <v>0</v>
      </c>
      <c r="R606" s="34">
        <f>AH606</f>
        <v>0</v>
      </c>
      <c r="S606" s="122"/>
      <c r="T606" s="41">
        <f>SUM(U606,AA606)</f>
        <v>175</v>
      </c>
      <c r="U606" s="41">
        <f>IF(SUM(V606:Y606)&gt;=250, 250,SUM(V606:Y606))</f>
        <v>68</v>
      </c>
      <c r="V606" s="41">
        <v>0</v>
      </c>
      <c r="W606" s="41">
        <v>0</v>
      </c>
      <c r="X606" s="41">
        <f>SUM(AL606,AN606,BO606,BS606)</f>
        <v>0</v>
      </c>
      <c r="Y606" s="41">
        <f>SUM(AO606:BN606)</f>
        <v>68</v>
      </c>
      <c r="Z606" s="41">
        <f>COUNTIF(AO606:BN606, "&gt;0")</f>
        <v>1</v>
      </c>
      <c r="AA606" s="41">
        <f>SUM(AB606:AF606)</f>
        <v>107</v>
      </c>
      <c r="AB606" s="41">
        <f>BP606+BQ606</f>
        <v>0</v>
      </c>
      <c r="AC606" s="41">
        <v>0</v>
      </c>
      <c r="AD606" s="41">
        <v>0</v>
      </c>
      <c r="AE606" s="41">
        <f>SUM(BR606)</f>
        <v>107</v>
      </c>
      <c r="AF606" s="41">
        <f>SUM(AM606)</f>
        <v>0</v>
      </c>
      <c r="AG606" s="122"/>
      <c r="AH606" s="36">
        <v>0</v>
      </c>
      <c r="AI606" s="126">
        <v>0</v>
      </c>
      <c r="AJ606" s="36">
        <v>0</v>
      </c>
      <c r="AK606" s="121"/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14">
        <v>0</v>
      </c>
      <c r="AR606" s="1">
        <v>0</v>
      </c>
      <c r="AS606" s="114">
        <v>0</v>
      </c>
      <c r="AT606" s="114">
        <v>0</v>
      </c>
      <c r="AU606" s="114">
        <v>0</v>
      </c>
      <c r="AV606" s="114">
        <v>0</v>
      </c>
      <c r="AW606" s="114">
        <v>68</v>
      </c>
      <c r="AX606" s="114">
        <v>0</v>
      </c>
      <c r="AY606" s="114">
        <v>0</v>
      </c>
      <c r="AZ606" s="114">
        <v>0</v>
      </c>
      <c r="BA606" s="114">
        <v>0</v>
      </c>
      <c r="BB606" s="114">
        <v>0</v>
      </c>
      <c r="BC606" s="114">
        <v>0</v>
      </c>
      <c r="BD606" s="115">
        <v>0</v>
      </c>
      <c r="BE606" s="114">
        <v>0</v>
      </c>
      <c r="BF606" s="114">
        <v>0</v>
      </c>
      <c r="BG606" s="114">
        <v>0</v>
      </c>
      <c r="BH606" s="114">
        <v>0</v>
      </c>
      <c r="BI606" s="114">
        <v>0</v>
      </c>
      <c r="BJ606" s="114">
        <v>0</v>
      </c>
      <c r="BK606" s="114">
        <v>0</v>
      </c>
      <c r="BL606" s="114">
        <v>0</v>
      </c>
      <c r="BM606" s="114">
        <v>0</v>
      </c>
      <c r="BN606" s="114">
        <v>0</v>
      </c>
      <c r="BO606" s="114">
        <v>0</v>
      </c>
      <c r="BP606" s="114">
        <v>0</v>
      </c>
      <c r="BQ606" s="114">
        <v>0</v>
      </c>
      <c r="BR606" s="114">
        <v>107</v>
      </c>
      <c r="BS606" s="114">
        <v>0</v>
      </c>
    </row>
    <row r="607" spans="1:71" s="1" customFormat="1" ht="15" x14ac:dyDescent="0.25">
      <c r="A607" s="1" t="str">
        <f>CONCATENATE(G607,"-",F607,"-",H607)</f>
        <v>999931329-Blue-Cadet</v>
      </c>
      <c r="B607" s="1" t="str">
        <f>CONCATENATE(G607,"-",H607)</f>
        <v>999931329-Cadet</v>
      </c>
      <c r="C607" s="36" t="s">
        <v>648</v>
      </c>
      <c r="D607" s="36" t="s">
        <v>2524</v>
      </c>
      <c r="E607" s="36" t="s">
        <v>17</v>
      </c>
      <c r="F607" s="36" t="s">
        <v>148</v>
      </c>
      <c r="G607" s="128">
        <v>999931329</v>
      </c>
      <c r="H607" s="41" t="s">
        <v>18</v>
      </c>
      <c r="I607" s="34">
        <f>((L607)-J607)+T607</f>
        <v>158</v>
      </c>
      <c r="J607" s="36"/>
      <c r="K607" s="35"/>
      <c r="L607" s="34">
        <f>SUM(N607,O607,P607,Q607,R607,M607)</f>
        <v>0</v>
      </c>
      <c r="M607" s="34">
        <f>AJ607</f>
        <v>0</v>
      </c>
      <c r="N607" s="34">
        <f>SUM(AI607)</f>
        <v>0</v>
      </c>
      <c r="O607" s="34">
        <f>0</f>
        <v>0</v>
      </c>
      <c r="P607" s="34">
        <v>0</v>
      </c>
      <c r="Q607" s="34">
        <v>0</v>
      </c>
      <c r="R607" s="34">
        <f>AH607</f>
        <v>0</v>
      </c>
      <c r="S607" s="122"/>
      <c r="T607" s="41">
        <f>SUM(U607,AA607)</f>
        <v>158</v>
      </c>
      <c r="U607" s="41">
        <f>IF(SUM(V607:Y607)&gt;=250, 250,SUM(V607:Y607))</f>
        <v>51</v>
      </c>
      <c r="V607" s="41">
        <v>0</v>
      </c>
      <c r="W607" s="41">
        <v>0</v>
      </c>
      <c r="X607" s="41">
        <f>SUM(AL607,AN607,BO607,BS607)</f>
        <v>0</v>
      </c>
      <c r="Y607" s="41">
        <f>SUM(AO607:BN607)</f>
        <v>51</v>
      </c>
      <c r="Z607" s="41">
        <f>COUNTIF(AO607:BN607, "&gt;0")</f>
        <v>1</v>
      </c>
      <c r="AA607" s="41">
        <f>SUM(AB607:AF607)</f>
        <v>107</v>
      </c>
      <c r="AB607" s="41">
        <f>BP607+BQ607</f>
        <v>0</v>
      </c>
      <c r="AC607" s="41">
        <v>0</v>
      </c>
      <c r="AD607" s="41">
        <v>0</v>
      </c>
      <c r="AE607" s="41">
        <f>SUM(BR607)</f>
        <v>107</v>
      </c>
      <c r="AF607" s="41">
        <f>SUM(AM607)</f>
        <v>0</v>
      </c>
      <c r="AG607" s="122"/>
      <c r="AH607" s="36">
        <v>0</v>
      </c>
      <c r="AI607" s="126">
        <v>0</v>
      </c>
      <c r="AJ607" s="36">
        <v>0</v>
      </c>
      <c r="AK607" s="121"/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14">
        <v>0</v>
      </c>
      <c r="AR607" s="1">
        <v>0</v>
      </c>
      <c r="AS607" s="114">
        <v>0</v>
      </c>
      <c r="AT607" s="114">
        <v>0</v>
      </c>
      <c r="AU607" s="114">
        <v>0</v>
      </c>
      <c r="AV607" s="114">
        <v>0</v>
      </c>
      <c r="AW607" s="114">
        <v>51</v>
      </c>
      <c r="AX607" s="114">
        <v>0</v>
      </c>
      <c r="AY607" s="114">
        <v>0</v>
      </c>
      <c r="AZ607" s="114">
        <v>0</v>
      </c>
      <c r="BA607" s="114">
        <v>0</v>
      </c>
      <c r="BB607" s="114">
        <v>0</v>
      </c>
      <c r="BC607" s="114">
        <v>0</v>
      </c>
      <c r="BD607" s="115">
        <v>0</v>
      </c>
      <c r="BE607" s="114">
        <v>0</v>
      </c>
      <c r="BF607" s="114">
        <v>0</v>
      </c>
      <c r="BG607" s="114">
        <v>0</v>
      </c>
      <c r="BH607" s="114">
        <v>0</v>
      </c>
      <c r="BI607" s="114">
        <v>0</v>
      </c>
      <c r="BJ607" s="114">
        <v>0</v>
      </c>
      <c r="BK607" s="114">
        <v>0</v>
      </c>
      <c r="BL607" s="114">
        <v>0</v>
      </c>
      <c r="BM607" s="114">
        <v>0</v>
      </c>
      <c r="BN607" s="114">
        <v>0</v>
      </c>
      <c r="BO607" s="114">
        <v>0</v>
      </c>
      <c r="BP607" s="114">
        <v>0</v>
      </c>
      <c r="BQ607" s="114">
        <v>0</v>
      </c>
      <c r="BR607" s="114">
        <v>107</v>
      </c>
      <c r="BS607" s="114">
        <v>0</v>
      </c>
    </row>
    <row r="608" spans="1:71" s="1" customFormat="1" ht="15" x14ac:dyDescent="0.25">
      <c r="A608" s="1" t="str">
        <f>CONCATENATE(G608,"-",F608,"-",H608)</f>
        <v>999931635-Blue-Cadet</v>
      </c>
      <c r="B608" s="1" t="str">
        <f>CONCATENATE(G608,"-",H608)</f>
        <v>999931635-Cadet</v>
      </c>
      <c r="C608" s="36" t="s">
        <v>2525</v>
      </c>
      <c r="D608" s="36" t="s">
        <v>1362</v>
      </c>
      <c r="E608" s="36" t="s">
        <v>17</v>
      </c>
      <c r="F608" s="36" t="s">
        <v>148</v>
      </c>
      <c r="G608" s="128">
        <v>999931635</v>
      </c>
      <c r="H608" s="41" t="s">
        <v>18</v>
      </c>
      <c r="I608" s="34">
        <f>((L608)-J608)+T608</f>
        <v>158</v>
      </c>
      <c r="J608" s="36"/>
      <c r="K608" s="35"/>
      <c r="L608" s="34">
        <f>SUM(N608,O608,P608,Q608,R608,M608)</f>
        <v>0</v>
      </c>
      <c r="M608" s="34">
        <f>AJ608</f>
        <v>0</v>
      </c>
      <c r="N608" s="34">
        <f>SUM(AI608)</f>
        <v>0</v>
      </c>
      <c r="O608" s="34">
        <f>0</f>
        <v>0</v>
      </c>
      <c r="P608" s="34">
        <v>0</v>
      </c>
      <c r="Q608" s="34">
        <v>0</v>
      </c>
      <c r="R608" s="34">
        <f>AH608</f>
        <v>0</v>
      </c>
      <c r="S608" s="122"/>
      <c r="T608" s="41">
        <f>SUM(U608,AA608)</f>
        <v>158</v>
      </c>
      <c r="U608" s="41">
        <f>IF(SUM(V608:Y608)&gt;=250, 250,SUM(V608:Y608))</f>
        <v>51</v>
      </c>
      <c r="V608" s="41">
        <v>0</v>
      </c>
      <c r="W608" s="41">
        <v>0</v>
      </c>
      <c r="X608" s="41">
        <f>SUM(AL608,AN608,BO608,BS608)</f>
        <v>0</v>
      </c>
      <c r="Y608" s="41">
        <f>SUM(AO608:BN608)</f>
        <v>51</v>
      </c>
      <c r="Z608" s="41">
        <f>COUNTIF(AO608:BN608, "&gt;0")</f>
        <v>1</v>
      </c>
      <c r="AA608" s="41">
        <f>SUM(AB608:AF608)</f>
        <v>107</v>
      </c>
      <c r="AB608" s="41">
        <f>BP608+BQ608</f>
        <v>0</v>
      </c>
      <c r="AC608" s="41">
        <v>0</v>
      </c>
      <c r="AD608" s="41">
        <v>0</v>
      </c>
      <c r="AE608" s="41">
        <f>SUM(BR608)</f>
        <v>107</v>
      </c>
      <c r="AF608" s="41">
        <f>SUM(AM608)</f>
        <v>0</v>
      </c>
      <c r="AG608" s="122"/>
      <c r="AH608" s="36">
        <v>0</v>
      </c>
      <c r="AI608" s="126">
        <v>0</v>
      </c>
      <c r="AJ608" s="36">
        <v>0</v>
      </c>
      <c r="AK608" s="121"/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14">
        <v>0</v>
      </c>
      <c r="AR608" s="1">
        <v>0</v>
      </c>
      <c r="AS608" s="114">
        <v>0</v>
      </c>
      <c r="AT608" s="114">
        <v>0</v>
      </c>
      <c r="AU608" s="114">
        <v>0</v>
      </c>
      <c r="AV608" s="114">
        <v>0</v>
      </c>
      <c r="AW608" s="114">
        <v>51</v>
      </c>
      <c r="AX608" s="114">
        <v>0</v>
      </c>
      <c r="AY608" s="114">
        <v>0</v>
      </c>
      <c r="AZ608" s="114">
        <v>0</v>
      </c>
      <c r="BA608" s="114">
        <v>0</v>
      </c>
      <c r="BB608" s="114">
        <v>0</v>
      </c>
      <c r="BC608" s="114">
        <v>0</v>
      </c>
      <c r="BD608" s="115">
        <v>0</v>
      </c>
      <c r="BE608" s="114">
        <v>0</v>
      </c>
      <c r="BF608" s="114">
        <v>0</v>
      </c>
      <c r="BG608" s="114">
        <v>0</v>
      </c>
      <c r="BH608" s="114">
        <v>0</v>
      </c>
      <c r="BI608" s="114">
        <v>0</v>
      </c>
      <c r="BJ608" s="114">
        <v>0</v>
      </c>
      <c r="BK608" s="114">
        <v>0</v>
      </c>
      <c r="BL608" s="114">
        <v>0</v>
      </c>
      <c r="BM608" s="114">
        <v>0</v>
      </c>
      <c r="BN608" s="114">
        <v>0</v>
      </c>
      <c r="BO608" s="114">
        <v>0</v>
      </c>
      <c r="BP608" s="114">
        <v>0</v>
      </c>
      <c r="BQ608" s="114">
        <v>0</v>
      </c>
      <c r="BR608" s="114">
        <v>107</v>
      </c>
      <c r="BS608" s="114">
        <v>0</v>
      </c>
    </row>
    <row r="609" spans="1:71" s="1" customFormat="1" ht="15" x14ac:dyDescent="0.25">
      <c r="A609" s="1" t="str">
        <f>CONCATENATE(G609,"-",F609,"-",H609)</f>
        <v>999921509-Blue-Cadet</v>
      </c>
      <c r="B609" s="1" t="str">
        <f>CONCATENATE(G609,"-",H609)</f>
        <v>999921509-Cadet</v>
      </c>
      <c r="C609" s="36" t="s">
        <v>144</v>
      </c>
      <c r="D609" s="36" t="s">
        <v>24</v>
      </c>
      <c r="E609" s="36" t="s">
        <v>17</v>
      </c>
      <c r="F609" s="36" t="s">
        <v>148</v>
      </c>
      <c r="G609" s="127">
        <v>999921509</v>
      </c>
      <c r="H609" s="41" t="s">
        <v>18</v>
      </c>
      <c r="I609" s="34">
        <f>((L609)-J609)+T609</f>
        <v>152</v>
      </c>
      <c r="J609" s="36"/>
      <c r="K609" s="37"/>
      <c r="L609" s="34">
        <f>SUM(N609,O609,P609,Q609,R609,M609)</f>
        <v>0</v>
      </c>
      <c r="M609" s="34">
        <f>AJ609</f>
        <v>0</v>
      </c>
      <c r="N609" s="34">
        <f>SUM(AI609)</f>
        <v>0</v>
      </c>
      <c r="O609" s="34">
        <f>0</f>
        <v>0</v>
      </c>
      <c r="P609" s="34">
        <v>0</v>
      </c>
      <c r="Q609" s="34">
        <v>0</v>
      </c>
      <c r="R609" s="34">
        <f>AH609</f>
        <v>0</v>
      </c>
      <c r="S609" s="122"/>
      <c r="T609" s="41">
        <f>SUM(U609,AA609)</f>
        <v>152</v>
      </c>
      <c r="U609" s="41">
        <f>IF(SUM(V609:Y609)&gt;=250, 250,SUM(V609:Y609))</f>
        <v>45</v>
      </c>
      <c r="V609" s="41">
        <v>0</v>
      </c>
      <c r="W609" s="41">
        <v>0</v>
      </c>
      <c r="X609" s="41">
        <f>SUM(AL609,AN609,BO609,BS609)</f>
        <v>0</v>
      </c>
      <c r="Y609" s="41">
        <f>SUM(AO609:BN609)</f>
        <v>45</v>
      </c>
      <c r="Z609" s="41">
        <f>COUNTIF(AO609:BN609, "&gt;0")</f>
        <v>1</v>
      </c>
      <c r="AA609" s="41">
        <f>SUM(AB609:AF609)</f>
        <v>107</v>
      </c>
      <c r="AB609" s="41">
        <f>BP609+BQ609</f>
        <v>0</v>
      </c>
      <c r="AC609" s="41">
        <v>0</v>
      </c>
      <c r="AD609" s="41">
        <v>0</v>
      </c>
      <c r="AE609" s="41">
        <f>SUM(BR609)</f>
        <v>107</v>
      </c>
      <c r="AF609" s="41">
        <f>SUM(AM609)</f>
        <v>0</v>
      </c>
      <c r="AG609" s="37"/>
      <c r="AH609" s="36">
        <v>0</v>
      </c>
      <c r="AI609" s="126">
        <v>0</v>
      </c>
      <c r="AJ609" s="36">
        <v>0</v>
      </c>
      <c r="AK609" s="121"/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14">
        <v>0</v>
      </c>
      <c r="AR609" s="1">
        <v>0</v>
      </c>
      <c r="AS609" s="114">
        <v>0</v>
      </c>
      <c r="AT609" s="114">
        <v>0</v>
      </c>
      <c r="AU609" s="114">
        <v>0</v>
      </c>
      <c r="AV609" s="114">
        <v>0</v>
      </c>
      <c r="AW609" s="114">
        <v>0</v>
      </c>
      <c r="AX609" s="114">
        <v>0</v>
      </c>
      <c r="AY609" s="114">
        <v>0</v>
      </c>
      <c r="AZ609" s="114">
        <v>0</v>
      </c>
      <c r="BA609" s="114">
        <v>0</v>
      </c>
      <c r="BB609" s="114">
        <v>0</v>
      </c>
      <c r="BC609" s="114">
        <v>0</v>
      </c>
      <c r="BD609" s="115">
        <v>0</v>
      </c>
      <c r="BE609" s="114">
        <v>0</v>
      </c>
      <c r="BF609" s="114">
        <v>45</v>
      </c>
      <c r="BG609" s="114">
        <v>0</v>
      </c>
      <c r="BH609" s="114">
        <v>0</v>
      </c>
      <c r="BI609" s="114">
        <v>0</v>
      </c>
      <c r="BJ609" s="114">
        <v>0</v>
      </c>
      <c r="BK609" s="114">
        <v>0</v>
      </c>
      <c r="BL609" s="114">
        <v>0</v>
      </c>
      <c r="BM609" s="114">
        <v>0</v>
      </c>
      <c r="BN609" s="114">
        <v>0</v>
      </c>
      <c r="BO609" s="114">
        <v>0</v>
      </c>
      <c r="BP609" s="114">
        <v>0</v>
      </c>
      <c r="BQ609" s="114">
        <v>0</v>
      </c>
      <c r="BR609" s="114">
        <v>107</v>
      </c>
      <c r="BS609" s="114">
        <v>0</v>
      </c>
    </row>
    <row r="610" spans="1:71" s="1" customFormat="1" ht="15" x14ac:dyDescent="0.25">
      <c r="A610" s="1" t="str">
        <f>CONCATENATE(G610,"-",F610,"-",H610)</f>
        <v>999933904-Blue-Cadet</v>
      </c>
      <c r="B610" s="1" t="str">
        <f>CONCATENATE(G610,"-",H610)</f>
        <v>999933904-Cadet</v>
      </c>
      <c r="C610" s="36" t="s">
        <v>2666</v>
      </c>
      <c r="D610" s="36" t="s">
        <v>3564</v>
      </c>
      <c r="E610" s="36" t="s">
        <v>17</v>
      </c>
      <c r="F610" s="36" t="s">
        <v>148</v>
      </c>
      <c r="G610" s="36">
        <v>999933904</v>
      </c>
      <c r="H610" s="36" t="s">
        <v>18</v>
      </c>
      <c r="I610" s="34">
        <f>((L610)-J610)+T610</f>
        <v>151</v>
      </c>
      <c r="J610" s="36"/>
      <c r="K610" s="35"/>
      <c r="L610" s="34">
        <f>SUM(N610,O610,P610,Q610,R610,M610)</f>
        <v>0</v>
      </c>
      <c r="M610" s="34">
        <f>AJ610</f>
        <v>0</v>
      </c>
      <c r="N610" s="34">
        <f>SUM(AI610)</f>
        <v>0</v>
      </c>
      <c r="O610" s="34">
        <f>0</f>
        <v>0</v>
      </c>
      <c r="P610" s="34">
        <v>0</v>
      </c>
      <c r="Q610" s="34">
        <v>0</v>
      </c>
      <c r="R610" s="34">
        <f>AH610</f>
        <v>0</v>
      </c>
      <c r="S610" s="122"/>
      <c r="T610" s="41">
        <f>SUM(U610,AA610)</f>
        <v>151</v>
      </c>
      <c r="U610" s="41">
        <f>IF(SUM(V610:Y610)&gt;=250, 250,SUM(V610:Y610))</f>
        <v>24</v>
      </c>
      <c r="V610" s="41">
        <v>0</v>
      </c>
      <c r="W610" s="41">
        <v>0</v>
      </c>
      <c r="X610" s="41">
        <f>SUM(AL610,AN610,BO610,BS610)</f>
        <v>0</v>
      </c>
      <c r="Y610" s="41">
        <f>SUM(AO610:BN610)</f>
        <v>24</v>
      </c>
      <c r="Z610" s="41">
        <f>COUNTIF(AO610:BN610, "&gt;0")</f>
        <v>1</v>
      </c>
      <c r="AA610" s="41">
        <f>SUM(AB610:AF610)</f>
        <v>127</v>
      </c>
      <c r="AB610" s="41">
        <f>BP610+BQ610</f>
        <v>127</v>
      </c>
      <c r="AC610" s="41">
        <v>0</v>
      </c>
      <c r="AD610" s="41">
        <v>0</v>
      </c>
      <c r="AE610" s="41">
        <f>SUM(BR610)</f>
        <v>0</v>
      </c>
      <c r="AF610" s="41">
        <f>SUM(AM610)</f>
        <v>0</v>
      </c>
      <c r="AG610" s="122"/>
      <c r="AH610" s="36">
        <v>0</v>
      </c>
      <c r="AI610" s="126">
        <v>0</v>
      </c>
      <c r="AJ610" s="36">
        <v>0</v>
      </c>
      <c r="AK610" s="121"/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14">
        <v>0</v>
      </c>
      <c r="AR610" s="1">
        <v>0</v>
      </c>
      <c r="AS610" s="114">
        <v>0</v>
      </c>
      <c r="AT610" s="114">
        <v>0</v>
      </c>
      <c r="AU610" s="114">
        <v>0</v>
      </c>
      <c r="AV610" s="114">
        <v>0</v>
      </c>
      <c r="AW610" s="114">
        <v>0</v>
      </c>
      <c r="AX610" s="114">
        <v>0</v>
      </c>
      <c r="AY610" s="114">
        <v>0</v>
      </c>
      <c r="AZ610" s="114">
        <v>24</v>
      </c>
      <c r="BA610" s="114">
        <v>0</v>
      </c>
      <c r="BB610" s="114">
        <v>0</v>
      </c>
      <c r="BC610" s="114">
        <v>0</v>
      </c>
      <c r="BD610" s="115">
        <v>0</v>
      </c>
      <c r="BE610" s="114">
        <v>0</v>
      </c>
      <c r="BF610" s="114">
        <v>0</v>
      </c>
      <c r="BG610" s="114">
        <v>0</v>
      </c>
      <c r="BH610" s="114">
        <v>0</v>
      </c>
      <c r="BI610" s="114">
        <v>0</v>
      </c>
      <c r="BJ610" s="114">
        <v>0</v>
      </c>
      <c r="BK610" s="114">
        <v>0</v>
      </c>
      <c r="BL610" s="114">
        <v>0</v>
      </c>
      <c r="BM610" s="114">
        <v>0</v>
      </c>
      <c r="BN610" s="114">
        <v>0</v>
      </c>
      <c r="BO610" s="114">
        <v>0</v>
      </c>
      <c r="BP610" s="114">
        <v>0</v>
      </c>
      <c r="BQ610" s="114">
        <v>127</v>
      </c>
      <c r="BR610" s="114">
        <v>0</v>
      </c>
      <c r="BS610" s="114">
        <v>0</v>
      </c>
    </row>
    <row r="611" spans="1:71" s="1" customFormat="1" ht="15" x14ac:dyDescent="0.25">
      <c r="A611" s="1" t="str">
        <f>CONCATENATE(G611,"-",F611,"-",H611)</f>
        <v>999930516-Blue-Cadet</v>
      </c>
      <c r="B611" s="1" t="str">
        <f>CONCATENATE(G611,"-",H611)</f>
        <v>999930516-Cadet</v>
      </c>
      <c r="C611" s="131" t="s">
        <v>90</v>
      </c>
      <c r="D611" s="131" t="s">
        <v>261</v>
      </c>
      <c r="E611" s="131" t="s">
        <v>17</v>
      </c>
      <c r="F611" s="131" t="s">
        <v>148</v>
      </c>
      <c r="G611" s="150">
        <v>999930516</v>
      </c>
      <c r="H611" s="131" t="s">
        <v>18</v>
      </c>
      <c r="I611" s="34">
        <f>((L611)-J611)+T611</f>
        <v>135</v>
      </c>
      <c r="J611" s="36"/>
      <c r="K611" s="35"/>
      <c r="L611" s="34">
        <f>SUM(N611,O611,P611,Q611,R611,M611)</f>
        <v>0</v>
      </c>
      <c r="M611" s="34">
        <f>AJ611</f>
        <v>0</v>
      </c>
      <c r="N611" s="34">
        <f>SUM(AI611)</f>
        <v>0</v>
      </c>
      <c r="O611" s="34">
        <f>0</f>
        <v>0</v>
      </c>
      <c r="P611" s="34">
        <v>0</v>
      </c>
      <c r="Q611" s="34">
        <v>0</v>
      </c>
      <c r="R611" s="34">
        <f>AH611</f>
        <v>0</v>
      </c>
      <c r="S611" s="122"/>
      <c r="T611" s="41">
        <f>SUM(U611,AA611)</f>
        <v>135</v>
      </c>
      <c r="U611" s="41">
        <f>IF(SUM(V611:Y611)&gt;=250, 250,SUM(V611:Y611))</f>
        <v>135</v>
      </c>
      <c r="V611" s="41">
        <v>0</v>
      </c>
      <c r="W611" s="41">
        <v>0</v>
      </c>
      <c r="X611" s="41">
        <f>SUM(AL611,AN611,BO611,BS611)</f>
        <v>0</v>
      </c>
      <c r="Y611" s="41">
        <f>SUM(AO611:BN611)</f>
        <v>135</v>
      </c>
      <c r="Z611" s="41">
        <f>COUNTIF(AO611:BN611, "&gt;0")</f>
        <v>2</v>
      </c>
      <c r="AA611" s="41">
        <f>SUM(AB611:AF611)</f>
        <v>0</v>
      </c>
      <c r="AB611" s="41">
        <f>BP611+BQ611</f>
        <v>0</v>
      </c>
      <c r="AC611" s="41">
        <v>0</v>
      </c>
      <c r="AD611" s="41">
        <v>0</v>
      </c>
      <c r="AE611" s="41">
        <f>SUM(BR611)</f>
        <v>0</v>
      </c>
      <c r="AF611" s="41">
        <f>SUM(AM611)</f>
        <v>0</v>
      </c>
      <c r="AG611" s="122"/>
      <c r="AH611" s="36">
        <v>0</v>
      </c>
      <c r="AI611" s="126">
        <v>0</v>
      </c>
      <c r="AJ611" s="36">
        <v>0</v>
      </c>
      <c r="AK611" s="121"/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14">
        <v>0</v>
      </c>
      <c r="AR611" s="1">
        <v>0</v>
      </c>
      <c r="AS611" s="114">
        <v>0</v>
      </c>
      <c r="AT611" s="114">
        <v>0</v>
      </c>
      <c r="AU611" s="114">
        <v>0</v>
      </c>
      <c r="AV611" s="114">
        <v>0</v>
      </c>
      <c r="AW611" s="114">
        <v>0</v>
      </c>
      <c r="AX611" s="114">
        <v>0</v>
      </c>
      <c r="AY611" s="114">
        <v>0</v>
      </c>
      <c r="AZ611" s="114">
        <v>0</v>
      </c>
      <c r="BA611" s="114">
        <v>0</v>
      </c>
      <c r="BB611" s="114">
        <v>90</v>
      </c>
      <c r="BC611" s="114">
        <v>0</v>
      </c>
      <c r="BD611" s="115">
        <v>0</v>
      </c>
      <c r="BE611" s="114">
        <v>0</v>
      </c>
      <c r="BF611" s="114">
        <v>0</v>
      </c>
      <c r="BG611" s="114">
        <v>0</v>
      </c>
      <c r="BH611" s="114">
        <v>0</v>
      </c>
      <c r="BI611" s="114">
        <v>45</v>
      </c>
      <c r="BJ611" s="114">
        <v>0</v>
      </c>
      <c r="BK611" s="114">
        <v>0</v>
      </c>
      <c r="BL611" s="114">
        <v>0</v>
      </c>
      <c r="BM611" s="114">
        <v>0</v>
      </c>
      <c r="BN611" s="114">
        <v>0</v>
      </c>
      <c r="BO611" s="114">
        <v>0</v>
      </c>
      <c r="BP611" s="114">
        <v>0</v>
      </c>
      <c r="BQ611" s="114">
        <v>0</v>
      </c>
      <c r="BR611" s="114">
        <v>0</v>
      </c>
      <c r="BS611" s="114">
        <v>0</v>
      </c>
    </row>
    <row r="612" spans="1:71" s="1" customFormat="1" ht="15" x14ac:dyDescent="0.25">
      <c r="A612" s="1" t="str">
        <f>CONCATENATE(G612,"-",F612,"-",H612)</f>
        <v>999934306-Blue-Cadet</v>
      </c>
      <c r="B612" s="1" t="str">
        <f>CONCATENATE(G612,"-",H612)</f>
        <v>999934306-Cadet</v>
      </c>
      <c r="C612" s="36" t="s">
        <v>3061</v>
      </c>
      <c r="D612" s="36" t="s">
        <v>3062</v>
      </c>
      <c r="E612" s="36" t="s">
        <v>17</v>
      </c>
      <c r="F612" s="36" t="s">
        <v>148</v>
      </c>
      <c r="G612" s="36">
        <v>999934306</v>
      </c>
      <c r="H612" s="36" t="s">
        <v>18</v>
      </c>
      <c r="I612" s="34">
        <f>((L612)-J612)+T612</f>
        <v>120</v>
      </c>
      <c r="J612" s="36"/>
      <c r="K612" s="35"/>
      <c r="L612" s="34">
        <f>SUM(N612,O612,P612,Q612,R612,M612)</f>
        <v>0</v>
      </c>
      <c r="M612" s="34">
        <f>AJ612</f>
        <v>0</v>
      </c>
      <c r="N612" s="34">
        <f>SUM(AI612)</f>
        <v>0</v>
      </c>
      <c r="O612" s="34">
        <f>0</f>
        <v>0</v>
      </c>
      <c r="P612" s="34">
        <v>0</v>
      </c>
      <c r="Q612" s="34">
        <v>0</v>
      </c>
      <c r="R612" s="34">
        <f>AH612</f>
        <v>0</v>
      </c>
      <c r="S612" s="122"/>
      <c r="T612" s="41">
        <f>SUM(U612,AA612)</f>
        <v>120</v>
      </c>
      <c r="U612" s="41">
        <f>IF(SUM(V612:Y612)&gt;=250, 250,SUM(V612:Y612))</f>
        <v>120</v>
      </c>
      <c r="V612" s="41">
        <v>0</v>
      </c>
      <c r="W612" s="41">
        <v>0</v>
      </c>
      <c r="X612" s="41">
        <f>SUM(AL612,AN612,BO612,BS612)</f>
        <v>0</v>
      </c>
      <c r="Y612" s="41">
        <f>SUM(AO612:BN612)</f>
        <v>120</v>
      </c>
      <c r="Z612" s="41">
        <f>COUNTIF(AO612:BN612, "&gt;0")</f>
        <v>1</v>
      </c>
      <c r="AA612" s="41">
        <f>SUM(AB612:AF612)</f>
        <v>0</v>
      </c>
      <c r="AB612" s="41">
        <f>BP612+BQ612</f>
        <v>0</v>
      </c>
      <c r="AC612" s="41">
        <v>0</v>
      </c>
      <c r="AD612" s="41">
        <v>0</v>
      </c>
      <c r="AE612" s="41">
        <f>SUM(BR612)</f>
        <v>0</v>
      </c>
      <c r="AF612" s="41">
        <f>SUM(AM612)</f>
        <v>0</v>
      </c>
      <c r="AG612" s="122"/>
      <c r="AH612" s="36">
        <v>0</v>
      </c>
      <c r="AI612" s="126">
        <v>0</v>
      </c>
      <c r="AJ612" s="36">
        <v>0</v>
      </c>
      <c r="AK612" s="121"/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14">
        <v>0</v>
      </c>
      <c r="AR612" s="1">
        <v>0</v>
      </c>
      <c r="AS612" s="114">
        <v>0</v>
      </c>
      <c r="AT612" s="114">
        <v>0</v>
      </c>
      <c r="AU612" s="114">
        <v>0</v>
      </c>
      <c r="AV612" s="114">
        <v>0</v>
      </c>
      <c r="AW612" s="114">
        <v>0</v>
      </c>
      <c r="AX612" s="114">
        <v>0</v>
      </c>
      <c r="AY612" s="114">
        <v>0</v>
      </c>
      <c r="AZ612" s="114">
        <v>0</v>
      </c>
      <c r="BA612" s="114">
        <v>0</v>
      </c>
      <c r="BB612" s="114">
        <v>0</v>
      </c>
      <c r="BC612" s="114">
        <v>0</v>
      </c>
      <c r="BD612" s="115">
        <v>0</v>
      </c>
      <c r="BE612" s="114">
        <v>0</v>
      </c>
      <c r="BF612" s="114">
        <v>0</v>
      </c>
      <c r="BG612" s="114">
        <v>0</v>
      </c>
      <c r="BH612" s="114">
        <v>120</v>
      </c>
      <c r="BI612" s="114">
        <v>0</v>
      </c>
      <c r="BJ612" s="114">
        <v>0</v>
      </c>
      <c r="BK612" s="114">
        <v>0</v>
      </c>
      <c r="BL612" s="114">
        <v>0</v>
      </c>
      <c r="BM612" s="114">
        <v>0</v>
      </c>
      <c r="BN612" s="114">
        <v>0</v>
      </c>
      <c r="BO612" s="114">
        <v>0</v>
      </c>
      <c r="BP612" s="114">
        <v>0</v>
      </c>
      <c r="BQ612" s="114">
        <v>0</v>
      </c>
      <c r="BR612" s="114">
        <v>0</v>
      </c>
      <c r="BS612" s="114">
        <v>0</v>
      </c>
    </row>
    <row r="613" spans="1:71" s="1" customFormat="1" ht="15" x14ac:dyDescent="0.25">
      <c r="A613" s="1" t="str">
        <f>CONCATENATE(G613,"-",F613,"-",H613)</f>
        <v>999931817-Blue-Cadet</v>
      </c>
      <c r="B613" s="1" t="str">
        <f>CONCATENATE(G613,"-",H613)</f>
        <v>999931817-Cadet</v>
      </c>
      <c r="C613" s="36" t="s">
        <v>574</v>
      </c>
      <c r="D613" s="36" t="s">
        <v>1432</v>
      </c>
      <c r="E613" s="36" t="s">
        <v>17</v>
      </c>
      <c r="F613" s="36" t="s">
        <v>148</v>
      </c>
      <c r="G613" s="127">
        <v>999931817</v>
      </c>
      <c r="H613" s="41" t="s">
        <v>18</v>
      </c>
      <c r="I613" s="34">
        <f>((L613)-J613)+T613</f>
        <v>90.5</v>
      </c>
      <c r="J613" s="36"/>
      <c r="K613" s="37"/>
      <c r="L613" s="34">
        <f>SUM(N613,O613,P613,Q613,R613,M613)</f>
        <v>56.5</v>
      </c>
      <c r="M613" s="34">
        <f>AJ613</f>
        <v>0</v>
      </c>
      <c r="N613" s="34">
        <f>SUM(AI613)</f>
        <v>0</v>
      </c>
      <c r="O613" s="34">
        <f>0</f>
        <v>0</v>
      </c>
      <c r="P613" s="34">
        <v>0</v>
      </c>
      <c r="Q613" s="34">
        <v>0</v>
      </c>
      <c r="R613" s="34">
        <f>AH613</f>
        <v>56.5</v>
      </c>
      <c r="S613" s="122"/>
      <c r="T613" s="41">
        <f>SUM(U613,AA613)</f>
        <v>34</v>
      </c>
      <c r="U613" s="41">
        <f>IF(SUM(V613:Y613)&gt;=250, 250,SUM(V613:Y613))</f>
        <v>34</v>
      </c>
      <c r="V613" s="41">
        <v>0</v>
      </c>
      <c r="W613" s="41">
        <v>0</v>
      </c>
      <c r="X613" s="41">
        <f>SUM(AL613,AN613,BO613,BS613)</f>
        <v>0</v>
      </c>
      <c r="Y613" s="41">
        <f>SUM(AO613:BN613)</f>
        <v>34</v>
      </c>
      <c r="Z613" s="41">
        <f>COUNTIF(AO613:BN613, "&gt;0")</f>
        <v>1</v>
      </c>
      <c r="AA613" s="41">
        <f>SUM(AB613:AF613)</f>
        <v>0</v>
      </c>
      <c r="AB613" s="41">
        <f>BP613+BQ613</f>
        <v>0</v>
      </c>
      <c r="AC613" s="41">
        <v>0</v>
      </c>
      <c r="AD613" s="41">
        <v>0</v>
      </c>
      <c r="AE613" s="41">
        <f>SUM(BR613)</f>
        <v>0</v>
      </c>
      <c r="AF613" s="41">
        <f>SUM(AM613)</f>
        <v>0</v>
      </c>
      <c r="AG613" s="122"/>
      <c r="AH613" s="36">
        <v>56.5</v>
      </c>
      <c r="AI613" s="126">
        <v>0</v>
      </c>
      <c r="AJ613" s="36">
        <v>0</v>
      </c>
      <c r="AK613" s="121"/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14">
        <v>0</v>
      </c>
      <c r="AR613" s="1">
        <v>0</v>
      </c>
      <c r="AS613" s="114">
        <v>0</v>
      </c>
      <c r="AT613" s="114">
        <v>0</v>
      </c>
      <c r="AU613" s="114">
        <v>0</v>
      </c>
      <c r="AV613" s="114">
        <v>0</v>
      </c>
      <c r="AW613" s="114">
        <v>0</v>
      </c>
      <c r="AX613" s="114">
        <v>0</v>
      </c>
      <c r="AY613" s="114">
        <v>34</v>
      </c>
      <c r="AZ613" s="114">
        <v>0</v>
      </c>
      <c r="BA613" s="114">
        <v>0</v>
      </c>
      <c r="BB613" s="114">
        <v>0</v>
      </c>
      <c r="BC613" s="114">
        <v>0</v>
      </c>
      <c r="BD613" s="115">
        <v>0</v>
      </c>
      <c r="BE613" s="114">
        <v>0</v>
      </c>
      <c r="BF613" s="114">
        <v>0</v>
      </c>
      <c r="BG613" s="114">
        <v>0</v>
      </c>
      <c r="BH613" s="114">
        <v>0</v>
      </c>
      <c r="BI613" s="114">
        <v>0</v>
      </c>
      <c r="BJ613" s="114">
        <v>0</v>
      </c>
      <c r="BK613" s="114">
        <v>0</v>
      </c>
      <c r="BL613" s="114">
        <v>0</v>
      </c>
      <c r="BM613" s="114">
        <v>0</v>
      </c>
      <c r="BN613" s="114">
        <v>0</v>
      </c>
      <c r="BO613" s="114">
        <v>0</v>
      </c>
      <c r="BP613" s="114">
        <v>0</v>
      </c>
      <c r="BQ613" s="114">
        <v>0</v>
      </c>
      <c r="BR613" s="114">
        <v>0</v>
      </c>
      <c r="BS613" s="114">
        <v>0</v>
      </c>
    </row>
    <row r="614" spans="1:71" s="1" customFormat="1" ht="15" x14ac:dyDescent="0.25">
      <c r="A614" s="1" t="str">
        <f>CONCATENATE(G614,"-",F614,"-",H614)</f>
        <v>999934348-Blue-Cadet</v>
      </c>
      <c r="B614" s="1" t="str">
        <f>CONCATENATE(G614,"-",H614)</f>
        <v>999934348-Cadet</v>
      </c>
      <c r="C614" s="36" t="s">
        <v>3063</v>
      </c>
      <c r="D614" s="36" t="s">
        <v>3064</v>
      </c>
      <c r="E614" s="36" t="s">
        <v>17</v>
      </c>
      <c r="F614" s="36" t="s">
        <v>148</v>
      </c>
      <c r="G614" s="36">
        <v>999934348</v>
      </c>
      <c r="H614" s="36" t="s">
        <v>18</v>
      </c>
      <c r="I614" s="34">
        <f>((L614)-J614)+T614</f>
        <v>90</v>
      </c>
      <c r="J614" s="36"/>
      <c r="K614" s="35"/>
      <c r="L614" s="34">
        <f>SUM(N614,O614,P614,Q614,R614,M614)</f>
        <v>0</v>
      </c>
      <c r="M614" s="34">
        <f>AJ614</f>
        <v>0</v>
      </c>
      <c r="N614" s="34">
        <f>SUM(AI614)</f>
        <v>0</v>
      </c>
      <c r="O614" s="34">
        <f>0</f>
        <v>0</v>
      </c>
      <c r="P614" s="34">
        <v>0</v>
      </c>
      <c r="Q614" s="34">
        <v>0</v>
      </c>
      <c r="R614" s="34">
        <f>AH614</f>
        <v>0</v>
      </c>
      <c r="S614" s="122"/>
      <c r="T614" s="41">
        <f>SUM(U614,AA614)</f>
        <v>90</v>
      </c>
      <c r="U614" s="41">
        <f>IF(SUM(V614:Y614)&gt;=250, 250,SUM(V614:Y614))</f>
        <v>90</v>
      </c>
      <c r="V614" s="41">
        <v>0</v>
      </c>
      <c r="W614" s="41">
        <v>0</v>
      </c>
      <c r="X614" s="41">
        <f>SUM(AL614,AN614,BO614,BS614)</f>
        <v>0</v>
      </c>
      <c r="Y614" s="41">
        <f>SUM(AO614:BN614)</f>
        <v>90</v>
      </c>
      <c r="Z614" s="41">
        <f>COUNTIF(AO614:BN614, "&gt;0")</f>
        <v>1</v>
      </c>
      <c r="AA614" s="41">
        <f>SUM(AB614:AF614)</f>
        <v>0</v>
      </c>
      <c r="AB614" s="41">
        <f>BP614+BQ614</f>
        <v>0</v>
      </c>
      <c r="AC614" s="41">
        <v>0</v>
      </c>
      <c r="AD614" s="41">
        <v>0</v>
      </c>
      <c r="AE614" s="41">
        <f>SUM(BR614)</f>
        <v>0</v>
      </c>
      <c r="AF614" s="41">
        <f>SUM(AM614)</f>
        <v>0</v>
      </c>
      <c r="AG614" s="122"/>
      <c r="AH614" s="36">
        <v>0</v>
      </c>
      <c r="AI614" s="126">
        <v>0</v>
      </c>
      <c r="AJ614" s="36">
        <v>0</v>
      </c>
      <c r="AK614" s="121"/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14">
        <v>0</v>
      </c>
      <c r="AR614" s="1">
        <v>0</v>
      </c>
      <c r="AS614" s="114">
        <v>0</v>
      </c>
      <c r="AT614" s="114">
        <v>0</v>
      </c>
      <c r="AU614" s="114">
        <v>0</v>
      </c>
      <c r="AV614" s="114">
        <v>0</v>
      </c>
      <c r="AW614" s="114">
        <v>0</v>
      </c>
      <c r="AX614" s="114">
        <v>0</v>
      </c>
      <c r="AY614" s="114">
        <v>0</v>
      </c>
      <c r="AZ614" s="114">
        <v>0</v>
      </c>
      <c r="BA614" s="114">
        <v>0</v>
      </c>
      <c r="BB614" s="114">
        <v>0</v>
      </c>
      <c r="BC614" s="114">
        <v>0</v>
      </c>
      <c r="BD614" s="115">
        <v>0</v>
      </c>
      <c r="BE614" s="114">
        <v>0</v>
      </c>
      <c r="BF614" s="114">
        <v>0</v>
      </c>
      <c r="BG614" s="114">
        <v>0</v>
      </c>
      <c r="BH614" s="114">
        <v>90</v>
      </c>
      <c r="BI614" s="114">
        <v>0</v>
      </c>
      <c r="BJ614" s="114">
        <v>0</v>
      </c>
      <c r="BK614" s="114">
        <v>0</v>
      </c>
      <c r="BL614" s="114">
        <v>0</v>
      </c>
      <c r="BM614" s="114">
        <v>0</v>
      </c>
      <c r="BN614" s="114">
        <v>0</v>
      </c>
      <c r="BO614" s="114">
        <v>0</v>
      </c>
      <c r="BP614" s="114">
        <v>0</v>
      </c>
      <c r="BQ614" s="114">
        <v>0</v>
      </c>
      <c r="BR614" s="114">
        <v>0</v>
      </c>
      <c r="BS614" s="114">
        <v>0</v>
      </c>
    </row>
    <row r="615" spans="1:71" s="1" customFormat="1" ht="15" x14ac:dyDescent="0.25">
      <c r="A615" s="1" t="str">
        <f>CONCATENATE(G615,"-",F615,"-",H615)</f>
        <v>999930781-Blue-Cadet</v>
      </c>
      <c r="B615" s="1" t="str">
        <f>CONCATENATE(G615,"-",H615)</f>
        <v>999930781-Cadet</v>
      </c>
      <c r="C615" s="131" t="s">
        <v>454</v>
      </c>
      <c r="D615" s="131" t="s">
        <v>261</v>
      </c>
      <c r="E615" s="131" t="s">
        <v>17</v>
      </c>
      <c r="F615" s="131" t="s">
        <v>148</v>
      </c>
      <c r="G615" s="150">
        <v>999930781</v>
      </c>
      <c r="H615" s="131" t="s">
        <v>18</v>
      </c>
      <c r="I615" s="34">
        <f>((L615)-J615)+T615</f>
        <v>68</v>
      </c>
      <c r="J615" s="36"/>
      <c r="K615" s="35"/>
      <c r="L615" s="34">
        <f>SUM(N615,O615,P615,Q615,R615,M615)</f>
        <v>0</v>
      </c>
      <c r="M615" s="34">
        <f>AJ615</f>
        <v>0</v>
      </c>
      <c r="N615" s="34">
        <f>SUM(AI615)</f>
        <v>0</v>
      </c>
      <c r="O615" s="34">
        <f>0</f>
        <v>0</v>
      </c>
      <c r="P615" s="34">
        <v>0</v>
      </c>
      <c r="Q615" s="34">
        <v>0</v>
      </c>
      <c r="R615" s="34">
        <f>AH615</f>
        <v>0</v>
      </c>
      <c r="S615" s="122"/>
      <c r="T615" s="41">
        <f>SUM(U615,AA615)</f>
        <v>68</v>
      </c>
      <c r="U615" s="41">
        <f>IF(SUM(V615:Y615)&gt;=250, 250,SUM(V615:Y615))</f>
        <v>68</v>
      </c>
      <c r="V615" s="41">
        <v>0</v>
      </c>
      <c r="W615" s="41">
        <v>0</v>
      </c>
      <c r="X615" s="41">
        <f>SUM(AL615,AN615,BO615,BS615)</f>
        <v>0</v>
      </c>
      <c r="Y615" s="41">
        <f>SUM(AO615:BN615)</f>
        <v>68</v>
      </c>
      <c r="Z615" s="41">
        <f>COUNTIF(AO615:BN615, "&gt;0")</f>
        <v>1</v>
      </c>
      <c r="AA615" s="41">
        <f>SUM(AB615:AF615)</f>
        <v>0</v>
      </c>
      <c r="AB615" s="41">
        <f>BP615+BQ615</f>
        <v>0</v>
      </c>
      <c r="AC615" s="41">
        <v>0</v>
      </c>
      <c r="AD615" s="41">
        <v>0</v>
      </c>
      <c r="AE615" s="41">
        <f>SUM(BR615)</f>
        <v>0</v>
      </c>
      <c r="AF615" s="41">
        <f>SUM(AM615)</f>
        <v>0</v>
      </c>
      <c r="AG615" s="122"/>
      <c r="AH615" s="36">
        <v>0</v>
      </c>
      <c r="AI615" s="126">
        <v>0</v>
      </c>
      <c r="AJ615" s="36">
        <v>0</v>
      </c>
      <c r="AK615" s="121"/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14">
        <v>0</v>
      </c>
      <c r="AR615" s="1">
        <v>0</v>
      </c>
      <c r="AS615" s="114">
        <v>0</v>
      </c>
      <c r="AT615" s="114">
        <v>0</v>
      </c>
      <c r="AU615" s="114">
        <v>0</v>
      </c>
      <c r="AV615" s="114">
        <v>0</v>
      </c>
      <c r="AW615" s="114">
        <v>0</v>
      </c>
      <c r="AX615" s="114">
        <v>0</v>
      </c>
      <c r="AY615" s="114">
        <v>0</v>
      </c>
      <c r="AZ615" s="114">
        <v>0</v>
      </c>
      <c r="BA615" s="114">
        <v>0</v>
      </c>
      <c r="BB615" s="114">
        <v>68</v>
      </c>
      <c r="BC615" s="114">
        <v>0</v>
      </c>
      <c r="BD615" s="115">
        <v>0</v>
      </c>
      <c r="BE615" s="114">
        <v>0</v>
      </c>
      <c r="BF615" s="114">
        <v>0</v>
      </c>
      <c r="BG615" s="114">
        <v>0</v>
      </c>
      <c r="BH615" s="114">
        <v>0</v>
      </c>
      <c r="BI615" s="114">
        <v>0</v>
      </c>
      <c r="BJ615" s="114">
        <v>0</v>
      </c>
      <c r="BK615" s="114">
        <v>0</v>
      </c>
      <c r="BL615" s="114">
        <v>0</v>
      </c>
      <c r="BM615" s="114">
        <v>0</v>
      </c>
      <c r="BN615" s="114">
        <v>0</v>
      </c>
      <c r="BO615" s="114">
        <v>0</v>
      </c>
      <c r="BP615" s="114">
        <v>0</v>
      </c>
      <c r="BQ615" s="114">
        <v>0</v>
      </c>
      <c r="BR615" s="114">
        <v>0</v>
      </c>
      <c r="BS615" s="114">
        <v>0</v>
      </c>
    </row>
    <row r="616" spans="1:71" s="1" customFormat="1" ht="15" x14ac:dyDescent="0.25">
      <c r="A616" s="1" t="str">
        <f>CONCATENATE(G616,"-",F616,"-",H616)</f>
        <v>999930796-Blue-Cadet</v>
      </c>
      <c r="B616" s="1" t="str">
        <f>CONCATENATE(G616,"-",H616)</f>
        <v>999930796-Cadet</v>
      </c>
      <c r="C616" s="131" t="s">
        <v>1298</v>
      </c>
      <c r="D616" s="131" t="s">
        <v>1101</v>
      </c>
      <c r="E616" s="131" t="s">
        <v>17</v>
      </c>
      <c r="F616" s="131" t="s">
        <v>148</v>
      </c>
      <c r="G616" s="150">
        <v>999930796</v>
      </c>
      <c r="H616" s="131" t="s">
        <v>18</v>
      </c>
      <c r="I616" s="34">
        <f>((L616)-J616)+T616</f>
        <v>68</v>
      </c>
      <c r="J616" s="36"/>
      <c r="K616" s="35"/>
      <c r="L616" s="34">
        <f>SUM(N616,O616,P616,Q616,R616,M616)</f>
        <v>0</v>
      </c>
      <c r="M616" s="34">
        <f>AJ616</f>
        <v>0</v>
      </c>
      <c r="N616" s="34">
        <f>SUM(AI616)</f>
        <v>0</v>
      </c>
      <c r="O616" s="34">
        <f>0</f>
        <v>0</v>
      </c>
      <c r="P616" s="34">
        <v>0</v>
      </c>
      <c r="Q616" s="34">
        <v>0</v>
      </c>
      <c r="R616" s="34">
        <f>AH616</f>
        <v>0</v>
      </c>
      <c r="S616" s="122"/>
      <c r="T616" s="41">
        <f>SUM(U616,AA616)</f>
        <v>68</v>
      </c>
      <c r="U616" s="41">
        <f>IF(SUM(V616:Y616)&gt;=250, 250,SUM(V616:Y616))</f>
        <v>68</v>
      </c>
      <c r="V616" s="41">
        <v>0</v>
      </c>
      <c r="W616" s="41">
        <v>0</v>
      </c>
      <c r="X616" s="41">
        <f>SUM(AL616,AN616,BO616,BS616)</f>
        <v>0</v>
      </c>
      <c r="Y616" s="41">
        <f>SUM(AO616:BN616)</f>
        <v>68</v>
      </c>
      <c r="Z616" s="41">
        <f>COUNTIF(AO616:BN616, "&gt;0")</f>
        <v>1</v>
      </c>
      <c r="AA616" s="41">
        <f>SUM(AB616:AF616)</f>
        <v>0</v>
      </c>
      <c r="AB616" s="41">
        <f>BP616+BQ616</f>
        <v>0</v>
      </c>
      <c r="AC616" s="41">
        <v>0</v>
      </c>
      <c r="AD616" s="41">
        <v>0</v>
      </c>
      <c r="AE616" s="41">
        <f>SUM(BR616)</f>
        <v>0</v>
      </c>
      <c r="AF616" s="41">
        <f>SUM(AM616)</f>
        <v>0</v>
      </c>
      <c r="AG616" s="122"/>
      <c r="AH616" s="36">
        <v>0</v>
      </c>
      <c r="AI616" s="126">
        <v>0</v>
      </c>
      <c r="AJ616" s="36">
        <v>0</v>
      </c>
      <c r="AK616" s="121"/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14">
        <v>0</v>
      </c>
      <c r="AR616" s="1">
        <v>0</v>
      </c>
      <c r="AS616" s="114">
        <v>0</v>
      </c>
      <c r="AT616" s="114">
        <v>0</v>
      </c>
      <c r="AU616" s="114">
        <v>0</v>
      </c>
      <c r="AV616" s="114">
        <v>0</v>
      </c>
      <c r="AW616" s="114">
        <v>0</v>
      </c>
      <c r="AX616" s="114">
        <v>0</v>
      </c>
      <c r="AY616" s="114">
        <v>0</v>
      </c>
      <c r="AZ616" s="114">
        <v>0</v>
      </c>
      <c r="BA616" s="114">
        <v>0</v>
      </c>
      <c r="BB616" s="114">
        <v>68</v>
      </c>
      <c r="BC616" s="114">
        <v>0</v>
      </c>
      <c r="BD616" s="115">
        <v>0</v>
      </c>
      <c r="BE616" s="114">
        <v>0</v>
      </c>
      <c r="BF616" s="114">
        <v>0</v>
      </c>
      <c r="BG616" s="114">
        <v>0</v>
      </c>
      <c r="BH616" s="114">
        <v>0</v>
      </c>
      <c r="BI616" s="114">
        <v>0</v>
      </c>
      <c r="BJ616" s="114">
        <v>0</v>
      </c>
      <c r="BK616" s="114">
        <v>0</v>
      </c>
      <c r="BL616" s="114">
        <v>0</v>
      </c>
      <c r="BM616" s="114">
        <v>0</v>
      </c>
      <c r="BN616" s="114">
        <v>0</v>
      </c>
      <c r="BO616" s="114">
        <v>0</v>
      </c>
      <c r="BP616" s="114">
        <v>0</v>
      </c>
      <c r="BQ616" s="114">
        <v>0</v>
      </c>
      <c r="BR616" s="114">
        <v>0</v>
      </c>
      <c r="BS616" s="114">
        <v>0</v>
      </c>
    </row>
    <row r="617" spans="1:71" s="1" customFormat="1" ht="15" x14ac:dyDescent="0.25">
      <c r="A617" s="1" t="str">
        <f>CONCATENATE(G617,"-",F617,"-",H617)</f>
        <v>999934304-Blue-Cadet</v>
      </c>
      <c r="B617" s="1" t="str">
        <f>CONCATENATE(G617,"-",H617)</f>
        <v>999934304-Cadet</v>
      </c>
      <c r="C617" s="36" t="s">
        <v>3065</v>
      </c>
      <c r="D617" s="36" t="s">
        <v>3066</v>
      </c>
      <c r="E617" s="36" t="s">
        <v>17</v>
      </c>
      <c r="F617" s="36" t="s">
        <v>148</v>
      </c>
      <c r="G617" s="36">
        <v>999934304</v>
      </c>
      <c r="H617" s="36" t="s">
        <v>18</v>
      </c>
      <c r="I617" s="34">
        <f>((L617)-J617)+T617</f>
        <v>68</v>
      </c>
      <c r="J617" s="36"/>
      <c r="K617" s="35"/>
      <c r="L617" s="34">
        <f>SUM(N617,O617,P617,Q617,R617,M617)</f>
        <v>0</v>
      </c>
      <c r="M617" s="34">
        <f>AJ617</f>
        <v>0</v>
      </c>
      <c r="N617" s="34">
        <f>SUM(AI617)</f>
        <v>0</v>
      </c>
      <c r="O617" s="34">
        <f>0</f>
        <v>0</v>
      </c>
      <c r="P617" s="34">
        <v>0</v>
      </c>
      <c r="Q617" s="34">
        <v>0</v>
      </c>
      <c r="R617" s="34">
        <f>AH617</f>
        <v>0</v>
      </c>
      <c r="S617" s="122"/>
      <c r="T617" s="41">
        <f>SUM(U617,AA617)</f>
        <v>68</v>
      </c>
      <c r="U617" s="41">
        <f>IF(SUM(V617:Y617)&gt;=250, 250,SUM(V617:Y617))</f>
        <v>68</v>
      </c>
      <c r="V617" s="41">
        <v>0</v>
      </c>
      <c r="W617" s="41">
        <v>0</v>
      </c>
      <c r="X617" s="41">
        <f>SUM(AL617,AN617,BO617,BS617)</f>
        <v>0</v>
      </c>
      <c r="Y617" s="41">
        <f>SUM(AO617:BN617)</f>
        <v>68</v>
      </c>
      <c r="Z617" s="41">
        <f>COUNTIF(AO617:BN617, "&gt;0")</f>
        <v>1</v>
      </c>
      <c r="AA617" s="41">
        <f>SUM(AB617:AF617)</f>
        <v>0</v>
      </c>
      <c r="AB617" s="41">
        <f>BP617+BQ617</f>
        <v>0</v>
      </c>
      <c r="AC617" s="41">
        <v>0</v>
      </c>
      <c r="AD617" s="41">
        <v>0</v>
      </c>
      <c r="AE617" s="41">
        <f>SUM(BR617)</f>
        <v>0</v>
      </c>
      <c r="AF617" s="41">
        <f>SUM(AM617)</f>
        <v>0</v>
      </c>
      <c r="AG617" s="122"/>
      <c r="AH617" s="36">
        <v>0</v>
      </c>
      <c r="AI617" s="126">
        <v>0</v>
      </c>
      <c r="AJ617" s="36">
        <v>0</v>
      </c>
      <c r="AK617" s="121"/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14">
        <v>0</v>
      </c>
      <c r="AR617" s="1">
        <v>0</v>
      </c>
      <c r="AS617" s="114">
        <v>0</v>
      </c>
      <c r="AT617" s="114">
        <v>0</v>
      </c>
      <c r="AU617" s="114">
        <v>0</v>
      </c>
      <c r="AV617" s="114">
        <v>0</v>
      </c>
      <c r="AW617" s="114">
        <v>0</v>
      </c>
      <c r="AX617" s="114">
        <v>0</v>
      </c>
      <c r="AY617" s="114">
        <v>0</v>
      </c>
      <c r="AZ617" s="114">
        <v>0</v>
      </c>
      <c r="BA617" s="114">
        <v>0</v>
      </c>
      <c r="BB617" s="114">
        <v>0</v>
      </c>
      <c r="BC617" s="114">
        <v>0</v>
      </c>
      <c r="BD617" s="115">
        <v>0</v>
      </c>
      <c r="BE617" s="114">
        <v>0</v>
      </c>
      <c r="BF617" s="114">
        <v>0</v>
      </c>
      <c r="BG617" s="114">
        <v>0</v>
      </c>
      <c r="BH617" s="114">
        <v>68</v>
      </c>
      <c r="BI617" s="114">
        <v>0</v>
      </c>
      <c r="BJ617" s="114">
        <v>0</v>
      </c>
      <c r="BK617" s="114">
        <v>0</v>
      </c>
      <c r="BL617" s="114">
        <v>0</v>
      </c>
      <c r="BM617" s="114">
        <v>0</v>
      </c>
      <c r="BN617" s="114">
        <v>0</v>
      </c>
      <c r="BO617" s="114">
        <v>0</v>
      </c>
      <c r="BP617" s="114">
        <v>0</v>
      </c>
      <c r="BQ617" s="114">
        <v>0</v>
      </c>
      <c r="BR617" s="114">
        <v>0</v>
      </c>
      <c r="BS617" s="114">
        <v>0</v>
      </c>
    </row>
    <row r="618" spans="1:71" s="1" customFormat="1" ht="15" x14ac:dyDescent="0.25">
      <c r="A618" s="1" t="str">
        <f>CONCATENATE(G618,"-",F618,"-",H618)</f>
        <v>999934875-Blue-Cadet</v>
      </c>
      <c r="B618" s="1" t="str">
        <f>CONCATENATE(G618,"-",H618)</f>
        <v>999934875-Cadet</v>
      </c>
      <c r="C618" s="36" t="s">
        <v>3067</v>
      </c>
      <c r="D618" s="36" t="s">
        <v>3068</v>
      </c>
      <c r="E618" s="36" t="s">
        <v>17</v>
      </c>
      <c r="F618" s="36" t="s">
        <v>148</v>
      </c>
      <c r="G618" s="36">
        <v>999934875</v>
      </c>
      <c r="H618" s="36" t="s">
        <v>18</v>
      </c>
      <c r="I618" s="34">
        <f>((L618)-J618)+T618</f>
        <v>68</v>
      </c>
      <c r="J618" s="36"/>
      <c r="K618" s="35"/>
      <c r="L618" s="34">
        <f>SUM(N618,O618,P618,Q618,R618,M618)</f>
        <v>0</v>
      </c>
      <c r="M618" s="34">
        <f>AJ618</f>
        <v>0</v>
      </c>
      <c r="N618" s="34">
        <f>SUM(AI618)</f>
        <v>0</v>
      </c>
      <c r="O618" s="34">
        <f>0</f>
        <v>0</v>
      </c>
      <c r="P618" s="34">
        <v>0</v>
      </c>
      <c r="Q618" s="34">
        <v>0</v>
      </c>
      <c r="R618" s="34">
        <f>AH618</f>
        <v>0</v>
      </c>
      <c r="S618" s="122"/>
      <c r="T618" s="41">
        <f>SUM(U618,AA618)</f>
        <v>68</v>
      </c>
      <c r="U618" s="41">
        <f>IF(SUM(V618:Y618)&gt;=250, 250,SUM(V618:Y618))</f>
        <v>68</v>
      </c>
      <c r="V618" s="41">
        <v>0</v>
      </c>
      <c r="W618" s="41">
        <v>0</v>
      </c>
      <c r="X618" s="41">
        <f>SUM(AL618,AN618,BO618,BS618)</f>
        <v>0</v>
      </c>
      <c r="Y618" s="41">
        <f>SUM(AO618:BN618)</f>
        <v>68</v>
      </c>
      <c r="Z618" s="41">
        <f>COUNTIF(AO618:BN618, "&gt;0")</f>
        <v>1</v>
      </c>
      <c r="AA618" s="41">
        <f>SUM(AB618:AF618)</f>
        <v>0</v>
      </c>
      <c r="AB618" s="41">
        <f>BP618+BQ618</f>
        <v>0</v>
      </c>
      <c r="AC618" s="41">
        <v>0</v>
      </c>
      <c r="AD618" s="41">
        <v>0</v>
      </c>
      <c r="AE618" s="41">
        <f>SUM(BR618)</f>
        <v>0</v>
      </c>
      <c r="AF618" s="41">
        <f>SUM(AM618)</f>
        <v>0</v>
      </c>
      <c r="AG618" s="122"/>
      <c r="AH618" s="36">
        <v>0</v>
      </c>
      <c r="AI618" s="126">
        <v>0</v>
      </c>
      <c r="AJ618" s="36">
        <v>0</v>
      </c>
      <c r="AK618" s="121"/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14">
        <v>0</v>
      </c>
      <c r="AR618" s="1">
        <v>0</v>
      </c>
      <c r="AS618" s="114">
        <v>0</v>
      </c>
      <c r="AT618" s="114">
        <v>0</v>
      </c>
      <c r="AU618" s="114">
        <v>0</v>
      </c>
      <c r="AV618" s="114">
        <v>0</v>
      </c>
      <c r="AW618" s="114">
        <v>0</v>
      </c>
      <c r="AX618" s="114">
        <v>0</v>
      </c>
      <c r="AY618" s="114">
        <v>0</v>
      </c>
      <c r="AZ618" s="114">
        <v>0</v>
      </c>
      <c r="BA618" s="114">
        <v>0</v>
      </c>
      <c r="BB618" s="114">
        <v>0</v>
      </c>
      <c r="BC618" s="114">
        <v>0</v>
      </c>
      <c r="BD618" s="115">
        <v>0</v>
      </c>
      <c r="BE618" s="114">
        <v>0</v>
      </c>
      <c r="BF618" s="114">
        <v>0</v>
      </c>
      <c r="BG618" s="114">
        <v>0</v>
      </c>
      <c r="BH618" s="114">
        <v>68</v>
      </c>
      <c r="BI618" s="114">
        <v>0</v>
      </c>
      <c r="BJ618" s="114">
        <v>0</v>
      </c>
      <c r="BK618" s="114">
        <v>0</v>
      </c>
      <c r="BL618" s="114">
        <v>0</v>
      </c>
      <c r="BM618" s="114">
        <v>0</v>
      </c>
      <c r="BN618" s="114">
        <v>0</v>
      </c>
      <c r="BO618" s="114">
        <v>0</v>
      </c>
      <c r="BP618" s="114">
        <v>0</v>
      </c>
      <c r="BQ618" s="114">
        <v>0</v>
      </c>
      <c r="BR618" s="114">
        <v>0</v>
      </c>
      <c r="BS618" s="114">
        <v>0</v>
      </c>
    </row>
    <row r="619" spans="1:71" s="1" customFormat="1" ht="15" x14ac:dyDescent="0.25">
      <c r="A619" s="1" t="str">
        <f>CONCATENATE(G619,"-",F619,"-",H619)</f>
        <v>999925597-Blue-Cadet</v>
      </c>
      <c r="B619" s="1" t="str">
        <f>CONCATENATE(G619,"-",H619)</f>
        <v>999925597-Cadet</v>
      </c>
      <c r="C619" s="36" t="s">
        <v>1017</v>
      </c>
      <c r="D619" s="36" t="s">
        <v>3461</v>
      </c>
      <c r="E619" s="36" t="s">
        <v>17</v>
      </c>
      <c r="F619" s="36" t="s">
        <v>148</v>
      </c>
      <c r="G619" s="36">
        <v>999925597</v>
      </c>
      <c r="H619" s="36" t="s">
        <v>18</v>
      </c>
      <c r="I619" s="34">
        <f>((L619)-J619)+T619</f>
        <v>60</v>
      </c>
      <c r="J619" s="34">
        <f>L619/2</f>
        <v>0</v>
      </c>
      <c r="K619" s="37"/>
      <c r="L619" s="34">
        <f>SUM(N619,O619,P619,Q619,R619,M619)</f>
        <v>0</v>
      </c>
      <c r="M619" s="34">
        <f>AJ619</f>
        <v>0</v>
      </c>
      <c r="N619" s="34">
        <f>SUM(AI619)</f>
        <v>0</v>
      </c>
      <c r="O619" s="34">
        <f>0</f>
        <v>0</v>
      </c>
      <c r="P619" s="34">
        <v>0</v>
      </c>
      <c r="Q619" s="34">
        <v>0</v>
      </c>
      <c r="R619" s="34">
        <f>AH619</f>
        <v>0</v>
      </c>
      <c r="S619" s="122"/>
      <c r="T619" s="41">
        <f>SUM(U619,AA619)</f>
        <v>60</v>
      </c>
      <c r="U619" s="41">
        <f>IF(SUM(V619:Y619)&gt;=250, 250,SUM(V619:Y619))</f>
        <v>60</v>
      </c>
      <c r="V619" s="41">
        <v>0</v>
      </c>
      <c r="W619" s="41">
        <v>0</v>
      </c>
      <c r="X619" s="41">
        <f>SUM(AL619,AN619,BO619,BS619)</f>
        <v>0</v>
      </c>
      <c r="Y619" s="41">
        <f>SUM(AO619:BN619)</f>
        <v>60</v>
      </c>
      <c r="Z619" s="41">
        <f>COUNTIF(AO619:BN619, "&gt;0")</f>
        <v>1</v>
      </c>
      <c r="AA619" s="41">
        <f>SUM(AB619:AF619)</f>
        <v>0</v>
      </c>
      <c r="AB619" s="41">
        <f>BP619+BQ619</f>
        <v>0</v>
      </c>
      <c r="AC619" s="41">
        <v>0</v>
      </c>
      <c r="AD619" s="41">
        <v>0</v>
      </c>
      <c r="AE619" s="41">
        <f>SUM(BR619)</f>
        <v>0</v>
      </c>
      <c r="AF619" s="41">
        <f>SUM(AM619)</f>
        <v>0</v>
      </c>
      <c r="AG619" s="122"/>
      <c r="AH619" s="36">
        <v>0</v>
      </c>
      <c r="AI619" s="36">
        <v>0</v>
      </c>
      <c r="AJ619" s="36">
        <v>0</v>
      </c>
      <c r="AK619" s="121"/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14">
        <v>0</v>
      </c>
      <c r="AR619" s="1">
        <v>0</v>
      </c>
      <c r="AS619" s="114">
        <v>0</v>
      </c>
      <c r="AT619" s="114">
        <v>0</v>
      </c>
      <c r="AU619" s="114">
        <v>0</v>
      </c>
      <c r="AV619" s="114">
        <v>0</v>
      </c>
      <c r="AW619" s="114">
        <v>0</v>
      </c>
      <c r="AX619" s="114">
        <v>0</v>
      </c>
      <c r="AY619" s="114">
        <v>0</v>
      </c>
      <c r="AZ619" s="114">
        <v>0</v>
      </c>
      <c r="BA619" s="114">
        <v>0</v>
      </c>
      <c r="BB619" s="114">
        <v>0</v>
      </c>
      <c r="BC619" s="114">
        <v>0</v>
      </c>
      <c r="BD619" s="115">
        <v>0</v>
      </c>
      <c r="BE619" s="114">
        <v>0</v>
      </c>
      <c r="BF619" s="114">
        <v>0</v>
      </c>
      <c r="BG619" s="114">
        <v>0</v>
      </c>
      <c r="BH619" s="114">
        <v>0</v>
      </c>
      <c r="BI619" s="114">
        <v>0</v>
      </c>
      <c r="BJ619" s="114">
        <v>0</v>
      </c>
      <c r="BK619" s="114">
        <v>0</v>
      </c>
      <c r="BL619" s="114">
        <v>60</v>
      </c>
      <c r="BM619" s="114">
        <v>0</v>
      </c>
      <c r="BN619" s="114">
        <v>0</v>
      </c>
      <c r="BO619" s="114">
        <v>0</v>
      </c>
      <c r="BP619" s="114">
        <v>0</v>
      </c>
      <c r="BQ619" s="114">
        <v>0</v>
      </c>
      <c r="BR619" s="114">
        <v>0</v>
      </c>
      <c r="BS619" s="114">
        <v>0</v>
      </c>
    </row>
    <row r="620" spans="1:71" s="1" customFormat="1" ht="15" x14ac:dyDescent="0.25">
      <c r="A620" s="1" t="str">
        <f>CONCATENATE(G620,"-",F620,"-",H620)</f>
        <v>999927533-Blue-Cadet</v>
      </c>
      <c r="B620" s="1" t="str">
        <f>CONCATENATE(G620,"-",H620)</f>
        <v>999927533-Cadet</v>
      </c>
      <c r="C620" s="36" t="s">
        <v>2589</v>
      </c>
      <c r="D620" s="36" t="s">
        <v>1205</v>
      </c>
      <c r="E620" s="36" t="s">
        <v>17</v>
      </c>
      <c r="F620" s="36" t="s">
        <v>148</v>
      </c>
      <c r="G620" s="128">
        <v>999927533</v>
      </c>
      <c r="H620" s="41" t="s">
        <v>18</v>
      </c>
      <c r="I620" s="34">
        <f>((L620)-J620)+T620</f>
        <v>60</v>
      </c>
      <c r="J620" s="36"/>
      <c r="K620" s="35"/>
      <c r="L620" s="34">
        <f>SUM(N620,O620,P620,Q620,R620,M620)</f>
        <v>0</v>
      </c>
      <c r="M620" s="34">
        <f>AJ620</f>
        <v>0</v>
      </c>
      <c r="N620" s="34">
        <f>SUM(AI620)</f>
        <v>0</v>
      </c>
      <c r="O620" s="34">
        <f>0</f>
        <v>0</v>
      </c>
      <c r="P620" s="34">
        <v>0</v>
      </c>
      <c r="Q620" s="34">
        <v>0</v>
      </c>
      <c r="R620" s="34">
        <f>AH620</f>
        <v>0</v>
      </c>
      <c r="S620" s="122"/>
      <c r="T620" s="41">
        <f>SUM(U620,AA620)</f>
        <v>60</v>
      </c>
      <c r="U620" s="41">
        <f>IF(SUM(V620:Y620)&gt;=250, 250,SUM(V620:Y620))</f>
        <v>60</v>
      </c>
      <c r="V620" s="41">
        <v>0</v>
      </c>
      <c r="W620" s="41">
        <v>0</v>
      </c>
      <c r="X620" s="41">
        <f>SUM(AL620,AN620,BO620,BS620)</f>
        <v>0</v>
      </c>
      <c r="Y620" s="41">
        <f>SUM(AO620:BN620)</f>
        <v>60</v>
      </c>
      <c r="Z620" s="41">
        <f>COUNTIF(AO620:BN620, "&gt;0")</f>
        <v>1</v>
      </c>
      <c r="AA620" s="41">
        <f>SUM(AB620:AF620)</f>
        <v>0</v>
      </c>
      <c r="AB620" s="41">
        <f>BP620+BQ620</f>
        <v>0</v>
      </c>
      <c r="AC620" s="41">
        <v>0</v>
      </c>
      <c r="AD620" s="41">
        <v>0</v>
      </c>
      <c r="AE620" s="41">
        <f>SUM(BR620)</f>
        <v>0</v>
      </c>
      <c r="AF620" s="41">
        <f>SUM(AM620)</f>
        <v>0</v>
      </c>
      <c r="AG620" s="122"/>
      <c r="AH620" s="36">
        <v>0</v>
      </c>
      <c r="AI620" s="126">
        <v>0</v>
      </c>
      <c r="AJ620" s="36">
        <v>0</v>
      </c>
      <c r="AK620" s="121"/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14">
        <v>0</v>
      </c>
      <c r="AR620" s="1">
        <v>0</v>
      </c>
      <c r="AS620" s="114">
        <v>0</v>
      </c>
      <c r="AT620" s="114">
        <v>0</v>
      </c>
      <c r="AU620" s="114">
        <v>0</v>
      </c>
      <c r="AV620" s="114">
        <v>0</v>
      </c>
      <c r="AW620" s="114">
        <v>0</v>
      </c>
      <c r="AX620" s="114">
        <v>0</v>
      </c>
      <c r="AY620" s="114">
        <v>60</v>
      </c>
      <c r="AZ620" s="114">
        <v>0</v>
      </c>
      <c r="BA620" s="114">
        <v>0</v>
      </c>
      <c r="BB620" s="114">
        <v>0</v>
      </c>
      <c r="BC620" s="114">
        <v>0</v>
      </c>
      <c r="BD620" s="115">
        <v>0</v>
      </c>
      <c r="BE620" s="114">
        <v>0</v>
      </c>
      <c r="BF620" s="114">
        <v>0</v>
      </c>
      <c r="BG620" s="114">
        <v>0</v>
      </c>
      <c r="BH620" s="114">
        <v>0</v>
      </c>
      <c r="BI620" s="114">
        <v>0</v>
      </c>
      <c r="BJ620" s="114">
        <v>0</v>
      </c>
      <c r="BK620" s="114">
        <v>0</v>
      </c>
      <c r="BL620" s="114">
        <v>0</v>
      </c>
      <c r="BM620" s="114">
        <v>0</v>
      </c>
      <c r="BN620" s="114">
        <v>0</v>
      </c>
      <c r="BO620" s="114">
        <v>0</v>
      </c>
      <c r="BP620" s="114">
        <v>0</v>
      </c>
      <c r="BQ620" s="114">
        <v>0</v>
      </c>
      <c r="BR620" s="114">
        <v>0</v>
      </c>
      <c r="BS620" s="114">
        <v>0</v>
      </c>
    </row>
    <row r="621" spans="1:71" s="1" customFormat="1" ht="15" x14ac:dyDescent="0.25">
      <c r="A621" s="1" t="str">
        <f>CONCATENATE(G621,"-",F621,"-",H621)</f>
        <v>999935641-Blue-Cadet</v>
      </c>
      <c r="B621" s="1" t="str">
        <f>CONCATENATE(G621,"-",H621)</f>
        <v>999935641-Cadet</v>
      </c>
      <c r="C621" s="149" t="s">
        <v>2921</v>
      </c>
      <c r="D621" s="149" t="s">
        <v>2922</v>
      </c>
      <c r="E621" s="149" t="s">
        <v>17</v>
      </c>
      <c r="F621" s="149" t="s">
        <v>148</v>
      </c>
      <c r="G621" s="149">
        <v>999935641</v>
      </c>
      <c r="H621" s="149" t="s">
        <v>18</v>
      </c>
      <c r="I621" s="34">
        <f>((L621)-J621)+T621</f>
        <v>60</v>
      </c>
      <c r="J621" s="36"/>
      <c r="K621" s="35"/>
      <c r="L621" s="34">
        <f>SUM(N621,O621,P621,Q621,R621,M621)</f>
        <v>0</v>
      </c>
      <c r="M621" s="34">
        <f>AJ621</f>
        <v>0</v>
      </c>
      <c r="N621" s="34">
        <f>SUM(AI621)</f>
        <v>0</v>
      </c>
      <c r="O621" s="34">
        <f>0</f>
        <v>0</v>
      </c>
      <c r="P621" s="34">
        <v>0</v>
      </c>
      <c r="Q621" s="34">
        <v>0</v>
      </c>
      <c r="R621" s="34">
        <f>AH621</f>
        <v>0</v>
      </c>
      <c r="S621" s="122"/>
      <c r="T621" s="41">
        <f>SUM(U621,AA621)</f>
        <v>60</v>
      </c>
      <c r="U621" s="41">
        <f>IF(SUM(V621:Y621)&gt;=250, 250,SUM(V621:Y621))</f>
        <v>60</v>
      </c>
      <c r="V621" s="41">
        <v>0</v>
      </c>
      <c r="W621" s="41">
        <v>0</v>
      </c>
      <c r="X621" s="41">
        <f>SUM(AL621,AN621,BO621,BS621)</f>
        <v>0</v>
      </c>
      <c r="Y621" s="41">
        <f>SUM(AO621:BN621)</f>
        <v>60</v>
      </c>
      <c r="Z621" s="41">
        <f>COUNTIF(AO621:BN621, "&gt;0")</f>
        <v>1</v>
      </c>
      <c r="AA621" s="41">
        <f>SUM(AB621:AF621)</f>
        <v>0</v>
      </c>
      <c r="AB621" s="41">
        <f>BP621+BQ621</f>
        <v>0</v>
      </c>
      <c r="AC621" s="41">
        <v>0</v>
      </c>
      <c r="AD621" s="41">
        <v>0</v>
      </c>
      <c r="AE621" s="41">
        <f>SUM(BR621)</f>
        <v>0</v>
      </c>
      <c r="AF621" s="41">
        <f>SUM(AM621)</f>
        <v>0</v>
      </c>
      <c r="AG621" s="122"/>
      <c r="AH621" s="36">
        <v>0</v>
      </c>
      <c r="AI621" s="126">
        <v>0</v>
      </c>
      <c r="AJ621" s="36">
        <v>0</v>
      </c>
      <c r="AK621" s="121"/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14">
        <v>0</v>
      </c>
      <c r="AR621" s="1">
        <v>0</v>
      </c>
      <c r="AS621" s="114">
        <v>0</v>
      </c>
      <c r="AT621" s="114">
        <v>0</v>
      </c>
      <c r="AU621" s="114">
        <v>0</v>
      </c>
      <c r="AV621" s="114">
        <v>0</v>
      </c>
      <c r="AW621" s="114">
        <v>0</v>
      </c>
      <c r="AX621" s="114">
        <v>0</v>
      </c>
      <c r="AY621" s="114">
        <v>0</v>
      </c>
      <c r="AZ621" s="114">
        <v>0</v>
      </c>
      <c r="BA621" s="114">
        <v>0</v>
      </c>
      <c r="BB621" s="114">
        <v>0</v>
      </c>
      <c r="BC621" s="114">
        <v>0</v>
      </c>
      <c r="BD621" s="115">
        <v>0</v>
      </c>
      <c r="BE621" s="114">
        <v>0</v>
      </c>
      <c r="BF621" s="114">
        <v>60</v>
      </c>
      <c r="BG621" s="114">
        <v>0</v>
      </c>
      <c r="BH621" s="114">
        <v>0</v>
      </c>
      <c r="BI621" s="114">
        <v>0</v>
      </c>
      <c r="BJ621" s="114">
        <v>0</v>
      </c>
      <c r="BK621" s="114">
        <v>0</v>
      </c>
      <c r="BL621" s="114">
        <v>0</v>
      </c>
      <c r="BM621" s="114">
        <v>0</v>
      </c>
      <c r="BN621" s="114">
        <v>0</v>
      </c>
      <c r="BO621" s="114">
        <v>0</v>
      </c>
      <c r="BP621" s="114">
        <v>0</v>
      </c>
      <c r="BQ621" s="114">
        <v>0</v>
      </c>
      <c r="BR621" s="114">
        <v>0</v>
      </c>
      <c r="BS621" s="114">
        <v>0</v>
      </c>
    </row>
    <row r="622" spans="1:71" s="1" customFormat="1" ht="15" x14ac:dyDescent="0.25">
      <c r="A622" s="1" t="str">
        <f>CONCATENATE(G622,"-",F622,"-",H622)</f>
        <v>999929141-Blue-Cadet</v>
      </c>
      <c r="B622" s="1" t="str">
        <f>CONCATENATE(G622,"-",H622)</f>
        <v>999929141-Cadet</v>
      </c>
      <c r="C622" s="36" t="s">
        <v>537</v>
      </c>
      <c r="D622" s="36" t="s">
        <v>2523</v>
      </c>
      <c r="E622" s="36" t="s">
        <v>17</v>
      </c>
      <c r="F622" s="36" t="s">
        <v>148</v>
      </c>
      <c r="G622" s="128">
        <v>999929141</v>
      </c>
      <c r="H622" s="41" t="s">
        <v>18</v>
      </c>
      <c r="I622" s="34">
        <f>((L622)-J622)+T622</f>
        <v>51</v>
      </c>
      <c r="J622" s="36"/>
      <c r="K622" s="35"/>
      <c r="L622" s="34">
        <f>SUM(N622,O622,P622,Q622,R622,M622)</f>
        <v>0</v>
      </c>
      <c r="M622" s="34">
        <f>AJ622</f>
        <v>0</v>
      </c>
      <c r="N622" s="34">
        <f>SUM(AI622)</f>
        <v>0</v>
      </c>
      <c r="O622" s="34">
        <f>0</f>
        <v>0</v>
      </c>
      <c r="P622" s="34">
        <v>0</v>
      </c>
      <c r="Q622" s="34">
        <v>0</v>
      </c>
      <c r="R622" s="34">
        <f>AH622</f>
        <v>0</v>
      </c>
      <c r="S622" s="122"/>
      <c r="T622" s="41">
        <f>SUM(U622,AA622)</f>
        <v>51</v>
      </c>
      <c r="U622" s="41">
        <f>IF(SUM(V622:Y622)&gt;=250, 250,SUM(V622:Y622))</f>
        <v>51</v>
      </c>
      <c r="V622" s="41">
        <v>0</v>
      </c>
      <c r="W622" s="41">
        <v>0</v>
      </c>
      <c r="X622" s="41">
        <f>SUM(AL622,AN622,BO622,BS622)</f>
        <v>0</v>
      </c>
      <c r="Y622" s="41">
        <f>SUM(AO622:BN622)</f>
        <v>51</v>
      </c>
      <c r="Z622" s="41">
        <f>COUNTIF(AO622:BN622, "&gt;0")</f>
        <v>1</v>
      </c>
      <c r="AA622" s="41">
        <f>SUM(AB622:AF622)</f>
        <v>0</v>
      </c>
      <c r="AB622" s="41">
        <f>BP622+BQ622</f>
        <v>0</v>
      </c>
      <c r="AC622" s="41">
        <v>0</v>
      </c>
      <c r="AD622" s="41">
        <v>0</v>
      </c>
      <c r="AE622" s="41">
        <f>SUM(BR622)</f>
        <v>0</v>
      </c>
      <c r="AF622" s="41">
        <f>SUM(AM622)</f>
        <v>0</v>
      </c>
      <c r="AG622" s="122"/>
      <c r="AH622" s="36">
        <v>0</v>
      </c>
      <c r="AI622" s="126">
        <v>0</v>
      </c>
      <c r="AJ622" s="36">
        <v>0</v>
      </c>
      <c r="AK622" s="121"/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14">
        <v>0</v>
      </c>
      <c r="AR622" s="1">
        <v>0</v>
      </c>
      <c r="AS622" s="114">
        <v>0</v>
      </c>
      <c r="AT622" s="114">
        <v>0</v>
      </c>
      <c r="AU622" s="114">
        <v>0</v>
      </c>
      <c r="AV622" s="114">
        <v>0</v>
      </c>
      <c r="AW622" s="114">
        <v>51</v>
      </c>
      <c r="AX622" s="114">
        <v>0</v>
      </c>
      <c r="AY622" s="114">
        <v>0</v>
      </c>
      <c r="AZ622" s="114">
        <v>0</v>
      </c>
      <c r="BA622" s="114">
        <v>0</v>
      </c>
      <c r="BB622" s="114">
        <v>0</v>
      </c>
      <c r="BC622" s="114">
        <v>0</v>
      </c>
      <c r="BD622" s="115">
        <v>0</v>
      </c>
      <c r="BE622" s="114">
        <v>0</v>
      </c>
      <c r="BF622" s="114">
        <v>0</v>
      </c>
      <c r="BG622" s="114">
        <v>0</v>
      </c>
      <c r="BH622" s="114">
        <v>0</v>
      </c>
      <c r="BI622" s="114">
        <v>0</v>
      </c>
      <c r="BJ622" s="114">
        <v>0</v>
      </c>
      <c r="BK622" s="114">
        <v>0</v>
      </c>
      <c r="BL622" s="114">
        <v>0</v>
      </c>
      <c r="BM622" s="114">
        <v>0</v>
      </c>
      <c r="BN622" s="114">
        <v>0</v>
      </c>
      <c r="BO622" s="114">
        <v>0</v>
      </c>
      <c r="BP622" s="114">
        <v>0</v>
      </c>
      <c r="BQ622" s="114">
        <v>0</v>
      </c>
      <c r="BR622" s="114">
        <v>0</v>
      </c>
      <c r="BS622" s="114">
        <v>0</v>
      </c>
    </row>
    <row r="623" spans="1:71" s="1" customFormat="1" ht="15" x14ac:dyDescent="0.25">
      <c r="A623" s="1" t="str">
        <f>CONCATENATE(G623,"-",F623,"-",H623)</f>
        <v>999930768-Blue-Cadet</v>
      </c>
      <c r="B623" s="1" t="str">
        <f>CONCATENATE(G623,"-",H623)</f>
        <v>999930768-Cadet</v>
      </c>
      <c r="C623" s="131" t="s">
        <v>69</v>
      </c>
      <c r="D623" s="131" t="s">
        <v>1069</v>
      </c>
      <c r="E623" s="131" t="s">
        <v>17</v>
      </c>
      <c r="F623" s="131" t="s">
        <v>148</v>
      </c>
      <c r="G623" s="150">
        <v>999930768</v>
      </c>
      <c r="H623" s="131" t="s">
        <v>18</v>
      </c>
      <c r="I623" s="34">
        <f>((L623)-J623)+T623</f>
        <v>51</v>
      </c>
      <c r="J623" s="36"/>
      <c r="K623" s="35"/>
      <c r="L623" s="34">
        <f>SUM(N623,O623,P623,Q623,R623,M623)</f>
        <v>0</v>
      </c>
      <c r="M623" s="34">
        <f>AJ623</f>
        <v>0</v>
      </c>
      <c r="N623" s="34">
        <f>SUM(AI623)</f>
        <v>0</v>
      </c>
      <c r="O623" s="34">
        <f>0</f>
        <v>0</v>
      </c>
      <c r="P623" s="34">
        <v>0</v>
      </c>
      <c r="Q623" s="34">
        <v>0</v>
      </c>
      <c r="R623" s="34">
        <f>AH623</f>
        <v>0</v>
      </c>
      <c r="S623" s="122"/>
      <c r="T623" s="41">
        <f>SUM(U623,AA623)</f>
        <v>51</v>
      </c>
      <c r="U623" s="41">
        <f>IF(SUM(V623:Y623)&gt;=250, 250,SUM(V623:Y623))</f>
        <v>51</v>
      </c>
      <c r="V623" s="41">
        <v>0</v>
      </c>
      <c r="W623" s="41">
        <v>0</v>
      </c>
      <c r="X623" s="41">
        <f>SUM(AL623,AN623,BO623,BS623)</f>
        <v>0</v>
      </c>
      <c r="Y623" s="41">
        <f>SUM(AO623:BN623)</f>
        <v>51</v>
      </c>
      <c r="Z623" s="41">
        <f>COUNTIF(AO623:BN623, "&gt;0")</f>
        <v>1</v>
      </c>
      <c r="AA623" s="41">
        <f>SUM(AB623:AF623)</f>
        <v>0</v>
      </c>
      <c r="AB623" s="41">
        <f>BP623+BQ623</f>
        <v>0</v>
      </c>
      <c r="AC623" s="41">
        <v>0</v>
      </c>
      <c r="AD623" s="41">
        <v>0</v>
      </c>
      <c r="AE623" s="41">
        <f>SUM(BR623)</f>
        <v>0</v>
      </c>
      <c r="AF623" s="41">
        <f>SUM(AM623)</f>
        <v>0</v>
      </c>
      <c r="AG623" s="122"/>
      <c r="AH623" s="36">
        <v>0</v>
      </c>
      <c r="AI623" s="126">
        <v>0</v>
      </c>
      <c r="AJ623" s="36">
        <v>0</v>
      </c>
      <c r="AK623" s="121"/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14">
        <v>0</v>
      </c>
      <c r="AR623" s="1">
        <v>0</v>
      </c>
      <c r="AS623" s="114">
        <v>0</v>
      </c>
      <c r="AT623" s="114">
        <v>0</v>
      </c>
      <c r="AU623" s="114">
        <v>0</v>
      </c>
      <c r="AV623" s="114">
        <v>0</v>
      </c>
      <c r="AW623" s="114">
        <v>0</v>
      </c>
      <c r="AX623" s="114">
        <v>0</v>
      </c>
      <c r="AY623" s="114">
        <v>0</v>
      </c>
      <c r="AZ623" s="114">
        <v>0</v>
      </c>
      <c r="BA623" s="114">
        <v>0</v>
      </c>
      <c r="BB623" s="114">
        <v>51</v>
      </c>
      <c r="BC623" s="114">
        <v>0</v>
      </c>
      <c r="BD623" s="115">
        <v>0</v>
      </c>
      <c r="BE623" s="114">
        <v>0</v>
      </c>
      <c r="BF623" s="114">
        <v>0</v>
      </c>
      <c r="BG623" s="114">
        <v>0</v>
      </c>
      <c r="BH623" s="114">
        <v>0</v>
      </c>
      <c r="BI623" s="114">
        <v>0</v>
      </c>
      <c r="BJ623" s="114">
        <v>0</v>
      </c>
      <c r="BK623" s="114">
        <v>0</v>
      </c>
      <c r="BL623" s="114">
        <v>0</v>
      </c>
      <c r="BM623" s="114">
        <v>0</v>
      </c>
      <c r="BN623" s="114">
        <v>0</v>
      </c>
      <c r="BO623" s="114">
        <v>0</v>
      </c>
      <c r="BP623" s="114">
        <v>0</v>
      </c>
      <c r="BQ623" s="114">
        <v>0</v>
      </c>
      <c r="BR623" s="114">
        <v>0</v>
      </c>
      <c r="BS623" s="114">
        <v>0</v>
      </c>
    </row>
    <row r="624" spans="1:71" s="1" customFormat="1" ht="15" x14ac:dyDescent="0.25">
      <c r="A624" s="1" t="str">
        <f>CONCATENATE(G624,"-",F624,"-",H624)</f>
        <v>999929699-Blue-Cadet</v>
      </c>
      <c r="B624" s="1" t="str">
        <f>CONCATENATE(G624,"-",H624)</f>
        <v>999929699-Cadet</v>
      </c>
      <c r="C624" s="36" t="s">
        <v>514</v>
      </c>
      <c r="D624" s="36" t="s">
        <v>1505</v>
      </c>
      <c r="E624" s="36" t="s">
        <v>17</v>
      </c>
      <c r="F624" s="131" t="s">
        <v>148</v>
      </c>
      <c r="G624" s="36">
        <v>999929699</v>
      </c>
      <c r="H624" s="36" t="s">
        <v>18</v>
      </c>
      <c r="I624" s="34">
        <f>((L624)-J624)+T624</f>
        <v>45</v>
      </c>
      <c r="J624" s="34">
        <f>L624/2</f>
        <v>0</v>
      </c>
      <c r="K624" s="37"/>
      <c r="L624" s="34">
        <f>SUM(N624,O624,P624,Q624,R624,M624)</f>
        <v>0</v>
      </c>
      <c r="M624" s="34">
        <f>AJ624</f>
        <v>0</v>
      </c>
      <c r="N624" s="34">
        <f>SUM(AI624)</f>
        <v>0</v>
      </c>
      <c r="O624" s="34">
        <f>0</f>
        <v>0</v>
      </c>
      <c r="P624" s="34">
        <v>0</v>
      </c>
      <c r="Q624" s="34">
        <v>0</v>
      </c>
      <c r="R624" s="34">
        <f>AH624</f>
        <v>0</v>
      </c>
      <c r="S624" s="122"/>
      <c r="T624" s="41">
        <f>SUM(U624,AA624)</f>
        <v>45</v>
      </c>
      <c r="U624" s="41">
        <f>IF(SUM(V624:Y624)&gt;=250, 250,SUM(V624:Y624))</f>
        <v>45</v>
      </c>
      <c r="V624" s="41">
        <v>0</v>
      </c>
      <c r="W624" s="41">
        <v>0</v>
      </c>
      <c r="X624" s="41">
        <f>SUM(AL624,AN624,BO624,BS624)</f>
        <v>0</v>
      </c>
      <c r="Y624" s="41">
        <f>SUM(AO624:BN624)</f>
        <v>45</v>
      </c>
      <c r="Z624" s="41">
        <f>COUNTIF(AO624:BN624, "&gt;0")</f>
        <v>1</v>
      </c>
      <c r="AA624" s="41">
        <f>SUM(AB624:AF624)</f>
        <v>0</v>
      </c>
      <c r="AB624" s="41">
        <f>BP624+BQ624</f>
        <v>0</v>
      </c>
      <c r="AC624" s="41">
        <v>0</v>
      </c>
      <c r="AD624" s="41">
        <v>0</v>
      </c>
      <c r="AE624" s="41">
        <f>SUM(BR624)</f>
        <v>0</v>
      </c>
      <c r="AF624" s="41">
        <f>SUM(AM624)</f>
        <v>0</v>
      </c>
      <c r="AG624" s="122"/>
      <c r="AH624" s="36">
        <v>0</v>
      </c>
      <c r="AI624" s="36">
        <v>0</v>
      </c>
      <c r="AJ624" s="36">
        <v>0</v>
      </c>
      <c r="AK624" s="121"/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14">
        <v>0</v>
      </c>
      <c r="AR624" s="1">
        <v>0</v>
      </c>
      <c r="AS624" s="114">
        <v>0</v>
      </c>
      <c r="AT624" s="114">
        <v>0</v>
      </c>
      <c r="AU624" s="114">
        <v>0</v>
      </c>
      <c r="AV624" s="114">
        <v>0</v>
      </c>
      <c r="AW624" s="114">
        <v>0</v>
      </c>
      <c r="AX624" s="114">
        <v>0</v>
      </c>
      <c r="AY624" s="114">
        <v>0</v>
      </c>
      <c r="AZ624" s="114">
        <v>0</v>
      </c>
      <c r="BA624" s="114">
        <v>0</v>
      </c>
      <c r="BB624" s="114">
        <v>0</v>
      </c>
      <c r="BC624" s="114">
        <v>0</v>
      </c>
      <c r="BD624" s="115">
        <v>0</v>
      </c>
      <c r="BE624" s="114">
        <v>0</v>
      </c>
      <c r="BF624" s="114">
        <v>0</v>
      </c>
      <c r="BG624" s="114">
        <v>0</v>
      </c>
      <c r="BH624" s="114">
        <v>0</v>
      </c>
      <c r="BI624" s="114">
        <v>0</v>
      </c>
      <c r="BJ624" s="114">
        <v>0</v>
      </c>
      <c r="BK624" s="114">
        <v>0</v>
      </c>
      <c r="BL624" s="114">
        <v>45</v>
      </c>
      <c r="BM624" s="114">
        <v>0</v>
      </c>
      <c r="BN624" s="114">
        <v>0</v>
      </c>
      <c r="BO624" s="114">
        <v>0</v>
      </c>
      <c r="BP624" s="114">
        <v>0</v>
      </c>
      <c r="BQ624" s="114">
        <v>0</v>
      </c>
      <c r="BR624" s="114">
        <v>0</v>
      </c>
      <c r="BS624" s="114">
        <v>0</v>
      </c>
    </row>
    <row r="625" spans="1:71" s="1" customFormat="1" ht="15" x14ac:dyDescent="0.25">
      <c r="A625" s="1" t="str">
        <f>CONCATENATE(G625,"-",F625,"-",H625)</f>
        <v>999931431-Blue-Cadet</v>
      </c>
      <c r="B625" s="1" t="str">
        <f>CONCATENATE(G625,"-",H625)</f>
        <v>999931431-Cadet</v>
      </c>
      <c r="C625" s="149" t="s">
        <v>1265</v>
      </c>
      <c r="D625" s="149" t="s">
        <v>1558</v>
      </c>
      <c r="E625" s="149" t="s">
        <v>17</v>
      </c>
      <c r="F625" s="149" t="s">
        <v>148</v>
      </c>
      <c r="G625" s="149">
        <v>999931431</v>
      </c>
      <c r="H625" s="149" t="s">
        <v>18</v>
      </c>
      <c r="I625" s="34">
        <f>((L625)-J625)+T625</f>
        <v>45</v>
      </c>
      <c r="J625" s="36"/>
      <c r="K625" s="35"/>
      <c r="L625" s="34">
        <f>SUM(N625,O625,P625,Q625,R625,M625)</f>
        <v>0</v>
      </c>
      <c r="M625" s="34">
        <f>AJ625</f>
        <v>0</v>
      </c>
      <c r="N625" s="34">
        <f>SUM(AI625)</f>
        <v>0</v>
      </c>
      <c r="O625" s="34">
        <f>0</f>
        <v>0</v>
      </c>
      <c r="P625" s="34">
        <v>0</v>
      </c>
      <c r="Q625" s="34">
        <v>0</v>
      </c>
      <c r="R625" s="34">
        <f>AH625</f>
        <v>0</v>
      </c>
      <c r="S625" s="122"/>
      <c r="T625" s="41">
        <f>SUM(U625,AA625)</f>
        <v>45</v>
      </c>
      <c r="U625" s="41">
        <f>IF(SUM(V625:Y625)&gt;=250, 250,SUM(V625:Y625))</f>
        <v>45</v>
      </c>
      <c r="V625" s="41">
        <v>0</v>
      </c>
      <c r="W625" s="41">
        <v>0</v>
      </c>
      <c r="X625" s="41">
        <f>SUM(AL625,AN625,BO625,BS625)</f>
        <v>0</v>
      </c>
      <c r="Y625" s="41">
        <f>SUM(AO625:BN625)</f>
        <v>45</v>
      </c>
      <c r="Z625" s="41">
        <f>COUNTIF(AO625:BN625, "&gt;0")</f>
        <v>1</v>
      </c>
      <c r="AA625" s="41">
        <f>SUM(AB625:AF625)</f>
        <v>0</v>
      </c>
      <c r="AB625" s="41">
        <f>BP625+BQ625</f>
        <v>0</v>
      </c>
      <c r="AC625" s="41">
        <v>0</v>
      </c>
      <c r="AD625" s="41">
        <v>0</v>
      </c>
      <c r="AE625" s="41">
        <f>SUM(BR625)</f>
        <v>0</v>
      </c>
      <c r="AF625" s="41">
        <f>SUM(AM625)</f>
        <v>0</v>
      </c>
      <c r="AG625" s="122"/>
      <c r="AH625" s="36">
        <v>0</v>
      </c>
      <c r="AI625" s="126">
        <v>0</v>
      </c>
      <c r="AJ625" s="36">
        <v>0</v>
      </c>
      <c r="AK625" s="121"/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14">
        <v>0</v>
      </c>
      <c r="AR625" s="1">
        <v>0</v>
      </c>
      <c r="AS625" s="114">
        <v>0</v>
      </c>
      <c r="AT625" s="114">
        <v>0</v>
      </c>
      <c r="AU625" s="114">
        <v>0</v>
      </c>
      <c r="AV625" s="114">
        <v>0</v>
      </c>
      <c r="AW625" s="114">
        <v>0</v>
      </c>
      <c r="AX625" s="114">
        <v>0</v>
      </c>
      <c r="AY625" s="114">
        <v>0</v>
      </c>
      <c r="AZ625" s="114">
        <v>0</v>
      </c>
      <c r="BA625" s="114">
        <v>0</v>
      </c>
      <c r="BB625" s="114">
        <v>0</v>
      </c>
      <c r="BC625" s="114">
        <v>45</v>
      </c>
      <c r="BD625" s="115">
        <v>0</v>
      </c>
      <c r="BE625" s="114">
        <v>0</v>
      </c>
      <c r="BF625" s="114">
        <v>0</v>
      </c>
      <c r="BG625" s="114">
        <v>0</v>
      </c>
      <c r="BH625" s="114">
        <v>0</v>
      </c>
      <c r="BI625" s="114">
        <v>0</v>
      </c>
      <c r="BJ625" s="114">
        <v>0</v>
      </c>
      <c r="BK625" s="114">
        <v>0</v>
      </c>
      <c r="BL625" s="114">
        <v>0</v>
      </c>
      <c r="BM625" s="114">
        <v>0</v>
      </c>
      <c r="BN625" s="114">
        <v>0</v>
      </c>
      <c r="BO625" s="114">
        <v>0</v>
      </c>
      <c r="BP625" s="114">
        <v>0</v>
      </c>
      <c r="BQ625" s="114">
        <v>0</v>
      </c>
      <c r="BR625" s="114">
        <v>0</v>
      </c>
      <c r="BS625" s="114">
        <v>0</v>
      </c>
    </row>
    <row r="626" spans="1:71" s="1" customFormat="1" ht="15" x14ac:dyDescent="0.25">
      <c r="A626" s="1" t="str">
        <f>CONCATENATE(G626,"-",F626,"-",H626)</f>
        <v>999934609-Blue-Cadet</v>
      </c>
      <c r="B626" s="1" t="str">
        <f>CONCATENATE(G626,"-",H626)</f>
        <v>999934609-Cadet</v>
      </c>
      <c r="C626" s="36" t="s">
        <v>2050</v>
      </c>
      <c r="D626" s="36" t="s">
        <v>2051</v>
      </c>
      <c r="E626" s="36" t="s">
        <v>17</v>
      </c>
      <c r="F626" s="36" t="s">
        <v>148</v>
      </c>
      <c r="G626" s="128">
        <v>999934609</v>
      </c>
      <c r="H626" s="41" t="s">
        <v>18</v>
      </c>
      <c r="I626" s="34">
        <f>((L626)-J626)+T626</f>
        <v>45</v>
      </c>
      <c r="J626" s="34">
        <f>L626/2</f>
        <v>0</v>
      </c>
      <c r="K626" s="37"/>
      <c r="L626" s="34">
        <f>SUM(N626,O626,P626,Q626,R626,M626)</f>
        <v>0</v>
      </c>
      <c r="M626" s="34">
        <f>AJ626</f>
        <v>0</v>
      </c>
      <c r="N626" s="34">
        <f>SUM(AI626)</f>
        <v>0</v>
      </c>
      <c r="O626" s="34">
        <f>0</f>
        <v>0</v>
      </c>
      <c r="P626" s="34">
        <v>0</v>
      </c>
      <c r="Q626" s="34">
        <v>0</v>
      </c>
      <c r="R626" s="34">
        <f>AH626</f>
        <v>0</v>
      </c>
      <c r="S626" s="122"/>
      <c r="T626" s="41">
        <f>SUM(U626,AA626)</f>
        <v>45</v>
      </c>
      <c r="U626" s="41">
        <f>IF(SUM(V626:Y626)&gt;=250, 250,SUM(V626:Y626))</f>
        <v>45</v>
      </c>
      <c r="V626" s="41">
        <v>0</v>
      </c>
      <c r="W626" s="41">
        <v>0</v>
      </c>
      <c r="X626" s="41">
        <f>SUM(AL626,AN626,BO626,BS626)</f>
        <v>0</v>
      </c>
      <c r="Y626" s="41">
        <f>SUM(AO626:BN626)</f>
        <v>45</v>
      </c>
      <c r="Z626" s="41">
        <f>COUNTIF(AO626:BN626, "&gt;0")</f>
        <v>1</v>
      </c>
      <c r="AA626" s="41">
        <f>SUM(AB626:AF626)</f>
        <v>0</v>
      </c>
      <c r="AB626" s="41">
        <f>BP626+BQ626</f>
        <v>0</v>
      </c>
      <c r="AC626" s="41">
        <v>0</v>
      </c>
      <c r="AD626" s="41">
        <v>0</v>
      </c>
      <c r="AE626" s="41">
        <f>SUM(BR626)</f>
        <v>0</v>
      </c>
      <c r="AF626" s="41">
        <f>SUM(AM626)</f>
        <v>0</v>
      </c>
      <c r="AG626" s="122"/>
      <c r="AH626" s="36">
        <v>0</v>
      </c>
      <c r="AI626" s="126">
        <v>0</v>
      </c>
      <c r="AJ626" s="36">
        <v>0</v>
      </c>
      <c r="AK626" s="37"/>
      <c r="AL626" s="1">
        <v>0</v>
      </c>
      <c r="AM626" s="1">
        <v>0</v>
      </c>
      <c r="AN626" s="1">
        <v>0</v>
      </c>
      <c r="AO626" s="1">
        <v>0</v>
      </c>
      <c r="AP626" s="1">
        <v>45</v>
      </c>
      <c r="AQ626" s="114">
        <v>0</v>
      </c>
      <c r="AR626" s="1">
        <v>0</v>
      </c>
      <c r="AS626" s="114">
        <v>0</v>
      </c>
      <c r="AT626" s="114">
        <v>0</v>
      </c>
      <c r="AU626" s="114">
        <v>0</v>
      </c>
      <c r="AV626" s="114">
        <v>0</v>
      </c>
      <c r="AW626" s="114">
        <v>0</v>
      </c>
      <c r="AX626" s="114">
        <v>0</v>
      </c>
      <c r="AY626" s="114">
        <v>0</v>
      </c>
      <c r="AZ626" s="114">
        <v>0</v>
      </c>
      <c r="BA626" s="114">
        <v>0</v>
      </c>
      <c r="BB626" s="114">
        <v>0</v>
      </c>
      <c r="BC626" s="114">
        <v>0</v>
      </c>
      <c r="BD626" s="115">
        <v>0</v>
      </c>
      <c r="BE626" s="114">
        <v>0</v>
      </c>
      <c r="BF626" s="114">
        <v>0</v>
      </c>
      <c r="BG626" s="114">
        <v>0</v>
      </c>
      <c r="BH626" s="114">
        <v>0</v>
      </c>
      <c r="BI626" s="114">
        <v>0</v>
      </c>
      <c r="BJ626" s="114">
        <v>0</v>
      </c>
      <c r="BK626" s="114">
        <v>0</v>
      </c>
      <c r="BL626" s="114">
        <v>0</v>
      </c>
      <c r="BM626" s="114">
        <v>0</v>
      </c>
      <c r="BN626" s="114">
        <v>0</v>
      </c>
      <c r="BO626" s="114">
        <v>0</v>
      </c>
      <c r="BP626" s="114">
        <v>0</v>
      </c>
      <c r="BQ626" s="114">
        <v>0</v>
      </c>
      <c r="BR626" s="114">
        <v>0</v>
      </c>
      <c r="BS626" s="114">
        <v>0</v>
      </c>
    </row>
    <row r="627" spans="1:71" s="1" customFormat="1" ht="15" x14ac:dyDescent="0.25">
      <c r="A627" s="1" t="str">
        <f>CONCATENATE(G627,"-",F627,"-",H627)</f>
        <v>999926805-Blue-Cadet</v>
      </c>
      <c r="B627" s="1" t="str">
        <f>CONCATENATE(G627,"-",H627)</f>
        <v>999926805-Cadet</v>
      </c>
      <c r="C627" s="36" t="s">
        <v>854</v>
      </c>
      <c r="D627" s="36" t="s">
        <v>1086</v>
      </c>
      <c r="E627" s="36" t="s">
        <v>17</v>
      </c>
      <c r="F627" s="36" t="s">
        <v>148</v>
      </c>
      <c r="G627" s="128">
        <v>999926805</v>
      </c>
      <c r="H627" s="41" t="s">
        <v>18</v>
      </c>
      <c r="I627" s="34">
        <f>((L627)-J627)+T627</f>
        <v>38</v>
      </c>
      <c r="J627" s="36"/>
      <c r="K627" s="35"/>
      <c r="L627" s="34">
        <f>SUM(N627,O627,P627,Q627,R627,M627)</f>
        <v>0</v>
      </c>
      <c r="M627" s="34">
        <f>AJ627</f>
        <v>0</v>
      </c>
      <c r="N627" s="34">
        <f>SUM(AI627)</f>
        <v>0</v>
      </c>
      <c r="O627" s="34">
        <f>0</f>
        <v>0</v>
      </c>
      <c r="P627" s="34">
        <v>0</v>
      </c>
      <c r="Q627" s="34">
        <v>0</v>
      </c>
      <c r="R627" s="34">
        <f>AH627</f>
        <v>0</v>
      </c>
      <c r="S627" s="122"/>
      <c r="T627" s="41">
        <f>SUM(U627,AA627)</f>
        <v>38</v>
      </c>
      <c r="U627" s="41">
        <f>IF(SUM(V627:Y627)&gt;=250, 250,SUM(V627:Y627))</f>
        <v>38</v>
      </c>
      <c r="V627" s="41">
        <v>0</v>
      </c>
      <c r="W627" s="41">
        <v>0</v>
      </c>
      <c r="X627" s="41">
        <f>SUM(AL627,AN627,BO627,BS627)</f>
        <v>0</v>
      </c>
      <c r="Y627" s="41">
        <f>SUM(AO627:BN627)</f>
        <v>38</v>
      </c>
      <c r="Z627" s="41">
        <f>COUNTIF(AO627:BN627, "&gt;0")</f>
        <v>1</v>
      </c>
      <c r="AA627" s="41">
        <f>SUM(AB627:AF627)</f>
        <v>0</v>
      </c>
      <c r="AB627" s="41">
        <f>BP627+BQ627</f>
        <v>0</v>
      </c>
      <c r="AC627" s="41">
        <v>0</v>
      </c>
      <c r="AD627" s="41">
        <v>0</v>
      </c>
      <c r="AE627" s="41">
        <f>SUM(BR627)</f>
        <v>0</v>
      </c>
      <c r="AF627" s="41">
        <f>SUM(AM627)</f>
        <v>0</v>
      </c>
      <c r="AG627" s="122"/>
      <c r="AH627" s="36">
        <v>0</v>
      </c>
      <c r="AI627" s="36">
        <v>0</v>
      </c>
      <c r="AJ627" s="36">
        <v>0</v>
      </c>
      <c r="AK627" s="121"/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14">
        <v>0</v>
      </c>
      <c r="AR627" s="1">
        <v>0</v>
      </c>
      <c r="AS627" s="114">
        <v>0</v>
      </c>
      <c r="AT627" s="114">
        <v>0</v>
      </c>
      <c r="AU627" s="114">
        <v>0</v>
      </c>
      <c r="AV627" s="114">
        <v>0</v>
      </c>
      <c r="AW627" s="114">
        <v>38</v>
      </c>
      <c r="AX627" s="114">
        <v>0</v>
      </c>
      <c r="AY627" s="114">
        <v>0</v>
      </c>
      <c r="AZ627" s="114">
        <v>0</v>
      </c>
      <c r="BA627" s="114">
        <v>0</v>
      </c>
      <c r="BB627" s="114">
        <v>0</v>
      </c>
      <c r="BC627" s="114">
        <v>0</v>
      </c>
      <c r="BD627" s="115">
        <v>0</v>
      </c>
      <c r="BE627" s="114">
        <v>0</v>
      </c>
      <c r="BF627" s="114">
        <v>0</v>
      </c>
      <c r="BG627" s="114">
        <v>0</v>
      </c>
      <c r="BH627" s="114">
        <v>0</v>
      </c>
      <c r="BI627" s="114">
        <v>0</v>
      </c>
      <c r="BJ627" s="114">
        <v>0</v>
      </c>
      <c r="BK627" s="114">
        <v>0</v>
      </c>
      <c r="BL627" s="114">
        <v>0</v>
      </c>
      <c r="BM627" s="114">
        <v>0</v>
      </c>
      <c r="BN627" s="114">
        <v>0</v>
      </c>
      <c r="BO627" s="114">
        <v>0</v>
      </c>
      <c r="BP627" s="114">
        <v>0</v>
      </c>
      <c r="BQ627" s="114">
        <v>0</v>
      </c>
      <c r="BR627" s="114">
        <v>0</v>
      </c>
      <c r="BS627" s="114">
        <v>0</v>
      </c>
    </row>
    <row r="628" spans="1:71" s="1" customFormat="1" ht="15" x14ac:dyDescent="0.25">
      <c r="A628" s="1" t="str">
        <f>CONCATENATE(G628,"-",F628,"-",H628)</f>
        <v>999930642-Blue-Cadet</v>
      </c>
      <c r="B628" s="1" t="str">
        <f>CONCATENATE(G628,"-",H628)</f>
        <v>999930642-Cadet</v>
      </c>
      <c r="C628" s="131" t="s">
        <v>2725</v>
      </c>
      <c r="D628" s="131" t="s">
        <v>2726</v>
      </c>
      <c r="E628" s="131" t="s">
        <v>17</v>
      </c>
      <c r="F628" s="131" t="s">
        <v>148</v>
      </c>
      <c r="G628" s="150">
        <v>999930642</v>
      </c>
      <c r="H628" s="131" t="s">
        <v>18</v>
      </c>
      <c r="I628" s="34">
        <f>((L628)-J628)+T628</f>
        <v>38</v>
      </c>
      <c r="J628" s="36"/>
      <c r="K628" s="35"/>
      <c r="L628" s="34">
        <f>SUM(N628,O628,P628,Q628,R628,M628)</f>
        <v>0</v>
      </c>
      <c r="M628" s="34">
        <f>AJ628</f>
        <v>0</v>
      </c>
      <c r="N628" s="34">
        <f>SUM(AI628)</f>
        <v>0</v>
      </c>
      <c r="O628" s="34">
        <f>0</f>
        <v>0</v>
      </c>
      <c r="P628" s="34">
        <v>0</v>
      </c>
      <c r="Q628" s="34">
        <v>0</v>
      </c>
      <c r="R628" s="34">
        <f>AH628</f>
        <v>0</v>
      </c>
      <c r="S628" s="122"/>
      <c r="T628" s="41">
        <f>SUM(U628,AA628)</f>
        <v>38</v>
      </c>
      <c r="U628" s="41">
        <f>IF(SUM(V628:Y628)&gt;=250, 250,SUM(V628:Y628))</f>
        <v>38</v>
      </c>
      <c r="V628" s="41">
        <v>0</v>
      </c>
      <c r="W628" s="41">
        <v>0</v>
      </c>
      <c r="X628" s="41">
        <f>SUM(AL628,AN628,BO628,BS628)</f>
        <v>0</v>
      </c>
      <c r="Y628" s="41">
        <f>SUM(AO628:BN628)</f>
        <v>38</v>
      </c>
      <c r="Z628" s="41">
        <f>COUNTIF(AO628:BN628, "&gt;0")</f>
        <v>1</v>
      </c>
      <c r="AA628" s="41">
        <f>SUM(AB628:AF628)</f>
        <v>0</v>
      </c>
      <c r="AB628" s="41">
        <f>BP628+BQ628</f>
        <v>0</v>
      </c>
      <c r="AC628" s="41">
        <v>0</v>
      </c>
      <c r="AD628" s="41">
        <v>0</v>
      </c>
      <c r="AE628" s="41">
        <f>SUM(BR628)</f>
        <v>0</v>
      </c>
      <c r="AF628" s="41">
        <f>SUM(AM628)</f>
        <v>0</v>
      </c>
      <c r="AG628" s="122"/>
      <c r="AH628" s="36">
        <v>0</v>
      </c>
      <c r="AI628" s="126">
        <v>0</v>
      </c>
      <c r="AJ628" s="36">
        <v>0</v>
      </c>
      <c r="AK628" s="121"/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14">
        <v>0</v>
      </c>
      <c r="AR628" s="1">
        <v>0</v>
      </c>
      <c r="AS628" s="114">
        <v>0</v>
      </c>
      <c r="AT628" s="114">
        <v>0</v>
      </c>
      <c r="AU628" s="114">
        <v>0</v>
      </c>
      <c r="AV628" s="114">
        <v>0</v>
      </c>
      <c r="AW628" s="114">
        <v>0</v>
      </c>
      <c r="AX628" s="114">
        <v>0</v>
      </c>
      <c r="AY628" s="114">
        <v>0</v>
      </c>
      <c r="AZ628" s="114">
        <v>0</v>
      </c>
      <c r="BA628" s="114">
        <v>0</v>
      </c>
      <c r="BB628" s="114">
        <v>38</v>
      </c>
      <c r="BC628" s="114">
        <v>0</v>
      </c>
      <c r="BD628" s="115">
        <v>0</v>
      </c>
      <c r="BE628" s="114">
        <v>0</v>
      </c>
      <c r="BF628" s="114">
        <v>0</v>
      </c>
      <c r="BG628" s="114">
        <v>0</v>
      </c>
      <c r="BH628" s="114">
        <v>0</v>
      </c>
      <c r="BI628" s="114">
        <v>0</v>
      </c>
      <c r="BJ628" s="114">
        <v>0</v>
      </c>
      <c r="BK628" s="114">
        <v>0</v>
      </c>
      <c r="BL628" s="114">
        <v>0</v>
      </c>
      <c r="BM628" s="114">
        <v>0</v>
      </c>
      <c r="BN628" s="114">
        <v>0</v>
      </c>
      <c r="BO628" s="114">
        <v>0</v>
      </c>
      <c r="BP628" s="114">
        <v>0</v>
      </c>
      <c r="BQ628" s="114">
        <v>0</v>
      </c>
      <c r="BR628" s="114">
        <v>0</v>
      </c>
      <c r="BS628" s="114">
        <v>0</v>
      </c>
    </row>
    <row r="629" spans="1:71" s="1" customFormat="1" ht="15" x14ac:dyDescent="0.25">
      <c r="A629" s="1" t="str">
        <f>CONCATENATE(G629,"-",F629,"-",H629)</f>
        <v>999931540-Blue-Cadet</v>
      </c>
      <c r="B629" s="1" t="str">
        <f>CONCATENATE(G629,"-",H629)</f>
        <v>999931540-Cadet</v>
      </c>
      <c r="C629" s="36" t="s">
        <v>1348</v>
      </c>
      <c r="D629" s="36" t="s">
        <v>1437</v>
      </c>
      <c r="E629" s="36" t="s">
        <v>17</v>
      </c>
      <c r="F629" s="36" t="s">
        <v>148</v>
      </c>
      <c r="G629" s="127">
        <v>999931540</v>
      </c>
      <c r="H629" s="41" t="s">
        <v>18</v>
      </c>
      <c r="I629" s="34">
        <f>((L629)-J629)+T629</f>
        <v>37.5</v>
      </c>
      <c r="J629" s="34">
        <f>L629/2</f>
        <v>37.5</v>
      </c>
      <c r="K629" s="37"/>
      <c r="L629" s="34">
        <f>SUM(N629,O629,P629,Q629,R629,M629)</f>
        <v>75</v>
      </c>
      <c r="M629" s="34">
        <f>AJ629</f>
        <v>0</v>
      </c>
      <c r="N629" s="34">
        <f>SUM(AI629)</f>
        <v>0</v>
      </c>
      <c r="O629" s="34">
        <f>0</f>
        <v>0</v>
      </c>
      <c r="P629" s="34">
        <v>0</v>
      </c>
      <c r="Q629" s="34">
        <v>0</v>
      </c>
      <c r="R629" s="34">
        <f>AH629</f>
        <v>75</v>
      </c>
      <c r="S629" s="122"/>
      <c r="T629" s="41">
        <f>SUM(U629,AA629)</f>
        <v>0</v>
      </c>
      <c r="U629" s="41">
        <f>IF(SUM(V629:Y629)&gt;=250, 250,SUM(V629:Y629))</f>
        <v>0</v>
      </c>
      <c r="V629" s="41">
        <v>0</v>
      </c>
      <c r="W629" s="41">
        <v>0</v>
      </c>
      <c r="X629" s="41">
        <f>SUM(AL629,AN629,BO629,BS629)</f>
        <v>0</v>
      </c>
      <c r="Y629" s="41">
        <f>SUM(AO629:BN629)</f>
        <v>0</v>
      </c>
      <c r="Z629" s="41">
        <f>COUNTIF(AO629:BN629, "&gt;0")</f>
        <v>0</v>
      </c>
      <c r="AA629" s="41">
        <f>SUM(AB629:AF629)</f>
        <v>0</v>
      </c>
      <c r="AB629" s="41">
        <f>BP629+BQ629</f>
        <v>0</v>
      </c>
      <c r="AC629" s="41">
        <v>0</v>
      </c>
      <c r="AD629" s="41">
        <v>0</v>
      </c>
      <c r="AE629" s="41">
        <f>SUM(BR629)</f>
        <v>0</v>
      </c>
      <c r="AF629" s="41">
        <f>SUM(AM629)</f>
        <v>0</v>
      </c>
      <c r="AG629" s="122"/>
      <c r="AH629" s="36">
        <v>75</v>
      </c>
      <c r="AI629" s="126">
        <v>0</v>
      </c>
      <c r="AJ629" s="36">
        <v>0</v>
      </c>
      <c r="AK629" s="121"/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14">
        <v>0</v>
      </c>
      <c r="AR629" s="1">
        <v>0</v>
      </c>
      <c r="AS629" s="114">
        <v>0</v>
      </c>
      <c r="AT629" s="114">
        <v>0</v>
      </c>
      <c r="AU629" s="114">
        <v>0</v>
      </c>
      <c r="AV629" s="114">
        <v>0</v>
      </c>
      <c r="AW629" s="114">
        <v>0</v>
      </c>
      <c r="AX629" s="114">
        <v>0</v>
      </c>
      <c r="AY629" s="114">
        <v>0</v>
      </c>
      <c r="AZ629" s="114">
        <v>0</v>
      </c>
      <c r="BA629" s="114">
        <v>0</v>
      </c>
      <c r="BB629" s="114">
        <v>0</v>
      </c>
      <c r="BC629" s="114">
        <v>0</v>
      </c>
      <c r="BD629" s="115">
        <v>0</v>
      </c>
      <c r="BE629" s="114">
        <v>0</v>
      </c>
      <c r="BF629" s="114">
        <v>0</v>
      </c>
      <c r="BG629" s="114">
        <v>0</v>
      </c>
      <c r="BH629" s="114">
        <v>0</v>
      </c>
      <c r="BI629" s="114">
        <v>0</v>
      </c>
      <c r="BJ629" s="114">
        <v>0</v>
      </c>
      <c r="BK629" s="114">
        <v>0</v>
      </c>
      <c r="BL629" s="114">
        <v>0</v>
      </c>
      <c r="BM629" s="114">
        <v>0</v>
      </c>
      <c r="BN629" s="114">
        <v>0</v>
      </c>
      <c r="BO629" s="114">
        <v>0</v>
      </c>
      <c r="BP629" s="114">
        <v>0</v>
      </c>
      <c r="BQ629" s="114">
        <v>0</v>
      </c>
      <c r="BR629" s="114">
        <v>0</v>
      </c>
      <c r="BS629" s="114">
        <v>0</v>
      </c>
    </row>
    <row r="630" spans="1:71" s="1" customFormat="1" ht="15" x14ac:dyDescent="0.25">
      <c r="A630" s="1" t="str">
        <f>CONCATENATE(G630,"-",F630,"-",H630)</f>
        <v>999935806-Blue-Cadet</v>
      </c>
      <c r="B630" s="1" t="str">
        <f>CONCATENATE(G630,"-",H630)</f>
        <v>999935806-Cadet</v>
      </c>
      <c r="C630" s="36" t="s">
        <v>105</v>
      </c>
      <c r="D630" s="36" t="s">
        <v>3460</v>
      </c>
      <c r="E630" s="36" t="s">
        <v>17</v>
      </c>
      <c r="F630" s="131" t="s">
        <v>148</v>
      </c>
      <c r="G630" s="36">
        <v>999935806</v>
      </c>
      <c r="H630" s="36" t="s">
        <v>18</v>
      </c>
      <c r="I630" s="34">
        <f>((L630)-J630)+T630</f>
        <v>34</v>
      </c>
      <c r="J630" s="34">
        <f>L630/2</f>
        <v>0</v>
      </c>
      <c r="K630" s="37"/>
      <c r="L630" s="34">
        <f>SUM(N630,O630,P630,Q630,R630,M630)</f>
        <v>0</v>
      </c>
      <c r="M630" s="34">
        <f>AJ630</f>
        <v>0</v>
      </c>
      <c r="N630" s="34">
        <f>SUM(AI630)</f>
        <v>0</v>
      </c>
      <c r="O630" s="34">
        <f>0</f>
        <v>0</v>
      </c>
      <c r="P630" s="34">
        <v>0</v>
      </c>
      <c r="Q630" s="34">
        <v>0</v>
      </c>
      <c r="R630" s="34">
        <f>AH630</f>
        <v>0</v>
      </c>
      <c r="S630" s="122"/>
      <c r="T630" s="41">
        <f>SUM(U630,AA630)</f>
        <v>34</v>
      </c>
      <c r="U630" s="41">
        <f>IF(SUM(V630:Y630)&gt;=250, 250,SUM(V630:Y630))</f>
        <v>34</v>
      </c>
      <c r="V630" s="41">
        <v>0</v>
      </c>
      <c r="W630" s="41">
        <v>0</v>
      </c>
      <c r="X630" s="41">
        <f>SUM(AL630,AN630,BO630,BS630)</f>
        <v>0</v>
      </c>
      <c r="Y630" s="41">
        <f>SUM(AO630:BN630)</f>
        <v>34</v>
      </c>
      <c r="Z630" s="41">
        <f>COUNTIF(AO630:BN630, "&gt;0")</f>
        <v>1</v>
      </c>
      <c r="AA630" s="41">
        <f>SUM(AB630:AF630)</f>
        <v>0</v>
      </c>
      <c r="AB630" s="41">
        <f>BP630+BQ630</f>
        <v>0</v>
      </c>
      <c r="AC630" s="41">
        <v>0</v>
      </c>
      <c r="AD630" s="41">
        <v>0</v>
      </c>
      <c r="AE630" s="41">
        <f>SUM(BR630)</f>
        <v>0</v>
      </c>
      <c r="AF630" s="41">
        <f>SUM(AM630)</f>
        <v>0</v>
      </c>
      <c r="AG630" s="122"/>
      <c r="AH630" s="36">
        <v>0</v>
      </c>
      <c r="AI630" s="126">
        <v>0</v>
      </c>
      <c r="AJ630" s="36">
        <v>0</v>
      </c>
      <c r="AK630" s="121"/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14">
        <v>0</v>
      </c>
      <c r="AR630" s="1">
        <v>0</v>
      </c>
      <c r="AS630" s="114">
        <v>0</v>
      </c>
      <c r="AT630" s="114">
        <v>0</v>
      </c>
      <c r="AU630" s="114">
        <v>0</v>
      </c>
      <c r="AV630" s="114">
        <v>0</v>
      </c>
      <c r="AW630" s="114">
        <v>0</v>
      </c>
      <c r="AX630" s="114">
        <v>0</v>
      </c>
      <c r="AY630" s="114">
        <v>0</v>
      </c>
      <c r="AZ630" s="114">
        <v>0</v>
      </c>
      <c r="BA630" s="114">
        <v>0</v>
      </c>
      <c r="BB630" s="114">
        <v>0</v>
      </c>
      <c r="BC630" s="114">
        <v>0</v>
      </c>
      <c r="BD630" s="115">
        <v>0</v>
      </c>
      <c r="BE630" s="114">
        <v>0</v>
      </c>
      <c r="BF630" s="114">
        <v>0</v>
      </c>
      <c r="BG630" s="114">
        <v>0</v>
      </c>
      <c r="BH630" s="114">
        <v>0</v>
      </c>
      <c r="BI630" s="114">
        <v>0</v>
      </c>
      <c r="BJ630" s="114">
        <v>0</v>
      </c>
      <c r="BK630" s="114">
        <v>0</v>
      </c>
      <c r="BL630" s="114">
        <v>34</v>
      </c>
      <c r="BM630" s="114">
        <v>0</v>
      </c>
      <c r="BN630" s="114">
        <v>0</v>
      </c>
      <c r="BO630" s="114">
        <v>0</v>
      </c>
      <c r="BP630" s="114">
        <v>0</v>
      </c>
      <c r="BQ630" s="114">
        <v>0</v>
      </c>
      <c r="BR630" s="114">
        <v>0</v>
      </c>
      <c r="BS630" s="114">
        <v>0</v>
      </c>
    </row>
    <row r="631" spans="1:71" s="1" customFormat="1" ht="15" x14ac:dyDescent="0.25">
      <c r="A631" s="1" t="str">
        <f>CONCATENATE(G631,"-",F631,"-",H631)</f>
        <v>999933822-Blue-Cadet</v>
      </c>
      <c r="B631" s="1" t="str">
        <f>CONCATENATE(G631,"-",H631)</f>
        <v>999933822-Cadet</v>
      </c>
      <c r="C631" s="131" t="s">
        <v>2459</v>
      </c>
      <c r="D631" s="131" t="s">
        <v>1094</v>
      </c>
      <c r="E631" s="131" t="s">
        <v>17</v>
      </c>
      <c r="F631" s="131" t="s">
        <v>148</v>
      </c>
      <c r="G631" s="150">
        <v>999933822</v>
      </c>
      <c r="H631" s="131" t="s">
        <v>18</v>
      </c>
      <c r="I631" s="34">
        <f>((L631)-J631)+T631</f>
        <v>33</v>
      </c>
      <c r="J631" s="36"/>
      <c r="K631" s="35"/>
      <c r="L631" s="34">
        <f>SUM(N631,O631,P631,Q631,R631,M631)</f>
        <v>0</v>
      </c>
      <c r="M631" s="34">
        <f>AJ631</f>
        <v>0</v>
      </c>
      <c r="N631" s="34">
        <f>SUM(AI631)</f>
        <v>0</v>
      </c>
      <c r="O631" s="34">
        <f>0</f>
        <v>0</v>
      </c>
      <c r="P631" s="34">
        <v>0</v>
      </c>
      <c r="Q631" s="34">
        <v>0</v>
      </c>
      <c r="R631" s="34">
        <f>AH631</f>
        <v>0</v>
      </c>
      <c r="S631" s="122"/>
      <c r="T631" s="41">
        <f>SUM(U631,AA631)</f>
        <v>33</v>
      </c>
      <c r="U631" s="41">
        <f>IF(SUM(V631:Y631)&gt;=250, 250,SUM(V631:Y631))</f>
        <v>33</v>
      </c>
      <c r="V631" s="41">
        <v>0</v>
      </c>
      <c r="W631" s="41">
        <v>0</v>
      </c>
      <c r="X631" s="41">
        <f>SUM(AL631,AN631,BO631,BS631)</f>
        <v>0</v>
      </c>
      <c r="Y631" s="41">
        <f>SUM(AO631:BN631)</f>
        <v>33</v>
      </c>
      <c r="Z631" s="41">
        <f>COUNTIF(AO631:BN631, "&gt;0")</f>
        <v>1</v>
      </c>
      <c r="AA631" s="41">
        <f>SUM(AB631:AF631)</f>
        <v>0</v>
      </c>
      <c r="AB631" s="41">
        <f>BP631+BQ631</f>
        <v>0</v>
      </c>
      <c r="AC631" s="41">
        <v>0</v>
      </c>
      <c r="AD631" s="41">
        <v>0</v>
      </c>
      <c r="AE631" s="41">
        <f>SUM(BR631)</f>
        <v>0</v>
      </c>
      <c r="AF631" s="41">
        <f>SUM(AM631)</f>
        <v>0</v>
      </c>
      <c r="AG631" s="122"/>
      <c r="AH631" s="36">
        <v>0</v>
      </c>
      <c r="AI631" s="126">
        <v>0</v>
      </c>
      <c r="AJ631" s="36">
        <v>0</v>
      </c>
      <c r="AK631" s="121"/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14">
        <v>0</v>
      </c>
      <c r="AR631" s="1">
        <v>0</v>
      </c>
      <c r="AS631" s="114">
        <v>0</v>
      </c>
      <c r="AT631" s="114">
        <v>0</v>
      </c>
      <c r="AU631" s="114">
        <v>0</v>
      </c>
      <c r="AV631" s="114">
        <v>0</v>
      </c>
      <c r="AW631" s="114">
        <v>0</v>
      </c>
      <c r="AX631" s="114">
        <v>0</v>
      </c>
      <c r="AY631" s="114">
        <v>0</v>
      </c>
      <c r="AZ631" s="114">
        <v>0</v>
      </c>
      <c r="BA631" s="114">
        <v>0</v>
      </c>
      <c r="BB631" s="114">
        <v>33</v>
      </c>
      <c r="BC631" s="114">
        <v>0</v>
      </c>
      <c r="BD631" s="115">
        <v>0</v>
      </c>
      <c r="BE631" s="114">
        <v>0</v>
      </c>
      <c r="BF631" s="114">
        <v>0</v>
      </c>
      <c r="BG631" s="114">
        <v>0</v>
      </c>
      <c r="BH631" s="114">
        <v>0</v>
      </c>
      <c r="BI631" s="114">
        <v>0</v>
      </c>
      <c r="BJ631" s="114">
        <v>0</v>
      </c>
      <c r="BK631" s="114">
        <v>0</v>
      </c>
      <c r="BL631" s="114">
        <v>0</v>
      </c>
      <c r="BM631" s="114">
        <v>0</v>
      </c>
      <c r="BN631" s="114">
        <v>0</v>
      </c>
      <c r="BO631" s="114">
        <v>0</v>
      </c>
      <c r="BP631" s="114">
        <v>0</v>
      </c>
      <c r="BQ631" s="114">
        <v>0</v>
      </c>
      <c r="BR631" s="114">
        <v>0</v>
      </c>
      <c r="BS631" s="114">
        <v>0</v>
      </c>
    </row>
    <row r="632" spans="1:71" s="1" customFormat="1" ht="15" x14ac:dyDescent="0.25">
      <c r="A632" s="1" t="str">
        <f>CONCATENATE(G632,"-",F632,"-",H632)</f>
        <v>999933768-Green-Cadet</v>
      </c>
      <c r="B632" s="1" t="str">
        <f>CONCATENATE(G632,"-",H632)</f>
        <v>999933768-Cadet</v>
      </c>
      <c r="C632" s="36" t="s">
        <v>399</v>
      </c>
      <c r="D632" s="36" t="s">
        <v>52</v>
      </c>
      <c r="E632" s="36" t="s">
        <v>17</v>
      </c>
      <c r="F632" s="41" t="s">
        <v>19</v>
      </c>
      <c r="G632" s="128">
        <v>999933768</v>
      </c>
      <c r="H632" s="41" t="s">
        <v>18</v>
      </c>
      <c r="I632" s="34">
        <f>((L632)-J632)+T632</f>
        <v>720</v>
      </c>
      <c r="J632" s="36"/>
      <c r="K632" s="35"/>
      <c r="L632" s="34">
        <f>SUM(N632,O632,P632,Q632,R632,M632)</f>
        <v>0</v>
      </c>
      <c r="M632" s="34">
        <f>AJ632</f>
        <v>0</v>
      </c>
      <c r="N632" s="34">
        <f>SUM(AI632)</f>
        <v>0</v>
      </c>
      <c r="O632" s="34">
        <f>0</f>
        <v>0</v>
      </c>
      <c r="P632" s="34">
        <v>0</v>
      </c>
      <c r="Q632" s="34">
        <v>0</v>
      </c>
      <c r="R632" s="34">
        <f>AH632</f>
        <v>0</v>
      </c>
      <c r="S632" s="122"/>
      <c r="T632" s="41">
        <f>SUM(U632,AA632)</f>
        <v>720</v>
      </c>
      <c r="U632" s="41">
        <f>IF(SUM(V632:Y632)&gt;=250, 250,SUM(V632:Y632))</f>
        <v>120</v>
      </c>
      <c r="V632" s="41">
        <v>0</v>
      </c>
      <c r="W632" s="41">
        <v>0</v>
      </c>
      <c r="X632" s="41">
        <f>SUM(AL632,AN632,BO632,BS632)</f>
        <v>0</v>
      </c>
      <c r="Y632" s="41">
        <f>SUM(AO632:BN632)</f>
        <v>120</v>
      </c>
      <c r="Z632" s="41">
        <f>COUNTIF(AO632:BN632, "&gt;0")</f>
        <v>2</v>
      </c>
      <c r="AA632" s="41">
        <f>SUM(AB632:AF632)</f>
        <v>600</v>
      </c>
      <c r="AB632" s="41">
        <f>BP632+BQ632</f>
        <v>0</v>
      </c>
      <c r="AC632" s="41">
        <v>0</v>
      </c>
      <c r="AD632" s="41">
        <v>0</v>
      </c>
      <c r="AE632" s="41">
        <f>SUM(BR632)</f>
        <v>600</v>
      </c>
      <c r="AF632" s="41">
        <f>SUM(AM632)</f>
        <v>0</v>
      </c>
      <c r="AG632" s="122"/>
      <c r="AH632" s="36">
        <v>0</v>
      </c>
      <c r="AI632" s="126">
        <v>0</v>
      </c>
      <c r="AJ632" s="36">
        <v>0</v>
      </c>
      <c r="AK632" s="121"/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14">
        <v>0</v>
      </c>
      <c r="AR632" s="1">
        <v>60</v>
      </c>
      <c r="AS632" s="114">
        <v>0</v>
      </c>
      <c r="AT632" s="114">
        <v>0</v>
      </c>
      <c r="AU632" s="114">
        <v>0</v>
      </c>
      <c r="AV632" s="114">
        <v>0</v>
      </c>
      <c r="AW632" s="114">
        <v>0</v>
      </c>
      <c r="AX632" s="114">
        <v>0</v>
      </c>
      <c r="AY632" s="114">
        <v>0</v>
      </c>
      <c r="AZ632" s="114">
        <v>0</v>
      </c>
      <c r="BA632" s="114">
        <v>0</v>
      </c>
      <c r="BB632" s="114">
        <v>0</v>
      </c>
      <c r="BC632" s="114">
        <v>0</v>
      </c>
      <c r="BD632" s="115">
        <v>0</v>
      </c>
      <c r="BE632" s="114">
        <v>0</v>
      </c>
      <c r="BF632" s="114">
        <v>60</v>
      </c>
      <c r="BG632" s="114">
        <v>0</v>
      </c>
      <c r="BH632" s="114">
        <v>0</v>
      </c>
      <c r="BI632" s="114">
        <v>0</v>
      </c>
      <c r="BJ632" s="114">
        <v>0</v>
      </c>
      <c r="BK632" s="114">
        <v>0</v>
      </c>
      <c r="BL632" s="114">
        <v>0</v>
      </c>
      <c r="BM632" s="114">
        <v>0</v>
      </c>
      <c r="BN632" s="114">
        <v>0</v>
      </c>
      <c r="BO632" s="114">
        <v>0</v>
      </c>
      <c r="BP632" s="114">
        <v>0</v>
      </c>
      <c r="BQ632" s="114">
        <v>0</v>
      </c>
      <c r="BR632" s="114">
        <v>600</v>
      </c>
      <c r="BS632" s="114">
        <v>0</v>
      </c>
    </row>
    <row r="633" spans="1:71" s="1" customFormat="1" ht="15" x14ac:dyDescent="0.25">
      <c r="A633" s="1" t="str">
        <f>CONCATENATE(G633,"-",F633,"-",H633)</f>
        <v>999932187-Green-Cadet</v>
      </c>
      <c r="B633" s="1" t="str">
        <f>CONCATENATE(G633,"-",H633)</f>
        <v>999932187-Cadet</v>
      </c>
      <c r="C633" s="36" t="s">
        <v>1677</v>
      </c>
      <c r="D633" s="36" t="s">
        <v>1678</v>
      </c>
      <c r="E633" s="36" t="s">
        <v>17</v>
      </c>
      <c r="F633" s="36" t="s">
        <v>19</v>
      </c>
      <c r="G633" s="36">
        <v>999932187</v>
      </c>
      <c r="H633" s="36" t="s">
        <v>18</v>
      </c>
      <c r="I633" s="34">
        <f>((L633)-J633)+T633</f>
        <v>623</v>
      </c>
      <c r="J633" s="36"/>
      <c r="K633" s="35"/>
      <c r="L633" s="34">
        <f>SUM(N633,O633,P633,Q633,R633,M633)</f>
        <v>0</v>
      </c>
      <c r="M633" s="34">
        <f>AJ633</f>
        <v>0</v>
      </c>
      <c r="N633" s="34">
        <f>SUM(AI633)</f>
        <v>0</v>
      </c>
      <c r="O633" s="34">
        <f>0</f>
        <v>0</v>
      </c>
      <c r="P633" s="34">
        <v>0</v>
      </c>
      <c r="Q633" s="34">
        <v>0</v>
      </c>
      <c r="R633" s="34">
        <f>AH633</f>
        <v>0</v>
      </c>
      <c r="S633" s="122"/>
      <c r="T633" s="41">
        <f>SUM(U633,AA633)</f>
        <v>623</v>
      </c>
      <c r="U633" s="41">
        <f>IF(SUM(V633:Y633)&gt;=250, 250,SUM(V633:Y633))</f>
        <v>180</v>
      </c>
      <c r="V633" s="41">
        <v>0</v>
      </c>
      <c r="W633" s="41">
        <v>0</v>
      </c>
      <c r="X633" s="41">
        <f>SUM(AL633,AN633,BO633,BS633)</f>
        <v>0</v>
      </c>
      <c r="Y633" s="41">
        <f>SUM(AO633:BN633)</f>
        <v>180</v>
      </c>
      <c r="Z633" s="41">
        <f>COUNTIF(AO633:BN633, "&gt;0")</f>
        <v>2</v>
      </c>
      <c r="AA633" s="41">
        <f>SUM(AB633:AF633)</f>
        <v>443</v>
      </c>
      <c r="AB633" s="41">
        <f>BP633+BQ633</f>
        <v>300</v>
      </c>
      <c r="AC633" s="41">
        <v>0</v>
      </c>
      <c r="AD633" s="41">
        <v>0</v>
      </c>
      <c r="AE633" s="41">
        <f>SUM(BR633)</f>
        <v>143</v>
      </c>
      <c r="AF633" s="41">
        <f>SUM(AM633)</f>
        <v>0</v>
      </c>
      <c r="AG633" s="122"/>
      <c r="AH633" s="36">
        <v>0</v>
      </c>
      <c r="AI633" s="36">
        <v>0</v>
      </c>
      <c r="AJ633" s="36">
        <v>0</v>
      </c>
      <c r="AK633" s="121"/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14">
        <v>0</v>
      </c>
      <c r="AR633" s="1">
        <v>0</v>
      </c>
      <c r="AS633" s="114">
        <v>0</v>
      </c>
      <c r="AT633" s="114">
        <v>0</v>
      </c>
      <c r="AU633" s="114">
        <v>0</v>
      </c>
      <c r="AV633" s="114">
        <v>0</v>
      </c>
      <c r="AW633" s="114">
        <v>0</v>
      </c>
      <c r="AX633" s="114">
        <v>0</v>
      </c>
      <c r="AY633" s="114">
        <v>0</v>
      </c>
      <c r="AZ633" s="114">
        <v>0</v>
      </c>
      <c r="BA633" s="114">
        <v>120</v>
      </c>
      <c r="BB633" s="114">
        <v>0</v>
      </c>
      <c r="BC633" s="114">
        <v>0</v>
      </c>
      <c r="BD633" s="115">
        <v>60</v>
      </c>
      <c r="BE633" s="114">
        <v>0</v>
      </c>
      <c r="BF633" s="114">
        <v>0</v>
      </c>
      <c r="BG633" s="114">
        <v>0</v>
      </c>
      <c r="BH633" s="114">
        <v>0</v>
      </c>
      <c r="BI633" s="114">
        <v>0</v>
      </c>
      <c r="BJ633" s="114">
        <v>0</v>
      </c>
      <c r="BK633" s="114">
        <v>0</v>
      </c>
      <c r="BL633" s="114">
        <v>0</v>
      </c>
      <c r="BM633" s="114">
        <v>0</v>
      </c>
      <c r="BN633" s="114">
        <v>0</v>
      </c>
      <c r="BO633" s="114">
        <v>0</v>
      </c>
      <c r="BP633" s="114">
        <v>300</v>
      </c>
      <c r="BQ633" s="114">
        <v>0</v>
      </c>
      <c r="BR633" s="114">
        <v>143</v>
      </c>
      <c r="BS633" s="114">
        <v>0</v>
      </c>
    </row>
    <row r="634" spans="1:71" s="1" customFormat="1" ht="15" x14ac:dyDescent="0.25">
      <c r="A634" s="1" t="str">
        <f>CONCATENATE(G634,"-",F634,"-",H634)</f>
        <v>999933631-Green-Cadet</v>
      </c>
      <c r="B634" s="1" t="str">
        <f>CONCATENATE(G634,"-",H634)</f>
        <v>999933631-Cadet</v>
      </c>
      <c r="C634" s="36" t="s">
        <v>323</v>
      </c>
      <c r="D634" s="36" t="s">
        <v>189</v>
      </c>
      <c r="E634" s="36" t="s">
        <v>17</v>
      </c>
      <c r="F634" s="41" t="s">
        <v>19</v>
      </c>
      <c r="G634" s="128">
        <v>999933631</v>
      </c>
      <c r="H634" s="41" t="s">
        <v>18</v>
      </c>
      <c r="I634" s="34">
        <f>((L634)-J634)+T634</f>
        <v>540</v>
      </c>
      <c r="J634" s="34">
        <f>L634/2</f>
        <v>0</v>
      </c>
      <c r="K634" s="37"/>
      <c r="L634" s="34">
        <f>SUM(N634,O634,P634,Q634,R634,M634)</f>
        <v>0</v>
      </c>
      <c r="M634" s="34">
        <f>AJ634</f>
        <v>0</v>
      </c>
      <c r="N634" s="34">
        <f>SUM(AI634)</f>
        <v>0</v>
      </c>
      <c r="O634" s="34">
        <f>0</f>
        <v>0</v>
      </c>
      <c r="P634" s="34">
        <v>0</v>
      </c>
      <c r="Q634" s="34">
        <v>0</v>
      </c>
      <c r="R634" s="34">
        <f>AH634</f>
        <v>0</v>
      </c>
      <c r="S634" s="122"/>
      <c r="T634" s="41">
        <f>SUM(U634,AA634)</f>
        <v>540</v>
      </c>
      <c r="U634" s="41">
        <f>IF(SUM(V634:Y634)&gt;=250, 250,SUM(V634:Y634))</f>
        <v>90</v>
      </c>
      <c r="V634" s="41">
        <v>0</v>
      </c>
      <c r="W634" s="41">
        <v>0</v>
      </c>
      <c r="X634" s="41">
        <f>SUM(AL634,AN634,BO634,BS634)</f>
        <v>0</v>
      </c>
      <c r="Y634" s="41">
        <f>SUM(AO634:BN634)</f>
        <v>90</v>
      </c>
      <c r="Z634" s="41">
        <f>COUNTIF(AO634:BN634, "&gt;0")</f>
        <v>1</v>
      </c>
      <c r="AA634" s="41">
        <f>SUM(AB634:AF634)</f>
        <v>450</v>
      </c>
      <c r="AB634" s="41">
        <f>BP634+BQ634</f>
        <v>0</v>
      </c>
      <c r="AC634" s="41">
        <v>0</v>
      </c>
      <c r="AD634" s="41">
        <v>0</v>
      </c>
      <c r="AE634" s="41">
        <f>SUM(BR634)</f>
        <v>450</v>
      </c>
      <c r="AF634" s="41">
        <f>SUM(AM634)</f>
        <v>0</v>
      </c>
      <c r="AG634" s="122"/>
      <c r="AH634" s="36">
        <v>0</v>
      </c>
      <c r="AI634" s="126">
        <v>0</v>
      </c>
      <c r="AJ634" s="36">
        <v>0</v>
      </c>
      <c r="AK634" s="121"/>
      <c r="AL634" s="1">
        <v>0</v>
      </c>
      <c r="AM634" s="1">
        <v>0</v>
      </c>
      <c r="AN634" s="1">
        <v>0</v>
      </c>
      <c r="AO634" s="1">
        <v>90</v>
      </c>
      <c r="AP634" s="1">
        <v>0</v>
      </c>
      <c r="AQ634" s="114">
        <v>0</v>
      </c>
      <c r="AR634" s="1">
        <v>0</v>
      </c>
      <c r="AS634" s="114">
        <v>0</v>
      </c>
      <c r="AT634" s="114">
        <v>0</v>
      </c>
      <c r="AU634" s="114">
        <v>0</v>
      </c>
      <c r="AV634" s="114">
        <v>0</v>
      </c>
      <c r="AW634" s="114">
        <v>0</v>
      </c>
      <c r="AX634" s="114">
        <v>0</v>
      </c>
      <c r="AY634" s="114">
        <v>0</v>
      </c>
      <c r="AZ634" s="114">
        <v>0</v>
      </c>
      <c r="BA634" s="114">
        <v>0</v>
      </c>
      <c r="BB634" s="114">
        <v>0</v>
      </c>
      <c r="BC634" s="114">
        <v>0</v>
      </c>
      <c r="BD634" s="115">
        <v>0</v>
      </c>
      <c r="BE634" s="114">
        <v>0</v>
      </c>
      <c r="BF634" s="114">
        <v>0</v>
      </c>
      <c r="BG634" s="114">
        <v>0</v>
      </c>
      <c r="BH634" s="114">
        <v>0</v>
      </c>
      <c r="BI634" s="114">
        <v>0</v>
      </c>
      <c r="BJ634" s="114">
        <v>0</v>
      </c>
      <c r="BK634" s="114">
        <v>0</v>
      </c>
      <c r="BL634" s="114">
        <v>0</v>
      </c>
      <c r="BM634" s="114">
        <v>0</v>
      </c>
      <c r="BN634" s="114">
        <v>0</v>
      </c>
      <c r="BO634" s="114">
        <v>0</v>
      </c>
      <c r="BP634" s="114">
        <v>0</v>
      </c>
      <c r="BQ634" s="114">
        <v>0</v>
      </c>
      <c r="BR634" s="114">
        <v>450</v>
      </c>
      <c r="BS634" s="114">
        <v>0</v>
      </c>
    </row>
    <row r="635" spans="1:71" s="1" customFormat="1" ht="15" x14ac:dyDescent="0.25">
      <c r="A635" s="1" t="str">
        <f>CONCATENATE(G635,"-",F635,"-",H635)</f>
        <v>999928568-Green-Cadet</v>
      </c>
      <c r="B635" s="1" t="str">
        <f>CONCATENATE(G635,"-",H635)</f>
        <v>999928568-Cadet</v>
      </c>
      <c r="C635" s="36" t="s">
        <v>624</v>
      </c>
      <c r="D635" s="36" t="s">
        <v>2340</v>
      </c>
      <c r="E635" s="36" t="s">
        <v>17</v>
      </c>
      <c r="F635" s="41" t="s">
        <v>19</v>
      </c>
      <c r="G635" s="128">
        <v>999928568</v>
      </c>
      <c r="H635" s="41" t="s">
        <v>18</v>
      </c>
      <c r="I635" s="34">
        <f>((L635)-J635)+T635</f>
        <v>497</v>
      </c>
      <c r="J635" s="36"/>
      <c r="K635" s="35"/>
      <c r="L635" s="34">
        <f>SUM(N635,O635,P635,Q635,R635,M635)</f>
        <v>0</v>
      </c>
      <c r="M635" s="34">
        <f>AJ635</f>
        <v>0</v>
      </c>
      <c r="N635" s="34">
        <f>SUM(AI635)</f>
        <v>0</v>
      </c>
      <c r="O635" s="34">
        <f>0</f>
        <v>0</v>
      </c>
      <c r="P635" s="34">
        <v>0</v>
      </c>
      <c r="Q635" s="34">
        <v>0</v>
      </c>
      <c r="R635" s="34">
        <f>AH635</f>
        <v>0</v>
      </c>
      <c r="S635" s="122"/>
      <c r="T635" s="41">
        <f>SUM(U635,AA635)</f>
        <v>497</v>
      </c>
      <c r="U635" s="41">
        <f>IF(SUM(V635:Y635)&gt;=250, 250,SUM(V635:Y635))</f>
        <v>180</v>
      </c>
      <c r="V635" s="41">
        <v>0</v>
      </c>
      <c r="W635" s="41">
        <v>0</v>
      </c>
      <c r="X635" s="41">
        <f>SUM(AL635,AN635,BO635,BS635)</f>
        <v>0</v>
      </c>
      <c r="Y635" s="41">
        <f>SUM(AO635:BN635)</f>
        <v>180</v>
      </c>
      <c r="Z635" s="41">
        <f>COUNTIF(AO635:BN635, "&gt;0")</f>
        <v>2</v>
      </c>
      <c r="AA635" s="41">
        <f>SUM(AB635:AF635)</f>
        <v>317</v>
      </c>
      <c r="AB635" s="41">
        <f>BP635+BQ635</f>
        <v>150</v>
      </c>
      <c r="AC635" s="41">
        <v>0</v>
      </c>
      <c r="AD635" s="41">
        <v>0</v>
      </c>
      <c r="AE635" s="41">
        <f>SUM(BR635)</f>
        <v>167</v>
      </c>
      <c r="AF635" s="41">
        <f>SUM(AM635)</f>
        <v>0</v>
      </c>
      <c r="AG635" s="122"/>
      <c r="AH635" s="36">
        <v>0</v>
      </c>
      <c r="AI635" s="126">
        <v>0</v>
      </c>
      <c r="AJ635" s="36">
        <v>0</v>
      </c>
      <c r="AK635" s="121"/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14">
        <v>0</v>
      </c>
      <c r="AR635" s="1">
        <v>0</v>
      </c>
      <c r="AS635" s="114">
        <v>0</v>
      </c>
      <c r="AT635" s="114">
        <v>0</v>
      </c>
      <c r="AU635" s="114">
        <v>0</v>
      </c>
      <c r="AV635" s="114">
        <v>0</v>
      </c>
      <c r="AW635" s="114">
        <v>120</v>
      </c>
      <c r="AX635" s="114">
        <v>0</v>
      </c>
      <c r="AY635" s="114">
        <v>0</v>
      </c>
      <c r="AZ635" s="114">
        <v>0</v>
      </c>
      <c r="BA635" s="114">
        <v>0</v>
      </c>
      <c r="BB635" s="114">
        <v>0</v>
      </c>
      <c r="BC635" s="114">
        <v>0</v>
      </c>
      <c r="BD635" s="115">
        <v>0</v>
      </c>
      <c r="BE635" s="114">
        <v>0</v>
      </c>
      <c r="BF635" s="114">
        <v>0</v>
      </c>
      <c r="BG635" s="114">
        <v>0</v>
      </c>
      <c r="BH635" s="114">
        <v>0</v>
      </c>
      <c r="BI635" s="114">
        <v>0</v>
      </c>
      <c r="BJ635" s="114">
        <v>0</v>
      </c>
      <c r="BK635" s="114">
        <v>60</v>
      </c>
      <c r="BL635" s="114">
        <v>0</v>
      </c>
      <c r="BM635" s="114">
        <v>0</v>
      </c>
      <c r="BN635" s="114">
        <v>0</v>
      </c>
      <c r="BO635" s="114">
        <v>0</v>
      </c>
      <c r="BP635" s="114">
        <v>0</v>
      </c>
      <c r="BQ635" s="114">
        <v>150</v>
      </c>
      <c r="BR635" s="114">
        <v>167</v>
      </c>
      <c r="BS635" s="114">
        <v>0</v>
      </c>
    </row>
    <row r="636" spans="1:71" s="1" customFormat="1" ht="15" x14ac:dyDescent="0.25">
      <c r="A636" s="1" t="str">
        <f>CONCATENATE(G636,"-",F636,"-",H636)</f>
        <v>999924735-Green-Cadet</v>
      </c>
      <c r="B636" s="1" t="str">
        <f>CONCATENATE(G636,"-",H636)</f>
        <v>999924735-Cadet</v>
      </c>
      <c r="C636" s="36" t="s">
        <v>925</v>
      </c>
      <c r="D636" s="36" t="s">
        <v>1763</v>
      </c>
      <c r="E636" s="36" t="s">
        <v>17</v>
      </c>
      <c r="F636" s="41" t="s">
        <v>19</v>
      </c>
      <c r="G636" s="128">
        <v>999924735</v>
      </c>
      <c r="H636" s="41" t="s">
        <v>18</v>
      </c>
      <c r="I636" s="34">
        <f>((L636)-J636)+T636</f>
        <v>443</v>
      </c>
      <c r="J636" s="34">
        <f>L636/2</f>
        <v>0</v>
      </c>
      <c r="K636" s="37"/>
      <c r="L636" s="34">
        <f>SUM(N636,O636,P636,Q636,R636,M636)</f>
        <v>0</v>
      </c>
      <c r="M636" s="34">
        <f>AJ636</f>
        <v>0</v>
      </c>
      <c r="N636" s="34">
        <f>SUM(AI636)</f>
        <v>0</v>
      </c>
      <c r="O636" s="34">
        <f>0</f>
        <v>0</v>
      </c>
      <c r="P636" s="34">
        <v>0</v>
      </c>
      <c r="Q636" s="34">
        <v>0</v>
      </c>
      <c r="R636" s="34">
        <f>AH636</f>
        <v>0</v>
      </c>
      <c r="S636" s="122"/>
      <c r="T636" s="41">
        <f>SUM(U636,AA636)</f>
        <v>443</v>
      </c>
      <c r="U636" s="41">
        <f>IF(SUM(V636:Y636)&gt;=250, 250,SUM(V636:Y636))</f>
        <v>105</v>
      </c>
      <c r="V636" s="41">
        <v>0</v>
      </c>
      <c r="W636" s="41">
        <v>0</v>
      </c>
      <c r="X636" s="41">
        <f>SUM(AL636,AN636,BO636,BS636)</f>
        <v>0</v>
      </c>
      <c r="Y636" s="41">
        <f>SUM(AO636:BN636)</f>
        <v>105</v>
      </c>
      <c r="Z636" s="41">
        <f>COUNTIF(AO636:BN636, "&gt;0")</f>
        <v>2</v>
      </c>
      <c r="AA636" s="41">
        <f>SUM(AB636:AF636)</f>
        <v>338</v>
      </c>
      <c r="AB636" s="41">
        <f>BP636+BQ636</f>
        <v>0</v>
      </c>
      <c r="AC636" s="41">
        <v>0</v>
      </c>
      <c r="AD636" s="41">
        <v>0</v>
      </c>
      <c r="AE636" s="41">
        <f>SUM(BR636)</f>
        <v>338</v>
      </c>
      <c r="AF636" s="41">
        <f>SUM(AM636)</f>
        <v>0</v>
      </c>
      <c r="AG636" s="122"/>
      <c r="AH636" s="36">
        <v>0</v>
      </c>
      <c r="AI636" s="126">
        <v>0</v>
      </c>
      <c r="AJ636" s="36">
        <v>0</v>
      </c>
      <c r="AK636" s="121"/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14">
        <v>60</v>
      </c>
      <c r="AR636" s="1">
        <v>0</v>
      </c>
      <c r="AS636" s="114">
        <v>0</v>
      </c>
      <c r="AT636" s="114">
        <v>0</v>
      </c>
      <c r="AU636" s="114">
        <v>0</v>
      </c>
      <c r="AV636" s="114">
        <v>0</v>
      </c>
      <c r="AW636" s="114">
        <v>0</v>
      </c>
      <c r="AX636" s="114">
        <v>0</v>
      </c>
      <c r="AY636" s="114">
        <v>0</v>
      </c>
      <c r="AZ636" s="114">
        <v>0</v>
      </c>
      <c r="BA636" s="114">
        <v>0</v>
      </c>
      <c r="BB636" s="114">
        <v>0</v>
      </c>
      <c r="BC636" s="114">
        <v>0</v>
      </c>
      <c r="BD636" s="115">
        <v>0</v>
      </c>
      <c r="BE636" s="114">
        <v>0</v>
      </c>
      <c r="BF636" s="114">
        <v>0</v>
      </c>
      <c r="BG636" s="114">
        <v>0</v>
      </c>
      <c r="BH636" s="114">
        <v>0</v>
      </c>
      <c r="BI636" s="114">
        <v>0</v>
      </c>
      <c r="BJ636" s="114">
        <v>0</v>
      </c>
      <c r="BK636" s="114">
        <v>45</v>
      </c>
      <c r="BL636" s="114">
        <v>0</v>
      </c>
      <c r="BM636" s="114">
        <v>0</v>
      </c>
      <c r="BN636" s="114">
        <v>0</v>
      </c>
      <c r="BO636" s="114">
        <v>0</v>
      </c>
      <c r="BP636" s="114">
        <v>0</v>
      </c>
      <c r="BQ636" s="114">
        <v>0</v>
      </c>
      <c r="BR636" s="114">
        <v>338</v>
      </c>
      <c r="BS636" s="114">
        <v>0</v>
      </c>
    </row>
    <row r="637" spans="1:71" s="1" customFormat="1" ht="15" x14ac:dyDescent="0.25">
      <c r="A637" s="1" t="str">
        <f>CONCATENATE(G637,"-",F637,"-",H637)</f>
        <v>999923017-Green-Cadet</v>
      </c>
      <c r="B637" s="1" t="str">
        <f>CONCATENATE(G637,"-",H637)</f>
        <v>999923017-Cadet</v>
      </c>
      <c r="C637" s="36" t="s">
        <v>2492</v>
      </c>
      <c r="D637" s="36" t="s">
        <v>844</v>
      </c>
      <c r="E637" s="36" t="s">
        <v>17</v>
      </c>
      <c r="F637" s="41" t="s">
        <v>19</v>
      </c>
      <c r="G637" s="128">
        <v>999923017</v>
      </c>
      <c r="H637" s="41" t="s">
        <v>18</v>
      </c>
      <c r="I637" s="34">
        <f>((L637)-J637)+T637</f>
        <v>406</v>
      </c>
      <c r="J637" s="36"/>
      <c r="K637" s="35"/>
      <c r="L637" s="34">
        <f>SUM(N637,O637,P637,Q637,R637,M637)</f>
        <v>0</v>
      </c>
      <c r="M637" s="34">
        <f>AJ637</f>
        <v>0</v>
      </c>
      <c r="N637" s="34">
        <f>SUM(AI637)</f>
        <v>0</v>
      </c>
      <c r="O637" s="34">
        <f>0</f>
        <v>0</v>
      </c>
      <c r="P637" s="34">
        <v>0</v>
      </c>
      <c r="Q637" s="34">
        <v>0</v>
      </c>
      <c r="R637" s="34">
        <f>AH637</f>
        <v>0</v>
      </c>
      <c r="S637" s="122"/>
      <c r="T637" s="41">
        <f>SUM(U637,AA637)</f>
        <v>406</v>
      </c>
      <c r="U637" s="41">
        <f>IF(SUM(V637:Y637)&gt;=250, 250,SUM(V637:Y637))</f>
        <v>68</v>
      </c>
      <c r="V637" s="41">
        <v>0</v>
      </c>
      <c r="W637" s="41">
        <v>0</v>
      </c>
      <c r="X637" s="41">
        <f>SUM(AL637,AN637,BO637,BS637)</f>
        <v>0</v>
      </c>
      <c r="Y637" s="41">
        <f>SUM(AO637:BN637)</f>
        <v>68</v>
      </c>
      <c r="Z637" s="41">
        <f>COUNTIF(AO637:BN637, "&gt;0")</f>
        <v>1</v>
      </c>
      <c r="AA637" s="41">
        <f>SUM(AB637:AF637)</f>
        <v>338</v>
      </c>
      <c r="AB637" s="41">
        <f>BP637+BQ637</f>
        <v>0</v>
      </c>
      <c r="AC637" s="41">
        <v>0</v>
      </c>
      <c r="AD637" s="41">
        <v>0</v>
      </c>
      <c r="AE637" s="41">
        <f>SUM(BR637)</f>
        <v>338</v>
      </c>
      <c r="AF637" s="41">
        <f>SUM(AM637)</f>
        <v>0</v>
      </c>
      <c r="AG637" s="122"/>
      <c r="AH637" s="36">
        <v>0</v>
      </c>
      <c r="AI637" s="126">
        <v>0</v>
      </c>
      <c r="AJ637" s="36">
        <v>0</v>
      </c>
      <c r="AK637" s="121"/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14">
        <v>0</v>
      </c>
      <c r="AR637" s="1">
        <v>0</v>
      </c>
      <c r="AS637" s="114">
        <v>0</v>
      </c>
      <c r="AT637" s="114">
        <v>0</v>
      </c>
      <c r="AU637" s="114">
        <v>0</v>
      </c>
      <c r="AV637" s="114">
        <v>0</v>
      </c>
      <c r="AW637" s="114">
        <v>68</v>
      </c>
      <c r="AX637" s="114">
        <v>0</v>
      </c>
      <c r="AY637" s="114">
        <v>0</v>
      </c>
      <c r="AZ637" s="114">
        <v>0</v>
      </c>
      <c r="BA637" s="114">
        <v>0</v>
      </c>
      <c r="BB637" s="114">
        <v>0</v>
      </c>
      <c r="BC637" s="114">
        <v>0</v>
      </c>
      <c r="BD637" s="115">
        <v>0</v>
      </c>
      <c r="BE637" s="114">
        <v>0</v>
      </c>
      <c r="BF637" s="114">
        <v>0</v>
      </c>
      <c r="BG637" s="114">
        <v>0</v>
      </c>
      <c r="BH637" s="114">
        <v>0</v>
      </c>
      <c r="BI637" s="114">
        <v>0</v>
      </c>
      <c r="BJ637" s="114">
        <v>0</v>
      </c>
      <c r="BK637" s="114">
        <v>0</v>
      </c>
      <c r="BL637" s="114">
        <v>0</v>
      </c>
      <c r="BM637" s="114">
        <v>0</v>
      </c>
      <c r="BN637" s="114">
        <v>0</v>
      </c>
      <c r="BO637" s="114">
        <v>0</v>
      </c>
      <c r="BP637" s="114">
        <v>0</v>
      </c>
      <c r="BQ637" s="114">
        <v>0</v>
      </c>
      <c r="BR637" s="114">
        <v>338</v>
      </c>
      <c r="BS637" s="114">
        <v>0</v>
      </c>
    </row>
    <row r="638" spans="1:71" s="1" customFormat="1" ht="15" x14ac:dyDescent="0.25">
      <c r="A638" s="1" t="str">
        <f>CONCATENATE(G638,"-",F638,"-",H638)</f>
        <v>999933107-Green-Cadet</v>
      </c>
      <c r="B638" s="1" t="str">
        <f>CONCATENATE(G638,"-",H638)</f>
        <v>999933107-Cadet</v>
      </c>
      <c r="C638" s="36" t="s">
        <v>904</v>
      </c>
      <c r="D638" s="36" t="s">
        <v>716</v>
      </c>
      <c r="E638" s="36" t="s">
        <v>17</v>
      </c>
      <c r="F638" s="41" t="s">
        <v>19</v>
      </c>
      <c r="G638" s="128">
        <v>999933107</v>
      </c>
      <c r="H638" s="41" t="s">
        <v>18</v>
      </c>
      <c r="I638" s="34">
        <f>((L638)-J638)+T638</f>
        <v>392</v>
      </c>
      <c r="J638" s="34">
        <f>L638/2</f>
        <v>0</v>
      </c>
      <c r="K638" s="37"/>
      <c r="L638" s="34">
        <f>SUM(N638,O638,P638,Q638,R638,M638)</f>
        <v>0</v>
      </c>
      <c r="M638" s="34">
        <f>AJ638</f>
        <v>0</v>
      </c>
      <c r="N638" s="34">
        <f>SUM(AI638)</f>
        <v>0</v>
      </c>
      <c r="O638" s="34">
        <f>0</f>
        <v>0</v>
      </c>
      <c r="P638" s="34">
        <v>0</v>
      </c>
      <c r="Q638" s="34">
        <v>0</v>
      </c>
      <c r="R638" s="34">
        <f>AH638</f>
        <v>0</v>
      </c>
      <c r="S638" s="122"/>
      <c r="T638" s="41">
        <f>SUM(U638,AA638)</f>
        <v>392</v>
      </c>
      <c r="U638" s="41">
        <f>IF(SUM(V638:Y638)&gt;=250, 250,SUM(V638:Y638))</f>
        <v>60</v>
      </c>
      <c r="V638" s="41">
        <v>0</v>
      </c>
      <c r="W638" s="41">
        <v>0</v>
      </c>
      <c r="X638" s="41">
        <f>SUM(AL638,AN638,BO638,BS638)</f>
        <v>0</v>
      </c>
      <c r="Y638" s="41">
        <f>SUM(AO638:BN638)</f>
        <v>60</v>
      </c>
      <c r="Z638" s="41">
        <f>COUNTIF(AO638:BN638, "&gt;0")</f>
        <v>1</v>
      </c>
      <c r="AA638" s="41">
        <f>SUM(AB638:AF638)</f>
        <v>332</v>
      </c>
      <c r="AB638" s="41">
        <f>BP638+BQ638</f>
        <v>225</v>
      </c>
      <c r="AC638" s="41">
        <v>0</v>
      </c>
      <c r="AD638" s="41">
        <v>0</v>
      </c>
      <c r="AE638" s="41">
        <f>SUM(BR638)</f>
        <v>107</v>
      </c>
      <c r="AF638" s="41">
        <f>SUM(AM638)</f>
        <v>0</v>
      </c>
      <c r="AG638" s="122"/>
      <c r="AH638" s="36">
        <v>0</v>
      </c>
      <c r="AI638" s="126">
        <v>0</v>
      </c>
      <c r="AJ638" s="36">
        <v>0</v>
      </c>
      <c r="AK638" s="37"/>
      <c r="AL638" s="1">
        <v>0</v>
      </c>
      <c r="AM638" s="1">
        <v>0</v>
      </c>
      <c r="AN638" s="1">
        <v>0</v>
      </c>
      <c r="AO638" s="1">
        <v>0</v>
      </c>
      <c r="AP638" s="1">
        <v>60</v>
      </c>
      <c r="AQ638" s="114">
        <v>0</v>
      </c>
      <c r="AR638" s="1">
        <v>0</v>
      </c>
      <c r="AS638" s="114">
        <v>0</v>
      </c>
      <c r="AT638" s="114">
        <v>0</v>
      </c>
      <c r="AU638" s="114">
        <v>0</v>
      </c>
      <c r="AV638" s="114">
        <v>0</v>
      </c>
      <c r="AW638" s="114">
        <v>0</v>
      </c>
      <c r="AX638" s="114">
        <v>0</v>
      </c>
      <c r="AY638" s="114">
        <v>0</v>
      </c>
      <c r="AZ638" s="114">
        <v>0</v>
      </c>
      <c r="BA638" s="114">
        <v>0</v>
      </c>
      <c r="BB638" s="114">
        <v>0</v>
      </c>
      <c r="BC638" s="114">
        <v>0</v>
      </c>
      <c r="BD638" s="115">
        <v>0</v>
      </c>
      <c r="BE638" s="114">
        <v>0</v>
      </c>
      <c r="BF638" s="114">
        <v>0</v>
      </c>
      <c r="BG638" s="114">
        <v>0</v>
      </c>
      <c r="BH638" s="114">
        <v>0</v>
      </c>
      <c r="BI638" s="114">
        <v>0</v>
      </c>
      <c r="BJ638" s="114">
        <v>0</v>
      </c>
      <c r="BK638" s="114">
        <v>0</v>
      </c>
      <c r="BL638" s="114">
        <v>0</v>
      </c>
      <c r="BM638" s="114">
        <v>0</v>
      </c>
      <c r="BN638" s="114">
        <v>0</v>
      </c>
      <c r="BO638" s="114">
        <v>0</v>
      </c>
      <c r="BP638" s="114">
        <v>225</v>
      </c>
      <c r="BQ638" s="114">
        <v>0</v>
      </c>
      <c r="BR638" s="114">
        <v>107</v>
      </c>
      <c r="BS638" s="114">
        <v>0</v>
      </c>
    </row>
    <row r="639" spans="1:71" s="1" customFormat="1" ht="15" x14ac:dyDescent="0.25">
      <c r="A639" s="1" t="str">
        <f>CONCATENATE(G639,"-",F639,"-",H639)</f>
        <v>999933341-Green-Cadet</v>
      </c>
      <c r="B639" s="1" t="str">
        <f>CONCATENATE(G639,"-",H639)</f>
        <v>999933341-Cadet</v>
      </c>
      <c r="C639" s="36" t="s">
        <v>185</v>
      </c>
      <c r="D639" s="36" t="s">
        <v>1829</v>
      </c>
      <c r="E639" s="36" t="s">
        <v>17</v>
      </c>
      <c r="F639" s="41" t="s">
        <v>19</v>
      </c>
      <c r="G639" s="128">
        <v>999933341</v>
      </c>
      <c r="H639" s="41" t="s">
        <v>18</v>
      </c>
      <c r="I639" s="34">
        <f>((L639)-J639)+T639</f>
        <v>359</v>
      </c>
      <c r="J639" s="34">
        <f>L639/2</f>
        <v>0</v>
      </c>
      <c r="K639" s="37"/>
      <c r="L639" s="34">
        <f>SUM(N639,O639,P639,Q639,R639,M639)</f>
        <v>0</v>
      </c>
      <c r="M639" s="34">
        <f>AJ639</f>
        <v>0</v>
      </c>
      <c r="N639" s="34">
        <f>SUM(AI639)</f>
        <v>0</v>
      </c>
      <c r="O639" s="34">
        <f>0</f>
        <v>0</v>
      </c>
      <c r="P639" s="34">
        <v>0</v>
      </c>
      <c r="Q639" s="34">
        <v>0</v>
      </c>
      <c r="R639" s="34">
        <f>AH639</f>
        <v>0</v>
      </c>
      <c r="S639" s="122"/>
      <c r="T639" s="41">
        <f>SUM(U639,AA639)</f>
        <v>359</v>
      </c>
      <c r="U639" s="41">
        <f>IF(SUM(V639:Y639)&gt;=250, 250,SUM(V639:Y639))</f>
        <v>83</v>
      </c>
      <c r="V639" s="41">
        <v>0</v>
      </c>
      <c r="W639" s="41">
        <v>0</v>
      </c>
      <c r="X639" s="41">
        <f>SUM(AL639,AN639,BO639,BS639)</f>
        <v>50</v>
      </c>
      <c r="Y639" s="41">
        <f>SUM(AO639:BN639)</f>
        <v>33</v>
      </c>
      <c r="Z639" s="41">
        <f>COUNTIF(AO639:BN639, "&gt;0")</f>
        <v>1</v>
      </c>
      <c r="AA639" s="41">
        <f>SUM(AB639:AF639)</f>
        <v>276</v>
      </c>
      <c r="AB639" s="41">
        <f>BP639+BQ639</f>
        <v>169</v>
      </c>
      <c r="AC639" s="41">
        <v>0</v>
      </c>
      <c r="AD639" s="41">
        <v>0</v>
      </c>
      <c r="AE639" s="41">
        <f>SUM(BR639)</f>
        <v>107</v>
      </c>
      <c r="AF639" s="41">
        <f>SUM(AM639)</f>
        <v>0</v>
      </c>
      <c r="AG639" s="122"/>
      <c r="AH639" s="36">
        <v>0</v>
      </c>
      <c r="AI639" s="126">
        <v>0</v>
      </c>
      <c r="AJ639" s="36">
        <v>0</v>
      </c>
      <c r="AK639" s="121"/>
      <c r="AL639" s="1">
        <v>50</v>
      </c>
      <c r="AM639" s="1">
        <v>0</v>
      </c>
      <c r="AN639" s="1">
        <v>0</v>
      </c>
      <c r="AO639" s="1">
        <v>33</v>
      </c>
      <c r="AP639" s="1">
        <v>0</v>
      </c>
      <c r="AQ639" s="114">
        <v>0</v>
      </c>
      <c r="AR639" s="1">
        <v>0</v>
      </c>
      <c r="AS639" s="114">
        <v>0</v>
      </c>
      <c r="AT639" s="114">
        <v>0</v>
      </c>
      <c r="AU639" s="114">
        <v>0</v>
      </c>
      <c r="AV639" s="114">
        <v>0</v>
      </c>
      <c r="AW639" s="114">
        <v>0</v>
      </c>
      <c r="AX639" s="114">
        <v>0</v>
      </c>
      <c r="AY639" s="114">
        <v>0</v>
      </c>
      <c r="AZ639" s="114">
        <v>0</v>
      </c>
      <c r="BA639" s="114">
        <v>0</v>
      </c>
      <c r="BB639" s="114">
        <v>0</v>
      </c>
      <c r="BC639" s="114">
        <v>0</v>
      </c>
      <c r="BD639" s="115">
        <v>0</v>
      </c>
      <c r="BE639" s="114">
        <v>0</v>
      </c>
      <c r="BF639" s="114">
        <v>0</v>
      </c>
      <c r="BG639" s="114">
        <v>0</v>
      </c>
      <c r="BH639" s="114">
        <v>0</v>
      </c>
      <c r="BI639" s="114">
        <v>0</v>
      </c>
      <c r="BJ639" s="114">
        <v>0</v>
      </c>
      <c r="BK639" s="114">
        <v>0</v>
      </c>
      <c r="BL639" s="114">
        <v>0</v>
      </c>
      <c r="BM639" s="114">
        <v>0</v>
      </c>
      <c r="BN639" s="114">
        <v>0</v>
      </c>
      <c r="BO639" s="114">
        <v>0</v>
      </c>
      <c r="BP639" s="114">
        <v>169</v>
      </c>
      <c r="BQ639" s="114">
        <v>0</v>
      </c>
      <c r="BR639" s="114">
        <v>107</v>
      </c>
      <c r="BS639" s="114">
        <v>0</v>
      </c>
    </row>
    <row r="640" spans="1:71" s="1" customFormat="1" ht="15" x14ac:dyDescent="0.25">
      <c r="A640" s="1" t="str">
        <f>CONCATENATE(G640,"-",F640,"-",H640)</f>
        <v>999928836-Green-Cadet</v>
      </c>
      <c r="B640" s="1" t="str">
        <f>CONCATENATE(G640,"-",H640)</f>
        <v>999928836-Cadet</v>
      </c>
      <c r="C640" s="36" t="s">
        <v>1304</v>
      </c>
      <c r="D640" s="36" t="s">
        <v>1305</v>
      </c>
      <c r="E640" s="36" t="s">
        <v>17</v>
      </c>
      <c r="F640" s="36" t="s">
        <v>19</v>
      </c>
      <c r="G640" s="36">
        <v>999928836</v>
      </c>
      <c r="H640" s="36" t="s">
        <v>18</v>
      </c>
      <c r="I640" s="34">
        <f>((L640)-J640)+T640</f>
        <v>344</v>
      </c>
      <c r="J640" s="34">
        <f>L640/2</f>
        <v>0</v>
      </c>
      <c r="K640" s="35"/>
      <c r="L640" s="34">
        <f>SUM(N640,O640,P640,Q640,R640,M640)</f>
        <v>0</v>
      </c>
      <c r="M640" s="34">
        <f>AJ640</f>
        <v>0</v>
      </c>
      <c r="N640" s="34">
        <f>SUM(AI640)</f>
        <v>0</v>
      </c>
      <c r="O640" s="34">
        <f>0</f>
        <v>0</v>
      </c>
      <c r="P640" s="34">
        <v>0</v>
      </c>
      <c r="Q640" s="34">
        <v>0</v>
      </c>
      <c r="R640" s="34">
        <f>AH640</f>
        <v>0</v>
      </c>
      <c r="S640" s="122"/>
      <c r="T640" s="41">
        <f>SUM(U640,AA640)</f>
        <v>344</v>
      </c>
      <c r="U640" s="41">
        <f>IF(SUM(V640:Y640)&gt;=250, 250,SUM(V640:Y640))</f>
        <v>68</v>
      </c>
      <c r="V640" s="41">
        <v>0</v>
      </c>
      <c r="W640" s="41">
        <v>0</v>
      </c>
      <c r="X640" s="41">
        <f>SUM(AL640,AN640,BO640,BS640)</f>
        <v>0</v>
      </c>
      <c r="Y640" s="41">
        <f>SUM(AO640:BN640)</f>
        <v>68</v>
      </c>
      <c r="Z640" s="41">
        <f>COUNTIF(AO640:BN640, "&gt;0")</f>
        <v>1</v>
      </c>
      <c r="AA640" s="41">
        <f>SUM(AB640:AF640)</f>
        <v>276</v>
      </c>
      <c r="AB640" s="41">
        <f>BP640+BQ640</f>
        <v>169</v>
      </c>
      <c r="AC640" s="41">
        <v>0</v>
      </c>
      <c r="AD640" s="41">
        <v>0</v>
      </c>
      <c r="AE640" s="41">
        <f>SUM(BR640)</f>
        <v>107</v>
      </c>
      <c r="AF640" s="41">
        <f>SUM(AM640)</f>
        <v>0</v>
      </c>
      <c r="AG640" s="122"/>
      <c r="AH640" s="36">
        <v>0</v>
      </c>
      <c r="AI640" s="36">
        <v>0</v>
      </c>
      <c r="AJ640" s="36">
        <v>0</v>
      </c>
      <c r="AK640" s="121"/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14">
        <v>0</v>
      </c>
      <c r="AR640" s="1">
        <v>0</v>
      </c>
      <c r="AS640" s="114">
        <v>0</v>
      </c>
      <c r="AT640" s="114">
        <v>0</v>
      </c>
      <c r="AU640" s="114">
        <v>0</v>
      </c>
      <c r="AV640" s="114">
        <v>0</v>
      </c>
      <c r="AW640" s="114">
        <v>0</v>
      </c>
      <c r="AX640" s="114">
        <v>0</v>
      </c>
      <c r="AY640" s="114">
        <v>0</v>
      </c>
      <c r="AZ640" s="114">
        <v>0</v>
      </c>
      <c r="BA640" s="114">
        <v>68</v>
      </c>
      <c r="BB640" s="114">
        <v>0</v>
      </c>
      <c r="BC640" s="114">
        <v>0</v>
      </c>
      <c r="BD640" s="115">
        <v>0</v>
      </c>
      <c r="BE640" s="114">
        <v>0</v>
      </c>
      <c r="BF640" s="114">
        <v>0</v>
      </c>
      <c r="BG640" s="114">
        <v>0</v>
      </c>
      <c r="BH640" s="114">
        <v>0</v>
      </c>
      <c r="BI640" s="114">
        <v>0</v>
      </c>
      <c r="BJ640" s="114">
        <v>0</v>
      </c>
      <c r="BK640" s="114">
        <v>0</v>
      </c>
      <c r="BL640" s="114">
        <v>0</v>
      </c>
      <c r="BM640" s="114">
        <v>0</v>
      </c>
      <c r="BN640" s="114">
        <v>0</v>
      </c>
      <c r="BO640" s="114">
        <v>0</v>
      </c>
      <c r="BP640" s="114">
        <v>169</v>
      </c>
      <c r="BQ640" s="114">
        <v>0</v>
      </c>
      <c r="BR640" s="114">
        <v>107</v>
      </c>
      <c r="BS640" s="114">
        <v>0</v>
      </c>
    </row>
    <row r="641" spans="1:71" s="1" customFormat="1" ht="15" x14ac:dyDescent="0.25">
      <c r="A641" s="1" t="str">
        <f>CONCATENATE(G641,"-",F641,"-",H641)</f>
        <v>999933392-Green-Cadet</v>
      </c>
      <c r="B641" s="1" t="str">
        <f>CONCATENATE(G641,"-",H641)</f>
        <v>999933392-Cadet</v>
      </c>
      <c r="C641" s="36" t="s">
        <v>256</v>
      </c>
      <c r="D641" s="36" t="s">
        <v>2695</v>
      </c>
      <c r="E641" s="36" t="s">
        <v>17</v>
      </c>
      <c r="F641" s="36" t="s">
        <v>19</v>
      </c>
      <c r="G641" s="36">
        <v>999933392</v>
      </c>
      <c r="H641" s="36" t="s">
        <v>18</v>
      </c>
      <c r="I641" s="34">
        <f>((L641)-J641)+T641</f>
        <v>324</v>
      </c>
      <c r="J641" s="36"/>
      <c r="K641" s="35"/>
      <c r="L641" s="34">
        <f>SUM(N641,O641,P641,Q641,R641,M641)</f>
        <v>0</v>
      </c>
      <c r="M641" s="34">
        <f>AJ641</f>
        <v>0</v>
      </c>
      <c r="N641" s="34">
        <f>SUM(AI641)</f>
        <v>0</v>
      </c>
      <c r="O641" s="34">
        <f>0</f>
        <v>0</v>
      </c>
      <c r="P641" s="34">
        <v>0</v>
      </c>
      <c r="Q641" s="34">
        <v>0</v>
      </c>
      <c r="R641" s="34">
        <f>AH641</f>
        <v>0</v>
      </c>
      <c r="S641" s="122"/>
      <c r="T641" s="41">
        <f>SUM(U641,AA641)</f>
        <v>324</v>
      </c>
      <c r="U641" s="41">
        <f>IF(SUM(V641:Y641)&gt;=250, 250,SUM(V641:Y641))</f>
        <v>90</v>
      </c>
      <c r="V641" s="41">
        <v>0</v>
      </c>
      <c r="W641" s="41">
        <v>0</v>
      </c>
      <c r="X641" s="41">
        <f>SUM(AL641,AN641,BO641,BS641)</f>
        <v>0</v>
      </c>
      <c r="Y641" s="41">
        <f>SUM(AO641:BN641)</f>
        <v>90</v>
      </c>
      <c r="Z641" s="41">
        <f>COUNTIF(AO641:BN641, "&gt;0")</f>
        <v>1</v>
      </c>
      <c r="AA641" s="41">
        <f>SUM(AB641:AF641)</f>
        <v>234</v>
      </c>
      <c r="AB641" s="41">
        <f>BP641+BQ641</f>
        <v>127</v>
      </c>
      <c r="AC641" s="41">
        <v>0</v>
      </c>
      <c r="AD641" s="41">
        <v>0</v>
      </c>
      <c r="AE641" s="41">
        <f>SUM(BR641)</f>
        <v>107</v>
      </c>
      <c r="AF641" s="41">
        <f>SUM(AM641)</f>
        <v>0</v>
      </c>
      <c r="AG641" s="122"/>
      <c r="AH641" s="36">
        <v>0</v>
      </c>
      <c r="AI641" s="126">
        <v>0</v>
      </c>
      <c r="AJ641" s="36">
        <v>0</v>
      </c>
      <c r="AK641" s="121"/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14">
        <v>0</v>
      </c>
      <c r="AR641" s="1">
        <v>0</v>
      </c>
      <c r="AS641" s="114">
        <v>0</v>
      </c>
      <c r="AT641" s="114">
        <v>0</v>
      </c>
      <c r="AU641" s="114">
        <v>0</v>
      </c>
      <c r="AV641" s="114">
        <v>0</v>
      </c>
      <c r="AW641" s="114">
        <v>0</v>
      </c>
      <c r="AX641" s="114">
        <v>0</v>
      </c>
      <c r="AY641" s="114">
        <v>0</v>
      </c>
      <c r="AZ641" s="114">
        <v>0</v>
      </c>
      <c r="BA641" s="114">
        <v>90</v>
      </c>
      <c r="BB641" s="114">
        <v>0</v>
      </c>
      <c r="BC641" s="114">
        <v>0</v>
      </c>
      <c r="BD641" s="115">
        <v>0</v>
      </c>
      <c r="BE641" s="114">
        <v>0</v>
      </c>
      <c r="BF641" s="114">
        <v>0</v>
      </c>
      <c r="BG641" s="114">
        <v>0</v>
      </c>
      <c r="BH641" s="114">
        <v>0</v>
      </c>
      <c r="BI641" s="114">
        <v>0</v>
      </c>
      <c r="BJ641" s="114">
        <v>0</v>
      </c>
      <c r="BK641" s="114">
        <v>0</v>
      </c>
      <c r="BL641" s="114">
        <v>0</v>
      </c>
      <c r="BM641" s="114">
        <v>0</v>
      </c>
      <c r="BN641" s="114">
        <v>0</v>
      </c>
      <c r="BO641" s="114">
        <v>0</v>
      </c>
      <c r="BP641" s="114">
        <v>127</v>
      </c>
      <c r="BQ641" s="114">
        <v>0</v>
      </c>
      <c r="BR641" s="114">
        <v>107</v>
      </c>
      <c r="BS641" s="114">
        <v>0</v>
      </c>
    </row>
    <row r="642" spans="1:71" s="1" customFormat="1" ht="15" x14ac:dyDescent="0.25">
      <c r="A642" s="1" t="str">
        <f>CONCATENATE(G642,"-",F642,"-",H642)</f>
        <v>999933603-Green-Cadet</v>
      </c>
      <c r="B642" s="1" t="str">
        <f>CONCATENATE(G642,"-",H642)</f>
        <v>999933603-Cadet</v>
      </c>
      <c r="C642" s="36" t="s">
        <v>764</v>
      </c>
      <c r="D642" s="36" t="s">
        <v>1044</v>
      </c>
      <c r="E642" s="36" t="s">
        <v>17</v>
      </c>
      <c r="F642" s="41" t="s">
        <v>19</v>
      </c>
      <c r="G642" s="128">
        <v>999933603</v>
      </c>
      <c r="H642" s="41" t="s">
        <v>18</v>
      </c>
      <c r="I642" s="34">
        <f>((L642)-J642)+T642</f>
        <v>322</v>
      </c>
      <c r="J642" s="34">
        <f>L642/2</f>
        <v>0</v>
      </c>
      <c r="K642" s="37"/>
      <c r="L642" s="34">
        <f>SUM(N642,O642,P642,Q642,R642,M642)</f>
        <v>0</v>
      </c>
      <c r="M642" s="34">
        <f>AJ642</f>
        <v>0</v>
      </c>
      <c r="N642" s="34">
        <f>SUM(AI642)</f>
        <v>0</v>
      </c>
      <c r="O642" s="34">
        <f>0</f>
        <v>0</v>
      </c>
      <c r="P642" s="34">
        <v>0</v>
      </c>
      <c r="Q642" s="34">
        <v>0</v>
      </c>
      <c r="R642" s="34">
        <f>AH642</f>
        <v>0</v>
      </c>
      <c r="S642" s="122"/>
      <c r="T642" s="41">
        <f>SUM(U642,AA642)</f>
        <v>322</v>
      </c>
      <c r="U642" s="41">
        <f>IF(SUM(V642:Y642)&gt;=250, 250,SUM(V642:Y642))</f>
        <v>68</v>
      </c>
      <c r="V642" s="41">
        <v>0</v>
      </c>
      <c r="W642" s="41">
        <v>0</v>
      </c>
      <c r="X642" s="41">
        <f>SUM(AL642,AN642,BO642,BS642)</f>
        <v>0</v>
      </c>
      <c r="Y642" s="41">
        <f>SUM(AO642:BN642)</f>
        <v>68</v>
      </c>
      <c r="Z642" s="41">
        <f>COUNTIF(AO642:BN642, "&gt;0")</f>
        <v>1</v>
      </c>
      <c r="AA642" s="41">
        <f>SUM(AB642:AF642)</f>
        <v>254</v>
      </c>
      <c r="AB642" s="41">
        <f>BP642+BQ642</f>
        <v>0</v>
      </c>
      <c r="AC642" s="41">
        <v>0</v>
      </c>
      <c r="AD642" s="41">
        <v>0</v>
      </c>
      <c r="AE642" s="41">
        <f>SUM(BR642)</f>
        <v>254</v>
      </c>
      <c r="AF642" s="41">
        <f>SUM(AM642)</f>
        <v>0</v>
      </c>
      <c r="AG642" s="122"/>
      <c r="AH642" s="36">
        <v>0</v>
      </c>
      <c r="AI642" s="126">
        <v>0</v>
      </c>
      <c r="AJ642" s="36">
        <v>0</v>
      </c>
      <c r="AK642" s="121"/>
      <c r="AL642" s="1">
        <v>0</v>
      </c>
      <c r="AM642" s="1">
        <v>0</v>
      </c>
      <c r="AN642" s="1">
        <v>0</v>
      </c>
      <c r="AO642" s="1">
        <v>68</v>
      </c>
      <c r="AP642" s="1">
        <v>0</v>
      </c>
      <c r="AQ642" s="114">
        <v>0</v>
      </c>
      <c r="AR642" s="1">
        <v>0</v>
      </c>
      <c r="AS642" s="114">
        <v>0</v>
      </c>
      <c r="AT642" s="114">
        <v>0</v>
      </c>
      <c r="AU642" s="114">
        <v>0</v>
      </c>
      <c r="AV642" s="114">
        <v>0</v>
      </c>
      <c r="AW642" s="114">
        <v>0</v>
      </c>
      <c r="AX642" s="114">
        <v>0</v>
      </c>
      <c r="AY642" s="114">
        <v>0</v>
      </c>
      <c r="AZ642" s="114">
        <v>0</v>
      </c>
      <c r="BA642" s="114">
        <v>0</v>
      </c>
      <c r="BB642" s="114">
        <v>0</v>
      </c>
      <c r="BC642" s="114">
        <v>0</v>
      </c>
      <c r="BD642" s="115">
        <v>0</v>
      </c>
      <c r="BE642" s="114">
        <v>0</v>
      </c>
      <c r="BF642" s="114">
        <v>0</v>
      </c>
      <c r="BG642" s="114">
        <v>0</v>
      </c>
      <c r="BH642" s="114">
        <v>0</v>
      </c>
      <c r="BI642" s="114">
        <v>0</v>
      </c>
      <c r="BJ642" s="114">
        <v>0</v>
      </c>
      <c r="BK642" s="114">
        <v>0</v>
      </c>
      <c r="BL642" s="114">
        <v>0</v>
      </c>
      <c r="BM642" s="114">
        <v>0</v>
      </c>
      <c r="BN642" s="114">
        <v>0</v>
      </c>
      <c r="BO642" s="114">
        <v>0</v>
      </c>
      <c r="BP642" s="114">
        <v>0</v>
      </c>
      <c r="BQ642" s="114">
        <v>0</v>
      </c>
      <c r="BR642" s="114">
        <v>254</v>
      </c>
      <c r="BS642" s="114">
        <v>0</v>
      </c>
    </row>
    <row r="643" spans="1:71" s="1" customFormat="1" ht="15" x14ac:dyDescent="0.25">
      <c r="A643" s="1" t="str">
        <f>CONCATENATE(G643,"-",F643,"-",H643)</f>
        <v>999933580-Green-Cadet</v>
      </c>
      <c r="B643" s="1" t="str">
        <f>CONCATENATE(G643,"-",H643)</f>
        <v>999933580-Cadet</v>
      </c>
      <c r="C643" s="36" t="s">
        <v>399</v>
      </c>
      <c r="D643" s="36" t="s">
        <v>709</v>
      </c>
      <c r="E643" s="36" t="s">
        <v>17</v>
      </c>
      <c r="F643" s="41" t="s">
        <v>19</v>
      </c>
      <c r="G643" s="128">
        <v>999933580</v>
      </c>
      <c r="H643" s="41" t="s">
        <v>18</v>
      </c>
      <c r="I643" s="34">
        <f>((L643)-J643)+T643</f>
        <v>259</v>
      </c>
      <c r="J643" s="34">
        <f>L643/2</f>
        <v>0</v>
      </c>
      <c r="K643" s="37"/>
      <c r="L643" s="34">
        <f>SUM(N643,O643,P643,Q643,R643,M643)</f>
        <v>0</v>
      </c>
      <c r="M643" s="34">
        <f>AJ643</f>
        <v>0</v>
      </c>
      <c r="N643" s="34">
        <f>SUM(AI643)</f>
        <v>0</v>
      </c>
      <c r="O643" s="34">
        <f>0</f>
        <v>0</v>
      </c>
      <c r="P643" s="34">
        <v>0</v>
      </c>
      <c r="Q643" s="34">
        <v>0</v>
      </c>
      <c r="R643" s="34">
        <f>AH643</f>
        <v>0</v>
      </c>
      <c r="S643" s="122"/>
      <c r="T643" s="41">
        <f>SUM(U643,AA643)</f>
        <v>259</v>
      </c>
      <c r="U643" s="41">
        <f>IF(SUM(V643:Y643)&gt;=250, 250,SUM(V643:Y643))</f>
        <v>68</v>
      </c>
      <c r="V643" s="41">
        <v>0</v>
      </c>
      <c r="W643" s="41">
        <v>0</v>
      </c>
      <c r="X643" s="41">
        <f>SUM(AL643,AN643,BO643,BS643)</f>
        <v>0</v>
      </c>
      <c r="Y643" s="41">
        <f>SUM(AO643:BN643)</f>
        <v>68</v>
      </c>
      <c r="Z643" s="41">
        <f>COUNTIF(AO643:BN643, "&gt;0")</f>
        <v>1</v>
      </c>
      <c r="AA643" s="41">
        <f>SUM(AB643:AF643)</f>
        <v>191</v>
      </c>
      <c r="AB643" s="41">
        <f>BP643+BQ643</f>
        <v>0</v>
      </c>
      <c r="AC643" s="41">
        <v>0</v>
      </c>
      <c r="AD643" s="41">
        <v>0</v>
      </c>
      <c r="AE643" s="41">
        <f>SUM(BR643)</f>
        <v>191</v>
      </c>
      <c r="AF643" s="41">
        <f>SUM(AM643)</f>
        <v>0</v>
      </c>
      <c r="AG643" s="122"/>
      <c r="AH643" s="36">
        <v>0</v>
      </c>
      <c r="AI643" s="126">
        <v>0</v>
      </c>
      <c r="AJ643" s="36">
        <v>0</v>
      </c>
      <c r="AK643" s="121"/>
      <c r="AL643" s="1">
        <v>0</v>
      </c>
      <c r="AM643" s="1">
        <v>0</v>
      </c>
      <c r="AN643" s="1">
        <v>0</v>
      </c>
      <c r="AO643" s="1">
        <v>68</v>
      </c>
      <c r="AP643" s="1">
        <v>0</v>
      </c>
      <c r="AQ643" s="114">
        <v>0</v>
      </c>
      <c r="AR643" s="1">
        <v>0</v>
      </c>
      <c r="AS643" s="114">
        <v>0</v>
      </c>
      <c r="AT643" s="114">
        <v>0</v>
      </c>
      <c r="AU643" s="114">
        <v>0</v>
      </c>
      <c r="AV643" s="114">
        <v>0</v>
      </c>
      <c r="AW643" s="114">
        <v>0</v>
      </c>
      <c r="AX643" s="114">
        <v>0</v>
      </c>
      <c r="AY643" s="114">
        <v>0</v>
      </c>
      <c r="AZ643" s="114">
        <v>0</v>
      </c>
      <c r="BA643" s="114">
        <v>0</v>
      </c>
      <c r="BB643" s="114">
        <v>0</v>
      </c>
      <c r="BC643" s="114">
        <v>0</v>
      </c>
      <c r="BD643" s="115">
        <v>0</v>
      </c>
      <c r="BE643" s="114">
        <v>0</v>
      </c>
      <c r="BF643" s="114">
        <v>0</v>
      </c>
      <c r="BG643" s="114">
        <v>0</v>
      </c>
      <c r="BH643" s="114">
        <v>0</v>
      </c>
      <c r="BI643" s="114">
        <v>0</v>
      </c>
      <c r="BJ643" s="114">
        <v>0</v>
      </c>
      <c r="BK643" s="114">
        <v>0</v>
      </c>
      <c r="BL643" s="114">
        <v>0</v>
      </c>
      <c r="BM643" s="114">
        <v>0</v>
      </c>
      <c r="BN643" s="114">
        <v>0</v>
      </c>
      <c r="BO643" s="114">
        <v>0</v>
      </c>
      <c r="BP643" s="114">
        <v>0</v>
      </c>
      <c r="BQ643" s="114">
        <v>0</v>
      </c>
      <c r="BR643" s="114">
        <v>191</v>
      </c>
      <c r="BS643" s="114">
        <v>0</v>
      </c>
    </row>
    <row r="644" spans="1:71" s="1" customFormat="1" ht="15" x14ac:dyDescent="0.25">
      <c r="A644" s="1" t="str">
        <f>CONCATENATE(G644,"-",F644,"-",H644)</f>
        <v>999934088-Green-Cadet</v>
      </c>
      <c r="B644" s="1" t="str">
        <f>CONCATENATE(G644,"-",H644)</f>
        <v>999934088-Cadet</v>
      </c>
      <c r="C644" s="36" t="s">
        <v>2000</v>
      </c>
      <c r="D644" s="36" t="s">
        <v>2001</v>
      </c>
      <c r="E644" s="36" t="s">
        <v>17</v>
      </c>
      <c r="F644" s="41" t="s">
        <v>19</v>
      </c>
      <c r="G644" s="128">
        <v>999934088</v>
      </c>
      <c r="H644" s="41" t="s">
        <v>18</v>
      </c>
      <c r="I644" s="34">
        <f>((L644)-J644)+T644</f>
        <v>227</v>
      </c>
      <c r="J644" s="34">
        <f>L644/2</f>
        <v>0</v>
      </c>
      <c r="K644" s="37"/>
      <c r="L644" s="34">
        <f>SUM(N644,O644,P644,Q644,R644,M644)</f>
        <v>0</v>
      </c>
      <c r="M644" s="34">
        <f>AJ644</f>
        <v>0</v>
      </c>
      <c r="N644" s="34">
        <f>SUM(AI644)</f>
        <v>0</v>
      </c>
      <c r="O644" s="34">
        <f>0</f>
        <v>0</v>
      </c>
      <c r="P644" s="34">
        <v>0</v>
      </c>
      <c r="Q644" s="34">
        <v>0</v>
      </c>
      <c r="R644" s="34">
        <f>AH644</f>
        <v>0</v>
      </c>
      <c r="S644" s="122"/>
      <c r="T644" s="41">
        <f>SUM(U644,AA644)</f>
        <v>227</v>
      </c>
      <c r="U644" s="41">
        <f>IF(SUM(V644:Y644)&gt;=250, 250,SUM(V644:Y644))</f>
        <v>120</v>
      </c>
      <c r="V644" s="41">
        <v>0</v>
      </c>
      <c r="W644" s="41">
        <v>0</v>
      </c>
      <c r="X644" s="41">
        <f>SUM(AL644,AN644,BO644,BS644)</f>
        <v>0</v>
      </c>
      <c r="Y644" s="41">
        <f>SUM(AO644:BN644)</f>
        <v>120</v>
      </c>
      <c r="Z644" s="41">
        <f>COUNTIF(AO644:BN644, "&gt;0")</f>
        <v>1</v>
      </c>
      <c r="AA644" s="41">
        <f>SUM(AB644:AF644)</f>
        <v>107</v>
      </c>
      <c r="AB644" s="41">
        <f>BP644+BQ644</f>
        <v>0</v>
      </c>
      <c r="AC644" s="41">
        <v>0</v>
      </c>
      <c r="AD644" s="41">
        <v>0</v>
      </c>
      <c r="AE644" s="41">
        <f>SUM(BR644)</f>
        <v>107</v>
      </c>
      <c r="AF644" s="41">
        <f>SUM(AM644)</f>
        <v>0</v>
      </c>
      <c r="AG644" s="122"/>
      <c r="AH644" s="36">
        <v>0</v>
      </c>
      <c r="AI644" s="126">
        <v>0</v>
      </c>
      <c r="AJ644" s="36">
        <v>0</v>
      </c>
      <c r="AK644" s="121"/>
      <c r="AL644" s="1">
        <v>0</v>
      </c>
      <c r="AM644" s="1">
        <v>0</v>
      </c>
      <c r="AN644" s="1">
        <v>0</v>
      </c>
      <c r="AO644" s="1">
        <v>120</v>
      </c>
      <c r="AP644" s="1">
        <v>0</v>
      </c>
      <c r="AQ644" s="114">
        <v>0</v>
      </c>
      <c r="AR644" s="1">
        <v>0</v>
      </c>
      <c r="AS644" s="114">
        <v>0</v>
      </c>
      <c r="AT644" s="114">
        <v>0</v>
      </c>
      <c r="AU644" s="114">
        <v>0</v>
      </c>
      <c r="AV644" s="114">
        <v>0</v>
      </c>
      <c r="AW644" s="114">
        <v>0</v>
      </c>
      <c r="AX644" s="114">
        <v>0</v>
      </c>
      <c r="AY644" s="114">
        <v>0</v>
      </c>
      <c r="AZ644" s="114">
        <v>0</v>
      </c>
      <c r="BA644" s="114">
        <v>0</v>
      </c>
      <c r="BB644" s="114">
        <v>0</v>
      </c>
      <c r="BC644" s="114">
        <v>0</v>
      </c>
      <c r="BD644" s="115">
        <v>0</v>
      </c>
      <c r="BE644" s="114">
        <v>0</v>
      </c>
      <c r="BF644" s="114">
        <v>0</v>
      </c>
      <c r="BG644" s="114">
        <v>0</v>
      </c>
      <c r="BH644" s="114">
        <v>0</v>
      </c>
      <c r="BI644" s="114">
        <v>0</v>
      </c>
      <c r="BJ644" s="114">
        <v>0</v>
      </c>
      <c r="BK644" s="114">
        <v>0</v>
      </c>
      <c r="BL644" s="114">
        <v>0</v>
      </c>
      <c r="BM644" s="114">
        <v>0</v>
      </c>
      <c r="BN644" s="114">
        <v>0</v>
      </c>
      <c r="BO644" s="114">
        <v>0</v>
      </c>
      <c r="BP644" s="114">
        <v>0</v>
      </c>
      <c r="BQ644" s="114">
        <v>0</v>
      </c>
      <c r="BR644" s="114">
        <v>107</v>
      </c>
      <c r="BS644" s="114">
        <v>0</v>
      </c>
    </row>
    <row r="645" spans="1:71" s="1" customFormat="1" ht="15" x14ac:dyDescent="0.25">
      <c r="A645" s="1" t="str">
        <f>CONCATENATE(G645,"-",F645,"-",H645)</f>
        <v>999934272-Green-Cadet</v>
      </c>
      <c r="B645" s="1" t="str">
        <f>CONCATENATE(G645,"-",H645)</f>
        <v>999934272-Cadet</v>
      </c>
      <c r="C645" s="36" t="s">
        <v>658</v>
      </c>
      <c r="D645" s="36" t="s">
        <v>2002</v>
      </c>
      <c r="E645" s="36" t="s">
        <v>17</v>
      </c>
      <c r="F645" s="41" t="s">
        <v>19</v>
      </c>
      <c r="G645" s="128">
        <v>999934272</v>
      </c>
      <c r="H645" s="41" t="s">
        <v>18</v>
      </c>
      <c r="I645" s="34">
        <f>((L645)-J645)+T645</f>
        <v>218</v>
      </c>
      <c r="J645" s="34">
        <f>L645/2</f>
        <v>0</v>
      </c>
      <c r="K645" s="37"/>
      <c r="L645" s="34">
        <f>SUM(N645,O645,P645,Q645,R645,M645)</f>
        <v>0</v>
      </c>
      <c r="M645" s="34">
        <f>AJ645</f>
        <v>0</v>
      </c>
      <c r="N645" s="34">
        <f>SUM(AI645)</f>
        <v>0</v>
      </c>
      <c r="O645" s="34">
        <f>0</f>
        <v>0</v>
      </c>
      <c r="P645" s="34">
        <v>0</v>
      </c>
      <c r="Q645" s="34">
        <v>0</v>
      </c>
      <c r="R645" s="34">
        <f>AH645</f>
        <v>0</v>
      </c>
      <c r="S645" s="122"/>
      <c r="T645" s="41">
        <f>SUM(U645,AA645)</f>
        <v>218</v>
      </c>
      <c r="U645" s="41">
        <f>IF(SUM(V645:Y645)&gt;=250, 250,SUM(V645:Y645))</f>
        <v>111</v>
      </c>
      <c r="V645" s="41">
        <v>0</v>
      </c>
      <c r="W645" s="41">
        <v>0</v>
      </c>
      <c r="X645" s="41">
        <f>SUM(AL645,AN645,BO645,BS645)</f>
        <v>0</v>
      </c>
      <c r="Y645" s="41">
        <f>SUM(AO645:BN645)</f>
        <v>111</v>
      </c>
      <c r="Z645" s="41">
        <f>COUNTIF(AO645:BN645, "&gt;0")</f>
        <v>2</v>
      </c>
      <c r="AA645" s="41">
        <f>SUM(AB645:AF645)</f>
        <v>107</v>
      </c>
      <c r="AB645" s="41">
        <f>BP645+BQ645</f>
        <v>0</v>
      </c>
      <c r="AC645" s="41">
        <v>0</v>
      </c>
      <c r="AD645" s="41">
        <v>0</v>
      </c>
      <c r="AE645" s="41">
        <f>SUM(BR645)</f>
        <v>107</v>
      </c>
      <c r="AF645" s="41">
        <f>SUM(AM645)</f>
        <v>0</v>
      </c>
      <c r="AG645" s="122"/>
      <c r="AH645" s="36">
        <v>0</v>
      </c>
      <c r="AI645" s="126">
        <v>0</v>
      </c>
      <c r="AJ645" s="36">
        <v>0</v>
      </c>
      <c r="AK645" s="121"/>
      <c r="AL645" s="1">
        <v>0</v>
      </c>
      <c r="AM645" s="1">
        <v>0</v>
      </c>
      <c r="AN645" s="1">
        <v>0</v>
      </c>
      <c r="AO645" s="1">
        <v>51</v>
      </c>
      <c r="AP645" s="1">
        <v>0</v>
      </c>
      <c r="AQ645" s="114">
        <v>0</v>
      </c>
      <c r="AR645" s="1">
        <v>0</v>
      </c>
      <c r="AS645" s="114">
        <v>0</v>
      </c>
      <c r="AT645" s="114">
        <v>0</v>
      </c>
      <c r="AU645" s="114">
        <v>0</v>
      </c>
      <c r="AV645" s="114">
        <v>60</v>
      </c>
      <c r="AW645" s="114">
        <v>0</v>
      </c>
      <c r="AX645" s="114">
        <v>0</v>
      </c>
      <c r="AY645" s="114">
        <v>0</v>
      </c>
      <c r="AZ645" s="114">
        <v>0</v>
      </c>
      <c r="BA645" s="114">
        <v>0</v>
      </c>
      <c r="BB645" s="114">
        <v>0</v>
      </c>
      <c r="BC645" s="114">
        <v>0</v>
      </c>
      <c r="BD645" s="115">
        <v>0</v>
      </c>
      <c r="BE645" s="114">
        <v>0</v>
      </c>
      <c r="BF645" s="114">
        <v>0</v>
      </c>
      <c r="BG645" s="114">
        <v>0</v>
      </c>
      <c r="BH645" s="114">
        <v>0</v>
      </c>
      <c r="BI645" s="114">
        <v>0</v>
      </c>
      <c r="BJ645" s="114">
        <v>0</v>
      </c>
      <c r="BK645" s="114">
        <v>0</v>
      </c>
      <c r="BL645" s="114">
        <v>0</v>
      </c>
      <c r="BM645" s="114">
        <v>0</v>
      </c>
      <c r="BN645" s="114">
        <v>0</v>
      </c>
      <c r="BO645" s="114">
        <v>0</v>
      </c>
      <c r="BP645" s="114">
        <v>0</v>
      </c>
      <c r="BQ645" s="114">
        <v>0</v>
      </c>
      <c r="BR645" s="114">
        <v>107</v>
      </c>
      <c r="BS645" s="114">
        <v>0</v>
      </c>
    </row>
    <row r="646" spans="1:71" s="1" customFormat="1" ht="15" x14ac:dyDescent="0.25">
      <c r="A646" s="1" t="str">
        <f>CONCATENATE(G646,"-",F646,"-",H646)</f>
        <v>999929009-Green-Cadet</v>
      </c>
      <c r="B646" s="1" t="str">
        <f>CONCATENATE(G646,"-",H646)</f>
        <v>999929009-Cadet</v>
      </c>
      <c r="C646" s="36" t="s">
        <v>140</v>
      </c>
      <c r="D646" s="36" t="s">
        <v>301</v>
      </c>
      <c r="E646" s="36" t="s">
        <v>17</v>
      </c>
      <c r="F646" s="41" t="s">
        <v>19</v>
      </c>
      <c r="G646" s="128">
        <v>999929009</v>
      </c>
      <c r="H646" s="41" t="s">
        <v>18</v>
      </c>
      <c r="I646" s="34">
        <f>((L646)-J646)+T646</f>
        <v>202.5</v>
      </c>
      <c r="J646" s="36"/>
      <c r="K646" s="35"/>
      <c r="L646" s="34">
        <f>SUM(N646,O646,P646,Q646,R646,M646)</f>
        <v>0</v>
      </c>
      <c r="M646" s="34">
        <f>AJ646</f>
        <v>0</v>
      </c>
      <c r="N646" s="34">
        <f>SUM(AI646)</f>
        <v>0</v>
      </c>
      <c r="O646" s="34">
        <f>0</f>
        <v>0</v>
      </c>
      <c r="P646" s="34">
        <v>0</v>
      </c>
      <c r="Q646" s="34">
        <v>0</v>
      </c>
      <c r="R646" s="34">
        <f>AH646</f>
        <v>0</v>
      </c>
      <c r="S646" s="122"/>
      <c r="T646" s="41">
        <f>SUM(U646,AA646)</f>
        <v>202.5</v>
      </c>
      <c r="U646" s="41">
        <f>IF(SUM(V646:Y646)&gt;=250, 250,SUM(V646:Y646))</f>
        <v>90</v>
      </c>
      <c r="V646" s="41">
        <v>0</v>
      </c>
      <c r="W646" s="41">
        <v>0</v>
      </c>
      <c r="X646" s="41">
        <f>SUM(AL646,AN646,BO646,BS646)</f>
        <v>0</v>
      </c>
      <c r="Y646" s="41">
        <f>SUM(AO646:BN646)</f>
        <v>90</v>
      </c>
      <c r="Z646" s="41">
        <f>COUNTIF(AO646:BN646, "&gt;0")</f>
        <v>1</v>
      </c>
      <c r="AA646" s="41">
        <f>SUM(AB646:AF646)</f>
        <v>112.5</v>
      </c>
      <c r="AB646" s="41">
        <f>BP646+BQ646</f>
        <v>112.5</v>
      </c>
      <c r="AC646" s="41">
        <v>0</v>
      </c>
      <c r="AD646" s="41">
        <v>0</v>
      </c>
      <c r="AE646" s="41">
        <f>SUM(BR646)</f>
        <v>0</v>
      </c>
      <c r="AF646" s="41">
        <f>SUM(AM646)</f>
        <v>0</v>
      </c>
      <c r="AG646" s="122"/>
      <c r="AH646" s="36">
        <v>0</v>
      </c>
      <c r="AI646" s="126">
        <v>0</v>
      </c>
      <c r="AJ646" s="36">
        <v>0</v>
      </c>
      <c r="AK646" s="121"/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14">
        <v>0</v>
      </c>
      <c r="AR646" s="1">
        <v>0</v>
      </c>
      <c r="AS646" s="114">
        <v>0</v>
      </c>
      <c r="AT646" s="114">
        <v>0</v>
      </c>
      <c r="AU646" s="114">
        <v>0</v>
      </c>
      <c r="AV646" s="114">
        <v>0</v>
      </c>
      <c r="AW646" s="114">
        <v>90</v>
      </c>
      <c r="AX646" s="114">
        <v>0</v>
      </c>
      <c r="AY646" s="114">
        <v>0</v>
      </c>
      <c r="AZ646" s="114">
        <v>0</v>
      </c>
      <c r="BA646" s="114">
        <v>0</v>
      </c>
      <c r="BB646" s="114">
        <v>0</v>
      </c>
      <c r="BC646" s="114">
        <v>0</v>
      </c>
      <c r="BD646" s="115">
        <v>0</v>
      </c>
      <c r="BE646" s="114">
        <v>0</v>
      </c>
      <c r="BF646" s="114">
        <v>0</v>
      </c>
      <c r="BG646" s="114">
        <v>0</v>
      </c>
      <c r="BH646" s="114">
        <v>0</v>
      </c>
      <c r="BI646" s="114">
        <v>0</v>
      </c>
      <c r="BJ646" s="114">
        <v>0</v>
      </c>
      <c r="BK646" s="114">
        <v>0</v>
      </c>
      <c r="BL646" s="114">
        <v>0</v>
      </c>
      <c r="BM646" s="114">
        <v>0</v>
      </c>
      <c r="BN646" s="114">
        <v>0</v>
      </c>
      <c r="BO646" s="114">
        <v>0</v>
      </c>
      <c r="BP646" s="114">
        <v>0</v>
      </c>
      <c r="BQ646" s="114">
        <v>112.5</v>
      </c>
      <c r="BR646" s="114">
        <v>0</v>
      </c>
      <c r="BS646" s="114">
        <v>0</v>
      </c>
    </row>
    <row r="647" spans="1:71" s="1" customFormat="1" ht="15" x14ac:dyDescent="0.25">
      <c r="A647" s="1" t="str">
        <f>CONCATENATE(G647,"-",F647,"-",H647)</f>
        <v>999929507-Green-Cadet</v>
      </c>
      <c r="B647" s="1" t="str">
        <f>CONCATENATE(G647,"-",H647)</f>
        <v>999929507-Cadet</v>
      </c>
      <c r="C647" s="131" t="s">
        <v>399</v>
      </c>
      <c r="D647" s="131" t="s">
        <v>61</v>
      </c>
      <c r="E647" s="131" t="s">
        <v>17</v>
      </c>
      <c r="F647" s="131" t="s">
        <v>19</v>
      </c>
      <c r="G647" s="150">
        <v>999929507</v>
      </c>
      <c r="H647" s="131" t="s">
        <v>18</v>
      </c>
      <c r="I647" s="34">
        <f>((L647)-J647)+T647</f>
        <v>180</v>
      </c>
      <c r="J647" s="36"/>
      <c r="K647" s="35"/>
      <c r="L647" s="34">
        <f>SUM(N647,O647,P647,Q647,R647,M647)</f>
        <v>0</v>
      </c>
      <c r="M647" s="34">
        <f>AJ647</f>
        <v>0</v>
      </c>
      <c r="N647" s="34">
        <f>SUM(AI647)</f>
        <v>0</v>
      </c>
      <c r="O647" s="34">
        <f>0</f>
        <v>0</v>
      </c>
      <c r="P647" s="34">
        <v>0</v>
      </c>
      <c r="Q647" s="34">
        <v>0</v>
      </c>
      <c r="R647" s="34">
        <f>AH647</f>
        <v>0</v>
      </c>
      <c r="S647" s="122"/>
      <c r="T647" s="41">
        <f>SUM(U647,AA647)</f>
        <v>180</v>
      </c>
      <c r="U647" s="41">
        <f>IF(SUM(V647:Y647)&gt;=250, 250,SUM(V647:Y647))</f>
        <v>180</v>
      </c>
      <c r="V647" s="41">
        <v>0</v>
      </c>
      <c r="W647" s="41">
        <v>0</v>
      </c>
      <c r="X647" s="41">
        <f>SUM(AL647,AN647,BO647,BS647)</f>
        <v>0</v>
      </c>
      <c r="Y647" s="41">
        <f>SUM(AO647:BN647)</f>
        <v>180</v>
      </c>
      <c r="Z647" s="41">
        <f>COUNTIF(AO647:BN647, "&gt;0")</f>
        <v>2</v>
      </c>
      <c r="AA647" s="41">
        <f>SUM(AB647:AF647)</f>
        <v>0</v>
      </c>
      <c r="AB647" s="41">
        <f>BP647+BQ647</f>
        <v>0</v>
      </c>
      <c r="AC647" s="41">
        <v>0</v>
      </c>
      <c r="AD647" s="41">
        <v>0</v>
      </c>
      <c r="AE647" s="41">
        <f>SUM(BR647)</f>
        <v>0</v>
      </c>
      <c r="AF647" s="41">
        <f>SUM(AM647)</f>
        <v>0</v>
      </c>
      <c r="AG647" s="122"/>
      <c r="AH647" s="36">
        <v>0</v>
      </c>
      <c r="AI647" s="126">
        <v>0</v>
      </c>
      <c r="AJ647" s="36">
        <v>0</v>
      </c>
      <c r="AK647" s="121"/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14">
        <v>0</v>
      </c>
      <c r="AR647" s="1">
        <v>0</v>
      </c>
      <c r="AS647" s="114">
        <v>0</v>
      </c>
      <c r="AT647" s="114">
        <v>0</v>
      </c>
      <c r="AU647" s="114">
        <v>0</v>
      </c>
      <c r="AV647" s="114">
        <v>0</v>
      </c>
      <c r="AW647" s="114">
        <v>0</v>
      </c>
      <c r="AX647" s="114">
        <v>0</v>
      </c>
      <c r="AY647" s="114">
        <v>0</v>
      </c>
      <c r="AZ647" s="114">
        <v>0</v>
      </c>
      <c r="BA647" s="114">
        <v>0</v>
      </c>
      <c r="BB647" s="114">
        <v>120</v>
      </c>
      <c r="BC647" s="114">
        <v>0</v>
      </c>
      <c r="BD647" s="115">
        <v>0</v>
      </c>
      <c r="BE647" s="114">
        <v>0</v>
      </c>
      <c r="BF647" s="114">
        <v>0</v>
      </c>
      <c r="BG647" s="114">
        <v>0</v>
      </c>
      <c r="BH647" s="114">
        <v>0</v>
      </c>
      <c r="BI647" s="114">
        <v>60</v>
      </c>
      <c r="BJ647" s="114">
        <v>0</v>
      </c>
      <c r="BK647" s="114">
        <v>0</v>
      </c>
      <c r="BL647" s="114">
        <v>0</v>
      </c>
      <c r="BM647" s="114">
        <v>0</v>
      </c>
      <c r="BN647" s="114">
        <v>0</v>
      </c>
      <c r="BO647" s="114">
        <v>0</v>
      </c>
      <c r="BP647" s="114">
        <v>0</v>
      </c>
      <c r="BQ647" s="114">
        <v>0</v>
      </c>
      <c r="BR647" s="114">
        <v>0</v>
      </c>
      <c r="BS647" s="114">
        <v>0</v>
      </c>
    </row>
    <row r="648" spans="1:71" s="1" customFormat="1" ht="15" x14ac:dyDescent="0.25">
      <c r="A648" s="1" t="str">
        <f>CONCATENATE(G648,"-",F648,"-",H648)</f>
        <v>999927081-Green-Cadet</v>
      </c>
      <c r="B648" s="1" t="str">
        <f>CONCATENATE(G648,"-",H648)</f>
        <v>999927081-Cadet</v>
      </c>
      <c r="C648" s="36" t="s">
        <v>1607</v>
      </c>
      <c r="D648" s="36" t="s">
        <v>3633</v>
      </c>
      <c r="E648" s="36" t="s">
        <v>17</v>
      </c>
      <c r="F648" s="36" t="s">
        <v>19</v>
      </c>
      <c r="G648" s="36">
        <v>999927081</v>
      </c>
      <c r="H648" s="36" t="s">
        <v>18</v>
      </c>
      <c r="I648" s="34">
        <f>((L648)-J648)+T648</f>
        <v>167</v>
      </c>
      <c r="J648" s="34"/>
      <c r="K648" s="37"/>
      <c r="L648" s="34">
        <f>SUM(N648,O648,P648,Q648,R648,M648)</f>
        <v>0</v>
      </c>
      <c r="M648" s="34">
        <f>AJ648</f>
        <v>0</v>
      </c>
      <c r="N648" s="34">
        <f>SUM(AI648)</f>
        <v>0</v>
      </c>
      <c r="O648" s="34">
        <f>0</f>
        <v>0</v>
      </c>
      <c r="P648" s="34">
        <v>0</v>
      </c>
      <c r="Q648" s="34">
        <v>0</v>
      </c>
      <c r="R648" s="34">
        <f>AH648</f>
        <v>0</v>
      </c>
      <c r="S648" s="122"/>
      <c r="T648" s="41">
        <f>SUM(U648,AA648)</f>
        <v>167</v>
      </c>
      <c r="U648" s="41">
        <f>IF(SUM(V648:Y648)&gt;=250, 250,SUM(V648:Y648))</f>
        <v>60</v>
      </c>
      <c r="V648" s="41">
        <v>0</v>
      </c>
      <c r="W648" s="41">
        <v>0</v>
      </c>
      <c r="X648" s="41">
        <f>SUM(AL648,AN648,BO648,BS648)</f>
        <v>0</v>
      </c>
      <c r="Y648" s="41">
        <f>SUM(AO648:BN648)</f>
        <v>60</v>
      </c>
      <c r="Z648" s="41">
        <f>COUNTIF(AO648:BN648, "&gt;0")</f>
        <v>1</v>
      </c>
      <c r="AA648" s="41">
        <f>SUM(AB648:AF648)</f>
        <v>107</v>
      </c>
      <c r="AB648" s="41">
        <f>BP648+BQ648</f>
        <v>0</v>
      </c>
      <c r="AC648" s="41">
        <v>0</v>
      </c>
      <c r="AD648" s="41">
        <v>0</v>
      </c>
      <c r="AE648" s="41">
        <f>SUM(BR648)</f>
        <v>107</v>
      </c>
      <c r="AF648" s="41">
        <f>SUM(AM648)</f>
        <v>0</v>
      </c>
      <c r="AG648" s="122"/>
      <c r="AH648" s="36">
        <v>0</v>
      </c>
      <c r="AI648" s="126">
        <v>0</v>
      </c>
      <c r="AJ648" s="36">
        <v>0</v>
      </c>
      <c r="AK648" s="121"/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14">
        <v>0</v>
      </c>
      <c r="AR648" s="1">
        <v>0</v>
      </c>
      <c r="AS648" s="114">
        <v>0</v>
      </c>
      <c r="AT648" s="114">
        <v>0</v>
      </c>
      <c r="AU648" s="114">
        <v>0</v>
      </c>
      <c r="AV648" s="114">
        <v>0</v>
      </c>
      <c r="AW648" s="114">
        <v>0</v>
      </c>
      <c r="AX648" s="114">
        <v>0</v>
      </c>
      <c r="AY648" s="114">
        <v>0</v>
      </c>
      <c r="AZ648" s="114">
        <v>0</v>
      </c>
      <c r="BA648" s="114">
        <v>0</v>
      </c>
      <c r="BB648" s="114">
        <v>0</v>
      </c>
      <c r="BC648" s="114">
        <v>0</v>
      </c>
      <c r="BD648" s="115">
        <v>0</v>
      </c>
      <c r="BE648" s="114">
        <v>0</v>
      </c>
      <c r="BF648" s="114">
        <v>0</v>
      </c>
      <c r="BG648" s="114">
        <v>60</v>
      </c>
      <c r="BH648" s="114">
        <v>0</v>
      </c>
      <c r="BI648" s="114">
        <v>0</v>
      </c>
      <c r="BJ648" s="114">
        <v>0</v>
      </c>
      <c r="BK648" s="114">
        <v>0</v>
      </c>
      <c r="BL648" s="114">
        <v>0</v>
      </c>
      <c r="BM648" s="114">
        <v>0</v>
      </c>
      <c r="BN648" s="114">
        <v>0</v>
      </c>
      <c r="BO648" s="114">
        <v>0</v>
      </c>
      <c r="BP648" s="114">
        <v>0</v>
      </c>
      <c r="BQ648" s="114">
        <v>0</v>
      </c>
      <c r="BR648" s="114">
        <v>107</v>
      </c>
      <c r="BS648" s="114">
        <v>0</v>
      </c>
    </row>
    <row r="649" spans="1:71" s="1" customFormat="1" ht="15" x14ac:dyDescent="0.25">
      <c r="A649" s="1" t="str">
        <f>CONCATENATE(G649,"-",F649,"-",H649)</f>
        <v>999934296-Green-Cadet</v>
      </c>
      <c r="B649" s="1" t="str">
        <f>CONCATENATE(G649,"-",H649)</f>
        <v>999934296-Cadet</v>
      </c>
      <c r="C649" s="36" t="s">
        <v>3055</v>
      </c>
      <c r="D649" s="36" t="s">
        <v>3056</v>
      </c>
      <c r="E649" s="36" t="s">
        <v>17</v>
      </c>
      <c r="F649" s="36" t="s">
        <v>19</v>
      </c>
      <c r="G649" s="36">
        <v>999934296</v>
      </c>
      <c r="H649" s="36" t="s">
        <v>18</v>
      </c>
      <c r="I649" s="34">
        <f>((L649)-J649)+T649</f>
        <v>167</v>
      </c>
      <c r="J649" s="36"/>
      <c r="K649" s="35"/>
      <c r="L649" s="34">
        <f>SUM(N649,O649,P649,Q649,R649,M649)</f>
        <v>0</v>
      </c>
      <c r="M649" s="34">
        <f>AJ649</f>
        <v>0</v>
      </c>
      <c r="N649" s="34">
        <f>SUM(AI649)</f>
        <v>0</v>
      </c>
      <c r="O649" s="34">
        <f>0</f>
        <v>0</v>
      </c>
      <c r="P649" s="34">
        <v>0</v>
      </c>
      <c r="Q649" s="34">
        <v>0</v>
      </c>
      <c r="R649" s="34">
        <f>AH649</f>
        <v>0</v>
      </c>
      <c r="S649" s="122"/>
      <c r="T649" s="41">
        <f>SUM(U649,AA649)</f>
        <v>167</v>
      </c>
      <c r="U649" s="41">
        <f>IF(SUM(V649:Y649)&gt;=250, 250,SUM(V649:Y649))</f>
        <v>60</v>
      </c>
      <c r="V649" s="41">
        <v>0</v>
      </c>
      <c r="W649" s="41">
        <v>0</v>
      </c>
      <c r="X649" s="41">
        <f>SUM(AL649,AN649,BO649,BS649)</f>
        <v>0</v>
      </c>
      <c r="Y649" s="41">
        <f>SUM(AO649:BN649)</f>
        <v>60</v>
      </c>
      <c r="Z649" s="41">
        <f>COUNTIF(AO649:BN649, "&gt;0")</f>
        <v>1</v>
      </c>
      <c r="AA649" s="41">
        <f>SUM(AB649:AF649)</f>
        <v>107</v>
      </c>
      <c r="AB649" s="41">
        <f>BP649+BQ649</f>
        <v>0</v>
      </c>
      <c r="AC649" s="41">
        <v>0</v>
      </c>
      <c r="AD649" s="41">
        <v>0</v>
      </c>
      <c r="AE649" s="41">
        <f>SUM(BR649)</f>
        <v>107</v>
      </c>
      <c r="AF649" s="41">
        <f>SUM(AM649)</f>
        <v>0</v>
      </c>
      <c r="AG649" s="122"/>
      <c r="AH649" s="36">
        <v>0</v>
      </c>
      <c r="AI649" s="126">
        <v>0</v>
      </c>
      <c r="AJ649" s="36">
        <v>0</v>
      </c>
      <c r="AK649" s="121"/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14">
        <v>0</v>
      </c>
      <c r="AR649" s="1">
        <v>0</v>
      </c>
      <c r="AS649" s="114">
        <v>0</v>
      </c>
      <c r="AT649" s="114">
        <v>0</v>
      </c>
      <c r="AU649" s="114">
        <v>0</v>
      </c>
      <c r="AV649" s="114">
        <v>0</v>
      </c>
      <c r="AW649" s="114">
        <v>0</v>
      </c>
      <c r="AX649" s="114">
        <v>0</v>
      </c>
      <c r="AY649" s="114">
        <v>0</v>
      </c>
      <c r="AZ649" s="114">
        <v>0</v>
      </c>
      <c r="BA649" s="114">
        <v>0</v>
      </c>
      <c r="BB649" s="114">
        <v>0</v>
      </c>
      <c r="BC649" s="114">
        <v>0</v>
      </c>
      <c r="BD649" s="115">
        <v>0</v>
      </c>
      <c r="BE649" s="114">
        <v>0</v>
      </c>
      <c r="BF649" s="114">
        <v>0</v>
      </c>
      <c r="BG649" s="114">
        <v>0</v>
      </c>
      <c r="BH649" s="114">
        <v>60</v>
      </c>
      <c r="BI649" s="114">
        <v>0</v>
      </c>
      <c r="BJ649" s="114">
        <v>0</v>
      </c>
      <c r="BK649" s="114">
        <v>0</v>
      </c>
      <c r="BL649" s="114">
        <v>0</v>
      </c>
      <c r="BM649" s="114">
        <v>0</v>
      </c>
      <c r="BN649" s="114">
        <v>0</v>
      </c>
      <c r="BO649" s="114">
        <v>0</v>
      </c>
      <c r="BP649" s="114">
        <v>0</v>
      </c>
      <c r="BQ649" s="114">
        <v>0</v>
      </c>
      <c r="BR649" s="114">
        <v>107</v>
      </c>
      <c r="BS649" s="114">
        <v>0</v>
      </c>
    </row>
    <row r="650" spans="1:71" s="1" customFormat="1" ht="15" x14ac:dyDescent="0.25">
      <c r="A650" s="1" t="str">
        <f>CONCATENATE(G650,"-",F650,"-",H650)</f>
        <v>999933549-Green-Cadet</v>
      </c>
      <c r="B650" s="1" t="str">
        <f>CONCATENATE(G650,"-",H650)</f>
        <v>999933549-Cadet</v>
      </c>
      <c r="C650" s="36" t="s">
        <v>1880</v>
      </c>
      <c r="D650" s="36" t="s">
        <v>261</v>
      </c>
      <c r="E650" s="36" t="s">
        <v>17</v>
      </c>
      <c r="F650" s="41" t="s">
        <v>19</v>
      </c>
      <c r="G650" s="128">
        <v>999933549</v>
      </c>
      <c r="H650" s="41" t="s">
        <v>18</v>
      </c>
      <c r="I650" s="34">
        <f>((L650)-J650)+T650</f>
        <v>145</v>
      </c>
      <c r="J650" s="34">
        <f>L650/2</f>
        <v>0</v>
      </c>
      <c r="K650" s="37"/>
      <c r="L650" s="34">
        <f>SUM(N650,O650,P650,Q650,R650,M650)</f>
        <v>0</v>
      </c>
      <c r="M650" s="34">
        <f>AJ650</f>
        <v>0</v>
      </c>
      <c r="N650" s="34">
        <f>SUM(AI650)</f>
        <v>0</v>
      </c>
      <c r="O650" s="34">
        <f>0</f>
        <v>0</v>
      </c>
      <c r="P650" s="34">
        <v>0</v>
      </c>
      <c r="Q650" s="34">
        <v>0</v>
      </c>
      <c r="R650" s="34">
        <f>AH650</f>
        <v>0</v>
      </c>
      <c r="S650" s="122"/>
      <c r="T650" s="41">
        <f>SUM(U650,AA650)</f>
        <v>145</v>
      </c>
      <c r="U650" s="41">
        <f>IF(SUM(V650:Y650)&gt;=250, 250,SUM(V650:Y650))</f>
        <v>38</v>
      </c>
      <c r="V650" s="41">
        <v>0</v>
      </c>
      <c r="W650" s="41">
        <v>0</v>
      </c>
      <c r="X650" s="41">
        <f>SUM(AL650,AN650,BO650,BS650)</f>
        <v>0</v>
      </c>
      <c r="Y650" s="41">
        <f>SUM(AO650:BN650)</f>
        <v>38</v>
      </c>
      <c r="Z650" s="41">
        <f>COUNTIF(AO650:BN650, "&gt;0")</f>
        <v>1</v>
      </c>
      <c r="AA650" s="41">
        <f>SUM(AB650:AF650)</f>
        <v>107</v>
      </c>
      <c r="AB650" s="41">
        <f>BP650+BQ650</f>
        <v>0</v>
      </c>
      <c r="AC650" s="41">
        <v>0</v>
      </c>
      <c r="AD650" s="41">
        <v>0</v>
      </c>
      <c r="AE650" s="41">
        <f>SUM(BR650)</f>
        <v>107</v>
      </c>
      <c r="AF650" s="41">
        <f>SUM(AM650)</f>
        <v>0</v>
      </c>
      <c r="AG650" s="122"/>
      <c r="AH650" s="36">
        <v>0</v>
      </c>
      <c r="AI650" s="126">
        <v>0</v>
      </c>
      <c r="AJ650" s="36">
        <v>0</v>
      </c>
      <c r="AK650" s="121"/>
      <c r="AL650" s="1">
        <v>0</v>
      </c>
      <c r="AM650" s="1">
        <v>0</v>
      </c>
      <c r="AN650" s="1">
        <v>0</v>
      </c>
      <c r="AO650" s="1">
        <v>38</v>
      </c>
      <c r="AP650" s="1">
        <v>0</v>
      </c>
      <c r="AQ650" s="114">
        <v>0</v>
      </c>
      <c r="AR650" s="1">
        <v>0</v>
      </c>
      <c r="AS650" s="114">
        <v>0</v>
      </c>
      <c r="AT650" s="114">
        <v>0</v>
      </c>
      <c r="AU650" s="114">
        <v>0</v>
      </c>
      <c r="AV650" s="114">
        <v>0</v>
      </c>
      <c r="AW650" s="114">
        <v>0</v>
      </c>
      <c r="AX650" s="114">
        <v>0</v>
      </c>
      <c r="AY650" s="114">
        <v>0</v>
      </c>
      <c r="AZ650" s="114">
        <v>0</v>
      </c>
      <c r="BA650" s="114">
        <v>0</v>
      </c>
      <c r="BB650" s="114">
        <v>0</v>
      </c>
      <c r="BC650" s="114">
        <v>0</v>
      </c>
      <c r="BD650" s="115">
        <v>0</v>
      </c>
      <c r="BE650" s="114">
        <v>0</v>
      </c>
      <c r="BF650" s="114">
        <v>0</v>
      </c>
      <c r="BG650" s="114">
        <v>0</v>
      </c>
      <c r="BH650" s="114">
        <v>0</v>
      </c>
      <c r="BI650" s="114">
        <v>0</v>
      </c>
      <c r="BJ650" s="114">
        <v>0</v>
      </c>
      <c r="BK650" s="114">
        <v>0</v>
      </c>
      <c r="BL650" s="114">
        <v>0</v>
      </c>
      <c r="BM650" s="114">
        <v>0</v>
      </c>
      <c r="BN650" s="114">
        <v>0</v>
      </c>
      <c r="BO650" s="114">
        <v>0</v>
      </c>
      <c r="BP650" s="114">
        <v>0</v>
      </c>
      <c r="BQ650" s="114">
        <v>0</v>
      </c>
      <c r="BR650" s="114">
        <v>107</v>
      </c>
      <c r="BS650" s="114">
        <v>0</v>
      </c>
    </row>
    <row r="651" spans="1:71" s="1" customFormat="1" ht="15" x14ac:dyDescent="0.25">
      <c r="A651" s="1" t="str">
        <f>CONCATENATE(G651,"-",F651,"-",H651)</f>
        <v>999934565-Green-Cadet</v>
      </c>
      <c r="B651" s="1" t="str">
        <f>CONCATENATE(G651,"-",H651)</f>
        <v>999934565-Cadet</v>
      </c>
      <c r="C651" s="131" t="s">
        <v>2736</v>
      </c>
      <c r="D651" s="131" t="s">
        <v>2737</v>
      </c>
      <c r="E651" s="131" t="s">
        <v>17</v>
      </c>
      <c r="F651" s="131" t="s">
        <v>19</v>
      </c>
      <c r="G651" s="150">
        <v>999934565</v>
      </c>
      <c r="H651" s="131" t="s">
        <v>18</v>
      </c>
      <c r="I651" s="34">
        <f>((L651)-J651)+T651</f>
        <v>90</v>
      </c>
      <c r="J651" s="36"/>
      <c r="K651" s="35"/>
      <c r="L651" s="34">
        <f>SUM(N651,O651,P651,Q651,R651,M651)</f>
        <v>0</v>
      </c>
      <c r="M651" s="34">
        <f>AJ651</f>
        <v>0</v>
      </c>
      <c r="N651" s="34">
        <f>SUM(AI651)</f>
        <v>0</v>
      </c>
      <c r="O651" s="34">
        <f>0</f>
        <v>0</v>
      </c>
      <c r="P651" s="34">
        <v>0</v>
      </c>
      <c r="Q651" s="34">
        <v>0</v>
      </c>
      <c r="R651" s="34">
        <f>AH651</f>
        <v>0</v>
      </c>
      <c r="S651" s="122"/>
      <c r="T651" s="41">
        <f>SUM(U651,AA651)</f>
        <v>90</v>
      </c>
      <c r="U651" s="41">
        <f>IF(SUM(V651:Y651)&gt;=250, 250,SUM(V651:Y651))</f>
        <v>90</v>
      </c>
      <c r="V651" s="41">
        <v>0</v>
      </c>
      <c r="W651" s="41">
        <v>0</v>
      </c>
      <c r="X651" s="41">
        <f>SUM(AL651,AN651,BO651,BS651)</f>
        <v>0</v>
      </c>
      <c r="Y651" s="41">
        <f>SUM(AO651:BN651)</f>
        <v>90</v>
      </c>
      <c r="Z651" s="41">
        <f>COUNTIF(AO651:BN651, "&gt;0")</f>
        <v>1</v>
      </c>
      <c r="AA651" s="41">
        <f>SUM(AB651:AF651)</f>
        <v>0</v>
      </c>
      <c r="AB651" s="41">
        <f>BP651+BQ651</f>
        <v>0</v>
      </c>
      <c r="AC651" s="41">
        <v>0</v>
      </c>
      <c r="AD651" s="41">
        <v>0</v>
      </c>
      <c r="AE651" s="41">
        <f>SUM(BR651)</f>
        <v>0</v>
      </c>
      <c r="AF651" s="41">
        <f>SUM(AM651)</f>
        <v>0</v>
      </c>
      <c r="AG651" s="122"/>
      <c r="AH651" s="36">
        <v>0</v>
      </c>
      <c r="AI651" s="126">
        <v>0</v>
      </c>
      <c r="AJ651" s="36">
        <v>0</v>
      </c>
      <c r="AK651" s="121"/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14">
        <v>0</v>
      </c>
      <c r="AR651" s="1">
        <v>0</v>
      </c>
      <c r="AS651" s="114">
        <v>0</v>
      </c>
      <c r="AT651" s="114">
        <v>0</v>
      </c>
      <c r="AU651" s="114">
        <v>0</v>
      </c>
      <c r="AV651" s="114">
        <v>0</v>
      </c>
      <c r="AW651" s="114">
        <v>0</v>
      </c>
      <c r="AX651" s="114">
        <v>0</v>
      </c>
      <c r="AY651" s="114">
        <v>0</v>
      </c>
      <c r="AZ651" s="114">
        <v>0</v>
      </c>
      <c r="BA651" s="114">
        <v>0</v>
      </c>
      <c r="BB651" s="114">
        <v>90</v>
      </c>
      <c r="BC651" s="114">
        <v>0</v>
      </c>
      <c r="BD651" s="115">
        <v>0</v>
      </c>
      <c r="BE651" s="114">
        <v>0</v>
      </c>
      <c r="BF651" s="114">
        <v>0</v>
      </c>
      <c r="BG651" s="114">
        <v>0</v>
      </c>
      <c r="BH651" s="114">
        <v>0</v>
      </c>
      <c r="BI651" s="114">
        <v>0</v>
      </c>
      <c r="BJ651" s="114">
        <v>0</v>
      </c>
      <c r="BK651" s="114">
        <v>0</v>
      </c>
      <c r="BL651" s="114">
        <v>0</v>
      </c>
      <c r="BM651" s="114">
        <v>0</v>
      </c>
      <c r="BN651" s="114">
        <v>0</v>
      </c>
      <c r="BO651" s="114">
        <v>0</v>
      </c>
      <c r="BP651" s="114">
        <v>0</v>
      </c>
      <c r="BQ651" s="114">
        <v>0</v>
      </c>
      <c r="BR651" s="114">
        <v>0</v>
      </c>
      <c r="BS651" s="114">
        <v>0</v>
      </c>
    </row>
    <row r="652" spans="1:71" s="1" customFormat="1" ht="15" x14ac:dyDescent="0.25">
      <c r="A652" s="1" t="str">
        <f>CONCATENATE(G652,"-",F652,"-",H652)</f>
        <v>999929576-Green-Cadet</v>
      </c>
      <c r="B652" s="1" t="str">
        <f>CONCATENATE(G652,"-",H652)</f>
        <v>999929576-Cadet</v>
      </c>
      <c r="C652" s="131" t="s">
        <v>2740</v>
      </c>
      <c r="D652" s="131" t="s">
        <v>2741</v>
      </c>
      <c r="E652" s="131" t="s">
        <v>17</v>
      </c>
      <c r="F652" s="131" t="s">
        <v>19</v>
      </c>
      <c r="G652" s="150">
        <v>999929576</v>
      </c>
      <c r="H652" s="131" t="s">
        <v>18</v>
      </c>
      <c r="I652" s="34">
        <f>((L652)-J652)+T652</f>
        <v>68</v>
      </c>
      <c r="J652" s="36"/>
      <c r="K652" s="35"/>
      <c r="L652" s="34">
        <f>SUM(N652,O652,P652,Q652,R652,M652)</f>
        <v>0</v>
      </c>
      <c r="M652" s="34">
        <f>AJ652</f>
        <v>0</v>
      </c>
      <c r="N652" s="34">
        <f>SUM(AI652)</f>
        <v>0</v>
      </c>
      <c r="O652" s="34">
        <f>0</f>
        <v>0</v>
      </c>
      <c r="P652" s="34">
        <v>0</v>
      </c>
      <c r="Q652" s="34">
        <v>0</v>
      </c>
      <c r="R652" s="34">
        <f>AH652</f>
        <v>0</v>
      </c>
      <c r="S652" s="122"/>
      <c r="T652" s="41">
        <f>SUM(U652,AA652)</f>
        <v>68</v>
      </c>
      <c r="U652" s="41">
        <f>IF(SUM(V652:Y652)&gt;=250, 250,SUM(V652:Y652))</f>
        <v>68</v>
      </c>
      <c r="V652" s="41">
        <v>0</v>
      </c>
      <c r="W652" s="41">
        <v>0</v>
      </c>
      <c r="X652" s="41">
        <f>SUM(AL652,AN652,BO652,BS652)</f>
        <v>0</v>
      </c>
      <c r="Y652" s="41">
        <f>SUM(AO652:BN652)</f>
        <v>68</v>
      </c>
      <c r="Z652" s="41">
        <f>COUNTIF(AO652:BN652, "&gt;0")</f>
        <v>1</v>
      </c>
      <c r="AA652" s="41">
        <f>SUM(AB652:AF652)</f>
        <v>0</v>
      </c>
      <c r="AB652" s="41">
        <f>BP652+BQ652</f>
        <v>0</v>
      </c>
      <c r="AC652" s="41">
        <v>0</v>
      </c>
      <c r="AD652" s="41">
        <v>0</v>
      </c>
      <c r="AE652" s="41">
        <f>SUM(BR652)</f>
        <v>0</v>
      </c>
      <c r="AF652" s="41">
        <f>SUM(AM652)</f>
        <v>0</v>
      </c>
      <c r="AG652" s="122"/>
      <c r="AH652" s="36">
        <v>0</v>
      </c>
      <c r="AI652" s="126">
        <v>0</v>
      </c>
      <c r="AJ652" s="36">
        <v>0</v>
      </c>
      <c r="AK652" s="121"/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14">
        <v>0</v>
      </c>
      <c r="AR652" s="1">
        <v>0</v>
      </c>
      <c r="AS652" s="114">
        <v>0</v>
      </c>
      <c r="AT652" s="114">
        <v>0</v>
      </c>
      <c r="AU652" s="114">
        <v>0</v>
      </c>
      <c r="AV652" s="114">
        <v>0</v>
      </c>
      <c r="AW652" s="114">
        <v>0</v>
      </c>
      <c r="AX652" s="114">
        <v>0</v>
      </c>
      <c r="AY652" s="114">
        <v>0</v>
      </c>
      <c r="AZ652" s="114">
        <v>0</v>
      </c>
      <c r="BA652" s="114">
        <v>0</v>
      </c>
      <c r="BB652" s="114">
        <v>68</v>
      </c>
      <c r="BC652" s="114">
        <v>0</v>
      </c>
      <c r="BD652" s="115">
        <v>0</v>
      </c>
      <c r="BE652" s="114">
        <v>0</v>
      </c>
      <c r="BF652" s="114">
        <v>0</v>
      </c>
      <c r="BG652" s="114">
        <v>0</v>
      </c>
      <c r="BH652" s="114">
        <v>0</v>
      </c>
      <c r="BI652" s="114">
        <v>0</v>
      </c>
      <c r="BJ652" s="114">
        <v>0</v>
      </c>
      <c r="BK652" s="114">
        <v>0</v>
      </c>
      <c r="BL652" s="114">
        <v>0</v>
      </c>
      <c r="BM652" s="114">
        <v>0</v>
      </c>
      <c r="BN652" s="114">
        <v>0</v>
      </c>
      <c r="BO652" s="114">
        <v>0</v>
      </c>
      <c r="BP652" s="114">
        <v>0</v>
      </c>
      <c r="BQ652" s="114">
        <v>0</v>
      </c>
      <c r="BR652" s="114">
        <v>0</v>
      </c>
      <c r="BS652" s="114">
        <v>0</v>
      </c>
    </row>
    <row r="653" spans="1:71" s="1" customFormat="1" ht="15" x14ac:dyDescent="0.25">
      <c r="A653" s="1" t="str">
        <f>CONCATENATE(G653,"-",F653,"-",H653)</f>
        <v>999933702-Green-Cadet</v>
      </c>
      <c r="B653" s="1" t="str">
        <f>CONCATENATE(G653,"-",H653)</f>
        <v>999933702-Cadet</v>
      </c>
      <c r="C653" s="36" t="s">
        <v>2693</v>
      </c>
      <c r="D653" s="36" t="s">
        <v>2694</v>
      </c>
      <c r="E653" s="36" t="s">
        <v>17</v>
      </c>
      <c r="F653" s="36" t="s">
        <v>19</v>
      </c>
      <c r="G653" s="36">
        <v>999933702</v>
      </c>
      <c r="H653" s="36" t="s">
        <v>18</v>
      </c>
      <c r="I653" s="34">
        <f>((L653)-J653)+T653</f>
        <v>68</v>
      </c>
      <c r="J653" s="36"/>
      <c r="K653" s="35"/>
      <c r="L653" s="34">
        <f>SUM(N653,O653,P653,Q653,R653,M653)</f>
        <v>0</v>
      </c>
      <c r="M653" s="34">
        <f>AJ653</f>
        <v>0</v>
      </c>
      <c r="N653" s="34">
        <f>SUM(AI653)</f>
        <v>0</v>
      </c>
      <c r="O653" s="34">
        <f>0</f>
        <v>0</v>
      </c>
      <c r="P653" s="34">
        <v>0</v>
      </c>
      <c r="Q653" s="34">
        <v>0</v>
      </c>
      <c r="R653" s="34">
        <f>AH653</f>
        <v>0</v>
      </c>
      <c r="S653" s="122"/>
      <c r="T653" s="41">
        <f>SUM(U653,AA653)</f>
        <v>68</v>
      </c>
      <c r="U653" s="41">
        <f>IF(SUM(V653:Y653)&gt;=250, 250,SUM(V653:Y653))</f>
        <v>68</v>
      </c>
      <c r="V653" s="41">
        <v>0</v>
      </c>
      <c r="W653" s="41">
        <v>0</v>
      </c>
      <c r="X653" s="41">
        <f>SUM(AL653,AN653,BO653,BS653)</f>
        <v>0</v>
      </c>
      <c r="Y653" s="41">
        <f>SUM(AO653:BN653)</f>
        <v>68</v>
      </c>
      <c r="Z653" s="41">
        <f>COUNTIF(AO653:BN653, "&gt;0")</f>
        <v>1</v>
      </c>
      <c r="AA653" s="41">
        <f>SUM(AB653:AF653)</f>
        <v>0</v>
      </c>
      <c r="AB653" s="41">
        <f>BP653+BQ653</f>
        <v>0</v>
      </c>
      <c r="AC653" s="41">
        <v>0</v>
      </c>
      <c r="AD653" s="41">
        <v>0</v>
      </c>
      <c r="AE653" s="41">
        <f>SUM(BR653)</f>
        <v>0</v>
      </c>
      <c r="AF653" s="41">
        <f>SUM(AM653)</f>
        <v>0</v>
      </c>
      <c r="AG653" s="122"/>
      <c r="AH653" s="36">
        <v>0</v>
      </c>
      <c r="AI653" s="126">
        <v>0</v>
      </c>
      <c r="AJ653" s="36">
        <v>0</v>
      </c>
      <c r="AK653" s="121"/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14">
        <v>0</v>
      </c>
      <c r="AR653" s="1">
        <v>0</v>
      </c>
      <c r="AS653" s="114">
        <v>0</v>
      </c>
      <c r="AT653" s="114">
        <v>0</v>
      </c>
      <c r="AU653" s="114">
        <v>0</v>
      </c>
      <c r="AV653" s="114">
        <v>0</v>
      </c>
      <c r="AW653" s="114">
        <v>0</v>
      </c>
      <c r="AX653" s="114">
        <v>0</v>
      </c>
      <c r="AY653" s="114">
        <v>0</v>
      </c>
      <c r="AZ653" s="114">
        <v>0</v>
      </c>
      <c r="BA653" s="114">
        <v>68</v>
      </c>
      <c r="BB653" s="114">
        <v>0</v>
      </c>
      <c r="BC653" s="114">
        <v>0</v>
      </c>
      <c r="BD653" s="115">
        <v>0</v>
      </c>
      <c r="BE653" s="114">
        <v>0</v>
      </c>
      <c r="BF653" s="114">
        <v>0</v>
      </c>
      <c r="BG653" s="114">
        <v>0</v>
      </c>
      <c r="BH653" s="114">
        <v>0</v>
      </c>
      <c r="BI653" s="114">
        <v>0</v>
      </c>
      <c r="BJ653" s="114">
        <v>0</v>
      </c>
      <c r="BK653" s="114">
        <v>0</v>
      </c>
      <c r="BL653" s="114">
        <v>0</v>
      </c>
      <c r="BM653" s="114">
        <v>0</v>
      </c>
      <c r="BN653" s="114">
        <v>0</v>
      </c>
      <c r="BO653" s="114">
        <v>0</v>
      </c>
      <c r="BP653" s="114">
        <v>0</v>
      </c>
      <c r="BQ653" s="114">
        <v>0</v>
      </c>
      <c r="BR653" s="114">
        <v>0</v>
      </c>
      <c r="BS653" s="114">
        <v>0</v>
      </c>
    </row>
    <row r="654" spans="1:71" s="1" customFormat="1" ht="15" x14ac:dyDescent="0.25">
      <c r="A654" s="1" t="str">
        <f>CONCATENATE(G654,"-",F654,"-",H654)</f>
        <v>999933705-Green-Cadet</v>
      </c>
      <c r="B654" s="1" t="str">
        <f>CONCATENATE(G654,"-",H654)</f>
        <v>999933705-Cadet</v>
      </c>
      <c r="C654" s="131" t="s">
        <v>2738</v>
      </c>
      <c r="D654" s="131" t="s">
        <v>2739</v>
      </c>
      <c r="E654" s="131" t="s">
        <v>17</v>
      </c>
      <c r="F654" s="131" t="s">
        <v>19</v>
      </c>
      <c r="G654" s="150">
        <v>999933705</v>
      </c>
      <c r="H654" s="131" t="s">
        <v>18</v>
      </c>
      <c r="I654" s="34">
        <f>((L654)-J654)+T654</f>
        <v>68</v>
      </c>
      <c r="J654" s="36"/>
      <c r="K654" s="35"/>
      <c r="L654" s="34">
        <f>SUM(N654,O654,P654,Q654,R654,M654)</f>
        <v>0</v>
      </c>
      <c r="M654" s="34">
        <f>AJ654</f>
        <v>0</v>
      </c>
      <c r="N654" s="34">
        <f>SUM(AI654)</f>
        <v>0</v>
      </c>
      <c r="O654" s="34">
        <f>0</f>
        <v>0</v>
      </c>
      <c r="P654" s="34">
        <v>0</v>
      </c>
      <c r="Q654" s="34">
        <v>0</v>
      </c>
      <c r="R654" s="34">
        <f>AH654</f>
        <v>0</v>
      </c>
      <c r="S654" s="122"/>
      <c r="T654" s="41">
        <f>SUM(U654,AA654)</f>
        <v>68</v>
      </c>
      <c r="U654" s="41">
        <f>IF(SUM(V654:Y654)&gt;=250, 250,SUM(V654:Y654))</f>
        <v>68</v>
      </c>
      <c r="V654" s="41">
        <v>0</v>
      </c>
      <c r="W654" s="41">
        <v>0</v>
      </c>
      <c r="X654" s="41">
        <f>SUM(AL654,AN654,BO654,BS654)</f>
        <v>0</v>
      </c>
      <c r="Y654" s="41">
        <f>SUM(AO654:BN654)</f>
        <v>68</v>
      </c>
      <c r="Z654" s="41">
        <f>COUNTIF(AO654:BN654, "&gt;0")</f>
        <v>1</v>
      </c>
      <c r="AA654" s="41">
        <f>SUM(AB654:AF654)</f>
        <v>0</v>
      </c>
      <c r="AB654" s="41">
        <f>BP654+BQ654</f>
        <v>0</v>
      </c>
      <c r="AC654" s="41">
        <v>0</v>
      </c>
      <c r="AD654" s="41">
        <v>0</v>
      </c>
      <c r="AE654" s="41">
        <f>SUM(BR654)</f>
        <v>0</v>
      </c>
      <c r="AF654" s="41">
        <f>SUM(AM654)</f>
        <v>0</v>
      </c>
      <c r="AG654" s="122"/>
      <c r="AH654" s="36">
        <v>0</v>
      </c>
      <c r="AI654" s="126">
        <v>0</v>
      </c>
      <c r="AJ654" s="36">
        <v>0</v>
      </c>
      <c r="AK654" s="121"/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14">
        <v>0</v>
      </c>
      <c r="AR654" s="1">
        <v>0</v>
      </c>
      <c r="AS654" s="114">
        <v>0</v>
      </c>
      <c r="AT654" s="114">
        <v>0</v>
      </c>
      <c r="AU654" s="114">
        <v>0</v>
      </c>
      <c r="AV654" s="114">
        <v>0</v>
      </c>
      <c r="AW654" s="114">
        <v>0</v>
      </c>
      <c r="AX654" s="114">
        <v>0</v>
      </c>
      <c r="AY654" s="114">
        <v>0</v>
      </c>
      <c r="AZ654" s="114">
        <v>0</v>
      </c>
      <c r="BA654" s="114">
        <v>0</v>
      </c>
      <c r="BB654" s="114">
        <v>68</v>
      </c>
      <c r="BC654" s="114">
        <v>0</v>
      </c>
      <c r="BD654" s="115">
        <v>0</v>
      </c>
      <c r="BE654" s="114">
        <v>0</v>
      </c>
      <c r="BF654" s="114">
        <v>0</v>
      </c>
      <c r="BG654" s="114">
        <v>0</v>
      </c>
      <c r="BH654" s="114">
        <v>0</v>
      </c>
      <c r="BI654" s="114">
        <v>0</v>
      </c>
      <c r="BJ654" s="114">
        <v>0</v>
      </c>
      <c r="BK654" s="114">
        <v>0</v>
      </c>
      <c r="BL654" s="114">
        <v>0</v>
      </c>
      <c r="BM654" s="114">
        <v>0</v>
      </c>
      <c r="BN654" s="114">
        <v>0</v>
      </c>
      <c r="BO654" s="114">
        <v>0</v>
      </c>
      <c r="BP654" s="114">
        <v>0</v>
      </c>
      <c r="BQ654" s="114">
        <v>0</v>
      </c>
      <c r="BR654" s="114">
        <v>0</v>
      </c>
      <c r="BS654" s="114">
        <v>0</v>
      </c>
    </row>
    <row r="655" spans="1:71" s="1" customFormat="1" ht="15" x14ac:dyDescent="0.25">
      <c r="A655" s="1" t="str">
        <f>CONCATENATE(G655,"-",F655,"-",H655)</f>
        <v>999935014-Green-Cadet</v>
      </c>
      <c r="B655" s="1" t="str">
        <f>CONCATENATE(G655,"-",H655)</f>
        <v>999935014-Cadet</v>
      </c>
      <c r="C655" s="36" t="s">
        <v>2490</v>
      </c>
      <c r="D655" s="36" t="s">
        <v>2491</v>
      </c>
      <c r="E655" s="36" t="s">
        <v>17</v>
      </c>
      <c r="F655" s="41" t="s">
        <v>19</v>
      </c>
      <c r="G655" s="128">
        <v>999935014</v>
      </c>
      <c r="H655" s="41" t="s">
        <v>18</v>
      </c>
      <c r="I655" s="34">
        <f>((L655)-J655)+T655</f>
        <v>68</v>
      </c>
      <c r="J655" s="36"/>
      <c r="K655" s="35"/>
      <c r="L655" s="34">
        <f>SUM(N655,O655,P655,Q655,R655,M655)</f>
        <v>0</v>
      </c>
      <c r="M655" s="34">
        <f>AJ655</f>
        <v>0</v>
      </c>
      <c r="N655" s="34">
        <f>SUM(AI655)</f>
        <v>0</v>
      </c>
      <c r="O655" s="34">
        <f>0</f>
        <v>0</v>
      </c>
      <c r="P655" s="34">
        <v>0</v>
      </c>
      <c r="Q655" s="34">
        <v>0</v>
      </c>
      <c r="R655" s="34">
        <f>AH655</f>
        <v>0</v>
      </c>
      <c r="S655" s="122"/>
      <c r="T655" s="41">
        <f>SUM(U655,AA655)</f>
        <v>68</v>
      </c>
      <c r="U655" s="41">
        <f>IF(SUM(V655:Y655)&gt;=250, 250,SUM(V655:Y655))</f>
        <v>68</v>
      </c>
      <c r="V655" s="41">
        <v>0</v>
      </c>
      <c r="W655" s="41">
        <v>0</v>
      </c>
      <c r="X655" s="41">
        <f>SUM(AL655,AN655,BO655,BS655)</f>
        <v>0</v>
      </c>
      <c r="Y655" s="41">
        <f>SUM(AO655:BN655)</f>
        <v>68</v>
      </c>
      <c r="Z655" s="41">
        <f>COUNTIF(AO655:BN655, "&gt;0")</f>
        <v>1</v>
      </c>
      <c r="AA655" s="41">
        <f>SUM(AB655:AF655)</f>
        <v>0</v>
      </c>
      <c r="AB655" s="41">
        <f>BP655+BQ655</f>
        <v>0</v>
      </c>
      <c r="AC655" s="41">
        <v>0</v>
      </c>
      <c r="AD655" s="41">
        <v>0</v>
      </c>
      <c r="AE655" s="41">
        <f>SUM(BR655)</f>
        <v>0</v>
      </c>
      <c r="AF655" s="41">
        <f>SUM(AM655)</f>
        <v>0</v>
      </c>
      <c r="AG655" s="122"/>
      <c r="AH655" s="36">
        <v>0</v>
      </c>
      <c r="AI655" s="126">
        <v>0</v>
      </c>
      <c r="AJ655" s="36">
        <v>0</v>
      </c>
      <c r="AK655" s="121"/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14">
        <v>0</v>
      </c>
      <c r="AR655" s="1">
        <v>0</v>
      </c>
      <c r="AS655" s="114">
        <v>0</v>
      </c>
      <c r="AT655" s="114">
        <v>0</v>
      </c>
      <c r="AU655" s="114">
        <v>0</v>
      </c>
      <c r="AV655" s="114">
        <v>0</v>
      </c>
      <c r="AW655" s="114">
        <v>68</v>
      </c>
      <c r="AX655" s="114">
        <v>0</v>
      </c>
      <c r="AY655" s="114">
        <v>0</v>
      </c>
      <c r="AZ655" s="114">
        <v>0</v>
      </c>
      <c r="BA655" s="114">
        <v>0</v>
      </c>
      <c r="BB655" s="114">
        <v>0</v>
      </c>
      <c r="BC655" s="114">
        <v>0</v>
      </c>
      <c r="BD655" s="115">
        <v>0</v>
      </c>
      <c r="BE655" s="114">
        <v>0</v>
      </c>
      <c r="BF655" s="114">
        <v>0</v>
      </c>
      <c r="BG655" s="114">
        <v>0</v>
      </c>
      <c r="BH655" s="114">
        <v>0</v>
      </c>
      <c r="BI655" s="114">
        <v>0</v>
      </c>
      <c r="BJ655" s="114">
        <v>0</v>
      </c>
      <c r="BK655" s="114">
        <v>0</v>
      </c>
      <c r="BL655" s="114">
        <v>0</v>
      </c>
      <c r="BM655" s="114">
        <v>0</v>
      </c>
      <c r="BN655" s="114">
        <v>0</v>
      </c>
      <c r="BO655" s="114">
        <v>0</v>
      </c>
      <c r="BP655" s="114">
        <v>0</v>
      </c>
      <c r="BQ655" s="114">
        <v>0</v>
      </c>
      <c r="BR655" s="114">
        <v>0</v>
      </c>
      <c r="BS655" s="114">
        <v>0</v>
      </c>
    </row>
    <row r="656" spans="1:71" s="1" customFormat="1" ht="15" x14ac:dyDescent="0.25">
      <c r="A656" s="1" t="str">
        <f>CONCATENATE(G656,"-",F656,"-",H656)</f>
        <v>999932006-Green-Cadet</v>
      </c>
      <c r="B656" s="1" t="str">
        <f>CONCATENATE(G656,"-",H656)</f>
        <v>999932006-Cadet</v>
      </c>
      <c r="C656" s="149" t="s">
        <v>429</v>
      </c>
      <c r="D656" s="149" t="s">
        <v>1093</v>
      </c>
      <c r="E656" s="149" t="s">
        <v>17</v>
      </c>
      <c r="F656" s="149" t="s">
        <v>19</v>
      </c>
      <c r="G656" s="149">
        <v>999932006</v>
      </c>
      <c r="H656" s="149" t="s">
        <v>18</v>
      </c>
      <c r="I656" s="34">
        <f>((L656)-J656)+T656</f>
        <v>60</v>
      </c>
      <c r="J656" s="36"/>
      <c r="K656" s="35"/>
      <c r="L656" s="34">
        <f>SUM(N656,O656,P656,Q656,R656,M656)</f>
        <v>0</v>
      </c>
      <c r="M656" s="34">
        <f>AJ656</f>
        <v>0</v>
      </c>
      <c r="N656" s="34">
        <f>SUM(AI656)</f>
        <v>0</v>
      </c>
      <c r="O656" s="34">
        <f>0</f>
        <v>0</v>
      </c>
      <c r="P656" s="34">
        <v>0</v>
      </c>
      <c r="Q656" s="34">
        <v>0</v>
      </c>
      <c r="R656" s="34">
        <f>AH656</f>
        <v>0</v>
      </c>
      <c r="S656" s="122"/>
      <c r="T656" s="41">
        <f>SUM(U656,AA656)</f>
        <v>60</v>
      </c>
      <c r="U656" s="41">
        <f>IF(SUM(V656:Y656)&gt;=250, 250,SUM(V656:Y656))</f>
        <v>60</v>
      </c>
      <c r="V656" s="41">
        <v>0</v>
      </c>
      <c r="W656" s="41">
        <v>0</v>
      </c>
      <c r="X656" s="41">
        <f>SUM(AL656,AN656,BO656,BS656)</f>
        <v>0</v>
      </c>
      <c r="Y656" s="41">
        <f>SUM(AO656:BN656)</f>
        <v>60</v>
      </c>
      <c r="Z656" s="41">
        <f>COUNTIF(AO656:BN656, "&gt;0")</f>
        <v>1</v>
      </c>
      <c r="AA656" s="41">
        <f>SUM(AB656:AF656)</f>
        <v>0</v>
      </c>
      <c r="AB656" s="41">
        <f>BP656+BQ656</f>
        <v>0</v>
      </c>
      <c r="AC656" s="41">
        <v>0</v>
      </c>
      <c r="AD656" s="41">
        <v>0</v>
      </c>
      <c r="AE656" s="41">
        <f>SUM(BR656)</f>
        <v>0</v>
      </c>
      <c r="AF656" s="41">
        <f>SUM(AM656)</f>
        <v>0</v>
      </c>
      <c r="AG656" s="122"/>
      <c r="AH656" s="36">
        <v>0</v>
      </c>
      <c r="AI656" s="126">
        <v>0</v>
      </c>
      <c r="AJ656" s="36">
        <v>0</v>
      </c>
      <c r="AK656" s="121"/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14">
        <v>0</v>
      </c>
      <c r="AR656" s="1">
        <v>0</v>
      </c>
      <c r="AS656" s="114">
        <v>0</v>
      </c>
      <c r="AT656" s="114">
        <v>0</v>
      </c>
      <c r="AU656" s="114">
        <v>0</v>
      </c>
      <c r="AV656" s="114">
        <v>0</v>
      </c>
      <c r="AW656" s="114">
        <v>0</v>
      </c>
      <c r="AX656" s="114">
        <v>0</v>
      </c>
      <c r="AY656" s="114">
        <v>0</v>
      </c>
      <c r="AZ656" s="114">
        <v>0</v>
      </c>
      <c r="BA656" s="114">
        <v>0</v>
      </c>
      <c r="BB656" s="114">
        <v>0</v>
      </c>
      <c r="BC656" s="114">
        <v>60</v>
      </c>
      <c r="BD656" s="115">
        <v>0</v>
      </c>
      <c r="BE656" s="114">
        <v>0</v>
      </c>
      <c r="BF656" s="114">
        <v>0</v>
      </c>
      <c r="BG656" s="114">
        <v>0</v>
      </c>
      <c r="BH656" s="114">
        <v>0</v>
      </c>
      <c r="BI656" s="114">
        <v>0</v>
      </c>
      <c r="BJ656" s="114">
        <v>0</v>
      </c>
      <c r="BK656" s="114">
        <v>0</v>
      </c>
      <c r="BL656" s="114">
        <v>0</v>
      </c>
      <c r="BM656" s="114">
        <v>0</v>
      </c>
      <c r="BN656" s="114">
        <v>0</v>
      </c>
      <c r="BO656" s="114">
        <v>0</v>
      </c>
      <c r="BP656" s="114">
        <v>0</v>
      </c>
      <c r="BQ656" s="114">
        <v>0</v>
      </c>
      <c r="BR656" s="114">
        <v>0</v>
      </c>
      <c r="BS656" s="114">
        <v>0</v>
      </c>
    </row>
    <row r="657" spans="1:71" s="1" customFormat="1" ht="15" x14ac:dyDescent="0.25">
      <c r="A657" s="1" t="str">
        <f>CONCATENATE(G657,"-",F657,"-",H657)</f>
        <v>999932382-Green-Cadet</v>
      </c>
      <c r="B657" s="1" t="str">
        <f>CONCATENATE(G657,"-",H657)</f>
        <v>999932382-Cadet</v>
      </c>
      <c r="C657" s="36" t="s">
        <v>531</v>
      </c>
      <c r="D657" s="36" t="s">
        <v>1756</v>
      </c>
      <c r="E657" s="36" t="s">
        <v>17</v>
      </c>
      <c r="F657" s="36" t="s">
        <v>19</v>
      </c>
      <c r="G657" s="36">
        <v>999932382</v>
      </c>
      <c r="H657" s="36" t="s">
        <v>18</v>
      </c>
      <c r="I657" s="34">
        <f>((L657)-J657)+T657</f>
        <v>60</v>
      </c>
      <c r="J657" s="36"/>
      <c r="K657" s="35"/>
      <c r="L657" s="34">
        <f>SUM(N657,O657,P657,Q657,R657,M657)</f>
        <v>0</v>
      </c>
      <c r="M657" s="34">
        <f>AJ657</f>
        <v>0</v>
      </c>
      <c r="N657" s="34">
        <f>SUM(AI657)</f>
        <v>0</v>
      </c>
      <c r="O657" s="34">
        <f>0</f>
        <v>0</v>
      </c>
      <c r="P657" s="34">
        <v>0</v>
      </c>
      <c r="Q657" s="34">
        <v>0</v>
      </c>
      <c r="R657" s="34">
        <f>AH657</f>
        <v>0</v>
      </c>
      <c r="S657" s="122"/>
      <c r="T657" s="41">
        <f>SUM(U657,AA657)</f>
        <v>60</v>
      </c>
      <c r="U657" s="41">
        <f>IF(SUM(V657:Y657)&gt;=250, 250,SUM(V657:Y657))</f>
        <v>60</v>
      </c>
      <c r="V657" s="41">
        <v>0</v>
      </c>
      <c r="W657" s="41">
        <v>0</v>
      </c>
      <c r="X657" s="41">
        <f>SUM(AL657,AN657,BO657,BS657)</f>
        <v>0</v>
      </c>
      <c r="Y657" s="41">
        <f>SUM(AO657:BN657)</f>
        <v>60</v>
      </c>
      <c r="Z657" s="41">
        <f>COUNTIF(AO657:BN657, "&gt;0")</f>
        <v>1</v>
      </c>
      <c r="AA657" s="41">
        <f>SUM(AB657:AF657)</f>
        <v>0</v>
      </c>
      <c r="AB657" s="41">
        <f>BP657+BQ657</f>
        <v>0</v>
      </c>
      <c r="AC657" s="41">
        <v>0</v>
      </c>
      <c r="AD657" s="41">
        <v>0</v>
      </c>
      <c r="AE657" s="41">
        <f>SUM(BR657)</f>
        <v>0</v>
      </c>
      <c r="AF657" s="41">
        <f>SUM(AM657)</f>
        <v>0</v>
      </c>
      <c r="AG657" s="122"/>
      <c r="AH657" s="36">
        <v>0</v>
      </c>
      <c r="AI657" s="36">
        <v>0</v>
      </c>
      <c r="AJ657" s="36">
        <v>0</v>
      </c>
      <c r="AK657" s="121"/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14">
        <v>0</v>
      </c>
      <c r="AR657" s="1">
        <v>0</v>
      </c>
      <c r="AS657" s="114">
        <v>0</v>
      </c>
      <c r="AT657" s="114">
        <v>0</v>
      </c>
      <c r="AU657" s="114">
        <v>0</v>
      </c>
      <c r="AV657" s="114">
        <v>0</v>
      </c>
      <c r="AW657" s="114">
        <v>0</v>
      </c>
      <c r="AX657" s="114">
        <v>0</v>
      </c>
      <c r="AY657" s="114">
        <v>0</v>
      </c>
      <c r="AZ657" s="114">
        <v>0</v>
      </c>
      <c r="BA657" s="114">
        <v>0</v>
      </c>
      <c r="BB657" s="114">
        <v>0</v>
      </c>
      <c r="BC657" s="114">
        <v>0</v>
      </c>
      <c r="BD657" s="115">
        <v>0</v>
      </c>
      <c r="BE657" s="114">
        <v>0</v>
      </c>
      <c r="BF657" s="114">
        <v>0</v>
      </c>
      <c r="BG657" s="114">
        <v>60</v>
      </c>
      <c r="BH657" s="114">
        <v>0</v>
      </c>
      <c r="BI657" s="114">
        <v>0</v>
      </c>
      <c r="BJ657" s="114">
        <v>0</v>
      </c>
      <c r="BK657" s="114">
        <v>0</v>
      </c>
      <c r="BL657" s="114">
        <v>0</v>
      </c>
      <c r="BM657" s="114">
        <v>0</v>
      </c>
      <c r="BN657" s="114">
        <v>0</v>
      </c>
      <c r="BO657" s="114">
        <v>0</v>
      </c>
      <c r="BP657" s="114">
        <v>0</v>
      </c>
      <c r="BQ657" s="114">
        <v>0</v>
      </c>
      <c r="BR657" s="114">
        <v>0</v>
      </c>
      <c r="BS657" s="114">
        <v>0</v>
      </c>
    </row>
    <row r="658" spans="1:71" s="1" customFormat="1" ht="15" x14ac:dyDescent="0.25">
      <c r="A658" s="1" t="str">
        <f>CONCATENATE(G658,"-",F658,"-",H658)</f>
        <v>999934515-Green-Cadet</v>
      </c>
      <c r="B658" s="1" t="str">
        <f>CONCATENATE(G658,"-",H658)</f>
        <v>999934515-Cadet</v>
      </c>
      <c r="C658" s="36" t="s">
        <v>188</v>
      </c>
      <c r="D658" s="36" t="s">
        <v>2215</v>
      </c>
      <c r="E658" s="36" t="s">
        <v>17</v>
      </c>
      <c r="F658" s="41" t="s">
        <v>19</v>
      </c>
      <c r="G658" s="128">
        <v>999934515</v>
      </c>
      <c r="H658" s="41" t="s">
        <v>18</v>
      </c>
      <c r="I658" s="34">
        <f>((L658)-J658)+T658</f>
        <v>60</v>
      </c>
      <c r="J658" s="36"/>
      <c r="K658" s="35"/>
      <c r="L658" s="34">
        <f>SUM(N658,O658,P658,Q658,R658,M658)</f>
        <v>0</v>
      </c>
      <c r="M658" s="34">
        <f>AJ658</f>
        <v>0</v>
      </c>
      <c r="N658" s="34">
        <f>SUM(AI658)</f>
        <v>0</v>
      </c>
      <c r="O658" s="34">
        <f>0</f>
        <v>0</v>
      </c>
      <c r="P658" s="34">
        <v>0</v>
      </c>
      <c r="Q658" s="34">
        <v>0</v>
      </c>
      <c r="R658" s="34">
        <f>AH658</f>
        <v>0</v>
      </c>
      <c r="S658" s="122"/>
      <c r="T658" s="41">
        <f>SUM(U658,AA658)</f>
        <v>60</v>
      </c>
      <c r="U658" s="41">
        <f>IF(SUM(V658:Y658)&gt;=250, 250,SUM(V658:Y658))</f>
        <v>60</v>
      </c>
      <c r="V658" s="41">
        <v>0</v>
      </c>
      <c r="W658" s="41">
        <v>0</v>
      </c>
      <c r="X658" s="41">
        <f>SUM(AL658,AN658,BO658,BS658)</f>
        <v>0</v>
      </c>
      <c r="Y658" s="41">
        <f>SUM(AO658:BN658)</f>
        <v>60</v>
      </c>
      <c r="Z658" s="41">
        <f>COUNTIF(AO658:BN658, "&gt;0")</f>
        <v>1</v>
      </c>
      <c r="AA658" s="41">
        <f>SUM(AB658:AF658)</f>
        <v>0</v>
      </c>
      <c r="AB658" s="41">
        <f>BP658+BQ658</f>
        <v>0</v>
      </c>
      <c r="AC658" s="41">
        <v>0</v>
      </c>
      <c r="AD658" s="41">
        <v>0</v>
      </c>
      <c r="AE658" s="41">
        <f>SUM(BR658)</f>
        <v>0</v>
      </c>
      <c r="AF658" s="41">
        <f>SUM(AM658)</f>
        <v>0</v>
      </c>
      <c r="AG658" s="122"/>
      <c r="AH658" s="36">
        <v>0</v>
      </c>
      <c r="AI658" s="126">
        <v>0</v>
      </c>
      <c r="AJ658" s="36">
        <v>0</v>
      </c>
      <c r="AK658" s="121"/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14">
        <v>0</v>
      </c>
      <c r="AR658" s="1">
        <v>0</v>
      </c>
      <c r="AS658" s="114">
        <v>60</v>
      </c>
      <c r="AT658" s="114">
        <v>0</v>
      </c>
      <c r="AU658" s="114">
        <v>0</v>
      </c>
      <c r="AV658" s="114">
        <v>0</v>
      </c>
      <c r="AW658" s="114">
        <v>0</v>
      </c>
      <c r="AX658" s="114">
        <v>0</v>
      </c>
      <c r="AY658" s="114">
        <v>0</v>
      </c>
      <c r="AZ658" s="114">
        <v>0</v>
      </c>
      <c r="BA658" s="114">
        <v>0</v>
      </c>
      <c r="BB658" s="114">
        <v>0</v>
      </c>
      <c r="BC658" s="114">
        <v>0</v>
      </c>
      <c r="BD658" s="115">
        <v>0</v>
      </c>
      <c r="BE658" s="114">
        <v>0</v>
      </c>
      <c r="BF658" s="114">
        <v>0</v>
      </c>
      <c r="BG658" s="114">
        <v>0</v>
      </c>
      <c r="BH658" s="114">
        <v>0</v>
      </c>
      <c r="BI658" s="114">
        <v>0</v>
      </c>
      <c r="BJ658" s="114">
        <v>0</v>
      </c>
      <c r="BK658" s="114">
        <v>0</v>
      </c>
      <c r="BL658" s="114">
        <v>0</v>
      </c>
      <c r="BM658" s="114">
        <v>0</v>
      </c>
      <c r="BN658" s="114">
        <v>0</v>
      </c>
      <c r="BO658" s="114">
        <v>0</v>
      </c>
      <c r="BP658" s="114">
        <v>0</v>
      </c>
      <c r="BQ658" s="114">
        <v>0</v>
      </c>
      <c r="BR658" s="114">
        <v>0</v>
      </c>
      <c r="BS658" s="114">
        <v>0</v>
      </c>
    </row>
    <row r="659" spans="1:71" s="1" customFormat="1" ht="15" x14ac:dyDescent="0.25">
      <c r="A659" s="1" t="str">
        <f>CONCATENATE(G659,"-",F659,"-",H659)</f>
        <v>999925269-Green-Cadet</v>
      </c>
      <c r="B659" s="1" t="str">
        <f>CONCATENATE(G659,"-",H659)</f>
        <v>999925269-Cadet</v>
      </c>
      <c r="C659" s="36" t="s">
        <v>2159</v>
      </c>
      <c r="D659" s="36" t="s">
        <v>2160</v>
      </c>
      <c r="E659" s="36" t="s">
        <v>17</v>
      </c>
      <c r="F659" s="41" t="s">
        <v>19</v>
      </c>
      <c r="G659" s="128">
        <v>999925269</v>
      </c>
      <c r="H659" s="41" t="s">
        <v>18</v>
      </c>
      <c r="I659" s="34">
        <f>((L659)-J659)+T659</f>
        <v>45</v>
      </c>
      <c r="J659" s="36"/>
      <c r="K659" s="37"/>
      <c r="L659" s="34">
        <f>SUM(N659,O659,P659,Q659,R659,M659)</f>
        <v>0</v>
      </c>
      <c r="M659" s="34">
        <f>AJ659</f>
        <v>0</v>
      </c>
      <c r="N659" s="34">
        <f>SUM(AI659)</f>
        <v>0</v>
      </c>
      <c r="O659" s="34">
        <f>0</f>
        <v>0</v>
      </c>
      <c r="P659" s="34">
        <v>0</v>
      </c>
      <c r="Q659" s="34">
        <v>0</v>
      </c>
      <c r="R659" s="34">
        <f>AH659</f>
        <v>0</v>
      </c>
      <c r="S659" s="122"/>
      <c r="T659" s="41">
        <f>SUM(U659,AA659)</f>
        <v>45</v>
      </c>
      <c r="U659" s="41">
        <f>IF(SUM(V659:Y659)&gt;=250, 250,SUM(V659:Y659))</f>
        <v>45</v>
      </c>
      <c r="V659" s="41">
        <v>0</v>
      </c>
      <c r="W659" s="41">
        <v>0</v>
      </c>
      <c r="X659" s="41">
        <f>SUM(AL659,AN659,BO659,BS659)</f>
        <v>0</v>
      </c>
      <c r="Y659" s="41">
        <f>SUM(AO659:BN659)</f>
        <v>45</v>
      </c>
      <c r="Z659" s="41">
        <f>COUNTIF(AO659:BN659, "&gt;0")</f>
        <v>1</v>
      </c>
      <c r="AA659" s="41">
        <f>SUM(AB659:AF659)</f>
        <v>0</v>
      </c>
      <c r="AB659" s="41">
        <f>BP659+BQ659</f>
        <v>0</v>
      </c>
      <c r="AC659" s="41">
        <v>0</v>
      </c>
      <c r="AD659" s="41">
        <v>0</v>
      </c>
      <c r="AE659" s="41">
        <f>SUM(BR659)</f>
        <v>0</v>
      </c>
      <c r="AF659" s="41">
        <f>SUM(AM659)</f>
        <v>0</v>
      </c>
      <c r="AG659" s="122"/>
      <c r="AH659" s="36">
        <v>0</v>
      </c>
      <c r="AI659" s="36">
        <v>0</v>
      </c>
      <c r="AJ659" s="36">
        <v>0</v>
      </c>
      <c r="AK659" s="37">
        <v>0</v>
      </c>
      <c r="AL659" s="36">
        <v>0</v>
      </c>
      <c r="AM659" s="36">
        <v>0</v>
      </c>
      <c r="AN659" s="36">
        <v>0</v>
      </c>
      <c r="AO659" s="36">
        <v>0</v>
      </c>
      <c r="AP659" s="36">
        <v>0</v>
      </c>
      <c r="AQ659" s="114">
        <v>45</v>
      </c>
      <c r="AR659" s="1">
        <v>0</v>
      </c>
      <c r="AS659" s="114">
        <v>0</v>
      </c>
      <c r="AT659" s="114">
        <v>0</v>
      </c>
      <c r="AU659" s="114">
        <v>0</v>
      </c>
      <c r="AV659" s="114">
        <v>0</v>
      </c>
      <c r="AW659" s="114">
        <v>0</v>
      </c>
      <c r="AX659" s="114">
        <v>0</v>
      </c>
      <c r="AY659" s="114">
        <v>0</v>
      </c>
      <c r="AZ659" s="114">
        <v>0</v>
      </c>
      <c r="BA659" s="114">
        <v>0</v>
      </c>
      <c r="BB659" s="114">
        <v>0</v>
      </c>
      <c r="BC659" s="114">
        <v>0</v>
      </c>
      <c r="BD659" s="115">
        <v>0</v>
      </c>
      <c r="BE659" s="114">
        <v>0</v>
      </c>
      <c r="BF659" s="114">
        <v>0</v>
      </c>
      <c r="BG659" s="114">
        <v>0</v>
      </c>
      <c r="BH659" s="114">
        <v>0</v>
      </c>
      <c r="BI659" s="114">
        <v>0</v>
      </c>
      <c r="BJ659" s="114">
        <v>0</v>
      </c>
      <c r="BK659" s="114">
        <v>0</v>
      </c>
      <c r="BL659" s="114">
        <v>0</v>
      </c>
      <c r="BM659" s="114">
        <v>0</v>
      </c>
      <c r="BN659" s="114">
        <v>0</v>
      </c>
      <c r="BO659" s="114">
        <v>0</v>
      </c>
      <c r="BP659" s="114">
        <v>0</v>
      </c>
      <c r="BQ659" s="114">
        <v>0</v>
      </c>
      <c r="BR659" s="114">
        <v>0</v>
      </c>
      <c r="BS659" s="114">
        <v>0</v>
      </c>
    </row>
    <row r="660" spans="1:71" s="1" customFormat="1" ht="15" x14ac:dyDescent="0.25">
      <c r="A660" s="1" t="str">
        <f>CONCATENATE(G660,"-",F660,"-",H660)</f>
        <v>999934152-Green-Cadet</v>
      </c>
      <c r="B660" s="1" t="str">
        <f>CONCATENATE(G660,"-",H660)</f>
        <v>999934152-Cadet</v>
      </c>
      <c r="C660" s="36" t="s">
        <v>2664</v>
      </c>
      <c r="D660" s="36" t="s">
        <v>2665</v>
      </c>
      <c r="E660" s="36" t="s">
        <v>17</v>
      </c>
      <c r="F660" s="36" t="s">
        <v>19</v>
      </c>
      <c r="G660" s="36">
        <v>999934152</v>
      </c>
      <c r="H660" s="36" t="s">
        <v>18</v>
      </c>
      <c r="I660" s="34">
        <f>((L660)-J660)+T660</f>
        <v>45</v>
      </c>
      <c r="J660" s="36"/>
      <c r="K660" s="35"/>
      <c r="L660" s="34">
        <f>SUM(N660,O660,P660,Q660,R660,M660)</f>
        <v>0</v>
      </c>
      <c r="M660" s="34">
        <f>AJ660</f>
        <v>0</v>
      </c>
      <c r="N660" s="34">
        <f>SUM(AI660)</f>
        <v>0</v>
      </c>
      <c r="O660" s="34">
        <f>0</f>
        <v>0</v>
      </c>
      <c r="P660" s="34">
        <v>0</v>
      </c>
      <c r="Q660" s="34">
        <v>0</v>
      </c>
      <c r="R660" s="34">
        <f>AH660</f>
        <v>0</v>
      </c>
      <c r="S660" s="122"/>
      <c r="T660" s="41">
        <f>SUM(U660,AA660)</f>
        <v>45</v>
      </c>
      <c r="U660" s="41">
        <f>IF(SUM(V660:Y660)&gt;=250, 250,SUM(V660:Y660))</f>
        <v>45</v>
      </c>
      <c r="V660" s="41">
        <v>0</v>
      </c>
      <c r="W660" s="41">
        <v>0</v>
      </c>
      <c r="X660" s="41">
        <f>SUM(AL660,AN660,BO660,BS660)</f>
        <v>0</v>
      </c>
      <c r="Y660" s="41">
        <f>SUM(AO660:BN660)</f>
        <v>45</v>
      </c>
      <c r="Z660" s="41">
        <f>COUNTIF(AO660:BN660, "&gt;0")</f>
        <v>1</v>
      </c>
      <c r="AA660" s="41">
        <f>SUM(AB660:AF660)</f>
        <v>0</v>
      </c>
      <c r="AB660" s="41">
        <f>BP660+BQ660</f>
        <v>0</v>
      </c>
      <c r="AC660" s="41">
        <v>0</v>
      </c>
      <c r="AD660" s="41">
        <v>0</v>
      </c>
      <c r="AE660" s="41">
        <f>SUM(BR660)</f>
        <v>0</v>
      </c>
      <c r="AF660" s="41">
        <f>SUM(AM660)</f>
        <v>0</v>
      </c>
      <c r="AG660" s="122"/>
      <c r="AH660" s="36">
        <v>0</v>
      </c>
      <c r="AI660" s="126">
        <v>0</v>
      </c>
      <c r="AJ660" s="36">
        <v>0</v>
      </c>
      <c r="AK660" s="121"/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14">
        <v>0</v>
      </c>
      <c r="AR660" s="1">
        <v>0</v>
      </c>
      <c r="AS660" s="114">
        <v>0</v>
      </c>
      <c r="AT660" s="114">
        <v>0</v>
      </c>
      <c r="AU660" s="114">
        <v>0</v>
      </c>
      <c r="AV660" s="114">
        <v>0</v>
      </c>
      <c r="AW660" s="114">
        <v>0</v>
      </c>
      <c r="AX660" s="114">
        <v>0</v>
      </c>
      <c r="AY660" s="114">
        <v>0</v>
      </c>
      <c r="AZ660" s="114">
        <v>45</v>
      </c>
      <c r="BA660" s="114">
        <v>0</v>
      </c>
      <c r="BB660" s="114">
        <v>0</v>
      </c>
      <c r="BC660" s="114">
        <v>0</v>
      </c>
      <c r="BD660" s="115">
        <v>0</v>
      </c>
      <c r="BE660" s="114">
        <v>0</v>
      </c>
      <c r="BF660" s="114">
        <v>0</v>
      </c>
      <c r="BG660" s="114">
        <v>0</v>
      </c>
      <c r="BH660" s="114">
        <v>0</v>
      </c>
      <c r="BI660" s="114">
        <v>0</v>
      </c>
      <c r="BJ660" s="114">
        <v>0</v>
      </c>
      <c r="BK660" s="114">
        <v>0</v>
      </c>
      <c r="BL660" s="114">
        <v>0</v>
      </c>
      <c r="BM660" s="114">
        <v>0</v>
      </c>
      <c r="BN660" s="114">
        <v>0</v>
      </c>
      <c r="BO660" s="114">
        <v>0</v>
      </c>
      <c r="BP660" s="114">
        <v>0</v>
      </c>
      <c r="BQ660" s="114">
        <v>0</v>
      </c>
      <c r="BR660" s="114">
        <v>0</v>
      </c>
      <c r="BS660" s="114">
        <v>0</v>
      </c>
    </row>
    <row r="661" spans="1:71" s="1" customFormat="1" ht="15" x14ac:dyDescent="0.25">
      <c r="A661" s="1" t="str">
        <f>CONCATENATE(G661,"-",F661,"-",H661)</f>
        <v>999935202-Green-Cadet</v>
      </c>
      <c r="B661" s="1" t="str">
        <f>CONCATENATE(G661,"-",H661)</f>
        <v>999935202-Cadet</v>
      </c>
      <c r="C661" s="36" t="s">
        <v>3057</v>
      </c>
      <c r="D661" s="36" t="s">
        <v>3058</v>
      </c>
      <c r="E661" s="36" t="s">
        <v>17</v>
      </c>
      <c r="F661" s="36" t="s">
        <v>19</v>
      </c>
      <c r="G661" s="36">
        <v>999935202</v>
      </c>
      <c r="H661" s="36" t="s">
        <v>18</v>
      </c>
      <c r="I661" s="34">
        <f>((L661)-J661)+T661</f>
        <v>45</v>
      </c>
      <c r="J661" s="36"/>
      <c r="K661" s="35"/>
      <c r="L661" s="34">
        <f>SUM(N661,O661,P661,Q661,R661,M661)</f>
        <v>0</v>
      </c>
      <c r="M661" s="34">
        <f>AJ661</f>
        <v>0</v>
      </c>
      <c r="N661" s="34">
        <f>SUM(AI661)</f>
        <v>0</v>
      </c>
      <c r="O661" s="34">
        <f>0</f>
        <v>0</v>
      </c>
      <c r="P661" s="34">
        <v>0</v>
      </c>
      <c r="Q661" s="34">
        <v>0</v>
      </c>
      <c r="R661" s="34">
        <f>AH661</f>
        <v>0</v>
      </c>
      <c r="S661" s="122"/>
      <c r="T661" s="41">
        <f>SUM(U661,AA661)</f>
        <v>45</v>
      </c>
      <c r="U661" s="41">
        <f>IF(SUM(V661:Y661)&gt;=250, 250,SUM(V661:Y661))</f>
        <v>45</v>
      </c>
      <c r="V661" s="41">
        <v>0</v>
      </c>
      <c r="W661" s="41">
        <v>0</v>
      </c>
      <c r="X661" s="41">
        <f>SUM(AL661,AN661,BO661,BS661)</f>
        <v>0</v>
      </c>
      <c r="Y661" s="41">
        <f>SUM(AO661:BN661)</f>
        <v>45</v>
      </c>
      <c r="Z661" s="41">
        <f>COUNTIF(AO661:BN661, "&gt;0")</f>
        <v>1</v>
      </c>
      <c r="AA661" s="41">
        <f>SUM(AB661:AF661)</f>
        <v>0</v>
      </c>
      <c r="AB661" s="41">
        <f>BP661+BQ661</f>
        <v>0</v>
      </c>
      <c r="AC661" s="41">
        <v>0</v>
      </c>
      <c r="AD661" s="41">
        <v>0</v>
      </c>
      <c r="AE661" s="41">
        <f>SUM(BR661)</f>
        <v>0</v>
      </c>
      <c r="AF661" s="41">
        <f>SUM(AM661)</f>
        <v>0</v>
      </c>
      <c r="AG661" s="122"/>
      <c r="AH661" s="36">
        <v>0</v>
      </c>
      <c r="AI661" s="126">
        <v>0</v>
      </c>
      <c r="AJ661" s="36">
        <v>0</v>
      </c>
      <c r="AK661" s="121"/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14">
        <v>0</v>
      </c>
      <c r="AR661" s="1">
        <v>0</v>
      </c>
      <c r="AS661" s="114">
        <v>0</v>
      </c>
      <c r="AT661" s="114">
        <v>0</v>
      </c>
      <c r="AU661" s="114">
        <v>0</v>
      </c>
      <c r="AV661" s="114">
        <v>0</v>
      </c>
      <c r="AW661" s="114">
        <v>0</v>
      </c>
      <c r="AX661" s="114">
        <v>0</v>
      </c>
      <c r="AY661" s="114">
        <v>0</v>
      </c>
      <c r="AZ661" s="114">
        <v>0</v>
      </c>
      <c r="BA661" s="114">
        <v>0</v>
      </c>
      <c r="BB661" s="114">
        <v>0</v>
      </c>
      <c r="BC661" s="114">
        <v>0</v>
      </c>
      <c r="BD661" s="115">
        <v>0</v>
      </c>
      <c r="BE661" s="114">
        <v>0</v>
      </c>
      <c r="BF661" s="114">
        <v>0</v>
      </c>
      <c r="BG661" s="114">
        <v>0</v>
      </c>
      <c r="BH661" s="114">
        <v>45</v>
      </c>
      <c r="BI661" s="114">
        <v>0</v>
      </c>
      <c r="BJ661" s="114">
        <v>0</v>
      </c>
      <c r="BK661" s="114">
        <v>0</v>
      </c>
      <c r="BL661" s="114">
        <v>0</v>
      </c>
      <c r="BM661" s="114">
        <v>0</v>
      </c>
      <c r="BN661" s="114">
        <v>0</v>
      </c>
      <c r="BO661" s="114">
        <v>0</v>
      </c>
      <c r="BP661" s="114">
        <v>0</v>
      </c>
      <c r="BQ661" s="114">
        <v>0</v>
      </c>
      <c r="BR661" s="114">
        <v>0</v>
      </c>
      <c r="BS661" s="114">
        <v>0</v>
      </c>
    </row>
    <row r="662" spans="1:71" s="1" customFormat="1" ht="15" x14ac:dyDescent="0.25">
      <c r="A662" s="1" t="str">
        <f>CONCATENATE(G662,"-",F662,"-",H662)</f>
        <v>999933678-Yellow-Cadet</v>
      </c>
      <c r="B662" s="1" t="str">
        <f>CONCATENATE(G662,"-",H662)</f>
        <v>999933678-Cadet</v>
      </c>
      <c r="C662" s="36" t="s">
        <v>2047</v>
      </c>
      <c r="D662" s="36" t="s">
        <v>2048</v>
      </c>
      <c r="E662" s="36" t="s">
        <v>17</v>
      </c>
      <c r="F662" s="36" t="s">
        <v>21</v>
      </c>
      <c r="G662" s="128">
        <v>999933678</v>
      </c>
      <c r="H662" s="41" t="s">
        <v>18</v>
      </c>
      <c r="I662" s="34">
        <f>((L662)-J662)+T662</f>
        <v>870</v>
      </c>
      <c r="J662" s="34">
        <f>L662/2</f>
        <v>0</v>
      </c>
      <c r="K662" s="37"/>
      <c r="L662" s="34">
        <f>SUM(N662,O662,P662,Q662,R662,M662)</f>
        <v>0</v>
      </c>
      <c r="M662" s="34">
        <f>AJ662</f>
        <v>0</v>
      </c>
      <c r="N662" s="34">
        <f>SUM(AI662)</f>
        <v>0</v>
      </c>
      <c r="O662" s="34">
        <f>0</f>
        <v>0</v>
      </c>
      <c r="P662" s="34">
        <v>0</v>
      </c>
      <c r="Q662" s="34">
        <v>0</v>
      </c>
      <c r="R662" s="34">
        <f>AH662</f>
        <v>0</v>
      </c>
      <c r="S662" s="122"/>
      <c r="T662" s="41">
        <f>SUM(U662,AA662)</f>
        <v>870</v>
      </c>
      <c r="U662" s="41">
        <f>IF(SUM(V662:Y662)&gt;=250, 250,SUM(V662:Y662))</f>
        <v>120</v>
      </c>
      <c r="V662" s="41">
        <v>0</v>
      </c>
      <c r="W662" s="41">
        <v>0</v>
      </c>
      <c r="X662" s="41">
        <f>SUM(AL662,AN662,BO662,BS662)</f>
        <v>0</v>
      </c>
      <c r="Y662" s="41">
        <f>SUM(AO662:BN662)-60</f>
        <v>120</v>
      </c>
      <c r="Z662" s="41">
        <f>COUNTIF(AO662:BN662, "&gt;0")</f>
        <v>3</v>
      </c>
      <c r="AA662" s="41">
        <f>SUM(AB662:AF662)</f>
        <v>750</v>
      </c>
      <c r="AB662" s="41">
        <f>BP662+BQ662</f>
        <v>300</v>
      </c>
      <c r="AC662" s="41">
        <v>0</v>
      </c>
      <c r="AD662" s="41">
        <v>0</v>
      </c>
      <c r="AE662" s="41">
        <f>SUM(BR662)</f>
        <v>450</v>
      </c>
      <c r="AF662" s="41">
        <f>SUM(AM662)</f>
        <v>0</v>
      </c>
      <c r="AG662" s="122"/>
      <c r="AH662" s="36">
        <v>0</v>
      </c>
      <c r="AI662" s="126">
        <v>0</v>
      </c>
      <c r="AJ662" s="36">
        <v>0</v>
      </c>
      <c r="AK662" s="37"/>
      <c r="AL662" s="1">
        <v>0</v>
      </c>
      <c r="AM662" s="1">
        <v>0</v>
      </c>
      <c r="AN662" s="1">
        <v>0</v>
      </c>
      <c r="AO662" s="1">
        <v>0</v>
      </c>
      <c r="AP662" s="1">
        <v>60</v>
      </c>
      <c r="AQ662" s="114">
        <v>0</v>
      </c>
      <c r="AR662" s="1">
        <v>0</v>
      </c>
      <c r="AS662" s="114">
        <v>0</v>
      </c>
      <c r="AT662" s="114">
        <v>0</v>
      </c>
      <c r="AU662" s="114">
        <v>0</v>
      </c>
      <c r="AV662" s="114">
        <v>0</v>
      </c>
      <c r="AW662" s="114">
        <v>0</v>
      </c>
      <c r="AX662" s="114">
        <v>0</v>
      </c>
      <c r="AY662" s="114">
        <v>0</v>
      </c>
      <c r="AZ662" s="114">
        <v>0</v>
      </c>
      <c r="BA662" s="114">
        <v>60</v>
      </c>
      <c r="BB662" s="114">
        <v>0</v>
      </c>
      <c r="BC662" s="114">
        <v>0</v>
      </c>
      <c r="BD662" s="115">
        <v>60</v>
      </c>
      <c r="BE662" s="114">
        <v>0</v>
      </c>
      <c r="BF662" s="114">
        <v>0</v>
      </c>
      <c r="BG662" s="114">
        <v>0</v>
      </c>
      <c r="BH662" s="114">
        <v>0</v>
      </c>
      <c r="BI662" s="114">
        <v>0</v>
      </c>
      <c r="BJ662" s="114">
        <v>0</v>
      </c>
      <c r="BK662" s="114">
        <v>0</v>
      </c>
      <c r="BL662" s="114">
        <v>0</v>
      </c>
      <c r="BM662" s="114">
        <v>0</v>
      </c>
      <c r="BN662" s="114">
        <v>0</v>
      </c>
      <c r="BO662" s="114">
        <v>0</v>
      </c>
      <c r="BP662" s="114">
        <v>300</v>
      </c>
      <c r="BQ662" s="114">
        <v>0</v>
      </c>
      <c r="BR662" s="114">
        <v>450</v>
      </c>
      <c r="BS662" s="114">
        <v>0</v>
      </c>
    </row>
    <row r="663" spans="1:71" s="1" customFormat="1" ht="15" x14ac:dyDescent="0.25">
      <c r="A663" s="1" t="str">
        <f>CONCATENATE(G663,"-",F663,"-",H663)</f>
        <v>999933856-Yellow-Cadet</v>
      </c>
      <c r="B663" s="1" t="str">
        <f>CONCATENATE(G663,"-",H663)</f>
        <v>999933856-Cadet</v>
      </c>
      <c r="C663" s="36" t="s">
        <v>232</v>
      </c>
      <c r="D663" s="36" t="s">
        <v>50</v>
      </c>
      <c r="E663" s="36" t="s">
        <v>17</v>
      </c>
      <c r="F663" s="36" t="s">
        <v>21</v>
      </c>
      <c r="G663" s="128">
        <v>999933856</v>
      </c>
      <c r="H663" s="41" t="s">
        <v>18</v>
      </c>
      <c r="I663" s="34">
        <f>((L663)-J663)+T663</f>
        <v>660</v>
      </c>
      <c r="J663" s="36"/>
      <c r="K663" s="35"/>
      <c r="L663" s="34">
        <f>SUM(N663,O663,P663,Q663,R663,M663)</f>
        <v>0</v>
      </c>
      <c r="M663" s="34">
        <f>AJ663</f>
        <v>0</v>
      </c>
      <c r="N663" s="34">
        <f>SUM(AI663)</f>
        <v>0</v>
      </c>
      <c r="O663" s="34">
        <f>0</f>
        <v>0</v>
      </c>
      <c r="P663" s="34">
        <v>0</v>
      </c>
      <c r="Q663" s="34">
        <v>0</v>
      </c>
      <c r="R663" s="34">
        <f>AH663</f>
        <v>0</v>
      </c>
      <c r="S663" s="122"/>
      <c r="T663" s="41">
        <f>SUM(U663,AA663)</f>
        <v>660</v>
      </c>
      <c r="U663" s="41">
        <f>IF(SUM(V663:Y663)&gt;=250, 250,SUM(V663:Y663))</f>
        <v>60</v>
      </c>
      <c r="V663" s="41">
        <v>0</v>
      </c>
      <c r="W663" s="41">
        <v>0</v>
      </c>
      <c r="X663" s="41">
        <f>SUM(AL663,AN663,BO663,BS663)</f>
        <v>0</v>
      </c>
      <c r="Y663" s="41">
        <f>SUM(AO663:BN663)</f>
        <v>60</v>
      </c>
      <c r="Z663" s="41">
        <f>COUNTIF(AO663:BN663, "&gt;0")</f>
        <v>1</v>
      </c>
      <c r="AA663" s="41">
        <f>SUM(AB663:AF663)</f>
        <v>600</v>
      </c>
      <c r="AB663" s="41">
        <f>BP663+BQ663</f>
        <v>0</v>
      </c>
      <c r="AC663" s="41">
        <v>0</v>
      </c>
      <c r="AD663" s="41">
        <v>0</v>
      </c>
      <c r="AE663" s="41">
        <f>SUM(BR663)</f>
        <v>600</v>
      </c>
      <c r="AF663" s="41">
        <f>SUM(AM663)</f>
        <v>0</v>
      </c>
      <c r="AG663" s="122"/>
      <c r="AH663" s="36">
        <v>0</v>
      </c>
      <c r="AI663" s="126">
        <v>0</v>
      </c>
      <c r="AJ663" s="36">
        <v>0</v>
      </c>
      <c r="AK663" s="121"/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14">
        <v>0</v>
      </c>
      <c r="AR663" s="1">
        <v>60</v>
      </c>
      <c r="AS663" s="114">
        <v>0</v>
      </c>
      <c r="AT663" s="114">
        <v>0</v>
      </c>
      <c r="AU663" s="114">
        <v>0</v>
      </c>
      <c r="AV663" s="114">
        <v>0</v>
      </c>
      <c r="AW663" s="114">
        <v>0</v>
      </c>
      <c r="AX663" s="114">
        <v>0</v>
      </c>
      <c r="AY663" s="114">
        <v>0</v>
      </c>
      <c r="AZ663" s="114">
        <v>0</v>
      </c>
      <c r="BA663" s="114">
        <v>0</v>
      </c>
      <c r="BB663" s="114">
        <v>0</v>
      </c>
      <c r="BC663" s="114">
        <v>0</v>
      </c>
      <c r="BD663" s="115">
        <v>0</v>
      </c>
      <c r="BE663" s="114">
        <v>0</v>
      </c>
      <c r="BF663" s="114">
        <v>0</v>
      </c>
      <c r="BG663" s="114">
        <v>0</v>
      </c>
      <c r="BH663" s="114">
        <v>0</v>
      </c>
      <c r="BI663" s="114">
        <v>0</v>
      </c>
      <c r="BJ663" s="114">
        <v>0</v>
      </c>
      <c r="BK663" s="114">
        <v>0</v>
      </c>
      <c r="BL663" s="114">
        <v>0</v>
      </c>
      <c r="BM663" s="114">
        <v>0</v>
      </c>
      <c r="BN663" s="114">
        <v>0</v>
      </c>
      <c r="BO663" s="114">
        <v>0</v>
      </c>
      <c r="BP663" s="114">
        <v>0</v>
      </c>
      <c r="BQ663" s="114">
        <v>0</v>
      </c>
      <c r="BR663" s="114">
        <v>600</v>
      </c>
      <c r="BS663" s="114">
        <v>0</v>
      </c>
    </row>
    <row r="664" spans="1:71" s="1" customFormat="1" ht="15" x14ac:dyDescent="0.25">
      <c r="A664" s="1" t="str">
        <f>CONCATENATE(G664,"-",F664,"-",H664)</f>
        <v>999934264-Yellow-Cadet</v>
      </c>
      <c r="B664" s="1" t="str">
        <f>CONCATENATE(G664,"-",H664)</f>
        <v>999934264-Cadet</v>
      </c>
      <c r="C664" s="36" t="s">
        <v>2006</v>
      </c>
      <c r="D664" s="36" t="s">
        <v>2007</v>
      </c>
      <c r="E664" s="36" t="s">
        <v>17</v>
      </c>
      <c r="F664" s="36" t="s">
        <v>21</v>
      </c>
      <c r="G664" s="128">
        <v>999934264</v>
      </c>
      <c r="H664" s="41" t="s">
        <v>18</v>
      </c>
      <c r="I664" s="34">
        <f>((L664)-J664)+T664</f>
        <v>578</v>
      </c>
      <c r="J664" s="34">
        <f>L664/2</f>
        <v>0</v>
      </c>
      <c r="K664" s="37"/>
      <c r="L664" s="34">
        <f>SUM(N664,O664,P664,Q664,R664,M664)</f>
        <v>0</v>
      </c>
      <c r="M664" s="34">
        <f>AJ664</f>
        <v>0</v>
      </c>
      <c r="N664" s="34">
        <f>SUM(AI664)</f>
        <v>0</v>
      </c>
      <c r="O664" s="34">
        <f>0</f>
        <v>0</v>
      </c>
      <c r="P664" s="34">
        <v>0</v>
      </c>
      <c r="Q664" s="34">
        <v>0</v>
      </c>
      <c r="R664" s="34">
        <f>AH664</f>
        <v>0</v>
      </c>
      <c r="S664" s="122"/>
      <c r="T664" s="41">
        <f>SUM(U664,AA664)</f>
        <v>578</v>
      </c>
      <c r="U664" s="41">
        <f>IF(SUM(V664:Y664)&gt;=250, 250,SUM(V664:Y664))</f>
        <v>240</v>
      </c>
      <c r="V664" s="41">
        <v>0</v>
      </c>
      <c r="W664" s="41">
        <v>0</v>
      </c>
      <c r="X664" s="41">
        <f>SUM(AL664,AN664,BO664,BS664)</f>
        <v>0</v>
      </c>
      <c r="Y664" s="41">
        <f>SUM(AO664:BN664)</f>
        <v>240</v>
      </c>
      <c r="Z664" s="41">
        <f>COUNTIF(AO664:BN664, "&gt;0")</f>
        <v>2</v>
      </c>
      <c r="AA664" s="41">
        <f>SUM(AB664:AF664)</f>
        <v>338</v>
      </c>
      <c r="AB664" s="41">
        <f>BP664+BQ664</f>
        <v>0</v>
      </c>
      <c r="AC664" s="41">
        <v>0</v>
      </c>
      <c r="AD664" s="41">
        <v>0</v>
      </c>
      <c r="AE664" s="41">
        <f>SUM(BR664)</f>
        <v>338</v>
      </c>
      <c r="AF664" s="41">
        <f>SUM(AM664)</f>
        <v>0</v>
      </c>
      <c r="AG664" s="122"/>
      <c r="AH664" s="36">
        <v>0</v>
      </c>
      <c r="AI664" s="126">
        <v>0</v>
      </c>
      <c r="AJ664" s="36">
        <v>0</v>
      </c>
      <c r="AK664" s="121"/>
      <c r="AL664" s="1">
        <v>0</v>
      </c>
      <c r="AM664" s="1">
        <v>0</v>
      </c>
      <c r="AN664" s="1">
        <v>0</v>
      </c>
      <c r="AO664" s="1">
        <v>120</v>
      </c>
      <c r="AP664" s="1">
        <v>0</v>
      </c>
      <c r="AQ664" s="114">
        <v>0</v>
      </c>
      <c r="AR664" s="1">
        <v>0</v>
      </c>
      <c r="AS664" s="114">
        <v>0</v>
      </c>
      <c r="AT664" s="114">
        <v>0</v>
      </c>
      <c r="AU664" s="114">
        <v>0</v>
      </c>
      <c r="AV664" s="114">
        <v>120</v>
      </c>
      <c r="AW664" s="114">
        <v>0</v>
      </c>
      <c r="AX664" s="114">
        <v>0</v>
      </c>
      <c r="AY664" s="114">
        <v>0</v>
      </c>
      <c r="AZ664" s="114">
        <v>0</v>
      </c>
      <c r="BA664" s="114">
        <v>0</v>
      </c>
      <c r="BB664" s="114">
        <v>0</v>
      </c>
      <c r="BC664" s="114">
        <v>0</v>
      </c>
      <c r="BD664" s="115">
        <v>0</v>
      </c>
      <c r="BE664" s="114">
        <v>0</v>
      </c>
      <c r="BF664" s="114">
        <v>0</v>
      </c>
      <c r="BG664" s="114">
        <v>0</v>
      </c>
      <c r="BH664" s="114">
        <v>0</v>
      </c>
      <c r="BI664" s="114">
        <v>0</v>
      </c>
      <c r="BJ664" s="114">
        <v>0</v>
      </c>
      <c r="BK664" s="114">
        <v>0</v>
      </c>
      <c r="BL664" s="114">
        <v>0</v>
      </c>
      <c r="BM664" s="114">
        <v>0</v>
      </c>
      <c r="BN664" s="114">
        <v>0</v>
      </c>
      <c r="BO664" s="114">
        <v>0</v>
      </c>
      <c r="BP664" s="114">
        <v>0</v>
      </c>
      <c r="BQ664" s="114">
        <v>0</v>
      </c>
      <c r="BR664" s="114">
        <v>338</v>
      </c>
      <c r="BS664" s="114">
        <v>0</v>
      </c>
    </row>
    <row r="665" spans="1:71" s="1" customFormat="1" ht="15" x14ac:dyDescent="0.25">
      <c r="A665" s="1" t="str">
        <f>CONCATENATE(G665,"-",F665,"-",H665)</f>
        <v>999935723-Yellow-Cadet</v>
      </c>
      <c r="B665" s="1" t="str">
        <f>CONCATENATE(G665,"-",H665)</f>
        <v>999935723-Cadet</v>
      </c>
      <c r="C665" s="36" t="s">
        <v>746</v>
      </c>
      <c r="D665" s="36" t="s">
        <v>3495</v>
      </c>
      <c r="E665" s="36" t="s">
        <v>17</v>
      </c>
      <c r="F665" s="36" t="s">
        <v>21</v>
      </c>
      <c r="G665" s="36">
        <v>999935723</v>
      </c>
      <c r="H665" s="36" t="s">
        <v>18</v>
      </c>
      <c r="I665" s="34">
        <f>((L665)-J665)+T665</f>
        <v>563</v>
      </c>
      <c r="J665" s="34">
        <f>L665/2</f>
        <v>0</v>
      </c>
      <c r="K665" s="37"/>
      <c r="L665" s="34">
        <f>SUM(N665,O665,P665,Q665,R665,M665)</f>
        <v>0</v>
      </c>
      <c r="M665" s="34">
        <f>AJ665</f>
        <v>0</v>
      </c>
      <c r="N665" s="34">
        <f>SUM(AI665)</f>
        <v>0</v>
      </c>
      <c r="O665" s="34">
        <f>0</f>
        <v>0</v>
      </c>
      <c r="P665" s="34">
        <v>0</v>
      </c>
      <c r="Q665" s="34">
        <v>0</v>
      </c>
      <c r="R665" s="34">
        <f>AH665</f>
        <v>0</v>
      </c>
      <c r="S665" s="122"/>
      <c r="T665" s="41">
        <f>SUM(U665,AA665)</f>
        <v>563</v>
      </c>
      <c r="U665" s="41">
        <f>IF(SUM(V665:Y665)&gt;=250, 250,SUM(V665:Y665))</f>
        <v>0</v>
      </c>
      <c r="V665" s="41">
        <v>0</v>
      </c>
      <c r="W665" s="41">
        <v>0</v>
      </c>
      <c r="X665" s="41">
        <f>SUM(AL665,AN665,BO665,BS665)</f>
        <v>0</v>
      </c>
      <c r="Y665" s="41">
        <f>SUM(AO665:BN665)</f>
        <v>0</v>
      </c>
      <c r="Z665" s="41">
        <f>COUNTIF(AO665:BN665, "&gt;0")</f>
        <v>0</v>
      </c>
      <c r="AA665" s="41">
        <f>SUM(AB665:AF665)</f>
        <v>563</v>
      </c>
      <c r="AB665" s="41">
        <f>BP665+BQ665</f>
        <v>225</v>
      </c>
      <c r="AC665" s="41">
        <v>0</v>
      </c>
      <c r="AD665" s="41">
        <v>0</v>
      </c>
      <c r="AE665" s="41">
        <f>SUM(BR665)</f>
        <v>338</v>
      </c>
      <c r="AF665" s="41">
        <f>SUM(AM665)</f>
        <v>0</v>
      </c>
      <c r="AG665" s="122"/>
      <c r="AH665" s="36">
        <v>0</v>
      </c>
      <c r="AI665" s="126">
        <v>0</v>
      </c>
      <c r="AJ665" s="36">
        <v>0</v>
      </c>
      <c r="AK665" s="121"/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14">
        <v>0</v>
      </c>
      <c r="AR665" s="1">
        <v>0</v>
      </c>
      <c r="AS665" s="114">
        <v>0</v>
      </c>
      <c r="AT665" s="114">
        <v>0</v>
      </c>
      <c r="AU665" s="114">
        <v>0</v>
      </c>
      <c r="AV665" s="114">
        <v>0</v>
      </c>
      <c r="AW665" s="114">
        <v>0</v>
      </c>
      <c r="AX665" s="114">
        <v>0</v>
      </c>
      <c r="AY665" s="114">
        <v>0</v>
      </c>
      <c r="AZ665" s="114">
        <v>0</v>
      </c>
      <c r="BA665" s="114">
        <v>0</v>
      </c>
      <c r="BB665" s="114">
        <v>0</v>
      </c>
      <c r="BC665" s="114">
        <v>0</v>
      </c>
      <c r="BD665" s="115">
        <v>0</v>
      </c>
      <c r="BE665" s="114">
        <v>0</v>
      </c>
      <c r="BF665" s="114">
        <v>0</v>
      </c>
      <c r="BG665" s="114">
        <v>0</v>
      </c>
      <c r="BH665" s="114">
        <v>0</v>
      </c>
      <c r="BI665" s="114">
        <v>0</v>
      </c>
      <c r="BJ665" s="114">
        <v>0</v>
      </c>
      <c r="BK665" s="114">
        <v>0</v>
      </c>
      <c r="BL665" s="114">
        <v>0</v>
      </c>
      <c r="BM665" s="114">
        <v>0</v>
      </c>
      <c r="BN665" s="114">
        <v>0</v>
      </c>
      <c r="BO665" s="114">
        <v>0</v>
      </c>
      <c r="BP665" s="114">
        <v>225</v>
      </c>
      <c r="BQ665" s="114">
        <v>0</v>
      </c>
      <c r="BR665" s="114">
        <v>338</v>
      </c>
      <c r="BS665" s="114">
        <v>0</v>
      </c>
    </row>
    <row r="666" spans="1:71" s="1" customFormat="1" ht="15" x14ac:dyDescent="0.25">
      <c r="A666" s="1" t="str">
        <f>CONCATENATE(G666,"-",F666,"-",H666)</f>
        <v>999933752-Yellow-Cadet</v>
      </c>
      <c r="B666" s="1" t="str">
        <f>CONCATENATE(G666,"-",H666)</f>
        <v>999933752-Cadet</v>
      </c>
      <c r="C666" s="36" t="s">
        <v>333</v>
      </c>
      <c r="D666" s="36" t="s">
        <v>1940</v>
      </c>
      <c r="E666" s="36" t="s">
        <v>17</v>
      </c>
      <c r="F666" s="36" t="s">
        <v>21</v>
      </c>
      <c r="G666" s="128">
        <v>999933752</v>
      </c>
      <c r="H666" s="41" t="s">
        <v>18</v>
      </c>
      <c r="I666" s="34">
        <f>((L666)-J666)+T666</f>
        <v>518</v>
      </c>
      <c r="J666" s="34">
        <f>L666/2</f>
        <v>0</v>
      </c>
      <c r="K666" s="37"/>
      <c r="L666" s="34">
        <f>SUM(N666,O666,P666,Q666,R666,M666)</f>
        <v>0</v>
      </c>
      <c r="M666" s="34">
        <f>AJ666</f>
        <v>0</v>
      </c>
      <c r="N666" s="34">
        <f>SUM(AI666)</f>
        <v>0</v>
      </c>
      <c r="O666" s="34">
        <f>0</f>
        <v>0</v>
      </c>
      <c r="P666" s="34">
        <v>0</v>
      </c>
      <c r="Q666" s="34">
        <v>0</v>
      </c>
      <c r="R666" s="34">
        <f>AH666</f>
        <v>0</v>
      </c>
      <c r="S666" s="122"/>
      <c r="T666" s="41">
        <f>SUM(U666,AA666)</f>
        <v>518</v>
      </c>
      <c r="U666" s="41">
        <f>IF(SUM(V666:Y666)&gt;=250, 250,SUM(V666:Y666))</f>
        <v>95</v>
      </c>
      <c r="V666" s="41">
        <v>0</v>
      </c>
      <c r="W666" s="41">
        <v>0</v>
      </c>
      <c r="X666" s="41">
        <f>SUM(AL666,AN666,BO666,BS666)</f>
        <v>50</v>
      </c>
      <c r="Y666" s="41">
        <f>SUM(AO666:BN666)</f>
        <v>45</v>
      </c>
      <c r="Z666" s="41">
        <f>COUNTIF(AO666:BN666, "&gt;0")</f>
        <v>1</v>
      </c>
      <c r="AA666" s="41">
        <f>SUM(AB666:AF666)</f>
        <v>423</v>
      </c>
      <c r="AB666" s="41">
        <f>BP666+BQ666</f>
        <v>169</v>
      </c>
      <c r="AC666" s="41">
        <v>0</v>
      </c>
      <c r="AD666" s="41">
        <v>0</v>
      </c>
      <c r="AE666" s="41">
        <f>SUM(BR666)</f>
        <v>254</v>
      </c>
      <c r="AF666" s="41">
        <f>SUM(AM666)</f>
        <v>0</v>
      </c>
      <c r="AG666" s="122"/>
      <c r="AH666" s="36">
        <v>0</v>
      </c>
      <c r="AI666" s="126">
        <v>0</v>
      </c>
      <c r="AJ666" s="36">
        <v>0</v>
      </c>
      <c r="AK666" s="37"/>
      <c r="AL666" s="1">
        <v>0</v>
      </c>
      <c r="AM666" s="1">
        <v>0</v>
      </c>
      <c r="AN666" s="1">
        <v>50</v>
      </c>
      <c r="AO666" s="1">
        <v>0</v>
      </c>
      <c r="AP666" s="1">
        <v>0</v>
      </c>
      <c r="AQ666" s="114">
        <v>0</v>
      </c>
      <c r="AR666" s="1">
        <v>0</v>
      </c>
      <c r="AS666" s="114">
        <v>0</v>
      </c>
      <c r="AT666" s="114">
        <v>0</v>
      </c>
      <c r="AU666" s="114">
        <v>0</v>
      </c>
      <c r="AV666" s="114">
        <v>0</v>
      </c>
      <c r="AW666" s="114">
        <v>0</v>
      </c>
      <c r="AX666" s="114">
        <v>0</v>
      </c>
      <c r="AY666" s="114">
        <v>0</v>
      </c>
      <c r="AZ666" s="114">
        <v>0</v>
      </c>
      <c r="BA666" s="114">
        <v>0</v>
      </c>
      <c r="BB666" s="114">
        <v>0</v>
      </c>
      <c r="BC666" s="114">
        <v>0</v>
      </c>
      <c r="BD666" s="115">
        <v>0</v>
      </c>
      <c r="BE666" s="114">
        <v>0</v>
      </c>
      <c r="BF666" s="114">
        <v>0</v>
      </c>
      <c r="BG666" s="114">
        <v>0</v>
      </c>
      <c r="BH666" s="114">
        <v>45</v>
      </c>
      <c r="BI666" s="114">
        <v>0</v>
      </c>
      <c r="BJ666" s="114">
        <v>0</v>
      </c>
      <c r="BK666" s="114">
        <v>0</v>
      </c>
      <c r="BL666" s="114">
        <v>0</v>
      </c>
      <c r="BM666" s="114">
        <v>0</v>
      </c>
      <c r="BN666" s="114">
        <v>0</v>
      </c>
      <c r="BO666" s="114">
        <v>0</v>
      </c>
      <c r="BP666" s="114">
        <v>169</v>
      </c>
      <c r="BQ666" s="114">
        <v>0</v>
      </c>
      <c r="BR666" s="114">
        <v>254</v>
      </c>
      <c r="BS666" s="114">
        <v>0</v>
      </c>
    </row>
    <row r="667" spans="1:71" s="1" customFormat="1" ht="15" x14ac:dyDescent="0.25">
      <c r="A667" s="1" t="str">
        <f>CONCATENATE(G667,"-",F667,"-",H667)</f>
        <v>999933530-Yellow-Cadet</v>
      </c>
      <c r="B667" s="1" t="str">
        <f>CONCATENATE(G667,"-",H667)</f>
        <v>999933530-Cadet</v>
      </c>
      <c r="C667" s="36" t="s">
        <v>429</v>
      </c>
      <c r="D667" s="36" t="s">
        <v>2696</v>
      </c>
      <c r="E667" s="36" t="s">
        <v>17</v>
      </c>
      <c r="F667" s="36" t="s">
        <v>21</v>
      </c>
      <c r="G667" s="36">
        <v>999933530</v>
      </c>
      <c r="H667" s="36" t="s">
        <v>18</v>
      </c>
      <c r="I667" s="34">
        <f>((L667)-J667)+T667</f>
        <v>381</v>
      </c>
      <c r="J667" s="36"/>
      <c r="K667" s="35"/>
      <c r="L667" s="34">
        <f>SUM(N667,O667,P667,Q667,R667,M667)</f>
        <v>0</v>
      </c>
      <c r="M667" s="34">
        <f>AJ667</f>
        <v>0</v>
      </c>
      <c r="N667" s="34">
        <f>SUM(AI667)</f>
        <v>0</v>
      </c>
      <c r="O667" s="34">
        <f>0</f>
        <v>0</v>
      </c>
      <c r="P667" s="34">
        <v>0</v>
      </c>
      <c r="Q667" s="34">
        <v>0</v>
      </c>
      <c r="R667" s="34">
        <f>AH667</f>
        <v>0</v>
      </c>
      <c r="S667" s="122"/>
      <c r="T667" s="41">
        <f>SUM(U667,AA667)</f>
        <v>381</v>
      </c>
      <c r="U667" s="41">
        <f>IF(SUM(V667:Y667)&gt;=250, 250,SUM(V667:Y667))</f>
        <v>45</v>
      </c>
      <c r="V667" s="41">
        <v>0</v>
      </c>
      <c r="W667" s="41">
        <v>0</v>
      </c>
      <c r="X667" s="41">
        <f>SUM(AL667,AN667,BO667,BS667)</f>
        <v>0</v>
      </c>
      <c r="Y667" s="41">
        <f>SUM(AO667:BN667)</f>
        <v>45</v>
      </c>
      <c r="Z667" s="41">
        <f>COUNTIF(AO667:BN667, "&gt;0")</f>
        <v>1</v>
      </c>
      <c r="AA667" s="41">
        <f>SUM(AB667:AF667)</f>
        <v>336</v>
      </c>
      <c r="AB667" s="41">
        <f>BP667+BQ667</f>
        <v>169</v>
      </c>
      <c r="AC667" s="41">
        <v>0</v>
      </c>
      <c r="AD667" s="41">
        <v>0</v>
      </c>
      <c r="AE667" s="41">
        <f>SUM(BR667)</f>
        <v>167</v>
      </c>
      <c r="AF667" s="41">
        <f>SUM(AM667)</f>
        <v>0</v>
      </c>
      <c r="AG667" s="122"/>
      <c r="AH667" s="36">
        <v>0</v>
      </c>
      <c r="AI667" s="126">
        <v>0</v>
      </c>
      <c r="AJ667" s="36">
        <v>0</v>
      </c>
      <c r="AK667" s="121"/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14">
        <v>0</v>
      </c>
      <c r="AR667" s="1">
        <v>0</v>
      </c>
      <c r="AS667" s="114">
        <v>0</v>
      </c>
      <c r="AT667" s="114">
        <v>0</v>
      </c>
      <c r="AU667" s="114">
        <v>0</v>
      </c>
      <c r="AV667" s="114">
        <v>0</v>
      </c>
      <c r="AW667" s="114">
        <v>0</v>
      </c>
      <c r="AX667" s="114">
        <v>0</v>
      </c>
      <c r="AY667" s="114">
        <v>0</v>
      </c>
      <c r="AZ667" s="114">
        <v>0</v>
      </c>
      <c r="BA667" s="114">
        <v>45</v>
      </c>
      <c r="BB667" s="114">
        <v>0</v>
      </c>
      <c r="BC667" s="114">
        <v>0</v>
      </c>
      <c r="BD667" s="115">
        <v>0</v>
      </c>
      <c r="BE667" s="114">
        <v>0</v>
      </c>
      <c r="BF667" s="114">
        <v>0</v>
      </c>
      <c r="BG667" s="114">
        <v>0</v>
      </c>
      <c r="BH667" s="114">
        <v>0</v>
      </c>
      <c r="BI667" s="114">
        <v>0</v>
      </c>
      <c r="BJ667" s="114">
        <v>0</v>
      </c>
      <c r="BK667" s="114">
        <v>0</v>
      </c>
      <c r="BL667" s="114">
        <v>0</v>
      </c>
      <c r="BM667" s="114">
        <v>0</v>
      </c>
      <c r="BN667" s="114">
        <v>0</v>
      </c>
      <c r="BO667" s="114">
        <v>0</v>
      </c>
      <c r="BP667" s="114">
        <v>169</v>
      </c>
      <c r="BQ667" s="114">
        <v>0</v>
      </c>
      <c r="BR667" s="114">
        <v>167</v>
      </c>
      <c r="BS667" s="114">
        <v>0</v>
      </c>
    </row>
    <row r="668" spans="1:71" s="1" customFormat="1" ht="15" x14ac:dyDescent="0.25">
      <c r="A668" s="1" t="str">
        <f>CONCATENATE(G668,"-",F668,"-",H668)</f>
        <v>999934210-Yellow-Cadet</v>
      </c>
      <c r="B668" s="1" t="str">
        <f>CONCATENATE(G668,"-",H668)</f>
        <v>999934210-Cadet</v>
      </c>
      <c r="C668" s="36" t="s">
        <v>321</v>
      </c>
      <c r="D668" s="36" t="s">
        <v>2008</v>
      </c>
      <c r="E668" s="36" t="s">
        <v>17</v>
      </c>
      <c r="F668" s="36" t="s">
        <v>21</v>
      </c>
      <c r="G668" s="128">
        <v>999934210</v>
      </c>
      <c r="H668" s="41" t="s">
        <v>18</v>
      </c>
      <c r="I668" s="34">
        <f>((L668)-J668)+T668</f>
        <v>349</v>
      </c>
      <c r="J668" s="34">
        <f>L668/2</f>
        <v>0</v>
      </c>
      <c r="K668" s="37"/>
      <c r="L668" s="34">
        <f>SUM(N668,O668,P668,Q668,R668,M668)</f>
        <v>0</v>
      </c>
      <c r="M668" s="34">
        <f>AJ668</f>
        <v>0</v>
      </c>
      <c r="N668" s="34">
        <f>SUM(AI668)</f>
        <v>0</v>
      </c>
      <c r="O668" s="34">
        <f>0</f>
        <v>0</v>
      </c>
      <c r="P668" s="34">
        <v>0</v>
      </c>
      <c r="Q668" s="34">
        <v>0</v>
      </c>
      <c r="R668" s="34">
        <f>AH668</f>
        <v>0</v>
      </c>
      <c r="S668" s="122"/>
      <c r="T668" s="41">
        <f>SUM(U668,AA668)</f>
        <v>349</v>
      </c>
      <c r="U668" s="41">
        <f>IF(SUM(V668:Y668)&gt;=250, 250,SUM(V668:Y668))</f>
        <v>158</v>
      </c>
      <c r="V668" s="41">
        <v>0</v>
      </c>
      <c r="W668" s="41">
        <v>0</v>
      </c>
      <c r="X668" s="41">
        <f>SUM(AL668,AN668,BO668,BS668)</f>
        <v>0</v>
      </c>
      <c r="Y668" s="41">
        <f>SUM(AO668:BN668)</f>
        <v>158</v>
      </c>
      <c r="Z668" s="41">
        <f>COUNTIF(AO668:BN668, "&gt;0")</f>
        <v>2</v>
      </c>
      <c r="AA668" s="41">
        <f>SUM(AB668:AF668)</f>
        <v>191</v>
      </c>
      <c r="AB668" s="41">
        <f>BP668+BQ668</f>
        <v>0</v>
      </c>
      <c r="AC668" s="41">
        <v>0</v>
      </c>
      <c r="AD668" s="41">
        <v>0</v>
      </c>
      <c r="AE668" s="41">
        <f>SUM(BR668)</f>
        <v>191</v>
      </c>
      <c r="AF668" s="41">
        <f>SUM(AM668)</f>
        <v>0</v>
      </c>
      <c r="AG668" s="122"/>
      <c r="AH668" s="36">
        <v>0</v>
      </c>
      <c r="AI668" s="126">
        <v>0</v>
      </c>
      <c r="AJ668" s="36">
        <v>0</v>
      </c>
      <c r="AK668" s="121"/>
      <c r="AL668" s="1">
        <v>0</v>
      </c>
      <c r="AM668" s="1">
        <v>0</v>
      </c>
      <c r="AN668" s="1">
        <v>0</v>
      </c>
      <c r="AO668" s="1">
        <v>68</v>
      </c>
      <c r="AP668" s="1">
        <v>0</v>
      </c>
      <c r="AQ668" s="114">
        <v>0</v>
      </c>
      <c r="AR668" s="1">
        <v>0</v>
      </c>
      <c r="AS668" s="114">
        <v>0</v>
      </c>
      <c r="AT668" s="114">
        <v>0</v>
      </c>
      <c r="AU668" s="114">
        <v>0</v>
      </c>
      <c r="AV668" s="114">
        <v>90</v>
      </c>
      <c r="AW668" s="114">
        <v>0</v>
      </c>
      <c r="AX668" s="114">
        <v>0</v>
      </c>
      <c r="AY668" s="114">
        <v>0</v>
      </c>
      <c r="AZ668" s="114">
        <v>0</v>
      </c>
      <c r="BA668" s="114">
        <v>0</v>
      </c>
      <c r="BB668" s="114">
        <v>0</v>
      </c>
      <c r="BC668" s="114">
        <v>0</v>
      </c>
      <c r="BD668" s="115">
        <v>0</v>
      </c>
      <c r="BE668" s="114">
        <v>0</v>
      </c>
      <c r="BF668" s="114">
        <v>0</v>
      </c>
      <c r="BG668" s="114">
        <v>0</v>
      </c>
      <c r="BH668" s="114">
        <v>0</v>
      </c>
      <c r="BI668" s="114">
        <v>0</v>
      </c>
      <c r="BJ668" s="114">
        <v>0</v>
      </c>
      <c r="BK668" s="114">
        <v>0</v>
      </c>
      <c r="BL668" s="114">
        <v>0</v>
      </c>
      <c r="BM668" s="114">
        <v>0</v>
      </c>
      <c r="BN668" s="114">
        <v>0</v>
      </c>
      <c r="BO668" s="114">
        <v>0</v>
      </c>
      <c r="BP668" s="114">
        <v>0</v>
      </c>
      <c r="BQ668" s="114">
        <v>0</v>
      </c>
      <c r="BR668" s="114">
        <v>191</v>
      </c>
      <c r="BS668" s="114">
        <v>0</v>
      </c>
    </row>
    <row r="669" spans="1:71" s="1" customFormat="1" ht="15" x14ac:dyDescent="0.25">
      <c r="A669" s="1" t="str">
        <f>CONCATENATE(G669,"-",F669,"-",H669)</f>
        <v>999928707-Yellow-Cadet</v>
      </c>
      <c r="B669" s="1" t="str">
        <f>CONCATENATE(G669,"-",H669)</f>
        <v>999928707-Cadet</v>
      </c>
      <c r="C669" s="36" t="s">
        <v>44</v>
      </c>
      <c r="D669" s="36" t="s">
        <v>1830</v>
      </c>
      <c r="E669" s="36" t="s">
        <v>17</v>
      </c>
      <c r="F669" s="36" t="s">
        <v>21</v>
      </c>
      <c r="G669" s="128">
        <v>999928707</v>
      </c>
      <c r="H669" s="41" t="s">
        <v>18</v>
      </c>
      <c r="I669" s="34">
        <f>((L669)-J669)+T669</f>
        <v>208</v>
      </c>
      <c r="J669" s="34">
        <f>L669/2</f>
        <v>0</v>
      </c>
      <c r="K669" s="37"/>
      <c r="L669" s="34">
        <f>SUM(N669,O669,P669,Q669,R669,M669)</f>
        <v>0</v>
      </c>
      <c r="M669" s="34">
        <f>AJ669</f>
        <v>0</v>
      </c>
      <c r="N669" s="34">
        <f>SUM(AI669)</f>
        <v>0</v>
      </c>
      <c r="O669" s="34">
        <f>0</f>
        <v>0</v>
      </c>
      <c r="P669" s="34">
        <v>0</v>
      </c>
      <c r="Q669" s="34">
        <v>0</v>
      </c>
      <c r="R669" s="34">
        <f>AH669</f>
        <v>0</v>
      </c>
      <c r="S669" s="122"/>
      <c r="T669" s="41">
        <f>SUM(U669,AA669)</f>
        <v>208</v>
      </c>
      <c r="U669" s="41">
        <f>IF(SUM(V669:Y669)&gt;=250, 250,SUM(V669:Y669))</f>
        <v>208</v>
      </c>
      <c r="V669" s="41">
        <v>0</v>
      </c>
      <c r="W669" s="41">
        <v>0</v>
      </c>
      <c r="X669" s="41">
        <f>SUM(AL669,AN669,BO669,BS669)</f>
        <v>50</v>
      </c>
      <c r="Y669" s="41">
        <f>SUM(AO669:BN669)</f>
        <v>158</v>
      </c>
      <c r="Z669" s="41">
        <f>COUNTIF(AO669:BN669, "&gt;0")</f>
        <v>2</v>
      </c>
      <c r="AA669" s="41">
        <f>SUM(AB669:AF669)</f>
        <v>0</v>
      </c>
      <c r="AB669" s="41">
        <f>BP669+BQ669</f>
        <v>0</v>
      </c>
      <c r="AC669" s="41">
        <v>0</v>
      </c>
      <c r="AD669" s="41">
        <v>0</v>
      </c>
      <c r="AE669" s="41">
        <f>SUM(BR669)</f>
        <v>0</v>
      </c>
      <c r="AF669" s="41">
        <f>SUM(AM669)</f>
        <v>0</v>
      </c>
      <c r="AG669" s="122"/>
      <c r="AH669" s="36">
        <v>0</v>
      </c>
      <c r="AI669" s="126">
        <v>0</v>
      </c>
      <c r="AJ669" s="36">
        <v>0</v>
      </c>
      <c r="AK669" s="121"/>
      <c r="AL669" s="1">
        <v>50</v>
      </c>
      <c r="AM669" s="1">
        <v>0</v>
      </c>
      <c r="AN669" s="1">
        <v>0</v>
      </c>
      <c r="AO669" s="1">
        <v>90</v>
      </c>
      <c r="AP669" s="1">
        <v>0</v>
      </c>
      <c r="AQ669" s="114">
        <v>0</v>
      </c>
      <c r="AR669" s="1">
        <v>0</v>
      </c>
      <c r="AS669" s="114">
        <v>0</v>
      </c>
      <c r="AT669" s="114">
        <v>0</v>
      </c>
      <c r="AU669" s="114">
        <v>0</v>
      </c>
      <c r="AV669" s="114">
        <v>68</v>
      </c>
      <c r="AW669" s="114">
        <v>0</v>
      </c>
      <c r="AX669" s="114">
        <v>0</v>
      </c>
      <c r="AY669" s="114">
        <v>0</v>
      </c>
      <c r="AZ669" s="114">
        <v>0</v>
      </c>
      <c r="BA669" s="114">
        <v>0</v>
      </c>
      <c r="BB669" s="114">
        <v>0</v>
      </c>
      <c r="BC669" s="114">
        <v>0</v>
      </c>
      <c r="BD669" s="115">
        <v>0</v>
      </c>
      <c r="BE669" s="114">
        <v>0</v>
      </c>
      <c r="BF669" s="114">
        <v>0</v>
      </c>
      <c r="BG669" s="114">
        <v>0</v>
      </c>
      <c r="BH669" s="114">
        <v>0</v>
      </c>
      <c r="BI669" s="114">
        <v>0</v>
      </c>
      <c r="BJ669" s="114">
        <v>0</v>
      </c>
      <c r="BK669" s="114">
        <v>0</v>
      </c>
      <c r="BL669" s="114">
        <v>0</v>
      </c>
      <c r="BM669" s="114">
        <v>0</v>
      </c>
      <c r="BN669" s="114">
        <v>0</v>
      </c>
      <c r="BO669" s="114">
        <v>0</v>
      </c>
      <c r="BP669" s="114">
        <v>0</v>
      </c>
      <c r="BQ669" s="114">
        <v>0</v>
      </c>
      <c r="BR669" s="114">
        <v>0</v>
      </c>
      <c r="BS669" s="114">
        <v>0</v>
      </c>
    </row>
    <row r="670" spans="1:71" s="1" customFormat="1" ht="15" x14ac:dyDescent="0.25">
      <c r="A670" s="1" t="str">
        <f>CONCATENATE(G670,"-",F670,"-",H670)</f>
        <v>999931642-Yellow-Cadet</v>
      </c>
      <c r="B670" s="1" t="str">
        <f>CONCATENATE(G670,"-",H670)</f>
        <v>999931642-Cadet</v>
      </c>
      <c r="C670" s="149" t="s">
        <v>299</v>
      </c>
      <c r="D670" s="149" t="s">
        <v>1559</v>
      </c>
      <c r="E670" s="149" t="s">
        <v>17</v>
      </c>
      <c r="F670" s="149" t="s">
        <v>21</v>
      </c>
      <c r="G670" s="149">
        <v>999931642</v>
      </c>
      <c r="H670" s="149" t="s">
        <v>18</v>
      </c>
      <c r="I670" s="34">
        <f>((L670)-J670)+T670</f>
        <v>203</v>
      </c>
      <c r="J670" s="36"/>
      <c r="K670" s="35"/>
      <c r="L670" s="34">
        <f>SUM(N670,O670,P670,Q670,R670,M670)</f>
        <v>0</v>
      </c>
      <c r="M670" s="34">
        <f>AJ670</f>
        <v>0</v>
      </c>
      <c r="N670" s="34">
        <f>SUM(AI670)</f>
        <v>0</v>
      </c>
      <c r="O670" s="34">
        <f>0</f>
        <v>0</v>
      </c>
      <c r="P670" s="34">
        <v>0</v>
      </c>
      <c r="Q670" s="34">
        <v>0</v>
      </c>
      <c r="R670" s="34">
        <f>AH670</f>
        <v>0</v>
      </c>
      <c r="S670" s="122"/>
      <c r="T670" s="41">
        <f>SUM(U670,AA670)</f>
        <v>203</v>
      </c>
      <c r="U670" s="41">
        <f>IF(SUM(V670:Y670)&gt;=250, 250,SUM(V670:Y670))</f>
        <v>60</v>
      </c>
      <c r="V670" s="41">
        <v>0</v>
      </c>
      <c r="W670" s="41">
        <v>0</v>
      </c>
      <c r="X670" s="41">
        <f>SUM(AL670,AN670,BO670,BS670)</f>
        <v>0</v>
      </c>
      <c r="Y670" s="41">
        <f>SUM(AO670:BN670)</f>
        <v>60</v>
      </c>
      <c r="Z670" s="41">
        <f>COUNTIF(AO670:BN670, "&gt;0")</f>
        <v>1</v>
      </c>
      <c r="AA670" s="41">
        <f>SUM(AB670:AF670)</f>
        <v>143</v>
      </c>
      <c r="AB670" s="41">
        <f>BP670+BQ670</f>
        <v>0</v>
      </c>
      <c r="AC670" s="41">
        <v>0</v>
      </c>
      <c r="AD670" s="41">
        <v>0</v>
      </c>
      <c r="AE670" s="41">
        <f>SUM(BR670)</f>
        <v>143</v>
      </c>
      <c r="AF670" s="41">
        <f>SUM(AM670)</f>
        <v>0</v>
      </c>
      <c r="AG670" s="122"/>
      <c r="AH670" s="36">
        <v>0</v>
      </c>
      <c r="AI670" s="126">
        <v>0</v>
      </c>
      <c r="AJ670" s="36">
        <v>0</v>
      </c>
      <c r="AK670" s="121"/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14">
        <v>0</v>
      </c>
      <c r="AR670" s="1">
        <v>0</v>
      </c>
      <c r="AS670" s="114">
        <v>0</v>
      </c>
      <c r="AT670" s="114">
        <v>0</v>
      </c>
      <c r="AU670" s="114">
        <v>0</v>
      </c>
      <c r="AV670" s="114">
        <v>0</v>
      </c>
      <c r="AW670" s="114">
        <v>0</v>
      </c>
      <c r="AX670" s="114">
        <v>0</v>
      </c>
      <c r="AY670" s="114">
        <v>0</v>
      </c>
      <c r="AZ670" s="114">
        <v>0</v>
      </c>
      <c r="BA670" s="114">
        <v>0</v>
      </c>
      <c r="BB670" s="114">
        <v>0</v>
      </c>
      <c r="BC670" s="114">
        <v>60</v>
      </c>
      <c r="BD670" s="115">
        <v>0</v>
      </c>
      <c r="BE670" s="114">
        <v>0</v>
      </c>
      <c r="BF670" s="114">
        <v>0</v>
      </c>
      <c r="BG670" s="114">
        <v>0</v>
      </c>
      <c r="BH670" s="114">
        <v>0</v>
      </c>
      <c r="BI670" s="114">
        <v>0</v>
      </c>
      <c r="BJ670" s="114">
        <v>0</v>
      </c>
      <c r="BK670" s="114">
        <v>0</v>
      </c>
      <c r="BL670" s="114">
        <v>0</v>
      </c>
      <c r="BM670" s="114">
        <v>0</v>
      </c>
      <c r="BN670" s="114">
        <v>0</v>
      </c>
      <c r="BO670" s="114">
        <v>0</v>
      </c>
      <c r="BP670" s="114">
        <v>0</v>
      </c>
      <c r="BQ670" s="114">
        <v>0</v>
      </c>
      <c r="BR670" s="114">
        <v>143</v>
      </c>
      <c r="BS670" s="114">
        <v>0</v>
      </c>
    </row>
    <row r="671" spans="1:71" s="1" customFormat="1" ht="15" x14ac:dyDescent="0.25">
      <c r="A671" s="1" t="str">
        <f>CONCATENATE(G671,"-",F671,"-",H671)</f>
        <v>999930446-Yellow-Cadet</v>
      </c>
      <c r="B671" s="1" t="str">
        <f>CONCATENATE(G671,"-",H671)</f>
        <v>999930446-Cadet</v>
      </c>
      <c r="C671" s="38" t="s">
        <v>188</v>
      </c>
      <c r="D671" s="38" t="s">
        <v>872</v>
      </c>
      <c r="E671" s="38" t="s">
        <v>17</v>
      </c>
      <c r="F671" s="36" t="s">
        <v>21</v>
      </c>
      <c r="G671" s="130">
        <v>999930446</v>
      </c>
      <c r="H671" s="41" t="s">
        <v>18</v>
      </c>
      <c r="I671" s="34">
        <f>((L671)-J671)+T671</f>
        <v>167</v>
      </c>
      <c r="J671" s="36"/>
      <c r="K671" s="37"/>
      <c r="L671" s="34">
        <f>SUM(N671,O671,P671,Q671,R671,M671)</f>
        <v>0</v>
      </c>
      <c r="M671" s="34">
        <f>AJ671</f>
        <v>0</v>
      </c>
      <c r="N671" s="34">
        <f>SUM(AI671)</f>
        <v>0</v>
      </c>
      <c r="O671" s="34">
        <f>0</f>
        <v>0</v>
      </c>
      <c r="P671" s="34">
        <v>0</v>
      </c>
      <c r="Q671" s="34">
        <v>0</v>
      </c>
      <c r="R671" s="34">
        <f>AH671</f>
        <v>0</v>
      </c>
      <c r="S671" s="122"/>
      <c r="T671" s="41">
        <f>SUM(U671,AA671)</f>
        <v>167</v>
      </c>
      <c r="U671" s="41">
        <f>IF(SUM(V671:Y671)&gt;=250, 250,SUM(V671:Y671))</f>
        <v>60</v>
      </c>
      <c r="V671" s="41">
        <v>0</v>
      </c>
      <c r="W671" s="41">
        <v>0</v>
      </c>
      <c r="X671" s="41">
        <f>SUM(AL671,AN671,BO671,BS671)</f>
        <v>0</v>
      </c>
      <c r="Y671" s="41">
        <f>SUM(AO671:BN671)</f>
        <v>60</v>
      </c>
      <c r="Z671" s="41">
        <f>COUNTIF(AO671:BN671, "&gt;0")</f>
        <v>1</v>
      </c>
      <c r="AA671" s="41">
        <f>SUM(AB671:AF671)</f>
        <v>107</v>
      </c>
      <c r="AB671" s="41">
        <f>BP671+BQ671</f>
        <v>0</v>
      </c>
      <c r="AC671" s="41">
        <v>0</v>
      </c>
      <c r="AD671" s="41">
        <v>0</v>
      </c>
      <c r="AE671" s="41">
        <f>SUM(BR671)</f>
        <v>107</v>
      </c>
      <c r="AF671" s="41">
        <f>SUM(AM671)</f>
        <v>0</v>
      </c>
      <c r="AG671" s="122"/>
      <c r="AH671" s="36">
        <v>0</v>
      </c>
      <c r="AI671" s="126">
        <v>0</v>
      </c>
      <c r="AJ671" s="36">
        <v>0</v>
      </c>
      <c r="AK671" s="121"/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14">
        <v>0</v>
      </c>
      <c r="AR671" s="1">
        <v>0</v>
      </c>
      <c r="AS671" s="114">
        <v>0</v>
      </c>
      <c r="AT671" s="114">
        <v>0</v>
      </c>
      <c r="AU671" s="114">
        <v>0</v>
      </c>
      <c r="AV671" s="114">
        <v>0</v>
      </c>
      <c r="AW671" s="114">
        <v>0</v>
      </c>
      <c r="AX671" s="114">
        <v>0</v>
      </c>
      <c r="AY671" s="114">
        <v>0</v>
      </c>
      <c r="AZ671" s="114">
        <v>0</v>
      </c>
      <c r="BA671" s="114">
        <v>0</v>
      </c>
      <c r="BB671" s="114">
        <v>0</v>
      </c>
      <c r="BC671" s="114">
        <v>0</v>
      </c>
      <c r="BD671" s="115">
        <v>0</v>
      </c>
      <c r="BE671" s="114">
        <v>0</v>
      </c>
      <c r="BF671" s="114">
        <v>0</v>
      </c>
      <c r="BG671" s="114">
        <v>0</v>
      </c>
      <c r="BH671" s="114">
        <v>0</v>
      </c>
      <c r="BI671" s="114">
        <v>60</v>
      </c>
      <c r="BJ671" s="114">
        <v>0</v>
      </c>
      <c r="BK671" s="114">
        <v>0</v>
      </c>
      <c r="BL671" s="114">
        <v>0</v>
      </c>
      <c r="BM671" s="114">
        <v>0</v>
      </c>
      <c r="BN671" s="114">
        <v>0</v>
      </c>
      <c r="BO671" s="114">
        <v>0</v>
      </c>
      <c r="BP671" s="114">
        <v>0</v>
      </c>
      <c r="BQ671" s="114">
        <v>0</v>
      </c>
      <c r="BR671" s="114">
        <v>107</v>
      </c>
      <c r="BS671" s="114">
        <v>0</v>
      </c>
    </row>
    <row r="672" spans="1:71" s="1" customFormat="1" ht="15" x14ac:dyDescent="0.25">
      <c r="A672" s="1" t="str">
        <f>CONCATENATE(G672,"-",F672,"-",H672)</f>
        <v>999936636-Yellow-Cadet</v>
      </c>
      <c r="B672" s="1" t="str">
        <f>CONCATENATE(G672,"-",H672)</f>
        <v>999936636-Cadet</v>
      </c>
      <c r="C672" s="36" t="s">
        <v>574</v>
      </c>
      <c r="D672" s="36" t="s">
        <v>3571</v>
      </c>
      <c r="E672" s="36" t="s">
        <v>17</v>
      </c>
      <c r="F672" s="36" t="s">
        <v>21</v>
      </c>
      <c r="G672" s="36">
        <v>999936636</v>
      </c>
      <c r="H672" s="36" t="s">
        <v>18</v>
      </c>
      <c r="I672" s="34">
        <f>((L672)-J672)+T672</f>
        <v>150</v>
      </c>
      <c r="J672" s="36"/>
      <c r="K672" s="35"/>
      <c r="L672" s="34">
        <f>SUM(N672,O672,P672,Q672,R672,M672)</f>
        <v>0</v>
      </c>
      <c r="M672" s="34">
        <f>AJ672</f>
        <v>0</v>
      </c>
      <c r="N672" s="34">
        <f>SUM(AI672)</f>
        <v>0</v>
      </c>
      <c r="O672" s="34">
        <f>0</f>
        <v>0</v>
      </c>
      <c r="P672" s="34">
        <v>0</v>
      </c>
      <c r="Q672" s="34">
        <v>0</v>
      </c>
      <c r="R672" s="34">
        <f>AH672</f>
        <v>0</v>
      </c>
      <c r="S672" s="122"/>
      <c r="T672" s="41">
        <f>SUM(U672,AA672)</f>
        <v>150</v>
      </c>
      <c r="U672" s="41">
        <f>IF(SUM(V672:Y672)&gt;=250, 250,SUM(V672:Y672))</f>
        <v>0</v>
      </c>
      <c r="V672" s="41">
        <v>0</v>
      </c>
      <c r="W672" s="41">
        <v>0</v>
      </c>
      <c r="X672" s="41">
        <f>SUM(AL672,AN672,BO672,BS672)</f>
        <v>0</v>
      </c>
      <c r="Y672" s="41">
        <f>SUM(AO672:BN672)</f>
        <v>0</v>
      </c>
      <c r="Z672" s="41">
        <f>COUNTIF(AO672:BN672, "&gt;0")</f>
        <v>0</v>
      </c>
      <c r="AA672" s="41">
        <f>SUM(AB672:AF672)</f>
        <v>150</v>
      </c>
      <c r="AB672" s="41">
        <f>BP672+BQ672</f>
        <v>150</v>
      </c>
      <c r="AC672" s="41">
        <v>0</v>
      </c>
      <c r="AD672" s="41">
        <v>0</v>
      </c>
      <c r="AE672" s="41">
        <f>SUM(BR672)</f>
        <v>0</v>
      </c>
      <c r="AF672" s="41">
        <f>SUM(AM672)</f>
        <v>0</v>
      </c>
      <c r="AG672" s="122"/>
      <c r="AH672" s="36">
        <v>0</v>
      </c>
      <c r="AI672" s="126">
        <v>0</v>
      </c>
      <c r="AJ672" s="36">
        <v>0</v>
      </c>
      <c r="AK672" s="121"/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14">
        <v>0</v>
      </c>
      <c r="AR672" s="1">
        <v>0</v>
      </c>
      <c r="AS672" s="114">
        <v>0</v>
      </c>
      <c r="AT672" s="114">
        <v>0</v>
      </c>
      <c r="AU672" s="114">
        <v>0</v>
      </c>
      <c r="AV672" s="114">
        <v>0</v>
      </c>
      <c r="AW672" s="114">
        <v>0</v>
      </c>
      <c r="AX672" s="114">
        <v>0</v>
      </c>
      <c r="AY672" s="114">
        <v>0</v>
      </c>
      <c r="AZ672" s="114">
        <v>0</v>
      </c>
      <c r="BA672" s="114">
        <v>0</v>
      </c>
      <c r="BB672" s="114">
        <v>0</v>
      </c>
      <c r="BC672" s="114">
        <v>0</v>
      </c>
      <c r="BD672" s="115">
        <v>0</v>
      </c>
      <c r="BE672" s="114">
        <v>0</v>
      </c>
      <c r="BF672" s="114">
        <v>0</v>
      </c>
      <c r="BG672" s="114">
        <v>0</v>
      </c>
      <c r="BH672" s="114">
        <v>0</v>
      </c>
      <c r="BI672" s="114">
        <v>0</v>
      </c>
      <c r="BJ672" s="114">
        <v>0</v>
      </c>
      <c r="BK672" s="114">
        <v>0</v>
      </c>
      <c r="BL672" s="114">
        <v>0</v>
      </c>
      <c r="BM672" s="114">
        <v>0</v>
      </c>
      <c r="BN672" s="114">
        <v>0</v>
      </c>
      <c r="BO672" s="114">
        <v>0</v>
      </c>
      <c r="BP672" s="114">
        <v>0</v>
      </c>
      <c r="BQ672" s="114">
        <v>150</v>
      </c>
      <c r="BR672" s="114">
        <v>0</v>
      </c>
      <c r="BS672" s="114">
        <v>0</v>
      </c>
    </row>
    <row r="673" spans="1:71" s="1" customFormat="1" ht="15" x14ac:dyDescent="0.25">
      <c r="A673" s="1" t="str">
        <f>CONCATENATE(G673,"-",F673,"-",H673)</f>
        <v>999933690-Yellow-Cadet</v>
      </c>
      <c r="B673" s="1" t="str">
        <f>CONCATENATE(G673,"-",H673)</f>
        <v>999933690-Cadet</v>
      </c>
      <c r="C673" s="36" t="s">
        <v>2470</v>
      </c>
      <c r="D673" s="36" t="s">
        <v>2465</v>
      </c>
      <c r="E673" s="36" t="s">
        <v>17</v>
      </c>
      <c r="F673" s="36" t="s">
        <v>21</v>
      </c>
      <c r="G673" s="128">
        <v>999933690</v>
      </c>
      <c r="H673" s="41" t="s">
        <v>18</v>
      </c>
      <c r="I673" s="34">
        <f>((L673)-J673)+T673</f>
        <v>128</v>
      </c>
      <c r="J673" s="36"/>
      <c r="K673" s="35"/>
      <c r="L673" s="34">
        <f>SUM(N673,O673,P673,Q673,R673,M673)</f>
        <v>0</v>
      </c>
      <c r="M673" s="34">
        <f>AJ673</f>
        <v>0</v>
      </c>
      <c r="N673" s="34">
        <f>SUM(AI673)</f>
        <v>0</v>
      </c>
      <c r="O673" s="34">
        <f>0</f>
        <v>0</v>
      </c>
      <c r="P673" s="34">
        <v>0</v>
      </c>
      <c r="Q673" s="34">
        <v>0</v>
      </c>
      <c r="R673" s="34">
        <f>AH673</f>
        <v>0</v>
      </c>
      <c r="S673" s="122"/>
      <c r="T673" s="41">
        <f>SUM(U673,AA673)</f>
        <v>128</v>
      </c>
      <c r="U673" s="41">
        <f>IF(SUM(V673:Y673)&gt;=250, 250,SUM(V673:Y673))</f>
        <v>128</v>
      </c>
      <c r="V673" s="41">
        <v>0</v>
      </c>
      <c r="W673" s="41">
        <v>0</v>
      </c>
      <c r="X673" s="41">
        <f>SUM(AL673,AN673,BO673,BS673)</f>
        <v>0</v>
      </c>
      <c r="Y673" s="41">
        <f>SUM(AO673:BN673)</f>
        <v>128</v>
      </c>
      <c r="Z673" s="41">
        <f>COUNTIF(AO673:BN673, "&gt;0")</f>
        <v>2</v>
      </c>
      <c r="AA673" s="41">
        <f>SUM(AB673:AF673)</f>
        <v>0</v>
      </c>
      <c r="AB673" s="41">
        <f>BP673+BQ673</f>
        <v>0</v>
      </c>
      <c r="AC673" s="41">
        <v>0</v>
      </c>
      <c r="AD673" s="41">
        <v>0</v>
      </c>
      <c r="AE673" s="41">
        <f>SUM(BR673)</f>
        <v>0</v>
      </c>
      <c r="AF673" s="41">
        <f>SUM(AM673)</f>
        <v>0</v>
      </c>
      <c r="AG673" s="122"/>
      <c r="AH673" s="36">
        <v>0</v>
      </c>
      <c r="AI673" s="126">
        <v>0</v>
      </c>
      <c r="AJ673" s="36">
        <v>0</v>
      </c>
      <c r="AK673" s="121"/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14">
        <v>0</v>
      </c>
      <c r="AR673" s="1">
        <v>0</v>
      </c>
      <c r="AS673" s="114">
        <v>0</v>
      </c>
      <c r="AT673" s="114">
        <v>0</v>
      </c>
      <c r="AU673" s="114">
        <v>0</v>
      </c>
      <c r="AV673" s="114">
        <v>0</v>
      </c>
      <c r="AW673" s="114">
        <v>68</v>
      </c>
      <c r="AX673" s="114">
        <v>0</v>
      </c>
      <c r="AY673" s="114">
        <v>0</v>
      </c>
      <c r="AZ673" s="114">
        <v>0</v>
      </c>
      <c r="BA673" s="114">
        <v>0</v>
      </c>
      <c r="BB673" s="114">
        <v>0</v>
      </c>
      <c r="BC673" s="114">
        <v>0</v>
      </c>
      <c r="BD673" s="115">
        <v>0</v>
      </c>
      <c r="BE673" s="114">
        <v>0</v>
      </c>
      <c r="BF673" s="114">
        <v>0</v>
      </c>
      <c r="BG673" s="114">
        <v>0</v>
      </c>
      <c r="BH673" s="114">
        <v>0</v>
      </c>
      <c r="BI673" s="114">
        <v>0</v>
      </c>
      <c r="BJ673" s="114">
        <v>0</v>
      </c>
      <c r="BK673" s="114">
        <v>60</v>
      </c>
      <c r="BL673" s="114">
        <v>0</v>
      </c>
      <c r="BM673" s="114">
        <v>0</v>
      </c>
      <c r="BN673" s="114">
        <v>0</v>
      </c>
      <c r="BO673" s="114">
        <v>0</v>
      </c>
      <c r="BP673" s="114">
        <v>0</v>
      </c>
      <c r="BQ673" s="114">
        <v>0</v>
      </c>
      <c r="BR673" s="114">
        <v>0</v>
      </c>
      <c r="BS673" s="114">
        <v>0</v>
      </c>
    </row>
    <row r="674" spans="1:71" s="1" customFormat="1" ht="15" x14ac:dyDescent="0.25">
      <c r="A674" s="1" t="str">
        <f>CONCATENATE(G674,"-",F674,"-",H674)</f>
        <v>999933484-Yellow-Cadet</v>
      </c>
      <c r="B674" s="1" t="str">
        <f>CONCATENATE(G674,"-",H674)</f>
        <v>999933484-Cadet</v>
      </c>
      <c r="C674" s="36" t="s">
        <v>2217</v>
      </c>
      <c r="D674" s="36" t="s">
        <v>2218</v>
      </c>
      <c r="E674" s="36" t="s">
        <v>17</v>
      </c>
      <c r="F674" s="36" t="s">
        <v>21</v>
      </c>
      <c r="G674" s="128">
        <v>999933484</v>
      </c>
      <c r="H674" s="41" t="s">
        <v>18</v>
      </c>
      <c r="I674" s="34">
        <f>((L674)-J674)+T674</f>
        <v>120</v>
      </c>
      <c r="J674" s="36"/>
      <c r="K674" s="35"/>
      <c r="L674" s="34">
        <f>SUM(N674,O674,P674,Q674,R674,M674)</f>
        <v>0</v>
      </c>
      <c r="M674" s="34">
        <f>AJ674</f>
        <v>0</v>
      </c>
      <c r="N674" s="34">
        <f>SUM(AI674)</f>
        <v>0</v>
      </c>
      <c r="O674" s="34">
        <f>0</f>
        <v>0</v>
      </c>
      <c r="P674" s="34">
        <v>0</v>
      </c>
      <c r="Q674" s="34">
        <v>0</v>
      </c>
      <c r="R674" s="34">
        <f>AH674</f>
        <v>0</v>
      </c>
      <c r="S674" s="122"/>
      <c r="T674" s="41">
        <f>SUM(U674,AA674)</f>
        <v>120</v>
      </c>
      <c r="U674" s="41">
        <f>IF(SUM(V674:Y674)&gt;=250, 250,SUM(V674:Y674))</f>
        <v>120</v>
      </c>
      <c r="V674" s="41">
        <v>0</v>
      </c>
      <c r="W674" s="41">
        <v>0</v>
      </c>
      <c r="X674" s="41">
        <f>SUM(AL674,AN674,BO674,BS674)</f>
        <v>0</v>
      </c>
      <c r="Y674" s="41">
        <f>SUM(AO674:BN674)</f>
        <v>120</v>
      </c>
      <c r="Z674" s="41">
        <f>COUNTIF(AO674:BN674, "&gt;0")</f>
        <v>2</v>
      </c>
      <c r="AA674" s="41">
        <f>SUM(AB674:AF674)</f>
        <v>0</v>
      </c>
      <c r="AB674" s="41">
        <f>BP674+BQ674</f>
        <v>0</v>
      </c>
      <c r="AC674" s="41">
        <v>0</v>
      </c>
      <c r="AD674" s="41">
        <v>0</v>
      </c>
      <c r="AE674" s="41">
        <f>SUM(BR674)</f>
        <v>0</v>
      </c>
      <c r="AF674" s="41">
        <f>SUM(AM674)</f>
        <v>0</v>
      </c>
      <c r="AG674" s="122"/>
      <c r="AH674" s="36">
        <v>0</v>
      </c>
      <c r="AI674" s="126">
        <v>0</v>
      </c>
      <c r="AJ674" s="36">
        <v>0</v>
      </c>
      <c r="AK674" s="121"/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14">
        <v>0</v>
      </c>
      <c r="AR674" s="1">
        <v>0</v>
      </c>
      <c r="AS674" s="114">
        <v>60</v>
      </c>
      <c r="AT674" s="114">
        <v>0</v>
      </c>
      <c r="AU674" s="114">
        <v>0</v>
      </c>
      <c r="AV674" s="114">
        <v>0</v>
      </c>
      <c r="AW674" s="114">
        <v>0</v>
      </c>
      <c r="AX674" s="114">
        <v>0</v>
      </c>
      <c r="AY674" s="114">
        <v>0</v>
      </c>
      <c r="AZ674" s="114">
        <v>0</v>
      </c>
      <c r="BA674" s="114">
        <v>0</v>
      </c>
      <c r="BB674" s="114">
        <v>0</v>
      </c>
      <c r="BC674" s="114">
        <v>0</v>
      </c>
      <c r="BD674" s="115">
        <v>0</v>
      </c>
      <c r="BE674" s="114">
        <v>0</v>
      </c>
      <c r="BF674" s="114">
        <v>0</v>
      </c>
      <c r="BG674" s="114">
        <v>0</v>
      </c>
      <c r="BH674" s="114">
        <v>60</v>
      </c>
      <c r="BI674" s="114">
        <v>0</v>
      </c>
      <c r="BJ674" s="114">
        <v>0</v>
      </c>
      <c r="BK674" s="114">
        <v>0</v>
      </c>
      <c r="BL674" s="114">
        <v>0</v>
      </c>
      <c r="BM674" s="114">
        <v>0</v>
      </c>
      <c r="BN674" s="114">
        <v>0</v>
      </c>
      <c r="BO674" s="114">
        <v>0</v>
      </c>
      <c r="BP674" s="114">
        <v>0</v>
      </c>
      <c r="BQ674" s="114">
        <v>0</v>
      </c>
      <c r="BR674" s="114">
        <v>0</v>
      </c>
      <c r="BS674" s="114">
        <v>0</v>
      </c>
    </row>
    <row r="675" spans="1:71" s="1" customFormat="1" ht="15" x14ac:dyDescent="0.25">
      <c r="A675" s="1" t="str">
        <f>CONCATENATE(G675,"-",F675,"-",H675)</f>
        <v>999935059-Yellow-Cadet</v>
      </c>
      <c r="B675" s="1" t="str">
        <f>CONCATENATE(G675,"-",H675)</f>
        <v>999935059-Cadet</v>
      </c>
      <c r="C675" s="36" t="s">
        <v>867</v>
      </c>
      <c r="D675" s="36" t="s">
        <v>2469</v>
      </c>
      <c r="E675" s="36" t="s">
        <v>17</v>
      </c>
      <c r="F675" s="36" t="s">
        <v>21</v>
      </c>
      <c r="G675" s="128">
        <v>999935059</v>
      </c>
      <c r="H675" s="41" t="s">
        <v>18</v>
      </c>
      <c r="I675" s="34">
        <f>((L675)-J675)+T675</f>
        <v>120</v>
      </c>
      <c r="J675" s="36"/>
      <c r="K675" s="35"/>
      <c r="L675" s="34">
        <f>SUM(N675,O675,P675,Q675,R675,M675)</f>
        <v>0</v>
      </c>
      <c r="M675" s="34">
        <f>AJ675</f>
        <v>0</v>
      </c>
      <c r="N675" s="34">
        <f>SUM(AI675)</f>
        <v>0</v>
      </c>
      <c r="O675" s="34">
        <f>0</f>
        <v>0</v>
      </c>
      <c r="P675" s="34">
        <v>0</v>
      </c>
      <c r="Q675" s="34">
        <v>0</v>
      </c>
      <c r="R675" s="34">
        <f>AH675</f>
        <v>0</v>
      </c>
      <c r="S675" s="122"/>
      <c r="T675" s="41">
        <f>SUM(U675,AA675)</f>
        <v>120</v>
      </c>
      <c r="U675" s="41">
        <f>IF(SUM(V675:Y675)&gt;=250, 250,SUM(V675:Y675))</f>
        <v>120</v>
      </c>
      <c r="V675" s="41">
        <v>0</v>
      </c>
      <c r="W675" s="41">
        <v>0</v>
      </c>
      <c r="X675" s="41">
        <f>SUM(AL675,AN675,BO675,BS675)</f>
        <v>0</v>
      </c>
      <c r="Y675" s="41">
        <f>SUM(AO675:BN675)</f>
        <v>120</v>
      </c>
      <c r="Z675" s="41">
        <f>COUNTIF(AO675:BN675, "&gt;0")</f>
        <v>1</v>
      </c>
      <c r="AA675" s="41">
        <f>SUM(AB675:AF675)</f>
        <v>0</v>
      </c>
      <c r="AB675" s="41">
        <f>BP675+BQ675</f>
        <v>0</v>
      </c>
      <c r="AC675" s="41">
        <v>0</v>
      </c>
      <c r="AD675" s="41">
        <v>0</v>
      </c>
      <c r="AE675" s="41">
        <f>SUM(BR675)</f>
        <v>0</v>
      </c>
      <c r="AF675" s="41">
        <f>SUM(AM675)</f>
        <v>0</v>
      </c>
      <c r="AG675" s="122"/>
      <c r="AH675" s="36">
        <v>0</v>
      </c>
      <c r="AI675" s="126">
        <v>0</v>
      </c>
      <c r="AJ675" s="36">
        <v>0</v>
      </c>
      <c r="AK675" s="121"/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14">
        <v>0</v>
      </c>
      <c r="AR675" s="1">
        <v>0</v>
      </c>
      <c r="AS675" s="114">
        <v>0</v>
      </c>
      <c r="AT675" s="114">
        <v>0</v>
      </c>
      <c r="AU675" s="114">
        <v>0</v>
      </c>
      <c r="AV675" s="114">
        <v>0</v>
      </c>
      <c r="AW675" s="114">
        <v>120</v>
      </c>
      <c r="AX675" s="114">
        <v>0</v>
      </c>
      <c r="AY675" s="114">
        <v>0</v>
      </c>
      <c r="AZ675" s="114">
        <v>0</v>
      </c>
      <c r="BA675" s="114">
        <v>0</v>
      </c>
      <c r="BB675" s="114">
        <v>0</v>
      </c>
      <c r="BC675" s="114">
        <v>0</v>
      </c>
      <c r="BD675" s="115">
        <v>0</v>
      </c>
      <c r="BE675" s="114">
        <v>0</v>
      </c>
      <c r="BF675" s="114">
        <v>0</v>
      </c>
      <c r="BG675" s="114">
        <v>0</v>
      </c>
      <c r="BH675" s="114">
        <v>0</v>
      </c>
      <c r="BI675" s="114">
        <v>0</v>
      </c>
      <c r="BJ675" s="114">
        <v>0</v>
      </c>
      <c r="BK675" s="114">
        <v>0</v>
      </c>
      <c r="BL675" s="114">
        <v>0</v>
      </c>
      <c r="BM675" s="114">
        <v>0</v>
      </c>
      <c r="BN675" s="114">
        <v>0</v>
      </c>
      <c r="BO675" s="114">
        <v>0</v>
      </c>
      <c r="BP675" s="114">
        <v>0</v>
      </c>
      <c r="BQ675" s="114">
        <v>0</v>
      </c>
      <c r="BR675" s="114">
        <v>0</v>
      </c>
      <c r="BS675" s="114">
        <v>0</v>
      </c>
    </row>
    <row r="676" spans="1:71" s="1" customFormat="1" ht="15" x14ac:dyDescent="0.25">
      <c r="A676" s="1" t="str">
        <f>CONCATENATE(G676,"-",F676,"-",H676)</f>
        <v>999933316-Yellow-Cadet</v>
      </c>
      <c r="B676" s="1" t="str">
        <f>CONCATENATE(G676,"-",H676)</f>
        <v>999933316-Cadet</v>
      </c>
      <c r="C676" s="36" t="s">
        <v>169</v>
      </c>
      <c r="D676" s="36" t="s">
        <v>2468</v>
      </c>
      <c r="E676" s="36" t="s">
        <v>17</v>
      </c>
      <c r="F676" s="36" t="s">
        <v>21</v>
      </c>
      <c r="G676" s="128">
        <v>999933316</v>
      </c>
      <c r="H676" s="41" t="s">
        <v>18</v>
      </c>
      <c r="I676" s="34">
        <f>((L676)-J676)+T676</f>
        <v>90</v>
      </c>
      <c r="J676" s="36"/>
      <c r="K676" s="35"/>
      <c r="L676" s="34">
        <f>SUM(N676,O676,P676,Q676,R676,M676)</f>
        <v>0</v>
      </c>
      <c r="M676" s="34">
        <f>AJ676</f>
        <v>0</v>
      </c>
      <c r="N676" s="34">
        <f>SUM(AI676)</f>
        <v>0</v>
      </c>
      <c r="O676" s="34">
        <f>0</f>
        <v>0</v>
      </c>
      <c r="P676" s="34">
        <v>0</v>
      </c>
      <c r="Q676" s="34">
        <v>0</v>
      </c>
      <c r="R676" s="34">
        <f>AH676</f>
        <v>0</v>
      </c>
      <c r="S676" s="122"/>
      <c r="T676" s="41">
        <f>SUM(U676,AA676)</f>
        <v>90</v>
      </c>
      <c r="U676" s="41">
        <f>IF(SUM(V676:Y676)&gt;=250, 250,SUM(V676:Y676))</f>
        <v>90</v>
      </c>
      <c r="V676" s="41">
        <v>0</v>
      </c>
      <c r="W676" s="41">
        <v>0</v>
      </c>
      <c r="X676" s="41">
        <f>SUM(AL676,AN676,BO676,BS676)</f>
        <v>0</v>
      </c>
      <c r="Y676" s="41">
        <f>SUM(AO676:BN676)</f>
        <v>90</v>
      </c>
      <c r="Z676" s="41">
        <f>COUNTIF(AO676:BN676, "&gt;0")</f>
        <v>1</v>
      </c>
      <c r="AA676" s="41">
        <f>SUM(AB676:AF676)</f>
        <v>0</v>
      </c>
      <c r="AB676" s="41">
        <f>BP676+BQ676</f>
        <v>0</v>
      </c>
      <c r="AC676" s="41">
        <v>0</v>
      </c>
      <c r="AD676" s="41">
        <v>0</v>
      </c>
      <c r="AE676" s="41">
        <f>SUM(BR676)</f>
        <v>0</v>
      </c>
      <c r="AF676" s="41">
        <f>SUM(AM676)</f>
        <v>0</v>
      </c>
      <c r="AG676" s="122"/>
      <c r="AH676" s="36">
        <v>0</v>
      </c>
      <c r="AI676" s="126">
        <v>0</v>
      </c>
      <c r="AJ676" s="36">
        <v>0</v>
      </c>
      <c r="AK676" s="121"/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14">
        <v>0</v>
      </c>
      <c r="AR676" s="1">
        <v>0</v>
      </c>
      <c r="AS676" s="114">
        <v>0</v>
      </c>
      <c r="AT676" s="114">
        <v>0</v>
      </c>
      <c r="AU676" s="114">
        <v>0</v>
      </c>
      <c r="AV676" s="114">
        <v>0</v>
      </c>
      <c r="AW676" s="114">
        <v>90</v>
      </c>
      <c r="AX676" s="114">
        <v>0</v>
      </c>
      <c r="AY676" s="114">
        <v>0</v>
      </c>
      <c r="AZ676" s="114">
        <v>0</v>
      </c>
      <c r="BA676" s="114">
        <v>0</v>
      </c>
      <c r="BB676" s="114">
        <v>0</v>
      </c>
      <c r="BC676" s="114">
        <v>0</v>
      </c>
      <c r="BD676" s="115">
        <v>0</v>
      </c>
      <c r="BE676" s="114">
        <v>0</v>
      </c>
      <c r="BF676" s="114">
        <v>0</v>
      </c>
      <c r="BG676" s="114">
        <v>0</v>
      </c>
      <c r="BH676" s="114">
        <v>0</v>
      </c>
      <c r="BI676" s="114">
        <v>0</v>
      </c>
      <c r="BJ676" s="114">
        <v>0</v>
      </c>
      <c r="BK676" s="114">
        <v>0</v>
      </c>
      <c r="BL676" s="114">
        <v>0</v>
      </c>
      <c r="BM676" s="114">
        <v>0</v>
      </c>
      <c r="BN676" s="114">
        <v>0</v>
      </c>
      <c r="BO676" s="114">
        <v>0</v>
      </c>
      <c r="BP676" s="114">
        <v>0</v>
      </c>
      <c r="BQ676" s="114">
        <v>0</v>
      </c>
      <c r="BR676" s="114">
        <v>0</v>
      </c>
      <c r="BS676" s="114">
        <v>0</v>
      </c>
    </row>
    <row r="677" spans="1:71" s="1" customFormat="1" ht="15" x14ac:dyDescent="0.25">
      <c r="A677" s="1" t="str">
        <f>CONCATENATE(G677,"-",F677,"-",H677)</f>
        <v>999929920-Yellow-Cadet</v>
      </c>
      <c r="B677" s="1" t="str">
        <f>CONCATENATE(G677,"-",H677)</f>
        <v>999929920-Cadet</v>
      </c>
      <c r="C677" s="36" t="s">
        <v>2009</v>
      </c>
      <c r="D677" s="36" t="s">
        <v>2010</v>
      </c>
      <c r="E677" s="36" t="s">
        <v>17</v>
      </c>
      <c r="F677" s="36" t="s">
        <v>21</v>
      </c>
      <c r="G677" s="128">
        <v>999929920</v>
      </c>
      <c r="H677" s="41" t="s">
        <v>18</v>
      </c>
      <c r="I677" s="34">
        <f>((L677)-J677)+T677</f>
        <v>68</v>
      </c>
      <c r="J677" s="34">
        <f>L677/2</f>
        <v>0</v>
      </c>
      <c r="K677" s="37"/>
      <c r="L677" s="34">
        <f>SUM(N677,O677,P677,Q677,R677,M677)</f>
        <v>0</v>
      </c>
      <c r="M677" s="34">
        <f>AJ677</f>
        <v>0</v>
      </c>
      <c r="N677" s="34">
        <f>SUM(AI677)</f>
        <v>0</v>
      </c>
      <c r="O677" s="34">
        <f>0</f>
        <v>0</v>
      </c>
      <c r="P677" s="34">
        <v>0</v>
      </c>
      <c r="Q677" s="34">
        <v>0</v>
      </c>
      <c r="R677" s="34">
        <f>AH677</f>
        <v>0</v>
      </c>
      <c r="S677" s="122"/>
      <c r="T677" s="41">
        <f>SUM(U677,AA677)</f>
        <v>68</v>
      </c>
      <c r="U677" s="41">
        <f>IF(SUM(V677:Y677)&gt;=250, 250,SUM(V677:Y677))</f>
        <v>68</v>
      </c>
      <c r="V677" s="41">
        <v>0</v>
      </c>
      <c r="W677" s="41">
        <v>0</v>
      </c>
      <c r="X677" s="41">
        <f>SUM(AL677,AN677,BO677,BS677)</f>
        <v>0</v>
      </c>
      <c r="Y677" s="41">
        <f>SUM(AO677:BN677)</f>
        <v>68</v>
      </c>
      <c r="Z677" s="41">
        <f>COUNTIF(AO677:BN677, "&gt;0")</f>
        <v>1</v>
      </c>
      <c r="AA677" s="41">
        <f>SUM(AB677:AF677)</f>
        <v>0</v>
      </c>
      <c r="AB677" s="41">
        <f>BP677+BQ677</f>
        <v>0</v>
      </c>
      <c r="AC677" s="41">
        <v>0</v>
      </c>
      <c r="AD677" s="41">
        <v>0</v>
      </c>
      <c r="AE677" s="41">
        <f>SUM(BR677)</f>
        <v>0</v>
      </c>
      <c r="AF677" s="41">
        <f>SUM(AM677)</f>
        <v>0</v>
      </c>
      <c r="AG677" s="122"/>
      <c r="AH677" s="36">
        <v>0</v>
      </c>
      <c r="AI677" s="126">
        <v>0</v>
      </c>
      <c r="AJ677" s="36">
        <v>0</v>
      </c>
      <c r="AK677" s="121"/>
      <c r="AL677" s="1">
        <v>0</v>
      </c>
      <c r="AM677" s="1">
        <v>0</v>
      </c>
      <c r="AN677" s="1">
        <v>0</v>
      </c>
      <c r="AO677" s="1">
        <v>68</v>
      </c>
      <c r="AP677" s="1">
        <v>0</v>
      </c>
      <c r="AQ677" s="114">
        <v>0</v>
      </c>
      <c r="AR677" s="1">
        <v>0</v>
      </c>
      <c r="AS677" s="114">
        <v>0</v>
      </c>
      <c r="AT677" s="114">
        <v>0</v>
      </c>
      <c r="AU677" s="114">
        <v>0</v>
      </c>
      <c r="AV677" s="114">
        <v>0</v>
      </c>
      <c r="AW677" s="114">
        <v>0</v>
      </c>
      <c r="AX677" s="114">
        <v>0</v>
      </c>
      <c r="AY677" s="114">
        <v>0</v>
      </c>
      <c r="AZ677" s="114">
        <v>0</v>
      </c>
      <c r="BA677" s="114">
        <v>0</v>
      </c>
      <c r="BB677" s="114">
        <v>0</v>
      </c>
      <c r="BC677" s="114">
        <v>0</v>
      </c>
      <c r="BD677" s="115">
        <v>0</v>
      </c>
      <c r="BE677" s="114">
        <v>0</v>
      </c>
      <c r="BF677" s="114">
        <v>0</v>
      </c>
      <c r="BG677" s="114">
        <v>0</v>
      </c>
      <c r="BH677" s="114">
        <v>0</v>
      </c>
      <c r="BI677" s="114">
        <v>0</v>
      </c>
      <c r="BJ677" s="114">
        <v>0</v>
      </c>
      <c r="BK677" s="114">
        <v>0</v>
      </c>
      <c r="BL677" s="114">
        <v>0</v>
      </c>
      <c r="BM677" s="114">
        <v>0</v>
      </c>
      <c r="BN677" s="114">
        <v>0</v>
      </c>
      <c r="BO677" s="114">
        <v>0</v>
      </c>
      <c r="BP677" s="114">
        <v>0</v>
      </c>
      <c r="BQ677" s="114">
        <v>0</v>
      </c>
      <c r="BR677" s="114">
        <v>0</v>
      </c>
      <c r="BS677" s="114">
        <v>0</v>
      </c>
    </row>
    <row r="678" spans="1:71" s="1" customFormat="1" ht="15" x14ac:dyDescent="0.25">
      <c r="A678" s="1" t="str">
        <f>CONCATENATE(G678,"-",F678,"-",H678)</f>
        <v>999933308-Yellow-Cadet</v>
      </c>
      <c r="B678" s="1" t="str">
        <f>CONCATENATE(G678,"-",H678)</f>
        <v>999933308-Cadet</v>
      </c>
      <c r="C678" s="36" t="s">
        <v>764</v>
      </c>
      <c r="D678" s="36" t="s">
        <v>962</v>
      </c>
      <c r="E678" s="36" t="s">
        <v>17</v>
      </c>
      <c r="F678" s="36" t="s">
        <v>21</v>
      </c>
      <c r="G678" s="128">
        <v>999933308</v>
      </c>
      <c r="H678" s="41" t="s">
        <v>18</v>
      </c>
      <c r="I678" s="34">
        <f>((L678)-J678)+T678</f>
        <v>68</v>
      </c>
      <c r="J678" s="36"/>
      <c r="K678" s="35"/>
      <c r="L678" s="34">
        <f>SUM(N678,O678,P678,Q678,R678,M678)</f>
        <v>0</v>
      </c>
      <c r="M678" s="34">
        <f>AJ678</f>
        <v>0</v>
      </c>
      <c r="N678" s="34">
        <f>SUM(AI678)</f>
        <v>0</v>
      </c>
      <c r="O678" s="34">
        <f>0</f>
        <v>0</v>
      </c>
      <c r="P678" s="34">
        <v>0</v>
      </c>
      <c r="Q678" s="34">
        <v>0</v>
      </c>
      <c r="R678" s="34">
        <f>AH678</f>
        <v>0</v>
      </c>
      <c r="S678" s="122"/>
      <c r="T678" s="41">
        <f>SUM(U678,AA678)</f>
        <v>68</v>
      </c>
      <c r="U678" s="41">
        <f>IF(SUM(V678:Y678)&gt;=250, 250,SUM(V678:Y678))</f>
        <v>68</v>
      </c>
      <c r="V678" s="41">
        <v>0</v>
      </c>
      <c r="W678" s="41">
        <v>0</v>
      </c>
      <c r="X678" s="41">
        <f>SUM(AL678,AN678,BO678,BS678)</f>
        <v>0</v>
      </c>
      <c r="Y678" s="41">
        <f>SUM(AO678:BN678)</f>
        <v>68</v>
      </c>
      <c r="Z678" s="41">
        <f>COUNTIF(AO678:BN678, "&gt;0")</f>
        <v>1</v>
      </c>
      <c r="AA678" s="41">
        <f>SUM(AB678:AF678)</f>
        <v>0</v>
      </c>
      <c r="AB678" s="41">
        <f>BP678+BQ678</f>
        <v>0</v>
      </c>
      <c r="AC678" s="41">
        <v>0</v>
      </c>
      <c r="AD678" s="41">
        <v>0</v>
      </c>
      <c r="AE678" s="41">
        <f>SUM(BR678)</f>
        <v>0</v>
      </c>
      <c r="AF678" s="41">
        <f>SUM(AM678)</f>
        <v>0</v>
      </c>
      <c r="AG678" s="122"/>
      <c r="AH678" s="36">
        <v>0</v>
      </c>
      <c r="AI678" s="126">
        <v>0</v>
      </c>
      <c r="AJ678" s="36">
        <v>0</v>
      </c>
      <c r="AK678" s="121"/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14">
        <v>0</v>
      </c>
      <c r="AR678" s="1">
        <v>0</v>
      </c>
      <c r="AS678" s="114">
        <v>0</v>
      </c>
      <c r="AT678" s="114">
        <v>0</v>
      </c>
      <c r="AU678" s="114">
        <v>0</v>
      </c>
      <c r="AV678" s="114">
        <v>0</v>
      </c>
      <c r="AW678" s="114">
        <v>68</v>
      </c>
      <c r="AX678" s="114">
        <v>0</v>
      </c>
      <c r="AY678" s="114">
        <v>0</v>
      </c>
      <c r="AZ678" s="114">
        <v>0</v>
      </c>
      <c r="BA678" s="114">
        <v>0</v>
      </c>
      <c r="BB678" s="114">
        <v>0</v>
      </c>
      <c r="BC678" s="114">
        <v>0</v>
      </c>
      <c r="BD678" s="115">
        <v>0</v>
      </c>
      <c r="BE678" s="114">
        <v>0</v>
      </c>
      <c r="BF678" s="114">
        <v>0</v>
      </c>
      <c r="BG678" s="114">
        <v>0</v>
      </c>
      <c r="BH678" s="114">
        <v>0</v>
      </c>
      <c r="BI678" s="114">
        <v>0</v>
      </c>
      <c r="BJ678" s="114">
        <v>0</v>
      </c>
      <c r="BK678" s="114">
        <v>0</v>
      </c>
      <c r="BL678" s="114">
        <v>0</v>
      </c>
      <c r="BM678" s="114">
        <v>0</v>
      </c>
      <c r="BN678" s="114">
        <v>0</v>
      </c>
      <c r="BO678" s="114">
        <v>0</v>
      </c>
      <c r="BP678" s="114">
        <v>0</v>
      </c>
      <c r="BQ678" s="114">
        <v>0</v>
      </c>
      <c r="BR678" s="114">
        <v>0</v>
      </c>
      <c r="BS678" s="114">
        <v>0</v>
      </c>
    </row>
    <row r="679" spans="1:71" s="1" customFormat="1" ht="15" x14ac:dyDescent="0.25">
      <c r="A679" s="1" t="str">
        <f>CONCATENATE(G679,"-",F679,"-",H679)</f>
        <v>999934293-Yellow-Cadet</v>
      </c>
      <c r="B679" s="1" t="str">
        <f>CONCATENATE(G679,"-",H679)</f>
        <v>999934293-Cadet</v>
      </c>
      <c r="C679" s="36" t="s">
        <v>3407</v>
      </c>
      <c r="D679" s="36" t="s">
        <v>3408</v>
      </c>
      <c r="E679" s="36" t="s">
        <v>17</v>
      </c>
      <c r="F679" s="36" t="s">
        <v>21</v>
      </c>
      <c r="G679" s="36">
        <v>999934293</v>
      </c>
      <c r="H679" s="131" t="s">
        <v>18</v>
      </c>
      <c r="I679" s="34">
        <f>((L679)-J679)+T679</f>
        <v>68</v>
      </c>
      <c r="J679" s="36"/>
      <c r="K679" s="35"/>
      <c r="L679" s="34">
        <f>SUM(N679,O679,P679,Q679,R679,M679)</f>
        <v>0</v>
      </c>
      <c r="M679" s="34">
        <f>AJ679</f>
        <v>0</v>
      </c>
      <c r="N679" s="34">
        <f>SUM(AI679)</f>
        <v>0</v>
      </c>
      <c r="O679" s="34">
        <f>0</f>
        <v>0</v>
      </c>
      <c r="P679" s="34">
        <v>0</v>
      </c>
      <c r="Q679" s="34">
        <v>0</v>
      </c>
      <c r="R679" s="34">
        <f>AH679</f>
        <v>0</v>
      </c>
      <c r="S679" s="122"/>
      <c r="T679" s="41">
        <f>SUM(U679,AA679)</f>
        <v>68</v>
      </c>
      <c r="U679" s="41">
        <f>IF(SUM(V679:Y679)&gt;=250, 250,SUM(V679:Y679))</f>
        <v>68</v>
      </c>
      <c r="V679" s="41">
        <v>0</v>
      </c>
      <c r="W679" s="41">
        <v>0</v>
      </c>
      <c r="X679" s="41">
        <f>SUM(AL679,AN679,BO679,BS679)</f>
        <v>0</v>
      </c>
      <c r="Y679" s="41">
        <f>SUM(AO679:BN679)</f>
        <v>68</v>
      </c>
      <c r="Z679" s="41">
        <f>COUNTIF(AO679:BN679, "&gt;0")</f>
        <v>1</v>
      </c>
      <c r="AA679" s="41">
        <f>SUM(AB679:AF679)</f>
        <v>0</v>
      </c>
      <c r="AB679" s="41">
        <f>BP679+BQ679</f>
        <v>0</v>
      </c>
      <c r="AC679" s="41">
        <v>0</v>
      </c>
      <c r="AD679" s="41">
        <v>0</v>
      </c>
      <c r="AE679" s="41">
        <f>SUM(BR679)</f>
        <v>0</v>
      </c>
      <c r="AF679" s="41">
        <f>SUM(AM679)</f>
        <v>0</v>
      </c>
      <c r="AG679" s="122"/>
      <c r="AH679" s="36">
        <v>0</v>
      </c>
      <c r="AI679" s="126">
        <v>0</v>
      </c>
      <c r="AJ679" s="36">
        <v>0</v>
      </c>
      <c r="AK679" s="121"/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14">
        <v>0</v>
      </c>
      <c r="AR679" s="1">
        <v>0</v>
      </c>
      <c r="AS679" s="114">
        <v>0</v>
      </c>
      <c r="AT679" s="114">
        <v>0</v>
      </c>
      <c r="AU679" s="114">
        <v>0</v>
      </c>
      <c r="AV679" s="114">
        <v>68</v>
      </c>
      <c r="AW679" s="114">
        <v>0</v>
      </c>
      <c r="AX679" s="114">
        <v>0</v>
      </c>
      <c r="AY679" s="114">
        <v>0</v>
      </c>
      <c r="AZ679" s="114">
        <v>0</v>
      </c>
      <c r="BA679" s="114">
        <v>0</v>
      </c>
      <c r="BB679" s="114">
        <v>0</v>
      </c>
      <c r="BC679" s="114">
        <v>0</v>
      </c>
      <c r="BD679" s="115">
        <v>0</v>
      </c>
      <c r="BE679" s="114">
        <v>0</v>
      </c>
      <c r="BF679" s="114">
        <v>0</v>
      </c>
      <c r="BG679" s="114">
        <v>0</v>
      </c>
      <c r="BH679" s="114">
        <v>0</v>
      </c>
      <c r="BI679" s="114">
        <v>0</v>
      </c>
      <c r="BJ679" s="114">
        <v>0</v>
      </c>
      <c r="BK679" s="114">
        <v>0</v>
      </c>
      <c r="BL679" s="114">
        <v>0</v>
      </c>
      <c r="BM679" s="114">
        <v>0</v>
      </c>
      <c r="BN679" s="114">
        <v>0</v>
      </c>
      <c r="BO679" s="114">
        <v>0</v>
      </c>
      <c r="BP679" s="114">
        <v>0</v>
      </c>
      <c r="BQ679" s="114">
        <v>0</v>
      </c>
      <c r="BR679" s="114">
        <v>0</v>
      </c>
      <c r="BS679" s="114">
        <v>0</v>
      </c>
    </row>
    <row r="680" spans="1:71" s="1" customFormat="1" ht="15" x14ac:dyDescent="0.25">
      <c r="A680" s="1" t="str">
        <f>CONCATENATE(G680,"-",F680,"-",H680)</f>
        <v>999934961-Yellow-Cadet</v>
      </c>
      <c r="B680" s="1" t="str">
        <f>CONCATENATE(G680,"-",H680)</f>
        <v>999934961-Cadet</v>
      </c>
      <c r="C680" s="36" t="s">
        <v>2265</v>
      </c>
      <c r="D680" s="36" t="s">
        <v>2188</v>
      </c>
      <c r="E680" s="36" t="s">
        <v>17</v>
      </c>
      <c r="F680" s="36" t="s">
        <v>21</v>
      </c>
      <c r="G680" s="128">
        <v>999934961</v>
      </c>
      <c r="H680" s="41" t="s">
        <v>18</v>
      </c>
      <c r="I680" s="34">
        <f>((L680)-J680)+T680</f>
        <v>60</v>
      </c>
      <c r="J680" s="36"/>
      <c r="K680" s="35"/>
      <c r="L680" s="34">
        <f>SUM(N680,O680,P680,Q680,R680,M680)</f>
        <v>0</v>
      </c>
      <c r="M680" s="34">
        <f>AJ680</f>
        <v>0</v>
      </c>
      <c r="N680" s="34">
        <f>SUM(AI680)</f>
        <v>0</v>
      </c>
      <c r="O680" s="34">
        <f>0</f>
        <v>0</v>
      </c>
      <c r="P680" s="34">
        <v>0</v>
      </c>
      <c r="Q680" s="34">
        <v>0</v>
      </c>
      <c r="R680" s="34">
        <f>AH680</f>
        <v>0</v>
      </c>
      <c r="S680" s="122"/>
      <c r="T680" s="41">
        <f>SUM(U680,AA680)</f>
        <v>60</v>
      </c>
      <c r="U680" s="41">
        <f>IF(SUM(V680:Y680)&gt;=250, 250,SUM(V680:Y680))</f>
        <v>60</v>
      </c>
      <c r="V680" s="41">
        <v>0</v>
      </c>
      <c r="W680" s="41">
        <v>0</v>
      </c>
      <c r="X680" s="41">
        <f>SUM(AL680,AN680,BO680,BS680)</f>
        <v>0</v>
      </c>
      <c r="Y680" s="41">
        <f>SUM(AO680:BN680)</f>
        <v>60</v>
      </c>
      <c r="Z680" s="41">
        <f>COUNTIF(AO680:BN680, "&gt;0")</f>
        <v>1</v>
      </c>
      <c r="AA680" s="41">
        <f>SUM(AB680:AF680)</f>
        <v>0</v>
      </c>
      <c r="AB680" s="41">
        <f>BP680+BQ680</f>
        <v>0</v>
      </c>
      <c r="AC680" s="41">
        <v>0</v>
      </c>
      <c r="AD680" s="41">
        <v>0</v>
      </c>
      <c r="AE680" s="41">
        <f>SUM(BR680)</f>
        <v>0</v>
      </c>
      <c r="AF680" s="41">
        <f>SUM(AM680)</f>
        <v>0</v>
      </c>
      <c r="AG680" s="122"/>
      <c r="AH680" s="36">
        <v>0</v>
      </c>
      <c r="AI680" s="126">
        <v>0</v>
      </c>
      <c r="AJ680" s="36">
        <v>0</v>
      </c>
      <c r="AK680" s="121"/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14">
        <v>0</v>
      </c>
      <c r="AR680" s="1">
        <v>0</v>
      </c>
      <c r="AS680" s="114">
        <v>0</v>
      </c>
      <c r="AT680" s="114">
        <v>60</v>
      </c>
      <c r="AU680" s="114">
        <v>0</v>
      </c>
      <c r="AV680" s="114">
        <v>0</v>
      </c>
      <c r="AW680" s="114">
        <v>0</v>
      </c>
      <c r="AX680" s="114">
        <v>0</v>
      </c>
      <c r="AY680" s="114">
        <v>0</v>
      </c>
      <c r="AZ680" s="114">
        <v>0</v>
      </c>
      <c r="BA680" s="114">
        <v>0</v>
      </c>
      <c r="BB680" s="114">
        <v>0</v>
      </c>
      <c r="BC680" s="114">
        <v>0</v>
      </c>
      <c r="BD680" s="115">
        <v>0</v>
      </c>
      <c r="BE680" s="114">
        <v>0</v>
      </c>
      <c r="BF680" s="114">
        <v>0</v>
      </c>
      <c r="BG680" s="114">
        <v>0</v>
      </c>
      <c r="BH680" s="114">
        <v>0</v>
      </c>
      <c r="BI680" s="114">
        <v>0</v>
      </c>
      <c r="BJ680" s="114">
        <v>0</v>
      </c>
      <c r="BK680" s="114">
        <v>0</v>
      </c>
      <c r="BL680" s="114">
        <v>0</v>
      </c>
      <c r="BM680" s="114">
        <v>0</v>
      </c>
      <c r="BN680" s="114">
        <v>0</v>
      </c>
      <c r="BO680" s="114">
        <v>0</v>
      </c>
      <c r="BP680" s="114">
        <v>0</v>
      </c>
      <c r="BQ680" s="114">
        <v>0</v>
      </c>
      <c r="BR680" s="114">
        <v>0</v>
      </c>
      <c r="BS680" s="114">
        <v>0</v>
      </c>
    </row>
    <row r="681" spans="1:71" s="1" customFormat="1" ht="15" x14ac:dyDescent="0.25">
      <c r="A681" s="1" t="str">
        <f>CONCATENATE(G681,"-",F681,"-",H681)</f>
        <v>999935154-Yellow-Cadet</v>
      </c>
      <c r="B681" s="1" t="str">
        <f>CONCATENATE(G681,"-",H681)</f>
        <v>999935154-Cadet</v>
      </c>
      <c r="C681" s="36" t="s">
        <v>2667</v>
      </c>
      <c r="D681" s="36" t="s">
        <v>2649</v>
      </c>
      <c r="E681" s="36" t="s">
        <v>17</v>
      </c>
      <c r="F681" s="36" t="s">
        <v>21</v>
      </c>
      <c r="G681" s="36">
        <v>999935154</v>
      </c>
      <c r="H681" s="36" t="s">
        <v>18</v>
      </c>
      <c r="I681" s="34">
        <f>((L681)-J681)+T681</f>
        <v>60</v>
      </c>
      <c r="J681" s="36"/>
      <c r="K681" s="35"/>
      <c r="L681" s="34">
        <f>SUM(N681,O681,P681,Q681,R681,M681)</f>
        <v>0</v>
      </c>
      <c r="M681" s="34">
        <f>AJ681</f>
        <v>0</v>
      </c>
      <c r="N681" s="34">
        <f>SUM(AI681)</f>
        <v>0</v>
      </c>
      <c r="O681" s="34">
        <f>0</f>
        <v>0</v>
      </c>
      <c r="P681" s="34">
        <v>0</v>
      </c>
      <c r="Q681" s="34">
        <v>0</v>
      </c>
      <c r="R681" s="34">
        <f>AH681</f>
        <v>0</v>
      </c>
      <c r="S681" s="122"/>
      <c r="T681" s="41">
        <f>SUM(U681,AA681)</f>
        <v>60</v>
      </c>
      <c r="U681" s="41">
        <f>IF(SUM(V681:Y681)&gt;=250, 250,SUM(V681:Y681))</f>
        <v>60</v>
      </c>
      <c r="V681" s="41">
        <v>0</v>
      </c>
      <c r="W681" s="41">
        <v>0</v>
      </c>
      <c r="X681" s="41">
        <f>SUM(AL681,AN681,BO681,BS681)</f>
        <v>0</v>
      </c>
      <c r="Y681" s="41">
        <f>SUM(AO681:BN681)</f>
        <v>60</v>
      </c>
      <c r="Z681" s="41">
        <f>COUNTIF(AO681:BN681, "&gt;0")</f>
        <v>1</v>
      </c>
      <c r="AA681" s="41">
        <f>SUM(AB681:AF681)</f>
        <v>0</v>
      </c>
      <c r="AB681" s="41">
        <f>BP681+BQ681</f>
        <v>0</v>
      </c>
      <c r="AC681" s="41">
        <v>0</v>
      </c>
      <c r="AD681" s="41">
        <v>0</v>
      </c>
      <c r="AE681" s="41">
        <f>SUM(BR681)</f>
        <v>0</v>
      </c>
      <c r="AF681" s="41">
        <f>SUM(AM681)</f>
        <v>0</v>
      </c>
      <c r="AG681" s="122"/>
      <c r="AH681" s="36">
        <v>0</v>
      </c>
      <c r="AI681" s="126">
        <v>0</v>
      </c>
      <c r="AJ681" s="36">
        <v>0</v>
      </c>
      <c r="AK681" s="121"/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14">
        <v>0</v>
      </c>
      <c r="AR681" s="1">
        <v>0</v>
      </c>
      <c r="AS681" s="114">
        <v>0</v>
      </c>
      <c r="AT681" s="114">
        <v>0</v>
      </c>
      <c r="AU681" s="114">
        <v>0</v>
      </c>
      <c r="AV681" s="114">
        <v>0</v>
      </c>
      <c r="AW681" s="114">
        <v>0</v>
      </c>
      <c r="AX681" s="114">
        <v>0</v>
      </c>
      <c r="AY681" s="114">
        <v>0</v>
      </c>
      <c r="AZ681" s="114">
        <v>60</v>
      </c>
      <c r="BA681" s="114">
        <v>0</v>
      </c>
      <c r="BB681" s="114">
        <v>0</v>
      </c>
      <c r="BC681" s="114">
        <v>0</v>
      </c>
      <c r="BD681" s="115">
        <v>0</v>
      </c>
      <c r="BE681" s="114">
        <v>0</v>
      </c>
      <c r="BF681" s="114">
        <v>0</v>
      </c>
      <c r="BG681" s="114">
        <v>0</v>
      </c>
      <c r="BH681" s="114">
        <v>0</v>
      </c>
      <c r="BI681" s="114">
        <v>0</v>
      </c>
      <c r="BJ681" s="114">
        <v>0</v>
      </c>
      <c r="BK681" s="114">
        <v>0</v>
      </c>
      <c r="BL681" s="114">
        <v>0</v>
      </c>
      <c r="BM681" s="114">
        <v>0</v>
      </c>
      <c r="BN681" s="114">
        <v>0</v>
      </c>
      <c r="BO681" s="114">
        <v>0</v>
      </c>
      <c r="BP681" s="114">
        <v>0</v>
      </c>
      <c r="BQ681" s="114">
        <v>0</v>
      </c>
      <c r="BR681" s="114">
        <v>0</v>
      </c>
      <c r="BS681" s="114">
        <v>0</v>
      </c>
    </row>
    <row r="682" spans="1:71" s="1" customFormat="1" ht="15" x14ac:dyDescent="0.25">
      <c r="A682" s="1" t="str">
        <f>CONCATENATE(G682,"-",F682,"-",H682)</f>
        <v>999933797-Yellow-Cadet</v>
      </c>
      <c r="B682" s="1" t="str">
        <f>CONCATENATE(G682,"-",H682)</f>
        <v>999933797-Cadet</v>
      </c>
      <c r="C682" s="36" t="s">
        <v>2876</v>
      </c>
      <c r="D682" s="36" t="s">
        <v>2877</v>
      </c>
      <c r="E682" s="36" t="s">
        <v>17</v>
      </c>
      <c r="F682" s="36" t="s">
        <v>21</v>
      </c>
      <c r="G682" s="36">
        <v>999933797</v>
      </c>
      <c r="H682" s="131" t="s">
        <v>18</v>
      </c>
      <c r="I682" s="34">
        <f>((L682)-J682)+T682</f>
        <v>45</v>
      </c>
      <c r="J682" s="36"/>
      <c r="K682" s="35"/>
      <c r="L682" s="34">
        <f>SUM(N682,O682,P682,Q682,R682,M682)</f>
        <v>0</v>
      </c>
      <c r="M682" s="34">
        <f>AJ682</f>
        <v>0</v>
      </c>
      <c r="N682" s="34">
        <f>SUM(AI682)</f>
        <v>0</v>
      </c>
      <c r="O682" s="34">
        <f>0</f>
        <v>0</v>
      </c>
      <c r="P682" s="34">
        <v>0</v>
      </c>
      <c r="Q682" s="34">
        <v>0</v>
      </c>
      <c r="R682" s="34">
        <f>AH682</f>
        <v>0</v>
      </c>
      <c r="S682" s="122"/>
      <c r="T682" s="41">
        <f>SUM(U682,AA682)</f>
        <v>45</v>
      </c>
      <c r="U682" s="41">
        <f>IF(SUM(V682:Y682)&gt;=250, 250,SUM(V682:Y682))</f>
        <v>45</v>
      </c>
      <c r="V682" s="41">
        <v>0</v>
      </c>
      <c r="W682" s="41">
        <v>0</v>
      </c>
      <c r="X682" s="41">
        <f>SUM(AL682,AN682,BO682,BS682)</f>
        <v>0</v>
      </c>
      <c r="Y682" s="41">
        <f>SUM(AO682:BN682)</f>
        <v>45</v>
      </c>
      <c r="Z682" s="41">
        <f>COUNTIF(AO682:BN682, "&gt;0")</f>
        <v>1</v>
      </c>
      <c r="AA682" s="41">
        <f>SUM(AB682:AF682)</f>
        <v>0</v>
      </c>
      <c r="AB682" s="41">
        <f>BP682+BQ682</f>
        <v>0</v>
      </c>
      <c r="AC682" s="41">
        <v>0</v>
      </c>
      <c r="AD682" s="41">
        <v>0</v>
      </c>
      <c r="AE682" s="41">
        <f>SUM(BR682)</f>
        <v>0</v>
      </c>
      <c r="AF682" s="41">
        <f>SUM(AM682)</f>
        <v>0</v>
      </c>
      <c r="AG682" s="122"/>
      <c r="AH682" s="36">
        <v>0</v>
      </c>
      <c r="AI682" s="126">
        <v>0</v>
      </c>
      <c r="AJ682" s="36">
        <v>0</v>
      </c>
      <c r="AK682" s="121"/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14">
        <v>0</v>
      </c>
      <c r="AR682" s="1">
        <v>0</v>
      </c>
      <c r="AS682" s="114">
        <v>0</v>
      </c>
      <c r="AT682" s="114">
        <v>0</v>
      </c>
      <c r="AU682" s="114">
        <v>0</v>
      </c>
      <c r="AV682" s="114">
        <v>0</v>
      </c>
      <c r="AW682" s="114">
        <v>0</v>
      </c>
      <c r="AX682" s="114">
        <v>0</v>
      </c>
      <c r="AY682" s="114">
        <v>0</v>
      </c>
      <c r="AZ682" s="114">
        <v>0</v>
      </c>
      <c r="BA682" s="114">
        <v>0</v>
      </c>
      <c r="BB682" s="114">
        <v>0</v>
      </c>
      <c r="BC682" s="114">
        <v>0</v>
      </c>
      <c r="BD682" s="115">
        <v>45</v>
      </c>
      <c r="BE682" s="114">
        <v>0</v>
      </c>
      <c r="BF682" s="114">
        <v>0</v>
      </c>
      <c r="BG682" s="114">
        <v>0</v>
      </c>
      <c r="BH682" s="114">
        <v>0</v>
      </c>
      <c r="BI682" s="114">
        <v>0</v>
      </c>
      <c r="BJ682" s="114">
        <v>0</v>
      </c>
      <c r="BK682" s="114">
        <v>0</v>
      </c>
      <c r="BL682" s="114">
        <v>0</v>
      </c>
      <c r="BM682" s="114">
        <v>0</v>
      </c>
      <c r="BN682" s="114">
        <v>0</v>
      </c>
      <c r="BO682" s="114">
        <v>0</v>
      </c>
      <c r="BP682" s="114">
        <v>0</v>
      </c>
      <c r="BQ682" s="114">
        <v>0</v>
      </c>
      <c r="BR682" s="114">
        <v>0</v>
      </c>
      <c r="BS682" s="114">
        <v>0</v>
      </c>
    </row>
    <row r="683" spans="1:71" s="1" customFormat="1" ht="15" x14ac:dyDescent="0.25">
      <c r="A683" s="1" t="str">
        <f>CONCATENATE(G683,"-",F683,"-",H683)</f>
        <v>999934885-Yellow-Cadet</v>
      </c>
      <c r="B683" s="1" t="str">
        <f>CONCATENATE(G683,"-",H683)</f>
        <v>999934885-Cadet</v>
      </c>
      <c r="C683" s="36" t="s">
        <v>2263</v>
      </c>
      <c r="D683" s="36" t="s">
        <v>2264</v>
      </c>
      <c r="E683" s="36" t="s">
        <v>17</v>
      </c>
      <c r="F683" s="36" t="s">
        <v>21</v>
      </c>
      <c r="G683" s="128">
        <v>999934885</v>
      </c>
      <c r="H683" s="41" t="s">
        <v>18</v>
      </c>
      <c r="I683" s="34">
        <f>((L683)-J683)+T683</f>
        <v>45</v>
      </c>
      <c r="J683" s="36"/>
      <c r="K683" s="35"/>
      <c r="L683" s="34">
        <f>SUM(N683,O683,P683,Q683,R683,M683)</f>
        <v>0</v>
      </c>
      <c r="M683" s="34">
        <f>AJ683</f>
        <v>0</v>
      </c>
      <c r="N683" s="34">
        <f>SUM(AI683)</f>
        <v>0</v>
      </c>
      <c r="O683" s="34">
        <f>0</f>
        <v>0</v>
      </c>
      <c r="P683" s="34">
        <v>0</v>
      </c>
      <c r="Q683" s="34">
        <v>0</v>
      </c>
      <c r="R683" s="34">
        <f>AH683</f>
        <v>0</v>
      </c>
      <c r="S683" s="122"/>
      <c r="T683" s="41">
        <f>SUM(U683,AA683)</f>
        <v>45</v>
      </c>
      <c r="U683" s="41">
        <f>IF(SUM(V683:Y683)&gt;=250, 250,SUM(V683:Y683))</f>
        <v>45</v>
      </c>
      <c r="V683" s="41">
        <v>0</v>
      </c>
      <c r="W683" s="41">
        <v>0</v>
      </c>
      <c r="X683" s="41">
        <f>SUM(AL683,AN683,BO683,BS683)</f>
        <v>0</v>
      </c>
      <c r="Y683" s="41">
        <f>SUM(AO683:BN683)</f>
        <v>45</v>
      </c>
      <c r="Z683" s="41">
        <f>COUNTIF(AO683:BN683, "&gt;0")</f>
        <v>1</v>
      </c>
      <c r="AA683" s="41">
        <f>SUM(AB683:AF683)</f>
        <v>0</v>
      </c>
      <c r="AB683" s="41">
        <f>BP683+BQ683</f>
        <v>0</v>
      </c>
      <c r="AC683" s="41">
        <v>0</v>
      </c>
      <c r="AD683" s="41">
        <v>0</v>
      </c>
      <c r="AE683" s="41">
        <f>SUM(BR683)</f>
        <v>0</v>
      </c>
      <c r="AF683" s="41">
        <f>SUM(AM683)</f>
        <v>0</v>
      </c>
      <c r="AG683" s="122"/>
      <c r="AH683" s="36">
        <v>0</v>
      </c>
      <c r="AI683" s="126">
        <v>0</v>
      </c>
      <c r="AJ683" s="36">
        <v>0</v>
      </c>
      <c r="AK683" s="121"/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14">
        <v>0</v>
      </c>
      <c r="AR683" s="1">
        <v>0</v>
      </c>
      <c r="AS683" s="114">
        <v>0</v>
      </c>
      <c r="AT683" s="114">
        <v>45</v>
      </c>
      <c r="AU683" s="114">
        <v>0</v>
      </c>
      <c r="AV683" s="114">
        <v>0</v>
      </c>
      <c r="AW683" s="114">
        <v>0</v>
      </c>
      <c r="AX683" s="114">
        <v>0</v>
      </c>
      <c r="AY683" s="114">
        <v>0</v>
      </c>
      <c r="AZ683" s="114">
        <v>0</v>
      </c>
      <c r="BA683" s="114">
        <v>0</v>
      </c>
      <c r="BB683" s="114">
        <v>0</v>
      </c>
      <c r="BC683" s="114">
        <v>0</v>
      </c>
      <c r="BD683" s="115">
        <v>0</v>
      </c>
      <c r="BE683" s="114">
        <v>0</v>
      </c>
      <c r="BF683" s="114">
        <v>0</v>
      </c>
      <c r="BG683" s="114">
        <v>0</v>
      </c>
      <c r="BH683" s="114">
        <v>0</v>
      </c>
      <c r="BI683" s="114">
        <v>0</v>
      </c>
      <c r="BJ683" s="114">
        <v>0</v>
      </c>
      <c r="BK683" s="114">
        <v>0</v>
      </c>
      <c r="BL683" s="114">
        <v>0</v>
      </c>
      <c r="BM683" s="114">
        <v>0</v>
      </c>
      <c r="BN683" s="114">
        <v>0</v>
      </c>
      <c r="BO683" s="114">
        <v>0</v>
      </c>
      <c r="BP683" s="114">
        <v>0</v>
      </c>
      <c r="BQ683" s="114">
        <v>0</v>
      </c>
      <c r="BR683" s="114">
        <v>0</v>
      </c>
      <c r="BS683" s="114">
        <v>0</v>
      </c>
    </row>
    <row r="684" spans="1:71" s="1" customFormat="1" ht="15" x14ac:dyDescent="0.25">
      <c r="A684" s="1" t="str">
        <f>CONCATENATE(G684,"-",F684,"-",H684)</f>
        <v>999931567-Yellow-Cadet</v>
      </c>
      <c r="B684" s="1" t="str">
        <f>CONCATENATE(G684,"-",H684)</f>
        <v>999931567-Cadet</v>
      </c>
      <c r="C684" s="36" t="s">
        <v>1439</v>
      </c>
      <c r="D684" s="36" t="s">
        <v>1440</v>
      </c>
      <c r="E684" s="36" t="s">
        <v>17</v>
      </c>
      <c r="F684" s="36" t="s">
        <v>21</v>
      </c>
      <c r="G684" s="127">
        <v>999931567</v>
      </c>
      <c r="H684" s="41" t="s">
        <v>18</v>
      </c>
      <c r="I684" s="34">
        <f>((L684)-J684)+T684</f>
        <v>37.5</v>
      </c>
      <c r="J684" s="34">
        <f>L684/2</f>
        <v>37.5</v>
      </c>
      <c r="K684" s="37"/>
      <c r="L684" s="34">
        <f>SUM(N684,O684,P684,Q684,R684,M684)</f>
        <v>75</v>
      </c>
      <c r="M684" s="34">
        <f>AJ684</f>
        <v>0</v>
      </c>
      <c r="N684" s="34">
        <f>SUM(AI684)</f>
        <v>0</v>
      </c>
      <c r="O684" s="34">
        <f>0</f>
        <v>0</v>
      </c>
      <c r="P684" s="34">
        <v>0</v>
      </c>
      <c r="Q684" s="34">
        <v>0</v>
      </c>
      <c r="R684" s="34">
        <f>AH684</f>
        <v>75</v>
      </c>
      <c r="S684" s="122"/>
      <c r="T684" s="41">
        <f>SUM(U684,AA684)</f>
        <v>0</v>
      </c>
      <c r="U684" s="41">
        <f>IF(SUM(V684:Y684)&gt;=250, 250,SUM(V684:Y684))</f>
        <v>0</v>
      </c>
      <c r="V684" s="41">
        <v>0</v>
      </c>
      <c r="W684" s="41">
        <v>0</v>
      </c>
      <c r="X684" s="41">
        <f>SUM(AL684,AN684,BO684,BS684)</f>
        <v>0</v>
      </c>
      <c r="Y684" s="41">
        <f>SUM(AO684:BN684)</f>
        <v>0</v>
      </c>
      <c r="Z684" s="41">
        <f>COUNTIF(AO684:BN684, "&gt;0")</f>
        <v>0</v>
      </c>
      <c r="AA684" s="41">
        <f>SUM(AB684:AF684)</f>
        <v>0</v>
      </c>
      <c r="AB684" s="41">
        <f>BP684+BQ684</f>
        <v>0</v>
      </c>
      <c r="AC684" s="41">
        <v>0</v>
      </c>
      <c r="AD684" s="41">
        <v>0</v>
      </c>
      <c r="AE684" s="41">
        <f>SUM(BR684)</f>
        <v>0</v>
      </c>
      <c r="AF684" s="41">
        <f>SUM(AM684)</f>
        <v>0</v>
      </c>
      <c r="AG684" s="122"/>
      <c r="AH684" s="36">
        <v>75</v>
      </c>
      <c r="AI684" s="126">
        <v>0</v>
      </c>
      <c r="AJ684" s="36">
        <v>0</v>
      </c>
      <c r="AK684" s="121"/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14">
        <v>0</v>
      </c>
      <c r="AR684" s="1">
        <v>0</v>
      </c>
      <c r="AS684" s="114">
        <v>0</v>
      </c>
      <c r="AT684" s="114">
        <v>0</v>
      </c>
      <c r="AU684" s="114">
        <v>0</v>
      </c>
      <c r="AV684" s="114">
        <v>0</v>
      </c>
      <c r="AW684" s="114">
        <v>0</v>
      </c>
      <c r="AX684" s="114">
        <v>0</v>
      </c>
      <c r="AY684" s="114">
        <v>0</v>
      </c>
      <c r="AZ684" s="114">
        <v>0</v>
      </c>
      <c r="BA684" s="114">
        <v>0</v>
      </c>
      <c r="BB684" s="114">
        <v>0</v>
      </c>
      <c r="BC684" s="114">
        <v>0</v>
      </c>
      <c r="BD684" s="115">
        <v>0</v>
      </c>
      <c r="BE684" s="114">
        <v>0</v>
      </c>
      <c r="BF684" s="114">
        <v>0</v>
      </c>
      <c r="BG684" s="114">
        <v>0</v>
      </c>
      <c r="BH684" s="114">
        <v>0</v>
      </c>
      <c r="BI684" s="114">
        <v>0</v>
      </c>
      <c r="BJ684" s="114">
        <v>0</v>
      </c>
      <c r="BK684" s="114">
        <v>0</v>
      </c>
      <c r="BL684" s="114">
        <v>0</v>
      </c>
      <c r="BM684" s="114">
        <v>0</v>
      </c>
      <c r="BN684" s="114">
        <v>0</v>
      </c>
      <c r="BO684" s="114">
        <v>0</v>
      </c>
      <c r="BP684" s="114">
        <v>0</v>
      </c>
      <c r="BQ684" s="114">
        <v>0</v>
      </c>
      <c r="BR684" s="114">
        <v>0</v>
      </c>
      <c r="BS684" s="114">
        <v>0</v>
      </c>
    </row>
    <row r="685" spans="1:71" s="1" customFormat="1" ht="15" x14ac:dyDescent="0.25">
      <c r="A685" s="1" t="str">
        <f>CONCATENATE(G685,"-",F685,"-",H685)</f>
        <v>999931093-Yellow-Cadet</v>
      </c>
      <c r="B685" s="1" t="str">
        <f>CONCATENATE(G685,"-",H685)</f>
        <v>999931093-Cadet</v>
      </c>
      <c r="C685" s="36" t="s">
        <v>69</v>
      </c>
      <c r="D685" s="36" t="s">
        <v>108</v>
      </c>
      <c r="E685" s="36" t="s">
        <v>17</v>
      </c>
      <c r="F685" s="36" t="s">
        <v>21</v>
      </c>
      <c r="G685" s="128">
        <v>999931093</v>
      </c>
      <c r="H685" s="41" t="s">
        <v>18</v>
      </c>
      <c r="I685" s="34">
        <f>((L685)-J685)+T685</f>
        <v>34</v>
      </c>
      <c r="J685" s="36"/>
      <c r="K685" s="35"/>
      <c r="L685" s="34">
        <f>SUM(N685,O685,P685,Q685,R685,M685)</f>
        <v>0</v>
      </c>
      <c r="M685" s="34">
        <f>AJ685</f>
        <v>0</v>
      </c>
      <c r="N685" s="34">
        <f>SUM(AI685)</f>
        <v>0</v>
      </c>
      <c r="O685" s="34">
        <f>0</f>
        <v>0</v>
      </c>
      <c r="P685" s="34">
        <v>0</v>
      </c>
      <c r="Q685" s="34">
        <v>0</v>
      </c>
      <c r="R685" s="34">
        <f>AH685</f>
        <v>0</v>
      </c>
      <c r="S685" s="122"/>
      <c r="T685" s="41">
        <f>SUM(U685,AA685)</f>
        <v>34</v>
      </c>
      <c r="U685" s="41">
        <f>IF(SUM(V685:Y685)&gt;=250, 250,SUM(V685:Y685))</f>
        <v>34</v>
      </c>
      <c r="V685" s="41">
        <v>0</v>
      </c>
      <c r="W685" s="41">
        <v>0</v>
      </c>
      <c r="X685" s="41">
        <f>SUM(AL685,AN685,BO685,BS685)</f>
        <v>0</v>
      </c>
      <c r="Y685" s="41">
        <f>SUM(AO685:BN685)</f>
        <v>34</v>
      </c>
      <c r="Z685" s="41">
        <f>COUNTIF(AO685:BN685, "&gt;0")</f>
        <v>1</v>
      </c>
      <c r="AA685" s="41">
        <f>SUM(AB685:AF685)</f>
        <v>0</v>
      </c>
      <c r="AB685" s="41">
        <f>BP685+BQ685</f>
        <v>0</v>
      </c>
      <c r="AC685" s="41">
        <v>0</v>
      </c>
      <c r="AD685" s="41">
        <v>0</v>
      </c>
      <c r="AE685" s="41">
        <f>SUM(BR685)</f>
        <v>0</v>
      </c>
      <c r="AF685" s="41">
        <f>SUM(AM685)</f>
        <v>0</v>
      </c>
      <c r="AG685" s="122"/>
      <c r="AH685" s="36">
        <v>0</v>
      </c>
      <c r="AI685" s="126">
        <v>0</v>
      </c>
      <c r="AJ685" s="36">
        <v>0</v>
      </c>
      <c r="AK685" s="121"/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14">
        <v>0</v>
      </c>
      <c r="AR685" s="1">
        <v>0</v>
      </c>
      <c r="AS685" s="114">
        <v>0</v>
      </c>
      <c r="AT685" s="114">
        <v>34</v>
      </c>
      <c r="AU685" s="114">
        <v>0</v>
      </c>
      <c r="AV685" s="114">
        <v>0</v>
      </c>
      <c r="AW685" s="114">
        <v>0</v>
      </c>
      <c r="AX685" s="114">
        <v>0</v>
      </c>
      <c r="AY685" s="114">
        <v>0</v>
      </c>
      <c r="AZ685" s="114">
        <v>0</v>
      </c>
      <c r="BA685" s="114">
        <v>0</v>
      </c>
      <c r="BB685" s="114">
        <v>0</v>
      </c>
      <c r="BC685" s="114">
        <v>0</v>
      </c>
      <c r="BD685" s="115">
        <v>0</v>
      </c>
      <c r="BE685" s="114">
        <v>0</v>
      </c>
      <c r="BF685" s="114">
        <v>0</v>
      </c>
      <c r="BG685" s="114">
        <v>0</v>
      </c>
      <c r="BH685" s="114">
        <v>0</v>
      </c>
      <c r="BI685" s="114">
        <v>0</v>
      </c>
      <c r="BJ685" s="114">
        <v>0</v>
      </c>
      <c r="BK685" s="114">
        <v>0</v>
      </c>
      <c r="BL685" s="114">
        <v>0</v>
      </c>
      <c r="BM685" s="114">
        <v>0</v>
      </c>
      <c r="BN685" s="114">
        <v>0</v>
      </c>
      <c r="BO685" s="114">
        <v>0</v>
      </c>
      <c r="BP685" s="114">
        <v>0</v>
      </c>
      <c r="BQ685" s="114">
        <v>0</v>
      </c>
      <c r="BR685" s="114">
        <v>0</v>
      </c>
      <c r="BS685" s="114">
        <v>0</v>
      </c>
    </row>
    <row r="686" spans="1:71" s="1" customFormat="1" ht="15" x14ac:dyDescent="0.25">
      <c r="A686" s="1" t="str">
        <f>CONCATENATE(G686,"-",F686,"-",H686)</f>
        <v>999934447-Black-Dragon</v>
      </c>
      <c r="B686" s="1" t="str">
        <f>CONCATENATE(G686,"-",H686)</f>
        <v>999934447-Dragon</v>
      </c>
      <c r="C686" s="36" t="s">
        <v>2702</v>
      </c>
      <c r="D686" s="36" t="s">
        <v>119</v>
      </c>
      <c r="E686" s="36" t="s">
        <v>27</v>
      </c>
      <c r="F686" s="41" t="s">
        <v>14</v>
      </c>
      <c r="G686" s="36">
        <v>999934447</v>
      </c>
      <c r="H686" s="36" t="s">
        <v>481</v>
      </c>
      <c r="I686" s="34">
        <f>((L686)-J686)+T686</f>
        <v>510</v>
      </c>
      <c r="J686" s="36"/>
      <c r="K686" s="35"/>
      <c r="L686" s="34">
        <f>SUM(N686,O686,P686,Q686,R686,M686)</f>
        <v>0</v>
      </c>
      <c r="M686" s="34">
        <f>AJ686</f>
        <v>0</v>
      </c>
      <c r="N686" s="34">
        <f>SUM(AI686)</f>
        <v>0</v>
      </c>
      <c r="O686" s="34">
        <f>0</f>
        <v>0</v>
      </c>
      <c r="P686" s="34">
        <v>0</v>
      </c>
      <c r="Q686" s="34">
        <v>0</v>
      </c>
      <c r="R686" s="34">
        <f>AH686</f>
        <v>0</v>
      </c>
      <c r="S686" s="122"/>
      <c r="T686" s="41">
        <f>SUM(U686,AA686)</f>
        <v>510</v>
      </c>
      <c r="U686" s="41">
        <f>IF(SUM(V686:Y686)&gt;=250, 250,SUM(V686:Y686))</f>
        <v>60</v>
      </c>
      <c r="V686" s="41">
        <v>0</v>
      </c>
      <c r="W686" s="41">
        <v>0</v>
      </c>
      <c r="X686" s="41">
        <f>SUM(AL686,AN686,BO686,BS686)</f>
        <v>0</v>
      </c>
      <c r="Y686" s="41">
        <f>SUM(AO686:BN686)</f>
        <v>60</v>
      </c>
      <c r="Z686" s="41">
        <f>COUNTIF(AO686:BN686, "&gt;0")</f>
        <v>1</v>
      </c>
      <c r="AA686" s="41">
        <f>SUM(AB686:AF686)</f>
        <v>450</v>
      </c>
      <c r="AB686" s="41">
        <f>BP686+BQ686</f>
        <v>150</v>
      </c>
      <c r="AC686" s="41">
        <v>0</v>
      </c>
      <c r="AD686" s="41">
        <v>0</v>
      </c>
      <c r="AE686" s="41">
        <f>SUM(BR686)</f>
        <v>300</v>
      </c>
      <c r="AF686" s="41">
        <f>SUM(AM686)</f>
        <v>0</v>
      </c>
      <c r="AG686" s="122"/>
      <c r="AH686" s="36">
        <v>0</v>
      </c>
      <c r="AI686" s="126">
        <v>0</v>
      </c>
      <c r="AJ686" s="36">
        <v>0</v>
      </c>
      <c r="AK686" s="121"/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14">
        <v>0</v>
      </c>
      <c r="AR686" s="1">
        <v>0</v>
      </c>
      <c r="AS686" s="114">
        <v>0</v>
      </c>
      <c r="AT686" s="114">
        <v>0</v>
      </c>
      <c r="AU686" s="114">
        <v>0</v>
      </c>
      <c r="AV686" s="114">
        <v>0</v>
      </c>
      <c r="AW686" s="114">
        <v>0</v>
      </c>
      <c r="AX686" s="114">
        <v>0</v>
      </c>
      <c r="AY686" s="114">
        <v>0</v>
      </c>
      <c r="AZ686" s="114">
        <v>0</v>
      </c>
      <c r="BA686" s="114">
        <v>60</v>
      </c>
      <c r="BB686" s="114">
        <v>0</v>
      </c>
      <c r="BC686" s="114">
        <v>0</v>
      </c>
      <c r="BD686" s="115">
        <v>0</v>
      </c>
      <c r="BE686" s="114">
        <v>0</v>
      </c>
      <c r="BF686" s="114">
        <v>0</v>
      </c>
      <c r="BG686" s="114">
        <v>0</v>
      </c>
      <c r="BH686" s="114">
        <v>0</v>
      </c>
      <c r="BI686" s="114">
        <v>0</v>
      </c>
      <c r="BJ686" s="114">
        <v>0</v>
      </c>
      <c r="BK686" s="114">
        <v>0</v>
      </c>
      <c r="BL686" s="114">
        <v>0</v>
      </c>
      <c r="BM686" s="114">
        <v>0</v>
      </c>
      <c r="BN686" s="114">
        <v>0</v>
      </c>
      <c r="BO686" s="114">
        <v>0</v>
      </c>
      <c r="BP686" s="114">
        <v>150</v>
      </c>
      <c r="BQ686" s="114">
        <v>0</v>
      </c>
      <c r="BR686" s="114">
        <v>300</v>
      </c>
      <c r="BS686" s="114">
        <v>0</v>
      </c>
    </row>
    <row r="687" spans="1:71" s="1" customFormat="1" ht="15" x14ac:dyDescent="0.25">
      <c r="A687" s="1" t="str">
        <f>CONCATENATE(G687,"-",F687,"-",H687)</f>
        <v>999916756-Black-Dragon</v>
      </c>
      <c r="B687" s="1" t="str">
        <f>CONCATENATE(G687,"-",H687)</f>
        <v>999916756-Dragon</v>
      </c>
      <c r="C687" s="36" t="s">
        <v>1445</v>
      </c>
      <c r="D687" s="36" t="s">
        <v>79</v>
      </c>
      <c r="E687" s="36" t="s">
        <v>27</v>
      </c>
      <c r="F687" s="41" t="s">
        <v>14</v>
      </c>
      <c r="G687" s="128">
        <v>999916756</v>
      </c>
      <c r="H687" s="36" t="s">
        <v>481</v>
      </c>
      <c r="I687" s="34">
        <f>((L687)-J687)+T687</f>
        <v>285</v>
      </c>
      <c r="J687" s="36"/>
      <c r="K687" s="35"/>
      <c r="L687" s="34">
        <f>SUM(N687,O687,P687,Q687,R687,M687)</f>
        <v>0</v>
      </c>
      <c r="M687" s="34">
        <f>AJ687</f>
        <v>0</v>
      </c>
      <c r="N687" s="34">
        <f>SUM(AI687)</f>
        <v>0</v>
      </c>
      <c r="O687" s="34">
        <f>0</f>
        <v>0</v>
      </c>
      <c r="P687" s="34">
        <v>0</v>
      </c>
      <c r="Q687" s="34">
        <v>0</v>
      </c>
      <c r="R687" s="34">
        <f>AH687</f>
        <v>0</v>
      </c>
      <c r="S687" s="122"/>
      <c r="T687" s="41">
        <f>SUM(U687,AA687)</f>
        <v>285</v>
      </c>
      <c r="U687" s="41">
        <f>IF(SUM(V687:Y687)&gt;=250, 250,SUM(V687:Y687))</f>
        <v>60</v>
      </c>
      <c r="V687" s="41">
        <v>0</v>
      </c>
      <c r="W687" s="41">
        <v>0</v>
      </c>
      <c r="X687" s="41">
        <f>SUM(AL687,AN687,BO687,BS687)</f>
        <v>0</v>
      </c>
      <c r="Y687" s="41">
        <f>SUM(AO687:BN687)</f>
        <v>60</v>
      </c>
      <c r="Z687" s="41">
        <f>COUNTIF(AO687:BN687, "&gt;0")</f>
        <v>1</v>
      </c>
      <c r="AA687" s="41">
        <f>SUM(AB687:AF687)</f>
        <v>225</v>
      </c>
      <c r="AB687" s="41">
        <f>BP687+BQ687</f>
        <v>0</v>
      </c>
      <c r="AC687" s="41">
        <v>0</v>
      </c>
      <c r="AD687" s="41">
        <v>0</v>
      </c>
      <c r="AE687" s="41">
        <f>SUM(BR687)</f>
        <v>225</v>
      </c>
      <c r="AF687" s="41">
        <f>SUM(AM687)</f>
        <v>0</v>
      </c>
      <c r="AG687" s="122"/>
      <c r="AH687" s="36">
        <v>0</v>
      </c>
      <c r="AI687" s="36">
        <v>0</v>
      </c>
      <c r="AJ687" s="36">
        <v>0</v>
      </c>
      <c r="AK687" s="121"/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14">
        <v>0</v>
      </c>
      <c r="AR687" s="1">
        <v>0</v>
      </c>
      <c r="AS687" s="114">
        <v>0</v>
      </c>
      <c r="AT687" s="114">
        <v>60</v>
      </c>
      <c r="AU687" s="114">
        <v>0</v>
      </c>
      <c r="AV687" s="114">
        <v>0</v>
      </c>
      <c r="AW687" s="114">
        <v>0</v>
      </c>
      <c r="AX687" s="114">
        <v>0</v>
      </c>
      <c r="AY687" s="114">
        <v>0</v>
      </c>
      <c r="AZ687" s="114">
        <v>0</v>
      </c>
      <c r="BA687" s="114">
        <v>0</v>
      </c>
      <c r="BB687" s="114">
        <v>0</v>
      </c>
      <c r="BC687" s="114">
        <v>0</v>
      </c>
      <c r="BD687" s="115">
        <v>0</v>
      </c>
      <c r="BE687" s="114">
        <v>0</v>
      </c>
      <c r="BF687" s="114">
        <v>0</v>
      </c>
      <c r="BG687" s="114">
        <v>0</v>
      </c>
      <c r="BH687" s="114">
        <v>0</v>
      </c>
      <c r="BI687" s="114">
        <v>0</v>
      </c>
      <c r="BJ687" s="114">
        <v>0</v>
      </c>
      <c r="BK687" s="114">
        <v>0</v>
      </c>
      <c r="BL687" s="114">
        <v>0</v>
      </c>
      <c r="BM687" s="114">
        <v>0</v>
      </c>
      <c r="BN687" s="114">
        <v>0</v>
      </c>
      <c r="BO687" s="114">
        <v>0</v>
      </c>
      <c r="BP687" s="114">
        <v>0</v>
      </c>
      <c r="BQ687" s="114">
        <v>0</v>
      </c>
      <c r="BR687" s="114">
        <v>225</v>
      </c>
      <c r="BS687" s="114">
        <v>0</v>
      </c>
    </row>
    <row r="688" spans="1:71" s="1" customFormat="1" ht="15" x14ac:dyDescent="0.25">
      <c r="A688" s="1" t="str">
        <f>CONCATENATE(G688,"-",F688,"-",H688)</f>
        <v>999929124-Black-Dragon</v>
      </c>
      <c r="B688" s="1" t="str">
        <f>CONCATENATE(G688,"-",H688)</f>
        <v>999929124-Dragon</v>
      </c>
      <c r="C688" s="36" t="s">
        <v>1001</v>
      </c>
      <c r="D688" s="36" t="s">
        <v>1069</v>
      </c>
      <c r="E688" s="36" t="s">
        <v>27</v>
      </c>
      <c r="F688" s="36" t="s">
        <v>14</v>
      </c>
      <c r="G688" s="36">
        <v>999929124</v>
      </c>
      <c r="H688" s="36" t="s">
        <v>481</v>
      </c>
      <c r="I688" s="34">
        <f>((L688)-J688)+T688</f>
        <v>150</v>
      </c>
      <c r="J688" s="36"/>
      <c r="K688" s="35"/>
      <c r="L688" s="34">
        <f>SUM(N688,O688,P688,Q688,R688,M688)</f>
        <v>0</v>
      </c>
      <c r="M688" s="34">
        <f>AJ688</f>
        <v>0</v>
      </c>
      <c r="N688" s="34">
        <f>SUM(AI688)</f>
        <v>0</v>
      </c>
      <c r="O688" s="34">
        <f>0</f>
        <v>0</v>
      </c>
      <c r="P688" s="34">
        <v>0</v>
      </c>
      <c r="Q688" s="34">
        <v>0</v>
      </c>
      <c r="R688" s="34">
        <f>AH688</f>
        <v>0</v>
      </c>
      <c r="S688" s="122"/>
      <c r="T688" s="41">
        <f>SUM(U688,AA688)</f>
        <v>150</v>
      </c>
      <c r="U688" s="41">
        <f>IF(SUM(V688:Y688)&gt;=250, 250,SUM(V688:Y688))</f>
        <v>0</v>
      </c>
      <c r="V688" s="41">
        <v>0</v>
      </c>
      <c r="W688" s="41">
        <v>0</v>
      </c>
      <c r="X688" s="41">
        <f>SUM(AL688,AN688,BO688,BS688)</f>
        <v>0</v>
      </c>
      <c r="Y688" s="41">
        <f>SUM(AO688:BN688)</f>
        <v>0</v>
      </c>
      <c r="Z688" s="41">
        <f>COUNTIF(AO688:BN688, "&gt;0")</f>
        <v>0</v>
      </c>
      <c r="AA688" s="41">
        <f>SUM(AB688:AF688)</f>
        <v>150</v>
      </c>
      <c r="AB688" s="41">
        <f>BP688+BQ688</f>
        <v>150</v>
      </c>
      <c r="AC688" s="41">
        <v>0</v>
      </c>
      <c r="AD688" s="41">
        <v>0</v>
      </c>
      <c r="AE688" s="41">
        <f>SUM(BR688)</f>
        <v>0</v>
      </c>
      <c r="AF688" s="41">
        <f>SUM(AM688)</f>
        <v>0</v>
      </c>
      <c r="AG688" s="122"/>
      <c r="AH688" s="36">
        <v>0</v>
      </c>
      <c r="AI688" s="126">
        <v>0</v>
      </c>
      <c r="AJ688" s="36">
        <v>0</v>
      </c>
      <c r="AK688" s="121"/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14">
        <v>0</v>
      </c>
      <c r="AR688" s="1">
        <v>0</v>
      </c>
      <c r="AS688" s="114">
        <v>0</v>
      </c>
      <c r="AT688" s="114">
        <v>0</v>
      </c>
      <c r="AU688" s="114">
        <v>0</v>
      </c>
      <c r="AV688" s="114">
        <v>0</v>
      </c>
      <c r="AW688" s="114">
        <v>0</v>
      </c>
      <c r="AX688" s="114">
        <v>0</v>
      </c>
      <c r="AY688" s="114">
        <v>0</v>
      </c>
      <c r="AZ688" s="114">
        <v>0</v>
      </c>
      <c r="BA688" s="114">
        <v>0</v>
      </c>
      <c r="BB688" s="114">
        <v>0</v>
      </c>
      <c r="BC688" s="114">
        <v>0</v>
      </c>
      <c r="BD688" s="115">
        <v>0</v>
      </c>
      <c r="BE688" s="114">
        <v>0</v>
      </c>
      <c r="BF688" s="114">
        <v>0</v>
      </c>
      <c r="BG688" s="114">
        <v>0</v>
      </c>
      <c r="BH688" s="114">
        <v>0</v>
      </c>
      <c r="BI688" s="114">
        <v>0</v>
      </c>
      <c r="BJ688" s="114">
        <v>0</v>
      </c>
      <c r="BK688" s="114">
        <v>0</v>
      </c>
      <c r="BL688" s="114">
        <v>0</v>
      </c>
      <c r="BM688" s="114">
        <v>0</v>
      </c>
      <c r="BN688" s="114">
        <v>0</v>
      </c>
      <c r="BO688" s="114">
        <v>0</v>
      </c>
      <c r="BP688" s="114">
        <v>0</v>
      </c>
      <c r="BQ688" s="114">
        <v>150</v>
      </c>
      <c r="BR688" s="114">
        <v>0</v>
      </c>
      <c r="BS688" s="114">
        <v>0</v>
      </c>
    </row>
    <row r="689" spans="1:71" s="1" customFormat="1" ht="15" x14ac:dyDescent="0.25">
      <c r="A689" s="1" t="str">
        <f>CONCATENATE(G689,"-",F689,"-",H689)</f>
        <v>999929809-Red-Dragon</v>
      </c>
      <c r="B689" s="1" t="str">
        <f>CONCATENATE(G689,"-",H689)</f>
        <v>999929809-Dragon</v>
      </c>
      <c r="C689" s="36" t="s">
        <v>814</v>
      </c>
      <c r="D689" s="36" t="s">
        <v>1118</v>
      </c>
      <c r="E689" s="36" t="s">
        <v>27</v>
      </c>
      <c r="F689" s="42" t="s">
        <v>136</v>
      </c>
      <c r="G689" s="128">
        <v>999929809</v>
      </c>
      <c r="H689" s="36" t="s">
        <v>481</v>
      </c>
      <c r="I689" s="34">
        <f>((L689)-J689)+T689</f>
        <v>710</v>
      </c>
      <c r="J689" s="34">
        <f>L689/2</f>
        <v>0</v>
      </c>
      <c r="K689" s="37"/>
      <c r="L689" s="34">
        <f>SUM(N689,O689,P689,Q689,R689,M689)</f>
        <v>0</v>
      </c>
      <c r="M689" s="34">
        <f>AJ689</f>
        <v>0</v>
      </c>
      <c r="N689" s="34">
        <f>SUM(AI689)</f>
        <v>0</v>
      </c>
      <c r="O689" s="34">
        <f>0</f>
        <v>0</v>
      </c>
      <c r="P689" s="34">
        <v>0</v>
      </c>
      <c r="Q689" s="34">
        <v>0</v>
      </c>
      <c r="R689" s="34">
        <f>AH689</f>
        <v>0</v>
      </c>
      <c r="S689" s="122"/>
      <c r="T689" s="41">
        <f>SUM(U689,AA689)</f>
        <v>710</v>
      </c>
      <c r="U689" s="41">
        <f>IF(SUM(V689:Y689)&gt;=250, 250,SUM(V689:Y689))</f>
        <v>110</v>
      </c>
      <c r="V689" s="41">
        <v>0</v>
      </c>
      <c r="W689" s="41">
        <v>0</v>
      </c>
      <c r="X689" s="41">
        <f>SUM(AL689,AN689,BO689,BS689)</f>
        <v>50</v>
      </c>
      <c r="Y689" s="41">
        <f>SUM(AO689:BN689)</f>
        <v>60</v>
      </c>
      <c r="Z689" s="41">
        <f>COUNTIF(AO689:BN689, "&gt;0")</f>
        <v>1</v>
      </c>
      <c r="AA689" s="41">
        <f>SUM(AB689:AF689)</f>
        <v>600</v>
      </c>
      <c r="AB689" s="41">
        <f>BP689+BQ689</f>
        <v>300</v>
      </c>
      <c r="AC689" s="41">
        <v>0</v>
      </c>
      <c r="AD689" s="41">
        <v>0</v>
      </c>
      <c r="AE689" s="41">
        <f>SUM(BR689)</f>
        <v>300</v>
      </c>
      <c r="AF689" s="41">
        <f>SUM(AM689)</f>
        <v>0</v>
      </c>
      <c r="AG689" s="122"/>
      <c r="AH689" s="36">
        <v>0</v>
      </c>
      <c r="AI689" s="36">
        <v>0</v>
      </c>
      <c r="AJ689" s="36">
        <v>0</v>
      </c>
      <c r="AK689" s="37"/>
      <c r="AL689" s="1">
        <v>0</v>
      </c>
      <c r="AM689" s="1">
        <v>0</v>
      </c>
      <c r="AN689" s="1">
        <v>50</v>
      </c>
      <c r="AO689" s="1">
        <v>0</v>
      </c>
      <c r="AP689" s="1">
        <v>0</v>
      </c>
      <c r="AQ689" s="114">
        <v>0</v>
      </c>
      <c r="AR689" s="1">
        <v>0</v>
      </c>
      <c r="AS689" s="114">
        <v>0</v>
      </c>
      <c r="AT689" s="114">
        <v>0</v>
      </c>
      <c r="AU689" s="114">
        <v>0</v>
      </c>
      <c r="AV689" s="114">
        <v>0</v>
      </c>
      <c r="AW689" s="114">
        <v>0</v>
      </c>
      <c r="AX689" s="114">
        <v>0</v>
      </c>
      <c r="AY689" s="114">
        <v>0</v>
      </c>
      <c r="AZ689" s="114">
        <v>0</v>
      </c>
      <c r="BA689" s="114">
        <v>0</v>
      </c>
      <c r="BB689" s="114">
        <v>0</v>
      </c>
      <c r="BC689" s="114">
        <v>0</v>
      </c>
      <c r="BD689" s="115">
        <v>0</v>
      </c>
      <c r="BE689" s="114">
        <v>0</v>
      </c>
      <c r="BF689" s="114">
        <v>0</v>
      </c>
      <c r="BG689" s="114">
        <v>0</v>
      </c>
      <c r="BH689" s="114">
        <v>60</v>
      </c>
      <c r="BI689" s="114">
        <v>0</v>
      </c>
      <c r="BJ689" s="114">
        <v>0</v>
      </c>
      <c r="BK689" s="114">
        <v>0</v>
      </c>
      <c r="BL689" s="114">
        <v>0</v>
      </c>
      <c r="BM689" s="114">
        <v>0</v>
      </c>
      <c r="BN689" s="114">
        <v>0</v>
      </c>
      <c r="BO689" s="114">
        <v>0</v>
      </c>
      <c r="BP689" s="114">
        <v>150</v>
      </c>
      <c r="BQ689" s="114">
        <v>150</v>
      </c>
      <c r="BR689" s="114">
        <v>300</v>
      </c>
      <c r="BS689" s="114">
        <v>0</v>
      </c>
    </row>
    <row r="690" spans="1:71" s="1" customFormat="1" ht="15" x14ac:dyDescent="0.25">
      <c r="A690" s="1" t="str">
        <f>CONCATENATE(G690,"-",F690,"-",H690)</f>
        <v>999932492-Red-Dragon</v>
      </c>
      <c r="B690" s="1" t="str">
        <f>CONCATENATE(G690,"-",H690)</f>
        <v>999932492-Dragon</v>
      </c>
      <c r="C690" s="36" t="s">
        <v>386</v>
      </c>
      <c r="D690" s="36" t="s">
        <v>52</v>
      </c>
      <c r="E690" s="36" t="s">
        <v>27</v>
      </c>
      <c r="F690" s="42" t="s">
        <v>136</v>
      </c>
      <c r="G690" s="128">
        <v>999932492</v>
      </c>
      <c r="H690" s="36" t="s">
        <v>481</v>
      </c>
      <c r="I690" s="34">
        <f>((L690)-J690)+T690</f>
        <v>457.5</v>
      </c>
      <c r="J690" s="36"/>
      <c r="K690" s="37"/>
      <c r="L690" s="34">
        <f>SUM(N690,O690,P690,Q690,R690,M690)</f>
        <v>0</v>
      </c>
      <c r="M690" s="34">
        <f>AJ690</f>
        <v>0</v>
      </c>
      <c r="N690" s="34">
        <f>SUM(AI690)</f>
        <v>0</v>
      </c>
      <c r="O690" s="34">
        <f>0</f>
        <v>0</v>
      </c>
      <c r="P690" s="34">
        <v>0</v>
      </c>
      <c r="Q690" s="34">
        <v>0</v>
      </c>
      <c r="R690" s="34">
        <f>AH690</f>
        <v>0</v>
      </c>
      <c r="S690" s="122"/>
      <c r="T690" s="41">
        <f>SUM(U690,AA690)</f>
        <v>457.5</v>
      </c>
      <c r="U690" s="41">
        <f>IF(SUM(V690:Y690)&gt;=250, 250,SUM(V690:Y690))</f>
        <v>120</v>
      </c>
      <c r="V690" s="41">
        <v>0</v>
      </c>
      <c r="W690" s="41">
        <v>0</v>
      </c>
      <c r="X690" s="41">
        <f>SUM(AL690,AN690,BO690,BS690)</f>
        <v>0</v>
      </c>
      <c r="Y690" s="41">
        <f>SUM(AO690:BN690)-60</f>
        <v>120</v>
      </c>
      <c r="Z690" s="41">
        <f>COUNTIF(AO690:BN690, "&gt;0")</f>
        <v>3</v>
      </c>
      <c r="AA690" s="41">
        <f>SUM(AB690:AF690)</f>
        <v>337.5</v>
      </c>
      <c r="AB690" s="41">
        <f>BP690+BQ690</f>
        <v>112.5</v>
      </c>
      <c r="AC690" s="41">
        <v>0</v>
      </c>
      <c r="AD690" s="41">
        <v>0</v>
      </c>
      <c r="AE690" s="41">
        <f>SUM(BR690)</f>
        <v>225</v>
      </c>
      <c r="AF690" s="41">
        <f>SUM(AM690)</f>
        <v>0</v>
      </c>
      <c r="AG690" s="122"/>
      <c r="AH690" s="36">
        <v>0</v>
      </c>
      <c r="AI690" s="126">
        <v>0</v>
      </c>
      <c r="AJ690" s="36">
        <v>0</v>
      </c>
      <c r="AK690" s="121"/>
      <c r="AL690" s="1">
        <v>0</v>
      </c>
      <c r="AM690" s="1">
        <v>0</v>
      </c>
      <c r="AN690" s="1">
        <v>0</v>
      </c>
      <c r="AO690" s="1">
        <v>0</v>
      </c>
      <c r="AP690" s="1">
        <v>60</v>
      </c>
      <c r="AQ690" s="114">
        <v>0</v>
      </c>
      <c r="AR690" s="1">
        <v>0</v>
      </c>
      <c r="AS690" s="114">
        <v>0</v>
      </c>
      <c r="AT690" s="114">
        <v>0</v>
      </c>
      <c r="AU690" s="114">
        <v>0</v>
      </c>
      <c r="AV690" s="114">
        <v>0</v>
      </c>
      <c r="AW690" s="114">
        <v>0</v>
      </c>
      <c r="AX690" s="114">
        <v>0</v>
      </c>
      <c r="AY690" s="114">
        <v>0</v>
      </c>
      <c r="AZ690" s="114">
        <v>0</v>
      </c>
      <c r="BA690" s="114">
        <v>60</v>
      </c>
      <c r="BB690" s="114">
        <v>0</v>
      </c>
      <c r="BC690" s="114">
        <v>0</v>
      </c>
      <c r="BD690" s="115">
        <v>60</v>
      </c>
      <c r="BE690" s="114">
        <v>0</v>
      </c>
      <c r="BF690" s="114">
        <v>0</v>
      </c>
      <c r="BG690" s="114">
        <v>0</v>
      </c>
      <c r="BH690" s="114">
        <v>0</v>
      </c>
      <c r="BI690" s="114">
        <v>0</v>
      </c>
      <c r="BJ690" s="114">
        <v>0</v>
      </c>
      <c r="BK690" s="114">
        <v>0</v>
      </c>
      <c r="BL690" s="114">
        <v>0</v>
      </c>
      <c r="BM690" s="114">
        <v>0</v>
      </c>
      <c r="BN690" s="114">
        <v>0</v>
      </c>
      <c r="BO690" s="114">
        <v>0</v>
      </c>
      <c r="BP690" s="114">
        <v>112.5</v>
      </c>
      <c r="BQ690" s="114">
        <v>0</v>
      </c>
      <c r="BR690" s="114">
        <v>225</v>
      </c>
      <c r="BS690" s="114">
        <v>0</v>
      </c>
    </row>
    <row r="691" spans="1:71" s="1" customFormat="1" ht="15" x14ac:dyDescent="0.25">
      <c r="A691" s="1" t="str">
        <f>CONCATENATE(G691,"-",F691,"-",H691)</f>
        <v>999929768-Red-Dragon</v>
      </c>
      <c r="B691" s="1" t="str">
        <f>CONCATENATE(G691,"-",H691)</f>
        <v>999929768-Dragon</v>
      </c>
      <c r="C691" s="36" t="s">
        <v>2171</v>
      </c>
      <c r="D691" s="36" t="s">
        <v>436</v>
      </c>
      <c r="E691" s="36" t="s">
        <v>27</v>
      </c>
      <c r="F691" s="42" t="s">
        <v>136</v>
      </c>
      <c r="G691" s="128">
        <v>999929768</v>
      </c>
      <c r="H691" s="36" t="s">
        <v>481</v>
      </c>
      <c r="I691" s="34">
        <f>((L691)-J691)+T691</f>
        <v>60</v>
      </c>
      <c r="J691" s="36"/>
      <c r="K691" s="35"/>
      <c r="L691" s="34">
        <f>SUM(N691,O691,P691,Q691,R691,M691)</f>
        <v>0</v>
      </c>
      <c r="M691" s="34">
        <f>AJ691</f>
        <v>0</v>
      </c>
      <c r="N691" s="34">
        <f>SUM(AI691)</f>
        <v>0</v>
      </c>
      <c r="O691" s="34">
        <f>0</f>
        <v>0</v>
      </c>
      <c r="P691" s="34">
        <v>0</v>
      </c>
      <c r="Q691" s="34">
        <v>0</v>
      </c>
      <c r="R691" s="34">
        <f>AH691</f>
        <v>0</v>
      </c>
      <c r="S691" s="122"/>
      <c r="T691" s="41">
        <f>SUM(U691,AA691)</f>
        <v>60</v>
      </c>
      <c r="U691" s="41">
        <f>IF(SUM(V691:Y691)&gt;=250, 250,SUM(V691:Y691))</f>
        <v>60</v>
      </c>
      <c r="V691" s="41">
        <v>0</v>
      </c>
      <c r="W691" s="41">
        <v>0</v>
      </c>
      <c r="X691" s="41">
        <f>SUM(AL691,AN691,BO691,BS691)</f>
        <v>0</v>
      </c>
      <c r="Y691" s="41">
        <f>SUM(AO691:BN691)</f>
        <v>60</v>
      </c>
      <c r="Z691" s="41">
        <f>COUNTIF(AO691:BN691, "&gt;0")</f>
        <v>1</v>
      </c>
      <c r="AA691" s="41">
        <f>SUM(AB691:AF691)</f>
        <v>0</v>
      </c>
      <c r="AB691" s="41">
        <f>BP691+BQ691</f>
        <v>0</v>
      </c>
      <c r="AC691" s="41">
        <v>0</v>
      </c>
      <c r="AD691" s="41">
        <v>0</v>
      </c>
      <c r="AE691" s="41">
        <f>SUM(BR691)</f>
        <v>0</v>
      </c>
      <c r="AF691" s="41">
        <f>SUM(AM691)</f>
        <v>0</v>
      </c>
      <c r="AG691" s="122"/>
      <c r="AH691" s="36">
        <v>0</v>
      </c>
      <c r="AI691" s="126">
        <v>0</v>
      </c>
      <c r="AJ691" s="36">
        <v>0</v>
      </c>
      <c r="AK691" s="121"/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14">
        <v>0</v>
      </c>
      <c r="AR691" s="1">
        <v>60</v>
      </c>
      <c r="AS691" s="114">
        <v>0</v>
      </c>
      <c r="AT691" s="114">
        <v>0</v>
      </c>
      <c r="AU691" s="114">
        <v>0</v>
      </c>
      <c r="AV691" s="114">
        <v>0</v>
      </c>
      <c r="AW691" s="114">
        <v>0</v>
      </c>
      <c r="AX691" s="114">
        <v>0</v>
      </c>
      <c r="AY691" s="114">
        <v>0</v>
      </c>
      <c r="AZ691" s="114">
        <v>0</v>
      </c>
      <c r="BA691" s="114">
        <v>0</v>
      </c>
      <c r="BB691" s="114">
        <v>0</v>
      </c>
      <c r="BC691" s="114">
        <v>0</v>
      </c>
      <c r="BD691" s="115">
        <v>0</v>
      </c>
      <c r="BE691" s="114">
        <v>0</v>
      </c>
      <c r="BF691" s="114">
        <v>0</v>
      </c>
      <c r="BG691" s="114">
        <v>0</v>
      </c>
      <c r="BH691" s="114">
        <v>0</v>
      </c>
      <c r="BI691" s="114">
        <v>0</v>
      </c>
      <c r="BJ691" s="114">
        <v>0</v>
      </c>
      <c r="BK691" s="114">
        <v>0</v>
      </c>
      <c r="BL691" s="114">
        <v>0</v>
      </c>
      <c r="BM691" s="114">
        <v>0</v>
      </c>
      <c r="BN691" s="114">
        <v>0</v>
      </c>
      <c r="BO691" s="114">
        <v>0</v>
      </c>
      <c r="BP691" s="114">
        <v>0</v>
      </c>
      <c r="BQ691" s="114">
        <v>0</v>
      </c>
      <c r="BR691" s="114">
        <v>0</v>
      </c>
      <c r="BS691" s="114">
        <v>0</v>
      </c>
    </row>
    <row r="692" spans="1:71" s="1" customFormat="1" ht="15" x14ac:dyDescent="0.25">
      <c r="A692" s="1" t="str">
        <f>CONCATENATE(G692,"-",F692,"-",H692)</f>
        <v>999936614-Blue-Dragon</v>
      </c>
      <c r="B692" s="1" t="str">
        <f>CONCATENATE(G692,"-",H692)</f>
        <v>999936614-Dragon</v>
      </c>
      <c r="C692" s="36" t="s">
        <v>3583</v>
      </c>
      <c r="D692" s="36" t="s">
        <v>3570</v>
      </c>
      <c r="E692" s="36" t="s">
        <v>27</v>
      </c>
      <c r="F692" s="36" t="s">
        <v>148</v>
      </c>
      <c r="G692" s="36">
        <v>999936614</v>
      </c>
      <c r="H692" s="36" t="s">
        <v>481</v>
      </c>
      <c r="I692" s="34">
        <f>((L692)-J692)+T692</f>
        <v>450</v>
      </c>
      <c r="J692" s="36"/>
      <c r="K692" s="35"/>
      <c r="L692" s="34">
        <f>SUM(N692,O692,P692,Q692,R692,M692)</f>
        <v>0</v>
      </c>
      <c r="M692" s="34">
        <f>AJ692</f>
        <v>0</v>
      </c>
      <c r="N692" s="34">
        <f>SUM(AI692)</f>
        <v>0</v>
      </c>
      <c r="O692" s="34">
        <f>0</f>
        <v>0</v>
      </c>
      <c r="P692" s="34">
        <v>0</v>
      </c>
      <c r="Q692" s="34">
        <v>0</v>
      </c>
      <c r="R692" s="34">
        <f>AH692</f>
        <v>0</v>
      </c>
      <c r="S692" s="122"/>
      <c r="T692" s="41">
        <f>SUM(U692,AA692)</f>
        <v>450</v>
      </c>
      <c r="U692" s="41">
        <f>IF(SUM(V692:Y692)&gt;=250, 250,SUM(V692:Y692))</f>
        <v>0</v>
      </c>
      <c r="V692" s="41">
        <v>0</v>
      </c>
      <c r="W692" s="41">
        <v>0</v>
      </c>
      <c r="X692" s="41">
        <f>SUM(AL692,AN692,BO692,BS692)</f>
        <v>0</v>
      </c>
      <c r="Y692" s="41">
        <f>SUM(AO692:BN692)</f>
        <v>0</v>
      </c>
      <c r="Z692" s="41">
        <f>COUNTIF(AO692:BN692, "&gt;0")</f>
        <v>0</v>
      </c>
      <c r="AA692" s="41">
        <f>SUM(AB692:AF692)</f>
        <v>450</v>
      </c>
      <c r="AB692" s="41">
        <f>BP692+BQ692</f>
        <v>150</v>
      </c>
      <c r="AC692" s="41">
        <v>0</v>
      </c>
      <c r="AD692" s="41">
        <v>0</v>
      </c>
      <c r="AE692" s="41">
        <f>SUM(BR692)</f>
        <v>300</v>
      </c>
      <c r="AF692" s="41">
        <f>SUM(AM692)</f>
        <v>0</v>
      </c>
      <c r="AG692" s="122"/>
      <c r="AH692" s="36">
        <v>0</v>
      </c>
      <c r="AI692" s="126">
        <v>0</v>
      </c>
      <c r="AJ692" s="36">
        <v>0</v>
      </c>
      <c r="AK692" s="121"/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14">
        <v>0</v>
      </c>
      <c r="AR692" s="1">
        <v>0</v>
      </c>
      <c r="AS692" s="114">
        <v>0</v>
      </c>
      <c r="AT692" s="114">
        <v>0</v>
      </c>
      <c r="AU692" s="114">
        <v>0</v>
      </c>
      <c r="AV692" s="114">
        <v>0</v>
      </c>
      <c r="AW692" s="114">
        <v>0</v>
      </c>
      <c r="AX692" s="114">
        <v>0</v>
      </c>
      <c r="AY692" s="114">
        <v>0</v>
      </c>
      <c r="AZ692" s="114">
        <v>0</v>
      </c>
      <c r="BA692" s="114">
        <v>0</v>
      </c>
      <c r="BB692" s="114">
        <v>0</v>
      </c>
      <c r="BC692" s="114">
        <v>0</v>
      </c>
      <c r="BD692" s="115">
        <v>0</v>
      </c>
      <c r="BE692" s="114">
        <v>0</v>
      </c>
      <c r="BF692" s="114">
        <v>0</v>
      </c>
      <c r="BG692" s="114">
        <v>0</v>
      </c>
      <c r="BH692" s="114">
        <v>0</v>
      </c>
      <c r="BI692" s="114">
        <v>0</v>
      </c>
      <c r="BJ692" s="114">
        <v>0</v>
      </c>
      <c r="BK692" s="114">
        <v>0</v>
      </c>
      <c r="BL692" s="114">
        <v>0</v>
      </c>
      <c r="BM692" s="114">
        <v>0</v>
      </c>
      <c r="BN692" s="114">
        <v>0</v>
      </c>
      <c r="BO692" s="114">
        <v>0</v>
      </c>
      <c r="BP692" s="114">
        <v>0</v>
      </c>
      <c r="BQ692" s="114">
        <v>150</v>
      </c>
      <c r="BR692" s="114">
        <v>300</v>
      </c>
      <c r="BS692" s="114">
        <v>0</v>
      </c>
    </row>
    <row r="693" spans="1:71" s="1" customFormat="1" ht="15" x14ac:dyDescent="0.25">
      <c r="A693" s="1" t="str">
        <f>CONCATENATE(G693,"-",F693,"-",H693)</f>
        <v>999936622-Blue-Dragon</v>
      </c>
      <c r="B693" s="1" t="str">
        <f>CONCATENATE(G693,"-",H693)</f>
        <v>999936622-Dragon</v>
      </c>
      <c r="C693" s="36" t="s">
        <v>3584</v>
      </c>
      <c r="D693" s="36" t="s">
        <v>3585</v>
      </c>
      <c r="E693" s="36" t="s">
        <v>27</v>
      </c>
      <c r="F693" s="36" t="s">
        <v>148</v>
      </c>
      <c r="G693" s="36">
        <v>999936622</v>
      </c>
      <c r="H693" s="36" t="s">
        <v>481</v>
      </c>
      <c r="I693" s="34">
        <f>((L693)-J693)+T693</f>
        <v>337.5</v>
      </c>
      <c r="J693" s="36"/>
      <c r="K693" s="35"/>
      <c r="L693" s="34">
        <f>SUM(N693,O693,P693,Q693,R693,M693)</f>
        <v>0</v>
      </c>
      <c r="M693" s="34">
        <f>AJ693</f>
        <v>0</v>
      </c>
      <c r="N693" s="34">
        <f>SUM(AI693)</f>
        <v>0</v>
      </c>
      <c r="O693" s="34">
        <f>0</f>
        <v>0</v>
      </c>
      <c r="P693" s="34">
        <v>0</v>
      </c>
      <c r="Q693" s="34">
        <v>0</v>
      </c>
      <c r="R693" s="34">
        <f>AH693</f>
        <v>0</v>
      </c>
      <c r="S693" s="122"/>
      <c r="T693" s="41">
        <f>SUM(U693,AA693)</f>
        <v>337.5</v>
      </c>
      <c r="U693" s="41">
        <f>IF(SUM(V693:Y693)&gt;=250, 250,SUM(V693:Y693))</f>
        <v>0</v>
      </c>
      <c r="V693" s="41">
        <v>0</v>
      </c>
      <c r="W693" s="41">
        <v>0</v>
      </c>
      <c r="X693" s="41">
        <f>SUM(AL693,AN693,BO693,BS693)</f>
        <v>0</v>
      </c>
      <c r="Y693" s="41">
        <f>SUM(AO693:BN693)</f>
        <v>0</v>
      </c>
      <c r="Z693" s="41">
        <f>COUNTIF(AO693:BN693, "&gt;0")</f>
        <v>0</v>
      </c>
      <c r="AA693" s="41">
        <f>SUM(AB693:AF693)</f>
        <v>337.5</v>
      </c>
      <c r="AB693" s="41">
        <f>BP693+BQ693</f>
        <v>112.5</v>
      </c>
      <c r="AC693" s="41">
        <v>0</v>
      </c>
      <c r="AD693" s="41">
        <v>0</v>
      </c>
      <c r="AE693" s="41">
        <f>SUM(BR693)</f>
        <v>225</v>
      </c>
      <c r="AF693" s="41">
        <f>SUM(AM693)</f>
        <v>0</v>
      </c>
      <c r="AG693" s="122"/>
      <c r="AH693" s="36">
        <v>0</v>
      </c>
      <c r="AI693" s="126">
        <v>0</v>
      </c>
      <c r="AJ693" s="36">
        <v>0</v>
      </c>
      <c r="AK693" s="121"/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14">
        <v>0</v>
      </c>
      <c r="AR693" s="1">
        <v>0</v>
      </c>
      <c r="AS693" s="114">
        <v>0</v>
      </c>
      <c r="AT693" s="114">
        <v>0</v>
      </c>
      <c r="AU693" s="114">
        <v>0</v>
      </c>
      <c r="AV693" s="114">
        <v>0</v>
      </c>
      <c r="AW693" s="114">
        <v>0</v>
      </c>
      <c r="AX693" s="114">
        <v>0</v>
      </c>
      <c r="AY693" s="114">
        <v>0</v>
      </c>
      <c r="AZ693" s="114">
        <v>0</v>
      </c>
      <c r="BA693" s="114">
        <v>0</v>
      </c>
      <c r="BB693" s="114">
        <v>0</v>
      </c>
      <c r="BC693" s="114">
        <v>0</v>
      </c>
      <c r="BD693" s="115">
        <v>0</v>
      </c>
      <c r="BE693" s="114">
        <v>0</v>
      </c>
      <c r="BF693" s="114">
        <v>0</v>
      </c>
      <c r="BG693" s="114">
        <v>0</v>
      </c>
      <c r="BH693" s="114">
        <v>0</v>
      </c>
      <c r="BI693" s="114">
        <v>0</v>
      </c>
      <c r="BJ693" s="114">
        <v>0</v>
      </c>
      <c r="BK693" s="114">
        <v>0</v>
      </c>
      <c r="BL693" s="114">
        <v>0</v>
      </c>
      <c r="BM693" s="114">
        <v>0</v>
      </c>
      <c r="BN693" s="114">
        <v>0</v>
      </c>
      <c r="BO693" s="114">
        <v>0</v>
      </c>
      <c r="BP693" s="114">
        <v>0</v>
      </c>
      <c r="BQ693" s="114">
        <v>112.5</v>
      </c>
      <c r="BR693" s="114">
        <v>225</v>
      </c>
      <c r="BS693" s="114">
        <v>0</v>
      </c>
    </row>
    <row r="694" spans="1:71" s="1" customFormat="1" ht="15" x14ac:dyDescent="0.25">
      <c r="A694" s="1" t="str">
        <f>CONCATENATE(G694,"-",F694,"-",H694)</f>
        <v>999933610-Blue-Dragon</v>
      </c>
      <c r="B694" s="1" t="str">
        <f>CONCATENATE(G694,"-",H694)</f>
        <v>999933610-Dragon</v>
      </c>
      <c r="C694" s="131" t="s">
        <v>638</v>
      </c>
      <c r="D694" s="131" t="s">
        <v>261</v>
      </c>
      <c r="E694" s="131" t="s">
        <v>27</v>
      </c>
      <c r="F694" s="131" t="s">
        <v>148</v>
      </c>
      <c r="G694" s="150">
        <v>999933610</v>
      </c>
      <c r="H694" s="131" t="s">
        <v>481</v>
      </c>
      <c r="I694" s="34">
        <f>((L694)-J694)+T694</f>
        <v>289</v>
      </c>
      <c r="J694" s="36"/>
      <c r="K694" s="35"/>
      <c r="L694" s="34">
        <f>SUM(N694,O694,P694,Q694,R694,M694)</f>
        <v>0</v>
      </c>
      <c r="M694" s="34">
        <f>AJ694</f>
        <v>0</v>
      </c>
      <c r="N694" s="34">
        <f>SUM(AI694)</f>
        <v>0</v>
      </c>
      <c r="O694" s="34">
        <f>0</f>
        <v>0</v>
      </c>
      <c r="P694" s="34">
        <v>0</v>
      </c>
      <c r="Q694" s="34">
        <v>0</v>
      </c>
      <c r="R694" s="34">
        <f>AH694</f>
        <v>0</v>
      </c>
      <c r="S694" s="122"/>
      <c r="T694" s="41">
        <f>SUM(U694,AA694)</f>
        <v>289</v>
      </c>
      <c r="U694" s="41">
        <f>IF(SUM(V694:Y694)&gt;=250, 250,SUM(V694:Y694))</f>
        <v>120</v>
      </c>
      <c r="V694" s="41">
        <v>0</v>
      </c>
      <c r="W694" s="41">
        <v>0</v>
      </c>
      <c r="X694" s="41">
        <f>SUM(AL694,AN694,BO694,BS694)</f>
        <v>0</v>
      </c>
      <c r="Y694" s="41">
        <f>SUM(AO694:BN694)</f>
        <v>120</v>
      </c>
      <c r="Z694" s="41">
        <f>COUNTIF(AO694:BN694, "&gt;0")</f>
        <v>2</v>
      </c>
      <c r="AA694" s="41">
        <f>SUM(AB694:AF694)</f>
        <v>169</v>
      </c>
      <c r="AB694" s="41">
        <f>BP694+BQ694</f>
        <v>0</v>
      </c>
      <c r="AC694" s="41">
        <v>0</v>
      </c>
      <c r="AD694" s="41">
        <v>0</v>
      </c>
      <c r="AE694" s="41">
        <f>SUM(BR694)</f>
        <v>169</v>
      </c>
      <c r="AF694" s="41">
        <f>SUM(AM694)</f>
        <v>0</v>
      </c>
      <c r="AG694" s="122"/>
      <c r="AH694" s="36">
        <v>0</v>
      </c>
      <c r="AI694" s="126">
        <v>0</v>
      </c>
      <c r="AJ694" s="36">
        <v>0</v>
      </c>
      <c r="AK694" s="121"/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14">
        <v>0</v>
      </c>
      <c r="AR694" s="1">
        <v>0</v>
      </c>
      <c r="AS694" s="114">
        <v>0</v>
      </c>
      <c r="AT694" s="114">
        <v>0</v>
      </c>
      <c r="AU694" s="114">
        <v>0</v>
      </c>
      <c r="AV694" s="114">
        <v>0</v>
      </c>
      <c r="AW694" s="114">
        <v>0</v>
      </c>
      <c r="AX694" s="114">
        <v>0</v>
      </c>
      <c r="AY694" s="114">
        <v>0</v>
      </c>
      <c r="AZ694" s="114">
        <v>0</v>
      </c>
      <c r="BA694" s="114">
        <v>0</v>
      </c>
      <c r="BB694" s="114">
        <v>60</v>
      </c>
      <c r="BC694" s="114">
        <v>0</v>
      </c>
      <c r="BD694" s="115">
        <v>0</v>
      </c>
      <c r="BE694" s="114">
        <v>0</v>
      </c>
      <c r="BF694" s="114">
        <v>0</v>
      </c>
      <c r="BG694" s="114">
        <v>0</v>
      </c>
      <c r="BH694" s="114">
        <v>0</v>
      </c>
      <c r="BI694" s="114">
        <v>60</v>
      </c>
      <c r="BJ694" s="114">
        <v>0</v>
      </c>
      <c r="BK694" s="114">
        <v>0</v>
      </c>
      <c r="BL694" s="114">
        <v>0</v>
      </c>
      <c r="BM694" s="114">
        <v>0</v>
      </c>
      <c r="BN694" s="114">
        <v>0</v>
      </c>
      <c r="BO694" s="114">
        <v>0</v>
      </c>
      <c r="BP694" s="114">
        <v>0</v>
      </c>
      <c r="BQ694" s="114">
        <v>0</v>
      </c>
      <c r="BR694" s="114">
        <v>169</v>
      </c>
      <c r="BS694" s="114">
        <v>0</v>
      </c>
    </row>
    <row r="695" spans="1:71" s="1" customFormat="1" ht="15" x14ac:dyDescent="0.25">
      <c r="A695" s="1" t="str">
        <f>CONCATENATE(G695,"-",F695,"-",H695)</f>
        <v>999932824-Blue-Dragon</v>
      </c>
      <c r="B695" s="1" t="str">
        <f>CONCATENATE(G695,"-",H695)</f>
        <v>999932824-Dragon</v>
      </c>
      <c r="C695" s="204" t="s">
        <v>2140</v>
      </c>
      <c r="D695" s="204" t="s">
        <v>2141</v>
      </c>
      <c r="E695" s="204" t="s">
        <v>27</v>
      </c>
      <c r="F695" s="204" t="s">
        <v>148</v>
      </c>
      <c r="G695" s="206">
        <v>999932824</v>
      </c>
      <c r="H695" s="204" t="s">
        <v>481</v>
      </c>
      <c r="I695" s="34">
        <f>((L695)-J695)+T695</f>
        <v>281</v>
      </c>
      <c r="J695" s="105">
        <v>0</v>
      </c>
      <c r="K695" s="37"/>
      <c r="L695" s="34">
        <f>SUM(N695,O695,P695,Q695,R695,M695)</f>
        <v>0</v>
      </c>
      <c r="M695" s="34">
        <f>AJ695</f>
        <v>0</v>
      </c>
      <c r="N695" s="34">
        <f>SUM(AI695)</f>
        <v>0</v>
      </c>
      <c r="O695" s="34">
        <f>0</f>
        <v>0</v>
      </c>
      <c r="P695" s="34">
        <v>0</v>
      </c>
      <c r="Q695" s="34">
        <v>0</v>
      </c>
      <c r="R695" s="34">
        <f>AH695</f>
        <v>0</v>
      </c>
      <c r="S695" s="122"/>
      <c r="T695" s="41">
        <f>SUM(U695,AA695)</f>
        <v>281</v>
      </c>
      <c r="U695" s="41">
        <f>IF(SUM(V695:Y695)&gt;=250, 250,SUM(V695:Y695))</f>
        <v>116</v>
      </c>
      <c r="V695" s="41">
        <v>0</v>
      </c>
      <c r="W695" s="41">
        <v>0</v>
      </c>
      <c r="X695" s="41">
        <f>SUM(AL695,AN695,BO695,BS695)</f>
        <v>50</v>
      </c>
      <c r="Y695" s="41">
        <f>SUM(AO695:BN695)</f>
        <v>66</v>
      </c>
      <c r="Z695" s="41">
        <f>COUNTIF(AO695:BN695, "&gt;0")</f>
        <v>3</v>
      </c>
      <c r="AA695" s="41">
        <f>SUM(AB695:AF695)</f>
        <v>165</v>
      </c>
      <c r="AB695" s="41">
        <f>BP695+BQ695</f>
        <v>45</v>
      </c>
      <c r="AC695" s="41">
        <v>0</v>
      </c>
      <c r="AD695" s="41">
        <v>0</v>
      </c>
      <c r="AE695" s="41">
        <f>SUM(BR695)</f>
        <v>120</v>
      </c>
      <c r="AF695" s="41">
        <f>SUM(AM695)</f>
        <v>0</v>
      </c>
      <c r="AG695" s="122"/>
      <c r="AH695" s="36">
        <v>0</v>
      </c>
      <c r="AI695" s="126">
        <v>0</v>
      </c>
      <c r="AJ695" s="36">
        <v>0</v>
      </c>
      <c r="AK695" s="121"/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14">
        <v>24</v>
      </c>
      <c r="AR695" s="114">
        <v>0</v>
      </c>
      <c r="AS695" s="114">
        <v>0</v>
      </c>
      <c r="AT695" s="114">
        <v>0</v>
      </c>
      <c r="AU695" s="114">
        <v>0</v>
      </c>
      <c r="AV695" s="114">
        <v>0</v>
      </c>
      <c r="AW695" s="114">
        <v>18</v>
      </c>
      <c r="AX695" s="114">
        <v>0</v>
      </c>
      <c r="AY695" s="114">
        <v>0</v>
      </c>
      <c r="AZ695" s="114">
        <v>0</v>
      </c>
      <c r="BA695" s="114">
        <v>0</v>
      </c>
      <c r="BB695" s="114">
        <v>0</v>
      </c>
      <c r="BC695" s="114">
        <v>0</v>
      </c>
      <c r="BD695" s="115">
        <v>0</v>
      </c>
      <c r="BE695" s="114">
        <v>0</v>
      </c>
      <c r="BF695" s="114">
        <v>0</v>
      </c>
      <c r="BG695" s="114">
        <v>0</v>
      </c>
      <c r="BH695" s="114">
        <v>0</v>
      </c>
      <c r="BI695" s="114">
        <v>0</v>
      </c>
      <c r="BJ695" s="114">
        <v>0</v>
      </c>
      <c r="BK695" s="114">
        <v>24</v>
      </c>
      <c r="BL695" s="114">
        <v>0</v>
      </c>
      <c r="BM695" s="114">
        <v>0</v>
      </c>
      <c r="BN695" s="114">
        <v>0</v>
      </c>
      <c r="BO695" s="114">
        <v>0</v>
      </c>
      <c r="BP695" s="114">
        <v>0</v>
      </c>
      <c r="BQ695" s="114">
        <v>45</v>
      </c>
      <c r="BR695" s="114">
        <v>120</v>
      </c>
      <c r="BS695" s="114">
        <v>50</v>
      </c>
    </row>
    <row r="696" spans="1:71" s="1" customFormat="1" ht="15" x14ac:dyDescent="0.25">
      <c r="A696" s="1" t="str">
        <f>CONCATENATE(G696,"-",F696,"-",H696)</f>
        <v>999929428-Blue-Dragon</v>
      </c>
      <c r="B696" s="1" t="str">
        <f>CONCATENATE(G696,"-",H696)</f>
        <v>999929428-Dragon</v>
      </c>
      <c r="C696" s="36" t="s">
        <v>51</v>
      </c>
      <c r="D696" s="36" t="s">
        <v>2671</v>
      </c>
      <c r="E696" s="36" t="s">
        <v>27</v>
      </c>
      <c r="F696" s="36" t="s">
        <v>148</v>
      </c>
      <c r="G696" s="36">
        <v>999929428</v>
      </c>
      <c r="H696" s="36" t="s">
        <v>481</v>
      </c>
      <c r="I696" s="34">
        <f>((L696)-J696)+T696</f>
        <v>60</v>
      </c>
      <c r="J696" s="36"/>
      <c r="K696" s="35"/>
      <c r="L696" s="34">
        <f>SUM(N696,O696,P696,Q696,R696,M696)</f>
        <v>0</v>
      </c>
      <c r="M696" s="34">
        <f>AJ696</f>
        <v>0</v>
      </c>
      <c r="N696" s="34">
        <f>SUM(AI696)</f>
        <v>0</v>
      </c>
      <c r="O696" s="34">
        <f>0</f>
        <v>0</v>
      </c>
      <c r="P696" s="34">
        <v>0</v>
      </c>
      <c r="Q696" s="34">
        <v>0</v>
      </c>
      <c r="R696" s="34">
        <f>AH696</f>
        <v>0</v>
      </c>
      <c r="S696" s="122"/>
      <c r="T696" s="41">
        <f>SUM(U696,AA696)</f>
        <v>60</v>
      </c>
      <c r="U696" s="41">
        <f>IF(SUM(V696:Y696)&gt;=250, 250,SUM(V696:Y696))</f>
        <v>60</v>
      </c>
      <c r="V696" s="41">
        <v>0</v>
      </c>
      <c r="W696" s="41">
        <v>0</v>
      </c>
      <c r="X696" s="41">
        <f>SUM(AL696,AN696,BO696,BS696)</f>
        <v>0</v>
      </c>
      <c r="Y696" s="41">
        <f>SUM(AO696:BN696)</f>
        <v>60</v>
      </c>
      <c r="Z696" s="41">
        <f>COUNTIF(AO696:BN696, "&gt;0")</f>
        <v>1</v>
      </c>
      <c r="AA696" s="41">
        <f>SUM(AB696:AF696)</f>
        <v>0</v>
      </c>
      <c r="AB696" s="41">
        <f>BP696+BQ696</f>
        <v>0</v>
      </c>
      <c r="AC696" s="41">
        <v>0</v>
      </c>
      <c r="AD696" s="41">
        <v>0</v>
      </c>
      <c r="AE696" s="41">
        <f>SUM(BR696)</f>
        <v>0</v>
      </c>
      <c r="AF696" s="41">
        <f>SUM(AM696)</f>
        <v>0</v>
      </c>
      <c r="AG696" s="122"/>
      <c r="AH696" s="36">
        <v>0</v>
      </c>
      <c r="AI696" s="126">
        <v>0</v>
      </c>
      <c r="AJ696" s="36">
        <v>0</v>
      </c>
      <c r="AK696" s="121"/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14">
        <v>0</v>
      </c>
      <c r="AR696" s="1">
        <v>0</v>
      </c>
      <c r="AS696" s="114">
        <v>0</v>
      </c>
      <c r="AT696" s="114">
        <v>0</v>
      </c>
      <c r="AU696" s="114">
        <v>0</v>
      </c>
      <c r="AV696" s="114">
        <v>0</v>
      </c>
      <c r="AW696" s="114">
        <v>0</v>
      </c>
      <c r="AX696" s="114">
        <v>0</v>
      </c>
      <c r="AY696" s="114">
        <v>0</v>
      </c>
      <c r="AZ696" s="114">
        <v>60</v>
      </c>
      <c r="BA696" s="114">
        <v>0</v>
      </c>
      <c r="BB696" s="114">
        <v>0</v>
      </c>
      <c r="BC696" s="114">
        <v>0</v>
      </c>
      <c r="BD696" s="115">
        <v>0</v>
      </c>
      <c r="BE696" s="114">
        <v>0</v>
      </c>
      <c r="BF696" s="114">
        <v>0</v>
      </c>
      <c r="BG696" s="114">
        <v>0</v>
      </c>
      <c r="BH696" s="114">
        <v>0</v>
      </c>
      <c r="BI696" s="114">
        <v>0</v>
      </c>
      <c r="BJ696" s="114">
        <v>0</v>
      </c>
      <c r="BK696" s="114">
        <v>0</v>
      </c>
      <c r="BL696" s="114">
        <v>0</v>
      </c>
      <c r="BM696" s="114">
        <v>0</v>
      </c>
      <c r="BN696" s="114">
        <v>0</v>
      </c>
      <c r="BO696" s="114">
        <v>0</v>
      </c>
      <c r="BP696" s="114">
        <v>0</v>
      </c>
      <c r="BQ696" s="114">
        <v>0</v>
      </c>
      <c r="BR696" s="114">
        <v>0</v>
      </c>
      <c r="BS696" s="114">
        <v>0</v>
      </c>
    </row>
    <row r="697" spans="1:71" s="1" customFormat="1" ht="15" x14ac:dyDescent="0.25">
      <c r="A697" s="1" t="str">
        <f>CONCATENATE(G697,"-",F697,"-",H697)</f>
        <v>999933507-Blue-Dragon</v>
      </c>
      <c r="B697" s="1" t="str">
        <f>CONCATENATE(G697,"-",H697)</f>
        <v>999933507-Dragon</v>
      </c>
      <c r="C697" s="36" t="s">
        <v>278</v>
      </c>
      <c r="D697" s="36" t="s">
        <v>2016</v>
      </c>
      <c r="E697" s="36" t="s">
        <v>27</v>
      </c>
      <c r="F697" s="36" t="s">
        <v>148</v>
      </c>
      <c r="G697" s="128">
        <v>999933507</v>
      </c>
      <c r="H697" s="36" t="s">
        <v>481</v>
      </c>
      <c r="I697" s="34">
        <f>((L697)-J697)+T697</f>
        <v>60</v>
      </c>
      <c r="J697" s="34">
        <f>L697/2</f>
        <v>0</v>
      </c>
      <c r="K697" s="37"/>
      <c r="L697" s="34">
        <f>SUM(N697,O697,P697,Q697,R697,M697)</f>
        <v>0</v>
      </c>
      <c r="M697" s="34">
        <f>AJ697</f>
        <v>0</v>
      </c>
      <c r="N697" s="34">
        <f>SUM(AI697)</f>
        <v>0</v>
      </c>
      <c r="O697" s="34">
        <f>0</f>
        <v>0</v>
      </c>
      <c r="P697" s="34">
        <v>0</v>
      </c>
      <c r="Q697" s="34">
        <v>0</v>
      </c>
      <c r="R697" s="34">
        <f>AH697</f>
        <v>0</v>
      </c>
      <c r="S697" s="122"/>
      <c r="T697" s="41">
        <f>SUM(U697,AA697)</f>
        <v>60</v>
      </c>
      <c r="U697" s="41">
        <f>IF(SUM(V697:Y697)&gt;=250, 250,SUM(V697:Y697))</f>
        <v>60</v>
      </c>
      <c r="V697" s="41">
        <v>0</v>
      </c>
      <c r="W697" s="41">
        <v>0</v>
      </c>
      <c r="X697" s="41">
        <f>SUM(AL697,AN697,BO697,BS697)</f>
        <v>0</v>
      </c>
      <c r="Y697" s="41">
        <f>SUM(AO697:BN697)</f>
        <v>60</v>
      </c>
      <c r="Z697" s="41">
        <f>COUNTIF(AO697:BN697, "&gt;0")</f>
        <v>1</v>
      </c>
      <c r="AA697" s="41">
        <f>SUM(AB697:AF697)</f>
        <v>0</v>
      </c>
      <c r="AB697" s="41">
        <f>BP697+BQ697</f>
        <v>0</v>
      </c>
      <c r="AC697" s="41">
        <v>0</v>
      </c>
      <c r="AD697" s="41">
        <v>0</v>
      </c>
      <c r="AE697" s="41">
        <f>SUM(BR697)</f>
        <v>0</v>
      </c>
      <c r="AF697" s="41">
        <f>SUM(AM697)</f>
        <v>0</v>
      </c>
      <c r="AG697" s="122"/>
      <c r="AH697" s="36">
        <v>0</v>
      </c>
      <c r="AI697" s="126">
        <v>0</v>
      </c>
      <c r="AJ697" s="36">
        <v>0</v>
      </c>
      <c r="AK697" s="37"/>
      <c r="AL697" s="1">
        <v>0</v>
      </c>
      <c r="AM697" s="1">
        <v>0</v>
      </c>
      <c r="AN697" s="1">
        <v>0</v>
      </c>
      <c r="AO697" s="1">
        <v>0</v>
      </c>
      <c r="AP697" s="1">
        <v>60</v>
      </c>
      <c r="AQ697" s="114">
        <v>0</v>
      </c>
      <c r="AR697" s="1">
        <v>0</v>
      </c>
      <c r="AS697" s="114">
        <v>0</v>
      </c>
      <c r="AT697" s="114">
        <v>0</v>
      </c>
      <c r="AU697" s="114">
        <v>0</v>
      </c>
      <c r="AV697" s="114">
        <v>0</v>
      </c>
      <c r="AW697" s="114">
        <v>0</v>
      </c>
      <c r="AX697" s="114">
        <v>0</v>
      </c>
      <c r="AY697" s="114">
        <v>0</v>
      </c>
      <c r="AZ697" s="114">
        <v>0</v>
      </c>
      <c r="BA697" s="114">
        <v>0</v>
      </c>
      <c r="BB697" s="114">
        <v>0</v>
      </c>
      <c r="BC697" s="114">
        <v>0</v>
      </c>
      <c r="BD697" s="115">
        <v>0</v>
      </c>
      <c r="BE697" s="114">
        <v>0</v>
      </c>
      <c r="BF697" s="114">
        <v>0</v>
      </c>
      <c r="BG697" s="114">
        <v>0</v>
      </c>
      <c r="BH697" s="114">
        <v>0</v>
      </c>
      <c r="BI697" s="114">
        <v>0</v>
      </c>
      <c r="BJ697" s="114">
        <v>0</v>
      </c>
      <c r="BK697" s="114">
        <v>0</v>
      </c>
      <c r="BL697" s="114">
        <v>0</v>
      </c>
      <c r="BM697" s="114">
        <v>0</v>
      </c>
      <c r="BN697" s="114">
        <v>0</v>
      </c>
      <c r="BO697" s="114">
        <v>0</v>
      </c>
      <c r="BP697" s="114">
        <v>0</v>
      </c>
      <c r="BQ697" s="114">
        <v>0</v>
      </c>
      <c r="BR697" s="114">
        <v>0</v>
      </c>
      <c r="BS697" s="114">
        <v>0</v>
      </c>
    </row>
    <row r="698" spans="1:71" s="1" customFormat="1" ht="15" x14ac:dyDescent="0.25">
      <c r="A698" s="1" t="str">
        <f>CONCATENATE(G698,"-",F698,"-",H698)</f>
        <v>999934366-Blue-Dragon</v>
      </c>
      <c r="B698" s="1" t="str">
        <f>CONCATENATE(G698,"-",H698)</f>
        <v>999934366-Dragon</v>
      </c>
      <c r="C698" s="36" t="s">
        <v>2196</v>
      </c>
      <c r="D698" s="36" t="s">
        <v>2197</v>
      </c>
      <c r="E698" s="36" t="s">
        <v>27</v>
      </c>
      <c r="F698" s="36" t="s">
        <v>148</v>
      </c>
      <c r="G698" s="128">
        <v>999934366</v>
      </c>
      <c r="H698" s="36" t="s">
        <v>481</v>
      </c>
      <c r="I698" s="34">
        <f>((L698)-J698)+T698</f>
        <v>60</v>
      </c>
      <c r="J698" s="36"/>
      <c r="K698" s="35"/>
      <c r="L698" s="34">
        <f>SUM(N698,O698,P698,Q698,R698,M698)</f>
        <v>0</v>
      </c>
      <c r="M698" s="34">
        <f>AJ698</f>
        <v>0</v>
      </c>
      <c r="N698" s="34">
        <f>SUM(AI698)</f>
        <v>0</v>
      </c>
      <c r="O698" s="34">
        <f>0</f>
        <v>0</v>
      </c>
      <c r="P698" s="34">
        <v>0</v>
      </c>
      <c r="Q698" s="34">
        <v>0</v>
      </c>
      <c r="R698" s="34">
        <f>AH698</f>
        <v>0</v>
      </c>
      <c r="S698" s="122"/>
      <c r="T698" s="41">
        <f>SUM(U698,AA698)</f>
        <v>60</v>
      </c>
      <c r="U698" s="41">
        <f>IF(SUM(V698:Y698)&gt;=250, 250,SUM(V698:Y698))</f>
        <v>60</v>
      </c>
      <c r="V698" s="41">
        <v>0</v>
      </c>
      <c r="W698" s="41">
        <v>0</v>
      </c>
      <c r="X698" s="41">
        <f>SUM(AL698,AN698,BO698,BS698)</f>
        <v>0</v>
      </c>
      <c r="Y698" s="41">
        <f>SUM(AO698:BN698)</f>
        <v>60</v>
      </c>
      <c r="Z698" s="41">
        <f>COUNTIF(AO698:BN698, "&gt;0")</f>
        <v>1</v>
      </c>
      <c r="AA698" s="41">
        <f>SUM(AB698:AF698)</f>
        <v>0</v>
      </c>
      <c r="AB698" s="41">
        <f>BP698+BQ698</f>
        <v>0</v>
      </c>
      <c r="AC698" s="41">
        <v>0</v>
      </c>
      <c r="AD698" s="41">
        <v>0</v>
      </c>
      <c r="AE698" s="41">
        <f>SUM(BR698)</f>
        <v>0</v>
      </c>
      <c r="AF698" s="41">
        <f>SUM(AM698)</f>
        <v>0</v>
      </c>
      <c r="AG698" s="122"/>
      <c r="AH698" s="36">
        <v>0</v>
      </c>
      <c r="AI698" s="126">
        <v>0</v>
      </c>
      <c r="AJ698" s="36">
        <v>0</v>
      </c>
      <c r="AK698" s="121"/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14">
        <v>0</v>
      </c>
      <c r="AR698" s="1">
        <v>0</v>
      </c>
      <c r="AS698" s="114">
        <v>60</v>
      </c>
      <c r="AT698" s="114">
        <v>0</v>
      </c>
      <c r="AU698" s="114">
        <v>0</v>
      </c>
      <c r="AV698" s="114">
        <v>0</v>
      </c>
      <c r="AW698" s="114">
        <v>0</v>
      </c>
      <c r="AX698" s="114">
        <v>0</v>
      </c>
      <c r="AY698" s="114">
        <v>0</v>
      </c>
      <c r="AZ698" s="114">
        <v>0</v>
      </c>
      <c r="BA698" s="114">
        <v>0</v>
      </c>
      <c r="BB698" s="114">
        <v>0</v>
      </c>
      <c r="BC698" s="114">
        <v>0</v>
      </c>
      <c r="BD698" s="115">
        <v>0</v>
      </c>
      <c r="BE698" s="114">
        <v>0</v>
      </c>
      <c r="BF698" s="114">
        <v>0</v>
      </c>
      <c r="BG698" s="114">
        <v>0</v>
      </c>
      <c r="BH698" s="114">
        <v>0</v>
      </c>
      <c r="BI698" s="114">
        <v>0</v>
      </c>
      <c r="BJ698" s="114">
        <v>0</v>
      </c>
      <c r="BK698" s="114">
        <v>0</v>
      </c>
      <c r="BL698" s="114">
        <v>0</v>
      </c>
      <c r="BM698" s="114">
        <v>0</v>
      </c>
      <c r="BN698" s="114">
        <v>0</v>
      </c>
      <c r="BO698" s="114">
        <v>0</v>
      </c>
      <c r="BP698" s="114">
        <v>0</v>
      </c>
      <c r="BQ698" s="114">
        <v>0</v>
      </c>
      <c r="BR698" s="114">
        <v>0</v>
      </c>
      <c r="BS698" s="114">
        <v>0</v>
      </c>
    </row>
    <row r="699" spans="1:71" s="1" customFormat="1" ht="15" x14ac:dyDescent="0.25">
      <c r="A699" s="1" t="str">
        <f>CONCATENATE(G699,"-",F699,"-",H699)</f>
        <v>999933633-Green-Dragon</v>
      </c>
      <c r="B699" s="1" t="str">
        <f>CONCATENATE(G699,"-",H699)</f>
        <v>999933633-Dragon</v>
      </c>
      <c r="C699" s="36" t="s">
        <v>3511</v>
      </c>
      <c r="D699" s="36" t="s">
        <v>1720</v>
      </c>
      <c r="E699" s="36" t="s">
        <v>27</v>
      </c>
      <c r="F699" s="36" t="s">
        <v>19</v>
      </c>
      <c r="G699" s="36">
        <v>999933633</v>
      </c>
      <c r="H699" s="36" t="s">
        <v>481</v>
      </c>
      <c r="I699" s="34">
        <f>((L699)-J699)+T699</f>
        <v>375</v>
      </c>
      <c r="J699" s="34">
        <f>L699/2</f>
        <v>0</v>
      </c>
      <c r="K699" s="37"/>
      <c r="L699" s="34">
        <f>SUM(N699,O699,P699,Q699,R699,M699)</f>
        <v>0</v>
      </c>
      <c r="M699" s="34">
        <f>AJ699</f>
        <v>0</v>
      </c>
      <c r="N699" s="34">
        <f>SUM(AI699)</f>
        <v>0</v>
      </c>
      <c r="O699" s="34">
        <f>0</f>
        <v>0</v>
      </c>
      <c r="P699" s="34">
        <v>0</v>
      </c>
      <c r="Q699" s="34">
        <v>0</v>
      </c>
      <c r="R699" s="34">
        <f>AH699</f>
        <v>0</v>
      </c>
      <c r="S699" s="122"/>
      <c r="T699" s="41">
        <f>SUM(U699,AA699)</f>
        <v>375</v>
      </c>
      <c r="U699" s="41">
        <f>IF(SUM(V699:Y699)&gt;=250, 250,SUM(V699:Y699))</f>
        <v>0</v>
      </c>
      <c r="V699" s="41">
        <v>0</v>
      </c>
      <c r="W699" s="41">
        <v>0</v>
      </c>
      <c r="X699" s="41">
        <f>SUM(AL699,AN699,BO699,BS699)</f>
        <v>0</v>
      </c>
      <c r="Y699" s="41">
        <f>SUM(AO699:BN699)</f>
        <v>0</v>
      </c>
      <c r="Z699" s="41">
        <f>COUNTIF(AO699:BN699, "&gt;0")</f>
        <v>0</v>
      </c>
      <c r="AA699" s="41">
        <f>SUM(AB699:AF699)</f>
        <v>375</v>
      </c>
      <c r="AB699" s="41">
        <f>BP699+BQ699</f>
        <v>150</v>
      </c>
      <c r="AC699" s="41">
        <v>0</v>
      </c>
      <c r="AD699" s="41">
        <v>0</v>
      </c>
      <c r="AE699" s="41">
        <f>SUM(BR699)</f>
        <v>225</v>
      </c>
      <c r="AF699" s="41">
        <f>SUM(AM699)</f>
        <v>0</v>
      </c>
      <c r="AG699" s="122"/>
      <c r="AH699" s="36">
        <v>0</v>
      </c>
      <c r="AI699" s="126">
        <v>0</v>
      </c>
      <c r="AJ699" s="36">
        <v>0</v>
      </c>
      <c r="AK699" s="121"/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14">
        <v>0</v>
      </c>
      <c r="AR699" s="1">
        <v>0</v>
      </c>
      <c r="AS699" s="114">
        <v>0</v>
      </c>
      <c r="AT699" s="114">
        <v>0</v>
      </c>
      <c r="AU699" s="114">
        <v>0</v>
      </c>
      <c r="AV699" s="114">
        <v>0</v>
      </c>
      <c r="AW699" s="114">
        <v>0</v>
      </c>
      <c r="AX699" s="114">
        <v>0</v>
      </c>
      <c r="AY699" s="114">
        <v>0</v>
      </c>
      <c r="AZ699" s="114">
        <v>0</v>
      </c>
      <c r="BA699" s="114">
        <v>0</v>
      </c>
      <c r="BB699" s="114">
        <v>0</v>
      </c>
      <c r="BC699" s="114">
        <v>0</v>
      </c>
      <c r="BD699" s="115">
        <v>0</v>
      </c>
      <c r="BE699" s="114">
        <v>0</v>
      </c>
      <c r="BF699" s="114">
        <v>0</v>
      </c>
      <c r="BG699" s="114">
        <v>0</v>
      </c>
      <c r="BH699" s="114">
        <v>0</v>
      </c>
      <c r="BI699" s="114">
        <v>0</v>
      </c>
      <c r="BJ699" s="114">
        <v>0</v>
      </c>
      <c r="BK699" s="114">
        <v>0</v>
      </c>
      <c r="BL699" s="114">
        <v>0</v>
      </c>
      <c r="BM699" s="114">
        <v>0</v>
      </c>
      <c r="BN699" s="114">
        <v>0</v>
      </c>
      <c r="BO699" s="114">
        <v>0</v>
      </c>
      <c r="BP699" s="114">
        <v>150</v>
      </c>
      <c r="BQ699" s="114">
        <v>0</v>
      </c>
      <c r="BR699" s="114">
        <v>225</v>
      </c>
      <c r="BS699" s="114">
        <v>0</v>
      </c>
    </row>
    <row r="700" spans="1:71" s="1" customFormat="1" ht="15" x14ac:dyDescent="0.25">
      <c r="A700" s="1" t="str">
        <f>CONCATENATE(G700,"-",F700,"-",H700)</f>
        <v>999929144-Green-Dragon</v>
      </c>
      <c r="B700" s="1" t="str">
        <f>CONCATENATE(G700,"-",H700)</f>
        <v>999929144-Dragon</v>
      </c>
      <c r="C700" s="36" t="s">
        <v>1354</v>
      </c>
      <c r="D700" s="36" t="s">
        <v>3589</v>
      </c>
      <c r="E700" s="36" t="s">
        <v>27</v>
      </c>
      <c r="F700" s="36" t="s">
        <v>19</v>
      </c>
      <c r="G700" s="36">
        <v>999929144</v>
      </c>
      <c r="H700" s="36" t="s">
        <v>481</v>
      </c>
      <c r="I700" s="34">
        <f>((L700)-J700)+T700</f>
        <v>319</v>
      </c>
      <c r="J700" s="36"/>
      <c r="K700" s="35"/>
      <c r="L700" s="34">
        <f>SUM(N700,O700,P700,Q700,R700,M700)</f>
        <v>0</v>
      </c>
      <c r="M700" s="34">
        <f>AJ700</f>
        <v>0</v>
      </c>
      <c r="N700" s="34">
        <f>SUM(AI700)</f>
        <v>0</v>
      </c>
      <c r="O700" s="34">
        <f>0</f>
        <v>0</v>
      </c>
      <c r="P700" s="34">
        <v>0</v>
      </c>
      <c r="Q700" s="34">
        <v>0</v>
      </c>
      <c r="R700" s="34">
        <f>AH700</f>
        <v>0</v>
      </c>
      <c r="S700" s="122"/>
      <c r="T700" s="41">
        <f>SUM(U700,AA700)</f>
        <v>319</v>
      </c>
      <c r="U700" s="41">
        <f>IF(SUM(V700:Y700)&gt;=250, 250,SUM(V700:Y700))</f>
        <v>0</v>
      </c>
      <c r="V700" s="41">
        <v>0</v>
      </c>
      <c r="W700" s="41">
        <v>0</v>
      </c>
      <c r="X700" s="41">
        <f>SUM(AL700,AN700,BO700,BS700)</f>
        <v>0</v>
      </c>
      <c r="Y700" s="41">
        <f>SUM(AO700:BN700)</f>
        <v>0</v>
      </c>
      <c r="Z700" s="41">
        <f>COUNTIF(AO700:BN700, "&gt;0")</f>
        <v>0</v>
      </c>
      <c r="AA700" s="41">
        <f>SUM(AB700:AF700)</f>
        <v>319</v>
      </c>
      <c r="AB700" s="41">
        <f>BP700+BQ700</f>
        <v>150</v>
      </c>
      <c r="AC700" s="41">
        <v>0</v>
      </c>
      <c r="AD700" s="41">
        <v>0</v>
      </c>
      <c r="AE700" s="41">
        <f>SUM(BR700)</f>
        <v>169</v>
      </c>
      <c r="AF700" s="41">
        <f>SUM(AM700)</f>
        <v>0</v>
      </c>
      <c r="AG700" s="122"/>
      <c r="AH700" s="36">
        <v>0</v>
      </c>
      <c r="AI700" s="126">
        <v>0</v>
      </c>
      <c r="AJ700" s="36">
        <v>0</v>
      </c>
      <c r="AK700" s="121"/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14">
        <v>0</v>
      </c>
      <c r="AR700" s="1">
        <v>0</v>
      </c>
      <c r="AS700" s="114">
        <v>0</v>
      </c>
      <c r="AT700" s="114">
        <v>0</v>
      </c>
      <c r="AU700" s="114">
        <v>0</v>
      </c>
      <c r="AV700" s="114">
        <v>0</v>
      </c>
      <c r="AW700" s="114">
        <v>0</v>
      </c>
      <c r="AX700" s="114">
        <v>0</v>
      </c>
      <c r="AY700" s="114">
        <v>0</v>
      </c>
      <c r="AZ700" s="114">
        <v>0</v>
      </c>
      <c r="BA700" s="114">
        <v>0</v>
      </c>
      <c r="BB700" s="114">
        <v>0</v>
      </c>
      <c r="BC700" s="114">
        <v>0</v>
      </c>
      <c r="BD700" s="115">
        <v>0</v>
      </c>
      <c r="BE700" s="114">
        <v>0</v>
      </c>
      <c r="BF700" s="114">
        <v>0</v>
      </c>
      <c r="BG700" s="114">
        <v>0</v>
      </c>
      <c r="BH700" s="114">
        <v>0</v>
      </c>
      <c r="BI700" s="114">
        <v>0</v>
      </c>
      <c r="BJ700" s="114">
        <v>0</v>
      </c>
      <c r="BK700" s="114">
        <v>0</v>
      </c>
      <c r="BL700" s="114">
        <v>0</v>
      </c>
      <c r="BM700" s="114">
        <v>0</v>
      </c>
      <c r="BN700" s="114">
        <v>0</v>
      </c>
      <c r="BO700" s="114">
        <v>0</v>
      </c>
      <c r="BP700" s="114">
        <v>0</v>
      </c>
      <c r="BQ700" s="114">
        <v>150</v>
      </c>
      <c r="BR700" s="114">
        <v>169</v>
      </c>
      <c r="BS700" s="114">
        <v>0</v>
      </c>
    </row>
    <row r="701" spans="1:71" s="1" customFormat="1" ht="15" x14ac:dyDescent="0.25">
      <c r="A701" s="1" t="str">
        <f>CONCATENATE(G701,"-",F701,"-",H701)</f>
        <v>999932854-Green-Dragon</v>
      </c>
      <c r="B701" s="1" t="str">
        <f>CONCATENATE(G701,"-",H701)</f>
        <v>999932854-Dragon</v>
      </c>
      <c r="C701" s="36" t="s">
        <v>467</v>
      </c>
      <c r="D701" s="36" t="s">
        <v>2322</v>
      </c>
      <c r="E701" s="36" t="s">
        <v>27</v>
      </c>
      <c r="F701" s="41" t="s">
        <v>19</v>
      </c>
      <c r="G701" s="128">
        <v>999932854</v>
      </c>
      <c r="H701" s="36" t="s">
        <v>481</v>
      </c>
      <c r="I701" s="34">
        <f>((L701)-J701)+T701</f>
        <v>60</v>
      </c>
      <c r="J701" s="36"/>
      <c r="K701" s="35"/>
      <c r="L701" s="34">
        <f>SUM(N701,O701,P701,Q701,R701,M701)</f>
        <v>0</v>
      </c>
      <c r="M701" s="34">
        <f>AJ701</f>
        <v>0</v>
      </c>
      <c r="N701" s="34">
        <f>SUM(AI701)</f>
        <v>0</v>
      </c>
      <c r="O701" s="34">
        <f>0</f>
        <v>0</v>
      </c>
      <c r="P701" s="34">
        <v>0</v>
      </c>
      <c r="Q701" s="34">
        <v>0</v>
      </c>
      <c r="R701" s="34">
        <f>AH701</f>
        <v>0</v>
      </c>
      <c r="S701" s="122"/>
      <c r="T701" s="41">
        <f>SUM(U701,AA701)</f>
        <v>60</v>
      </c>
      <c r="U701" s="41">
        <f>IF(SUM(V701:Y701)&gt;=250, 250,SUM(V701:Y701))</f>
        <v>60</v>
      </c>
      <c r="V701" s="41">
        <v>0</v>
      </c>
      <c r="W701" s="41">
        <v>0</v>
      </c>
      <c r="X701" s="41">
        <f>SUM(AL701,AN701,BO701,BS701)</f>
        <v>0</v>
      </c>
      <c r="Y701" s="41">
        <f>SUM(AO701:BN701)</f>
        <v>60</v>
      </c>
      <c r="Z701" s="41">
        <f>COUNTIF(AO701:BN701, "&gt;0")</f>
        <v>1</v>
      </c>
      <c r="AA701" s="41">
        <f>SUM(AB701:AF701)</f>
        <v>0</v>
      </c>
      <c r="AB701" s="41">
        <f>BP701+BQ701</f>
        <v>0</v>
      </c>
      <c r="AC701" s="41">
        <v>0</v>
      </c>
      <c r="AD701" s="41">
        <v>0</v>
      </c>
      <c r="AE701" s="41">
        <f>SUM(BR701)</f>
        <v>0</v>
      </c>
      <c r="AF701" s="41">
        <f>SUM(AM701)</f>
        <v>0</v>
      </c>
      <c r="AG701" s="122"/>
      <c r="AH701" s="36">
        <v>0</v>
      </c>
      <c r="AI701" s="126">
        <v>0</v>
      </c>
      <c r="AJ701" s="36">
        <v>0</v>
      </c>
      <c r="AK701" s="121"/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14">
        <v>0</v>
      </c>
      <c r="AR701" s="1">
        <v>0</v>
      </c>
      <c r="AS701" s="114">
        <v>0</v>
      </c>
      <c r="AT701" s="114">
        <v>0</v>
      </c>
      <c r="AU701" s="114">
        <v>0</v>
      </c>
      <c r="AV701" s="114">
        <v>0</v>
      </c>
      <c r="AW701" s="114">
        <v>60</v>
      </c>
      <c r="AX701" s="114">
        <v>0</v>
      </c>
      <c r="AY701" s="114">
        <v>0</v>
      </c>
      <c r="AZ701" s="114">
        <v>0</v>
      </c>
      <c r="BA701" s="114">
        <v>0</v>
      </c>
      <c r="BB701" s="114">
        <v>0</v>
      </c>
      <c r="BC701" s="114">
        <v>0</v>
      </c>
      <c r="BD701" s="115">
        <v>0</v>
      </c>
      <c r="BE701" s="114">
        <v>0</v>
      </c>
      <c r="BF701" s="114">
        <v>0</v>
      </c>
      <c r="BG701" s="114">
        <v>0</v>
      </c>
      <c r="BH701" s="114">
        <v>0</v>
      </c>
      <c r="BI701" s="114">
        <v>0</v>
      </c>
      <c r="BJ701" s="114">
        <v>0</v>
      </c>
      <c r="BK701" s="114">
        <v>0</v>
      </c>
      <c r="BL701" s="114">
        <v>0</v>
      </c>
      <c r="BM701" s="114">
        <v>0</v>
      </c>
      <c r="BN701" s="114">
        <v>0</v>
      </c>
      <c r="BO701" s="114">
        <v>0</v>
      </c>
      <c r="BP701" s="114">
        <v>0</v>
      </c>
      <c r="BQ701" s="114">
        <v>0</v>
      </c>
      <c r="BR701" s="114">
        <v>0</v>
      </c>
      <c r="BS701" s="114">
        <v>0</v>
      </c>
    </row>
    <row r="702" spans="1:71" s="1" customFormat="1" ht="15" x14ac:dyDescent="0.25">
      <c r="A702" s="1" t="str">
        <f>CONCATENATE(G702,"-",F702,"-",H702)</f>
        <v>999933858-Green-Dragon</v>
      </c>
      <c r="B702" s="1" t="str">
        <f>CONCATENATE(G702,"-",H702)</f>
        <v>999933858-Dragon</v>
      </c>
      <c r="C702" s="36" t="s">
        <v>51</v>
      </c>
      <c r="D702" s="36" t="s">
        <v>2672</v>
      </c>
      <c r="E702" s="36" t="s">
        <v>27</v>
      </c>
      <c r="F702" s="36" t="s">
        <v>19</v>
      </c>
      <c r="G702" s="36">
        <v>999933858</v>
      </c>
      <c r="H702" s="36" t="s">
        <v>481</v>
      </c>
      <c r="I702" s="34">
        <f>((L702)-J702)+T702</f>
        <v>60</v>
      </c>
      <c r="J702" s="36"/>
      <c r="K702" s="35"/>
      <c r="L702" s="34">
        <f>SUM(N702,O702,P702,Q702,R702,M702)</f>
        <v>0</v>
      </c>
      <c r="M702" s="34">
        <f>AJ702</f>
        <v>0</v>
      </c>
      <c r="N702" s="34">
        <f>SUM(AI702)</f>
        <v>0</v>
      </c>
      <c r="O702" s="34">
        <f>0</f>
        <v>0</v>
      </c>
      <c r="P702" s="34">
        <v>0</v>
      </c>
      <c r="Q702" s="34">
        <v>0</v>
      </c>
      <c r="R702" s="34">
        <f>AH702</f>
        <v>0</v>
      </c>
      <c r="S702" s="122"/>
      <c r="T702" s="41">
        <f>SUM(U702,AA702)</f>
        <v>60</v>
      </c>
      <c r="U702" s="41">
        <f>IF(SUM(V702:Y702)&gt;=250, 250,SUM(V702:Y702))</f>
        <v>60</v>
      </c>
      <c r="V702" s="41">
        <v>0</v>
      </c>
      <c r="W702" s="41">
        <v>0</v>
      </c>
      <c r="X702" s="41">
        <f>SUM(AL702,AN702,BO702,BS702)</f>
        <v>0</v>
      </c>
      <c r="Y702" s="41">
        <f>SUM(AO702:BN702)</f>
        <v>60</v>
      </c>
      <c r="Z702" s="41">
        <f>COUNTIF(AO702:BN702, "&gt;0")</f>
        <v>1</v>
      </c>
      <c r="AA702" s="41">
        <f>SUM(AB702:AF702)</f>
        <v>0</v>
      </c>
      <c r="AB702" s="41">
        <f>BP702+BQ702</f>
        <v>0</v>
      </c>
      <c r="AC702" s="41">
        <v>0</v>
      </c>
      <c r="AD702" s="41">
        <v>0</v>
      </c>
      <c r="AE702" s="41">
        <f>SUM(BR702)</f>
        <v>0</v>
      </c>
      <c r="AF702" s="41">
        <f>SUM(AM702)</f>
        <v>0</v>
      </c>
      <c r="AG702" s="122"/>
      <c r="AH702" s="36">
        <v>0</v>
      </c>
      <c r="AI702" s="126">
        <v>0</v>
      </c>
      <c r="AJ702" s="36">
        <v>0</v>
      </c>
      <c r="AK702" s="121"/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14">
        <v>0</v>
      </c>
      <c r="AR702" s="1">
        <v>0</v>
      </c>
      <c r="AS702" s="114">
        <v>0</v>
      </c>
      <c r="AT702" s="114">
        <v>0</v>
      </c>
      <c r="AU702" s="114">
        <v>0</v>
      </c>
      <c r="AV702" s="114">
        <v>0</v>
      </c>
      <c r="AW702" s="114">
        <v>0</v>
      </c>
      <c r="AX702" s="114">
        <v>0</v>
      </c>
      <c r="AY702" s="114">
        <v>0</v>
      </c>
      <c r="AZ702" s="114">
        <v>60</v>
      </c>
      <c r="BA702" s="114">
        <v>0</v>
      </c>
      <c r="BB702" s="114">
        <v>0</v>
      </c>
      <c r="BC702" s="114">
        <v>0</v>
      </c>
      <c r="BD702" s="115">
        <v>0</v>
      </c>
      <c r="BE702" s="114">
        <v>0</v>
      </c>
      <c r="BF702" s="114">
        <v>0</v>
      </c>
      <c r="BG702" s="114">
        <v>0</v>
      </c>
      <c r="BH702" s="114">
        <v>0</v>
      </c>
      <c r="BI702" s="114">
        <v>0</v>
      </c>
      <c r="BJ702" s="114">
        <v>0</v>
      </c>
      <c r="BK702" s="114">
        <v>0</v>
      </c>
      <c r="BL702" s="114">
        <v>0</v>
      </c>
      <c r="BM702" s="114">
        <v>0</v>
      </c>
      <c r="BN702" s="114">
        <v>0</v>
      </c>
      <c r="BO702" s="114">
        <v>0</v>
      </c>
      <c r="BP702" s="114">
        <v>0</v>
      </c>
      <c r="BQ702" s="114">
        <v>0</v>
      </c>
      <c r="BR702" s="114">
        <v>0</v>
      </c>
      <c r="BS702" s="114">
        <v>0</v>
      </c>
    </row>
    <row r="703" spans="1:71" s="1" customFormat="1" ht="15" x14ac:dyDescent="0.25">
      <c r="A703" s="1" t="str">
        <f>CONCATENATE(G703,"-",F703,"-",H703)</f>
        <v>999934887-Green-Dragon</v>
      </c>
      <c r="B703" s="1" t="str">
        <f>CONCATENATE(G703,"-",H703)</f>
        <v>999934887-Dragon</v>
      </c>
      <c r="C703" s="36" t="s">
        <v>2231</v>
      </c>
      <c r="D703" s="36" t="s">
        <v>2232</v>
      </c>
      <c r="E703" s="36" t="s">
        <v>27</v>
      </c>
      <c r="F703" s="41" t="s">
        <v>19</v>
      </c>
      <c r="G703" s="128">
        <v>999934887</v>
      </c>
      <c r="H703" s="36" t="s">
        <v>481</v>
      </c>
      <c r="I703" s="34">
        <f>((L703)-J703)+T703</f>
        <v>60</v>
      </c>
      <c r="J703" s="36"/>
      <c r="K703" s="35"/>
      <c r="L703" s="34">
        <f>SUM(N703,O703,P703,Q703,R703,M703)</f>
        <v>0</v>
      </c>
      <c r="M703" s="34">
        <f>AJ703</f>
        <v>0</v>
      </c>
      <c r="N703" s="34">
        <f>SUM(AI703)</f>
        <v>0</v>
      </c>
      <c r="O703" s="34">
        <f>0</f>
        <v>0</v>
      </c>
      <c r="P703" s="34">
        <v>0</v>
      </c>
      <c r="Q703" s="34">
        <v>0</v>
      </c>
      <c r="R703" s="34">
        <f>AH703</f>
        <v>0</v>
      </c>
      <c r="S703" s="122"/>
      <c r="T703" s="41">
        <f>SUM(U703,AA703)</f>
        <v>60</v>
      </c>
      <c r="U703" s="41">
        <f>IF(SUM(V703:Y703)&gt;=250, 250,SUM(V703:Y703))</f>
        <v>60</v>
      </c>
      <c r="V703" s="41">
        <v>0</v>
      </c>
      <c r="W703" s="41">
        <v>0</v>
      </c>
      <c r="X703" s="41">
        <f>SUM(AL703,AN703,BO703,BS703)</f>
        <v>0</v>
      </c>
      <c r="Y703" s="41">
        <f>SUM(AO703:BN703)</f>
        <v>60</v>
      </c>
      <c r="Z703" s="41">
        <f>COUNTIF(AO703:BN703, "&gt;0")</f>
        <v>1</v>
      </c>
      <c r="AA703" s="41">
        <f>SUM(AB703:AF703)</f>
        <v>0</v>
      </c>
      <c r="AB703" s="41">
        <f>BP703+BQ703</f>
        <v>0</v>
      </c>
      <c r="AC703" s="41">
        <v>0</v>
      </c>
      <c r="AD703" s="41">
        <v>0</v>
      </c>
      <c r="AE703" s="41">
        <f>SUM(BR703)</f>
        <v>0</v>
      </c>
      <c r="AF703" s="41">
        <f>SUM(AM703)</f>
        <v>0</v>
      </c>
      <c r="AG703" s="122"/>
      <c r="AH703" s="36">
        <v>0</v>
      </c>
      <c r="AI703" s="126">
        <v>0</v>
      </c>
      <c r="AJ703" s="36">
        <v>0</v>
      </c>
      <c r="AK703" s="121"/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14">
        <v>0</v>
      </c>
      <c r="AR703" s="1">
        <v>0</v>
      </c>
      <c r="AS703" s="114">
        <v>0</v>
      </c>
      <c r="AT703" s="114">
        <v>60</v>
      </c>
      <c r="AU703" s="114">
        <v>0</v>
      </c>
      <c r="AV703" s="114">
        <v>0</v>
      </c>
      <c r="AW703" s="114">
        <v>0</v>
      </c>
      <c r="AX703" s="114">
        <v>0</v>
      </c>
      <c r="AY703" s="114">
        <v>0</v>
      </c>
      <c r="AZ703" s="114">
        <v>0</v>
      </c>
      <c r="BA703" s="114">
        <v>0</v>
      </c>
      <c r="BB703" s="114">
        <v>0</v>
      </c>
      <c r="BC703" s="114">
        <v>0</v>
      </c>
      <c r="BD703" s="115">
        <v>0</v>
      </c>
      <c r="BE703" s="114">
        <v>0</v>
      </c>
      <c r="BF703" s="114">
        <v>0</v>
      </c>
      <c r="BG703" s="114">
        <v>0</v>
      </c>
      <c r="BH703" s="114">
        <v>0</v>
      </c>
      <c r="BI703" s="114">
        <v>0</v>
      </c>
      <c r="BJ703" s="114">
        <v>0</v>
      </c>
      <c r="BK703" s="114">
        <v>0</v>
      </c>
      <c r="BL703" s="114">
        <v>0</v>
      </c>
      <c r="BM703" s="114">
        <v>0</v>
      </c>
      <c r="BN703" s="114">
        <v>0</v>
      </c>
      <c r="BO703" s="114">
        <v>0</v>
      </c>
      <c r="BP703" s="114">
        <v>0</v>
      </c>
      <c r="BQ703" s="114">
        <v>0</v>
      </c>
      <c r="BR703" s="114">
        <v>0</v>
      </c>
      <c r="BS703" s="114">
        <v>0</v>
      </c>
    </row>
    <row r="704" spans="1:71" s="1" customFormat="1" ht="15" x14ac:dyDescent="0.25">
      <c r="A704" s="1" t="str">
        <f>CONCATENATE(G704,"-",F704,"-",H704)</f>
        <v>999936240-Green-Dragon</v>
      </c>
      <c r="B704" s="1" t="str">
        <f>CONCATENATE(G704,"-",H704)</f>
        <v>999936240-Dragon</v>
      </c>
      <c r="C704" s="149" t="s">
        <v>827</v>
      </c>
      <c r="D704" s="149" t="s">
        <v>50</v>
      </c>
      <c r="E704" s="149" t="s">
        <v>27</v>
      </c>
      <c r="F704" s="149" t="s">
        <v>19</v>
      </c>
      <c r="G704" s="149">
        <v>999936240</v>
      </c>
      <c r="H704" s="149" t="s">
        <v>481</v>
      </c>
      <c r="I704" s="34">
        <f>((L704)-J704)+T704</f>
        <v>60</v>
      </c>
      <c r="J704" s="36"/>
      <c r="K704" s="35"/>
      <c r="L704" s="34">
        <f>SUM(N704,O704,P704,Q704,R704,M704)</f>
        <v>0</v>
      </c>
      <c r="M704" s="34">
        <f>AJ704</f>
        <v>0</v>
      </c>
      <c r="N704" s="34">
        <f>SUM(AI704)</f>
        <v>0</v>
      </c>
      <c r="O704" s="34">
        <f>0</f>
        <v>0</v>
      </c>
      <c r="P704" s="34">
        <v>0</v>
      </c>
      <c r="Q704" s="34">
        <v>0</v>
      </c>
      <c r="R704" s="34">
        <f>AH704</f>
        <v>0</v>
      </c>
      <c r="S704" s="122"/>
      <c r="T704" s="41">
        <f>SUM(U704,AA704)</f>
        <v>60</v>
      </c>
      <c r="U704" s="41">
        <f>IF(SUM(V704:Y704)&gt;=250, 250,SUM(V704:Y704))</f>
        <v>60</v>
      </c>
      <c r="V704" s="41">
        <v>0</v>
      </c>
      <c r="W704" s="41">
        <v>0</v>
      </c>
      <c r="X704" s="41">
        <f>SUM(AL704,AN704,BO704,BS704)</f>
        <v>0</v>
      </c>
      <c r="Y704" s="41">
        <f>SUM(AO704:BN704)</f>
        <v>60</v>
      </c>
      <c r="Z704" s="41">
        <f>COUNTIF(AO704:BN704, "&gt;0")</f>
        <v>1</v>
      </c>
      <c r="AA704" s="41">
        <f>SUM(AB704:AF704)</f>
        <v>0</v>
      </c>
      <c r="AB704" s="41">
        <f>BP704+BQ704</f>
        <v>0</v>
      </c>
      <c r="AC704" s="41">
        <v>0</v>
      </c>
      <c r="AD704" s="41">
        <v>0</v>
      </c>
      <c r="AE704" s="41">
        <f>SUM(BR704)</f>
        <v>0</v>
      </c>
      <c r="AF704" s="41">
        <f>SUM(AM704)</f>
        <v>0</v>
      </c>
      <c r="AG704" s="122"/>
      <c r="AH704" s="36">
        <v>0</v>
      </c>
      <c r="AI704" s="126">
        <v>0</v>
      </c>
      <c r="AJ704" s="36">
        <v>0</v>
      </c>
      <c r="AK704" s="121"/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14">
        <v>0</v>
      </c>
      <c r="AR704" s="1">
        <v>0</v>
      </c>
      <c r="AS704" s="114">
        <v>0</v>
      </c>
      <c r="AT704" s="114">
        <v>0</v>
      </c>
      <c r="AU704" s="114">
        <v>0</v>
      </c>
      <c r="AV704" s="114">
        <v>0</v>
      </c>
      <c r="AW704" s="114">
        <v>0</v>
      </c>
      <c r="AX704" s="114">
        <v>0</v>
      </c>
      <c r="AY704" s="114">
        <v>0</v>
      </c>
      <c r="AZ704" s="114">
        <v>0</v>
      </c>
      <c r="BA704" s="114">
        <v>0</v>
      </c>
      <c r="BB704" s="114">
        <v>0</v>
      </c>
      <c r="BC704" s="114">
        <v>0</v>
      </c>
      <c r="BD704" s="115">
        <v>0</v>
      </c>
      <c r="BE704" s="114">
        <v>0</v>
      </c>
      <c r="BF704" s="114">
        <v>60</v>
      </c>
      <c r="BG704" s="114">
        <v>0</v>
      </c>
      <c r="BH704" s="114">
        <v>0</v>
      </c>
      <c r="BI704" s="114">
        <v>0</v>
      </c>
      <c r="BJ704" s="114">
        <v>0</v>
      </c>
      <c r="BK704" s="114">
        <v>0</v>
      </c>
      <c r="BL704" s="114">
        <v>0</v>
      </c>
      <c r="BM704" s="114">
        <v>0</v>
      </c>
      <c r="BN704" s="114">
        <v>0</v>
      </c>
      <c r="BO704" s="114">
        <v>0</v>
      </c>
      <c r="BP704" s="114">
        <v>0</v>
      </c>
      <c r="BQ704" s="114">
        <v>0</v>
      </c>
      <c r="BR704" s="114">
        <v>0</v>
      </c>
      <c r="BS704" s="114">
        <v>0</v>
      </c>
    </row>
    <row r="705" spans="1:71" s="1" customFormat="1" ht="15" x14ac:dyDescent="0.25">
      <c r="A705" s="1" t="str">
        <f>CONCATENATE(G705,"-",F705,"-",H705)</f>
        <v>999933892-Yellow-Dragon</v>
      </c>
      <c r="B705" s="1" t="str">
        <f>CONCATENATE(G705,"-",H705)</f>
        <v>999933892-Dragon</v>
      </c>
      <c r="C705" s="36" t="s">
        <v>183</v>
      </c>
      <c r="D705" s="36" t="s">
        <v>117</v>
      </c>
      <c r="E705" s="36" t="s">
        <v>27</v>
      </c>
      <c r="F705" s="36" t="s">
        <v>21</v>
      </c>
      <c r="G705" s="128">
        <v>999933892</v>
      </c>
      <c r="H705" s="36" t="s">
        <v>481</v>
      </c>
      <c r="I705" s="34">
        <f>((L705)-J705)+T705</f>
        <v>951</v>
      </c>
      <c r="J705" s="36"/>
      <c r="K705" s="35"/>
      <c r="L705" s="34">
        <f>SUM(N705,O705,P705,Q705,R705,M705)</f>
        <v>0</v>
      </c>
      <c r="M705" s="34">
        <f>AJ705</f>
        <v>0</v>
      </c>
      <c r="N705" s="34">
        <f>SUM(AI705)</f>
        <v>0</v>
      </c>
      <c r="O705" s="34">
        <f>0</f>
        <v>0</v>
      </c>
      <c r="P705" s="34">
        <v>0</v>
      </c>
      <c r="Q705" s="34">
        <v>0</v>
      </c>
      <c r="R705" s="34">
        <f>AH705</f>
        <v>0</v>
      </c>
      <c r="S705" s="122"/>
      <c r="T705" s="41">
        <f>SUM(U705,AA705)</f>
        <v>951</v>
      </c>
      <c r="U705" s="41">
        <f>IF(SUM(V705:Y705)&gt;=250, 250,SUM(V705:Y705))</f>
        <v>51</v>
      </c>
      <c r="V705" s="41">
        <v>0</v>
      </c>
      <c r="W705" s="41">
        <v>0</v>
      </c>
      <c r="X705" s="41">
        <f>SUM(AL705,AN705,BO705,BS705)</f>
        <v>0</v>
      </c>
      <c r="Y705" s="41">
        <f>SUM(AO705:BN705)</f>
        <v>51</v>
      </c>
      <c r="Z705" s="41">
        <f>COUNTIF(AO705:BN705, "&gt;0")</f>
        <v>1</v>
      </c>
      <c r="AA705" s="41">
        <f>SUM(AB705:AF705)</f>
        <v>900</v>
      </c>
      <c r="AB705" s="41">
        <f>BP705+BQ705</f>
        <v>300</v>
      </c>
      <c r="AC705" s="41">
        <v>0</v>
      </c>
      <c r="AD705" s="41">
        <v>0</v>
      </c>
      <c r="AE705" s="41">
        <f>SUM(BR705)</f>
        <v>600</v>
      </c>
      <c r="AF705" s="41">
        <f>SUM(AM705)</f>
        <v>0</v>
      </c>
      <c r="AG705" s="122"/>
      <c r="AH705" s="36">
        <v>0</v>
      </c>
      <c r="AI705" s="126">
        <v>0</v>
      </c>
      <c r="AJ705" s="36">
        <v>0</v>
      </c>
      <c r="AK705" s="121"/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14">
        <v>0</v>
      </c>
      <c r="AR705" s="1">
        <v>0</v>
      </c>
      <c r="AS705" s="114">
        <v>0</v>
      </c>
      <c r="AT705" s="114">
        <v>0</v>
      </c>
      <c r="AU705" s="114">
        <v>0</v>
      </c>
      <c r="AV705" s="114">
        <v>0</v>
      </c>
      <c r="AW705" s="114">
        <v>51</v>
      </c>
      <c r="AX705" s="114">
        <v>0</v>
      </c>
      <c r="AY705" s="114">
        <v>0</v>
      </c>
      <c r="AZ705" s="114">
        <v>0</v>
      </c>
      <c r="BA705" s="114">
        <v>0</v>
      </c>
      <c r="BB705" s="114">
        <v>0</v>
      </c>
      <c r="BC705" s="114">
        <v>0</v>
      </c>
      <c r="BD705" s="115">
        <v>0</v>
      </c>
      <c r="BE705" s="114">
        <v>0</v>
      </c>
      <c r="BF705" s="114">
        <v>0</v>
      </c>
      <c r="BG705" s="114">
        <v>0</v>
      </c>
      <c r="BH705" s="114">
        <v>0</v>
      </c>
      <c r="BI705" s="114">
        <v>0</v>
      </c>
      <c r="BJ705" s="114">
        <v>0</v>
      </c>
      <c r="BK705" s="114">
        <v>0</v>
      </c>
      <c r="BL705" s="114">
        <v>0</v>
      </c>
      <c r="BM705" s="114">
        <v>0</v>
      </c>
      <c r="BN705" s="114">
        <v>0</v>
      </c>
      <c r="BO705" s="114">
        <v>0</v>
      </c>
      <c r="BP705" s="114">
        <v>0</v>
      </c>
      <c r="BQ705" s="114">
        <v>300</v>
      </c>
      <c r="BR705" s="114">
        <v>600</v>
      </c>
      <c r="BS705" s="114">
        <v>0</v>
      </c>
    </row>
    <row r="706" spans="1:71" s="1" customFormat="1" ht="15" x14ac:dyDescent="0.25">
      <c r="A706" s="1" t="str">
        <f>CONCATENATE(G706,"-",F706,"-",H706)</f>
        <v>999933232-Yellow-Dragon</v>
      </c>
      <c r="B706" s="1" t="str">
        <f>CONCATENATE(G706,"-",H706)</f>
        <v>999933232-Dragon</v>
      </c>
      <c r="C706" s="36" t="s">
        <v>1476</v>
      </c>
      <c r="D706" s="36" t="s">
        <v>2302</v>
      </c>
      <c r="E706" s="36" t="s">
        <v>27</v>
      </c>
      <c r="F706" s="36" t="s">
        <v>21</v>
      </c>
      <c r="G706" s="128">
        <v>999933232</v>
      </c>
      <c r="H706" s="36" t="s">
        <v>481</v>
      </c>
      <c r="I706" s="34">
        <f>((L706)-J706)+T706</f>
        <v>743</v>
      </c>
      <c r="J706" s="36"/>
      <c r="K706" s="35"/>
      <c r="L706" s="34">
        <f>SUM(N706,O706,P706,Q706,R706,M706)</f>
        <v>0</v>
      </c>
      <c r="M706" s="34">
        <f>AJ706</f>
        <v>0</v>
      </c>
      <c r="N706" s="34">
        <f>SUM(AI706)</f>
        <v>0</v>
      </c>
      <c r="O706" s="34">
        <f>0</f>
        <v>0</v>
      </c>
      <c r="P706" s="34">
        <v>0</v>
      </c>
      <c r="Q706" s="34">
        <v>0</v>
      </c>
      <c r="R706" s="34">
        <f>AH706</f>
        <v>0</v>
      </c>
      <c r="S706" s="122"/>
      <c r="T706" s="41">
        <f>SUM(U706,AA706)</f>
        <v>743</v>
      </c>
      <c r="U706" s="41">
        <f>IF(SUM(V706:Y706)&gt;=250, 250,SUM(V706:Y706))</f>
        <v>68</v>
      </c>
      <c r="V706" s="41">
        <v>0</v>
      </c>
      <c r="W706" s="41">
        <v>0</v>
      </c>
      <c r="X706" s="41">
        <f>SUM(AL706,AN706,BO706,BS706)</f>
        <v>0</v>
      </c>
      <c r="Y706" s="41">
        <f>SUM(AO706:BN706)</f>
        <v>68</v>
      </c>
      <c r="Z706" s="41">
        <f>COUNTIF(AO706:BN706, "&gt;0")</f>
        <v>1</v>
      </c>
      <c r="AA706" s="41">
        <f>SUM(AB706:AF706)</f>
        <v>675</v>
      </c>
      <c r="AB706" s="41">
        <f>BP706+BQ706</f>
        <v>225</v>
      </c>
      <c r="AC706" s="41">
        <v>0</v>
      </c>
      <c r="AD706" s="41">
        <v>0</v>
      </c>
      <c r="AE706" s="41">
        <f>SUM(BR706)</f>
        <v>450</v>
      </c>
      <c r="AF706" s="41">
        <f>SUM(AM706)</f>
        <v>0</v>
      </c>
      <c r="AG706" s="122"/>
      <c r="AH706" s="36">
        <v>0</v>
      </c>
      <c r="AI706" s="126">
        <v>0</v>
      </c>
      <c r="AJ706" s="36">
        <v>0</v>
      </c>
      <c r="AK706" s="121"/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14">
        <v>0</v>
      </c>
      <c r="AR706" s="1">
        <v>0</v>
      </c>
      <c r="AS706" s="114">
        <v>0</v>
      </c>
      <c r="AT706" s="114">
        <v>0</v>
      </c>
      <c r="AU706" s="114">
        <v>0</v>
      </c>
      <c r="AV706" s="114">
        <v>0</v>
      </c>
      <c r="AW706" s="114">
        <v>68</v>
      </c>
      <c r="AX706" s="114">
        <v>0</v>
      </c>
      <c r="AY706" s="114">
        <v>0</v>
      </c>
      <c r="AZ706" s="114">
        <v>0</v>
      </c>
      <c r="BA706" s="114">
        <v>0</v>
      </c>
      <c r="BB706" s="114">
        <v>0</v>
      </c>
      <c r="BC706" s="114">
        <v>0</v>
      </c>
      <c r="BD706" s="115">
        <v>0</v>
      </c>
      <c r="BE706" s="114">
        <v>0</v>
      </c>
      <c r="BF706" s="114">
        <v>0</v>
      </c>
      <c r="BG706" s="114">
        <v>0</v>
      </c>
      <c r="BH706" s="114">
        <v>0</v>
      </c>
      <c r="BI706" s="114">
        <v>0</v>
      </c>
      <c r="BJ706" s="114">
        <v>0</v>
      </c>
      <c r="BK706" s="114">
        <v>0</v>
      </c>
      <c r="BL706" s="114">
        <v>0</v>
      </c>
      <c r="BM706" s="114">
        <v>0</v>
      </c>
      <c r="BN706" s="114">
        <v>0</v>
      </c>
      <c r="BO706" s="114">
        <v>0</v>
      </c>
      <c r="BP706" s="114">
        <v>0</v>
      </c>
      <c r="BQ706" s="114">
        <v>225</v>
      </c>
      <c r="BR706" s="114">
        <v>450</v>
      </c>
      <c r="BS706" s="114">
        <v>0</v>
      </c>
    </row>
    <row r="707" spans="1:71" s="1" customFormat="1" ht="15" x14ac:dyDescent="0.25">
      <c r="A707" s="1" t="str">
        <f>CONCATENATE(G707,"-",F707,"-",H707)</f>
        <v>999935029-Yellow-Dragon</v>
      </c>
      <c r="B707" s="1" t="str">
        <f>CONCATENATE(G707,"-",H707)</f>
        <v>999935029-Dragon</v>
      </c>
      <c r="C707" s="36" t="s">
        <v>473</v>
      </c>
      <c r="D707" s="36" t="s">
        <v>1301</v>
      </c>
      <c r="E707" s="36" t="s">
        <v>27</v>
      </c>
      <c r="F707" s="36" t="s">
        <v>21</v>
      </c>
      <c r="G707" s="36">
        <v>999935029</v>
      </c>
      <c r="H707" s="36" t="s">
        <v>481</v>
      </c>
      <c r="I707" s="34">
        <f>((L707)-J707)+T707</f>
        <v>548</v>
      </c>
      <c r="J707" s="36"/>
      <c r="K707" s="35"/>
      <c r="L707" s="34">
        <f>SUM(N707,O707,P707,Q707,R707,M707)</f>
        <v>0</v>
      </c>
      <c r="M707" s="34">
        <f>AJ707</f>
        <v>0</v>
      </c>
      <c r="N707" s="34">
        <f>SUM(AI707)</f>
        <v>0</v>
      </c>
      <c r="O707" s="34">
        <f>0</f>
        <v>0</v>
      </c>
      <c r="P707" s="34">
        <v>0</v>
      </c>
      <c r="Q707" s="34">
        <v>0</v>
      </c>
      <c r="R707" s="34">
        <f>AH707</f>
        <v>0</v>
      </c>
      <c r="S707" s="122"/>
      <c r="T707" s="41">
        <f>SUM(U707,AA707)</f>
        <v>548</v>
      </c>
      <c r="U707" s="41">
        <f>IF(SUM(V707:Y707)&gt;=250, 250,SUM(V707:Y707))</f>
        <v>60</v>
      </c>
      <c r="V707" s="41">
        <v>0</v>
      </c>
      <c r="W707" s="41">
        <v>0</v>
      </c>
      <c r="X707" s="41">
        <f>SUM(AL707,AN707,BO707,BS707)</f>
        <v>0</v>
      </c>
      <c r="Y707" s="41">
        <f>SUM(AO707:BN707)</f>
        <v>60</v>
      </c>
      <c r="Z707" s="41">
        <f>COUNTIF(AO707:BN707, "&gt;0")</f>
        <v>1</v>
      </c>
      <c r="AA707" s="41">
        <f>SUM(AB707:AF707)</f>
        <v>488</v>
      </c>
      <c r="AB707" s="41">
        <f>BP707+BQ707</f>
        <v>150</v>
      </c>
      <c r="AC707" s="41">
        <v>0</v>
      </c>
      <c r="AD707" s="41">
        <v>0</v>
      </c>
      <c r="AE707" s="41">
        <f>SUM(BR707)</f>
        <v>338</v>
      </c>
      <c r="AF707" s="41">
        <f>SUM(AM707)</f>
        <v>0</v>
      </c>
      <c r="AG707" s="122"/>
      <c r="AH707" s="36">
        <v>0</v>
      </c>
      <c r="AI707" s="126">
        <v>0</v>
      </c>
      <c r="AJ707" s="36">
        <v>0</v>
      </c>
      <c r="AK707" s="121"/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14">
        <v>0</v>
      </c>
      <c r="AR707" s="1">
        <v>0</v>
      </c>
      <c r="AS707" s="114">
        <v>0</v>
      </c>
      <c r="AT707" s="114">
        <v>0</v>
      </c>
      <c r="AU707" s="114">
        <v>0</v>
      </c>
      <c r="AV707" s="114">
        <v>0</v>
      </c>
      <c r="AW707" s="114">
        <v>0</v>
      </c>
      <c r="AX707" s="114">
        <v>0</v>
      </c>
      <c r="AY707" s="114">
        <v>0</v>
      </c>
      <c r="AZ707" s="114">
        <v>0</v>
      </c>
      <c r="BA707" s="114">
        <v>60</v>
      </c>
      <c r="BB707" s="114">
        <v>0</v>
      </c>
      <c r="BC707" s="114">
        <v>0</v>
      </c>
      <c r="BD707" s="115">
        <v>0</v>
      </c>
      <c r="BE707" s="114">
        <v>0</v>
      </c>
      <c r="BF707" s="114">
        <v>0</v>
      </c>
      <c r="BG707" s="114">
        <v>0</v>
      </c>
      <c r="BH707" s="114">
        <v>0</v>
      </c>
      <c r="BI707" s="114">
        <v>0</v>
      </c>
      <c r="BJ707" s="114">
        <v>0</v>
      </c>
      <c r="BK707" s="114">
        <v>0</v>
      </c>
      <c r="BL707" s="114">
        <v>0</v>
      </c>
      <c r="BM707" s="114">
        <v>0</v>
      </c>
      <c r="BN707" s="114">
        <v>0</v>
      </c>
      <c r="BO707" s="114">
        <v>0</v>
      </c>
      <c r="BP707" s="114">
        <v>150</v>
      </c>
      <c r="BQ707" s="114">
        <v>0</v>
      </c>
      <c r="BR707" s="114">
        <v>338</v>
      </c>
      <c r="BS707" s="114">
        <v>0</v>
      </c>
    </row>
    <row r="708" spans="1:71" s="1" customFormat="1" ht="15" x14ac:dyDescent="0.25">
      <c r="A708" s="1" t="str">
        <f>CONCATENATE(G708,"-",F708,"-",H708)</f>
        <v>999933283-Yellow-Dragon</v>
      </c>
      <c r="B708" s="1" t="str">
        <f>CONCATENATE(G708,"-",H708)</f>
        <v>999933283-Dragon</v>
      </c>
      <c r="C708" s="36" t="s">
        <v>2298</v>
      </c>
      <c r="D708" s="36" t="s">
        <v>2299</v>
      </c>
      <c r="E708" s="36" t="s">
        <v>27</v>
      </c>
      <c r="F708" s="36" t="s">
        <v>21</v>
      </c>
      <c r="G708" s="128">
        <v>999933283</v>
      </c>
      <c r="H708" s="36" t="s">
        <v>481</v>
      </c>
      <c r="I708" s="34">
        <f>((L708)-J708)+T708</f>
        <v>458</v>
      </c>
      <c r="J708" s="36"/>
      <c r="K708" s="35"/>
      <c r="L708" s="34">
        <f>SUM(N708,O708,P708,Q708,R708,M708)</f>
        <v>0</v>
      </c>
      <c r="M708" s="34">
        <f>AJ708</f>
        <v>0</v>
      </c>
      <c r="N708" s="34">
        <f>SUM(AI708)</f>
        <v>0</v>
      </c>
      <c r="O708" s="34">
        <f>0</f>
        <v>0</v>
      </c>
      <c r="P708" s="34">
        <v>0</v>
      </c>
      <c r="Q708" s="34">
        <v>0</v>
      </c>
      <c r="R708" s="34">
        <f>AH708</f>
        <v>0</v>
      </c>
      <c r="S708" s="122"/>
      <c r="T708" s="41">
        <f>SUM(U708,AA708)</f>
        <v>458</v>
      </c>
      <c r="U708" s="41">
        <f>IF(SUM(V708:Y708)&gt;=250, 250,SUM(V708:Y708))</f>
        <v>120</v>
      </c>
      <c r="V708" s="41">
        <v>0</v>
      </c>
      <c r="W708" s="41">
        <v>0</v>
      </c>
      <c r="X708" s="41">
        <f>SUM(AL708,AN708,BO708,BS708)</f>
        <v>0</v>
      </c>
      <c r="Y708" s="41">
        <f>SUM(AO708:BN708)</f>
        <v>120</v>
      </c>
      <c r="Z708" s="41">
        <f>COUNTIF(AO708:BN708, "&gt;0")</f>
        <v>1</v>
      </c>
      <c r="AA708" s="41">
        <f>SUM(AB708:AF708)</f>
        <v>338</v>
      </c>
      <c r="AB708" s="41">
        <f>BP708+BQ708</f>
        <v>0</v>
      </c>
      <c r="AC708" s="41">
        <v>0</v>
      </c>
      <c r="AD708" s="41">
        <v>0</v>
      </c>
      <c r="AE708" s="41">
        <f>SUM(BR708)</f>
        <v>338</v>
      </c>
      <c r="AF708" s="41">
        <f>SUM(AM708)</f>
        <v>0</v>
      </c>
      <c r="AG708" s="122"/>
      <c r="AH708" s="36">
        <v>0</v>
      </c>
      <c r="AI708" s="126">
        <v>0</v>
      </c>
      <c r="AJ708" s="36">
        <v>0</v>
      </c>
      <c r="AK708" s="121"/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14">
        <v>0</v>
      </c>
      <c r="AR708" s="1">
        <v>0</v>
      </c>
      <c r="AS708" s="114">
        <v>0</v>
      </c>
      <c r="AT708" s="114">
        <v>0</v>
      </c>
      <c r="AU708" s="114">
        <v>0</v>
      </c>
      <c r="AV708" s="114">
        <v>0</v>
      </c>
      <c r="AW708" s="114">
        <v>120</v>
      </c>
      <c r="AX708" s="114">
        <v>0</v>
      </c>
      <c r="AY708" s="114">
        <v>0</v>
      </c>
      <c r="AZ708" s="114">
        <v>0</v>
      </c>
      <c r="BA708" s="114">
        <v>0</v>
      </c>
      <c r="BB708" s="114">
        <v>0</v>
      </c>
      <c r="BC708" s="114">
        <v>0</v>
      </c>
      <c r="BD708" s="115">
        <v>0</v>
      </c>
      <c r="BE708" s="114">
        <v>0</v>
      </c>
      <c r="BF708" s="114">
        <v>0</v>
      </c>
      <c r="BG708" s="114">
        <v>0</v>
      </c>
      <c r="BH708" s="114">
        <v>0</v>
      </c>
      <c r="BI708" s="114">
        <v>0</v>
      </c>
      <c r="BJ708" s="114">
        <v>0</v>
      </c>
      <c r="BK708" s="114">
        <v>0</v>
      </c>
      <c r="BL708" s="114">
        <v>0</v>
      </c>
      <c r="BM708" s="114">
        <v>0</v>
      </c>
      <c r="BN708" s="114">
        <v>0</v>
      </c>
      <c r="BO708" s="114">
        <v>0</v>
      </c>
      <c r="BP708" s="114">
        <v>0</v>
      </c>
      <c r="BQ708" s="114">
        <v>0</v>
      </c>
      <c r="BR708" s="114">
        <v>338</v>
      </c>
      <c r="BS708" s="114">
        <v>0</v>
      </c>
    </row>
    <row r="709" spans="1:71" s="1" customFormat="1" ht="15" x14ac:dyDescent="0.25">
      <c r="A709" s="1" t="str">
        <f>CONCATENATE(G709,"-",F709,"-",H709)</f>
        <v>999936511-Yellow-Dragon</v>
      </c>
      <c r="B709" s="1" t="str">
        <f>CONCATENATE(G709,"-",H709)</f>
        <v>999936511-Dragon</v>
      </c>
      <c r="C709" s="36" t="s">
        <v>500</v>
      </c>
      <c r="D709" s="36" t="s">
        <v>3594</v>
      </c>
      <c r="E709" s="36" t="s">
        <v>27</v>
      </c>
      <c r="F709" s="36" t="s">
        <v>21</v>
      </c>
      <c r="G709" s="36">
        <v>999936511</v>
      </c>
      <c r="H709" s="36" t="s">
        <v>481</v>
      </c>
      <c r="I709" s="34">
        <f>((L709)-J709)+T709</f>
        <v>423</v>
      </c>
      <c r="J709" s="36"/>
      <c r="K709" s="35"/>
      <c r="L709" s="34">
        <f>SUM(N709,O709,P709,Q709,R709,M709)</f>
        <v>0</v>
      </c>
      <c r="M709" s="34">
        <f>AJ709</f>
        <v>0</v>
      </c>
      <c r="N709" s="34">
        <f>SUM(AI709)</f>
        <v>0</v>
      </c>
      <c r="O709" s="34">
        <f>0</f>
        <v>0</v>
      </c>
      <c r="P709" s="34">
        <v>0</v>
      </c>
      <c r="Q709" s="34">
        <v>0</v>
      </c>
      <c r="R709" s="34">
        <f>AH709</f>
        <v>0</v>
      </c>
      <c r="S709" s="122"/>
      <c r="T709" s="41">
        <f>SUM(U709,AA709)</f>
        <v>423</v>
      </c>
      <c r="U709" s="41">
        <f>IF(SUM(V709:Y709)&gt;=250, 250,SUM(V709:Y709))</f>
        <v>0</v>
      </c>
      <c r="V709" s="41">
        <v>0</v>
      </c>
      <c r="W709" s="41">
        <v>0</v>
      </c>
      <c r="X709" s="41">
        <f>SUM(AL709,AN709,BO709,BS709)</f>
        <v>0</v>
      </c>
      <c r="Y709" s="41">
        <f>SUM(AO709:BN709)</f>
        <v>0</v>
      </c>
      <c r="Z709" s="41">
        <f>COUNTIF(AO709:BN709, "&gt;0")</f>
        <v>0</v>
      </c>
      <c r="AA709" s="41">
        <f>SUM(AB709:AF709)</f>
        <v>423</v>
      </c>
      <c r="AB709" s="41">
        <f>BP709+BQ709</f>
        <v>169</v>
      </c>
      <c r="AC709" s="41">
        <v>0</v>
      </c>
      <c r="AD709" s="41">
        <v>0</v>
      </c>
      <c r="AE709" s="41">
        <f>SUM(BR709)</f>
        <v>254</v>
      </c>
      <c r="AF709" s="41">
        <f>SUM(AM709)</f>
        <v>0</v>
      </c>
      <c r="AG709" s="122"/>
      <c r="AH709" s="36">
        <v>0</v>
      </c>
      <c r="AI709" s="126">
        <v>0</v>
      </c>
      <c r="AJ709" s="36">
        <v>0</v>
      </c>
      <c r="AK709" s="121"/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14">
        <v>0</v>
      </c>
      <c r="AR709" s="1">
        <v>0</v>
      </c>
      <c r="AS709" s="114">
        <v>0</v>
      </c>
      <c r="AT709" s="114">
        <v>0</v>
      </c>
      <c r="AU709" s="114">
        <v>0</v>
      </c>
      <c r="AV709" s="114">
        <v>0</v>
      </c>
      <c r="AW709" s="114">
        <v>0</v>
      </c>
      <c r="AX709" s="114">
        <v>0</v>
      </c>
      <c r="AY709" s="114">
        <v>0</v>
      </c>
      <c r="AZ709" s="114">
        <v>0</v>
      </c>
      <c r="BA709" s="114">
        <v>0</v>
      </c>
      <c r="BB709" s="114">
        <v>0</v>
      </c>
      <c r="BC709" s="114">
        <v>0</v>
      </c>
      <c r="BD709" s="115">
        <v>0</v>
      </c>
      <c r="BE709" s="114">
        <v>0</v>
      </c>
      <c r="BF709" s="114">
        <v>0</v>
      </c>
      <c r="BG709" s="114">
        <v>0</v>
      </c>
      <c r="BH709" s="114">
        <v>0</v>
      </c>
      <c r="BI709" s="114">
        <v>0</v>
      </c>
      <c r="BJ709" s="114">
        <v>0</v>
      </c>
      <c r="BK709" s="114">
        <v>0</v>
      </c>
      <c r="BL709" s="114">
        <v>0</v>
      </c>
      <c r="BM709" s="114">
        <v>0</v>
      </c>
      <c r="BN709" s="114">
        <v>0</v>
      </c>
      <c r="BO709" s="114">
        <v>0</v>
      </c>
      <c r="BP709" s="114">
        <v>0</v>
      </c>
      <c r="BQ709" s="114">
        <v>169</v>
      </c>
      <c r="BR709" s="114">
        <v>254</v>
      </c>
      <c r="BS709" s="114">
        <v>0</v>
      </c>
    </row>
    <row r="710" spans="1:71" s="1" customFormat="1" ht="15" x14ac:dyDescent="0.25">
      <c r="A710" s="1" t="str">
        <f>CONCATENATE(G710,"-",F710,"-",H710)</f>
        <v>999933377-Yellow-Dragon</v>
      </c>
      <c r="B710" s="1" t="str">
        <f>CONCATENATE(G710,"-",H710)</f>
        <v>999933377-Dragon</v>
      </c>
      <c r="C710" s="36" t="s">
        <v>2303</v>
      </c>
      <c r="D710" s="36" t="s">
        <v>2304</v>
      </c>
      <c r="E710" s="36" t="s">
        <v>27</v>
      </c>
      <c r="F710" s="36" t="s">
        <v>21</v>
      </c>
      <c r="G710" s="128">
        <v>999933377</v>
      </c>
      <c r="H710" s="36" t="s">
        <v>481</v>
      </c>
      <c r="I710" s="34">
        <f>((L710)-J710)+T710</f>
        <v>387</v>
      </c>
      <c r="J710" s="36"/>
      <c r="K710" s="35"/>
      <c r="L710" s="34">
        <f>SUM(N710,O710,P710,Q710,R710,M710)</f>
        <v>0</v>
      </c>
      <c r="M710" s="34">
        <f>AJ710</f>
        <v>0</v>
      </c>
      <c r="N710" s="34">
        <f>SUM(AI710)</f>
        <v>0</v>
      </c>
      <c r="O710" s="34">
        <f>0</f>
        <v>0</v>
      </c>
      <c r="P710" s="34">
        <v>0</v>
      </c>
      <c r="Q710" s="34">
        <v>0</v>
      </c>
      <c r="R710" s="34">
        <f>AH710</f>
        <v>0</v>
      </c>
      <c r="S710" s="122"/>
      <c r="T710" s="41">
        <f>SUM(U710,AA710)</f>
        <v>387</v>
      </c>
      <c r="U710" s="41">
        <f>IF(SUM(V710:Y710)&gt;=250, 250,SUM(V710:Y710))</f>
        <v>51</v>
      </c>
      <c r="V710" s="41">
        <v>0</v>
      </c>
      <c r="W710" s="41">
        <v>0</v>
      </c>
      <c r="X710" s="41">
        <f>SUM(AL710,AN710,BO710,BS710)</f>
        <v>0</v>
      </c>
      <c r="Y710" s="41">
        <f>SUM(AO710:BN710)</f>
        <v>51</v>
      </c>
      <c r="Z710" s="41">
        <f>COUNTIF(AO710:BN710, "&gt;0")</f>
        <v>1</v>
      </c>
      <c r="AA710" s="41">
        <f>SUM(AB710:AF710)</f>
        <v>336</v>
      </c>
      <c r="AB710" s="41">
        <f>BP710+BQ710</f>
        <v>169</v>
      </c>
      <c r="AC710" s="41">
        <v>0</v>
      </c>
      <c r="AD710" s="41">
        <v>0</v>
      </c>
      <c r="AE710" s="41">
        <f>SUM(BR710)</f>
        <v>167</v>
      </c>
      <c r="AF710" s="41">
        <f>SUM(AM710)</f>
        <v>0</v>
      </c>
      <c r="AG710" s="122"/>
      <c r="AH710" s="36">
        <v>0</v>
      </c>
      <c r="AI710" s="126">
        <v>0</v>
      </c>
      <c r="AJ710" s="36">
        <v>0</v>
      </c>
      <c r="AK710" s="121"/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14">
        <v>0</v>
      </c>
      <c r="AR710" s="1">
        <v>0</v>
      </c>
      <c r="AS710" s="114">
        <v>0</v>
      </c>
      <c r="AT710" s="114">
        <v>0</v>
      </c>
      <c r="AU710" s="114">
        <v>0</v>
      </c>
      <c r="AV710" s="114">
        <v>0</v>
      </c>
      <c r="AW710" s="114">
        <v>51</v>
      </c>
      <c r="AX710" s="114">
        <v>0</v>
      </c>
      <c r="AY710" s="114">
        <v>0</v>
      </c>
      <c r="AZ710" s="114">
        <v>0</v>
      </c>
      <c r="BA710" s="114">
        <v>0</v>
      </c>
      <c r="BB710" s="114">
        <v>0</v>
      </c>
      <c r="BC710" s="114">
        <v>0</v>
      </c>
      <c r="BD710" s="115">
        <v>0</v>
      </c>
      <c r="BE710" s="114">
        <v>0</v>
      </c>
      <c r="BF710" s="114">
        <v>0</v>
      </c>
      <c r="BG710" s="114">
        <v>0</v>
      </c>
      <c r="BH710" s="114">
        <v>0</v>
      </c>
      <c r="BI710" s="114">
        <v>0</v>
      </c>
      <c r="BJ710" s="114">
        <v>0</v>
      </c>
      <c r="BK710" s="114">
        <v>0</v>
      </c>
      <c r="BL710" s="114">
        <v>0</v>
      </c>
      <c r="BM710" s="114">
        <v>0</v>
      </c>
      <c r="BN710" s="114">
        <v>0</v>
      </c>
      <c r="BO710" s="114">
        <v>0</v>
      </c>
      <c r="BP710" s="114">
        <v>0</v>
      </c>
      <c r="BQ710" s="114">
        <v>169</v>
      </c>
      <c r="BR710" s="114">
        <v>167</v>
      </c>
      <c r="BS710" s="114">
        <v>0</v>
      </c>
    </row>
    <row r="711" spans="1:71" s="1" customFormat="1" ht="15" x14ac:dyDescent="0.25">
      <c r="A711" s="1" t="str">
        <f>CONCATENATE(G711,"-",F711,"-",H711)</f>
        <v>999936610-Yellow-Dragon</v>
      </c>
      <c r="B711" s="1" t="str">
        <f>CONCATENATE(G711,"-",H711)</f>
        <v>999936610-Dragon</v>
      </c>
      <c r="C711" s="36" t="s">
        <v>2229</v>
      </c>
      <c r="D711" s="36" t="s">
        <v>1157</v>
      </c>
      <c r="E711" s="36" t="s">
        <v>27</v>
      </c>
      <c r="F711" s="36" t="s">
        <v>21</v>
      </c>
      <c r="G711" s="36">
        <v>999936610</v>
      </c>
      <c r="H711" s="36" t="s">
        <v>481</v>
      </c>
      <c r="I711" s="34">
        <f>((L711)-J711)+T711</f>
        <v>318</v>
      </c>
      <c r="J711" s="36"/>
      <c r="K711" s="35"/>
      <c r="L711" s="34">
        <f>SUM(N711,O711,P711,Q711,R711,M711)</f>
        <v>0</v>
      </c>
      <c r="M711" s="34">
        <f>AJ711</f>
        <v>0</v>
      </c>
      <c r="N711" s="34">
        <f>SUM(AI711)</f>
        <v>0</v>
      </c>
      <c r="O711" s="34">
        <f>0</f>
        <v>0</v>
      </c>
      <c r="P711" s="34">
        <v>0</v>
      </c>
      <c r="Q711" s="34">
        <v>0</v>
      </c>
      <c r="R711" s="34">
        <f>AH711</f>
        <v>0</v>
      </c>
      <c r="S711" s="122"/>
      <c r="T711" s="41">
        <f>SUM(U711,AA711)</f>
        <v>318</v>
      </c>
      <c r="U711" s="41">
        <f>IF(SUM(V711:Y711)&gt;=250, 250,SUM(V711:Y711))</f>
        <v>0</v>
      </c>
      <c r="V711" s="41">
        <v>0</v>
      </c>
      <c r="W711" s="41">
        <v>0</v>
      </c>
      <c r="X711" s="41">
        <f>SUM(AL711,AN711,BO711,BS711)</f>
        <v>0</v>
      </c>
      <c r="Y711" s="41">
        <f>SUM(AO711:BN711)</f>
        <v>0</v>
      </c>
      <c r="Z711" s="41">
        <f>COUNTIF(AO711:BN711, "&gt;0")</f>
        <v>0</v>
      </c>
      <c r="AA711" s="41">
        <f>SUM(AB711:AF711)</f>
        <v>318</v>
      </c>
      <c r="AB711" s="41">
        <f>BP711+BQ711</f>
        <v>127</v>
      </c>
      <c r="AC711" s="41">
        <v>0</v>
      </c>
      <c r="AD711" s="41">
        <v>0</v>
      </c>
      <c r="AE711" s="41">
        <f>SUM(BR711)</f>
        <v>191</v>
      </c>
      <c r="AF711" s="41">
        <f>SUM(AM711)</f>
        <v>0</v>
      </c>
      <c r="AG711" s="122"/>
      <c r="AH711" s="36">
        <v>0</v>
      </c>
      <c r="AI711" s="126">
        <v>0</v>
      </c>
      <c r="AJ711" s="36">
        <v>0</v>
      </c>
      <c r="AK711" s="121"/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14">
        <v>0</v>
      </c>
      <c r="AR711" s="1">
        <v>0</v>
      </c>
      <c r="AS711" s="114">
        <v>0</v>
      </c>
      <c r="AT711" s="114">
        <v>0</v>
      </c>
      <c r="AU711" s="114">
        <v>0</v>
      </c>
      <c r="AV711" s="114">
        <v>0</v>
      </c>
      <c r="AW711" s="114">
        <v>0</v>
      </c>
      <c r="AX711" s="114">
        <v>0</v>
      </c>
      <c r="AY711" s="114">
        <v>0</v>
      </c>
      <c r="AZ711" s="114">
        <v>0</v>
      </c>
      <c r="BA711" s="114">
        <v>0</v>
      </c>
      <c r="BB711" s="114">
        <v>0</v>
      </c>
      <c r="BC711" s="114">
        <v>0</v>
      </c>
      <c r="BD711" s="115">
        <v>0</v>
      </c>
      <c r="BE711" s="114">
        <v>0</v>
      </c>
      <c r="BF711" s="114">
        <v>0</v>
      </c>
      <c r="BG711" s="114">
        <v>0</v>
      </c>
      <c r="BH711" s="114">
        <v>0</v>
      </c>
      <c r="BI711" s="114">
        <v>0</v>
      </c>
      <c r="BJ711" s="114">
        <v>0</v>
      </c>
      <c r="BK711" s="114">
        <v>0</v>
      </c>
      <c r="BL711" s="114">
        <v>0</v>
      </c>
      <c r="BM711" s="114">
        <v>0</v>
      </c>
      <c r="BN711" s="114">
        <v>0</v>
      </c>
      <c r="BO711" s="114">
        <v>0</v>
      </c>
      <c r="BP711" s="114">
        <v>0</v>
      </c>
      <c r="BQ711" s="114">
        <v>127</v>
      </c>
      <c r="BR711" s="114">
        <v>191</v>
      </c>
      <c r="BS711" s="114">
        <v>0</v>
      </c>
    </row>
    <row r="712" spans="1:71" s="1" customFormat="1" ht="15" x14ac:dyDescent="0.25">
      <c r="A712" s="1" t="str">
        <f>CONCATENATE(G712,"-",F712,"-",H712)</f>
        <v>999934242-Yellow-Dragon</v>
      </c>
      <c r="B712" s="1" t="str">
        <f>CONCATENATE(G712,"-",H712)</f>
        <v>999934242-Dragon</v>
      </c>
      <c r="C712" s="36" t="s">
        <v>278</v>
      </c>
      <c r="D712" s="36" t="s">
        <v>2015</v>
      </c>
      <c r="E712" s="36" t="s">
        <v>27</v>
      </c>
      <c r="F712" s="36" t="s">
        <v>21</v>
      </c>
      <c r="G712" s="128">
        <v>999934242</v>
      </c>
      <c r="H712" s="36" t="s">
        <v>481</v>
      </c>
      <c r="I712" s="34">
        <f>((L712)-J712)+T712</f>
        <v>203</v>
      </c>
      <c r="J712" s="34">
        <f>L712/2</f>
        <v>0</v>
      </c>
      <c r="K712" s="37"/>
      <c r="L712" s="34">
        <f>SUM(N712,O712,P712,Q712,R712,M712)</f>
        <v>0</v>
      </c>
      <c r="M712" s="34">
        <f>AJ712</f>
        <v>0</v>
      </c>
      <c r="N712" s="34">
        <f>SUM(AI712)</f>
        <v>0</v>
      </c>
      <c r="O712" s="34">
        <f>0</f>
        <v>0</v>
      </c>
      <c r="P712" s="34">
        <v>0</v>
      </c>
      <c r="Q712" s="34">
        <v>0</v>
      </c>
      <c r="R712" s="34">
        <f>AH712</f>
        <v>0</v>
      </c>
      <c r="S712" s="122"/>
      <c r="T712" s="41">
        <f>SUM(U712,AA712)</f>
        <v>203</v>
      </c>
      <c r="U712" s="41">
        <f>IF(SUM(V712:Y712)&gt;=250, 250,SUM(V712:Y712))</f>
        <v>60</v>
      </c>
      <c r="V712" s="41">
        <v>0</v>
      </c>
      <c r="W712" s="41">
        <v>0</v>
      </c>
      <c r="X712" s="41">
        <f>SUM(AL712,AN712,BO712,BS712)</f>
        <v>0</v>
      </c>
      <c r="Y712" s="41">
        <f>SUM(AO712:BN712)</f>
        <v>60</v>
      </c>
      <c r="Z712" s="41">
        <f>COUNTIF(AO712:BN712, "&gt;0")</f>
        <v>1</v>
      </c>
      <c r="AA712" s="41">
        <f>SUM(AB712:AF712)</f>
        <v>143</v>
      </c>
      <c r="AB712" s="41">
        <f>BP712+BQ712</f>
        <v>0</v>
      </c>
      <c r="AC712" s="41">
        <v>0</v>
      </c>
      <c r="AD712" s="41">
        <v>0</v>
      </c>
      <c r="AE712" s="41">
        <f>SUM(BR712)</f>
        <v>143</v>
      </c>
      <c r="AF712" s="41">
        <f>SUM(AM712)</f>
        <v>0</v>
      </c>
      <c r="AG712" s="122"/>
      <c r="AH712" s="36">
        <v>0</v>
      </c>
      <c r="AI712" s="126">
        <v>0</v>
      </c>
      <c r="AJ712" s="36">
        <v>0</v>
      </c>
      <c r="AK712" s="37"/>
      <c r="AL712" s="1">
        <v>0</v>
      </c>
      <c r="AM712" s="1">
        <v>0</v>
      </c>
      <c r="AN712" s="1">
        <v>0</v>
      </c>
      <c r="AO712" s="1">
        <v>0</v>
      </c>
      <c r="AP712" s="1">
        <v>60</v>
      </c>
      <c r="AQ712" s="114">
        <v>0</v>
      </c>
      <c r="AR712" s="1">
        <v>0</v>
      </c>
      <c r="AS712" s="114">
        <v>0</v>
      </c>
      <c r="AT712" s="114">
        <v>0</v>
      </c>
      <c r="AU712" s="114">
        <v>0</v>
      </c>
      <c r="AV712" s="114">
        <v>0</v>
      </c>
      <c r="AW712" s="114">
        <v>0</v>
      </c>
      <c r="AX712" s="114">
        <v>0</v>
      </c>
      <c r="AY712" s="114">
        <v>0</v>
      </c>
      <c r="AZ712" s="114">
        <v>0</v>
      </c>
      <c r="BA712" s="114">
        <v>0</v>
      </c>
      <c r="BB712" s="114">
        <v>0</v>
      </c>
      <c r="BC712" s="114">
        <v>0</v>
      </c>
      <c r="BD712" s="115">
        <v>0</v>
      </c>
      <c r="BE712" s="114">
        <v>0</v>
      </c>
      <c r="BF712" s="114">
        <v>0</v>
      </c>
      <c r="BG712" s="114">
        <v>0</v>
      </c>
      <c r="BH712" s="114">
        <v>0</v>
      </c>
      <c r="BI712" s="114">
        <v>0</v>
      </c>
      <c r="BJ712" s="114">
        <v>0</v>
      </c>
      <c r="BK712" s="114">
        <v>0</v>
      </c>
      <c r="BL712" s="114">
        <v>0</v>
      </c>
      <c r="BM712" s="114">
        <v>0</v>
      </c>
      <c r="BN712" s="114">
        <v>0</v>
      </c>
      <c r="BO712" s="114">
        <v>0</v>
      </c>
      <c r="BP712" s="114">
        <v>0</v>
      </c>
      <c r="BQ712" s="114">
        <v>0</v>
      </c>
      <c r="BR712" s="114">
        <v>143</v>
      </c>
      <c r="BS712" s="114">
        <v>0</v>
      </c>
    </row>
    <row r="713" spans="1:71" s="1" customFormat="1" ht="15" x14ac:dyDescent="0.25">
      <c r="A713" s="1" t="str">
        <f>CONCATENATE(G713,"-",F713,"-",H713)</f>
        <v>999934381-Yellow-Dragon</v>
      </c>
      <c r="B713" s="1" t="str">
        <f>CONCATENATE(G713,"-",H713)</f>
        <v>999934381-Dragon</v>
      </c>
      <c r="C713" s="36" t="s">
        <v>1210</v>
      </c>
      <c r="D713" s="36" t="s">
        <v>2154</v>
      </c>
      <c r="E713" s="36" t="s">
        <v>27</v>
      </c>
      <c r="F713" s="36" t="s">
        <v>21</v>
      </c>
      <c r="G713" s="128">
        <v>999934381</v>
      </c>
      <c r="H713" s="36" t="s">
        <v>481</v>
      </c>
      <c r="I713" s="34">
        <f>((L713)-J713)+T713</f>
        <v>155</v>
      </c>
      <c r="J713" s="36"/>
      <c r="K713" s="37"/>
      <c r="L713" s="34">
        <f>SUM(N713,O713,P713,Q713,R713,M713)</f>
        <v>0</v>
      </c>
      <c r="M713" s="34">
        <f>AJ713</f>
        <v>0</v>
      </c>
      <c r="N713" s="34">
        <f>SUM(AI713)</f>
        <v>0</v>
      </c>
      <c r="O713" s="34">
        <f>0</f>
        <v>0</v>
      </c>
      <c r="P713" s="34">
        <v>0</v>
      </c>
      <c r="Q713" s="34">
        <v>0</v>
      </c>
      <c r="R713" s="34">
        <f>AH713</f>
        <v>0</v>
      </c>
      <c r="S713" s="122"/>
      <c r="T713" s="41">
        <f>SUM(U713,AA713)</f>
        <v>155</v>
      </c>
      <c r="U713" s="41">
        <f>IF(SUM(V713:Y713)&gt;=250, 250,SUM(V713:Y713))</f>
        <v>60</v>
      </c>
      <c r="V713" s="41">
        <v>0</v>
      </c>
      <c r="W713" s="41">
        <v>0</v>
      </c>
      <c r="X713" s="41">
        <f>SUM(AL713,AN713,BO713,BS713)</f>
        <v>0</v>
      </c>
      <c r="Y713" s="41">
        <f>SUM(AO713:BN713)</f>
        <v>60</v>
      </c>
      <c r="Z713" s="41">
        <f>COUNTIF(AO713:BN713, "&gt;0")</f>
        <v>1</v>
      </c>
      <c r="AA713" s="41">
        <f>SUM(AB713:AF713)</f>
        <v>95</v>
      </c>
      <c r="AB713" s="41">
        <f>BP713+BQ713</f>
        <v>95</v>
      </c>
      <c r="AC713" s="41">
        <v>0</v>
      </c>
      <c r="AD713" s="41">
        <v>0</v>
      </c>
      <c r="AE713" s="41">
        <f>SUM(BR713)</f>
        <v>0</v>
      </c>
      <c r="AF713" s="41">
        <f>SUM(AM713)</f>
        <v>0</v>
      </c>
      <c r="AG713" s="122"/>
      <c r="AH713" s="36">
        <v>0</v>
      </c>
      <c r="AI713" s="36">
        <v>0</v>
      </c>
      <c r="AJ713" s="36">
        <v>0</v>
      </c>
      <c r="AK713" s="37">
        <v>0</v>
      </c>
      <c r="AL713" s="36">
        <v>0</v>
      </c>
      <c r="AM713" s="36">
        <v>0</v>
      </c>
      <c r="AN713" s="36">
        <v>0</v>
      </c>
      <c r="AO713" s="36">
        <v>0</v>
      </c>
      <c r="AP713" s="36">
        <v>0</v>
      </c>
      <c r="AQ713" s="114">
        <v>60</v>
      </c>
      <c r="AR713" s="1">
        <v>0</v>
      </c>
      <c r="AS713" s="114">
        <v>0</v>
      </c>
      <c r="AT713" s="114">
        <v>0</v>
      </c>
      <c r="AU713" s="114">
        <v>0</v>
      </c>
      <c r="AV713" s="114">
        <v>0</v>
      </c>
      <c r="AW713" s="114">
        <v>0</v>
      </c>
      <c r="AX713" s="114">
        <v>0</v>
      </c>
      <c r="AY713" s="114">
        <v>0</v>
      </c>
      <c r="AZ713" s="114">
        <v>0</v>
      </c>
      <c r="BA713" s="114">
        <v>0</v>
      </c>
      <c r="BB713" s="114">
        <v>0</v>
      </c>
      <c r="BC713" s="114">
        <v>0</v>
      </c>
      <c r="BD713" s="115">
        <v>0</v>
      </c>
      <c r="BE713" s="114">
        <v>0</v>
      </c>
      <c r="BF713" s="114">
        <v>0</v>
      </c>
      <c r="BG713" s="114">
        <v>0</v>
      </c>
      <c r="BH713" s="114">
        <v>0</v>
      </c>
      <c r="BI713" s="114">
        <v>0</v>
      </c>
      <c r="BJ713" s="114">
        <v>0</v>
      </c>
      <c r="BK713" s="114">
        <v>0</v>
      </c>
      <c r="BL713" s="114">
        <v>0</v>
      </c>
      <c r="BM713" s="114">
        <v>0</v>
      </c>
      <c r="BN713" s="114">
        <v>0</v>
      </c>
      <c r="BO713" s="114">
        <v>0</v>
      </c>
      <c r="BP713" s="114">
        <v>0</v>
      </c>
      <c r="BQ713" s="114">
        <v>95</v>
      </c>
      <c r="BR713" s="114">
        <v>0</v>
      </c>
      <c r="BS713" s="114">
        <v>0</v>
      </c>
    </row>
    <row r="714" spans="1:71" s="1" customFormat="1" ht="15" x14ac:dyDescent="0.25">
      <c r="A714" s="1" t="str">
        <f>CONCATENATE(G714,"-",F714,"-",H714)</f>
        <v>999934073-Yellow-Dragon</v>
      </c>
      <c r="B714" s="1" t="str">
        <f>CONCATENATE(G714,"-",H714)</f>
        <v>999934073-Dragon</v>
      </c>
      <c r="C714" s="36" t="s">
        <v>1974</v>
      </c>
      <c r="D714" s="36" t="s">
        <v>1975</v>
      </c>
      <c r="E714" s="36" t="s">
        <v>27</v>
      </c>
      <c r="F714" s="36" t="s">
        <v>21</v>
      </c>
      <c r="G714" s="128">
        <v>999934073</v>
      </c>
      <c r="H714" s="36" t="s">
        <v>481</v>
      </c>
      <c r="I714" s="34">
        <f>((L714)-J714)+T714</f>
        <v>120</v>
      </c>
      <c r="J714" s="34">
        <f>L714/2</f>
        <v>0</v>
      </c>
      <c r="K714" s="37"/>
      <c r="L714" s="34">
        <f>SUM(N714,O714,P714,Q714,R714,M714)</f>
        <v>0</v>
      </c>
      <c r="M714" s="34">
        <f>AJ714</f>
        <v>0</v>
      </c>
      <c r="N714" s="34">
        <f>SUM(AI714)</f>
        <v>0</v>
      </c>
      <c r="O714" s="34">
        <f>0</f>
        <v>0</v>
      </c>
      <c r="P714" s="34">
        <v>0</v>
      </c>
      <c r="Q714" s="34">
        <v>0</v>
      </c>
      <c r="R714" s="34">
        <f>AH714</f>
        <v>0</v>
      </c>
      <c r="S714" s="122"/>
      <c r="T714" s="41">
        <f>SUM(U714,AA714)</f>
        <v>120</v>
      </c>
      <c r="U714" s="41">
        <f>IF(SUM(V714:Y714)&gt;=250, 250,SUM(V714:Y714))</f>
        <v>120</v>
      </c>
      <c r="V714" s="41">
        <v>0</v>
      </c>
      <c r="W714" s="41">
        <v>0</v>
      </c>
      <c r="X714" s="41">
        <f>SUM(AL714,AN714,BO714,BS714)</f>
        <v>0</v>
      </c>
      <c r="Y714" s="41">
        <f>SUM(AO714:BN714)</f>
        <v>120</v>
      </c>
      <c r="Z714" s="41">
        <f>COUNTIF(AO714:BN714, "&gt;0")</f>
        <v>2</v>
      </c>
      <c r="AA714" s="41">
        <f>SUM(AB714:AF714)</f>
        <v>0</v>
      </c>
      <c r="AB714" s="41">
        <f>BP714+BQ714</f>
        <v>0</v>
      </c>
      <c r="AC714" s="41">
        <v>0</v>
      </c>
      <c r="AD714" s="41">
        <v>0</v>
      </c>
      <c r="AE714" s="41">
        <f>SUM(BR714)</f>
        <v>0</v>
      </c>
      <c r="AF714" s="41">
        <f>SUM(AM714)</f>
        <v>0</v>
      </c>
      <c r="AG714" s="122"/>
      <c r="AH714" s="36">
        <v>0</v>
      </c>
      <c r="AI714" s="126">
        <v>0</v>
      </c>
      <c r="AJ714" s="36">
        <v>0</v>
      </c>
      <c r="AK714" s="37"/>
      <c r="AL714" s="1">
        <v>0</v>
      </c>
      <c r="AM714" s="1">
        <v>0</v>
      </c>
      <c r="AN714" s="1">
        <v>0</v>
      </c>
      <c r="AO714" s="1">
        <v>60</v>
      </c>
      <c r="AP714" s="1">
        <v>0</v>
      </c>
      <c r="AQ714" s="114">
        <v>0</v>
      </c>
      <c r="AR714" s="1">
        <v>0</v>
      </c>
      <c r="AS714" s="114">
        <v>0</v>
      </c>
      <c r="AT714" s="114">
        <v>0</v>
      </c>
      <c r="AU714" s="114">
        <v>0</v>
      </c>
      <c r="AV714" s="114">
        <v>0</v>
      </c>
      <c r="AW714" s="114">
        <v>0</v>
      </c>
      <c r="AX714" s="114">
        <v>0</v>
      </c>
      <c r="AY714" s="114">
        <v>0</v>
      </c>
      <c r="AZ714" s="114">
        <v>0</v>
      </c>
      <c r="BA714" s="114">
        <v>0</v>
      </c>
      <c r="BB714" s="114">
        <v>0</v>
      </c>
      <c r="BC714" s="114">
        <v>60</v>
      </c>
      <c r="BD714" s="115">
        <v>0</v>
      </c>
      <c r="BE714" s="114">
        <v>0</v>
      </c>
      <c r="BF714" s="114">
        <v>0</v>
      </c>
      <c r="BG714" s="114">
        <v>0</v>
      </c>
      <c r="BH714" s="114">
        <v>0</v>
      </c>
      <c r="BI714" s="114">
        <v>0</v>
      </c>
      <c r="BJ714" s="114">
        <v>0</v>
      </c>
      <c r="BK714" s="114">
        <v>0</v>
      </c>
      <c r="BL714" s="114">
        <v>0</v>
      </c>
      <c r="BM714" s="114">
        <v>0</v>
      </c>
      <c r="BN714" s="114">
        <v>0</v>
      </c>
      <c r="BO714" s="114">
        <v>0</v>
      </c>
      <c r="BP714" s="114">
        <v>0</v>
      </c>
      <c r="BQ714" s="114">
        <v>0</v>
      </c>
      <c r="BR714" s="114">
        <v>0</v>
      </c>
      <c r="BS714" s="114">
        <v>0</v>
      </c>
    </row>
    <row r="715" spans="1:71" s="1" customFormat="1" ht="15" x14ac:dyDescent="0.25">
      <c r="A715" s="1" t="str">
        <f>CONCATENATE(G715,"-",F715,"-",H715)</f>
        <v>999929069-Yellow-Dragon</v>
      </c>
      <c r="B715" s="1" t="str">
        <f>CONCATENATE(G715,"-",H715)</f>
        <v>999929069-Dragon</v>
      </c>
      <c r="C715" s="36" t="s">
        <v>1195</v>
      </c>
      <c r="D715" s="36" t="s">
        <v>846</v>
      </c>
      <c r="E715" s="36" t="s">
        <v>27</v>
      </c>
      <c r="F715" s="36" t="s">
        <v>21</v>
      </c>
      <c r="G715" s="127">
        <v>999929069</v>
      </c>
      <c r="H715" s="36" t="s">
        <v>481</v>
      </c>
      <c r="I715" s="34">
        <f>((L715)-J715)+T715</f>
        <v>90</v>
      </c>
      <c r="J715" s="36"/>
      <c r="K715" s="37"/>
      <c r="L715" s="34">
        <f>SUM(N715,O715,P715,Q715,R715,M715)</f>
        <v>0</v>
      </c>
      <c r="M715" s="34">
        <f>AJ715</f>
        <v>0</v>
      </c>
      <c r="N715" s="34">
        <f>SUM(AI715)</f>
        <v>0</v>
      </c>
      <c r="O715" s="34">
        <f>0</f>
        <v>0</v>
      </c>
      <c r="P715" s="34">
        <v>0</v>
      </c>
      <c r="Q715" s="34">
        <v>0</v>
      </c>
      <c r="R715" s="34">
        <f>AH715</f>
        <v>0</v>
      </c>
      <c r="S715" s="122"/>
      <c r="T715" s="41">
        <f>SUM(U715,AA715)</f>
        <v>90</v>
      </c>
      <c r="U715" s="41">
        <f>IF(SUM(V715:Y715)&gt;=250, 250,SUM(V715:Y715))</f>
        <v>90</v>
      </c>
      <c r="V715" s="41">
        <v>0</v>
      </c>
      <c r="W715" s="41">
        <v>0</v>
      </c>
      <c r="X715" s="41">
        <f>SUM(AL715,AN715,BO715,BS715)</f>
        <v>0</v>
      </c>
      <c r="Y715" s="41">
        <f>SUM(AO715:BN715)</f>
        <v>90</v>
      </c>
      <c r="Z715" s="41">
        <f>COUNTIF(AO715:BN715, "&gt;0")</f>
        <v>1</v>
      </c>
      <c r="AA715" s="41">
        <f>SUM(AB715:AF715)</f>
        <v>0</v>
      </c>
      <c r="AB715" s="41">
        <f>BP715+BQ715</f>
        <v>0</v>
      </c>
      <c r="AC715" s="41">
        <v>0</v>
      </c>
      <c r="AD715" s="41">
        <v>0</v>
      </c>
      <c r="AE715" s="41">
        <f>SUM(BR715)</f>
        <v>0</v>
      </c>
      <c r="AF715" s="41">
        <f>SUM(AM715)</f>
        <v>0</v>
      </c>
      <c r="AG715" s="122"/>
      <c r="AH715" s="36">
        <v>0</v>
      </c>
      <c r="AI715" s="126">
        <v>0</v>
      </c>
      <c r="AJ715" s="36">
        <v>0</v>
      </c>
      <c r="AK715" s="121"/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14">
        <v>0</v>
      </c>
      <c r="AR715" s="1">
        <v>0</v>
      </c>
      <c r="AS715" s="114">
        <v>0</v>
      </c>
      <c r="AT715" s="114">
        <v>0</v>
      </c>
      <c r="AU715" s="114">
        <v>0</v>
      </c>
      <c r="AV715" s="114">
        <v>0</v>
      </c>
      <c r="AW715" s="114">
        <v>90</v>
      </c>
      <c r="AX715" s="114">
        <v>0</v>
      </c>
      <c r="AY715" s="114">
        <v>0</v>
      </c>
      <c r="AZ715" s="114">
        <v>0</v>
      </c>
      <c r="BA715" s="114">
        <v>0</v>
      </c>
      <c r="BB715" s="114">
        <v>0</v>
      </c>
      <c r="BC715" s="114">
        <v>0</v>
      </c>
      <c r="BD715" s="115">
        <v>0</v>
      </c>
      <c r="BE715" s="114">
        <v>0</v>
      </c>
      <c r="BF715" s="114">
        <v>0</v>
      </c>
      <c r="BG715" s="114">
        <v>0</v>
      </c>
      <c r="BH715" s="114">
        <v>0</v>
      </c>
      <c r="BI715" s="114">
        <v>0</v>
      </c>
      <c r="BJ715" s="114">
        <v>0</v>
      </c>
      <c r="BK715" s="114">
        <v>0</v>
      </c>
      <c r="BL715" s="114">
        <v>0</v>
      </c>
      <c r="BM715" s="114">
        <v>0</v>
      </c>
      <c r="BN715" s="114">
        <v>0</v>
      </c>
      <c r="BO715" s="114">
        <v>0</v>
      </c>
      <c r="BP715" s="114">
        <v>0</v>
      </c>
      <c r="BQ715" s="114">
        <v>0</v>
      </c>
      <c r="BR715" s="114">
        <v>0</v>
      </c>
      <c r="BS715" s="114">
        <v>0</v>
      </c>
    </row>
    <row r="716" spans="1:71" s="1" customFormat="1" ht="15" x14ac:dyDescent="0.25">
      <c r="A716" s="1" t="str">
        <f>CONCATENATE(G716,"-",F716,"-",H716)</f>
        <v>999934126-Yellow-Dragon</v>
      </c>
      <c r="B716" s="1" t="str">
        <f>CONCATENATE(G716,"-",H716)</f>
        <v>999934126-Dragon</v>
      </c>
      <c r="C716" s="36" t="s">
        <v>2300</v>
      </c>
      <c r="D716" s="36" t="s">
        <v>2301</v>
      </c>
      <c r="E716" s="36" t="s">
        <v>27</v>
      </c>
      <c r="F716" s="36" t="s">
        <v>21</v>
      </c>
      <c r="G716" s="128">
        <v>999934126</v>
      </c>
      <c r="H716" s="36" t="s">
        <v>481</v>
      </c>
      <c r="I716" s="34">
        <f>((L716)-J716)+T716</f>
        <v>68</v>
      </c>
      <c r="J716" s="36"/>
      <c r="K716" s="35"/>
      <c r="L716" s="34">
        <f>SUM(N716,O716,P716,Q716,R716,M716)</f>
        <v>0</v>
      </c>
      <c r="M716" s="34">
        <f>AJ716</f>
        <v>0</v>
      </c>
      <c r="N716" s="34">
        <f>SUM(AI716)</f>
        <v>0</v>
      </c>
      <c r="O716" s="34">
        <f>0</f>
        <v>0</v>
      </c>
      <c r="P716" s="34">
        <v>0</v>
      </c>
      <c r="Q716" s="34">
        <v>0</v>
      </c>
      <c r="R716" s="34">
        <f>AH716</f>
        <v>0</v>
      </c>
      <c r="S716" s="122"/>
      <c r="T716" s="41">
        <f>SUM(U716,AA716)</f>
        <v>68</v>
      </c>
      <c r="U716" s="41">
        <f>IF(SUM(V716:Y716)&gt;=250, 250,SUM(V716:Y716))</f>
        <v>68</v>
      </c>
      <c r="V716" s="41">
        <v>0</v>
      </c>
      <c r="W716" s="41">
        <v>0</v>
      </c>
      <c r="X716" s="41">
        <f>SUM(AL716,AN716,BO716,BS716)</f>
        <v>0</v>
      </c>
      <c r="Y716" s="41">
        <f>SUM(AO716:BN716)</f>
        <v>68</v>
      </c>
      <c r="Z716" s="41">
        <f>COUNTIF(AO716:BN716, "&gt;0")</f>
        <v>1</v>
      </c>
      <c r="AA716" s="41">
        <f>SUM(AB716:AF716)</f>
        <v>0</v>
      </c>
      <c r="AB716" s="41">
        <f>BP716+BQ716</f>
        <v>0</v>
      </c>
      <c r="AC716" s="41">
        <v>0</v>
      </c>
      <c r="AD716" s="41">
        <v>0</v>
      </c>
      <c r="AE716" s="41">
        <f>SUM(BR716)</f>
        <v>0</v>
      </c>
      <c r="AF716" s="41">
        <f>SUM(AM716)</f>
        <v>0</v>
      </c>
      <c r="AG716" s="122"/>
      <c r="AH716" s="36">
        <v>0</v>
      </c>
      <c r="AI716" s="126">
        <v>0</v>
      </c>
      <c r="AJ716" s="36">
        <v>0</v>
      </c>
      <c r="AK716" s="121"/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14">
        <v>0</v>
      </c>
      <c r="AR716" s="1">
        <v>0</v>
      </c>
      <c r="AS716" s="114">
        <v>0</v>
      </c>
      <c r="AT716" s="114">
        <v>0</v>
      </c>
      <c r="AU716" s="114">
        <v>0</v>
      </c>
      <c r="AV716" s="114">
        <v>0</v>
      </c>
      <c r="AW716" s="114">
        <v>68</v>
      </c>
      <c r="AX716" s="114">
        <v>0</v>
      </c>
      <c r="AY716" s="114">
        <v>0</v>
      </c>
      <c r="AZ716" s="114">
        <v>0</v>
      </c>
      <c r="BA716" s="114">
        <v>0</v>
      </c>
      <c r="BB716" s="114">
        <v>0</v>
      </c>
      <c r="BC716" s="114">
        <v>0</v>
      </c>
      <c r="BD716" s="115">
        <v>0</v>
      </c>
      <c r="BE716" s="114">
        <v>0</v>
      </c>
      <c r="BF716" s="114">
        <v>0</v>
      </c>
      <c r="BG716" s="114">
        <v>0</v>
      </c>
      <c r="BH716" s="114">
        <v>0</v>
      </c>
      <c r="BI716" s="114">
        <v>0</v>
      </c>
      <c r="BJ716" s="114">
        <v>0</v>
      </c>
      <c r="BK716" s="114">
        <v>0</v>
      </c>
      <c r="BL716" s="114">
        <v>0</v>
      </c>
      <c r="BM716" s="114">
        <v>0</v>
      </c>
      <c r="BN716" s="114">
        <v>0</v>
      </c>
      <c r="BO716" s="114">
        <v>0</v>
      </c>
      <c r="BP716" s="114">
        <v>0</v>
      </c>
      <c r="BQ716" s="114">
        <v>0</v>
      </c>
      <c r="BR716" s="114">
        <v>0</v>
      </c>
      <c r="BS716" s="114">
        <v>0</v>
      </c>
    </row>
    <row r="717" spans="1:71" s="1" customFormat="1" ht="15" x14ac:dyDescent="0.25">
      <c r="A717" s="1" t="str">
        <f>CONCATENATE(G717,"-",F717,"-",H717)</f>
        <v>999934720-Yellow-Dragon</v>
      </c>
      <c r="B717" s="1" t="str">
        <f>CONCATENATE(G717,"-",H717)</f>
        <v>999934720-Dragon</v>
      </c>
      <c r="C717" s="131" t="s">
        <v>2778</v>
      </c>
      <c r="D717" s="131" t="s">
        <v>2779</v>
      </c>
      <c r="E717" s="131" t="s">
        <v>27</v>
      </c>
      <c r="F717" s="131" t="s">
        <v>21</v>
      </c>
      <c r="G717" s="150">
        <v>999934720</v>
      </c>
      <c r="H717" s="131" t="s">
        <v>481</v>
      </c>
      <c r="I717" s="34">
        <f>((L717)-J717)+T717</f>
        <v>60</v>
      </c>
      <c r="J717" s="36"/>
      <c r="K717" s="35"/>
      <c r="L717" s="34">
        <f>SUM(N717,O717,P717,Q717,R717,M717)</f>
        <v>0</v>
      </c>
      <c r="M717" s="34">
        <f>AJ717</f>
        <v>0</v>
      </c>
      <c r="N717" s="34">
        <f>SUM(AI717)</f>
        <v>0</v>
      </c>
      <c r="O717" s="34">
        <f>0</f>
        <v>0</v>
      </c>
      <c r="P717" s="34">
        <v>0</v>
      </c>
      <c r="Q717" s="34">
        <v>0</v>
      </c>
      <c r="R717" s="34">
        <f>AH717</f>
        <v>0</v>
      </c>
      <c r="S717" s="122"/>
      <c r="T717" s="41">
        <f>SUM(U717,AA717)</f>
        <v>60</v>
      </c>
      <c r="U717" s="41">
        <f>IF(SUM(V717:Y717)&gt;=250, 250,SUM(V717:Y717))</f>
        <v>60</v>
      </c>
      <c r="V717" s="41">
        <v>0</v>
      </c>
      <c r="W717" s="41">
        <v>0</v>
      </c>
      <c r="X717" s="41">
        <f>SUM(AL717,AN717,BO717,BS717)</f>
        <v>0</v>
      </c>
      <c r="Y717" s="41">
        <f>SUM(AO717:BN717)</f>
        <v>60</v>
      </c>
      <c r="Z717" s="41">
        <f>COUNTIF(AO717:BN717, "&gt;0")</f>
        <v>1</v>
      </c>
      <c r="AA717" s="41">
        <f>SUM(AB717:AF717)</f>
        <v>0</v>
      </c>
      <c r="AB717" s="41">
        <f>BP717+BQ717</f>
        <v>0</v>
      </c>
      <c r="AC717" s="41">
        <v>0</v>
      </c>
      <c r="AD717" s="41">
        <v>0</v>
      </c>
      <c r="AE717" s="41">
        <f>SUM(BR717)</f>
        <v>0</v>
      </c>
      <c r="AF717" s="41">
        <f>SUM(AM717)</f>
        <v>0</v>
      </c>
      <c r="AG717" s="122"/>
      <c r="AH717" s="36">
        <v>0</v>
      </c>
      <c r="AI717" s="126">
        <v>0</v>
      </c>
      <c r="AJ717" s="36">
        <v>0</v>
      </c>
      <c r="AK717" s="121"/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14">
        <v>0</v>
      </c>
      <c r="AR717" s="1">
        <v>0</v>
      </c>
      <c r="AS717" s="114">
        <v>0</v>
      </c>
      <c r="AT717" s="114">
        <v>0</v>
      </c>
      <c r="AU717" s="114">
        <v>0</v>
      </c>
      <c r="AV717" s="114">
        <v>0</v>
      </c>
      <c r="AW717" s="114">
        <v>0</v>
      </c>
      <c r="AX717" s="114">
        <v>0</v>
      </c>
      <c r="AY717" s="114">
        <v>0</v>
      </c>
      <c r="AZ717" s="114">
        <v>0</v>
      </c>
      <c r="BA717" s="114">
        <v>0</v>
      </c>
      <c r="BB717" s="114">
        <v>60</v>
      </c>
      <c r="BC717" s="114">
        <v>0</v>
      </c>
      <c r="BD717" s="115">
        <v>0</v>
      </c>
      <c r="BE717" s="114">
        <v>0</v>
      </c>
      <c r="BF717" s="114">
        <v>0</v>
      </c>
      <c r="BG717" s="114">
        <v>0</v>
      </c>
      <c r="BH717" s="114">
        <v>0</v>
      </c>
      <c r="BI717" s="114">
        <v>0</v>
      </c>
      <c r="BJ717" s="114">
        <v>0</v>
      </c>
      <c r="BK717" s="114">
        <v>0</v>
      </c>
      <c r="BL717" s="114">
        <v>0</v>
      </c>
      <c r="BM717" s="114">
        <v>0</v>
      </c>
      <c r="BN717" s="114">
        <v>0</v>
      </c>
      <c r="BO717" s="114">
        <v>0</v>
      </c>
      <c r="BP717" s="114">
        <v>0</v>
      </c>
      <c r="BQ717" s="114">
        <v>0</v>
      </c>
      <c r="BR717" s="114">
        <v>0</v>
      </c>
      <c r="BS717" s="114">
        <v>0</v>
      </c>
    </row>
    <row r="718" spans="1:71" s="1" customFormat="1" ht="15" x14ac:dyDescent="0.25">
      <c r="A718" s="1" t="str">
        <f>CONCATENATE(G718,"-",F718,"-",H718)</f>
        <v>999934765-Yellow-Dragon</v>
      </c>
      <c r="B718" s="1" t="str">
        <f>CONCATENATE(G718,"-",H718)</f>
        <v>999934765-Dragon</v>
      </c>
      <c r="C718" s="36" t="s">
        <v>1210</v>
      </c>
      <c r="D718" s="36" t="s">
        <v>50</v>
      </c>
      <c r="E718" s="36" t="s">
        <v>27</v>
      </c>
      <c r="F718" s="36" t="s">
        <v>21</v>
      </c>
      <c r="G718" s="128">
        <v>999934765</v>
      </c>
      <c r="H718" s="36" t="s">
        <v>481</v>
      </c>
      <c r="I718" s="34">
        <f>((L718)-J718)+T718</f>
        <v>60</v>
      </c>
      <c r="J718" s="36"/>
      <c r="K718" s="35"/>
      <c r="L718" s="34">
        <f>SUM(N718,O718,P718,Q718,R718,M718)</f>
        <v>0</v>
      </c>
      <c r="M718" s="34">
        <f>AJ718</f>
        <v>0</v>
      </c>
      <c r="N718" s="34">
        <f>SUM(AI718)</f>
        <v>0</v>
      </c>
      <c r="O718" s="34">
        <f>0</f>
        <v>0</v>
      </c>
      <c r="P718" s="34">
        <v>0</v>
      </c>
      <c r="Q718" s="34">
        <v>0</v>
      </c>
      <c r="R718" s="34">
        <f>AH718</f>
        <v>0</v>
      </c>
      <c r="S718" s="122"/>
      <c r="T718" s="41">
        <f>SUM(U718,AA718)</f>
        <v>60</v>
      </c>
      <c r="U718" s="41">
        <f>IF(SUM(V718:Y718)&gt;=250, 250,SUM(V718:Y718))</f>
        <v>60</v>
      </c>
      <c r="V718" s="41">
        <v>0</v>
      </c>
      <c r="W718" s="41">
        <v>0</v>
      </c>
      <c r="X718" s="41">
        <f>SUM(AL718,AN718,BO718,BS718)</f>
        <v>0</v>
      </c>
      <c r="Y718" s="41">
        <f>SUM(AO718:BN718)</f>
        <v>60</v>
      </c>
      <c r="Z718" s="41">
        <f>COUNTIF(AO718:BN718, "&gt;0")</f>
        <v>1</v>
      </c>
      <c r="AA718" s="41">
        <f>SUM(AB718:AF718)</f>
        <v>0</v>
      </c>
      <c r="AB718" s="41">
        <f>BP718+BQ718</f>
        <v>0</v>
      </c>
      <c r="AC718" s="41">
        <v>0</v>
      </c>
      <c r="AD718" s="41">
        <v>0</v>
      </c>
      <c r="AE718" s="41">
        <f>SUM(BR718)</f>
        <v>0</v>
      </c>
      <c r="AF718" s="41">
        <f>SUM(AM718)</f>
        <v>0</v>
      </c>
      <c r="AG718" s="122"/>
      <c r="AH718" s="36">
        <v>0</v>
      </c>
      <c r="AI718" s="126">
        <v>0</v>
      </c>
      <c r="AJ718" s="36">
        <v>0</v>
      </c>
      <c r="AK718" s="121"/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14">
        <v>0</v>
      </c>
      <c r="AR718" s="1">
        <v>0</v>
      </c>
      <c r="AS718" s="114">
        <v>0</v>
      </c>
      <c r="AT718" s="114">
        <v>60</v>
      </c>
      <c r="AU718" s="114">
        <v>0</v>
      </c>
      <c r="AV718" s="114">
        <v>0</v>
      </c>
      <c r="AW718" s="114">
        <v>0</v>
      </c>
      <c r="AX718" s="114">
        <v>0</v>
      </c>
      <c r="AY718" s="114">
        <v>0</v>
      </c>
      <c r="AZ718" s="114">
        <v>0</v>
      </c>
      <c r="BA718" s="114">
        <v>0</v>
      </c>
      <c r="BB718" s="114">
        <v>0</v>
      </c>
      <c r="BC718" s="114">
        <v>0</v>
      </c>
      <c r="BD718" s="115">
        <v>0</v>
      </c>
      <c r="BE718" s="114">
        <v>0</v>
      </c>
      <c r="BF718" s="114">
        <v>0</v>
      </c>
      <c r="BG718" s="114">
        <v>0</v>
      </c>
      <c r="BH718" s="114">
        <v>0</v>
      </c>
      <c r="BI718" s="114">
        <v>0</v>
      </c>
      <c r="BJ718" s="114">
        <v>0</v>
      </c>
      <c r="BK718" s="114">
        <v>0</v>
      </c>
      <c r="BL718" s="114">
        <v>0</v>
      </c>
      <c r="BM718" s="114">
        <v>0</v>
      </c>
      <c r="BN718" s="114">
        <v>0</v>
      </c>
      <c r="BO718" s="114">
        <v>0</v>
      </c>
      <c r="BP718" s="114">
        <v>0</v>
      </c>
      <c r="BQ718" s="114">
        <v>0</v>
      </c>
      <c r="BR718" s="114">
        <v>0</v>
      </c>
      <c r="BS718" s="114">
        <v>0</v>
      </c>
    </row>
    <row r="719" spans="1:71" s="1" customFormat="1" ht="15" x14ac:dyDescent="0.25">
      <c r="A719" s="1" t="str">
        <f>CONCATENATE(G719,"-",F719,"-",H719)</f>
        <v>999935464-Yellow-Dragon</v>
      </c>
      <c r="B719" s="1" t="str">
        <f>CONCATENATE(G719,"-",H719)</f>
        <v>999935464-Dragon</v>
      </c>
      <c r="C719" s="36" t="s">
        <v>2635</v>
      </c>
      <c r="D719" s="36" t="s">
        <v>2636</v>
      </c>
      <c r="E719" s="36" t="s">
        <v>27</v>
      </c>
      <c r="F719" s="36" t="s">
        <v>21</v>
      </c>
      <c r="G719" s="36">
        <v>999935464</v>
      </c>
      <c r="H719" s="36" t="s">
        <v>481</v>
      </c>
      <c r="I719" s="34">
        <f>((L719)-J719)+T719</f>
        <v>60</v>
      </c>
      <c r="J719" s="36"/>
      <c r="K719" s="35"/>
      <c r="L719" s="34">
        <f>SUM(N719,O719,P719,Q719,R719,M719)</f>
        <v>0</v>
      </c>
      <c r="M719" s="34">
        <f>AJ719</f>
        <v>0</v>
      </c>
      <c r="N719" s="34">
        <f>SUM(AI719)</f>
        <v>0</v>
      </c>
      <c r="O719" s="34">
        <f>0</f>
        <v>0</v>
      </c>
      <c r="P719" s="34">
        <v>0</v>
      </c>
      <c r="Q719" s="34">
        <v>0</v>
      </c>
      <c r="R719" s="34">
        <f>AH719</f>
        <v>0</v>
      </c>
      <c r="S719" s="122"/>
      <c r="T719" s="41">
        <f>SUM(U719,AA719)</f>
        <v>60</v>
      </c>
      <c r="U719" s="41">
        <f>IF(SUM(V719:Y719)&gt;=250, 250,SUM(V719:Y719))</f>
        <v>60</v>
      </c>
      <c r="V719" s="41">
        <v>0</v>
      </c>
      <c r="W719" s="41">
        <v>0</v>
      </c>
      <c r="X719" s="41">
        <f>SUM(AL719,AN719,BO719,BS719)</f>
        <v>0</v>
      </c>
      <c r="Y719" s="41">
        <f>SUM(AO719:BN719)</f>
        <v>60</v>
      </c>
      <c r="Z719" s="41">
        <f>COUNTIF(AO719:BN719, "&gt;0")</f>
        <v>1</v>
      </c>
      <c r="AA719" s="41">
        <f>SUM(AB719:AF719)</f>
        <v>0</v>
      </c>
      <c r="AB719" s="41">
        <f>BP719+BQ719</f>
        <v>0</v>
      </c>
      <c r="AC719" s="41">
        <v>0</v>
      </c>
      <c r="AD719" s="41">
        <v>0</v>
      </c>
      <c r="AE719" s="41">
        <f>SUM(BR719)</f>
        <v>0</v>
      </c>
      <c r="AF719" s="41">
        <f>SUM(AM719)</f>
        <v>0</v>
      </c>
      <c r="AG719" s="122"/>
      <c r="AH719" s="36">
        <v>0</v>
      </c>
      <c r="AI719" s="126">
        <v>0</v>
      </c>
      <c r="AJ719" s="36">
        <v>0</v>
      </c>
      <c r="AK719" s="121"/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14">
        <v>0</v>
      </c>
      <c r="AR719" s="1">
        <v>0</v>
      </c>
      <c r="AS719" s="114">
        <v>0</v>
      </c>
      <c r="AT719" s="114">
        <v>0</v>
      </c>
      <c r="AU719" s="114">
        <v>0</v>
      </c>
      <c r="AV719" s="114">
        <v>0</v>
      </c>
      <c r="AW719" s="114">
        <v>0</v>
      </c>
      <c r="AX719" s="114">
        <v>0</v>
      </c>
      <c r="AY719" s="114">
        <v>0</v>
      </c>
      <c r="AZ719" s="114">
        <v>60</v>
      </c>
      <c r="BA719" s="114">
        <v>0</v>
      </c>
      <c r="BB719" s="114">
        <v>0</v>
      </c>
      <c r="BC719" s="114">
        <v>0</v>
      </c>
      <c r="BD719" s="115">
        <v>0</v>
      </c>
      <c r="BE719" s="114">
        <v>0</v>
      </c>
      <c r="BF719" s="114">
        <v>0</v>
      </c>
      <c r="BG719" s="114">
        <v>0</v>
      </c>
      <c r="BH719" s="114">
        <v>0</v>
      </c>
      <c r="BI719" s="114">
        <v>0</v>
      </c>
      <c r="BJ719" s="114">
        <v>0</v>
      </c>
      <c r="BK719" s="114">
        <v>0</v>
      </c>
      <c r="BL719" s="114">
        <v>0</v>
      </c>
      <c r="BM719" s="114">
        <v>0</v>
      </c>
      <c r="BN719" s="114">
        <v>0</v>
      </c>
      <c r="BO719" s="114">
        <v>0</v>
      </c>
      <c r="BP719" s="114">
        <v>0</v>
      </c>
      <c r="BQ719" s="114">
        <v>0</v>
      </c>
      <c r="BR719" s="114">
        <v>0</v>
      </c>
      <c r="BS719" s="114">
        <v>0</v>
      </c>
    </row>
    <row r="720" spans="1:71" s="1" customFormat="1" ht="15" x14ac:dyDescent="0.25">
      <c r="A720" s="1" t="str">
        <f>CONCATENATE(G720,"-",F720,"-",H720)</f>
        <v>999936275-Yellow-Dragon</v>
      </c>
      <c r="B720" s="1" t="str">
        <f>CONCATENATE(G720,"-",H720)</f>
        <v>999936275-Dragon</v>
      </c>
      <c r="C720" s="36" t="s">
        <v>3450</v>
      </c>
      <c r="D720" s="36" t="s">
        <v>52</v>
      </c>
      <c r="E720" s="36" t="s">
        <v>27</v>
      </c>
      <c r="F720" s="36" t="s">
        <v>21</v>
      </c>
      <c r="G720" s="36">
        <v>999936275</v>
      </c>
      <c r="H720" s="36" t="s">
        <v>481</v>
      </c>
      <c r="I720" s="34">
        <f>((L720)-J720)+T720</f>
        <v>60</v>
      </c>
      <c r="J720" s="34">
        <f>L720/2</f>
        <v>0</v>
      </c>
      <c r="K720" s="37"/>
      <c r="L720" s="34">
        <f>SUM(N720,O720,P720,Q720,R720,M720)</f>
        <v>0</v>
      </c>
      <c r="M720" s="34">
        <f>AJ720</f>
        <v>0</v>
      </c>
      <c r="N720" s="34">
        <f>SUM(AI720)</f>
        <v>0</v>
      </c>
      <c r="O720" s="34">
        <f>0</f>
        <v>0</v>
      </c>
      <c r="P720" s="34">
        <v>0</v>
      </c>
      <c r="Q720" s="34">
        <v>0</v>
      </c>
      <c r="R720" s="34">
        <f>AH720</f>
        <v>0</v>
      </c>
      <c r="S720" s="122"/>
      <c r="T720" s="41">
        <f>SUM(U720,AA720)</f>
        <v>60</v>
      </c>
      <c r="U720" s="41">
        <f>IF(SUM(V720:Y720)&gt;=250, 250,SUM(V720:Y720))</f>
        <v>60</v>
      </c>
      <c r="V720" s="41">
        <v>0</v>
      </c>
      <c r="W720" s="41">
        <v>0</v>
      </c>
      <c r="X720" s="41">
        <f>SUM(AL720,AN720,BO720,BS720)</f>
        <v>0</v>
      </c>
      <c r="Y720" s="41">
        <f>SUM(AO720:BN720)</f>
        <v>60</v>
      </c>
      <c r="Z720" s="41">
        <f>COUNTIF(AO720:BN720, "&gt;0")</f>
        <v>1</v>
      </c>
      <c r="AA720" s="41">
        <f>SUM(AB720:AF720)</f>
        <v>0</v>
      </c>
      <c r="AB720" s="41">
        <f>BP720+BQ720</f>
        <v>0</v>
      </c>
      <c r="AC720" s="41">
        <v>0</v>
      </c>
      <c r="AD720" s="41">
        <v>0</v>
      </c>
      <c r="AE720" s="41">
        <f>SUM(BR720)</f>
        <v>0</v>
      </c>
      <c r="AF720" s="41">
        <f>SUM(AM720)</f>
        <v>0</v>
      </c>
      <c r="AG720" s="122"/>
      <c r="AH720" s="36">
        <v>0</v>
      </c>
      <c r="AI720" s="126">
        <v>0</v>
      </c>
      <c r="AJ720" s="36">
        <v>0</v>
      </c>
      <c r="AK720" s="121"/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14">
        <v>0</v>
      </c>
      <c r="AR720" s="1">
        <v>0</v>
      </c>
      <c r="AS720" s="114">
        <v>0</v>
      </c>
      <c r="AT720" s="114">
        <v>0</v>
      </c>
      <c r="AU720" s="114">
        <v>0</v>
      </c>
      <c r="AV720" s="114">
        <v>0</v>
      </c>
      <c r="AW720" s="114">
        <v>0</v>
      </c>
      <c r="AX720" s="114">
        <v>0</v>
      </c>
      <c r="AY720" s="114">
        <v>0</v>
      </c>
      <c r="AZ720" s="114">
        <v>0</v>
      </c>
      <c r="BA720" s="114">
        <v>0</v>
      </c>
      <c r="BB720" s="114">
        <v>0</v>
      </c>
      <c r="BC720" s="114">
        <v>0</v>
      </c>
      <c r="BD720" s="115">
        <v>0</v>
      </c>
      <c r="BE720" s="114">
        <v>0</v>
      </c>
      <c r="BF720" s="114">
        <v>0</v>
      </c>
      <c r="BG720" s="114">
        <v>0</v>
      </c>
      <c r="BH720" s="114">
        <v>0</v>
      </c>
      <c r="BI720" s="114">
        <v>0</v>
      </c>
      <c r="BJ720" s="114">
        <v>0</v>
      </c>
      <c r="BK720" s="114">
        <v>0</v>
      </c>
      <c r="BL720" s="114">
        <v>60</v>
      </c>
      <c r="BM720" s="114">
        <v>0</v>
      </c>
      <c r="BN720" s="114">
        <v>0</v>
      </c>
      <c r="BO720" s="114">
        <v>0</v>
      </c>
      <c r="BP720" s="114">
        <v>0</v>
      </c>
      <c r="BQ720" s="114">
        <v>0</v>
      </c>
      <c r="BR720" s="114">
        <v>0</v>
      </c>
      <c r="BS720" s="114">
        <v>0</v>
      </c>
    </row>
    <row r="721" spans="1:71" s="1" customFormat="1" ht="15" x14ac:dyDescent="0.25">
      <c r="A721" s="1" t="str">
        <f>CONCATENATE(G721,"-",F721,"-",H721)</f>
        <v>999934873-Yellow-Dragon</v>
      </c>
      <c r="B721" s="1" t="str">
        <f>CONCATENATE(G721,"-",H721)</f>
        <v>999934873-Dragon</v>
      </c>
      <c r="C721" s="36" t="s">
        <v>2305</v>
      </c>
      <c r="D721" s="36" t="s">
        <v>2306</v>
      </c>
      <c r="E721" s="36" t="s">
        <v>27</v>
      </c>
      <c r="F721" s="36" t="s">
        <v>21</v>
      </c>
      <c r="G721" s="128">
        <v>999934873</v>
      </c>
      <c r="H721" s="36" t="s">
        <v>481</v>
      </c>
      <c r="I721" s="34">
        <f>((L721)-J721)+T721</f>
        <v>51</v>
      </c>
      <c r="J721" s="36"/>
      <c r="K721" s="35"/>
      <c r="L721" s="34">
        <f>SUM(N721,O721,P721,Q721,R721,M721)</f>
        <v>0</v>
      </c>
      <c r="M721" s="34">
        <f>AJ721</f>
        <v>0</v>
      </c>
      <c r="N721" s="34">
        <f>SUM(AI721)</f>
        <v>0</v>
      </c>
      <c r="O721" s="34">
        <f>0</f>
        <v>0</v>
      </c>
      <c r="P721" s="34">
        <v>0</v>
      </c>
      <c r="Q721" s="34">
        <v>0</v>
      </c>
      <c r="R721" s="34">
        <f>AH721</f>
        <v>0</v>
      </c>
      <c r="S721" s="122"/>
      <c r="T721" s="41">
        <f>SUM(U721,AA721)</f>
        <v>51</v>
      </c>
      <c r="U721" s="41">
        <f>IF(SUM(V721:Y721)&gt;=250, 250,SUM(V721:Y721))</f>
        <v>51</v>
      </c>
      <c r="V721" s="41">
        <v>0</v>
      </c>
      <c r="W721" s="41">
        <v>0</v>
      </c>
      <c r="X721" s="41">
        <f>SUM(AL721,AN721,BO721,BS721)</f>
        <v>0</v>
      </c>
      <c r="Y721" s="41">
        <f>SUM(AO721:BN721)</f>
        <v>51</v>
      </c>
      <c r="Z721" s="41">
        <f>COUNTIF(AO721:BN721, "&gt;0")</f>
        <v>1</v>
      </c>
      <c r="AA721" s="41">
        <f>SUM(AB721:AF721)</f>
        <v>0</v>
      </c>
      <c r="AB721" s="41">
        <f>BP721+BQ721</f>
        <v>0</v>
      </c>
      <c r="AC721" s="41">
        <v>0</v>
      </c>
      <c r="AD721" s="41">
        <v>0</v>
      </c>
      <c r="AE721" s="41">
        <f>SUM(BR721)</f>
        <v>0</v>
      </c>
      <c r="AF721" s="41">
        <f>SUM(AM721)</f>
        <v>0</v>
      </c>
      <c r="AG721" s="122"/>
      <c r="AH721" s="36">
        <v>0</v>
      </c>
      <c r="AI721" s="126">
        <v>0</v>
      </c>
      <c r="AJ721" s="36">
        <v>0</v>
      </c>
      <c r="AK721" s="121"/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14">
        <v>0</v>
      </c>
      <c r="AR721" s="1">
        <v>0</v>
      </c>
      <c r="AS721" s="114">
        <v>0</v>
      </c>
      <c r="AT721" s="114">
        <v>0</v>
      </c>
      <c r="AU721" s="114">
        <v>0</v>
      </c>
      <c r="AV721" s="114">
        <v>0</v>
      </c>
      <c r="AW721" s="114">
        <v>51</v>
      </c>
      <c r="AX721" s="114">
        <v>0</v>
      </c>
      <c r="AY721" s="114">
        <v>0</v>
      </c>
      <c r="AZ721" s="114">
        <v>0</v>
      </c>
      <c r="BA721" s="114">
        <v>0</v>
      </c>
      <c r="BB721" s="114">
        <v>0</v>
      </c>
      <c r="BC721" s="114">
        <v>0</v>
      </c>
      <c r="BD721" s="115">
        <v>0</v>
      </c>
      <c r="BE721" s="114">
        <v>0</v>
      </c>
      <c r="BF721" s="114">
        <v>0</v>
      </c>
      <c r="BG721" s="114">
        <v>0</v>
      </c>
      <c r="BH721" s="114">
        <v>0</v>
      </c>
      <c r="BI721" s="114">
        <v>0</v>
      </c>
      <c r="BJ721" s="114">
        <v>0</v>
      </c>
      <c r="BK721" s="114">
        <v>0</v>
      </c>
      <c r="BL721" s="114">
        <v>0</v>
      </c>
      <c r="BM721" s="114">
        <v>0</v>
      </c>
      <c r="BN721" s="114">
        <v>0</v>
      </c>
      <c r="BO721" s="114">
        <v>0</v>
      </c>
      <c r="BP721" s="114">
        <v>0</v>
      </c>
      <c r="BQ721" s="114">
        <v>0</v>
      </c>
      <c r="BR721" s="114">
        <v>0</v>
      </c>
      <c r="BS721" s="114">
        <v>0</v>
      </c>
    </row>
    <row r="722" spans="1:71" s="1" customFormat="1" ht="15" x14ac:dyDescent="0.25">
      <c r="A722" s="1" t="str">
        <f>CONCATENATE(G722,"-",F722,"-",H722)</f>
        <v>999938512-Yellow-Dragon</v>
      </c>
      <c r="B722" s="1" t="str">
        <f>CONCATENATE(G722,"-",H722)</f>
        <v>999938512-Dragon</v>
      </c>
      <c r="C722" s="204" t="s">
        <v>3691</v>
      </c>
      <c r="D722" s="204" t="s">
        <v>3692</v>
      </c>
      <c r="E722" s="204" t="s">
        <v>27</v>
      </c>
      <c r="F722" s="204" t="s">
        <v>21</v>
      </c>
      <c r="G722" s="206">
        <v>999938512</v>
      </c>
      <c r="H722" s="204" t="s">
        <v>481</v>
      </c>
      <c r="I722" s="34">
        <f>((L722)-J722)+T722</f>
        <v>50</v>
      </c>
      <c r="J722" s="105">
        <v>0</v>
      </c>
      <c r="K722" s="37"/>
      <c r="L722" s="34">
        <f>SUM(N722,O722,P722,Q722,R722,M722)</f>
        <v>0</v>
      </c>
      <c r="M722" s="34">
        <f>AJ722</f>
        <v>0</v>
      </c>
      <c r="N722" s="34">
        <f>SUM(AI722)</f>
        <v>0</v>
      </c>
      <c r="O722" s="34">
        <f>0</f>
        <v>0</v>
      </c>
      <c r="P722" s="34">
        <v>0</v>
      </c>
      <c r="Q722" s="34">
        <v>0</v>
      </c>
      <c r="R722" s="34">
        <f>AH722</f>
        <v>0</v>
      </c>
      <c r="S722" s="122"/>
      <c r="T722" s="41">
        <f>SUM(U722,AA722)</f>
        <v>50</v>
      </c>
      <c r="U722" s="41">
        <f>IF(SUM(V722:Y722)&gt;=250, 250,SUM(V722:Y722))</f>
        <v>50</v>
      </c>
      <c r="V722" s="41">
        <v>0</v>
      </c>
      <c r="W722" s="41">
        <v>0</v>
      </c>
      <c r="X722" s="41">
        <f>SUM(AL722,AN722,BO722,BS722)</f>
        <v>50</v>
      </c>
      <c r="Y722" s="41">
        <f>SUM(AO722:BN722)</f>
        <v>0</v>
      </c>
      <c r="Z722" s="41">
        <f>COUNTIF(AO722:BN722, "&gt;0")</f>
        <v>0</v>
      </c>
      <c r="AA722" s="41">
        <f>SUM(AB722:AF722)</f>
        <v>0</v>
      </c>
      <c r="AB722" s="41">
        <f>BP722+BQ722</f>
        <v>0</v>
      </c>
      <c r="AC722" s="41">
        <v>0</v>
      </c>
      <c r="AD722" s="41">
        <v>0</v>
      </c>
      <c r="AE722" s="41">
        <f>SUM(BR722)</f>
        <v>0</v>
      </c>
      <c r="AF722" s="41">
        <f>SUM(AM722)</f>
        <v>0</v>
      </c>
      <c r="AG722" s="122"/>
      <c r="AH722" s="36">
        <v>0</v>
      </c>
      <c r="AI722" s="126">
        <v>0</v>
      </c>
      <c r="AJ722" s="36">
        <v>0</v>
      </c>
      <c r="AK722" s="121"/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14">
        <v>0</v>
      </c>
      <c r="AR722" s="1">
        <v>0</v>
      </c>
      <c r="AS722" s="114">
        <v>0</v>
      </c>
      <c r="AT722" s="114">
        <v>0</v>
      </c>
      <c r="AU722" s="114">
        <v>0</v>
      </c>
      <c r="AV722" s="114">
        <v>0</v>
      </c>
      <c r="AW722" s="114">
        <v>0</v>
      </c>
      <c r="AX722" s="114">
        <v>0</v>
      </c>
      <c r="AY722" s="114">
        <v>0</v>
      </c>
      <c r="AZ722" s="114">
        <v>0</v>
      </c>
      <c r="BA722" s="114">
        <v>0</v>
      </c>
      <c r="BB722" s="114">
        <v>0</v>
      </c>
      <c r="BC722" s="114">
        <v>0</v>
      </c>
      <c r="BD722" s="115">
        <v>0</v>
      </c>
      <c r="BE722" s="114">
        <v>0</v>
      </c>
      <c r="BF722" s="114">
        <v>0</v>
      </c>
      <c r="BG722" s="114">
        <v>0</v>
      </c>
      <c r="BH722" s="114">
        <v>0</v>
      </c>
      <c r="BI722" s="114">
        <v>0</v>
      </c>
      <c r="BJ722" s="114">
        <v>0</v>
      </c>
      <c r="BK722" s="114">
        <v>0</v>
      </c>
      <c r="BL722" s="114">
        <v>0</v>
      </c>
      <c r="BM722" s="114">
        <v>0</v>
      </c>
      <c r="BN722" s="114">
        <v>0</v>
      </c>
      <c r="BO722" s="114">
        <v>0</v>
      </c>
      <c r="BP722" s="114">
        <v>0</v>
      </c>
      <c r="BQ722" s="114">
        <v>0</v>
      </c>
      <c r="BR722" s="114">
        <v>0</v>
      </c>
      <c r="BS722" s="114">
        <v>50</v>
      </c>
    </row>
    <row r="723" spans="1:71" s="1" customFormat="1" ht="15" x14ac:dyDescent="0.25">
      <c r="A723" s="1" t="str">
        <f>CONCATENATE(G723,"-",F723,"-",H723)</f>
        <v>999936437-Yellow-Dragon</v>
      </c>
      <c r="B723" s="1" t="str">
        <f>CONCATENATE(G723,"-",H723)</f>
        <v>999936437-Dragon</v>
      </c>
      <c r="C723" s="36" t="s">
        <v>2424</v>
      </c>
      <c r="D723" s="36" t="s">
        <v>3439</v>
      </c>
      <c r="E723" s="36" t="s">
        <v>27</v>
      </c>
      <c r="F723" s="36" t="s">
        <v>21</v>
      </c>
      <c r="G723" s="36">
        <v>999936437</v>
      </c>
      <c r="H723" s="36" t="s">
        <v>481</v>
      </c>
      <c r="I723" s="34">
        <f>((L723)-J723)+T723</f>
        <v>45</v>
      </c>
      <c r="J723" s="34">
        <f>L723/2</f>
        <v>0</v>
      </c>
      <c r="K723" s="37"/>
      <c r="L723" s="34">
        <f>SUM(N723,O723,P723,Q723,R723,M723)</f>
        <v>0</v>
      </c>
      <c r="M723" s="34">
        <f>AJ723</f>
        <v>0</v>
      </c>
      <c r="N723" s="34">
        <f>SUM(AI723)</f>
        <v>0</v>
      </c>
      <c r="O723" s="34">
        <f>0</f>
        <v>0</v>
      </c>
      <c r="P723" s="34">
        <v>0</v>
      </c>
      <c r="Q723" s="34">
        <v>0</v>
      </c>
      <c r="R723" s="34">
        <f>AH723</f>
        <v>0</v>
      </c>
      <c r="S723" s="122"/>
      <c r="T723" s="41">
        <f>SUM(U723,AA723)</f>
        <v>45</v>
      </c>
      <c r="U723" s="41">
        <f>IF(SUM(V723:Y723)&gt;=250, 250,SUM(V723:Y723))</f>
        <v>45</v>
      </c>
      <c r="V723" s="41">
        <v>0</v>
      </c>
      <c r="W723" s="41">
        <v>0</v>
      </c>
      <c r="X723" s="41">
        <f>SUM(AL723,AN723,BO723,BS723)</f>
        <v>0</v>
      </c>
      <c r="Y723" s="41">
        <f>SUM(AO723:BN723)</f>
        <v>45</v>
      </c>
      <c r="Z723" s="41">
        <f>COUNTIF(AO723:BN723, "&gt;0")</f>
        <v>1</v>
      </c>
      <c r="AA723" s="41">
        <f>SUM(AB723:AF723)</f>
        <v>0</v>
      </c>
      <c r="AB723" s="41">
        <f>BP723+BQ723</f>
        <v>0</v>
      </c>
      <c r="AC723" s="41">
        <v>0</v>
      </c>
      <c r="AD723" s="41">
        <v>0</v>
      </c>
      <c r="AE723" s="41">
        <f>SUM(BR723)</f>
        <v>0</v>
      </c>
      <c r="AF723" s="41">
        <f>SUM(AM723)</f>
        <v>0</v>
      </c>
      <c r="AG723" s="122"/>
      <c r="AH723" s="36">
        <v>0</v>
      </c>
      <c r="AI723" s="126">
        <v>0</v>
      </c>
      <c r="AJ723" s="36">
        <v>0</v>
      </c>
      <c r="AK723" s="121"/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14">
        <v>0</v>
      </c>
      <c r="AR723" s="1">
        <v>0</v>
      </c>
      <c r="AS723" s="114">
        <v>0</v>
      </c>
      <c r="AT723" s="114">
        <v>0</v>
      </c>
      <c r="AU723" s="114">
        <v>0</v>
      </c>
      <c r="AV723" s="114">
        <v>0</v>
      </c>
      <c r="AW723" s="114">
        <v>0</v>
      </c>
      <c r="AX723" s="114">
        <v>0</v>
      </c>
      <c r="AY723" s="114">
        <v>0</v>
      </c>
      <c r="AZ723" s="114">
        <v>0</v>
      </c>
      <c r="BA723" s="114">
        <v>0</v>
      </c>
      <c r="BB723" s="114">
        <v>0</v>
      </c>
      <c r="BC723" s="114">
        <v>0</v>
      </c>
      <c r="BD723" s="115">
        <v>0</v>
      </c>
      <c r="BE723" s="114">
        <v>0</v>
      </c>
      <c r="BF723" s="114">
        <v>0</v>
      </c>
      <c r="BG723" s="114">
        <v>0</v>
      </c>
      <c r="BH723" s="114">
        <v>0</v>
      </c>
      <c r="BI723" s="114">
        <v>0</v>
      </c>
      <c r="BJ723" s="114">
        <v>0</v>
      </c>
      <c r="BK723" s="114">
        <v>0</v>
      </c>
      <c r="BL723" s="114">
        <v>45</v>
      </c>
      <c r="BM723" s="114">
        <v>0</v>
      </c>
      <c r="BN723" s="114">
        <v>0</v>
      </c>
      <c r="BO723" s="114">
        <v>0</v>
      </c>
      <c r="BP723" s="114">
        <v>0</v>
      </c>
      <c r="BQ723" s="114">
        <v>0</v>
      </c>
      <c r="BR723" s="114">
        <v>0</v>
      </c>
      <c r="BS723" s="114">
        <v>0</v>
      </c>
    </row>
    <row r="724" spans="1:71" s="1" customFormat="1" ht="15" x14ac:dyDescent="0.25">
      <c r="A724" s="1" t="str">
        <f>CONCATENATE(G724,"-",F724,"-",H724)</f>
        <v>999935731-Black-Dragon</v>
      </c>
      <c r="B724" s="1" t="str">
        <f>CONCATENATE(G724,"-",H724)</f>
        <v>999935731-Dragon</v>
      </c>
      <c r="C724" s="36" t="s">
        <v>1484</v>
      </c>
      <c r="D724" s="36" t="s">
        <v>3476</v>
      </c>
      <c r="E724" s="36" t="s">
        <v>17</v>
      </c>
      <c r="F724" s="36" t="s">
        <v>14</v>
      </c>
      <c r="G724" s="36">
        <v>999935731</v>
      </c>
      <c r="H724" s="36" t="s">
        <v>481</v>
      </c>
      <c r="I724" s="34">
        <f>((L724)-J724)+T724</f>
        <v>450</v>
      </c>
      <c r="J724" s="34">
        <f>L724/2</f>
        <v>0</v>
      </c>
      <c r="K724" s="37"/>
      <c r="L724" s="34">
        <f>SUM(N724,O724,P724,Q724,R724,M724)</f>
        <v>0</v>
      </c>
      <c r="M724" s="34">
        <f>AJ724</f>
        <v>0</v>
      </c>
      <c r="N724" s="34">
        <f>SUM(AI724)</f>
        <v>0</v>
      </c>
      <c r="O724" s="34">
        <f>0</f>
        <v>0</v>
      </c>
      <c r="P724" s="34">
        <v>0</v>
      </c>
      <c r="Q724" s="34">
        <v>0</v>
      </c>
      <c r="R724" s="34">
        <f>AH724</f>
        <v>0</v>
      </c>
      <c r="S724" s="122"/>
      <c r="T724" s="41">
        <f>SUM(U724,AA724)</f>
        <v>450</v>
      </c>
      <c r="U724" s="41">
        <f>IF(SUM(V724:Y724)&gt;=250, 250,SUM(V724:Y724))</f>
        <v>0</v>
      </c>
      <c r="V724" s="41">
        <v>0</v>
      </c>
      <c r="W724" s="41">
        <v>0</v>
      </c>
      <c r="X724" s="41">
        <f>SUM(AL724,AN724,BO724,BS724)</f>
        <v>0</v>
      </c>
      <c r="Y724" s="41">
        <f>SUM(AO724:BN724)</f>
        <v>0</v>
      </c>
      <c r="Z724" s="41">
        <f>COUNTIF(AO724:BN724, "&gt;0")</f>
        <v>0</v>
      </c>
      <c r="AA724" s="41">
        <f>SUM(AB724:AF724)</f>
        <v>450</v>
      </c>
      <c r="AB724" s="41">
        <f>BP724+BQ724</f>
        <v>150</v>
      </c>
      <c r="AC724" s="41">
        <v>0</v>
      </c>
      <c r="AD724" s="41">
        <v>0</v>
      </c>
      <c r="AE724" s="41">
        <f>SUM(BR724)</f>
        <v>300</v>
      </c>
      <c r="AF724" s="41">
        <f>SUM(AM724)</f>
        <v>0</v>
      </c>
      <c r="AG724" s="122"/>
      <c r="AH724" s="36">
        <v>0</v>
      </c>
      <c r="AI724" s="126">
        <v>0</v>
      </c>
      <c r="AJ724" s="36">
        <v>0</v>
      </c>
      <c r="AK724" s="121"/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14">
        <v>0</v>
      </c>
      <c r="AR724" s="1">
        <v>0</v>
      </c>
      <c r="AS724" s="114">
        <v>0</v>
      </c>
      <c r="AT724" s="114">
        <v>0</v>
      </c>
      <c r="AU724" s="114">
        <v>0</v>
      </c>
      <c r="AV724" s="114">
        <v>0</v>
      </c>
      <c r="AW724" s="114">
        <v>0</v>
      </c>
      <c r="AX724" s="114">
        <v>0</v>
      </c>
      <c r="AY724" s="114">
        <v>0</v>
      </c>
      <c r="AZ724" s="114">
        <v>0</v>
      </c>
      <c r="BA724" s="114">
        <v>0</v>
      </c>
      <c r="BB724" s="114">
        <v>0</v>
      </c>
      <c r="BC724" s="114">
        <v>0</v>
      </c>
      <c r="BD724" s="115">
        <v>0</v>
      </c>
      <c r="BE724" s="114">
        <v>0</v>
      </c>
      <c r="BF724" s="114">
        <v>0</v>
      </c>
      <c r="BG724" s="114">
        <v>0</v>
      </c>
      <c r="BH724" s="114">
        <v>0</v>
      </c>
      <c r="BI724" s="114">
        <v>0</v>
      </c>
      <c r="BJ724" s="114">
        <v>0</v>
      </c>
      <c r="BK724" s="114">
        <v>0</v>
      </c>
      <c r="BL724" s="114">
        <v>0</v>
      </c>
      <c r="BM724" s="114">
        <v>0</v>
      </c>
      <c r="BN724" s="114">
        <v>0</v>
      </c>
      <c r="BO724" s="114">
        <v>0</v>
      </c>
      <c r="BP724" s="114">
        <v>150</v>
      </c>
      <c r="BQ724" s="114">
        <v>0</v>
      </c>
      <c r="BR724" s="114">
        <v>300</v>
      </c>
      <c r="BS724" s="114">
        <v>0</v>
      </c>
    </row>
    <row r="725" spans="1:71" s="1" customFormat="1" ht="15" x14ac:dyDescent="0.25">
      <c r="A725" s="1" t="str">
        <f>CONCATENATE(G725,"-",F725,"-",H725)</f>
        <v>999929377-Red-Dragon</v>
      </c>
      <c r="B725" s="1" t="str">
        <f>CONCATENATE(G725,"-",H725)</f>
        <v>999929377-Dragon</v>
      </c>
      <c r="C725" s="36" t="s">
        <v>641</v>
      </c>
      <c r="D725" s="36" t="s">
        <v>1527</v>
      </c>
      <c r="E725" s="36" t="s">
        <v>17</v>
      </c>
      <c r="F725" s="42" t="s">
        <v>136</v>
      </c>
      <c r="G725" s="128">
        <v>999929377</v>
      </c>
      <c r="H725" s="36" t="s">
        <v>481</v>
      </c>
      <c r="I725" s="34">
        <f>((L725)-J725)+T725</f>
        <v>495</v>
      </c>
      <c r="J725" s="34">
        <f>L725/2</f>
        <v>0</v>
      </c>
      <c r="K725" s="37"/>
      <c r="L725" s="34">
        <f>SUM(N725,O725,P725,Q725,R725,M725)</f>
        <v>0</v>
      </c>
      <c r="M725" s="34">
        <f>AJ725</f>
        <v>0</v>
      </c>
      <c r="N725" s="34">
        <f>SUM(AI725)</f>
        <v>0</v>
      </c>
      <c r="O725" s="34">
        <f>0</f>
        <v>0</v>
      </c>
      <c r="P725" s="34">
        <v>0</v>
      </c>
      <c r="Q725" s="34">
        <v>0</v>
      </c>
      <c r="R725" s="34">
        <f>AH725</f>
        <v>0</v>
      </c>
      <c r="S725" s="122"/>
      <c r="T725" s="41">
        <f>SUM(U725,AA725)</f>
        <v>495</v>
      </c>
      <c r="U725" s="41">
        <f>IF(SUM(V725:Y725)&gt;=250, 250,SUM(V725:Y725))</f>
        <v>120</v>
      </c>
      <c r="V725" s="41">
        <v>0</v>
      </c>
      <c r="W725" s="41">
        <v>0</v>
      </c>
      <c r="X725" s="41">
        <f>SUM(AL725,AN725,BO725,BS725)</f>
        <v>0</v>
      </c>
      <c r="Y725" s="41">
        <f>SUM(AO725:BN725)</f>
        <v>120</v>
      </c>
      <c r="Z725" s="41">
        <f>COUNTIF(AO725:BN725, "&gt;0")</f>
        <v>2</v>
      </c>
      <c r="AA725" s="41">
        <f>SUM(AB725:AF725)</f>
        <v>375</v>
      </c>
      <c r="AB725" s="41">
        <f>BP725+BQ725</f>
        <v>150</v>
      </c>
      <c r="AC725" s="41">
        <v>0</v>
      </c>
      <c r="AD725" s="41">
        <v>0</v>
      </c>
      <c r="AE725" s="41">
        <f>SUM(BR725)</f>
        <v>225</v>
      </c>
      <c r="AF725" s="41">
        <f>SUM(AM725)</f>
        <v>0</v>
      </c>
      <c r="AG725" s="122"/>
      <c r="AH725" s="36">
        <v>0</v>
      </c>
      <c r="AI725" s="126">
        <v>0</v>
      </c>
      <c r="AJ725" s="36">
        <v>0</v>
      </c>
      <c r="AK725" s="37"/>
      <c r="AL725" s="1">
        <v>0</v>
      </c>
      <c r="AM725" s="1">
        <v>0</v>
      </c>
      <c r="AN725" s="1">
        <v>0</v>
      </c>
      <c r="AO725" s="1">
        <v>0</v>
      </c>
      <c r="AP725" s="1">
        <v>60</v>
      </c>
      <c r="AQ725" s="114">
        <v>0</v>
      </c>
      <c r="AR725" s="1">
        <v>0</v>
      </c>
      <c r="AS725" s="114">
        <v>0</v>
      </c>
      <c r="AT725" s="114">
        <v>0</v>
      </c>
      <c r="AU725" s="114">
        <v>0</v>
      </c>
      <c r="AV725" s="114">
        <v>0</v>
      </c>
      <c r="AW725" s="114">
        <v>0</v>
      </c>
      <c r="AX725" s="114">
        <v>0</v>
      </c>
      <c r="AY725" s="114">
        <v>60</v>
      </c>
      <c r="AZ725" s="114">
        <v>0</v>
      </c>
      <c r="BA725" s="114">
        <v>0</v>
      </c>
      <c r="BB725" s="114">
        <v>0</v>
      </c>
      <c r="BC725" s="114">
        <v>0</v>
      </c>
      <c r="BD725" s="115">
        <v>0</v>
      </c>
      <c r="BE725" s="114">
        <v>0</v>
      </c>
      <c r="BF725" s="114">
        <v>0</v>
      </c>
      <c r="BG725" s="114">
        <v>0</v>
      </c>
      <c r="BH725" s="114">
        <v>0</v>
      </c>
      <c r="BI725" s="114">
        <v>0</v>
      </c>
      <c r="BJ725" s="114">
        <v>0</v>
      </c>
      <c r="BK725" s="114">
        <v>0</v>
      </c>
      <c r="BL725" s="114">
        <v>0</v>
      </c>
      <c r="BM725" s="114">
        <v>0</v>
      </c>
      <c r="BN725" s="114">
        <v>0</v>
      </c>
      <c r="BO725" s="114">
        <v>0</v>
      </c>
      <c r="BP725" s="114">
        <v>150</v>
      </c>
      <c r="BQ725" s="114">
        <v>0</v>
      </c>
      <c r="BR725" s="114">
        <v>225</v>
      </c>
      <c r="BS725" s="114">
        <v>0</v>
      </c>
    </row>
    <row r="726" spans="1:71" s="1" customFormat="1" ht="15" x14ac:dyDescent="0.25">
      <c r="A726" s="1" t="str">
        <f>CONCATENATE(G726,"-",F726,"-",H726)</f>
        <v>999933916-Red-Dragon</v>
      </c>
      <c r="B726" s="1" t="str">
        <f>CONCATENATE(G726,"-",H726)</f>
        <v>999933916-Dragon</v>
      </c>
      <c r="C726" s="36" t="s">
        <v>776</v>
      </c>
      <c r="D726" s="36" t="s">
        <v>3639</v>
      </c>
      <c r="E726" s="36" t="s">
        <v>17</v>
      </c>
      <c r="F726" s="36" t="s">
        <v>136</v>
      </c>
      <c r="G726" s="36">
        <v>999933916</v>
      </c>
      <c r="H726" s="36" t="s">
        <v>481</v>
      </c>
      <c r="I726" s="34">
        <f>((L726)-J726)+T726</f>
        <v>324</v>
      </c>
      <c r="J726" s="34"/>
      <c r="K726" s="37"/>
      <c r="L726" s="34">
        <f>SUM(N726,O726,P726,Q726,R726,M726)</f>
        <v>0</v>
      </c>
      <c r="M726" s="34">
        <f>AJ726</f>
        <v>0</v>
      </c>
      <c r="N726" s="34">
        <f>SUM(AI726)</f>
        <v>0</v>
      </c>
      <c r="O726" s="34">
        <f>0</f>
        <v>0</v>
      </c>
      <c r="P726" s="34">
        <v>0</v>
      </c>
      <c r="Q726" s="34">
        <v>0</v>
      </c>
      <c r="R726" s="34">
        <f>AH726</f>
        <v>0</v>
      </c>
      <c r="S726" s="122"/>
      <c r="T726" s="41">
        <f>SUM(U726,AA726)</f>
        <v>324</v>
      </c>
      <c r="U726" s="41">
        <f>IF(SUM(V726:Y726)&gt;=250, 250,SUM(V726:Y726))</f>
        <v>24</v>
      </c>
      <c r="V726" s="41">
        <v>0</v>
      </c>
      <c r="W726" s="41">
        <v>0</v>
      </c>
      <c r="X726" s="41">
        <f>SUM(AL726,AN726,BO726,BS726)</f>
        <v>0</v>
      </c>
      <c r="Y726" s="41">
        <f>SUM(AO726:BN726)</f>
        <v>24</v>
      </c>
      <c r="Z726" s="41">
        <f>COUNTIF(AO726:BN726, "&gt;0")</f>
        <v>1</v>
      </c>
      <c r="AA726" s="41">
        <f>SUM(AB726:AF726)</f>
        <v>300</v>
      </c>
      <c r="AB726" s="41">
        <f>BP726+BQ726</f>
        <v>0</v>
      </c>
      <c r="AC726" s="41">
        <v>0</v>
      </c>
      <c r="AD726" s="41">
        <v>0</v>
      </c>
      <c r="AE726" s="41">
        <f>SUM(BR726)</f>
        <v>300</v>
      </c>
      <c r="AF726" s="41">
        <f>SUM(AM726)</f>
        <v>0</v>
      </c>
      <c r="AG726" s="122"/>
      <c r="AH726" s="36">
        <v>0</v>
      </c>
      <c r="AI726" s="36">
        <v>0</v>
      </c>
      <c r="AJ726" s="36">
        <v>0</v>
      </c>
      <c r="AK726" s="121"/>
      <c r="AL726" s="36">
        <v>0</v>
      </c>
      <c r="AM726" s="36">
        <v>0</v>
      </c>
      <c r="AN726" s="36">
        <v>0</v>
      </c>
      <c r="AO726" s="36">
        <v>0</v>
      </c>
      <c r="AP726" s="36">
        <v>24</v>
      </c>
      <c r="AQ726" s="36">
        <v>0</v>
      </c>
      <c r="AR726" s="36">
        <v>0</v>
      </c>
      <c r="AS726" s="36">
        <v>0</v>
      </c>
      <c r="AT726" s="36">
        <v>0</v>
      </c>
      <c r="AU726" s="36">
        <v>0</v>
      </c>
      <c r="AV726" s="36">
        <v>0</v>
      </c>
      <c r="AW726" s="36">
        <v>0</v>
      </c>
      <c r="AX726" s="36">
        <v>0</v>
      </c>
      <c r="AY726" s="36">
        <v>0</v>
      </c>
      <c r="AZ726" s="36">
        <v>0</v>
      </c>
      <c r="BA726" s="36">
        <v>0</v>
      </c>
      <c r="BB726" s="36">
        <v>0</v>
      </c>
      <c r="BC726" s="36">
        <v>0</v>
      </c>
      <c r="BD726" s="188">
        <v>0</v>
      </c>
      <c r="BE726" s="36">
        <v>0</v>
      </c>
      <c r="BF726" s="36">
        <v>0</v>
      </c>
      <c r="BG726" s="36">
        <v>0</v>
      </c>
      <c r="BH726" s="36">
        <v>0</v>
      </c>
      <c r="BI726" s="36">
        <v>0</v>
      </c>
      <c r="BJ726" s="36">
        <v>0</v>
      </c>
      <c r="BK726" s="36">
        <v>0</v>
      </c>
      <c r="BL726" s="36">
        <v>0</v>
      </c>
      <c r="BM726" s="36">
        <v>0</v>
      </c>
      <c r="BN726" s="36">
        <v>0</v>
      </c>
      <c r="BO726" s="36">
        <v>0</v>
      </c>
      <c r="BP726" s="36">
        <v>0</v>
      </c>
      <c r="BQ726" s="36">
        <v>0</v>
      </c>
      <c r="BR726" s="114">
        <v>300</v>
      </c>
      <c r="BS726" s="114">
        <v>0</v>
      </c>
    </row>
    <row r="727" spans="1:71" s="1" customFormat="1" ht="15" x14ac:dyDescent="0.25">
      <c r="A727" s="1" t="str">
        <f>CONCATENATE(G727,"-",F727,"-",H727)</f>
        <v>999929846-Red-Dragon</v>
      </c>
      <c r="B727" s="1" t="str">
        <f>CONCATENATE(G727,"-",H727)</f>
        <v>999929846-Dragon</v>
      </c>
      <c r="C727" s="36" t="s">
        <v>2461</v>
      </c>
      <c r="D727" s="36" t="s">
        <v>3118</v>
      </c>
      <c r="E727" s="36" t="s">
        <v>17</v>
      </c>
      <c r="F727" s="42" t="s">
        <v>136</v>
      </c>
      <c r="G727" s="36">
        <v>999929846</v>
      </c>
      <c r="H727" s="36" t="s">
        <v>481</v>
      </c>
      <c r="I727" s="34">
        <f>((L727)-J727)+T727</f>
        <v>60</v>
      </c>
      <c r="J727" s="36"/>
      <c r="K727" s="35"/>
      <c r="L727" s="34">
        <f>SUM(N727,O727,P727,Q727,R727,M727)</f>
        <v>0</v>
      </c>
      <c r="M727" s="34">
        <f>AJ727</f>
        <v>0</v>
      </c>
      <c r="N727" s="34">
        <f>SUM(AI727)</f>
        <v>0</v>
      </c>
      <c r="O727" s="34">
        <f>0</f>
        <v>0</v>
      </c>
      <c r="P727" s="34">
        <v>0</v>
      </c>
      <c r="Q727" s="34">
        <v>0</v>
      </c>
      <c r="R727" s="34">
        <f>AH727</f>
        <v>0</v>
      </c>
      <c r="S727" s="122"/>
      <c r="T727" s="41">
        <f>SUM(U727,AA727)</f>
        <v>60</v>
      </c>
      <c r="U727" s="41">
        <f>IF(SUM(V727:Y727)&gt;=250, 250,SUM(V727:Y727))</f>
        <v>60</v>
      </c>
      <c r="V727" s="41">
        <v>0</v>
      </c>
      <c r="W727" s="41">
        <v>0</v>
      </c>
      <c r="X727" s="41">
        <f>SUM(AL727,AN727,BO727,BS727)</f>
        <v>0</v>
      </c>
      <c r="Y727" s="41">
        <f>SUM(AO727:BN727)</f>
        <v>60</v>
      </c>
      <c r="Z727" s="41">
        <f>COUNTIF(AO727:BN727, "&gt;0")</f>
        <v>1</v>
      </c>
      <c r="AA727" s="41">
        <f>SUM(AB727:AF727)</f>
        <v>0</v>
      </c>
      <c r="AB727" s="41">
        <f>BP727+BQ727</f>
        <v>0</v>
      </c>
      <c r="AC727" s="41">
        <v>0</v>
      </c>
      <c r="AD727" s="41">
        <v>0</v>
      </c>
      <c r="AE727" s="41">
        <f>SUM(BR727)</f>
        <v>0</v>
      </c>
      <c r="AF727" s="41">
        <f>SUM(AM727)</f>
        <v>0</v>
      </c>
      <c r="AG727" s="122"/>
      <c r="AH727" s="36">
        <v>0</v>
      </c>
      <c r="AI727" s="126">
        <v>0</v>
      </c>
      <c r="AJ727" s="36">
        <v>0</v>
      </c>
      <c r="AK727" s="121"/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14">
        <v>0</v>
      </c>
      <c r="AR727" s="1">
        <v>0</v>
      </c>
      <c r="AS727" s="114">
        <v>0</v>
      </c>
      <c r="AT727" s="114">
        <v>0</v>
      </c>
      <c r="AU727" s="114">
        <v>0</v>
      </c>
      <c r="AV727" s="114">
        <v>0</v>
      </c>
      <c r="AW727" s="114">
        <v>0</v>
      </c>
      <c r="AX727" s="114">
        <v>0</v>
      </c>
      <c r="AY727" s="114">
        <v>0</v>
      </c>
      <c r="AZ727" s="114">
        <v>0</v>
      </c>
      <c r="BA727" s="114">
        <v>0</v>
      </c>
      <c r="BB727" s="114">
        <v>0</v>
      </c>
      <c r="BC727" s="114">
        <v>0</v>
      </c>
      <c r="BD727" s="115">
        <v>0</v>
      </c>
      <c r="BE727" s="114">
        <v>0</v>
      </c>
      <c r="BF727" s="114">
        <v>0</v>
      </c>
      <c r="BG727" s="114">
        <v>0</v>
      </c>
      <c r="BH727" s="114">
        <v>0</v>
      </c>
      <c r="BI727" s="114">
        <v>60</v>
      </c>
      <c r="BJ727" s="114">
        <v>0</v>
      </c>
      <c r="BK727" s="114">
        <v>0</v>
      </c>
      <c r="BL727" s="114">
        <v>0</v>
      </c>
      <c r="BM727" s="114">
        <v>0</v>
      </c>
      <c r="BN727" s="114">
        <v>0</v>
      </c>
      <c r="BO727" s="114">
        <v>0</v>
      </c>
      <c r="BP727" s="114">
        <v>0</v>
      </c>
      <c r="BQ727" s="114">
        <v>0</v>
      </c>
      <c r="BR727" s="114">
        <v>0</v>
      </c>
      <c r="BS727" s="114">
        <v>0</v>
      </c>
    </row>
    <row r="728" spans="1:71" s="1" customFormat="1" ht="15" x14ac:dyDescent="0.25">
      <c r="A728" s="1" t="str">
        <f>CONCATENATE(G728,"-",F728,"-",H728)</f>
        <v>999934584-Blue-Dragon</v>
      </c>
      <c r="B728" s="1" t="str">
        <f>CONCATENATE(G728,"-",H728)</f>
        <v>999934584-Dragon</v>
      </c>
      <c r="C728" s="36" t="s">
        <v>549</v>
      </c>
      <c r="D728" s="36" t="s">
        <v>50</v>
      </c>
      <c r="E728" s="36" t="s">
        <v>17</v>
      </c>
      <c r="F728" s="36" t="s">
        <v>148</v>
      </c>
      <c r="G728" s="128">
        <v>999934584</v>
      </c>
      <c r="H728" s="36" t="s">
        <v>481</v>
      </c>
      <c r="I728" s="34">
        <f>((L728)-J728)+T728</f>
        <v>345</v>
      </c>
      <c r="J728" s="34">
        <f>L728/2</f>
        <v>0</v>
      </c>
      <c r="K728" s="37"/>
      <c r="L728" s="34">
        <f>SUM(N728,O728,P728,Q728,R728,M728)</f>
        <v>0</v>
      </c>
      <c r="M728" s="34">
        <f>AJ728</f>
        <v>0</v>
      </c>
      <c r="N728" s="34">
        <f>SUM(AI728)</f>
        <v>0</v>
      </c>
      <c r="O728" s="34">
        <f>0</f>
        <v>0</v>
      </c>
      <c r="P728" s="34">
        <v>0</v>
      </c>
      <c r="Q728" s="34">
        <v>0</v>
      </c>
      <c r="R728" s="34">
        <f>AH728</f>
        <v>0</v>
      </c>
      <c r="S728" s="122"/>
      <c r="T728" s="41">
        <f>SUM(U728,AA728)</f>
        <v>345</v>
      </c>
      <c r="U728" s="41">
        <f>IF(SUM(V728:Y728)&gt;=250, 250,SUM(V728:Y728))</f>
        <v>45</v>
      </c>
      <c r="V728" s="41">
        <v>0</v>
      </c>
      <c r="W728" s="41">
        <v>0</v>
      </c>
      <c r="X728" s="41">
        <f>SUM(AL728,AN728,BO728,BS728)</f>
        <v>0</v>
      </c>
      <c r="Y728" s="41">
        <f>SUM(AO728:BN728)</f>
        <v>45</v>
      </c>
      <c r="Z728" s="41">
        <f>COUNTIF(AO728:BN728, "&gt;0")</f>
        <v>1</v>
      </c>
      <c r="AA728" s="41">
        <f>SUM(AB728:AF728)</f>
        <v>300</v>
      </c>
      <c r="AB728" s="41">
        <f>BP728+BQ728</f>
        <v>0</v>
      </c>
      <c r="AC728" s="41">
        <v>0</v>
      </c>
      <c r="AD728" s="41">
        <v>0</v>
      </c>
      <c r="AE728" s="41">
        <f>SUM(BR728)</f>
        <v>300</v>
      </c>
      <c r="AF728" s="41">
        <f>SUM(AM728)</f>
        <v>0</v>
      </c>
      <c r="AG728" s="122"/>
      <c r="AH728" s="36">
        <v>0</v>
      </c>
      <c r="AI728" s="126">
        <v>0</v>
      </c>
      <c r="AJ728" s="36">
        <v>0</v>
      </c>
      <c r="AK728" s="37"/>
      <c r="AL728" s="1">
        <v>0</v>
      </c>
      <c r="AM728" s="1">
        <v>0</v>
      </c>
      <c r="AN728" s="1">
        <v>0</v>
      </c>
      <c r="AO728" s="1">
        <v>0</v>
      </c>
      <c r="AP728" s="1">
        <v>45</v>
      </c>
      <c r="AQ728" s="114">
        <v>0</v>
      </c>
      <c r="AR728" s="1">
        <v>0</v>
      </c>
      <c r="AS728" s="114">
        <v>0</v>
      </c>
      <c r="AT728" s="114">
        <v>0</v>
      </c>
      <c r="AU728" s="114">
        <v>0</v>
      </c>
      <c r="AV728" s="114">
        <v>0</v>
      </c>
      <c r="AW728" s="114">
        <v>0</v>
      </c>
      <c r="AX728" s="114">
        <v>0</v>
      </c>
      <c r="AY728" s="114">
        <v>0</v>
      </c>
      <c r="AZ728" s="114">
        <v>0</v>
      </c>
      <c r="BA728" s="114">
        <v>0</v>
      </c>
      <c r="BB728" s="114">
        <v>0</v>
      </c>
      <c r="BC728" s="114">
        <v>0</v>
      </c>
      <c r="BD728" s="115">
        <v>0</v>
      </c>
      <c r="BE728" s="114">
        <v>0</v>
      </c>
      <c r="BF728" s="114">
        <v>0</v>
      </c>
      <c r="BG728" s="114">
        <v>0</v>
      </c>
      <c r="BH728" s="114">
        <v>0</v>
      </c>
      <c r="BI728" s="114">
        <v>0</v>
      </c>
      <c r="BJ728" s="114">
        <v>0</v>
      </c>
      <c r="BK728" s="114">
        <v>0</v>
      </c>
      <c r="BL728" s="114">
        <v>0</v>
      </c>
      <c r="BM728" s="114">
        <v>0</v>
      </c>
      <c r="BN728" s="114">
        <v>0</v>
      </c>
      <c r="BO728" s="114">
        <v>0</v>
      </c>
      <c r="BP728" s="114">
        <v>0</v>
      </c>
      <c r="BQ728" s="114">
        <v>0</v>
      </c>
      <c r="BR728" s="114">
        <v>300</v>
      </c>
      <c r="BS728" s="114">
        <v>0</v>
      </c>
    </row>
    <row r="729" spans="1:71" s="1" customFormat="1" ht="15" x14ac:dyDescent="0.25">
      <c r="A729" s="1" t="str">
        <f>CONCATENATE(G729,"-",F729,"-",H729)</f>
        <v>999929378-Green-Dragon</v>
      </c>
      <c r="B729" s="1" t="str">
        <f>CONCATENATE(G729,"-",H729)</f>
        <v>999929378-Dragon</v>
      </c>
      <c r="C729" s="36" t="s">
        <v>764</v>
      </c>
      <c r="D729" s="36" t="s">
        <v>763</v>
      </c>
      <c r="E729" s="36" t="s">
        <v>17</v>
      </c>
      <c r="F729" s="41" t="s">
        <v>19</v>
      </c>
      <c r="G729" s="128">
        <v>999929378</v>
      </c>
      <c r="H729" s="36" t="s">
        <v>481</v>
      </c>
      <c r="I729" s="34">
        <f>((L729)-J729)+T729</f>
        <v>855</v>
      </c>
      <c r="J729" s="34">
        <f>L729/2</f>
        <v>0</v>
      </c>
      <c r="K729" s="37"/>
      <c r="L729" s="34">
        <f>SUM(N729,O729,P729,Q729,R729,M729)</f>
        <v>0</v>
      </c>
      <c r="M729" s="34">
        <f>AJ729</f>
        <v>0</v>
      </c>
      <c r="N729" s="34">
        <f>SUM(AI729)</f>
        <v>0</v>
      </c>
      <c r="O729" s="34">
        <f>0</f>
        <v>0</v>
      </c>
      <c r="P729" s="34">
        <v>0</v>
      </c>
      <c r="Q729" s="34">
        <v>0</v>
      </c>
      <c r="R729" s="34">
        <f>AH729</f>
        <v>0</v>
      </c>
      <c r="S729" s="122"/>
      <c r="T729" s="41">
        <f>SUM(U729,AA729)</f>
        <v>855</v>
      </c>
      <c r="U729" s="41">
        <f>IF(SUM(V729:Y729)&gt;=250, 250,SUM(V729:Y729))</f>
        <v>105</v>
      </c>
      <c r="V729" s="41">
        <v>0</v>
      </c>
      <c r="W729" s="41">
        <v>0</v>
      </c>
      <c r="X729" s="41">
        <f>SUM(AL729,AN729,BO729,BS729)</f>
        <v>0</v>
      </c>
      <c r="Y729" s="41">
        <f>SUM(AO729:BN729)</f>
        <v>105</v>
      </c>
      <c r="Z729" s="41">
        <f>COUNTIF(AO729:BN729, "&gt;0")</f>
        <v>2</v>
      </c>
      <c r="AA729" s="41">
        <f>SUM(AB729:AF729)</f>
        <v>750</v>
      </c>
      <c r="AB729" s="41">
        <f>BP729+BQ729</f>
        <v>150</v>
      </c>
      <c r="AC729" s="41">
        <v>0</v>
      </c>
      <c r="AD729" s="41">
        <v>0</v>
      </c>
      <c r="AE729" s="41">
        <f>SUM(BR729)</f>
        <v>600</v>
      </c>
      <c r="AF729" s="41">
        <f>SUM(AM729)</f>
        <v>0</v>
      </c>
      <c r="AG729" s="122"/>
      <c r="AH729" s="36">
        <v>0</v>
      </c>
      <c r="AI729" s="36">
        <v>0</v>
      </c>
      <c r="AJ729" s="36">
        <v>0</v>
      </c>
      <c r="AK729" s="121"/>
      <c r="AL729" s="1">
        <v>0</v>
      </c>
      <c r="AM729" s="1">
        <v>0</v>
      </c>
      <c r="AN729" s="1">
        <v>0</v>
      </c>
      <c r="AO729" s="1">
        <v>60</v>
      </c>
      <c r="AP729" s="1">
        <v>0</v>
      </c>
      <c r="AQ729" s="114">
        <v>0</v>
      </c>
      <c r="AR729" s="1">
        <v>0</v>
      </c>
      <c r="AS729" s="114">
        <v>0</v>
      </c>
      <c r="AT729" s="114">
        <v>0</v>
      </c>
      <c r="AU729" s="114">
        <v>0</v>
      </c>
      <c r="AV729" s="114">
        <v>45</v>
      </c>
      <c r="AW729" s="114">
        <v>0</v>
      </c>
      <c r="AX729" s="114">
        <v>0</v>
      </c>
      <c r="AY729" s="114">
        <v>0</v>
      </c>
      <c r="AZ729" s="114">
        <v>0</v>
      </c>
      <c r="BA729" s="114">
        <v>0</v>
      </c>
      <c r="BB729" s="114">
        <v>0</v>
      </c>
      <c r="BC729" s="114">
        <v>0</v>
      </c>
      <c r="BD729" s="115">
        <v>0</v>
      </c>
      <c r="BE729" s="114">
        <v>0</v>
      </c>
      <c r="BF729" s="114">
        <v>0</v>
      </c>
      <c r="BG729" s="114">
        <v>0</v>
      </c>
      <c r="BH729" s="114">
        <v>0</v>
      </c>
      <c r="BI729" s="114">
        <v>0</v>
      </c>
      <c r="BJ729" s="114">
        <v>0</v>
      </c>
      <c r="BK729" s="114">
        <v>0</v>
      </c>
      <c r="BL729" s="114">
        <v>0</v>
      </c>
      <c r="BM729" s="114">
        <v>0</v>
      </c>
      <c r="BN729" s="114">
        <v>0</v>
      </c>
      <c r="BO729" s="114">
        <v>0</v>
      </c>
      <c r="BP729" s="114">
        <v>150</v>
      </c>
      <c r="BQ729" s="114">
        <v>0</v>
      </c>
      <c r="BR729" s="114">
        <v>600</v>
      </c>
      <c r="BS729" s="114">
        <v>0</v>
      </c>
    </row>
    <row r="730" spans="1:71" s="1" customFormat="1" ht="15" x14ac:dyDescent="0.25">
      <c r="A730" s="1" t="str">
        <f>CONCATENATE(G730,"-",F730,"-",H730)</f>
        <v>999935038-Green-Dragon</v>
      </c>
      <c r="B730" s="1" t="str">
        <f>CONCATENATE(G730,"-",H730)</f>
        <v>999935038-Dragon</v>
      </c>
      <c r="C730" s="36" t="s">
        <v>3402</v>
      </c>
      <c r="D730" s="36" t="s">
        <v>490</v>
      </c>
      <c r="E730" s="36" t="s">
        <v>17</v>
      </c>
      <c r="F730" s="36" t="s">
        <v>19</v>
      </c>
      <c r="G730" s="36">
        <v>999935038</v>
      </c>
      <c r="H730" s="131" t="s">
        <v>481</v>
      </c>
      <c r="I730" s="34">
        <f>((L730)-J730)+T730</f>
        <v>622.5</v>
      </c>
      <c r="J730" s="36"/>
      <c r="K730" s="35"/>
      <c r="L730" s="34">
        <f>SUM(N730,O730,P730,Q730,R730,M730)</f>
        <v>0</v>
      </c>
      <c r="M730" s="34">
        <f>AJ730</f>
        <v>0</v>
      </c>
      <c r="N730" s="34">
        <f>SUM(AI730)</f>
        <v>0</v>
      </c>
      <c r="O730" s="34">
        <f>0</f>
        <v>0</v>
      </c>
      <c r="P730" s="34">
        <v>0</v>
      </c>
      <c r="Q730" s="34">
        <v>0</v>
      </c>
      <c r="R730" s="34">
        <f>AH730</f>
        <v>0</v>
      </c>
      <c r="S730" s="122"/>
      <c r="T730" s="41">
        <f>SUM(U730,AA730)</f>
        <v>622.5</v>
      </c>
      <c r="U730" s="41">
        <f>IF(SUM(V730:Y730)&gt;=250, 250,SUM(V730:Y730))</f>
        <v>60</v>
      </c>
      <c r="V730" s="41">
        <v>0</v>
      </c>
      <c r="W730" s="41">
        <v>0</v>
      </c>
      <c r="X730" s="41">
        <f>SUM(AL730,AN730,BO730,BS730)</f>
        <v>0</v>
      </c>
      <c r="Y730" s="41">
        <f>SUM(AO730:BN730)</f>
        <v>60</v>
      </c>
      <c r="Z730" s="41">
        <f>COUNTIF(AO730:BN730, "&gt;0")</f>
        <v>1</v>
      </c>
      <c r="AA730" s="41">
        <f>SUM(AB730:AF730)</f>
        <v>562.5</v>
      </c>
      <c r="AB730" s="41">
        <f>BP730+BQ730</f>
        <v>112.5</v>
      </c>
      <c r="AC730" s="41">
        <v>0</v>
      </c>
      <c r="AD730" s="41">
        <v>0</v>
      </c>
      <c r="AE730" s="41">
        <f>SUM(BR730)</f>
        <v>450</v>
      </c>
      <c r="AF730" s="41">
        <f>SUM(AM730)</f>
        <v>0</v>
      </c>
      <c r="AG730" s="122"/>
      <c r="AH730" s="36">
        <v>0</v>
      </c>
      <c r="AI730" s="126">
        <v>0</v>
      </c>
      <c r="AJ730" s="36">
        <v>0</v>
      </c>
      <c r="AK730" s="121"/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14">
        <v>0</v>
      </c>
      <c r="AR730" s="1">
        <v>0</v>
      </c>
      <c r="AS730" s="114">
        <v>0</v>
      </c>
      <c r="AT730" s="114">
        <v>0</v>
      </c>
      <c r="AU730" s="114">
        <v>0</v>
      </c>
      <c r="AV730" s="114">
        <v>60</v>
      </c>
      <c r="AW730" s="114">
        <v>0</v>
      </c>
      <c r="AX730" s="114">
        <v>0</v>
      </c>
      <c r="AY730" s="114">
        <v>0</v>
      </c>
      <c r="AZ730" s="114">
        <v>0</v>
      </c>
      <c r="BA730" s="114">
        <v>0</v>
      </c>
      <c r="BB730" s="114">
        <v>0</v>
      </c>
      <c r="BC730" s="114">
        <v>0</v>
      </c>
      <c r="BD730" s="115">
        <v>0</v>
      </c>
      <c r="BE730" s="114">
        <v>0</v>
      </c>
      <c r="BF730" s="114">
        <v>0</v>
      </c>
      <c r="BG730" s="114">
        <v>0</v>
      </c>
      <c r="BH730" s="114">
        <v>0</v>
      </c>
      <c r="BI730" s="114">
        <v>0</v>
      </c>
      <c r="BJ730" s="114">
        <v>0</v>
      </c>
      <c r="BK730" s="114">
        <v>0</v>
      </c>
      <c r="BL730" s="114">
        <v>0</v>
      </c>
      <c r="BM730" s="114">
        <v>0</v>
      </c>
      <c r="BN730" s="114">
        <v>0</v>
      </c>
      <c r="BO730" s="114">
        <v>0</v>
      </c>
      <c r="BP730" s="114">
        <v>112.5</v>
      </c>
      <c r="BQ730" s="114">
        <v>0</v>
      </c>
      <c r="BR730" s="114">
        <v>450</v>
      </c>
      <c r="BS730" s="114">
        <v>0</v>
      </c>
    </row>
    <row r="731" spans="1:71" s="1" customFormat="1" ht="15" x14ac:dyDescent="0.25">
      <c r="A731" s="1" t="str">
        <f>CONCATENATE(G731,"-",F731,"-",H731)</f>
        <v>999933188-Green-Dragon</v>
      </c>
      <c r="B731" s="1" t="str">
        <f>CONCATENATE(G731,"-",H731)</f>
        <v>999933188-Dragon</v>
      </c>
      <c r="C731" s="36" t="s">
        <v>3485</v>
      </c>
      <c r="D731" s="36" t="s">
        <v>3486</v>
      </c>
      <c r="E731" s="36" t="s">
        <v>17</v>
      </c>
      <c r="F731" s="36" t="s">
        <v>19</v>
      </c>
      <c r="G731" s="36">
        <v>999933188</v>
      </c>
      <c r="H731" s="36" t="s">
        <v>481</v>
      </c>
      <c r="I731" s="34">
        <f>((L731)-J731)+T731</f>
        <v>422.5</v>
      </c>
      <c r="J731" s="34">
        <f>L731/2</f>
        <v>0</v>
      </c>
      <c r="K731" s="37"/>
      <c r="L731" s="34">
        <f>SUM(N731,O731,P731,Q731,R731,M731)</f>
        <v>0</v>
      </c>
      <c r="M731" s="34">
        <f>AJ731</f>
        <v>0</v>
      </c>
      <c r="N731" s="34">
        <f>SUM(AI731)</f>
        <v>0</v>
      </c>
      <c r="O731" s="34">
        <f>0</f>
        <v>0</v>
      </c>
      <c r="P731" s="34">
        <v>0</v>
      </c>
      <c r="Q731" s="34">
        <v>0</v>
      </c>
      <c r="R731" s="34">
        <f>AH731</f>
        <v>0</v>
      </c>
      <c r="S731" s="122"/>
      <c r="T731" s="41">
        <f>SUM(U731,AA731)</f>
        <v>422.5</v>
      </c>
      <c r="U731" s="41">
        <f>IF(SUM(V731:Y731)&gt;=250, 250,SUM(V731:Y731))</f>
        <v>0</v>
      </c>
      <c r="V731" s="41">
        <v>0</v>
      </c>
      <c r="W731" s="41">
        <v>0</v>
      </c>
      <c r="X731" s="41">
        <f>SUM(AL731,AN731,BO731,BS731)</f>
        <v>0</v>
      </c>
      <c r="Y731" s="41">
        <f>SUM(AO731:BN731)</f>
        <v>0</v>
      </c>
      <c r="Z731" s="41">
        <f>COUNTIF(AO731:BN731, "&gt;0")</f>
        <v>0</v>
      </c>
      <c r="AA731" s="41">
        <f>SUM(AB731:AF731)</f>
        <v>422.5</v>
      </c>
      <c r="AB731" s="41">
        <f>BP731+BQ731</f>
        <v>84.5</v>
      </c>
      <c r="AC731" s="41">
        <v>0</v>
      </c>
      <c r="AD731" s="41">
        <v>0</v>
      </c>
      <c r="AE731" s="41">
        <f>SUM(BR731)</f>
        <v>338</v>
      </c>
      <c r="AF731" s="41">
        <f>SUM(AM731)</f>
        <v>0</v>
      </c>
      <c r="AG731" s="122"/>
      <c r="AH731" s="36">
        <v>0</v>
      </c>
      <c r="AI731" s="126">
        <v>0</v>
      </c>
      <c r="AJ731" s="36">
        <v>0</v>
      </c>
      <c r="AK731" s="121"/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14">
        <v>0</v>
      </c>
      <c r="AR731" s="1">
        <v>0</v>
      </c>
      <c r="AS731" s="114">
        <v>0</v>
      </c>
      <c r="AT731" s="114">
        <v>0</v>
      </c>
      <c r="AU731" s="114">
        <v>0</v>
      </c>
      <c r="AV731" s="114">
        <v>0</v>
      </c>
      <c r="AW731" s="114">
        <v>0</v>
      </c>
      <c r="AX731" s="114">
        <v>0</v>
      </c>
      <c r="AY731" s="114">
        <v>0</v>
      </c>
      <c r="AZ731" s="114">
        <v>0</v>
      </c>
      <c r="BA731" s="114">
        <v>0</v>
      </c>
      <c r="BB731" s="114">
        <v>0</v>
      </c>
      <c r="BC731" s="114">
        <v>0</v>
      </c>
      <c r="BD731" s="115">
        <v>0</v>
      </c>
      <c r="BE731" s="114">
        <v>0</v>
      </c>
      <c r="BF731" s="114">
        <v>0</v>
      </c>
      <c r="BG731" s="114">
        <v>0</v>
      </c>
      <c r="BH731" s="114">
        <v>0</v>
      </c>
      <c r="BI731" s="114">
        <v>0</v>
      </c>
      <c r="BJ731" s="114">
        <v>0</v>
      </c>
      <c r="BK731" s="114">
        <v>0</v>
      </c>
      <c r="BL731" s="114">
        <v>0</v>
      </c>
      <c r="BM731" s="114">
        <v>0</v>
      </c>
      <c r="BN731" s="114">
        <v>0</v>
      </c>
      <c r="BO731" s="114">
        <v>0</v>
      </c>
      <c r="BP731" s="114">
        <v>84.5</v>
      </c>
      <c r="BQ731" s="114">
        <v>0</v>
      </c>
      <c r="BR731" s="114">
        <v>338</v>
      </c>
      <c r="BS731" s="114">
        <v>0</v>
      </c>
    </row>
    <row r="732" spans="1:71" s="1" customFormat="1" ht="15" x14ac:dyDescent="0.25">
      <c r="A732" s="1" t="str">
        <f>CONCATENATE(G732,"-",F732,"-",H732)</f>
        <v>999934688-Green-Dragon</v>
      </c>
      <c r="B732" s="1" t="str">
        <f>CONCATENATE(G732,"-",H732)</f>
        <v>999934688-Dragon</v>
      </c>
      <c r="C732" s="36" t="s">
        <v>908</v>
      </c>
      <c r="D732" s="36" t="s">
        <v>2594</v>
      </c>
      <c r="E732" s="36" t="s">
        <v>17</v>
      </c>
      <c r="F732" s="41" t="s">
        <v>19</v>
      </c>
      <c r="G732" s="128">
        <v>999934688</v>
      </c>
      <c r="H732" s="36" t="s">
        <v>481</v>
      </c>
      <c r="I732" s="34">
        <f>((L732)-J732)+T732</f>
        <v>398</v>
      </c>
      <c r="J732" s="36"/>
      <c r="K732" s="35"/>
      <c r="L732" s="34">
        <f>SUM(N732,O732,P732,Q732,R732,M732)</f>
        <v>0</v>
      </c>
      <c r="M732" s="34">
        <f>AJ732</f>
        <v>0</v>
      </c>
      <c r="N732" s="34">
        <f>SUM(AI732)</f>
        <v>0</v>
      </c>
      <c r="O732" s="34">
        <f>0</f>
        <v>0</v>
      </c>
      <c r="P732" s="34">
        <v>0</v>
      </c>
      <c r="Q732" s="34">
        <v>0</v>
      </c>
      <c r="R732" s="34">
        <f>AH732</f>
        <v>0</v>
      </c>
      <c r="S732" s="122"/>
      <c r="T732" s="41">
        <f>SUM(U732,AA732)</f>
        <v>398</v>
      </c>
      <c r="U732" s="41">
        <f>IF(SUM(V732:Y732)&gt;=250, 250,SUM(V732:Y732))</f>
        <v>60</v>
      </c>
      <c r="V732" s="41">
        <v>0</v>
      </c>
      <c r="W732" s="41">
        <v>0</v>
      </c>
      <c r="X732" s="41">
        <f>SUM(AL732,AN732,BO732,BS732)</f>
        <v>0</v>
      </c>
      <c r="Y732" s="41">
        <f>SUM(AO732:BN732)</f>
        <v>60</v>
      </c>
      <c r="Z732" s="41">
        <f>COUNTIF(AO732:BN732, "&gt;0")</f>
        <v>1</v>
      </c>
      <c r="AA732" s="41">
        <f>SUM(AB732:AF732)</f>
        <v>338</v>
      </c>
      <c r="AB732" s="41">
        <f>BP732+BQ732</f>
        <v>0</v>
      </c>
      <c r="AC732" s="41">
        <v>0</v>
      </c>
      <c r="AD732" s="41">
        <v>0</v>
      </c>
      <c r="AE732" s="41">
        <f>SUM(BR732)</f>
        <v>338</v>
      </c>
      <c r="AF732" s="41">
        <f>SUM(AM732)</f>
        <v>0</v>
      </c>
      <c r="AG732" s="122"/>
      <c r="AH732" s="36">
        <v>0</v>
      </c>
      <c r="AI732" s="126">
        <v>0</v>
      </c>
      <c r="AJ732" s="36">
        <v>0</v>
      </c>
      <c r="AK732" s="121"/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14">
        <v>0</v>
      </c>
      <c r="AR732" s="1">
        <v>0</v>
      </c>
      <c r="AS732" s="114">
        <v>0</v>
      </c>
      <c r="AT732" s="114">
        <v>0</v>
      </c>
      <c r="AU732" s="114">
        <v>0</v>
      </c>
      <c r="AV732" s="114">
        <v>0</v>
      </c>
      <c r="AW732" s="114">
        <v>0</v>
      </c>
      <c r="AX732" s="114">
        <v>0</v>
      </c>
      <c r="AY732" s="114">
        <v>60</v>
      </c>
      <c r="AZ732" s="114">
        <v>0</v>
      </c>
      <c r="BA732" s="114">
        <v>0</v>
      </c>
      <c r="BB732" s="114">
        <v>0</v>
      </c>
      <c r="BC732" s="114">
        <v>0</v>
      </c>
      <c r="BD732" s="115">
        <v>0</v>
      </c>
      <c r="BE732" s="114">
        <v>0</v>
      </c>
      <c r="BF732" s="114">
        <v>0</v>
      </c>
      <c r="BG732" s="114">
        <v>0</v>
      </c>
      <c r="BH732" s="114">
        <v>0</v>
      </c>
      <c r="BI732" s="114">
        <v>0</v>
      </c>
      <c r="BJ732" s="114">
        <v>0</v>
      </c>
      <c r="BK732" s="114">
        <v>0</v>
      </c>
      <c r="BL732" s="114">
        <v>0</v>
      </c>
      <c r="BM732" s="114">
        <v>0</v>
      </c>
      <c r="BN732" s="114">
        <v>0</v>
      </c>
      <c r="BO732" s="114">
        <v>0</v>
      </c>
      <c r="BP732" s="114">
        <v>0</v>
      </c>
      <c r="BQ732" s="114">
        <v>0</v>
      </c>
      <c r="BR732" s="114">
        <v>338</v>
      </c>
      <c r="BS732" s="114">
        <v>0</v>
      </c>
    </row>
    <row r="733" spans="1:71" s="1" customFormat="1" ht="15" x14ac:dyDescent="0.25">
      <c r="A733" s="1" t="str">
        <f>CONCATENATE(G733,"-",F733,"-",H733)</f>
        <v>999933488-Green-Dragon</v>
      </c>
      <c r="B733" s="1" t="str">
        <f>CONCATENATE(G733,"-",H733)</f>
        <v>999933488-Dragon</v>
      </c>
      <c r="C733" s="36" t="s">
        <v>2475</v>
      </c>
      <c r="D733" s="36" t="s">
        <v>714</v>
      </c>
      <c r="E733" s="36" t="s">
        <v>17</v>
      </c>
      <c r="F733" s="41" t="s">
        <v>19</v>
      </c>
      <c r="G733" s="128">
        <v>999933488</v>
      </c>
      <c r="H733" s="36" t="s">
        <v>481</v>
      </c>
      <c r="I733" s="34">
        <f>((L733)-J733)+T733</f>
        <v>60</v>
      </c>
      <c r="J733" s="36"/>
      <c r="K733" s="35"/>
      <c r="L733" s="34">
        <f>SUM(N733,O733,P733,Q733,R733,M733)</f>
        <v>0</v>
      </c>
      <c r="M733" s="34">
        <f>AJ733</f>
        <v>0</v>
      </c>
      <c r="N733" s="34">
        <f>SUM(AI733)</f>
        <v>0</v>
      </c>
      <c r="O733" s="34">
        <f>0</f>
        <v>0</v>
      </c>
      <c r="P733" s="34">
        <v>0</v>
      </c>
      <c r="Q733" s="34">
        <v>0</v>
      </c>
      <c r="R733" s="34">
        <f>AH733</f>
        <v>0</v>
      </c>
      <c r="S733" s="122"/>
      <c r="T733" s="41">
        <f>SUM(U733,AA733)</f>
        <v>60</v>
      </c>
      <c r="U733" s="41">
        <f>IF(SUM(V733:Y733)&gt;=250, 250,SUM(V733:Y733))</f>
        <v>60</v>
      </c>
      <c r="V733" s="41">
        <v>0</v>
      </c>
      <c r="W733" s="41">
        <v>0</v>
      </c>
      <c r="X733" s="41">
        <f>SUM(AL733,AN733,BO733,BS733)</f>
        <v>0</v>
      </c>
      <c r="Y733" s="41">
        <f>SUM(AO733:BN733)</f>
        <v>60</v>
      </c>
      <c r="Z733" s="41">
        <f>COUNTIF(AO733:BN733, "&gt;0")</f>
        <v>1</v>
      </c>
      <c r="AA733" s="41">
        <f>SUM(AB733:AF733)</f>
        <v>0</v>
      </c>
      <c r="AB733" s="41">
        <f>BP733+BQ733</f>
        <v>0</v>
      </c>
      <c r="AC733" s="41">
        <v>0</v>
      </c>
      <c r="AD733" s="41">
        <v>0</v>
      </c>
      <c r="AE733" s="41">
        <f>SUM(BR733)</f>
        <v>0</v>
      </c>
      <c r="AF733" s="41">
        <f>SUM(AM733)</f>
        <v>0</v>
      </c>
      <c r="AG733" s="122"/>
      <c r="AH733" s="36">
        <v>0</v>
      </c>
      <c r="AI733" s="126">
        <v>0</v>
      </c>
      <c r="AJ733" s="36">
        <v>0</v>
      </c>
      <c r="AK733" s="121"/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14">
        <v>0</v>
      </c>
      <c r="AR733" s="1">
        <v>0</v>
      </c>
      <c r="AS733" s="114">
        <v>0</v>
      </c>
      <c r="AT733" s="114">
        <v>0</v>
      </c>
      <c r="AU733" s="114">
        <v>0</v>
      </c>
      <c r="AV733" s="114">
        <v>0</v>
      </c>
      <c r="AW733" s="114">
        <v>60</v>
      </c>
      <c r="AX733" s="114">
        <v>0</v>
      </c>
      <c r="AY733" s="114">
        <v>0</v>
      </c>
      <c r="AZ733" s="114">
        <v>0</v>
      </c>
      <c r="BA733" s="114">
        <v>0</v>
      </c>
      <c r="BB733" s="114">
        <v>0</v>
      </c>
      <c r="BC733" s="114">
        <v>0</v>
      </c>
      <c r="BD733" s="115">
        <v>0</v>
      </c>
      <c r="BE733" s="114">
        <v>0</v>
      </c>
      <c r="BF733" s="114">
        <v>0</v>
      </c>
      <c r="BG733" s="114">
        <v>0</v>
      </c>
      <c r="BH733" s="114">
        <v>0</v>
      </c>
      <c r="BI733" s="114">
        <v>0</v>
      </c>
      <c r="BJ733" s="114">
        <v>0</v>
      </c>
      <c r="BK733" s="114">
        <v>0</v>
      </c>
      <c r="BL733" s="114">
        <v>0</v>
      </c>
      <c r="BM733" s="114">
        <v>0</v>
      </c>
      <c r="BN733" s="114">
        <v>0</v>
      </c>
      <c r="BO733" s="114">
        <v>0</v>
      </c>
      <c r="BP733" s="114">
        <v>0</v>
      </c>
      <c r="BQ733" s="114">
        <v>0</v>
      </c>
      <c r="BR733" s="114">
        <v>0</v>
      </c>
      <c r="BS733" s="114">
        <v>0</v>
      </c>
    </row>
    <row r="734" spans="1:71" s="1" customFormat="1" ht="15" x14ac:dyDescent="0.25">
      <c r="A734" s="1" t="str">
        <f>CONCATENATE(G734,"-",F734,"-",H734)</f>
        <v>999934944-Green-Dragon</v>
      </c>
      <c r="B734" s="1" t="str">
        <f>CONCATENATE(G734,"-",H734)</f>
        <v>999934944-Dragon</v>
      </c>
      <c r="C734" s="36" t="s">
        <v>44</v>
      </c>
      <c r="D734" s="36" t="s">
        <v>582</v>
      </c>
      <c r="E734" s="36" t="s">
        <v>17</v>
      </c>
      <c r="F734" s="41" t="s">
        <v>19</v>
      </c>
      <c r="G734" s="128">
        <v>999934944</v>
      </c>
      <c r="H734" s="36" t="s">
        <v>481</v>
      </c>
      <c r="I734" s="34">
        <f>((L734)-J734)+T734</f>
        <v>60</v>
      </c>
      <c r="J734" s="36"/>
      <c r="K734" s="35"/>
      <c r="L734" s="34">
        <f>SUM(N734,O734,P734,Q734,R734,M734)</f>
        <v>0</v>
      </c>
      <c r="M734" s="34">
        <f>AJ734</f>
        <v>0</v>
      </c>
      <c r="N734" s="34">
        <f>SUM(AI734)</f>
        <v>0</v>
      </c>
      <c r="O734" s="34">
        <f>0</f>
        <v>0</v>
      </c>
      <c r="P734" s="34">
        <v>0</v>
      </c>
      <c r="Q734" s="34">
        <v>0</v>
      </c>
      <c r="R734" s="34">
        <f>AH734</f>
        <v>0</v>
      </c>
      <c r="S734" s="122"/>
      <c r="T734" s="41">
        <f>SUM(U734,AA734)</f>
        <v>60</v>
      </c>
      <c r="U734" s="41">
        <f>IF(SUM(V734:Y734)&gt;=250, 250,SUM(V734:Y734))</f>
        <v>60</v>
      </c>
      <c r="V734" s="41">
        <v>0</v>
      </c>
      <c r="W734" s="41">
        <v>0</v>
      </c>
      <c r="X734" s="41">
        <f>SUM(AL734,AN734,BO734,BS734)</f>
        <v>0</v>
      </c>
      <c r="Y734" s="41">
        <f>SUM(AO734:BN734)</f>
        <v>60</v>
      </c>
      <c r="Z734" s="41">
        <f>COUNTIF(AO734:BN734, "&gt;0")</f>
        <v>1</v>
      </c>
      <c r="AA734" s="41">
        <f>SUM(AB734:AF734)</f>
        <v>0</v>
      </c>
      <c r="AB734" s="41">
        <f>BP734+BQ734</f>
        <v>0</v>
      </c>
      <c r="AC734" s="41">
        <v>0</v>
      </c>
      <c r="AD734" s="41">
        <v>0</v>
      </c>
      <c r="AE734" s="41">
        <f>SUM(BR734)</f>
        <v>0</v>
      </c>
      <c r="AF734" s="41">
        <f>SUM(AM734)</f>
        <v>0</v>
      </c>
      <c r="AG734" s="122"/>
      <c r="AH734" s="36">
        <v>0</v>
      </c>
      <c r="AI734" s="126">
        <v>0</v>
      </c>
      <c r="AJ734" s="36">
        <v>0</v>
      </c>
      <c r="AK734" s="121"/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14">
        <v>0</v>
      </c>
      <c r="AR734" s="1">
        <v>0</v>
      </c>
      <c r="AS734" s="114">
        <v>60</v>
      </c>
      <c r="AT734" s="114">
        <v>0</v>
      </c>
      <c r="AU734" s="114">
        <v>0</v>
      </c>
      <c r="AV734" s="114">
        <v>0</v>
      </c>
      <c r="AW734" s="114">
        <v>0</v>
      </c>
      <c r="AX734" s="114">
        <v>0</v>
      </c>
      <c r="AY734" s="114">
        <v>0</v>
      </c>
      <c r="AZ734" s="114">
        <v>0</v>
      </c>
      <c r="BA734" s="114">
        <v>0</v>
      </c>
      <c r="BB734" s="114">
        <v>0</v>
      </c>
      <c r="BC734" s="114">
        <v>0</v>
      </c>
      <c r="BD734" s="115">
        <v>0</v>
      </c>
      <c r="BE734" s="114">
        <v>0</v>
      </c>
      <c r="BF734" s="114">
        <v>0</v>
      </c>
      <c r="BG734" s="114">
        <v>0</v>
      </c>
      <c r="BH734" s="114">
        <v>0</v>
      </c>
      <c r="BI734" s="114">
        <v>0</v>
      </c>
      <c r="BJ734" s="114">
        <v>0</v>
      </c>
      <c r="BK734" s="114">
        <v>0</v>
      </c>
      <c r="BL734" s="114">
        <v>0</v>
      </c>
      <c r="BM734" s="114">
        <v>0</v>
      </c>
      <c r="BN734" s="114">
        <v>0</v>
      </c>
      <c r="BO734" s="114">
        <v>0</v>
      </c>
      <c r="BP734" s="114">
        <v>0</v>
      </c>
      <c r="BQ734" s="114">
        <v>0</v>
      </c>
      <c r="BR734" s="114">
        <v>0</v>
      </c>
      <c r="BS734" s="114">
        <v>0</v>
      </c>
    </row>
    <row r="735" spans="1:71" s="1" customFormat="1" ht="15" x14ac:dyDescent="0.25">
      <c r="A735" s="1" t="str">
        <f>CONCATENATE(G735,"-",F735,"-",H735)</f>
        <v>999934109-Green-Dragon</v>
      </c>
      <c r="B735" s="1" t="str">
        <f>CONCATENATE(G735,"-",H735)</f>
        <v>999934109-Dragon</v>
      </c>
      <c r="C735" s="36" t="s">
        <v>2476</v>
      </c>
      <c r="D735" s="36" t="s">
        <v>117</v>
      </c>
      <c r="E735" s="36" t="s">
        <v>17</v>
      </c>
      <c r="F735" s="41" t="s">
        <v>19</v>
      </c>
      <c r="G735" s="128">
        <v>999934109</v>
      </c>
      <c r="H735" s="36" t="s">
        <v>481</v>
      </c>
      <c r="I735" s="34">
        <f>((L735)-J735)+T735</f>
        <v>45</v>
      </c>
      <c r="J735" s="36"/>
      <c r="K735" s="35"/>
      <c r="L735" s="34">
        <f>SUM(N735,O735,P735,Q735,R735,M735)</f>
        <v>0</v>
      </c>
      <c r="M735" s="34">
        <f>AJ735</f>
        <v>0</v>
      </c>
      <c r="N735" s="34">
        <f>SUM(AI735)</f>
        <v>0</v>
      </c>
      <c r="O735" s="34">
        <f>0</f>
        <v>0</v>
      </c>
      <c r="P735" s="34">
        <v>0</v>
      </c>
      <c r="Q735" s="34">
        <v>0</v>
      </c>
      <c r="R735" s="34">
        <f>AH735</f>
        <v>0</v>
      </c>
      <c r="S735" s="122"/>
      <c r="T735" s="41">
        <f>SUM(U735,AA735)</f>
        <v>45</v>
      </c>
      <c r="U735" s="41">
        <f>IF(SUM(V735:Y735)&gt;=250, 250,SUM(V735:Y735))</f>
        <v>45</v>
      </c>
      <c r="V735" s="41">
        <v>0</v>
      </c>
      <c r="W735" s="41">
        <v>0</v>
      </c>
      <c r="X735" s="41">
        <f>SUM(AL735,AN735,BO735,BS735)</f>
        <v>0</v>
      </c>
      <c r="Y735" s="41">
        <f>SUM(AO735:BN735)</f>
        <v>45</v>
      </c>
      <c r="Z735" s="41">
        <f>COUNTIF(AO735:BN735, "&gt;0")</f>
        <v>1</v>
      </c>
      <c r="AA735" s="41">
        <f>SUM(AB735:AF735)</f>
        <v>0</v>
      </c>
      <c r="AB735" s="41">
        <f>BP735+BQ735</f>
        <v>0</v>
      </c>
      <c r="AC735" s="41">
        <v>0</v>
      </c>
      <c r="AD735" s="41">
        <v>0</v>
      </c>
      <c r="AE735" s="41">
        <f>SUM(BR735)</f>
        <v>0</v>
      </c>
      <c r="AF735" s="41">
        <f>SUM(AM735)</f>
        <v>0</v>
      </c>
      <c r="AG735" s="122"/>
      <c r="AH735" s="36">
        <v>0</v>
      </c>
      <c r="AI735" s="126">
        <v>0</v>
      </c>
      <c r="AJ735" s="36">
        <v>0</v>
      </c>
      <c r="AK735" s="121"/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14">
        <v>0</v>
      </c>
      <c r="AR735" s="1">
        <v>0</v>
      </c>
      <c r="AS735" s="114">
        <v>0</v>
      </c>
      <c r="AT735" s="114">
        <v>0</v>
      </c>
      <c r="AU735" s="114">
        <v>0</v>
      </c>
      <c r="AV735" s="114">
        <v>0</v>
      </c>
      <c r="AW735" s="114">
        <v>45</v>
      </c>
      <c r="AX735" s="114">
        <v>0</v>
      </c>
      <c r="AY735" s="114">
        <v>0</v>
      </c>
      <c r="AZ735" s="114">
        <v>0</v>
      </c>
      <c r="BA735" s="114">
        <v>0</v>
      </c>
      <c r="BB735" s="114">
        <v>0</v>
      </c>
      <c r="BC735" s="114">
        <v>0</v>
      </c>
      <c r="BD735" s="115">
        <v>0</v>
      </c>
      <c r="BE735" s="114">
        <v>0</v>
      </c>
      <c r="BF735" s="114">
        <v>0</v>
      </c>
      <c r="BG735" s="114">
        <v>0</v>
      </c>
      <c r="BH735" s="114">
        <v>0</v>
      </c>
      <c r="BI735" s="114">
        <v>0</v>
      </c>
      <c r="BJ735" s="114">
        <v>0</v>
      </c>
      <c r="BK735" s="114">
        <v>0</v>
      </c>
      <c r="BL735" s="114">
        <v>0</v>
      </c>
      <c r="BM735" s="114">
        <v>0</v>
      </c>
      <c r="BN735" s="114">
        <v>0</v>
      </c>
      <c r="BO735" s="114">
        <v>0</v>
      </c>
      <c r="BP735" s="114">
        <v>0</v>
      </c>
      <c r="BQ735" s="114">
        <v>0</v>
      </c>
      <c r="BR735" s="114">
        <v>0</v>
      </c>
      <c r="BS735" s="114">
        <v>0</v>
      </c>
    </row>
    <row r="736" spans="1:71" s="1" customFormat="1" ht="15" x14ac:dyDescent="0.25">
      <c r="A736" s="1" t="str">
        <f>CONCATENATE(G736,"-",F736,"-",H736)</f>
        <v>999934889-Green-Dragon</v>
      </c>
      <c r="B736" s="1" t="str">
        <f>CONCATENATE(G736,"-",H736)</f>
        <v>999934889-Dragon</v>
      </c>
      <c r="C736" s="36" t="s">
        <v>498</v>
      </c>
      <c r="D736" s="36" t="s">
        <v>2216</v>
      </c>
      <c r="E736" s="36" t="s">
        <v>17</v>
      </c>
      <c r="F736" s="41" t="s">
        <v>19</v>
      </c>
      <c r="G736" s="128">
        <v>999934889</v>
      </c>
      <c r="H736" s="36" t="s">
        <v>481</v>
      </c>
      <c r="I736" s="34">
        <f>((L736)-J736)+T736</f>
        <v>45</v>
      </c>
      <c r="J736" s="36"/>
      <c r="K736" s="35"/>
      <c r="L736" s="34">
        <f>SUM(N736,O736,P736,Q736,R736,M736)</f>
        <v>0</v>
      </c>
      <c r="M736" s="34">
        <f>AJ736</f>
        <v>0</v>
      </c>
      <c r="N736" s="34">
        <f>SUM(AI736)</f>
        <v>0</v>
      </c>
      <c r="O736" s="34">
        <f>0</f>
        <v>0</v>
      </c>
      <c r="P736" s="34">
        <v>0</v>
      </c>
      <c r="Q736" s="34">
        <v>0</v>
      </c>
      <c r="R736" s="34">
        <f>AH736</f>
        <v>0</v>
      </c>
      <c r="S736" s="122"/>
      <c r="T736" s="41">
        <f>SUM(U736,AA736)</f>
        <v>45</v>
      </c>
      <c r="U736" s="41">
        <f>IF(SUM(V736:Y736)&gt;=250, 250,SUM(V736:Y736))</f>
        <v>45</v>
      </c>
      <c r="V736" s="41">
        <v>0</v>
      </c>
      <c r="W736" s="41">
        <v>0</v>
      </c>
      <c r="X736" s="41">
        <f>SUM(AL736,AN736,BO736,BS736)</f>
        <v>0</v>
      </c>
      <c r="Y736" s="41">
        <f>SUM(AO736:BN736)</f>
        <v>45</v>
      </c>
      <c r="Z736" s="41">
        <f>COUNTIF(AO736:BN736, "&gt;0")</f>
        <v>1</v>
      </c>
      <c r="AA736" s="41">
        <f>SUM(AB736:AF736)</f>
        <v>0</v>
      </c>
      <c r="AB736" s="41">
        <f>BP736+BQ736</f>
        <v>0</v>
      </c>
      <c r="AC736" s="41">
        <v>0</v>
      </c>
      <c r="AD736" s="41">
        <v>0</v>
      </c>
      <c r="AE736" s="41">
        <f>SUM(BR736)</f>
        <v>0</v>
      </c>
      <c r="AF736" s="41">
        <f>SUM(AM736)</f>
        <v>0</v>
      </c>
      <c r="AG736" s="122"/>
      <c r="AH736" s="36">
        <v>0</v>
      </c>
      <c r="AI736" s="126">
        <v>0</v>
      </c>
      <c r="AJ736" s="36">
        <v>0</v>
      </c>
      <c r="AK736" s="121"/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14">
        <v>0</v>
      </c>
      <c r="AR736" s="1">
        <v>0</v>
      </c>
      <c r="AS736" s="114">
        <v>45</v>
      </c>
      <c r="AT736" s="114">
        <v>0</v>
      </c>
      <c r="AU736" s="114">
        <v>0</v>
      </c>
      <c r="AV736" s="114">
        <v>0</v>
      </c>
      <c r="AW736" s="114">
        <v>0</v>
      </c>
      <c r="AX736" s="114">
        <v>0</v>
      </c>
      <c r="AY736" s="114">
        <v>0</v>
      </c>
      <c r="AZ736" s="114">
        <v>0</v>
      </c>
      <c r="BA736" s="114">
        <v>0</v>
      </c>
      <c r="BB736" s="114">
        <v>0</v>
      </c>
      <c r="BC736" s="114">
        <v>0</v>
      </c>
      <c r="BD736" s="115">
        <v>0</v>
      </c>
      <c r="BE736" s="114">
        <v>0</v>
      </c>
      <c r="BF736" s="114">
        <v>0</v>
      </c>
      <c r="BG736" s="114">
        <v>0</v>
      </c>
      <c r="BH736" s="114">
        <v>0</v>
      </c>
      <c r="BI736" s="114">
        <v>0</v>
      </c>
      <c r="BJ736" s="114">
        <v>0</v>
      </c>
      <c r="BK736" s="114">
        <v>0</v>
      </c>
      <c r="BL736" s="114">
        <v>0</v>
      </c>
      <c r="BM736" s="114">
        <v>0</v>
      </c>
      <c r="BN736" s="114">
        <v>0</v>
      </c>
      <c r="BO736" s="114">
        <v>0</v>
      </c>
      <c r="BP736" s="114">
        <v>0</v>
      </c>
      <c r="BQ736" s="114">
        <v>0</v>
      </c>
      <c r="BR736" s="114">
        <v>0</v>
      </c>
      <c r="BS736" s="114">
        <v>0</v>
      </c>
    </row>
    <row r="737" spans="1:71" s="1" customFormat="1" ht="15" x14ac:dyDescent="0.25">
      <c r="A737" s="1" t="str">
        <f>CONCATENATE(G737,"-",F737,"-",H737)</f>
        <v>999933046-Yellow-Dragon</v>
      </c>
      <c r="B737" s="1" t="str">
        <f>CONCATENATE(G737,"-",H737)</f>
        <v>999933046-Dragon</v>
      </c>
      <c r="C737" s="36" t="s">
        <v>2012</v>
      </c>
      <c r="D737" s="36" t="s">
        <v>61</v>
      </c>
      <c r="E737" s="36" t="s">
        <v>17</v>
      </c>
      <c r="F737" s="36" t="s">
        <v>21</v>
      </c>
      <c r="G737" s="128">
        <v>999933046</v>
      </c>
      <c r="H737" s="36" t="s">
        <v>481</v>
      </c>
      <c r="I737" s="34">
        <f>((L737)-J737)+T737</f>
        <v>660</v>
      </c>
      <c r="J737" s="34">
        <f>L737/2</f>
        <v>0</v>
      </c>
      <c r="K737" s="37"/>
      <c r="L737" s="34">
        <f>SUM(N737,O737,P737,Q737,R737,M737)</f>
        <v>0</v>
      </c>
      <c r="M737" s="34">
        <f>AJ737</f>
        <v>0</v>
      </c>
      <c r="N737" s="34">
        <f>SUM(AI737)</f>
        <v>0</v>
      </c>
      <c r="O737" s="34">
        <f>0</f>
        <v>0</v>
      </c>
      <c r="P737" s="34">
        <v>0</v>
      </c>
      <c r="Q737" s="34">
        <v>0</v>
      </c>
      <c r="R737" s="34">
        <f>AH737</f>
        <v>0</v>
      </c>
      <c r="S737" s="122"/>
      <c r="T737" s="41">
        <f>SUM(U737,AA737)</f>
        <v>660</v>
      </c>
      <c r="U737" s="41">
        <f>IF(SUM(V737:Y737)&gt;=250, 250,SUM(V737:Y737))</f>
        <v>60</v>
      </c>
      <c r="V737" s="41">
        <v>0</v>
      </c>
      <c r="W737" s="41">
        <v>0</v>
      </c>
      <c r="X737" s="41">
        <f>SUM(AL737,AN737,BO737,BS737)</f>
        <v>0</v>
      </c>
      <c r="Y737" s="41">
        <f>SUM(AO737:BN737)</f>
        <v>60</v>
      </c>
      <c r="Z737" s="41">
        <f>COUNTIF(AO737:BN737, "&gt;0")</f>
        <v>1</v>
      </c>
      <c r="AA737" s="41">
        <f>SUM(AB737:AF737)</f>
        <v>600</v>
      </c>
      <c r="AB737" s="41">
        <f>BP737+BQ737</f>
        <v>0</v>
      </c>
      <c r="AC737" s="41">
        <v>0</v>
      </c>
      <c r="AD737" s="41">
        <v>0</v>
      </c>
      <c r="AE737" s="41">
        <f>SUM(BR737)</f>
        <v>600</v>
      </c>
      <c r="AF737" s="41">
        <f>SUM(AM737)</f>
        <v>0</v>
      </c>
      <c r="AG737" s="122"/>
      <c r="AH737" s="36">
        <v>0</v>
      </c>
      <c r="AI737" s="126">
        <v>0</v>
      </c>
      <c r="AJ737" s="36">
        <v>0</v>
      </c>
      <c r="AK737" s="37"/>
      <c r="AL737" s="1">
        <v>0</v>
      </c>
      <c r="AM737" s="1">
        <v>0</v>
      </c>
      <c r="AN737" s="1">
        <v>0</v>
      </c>
      <c r="AO737" s="1">
        <v>0</v>
      </c>
      <c r="AP737" s="1">
        <v>60</v>
      </c>
      <c r="AQ737" s="114">
        <v>0</v>
      </c>
      <c r="AR737" s="1">
        <v>0</v>
      </c>
      <c r="AS737" s="114">
        <v>0</v>
      </c>
      <c r="AT737" s="114">
        <v>0</v>
      </c>
      <c r="AU737" s="114">
        <v>0</v>
      </c>
      <c r="AV737" s="114">
        <v>0</v>
      </c>
      <c r="AW737" s="114">
        <v>0</v>
      </c>
      <c r="AX737" s="114">
        <v>0</v>
      </c>
      <c r="AY737" s="114">
        <v>0</v>
      </c>
      <c r="AZ737" s="114">
        <v>0</v>
      </c>
      <c r="BA737" s="114">
        <v>0</v>
      </c>
      <c r="BB737" s="114">
        <v>0</v>
      </c>
      <c r="BC737" s="114">
        <v>0</v>
      </c>
      <c r="BD737" s="115">
        <v>0</v>
      </c>
      <c r="BE737" s="114">
        <v>0</v>
      </c>
      <c r="BF737" s="114">
        <v>0</v>
      </c>
      <c r="BG737" s="114">
        <v>0</v>
      </c>
      <c r="BH737" s="114">
        <v>0</v>
      </c>
      <c r="BI737" s="114">
        <v>0</v>
      </c>
      <c r="BJ737" s="114">
        <v>0</v>
      </c>
      <c r="BK737" s="114">
        <v>0</v>
      </c>
      <c r="BL737" s="114">
        <v>0</v>
      </c>
      <c r="BM737" s="114">
        <v>0</v>
      </c>
      <c r="BN737" s="114">
        <v>0</v>
      </c>
      <c r="BO737" s="114">
        <v>0</v>
      </c>
      <c r="BP737" s="114">
        <v>0</v>
      </c>
      <c r="BQ737" s="114">
        <v>0</v>
      </c>
      <c r="BR737" s="114">
        <v>600</v>
      </c>
      <c r="BS737" s="114">
        <v>0</v>
      </c>
    </row>
    <row r="738" spans="1:71" s="1" customFormat="1" ht="15" x14ac:dyDescent="0.25">
      <c r="A738" s="1" t="str">
        <f>CONCATENATE(G738,"-",F738,"-",H738)</f>
        <v>999936528-Yellow-Dragon</v>
      </c>
      <c r="B738" s="1" t="str">
        <f>CONCATENATE(G738,"-",H738)</f>
        <v>999936528-Dragon</v>
      </c>
      <c r="C738" s="36" t="s">
        <v>3490</v>
      </c>
      <c r="D738" s="36" t="s">
        <v>3491</v>
      </c>
      <c r="E738" s="36" t="s">
        <v>17</v>
      </c>
      <c r="F738" s="36" t="s">
        <v>21</v>
      </c>
      <c r="G738" s="36">
        <v>999936528</v>
      </c>
      <c r="H738" s="36" t="s">
        <v>481</v>
      </c>
      <c r="I738" s="34">
        <f>((L738)-J738)+T738</f>
        <v>638</v>
      </c>
      <c r="J738" s="34">
        <f>L738/2</f>
        <v>0</v>
      </c>
      <c r="K738" s="37"/>
      <c r="L738" s="34">
        <f>SUM(N738,O738,P738,Q738,R738,M738)</f>
        <v>0</v>
      </c>
      <c r="M738" s="34">
        <f>AJ738</f>
        <v>0</v>
      </c>
      <c r="N738" s="34">
        <f>SUM(AI738)</f>
        <v>0</v>
      </c>
      <c r="O738" s="34">
        <f>0</f>
        <v>0</v>
      </c>
      <c r="P738" s="34">
        <v>0</v>
      </c>
      <c r="Q738" s="34">
        <v>0</v>
      </c>
      <c r="R738" s="34">
        <f>AH738</f>
        <v>0</v>
      </c>
      <c r="S738" s="122"/>
      <c r="T738" s="41">
        <f>SUM(U738,AA738)</f>
        <v>638</v>
      </c>
      <c r="U738" s="41">
        <f>IF(SUM(V738:Y738)&gt;=250, 250,SUM(V738:Y738))</f>
        <v>0</v>
      </c>
      <c r="V738" s="41">
        <v>0</v>
      </c>
      <c r="W738" s="41">
        <v>0</v>
      </c>
      <c r="X738" s="41">
        <f>SUM(AL738,AN738,BO738,BS738)</f>
        <v>0</v>
      </c>
      <c r="Y738" s="41">
        <f>SUM(AO738:BN738)</f>
        <v>0</v>
      </c>
      <c r="Z738" s="41">
        <f>COUNTIF(AO738:BN738, "&gt;0")</f>
        <v>0</v>
      </c>
      <c r="AA738" s="41">
        <f>SUM(AB738:AF738)</f>
        <v>638</v>
      </c>
      <c r="AB738" s="41">
        <f>BP738+BQ738</f>
        <v>300</v>
      </c>
      <c r="AC738" s="41">
        <v>0</v>
      </c>
      <c r="AD738" s="41">
        <v>0</v>
      </c>
      <c r="AE738" s="41">
        <f>SUM(BR738)</f>
        <v>338</v>
      </c>
      <c r="AF738" s="41">
        <f>SUM(AM738)</f>
        <v>0</v>
      </c>
      <c r="AG738" s="122"/>
      <c r="AH738" s="36">
        <v>0</v>
      </c>
      <c r="AI738" s="126">
        <v>0</v>
      </c>
      <c r="AJ738" s="36">
        <v>0</v>
      </c>
      <c r="AK738" s="121"/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14">
        <v>0</v>
      </c>
      <c r="AR738" s="1">
        <v>0</v>
      </c>
      <c r="AS738" s="114">
        <v>0</v>
      </c>
      <c r="AT738" s="114">
        <v>0</v>
      </c>
      <c r="AU738" s="114">
        <v>0</v>
      </c>
      <c r="AV738" s="114">
        <v>0</v>
      </c>
      <c r="AW738" s="114">
        <v>0</v>
      </c>
      <c r="AX738" s="114">
        <v>0</v>
      </c>
      <c r="AY738" s="114">
        <v>0</v>
      </c>
      <c r="AZ738" s="114">
        <v>0</v>
      </c>
      <c r="BA738" s="114">
        <v>0</v>
      </c>
      <c r="BB738" s="114">
        <v>0</v>
      </c>
      <c r="BC738" s="114">
        <v>0</v>
      </c>
      <c r="BD738" s="115">
        <v>0</v>
      </c>
      <c r="BE738" s="114">
        <v>0</v>
      </c>
      <c r="BF738" s="114">
        <v>0</v>
      </c>
      <c r="BG738" s="114">
        <v>0</v>
      </c>
      <c r="BH738" s="114">
        <v>0</v>
      </c>
      <c r="BI738" s="114">
        <v>0</v>
      </c>
      <c r="BJ738" s="114">
        <v>0</v>
      </c>
      <c r="BK738" s="114">
        <v>0</v>
      </c>
      <c r="BL738" s="114">
        <v>0</v>
      </c>
      <c r="BM738" s="114">
        <v>0</v>
      </c>
      <c r="BN738" s="114">
        <v>0</v>
      </c>
      <c r="BO738" s="114">
        <v>0</v>
      </c>
      <c r="BP738" s="114">
        <v>300</v>
      </c>
      <c r="BQ738" s="114">
        <v>0</v>
      </c>
      <c r="BR738" s="114">
        <v>338</v>
      </c>
      <c r="BS738" s="114">
        <v>0</v>
      </c>
    </row>
    <row r="739" spans="1:71" s="1" customFormat="1" ht="15" x14ac:dyDescent="0.25">
      <c r="A739" s="1" t="str">
        <f>CONCATENATE(G739,"-",F739,"-",H739)</f>
        <v>999933337-Yellow-Dragon</v>
      </c>
      <c r="B739" s="1" t="str">
        <f>CONCATENATE(G739,"-",H739)</f>
        <v>999933337-Dragon</v>
      </c>
      <c r="C739" s="36" t="s">
        <v>270</v>
      </c>
      <c r="D739" s="36" t="s">
        <v>2417</v>
      </c>
      <c r="E739" s="36" t="s">
        <v>17</v>
      </c>
      <c r="F739" s="36" t="s">
        <v>21</v>
      </c>
      <c r="G739" s="128">
        <v>999933337</v>
      </c>
      <c r="H739" s="36" t="s">
        <v>481</v>
      </c>
      <c r="I739" s="34">
        <f>((L739)-J739)+T739</f>
        <v>570</v>
      </c>
      <c r="J739" s="36"/>
      <c r="K739" s="35"/>
      <c r="L739" s="34">
        <f>SUM(N739,O739,P739,Q739,R739,M739)</f>
        <v>0</v>
      </c>
      <c r="M739" s="34">
        <f>AJ739</f>
        <v>0</v>
      </c>
      <c r="N739" s="34">
        <f>SUM(AI739)</f>
        <v>0</v>
      </c>
      <c r="O739" s="34">
        <f>0</f>
        <v>0</v>
      </c>
      <c r="P739" s="34">
        <v>0</v>
      </c>
      <c r="Q739" s="34">
        <v>0</v>
      </c>
      <c r="R739" s="34">
        <f>AH739</f>
        <v>0</v>
      </c>
      <c r="S739" s="122"/>
      <c r="T739" s="41">
        <f>SUM(U739,AA739)</f>
        <v>570</v>
      </c>
      <c r="U739" s="41">
        <f>IF(SUM(V739:Y739)&gt;=250, 250,SUM(V739:Y739))</f>
        <v>120</v>
      </c>
      <c r="V739" s="41">
        <v>0</v>
      </c>
      <c r="W739" s="41">
        <v>0</v>
      </c>
      <c r="X739" s="41">
        <f>SUM(AL739,AN739,BO739,BS739)</f>
        <v>0</v>
      </c>
      <c r="Y739" s="41">
        <f>SUM(AO739:BN739)</f>
        <v>120</v>
      </c>
      <c r="Z739" s="41">
        <f>COUNTIF(AO739:BN739, "&gt;0")</f>
        <v>1</v>
      </c>
      <c r="AA739" s="41">
        <f>SUM(AB739:AF739)</f>
        <v>450</v>
      </c>
      <c r="AB739" s="41">
        <f>BP739+BQ739</f>
        <v>0</v>
      </c>
      <c r="AC739" s="41">
        <v>0</v>
      </c>
      <c r="AD739" s="41">
        <v>0</v>
      </c>
      <c r="AE739" s="41">
        <f>SUM(BR739)</f>
        <v>450</v>
      </c>
      <c r="AF739" s="41">
        <f>SUM(AM739)</f>
        <v>0</v>
      </c>
      <c r="AG739" s="122"/>
      <c r="AH739" s="36">
        <v>0</v>
      </c>
      <c r="AI739" s="126">
        <v>0</v>
      </c>
      <c r="AJ739" s="36">
        <v>0</v>
      </c>
      <c r="AK739" s="121"/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14">
        <v>0</v>
      </c>
      <c r="AR739" s="1">
        <v>0</v>
      </c>
      <c r="AS739" s="114">
        <v>0</v>
      </c>
      <c r="AT739" s="114">
        <v>0</v>
      </c>
      <c r="AU739" s="114">
        <v>0</v>
      </c>
      <c r="AV739" s="114">
        <v>0</v>
      </c>
      <c r="AW739" s="114">
        <v>120</v>
      </c>
      <c r="AX739" s="114">
        <v>0</v>
      </c>
      <c r="AY739" s="114">
        <v>0</v>
      </c>
      <c r="AZ739" s="114">
        <v>0</v>
      </c>
      <c r="BA739" s="114">
        <v>0</v>
      </c>
      <c r="BB739" s="114">
        <v>0</v>
      </c>
      <c r="BC739" s="114">
        <v>0</v>
      </c>
      <c r="BD739" s="115">
        <v>0</v>
      </c>
      <c r="BE739" s="114">
        <v>0</v>
      </c>
      <c r="BF739" s="114">
        <v>0</v>
      </c>
      <c r="BG739" s="114">
        <v>0</v>
      </c>
      <c r="BH739" s="114">
        <v>0</v>
      </c>
      <c r="BI739" s="114">
        <v>0</v>
      </c>
      <c r="BJ739" s="114">
        <v>0</v>
      </c>
      <c r="BK739" s="114">
        <v>0</v>
      </c>
      <c r="BL739" s="114">
        <v>0</v>
      </c>
      <c r="BM739" s="114">
        <v>0</v>
      </c>
      <c r="BN739" s="114">
        <v>0</v>
      </c>
      <c r="BO739" s="114">
        <v>0</v>
      </c>
      <c r="BP739" s="114">
        <v>0</v>
      </c>
      <c r="BQ739" s="114">
        <v>0</v>
      </c>
      <c r="BR739" s="114">
        <v>450</v>
      </c>
      <c r="BS739" s="114">
        <v>0</v>
      </c>
    </row>
    <row r="740" spans="1:71" s="1" customFormat="1" ht="15" x14ac:dyDescent="0.25">
      <c r="A740" s="1" t="str">
        <f>CONCATENATE(G740,"-",F740,"-",H740)</f>
        <v>999934637-Yellow-Dragon</v>
      </c>
      <c r="B740" s="1" t="str">
        <f>CONCATENATE(G740,"-",H740)</f>
        <v>999934637-Dragon</v>
      </c>
      <c r="C740" s="36" t="s">
        <v>2013</v>
      </c>
      <c r="D740" s="36" t="s">
        <v>2014</v>
      </c>
      <c r="E740" s="36" t="s">
        <v>17</v>
      </c>
      <c r="F740" s="36" t="s">
        <v>21</v>
      </c>
      <c r="G740" s="128">
        <v>999934637</v>
      </c>
      <c r="H740" s="36" t="s">
        <v>481</v>
      </c>
      <c r="I740" s="34">
        <f>((L740)-J740)+T740</f>
        <v>524</v>
      </c>
      <c r="J740" s="34">
        <f>L740/2</f>
        <v>0</v>
      </c>
      <c r="K740" s="37"/>
      <c r="L740" s="34">
        <f>SUM(N740,O740,P740,Q740,R740,M740)</f>
        <v>0</v>
      </c>
      <c r="M740" s="34">
        <f>AJ740</f>
        <v>0</v>
      </c>
      <c r="N740" s="34">
        <f>SUM(AI740)</f>
        <v>0</v>
      </c>
      <c r="O740" s="34">
        <f>0</f>
        <v>0</v>
      </c>
      <c r="P740" s="34">
        <v>0</v>
      </c>
      <c r="Q740" s="34">
        <v>0</v>
      </c>
      <c r="R740" s="34">
        <f>AH740</f>
        <v>0</v>
      </c>
      <c r="S740" s="122"/>
      <c r="T740" s="41">
        <f>SUM(U740,AA740)</f>
        <v>524</v>
      </c>
      <c r="U740" s="41">
        <f>IF(SUM(V740:Y740)&gt;=250, 250,SUM(V740:Y740))</f>
        <v>45</v>
      </c>
      <c r="V740" s="41">
        <v>0</v>
      </c>
      <c r="W740" s="41">
        <v>0</v>
      </c>
      <c r="X740" s="41">
        <f>SUM(AL740,AN740,BO740,BS740)</f>
        <v>0</v>
      </c>
      <c r="Y740" s="41">
        <f>SUM(AO740:BN740)</f>
        <v>45</v>
      </c>
      <c r="Z740" s="41">
        <f>COUNTIF(AO740:BN740, "&gt;0")</f>
        <v>1</v>
      </c>
      <c r="AA740" s="41">
        <f>SUM(AB740:AF740)</f>
        <v>479</v>
      </c>
      <c r="AB740" s="41">
        <f>BP740+BQ740</f>
        <v>225</v>
      </c>
      <c r="AC740" s="41">
        <v>0</v>
      </c>
      <c r="AD740" s="41">
        <v>0</v>
      </c>
      <c r="AE740" s="41">
        <f>SUM(BR740)</f>
        <v>254</v>
      </c>
      <c r="AF740" s="41">
        <f>SUM(AM740)</f>
        <v>0</v>
      </c>
      <c r="AG740" s="122"/>
      <c r="AH740" s="36">
        <v>0</v>
      </c>
      <c r="AI740" s="126">
        <v>0</v>
      </c>
      <c r="AJ740" s="36">
        <v>0</v>
      </c>
      <c r="AK740" s="37"/>
      <c r="AL740" s="1">
        <v>0</v>
      </c>
      <c r="AM740" s="1">
        <v>0</v>
      </c>
      <c r="AN740" s="1">
        <v>0</v>
      </c>
      <c r="AO740" s="1">
        <v>0</v>
      </c>
      <c r="AP740" s="1">
        <v>45</v>
      </c>
      <c r="AQ740" s="114">
        <v>0</v>
      </c>
      <c r="AR740" s="1">
        <v>0</v>
      </c>
      <c r="AS740" s="114">
        <v>0</v>
      </c>
      <c r="AT740" s="114">
        <v>0</v>
      </c>
      <c r="AU740" s="114">
        <v>0</v>
      </c>
      <c r="AV740" s="114">
        <v>0</v>
      </c>
      <c r="AW740" s="114">
        <v>0</v>
      </c>
      <c r="AX740" s="114">
        <v>0</v>
      </c>
      <c r="AY740" s="114">
        <v>0</v>
      </c>
      <c r="AZ740" s="114">
        <v>0</v>
      </c>
      <c r="BA740" s="114">
        <v>0</v>
      </c>
      <c r="BB740" s="114">
        <v>0</v>
      </c>
      <c r="BC740" s="114">
        <v>0</v>
      </c>
      <c r="BD740" s="115">
        <v>0</v>
      </c>
      <c r="BE740" s="114">
        <v>0</v>
      </c>
      <c r="BF740" s="114">
        <v>0</v>
      </c>
      <c r="BG740" s="114">
        <v>0</v>
      </c>
      <c r="BH740" s="114">
        <v>0</v>
      </c>
      <c r="BI740" s="114">
        <v>0</v>
      </c>
      <c r="BJ740" s="114">
        <v>0</v>
      </c>
      <c r="BK740" s="114">
        <v>0</v>
      </c>
      <c r="BL740" s="114">
        <v>0</v>
      </c>
      <c r="BM740" s="114">
        <v>0</v>
      </c>
      <c r="BN740" s="114">
        <v>0</v>
      </c>
      <c r="BO740" s="114">
        <v>0</v>
      </c>
      <c r="BP740" s="114">
        <v>225</v>
      </c>
      <c r="BQ740" s="114">
        <v>0</v>
      </c>
      <c r="BR740" s="114">
        <v>254</v>
      </c>
      <c r="BS740" s="114">
        <v>0</v>
      </c>
    </row>
    <row r="741" spans="1:71" s="1" customFormat="1" ht="15" x14ac:dyDescent="0.25">
      <c r="A741" s="1" t="str">
        <f>CONCATENATE(G741,"-",F741,"-",H741)</f>
        <v>999935005-Yellow-Dragon</v>
      </c>
      <c r="B741" s="1" t="str">
        <f>CONCATENATE(G741,"-",H741)</f>
        <v>999935005-Dragon</v>
      </c>
      <c r="C741" s="36" t="s">
        <v>2452</v>
      </c>
      <c r="D741" s="36" t="s">
        <v>2453</v>
      </c>
      <c r="E741" s="36" t="s">
        <v>17</v>
      </c>
      <c r="F741" s="36" t="s">
        <v>21</v>
      </c>
      <c r="G741" s="128">
        <v>999935005</v>
      </c>
      <c r="H741" s="36" t="s">
        <v>481</v>
      </c>
      <c r="I741" s="34">
        <f>((L741)-J741)+T741</f>
        <v>428</v>
      </c>
      <c r="J741" s="36"/>
      <c r="K741" s="35"/>
      <c r="L741" s="34">
        <f>SUM(N741,O741,P741,Q741,R741,M741)</f>
        <v>0</v>
      </c>
      <c r="M741" s="34">
        <f>AJ741</f>
        <v>0</v>
      </c>
      <c r="N741" s="34">
        <f>SUM(AI741)</f>
        <v>0</v>
      </c>
      <c r="O741" s="34">
        <f>0</f>
        <v>0</v>
      </c>
      <c r="P741" s="34">
        <v>0</v>
      </c>
      <c r="Q741" s="34">
        <v>0</v>
      </c>
      <c r="R741" s="34">
        <f>AH741</f>
        <v>0</v>
      </c>
      <c r="S741" s="122"/>
      <c r="T741" s="41">
        <f>SUM(U741,AA741)</f>
        <v>428</v>
      </c>
      <c r="U741" s="41">
        <f>IF(SUM(V741:Y741)&gt;=250, 250,SUM(V741:Y741))</f>
        <v>90</v>
      </c>
      <c r="V741" s="41">
        <v>0</v>
      </c>
      <c r="W741" s="41">
        <v>0</v>
      </c>
      <c r="X741" s="41">
        <f>SUM(AL741,AN741,BO741,BS741)</f>
        <v>0</v>
      </c>
      <c r="Y741" s="41">
        <f>SUM(AO741:BN741)</f>
        <v>90</v>
      </c>
      <c r="Z741" s="41">
        <f>COUNTIF(AO741:BN741, "&gt;0")</f>
        <v>1</v>
      </c>
      <c r="AA741" s="41">
        <f>SUM(AB741:AF741)</f>
        <v>338</v>
      </c>
      <c r="AB741" s="41">
        <f>BP741+BQ741</f>
        <v>0</v>
      </c>
      <c r="AC741" s="41">
        <v>0</v>
      </c>
      <c r="AD741" s="41">
        <v>0</v>
      </c>
      <c r="AE741" s="41">
        <f>SUM(BR741)</f>
        <v>338</v>
      </c>
      <c r="AF741" s="41">
        <f>SUM(AM741)</f>
        <v>0</v>
      </c>
      <c r="AG741" s="122"/>
      <c r="AH741" s="36">
        <v>0</v>
      </c>
      <c r="AI741" s="126">
        <v>0</v>
      </c>
      <c r="AJ741" s="36">
        <v>0</v>
      </c>
      <c r="AK741" s="121"/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14">
        <v>0</v>
      </c>
      <c r="AR741" s="1">
        <v>0</v>
      </c>
      <c r="AS741" s="114">
        <v>0</v>
      </c>
      <c r="AT741" s="114">
        <v>0</v>
      </c>
      <c r="AU741" s="114">
        <v>0</v>
      </c>
      <c r="AV741" s="114">
        <v>0</v>
      </c>
      <c r="AW741" s="114">
        <v>90</v>
      </c>
      <c r="AX741" s="114">
        <v>0</v>
      </c>
      <c r="AY741" s="114">
        <v>0</v>
      </c>
      <c r="AZ741" s="114">
        <v>0</v>
      </c>
      <c r="BA741" s="114">
        <v>0</v>
      </c>
      <c r="BB741" s="114">
        <v>0</v>
      </c>
      <c r="BC741" s="114">
        <v>0</v>
      </c>
      <c r="BD741" s="115">
        <v>0</v>
      </c>
      <c r="BE741" s="114">
        <v>0</v>
      </c>
      <c r="BF741" s="114">
        <v>0</v>
      </c>
      <c r="BG741" s="114">
        <v>0</v>
      </c>
      <c r="BH741" s="114">
        <v>0</v>
      </c>
      <c r="BI741" s="114">
        <v>0</v>
      </c>
      <c r="BJ741" s="114">
        <v>0</v>
      </c>
      <c r="BK741" s="114">
        <v>0</v>
      </c>
      <c r="BL741" s="114">
        <v>0</v>
      </c>
      <c r="BM741" s="114">
        <v>0</v>
      </c>
      <c r="BN741" s="114">
        <v>0</v>
      </c>
      <c r="BO741" s="114">
        <v>0</v>
      </c>
      <c r="BP741" s="114">
        <v>0</v>
      </c>
      <c r="BQ741" s="114">
        <v>0</v>
      </c>
      <c r="BR741" s="114">
        <v>338</v>
      </c>
      <c r="BS741" s="114">
        <v>0</v>
      </c>
    </row>
    <row r="742" spans="1:71" s="1" customFormat="1" ht="15" x14ac:dyDescent="0.25">
      <c r="A742" s="1" t="str">
        <f>CONCATENATE(G742,"-",F742,"-",H742)</f>
        <v>999933059-Yellow-Dragon</v>
      </c>
      <c r="B742" s="1" t="str">
        <f>CONCATENATE(G742,"-",H742)</f>
        <v>999933059-Dragon</v>
      </c>
      <c r="C742" s="36" t="s">
        <v>3405</v>
      </c>
      <c r="D742" s="36" t="s">
        <v>3406</v>
      </c>
      <c r="E742" s="36" t="s">
        <v>17</v>
      </c>
      <c r="F742" s="36" t="s">
        <v>21</v>
      </c>
      <c r="G742" s="36">
        <v>999933059</v>
      </c>
      <c r="H742" s="131" t="s">
        <v>481</v>
      </c>
      <c r="I742" s="34">
        <f>((L742)-J742)+T742</f>
        <v>420</v>
      </c>
      <c r="J742" s="36"/>
      <c r="K742" s="35"/>
      <c r="L742" s="34">
        <f>SUM(N742,O742,P742,Q742,R742,M742)</f>
        <v>0</v>
      </c>
      <c r="M742" s="34">
        <f>AJ742</f>
        <v>0</v>
      </c>
      <c r="N742" s="34">
        <f>SUM(AI742)</f>
        <v>0</v>
      </c>
      <c r="O742" s="34">
        <f>0</f>
        <v>0</v>
      </c>
      <c r="P742" s="34">
        <v>0</v>
      </c>
      <c r="Q742" s="34">
        <v>0</v>
      </c>
      <c r="R742" s="34">
        <f>AH742</f>
        <v>0</v>
      </c>
      <c r="S742" s="122"/>
      <c r="T742" s="41">
        <f>SUM(U742,AA742)</f>
        <v>420</v>
      </c>
      <c r="U742" s="41">
        <f>IF(SUM(V742:Y742)&gt;=250, 250,SUM(V742:Y742))</f>
        <v>60</v>
      </c>
      <c r="V742" s="41">
        <v>0</v>
      </c>
      <c r="W742" s="41">
        <v>0</v>
      </c>
      <c r="X742" s="41">
        <f>SUM(AL742,AN742,BO742,BS742)</f>
        <v>0</v>
      </c>
      <c r="Y742" s="41">
        <f>SUM(AO742:BN742)</f>
        <v>60</v>
      </c>
      <c r="Z742" s="41">
        <f>COUNTIF(AO742:BN742, "&gt;0")</f>
        <v>1</v>
      </c>
      <c r="AA742" s="41">
        <f>SUM(AB742:AF742)</f>
        <v>360</v>
      </c>
      <c r="AB742" s="41">
        <f>BP742+BQ742</f>
        <v>169</v>
      </c>
      <c r="AC742" s="41">
        <v>0</v>
      </c>
      <c r="AD742" s="41">
        <v>0</v>
      </c>
      <c r="AE742" s="41">
        <f>SUM(BR742)</f>
        <v>191</v>
      </c>
      <c r="AF742" s="41">
        <f>SUM(AM742)</f>
        <v>0</v>
      </c>
      <c r="AG742" s="122"/>
      <c r="AH742" s="36">
        <v>0</v>
      </c>
      <c r="AI742" s="126">
        <v>0</v>
      </c>
      <c r="AJ742" s="36">
        <v>0</v>
      </c>
      <c r="AK742" s="121"/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14">
        <v>0</v>
      </c>
      <c r="AR742" s="1">
        <v>0</v>
      </c>
      <c r="AS742" s="114">
        <v>0</v>
      </c>
      <c r="AT742" s="114">
        <v>0</v>
      </c>
      <c r="AU742" s="114">
        <v>0</v>
      </c>
      <c r="AV742" s="114">
        <v>60</v>
      </c>
      <c r="AW742" s="114">
        <v>0</v>
      </c>
      <c r="AX742" s="114">
        <v>0</v>
      </c>
      <c r="AY742" s="114">
        <v>0</v>
      </c>
      <c r="AZ742" s="114">
        <v>0</v>
      </c>
      <c r="BA742" s="114">
        <v>0</v>
      </c>
      <c r="BB742" s="114">
        <v>0</v>
      </c>
      <c r="BC742" s="114">
        <v>0</v>
      </c>
      <c r="BD742" s="115">
        <v>0</v>
      </c>
      <c r="BE742" s="114">
        <v>0</v>
      </c>
      <c r="BF742" s="114">
        <v>0</v>
      </c>
      <c r="BG742" s="114">
        <v>0</v>
      </c>
      <c r="BH742" s="114">
        <v>0</v>
      </c>
      <c r="BI742" s="114">
        <v>0</v>
      </c>
      <c r="BJ742" s="114">
        <v>0</v>
      </c>
      <c r="BK742" s="114">
        <v>0</v>
      </c>
      <c r="BL742" s="114">
        <v>0</v>
      </c>
      <c r="BM742" s="114">
        <v>0</v>
      </c>
      <c r="BN742" s="114">
        <v>0</v>
      </c>
      <c r="BO742" s="114">
        <v>0</v>
      </c>
      <c r="BP742" s="114">
        <v>169</v>
      </c>
      <c r="BQ742" s="114">
        <v>0</v>
      </c>
      <c r="BR742" s="114">
        <v>191</v>
      </c>
      <c r="BS742" s="114">
        <v>0</v>
      </c>
    </row>
    <row r="743" spans="1:71" s="1" customFormat="1" ht="15" x14ac:dyDescent="0.25">
      <c r="A743" s="1" t="str">
        <f>CONCATENATE(G743,"-",F743,"-",H743)</f>
        <v>999933358-Yellow-Dragon</v>
      </c>
      <c r="B743" s="1" t="str">
        <f>CONCATENATE(G743,"-",H743)</f>
        <v>999933358-Dragon</v>
      </c>
      <c r="C743" s="36" t="s">
        <v>649</v>
      </c>
      <c r="D743" s="36" t="s">
        <v>197</v>
      </c>
      <c r="E743" s="36" t="s">
        <v>17</v>
      </c>
      <c r="F743" s="36" t="s">
        <v>21</v>
      </c>
      <c r="G743" s="128">
        <v>999933358</v>
      </c>
      <c r="H743" s="36" t="s">
        <v>481</v>
      </c>
      <c r="I743" s="34">
        <f>((L743)-J743)+T743</f>
        <v>330.5</v>
      </c>
      <c r="J743" s="36"/>
      <c r="K743" s="35"/>
      <c r="L743" s="34">
        <f>SUM(N743,O743,P743,Q743,R743,M743)</f>
        <v>0</v>
      </c>
      <c r="M743" s="34">
        <f>AJ743</f>
        <v>0</v>
      </c>
      <c r="N743" s="34">
        <f>SUM(AI743)</f>
        <v>0</v>
      </c>
      <c r="O743" s="34">
        <f>0</f>
        <v>0</v>
      </c>
      <c r="P743" s="34">
        <v>0</v>
      </c>
      <c r="Q743" s="34">
        <v>0</v>
      </c>
      <c r="R743" s="34">
        <f>AH743</f>
        <v>0</v>
      </c>
      <c r="S743" s="122"/>
      <c r="T743" s="41">
        <f>SUM(U743,AA743)</f>
        <v>330.5</v>
      </c>
      <c r="U743" s="41">
        <f>IF(SUM(V743:Y743)&gt;=250, 250,SUM(V743:Y743))</f>
        <v>51</v>
      </c>
      <c r="V743" s="41">
        <v>0</v>
      </c>
      <c r="W743" s="41">
        <v>0</v>
      </c>
      <c r="X743" s="41">
        <f>SUM(AL743,AN743,BO743,BS743)</f>
        <v>0</v>
      </c>
      <c r="Y743" s="41">
        <f>SUM(AO743:BN743)</f>
        <v>51</v>
      </c>
      <c r="Z743" s="41">
        <f>COUNTIF(AO743:BN743, "&gt;0")</f>
        <v>1</v>
      </c>
      <c r="AA743" s="41">
        <f>SUM(AB743:AF743)</f>
        <v>279.5</v>
      </c>
      <c r="AB743" s="41">
        <f>BP743+BQ743</f>
        <v>112.5</v>
      </c>
      <c r="AC743" s="41">
        <v>0</v>
      </c>
      <c r="AD743" s="41">
        <v>0</v>
      </c>
      <c r="AE743" s="41">
        <f>SUM(BR743)</f>
        <v>167</v>
      </c>
      <c r="AF743" s="41">
        <f>SUM(AM743)</f>
        <v>0</v>
      </c>
      <c r="AG743" s="122"/>
      <c r="AH743" s="36">
        <v>0</v>
      </c>
      <c r="AI743" s="126">
        <v>0</v>
      </c>
      <c r="AJ743" s="36">
        <v>0</v>
      </c>
      <c r="AK743" s="121"/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14">
        <v>0</v>
      </c>
      <c r="AR743" s="1">
        <v>0</v>
      </c>
      <c r="AS743" s="114">
        <v>0</v>
      </c>
      <c r="AT743" s="114">
        <v>0</v>
      </c>
      <c r="AU743" s="114">
        <v>0</v>
      </c>
      <c r="AV743" s="114">
        <v>0</v>
      </c>
      <c r="AW743" s="114">
        <v>51</v>
      </c>
      <c r="AX743" s="114">
        <v>0</v>
      </c>
      <c r="AY743" s="114">
        <v>0</v>
      </c>
      <c r="AZ743" s="114">
        <v>0</v>
      </c>
      <c r="BA743" s="114">
        <v>0</v>
      </c>
      <c r="BB743" s="114">
        <v>0</v>
      </c>
      <c r="BC743" s="114">
        <v>0</v>
      </c>
      <c r="BD743" s="115">
        <v>0</v>
      </c>
      <c r="BE743" s="114">
        <v>0</v>
      </c>
      <c r="BF743" s="114">
        <v>0</v>
      </c>
      <c r="BG743" s="114">
        <v>0</v>
      </c>
      <c r="BH743" s="114">
        <v>0</v>
      </c>
      <c r="BI743" s="114">
        <v>0</v>
      </c>
      <c r="BJ743" s="114">
        <v>0</v>
      </c>
      <c r="BK743" s="114">
        <v>0</v>
      </c>
      <c r="BL743" s="114">
        <v>0</v>
      </c>
      <c r="BM743" s="114">
        <v>0</v>
      </c>
      <c r="BN743" s="114">
        <v>0</v>
      </c>
      <c r="BO743" s="114">
        <v>0</v>
      </c>
      <c r="BP743" s="114">
        <v>0</v>
      </c>
      <c r="BQ743" s="114">
        <v>112.5</v>
      </c>
      <c r="BR743" s="114">
        <v>167</v>
      </c>
      <c r="BS743" s="114">
        <v>0</v>
      </c>
    </row>
    <row r="744" spans="1:71" s="1" customFormat="1" ht="15" x14ac:dyDescent="0.25">
      <c r="A744" s="1" t="str">
        <f>CONCATENATE(G744,"-",F744,"-",H744)</f>
        <v>999933376-Yellow-Dragon</v>
      </c>
      <c r="B744" s="1" t="str">
        <f>CONCATENATE(G744,"-",H744)</f>
        <v>999933376-Dragon</v>
      </c>
      <c r="C744" s="36" t="s">
        <v>2456</v>
      </c>
      <c r="D744" s="36" t="s">
        <v>2457</v>
      </c>
      <c r="E744" s="36" t="s">
        <v>17</v>
      </c>
      <c r="F744" s="36" t="s">
        <v>21</v>
      </c>
      <c r="G744" s="128">
        <v>999933376</v>
      </c>
      <c r="H744" s="36" t="s">
        <v>481</v>
      </c>
      <c r="I744" s="34">
        <f>((L744)-J744)+T744</f>
        <v>218</v>
      </c>
      <c r="J744" s="36"/>
      <c r="K744" s="35"/>
      <c r="L744" s="34">
        <f>SUM(N744,O744,P744,Q744,R744,M744)</f>
        <v>0</v>
      </c>
      <c r="M744" s="34">
        <f>AJ744</f>
        <v>0</v>
      </c>
      <c r="N744" s="34">
        <f>SUM(AI744)</f>
        <v>0</v>
      </c>
      <c r="O744" s="34">
        <f>0</f>
        <v>0</v>
      </c>
      <c r="P744" s="34">
        <v>0</v>
      </c>
      <c r="Q744" s="34">
        <v>0</v>
      </c>
      <c r="R744" s="34">
        <f>AH744</f>
        <v>0</v>
      </c>
      <c r="S744" s="122"/>
      <c r="T744" s="41">
        <f>SUM(U744,AA744)</f>
        <v>218</v>
      </c>
      <c r="U744" s="41">
        <f>IF(SUM(V744:Y744)&gt;=250, 250,SUM(V744:Y744))</f>
        <v>68</v>
      </c>
      <c r="V744" s="41">
        <v>0</v>
      </c>
      <c r="W744" s="41">
        <v>0</v>
      </c>
      <c r="X744" s="41">
        <f>SUM(AL744,AN744,BO744,BS744)</f>
        <v>0</v>
      </c>
      <c r="Y744" s="41">
        <f>SUM(AO744:BN744)</f>
        <v>68</v>
      </c>
      <c r="Z744" s="41">
        <f>COUNTIF(AO744:BN744, "&gt;0")</f>
        <v>1</v>
      </c>
      <c r="AA744" s="41">
        <f>SUM(AB744:AF744)</f>
        <v>150</v>
      </c>
      <c r="AB744" s="41">
        <f>BP744+BQ744</f>
        <v>150</v>
      </c>
      <c r="AC744" s="41">
        <v>0</v>
      </c>
      <c r="AD744" s="41">
        <v>0</v>
      </c>
      <c r="AE744" s="41">
        <f>SUM(BR744)</f>
        <v>0</v>
      </c>
      <c r="AF744" s="41">
        <f>SUM(AM744)</f>
        <v>0</v>
      </c>
      <c r="AG744" s="122"/>
      <c r="AH744" s="36">
        <v>0</v>
      </c>
      <c r="AI744" s="126">
        <v>0</v>
      </c>
      <c r="AJ744" s="36">
        <v>0</v>
      </c>
      <c r="AK744" s="121"/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14">
        <v>0</v>
      </c>
      <c r="AR744" s="1">
        <v>0</v>
      </c>
      <c r="AS744" s="114">
        <v>0</v>
      </c>
      <c r="AT744" s="114">
        <v>0</v>
      </c>
      <c r="AU744" s="114">
        <v>0</v>
      </c>
      <c r="AV744" s="114">
        <v>0</v>
      </c>
      <c r="AW744" s="114">
        <v>68</v>
      </c>
      <c r="AX744" s="114">
        <v>0</v>
      </c>
      <c r="AY744" s="114">
        <v>0</v>
      </c>
      <c r="AZ744" s="114">
        <v>0</v>
      </c>
      <c r="BA744" s="114">
        <v>0</v>
      </c>
      <c r="BB744" s="114">
        <v>0</v>
      </c>
      <c r="BC744" s="114">
        <v>0</v>
      </c>
      <c r="BD744" s="115">
        <v>0</v>
      </c>
      <c r="BE744" s="114">
        <v>0</v>
      </c>
      <c r="BF744" s="114">
        <v>0</v>
      </c>
      <c r="BG744" s="114">
        <v>0</v>
      </c>
      <c r="BH744" s="114">
        <v>0</v>
      </c>
      <c r="BI744" s="114">
        <v>0</v>
      </c>
      <c r="BJ744" s="114">
        <v>0</v>
      </c>
      <c r="BK744" s="114">
        <v>0</v>
      </c>
      <c r="BL744" s="114">
        <v>0</v>
      </c>
      <c r="BM744" s="114">
        <v>0</v>
      </c>
      <c r="BN744" s="114">
        <v>0</v>
      </c>
      <c r="BO744" s="114">
        <v>0</v>
      </c>
      <c r="BP744" s="114">
        <v>0</v>
      </c>
      <c r="BQ744" s="114">
        <v>150</v>
      </c>
      <c r="BR744" s="114">
        <v>0</v>
      </c>
      <c r="BS744" s="114">
        <v>0</v>
      </c>
    </row>
    <row r="745" spans="1:71" s="1" customFormat="1" ht="15" x14ac:dyDescent="0.25">
      <c r="A745" s="1" t="str">
        <f>CONCATENATE(G745,"-",F745,"-",H745)</f>
        <v>999933274-Yellow-Dragon</v>
      </c>
      <c r="B745" s="1" t="str">
        <f>CONCATENATE(G745,"-",H745)</f>
        <v>999933274-Dragon</v>
      </c>
      <c r="C745" s="36" t="s">
        <v>1455</v>
      </c>
      <c r="D745" s="36" t="s">
        <v>1727</v>
      </c>
      <c r="E745" s="36" t="s">
        <v>17</v>
      </c>
      <c r="F745" s="36" t="s">
        <v>21</v>
      </c>
      <c r="G745" s="128">
        <v>999933274</v>
      </c>
      <c r="H745" s="36" t="s">
        <v>481</v>
      </c>
      <c r="I745" s="34">
        <f>((L745)-J745)+T745</f>
        <v>194</v>
      </c>
      <c r="J745" s="36"/>
      <c r="K745" s="35"/>
      <c r="L745" s="34">
        <f>SUM(N745,O745,P745,Q745,R745,M745)</f>
        <v>0</v>
      </c>
      <c r="M745" s="34">
        <f>AJ745</f>
        <v>0</v>
      </c>
      <c r="N745" s="34">
        <f>SUM(AI745)</f>
        <v>0</v>
      </c>
      <c r="O745" s="34">
        <f>0</f>
        <v>0</v>
      </c>
      <c r="P745" s="34">
        <v>0</v>
      </c>
      <c r="Q745" s="34">
        <v>0</v>
      </c>
      <c r="R745" s="34">
        <f>AH745</f>
        <v>0</v>
      </c>
      <c r="S745" s="122"/>
      <c r="T745" s="41">
        <f>SUM(U745,AA745)</f>
        <v>194</v>
      </c>
      <c r="U745" s="41">
        <f>IF(SUM(V745:Y745)&gt;=250, 250,SUM(V745:Y745))</f>
        <v>51</v>
      </c>
      <c r="V745" s="41">
        <v>0</v>
      </c>
      <c r="W745" s="41">
        <v>0</v>
      </c>
      <c r="X745" s="41">
        <f>SUM(AL745,AN745,BO745,BS745)</f>
        <v>0</v>
      </c>
      <c r="Y745" s="41">
        <f>SUM(AO745:BN745)</f>
        <v>51</v>
      </c>
      <c r="Z745" s="41">
        <f>COUNTIF(AO745:BN745, "&gt;0")</f>
        <v>1</v>
      </c>
      <c r="AA745" s="41">
        <f>SUM(AB745:AF745)</f>
        <v>143</v>
      </c>
      <c r="AB745" s="41">
        <f>BP745+BQ745</f>
        <v>0</v>
      </c>
      <c r="AC745" s="41">
        <v>0</v>
      </c>
      <c r="AD745" s="41">
        <v>0</v>
      </c>
      <c r="AE745" s="41">
        <f>SUM(BR745)</f>
        <v>143</v>
      </c>
      <c r="AF745" s="41">
        <f>SUM(AM745)</f>
        <v>0</v>
      </c>
      <c r="AG745" s="122"/>
      <c r="AH745" s="36">
        <v>0</v>
      </c>
      <c r="AI745" s="126">
        <v>0</v>
      </c>
      <c r="AJ745" s="36">
        <v>0</v>
      </c>
      <c r="AK745" s="121"/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14">
        <v>0</v>
      </c>
      <c r="AR745" s="1">
        <v>0</v>
      </c>
      <c r="AS745" s="114">
        <v>0</v>
      </c>
      <c r="AT745" s="114">
        <v>0</v>
      </c>
      <c r="AU745" s="114">
        <v>0</v>
      </c>
      <c r="AV745" s="114">
        <v>0</v>
      </c>
      <c r="AW745" s="114">
        <v>51</v>
      </c>
      <c r="AX745" s="114">
        <v>0</v>
      </c>
      <c r="AY745" s="114">
        <v>0</v>
      </c>
      <c r="AZ745" s="114">
        <v>0</v>
      </c>
      <c r="BA745" s="114">
        <v>0</v>
      </c>
      <c r="BB745" s="114">
        <v>0</v>
      </c>
      <c r="BC745" s="114">
        <v>0</v>
      </c>
      <c r="BD745" s="115">
        <v>0</v>
      </c>
      <c r="BE745" s="114">
        <v>0</v>
      </c>
      <c r="BF745" s="114">
        <v>0</v>
      </c>
      <c r="BG745" s="114">
        <v>0</v>
      </c>
      <c r="BH745" s="114">
        <v>0</v>
      </c>
      <c r="BI745" s="114">
        <v>0</v>
      </c>
      <c r="BJ745" s="114">
        <v>0</v>
      </c>
      <c r="BK745" s="114">
        <v>0</v>
      </c>
      <c r="BL745" s="114">
        <v>0</v>
      </c>
      <c r="BM745" s="114">
        <v>0</v>
      </c>
      <c r="BN745" s="114">
        <v>0</v>
      </c>
      <c r="BO745" s="114">
        <v>0</v>
      </c>
      <c r="BP745" s="114">
        <v>0</v>
      </c>
      <c r="BQ745" s="114">
        <v>0</v>
      </c>
      <c r="BR745" s="114">
        <v>143</v>
      </c>
      <c r="BS745" s="114">
        <v>0</v>
      </c>
    </row>
    <row r="746" spans="1:71" s="1" customFormat="1" ht="15" x14ac:dyDescent="0.25">
      <c r="A746" s="1" t="str">
        <f>CONCATENATE(G746,"-",F746,"-",H746)</f>
        <v>999933058-Yellow-Dragon</v>
      </c>
      <c r="B746" s="1" t="str">
        <f>CONCATENATE(G746,"-",H746)</f>
        <v>999933058-Dragon</v>
      </c>
      <c r="C746" s="36" t="s">
        <v>3492</v>
      </c>
      <c r="D746" s="36" t="s">
        <v>3493</v>
      </c>
      <c r="E746" s="36" t="s">
        <v>17</v>
      </c>
      <c r="F746" s="36" t="s">
        <v>21</v>
      </c>
      <c r="G746" s="36">
        <v>999933058</v>
      </c>
      <c r="H746" s="36" t="s">
        <v>481</v>
      </c>
      <c r="I746" s="34">
        <f>((L746)-J746)+T746</f>
        <v>169</v>
      </c>
      <c r="J746" s="34">
        <f>L746/2</f>
        <v>0</v>
      </c>
      <c r="K746" s="37"/>
      <c r="L746" s="34">
        <f>SUM(N746,O746,P746,Q746,R746,M746)</f>
        <v>0</v>
      </c>
      <c r="M746" s="34">
        <f>AJ746</f>
        <v>0</v>
      </c>
      <c r="N746" s="34">
        <f>SUM(AI746)</f>
        <v>0</v>
      </c>
      <c r="O746" s="34">
        <f>0</f>
        <v>0</v>
      </c>
      <c r="P746" s="34">
        <v>0</v>
      </c>
      <c r="Q746" s="34">
        <v>0</v>
      </c>
      <c r="R746" s="34">
        <f>AH746</f>
        <v>0</v>
      </c>
      <c r="S746" s="122"/>
      <c r="T746" s="41">
        <f>SUM(U746,AA746)</f>
        <v>169</v>
      </c>
      <c r="U746" s="41">
        <f>IF(SUM(V746:Y746)&gt;=250, 250,SUM(V746:Y746))</f>
        <v>0</v>
      </c>
      <c r="V746" s="41">
        <v>0</v>
      </c>
      <c r="W746" s="41">
        <v>0</v>
      </c>
      <c r="X746" s="41">
        <f>SUM(AL746,AN746,BO746,BS746)</f>
        <v>0</v>
      </c>
      <c r="Y746" s="41">
        <f>SUM(AO746:BN746)</f>
        <v>0</v>
      </c>
      <c r="Z746" s="41">
        <f>COUNTIF(AO746:BN746, "&gt;0")</f>
        <v>0</v>
      </c>
      <c r="AA746" s="41">
        <f>SUM(AB746:AF746)</f>
        <v>169</v>
      </c>
      <c r="AB746" s="41">
        <f>BP746+BQ746</f>
        <v>169</v>
      </c>
      <c r="AC746" s="41">
        <v>0</v>
      </c>
      <c r="AD746" s="41">
        <v>0</v>
      </c>
      <c r="AE746" s="41">
        <f>SUM(BR746)</f>
        <v>0</v>
      </c>
      <c r="AF746" s="41">
        <f>SUM(AM746)</f>
        <v>0</v>
      </c>
      <c r="AG746" s="122"/>
      <c r="AH746" s="36">
        <v>0</v>
      </c>
      <c r="AI746" s="126">
        <v>0</v>
      </c>
      <c r="AJ746" s="36">
        <v>0</v>
      </c>
      <c r="AK746" s="121"/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14">
        <v>0</v>
      </c>
      <c r="AR746" s="1">
        <v>0</v>
      </c>
      <c r="AS746" s="114">
        <v>0</v>
      </c>
      <c r="AT746" s="114">
        <v>0</v>
      </c>
      <c r="AU746" s="114">
        <v>0</v>
      </c>
      <c r="AV746" s="114">
        <v>0</v>
      </c>
      <c r="AW746" s="114">
        <v>0</v>
      </c>
      <c r="AX746" s="114">
        <v>0</v>
      </c>
      <c r="AY746" s="114">
        <v>0</v>
      </c>
      <c r="AZ746" s="114">
        <v>0</v>
      </c>
      <c r="BA746" s="114">
        <v>0</v>
      </c>
      <c r="BB746" s="114">
        <v>0</v>
      </c>
      <c r="BC746" s="114">
        <v>0</v>
      </c>
      <c r="BD746" s="115">
        <v>0</v>
      </c>
      <c r="BE746" s="114">
        <v>0</v>
      </c>
      <c r="BF746" s="114">
        <v>0</v>
      </c>
      <c r="BG746" s="114">
        <v>0</v>
      </c>
      <c r="BH746" s="114">
        <v>0</v>
      </c>
      <c r="BI746" s="114">
        <v>0</v>
      </c>
      <c r="BJ746" s="114">
        <v>0</v>
      </c>
      <c r="BK746" s="114">
        <v>0</v>
      </c>
      <c r="BL746" s="114">
        <v>0</v>
      </c>
      <c r="BM746" s="114">
        <v>0</v>
      </c>
      <c r="BN746" s="114">
        <v>0</v>
      </c>
      <c r="BO746" s="114">
        <v>0</v>
      </c>
      <c r="BP746" s="114">
        <v>169</v>
      </c>
      <c r="BQ746" s="114">
        <v>0</v>
      </c>
      <c r="BR746" s="114">
        <v>0</v>
      </c>
      <c r="BS746" s="114">
        <v>0</v>
      </c>
    </row>
    <row r="747" spans="1:71" s="1" customFormat="1" ht="15" x14ac:dyDescent="0.25">
      <c r="A747" s="1" t="str">
        <f>CONCATENATE(G747,"-",F747,"-",H747)</f>
        <v>999933840-Yellow-Dragon</v>
      </c>
      <c r="B747" s="1" t="str">
        <f>CONCATENATE(G747,"-",H747)</f>
        <v>999933840-Dragon</v>
      </c>
      <c r="C747" s="36" t="s">
        <v>2454</v>
      </c>
      <c r="D747" s="36" t="s">
        <v>2455</v>
      </c>
      <c r="E747" s="36" t="s">
        <v>17</v>
      </c>
      <c r="F747" s="36" t="s">
        <v>21</v>
      </c>
      <c r="G747" s="128">
        <v>999933840</v>
      </c>
      <c r="H747" s="36" t="s">
        <v>481</v>
      </c>
      <c r="I747" s="34">
        <f>((L747)-J747)+T747</f>
        <v>152.5</v>
      </c>
      <c r="J747" s="36"/>
      <c r="K747" s="35"/>
      <c r="L747" s="34">
        <f>SUM(N747,O747,P747,Q747,R747,M747)</f>
        <v>0</v>
      </c>
      <c r="M747" s="34">
        <f>AJ747</f>
        <v>0</v>
      </c>
      <c r="N747" s="34">
        <f>SUM(AI747)</f>
        <v>0</v>
      </c>
      <c r="O747" s="34">
        <f>0</f>
        <v>0</v>
      </c>
      <c r="P747" s="34">
        <v>0</v>
      </c>
      <c r="Q747" s="34">
        <v>0</v>
      </c>
      <c r="R747" s="34">
        <f>AH747</f>
        <v>0</v>
      </c>
      <c r="S747" s="122"/>
      <c r="T747" s="41">
        <f>SUM(U747,AA747)</f>
        <v>152.5</v>
      </c>
      <c r="U747" s="41">
        <f>IF(SUM(V747:Y747)&gt;=250, 250,SUM(V747:Y747))</f>
        <v>68</v>
      </c>
      <c r="V747" s="41">
        <v>0</v>
      </c>
      <c r="W747" s="41">
        <v>0</v>
      </c>
      <c r="X747" s="41">
        <f>SUM(AL747,AN747,BO747,BS747)</f>
        <v>0</v>
      </c>
      <c r="Y747" s="41">
        <f>SUM(AO747:BN747)</f>
        <v>68</v>
      </c>
      <c r="Z747" s="41">
        <f>COUNTIF(AO747:BN747, "&gt;0")</f>
        <v>1</v>
      </c>
      <c r="AA747" s="41">
        <f>SUM(AB747:AF747)</f>
        <v>84.5</v>
      </c>
      <c r="AB747" s="41">
        <f>BP747+BQ747</f>
        <v>84.5</v>
      </c>
      <c r="AC747" s="41">
        <v>0</v>
      </c>
      <c r="AD747" s="41">
        <v>0</v>
      </c>
      <c r="AE747" s="41">
        <f>SUM(BR747)</f>
        <v>0</v>
      </c>
      <c r="AF747" s="41">
        <f>SUM(AM747)</f>
        <v>0</v>
      </c>
      <c r="AG747" s="122"/>
      <c r="AH747" s="36">
        <v>0</v>
      </c>
      <c r="AI747" s="126">
        <v>0</v>
      </c>
      <c r="AJ747" s="36">
        <v>0</v>
      </c>
      <c r="AK747" s="121"/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14">
        <v>0</v>
      </c>
      <c r="AR747" s="1">
        <v>0</v>
      </c>
      <c r="AS747" s="114">
        <v>0</v>
      </c>
      <c r="AT747" s="114">
        <v>0</v>
      </c>
      <c r="AU747" s="114">
        <v>0</v>
      </c>
      <c r="AV747" s="114">
        <v>0</v>
      </c>
      <c r="AW747" s="114">
        <v>68</v>
      </c>
      <c r="AX747" s="114">
        <v>0</v>
      </c>
      <c r="AY747" s="114">
        <v>0</v>
      </c>
      <c r="AZ747" s="114">
        <v>0</v>
      </c>
      <c r="BA747" s="114">
        <v>0</v>
      </c>
      <c r="BB747" s="114">
        <v>0</v>
      </c>
      <c r="BC747" s="114">
        <v>0</v>
      </c>
      <c r="BD747" s="115">
        <v>0</v>
      </c>
      <c r="BE747" s="114">
        <v>0</v>
      </c>
      <c r="BF747" s="114">
        <v>0</v>
      </c>
      <c r="BG747" s="114">
        <v>0</v>
      </c>
      <c r="BH747" s="114">
        <v>0</v>
      </c>
      <c r="BI747" s="114">
        <v>0</v>
      </c>
      <c r="BJ747" s="114">
        <v>0</v>
      </c>
      <c r="BK747" s="114">
        <v>0</v>
      </c>
      <c r="BL747" s="114">
        <v>0</v>
      </c>
      <c r="BM747" s="114">
        <v>0</v>
      </c>
      <c r="BN747" s="114">
        <v>0</v>
      </c>
      <c r="BO747" s="114">
        <v>0</v>
      </c>
      <c r="BP747" s="114">
        <v>0</v>
      </c>
      <c r="BQ747" s="114">
        <v>84.5</v>
      </c>
      <c r="BR747" s="114">
        <v>0</v>
      </c>
      <c r="BS747" s="114">
        <v>0</v>
      </c>
    </row>
    <row r="748" spans="1:71" s="1" customFormat="1" ht="15" x14ac:dyDescent="0.25">
      <c r="A748" s="1" t="str">
        <f>CONCATENATE(G748,"-",F748,"-",H748)</f>
        <v>999933192-Yellow-Dragon</v>
      </c>
      <c r="B748" s="1" t="str">
        <f>CONCATENATE(G748,"-",H748)</f>
        <v>999933192-Dragon</v>
      </c>
      <c r="C748" s="36" t="s">
        <v>3635</v>
      </c>
      <c r="D748" s="36" t="s">
        <v>3636</v>
      </c>
      <c r="E748" s="36" t="s">
        <v>17</v>
      </c>
      <c r="F748" s="36" t="s">
        <v>21</v>
      </c>
      <c r="G748" s="36">
        <v>999933192</v>
      </c>
      <c r="H748" s="36" t="s">
        <v>481</v>
      </c>
      <c r="I748" s="34">
        <f>((L748)-J748)+T748</f>
        <v>107</v>
      </c>
      <c r="J748" s="34"/>
      <c r="K748" s="37"/>
      <c r="L748" s="34">
        <f>SUM(N748,O748,P748,Q748,R748,M748)</f>
        <v>0</v>
      </c>
      <c r="M748" s="34">
        <f>AJ748</f>
        <v>0</v>
      </c>
      <c r="N748" s="34">
        <f>SUM(AI748)</f>
        <v>0</v>
      </c>
      <c r="O748" s="34">
        <f>0</f>
        <v>0</v>
      </c>
      <c r="P748" s="34">
        <v>0</v>
      </c>
      <c r="Q748" s="34">
        <v>0</v>
      </c>
      <c r="R748" s="34">
        <f>AH748</f>
        <v>0</v>
      </c>
      <c r="S748" s="122"/>
      <c r="T748" s="41">
        <f>SUM(U748,AA748)</f>
        <v>107</v>
      </c>
      <c r="U748" s="41">
        <f>IF(SUM(V748:Y748)&gt;=250, 250,SUM(V748:Y748))</f>
        <v>0</v>
      </c>
      <c r="V748" s="41">
        <v>0</v>
      </c>
      <c r="W748" s="41">
        <v>0</v>
      </c>
      <c r="X748" s="41">
        <f>SUM(AL748,AN748,BO748,BS748)</f>
        <v>0</v>
      </c>
      <c r="Y748" s="41">
        <f>SUM(AO748:BN748)</f>
        <v>0</v>
      </c>
      <c r="Z748" s="41">
        <f>COUNTIF(AO748:BN748, "&gt;0")</f>
        <v>0</v>
      </c>
      <c r="AA748" s="41">
        <f>SUM(AB748:AF748)</f>
        <v>107</v>
      </c>
      <c r="AB748" s="41">
        <f>BP748+BQ748</f>
        <v>0</v>
      </c>
      <c r="AC748" s="41">
        <v>0</v>
      </c>
      <c r="AD748" s="41">
        <v>0</v>
      </c>
      <c r="AE748" s="41">
        <f>SUM(BR748)</f>
        <v>107</v>
      </c>
      <c r="AF748" s="41">
        <f>SUM(AM748)</f>
        <v>0</v>
      </c>
      <c r="AG748" s="122"/>
      <c r="AH748" s="36">
        <v>0</v>
      </c>
      <c r="AI748" s="126">
        <v>0</v>
      </c>
      <c r="AJ748" s="36">
        <v>0</v>
      </c>
      <c r="AK748" s="121"/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14">
        <v>0</v>
      </c>
      <c r="AR748" s="1">
        <v>0</v>
      </c>
      <c r="AS748" s="114">
        <v>0</v>
      </c>
      <c r="AT748" s="114">
        <v>0</v>
      </c>
      <c r="AU748" s="114">
        <v>0</v>
      </c>
      <c r="AV748" s="114">
        <v>0</v>
      </c>
      <c r="AW748" s="114">
        <v>0</v>
      </c>
      <c r="AX748" s="114">
        <v>0</v>
      </c>
      <c r="AY748" s="114">
        <v>0</v>
      </c>
      <c r="AZ748" s="114">
        <v>0</v>
      </c>
      <c r="BA748" s="114">
        <v>0</v>
      </c>
      <c r="BB748" s="114">
        <v>0</v>
      </c>
      <c r="BC748" s="114">
        <v>0</v>
      </c>
      <c r="BD748" s="115">
        <v>0</v>
      </c>
      <c r="BE748" s="114">
        <v>0</v>
      </c>
      <c r="BF748" s="114">
        <v>0</v>
      </c>
      <c r="BG748" s="114">
        <v>0</v>
      </c>
      <c r="BH748" s="114">
        <v>0</v>
      </c>
      <c r="BI748" s="114">
        <v>0</v>
      </c>
      <c r="BJ748" s="114">
        <v>0</v>
      </c>
      <c r="BK748" s="114">
        <v>0</v>
      </c>
      <c r="BL748" s="114">
        <v>0</v>
      </c>
      <c r="BM748" s="114">
        <v>0</v>
      </c>
      <c r="BN748" s="114">
        <v>0</v>
      </c>
      <c r="BO748" s="114">
        <v>0</v>
      </c>
      <c r="BP748" s="114">
        <v>0</v>
      </c>
      <c r="BQ748" s="114">
        <v>0</v>
      </c>
      <c r="BR748" s="114">
        <v>107</v>
      </c>
      <c r="BS748" s="114">
        <v>0</v>
      </c>
    </row>
    <row r="749" spans="1:71" s="1" customFormat="1" ht="15" x14ac:dyDescent="0.25">
      <c r="A749" s="1" t="str">
        <f>CONCATENATE(G749,"-",F749,"-",H749)</f>
        <v>999935500-Yellow-Dragon</v>
      </c>
      <c r="B749" s="1" t="str">
        <f>CONCATENATE(G749,"-",H749)</f>
        <v>999935500-Dragon</v>
      </c>
      <c r="C749" s="36" t="s">
        <v>884</v>
      </c>
      <c r="D749" s="36" t="s">
        <v>3634</v>
      </c>
      <c r="E749" s="36" t="s">
        <v>17</v>
      </c>
      <c r="F749" s="36" t="s">
        <v>21</v>
      </c>
      <c r="G749" s="36">
        <v>999935500</v>
      </c>
      <c r="H749" s="36" t="s">
        <v>481</v>
      </c>
      <c r="I749" s="34">
        <f>((L749)-J749)+T749</f>
        <v>107</v>
      </c>
      <c r="J749" s="34"/>
      <c r="K749" s="37"/>
      <c r="L749" s="34">
        <f>SUM(N749,O749,P749,Q749,R749,M749)</f>
        <v>0</v>
      </c>
      <c r="M749" s="34">
        <f>AJ749</f>
        <v>0</v>
      </c>
      <c r="N749" s="34">
        <f>SUM(AI749)</f>
        <v>0</v>
      </c>
      <c r="O749" s="34">
        <f>0</f>
        <v>0</v>
      </c>
      <c r="P749" s="34">
        <v>0</v>
      </c>
      <c r="Q749" s="34">
        <v>0</v>
      </c>
      <c r="R749" s="34">
        <f>AH749</f>
        <v>0</v>
      </c>
      <c r="S749" s="122"/>
      <c r="T749" s="41">
        <f>SUM(U749,AA749)</f>
        <v>107</v>
      </c>
      <c r="U749" s="41">
        <f>IF(SUM(V749:Y749)&gt;=250, 250,SUM(V749:Y749))</f>
        <v>0</v>
      </c>
      <c r="V749" s="41">
        <v>0</v>
      </c>
      <c r="W749" s="41">
        <v>0</v>
      </c>
      <c r="X749" s="41">
        <f>SUM(AL749,AN749,BO749,BS749)</f>
        <v>0</v>
      </c>
      <c r="Y749" s="41">
        <f>SUM(AO749:BN749)</f>
        <v>0</v>
      </c>
      <c r="Z749" s="41">
        <f>COUNTIF(AO749:BN749, "&gt;0")</f>
        <v>0</v>
      </c>
      <c r="AA749" s="41">
        <f>SUM(AB749:AF749)</f>
        <v>107</v>
      </c>
      <c r="AB749" s="41">
        <f>BP749+BQ749</f>
        <v>0</v>
      </c>
      <c r="AC749" s="41">
        <v>0</v>
      </c>
      <c r="AD749" s="41">
        <v>0</v>
      </c>
      <c r="AE749" s="41">
        <f>SUM(BR749)</f>
        <v>107</v>
      </c>
      <c r="AF749" s="41">
        <f>SUM(AM749)</f>
        <v>0</v>
      </c>
      <c r="AG749" s="122"/>
      <c r="AH749" s="36">
        <v>0</v>
      </c>
      <c r="AI749" s="126">
        <v>0</v>
      </c>
      <c r="AJ749" s="36">
        <v>0</v>
      </c>
      <c r="AK749" s="121"/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14">
        <v>0</v>
      </c>
      <c r="AR749" s="1">
        <v>0</v>
      </c>
      <c r="AS749" s="114">
        <v>0</v>
      </c>
      <c r="AT749" s="114">
        <v>0</v>
      </c>
      <c r="AU749" s="114">
        <v>0</v>
      </c>
      <c r="AV749" s="114">
        <v>0</v>
      </c>
      <c r="AW749" s="114">
        <v>0</v>
      </c>
      <c r="AX749" s="114">
        <v>0</v>
      </c>
      <c r="AY749" s="114">
        <v>0</v>
      </c>
      <c r="AZ749" s="114">
        <v>0</v>
      </c>
      <c r="BA749" s="114">
        <v>0</v>
      </c>
      <c r="BB749" s="114">
        <v>0</v>
      </c>
      <c r="BC749" s="114">
        <v>0</v>
      </c>
      <c r="BD749" s="115">
        <v>0</v>
      </c>
      <c r="BE749" s="114">
        <v>0</v>
      </c>
      <c r="BF749" s="114">
        <v>0</v>
      </c>
      <c r="BG749" s="114">
        <v>0</v>
      </c>
      <c r="BH749" s="114">
        <v>0</v>
      </c>
      <c r="BI749" s="114">
        <v>0</v>
      </c>
      <c r="BJ749" s="114">
        <v>0</v>
      </c>
      <c r="BK749" s="114">
        <v>0</v>
      </c>
      <c r="BL749" s="114">
        <v>0</v>
      </c>
      <c r="BM749" s="114">
        <v>0</v>
      </c>
      <c r="BN749" s="114">
        <v>0</v>
      </c>
      <c r="BO749" s="114">
        <v>0</v>
      </c>
      <c r="BP749" s="114">
        <v>0</v>
      </c>
      <c r="BQ749" s="114">
        <v>0</v>
      </c>
      <c r="BR749" s="114">
        <v>107</v>
      </c>
      <c r="BS749" s="114">
        <v>0</v>
      </c>
    </row>
    <row r="750" spans="1:71" s="1" customFormat="1" ht="15" x14ac:dyDescent="0.25">
      <c r="A750" s="1" t="str">
        <f>CONCATENATE(G750,"-",F750,"-",H750)</f>
        <v>999934890-Yellow-Dragon</v>
      </c>
      <c r="B750" s="1" t="str">
        <f>CONCATENATE(G750,"-",H750)</f>
        <v>999934890-Dragon</v>
      </c>
      <c r="C750" s="36" t="s">
        <v>539</v>
      </c>
      <c r="D750" s="36" t="s">
        <v>2216</v>
      </c>
      <c r="E750" s="36" t="s">
        <v>17</v>
      </c>
      <c r="F750" s="36" t="s">
        <v>21</v>
      </c>
      <c r="G750" s="128">
        <v>999934890</v>
      </c>
      <c r="H750" s="36" t="s">
        <v>481</v>
      </c>
      <c r="I750" s="34">
        <f>((L750)-J750)+T750</f>
        <v>60</v>
      </c>
      <c r="J750" s="36"/>
      <c r="K750" s="35"/>
      <c r="L750" s="34">
        <f>SUM(N750,O750,P750,Q750,R750,M750)</f>
        <v>0</v>
      </c>
      <c r="M750" s="34">
        <f>AJ750</f>
        <v>0</v>
      </c>
      <c r="N750" s="34">
        <f>SUM(AI750)</f>
        <v>0</v>
      </c>
      <c r="O750" s="34">
        <f>0</f>
        <v>0</v>
      </c>
      <c r="P750" s="34">
        <v>0</v>
      </c>
      <c r="Q750" s="34">
        <v>0</v>
      </c>
      <c r="R750" s="34">
        <f>AH750</f>
        <v>0</v>
      </c>
      <c r="S750" s="122"/>
      <c r="T750" s="41">
        <f>SUM(U750,AA750)</f>
        <v>60</v>
      </c>
      <c r="U750" s="41">
        <f>IF(SUM(V750:Y750)&gt;=250, 250,SUM(V750:Y750))</f>
        <v>60</v>
      </c>
      <c r="V750" s="41">
        <v>0</v>
      </c>
      <c r="W750" s="41">
        <v>0</v>
      </c>
      <c r="X750" s="41">
        <f>SUM(AL750,AN750,BO750,BS750)</f>
        <v>0</v>
      </c>
      <c r="Y750" s="41">
        <f>SUM(AO750:BN750)</f>
        <v>60</v>
      </c>
      <c r="Z750" s="41">
        <f>COUNTIF(AO750:BN750, "&gt;0")</f>
        <v>1</v>
      </c>
      <c r="AA750" s="41">
        <f>SUM(AB750:AF750)</f>
        <v>0</v>
      </c>
      <c r="AB750" s="41">
        <f>BP750+BQ750</f>
        <v>0</v>
      </c>
      <c r="AC750" s="41">
        <v>0</v>
      </c>
      <c r="AD750" s="41">
        <v>0</v>
      </c>
      <c r="AE750" s="41">
        <f>SUM(BR750)</f>
        <v>0</v>
      </c>
      <c r="AF750" s="41">
        <f>SUM(AM750)</f>
        <v>0</v>
      </c>
      <c r="AG750" s="122"/>
      <c r="AH750" s="36">
        <v>0</v>
      </c>
      <c r="AI750" s="126">
        <v>0</v>
      </c>
      <c r="AJ750" s="36">
        <v>0</v>
      </c>
      <c r="AK750" s="121"/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14">
        <v>0</v>
      </c>
      <c r="AR750" s="1">
        <v>0</v>
      </c>
      <c r="AS750" s="114">
        <v>60</v>
      </c>
      <c r="AT750" s="114">
        <v>0</v>
      </c>
      <c r="AU750" s="114">
        <v>0</v>
      </c>
      <c r="AV750" s="114">
        <v>0</v>
      </c>
      <c r="AW750" s="114">
        <v>0</v>
      </c>
      <c r="AX750" s="114">
        <v>0</v>
      </c>
      <c r="AY750" s="114">
        <v>0</v>
      </c>
      <c r="AZ750" s="114">
        <v>0</v>
      </c>
      <c r="BA750" s="114">
        <v>0</v>
      </c>
      <c r="BB750" s="114">
        <v>0</v>
      </c>
      <c r="BC750" s="114">
        <v>0</v>
      </c>
      <c r="BD750" s="115">
        <v>0</v>
      </c>
      <c r="BE750" s="114">
        <v>0</v>
      </c>
      <c r="BF750" s="114">
        <v>0</v>
      </c>
      <c r="BG750" s="114">
        <v>0</v>
      </c>
      <c r="BH750" s="114">
        <v>0</v>
      </c>
      <c r="BI750" s="114">
        <v>0</v>
      </c>
      <c r="BJ750" s="114">
        <v>0</v>
      </c>
      <c r="BK750" s="114">
        <v>0</v>
      </c>
      <c r="BL750" s="114">
        <v>0</v>
      </c>
      <c r="BM750" s="114">
        <v>0</v>
      </c>
      <c r="BN750" s="114">
        <v>0</v>
      </c>
      <c r="BO750" s="114">
        <v>0</v>
      </c>
      <c r="BP750" s="114">
        <v>0</v>
      </c>
      <c r="BQ750" s="114">
        <v>0</v>
      </c>
      <c r="BR750" s="114">
        <v>0</v>
      </c>
      <c r="BS750" s="114">
        <v>0</v>
      </c>
    </row>
    <row r="751" spans="1:71" s="1" customFormat="1" ht="15" x14ac:dyDescent="0.25">
      <c r="A751" s="1" t="str">
        <f>CONCATENATE(G751,"-",F751,"-",H751)</f>
        <v>999935160-Yellow-Dragon</v>
      </c>
      <c r="B751" s="1" t="str">
        <f>CONCATENATE(G751,"-",H751)</f>
        <v>999935160-Dragon</v>
      </c>
      <c r="C751" s="36" t="s">
        <v>2668</v>
      </c>
      <c r="D751" s="36" t="s">
        <v>2669</v>
      </c>
      <c r="E751" s="36" t="s">
        <v>17</v>
      </c>
      <c r="F751" s="36" t="s">
        <v>21</v>
      </c>
      <c r="G751" s="36">
        <v>999935160</v>
      </c>
      <c r="H751" s="36" t="s">
        <v>481</v>
      </c>
      <c r="I751" s="34">
        <f>((L751)-J751)+T751</f>
        <v>60</v>
      </c>
      <c r="J751" s="36"/>
      <c r="K751" s="35"/>
      <c r="L751" s="34">
        <f>SUM(N751,O751,P751,Q751,R751,M751)</f>
        <v>0</v>
      </c>
      <c r="M751" s="34">
        <f>AJ751</f>
        <v>0</v>
      </c>
      <c r="N751" s="34">
        <f>SUM(AI751)</f>
        <v>0</v>
      </c>
      <c r="O751" s="34">
        <f>0</f>
        <v>0</v>
      </c>
      <c r="P751" s="34">
        <v>0</v>
      </c>
      <c r="Q751" s="34">
        <v>0</v>
      </c>
      <c r="R751" s="34">
        <f>AH751</f>
        <v>0</v>
      </c>
      <c r="S751" s="122"/>
      <c r="T751" s="41">
        <f>SUM(U751,AA751)</f>
        <v>60</v>
      </c>
      <c r="U751" s="41">
        <f>IF(SUM(V751:Y751)&gt;=250, 250,SUM(V751:Y751))</f>
        <v>60</v>
      </c>
      <c r="V751" s="41">
        <v>0</v>
      </c>
      <c r="W751" s="41">
        <v>0</v>
      </c>
      <c r="X751" s="41">
        <f>SUM(AL751,AN751,BO751,BS751)</f>
        <v>0</v>
      </c>
      <c r="Y751" s="41">
        <f>SUM(AO751:BN751)</f>
        <v>60</v>
      </c>
      <c r="Z751" s="41">
        <f>COUNTIF(AO751:BN751, "&gt;0")</f>
        <v>1</v>
      </c>
      <c r="AA751" s="41">
        <f>SUM(AB751:AF751)</f>
        <v>0</v>
      </c>
      <c r="AB751" s="41">
        <f>BP751+BQ751</f>
        <v>0</v>
      </c>
      <c r="AC751" s="41">
        <v>0</v>
      </c>
      <c r="AD751" s="41">
        <v>0</v>
      </c>
      <c r="AE751" s="41">
        <f>SUM(BR751)</f>
        <v>0</v>
      </c>
      <c r="AF751" s="41">
        <f>SUM(AM751)</f>
        <v>0</v>
      </c>
      <c r="AG751" s="122"/>
      <c r="AH751" s="36">
        <v>0</v>
      </c>
      <c r="AI751" s="126">
        <v>0</v>
      </c>
      <c r="AJ751" s="36">
        <v>0</v>
      </c>
      <c r="AK751" s="121"/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14">
        <v>0</v>
      </c>
      <c r="AR751" s="1">
        <v>0</v>
      </c>
      <c r="AS751" s="114">
        <v>0</v>
      </c>
      <c r="AT751" s="114">
        <v>0</v>
      </c>
      <c r="AU751" s="114">
        <v>0</v>
      </c>
      <c r="AV751" s="114">
        <v>0</v>
      </c>
      <c r="AW751" s="114">
        <v>0</v>
      </c>
      <c r="AX751" s="114">
        <v>0</v>
      </c>
      <c r="AY751" s="114">
        <v>0</v>
      </c>
      <c r="AZ751" s="114">
        <v>60</v>
      </c>
      <c r="BA751" s="114">
        <v>0</v>
      </c>
      <c r="BB751" s="114">
        <v>0</v>
      </c>
      <c r="BC751" s="114">
        <v>0</v>
      </c>
      <c r="BD751" s="115">
        <v>0</v>
      </c>
      <c r="BE751" s="114">
        <v>0</v>
      </c>
      <c r="BF751" s="114">
        <v>0</v>
      </c>
      <c r="BG751" s="114">
        <v>0</v>
      </c>
      <c r="BH751" s="114">
        <v>0</v>
      </c>
      <c r="BI751" s="114">
        <v>0</v>
      </c>
      <c r="BJ751" s="114">
        <v>0</v>
      </c>
      <c r="BK751" s="114">
        <v>0</v>
      </c>
      <c r="BL751" s="114">
        <v>0</v>
      </c>
      <c r="BM751" s="114">
        <v>0</v>
      </c>
      <c r="BN751" s="114">
        <v>0</v>
      </c>
      <c r="BO751" s="114">
        <v>0</v>
      </c>
      <c r="BP751" s="114">
        <v>0</v>
      </c>
      <c r="BQ751" s="114">
        <v>0</v>
      </c>
      <c r="BR751" s="114">
        <v>0</v>
      </c>
      <c r="BS751" s="114">
        <v>0</v>
      </c>
    </row>
    <row r="752" spans="1:71" s="1" customFormat="1" ht="15" x14ac:dyDescent="0.25">
      <c r="A752" s="1" t="str">
        <f>CONCATENATE(G752,"-",F752,"-",H752)</f>
        <v>999935721-Yellow-Dragon</v>
      </c>
      <c r="B752" s="1" t="str">
        <f>CONCATENATE(G752,"-",H752)</f>
        <v>999935721-Dragon</v>
      </c>
      <c r="C752" s="36" t="s">
        <v>945</v>
      </c>
      <c r="D752" s="36" t="s">
        <v>199</v>
      </c>
      <c r="E752" s="36" t="s">
        <v>17</v>
      </c>
      <c r="F752" s="36" t="s">
        <v>21</v>
      </c>
      <c r="G752" s="36">
        <v>999935721</v>
      </c>
      <c r="H752" s="36" t="s">
        <v>481</v>
      </c>
      <c r="I752" s="34">
        <f>((L752)-J752)+T752</f>
        <v>60</v>
      </c>
      <c r="J752" s="36"/>
      <c r="K752" s="35"/>
      <c r="L752" s="34">
        <f>SUM(N752,O752,P752,Q752,R752,M752)</f>
        <v>0</v>
      </c>
      <c r="M752" s="34">
        <f>AJ752</f>
        <v>0</v>
      </c>
      <c r="N752" s="34">
        <f>SUM(AI752)</f>
        <v>0</v>
      </c>
      <c r="O752" s="34">
        <f>0</f>
        <v>0</v>
      </c>
      <c r="P752" s="34">
        <v>0</v>
      </c>
      <c r="Q752" s="34">
        <v>0</v>
      </c>
      <c r="R752" s="34">
        <f>AH752</f>
        <v>0</v>
      </c>
      <c r="S752" s="122"/>
      <c r="T752" s="41">
        <f>SUM(U752,AA752)</f>
        <v>60</v>
      </c>
      <c r="U752" s="41">
        <f>IF(SUM(V752:Y752)&gt;=250, 250,SUM(V752:Y752))</f>
        <v>60</v>
      </c>
      <c r="V752" s="41">
        <v>0</v>
      </c>
      <c r="W752" s="41">
        <v>0</v>
      </c>
      <c r="X752" s="41">
        <f>SUM(AL752,AN752,BO752,BS752)</f>
        <v>0</v>
      </c>
      <c r="Y752" s="41">
        <f>SUM(AO752:BN752)</f>
        <v>60</v>
      </c>
      <c r="Z752" s="41">
        <f>COUNTIF(AO752:BN752, "&gt;0")</f>
        <v>1</v>
      </c>
      <c r="AA752" s="41">
        <f>SUM(AB752:AF752)</f>
        <v>0</v>
      </c>
      <c r="AB752" s="41">
        <f>BP752+BQ752</f>
        <v>0</v>
      </c>
      <c r="AC752" s="41">
        <v>0</v>
      </c>
      <c r="AD752" s="41">
        <v>0</v>
      </c>
      <c r="AE752" s="41">
        <f>SUM(BR752)</f>
        <v>0</v>
      </c>
      <c r="AF752" s="41">
        <f>SUM(AM752)</f>
        <v>0</v>
      </c>
      <c r="AG752" s="122"/>
      <c r="AH752" s="36">
        <v>0</v>
      </c>
      <c r="AI752" s="126">
        <v>0</v>
      </c>
      <c r="AJ752" s="36">
        <v>0</v>
      </c>
      <c r="AK752" s="121"/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14">
        <v>0</v>
      </c>
      <c r="AR752" s="1">
        <v>0</v>
      </c>
      <c r="AS752" s="114">
        <v>0</v>
      </c>
      <c r="AT752" s="114">
        <v>0</v>
      </c>
      <c r="AU752" s="114">
        <v>0</v>
      </c>
      <c r="AV752" s="114">
        <v>0</v>
      </c>
      <c r="AW752" s="114">
        <v>0</v>
      </c>
      <c r="AX752" s="114">
        <v>0</v>
      </c>
      <c r="AY752" s="114">
        <v>0</v>
      </c>
      <c r="AZ752" s="114">
        <v>0</v>
      </c>
      <c r="BA752" s="114">
        <v>0</v>
      </c>
      <c r="BB752" s="114">
        <v>0</v>
      </c>
      <c r="BC752" s="114">
        <v>0</v>
      </c>
      <c r="BD752" s="115">
        <v>0</v>
      </c>
      <c r="BE752" s="114">
        <v>0</v>
      </c>
      <c r="BF752" s="114">
        <v>0</v>
      </c>
      <c r="BG752" s="114">
        <v>0</v>
      </c>
      <c r="BH752" s="114">
        <v>60</v>
      </c>
      <c r="BI752" s="114">
        <v>0</v>
      </c>
      <c r="BJ752" s="114">
        <v>0</v>
      </c>
      <c r="BK752" s="114">
        <v>0</v>
      </c>
      <c r="BL752" s="114">
        <v>0</v>
      </c>
      <c r="BM752" s="114">
        <v>0</v>
      </c>
      <c r="BN752" s="114">
        <v>0</v>
      </c>
      <c r="BO752" s="114">
        <v>0</v>
      </c>
      <c r="BP752" s="114">
        <v>0</v>
      </c>
      <c r="BQ752" s="114">
        <v>0</v>
      </c>
      <c r="BR752" s="114">
        <v>0</v>
      </c>
      <c r="BS752" s="114">
        <v>0</v>
      </c>
    </row>
    <row r="753" spans="1:71" s="1" customFormat="1" ht="15" x14ac:dyDescent="0.25">
      <c r="A753" s="1" t="str">
        <f>CONCATENATE(G753,"-",F753,"-",H753)</f>
        <v>999936276-Yellow-Dragon</v>
      </c>
      <c r="B753" s="1" t="str">
        <f>CONCATENATE(G753,"-",H753)</f>
        <v>999936276-Dragon</v>
      </c>
      <c r="C753" s="36" t="s">
        <v>356</v>
      </c>
      <c r="D753" s="36" t="s">
        <v>3465</v>
      </c>
      <c r="E753" s="36" t="s">
        <v>17</v>
      </c>
      <c r="F753" s="131" t="s">
        <v>21</v>
      </c>
      <c r="G753" s="36">
        <v>999936276</v>
      </c>
      <c r="H753" s="36" t="s">
        <v>481</v>
      </c>
      <c r="I753" s="34">
        <f>((L753)-J753)+T753</f>
        <v>60</v>
      </c>
      <c r="J753" s="34">
        <f>L753/2</f>
        <v>0</v>
      </c>
      <c r="K753" s="37"/>
      <c r="L753" s="34">
        <f>SUM(N753,O753,P753,Q753,R753,M753)</f>
        <v>0</v>
      </c>
      <c r="M753" s="34">
        <f>AJ753</f>
        <v>0</v>
      </c>
      <c r="N753" s="34">
        <f>SUM(AI753)</f>
        <v>0</v>
      </c>
      <c r="O753" s="34">
        <f>0</f>
        <v>0</v>
      </c>
      <c r="P753" s="34">
        <v>0</v>
      </c>
      <c r="Q753" s="34">
        <v>0</v>
      </c>
      <c r="R753" s="34">
        <f>AH753</f>
        <v>0</v>
      </c>
      <c r="S753" s="122"/>
      <c r="T753" s="41">
        <f>SUM(U753,AA753)</f>
        <v>60</v>
      </c>
      <c r="U753" s="41">
        <f>IF(SUM(V753:Y753)&gt;=250, 250,SUM(V753:Y753))</f>
        <v>60</v>
      </c>
      <c r="V753" s="41">
        <v>0</v>
      </c>
      <c r="W753" s="41">
        <v>0</v>
      </c>
      <c r="X753" s="41">
        <f>SUM(AL753,AN753,BO753,BS753)</f>
        <v>0</v>
      </c>
      <c r="Y753" s="41">
        <f>SUM(AO753:BN753)</f>
        <v>60</v>
      </c>
      <c r="Z753" s="41">
        <f>COUNTIF(AO753:BN753, "&gt;0")</f>
        <v>1</v>
      </c>
      <c r="AA753" s="41">
        <f>SUM(AB753:AF753)</f>
        <v>0</v>
      </c>
      <c r="AB753" s="41">
        <f>BP753+BQ753</f>
        <v>0</v>
      </c>
      <c r="AC753" s="41">
        <v>0</v>
      </c>
      <c r="AD753" s="41">
        <v>0</v>
      </c>
      <c r="AE753" s="41">
        <f>SUM(BR753)</f>
        <v>0</v>
      </c>
      <c r="AF753" s="41">
        <f>SUM(AM753)</f>
        <v>0</v>
      </c>
      <c r="AG753" s="122"/>
      <c r="AH753" s="36">
        <v>0</v>
      </c>
      <c r="AI753" s="126">
        <v>0</v>
      </c>
      <c r="AJ753" s="36">
        <v>0</v>
      </c>
      <c r="AK753" s="121"/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14">
        <v>0</v>
      </c>
      <c r="AR753" s="1">
        <v>0</v>
      </c>
      <c r="AS753" s="114">
        <v>0</v>
      </c>
      <c r="AT753" s="114">
        <v>0</v>
      </c>
      <c r="AU753" s="114">
        <v>0</v>
      </c>
      <c r="AV753" s="114">
        <v>0</v>
      </c>
      <c r="AW753" s="114">
        <v>0</v>
      </c>
      <c r="AX753" s="114">
        <v>0</v>
      </c>
      <c r="AY753" s="114">
        <v>0</v>
      </c>
      <c r="AZ753" s="114">
        <v>0</v>
      </c>
      <c r="BA753" s="114">
        <v>0</v>
      </c>
      <c r="BB753" s="114">
        <v>0</v>
      </c>
      <c r="BC753" s="114">
        <v>0</v>
      </c>
      <c r="BD753" s="115">
        <v>0</v>
      </c>
      <c r="BE753" s="114">
        <v>0</v>
      </c>
      <c r="BF753" s="114">
        <v>0</v>
      </c>
      <c r="BG753" s="114">
        <v>0</v>
      </c>
      <c r="BH753" s="114">
        <v>0</v>
      </c>
      <c r="BI753" s="114">
        <v>0</v>
      </c>
      <c r="BJ753" s="114">
        <v>0</v>
      </c>
      <c r="BK753" s="114">
        <v>0</v>
      </c>
      <c r="BL753" s="114">
        <v>60</v>
      </c>
      <c r="BM753" s="114">
        <v>0</v>
      </c>
      <c r="BN753" s="114">
        <v>0</v>
      </c>
      <c r="BO753" s="114">
        <v>0</v>
      </c>
      <c r="BP753" s="114">
        <v>0</v>
      </c>
      <c r="BQ753" s="114">
        <v>0</v>
      </c>
      <c r="BR753" s="114">
        <v>0</v>
      </c>
      <c r="BS753" s="114">
        <v>0</v>
      </c>
    </row>
    <row r="754" spans="1:71" s="1" customFormat="1" ht="15" x14ac:dyDescent="0.25">
      <c r="A754" s="1" t="str">
        <f>CONCATENATE(G754,"-",F754,"-",H754)</f>
        <v>999933237-Yellow-Dragon</v>
      </c>
      <c r="B754" s="1" t="str">
        <f>CONCATENATE(G754,"-",H754)</f>
        <v>999933237-Dragon</v>
      </c>
      <c r="C754" s="36" t="s">
        <v>582</v>
      </c>
      <c r="D754" s="36" t="s">
        <v>2458</v>
      </c>
      <c r="E754" s="36" t="s">
        <v>17</v>
      </c>
      <c r="F754" s="36" t="s">
        <v>21</v>
      </c>
      <c r="G754" s="128">
        <v>999933237</v>
      </c>
      <c r="H754" s="36" t="s">
        <v>481</v>
      </c>
      <c r="I754" s="34">
        <f>((L754)-J754)+T754</f>
        <v>51</v>
      </c>
      <c r="J754" s="36"/>
      <c r="K754" s="35"/>
      <c r="L754" s="34">
        <f>SUM(N754,O754,P754,Q754,R754,M754)</f>
        <v>0</v>
      </c>
      <c r="M754" s="34">
        <f>AJ754</f>
        <v>0</v>
      </c>
      <c r="N754" s="34">
        <f>SUM(AI754)</f>
        <v>0</v>
      </c>
      <c r="O754" s="34">
        <f>0</f>
        <v>0</v>
      </c>
      <c r="P754" s="34">
        <v>0</v>
      </c>
      <c r="Q754" s="34">
        <v>0</v>
      </c>
      <c r="R754" s="34">
        <f>AH754</f>
        <v>0</v>
      </c>
      <c r="S754" s="122"/>
      <c r="T754" s="41">
        <f>SUM(U754,AA754)</f>
        <v>51</v>
      </c>
      <c r="U754" s="41">
        <f>IF(SUM(V754:Y754)&gt;=250, 250,SUM(V754:Y754))</f>
        <v>51</v>
      </c>
      <c r="V754" s="41">
        <v>0</v>
      </c>
      <c r="W754" s="41">
        <v>0</v>
      </c>
      <c r="X754" s="41">
        <f>SUM(AL754,AN754,BO754,BS754)</f>
        <v>0</v>
      </c>
      <c r="Y754" s="41">
        <f>SUM(AO754:BN754)</f>
        <v>51</v>
      </c>
      <c r="Z754" s="41">
        <f>COUNTIF(AO754:BN754, "&gt;0")</f>
        <v>1</v>
      </c>
      <c r="AA754" s="41">
        <f>SUM(AB754:AF754)</f>
        <v>0</v>
      </c>
      <c r="AB754" s="41">
        <f>BP754+BQ754</f>
        <v>0</v>
      </c>
      <c r="AC754" s="41">
        <v>0</v>
      </c>
      <c r="AD754" s="41">
        <v>0</v>
      </c>
      <c r="AE754" s="41">
        <f>SUM(BR754)</f>
        <v>0</v>
      </c>
      <c r="AF754" s="41">
        <f>SUM(AM754)</f>
        <v>0</v>
      </c>
      <c r="AG754" s="122"/>
      <c r="AH754" s="36">
        <v>0</v>
      </c>
      <c r="AI754" s="126">
        <v>0</v>
      </c>
      <c r="AJ754" s="36">
        <v>0</v>
      </c>
      <c r="AK754" s="121"/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14">
        <v>0</v>
      </c>
      <c r="AR754" s="1">
        <v>0</v>
      </c>
      <c r="AS754" s="114">
        <v>0</v>
      </c>
      <c r="AT754" s="114">
        <v>0</v>
      </c>
      <c r="AU754" s="114">
        <v>0</v>
      </c>
      <c r="AV754" s="114">
        <v>0</v>
      </c>
      <c r="AW754" s="114">
        <v>51</v>
      </c>
      <c r="AX754" s="114">
        <v>0</v>
      </c>
      <c r="AY754" s="114">
        <v>0</v>
      </c>
      <c r="AZ754" s="114">
        <v>0</v>
      </c>
      <c r="BA754" s="114">
        <v>0</v>
      </c>
      <c r="BB754" s="114">
        <v>0</v>
      </c>
      <c r="BC754" s="114">
        <v>0</v>
      </c>
      <c r="BD754" s="115">
        <v>0</v>
      </c>
      <c r="BE754" s="114">
        <v>0</v>
      </c>
      <c r="BF754" s="114">
        <v>0</v>
      </c>
      <c r="BG754" s="114">
        <v>0</v>
      </c>
      <c r="BH754" s="114">
        <v>0</v>
      </c>
      <c r="BI754" s="114">
        <v>0</v>
      </c>
      <c r="BJ754" s="114">
        <v>0</v>
      </c>
      <c r="BK754" s="114">
        <v>0</v>
      </c>
      <c r="BL754" s="114">
        <v>0</v>
      </c>
      <c r="BM754" s="114">
        <v>0</v>
      </c>
      <c r="BN754" s="114">
        <v>0</v>
      </c>
      <c r="BO754" s="114">
        <v>0</v>
      </c>
      <c r="BP754" s="114">
        <v>0</v>
      </c>
      <c r="BQ754" s="114">
        <v>0</v>
      </c>
      <c r="BR754" s="114">
        <v>0</v>
      </c>
      <c r="BS754" s="114">
        <v>0</v>
      </c>
    </row>
    <row r="755" spans="1:71" s="1" customFormat="1" ht="15" x14ac:dyDescent="0.25">
      <c r="A755" s="1" t="str">
        <f>CONCATENATE(G755,"-",F755,"-",H755)</f>
        <v>999934083-Yellow-Dragon</v>
      </c>
      <c r="B755" s="1" t="str">
        <f>CONCATENATE(G755,"-",H755)</f>
        <v>999934083-Dragon</v>
      </c>
      <c r="C755" s="36" t="s">
        <v>180</v>
      </c>
      <c r="D755" s="36" t="s">
        <v>23</v>
      </c>
      <c r="E755" s="36" t="s">
        <v>17</v>
      </c>
      <c r="F755" s="36" t="s">
        <v>21</v>
      </c>
      <c r="G755" s="128">
        <v>999934083</v>
      </c>
      <c r="H755" s="36" t="s">
        <v>481</v>
      </c>
      <c r="I755" s="34">
        <f>((L755)-J755)+T755</f>
        <v>51</v>
      </c>
      <c r="J755" s="36"/>
      <c r="K755" s="35"/>
      <c r="L755" s="34">
        <f>SUM(N755,O755,P755,Q755,R755,M755)</f>
        <v>0</v>
      </c>
      <c r="M755" s="34">
        <f>AJ755</f>
        <v>0</v>
      </c>
      <c r="N755" s="34">
        <f>SUM(AI755)</f>
        <v>0</v>
      </c>
      <c r="O755" s="34">
        <f>0</f>
        <v>0</v>
      </c>
      <c r="P755" s="34">
        <v>0</v>
      </c>
      <c r="Q755" s="34">
        <v>0</v>
      </c>
      <c r="R755" s="34">
        <f>AH755</f>
        <v>0</v>
      </c>
      <c r="S755" s="122"/>
      <c r="T755" s="41">
        <f>SUM(U755,AA755)</f>
        <v>51</v>
      </c>
      <c r="U755" s="41">
        <f>IF(SUM(V755:Y755)&gt;=250, 250,SUM(V755:Y755))</f>
        <v>51</v>
      </c>
      <c r="V755" s="41">
        <v>0</v>
      </c>
      <c r="W755" s="41">
        <v>0</v>
      </c>
      <c r="X755" s="41">
        <f>SUM(AL755,AN755,BO755,BS755)</f>
        <v>0</v>
      </c>
      <c r="Y755" s="41">
        <f>SUM(AO755:BN755)</f>
        <v>51</v>
      </c>
      <c r="Z755" s="41">
        <f>COUNTIF(AO755:BN755, "&gt;0")</f>
        <v>1</v>
      </c>
      <c r="AA755" s="41">
        <f>SUM(AB755:AF755)</f>
        <v>0</v>
      </c>
      <c r="AB755" s="41">
        <f>BP755+BQ755</f>
        <v>0</v>
      </c>
      <c r="AC755" s="41">
        <v>0</v>
      </c>
      <c r="AD755" s="41">
        <v>0</v>
      </c>
      <c r="AE755" s="41">
        <f>SUM(BR755)</f>
        <v>0</v>
      </c>
      <c r="AF755" s="41">
        <f>SUM(AM755)</f>
        <v>0</v>
      </c>
      <c r="AG755" s="122"/>
      <c r="AH755" s="36">
        <v>0</v>
      </c>
      <c r="AI755" s="126">
        <v>0</v>
      </c>
      <c r="AJ755" s="36">
        <v>0</v>
      </c>
      <c r="AK755" s="121"/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14">
        <v>0</v>
      </c>
      <c r="AR755" s="1">
        <v>0</v>
      </c>
      <c r="AS755" s="114">
        <v>0</v>
      </c>
      <c r="AT755" s="114">
        <v>0</v>
      </c>
      <c r="AU755" s="114">
        <v>0</v>
      </c>
      <c r="AV755" s="114">
        <v>0</v>
      </c>
      <c r="AW755" s="114">
        <v>51</v>
      </c>
      <c r="AX755" s="114">
        <v>0</v>
      </c>
      <c r="AY755" s="114">
        <v>0</v>
      </c>
      <c r="AZ755" s="114">
        <v>0</v>
      </c>
      <c r="BA755" s="114">
        <v>0</v>
      </c>
      <c r="BB755" s="114">
        <v>0</v>
      </c>
      <c r="BC755" s="114">
        <v>0</v>
      </c>
      <c r="BD755" s="115">
        <v>0</v>
      </c>
      <c r="BE755" s="114">
        <v>0</v>
      </c>
      <c r="BF755" s="114">
        <v>0</v>
      </c>
      <c r="BG755" s="114">
        <v>0</v>
      </c>
      <c r="BH755" s="114">
        <v>0</v>
      </c>
      <c r="BI755" s="114">
        <v>0</v>
      </c>
      <c r="BJ755" s="114">
        <v>0</v>
      </c>
      <c r="BK755" s="114">
        <v>0</v>
      </c>
      <c r="BL755" s="114">
        <v>0</v>
      </c>
      <c r="BM755" s="114">
        <v>0</v>
      </c>
      <c r="BN755" s="114">
        <v>0</v>
      </c>
      <c r="BO755" s="114">
        <v>0</v>
      </c>
      <c r="BP755" s="114">
        <v>0</v>
      </c>
      <c r="BQ755" s="114">
        <v>0</v>
      </c>
      <c r="BR755" s="114">
        <v>0</v>
      </c>
      <c r="BS755" s="114">
        <v>0</v>
      </c>
    </row>
    <row r="756" spans="1:71" s="1" customFormat="1" ht="15" x14ac:dyDescent="0.25">
      <c r="A756" s="1" t="str">
        <f>CONCATENATE(G756,"-",F756,"-",H756)</f>
        <v>999938129-Yellow-Dragon</v>
      </c>
      <c r="B756" s="1" t="str">
        <f>CONCATENATE(G756,"-",H756)</f>
        <v>999938129-Dragon</v>
      </c>
      <c r="C756" s="204" t="s">
        <v>822</v>
      </c>
      <c r="D756" s="204" t="s">
        <v>3690</v>
      </c>
      <c r="E756" s="204" t="s">
        <v>17</v>
      </c>
      <c r="F756" s="204" t="s">
        <v>21</v>
      </c>
      <c r="G756" s="206">
        <v>999938129</v>
      </c>
      <c r="H756" s="204" t="s">
        <v>481</v>
      </c>
      <c r="I756" s="34">
        <f>((L756)-J756)+T756</f>
        <v>50</v>
      </c>
      <c r="J756" s="105">
        <v>0</v>
      </c>
      <c r="K756" s="37"/>
      <c r="L756" s="34">
        <f>SUM(N756,O756,P756,Q756,R756,M756)</f>
        <v>0</v>
      </c>
      <c r="M756" s="34">
        <f>AJ756</f>
        <v>0</v>
      </c>
      <c r="N756" s="34">
        <f>SUM(AI756)</f>
        <v>0</v>
      </c>
      <c r="O756" s="34">
        <f>0</f>
        <v>0</v>
      </c>
      <c r="P756" s="34">
        <v>0</v>
      </c>
      <c r="Q756" s="34">
        <v>0</v>
      </c>
      <c r="R756" s="34">
        <f>AH756</f>
        <v>0</v>
      </c>
      <c r="S756" s="122"/>
      <c r="T756" s="41">
        <f>SUM(U756,AA756)</f>
        <v>50</v>
      </c>
      <c r="U756" s="41">
        <f>IF(SUM(V756:Y756)&gt;=250, 250,SUM(V756:Y756))</f>
        <v>50</v>
      </c>
      <c r="V756" s="41">
        <v>0</v>
      </c>
      <c r="W756" s="41">
        <v>0</v>
      </c>
      <c r="X756" s="41">
        <f>SUM(AL756,AN756,BO756,BS756)</f>
        <v>50</v>
      </c>
      <c r="Y756" s="41">
        <f>SUM(AO756:BN756)</f>
        <v>0</v>
      </c>
      <c r="Z756" s="41">
        <f>COUNTIF(AO756:BN756, "&gt;0")</f>
        <v>0</v>
      </c>
      <c r="AA756" s="41">
        <f>SUM(AB756:AF756)</f>
        <v>0</v>
      </c>
      <c r="AB756" s="41">
        <f>BP756+BQ756</f>
        <v>0</v>
      </c>
      <c r="AC756" s="41">
        <v>0</v>
      </c>
      <c r="AD756" s="41">
        <v>0</v>
      </c>
      <c r="AE756" s="41">
        <f>SUM(BR756)</f>
        <v>0</v>
      </c>
      <c r="AF756" s="41">
        <f>SUM(AM756)</f>
        <v>0</v>
      </c>
      <c r="AG756" s="122"/>
      <c r="AH756" s="36">
        <v>0</v>
      </c>
      <c r="AI756" s="126">
        <v>0</v>
      </c>
      <c r="AJ756" s="36">
        <v>0</v>
      </c>
      <c r="AK756" s="121"/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14">
        <v>0</v>
      </c>
      <c r="AR756" s="1">
        <v>0</v>
      </c>
      <c r="AS756" s="114">
        <v>0</v>
      </c>
      <c r="AT756" s="114">
        <v>0</v>
      </c>
      <c r="AU756" s="114">
        <v>0</v>
      </c>
      <c r="AV756" s="114">
        <v>0</v>
      </c>
      <c r="AW756" s="114">
        <v>0</v>
      </c>
      <c r="AX756" s="114">
        <v>0</v>
      </c>
      <c r="AY756" s="114">
        <v>0</v>
      </c>
      <c r="AZ756" s="114">
        <v>0</v>
      </c>
      <c r="BA756" s="114">
        <v>0</v>
      </c>
      <c r="BB756" s="114">
        <v>0</v>
      </c>
      <c r="BC756" s="114">
        <v>0</v>
      </c>
      <c r="BD756" s="115">
        <v>0</v>
      </c>
      <c r="BE756" s="114">
        <v>0</v>
      </c>
      <c r="BF756" s="114">
        <v>0</v>
      </c>
      <c r="BG756" s="114">
        <v>0</v>
      </c>
      <c r="BH756" s="114">
        <v>0</v>
      </c>
      <c r="BI756" s="114">
        <v>0</v>
      </c>
      <c r="BJ756" s="114">
        <v>0</v>
      </c>
      <c r="BK756" s="114">
        <v>0</v>
      </c>
      <c r="BL756" s="114">
        <v>0</v>
      </c>
      <c r="BM756" s="114">
        <v>0</v>
      </c>
      <c r="BN756" s="114">
        <v>0</v>
      </c>
      <c r="BO756" s="114">
        <v>0</v>
      </c>
      <c r="BP756" s="114">
        <v>0</v>
      </c>
      <c r="BQ756" s="114">
        <v>0</v>
      </c>
      <c r="BR756" s="114">
        <v>0</v>
      </c>
      <c r="BS756" s="114">
        <v>50</v>
      </c>
    </row>
    <row r="757" spans="1:71" s="1" customFormat="1" ht="15" x14ac:dyDescent="0.25">
      <c r="A757" s="1" t="str">
        <f>CONCATENATE(G757,"-",F757,"-",H757)</f>
        <v>999900302-Black-Junior</v>
      </c>
      <c r="B757" s="1" t="str">
        <f>CONCATENATE(G757,"-",H757)</f>
        <v>999900302-Junior</v>
      </c>
      <c r="C757" s="36" t="s">
        <v>328</v>
      </c>
      <c r="D757" s="36" t="s">
        <v>381</v>
      </c>
      <c r="E757" s="36" t="s">
        <v>27</v>
      </c>
      <c r="F757" s="41" t="s">
        <v>14</v>
      </c>
      <c r="G757" s="127">
        <v>999900302</v>
      </c>
      <c r="H757" s="41" t="s">
        <v>93</v>
      </c>
      <c r="I757" s="34">
        <f>((L757)-J757)+T757</f>
        <v>1741</v>
      </c>
      <c r="J757" s="34">
        <f>L757/2</f>
        <v>46</v>
      </c>
      <c r="K757" s="35"/>
      <c r="L757" s="34">
        <f>SUM(N757,O757,P757,Q757,R757,M757)</f>
        <v>92</v>
      </c>
      <c r="M757" s="34">
        <f>AJ757</f>
        <v>17</v>
      </c>
      <c r="N757" s="34">
        <f>SUM(AI757)</f>
        <v>75</v>
      </c>
      <c r="O757" s="34">
        <f>0</f>
        <v>0</v>
      </c>
      <c r="P757" s="34">
        <v>0</v>
      </c>
      <c r="Q757" s="34">
        <v>0</v>
      </c>
      <c r="R757" s="34">
        <f>AH757</f>
        <v>0</v>
      </c>
      <c r="S757" s="122"/>
      <c r="T757" s="41">
        <f>SUM(U757,AA757)</f>
        <v>1695</v>
      </c>
      <c r="U757" s="41">
        <f>IF(SUM(V757:Y757)&gt;=250, 250,SUM(V757:Y757))</f>
        <v>188</v>
      </c>
      <c r="V757" s="41">
        <v>0</v>
      </c>
      <c r="W757" s="41">
        <v>0</v>
      </c>
      <c r="X757" s="41">
        <f>SUM(AL757,AN757,BO757,BS757)</f>
        <v>0</v>
      </c>
      <c r="Y757" s="41">
        <f>SUM(AO757:BN757)-38</f>
        <v>188</v>
      </c>
      <c r="Z757" s="41">
        <f>COUNTIF(AO757:BN757, "&gt;0")</f>
        <v>3</v>
      </c>
      <c r="AA757" s="41">
        <f>SUM(AB757:AF757)</f>
        <v>1507</v>
      </c>
      <c r="AB757" s="41">
        <f>BP757+BQ757</f>
        <v>469</v>
      </c>
      <c r="AC757" s="41">
        <v>0</v>
      </c>
      <c r="AD757" s="41">
        <v>0</v>
      </c>
      <c r="AE757" s="41">
        <f>SUM(BR757)</f>
        <v>338</v>
      </c>
      <c r="AF757" s="41">
        <f>SUM(AM757)</f>
        <v>700</v>
      </c>
      <c r="AG757" s="122"/>
      <c r="AH757" s="36">
        <v>0</v>
      </c>
      <c r="AI757" s="126">
        <v>75</v>
      </c>
      <c r="AJ757" s="36">
        <v>17</v>
      </c>
      <c r="AK757" s="121"/>
      <c r="AL757" s="1">
        <v>0</v>
      </c>
      <c r="AM757" s="1">
        <v>700</v>
      </c>
      <c r="AN757" s="1">
        <v>0</v>
      </c>
      <c r="AO757" s="1">
        <v>0</v>
      </c>
      <c r="AP757" s="1">
        <v>0</v>
      </c>
      <c r="AQ757" s="114">
        <v>0</v>
      </c>
      <c r="AR757" s="1">
        <v>0</v>
      </c>
      <c r="AS757" s="114">
        <v>0</v>
      </c>
      <c r="AT757" s="114">
        <v>0</v>
      </c>
      <c r="AU757" s="114">
        <v>0</v>
      </c>
      <c r="AV757" s="114">
        <v>0</v>
      </c>
      <c r="AW757" s="114">
        <v>38</v>
      </c>
      <c r="AX757" s="114">
        <v>0</v>
      </c>
      <c r="AY757" s="114">
        <v>0</v>
      </c>
      <c r="AZ757" s="114">
        <v>120</v>
      </c>
      <c r="BA757" s="114">
        <v>0</v>
      </c>
      <c r="BB757" s="114">
        <v>0</v>
      </c>
      <c r="BC757" s="114">
        <v>0</v>
      </c>
      <c r="BD757" s="115">
        <v>0</v>
      </c>
      <c r="BE757" s="114">
        <v>0</v>
      </c>
      <c r="BF757" s="114">
        <v>0</v>
      </c>
      <c r="BG757" s="114">
        <v>0</v>
      </c>
      <c r="BH757" s="114">
        <v>0</v>
      </c>
      <c r="BI757" s="114">
        <v>0</v>
      </c>
      <c r="BJ757" s="114">
        <v>0</v>
      </c>
      <c r="BK757" s="114">
        <v>68</v>
      </c>
      <c r="BL757" s="114">
        <v>0</v>
      </c>
      <c r="BM757" s="114">
        <v>0</v>
      </c>
      <c r="BN757" s="114">
        <v>0</v>
      </c>
      <c r="BO757" s="114">
        <v>0</v>
      </c>
      <c r="BP757" s="114">
        <v>169</v>
      </c>
      <c r="BQ757" s="114">
        <v>300</v>
      </c>
      <c r="BR757" s="114">
        <v>338</v>
      </c>
      <c r="BS757" s="114">
        <v>0</v>
      </c>
    </row>
    <row r="758" spans="1:71" s="1" customFormat="1" ht="15" x14ac:dyDescent="0.25">
      <c r="A758" s="1" t="str">
        <f>CONCATENATE(G758,"-",F758,"-",H758)</f>
        <v>999892818-Black-Junior</v>
      </c>
      <c r="B758" s="1" t="str">
        <f>CONCATENATE(G758,"-",H758)</f>
        <v>999892818-Junior</v>
      </c>
      <c r="C758" s="34" t="s">
        <v>331</v>
      </c>
      <c r="D758" s="34" t="s">
        <v>332</v>
      </c>
      <c r="E758" s="34" t="s">
        <v>27</v>
      </c>
      <c r="F758" s="41" t="s">
        <v>14</v>
      </c>
      <c r="G758" s="127">
        <v>999892818</v>
      </c>
      <c r="H758" s="41" t="s">
        <v>93</v>
      </c>
      <c r="I758" s="34">
        <f>((L758)-J758)+T758</f>
        <v>1251</v>
      </c>
      <c r="J758" s="36"/>
      <c r="K758" s="35"/>
      <c r="L758" s="34">
        <f>SUM(N758,O758,P758,Q758,R758,M758)</f>
        <v>141</v>
      </c>
      <c r="M758" s="34">
        <f>AJ758</f>
        <v>0</v>
      </c>
      <c r="N758" s="34">
        <f>SUM(AI758)</f>
        <v>56</v>
      </c>
      <c r="O758" s="34">
        <f>0</f>
        <v>0</v>
      </c>
      <c r="P758" s="34">
        <v>0</v>
      </c>
      <c r="Q758" s="34">
        <v>0</v>
      </c>
      <c r="R758" s="34">
        <f>AH758</f>
        <v>85</v>
      </c>
      <c r="S758" s="122"/>
      <c r="T758" s="41">
        <f>SUM(U758,AA758)</f>
        <v>1110</v>
      </c>
      <c r="U758" s="41">
        <f>IF(SUM(V758:Y758)&gt;=250, 250,SUM(V758:Y758))</f>
        <v>240</v>
      </c>
      <c r="V758" s="41">
        <v>0</v>
      </c>
      <c r="W758" s="41">
        <v>0</v>
      </c>
      <c r="X758" s="41">
        <f>SUM(AL758,AN758,BO758,BS758)</f>
        <v>0</v>
      </c>
      <c r="Y758" s="41">
        <f>SUM(AO758:BN758)-120</f>
        <v>240</v>
      </c>
      <c r="Z758" s="41">
        <f>COUNTIF(AO758:BN758, "&gt;0")</f>
        <v>3</v>
      </c>
      <c r="AA758" s="41">
        <f>SUM(AB758:AF758)</f>
        <v>870</v>
      </c>
      <c r="AB758" s="41">
        <f>BP758+BQ758</f>
        <v>320</v>
      </c>
      <c r="AC758" s="41">
        <v>0</v>
      </c>
      <c r="AD758" s="41">
        <v>0</v>
      </c>
      <c r="AE758" s="41">
        <f>SUM(BR758)</f>
        <v>254</v>
      </c>
      <c r="AF758" s="41">
        <f>SUM(AM758)</f>
        <v>296</v>
      </c>
      <c r="AG758" s="122"/>
      <c r="AH758" s="36">
        <v>85</v>
      </c>
      <c r="AI758" s="126">
        <v>56</v>
      </c>
      <c r="AJ758" s="36">
        <v>0</v>
      </c>
      <c r="AK758" s="121"/>
      <c r="AL758" s="1">
        <v>0</v>
      </c>
      <c r="AM758" s="1">
        <v>296</v>
      </c>
      <c r="AN758" s="1">
        <v>0</v>
      </c>
      <c r="AO758" s="1">
        <v>0</v>
      </c>
      <c r="AP758" s="1">
        <v>0</v>
      </c>
      <c r="AQ758" s="114">
        <v>0</v>
      </c>
      <c r="AR758" s="1">
        <v>120</v>
      </c>
      <c r="AS758" s="114">
        <v>0</v>
      </c>
      <c r="AT758" s="114">
        <v>0</v>
      </c>
      <c r="AU758" s="114">
        <v>0</v>
      </c>
      <c r="AV758" s="114">
        <v>0</v>
      </c>
      <c r="AW758" s="114">
        <v>0</v>
      </c>
      <c r="AX758" s="114">
        <v>120</v>
      </c>
      <c r="AY758" s="114">
        <v>0</v>
      </c>
      <c r="AZ758" s="114">
        <v>0</v>
      </c>
      <c r="BA758" s="114">
        <v>0</v>
      </c>
      <c r="BB758" s="114">
        <v>0</v>
      </c>
      <c r="BC758" s="114">
        <v>0</v>
      </c>
      <c r="BD758" s="115">
        <v>0</v>
      </c>
      <c r="BE758" s="114">
        <v>0</v>
      </c>
      <c r="BF758" s="114">
        <v>120</v>
      </c>
      <c r="BG758" s="114">
        <v>0</v>
      </c>
      <c r="BH758" s="114">
        <v>0</v>
      </c>
      <c r="BI758" s="114">
        <v>0</v>
      </c>
      <c r="BJ758" s="114">
        <v>0</v>
      </c>
      <c r="BK758" s="114">
        <v>0</v>
      </c>
      <c r="BL758" s="114">
        <v>0</v>
      </c>
      <c r="BM758" s="114">
        <v>0</v>
      </c>
      <c r="BN758" s="114">
        <v>0</v>
      </c>
      <c r="BO758" s="114">
        <v>0</v>
      </c>
      <c r="BP758" s="114">
        <v>95</v>
      </c>
      <c r="BQ758" s="114">
        <v>225</v>
      </c>
      <c r="BR758" s="114">
        <v>254</v>
      </c>
      <c r="BS758" s="114">
        <v>0</v>
      </c>
    </row>
    <row r="759" spans="1:71" s="1" customFormat="1" ht="15" x14ac:dyDescent="0.25">
      <c r="A759" s="1" t="str">
        <f>CONCATENATE(G759,"-",F759,"-",H759)</f>
        <v>999925359-Black-Junior</v>
      </c>
      <c r="B759" s="1" t="str">
        <f>CONCATENATE(G759,"-",H759)</f>
        <v>999925359-Junior</v>
      </c>
      <c r="C759" s="34" t="s">
        <v>1000</v>
      </c>
      <c r="D759" s="34" t="s">
        <v>761</v>
      </c>
      <c r="E759" s="34" t="s">
        <v>27</v>
      </c>
      <c r="F759" s="41" t="s">
        <v>14</v>
      </c>
      <c r="G759" s="127">
        <v>999925359</v>
      </c>
      <c r="H759" s="41" t="s">
        <v>93</v>
      </c>
      <c r="I759" s="34">
        <f>((L759)-J759)+T759</f>
        <v>1241.5</v>
      </c>
      <c r="J759" s="34">
        <f>L759/2</f>
        <v>40.5</v>
      </c>
      <c r="K759" s="35"/>
      <c r="L759" s="34">
        <f>SUM(N759,O759,P759,Q759,R759,M759)</f>
        <v>81</v>
      </c>
      <c r="M759" s="34">
        <f>AJ759</f>
        <v>17</v>
      </c>
      <c r="N759" s="34">
        <f>SUM(AI759)</f>
        <v>0</v>
      </c>
      <c r="O759" s="34">
        <f>0</f>
        <v>0</v>
      </c>
      <c r="P759" s="34">
        <v>0</v>
      </c>
      <c r="Q759" s="34">
        <v>0</v>
      </c>
      <c r="R759" s="34">
        <f>AH759</f>
        <v>64</v>
      </c>
      <c r="S759" s="122"/>
      <c r="T759" s="41">
        <f>SUM(U759,AA759)</f>
        <v>1201</v>
      </c>
      <c r="U759" s="41">
        <f>IF(SUM(V759:Y759)&gt;=250, 250,SUM(V759:Y759))</f>
        <v>210</v>
      </c>
      <c r="V759" s="41">
        <v>0</v>
      </c>
      <c r="W759" s="41">
        <v>0</v>
      </c>
      <c r="X759" s="41">
        <f>SUM(AL759,AN759,BO759,BS759)</f>
        <v>0</v>
      </c>
      <c r="Y759" s="41">
        <f>SUM(AO759:BN759)-51</f>
        <v>210</v>
      </c>
      <c r="Z759" s="41">
        <f>COUNTIF(AO759:BN759, "&gt;0")</f>
        <v>3</v>
      </c>
      <c r="AA759" s="41">
        <f>SUM(AB759:AF759)</f>
        <v>991</v>
      </c>
      <c r="AB759" s="41">
        <f>BP759+BQ759</f>
        <v>95</v>
      </c>
      <c r="AC759" s="41">
        <v>0</v>
      </c>
      <c r="AD759" s="41">
        <v>0</v>
      </c>
      <c r="AE759" s="41">
        <f>SUM(BR759)</f>
        <v>600</v>
      </c>
      <c r="AF759" s="41">
        <f>SUM(AM759)</f>
        <v>296</v>
      </c>
      <c r="AG759" s="122"/>
      <c r="AH759" s="36">
        <v>64</v>
      </c>
      <c r="AI759" s="126">
        <v>0</v>
      </c>
      <c r="AJ759" s="36">
        <v>17</v>
      </c>
      <c r="AK759" s="121"/>
      <c r="AL759" s="1">
        <v>0</v>
      </c>
      <c r="AM759" s="1">
        <v>296</v>
      </c>
      <c r="AN759" s="1">
        <v>0</v>
      </c>
      <c r="AO759" s="1">
        <v>0</v>
      </c>
      <c r="AP759" s="1">
        <v>0</v>
      </c>
      <c r="AQ759" s="114">
        <v>0</v>
      </c>
      <c r="AR759" s="1">
        <v>0</v>
      </c>
      <c r="AS759" s="114">
        <v>0</v>
      </c>
      <c r="AT759" s="114">
        <v>0</v>
      </c>
      <c r="AU759" s="114">
        <v>0</v>
      </c>
      <c r="AV759" s="114">
        <v>0</v>
      </c>
      <c r="AW759" s="114">
        <v>51</v>
      </c>
      <c r="AX759" s="114">
        <v>0</v>
      </c>
      <c r="AY759" s="114">
        <v>0</v>
      </c>
      <c r="AZ759" s="114">
        <v>0</v>
      </c>
      <c r="BA759" s="114">
        <v>0</v>
      </c>
      <c r="BB759" s="114">
        <v>90</v>
      </c>
      <c r="BC759" s="114">
        <v>0</v>
      </c>
      <c r="BD759" s="115">
        <v>0</v>
      </c>
      <c r="BE759" s="114">
        <v>0</v>
      </c>
      <c r="BF759" s="114">
        <v>0</v>
      </c>
      <c r="BG759" s="114">
        <v>0</v>
      </c>
      <c r="BH759" s="114">
        <v>0</v>
      </c>
      <c r="BI759" s="114">
        <v>0</v>
      </c>
      <c r="BJ759" s="114">
        <v>0</v>
      </c>
      <c r="BK759" s="114">
        <v>120</v>
      </c>
      <c r="BL759" s="114">
        <v>0</v>
      </c>
      <c r="BM759" s="114">
        <v>0</v>
      </c>
      <c r="BN759" s="114">
        <v>0</v>
      </c>
      <c r="BO759" s="114">
        <v>0</v>
      </c>
      <c r="BP759" s="114">
        <v>95</v>
      </c>
      <c r="BQ759" s="114">
        <v>0</v>
      </c>
      <c r="BR759" s="114">
        <v>600</v>
      </c>
      <c r="BS759" s="114">
        <v>0</v>
      </c>
    </row>
    <row r="760" spans="1:71" s="1" customFormat="1" ht="15" x14ac:dyDescent="0.25">
      <c r="A760" s="1" t="str">
        <f>CONCATENATE(G760,"-",F760,"-",H760)</f>
        <v>999908593-Black-Junior</v>
      </c>
      <c r="B760" s="1" t="str">
        <f>CONCATENATE(G760,"-",H760)</f>
        <v>999908593-Junior</v>
      </c>
      <c r="C760" s="36" t="s">
        <v>303</v>
      </c>
      <c r="D760" s="36" t="s">
        <v>448</v>
      </c>
      <c r="E760" s="36" t="s">
        <v>27</v>
      </c>
      <c r="F760" s="41" t="s">
        <v>14</v>
      </c>
      <c r="G760" s="127">
        <v>999908593</v>
      </c>
      <c r="H760" s="41" t="s">
        <v>93</v>
      </c>
      <c r="I760" s="34">
        <f>((L760)-J760)+T760</f>
        <v>1197.5</v>
      </c>
      <c r="J760" s="34">
        <f>L760/2</f>
        <v>56.5</v>
      </c>
      <c r="K760" s="35"/>
      <c r="L760" s="34">
        <f>SUM(N760,O760,P760,Q760,R760,M760)</f>
        <v>113</v>
      </c>
      <c r="M760" s="34">
        <f>AJ760</f>
        <v>0</v>
      </c>
      <c r="N760" s="34">
        <f>SUM(AI760)</f>
        <v>0</v>
      </c>
      <c r="O760" s="34">
        <f>0</f>
        <v>0</v>
      </c>
      <c r="P760" s="34">
        <v>0</v>
      </c>
      <c r="Q760" s="34">
        <v>0</v>
      </c>
      <c r="R760" s="34">
        <f>AH760</f>
        <v>113</v>
      </c>
      <c r="S760" s="122"/>
      <c r="T760" s="41">
        <f>SUM(U760,AA760)</f>
        <v>1141</v>
      </c>
      <c r="U760" s="41">
        <f>IF(SUM(V760:Y760)&gt;=250, 250,SUM(V760:Y760))</f>
        <v>240</v>
      </c>
      <c r="V760" s="41">
        <v>0</v>
      </c>
      <c r="W760" s="41">
        <v>0</v>
      </c>
      <c r="X760" s="41">
        <f>SUM(AL760,AN760,BO760,BS760)</f>
        <v>0</v>
      </c>
      <c r="Y760" s="41">
        <f>SUM(AO760:BN760)-68</f>
        <v>240</v>
      </c>
      <c r="Z760" s="41">
        <f>COUNTIF(AO760:BN760, "&gt;0")</f>
        <v>3</v>
      </c>
      <c r="AA760" s="41">
        <f>SUM(AB760:AF760)</f>
        <v>901</v>
      </c>
      <c r="AB760" s="41">
        <f>BP760+BQ760</f>
        <v>169</v>
      </c>
      <c r="AC760" s="41">
        <v>0</v>
      </c>
      <c r="AD760" s="41">
        <v>0</v>
      </c>
      <c r="AE760" s="41">
        <f>SUM(BR760)</f>
        <v>338</v>
      </c>
      <c r="AF760" s="41">
        <f>SUM(AM760)</f>
        <v>394</v>
      </c>
      <c r="AG760" s="122"/>
      <c r="AH760" s="36">
        <v>113</v>
      </c>
      <c r="AI760" s="126">
        <v>0</v>
      </c>
      <c r="AJ760" s="36">
        <v>0</v>
      </c>
      <c r="AK760" s="121"/>
      <c r="AL760" s="1">
        <v>0</v>
      </c>
      <c r="AM760" s="1">
        <v>394</v>
      </c>
      <c r="AN760" s="1">
        <v>0</v>
      </c>
      <c r="AO760" s="1">
        <v>68</v>
      </c>
      <c r="AP760" s="1">
        <v>0</v>
      </c>
      <c r="AQ760" s="114">
        <v>0</v>
      </c>
      <c r="AR760" s="1">
        <v>0</v>
      </c>
      <c r="AS760" s="114">
        <v>0</v>
      </c>
      <c r="AT760" s="114">
        <v>0</v>
      </c>
      <c r="AU760" s="114">
        <v>0</v>
      </c>
      <c r="AV760" s="114">
        <v>120</v>
      </c>
      <c r="AW760" s="114">
        <v>0</v>
      </c>
      <c r="AX760" s="114">
        <v>0</v>
      </c>
      <c r="AY760" s="114">
        <v>0</v>
      </c>
      <c r="AZ760" s="114">
        <v>0</v>
      </c>
      <c r="BA760" s="114">
        <v>120</v>
      </c>
      <c r="BB760" s="114">
        <v>0</v>
      </c>
      <c r="BC760" s="114">
        <v>0</v>
      </c>
      <c r="BD760" s="115">
        <v>0</v>
      </c>
      <c r="BE760" s="114">
        <v>0</v>
      </c>
      <c r="BF760" s="114">
        <v>0</v>
      </c>
      <c r="BG760" s="114">
        <v>0</v>
      </c>
      <c r="BH760" s="114">
        <v>0</v>
      </c>
      <c r="BI760" s="114">
        <v>0</v>
      </c>
      <c r="BJ760" s="114">
        <v>0</v>
      </c>
      <c r="BK760" s="114">
        <v>0</v>
      </c>
      <c r="BL760" s="114">
        <v>0</v>
      </c>
      <c r="BM760" s="114">
        <v>0</v>
      </c>
      <c r="BN760" s="114">
        <v>0</v>
      </c>
      <c r="BO760" s="114">
        <v>0</v>
      </c>
      <c r="BP760" s="114">
        <v>169</v>
      </c>
      <c r="BQ760" s="114">
        <v>0</v>
      </c>
      <c r="BR760" s="114">
        <v>338</v>
      </c>
      <c r="BS760" s="114">
        <v>0</v>
      </c>
    </row>
    <row r="761" spans="1:71" s="1" customFormat="1" ht="15" x14ac:dyDescent="0.25">
      <c r="A761" s="1" t="str">
        <f>CONCATENATE(G761,"-",F761,"-",H761)</f>
        <v>999888753-Black-Junior</v>
      </c>
      <c r="B761" s="1" t="str">
        <f>CONCATENATE(G761,"-",H761)</f>
        <v>999888753-Junior</v>
      </c>
      <c r="C761" s="36" t="s">
        <v>303</v>
      </c>
      <c r="D761" s="36" t="s">
        <v>52</v>
      </c>
      <c r="E761" s="36" t="s">
        <v>27</v>
      </c>
      <c r="F761" s="41" t="s">
        <v>14</v>
      </c>
      <c r="G761" s="127">
        <v>999888753</v>
      </c>
      <c r="H761" s="41" t="s">
        <v>93</v>
      </c>
      <c r="I761" s="34">
        <f>((L761)-J761)+T761</f>
        <v>1190</v>
      </c>
      <c r="J761" s="34"/>
      <c r="K761" s="35"/>
      <c r="L761" s="34">
        <f>SUM(N761,O761,P761,Q761,R761,M761)</f>
        <v>85</v>
      </c>
      <c r="M761" s="34">
        <f>AJ761</f>
        <v>0</v>
      </c>
      <c r="N761" s="34">
        <f>SUM(AI761)</f>
        <v>0</v>
      </c>
      <c r="O761" s="34">
        <f>0</f>
        <v>0</v>
      </c>
      <c r="P761" s="34">
        <v>0</v>
      </c>
      <c r="Q761" s="34">
        <v>0</v>
      </c>
      <c r="R761" s="34">
        <f>AH761</f>
        <v>85</v>
      </c>
      <c r="S761" s="122"/>
      <c r="T761" s="41">
        <f>SUM(U761,AA761)</f>
        <v>1105</v>
      </c>
      <c r="U761" s="41">
        <f>IF(SUM(V761:Y761)&gt;=250, 250,SUM(V761:Y761))</f>
        <v>188</v>
      </c>
      <c r="V761" s="41">
        <v>0</v>
      </c>
      <c r="W761" s="41">
        <v>0</v>
      </c>
      <c r="X761" s="41">
        <f>SUM(AL761,AN761,BO761,BS761)</f>
        <v>0</v>
      </c>
      <c r="Y761" s="41">
        <f>SUM(AO761:BN761)-60</f>
        <v>188</v>
      </c>
      <c r="Z761" s="41">
        <f>COUNTIF(AO761:BN761, "&gt;0")</f>
        <v>3</v>
      </c>
      <c r="AA761" s="41">
        <f>SUM(AB761:AF761)</f>
        <v>917</v>
      </c>
      <c r="AB761" s="41">
        <f>BP761+BQ761</f>
        <v>300</v>
      </c>
      <c r="AC761" s="41">
        <v>0</v>
      </c>
      <c r="AD761" s="41">
        <v>0</v>
      </c>
      <c r="AE761" s="41">
        <f>SUM(BR761)</f>
        <v>450</v>
      </c>
      <c r="AF761" s="41">
        <f>SUM(AM761)</f>
        <v>167</v>
      </c>
      <c r="AG761" s="122"/>
      <c r="AH761" s="36">
        <v>85</v>
      </c>
      <c r="AI761" s="126">
        <v>0</v>
      </c>
      <c r="AJ761" s="36">
        <v>0</v>
      </c>
      <c r="AK761" s="121"/>
      <c r="AL761" s="1">
        <v>0</v>
      </c>
      <c r="AM761" s="1">
        <v>167</v>
      </c>
      <c r="AN761" s="1">
        <v>0</v>
      </c>
      <c r="AO761" s="1">
        <v>0</v>
      </c>
      <c r="AP761" s="1">
        <v>120</v>
      </c>
      <c r="AQ761" s="114">
        <v>0</v>
      </c>
      <c r="AR761" s="1">
        <v>0</v>
      </c>
      <c r="AS761" s="114">
        <v>0</v>
      </c>
      <c r="AT761" s="114">
        <v>0</v>
      </c>
      <c r="AU761" s="114">
        <v>60</v>
      </c>
      <c r="AV761" s="114">
        <v>0</v>
      </c>
      <c r="AW761" s="114">
        <v>0</v>
      </c>
      <c r="AX761" s="114">
        <v>0</v>
      </c>
      <c r="AY761" s="114">
        <v>0</v>
      </c>
      <c r="AZ761" s="114">
        <v>0</v>
      </c>
      <c r="BA761" s="114">
        <v>68</v>
      </c>
      <c r="BB761" s="114">
        <v>0</v>
      </c>
      <c r="BC761" s="114">
        <v>0</v>
      </c>
      <c r="BD761" s="115">
        <v>0</v>
      </c>
      <c r="BE761" s="114">
        <v>0</v>
      </c>
      <c r="BF761" s="114">
        <v>0</v>
      </c>
      <c r="BG761" s="114">
        <v>0</v>
      </c>
      <c r="BH761" s="114">
        <v>0</v>
      </c>
      <c r="BI761" s="114">
        <v>0</v>
      </c>
      <c r="BJ761" s="114">
        <v>0</v>
      </c>
      <c r="BK761" s="114">
        <v>0</v>
      </c>
      <c r="BL761" s="114">
        <v>0</v>
      </c>
      <c r="BM761" s="114">
        <v>0</v>
      </c>
      <c r="BN761" s="114">
        <v>0</v>
      </c>
      <c r="BO761" s="114">
        <v>0</v>
      </c>
      <c r="BP761" s="114">
        <v>300</v>
      </c>
      <c r="BQ761" s="114">
        <v>0</v>
      </c>
      <c r="BR761" s="114">
        <v>450</v>
      </c>
      <c r="BS761" s="114">
        <v>0</v>
      </c>
    </row>
    <row r="762" spans="1:71" s="1" customFormat="1" ht="15" x14ac:dyDescent="0.25">
      <c r="A762" s="1" t="str">
        <f>CONCATENATE(G762,"-",F762,"-",H762)</f>
        <v>999921677-Black-Junior</v>
      </c>
      <c r="B762" s="1" t="str">
        <f>CONCATENATE(G762,"-",H762)</f>
        <v>999921677-Junior</v>
      </c>
      <c r="C762" s="36" t="s">
        <v>778</v>
      </c>
      <c r="D762" s="36" t="s">
        <v>777</v>
      </c>
      <c r="E762" s="34" t="s">
        <v>27</v>
      </c>
      <c r="F762" s="41" t="s">
        <v>14</v>
      </c>
      <c r="G762" s="127">
        <v>999921677</v>
      </c>
      <c r="H762" s="41" t="s">
        <v>93</v>
      </c>
      <c r="I762" s="34">
        <f>((L762)-J762)+T762</f>
        <v>1040</v>
      </c>
      <c r="J762" s="34"/>
      <c r="K762" s="35"/>
      <c r="L762" s="34">
        <f>SUM(N762,O762,P762,Q762,R762,M762)</f>
        <v>115</v>
      </c>
      <c r="M762" s="34">
        <f>AJ762</f>
        <v>40</v>
      </c>
      <c r="N762" s="34">
        <f>SUM(AI762)</f>
        <v>75</v>
      </c>
      <c r="O762" s="34">
        <f>0</f>
        <v>0</v>
      </c>
      <c r="P762" s="34">
        <v>0</v>
      </c>
      <c r="Q762" s="34">
        <v>0</v>
      </c>
      <c r="R762" s="34">
        <f>AH762</f>
        <v>0</v>
      </c>
      <c r="S762" s="122"/>
      <c r="T762" s="41">
        <f>SUM(U762,AA762)</f>
        <v>925</v>
      </c>
      <c r="U762" s="41">
        <f>IF(SUM(V762:Y762)&gt;=250, 250,SUM(V762:Y762))</f>
        <v>250</v>
      </c>
      <c r="V762" s="41">
        <v>0</v>
      </c>
      <c r="W762" s="41">
        <v>0</v>
      </c>
      <c r="X762" s="41">
        <f>SUM(AL762,AN762,BO762,BS762)</f>
        <v>75</v>
      </c>
      <c r="Y762" s="41">
        <f>SUM(AO762:BN762)</f>
        <v>240</v>
      </c>
      <c r="Z762" s="41">
        <f>COUNTIF(AO762:BN762, "&gt;0")</f>
        <v>2</v>
      </c>
      <c r="AA762" s="41">
        <f>SUM(AB762:AF762)</f>
        <v>675</v>
      </c>
      <c r="AB762" s="41">
        <f>BP762+BQ762</f>
        <v>296</v>
      </c>
      <c r="AC762" s="41">
        <v>0</v>
      </c>
      <c r="AD762" s="41">
        <v>0</v>
      </c>
      <c r="AE762" s="41">
        <f>SUM(BR762)</f>
        <v>254</v>
      </c>
      <c r="AF762" s="41">
        <f>SUM(AM762)</f>
        <v>125</v>
      </c>
      <c r="AG762" s="122"/>
      <c r="AH762" s="36">
        <v>0</v>
      </c>
      <c r="AI762" s="126">
        <v>75</v>
      </c>
      <c r="AJ762" s="36">
        <v>40</v>
      </c>
      <c r="AK762" s="121"/>
      <c r="AL762" s="1">
        <v>75</v>
      </c>
      <c r="AM762" s="1">
        <v>125</v>
      </c>
      <c r="AN762" s="1">
        <v>0</v>
      </c>
      <c r="AO762" s="1">
        <v>0</v>
      </c>
      <c r="AP762" s="1">
        <v>0</v>
      </c>
      <c r="AQ762" s="114">
        <v>120</v>
      </c>
      <c r="AR762" s="1">
        <v>0</v>
      </c>
      <c r="AS762" s="114">
        <v>0</v>
      </c>
      <c r="AT762" s="114">
        <v>0</v>
      </c>
      <c r="AU762" s="114">
        <v>0</v>
      </c>
      <c r="AV762" s="114">
        <v>0</v>
      </c>
      <c r="AW762" s="114">
        <v>120</v>
      </c>
      <c r="AX762" s="114">
        <v>0</v>
      </c>
      <c r="AY762" s="114">
        <v>0</v>
      </c>
      <c r="AZ762" s="114">
        <v>0</v>
      </c>
      <c r="BA762" s="114">
        <v>0</v>
      </c>
      <c r="BB762" s="114">
        <v>0</v>
      </c>
      <c r="BC762" s="114">
        <v>0</v>
      </c>
      <c r="BD762" s="115">
        <v>0</v>
      </c>
      <c r="BE762" s="114">
        <v>0</v>
      </c>
      <c r="BF762" s="114">
        <v>0</v>
      </c>
      <c r="BG762" s="114">
        <v>0</v>
      </c>
      <c r="BH762" s="114">
        <v>0</v>
      </c>
      <c r="BI762" s="114">
        <v>0</v>
      </c>
      <c r="BJ762" s="114">
        <v>0</v>
      </c>
      <c r="BK762" s="114">
        <v>0</v>
      </c>
      <c r="BL762" s="114">
        <v>0</v>
      </c>
      <c r="BM762" s="114">
        <v>0</v>
      </c>
      <c r="BN762" s="114">
        <v>0</v>
      </c>
      <c r="BO762" s="114">
        <v>0</v>
      </c>
      <c r="BP762" s="114">
        <v>127</v>
      </c>
      <c r="BQ762" s="114">
        <v>169</v>
      </c>
      <c r="BR762" s="114">
        <v>254</v>
      </c>
      <c r="BS762" s="114">
        <v>0</v>
      </c>
    </row>
    <row r="763" spans="1:71" s="1" customFormat="1" ht="15" x14ac:dyDescent="0.25">
      <c r="A763" s="1" t="str">
        <f>CONCATENATE(G763,"-",F763,"-",H763)</f>
        <v>999918592-Black-Junior</v>
      </c>
      <c r="B763" s="1" t="str">
        <f>CONCATENATE(G763,"-",H763)</f>
        <v>999918592-Junior</v>
      </c>
      <c r="C763" s="34" t="s">
        <v>446</v>
      </c>
      <c r="D763" s="34" t="s">
        <v>355</v>
      </c>
      <c r="E763" s="34" t="s">
        <v>27</v>
      </c>
      <c r="F763" s="41" t="s">
        <v>14</v>
      </c>
      <c r="G763" s="127">
        <v>999918592</v>
      </c>
      <c r="H763" s="41" t="s">
        <v>93</v>
      </c>
      <c r="I763" s="34">
        <f>((L763)-J763)+T763</f>
        <v>954</v>
      </c>
      <c r="J763" s="36"/>
      <c r="K763" s="35"/>
      <c r="L763" s="34">
        <f>SUM(N763,O763,P763,Q763,R763,M763)</f>
        <v>64</v>
      </c>
      <c r="M763" s="34">
        <f>AJ763</f>
        <v>0</v>
      </c>
      <c r="N763" s="34">
        <f>SUM(AI763)</f>
        <v>0</v>
      </c>
      <c r="O763" s="34">
        <f>0</f>
        <v>0</v>
      </c>
      <c r="P763" s="34">
        <v>0</v>
      </c>
      <c r="Q763" s="34">
        <v>0</v>
      </c>
      <c r="R763" s="34">
        <f>AH763</f>
        <v>64</v>
      </c>
      <c r="S763" s="122"/>
      <c r="T763" s="41">
        <f>SUM(U763,AA763)</f>
        <v>890</v>
      </c>
      <c r="U763" s="41">
        <f>IF(SUM(V763:Y763)&gt;=250, 250,SUM(V763:Y763))</f>
        <v>210</v>
      </c>
      <c r="V763" s="41">
        <v>0</v>
      </c>
      <c r="W763" s="41">
        <v>0</v>
      </c>
      <c r="X763" s="41">
        <f>SUM(AL763,AN763,BO763,BS763)</f>
        <v>0</v>
      </c>
      <c r="Y763" s="41">
        <f>SUM(AO763:BN763)-68-90</f>
        <v>210</v>
      </c>
      <c r="Z763" s="41">
        <f>COUNTIF(AO763:BN763, "&gt;0")</f>
        <v>4</v>
      </c>
      <c r="AA763" s="41">
        <f>SUM(AB763:AF763)</f>
        <v>680</v>
      </c>
      <c r="AB763" s="41">
        <f>BP763+BQ763</f>
        <v>95</v>
      </c>
      <c r="AC763" s="41">
        <v>0</v>
      </c>
      <c r="AD763" s="41">
        <v>0</v>
      </c>
      <c r="AE763" s="41">
        <f>SUM(BR763)</f>
        <v>191</v>
      </c>
      <c r="AF763" s="41">
        <f>SUM(AM763)</f>
        <v>394</v>
      </c>
      <c r="AG763" s="122"/>
      <c r="AH763" s="36">
        <v>64</v>
      </c>
      <c r="AI763" s="126">
        <v>0</v>
      </c>
      <c r="AJ763" s="36">
        <v>0</v>
      </c>
      <c r="AK763" s="121"/>
      <c r="AL763" s="1">
        <v>0</v>
      </c>
      <c r="AM763" s="1">
        <v>394</v>
      </c>
      <c r="AN763" s="1">
        <v>0</v>
      </c>
      <c r="AO763" s="1">
        <v>68</v>
      </c>
      <c r="AP763" s="1">
        <v>0</v>
      </c>
      <c r="AQ763" s="114">
        <v>0</v>
      </c>
      <c r="AR763" s="1">
        <v>0</v>
      </c>
      <c r="AS763" s="114">
        <v>0</v>
      </c>
      <c r="AT763" s="114">
        <v>0</v>
      </c>
      <c r="AU763" s="114">
        <v>0</v>
      </c>
      <c r="AV763" s="114">
        <v>90</v>
      </c>
      <c r="AW763" s="114">
        <v>0</v>
      </c>
      <c r="AX763" s="114">
        <v>0</v>
      </c>
      <c r="AY763" s="114">
        <v>0</v>
      </c>
      <c r="AZ763" s="114">
        <v>0</v>
      </c>
      <c r="BA763" s="114">
        <v>90</v>
      </c>
      <c r="BB763" s="114">
        <v>0</v>
      </c>
      <c r="BC763" s="114">
        <v>0</v>
      </c>
      <c r="BD763" s="115">
        <v>120</v>
      </c>
      <c r="BE763" s="114">
        <v>0</v>
      </c>
      <c r="BF763" s="114">
        <v>0</v>
      </c>
      <c r="BG763" s="114">
        <v>0</v>
      </c>
      <c r="BH763" s="114">
        <v>0</v>
      </c>
      <c r="BI763" s="114">
        <v>0</v>
      </c>
      <c r="BJ763" s="114">
        <v>0</v>
      </c>
      <c r="BK763" s="114">
        <v>0</v>
      </c>
      <c r="BL763" s="114">
        <v>0</v>
      </c>
      <c r="BM763" s="114">
        <v>0</v>
      </c>
      <c r="BN763" s="114">
        <v>0</v>
      </c>
      <c r="BO763" s="114">
        <v>0</v>
      </c>
      <c r="BP763" s="114">
        <v>95</v>
      </c>
      <c r="BQ763" s="114">
        <v>0</v>
      </c>
      <c r="BR763" s="114">
        <v>191</v>
      </c>
      <c r="BS763" s="114">
        <v>0</v>
      </c>
    </row>
    <row r="764" spans="1:71" s="1" customFormat="1" ht="15" x14ac:dyDescent="0.25">
      <c r="A764" s="1" t="str">
        <f>CONCATENATE(G764,"-",F764,"-",H764)</f>
        <v>999910273-Black-Junior</v>
      </c>
      <c r="B764" s="1" t="str">
        <f>CONCATENATE(G764,"-",H764)</f>
        <v>999910273-Junior</v>
      </c>
      <c r="C764" s="36" t="s">
        <v>466</v>
      </c>
      <c r="D764" s="36" t="s">
        <v>50</v>
      </c>
      <c r="E764" s="36" t="s">
        <v>27</v>
      </c>
      <c r="F764" s="41" t="s">
        <v>14</v>
      </c>
      <c r="G764" s="127">
        <v>999910273</v>
      </c>
      <c r="H764" s="41" t="s">
        <v>93</v>
      </c>
      <c r="I764" s="34">
        <f>((L764)-J764)+T764</f>
        <v>917</v>
      </c>
      <c r="J764" s="36"/>
      <c r="K764" s="35"/>
      <c r="L764" s="34">
        <f>SUM(N764,O764,P764,Q764,R764,M764)</f>
        <v>64</v>
      </c>
      <c r="M764" s="34">
        <f>AJ764</f>
        <v>0</v>
      </c>
      <c r="N764" s="34">
        <f>SUM(AI764)</f>
        <v>0</v>
      </c>
      <c r="O764" s="34">
        <f>0</f>
        <v>0</v>
      </c>
      <c r="P764" s="34">
        <v>0</v>
      </c>
      <c r="Q764" s="34">
        <v>0</v>
      </c>
      <c r="R764" s="34">
        <f>AH764</f>
        <v>64</v>
      </c>
      <c r="S764" s="122"/>
      <c r="T764" s="41">
        <f>SUM(U764,AA764)</f>
        <v>853</v>
      </c>
      <c r="U764" s="41">
        <f>IF(SUM(V764:Y764)&gt;=250, 250,SUM(V764:Y764))</f>
        <v>250</v>
      </c>
      <c r="V764" s="41">
        <v>0</v>
      </c>
      <c r="W764" s="41">
        <v>0</v>
      </c>
      <c r="X764" s="41">
        <f>SUM(AL764,AN764,BO764,BS764)</f>
        <v>100</v>
      </c>
      <c r="Y764" s="41">
        <f>SUM(AO764:BN764)</f>
        <v>240</v>
      </c>
      <c r="Z764" s="41">
        <f>COUNTIF(AO764:BN764, "&gt;0")</f>
        <v>2</v>
      </c>
      <c r="AA764" s="41">
        <f>SUM(AB764:AF764)</f>
        <v>603</v>
      </c>
      <c r="AB764" s="41">
        <f>BP764+BQ764</f>
        <v>127</v>
      </c>
      <c r="AC764" s="41">
        <v>0</v>
      </c>
      <c r="AD764" s="41">
        <v>0</v>
      </c>
      <c r="AE764" s="41">
        <f>SUM(BR764)</f>
        <v>254</v>
      </c>
      <c r="AF764" s="41">
        <f>SUM(AM764)</f>
        <v>222</v>
      </c>
      <c r="AG764" s="122"/>
      <c r="AH764" s="36">
        <v>64</v>
      </c>
      <c r="AI764" s="126">
        <v>0</v>
      </c>
      <c r="AJ764" s="36">
        <v>0</v>
      </c>
      <c r="AK764" s="121"/>
      <c r="AL764" s="1">
        <v>100</v>
      </c>
      <c r="AM764" s="1">
        <v>222</v>
      </c>
      <c r="AN764" s="1">
        <v>0</v>
      </c>
      <c r="AO764" s="1">
        <v>120</v>
      </c>
      <c r="AP764" s="1">
        <v>0</v>
      </c>
      <c r="AQ764" s="114">
        <v>0</v>
      </c>
      <c r="AR764" s="1">
        <v>0</v>
      </c>
      <c r="AS764" s="114">
        <v>0</v>
      </c>
      <c r="AT764" s="114">
        <v>0</v>
      </c>
      <c r="AU764" s="114">
        <v>0</v>
      </c>
      <c r="AV764" s="114">
        <v>0</v>
      </c>
      <c r="AW764" s="114">
        <v>0</v>
      </c>
      <c r="AX764" s="114">
        <v>0</v>
      </c>
      <c r="AY764" s="114">
        <v>0</v>
      </c>
      <c r="AZ764" s="114">
        <v>0</v>
      </c>
      <c r="BA764" s="114">
        <v>0</v>
      </c>
      <c r="BB764" s="114">
        <v>0</v>
      </c>
      <c r="BC764" s="114">
        <v>120</v>
      </c>
      <c r="BD764" s="115">
        <v>0</v>
      </c>
      <c r="BE764" s="114">
        <v>0</v>
      </c>
      <c r="BF764" s="114">
        <v>0</v>
      </c>
      <c r="BG764" s="114">
        <v>0</v>
      </c>
      <c r="BH764" s="114">
        <v>0</v>
      </c>
      <c r="BI764" s="114">
        <v>0</v>
      </c>
      <c r="BJ764" s="114">
        <v>0</v>
      </c>
      <c r="BK764" s="114">
        <v>0</v>
      </c>
      <c r="BL764" s="114">
        <v>0</v>
      </c>
      <c r="BM764" s="114">
        <v>0</v>
      </c>
      <c r="BN764" s="114">
        <v>0</v>
      </c>
      <c r="BO764" s="114">
        <v>0</v>
      </c>
      <c r="BP764" s="114">
        <v>127</v>
      </c>
      <c r="BQ764" s="114">
        <v>0</v>
      </c>
      <c r="BR764" s="114">
        <v>254</v>
      </c>
      <c r="BS764" s="114">
        <v>0</v>
      </c>
    </row>
    <row r="765" spans="1:71" s="1" customFormat="1" ht="15" x14ac:dyDescent="0.25">
      <c r="A765" s="1" t="str">
        <f>CONCATENATE(G765,"-",F765,"-",H765)</f>
        <v>999926992-Black-Junior</v>
      </c>
      <c r="B765" s="1" t="str">
        <f>CONCATENATE(G765,"-",H765)</f>
        <v>999926992-Junior</v>
      </c>
      <c r="C765" s="34" t="s">
        <v>1099</v>
      </c>
      <c r="D765" s="34" t="s">
        <v>709</v>
      </c>
      <c r="E765" s="34" t="s">
        <v>27</v>
      </c>
      <c r="F765" s="41" t="s">
        <v>14</v>
      </c>
      <c r="G765" s="127">
        <v>999926992</v>
      </c>
      <c r="H765" s="41" t="s">
        <v>93</v>
      </c>
      <c r="I765" s="34">
        <f>((L765)-J765)+T765</f>
        <v>883.5</v>
      </c>
      <c r="J765" s="34">
        <f>L765/2</f>
        <v>22.5</v>
      </c>
      <c r="K765" s="35"/>
      <c r="L765" s="34">
        <f>SUM(N765,O765,P765,Q765,R765,M765)</f>
        <v>45</v>
      </c>
      <c r="M765" s="34">
        <f>AJ765</f>
        <v>13</v>
      </c>
      <c r="N765" s="34">
        <f>SUM(AI765)</f>
        <v>32</v>
      </c>
      <c r="O765" s="34">
        <f>0</f>
        <v>0</v>
      </c>
      <c r="P765" s="34">
        <v>0</v>
      </c>
      <c r="Q765" s="34">
        <v>0</v>
      </c>
      <c r="R765" s="34">
        <f>AH765</f>
        <v>0</v>
      </c>
      <c r="S765" s="122"/>
      <c r="T765" s="41">
        <f>SUM(U765,AA765)</f>
        <v>861</v>
      </c>
      <c r="U765" s="41">
        <f>IF(SUM(V765:Y765)&gt;=250, 250,SUM(V765:Y765))</f>
        <v>158</v>
      </c>
      <c r="V765" s="41">
        <v>0</v>
      </c>
      <c r="W765" s="41">
        <v>0</v>
      </c>
      <c r="X765" s="41">
        <f>SUM(AL765,AN765,BO765,BS765)</f>
        <v>0</v>
      </c>
      <c r="Y765" s="41">
        <f>SUM(AO765:BN765)</f>
        <v>158</v>
      </c>
      <c r="Z765" s="41">
        <f>COUNTIF(AO765:BN765, "&gt;0")</f>
        <v>2</v>
      </c>
      <c r="AA765" s="41">
        <f>SUM(AB765:AF765)</f>
        <v>703</v>
      </c>
      <c r="AB765" s="41">
        <f>BP765+BQ765</f>
        <v>264</v>
      </c>
      <c r="AC765" s="41">
        <v>0</v>
      </c>
      <c r="AD765" s="41">
        <v>0</v>
      </c>
      <c r="AE765" s="41">
        <f>SUM(BR765)</f>
        <v>143</v>
      </c>
      <c r="AF765" s="41">
        <f>SUM(AM765)</f>
        <v>296</v>
      </c>
      <c r="AG765" s="122"/>
      <c r="AH765" s="36">
        <v>0</v>
      </c>
      <c r="AI765" s="126">
        <v>32</v>
      </c>
      <c r="AJ765" s="36">
        <v>13</v>
      </c>
      <c r="AK765" s="121"/>
      <c r="AL765" s="1">
        <v>0</v>
      </c>
      <c r="AM765" s="1">
        <v>296</v>
      </c>
      <c r="AN765" s="1">
        <v>0</v>
      </c>
      <c r="AO765" s="1">
        <v>0</v>
      </c>
      <c r="AP765" s="1">
        <v>0</v>
      </c>
      <c r="AQ765" s="114">
        <v>90</v>
      </c>
      <c r="AR765" s="1">
        <v>0</v>
      </c>
      <c r="AS765" s="114">
        <v>0</v>
      </c>
      <c r="AT765" s="114">
        <v>0</v>
      </c>
      <c r="AU765" s="114">
        <v>0</v>
      </c>
      <c r="AV765" s="114">
        <v>0</v>
      </c>
      <c r="AW765" s="114">
        <v>68</v>
      </c>
      <c r="AX765" s="114">
        <v>0</v>
      </c>
      <c r="AY765" s="114">
        <v>0</v>
      </c>
      <c r="AZ765" s="114">
        <v>0</v>
      </c>
      <c r="BA765" s="114">
        <v>0</v>
      </c>
      <c r="BB765" s="114">
        <v>0</v>
      </c>
      <c r="BC765" s="114">
        <v>0</v>
      </c>
      <c r="BD765" s="115">
        <v>0</v>
      </c>
      <c r="BE765" s="114">
        <v>0</v>
      </c>
      <c r="BF765" s="114">
        <v>0</v>
      </c>
      <c r="BG765" s="114">
        <v>0</v>
      </c>
      <c r="BH765" s="114">
        <v>0</v>
      </c>
      <c r="BI765" s="114">
        <v>0</v>
      </c>
      <c r="BJ765" s="114">
        <v>0</v>
      </c>
      <c r="BK765" s="114">
        <v>0</v>
      </c>
      <c r="BL765" s="114">
        <v>0</v>
      </c>
      <c r="BM765" s="114">
        <v>0</v>
      </c>
      <c r="BN765" s="114">
        <v>0</v>
      </c>
      <c r="BO765" s="114">
        <v>0</v>
      </c>
      <c r="BP765" s="114">
        <v>95</v>
      </c>
      <c r="BQ765" s="114">
        <v>169</v>
      </c>
      <c r="BR765" s="114">
        <v>143</v>
      </c>
      <c r="BS765" s="114">
        <v>0</v>
      </c>
    </row>
    <row r="766" spans="1:71" s="1" customFormat="1" ht="15" x14ac:dyDescent="0.25">
      <c r="A766" s="1" t="str">
        <f>CONCATENATE(G766,"-",F766,"-",H766)</f>
        <v>999896775-Black-Junior</v>
      </c>
      <c r="B766" s="1" t="str">
        <f>CONCATENATE(G766,"-",H766)</f>
        <v>999896775-Junior</v>
      </c>
      <c r="C766" s="36" t="s">
        <v>352</v>
      </c>
      <c r="D766" s="36" t="s">
        <v>353</v>
      </c>
      <c r="E766" s="36" t="s">
        <v>27</v>
      </c>
      <c r="F766" s="41" t="s">
        <v>14</v>
      </c>
      <c r="G766" s="127">
        <v>999896775</v>
      </c>
      <c r="H766" s="41" t="s">
        <v>93</v>
      </c>
      <c r="I766" s="34">
        <f>((L766)-J766)+T766</f>
        <v>825</v>
      </c>
      <c r="J766" s="36"/>
      <c r="K766" s="35"/>
      <c r="L766" s="34">
        <f>SUM(N766,O766,P766,Q766,R766,M766)</f>
        <v>64</v>
      </c>
      <c r="M766" s="34">
        <f>AJ766</f>
        <v>0</v>
      </c>
      <c r="N766" s="34">
        <f>SUM(AI766)</f>
        <v>0</v>
      </c>
      <c r="O766" s="34">
        <f>0</f>
        <v>0</v>
      </c>
      <c r="P766" s="34">
        <v>0</v>
      </c>
      <c r="Q766" s="34">
        <v>0</v>
      </c>
      <c r="R766" s="34">
        <f>AH766</f>
        <v>64</v>
      </c>
      <c r="S766" s="122"/>
      <c r="T766" s="41">
        <f>SUM(U766,AA766)</f>
        <v>761</v>
      </c>
      <c r="U766" s="41">
        <f>IF(SUM(V766:Y766)&gt;=250, 250,SUM(V766:Y766))</f>
        <v>158</v>
      </c>
      <c r="V766" s="41">
        <v>0</v>
      </c>
      <c r="W766" s="41">
        <v>0</v>
      </c>
      <c r="X766" s="41">
        <f>SUM(AL766,AN766,BO766,BS766)</f>
        <v>0</v>
      </c>
      <c r="Y766" s="41">
        <f>SUM(AO766:BN766)</f>
        <v>158</v>
      </c>
      <c r="Z766" s="41">
        <f>COUNTIF(AO766:BN766, "&gt;0")</f>
        <v>2</v>
      </c>
      <c r="AA766" s="41">
        <f>SUM(AB766:AF766)</f>
        <v>603</v>
      </c>
      <c r="AB766" s="41">
        <f>BP766+BQ766</f>
        <v>127</v>
      </c>
      <c r="AC766" s="41">
        <v>0</v>
      </c>
      <c r="AD766" s="41">
        <v>0</v>
      </c>
      <c r="AE766" s="41">
        <f>SUM(BR766)</f>
        <v>254</v>
      </c>
      <c r="AF766" s="41">
        <f>SUM(AM766)</f>
        <v>222</v>
      </c>
      <c r="AG766" s="122"/>
      <c r="AH766" s="36">
        <v>64</v>
      </c>
      <c r="AI766" s="126">
        <v>0</v>
      </c>
      <c r="AJ766" s="36">
        <v>0</v>
      </c>
      <c r="AK766" s="121"/>
      <c r="AL766" s="1">
        <v>0</v>
      </c>
      <c r="AM766" s="1">
        <v>222</v>
      </c>
      <c r="AN766" s="1">
        <v>0</v>
      </c>
      <c r="AO766" s="1">
        <v>90</v>
      </c>
      <c r="AP766" s="1">
        <v>0</v>
      </c>
      <c r="AQ766" s="114">
        <v>0</v>
      </c>
      <c r="AR766" s="1">
        <v>0</v>
      </c>
      <c r="AS766" s="114">
        <v>0</v>
      </c>
      <c r="AT766" s="114">
        <v>0</v>
      </c>
      <c r="AU766" s="114">
        <v>0</v>
      </c>
      <c r="AV766" s="114">
        <v>68</v>
      </c>
      <c r="AW766" s="114">
        <v>0</v>
      </c>
      <c r="AX766" s="114">
        <v>0</v>
      </c>
      <c r="AY766" s="114">
        <v>0</v>
      </c>
      <c r="AZ766" s="114">
        <v>0</v>
      </c>
      <c r="BA766" s="114">
        <v>0</v>
      </c>
      <c r="BB766" s="114">
        <v>0</v>
      </c>
      <c r="BC766" s="114">
        <v>0</v>
      </c>
      <c r="BD766" s="115">
        <v>0</v>
      </c>
      <c r="BE766" s="114">
        <v>0</v>
      </c>
      <c r="BF766" s="114">
        <v>0</v>
      </c>
      <c r="BG766" s="114">
        <v>0</v>
      </c>
      <c r="BH766" s="114">
        <v>0</v>
      </c>
      <c r="BI766" s="114">
        <v>0</v>
      </c>
      <c r="BJ766" s="114">
        <v>0</v>
      </c>
      <c r="BK766" s="114">
        <v>0</v>
      </c>
      <c r="BL766" s="114">
        <v>0</v>
      </c>
      <c r="BM766" s="114">
        <v>0</v>
      </c>
      <c r="BN766" s="114">
        <v>0</v>
      </c>
      <c r="BO766" s="114">
        <v>0</v>
      </c>
      <c r="BP766" s="114">
        <v>127</v>
      </c>
      <c r="BQ766" s="114">
        <v>0</v>
      </c>
      <c r="BR766" s="114">
        <v>254</v>
      </c>
      <c r="BS766" s="114">
        <v>0</v>
      </c>
    </row>
    <row r="767" spans="1:71" s="1" customFormat="1" ht="15" x14ac:dyDescent="0.25">
      <c r="A767" s="1" t="str">
        <f>CONCATENATE(G767,"-",F767,"-",H767)</f>
        <v>999887185-Black-Junior</v>
      </c>
      <c r="B767" s="1" t="str">
        <f>CONCATENATE(G767,"-",H767)</f>
        <v>999887185-Junior</v>
      </c>
      <c r="C767" s="34" t="s">
        <v>296</v>
      </c>
      <c r="D767" s="34" t="s">
        <v>297</v>
      </c>
      <c r="E767" s="34" t="s">
        <v>27</v>
      </c>
      <c r="F767" s="41" t="s">
        <v>14</v>
      </c>
      <c r="G767" s="127">
        <v>999887185</v>
      </c>
      <c r="H767" s="41" t="s">
        <v>93</v>
      </c>
      <c r="I767" s="34">
        <f>((L767)-J767)+T767</f>
        <v>786</v>
      </c>
      <c r="J767" s="34"/>
      <c r="K767" s="35"/>
      <c r="L767" s="34">
        <f>SUM(N767,O767,P767,Q767,R767,M767)</f>
        <v>87</v>
      </c>
      <c r="M767" s="34">
        <f>AJ767</f>
        <v>23</v>
      </c>
      <c r="N767" s="34">
        <f>SUM(AI767)</f>
        <v>0</v>
      </c>
      <c r="O767" s="34">
        <f>0</f>
        <v>0</v>
      </c>
      <c r="P767" s="34">
        <v>0</v>
      </c>
      <c r="Q767" s="34">
        <v>0</v>
      </c>
      <c r="R767" s="34">
        <f>AH767</f>
        <v>64</v>
      </c>
      <c r="S767" s="122"/>
      <c r="T767" s="41">
        <f>SUM(U767,AA767)</f>
        <v>699</v>
      </c>
      <c r="U767" s="41">
        <f>IF(SUM(V767:Y767)&gt;=250, 250,SUM(V767:Y767))</f>
        <v>38</v>
      </c>
      <c r="V767" s="41">
        <v>0</v>
      </c>
      <c r="W767" s="41">
        <v>0</v>
      </c>
      <c r="X767" s="41">
        <f>SUM(AL767,AN767,BO767,BS767)</f>
        <v>0</v>
      </c>
      <c r="Y767" s="41">
        <f>SUM(AO767:BN767)</f>
        <v>38</v>
      </c>
      <c r="Z767" s="41">
        <f>COUNTIF(AO767:BN767, "&gt;0")</f>
        <v>1</v>
      </c>
      <c r="AA767" s="41">
        <f>SUM(AB767:AF767)</f>
        <v>661</v>
      </c>
      <c r="AB767" s="41">
        <f>BP767+BQ767</f>
        <v>222</v>
      </c>
      <c r="AC767" s="41">
        <v>0</v>
      </c>
      <c r="AD767" s="41">
        <v>0</v>
      </c>
      <c r="AE767" s="41">
        <f>SUM(BR767)</f>
        <v>143</v>
      </c>
      <c r="AF767" s="41">
        <f>SUM(AM767)</f>
        <v>296</v>
      </c>
      <c r="AG767" s="122"/>
      <c r="AH767" s="36">
        <v>64</v>
      </c>
      <c r="AI767" s="126">
        <v>0</v>
      </c>
      <c r="AJ767" s="36">
        <v>23</v>
      </c>
      <c r="AK767" s="121"/>
      <c r="AL767" s="1">
        <v>0</v>
      </c>
      <c r="AM767" s="1">
        <v>296</v>
      </c>
      <c r="AN767" s="1">
        <v>0</v>
      </c>
      <c r="AO767" s="1">
        <v>0</v>
      </c>
      <c r="AP767" s="1">
        <v>0</v>
      </c>
      <c r="AQ767" s="114">
        <v>0</v>
      </c>
      <c r="AR767" s="1">
        <v>0</v>
      </c>
      <c r="AS767" s="114">
        <v>0</v>
      </c>
      <c r="AT767" s="114">
        <v>0</v>
      </c>
      <c r="AU767" s="114">
        <v>0</v>
      </c>
      <c r="AV767" s="114">
        <v>0</v>
      </c>
      <c r="AW767" s="114">
        <v>38</v>
      </c>
      <c r="AX767" s="114">
        <v>0</v>
      </c>
      <c r="AY767" s="114">
        <v>0</v>
      </c>
      <c r="AZ767" s="114">
        <v>0</v>
      </c>
      <c r="BA767" s="114">
        <v>0</v>
      </c>
      <c r="BB767" s="114">
        <v>0</v>
      </c>
      <c r="BC767" s="114">
        <v>0</v>
      </c>
      <c r="BD767" s="115">
        <v>0</v>
      </c>
      <c r="BE767" s="114">
        <v>0</v>
      </c>
      <c r="BF767" s="114">
        <v>0</v>
      </c>
      <c r="BG767" s="114">
        <v>0</v>
      </c>
      <c r="BH767" s="114">
        <v>0</v>
      </c>
      <c r="BI767" s="114">
        <v>0</v>
      </c>
      <c r="BJ767" s="114">
        <v>0</v>
      </c>
      <c r="BK767" s="114">
        <v>0</v>
      </c>
      <c r="BL767" s="114">
        <v>0</v>
      </c>
      <c r="BM767" s="114">
        <v>0</v>
      </c>
      <c r="BN767" s="114">
        <v>0</v>
      </c>
      <c r="BO767" s="114">
        <v>0</v>
      </c>
      <c r="BP767" s="114">
        <v>95</v>
      </c>
      <c r="BQ767" s="114">
        <v>127</v>
      </c>
      <c r="BR767" s="114">
        <v>143</v>
      </c>
      <c r="BS767" s="114">
        <v>0</v>
      </c>
    </row>
    <row r="768" spans="1:71" s="1" customFormat="1" ht="15" x14ac:dyDescent="0.25">
      <c r="A768" s="1" t="str">
        <f>CONCATENATE(G768,"-",F768,"-",H768)</f>
        <v>999908773-Black-Junior</v>
      </c>
      <c r="B768" s="1" t="str">
        <f>CONCATENATE(G768,"-",H768)</f>
        <v>999908773-Junior</v>
      </c>
      <c r="C768" s="34" t="s">
        <v>450</v>
      </c>
      <c r="D768" s="34" t="s">
        <v>396</v>
      </c>
      <c r="E768" s="34" t="s">
        <v>27</v>
      </c>
      <c r="F768" s="41" t="s">
        <v>14</v>
      </c>
      <c r="G768" s="127">
        <v>999908773</v>
      </c>
      <c r="H768" s="41" t="s">
        <v>93</v>
      </c>
      <c r="I768" s="34">
        <f>((L768)-J768)+T768</f>
        <v>752</v>
      </c>
      <c r="J768" s="36"/>
      <c r="K768" s="35"/>
      <c r="L768" s="34">
        <f>SUM(N768,O768,P768,Q768,R768,M768)</f>
        <v>85</v>
      </c>
      <c r="M768" s="34">
        <f>AJ768</f>
        <v>0</v>
      </c>
      <c r="N768" s="34">
        <f>SUM(AI768)</f>
        <v>0</v>
      </c>
      <c r="O768" s="34">
        <f>0</f>
        <v>0</v>
      </c>
      <c r="P768" s="34">
        <v>0</v>
      </c>
      <c r="Q768" s="34">
        <v>0</v>
      </c>
      <c r="R768" s="34">
        <f>AH768</f>
        <v>85</v>
      </c>
      <c r="S768" s="122"/>
      <c r="T768" s="41">
        <f>SUM(U768,AA768)</f>
        <v>667</v>
      </c>
      <c r="U768" s="41">
        <f>IF(SUM(V768:Y768)&gt;=250, 250,SUM(V768:Y768))</f>
        <v>0</v>
      </c>
      <c r="V768" s="41">
        <v>0</v>
      </c>
      <c r="W768" s="41">
        <v>0</v>
      </c>
      <c r="X768" s="41">
        <f>SUM(AL768,AN768,BO768,BS768)</f>
        <v>0</v>
      </c>
      <c r="Y768" s="41">
        <f>SUM(AO768:BN768)</f>
        <v>0</v>
      </c>
      <c r="Z768" s="41">
        <f>COUNTIF(AO768:BN768, "&gt;0")</f>
        <v>0</v>
      </c>
      <c r="AA768" s="41">
        <f>SUM(AB768:AF768)</f>
        <v>667</v>
      </c>
      <c r="AB768" s="41">
        <f>BP768+BQ768</f>
        <v>254</v>
      </c>
      <c r="AC768" s="41">
        <v>0</v>
      </c>
      <c r="AD768" s="41">
        <v>0</v>
      </c>
      <c r="AE768" s="41">
        <f>SUM(BR768)</f>
        <v>191</v>
      </c>
      <c r="AF768" s="41">
        <f>SUM(AM768)</f>
        <v>222</v>
      </c>
      <c r="AG768" s="122"/>
      <c r="AH768" s="36">
        <v>85</v>
      </c>
      <c r="AI768" s="126">
        <v>0</v>
      </c>
      <c r="AJ768" s="36">
        <v>0</v>
      </c>
      <c r="AK768" s="121"/>
      <c r="AL768" s="1">
        <v>0</v>
      </c>
      <c r="AM768" s="1">
        <v>222</v>
      </c>
      <c r="AN768" s="1">
        <v>0</v>
      </c>
      <c r="AO768" s="1">
        <v>0</v>
      </c>
      <c r="AP768" s="1">
        <v>0</v>
      </c>
      <c r="AQ768" s="114">
        <v>0</v>
      </c>
      <c r="AR768" s="1">
        <v>0</v>
      </c>
      <c r="AS768" s="114">
        <v>0</v>
      </c>
      <c r="AT768" s="114">
        <v>0</v>
      </c>
      <c r="AU768" s="114">
        <v>0</v>
      </c>
      <c r="AV768" s="114">
        <v>0</v>
      </c>
      <c r="AW768" s="114">
        <v>0</v>
      </c>
      <c r="AX768" s="114">
        <v>0</v>
      </c>
      <c r="AY768" s="114">
        <v>0</v>
      </c>
      <c r="AZ768" s="114">
        <v>0</v>
      </c>
      <c r="BA768" s="114">
        <v>0</v>
      </c>
      <c r="BB768" s="114">
        <v>0</v>
      </c>
      <c r="BC768" s="114">
        <v>0</v>
      </c>
      <c r="BD768" s="115">
        <v>0</v>
      </c>
      <c r="BE768" s="114">
        <v>0</v>
      </c>
      <c r="BF768" s="114">
        <v>0</v>
      </c>
      <c r="BG768" s="114">
        <v>0</v>
      </c>
      <c r="BH768" s="114">
        <v>0</v>
      </c>
      <c r="BI768" s="114">
        <v>0</v>
      </c>
      <c r="BJ768" s="114">
        <v>0</v>
      </c>
      <c r="BK768" s="114">
        <v>0</v>
      </c>
      <c r="BL768" s="114">
        <v>0</v>
      </c>
      <c r="BM768" s="114">
        <v>0</v>
      </c>
      <c r="BN768" s="114">
        <v>0</v>
      </c>
      <c r="BO768" s="114">
        <v>0</v>
      </c>
      <c r="BP768" s="114">
        <v>127</v>
      </c>
      <c r="BQ768" s="114">
        <v>127</v>
      </c>
      <c r="BR768" s="114">
        <v>191</v>
      </c>
      <c r="BS768" s="114">
        <v>0</v>
      </c>
    </row>
    <row r="769" spans="1:71" s="1" customFormat="1" ht="15" x14ac:dyDescent="0.25">
      <c r="A769" s="1" t="str">
        <f>CONCATENATE(G769,"-",F769,"-",H769)</f>
        <v>999914369-Black-Junior</v>
      </c>
      <c r="B769" s="1" t="str">
        <f>CONCATENATE(G769,"-",H769)</f>
        <v>999914369-Junior</v>
      </c>
      <c r="C769" s="34" t="s">
        <v>503</v>
      </c>
      <c r="D769" s="34" t="s">
        <v>504</v>
      </c>
      <c r="E769" s="34" t="s">
        <v>27</v>
      </c>
      <c r="F769" s="41" t="s">
        <v>14</v>
      </c>
      <c r="G769" s="127">
        <v>999914369</v>
      </c>
      <c r="H769" s="41" t="s">
        <v>93</v>
      </c>
      <c r="I769" s="34">
        <f>((L769)-J769)+T769</f>
        <v>733.5</v>
      </c>
      <c r="J769" s="34">
        <f>L769/2</f>
        <v>59.5</v>
      </c>
      <c r="K769" s="35"/>
      <c r="L769" s="34">
        <f>SUM(N769,O769,P769,Q769,R769,M769)</f>
        <v>119</v>
      </c>
      <c r="M769" s="34">
        <f>AJ769</f>
        <v>13</v>
      </c>
      <c r="N769" s="34">
        <f>SUM(AI769)</f>
        <v>42</v>
      </c>
      <c r="O769" s="34">
        <f>0</f>
        <v>0</v>
      </c>
      <c r="P769" s="34">
        <v>0</v>
      </c>
      <c r="Q769" s="34">
        <v>0</v>
      </c>
      <c r="R769" s="34">
        <f>AH769</f>
        <v>64</v>
      </c>
      <c r="S769" s="122"/>
      <c r="T769" s="41">
        <f>SUM(U769,AA769)</f>
        <v>674</v>
      </c>
      <c r="U769" s="41">
        <f>IF(SUM(V769:Y769)&gt;=250, 250,SUM(V769:Y769))</f>
        <v>150</v>
      </c>
      <c r="V769" s="41">
        <v>0</v>
      </c>
      <c r="W769" s="41">
        <v>0</v>
      </c>
      <c r="X769" s="41">
        <f>SUM(AL769,AN769,BO769,BS769)</f>
        <v>0</v>
      </c>
      <c r="Y769" s="41">
        <f>SUM(AO769:BN769)-38</f>
        <v>150</v>
      </c>
      <c r="Z769" s="41">
        <f>COUNTIF(AO769:BN769, "&gt;0")</f>
        <v>3</v>
      </c>
      <c r="AA769" s="41">
        <f>SUM(AB769:AF769)</f>
        <v>524</v>
      </c>
      <c r="AB769" s="41">
        <f>BP769+BQ769</f>
        <v>166</v>
      </c>
      <c r="AC769" s="41">
        <v>0</v>
      </c>
      <c r="AD769" s="41">
        <v>0</v>
      </c>
      <c r="AE769" s="41">
        <f>SUM(BR769)</f>
        <v>191</v>
      </c>
      <c r="AF769" s="41">
        <f>SUM(AM769)</f>
        <v>167</v>
      </c>
      <c r="AG769" s="122"/>
      <c r="AH769" s="36">
        <v>64</v>
      </c>
      <c r="AI769" s="126">
        <v>42</v>
      </c>
      <c r="AJ769" s="36">
        <v>13</v>
      </c>
      <c r="AK769" s="121"/>
      <c r="AL769" s="1">
        <v>0</v>
      </c>
      <c r="AM769" s="1">
        <v>167</v>
      </c>
      <c r="AN769" s="1">
        <v>0</v>
      </c>
      <c r="AO769" s="1">
        <v>0</v>
      </c>
      <c r="AP769" s="1">
        <v>0</v>
      </c>
      <c r="AQ769" s="114">
        <v>0</v>
      </c>
      <c r="AR769" s="1">
        <v>0</v>
      </c>
      <c r="AS769" s="114">
        <v>0</v>
      </c>
      <c r="AT769" s="114">
        <v>0</v>
      </c>
      <c r="AU769" s="114">
        <v>0</v>
      </c>
      <c r="AV769" s="114">
        <v>0</v>
      </c>
      <c r="AW769" s="114">
        <v>0</v>
      </c>
      <c r="AX769" s="114">
        <v>90</v>
      </c>
      <c r="AY769" s="114">
        <v>0</v>
      </c>
      <c r="AZ769" s="114">
        <v>0</v>
      </c>
      <c r="BA769" s="114">
        <v>0</v>
      </c>
      <c r="BB769" s="114">
        <v>0</v>
      </c>
      <c r="BC769" s="114">
        <v>0</v>
      </c>
      <c r="BD769" s="115">
        <v>0</v>
      </c>
      <c r="BE769" s="114">
        <v>0</v>
      </c>
      <c r="BF769" s="114">
        <v>0</v>
      </c>
      <c r="BG769" s="114">
        <v>0</v>
      </c>
      <c r="BH769" s="114">
        <v>38</v>
      </c>
      <c r="BI769" s="114">
        <v>0</v>
      </c>
      <c r="BJ769" s="114">
        <v>0</v>
      </c>
      <c r="BK769" s="114">
        <v>0</v>
      </c>
      <c r="BL769" s="114">
        <v>0</v>
      </c>
      <c r="BM769" s="114">
        <v>0</v>
      </c>
      <c r="BN769" s="114">
        <v>60</v>
      </c>
      <c r="BO769" s="114">
        <v>0</v>
      </c>
      <c r="BP769" s="114">
        <v>71</v>
      </c>
      <c r="BQ769" s="114">
        <v>95</v>
      </c>
      <c r="BR769" s="114">
        <v>191</v>
      </c>
      <c r="BS769" s="114">
        <v>0</v>
      </c>
    </row>
    <row r="770" spans="1:71" s="1" customFormat="1" ht="15" x14ac:dyDescent="0.25">
      <c r="A770" s="1" t="str">
        <f>CONCATENATE(G770,"-",F770,"-",H770)</f>
        <v>999899250-Black-Junior</v>
      </c>
      <c r="B770" s="1" t="str">
        <f>CONCATENATE(G770,"-",H770)</f>
        <v>999899250-Junior</v>
      </c>
      <c r="C770" s="34" t="s">
        <v>49</v>
      </c>
      <c r="D770" s="34" t="s">
        <v>131</v>
      </c>
      <c r="E770" s="34" t="s">
        <v>27</v>
      </c>
      <c r="F770" s="41" t="s">
        <v>14</v>
      </c>
      <c r="G770" s="127">
        <v>999899250</v>
      </c>
      <c r="H770" s="41" t="s">
        <v>93</v>
      </c>
      <c r="I770" s="34">
        <f>((L770)-J770)+T770</f>
        <v>670</v>
      </c>
      <c r="J770" s="36"/>
      <c r="K770" s="35"/>
      <c r="L770" s="34">
        <f>SUM(N770,O770,P770,Q770,R770,M770)</f>
        <v>113</v>
      </c>
      <c r="M770" s="34">
        <f>AJ770</f>
        <v>0</v>
      </c>
      <c r="N770" s="34">
        <f>SUM(AI770)</f>
        <v>0</v>
      </c>
      <c r="O770" s="34">
        <f>0</f>
        <v>0</v>
      </c>
      <c r="P770" s="34">
        <v>0</v>
      </c>
      <c r="Q770" s="34">
        <v>0</v>
      </c>
      <c r="R770" s="34">
        <f>AH770</f>
        <v>113</v>
      </c>
      <c r="S770" s="122"/>
      <c r="T770" s="41">
        <f>SUM(U770,AA770)</f>
        <v>557</v>
      </c>
      <c r="U770" s="41">
        <f>IF(SUM(V770:Y770)&gt;=250, 250,SUM(V770:Y770))</f>
        <v>120</v>
      </c>
      <c r="V770" s="41">
        <v>0</v>
      </c>
      <c r="W770" s="41">
        <v>0</v>
      </c>
      <c r="X770" s="41">
        <f>SUM(AL770,AN770,BO770,BS770)</f>
        <v>0</v>
      </c>
      <c r="Y770" s="41">
        <f>SUM(AO770:BN770)</f>
        <v>120</v>
      </c>
      <c r="Z770" s="41">
        <f>COUNTIF(AO770:BN770, "&gt;0")</f>
        <v>1</v>
      </c>
      <c r="AA770" s="41">
        <f>SUM(AB770:AF770)</f>
        <v>437</v>
      </c>
      <c r="AB770" s="41">
        <f>BP770+BQ770</f>
        <v>127</v>
      </c>
      <c r="AC770" s="41">
        <v>0</v>
      </c>
      <c r="AD770" s="41">
        <v>0</v>
      </c>
      <c r="AE770" s="41">
        <f>SUM(BR770)</f>
        <v>143</v>
      </c>
      <c r="AF770" s="41">
        <f>SUM(AM770)</f>
        <v>167</v>
      </c>
      <c r="AG770" s="122"/>
      <c r="AH770" s="36">
        <v>113</v>
      </c>
      <c r="AI770" s="126">
        <v>0</v>
      </c>
      <c r="AJ770" s="36">
        <v>0</v>
      </c>
      <c r="AK770" s="121"/>
      <c r="AL770" s="1">
        <v>0</v>
      </c>
      <c r="AM770" s="1">
        <v>167</v>
      </c>
      <c r="AN770" s="1">
        <v>0</v>
      </c>
      <c r="AO770" s="1">
        <v>0</v>
      </c>
      <c r="AP770" s="1">
        <v>0</v>
      </c>
      <c r="AQ770" s="114">
        <v>0</v>
      </c>
      <c r="AR770" s="1">
        <v>0</v>
      </c>
      <c r="AS770" s="114">
        <v>0</v>
      </c>
      <c r="AT770" s="114">
        <v>0</v>
      </c>
      <c r="AU770" s="114">
        <v>0</v>
      </c>
      <c r="AV770" s="114">
        <v>0</v>
      </c>
      <c r="AW770" s="114">
        <v>0</v>
      </c>
      <c r="AX770" s="114">
        <v>0</v>
      </c>
      <c r="AY770" s="114">
        <v>120</v>
      </c>
      <c r="AZ770" s="114">
        <v>0</v>
      </c>
      <c r="BA770" s="114">
        <v>0</v>
      </c>
      <c r="BB770" s="114">
        <v>0</v>
      </c>
      <c r="BC770" s="114">
        <v>0</v>
      </c>
      <c r="BD770" s="115">
        <v>0</v>
      </c>
      <c r="BE770" s="114">
        <v>0</v>
      </c>
      <c r="BF770" s="114">
        <v>0</v>
      </c>
      <c r="BG770" s="114">
        <v>0</v>
      </c>
      <c r="BH770" s="114">
        <v>0</v>
      </c>
      <c r="BI770" s="114">
        <v>0</v>
      </c>
      <c r="BJ770" s="114">
        <v>0</v>
      </c>
      <c r="BK770" s="114">
        <v>0</v>
      </c>
      <c r="BL770" s="114">
        <v>0</v>
      </c>
      <c r="BM770" s="114">
        <v>0</v>
      </c>
      <c r="BN770" s="114">
        <v>0</v>
      </c>
      <c r="BO770" s="114">
        <v>0</v>
      </c>
      <c r="BP770" s="114">
        <v>0</v>
      </c>
      <c r="BQ770" s="114">
        <v>127</v>
      </c>
      <c r="BR770" s="114">
        <v>143</v>
      </c>
      <c r="BS770" s="114">
        <v>0</v>
      </c>
    </row>
    <row r="771" spans="1:71" s="1" customFormat="1" ht="15" x14ac:dyDescent="0.25">
      <c r="A771" s="1" t="str">
        <f>CONCATENATE(G771,"-",F771,"-",H771)</f>
        <v>999914576-Black-Junior</v>
      </c>
      <c r="B771" s="1" t="str">
        <f>CONCATENATE(G771,"-",H771)</f>
        <v>999914576-Junior</v>
      </c>
      <c r="C771" s="34" t="s">
        <v>509</v>
      </c>
      <c r="D771" s="34" t="s">
        <v>510</v>
      </c>
      <c r="E771" s="34" t="s">
        <v>27</v>
      </c>
      <c r="F771" s="41" t="s">
        <v>14</v>
      </c>
      <c r="G771" s="127">
        <v>999914576</v>
      </c>
      <c r="H771" s="41" t="s">
        <v>93</v>
      </c>
      <c r="I771" s="34">
        <f>((L771)-J771)+T771</f>
        <v>636</v>
      </c>
      <c r="J771" s="36"/>
      <c r="K771" s="35"/>
      <c r="L771" s="34">
        <f>SUM(N771,O771,P771,Q771,R771,M771)</f>
        <v>64</v>
      </c>
      <c r="M771" s="34">
        <f>AJ771</f>
        <v>0</v>
      </c>
      <c r="N771" s="34">
        <f>SUM(AI771)</f>
        <v>0</v>
      </c>
      <c r="O771" s="34">
        <f>0</f>
        <v>0</v>
      </c>
      <c r="P771" s="34">
        <v>0</v>
      </c>
      <c r="Q771" s="34">
        <v>0</v>
      </c>
      <c r="R771" s="34">
        <f>AH771</f>
        <v>64</v>
      </c>
      <c r="S771" s="122"/>
      <c r="T771" s="41">
        <f>SUM(U771,AA771)</f>
        <v>572</v>
      </c>
      <c r="U771" s="41">
        <f>IF(SUM(V771:Y771)&gt;=250, 250,SUM(V771:Y771))</f>
        <v>119</v>
      </c>
      <c r="V771" s="41">
        <v>0</v>
      </c>
      <c r="W771" s="41">
        <v>0</v>
      </c>
      <c r="X771" s="41">
        <f>SUM(AL771,AN771,BO771,BS771)</f>
        <v>0</v>
      </c>
      <c r="Y771" s="41">
        <f>SUM(AO771:BN771)</f>
        <v>119</v>
      </c>
      <c r="Z771" s="41">
        <f>COUNTIF(AO771:BN771, "&gt;0")</f>
        <v>2</v>
      </c>
      <c r="AA771" s="41">
        <f>SUM(AB771:AF771)</f>
        <v>453</v>
      </c>
      <c r="AB771" s="41">
        <f>BP771+BQ771</f>
        <v>95</v>
      </c>
      <c r="AC771" s="41">
        <v>0</v>
      </c>
      <c r="AD771" s="41">
        <v>0</v>
      </c>
      <c r="AE771" s="41">
        <f>SUM(BR771)</f>
        <v>191</v>
      </c>
      <c r="AF771" s="41">
        <f>SUM(AM771)</f>
        <v>167</v>
      </c>
      <c r="AG771" s="122"/>
      <c r="AH771" s="36">
        <v>64</v>
      </c>
      <c r="AI771" s="126">
        <v>0</v>
      </c>
      <c r="AJ771" s="36">
        <v>0</v>
      </c>
      <c r="AK771" s="121"/>
      <c r="AL771" s="1">
        <v>0</v>
      </c>
      <c r="AM771" s="1">
        <v>167</v>
      </c>
      <c r="AN771" s="1">
        <v>0</v>
      </c>
      <c r="AO771" s="1">
        <v>51</v>
      </c>
      <c r="AP771" s="1">
        <v>0</v>
      </c>
      <c r="AQ771" s="114">
        <v>0</v>
      </c>
      <c r="AR771" s="1">
        <v>0</v>
      </c>
      <c r="AS771" s="114">
        <v>0</v>
      </c>
      <c r="AT771" s="114">
        <v>0</v>
      </c>
      <c r="AU771" s="114">
        <v>0</v>
      </c>
      <c r="AV771" s="114">
        <v>68</v>
      </c>
      <c r="AW771" s="114">
        <v>0</v>
      </c>
      <c r="AX771" s="114">
        <v>0</v>
      </c>
      <c r="AY771" s="114">
        <v>0</v>
      </c>
      <c r="AZ771" s="114">
        <v>0</v>
      </c>
      <c r="BA771" s="114">
        <v>0</v>
      </c>
      <c r="BB771" s="114">
        <v>0</v>
      </c>
      <c r="BC771" s="114">
        <v>0</v>
      </c>
      <c r="BD771" s="115">
        <v>0</v>
      </c>
      <c r="BE771" s="114">
        <v>0</v>
      </c>
      <c r="BF771" s="114">
        <v>0</v>
      </c>
      <c r="BG771" s="114">
        <v>0</v>
      </c>
      <c r="BH771" s="114">
        <v>0</v>
      </c>
      <c r="BI771" s="114">
        <v>0</v>
      </c>
      <c r="BJ771" s="114">
        <v>0</v>
      </c>
      <c r="BK771" s="114">
        <v>0</v>
      </c>
      <c r="BL771" s="114">
        <v>0</v>
      </c>
      <c r="BM771" s="114">
        <v>0</v>
      </c>
      <c r="BN771" s="114">
        <v>0</v>
      </c>
      <c r="BO771" s="114">
        <v>0</v>
      </c>
      <c r="BP771" s="114">
        <v>95</v>
      </c>
      <c r="BQ771" s="114">
        <v>0</v>
      </c>
      <c r="BR771" s="114">
        <v>191</v>
      </c>
      <c r="BS771" s="114">
        <v>0</v>
      </c>
    </row>
    <row r="772" spans="1:71" s="1" customFormat="1" ht="15" x14ac:dyDescent="0.25">
      <c r="A772" s="1" t="str">
        <f>CONCATENATE(G772,"-",F772,"-",H772)</f>
        <v>999924809-Black-Junior</v>
      </c>
      <c r="B772" s="1" t="str">
        <f>CONCATENATE(G772,"-",H772)</f>
        <v>999924809-Junior</v>
      </c>
      <c r="C772" s="34" t="s">
        <v>638</v>
      </c>
      <c r="D772" s="34" t="s">
        <v>50</v>
      </c>
      <c r="E772" s="34" t="s">
        <v>27</v>
      </c>
      <c r="F772" s="41" t="s">
        <v>14</v>
      </c>
      <c r="G772" s="127">
        <v>999924809</v>
      </c>
      <c r="H772" s="41" t="s">
        <v>93</v>
      </c>
      <c r="I772" s="34">
        <f>((L772)-J772)+T772</f>
        <v>619.5</v>
      </c>
      <c r="J772" s="34">
        <f>L772/2</f>
        <v>43.5</v>
      </c>
      <c r="K772" s="35"/>
      <c r="L772" s="34">
        <f>SUM(N772,O772,P772,Q772,R772,M772)</f>
        <v>87</v>
      </c>
      <c r="M772" s="34">
        <f>AJ772</f>
        <v>23</v>
      </c>
      <c r="N772" s="34">
        <f>SUM(AI772)</f>
        <v>0</v>
      </c>
      <c r="O772" s="34">
        <f>0</f>
        <v>0</v>
      </c>
      <c r="P772" s="34">
        <v>0</v>
      </c>
      <c r="Q772" s="34">
        <v>0</v>
      </c>
      <c r="R772" s="34">
        <f>AH772</f>
        <v>64</v>
      </c>
      <c r="S772" s="122"/>
      <c r="T772" s="41">
        <f>SUM(U772,AA772)</f>
        <v>576</v>
      </c>
      <c r="U772" s="41">
        <f>IF(SUM(V772:Y772)&gt;=250, 250,SUM(V772:Y772))</f>
        <v>175</v>
      </c>
      <c r="V772" s="41">
        <v>0</v>
      </c>
      <c r="W772" s="41">
        <v>0</v>
      </c>
      <c r="X772" s="41">
        <f>SUM(AL772,AN772,BO772,BS772)</f>
        <v>56</v>
      </c>
      <c r="Y772" s="41">
        <f>SUM(AO772:BN772)-38-51-51</f>
        <v>119</v>
      </c>
      <c r="Z772" s="41">
        <f>COUNTIF(AO772:BN772, "&gt;0")</f>
        <v>5</v>
      </c>
      <c r="AA772" s="41">
        <f>SUM(AB772:AF772)</f>
        <v>401</v>
      </c>
      <c r="AB772" s="41">
        <f>BP772+BQ772</f>
        <v>127</v>
      </c>
      <c r="AC772" s="41">
        <v>0</v>
      </c>
      <c r="AD772" s="41">
        <v>0</v>
      </c>
      <c r="AE772" s="41">
        <f>SUM(BR772)</f>
        <v>107</v>
      </c>
      <c r="AF772" s="41">
        <f>SUM(AM772)</f>
        <v>167</v>
      </c>
      <c r="AG772" s="122"/>
      <c r="AH772" s="36">
        <v>64</v>
      </c>
      <c r="AI772" s="126">
        <v>0</v>
      </c>
      <c r="AJ772" s="36">
        <v>23</v>
      </c>
      <c r="AK772" s="121"/>
      <c r="AL772" s="1">
        <v>56</v>
      </c>
      <c r="AM772" s="1">
        <v>167</v>
      </c>
      <c r="AN772" s="1">
        <v>0</v>
      </c>
      <c r="AO772" s="1">
        <v>0</v>
      </c>
      <c r="AP772" s="1">
        <v>0</v>
      </c>
      <c r="AQ772" s="114">
        <v>51</v>
      </c>
      <c r="AR772" s="1">
        <v>0</v>
      </c>
      <c r="AS772" s="114">
        <v>0</v>
      </c>
      <c r="AT772" s="114">
        <v>0</v>
      </c>
      <c r="AU772" s="114">
        <v>0</v>
      </c>
      <c r="AV772" s="114">
        <v>0</v>
      </c>
      <c r="AW772" s="114">
        <v>38</v>
      </c>
      <c r="AX772" s="114">
        <v>0</v>
      </c>
      <c r="AY772" s="114">
        <v>0</v>
      </c>
      <c r="AZ772" s="114">
        <v>68</v>
      </c>
      <c r="BA772" s="114">
        <v>0</v>
      </c>
      <c r="BB772" s="114">
        <v>0</v>
      </c>
      <c r="BC772" s="114">
        <v>0</v>
      </c>
      <c r="BD772" s="115">
        <v>0</v>
      </c>
      <c r="BE772" s="114">
        <v>0</v>
      </c>
      <c r="BF772" s="114">
        <v>51</v>
      </c>
      <c r="BG772" s="114">
        <v>0</v>
      </c>
      <c r="BH772" s="114">
        <v>0</v>
      </c>
      <c r="BI772" s="114">
        <v>51</v>
      </c>
      <c r="BJ772" s="114">
        <v>0</v>
      </c>
      <c r="BK772" s="114">
        <v>0</v>
      </c>
      <c r="BL772" s="114">
        <v>0</v>
      </c>
      <c r="BM772" s="114">
        <v>0</v>
      </c>
      <c r="BN772" s="114">
        <v>0</v>
      </c>
      <c r="BO772" s="114">
        <v>0</v>
      </c>
      <c r="BP772" s="114">
        <v>0</v>
      </c>
      <c r="BQ772" s="114">
        <v>127</v>
      </c>
      <c r="BR772" s="114">
        <v>107</v>
      </c>
      <c r="BS772" s="114">
        <v>0</v>
      </c>
    </row>
    <row r="773" spans="1:71" s="1" customFormat="1" ht="15" x14ac:dyDescent="0.25">
      <c r="A773" s="1" t="str">
        <f>CONCATENATE(G773,"-",F773,"-",H773)</f>
        <v>999914329-Black-Junior</v>
      </c>
      <c r="B773" s="1" t="str">
        <f>CONCATENATE(G773,"-",H773)</f>
        <v>999914329-Junior</v>
      </c>
      <c r="C773" s="36" t="s">
        <v>500</v>
      </c>
      <c r="D773" s="34" t="s">
        <v>501</v>
      </c>
      <c r="E773" s="36" t="s">
        <v>27</v>
      </c>
      <c r="F773" s="41" t="s">
        <v>14</v>
      </c>
      <c r="G773" s="127">
        <v>999914329</v>
      </c>
      <c r="H773" s="41" t="s">
        <v>93</v>
      </c>
      <c r="I773" s="34">
        <f>((L773)-J773)+T773</f>
        <v>601</v>
      </c>
      <c r="J773" s="36"/>
      <c r="K773" s="35"/>
      <c r="L773" s="34">
        <f>SUM(N773,O773,P773,Q773,R773,M773)</f>
        <v>0</v>
      </c>
      <c r="M773" s="34">
        <f>AJ773</f>
        <v>0</v>
      </c>
      <c r="N773" s="34">
        <f>SUM(AI773)</f>
        <v>0</v>
      </c>
      <c r="O773" s="34">
        <f>0</f>
        <v>0</v>
      </c>
      <c r="P773" s="34">
        <v>0</v>
      </c>
      <c r="Q773" s="34">
        <v>0</v>
      </c>
      <c r="R773" s="34">
        <f>AH773</f>
        <v>0</v>
      </c>
      <c r="S773" s="122"/>
      <c r="T773" s="41">
        <f>SUM(U773,AA773)</f>
        <v>601</v>
      </c>
      <c r="U773" s="41">
        <f>IF(SUM(V773:Y773)&gt;=250, 250,SUM(V773:Y773))</f>
        <v>233</v>
      </c>
      <c r="V773" s="41">
        <v>0</v>
      </c>
      <c r="W773" s="41">
        <v>0</v>
      </c>
      <c r="X773" s="41">
        <f>SUM(AL773,AN773,BO773,BS773)</f>
        <v>75</v>
      </c>
      <c r="Y773" s="41">
        <f>SUM(AO773:BN773)</f>
        <v>158</v>
      </c>
      <c r="Z773" s="41">
        <f>COUNTIF(AO773:BN773, "&gt;0")</f>
        <v>2</v>
      </c>
      <c r="AA773" s="41">
        <f>SUM(AB773:AF773)</f>
        <v>368</v>
      </c>
      <c r="AB773" s="41">
        <f>BP773+BQ773</f>
        <v>225</v>
      </c>
      <c r="AC773" s="41">
        <v>0</v>
      </c>
      <c r="AD773" s="41">
        <v>0</v>
      </c>
      <c r="AE773" s="41">
        <f>SUM(BR773)</f>
        <v>143</v>
      </c>
      <c r="AF773" s="41">
        <f>SUM(AM773)</f>
        <v>0</v>
      </c>
      <c r="AG773" s="122"/>
      <c r="AH773" s="36">
        <v>0</v>
      </c>
      <c r="AI773" s="126">
        <v>0</v>
      </c>
      <c r="AJ773" s="36">
        <v>0</v>
      </c>
      <c r="AK773" s="121"/>
      <c r="AL773" s="1">
        <v>0</v>
      </c>
      <c r="AM773" s="1">
        <v>0</v>
      </c>
      <c r="AN773" s="1">
        <v>75</v>
      </c>
      <c r="AO773" s="1">
        <v>0</v>
      </c>
      <c r="AP773" s="1">
        <v>0</v>
      </c>
      <c r="AQ773" s="114">
        <v>0</v>
      </c>
      <c r="AR773" s="1">
        <v>0</v>
      </c>
      <c r="AS773" s="114">
        <v>90</v>
      </c>
      <c r="AT773" s="114">
        <v>0</v>
      </c>
      <c r="AU773" s="114">
        <v>0</v>
      </c>
      <c r="AV773" s="114">
        <v>0</v>
      </c>
      <c r="AW773" s="114">
        <v>0</v>
      </c>
      <c r="AX773" s="114">
        <v>0</v>
      </c>
      <c r="AY773" s="114">
        <v>0</v>
      </c>
      <c r="AZ773" s="114">
        <v>0</v>
      </c>
      <c r="BA773" s="114">
        <v>0</v>
      </c>
      <c r="BB773" s="114">
        <v>0</v>
      </c>
      <c r="BC773" s="114">
        <v>0</v>
      </c>
      <c r="BD773" s="115">
        <v>0</v>
      </c>
      <c r="BE773" s="114">
        <v>0</v>
      </c>
      <c r="BF773" s="114">
        <v>0</v>
      </c>
      <c r="BG773" s="114">
        <v>0</v>
      </c>
      <c r="BH773" s="114">
        <v>68</v>
      </c>
      <c r="BI773" s="114">
        <v>0</v>
      </c>
      <c r="BJ773" s="114">
        <v>0</v>
      </c>
      <c r="BK773" s="114">
        <v>0</v>
      </c>
      <c r="BL773" s="114">
        <v>0</v>
      </c>
      <c r="BM773" s="114">
        <v>0</v>
      </c>
      <c r="BN773" s="114">
        <v>0</v>
      </c>
      <c r="BO773" s="114">
        <v>0</v>
      </c>
      <c r="BP773" s="114">
        <v>225</v>
      </c>
      <c r="BQ773" s="114">
        <v>0</v>
      </c>
      <c r="BR773" s="114">
        <v>143</v>
      </c>
      <c r="BS773" s="114">
        <v>0</v>
      </c>
    </row>
    <row r="774" spans="1:71" s="1" customFormat="1" ht="15" x14ac:dyDescent="0.25">
      <c r="A774" s="1" t="str">
        <f>CONCATENATE(G774,"-",F774,"-",H774)</f>
        <v>999916784-Black-Junior</v>
      </c>
      <c r="B774" s="1" t="str">
        <f>CONCATENATE(G774,"-",H774)</f>
        <v>999916784-Junior</v>
      </c>
      <c r="C774" s="34" t="s">
        <v>526</v>
      </c>
      <c r="D774" s="34" t="s">
        <v>570</v>
      </c>
      <c r="E774" s="34" t="s">
        <v>27</v>
      </c>
      <c r="F774" s="41" t="s">
        <v>14</v>
      </c>
      <c r="G774" s="127">
        <v>999916784</v>
      </c>
      <c r="H774" s="41" t="s">
        <v>93</v>
      </c>
      <c r="I774" s="34">
        <f>((L774)-J774)+T774</f>
        <v>594</v>
      </c>
      <c r="J774" s="34"/>
      <c r="K774" s="35"/>
      <c r="L774" s="34">
        <f>SUM(N774,O774,P774,Q774,R774,M774)</f>
        <v>17</v>
      </c>
      <c r="M774" s="34">
        <f>AJ774</f>
        <v>17</v>
      </c>
      <c r="N774" s="34">
        <f>SUM(AI774)</f>
        <v>0</v>
      </c>
      <c r="O774" s="34">
        <f>0</f>
        <v>0</v>
      </c>
      <c r="P774" s="34">
        <v>0</v>
      </c>
      <c r="Q774" s="34">
        <v>0</v>
      </c>
      <c r="R774" s="34">
        <f>AH774</f>
        <v>0</v>
      </c>
      <c r="S774" s="122"/>
      <c r="T774" s="41">
        <f>SUM(U774,AA774)</f>
        <v>577</v>
      </c>
      <c r="U774" s="41">
        <f>IF(SUM(V774:Y774)&gt;=250, 250,SUM(V774:Y774))</f>
        <v>214</v>
      </c>
      <c r="V774" s="41">
        <v>0</v>
      </c>
      <c r="W774" s="41">
        <v>0</v>
      </c>
      <c r="X774" s="41">
        <f>SUM(AL774,AN774,BO774,BS774)</f>
        <v>56</v>
      </c>
      <c r="Y774" s="41">
        <f>SUM(AO774:BN774)-51</f>
        <v>158</v>
      </c>
      <c r="Z774" s="41">
        <f>COUNTIF(AO774:BN774, "&gt;0")</f>
        <v>3</v>
      </c>
      <c r="AA774" s="41">
        <f>SUM(AB774:AF774)</f>
        <v>363</v>
      </c>
      <c r="AB774" s="41">
        <f>BP774+BQ774</f>
        <v>95</v>
      </c>
      <c r="AC774" s="41">
        <v>0</v>
      </c>
      <c r="AD774" s="41">
        <v>0</v>
      </c>
      <c r="AE774" s="41">
        <f>SUM(BR774)</f>
        <v>143</v>
      </c>
      <c r="AF774" s="41">
        <f>SUM(AM774)</f>
        <v>125</v>
      </c>
      <c r="AG774" s="122"/>
      <c r="AH774" s="36">
        <v>0</v>
      </c>
      <c r="AI774" s="126">
        <v>0</v>
      </c>
      <c r="AJ774" s="36">
        <v>17</v>
      </c>
      <c r="AK774" s="121"/>
      <c r="AL774" s="1">
        <v>0</v>
      </c>
      <c r="AM774" s="1">
        <v>125</v>
      </c>
      <c r="AN774" s="1">
        <v>56</v>
      </c>
      <c r="AO774" s="1">
        <v>0</v>
      </c>
      <c r="AP774" s="1">
        <v>0</v>
      </c>
      <c r="AQ774" s="114">
        <v>0</v>
      </c>
      <c r="AR774" s="1">
        <v>0</v>
      </c>
      <c r="AS774" s="114">
        <v>0</v>
      </c>
      <c r="AT774" s="114">
        <v>0</v>
      </c>
      <c r="AU774" s="114">
        <v>0</v>
      </c>
      <c r="AV774" s="114">
        <v>0</v>
      </c>
      <c r="AW774" s="114">
        <v>51</v>
      </c>
      <c r="AX774" s="114">
        <v>0</v>
      </c>
      <c r="AY774" s="114">
        <v>0</v>
      </c>
      <c r="AZ774" s="114">
        <v>0</v>
      </c>
      <c r="BA774" s="114">
        <v>0</v>
      </c>
      <c r="BB774" s="114">
        <v>68</v>
      </c>
      <c r="BC774" s="114">
        <v>0</v>
      </c>
      <c r="BD774" s="115">
        <v>0</v>
      </c>
      <c r="BE774" s="114">
        <v>0</v>
      </c>
      <c r="BF774" s="114">
        <v>0</v>
      </c>
      <c r="BG774" s="114">
        <v>0</v>
      </c>
      <c r="BH774" s="114">
        <v>0</v>
      </c>
      <c r="BI774" s="114">
        <v>90</v>
      </c>
      <c r="BJ774" s="114">
        <v>0</v>
      </c>
      <c r="BK774" s="114">
        <v>0</v>
      </c>
      <c r="BL774" s="114">
        <v>0</v>
      </c>
      <c r="BM774" s="114">
        <v>0</v>
      </c>
      <c r="BN774" s="114">
        <v>0</v>
      </c>
      <c r="BO774" s="114">
        <v>0</v>
      </c>
      <c r="BP774" s="114">
        <v>0</v>
      </c>
      <c r="BQ774" s="114">
        <v>95</v>
      </c>
      <c r="BR774" s="114">
        <v>143</v>
      </c>
      <c r="BS774" s="114">
        <v>0</v>
      </c>
    </row>
    <row r="775" spans="1:71" s="1" customFormat="1" ht="15" x14ac:dyDescent="0.25">
      <c r="A775" s="1" t="str">
        <f>CONCATENATE(G775,"-",F775,"-",H775)</f>
        <v>999914453-Black-Junior</v>
      </c>
      <c r="B775" s="1" t="str">
        <f>CONCATENATE(G775,"-",H775)</f>
        <v>999914453-Junior</v>
      </c>
      <c r="C775" s="36" t="s">
        <v>506</v>
      </c>
      <c r="D775" s="36" t="s">
        <v>98</v>
      </c>
      <c r="E775" s="36" t="s">
        <v>27</v>
      </c>
      <c r="F775" s="41" t="s">
        <v>14</v>
      </c>
      <c r="G775" s="127">
        <v>999914453</v>
      </c>
      <c r="H775" s="41" t="s">
        <v>93</v>
      </c>
      <c r="I775" s="34">
        <f>((L775)-J775)+T775</f>
        <v>566</v>
      </c>
      <c r="J775" s="34">
        <f>L775/2</f>
        <v>0</v>
      </c>
      <c r="K775" s="35"/>
      <c r="L775" s="34">
        <f>SUM(N775,O775,P775,Q775,R775,M775)</f>
        <v>0</v>
      </c>
      <c r="M775" s="34">
        <f>AJ775</f>
        <v>0</v>
      </c>
      <c r="N775" s="34">
        <f>SUM(AI775)</f>
        <v>0</v>
      </c>
      <c r="O775" s="34">
        <f>0</f>
        <v>0</v>
      </c>
      <c r="P775" s="34">
        <v>0</v>
      </c>
      <c r="Q775" s="34">
        <v>0</v>
      </c>
      <c r="R775" s="34">
        <f>AH775</f>
        <v>0</v>
      </c>
      <c r="S775" s="122"/>
      <c r="T775" s="41">
        <f>SUM(U775,AA775)</f>
        <v>566</v>
      </c>
      <c r="U775" s="41">
        <f>IF(SUM(V775:Y775)&gt;=250, 250,SUM(V775:Y775))</f>
        <v>250</v>
      </c>
      <c r="V775" s="41">
        <v>0</v>
      </c>
      <c r="W775" s="41">
        <v>0</v>
      </c>
      <c r="X775" s="41">
        <f>SUM(AL775,AN775,BO775,BS775)</f>
        <v>100</v>
      </c>
      <c r="Y775" s="41">
        <f>SUM(AO775:BN775)</f>
        <v>240</v>
      </c>
      <c r="Z775" s="41">
        <f>COUNTIF(AO775:BN775, "&gt;0")</f>
        <v>2</v>
      </c>
      <c r="AA775" s="41">
        <f>SUM(AB775:AF775)</f>
        <v>316</v>
      </c>
      <c r="AB775" s="41">
        <f>BP775+BQ775</f>
        <v>0</v>
      </c>
      <c r="AC775" s="41">
        <v>0</v>
      </c>
      <c r="AD775" s="41">
        <v>0</v>
      </c>
      <c r="AE775" s="41">
        <f>SUM(BR775)</f>
        <v>191</v>
      </c>
      <c r="AF775" s="41">
        <f>SUM(AM775)</f>
        <v>125</v>
      </c>
      <c r="AG775" s="122"/>
      <c r="AH775" s="36">
        <v>0</v>
      </c>
      <c r="AI775" s="126">
        <v>0</v>
      </c>
      <c r="AJ775" s="36">
        <v>0</v>
      </c>
      <c r="AK775" s="121"/>
      <c r="AL775" s="1">
        <v>0</v>
      </c>
      <c r="AM775" s="1">
        <v>125</v>
      </c>
      <c r="AN775" s="1">
        <v>100</v>
      </c>
      <c r="AO775" s="1">
        <v>0</v>
      </c>
      <c r="AP775" s="1">
        <v>0</v>
      </c>
      <c r="AQ775" s="114">
        <v>0</v>
      </c>
      <c r="AR775" s="1">
        <v>0</v>
      </c>
      <c r="AS775" s="114">
        <v>120</v>
      </c>
      <c r="AT775" s="114">
        <v>0</v>
      </c>
      <c r="AU775" s="114">
        <v>0</v>
      </c>
      <c r="AV775" s="114">
        <v>0</v>
      </c>
      <c r="AW775" s="114">
        <v>0</v>
      </c>
      <c r="AX775" s="114">
        <v>0</v>
      </c>
      <c r="AY775" s="114">
        <v>0</v>
      </c>
      <c r="AZ775" s="114">
        <v>0</v>
      </c>
      <c r="BA775" s="114">
        <v>0</v>
      </c>
      <c r="BB775" s="114">
        <v>0</v>
      </c>
      <c r="BC775" s="114">
        <v>0</v>
      </c>
      <c r="BD775" s="115">
        <v>0</v>
      </c>
      <c r="BE775" s="114">
        <v>0</v>
      </c>
      <c r="BF775" s="114">
        <v>0</v>
      </c>
      <c r="BG775" s="114">
        <v>0</v>
      </c>
      <c r="BH775" s="114">
        <v>120</v>
      </c>
      <c r="BI775" s="114">
        <v>0</v>
      </c>
      <c r="BJ775" s="114">
        <v>0</v>
      </c>
      <c r="BK775" s="114">
        <v>0</v>
      </c>
      <c r="BL775" s="114">
        <v>0</v>
      </c>
      <c r="BM775" s="114">
        <v>0</v>
      </c>
      <c r="BN775" s="114">
        <v>0</v>
      </c>
      <c r="BO775" s="114">
        <v>0</v>
      </c>
      <c r="BP775" s="114">
        <v>0</v>
      </c>
      <c r="BQ775" s="114">
        <v>0</v>
      </c>
      <c r="BR775" s="114">
        <v>191</v>
      </c>
      <c r="BS775" s="114">
        <v>0</v>
      </c>
    </row>
    <row r="776" spans="1:71" s="1" customFormat="1" ht="15" x14ac:dyDescent="0.25">
      <c r="A776" s="1" t="str">
        <f>CONCATENATE(G776,"-",F776,"-",H776)</f>
        <v>999899298-Black-Junior</v>
      </c>
      <c r="B776" s="1" t="str">
        <f>CONCATENATE(G776,"-",H776)</f>
        <v>999899298-Junior</v>
      </c>
      <c r="C776" s="34" t="s">
        <v>375</v>
      </c>
      <c r="D776" s="34" t="s">
        <v>119</v>
      </c>
      <c r="E776" s="34" t="s">
        <v>27</v>
      </c>
      <c r="F776" s="41" t="s">
        <v>14</v>
      </c>
      <c r="G776" s="127">
        <v>999899298</v>
      </c>
      <c r="H776" s="41" t="s">
        <v>93</v>
      </c>
      <c r="I776" s="34">
        <f>((L776)-J776)+T776</f>
        <v>565.5</v>
      </c>
      <c r="J776" s="34">
        <f>L776/2</f>
        <v>66.5</v>
      </c>
      <c r="K776" s="35"/>
      <c r="L776" s="34">
        <f>SUM(N776,O776,P776,Q776,R776,M776)</f>
        <v>133</v>
      </c>
      <c r="M776" s="34">
        <f>AJ776</f>
        <v>13</v>
      </c>
      <c r="N776" s="34">
        <f>SUM(AI776)</f>
        <v>56</v>
      </c>
      <c r="O776" s="34">
        <f>0</f>
        <v>0</v>
      </c>
      <c r="P776" s="34">
        <v>0</v>
      </c>
      <c r="Q776" s="34">
        <v>0</v>
      </c>
      <c r="R776" s="34">
        <f>AH776</f>
        <v>64</v>
      </c>
      <c r="S776" s="122"/>
      <c r="T776" s="41">
        <f>SUM(U776,AA776)</f>
        <v>499</v>
      </c>
      <c r="U776" s="41">
        <f>IF(SUM(V776:Y776)&gt;=250, 250,SUM(V776:Y776))</f>
        <v>88</v>
      </c>
      <c r="V776" s="41">
        <v>0</v>
      </c>
      <c r="W776" s="41">
        <v>0</v>
      </c>
      <c r="X776" s="41">
        <f>SUM(AL776,AN776,BO776,BS776)</f>
        <v>50</v>
      </c>
      <c r="Y776" s="41">
        <f>SUM(AO776:BN776)</f>
        <v>38</v>
      </c>
      <c r="Z776" s="41">
        <f>COUNTIF(AO776:BN776, "&gt;0")</f>
        <v>1</v>
      </c>
      <c r="AA776" s="41">
        <f>SUM(AB776:AF776)</f>
        <v>411</v>
      </c>
      <c r="AB776" s="41">
        <f>BP776+BQ776</f>
        <v>95</v>
      </c>
      <c r="AC776" s="41">
        <v>0</v>
      </c>
      <c r="AD776" s="41">
        <v>0</v>
      </c>
      <c r="AE776" s="41">
        <f>SUM(BR776)</f>
        <v>191</v>
      </c>
      <c r="AF776" s="41">
        <f>SUM(AM776)</f>
        <v>125</v>
      </c>
      <c r="AG776" s="122"/>
      <c r="AH776" s="36">
        <v>64</v>
      </c>
      <c r="AI776" s="126">
        <v>56</v>
      </c>
      <c r="AJ776" s="36">
        <v>13</v>
      </c>
      <c r="AK776" s="121"/>
      <c r="AL776" s="1">
        <v>0</v>
      </c>
      <c r="AM776" s="1">
        <v>125</v>
      </c>
      <c r="AN776" s="1">
        <v>0</v>
      </c>
      <c r="AO776" s="1">
        <v>0</v>
      </c>
      <c r="AP776" s="1">
        <v>0</v>
      </c>
      <c r="AQ776" s="114">
        <v>0</v>
      </c>
      <c r="AR776" s="1">
        <v>0</v>
      </c>
      <c r="AS776" s="114">
        <v>0</v>
      </c>
      <c r="AT776" s="114">
        <v>0</v>
      </c>
      <c r="AU776" s="114">
        <v>0</v>
      </c>
      <c r="AV776" s="114">
        <v>0</v>
      </c>
      <c r="AW776" s="114">
        <v>0</v>
      </c>
      <c r="AX776" s="114">
        <v>0</v>
      </c>
      <c r="AY776" s="114">
        <v>0</v>
      </c>
      <c r="AZ776" s="114">
        <v>0</v>
      </c>
      <c r="BA776" s="114">
        <v>0</v>
      </c>
      <c r="BB776" s="114">
        <v>0</v>
      </c>
      <c r="BC776" s="114">
        <v>0</v>
      </c>
      <c r="BD776" s="115">
        <v>0</v>
      </c>
      <c r="BE776" s="114">
        <v>0</v>
      </c>
      <c r="BF776" s="114">
        <v>0</v>
      </c>
      <c r="BG776" s="114">
        <v>0</v>
      </c>
      <c r="BH776" s="114">
        <v>38</v>
      </c>
      <c r="BI776" s="114">
        <v>0</v>
      </c>
      <c r="BJ776" s="114">
        <v>0</v>
      </c>
      <c r="BK776" s="114">
        <v>0</v>
      </c>
      <c r="BL776" s="114">
        <v>0</v>
      </c>
      <c r="BM776" s="114">
        <v>0</v>
      </c>
      <c r="BN776" s="114">
        <v>0</v>
      </c>
      <c r="BO776" s="114">
        <v>50</v>
      </c>
      <c r="BP776" s="114">
        <v>0</v>
      </c>
      <c r="BQ776" s="114">
        <v>95</v>
      </c>
      <c r="BR776" s="114">
        <v>191</v>
      </c>
      <c r="BS776" s="114">
        <v>0</v>
      </c>
    </row>
    <row r="777" spans="1:71" s="1" customFormat="1" ht="15" x14ac:dyDescent="0.25">
      <c r="A777" s="1" t="str">
        <f>CONCATENATE(G777,"-",F777,"-",H777)</f>
        <v>999922230-Black-Junior</v>
      </c>
      <c r="B777" s="1" t="str">
        <f>CONCATENATE(G777,"-",H777)</f>
        <v>999922230-Junior</v>
      </c>
      <c r="C777" s="43" t="s">
        <v>804</v>
      </c>
      <c r="D777" s="43" t="s">
        <v>805</v>
      </c>
      <c r="E777" s="43" t="s">
        <v>27</v>
      </c>
      <c r="F777" s="41" t="s">
        <v>14</v>
      </c>
      <c r="G777" s="127">
        <v>999922230</v>
      </c>
      <c r="H777" s="41" t="s">
        <v>93</v>
      </c>
      <c r="I777" s="34">
        <f>((L777)-J777)+T777</f>
        <v>526</v>
      </c>
      <c r="J777" s="34"/>
      <c r="K777" s="35"/>
      <c r="L777" s="34">
        <f>SUM(N777,O777,P777,Q777,R777,M777)</f>
        <v>0</v>
      </c>
      <c r="M777" s="34">
        <f>AJ777</f>
        <v>0</v>
      </c>
      <c r="N777" s="34">
        <f>SUM(AI777)</f>
        <v>0</v>
      </c>
      <c r="O777" s="34">
        <f>0</f>
        <v>0</v>
      </c>
      <c r="P777" s="34">
        <v>0</v>
      </c>
      <c r="Q777" s="34">
        <v>0</v>
      </c>
      <c r="R777" s="34">
        <f>AH777</f>
        <v>0</v>
      </c>
      <c r="S777" s="122"/>
      <c r="T777" s="41">
        <f>SUM(U777,AA777)</f>
        <v>526</v>
      </c>
      <c r="U777" s="41">
        <f>IF(SUM(V777:Y777)&gt;=250, 250,SUM(V777:Y777))</f>
        <v>102</v>
      </c>
      <c r="V777" s="41">
        <v>0</v>
      </c>
      <c r="W777" s="41">
        <v>0</v>
      </c>
      <c r="X777" s="41">
        <f>SUM(AL777,AN777,BO777,BS777)</f>
        <v>0</v>
      </c>
      <c r="Y777" s="41">
        <f>SUM(AO777:BN777)</f>
        <v>102</v>
      </c>
      <c r="Z777" s="41">
        <f>COUNTIF(AO777:BN777, "&gt;0")</f>
        <v>2</v>
      </c>
      <c r="AA777" s="41">
        <f>SUM(AB777:AF777)</f>
        <v>424</v>
      </c>
      <c r="AB777" s="41">
        <f>BP777+BQ777</f>
        <v>95</v>
      </c>
      <c r="AC777" s="41">
        <v>0</v>
      </c>
      <c r="AD777" s="41">
        <v>0</v>
      </c>
      <c r="AE777" s="41">
        <f>SUM(BR777)</f>
        <v>107</v>
      </c>
      <c r="AF777" s="41">
        <f>SUM(AM777)</f>
        <v>222</v>
      </c>
      <c r="AG777" s="122"/>
      <c r="AH777" s="36">
        <v>0</v>
      </c>
      <c r="AI777" s="126">
        <v>0</v>
      </c>
      <c r="AJ777" s="36">
        <v>0</v>
      </c>
      <c r="AK777" s="121"/>
      <c r="AL777" s="1">
        <v>0</v>
      </c>
      <c r="AM777" s="1">
        <v>222</v>
      </c>
      <c r="AN777" s="1">
        <v>0</v>
      </c>
      <c r="AO777" s="1">
        <v>51</v>
      </c>
      <c r="AP777" s="1">
        <v>0</v>
      </c>
      <c r="AQ777" s="114">
        <v>0</v>
      </c>
      <c r="AR777" s="1">
        <v>0</v>
      </c>
      <c r="AS777" s="114">
        <v>0</v>
      </c>
      <c r="AT777" s="114">
        <v>0</v>
      </c>
      <c r="AU777" s="114">
        <v>0</v>
      </c>
      <c r="AV777" s="114">
        <v>51</v>
      </c>
      <c r="AW777" s="114">
        <v>0</v>
      </c>
      <c r="AX777" s="114">
        <v>0</v>
      </c>
      <c r="AY777" s="114">
        <v>0</v>
      </c>
      <c r="AZ777" s="114">
        <v>0</v>
      </c>
      <c r="BA777" s="114">
        <v>0</v>
      </c>
      <c r="BB777" s="114">
        <v>0</v>
      </c>
      <c r="BC777" s="114">
        <v>0</v>
      </c>
      <c r="BD777" s="115">
        <v>0</v>
      </c>
      <c r="BE777" s="114">
        <v>0</v>
      </c>
      <c r="BF777" s="114">
        <v>0</v>
      </c>
      <c r="BG777" s="114">
        <v>0</v>
      </c>
      <c r="BH777" s="114">
        <v>0</v>
      </c>
      <c r="BI777" s="114">
        <v>0</v>
      </c>
      <c r="BJ777" s="114">
        <v>0</v>
      </c>
      <c r="BK777" s="114">
        <v>0</v>
      </c>
      <c r="BL777" s="114">
        <v>0</v>
      </c>
      <c r="BM777" s="114">
        <v>0</v>
      </c>
      <c r="BN777" s="114">
        <v>0</v>
      </c>
      <c r="BO777" s="114">
        <v>0</v>
      </c>
      <c r="BP777" s="114">
        <v>95</v>
      </c>
      <c r="BQ777" s="114">
        <v>0</v>
      </c>
      <c r="BR777" s="114">
        <v>107</v>
      </c>
      <c r="BS777" s="114">
        <v>0</v>
      </c>
    </row>
    <row r="778" spans="1:71" s="1" customFormat="1" ht="15" x14ac:dyDescent="0.25">
      <c r="A778" s="1" t="str">
        <f>CONCATENATE(G778,"-",F778,"-",H778)</f>
        <v>999897394-Black-Junior</v>
      </c>
      <c r="B778" s="1" t="str">
        <f>CONCATENATE(G778,"-",H778)</f>
        <v>999897394-Junior</v>
      </c>
      <c r="C778" s="36" t="s">
        <v>1214</v>
      </c>
      <c r="D778" s="36" t="s">
        <v>1215</v>
      </c>
      <c r="E778" s="36" t="s">
        <v>27</v>
      </c>
      <c r="F778" s="41" t="s">
        <v>14</v>
      </c>
      <c r="G778" s="127">
        <v>999897394</v>
      </c>
      <c r="H778" s="41" t="s">
        <v>93</v>
      </c>
      <c r="I778" s="34">
        <f>((L778)-J778)+T778</f>
        <v>514</v>
      </c>
      <c r="J778" s="34"/>
      <c r="K778" s="37"/>
      <c r="L778" s="34">
        <f>SUM(N778,O778,P778,Q778,R778,M778)</f>
        <v>0</v>
      </c>
      <c r="M778" s="34">
        <f>AJ778</f>
        <v>0</v>
      </c>
      <c r="N778" s="34">
        <f>SUM(AI778)</f>
        <v>0</v>
      </c>
      <c r="O778" s="34">
        <f>0</f>
        <v>0</v>
      </c>
      <c r="P778" s="34">
        <v>0</v>
      </c>
      <c r="Q778" s="34">
        <v>0</v>
      </c>
      <c r="R778" s="34">
        <f>AH778</f>
        <v>0</v>
      </c>
      <c r="S778" s="122"/>
      <c r="T778" s="41">
        <f>SUM(U778,AA778)</f>
        <v>514</v>
      </c>
      <c r="U778" s="41">
        <f>IF(SUM(V778:Y778)&gt;=250, 250,SUM(V778:Y778))</f>
        <v>90</v>
      </c>
      <c r="V778" s="41">
        <v>0</v>
      </c>
      <c r="W778" s="41">
        <v>0</v>
      </c>
      <c r="X778" s="41">
        <f>SUM(AL778,AN778,BO778,BS778)</f>
        <v>0</v>
      </c>
      <c r="Y778" s="41">
        <f>SUM(AO778:BN778)</f>
        <v>90</v>
      </c>
      <c r="Z778" s="41">
        <f>COUNTIF(AO778:BN778, "&gt;0")</f>
        <v>1</v>
      </c>
      <c r="AA778" s="41">
        <f>SUM(AB778:AF778)</f>
        <v>424</v>
      </c>
      <c r="AB778" s="41">
        <f>BP778+BQ778</f>
        <v>95</v>
      </c>
      <c r="AC778" s="41">
        <v>0</v>
      </c>
      <c r="AD778" s="41">
        <v>0</v>
      </c>
      <c r="AE778" s="41">
        <f>SUM(BR778)</f>
        <v>107</v>
      </c>
      <c r="AF778" s="41">
        <f>SUM(AM778)</f>
        <v>222</v>
      </c>
      <c r="AG778" s="122"/>
      <c r="AH778" s="36">
        <v>0</v>
      </c>
      <c r="AI778" s="126">
        <v>0</v>
      </c>
      <c r="AJ778" s="36">
        <v>0</v>
      </c>
      <c r="AK778" s="121"/>
      <c r="AL778" s="1">
        <v>0</v>
      </c>
      <c r="AM778" s="1">
        <v>222</v>
      </c>
      <c r="AN778" s="1">
        <v>0</v>
      </c>
      <c r="AO778" s="1">
        <v>0</v>
      </c>
      <c r="AP778" s="1">
        <v>0</v>
      </c>
      <c r="AQ778" s="114">
        <v>0</v>
      </c>
      <c r="AR778" s="1">
        <v>0</v>
      </c>
      <c r="AS778" s="114">
        <v>0</v>
      </c>
      <c r="AT778" s="114">
        <v>0</v>
      </c>
      <c r="AU778" s="114">
        <v>0</v>
      </c>
      <c r="AV778" s="114">
        <v>0</v>
      </c>
      <c r="AW778" s="114">
        <v>0</v>
      </c>
      <c r="AX778" s="114">
        <v>0</v>
      </c>
      <c r="AY778" s="114">
        <v>0</v>
      </c>
      <c r="AZ778" s="114">
        <v>0</v>
      </c>
      <c r="BA778" s="114">
        <v>0</v>
      </c>
      <c r="BB778" s="114">
        <v>0</v>
      </c>
      <c r="BC778" s="114">
        <v>0</v>
      </c>
      <c r="BD778" s="115">
        <v>0</v>
      </c>
      <c r="BE778" s="114">
        <v>0</v>
      </c>
      <c r="BF778" s="114">
        <v>90</v>
      </c>
      <c r="BG778" s="114">
        <v>0</v>
      </c>
      <c r="BH778" s="114">
        <v>0</v>
      </c>
      <c r="BI778" s="114">
        <v>0</v>
      </c>
      <c r="BJ778" s="114">
        <v>0</v>
      </c>
      <c r="BK778" s="114">
        <v>0</v>
      </c>
      <c r="BL778" s="114">
        <v>0</v>
      </c>
      <c r="BM778" s="114">
        <v>0</v>
      </c>
      <c r="BN778" s="114">
        <v>0</v>
      </c>
      <c r="BO778" s="114">
        <v>0</v>
      </c>
      <c r="BP778" s="114">
        <v>0</v>
      </c>
      <c r="BQ778" s="114">
        <v>95</v>
      </c>
      <c r="BR778" s="114">
        <v>107</v>
      </c>
      <c r="BS778" s="114">
        <v>0</v>
      </c>
    </row>
    <row r="779" spans="1:71" s="1" customFormat="1" ht="15" x14ac:dyDescent="0.25">
      <c r="A779" s="1" t="str">
        <f>CONCATENATE(G779,"-",F779,"-",H779)</f>
        <v>999907971-Black-Junior</v>
      </c>
      <c r="B779" s="1" t="str">
        <f>CONCATENATE(G779,"-",H779)</f>
        <v>999907971-Junior</v>
      </c>
      <c r="C779" s="34" t="s">
        <v>437</v>
      </c>
      <c r="D779" s="34" t="s">
        <v>438</v>
      </c>
      <c r="E779" s="36" t="s">
        <v>27</v>
      </c>
      <c r="F779" s="41" t="s">
        <v>14</v>
      </c>
      <c r="G779" s="127">
        <v>999907971</v>
      </c>
      <c r="H779" s="41" t="s">
        <v>93</v>
      </c>
      <c r="I779" s="34">
        <f>((L779)-J779)+T779</f>
        <v>507</v>
      </c>
      <c r="J779" s="34">
        <f>L779/2</f>
        <v>32</v>
      </c>
      <c r="K779" s="35"/>
      <c r="L779" s="34">
        <f>SUM(N779,O779,P779,Q779,R779,M779)</f>
        <v>64</v>
      </c>
      <c r="M779" s="34">
        <f>AJ779</f>
        <v>0</v>
      </c>
      <c r="N779" s="34">
        <f>SUM(AI779)</f>
        <v>0</v>
      </c>
      <c r="O779" s="34">
        <f>0</f>
        <v>0</v>
      </c>
      <c r="P779" s="34">
        <v>0</v>
      </c>
      <c r="Q779" s="34">
        <v>0</v>
      </c>
      <c r="R779" s="34">
        <f>AH779</f>
        <v>64</v>
      </c>
      <c r="S779" s="122"/>
      <c r="T779" s="41">
        <f>SUM(U779,AA779)</f>
        <v>475</v>
      </c>
      <c r="U779" s="41">
        <f>IF(SUM(V779:Y779)&gt;=250, 250,SUM(V779:Y779))</f>
        <v>148</v>
      </c>
      <c r="V779" s="41">
        <v>0</v>
      </c>
      <c r="W779" s="41">
        <v>0</v>
      </c>
      <c r="X779" s="41">
        <f>SUM(AL779,AN779,BO779,BS779)</f>
        <v>42</v>
      </c>
      <c r="Y779" s="41">
        <f>SUM(AO779:BN779)</f>
        <v>106</v>
      </c>
      <c r="Z779" s="41">
        <f>COUNTIF(AO779:BN779, "&gt;0")</f>
        <v>2</v>
      </c>
      <c r="AA779" s="41">
        <f>SUM(AB779:AF779)</f>
        <v>327</v>
      </c>
      <c r="AB779" s="41">
        <f>BP779+BQ779</f>
        <v>95</v>
      </c>
      <c r="AC779" s="41">
        <v>0</v>
      </c>
      <c r="AD779" s="41">
        <v>0</v>
      </c>
      <c r="AE779" s="41">
        <f>SUM(BR779)</f>
        <v>107</v>
      </c>
      <c r="AF779" s="41">
        <f>SUM(AM779)</f>
        <v>125</v>
      </c>
      <c r="AG779" s="122"/>
      <c r="AH779" s="36">
        <v>64</v>
      </c>
      <c r="AI779" s="126">
        <v>0</v>
      </c>
      <c r="AJ779" s="36">
        <v>0</v>
      </c>
      <c r="AK779" s="121"/>
      <c r="AL779" s="1">
        <v>0</v>
      </c>
      <c r="AM779" s="1">
        <v>125</v>
      </c>
      <c r="AN779" s="1">
        <v>42</v>
      </c>
      <c r="AO779" s="1">
        <v>0</v>
      </c>
      <c r="AP779" s="1">
        <v>0</v>
      </c>
      <c r="AQ779" s="114">
        <v>0</v>
      </c>
      <c r="AR779" s="1">
        <v>0</v>
      </c>
      <c r="AS779" s="114">
        <v>68</v>
      </c>
      <c r="AT779" s="114">
        <v>0</v>
      </c>
      <c r="AU779" s="114">
        <v>0</v>
      </c>
      <c r="AV779" s="114">
        <v>0</v>
      </c>
      <c r="AW779" s="114">
        <v>0</v>
      </c>
      <c r="AX779" s="114">
        <v>0</v>
      </c>
      <c r="AY779" s="114">
        <v>0</v>
      </c>
      <c r="AZ779" s="114">
        <v>0</v>
      </c>
      <c r="BA779" s="114">
        <v>0</v>
      </c>
      <c r="BB779" s="114">
        <v>0</v>
      </c>
      <c r="BC779" s="114">
        <v>0</v>
      </c>
      <c r="BD779" s="115">
        <v>0</v>
      </c>
      <c r="BE779" s="114">
        <v>0</v>
      </c>
      <c r="BF779" s="114">
        <v>0</v>
      </c>
      <c r="BG779" s="114">
        <v>0</v>
      </c>
      <c r="BH779" s="114">
        <v>38</v>
      </c>
      <c r="BI779" s="114">
        <v>0</v>
      </c>
      <c r="BJ779" s="114">
        <v>0</v>
      </c>
      <c r="BK779" s="114">
        <v>0</v>
      </c>
      <c r="BL779" s="114">
        <v>0</v>
      </c>
      <c r="BM779" s="114">
        <v>0</v>
      </c>
      <c r="BN779" s="114">
        <v>0</v>
      </c>
      <c r="BO779" s="114">
        <v>0</v>
      </c>
      <c r="BP779" s="114">
        <v>95</v>
      </c>
      <c r="BQ779" s="114">
        <v>0</v>
      </c>
      <c r="BR779" s="114">
        <v>107</v>
      </c>
      <c r="BS779" s="114">
        <v>0</v>
      </c>
    </row>
    <row r="780" spans="1:71" s="1" customFormat="1" ht="15" x14ac:dyDescent="0.25">
      <c r="A780" s="1" t="str">
        <f>CONCATENATE(G780,"-",F780,"-",H780)</f>
        <v>999917186-Black-Junior</v>
      </c>
      <c r="B780" s="1" t="str">
        <f>CONCATENATE(G780,"-",H780)</f>
        <v>999917186-Junior</v>
      </c>
      <c r="C780" s="34" t="s">
        <v>49</v>
      </c>
      <c r="D780" s="34" t="s">
        <v>580</v>
      </c>
      <c r="E780" s="34" t="s">
        <v>27</v>
      </c>
      <c r="F780" s="41" t="s">
        <v>14</v>
      </c>
      <c r="G780" s="127">
        <v>999917186</v>
      </c>
      <c r="H780" s="41" t="s">
        <v>93</v>
      </c>
      <c r="I780" s="34">
        <f>((L780)-J780)+T780</f>
        <v>501</v>
      </c>
      <c r="J780" s="34"/>
      <c r="K780" s="35"/>
      <c r="L780" s="34">
        <f>SUM(N780,O780,P780,Q780,R780,M780)</f>
        <v>64</v>
      </c>
      <c r="M780" s="34">
        <f>AJ780</f>
        <v>0</v>
      </c>
      <c r="N780" s="34">
        <f>SUM(AI780)</f>
        <v>0</v>
      </c>
      <c r="O780" s="34">
        <f>0</f>
        <v>0</v>
      </c>
      <c r="P780" s="34">
        <v>0</v>
      </c>
      <c r="Q780" s="34">
        <v>0</v>
      </c>
      <c r="R780" s="34">
        <f>AH780</f>
        <v>64</v>
      </c>
      <c r="S780" s="122"/>
      <c r="T780" s="41">
        <f>SUM(U780,AA780)</f>
        <v>437</v>
      </c>
      <c r="U780" s="41">
        <f>IF(SUM(V780:Y780)&gt;=250, 250,SUM(V780:Y780))</f>
        <v>68</v>
      </c>
      <c r="V780" s="41">
        <v>0</v>
      </c>
      <c r="W780" s="41">
        <v>0</v>
      </c>
      <c r="X780" s="41">
        <f>SUM(AL780,AN780,BO780,BS780)</f>
        <v>0</v>
      </c>
      <c r="Y780" s="41">
        <f>SUM(AO780:BN780)</f>
        <v>68</v>
      </c>
      <c r="Z780" s="41">
        <f>COUNTIF(AO780:BN780, "&gt;0")</f>
        <v>1</v>
      </c>
      <c r="AA780" s="41">
        <f>SUM(AB780:AF780)</f>
        <v>369</v>
      </c>
      <c r="AB780" s="41">
        <f>BP780+BQ780</f>
        <v>95</v>
      </c>
      <c r="AC780" s="41">
        <v>0</v>
      </c>
      <c r="AD780" s="41">
        <v>0</v>
      </c>
      <c r="AE780" s="41">
        <f>SUM(BR780)</f>
        <v>107</v>
      </c>
      <c r="AF780" s="41">
        <f>SUM(AM780)</f>
        <v>167</v>
      </c>
      <c r="AG780" s="122"/>
      <c r="AH780" s="36">
        <v>64</v>
      </c>
      <c r="AI780" s="126">
        <v>0</v>
      </c>
      <c r="AJ780" s="36">
        <v>0</v>
      </c>
      <c r="AK780" s="121"/>
      <c r="AL780" s="1">
        <v>0</v>
      </c>
      <c r="AM780" s="1">
        <v>167</v>
      </c>
      <c r="AN780" s="1">
        <v>0</v>
      </c>
      <c r="AO780" s="1">
        <v>0</v>
      </c>
      <c r="AP780" s="1">
        <v>0</v>
      </c>
      <c r="AQ780" s="114">
        <v>0</v>
      </c>
      <c r="AR780" s="1">
        <v>0</v>
      </c>
      <c r="AS780" s="114">
        <v>0</v>
      </c>
      <c r="AT780" s="114">
        <v>0</v>
      </c>
      <c r="AU780" s="114">
        <v>0</v>
      </c>
      <c r="AV780" s="114">
        <v>0</v>
      </c>
      <c r="AW780" s="114">
        <v>0</v>
      </c>
      <c r="AX780" s="114">
        <v>0</v>
      </c>
      <c r="AY780" s="114">
        <v>68</v>
      </c>
      <c r="AZ780" s="114">
        <v>0</v>
      </c>
      <c r="BA780" s="114">
        <v>0</v>
      </c>
      <c r="BB780" s="114">
        <v>0</v>
      </c>
      <c r="BC780" s="114">
        <v>0</v>
      </c>
      <c r="BD780" s="115">
        <v>0</v>
      </c>
      <c r="BE780" s="114">
        <v>0</v>
      </c>
      <c r="BF780" s="114">
        <v>0</v>
      </c>
      <c r="BG780" s="114">
        <v>0</v>
      </c>
      <c r="BH780" s="114">
        <v>0</v>
      </c>
      <c r="BI780" s="114">
        <v>0</v>
      </c>
      <c r="BJ780" s="114">
        <v>0</v>
      </c>
      <c r="BK780" s="114">
        <v>0</v>
      </c>
      <c r="BL780" s="114">
        <v>0</v>
      </c>
      <c r="BM780" s="114">
        <v>0</v>
      </c>
      <c r="BN780" s="114">
        <v>0</v>
      </c>
      <c r="BO780" s="114">
        <v>0</v>
      </c>
      <c r="BP780" s="114">
        <v>0</v>
      </c>
      <c r="BQ780" s="114">
        <v>95</v>
      </c>
      <c r="BR780" s="114">
        <v>107</v>
      </c>
      <c r="BS780" s="114">
        <v>0</v>
      </c>
    </row>
    <row r="781" spans="1:71" s="1" customFormat="1" ht="15" x14ac:dyDescent="0.25">
      <c r="A781" s="1" t="str">
        <f>CONCATENATE(G781,"-",F781,"-",H781)</f>
        <v>999921813-Black-Junior</v>
      </c>
      <c r="B781" s="1" t="str">
        <f>CONCATENATE(G781,"-",H781)</f>
        <v>999921813-Junior</v>
      </c>
      <c r="C781" s="34" t="s">
        <v>450</v>
      </c>
      <c r="D781" s="34" t="s">
        <v>484</v>
      </c>
      <c r="E781" s="34" t="s">
        <v>27</v>
      </c>
      <c r="F781" s="41" t="s">
        <v>14</v>
      </c>
      <c r="G781" s="127">
        <v>999921813</v>
      </c>
      <c r="H781" s="41" t="s">
        <v>93</v>
      </c>
      <c r="I781" s="34">
        <f>((L781)-J781)+T781</f>
        <v>499</v>
      </c>
      <c r="J781" s="34"/>
      <c r="K781" s="35"/>
      <c r="L781" s="34">
        <f>SUM(N781,O781,P781,Q781,R781,M781)</f>
        <v>17</v>
      </c>
      <c r="M781" s="34">
        <f>AJ781</f>
        <v>17</v>
      </c>
      <c r="N781" s="34">
        <f>SUM(AI781)</f>
        <v>0</v>
      </c>
      <c r="O781" s="34">
        <f>0</f>
        <v>0</v>
      </c>
      <c r="P781" s="34">
        <v>0</v>
      </c>
      <c r="Q781" s="34">
        <v>0</v>
      </c>
      <c r="R781" s="34">
        <f>AH781</f>
        <v>0</v>
      </c>
      <c r="S781" s="122"/>
      <c r="T781" s="41">
        <f>SUM(U781,AA781)</f>
        <v>482</v>
      </c>
      <c r="U781" s="41">
        <f>IF(SUM(V781:Y781)&gt;=250, 250,SUM(V781:Y781))</f>
        <v>119</v>
      </c>
      <c r="V781" s="41">
        <v>0</v>
      </c>
      <c r="W781" s="41">
        <v>0</v>
      </c>
      <c r="X781" s="41">
        <f>SUM(AL781,AN781,BO781,BS781)</f>
        <v>0</v>
      </c>
      <c r="Y781" s="41">
        <f>SUM(AO781:BN781)-38</f>
        <v>119</v>
      </c>
      <c r="Z781" s="41">
        <f>COUNTIF(AO781:BN781, "&gt;0")</f>
        <v>3</v>
      </c>
      <c r="AA781" s="41">
        <f>SUM(AB781:AF781)</f>
        <v>363</v>
      </c>
      <c r="AB781" s="41">
        <f>BP781+BQ781</f>
        <v>95</v>
      </c>
      <c r="AC781" s="41">
        <v>0</v>
      </c>
      <c r="AD781" s="41">
        <v>0</v>
      </c>
      <c r="AE781" s="41">
        <f>SUM(BR781)</f>
        <v>143</v>
      </c>
      <c r="AF781" s="41">
        <f>SUM(AM781)</f>
        <v>125</v>
      </c>
      <c r="AG781" s="122"/>
      <c r="AH781" s="36">
        <v>0</v>
      </c>
      <c r="AI781" s="126">
        <v>0</v>
      </c>
      <c r="AJ781" s="36">
        <v>17</v>
      </c>
      <c r="AK781" s="121"/>
      <c r="AL781" s="1">
        <v>0</v>
      </c>
      <c r="AM781" s="1">
        <v>125</v>
      </c>
      <c r="AN781" s="1">
        <v>0</v>
      </c>
      <c r="AO781" s="1">
        <v>0</v>
      </c>
      <c r="AP781" s="1">
        <v>0</v>
      </c>
      <c r="AQ781" s="114">
        <v>0</v>
      </c>
      <c r="AR781" s="1">
        <v>0</v>
      </c>
      <c r="AS781" s="114">
        <v>0</v>
      </c>
      <c r="AT781" s="114">
        <v>0</v>
      </c>
      <c r="AU781" s="114">
        <v>0</v>
      </c>
      <c r="AV781" s="114">
        <v>0</v>
      </c>
      <c r="AW781" s="114">
        <v>38</v>
      </c>
      <c r="AX781" s="114">
        <v>0</v>
      </c>
      <c r="AY781" s="114">
        <v>0</v>
      </c>
      <c r="AZ781" s="114">
        <v>0</v>
      </c>
      <c r="BA781" s="114">
        <v>0</v>
      </c>
      <c r="BB781" s="114">
        <v>68</v>
      </c>
      <c r="BC781" s="114">
        <v>0</v>
      </c>
      <c r="BD781" s="115">
        <v>0</v>
      </c>
      <c r="BE781" s="114">
        <v>0</v>
      </c>
      <c r="BF781" s="114">
        <v>0</v>
      </c>
      <c r="BG781" s="114">
        <v>0</v>
      </c>
      <c r="BH781" s="114">
        <v>0</v>
      </c>
      <c r="BI781" s="114">
        <v>51</v>
      </c>
      <c r="BJ781" s="114">
        <v>0</v>
      </c>
      <c r="BK781" s="114">
        <v>0</v>
      </c>
      <c r="BL781" s="114">
        <v>0</v>
      </c>
      <c r="BM781" s="114">
        <v>0</v>
      </c>
      <c r="BN781" s="114">
        <v>0</v>
      </c>
      <c r="BO781" s="114">
        <v>0</v>
      </c>
      <c r="BP781" s="114">
        <v>0</v>
      </c>
      <c r="BQ781" s="114">
        <v>95</v>
      </c>
      <c r="BR781" s="114">
        <v>143</v>
      </c>
      <c r="BS781" s="114">
        <v>0</v>
      </c>
    </row>
    <row r="782" spans="1:71" s="1" customFormat="1" ht="15" x14ac:dyDescent="0.25">
      <c r="A782" s="1" t="str">
        <f>CONCATENATE(G782,"-",F782,"-",H782)</f>
        <v>999883145-Black-Junior</v>
      </c>
      <c r="B782" s="1" t="str">
        <f>CONCATENATE(G782,"-",H782)</f>
        <v>999883145-Junior</v>
      </c>
      <c r="C782" s="36" t="s">
        <v>282</v>
      </c>
      <c r="D782" s="36" t="s">
        <v>156</v>
      </c>
      <c r="E782" s="36" t="s">
        <v>27</v>
      </c>
      <c r="F782" s="41" t="s">
        <v>14</v>
      </c>
      <c r="G782" s="127">
        <v>999883145</v>
      </c>
      <c r="H782" s="41" t="s">
        <v>93</v>
      </c>
      <c r="I782" s="34">
        <f>((L782)-J782)+T782</f>
        <v>471</v>
      </c>
      <c r="J782" s="36"/>
      <c r="K782" s="35"/>
      <c r="L782" s="34">
        <f>SUM(N782,O782,P782,Q782,R782,M782)</f>
        <v>113</v>
      </c>
      <c r="M782" s="34">
        <f>AJ782</f>
        <v>0</v>
      </c>
      <c r="N782" s="34">
        <f>SUM(AI782)</f>
        <v>0</v>
      </c>
      <c r="O782" s="34">
        <f>0</f>
        <v>0</v>
      </c>
      <c r="P782" s="34">
        <v>0</v>
      </c>
      <c r="Q782" s="34">
        <v>0</v>
      </c>
      <c r="R782" s="34">
        <f>AH782</f>
        <v>113</v>
      </c>
      <c r="S782" s="122"/>
      <c r="T782" s="41">
        <f>SUM(U782,AA782)</f>
        <v>358</v>
      </c>
      <c r="U782" s="41">
        <f>IF(SUM(V782:Y782)&gt;=250, 250,SUM(V782:Y782))</f>
        <v>90</v>
      </c>
      <c r="V782" s="41">
        <v>0</v>
      </c>
      <c r="W782" s="41">
        <v>0</v>
      </c>
      <c r="X782" s="41">
        <f>SUM(AL782,AN782,BO782,BS782)</f>
        <v>0</v>
      </c>
      <c r="Y782" s="41">
        <f>SUM(AO782:BN782)</f>
        <v>90</v>
      </c>
      <c r="Z782" s="41">
        <f>COUNTIF(AO782:BN782, "&gt;0")</f>
        <v>1</v>
      </c>
      <c r="AA782" s="41">
        <f>SUM(AB782:AF782)</f>
        <v>268</v>
      </c>
      <c r="AB782" s="41">
        <f>BP782+BQ782</f>
        <v>0</v>
      </c>
      <c r="AC782" s="41">
        <v>0</v>
      </c>
      <c r="AD782" s="41">
        <v>0</v>
      </c>
      <c r="AE782" s="41">
        <f>SUM(BR782)</f>
        <v>143</v>
      </c>
      <c r="AF782" s="41">
        <f>SUM(AM782)</f>
        <v>125</v>
      </c>
      <c r="AG782" s="122"/>
      <c r="AH782" s="36">
        <v>113</v>
      </c>
      <c r="AI782" s="126">
        <v>0</v>
      </c>
      <c r="AJ782" s="36">
        <v>0</v>
      </c>
      <c r="AK782" s="121"/>
      <c r="AL782" s="1">
        <v>0</v>
      </c>
      <c r="AM782" s="1">
        <v>125</v>
      </c>
      <c r="AN782" s="1">
        <v>0</v>
      </c>
      <c r="AO782" s="1">
        <v>0</v>
      </c>
      <c r="AP782" s="1">
        <v>0</v>
      </c>
      <c r="AQ782" s="114">
        <v>0</v>
      </c>
      <c r="AR782" s="1">
        <v>0</v>
      </c>
      <c r="AS782" s="114">
        <v>0</v>
      </c>
      <c r="AT782" s="114">
        <v>0</v>
      </c>
      <c r="AU782" s="114">
        <v>0</v>
      </c>
      <c r="AV782" s="114">
        <v>0</v>
      </c>
      <c r="AW782" s="114">
        <v>90</v>
      </c>
      <c r="AX782" s="114">
        <v>0</v>
      </c>
      <c r="AY782" s="114">
        <v>0</v>
      </c>
      <c r="AZ782" s="114">
        <v>0</v>
      </c>
      <c r="BA782" s="114">
        <v>0</v>
      </c>
      <c r="BB782" s="114">
        <v>0</v>
      </c>
      <c r="BC782" s="114">
        <v>0</v>
      </c>
      <c r="BD782" s="115">
        <v>0</v>
      </c>
      <c r="BE782" s="114">
        <v>0</v>
      </c>
      <c r="BF782" s="114">
        <v>0</v>
      </c>
      <c r="BG782" s="114">
        <v>0</v>
      </c>
      <c r="BH782" s="114">
        <v>0</v>
      </c>
      <c r="BI782" s="114">
        <v>0</v>
      </c>
      <c r="BJ782" s="114">
        <v>0</v>
      </c>
      <c r="BK782" s="114">
        <v>0</v>
      </c>
      <c r="BL782" s="114">
        <v>0</v>
      </c>
      <c r="BM782" s="114">
        <v>0</v>
      </c>
      <c r="BN782" s="114">
        <v>0</v>
      </c>
      <c r="BO782" s="114">
        <v>0</v>
      </c>
      <c r="BP782" s="114">
        <v>0</v>
      </c>
      <c r="BQ782" s="114">
        <v>0</v>
      </c>
      <c r="BR782" s="114">
        <v>143</v>
      </c>
      <c r="BS782" s="114">
        <v>0</v>
      </c>
    </row>
    <row r="783" spans="1:71" s="1" customFormat="1" ht="15" x14ac:dyDescent="0.25">
      <c r="A783" s="1" t="str">
        <f>CONCATENATE(G783,"-",F783,"-",H783)</f>
        <v>999906499-Black-Junior</v>
      </c>
      <c r="B783" s="1" t="str">
        <f>CONCATENATE(G783,"-",H783)</f>
        <v>999906499-Junior</v>
      </c>
      <c r="C783" s="36" t="s">
        <v>417</v>
      </c>
      <c r="D783" s="36" t="s">
        <v>24</v>
      </c>
      <c r="E783" s="36" t="s">
        <v>27</v>
      </c>
      <c r="F783" s="41" t="s">
        <v>14</v>
      </c>
      <c r="G783" s="127">
        <v>999906499</v>
      </c>
      <c r="H783" s="41" t="s">
        <v>93</v>
      </c>
      <c r="I783" s="34">
        <f>((L783)-J783)+T783</f>
        <v>460</v>
      </c>
      <c r="J783" s="34"/>
      <c r="K783" s="35"/>
      <c r="L783" s="34">
        <f>SUM(N783,O783,P783,Q783,R783,M783)</f>
        <v>0</v>
      </c>
      <c r="M783" s="34">
        <f>AJ783</f>
        <v>0</v>
      </c>
      <c r="N783" s="34">
        <f>SUM(AI783)</f>
        <v>0</v>
      </c>
      <c r="O783" s="34">
        <f>0</f>
        <v>0</v>
      </c>
      <c r="P783" s="34">
        <v>0</v>
      </c>
      <c r="Q783" s="34">
        <v>0</v>
      </c>
      <c r="R783" s="34">
        <f>AH783</f>
        <v>0</v>
      </c>
      <c r="S783" s="122"/>
      <c r="T783" s="41">
        <f>SUM(U783,AA783)</f>
        <v>460</v>
      </c>
      <c r="U783" s="41">
        <f>IF(SUM(V783:Y783)&gt;=250, 250,SUM(V783:Y783))</f>
        <v>0</v>
      </c>
      <c r="V783" s="41">
        <v>0</v>
      </c>
      <c r="W783" s="41">
        <v>0</v>
      </c>
      <c r="X783" s="41">
        <f>SUM(AL783,AN783,BO783,BS783)</f>
        <v>0</v>
      </c>
      <c r="Y783" s="41">
        <f>SUM(AO783:BN783)</f>
        <v>0</v>
      </c>
      <c r="Z783" s="41">
        <f>COUNTIF(AO783:BN783, "&gt;0")</f>
        <v>0</v>
      </c>
      <c r="AA783" s="41">
        <f>SUM(AB783:AF783)</f>
        <v>460</v>
      </c>
      <c r="AB783" s="41">
        <f>BP783+BQ783</f>
        <v>95</v>
      </c>
      <c r="AC783" s="41">
        <v>0</v>
      </c>
      <c r="AD783" s="41">
        <v>0</v>
      </c>
      <c r="AE783" s="41">
        <f>SUM(BR783)</f>
        <v>143</v>
      </c>
      <c r="AF783" s="41">
        <f>SUM(AM783)</f>
        <v>222</v>
      </c>
      <c r="AG783" s="122"/>
      <c r="AH783" s="36">
        <v>0</v>
      </c>
      <c r="AI783" s="126">
        <v>0</v>
      </c>
      <c r="AJ783" s="36">
        <v>0</v>
      </c>
      <c r="AK783" s="121"/>
      <c r="AL783" s="1">
        <v>0</v>
      </c>
      <c r="AM783" s="1">
        <v>222</v>
      </c>
      <c r="AN783" s="1">
        <v>0</v>
      </c>
      <c r="AO783" s="1">
        <v>0</v>
      </c>
      <c r="AP783" s="1">
        <v>0</v>
      </c>
      <c r="AQ783" s="114">
        <v>0</v>
      </c>
      <c r="AR783" s="1">
        <v>0</v>
      </c>
      <c r="AS783" s="114">
        <v>0</v>
      </c>
      <c r="AT783" s="114">
        <v>0</v>
      </c>
      <c r="AU783" s="114">
        <v>0</v>
      </c>
      <c r="AV783" s="114">
        <v>0</v>
      </c>
      <c r="AW783" s="114">
        <v>0</v>
      </c>
      <c r="AX783" s="114">
        <v>0</v>
      </c>
      <c r="AY783" s="114">
        <v>0</v>
      </c>
      <c r="AZ783" s="114">
        <v>0</v>
      </c>
      <c r="BA783" s="114">
        <v>0</v>
      </c>
      <c r="BB783" s="114">
        <v>0</v>
      </c>
      <c r="BC783" s="114">
        <v>0</v>
      </c>
      <c r="BD783" s="115">
        <v>0</v>
      </c>
      <c r="BE783" s="114">
        <v>0</v>
      </c>
      <c r="BF783" s="114">
        <v>0</v>
      </c>
      <c r="BG783" s="114">
        <v>0</v>
      </c>
      <c r="BH783" s="114">
        <v>0</v>
      </c>
      <c r="BI783" s="114">
        <v>0</v>
      </c>
      <c r="BJ783" s="114">
        <v>0</v>
      </c>
      <c r="BK783" s="114">
        <v>0</v>
      </c>
      <c r="BL783" s="114">
        <v>0</v>
      </c>
      <c r="BM783" s="114">
        <v>0</v>
      </c>
      <c r="BN783" s="114">
        <v>0</v>
      </c>
      <c r="BO783" s="114">
        <v>0</v>
      </c>
      <c r="BP783" s="114">
        <v>0</v>
      </c>
      <c r="BQ783" s="114">
        <v>95</v>
      </c>
      <c r="BR783" s="114">
        <v>143</v>
      </c>
      <c r="BS783" s="114">
        <v>0</v>
      </c>
    </row>
    <row r="784" spans="1:71" s="1" customFormat="1" ht="15" x14ac:dyDescent="0.25">
      <c r="A784" s="1" t="str">
        <f>CONCATENATE(G784,"-",F784,"-",H784)</f>
        <v>999924391-Black-Junior</v>
      </c>
      <c r="B784" s="1" t="str">
        <f>CONCATENATE(G784,"-",H784)</f>
        <v>999924391-Junior</v>
      </c>
      <c r="C784" s="34" t="s">
        <v>646</v>
      </c>
      <c r="D784" s="34" t="s">
        <v>902</v>
      </c>
      <c r="E784" s="34" t="s">
        <v>27</v>
      </c>
      <c r="F784" s="41" t="s">
        <v>14</v>
      </c>
      <c r="G784" s="127">
        <v>999924391</v>
      </c>
      <c r="H784" s="41" t="s">
        <v>93</v>
      </c>
      <c r="I784" s="34">
        <f>((L784)-J784)+T784</f>
        <v>438</v>
      </c>
      <c r="J784" s="34"/>
      <c r="K784" s="35"/>
      <c r="L784" s="34">
        <f>SUM(N784,O784,P784,Q784,R784,M784)</f>
        <v>42</v>
      </c>
      <c r="M784" s="34">
        <f>AJ784</f>
        <v>0</v>
      </c>
      <c r="N784" s="34">
        <f>SUM(AI784)</f>
        <v>42</v>
      </c>
      <c r="O784" s="34">
        <f>0</f>
        <v>0</v>
      </c>
      <c r="P784" s="34">
        <v>0</v>
      </c>
      <c r="Q784" s="34">
        <v>0</v>
      </c>
      <c r="R784" s="34">
        <f>AH784</f>
        <v>0</v>
      </c>
      <c r="S784" s="122"/>
      <c r="T784" s="41">
        <f>SUM(U784,AA784)</f>
        <v>396</v>
      </c>
      <c r="U784" s="41">
        <f>IF(SUM(V784:Y784)&gt;=250, 250,SUM(V784:Y784))</f>
        <v>51</v>
      </c>
      <c r="V784" s="41">
        <v>0</v>
      </c>
      <c r="W784" s="41">
        <v>0</v>
      </c>
      <c r="X784" s="41">
        <f>SUM(AL784,AN784,BO784,BS784)</f>
        <v>0</v>
      </c>
      <c r="Y784" s="41">
        <f>SUM(AO784:BN784)</f>
        <v>51</v>
      </c>
      <c r="Z784" s="41">
        <f>COUNTIF(AO784:BN784, "&gt;0")</f>
        <v>1</v>
      </c>
      <c r="AA784" s="41">
        <f>SUM(AB784:AF784)</f>
        <v>345</v>
      </c>
      <c r="AB784" s="41">
        <f>BP784+BQ784</f>
        <v>71</v>
      </c>
      <c r="AC784" s="41">
        <v>0</v>
      </c>
      <c r="AD784" s="41">
        <v>0</v>
      </c>
      <c r="AE784" s="41">
        <f>SUM(BR784)</f>
        <v>107</v>
      </c>
      <c r="AF784" s="41">
        <f>SUM(AM784)</f>
        <v>167</v>
      </c>
      <c r="AG784" s="122"/>
      <c r="AH784" s="36">
        <v>0</v>
      </c>
      <c r="AI784" s="126">
        <v>42</v>
      </c>
      <c r="AJ784" s="36">
        <v>0</v>
      </c>
      <c r="AK784" s="121"/>
      <c r="AL784" s="1">
        <v>0</v>
      </c>
      <c r="AM784" s="1">
        <v>167</v>
      </c>
      <c r="AN784" s="1">
        <v>0</v>
      </c>
      <c r="AO784" s="1">
        <v>0</v>
      </c>
      <c r="AP784" s="1">
        <v>0</v>
      </c>
      <c r="AQ784" s="114">
        <v>0</v>
      </c>
      <c r="AR784" s="1">
        <v>0</v>
      </c>
      <c r="AS784" s="114">
        <v>0</v>
      </c>
      <c r="AT784" s="114">
        <v>0</v>
      </c>
      <c r="AU784" s="114">
        <v>0</v>
      </c>
      <c r="AV784" s="114">
        <v>0</v>
      </c>
      <c r="AW784" s="114">
        <v>0</v>
      </c>
      <c r="AX784" s="114">
        <v>0</v>
      </c>
      <c r="AY784" s="114">
        <v>0</v>
      </c>
      <c r="AZ784" s="114">
        <v>0</v>
      </c>
      <c r="BA784" s="114">
        <v>0</v>
      </c>
      <c r="BB784" s="114">
        <v>0</v>
      </c>
      <c r="BC784" s="114">
        <v>0</v>
      </c>
      <c r="BD784" s="115">
        <v>0</v>
      </c>
      <c r="BE784" s="114">
        <v>0</v>
      </c>
      <c r="BF784" s="114">
        <v>0</v>
      </c>
      <c r="BG784" s="114">
        <v>0</v>
      </c>
      <c r="BH784" s="114">
        <v>0</v>
      </c>
      <c r="BI784" s="114">
        <v>0</v>
      </c>
      <c r="BJ784" s="114">
        <v>0</v>
      </c>
      <c r="BK784" s="114">
        <v>51</v>
      </c>
      <c r="BL784" s="114">
        <v>0</v>
      </c>
      <c r="BM784" s="114">
        <v>0</v>
      </c>
      <c r="BN784" s="114">
        <v>0</v>
      </c>
      <c r="BO784" s="114">
        <v>0</v>
      </c>
      <c r="BP784" s="114">
        <v>0</v>
      </c>
      <c r="BQ784" s="114">
        <v>71</v>
      </c>
      <c r="BR784" s="114">
        <v>107</v>
      </c>
      <c r="BS784" s="114">
        <v>0</v>
      </c>
    </row>
    <row r="785" spans="1:71" s="1" customFormat="1" ht="15" x14ac:dyDescent="0.25">
      <c r="A785" s="1" t="str">
        <f>CONCATENATE(G785,"-",F785,"-",H785)</f>
        <v>999908147-Black-Junior</v>
      </c>
      <c r="B785" s="1" t="str">
        <f>CONCATENATE(G785,"-",H785)</f>
        <v>999908147-Junior</v>
      </c>
      <c r="C785" s="36" t="s">
        <v>442</v>
      </c>
      <c r="D785" s="36" t="s">
        <v>443</v>
      </c>
      <c r="E785" s="36" t="s">
        <v>27</v>
      </c>
      <c r="F785" s="41" t="s">
        <v>14</v>
      </c>
      <c r="G785" s="127">
        <v>999908147</v>
      </c>
      <c r="H785" s="41" t="s">
        <v>93</v>
      </c>
      <c r="I785" s="34">
        <f>((L785)-J785)+T785</f>
        <v>432</v>
      </c>
      <c r="J785" s="34">
        <f>L785/2</f>
        <v>0</v>
      </c>
      <c r="K785" s="37"/>
      <c r="L785" s="34">
        <f>SUM(N785,O785,P785,Q785,R785,M785)</f>
        <v>0</v>
      </c>
      <c r="M785" s="34">
        <f>AJ785</f>
        <v>0</v>
      </c>
      <c r="N785" s="34">
        <f>SUM(AI785)</f>
        <v>0</v>
      </c>
      <c r="O785" s="34">
        <f>0</f>
        <v>0</v>
      </c>
      <c r="P785" s="34">
        <v>0</v>
      </c>
      <c r="Q785" s="34">
        <v>0</v>
      </c>
      <c r="R785" s="34">
        <f>AH785</f>
        <v>0</v>
      </c>
      <c r="S785" s="122"/>
      <c r="T785" s="41">
        <f>SUM(U785,AA785)</f>
        <v>432</v>
      </c>
      <c r="U785" s="41">
        <f>IF(SUM(V785:Y785)&gt;=250, 250,SUM(V785:Y785))</f>
        <v>51</v>
      </c>
      <c r="V785" s="41">
        <v>0</v>
      </c>
      <c r="W785" s="41">
        <v>0</v>
      </c>
      <c r="X785" s="41">
        <f>SUM(AL785,AN785,BO785,BS785)</f>
        <v>0</v>
      </c>
      <c r="Y785" s="41">
        <f>SUM(AO785:BN785)</f>
        <v>51</v>
      </c>
      <c r="Z785" s="41">
        <f>COUNTIF(AO785:BN785, "&gt;0")</f>
        <v>1</v>
      </c>
      <c r="AA785" s="41">
        <f>SUM(AB785:AF785)</f>
        <v>381</v>
      </c>
      <c r="AB785" s="41">
        <f>BP785+BQ785</f>
        <v>71</v>
      </c>
      <c r="AC785" s="41">
        <v>0</v>
      </c>
      <c r="AD785" s="41">
        <v>0</v>
      </c>
      <c r="AE785" s="41">
        <f>SUM(BR785)</f>
        <v>143</v>
      </c>
      <c r="AF785" s="41">
        <f>SUM(AM785)</f>
        <v>167</v>
      </c>
      <c r="AG785" s="122"/>
      <c r="AH785" s="36">
        <v>0</v>
      </c>
      <c r="AI785" s="126">
        <v>0</v>
      </c>
      <c r="AJ785" s="36">
        <v>0</v>
      </c>
      <c r="AK785" s="121"/>
      <c r="AL785" s="1">
        <v>0</v>
      </c>
      <c r="AM785" s="1">
        <v>167</v>
      </c>
      <c r="AN785" s="1">
        <v>0</v>
      </c>
      <c r="AO785" s="1">
        <v>0</v>
      </c>
      <c r="AP785" s="1">
        <v>0</v>
      </c>
      <c r="AQ785" s="114">
        <v>0</v>
      </c>
      <c r="AR785" s="1">
        <v>0</v>
      </c>
      <c r="AS785" s="114">
        <v>0</v>
      </c>
      <c r="AT785" s="114">
        <v>0</v>
      </c>
      <c r="AU785" s="114">
        <v>0</v>
      </c>
      <c r="AV785" s="114">
        <v>51</v>
      </c>
      <c r="AW785" s="114">
        <v>0</v>
      </c>
      <c r="AX785" s="114">
        <v>0</v>
      </c>
      <c r="AY785" s="114">
        <v>0</v>
      </c>
      <c r="AZ785" s="114">
        <v>0</v>
      </c>
      <c r="BA785" s="114">
        <v>0</v>
      </c>
      <c r="BB785" s="114">
        <v>0</v>
      </c>
      <c r="BC785" s="114">
        <v>0</v>
      </c>
      <c r="BD785" s="115">
        <v>0</v>
      </c>
      <c r="BE785" s="114">
        <v>0</v>
      </c>
      <c r="BF785" s="114">
        <v>0</v>
      </c>
      <c r="BG785" s="114">
        <v>0</v>
      </c>
      <c r="BH785" s="114">
        <v>0</v>
      </c>
      <c r="BI785" s="114">
        <v>0</v>
      </c>
      <c r="BJ785" s="114">
        <v>0</v>
      </c>
      <c r="BK785" s="114">
        <v>0</v>
      </c>
      <c r="BL785" s="114">
        <v>0</v>
      </c>
      <c r="BM785" s="114">
        <v>0</v>
      </c>
      <c r="BN785" s="114">
        <v>0</v>
      </c>
      <c r="BO785" s="114">
        <v>0</v>
      </c>
      <c r="BP785" s="114">
        <v>71</v>
      </c>
      <c r="BQ785" s="114">
        <v>0</v>
      </c>
      <c r="BR785" s="114">
        <v>143</v>
      </c>
      <c r="BS785" s="114">
        <v>0</v>
      </c>
    </row>
    <row r="786" spans="1:71" s="1" customFormat="1" ht="15" x14ac:dyDescent="0.25">
      <c r="A786" s="1" t="str">
        <f>CONCATENATE(G786,"-",F786,"-",H786)</f>
        <v>999930681-Black-Junior</v>
      </c>
      <c r="B786" s="1" t="str">
        <f>CONCATENATE(G786,"-",H786)</f>
        <v>999930681-Junior</v>
      </c>
      <c r="C786" s="36" t="s">
        <v>1328</v>
      </c>
      <c r="D786" s="36" t="s">
        <v>1329</v>
      </c>
      <c r="E786" s="36" t="s">
        <v>27</v>
      </c>
      <c r="F786" s="41" t="s">
        <v>14</v>
      </c>
      <c r="G786" s="128">
        <v>999930681</v>
      </c>
      <c r="H786" s="41" t="s">
        <v>93</v>
      </c>
      <c r="I786" s="34">
        <f>((L786)-J786)+T786</f>
        <v>426</v>
      </c>
      <c r="J786" s="34">
        <f>L786/2</f>
        <v>0</v>
      </c>
      <c r="K786" s="37"/>
      <c r="L786" s="34">
        <f>SUM(N786,O786,P786,Q786,R786,M786)</f>
        <v>0</v>
      </c>
      <c r="M786" s="34">
        <f>AJ786</f>
        <v>0</v>
      </c>
      <c r="N786" s="34">
        <f>SUM(AI786)</f>
        <v>0</v>
      </c>
      <c r="O786" s="34">
        <f>0</f>
        <v>0</v>
      </c>
      <c r="P786" s="34">
        <v>0</v>
      </c>
      <c r="Q786" s="34">
        <v>0</v>
      </c>
      <c r="R786" s="34">
        <f>AH786</f>
        <v>0</v>
      </c>
      <c r="S786" s="122"/>
      <c r="T786" s="41">
        <f>SUM(U786,AA786)</f>
        <v>426</v>
      </c>
      <c r="U786" s="41">
        <f>IF(SUM(V786:Y786)&gt;=250, 250,SUM(V786:Y786))</f>
        <v>158</v>
      </c>
      <c r="V786" s="41">
        <v>0</v>
      </c>
      <c r="W786" s="41">
        <v>0</v>
      </c>
      <c r="X786" s="41">
        <f>SUM(AL786,AN786,BO786,BS786)</f>
        <v>0</v>
      </c>
      <c r="Y786" s="41">
        <f>SUM(AO786:BN786)-28</f>
        <v>158</v>
      </c>
      <c r="Z786" s="41">
        <f>COUNTIF(AO786:BN786, "&gt;0")</f>
        <v>3</v>
      </c>
      <c r="AA786" s="41">
        <f>SUM(AB786:AF786)</f>
        <v>268</v>
      </c>
      <c r="AB786" s="41">
        <f>BP786+BQ786</f>
        <v>0</v>
      </c>
      <c r="AC786" s="41">
        <v>0</v>
      </c>
      <c r="AD786" s="41">
        <v>0</v>
      </c>
      <c r="AE786" s="41">
        <f>SUM(BR786)</f>
        <v>143</v>
      </c>
      <c r="AF786" s="41">
        <f>SUM(AM786)</f>
        <v>125</v>
      </c>
      <c r="AG786" s="122"/>
      <c r="AH786" s="36">
        <v>0</v>
      </c>
      <c r="AI786" s="36">
        <v>0</v>
      </c>
      <c r="AJ786" s="36">
        <v>0</v>
      </c>
      <c r="AK786" s="121"/>
      <c r="AL786" s="1">
        <v>0</v>
      </c>
      <c r="AM786" s="1">
        <v>125</v>
      </c>
      <c r="AN786" s="1">
        <v>0</v>
      </c>
      <c r="AO786" s="1">
        <v>0</v>
      </c>
      <c r="AP786" s="1">
        <v>0</v>
      </c>
      <c r="AQ786" s="114">
        <v>68</v>
      </c>
      <c r="AR786" s="1">
        <v>0</v>
      </c>
      <c r="AS786" s="114">
        <v>0</v>
      </c>
      <c r="AT786" s="114">
        <v>0</v>
      </c>
      <c r="AU786" s="114">
        <v>0</v>
      </c>
      <c r="AV786" s="114">
        <v>0</v>
      </c>
      <c r="AW786" s="114">
        <v>28</v>
      </c>
      <c r="AX786" s="114">
        <v>0</v>
      </c>
      <c r="AY786" s="114">
        <v>0</v>
      </c>
      <c r="AZ786" s="114">
        <v>0</v>
      </c>
      <c r="BA786" s="114">
        <v>0</v>
      </c>
      <c r="BB786" s="114">
        <v>0</v>
      </c>
      <c r="BC786" s="114">
        <v>0</v>
      </c>
      <c r="BD786" s="115">
        <v>0</v>
      </c>
      <c r="BE786" s="114">
        <v>0</v>
      </c>
      <c r="BF786" s="114">
        <v>0</v>
      </c>
      <c r="BG786" s="114">
        <v>0</v>
      </c>
      <c r="BH786" s="114">
        <v>0</v>
      </c>
      <c r="BI786" s="114">
        <v>0</v>
      </c>
      <c r="BJ786" s="114">
        <v>0</v>
      </c>
      <c r="BK786" s="114">
        <v>90</v>
      </c>
      <c r="BL786" s="114">
        <v>0</v>
      </c>
      <c r="BM786" s="114">
        <v>0</v>
      </c>
      <c r="BN786" s="114">
        <v>0</v>
      </c>
      <c r="BO786" s="114">
        <v>0</v>
      </c>
      <c r="BP786" s="114">
        <v>0</v>
      </c>
      <c r="BQ786" s="114">
        <v>0</v>
      </c>
      <c r="BR786" s="114">
        <v>143</v>
      </c>
      <c r="BS786" s="114">
        <v>0</v>
      </c>
    </row>
    <row r="787" spans="1:71" s="1" customFormat="1" ht="15" x14ac:dyDescent="0.25">
      <c r="A787" s="1" t="str">
        <f>CONCATENATE(G787,"-",F787,"-",H787)</f>
        <v>999923289-Black-Junior</v>
      </c>
      <c r="B787" s="1" t="str">
        <f>CONCATENATE(G787,"-",H787)</f>
        <v>999923289-Junior</v>
      </c>
      <c r="C787" s="36" t="s">
        <v>861</v>
      </c>
      <c r="D787" s="36" t="s">
        <v>709</v>
      </c>
      <c r="E787" s="36" t="s">
        <v>27</v>
      </c>
      <c r="F787" s="41" t="s">
        <v>14</v>
      </c>
      <c r="G787" s="128">
        <v>999923289</v>
      </c>
      <c r="H787" s="41" t="s">
        <v>93</v>
      </c>
      <c r="I787" s="34">
        <f>((L787)-J787)+T787</f>
        <v>387</v>
      </c>
      <c r="J787" s="34">
        <f>L787/2</f>
        <v>0</v>
      </c>
      <c r="K787" s="37"/>
      <c r="L787" s="34">
        <f>SUM(N787,O787,P787,Q787,R787,M787)</f>
        <v>0</v>
      </c>
      <c r="M787" s="34">
        <f>AJ787</f>
        <v>0</v>
      </c>
      <c r="N787" s="34">
        <f>SUM(AI787)</f>
        <v>0</v>
      </c>
      <c r="O787" s="34">
        <f>0</f>
        <v>0</v>
      </c>
      <c r="P787" s="34">
        <v>0</v>
      </c>
      <c r="Q787" s="34">
        <v>0</v>
      </c>
      <c r="R787" s="34">
        <f>AH787</f>
        <v>0</v>
      </c>
      <c r="S787" s="122"/>
      <c r="T787" s="41">
        <f>SUM(U787,AA787)</f>
        <v>387</v>
      </c>
      <c r="U787" s="41">
        <f>IF(SUM(V787:Y787)&gt;=250, 250,SUM(V787:Y787))</f>
        <v>119</v>
      </c>
      <c r="V787" s="41">
        <v>0</v>
      </c>
      <c r="W787" s="41">
        <v>0</v>
      </c>
      <c r="X787" s="41">
        <f>SUM(AL787,AN787,BO787,BS787)</f>
        <v>0</v>
      </c>
      <c r="Y787" s="41">
        <f>SUM(AO787:BN787)</f>
        <v>119</v>
      </c>
      <c r="Z787" s="41">
        <f>COUNTIF(AO787:BN787, "&gt;0")</f>
        <v>2</v>
      </c>
      <c r="AA787" s="41">
        <f>SUM(AB787:AF787)</f>
        <v>268</v>
      </c>
      <c r="AB787" s="41">
        <f>BP787+BQ787</f>
        <v>0</v>
      </c>
      <c r="AC787" s="41">
        <v>0</v>
      </c>
      <c r="AD787" s="41">
        <v>0</v>
      </c>
      <c r="AE787" s="41">
        <f>SUM(BR787)</f>
        <v>143</v>
      </c>
      <c r="AF787" s="41">
        <f>SUM(AM787)</f>
        <v>125</v>
      </c>
      <c r="AG787" s="122"/>
      <c r="AH787" s="36">
        <v>0</v>
      </c>
      <c r="AI787" s="36">
        <v>0</v>
      </c>
      <c r="AJ787" s="36">
        <v>0</v>
      </c>
      <c r="AK787" s="121"/>
      <c r="AL787" s="1">
        <v>0</v>
      </c>
      <c r="AM787" s="1">
        <v>125</v>
      </c>
      <c r="AN787" s="1">
        <v>0</v>
      </c>
      <c r="AO787" s="1">
        <v>0</v>
      </c>
      <c r="AP787" s="1">
        <v>0</v>
      </c>
      <c r="AQ787" s="114">
        <v>0</v>
      </c>
      <c r="AR787" s="1">
        <v>51</v>
      </c>
      <c r="AS787" s="114">
        <v>0</v>
      </c>
      <c r="AT787" s="114">
        <v>0</v>
      </c>
      <c r="AU787" s="114">
        <v>0</v>
      </c>
      <c r="AV787" s="114">
        <v>0</v>
      </c>
      <c r="AW787" s="114">
        <v>0</v>
      </c>
      <c r="AX787" s="114">
        <v>0</v>
      </c>
      <c r="AY787" s="114">
        <v>0</v>
      </c>
      <c r="AZ787" s="114">
        <v>0</v>
      </c>
      <c r="BA787" s="114">
        <v>0</v>
      </c>
      <c r="BB787" s="114">
        <v>0</v>
      </c>
      <c r="BC787" s="114">
        <v>0</v>
      </c>
      <c r="BD787" s="115">
        <v>0</v>
      </c>
      <c r="BE787" s="114">
        <v>0</v>
      </c>
      <c r="BF787" s="114">
        <v>68</v>
      </c>
      <c r="BG787" s="114">
        <v>0</v>
      </c>
      <c r="BH787" s="114">
        <v>0</v>
      </c>
      <c r="BI787" s="114">
        <v>0</v>
      </c>
      <c r="BJ787" s="114">
        <v>0</v>
      </c>
      <c r="BK787" s="114">
        <v>0</v>
      </c>
      <c r="BL787" s="114">
        <v>0</v>
      </c>
      <c r="BM787" s="114">
        <v>0</v>
      </c>
      <c r="BN787" s="114">
        <v>0</v>
      </c>
      <c r="BO787" s="114">
        <v>0</v>
      </c>
      <c r="BP787" s="114">
        <v>0</v>
      </c>
      <c r="BQ787" s="114">
        <v>0</v>
      </c>
      <c r="BR787" s="114">
        <v>143</v>
      </c>
      <c r="BS787" s="114">
        <v>0</v>
      </c>
    </row>
    <row r="788" spans="1:71" s="1" customFormat="1" ht="15" x14ac:dyDescent="0.25">
      <c r="A788" s="1" t="str">
        <f>CONCATENATE(G788,"-",F788,"-",H788)</f>
        <v>999928619-Black-Junior</v>
      </c>
      <c r="B788" s="1" t="str">
        <f>CONCATENATE(G788,"-",H788)</f>
        <v>999928619-Junior</v>
      </c>
      <c r="C788" s="36" t="s">
        <v>814</v>
      </c>
      <c r="D788" s="36" t="s">
        <v>444</v>
      </c>
      <c r="E788" s="36" t="s">
        <v>27</v>
      </c>
      <c r="F788" s="41" t="s">
        <v>14</v>
      </c>
      <c r="G788" s="128">
        <v>999928619</v>
      </c>
      <c r="H788" s="41" t="s">
        <v>93</v>
      </c>
      <c r="I788" s="34">
        <f>((L788)-J788)+T788</f>
        <v>378</v>
      </c>
      <c r="J788" s="34">
        <f>L788/2</f>
        <v>0</v>
      </c>
      <c r="K788" s="37"/>
      <c r="L788" s="34">
        <f>SUM(N788,O788,P788,Q788,R788,M788)</f>
        <v>0</v>
      </c>
      <c r="M788" s="34">
        <f>AJ788</f>
        <v>0</v>
      </c>
      <c r="N788" s="34">
        <f>SUM(AI788)</f>
        <v>0</v>
      </c>
      <c r="O788" s="34">
        <f>0</f>
        <v>0</v>
      </c>
      <c r="P788" s="34">
        <v>0</v>
      </c>
      <c r="Q788" s="34">
        <v>0</v>
      </c>
      <c r="R788" s="34">
        <f>AH788</f>
        <v>0</v>
      </c>
      <c r="S788" s="122"/>
      <c r="T788" s="41">
        <f>SUM(U788,AA788)</f>
        <v>378</v>
      </c>
      <c r="U788" s="41">
        <f>IF(SUM(V788:Y788)&gt;=250, 250,SUM(V788:Y788))</f>
        <v>68</v>
      </c>
      <c r="V788" s="41">
        <v>0</v>
      </c>
      <c r="W788" s="41">
        <v>0</v>
      </c>
      <c r="X788" s="41">
        <f>SUM(AL788,AN788,BO788,BS788)</f>
        <v>0</v>
      </c>
      <c r="Y788" s="41">
        <f>SUM(AO788:BN788)</f>
        <v>68</v>
      </c>
      <c r="Z788" s="41">
        <f>COUNTIF(AO788:BN788, "&gt;0")</f>
        <v>1</v>
      </c>
      <c r="AA788" s="41">
        <f>SUM(AB788:AF788)</f>
        <v>310</v>
      </c>
      <c r="AB788" s="41">
        <f>BP788+BQ788</f>
        <v>0</v>
      </c>
      <c r="AC788" s="41">
        <v>0</v>
      </c>
      <c r="AD788" s="41">
        <v>0</v>
      </c>
      <c r="AE788" s="41">
        <f>SUM(BR788)</f>
        <v>143</v>
      </c>
      <c r="AF788" s="41">
        <f>SUM(AM788)</f>
        <v>167</v>
      </c>
      <c r="AG788" s="122"/>
      <c r="AH788" s="36">
        <v>0</v>
      </c>
      <c r="AI788" s="126">
        <v>0</v>
      </c>
      <c r="AJ788" s="36">
        <v>0</v>
      </c>
      <c r="AK788" s="121"/>
      <c r="AL788" s="1">
        <v>0</v>
      </c>
      <c r="AM788" s="1">
        <v>167</v>
      </c>
      <c r="AN788" s="1">
        <v>0</v>
      </c>
      <c r="AO788" s="1">
        <v>0</v>
      </c>
      <c r="AP788" s="1">
        <v>0</v>
      </c>
      <c r="AQ788" s="114">
        <v>0</v>
      </c>
      <c r="AR788" s="1">
        <v>0</v>
      </c>
      <c r="AS788" s="114">
        <v>0</v>
      </c>
      <c r="AT788" s="114">
        <v>0</v>
      </c>
      <c r="AU788" s="114">
        <v>0</v>
      </c>
      <c r="AV788" s="114">
        <v>0</v>
      </c>
      <c r="AW788" s="114">
        <v>0</v>
      </c>
      <c r="AX788" s="114">
        <v>68</v>
      </c>
      <c r="AY788" s="114">
        <v>0</v>
      </c>
      <c r="AZ788" s="114">
        <v>0</v>
      </c>
      <c r="BA788" s="114">
        <v>0</v>
      </c>
      <c r="BB788" s="114">
        <v>0</v>
      </c>
      <c r="BC788" s="114">
        <v>0</v>
      </c>
      <c r="BD788" s="115">
        <v>0</v>
      </c>
      <c r="BE788" s="114">
        <v>0</v>
      </c>
      <c r="BF788" s="114">
        <v>0</v>
      </c>
      <c r="BG788" s="114">
        <v>0</v>
      </c>
      <c r="BH788" s="114">
        <v>0</v>
      </c>
      <c r="BI788" s="114">
        <v>0</v>
      </c>
      <c r="BJ788" s="114">
        <v>0</v>
      </c>
      <c r="BK788" s="114">
        <v>0</v>
      </c>
      <c r="BL788" s="114">
        <v>0</v>
      </c>
      <c r="BM788" s="114">
        <v>0</v>
      </c>
      <c r="BN788" s="114">
        <v>0</v>
      </c>
      <c r="BO788" s="114">
        <v>0</v>
      </c>
      <c r="BP788" s="114">
        <v>0</v>
      </c>
      <c r="BQ788" s="114">
        <v>0</v>
      </c>
      <c r="BR788" s="114">
        <v>143</v>
      </c>
      <c r="BS788" s="114">
        <v>0</v>
      </c>
    </row>
    <row r="789" spans="1:71" s="1" customFormat="1" ht="15" x14ac:dyDescent="0.25">
      <c r="A789" s="1" t="str">
        <f>CONCATENATE(G789,"-",F789,"-",H789)</f>
        <v>999928358-Black-Junior</v>
      </c>
      <c r="B789" s="1" t="str">
        <f>CONCATENATE(G789,"-",H789)</f>
        <v>999928358-Junior</v>
      </c>
      <c r="C789" s="36" t="s">
        <v>1689</v>
      </c>
      <c r="D789" s="36" t="s">
        <v>495</v>
      </c>
      <c r="E789" s="36" t="s">
        <v>27</v>
      </c>
      <c r="F789" s="41" t="s">
        <v>14</v>
      </c>
      <c r="G789" s="128">
        <v>999928358</v>
      </c>
      <c r="H789" s="41" t="s">
        <v>93</v>
      </c>
      <c r="I789" s="34">
        <f>((L789)-J789)+T789</f>
        <v>373</v>
      </c>
      <c r="J789" s="36"/>
      <c r="K789" s="37"/>
      <c r="L789" s="34">
        <f>SUM(N789,O789,P789,Q789,R789,M789)</f>
        <v>0</v>
      </c>
      <c r="M789" s="34">
        <f>AJ789</f>
        <v>0</v>
      </c>
      <c r="N789" s="34">
        <f>SUM(AI789)</f>
        <v>0</v>
      </c>
      <c r="O789" s="34">
        <f>0</f>
        <v>0</v>
      </c>
      <c r="P789" s="34">
        <v>0</v>
      </c>
      <c r="Q789" s="34">
        <v>0</v>
      </c>
      <c r="R789" s="34">
        <f>AH789</f>
        <v>0</v>
      </c>
      <c r="S789" s="122"/>
      <c r="T789" s="41">
        <f>SUM(U789,AA789)</f>
        <v>373</v>
      </c>
      <c r="U789" s="41">
        <f>IF(SUM(V789:Y789)&gt;=250, 250,SUM(V789:Y789))</f>
        <v>135</v>
      </c>
      <c r="V789" s="41">
        <v>0</v>
      </c>
      <c r="W789" s="41">
        <v>0</v>
      </c>
      <c r="X789" s="41">
        <f>SUM(AL789,AN789,BO789,BS789)</f>
        <v>0</v>
      </c>
      <c r="Y789" s="41">
        <f>SUM(AO789:BN789)</f>
        <v>135</v>
      </c>
      <c r="Z789" s="41">
        <f>COUNTIF(AO789:BN789, "&gt;0")</f>
        <v>2</v>
      </c>
      <c r="AA789" s="41">
        <f>SUM(AB789:AF789)</f>
        <v>238</v>
      </c>
      <c r="AB789" s="41">
        <f>BP789+BQ789</f>
        <v>71</v>
      </c>
      <c r="AC789" s="41">
        <v>0</v>
      </c>
      <c r="AD789" s="41">
        <v>0</v>
      </c>
      <c r="AE789" s="41">
        <f>SUM(BR789)</f>
        <v>0</v>
      </c>
      <c r="AF789" s="41">
        <f>SUM(AM789)</f>
        <v>167</v>
      </c>
      <c r="AG789" s="122"/>
      <c r="AH789" s="36">
        <v>0</v>
      </c>
      <c r="AI789" s="126">
        <v>0</v>
      </c>
      <c r="AJ789" s="36">
        <v>0</v>
      </c>
      <c r="AK789" s="121"/>
      <c r="AL789" s="1">
        <v>0</v>
      </c>
      <c r="AM789" s="1">
        <v>167</v>
      </c>
      <c r="AN789" s="1">
        <v>0</v>
      </c>
      <c r="AO789" s="1">
        <v>0</v>
      </c>
      <c r="AP789" s="1">
        <v>0</v>
      </c>
      <c r="AQ789" s="114">
        <v>0</v>
      </c>
      <c r="AR789" s="1">
        <v>0</v>
      </c>
      <c r="AS789" s="114">
        <v>0</v>
      </c>
      <c r="AT789" s="114">
        <v>0</v>
      </c>
      <c r="AU789" s="114">
        <v>45</v>
      </c>
      <c r="AV789" s="114">
        <v>0</v>
      </c>
      <c r="AW789" s="114">
        <v>0</v>
      </c>
      <c r="AX789" s="114">
        <v>0</v>
      </c>
      <c r="AY789" s="114">
        <v>90</v>
      </c>
      <c r="AZ789" s="114">
        <v>0</v>
      </c>
      <c r="BA789" s="114">
        <v>0</v>
      </c>
      <c r="BB789" s="114">
        <v>0</v>
      </c>
      <c r="BC789" s="114">
        <v>0</v>
      </c>
      <c r="BD789" s="115">
        <v>0</v>
      </c>
      <c r="BE789" s="114">
        <v>0</v>
      </c>
      <c r="BF789" s="114">
        <v>0</v>
      </c>
      <c r="BG789" s="114">
        <v>0</v>
      </c>
      <c r="BH789" s="114">
        <v>0</v>
      </c>
      <c r="BI789" s="114">
        <v>0</v>
      </c>
      <c r="BJ789" s="114">
        <v>0</v>
      </c>
      <c r="BK789" s="114">
        <v>0</v>
      </c>
      <c r="BL789" s="114">
        <v>0</v>
      </c>
      <c r="BM789" s="114">
        <v>0</v>
      </c>
      <c r="BN789" s="114">
        <v>0</v>
      </c>
      <c r="BO789" s="114">
        <v>0</v>
      </c>
      <c r="BP789" s="114">
        <v>71</v>
      </c>
      <c r="BQ789" s="114">
        <v>0</v>
      </c>
      <c r="BR789" s="114">
        <v>0</v>
      </c>
      <c r="BS789" s="114">
        <v>0</v>
      </c>
    </row>
    <row r="790" spans="1:71" s="1" customFormat="1" ht="15" x14ac:dyDescent="0.25">
      <c r="A790" s="1" t="str">
        <f>CONCATENATE(G790,"-",F790,"-",H790)</f>
        <v>999921440-Black-Junior</v>
      </c>
      <c r="B790" s="1" t="str">
        <f>CONCATENATE(G790,"-",H790)</f>
        <v>999921440-Junior</v>
      </c>
      <c r="C790" s="34" t="s">
        <v>466</v>
      </c>
      <c r="D790" s="34" t="s">
        <v>758</v>
      </c>
      <c r="E790" s="36" t="s">
        <v>27</v>
      </c>
      <c r="F790" s="41" t="s">
        <v>14</v>
      </c>
      <c r="G790" s="127">
        <v>999921440</v>
      </c>
      <c r="H790" s="41" t="s">
        <v>93</v>
      </c>
      <c r="I790" s="34">
        <f>((L790)-J790)+T790</f>
        <v>363</v>
      </c>
      <c r="J790" s="34"/>
      <c r="K790" s="35"/>
      <c r="L790" s="34">
        <f>SUM(N790,O790,P790,Q790,R790,M790)</f>
        <v>48</v>
      </c>
      <c r="M790" s="34">
        <f>AJ790</f>
        <v>0</v>
      </c>
      <c r="N790" s="34">
        <f>SUM(AI790)</f>
        <v>0</v>
      </c>
      <c r="O790" s="34">
        <f>0</f>
        <v>0</v>
      </c>
      <c r="P790" s="34">
        <v>0</v>
      </c>
      <c r="Q790" s="34">
        <v>0</v>
      </c>
      <c r="R790" s="34">
        <f>AH790</f>
        <v>48</v>
      </c>
      <c r="S790" s="122"/>
      <c r="T790" s="41">
        <f>SUM(U790,AA790)</f>
        <v>315</v>
      </c>
      <c r="U790" s="41">
        <f>IF(SUM(V790:Y790)&gt;=250, 250,SUM(V790:Y790))</f>
        <v>148</v>
      </c>
      <c r="V790" s="41">
        <v>0</v>
      </c>
      <c r="W790" s="41">
        <v>0</v>
      </c>
      <c r="X790" s="41">
        <f>SUM(AL790,AN790,BO790,BS790)</f>
        <v>0</v>
      </c>
      <c r="Y790" s="41">
        <f>SUM(AO790:BN790)</f>
        <v>148</v>
      </c>
      <c r="Z790" s="41">
        <f>COUNTIF(AO790:BN790, "&gt;0")</f>
        <v>2</v>
      </c>
      <c r="AA790" s="41">
        <f>SUM(AB790:AF790)</f>
        <v>167</v>
      </c>
      <c r="AB790" s="41">
        <f>BP790+BQ790</f>
        <v>0</v>
      </c>
      <c r="AC790" s="41">
        <v>0</v>
      </c>
      <c r="AD790" s="41">
        <v>0</v>
      </c>
      <c r="AE790" s="41">
        <f>SUM(BR790)</f>
        <v>0</v>
      </c>
      <c r="AF790" s="41">
        <f>SUM(AM790)</f>
        <v>167</v>
      </c>
      <c r="AG790" s="122"/>
      <c r="AH790" s="36">
        <v>48</v>
      </c>
      <c r="AI790" s="126">
        <v>0</v>
      </c>
      <c r="AJ790" s="36">
        <v>0</v>
      </c>
      <c r="AK790" s="121"/>
      <c r="AL790" s="1">
        <v>0</v>
      </c>
      <c r="AM790" s="1">
        <v>167</v>
      </c>
      <c r="AN790" s="1">
        <v>0</v>
      </c>
      <c r="AO790" s="1">
        <v>0</v>
      </c>
      <c r="AP790" s="1">
        <v>0</v>
      </c>
      <c r="AQ790" s="114">
        <v>0</v>
      </c>
      <c r="AR790" s="1">
        <v>0</v>
      </c>
      <c r="AS790" s="114">
        <v>0</v>
      </c>
      <c r="AT790" s="114">
        <v>0</v>
      </c>
      <c r="AU790" s="114">
        <v>0</v>
      </c>
      <c r="AV790" s="114">
        <v>0</v>
      </c>
      <c r="AW790" s="114">
        <v>28</v>
      </c>
      <c r="AX790" s="114">
        <v>0</v>
      </c>
      <c r="AY790" s="114">
        <v>0</v>
      </c>
      <c r="AZ790" s="114">
        <v>0</v>
      </c>
      <c r="BA790" s="114">
        <v>0</v>
      </c>
      <c r="BB790" s="114">
        <v>120</v>
      </c>
      <c r="BC790" s="114">
        <v>0</v>
      </c>
      <c r="BD790" s="115">
        <v>0</v>
      </c>
      <c r="BE790" s="114">
        <v>0</v>
      </c>
      <c r="BF790" s="114">
        <v>0</v>
      </c>
      <c r="BG790" s="114">
        <v>0</v>
      </c>
      <c r="BH790" s="114">
        <v>0</v>
      </c>
      <c r="BI790" s="114">
        <v>0</v>
      </c>
      <c r="BJ790" s="114">
        <v>0</v>
      </c>
      <c r="BK790" s="114">
        <v>0</v>
      </c>
      <c r="BL790" s="114">
        <v>0</v>
      </c>
      <c r="BM790" s="114">
        <v>0</v>
      </c>
      <c r="BN790" s="114">
        <v>0</v>
      </c>
      <c r="BO790" s="114">
        <v>0</v>
      </c>
      <c r="BP790" s="114">
        <v>0</v>
      </c>
      <c r="BQ790" s="114">
        <v>0</v>
      </c>
      <c r="BR790" s="114">
        <v>0</v>
      </c>
      <c r="BS790" s="114">
        <v>0</v>
      </c>
    </row>
    <row r="791" spans="1:71" s="1" customFormat="1" ht="15" x14ac:dyDescent="0.25">
      <c r="A791" s="1" t="str">
        <f>CONCATENATE(G791,"-",F791,"-",H791)</f>
        <v>999933183-Black-Junior</v>
      </c>
      <c r="B791" s="1" t="str">
        <f>CONCATENATE(G791,"-",H791)</f>
        <v>999933183-Junior</v>
      </c>
      <c r="C791" s="36" t="s">
        <v>2445</v>
      </c>
      <c r="D791" s="36" t="s">
        <v>263</v>
      </c>
      <c r="E791" s="36" t="s">
        <v>27</v>
      </c>
      <c r="F791" s="41" t="s">
        <v>14</v>
      </c>
      <c r="G791" s="128">
        <v>999933183</v>
      </c>
      <c r="H791" s="41" t="s">
        <v>93</v>
      </c>
      <c r="I791" s="34">
        <f>((L791)-J791)+T791</f>
        <v>351</v>
      </c>
      <c r="J791" s="36"/>
      <c r="K791" s="35"/>
      <c r="L791" s="34">
        <f>SUM(N791,O791,P791,Q791,R791,M791)</f>
        <v>0</v>
      </c>
      <c r="M791" s="34">
        <f>AJ791</f>
        <v>0</v>
      </c>
      <c r="N791" s="34">
        <f>SUM(AI791)</f>
        <v>0</v>
      </c>
      <c r="O791" s="34">
        <f>0</f>
        <v>0</v>
      </c>
      <c r="P791" s="34">
        <v>0</v>
      </c>
      <c r="Q791" s="34">
        <v>0</v>
      </c>
      <c r="R791" s="34">
        <f>AH791</f>
        <v>0</v>
      </c>
      <c r="S791" s="122"/>
      <c r="T791" s="41">
        <f>SUM(U791,AA791)</f>
        <v>351</v>
      </c>
      <c r="U791" s="41">
        <f>IF(SUM(V791:Y791)&gt;=250, 250,SUM(V791:Y791))</f>
        <v>89</v>
      </c>
      <c r="V791" s="41">
        <v>0</v>
      </c>
      <c r="W791" s="41">
        <v>0</v>
      </c>
      <c r="X791" s="41">
        <f>SUM(AL791,AN791,BO791,BS791)</f>
        <v>0</v>
      </c>
      <c r="Y791" s="41">
        <f>SUM(AO791:BN791)</f>
        <v>89</v>
      </c>
      <c r="Z791" s="41">
        <f>COUNTIF(AO791:BN791, "&gt;0")</f>
        <v>2</v>
      </c>
      <c r="AA791" s="41">
        <f>SUM(AB791:AF791)</f>
        <v>262</v>
      </c>
      <c r="AB791" s="41">
        <f>BP791+BQ791</f>
        <v>71</v>
      </c>
      <c r="AC791" s="41">
        <v>0</v>
      </c>
      <c r="AD791" s="41">
        <v>0</v>
      </c>
      <c r="AE791" s="41">
        <f>SUM(BR791)</f>
        <v>191</v>
      </c>
      <c r="AF791" s="41">
        <f>SUM(AM791)</f>
        <v>0</v>
      </c>
      <c r="AG791" s="122"/>
      <c r="AH791" s="36">
        <v>0</v>
      </c>
      <c r="AI791" s="126">
        <v>0</v>
      </c>
      <c r="AJ791" s="36">
        <v>0</v>
      </c>
      <c r="AK791" s="121"/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14">
        <v>0</v>
      </c>
      <c r="AR791" s="1">
        <v>0</v>
      </c>
      <c r="AS791" s="114">
        <v>0</v>
      </c>
      <c r="AT791" s="114">
        <v>0</v>
      </c>
      <c r="AU791" s="114">
        <v>0</v>
      </c>
      <c r="AV791" s="114">
        <v>0</v>
      </c>
      <c r="AW791" s="114">
        <v>38</v>
      </c>
      <c r="AX791" s="114">
        <v>0</v>
      </c>
      <c r="AY791" s="114">
        <v>0</v>
      </c>
      <c r="AZ791" s="114">
        <v>0</v>
      </c>
      <c r="BA791" s="114">
        <v>0</v>
      </c>
      <c r="BB791" s="114">
        <v>51</v>
      </c>
      <c r="BC791" s="114">
        <v>0</v>
      </c>
      <c r="BD791" s="115">
        <v>0</v>
      </c>
      <c r="BE791" s="114">
        <v>0</v>
      </c>
      <c r="BF791" s="114">
        <v>0</v>
      </c>
      <c r="BG791" s="114">
        <v>0</v>
      </c>
      <c r="BH791" s="114">
        <v>0</v>
      </c>
      <c r="BI791" s="114">
        <v>0</v>
      </c>
      <c r="BJ791" s="114">
        <v>0</v>
      </c>
      <c r="BK791" s="114">
        <v>0</v>
      </c>
      <c r="BL791" s="114">
        <v>0</v>
      </c>
      <c r="BM791" s="114">
        <v>0</v>
      </c>
      <c r="BN791" s="114">
        <v>0</v>
      </c>
      <c r="BO791" s="114">
        <v>0</v>
      </c>
      <c r="BP791" s="114">
        <v>0</v>
      </c>
      <c r="BQ791" s="114">
        <v>71</v>
      </c>
      <c r="BR791" s="114">
        <v>191</v>
      </c>
      <c r="BS791" s="114">
        <v>0</v>
      </c>
    </row>
    <row r="792" spans="1:71" s="1" customFormat="1" ht="15" x14ac:dyDescent="0.25">
      <c r="A792" s="1" t="str">
        <f>CONCATENATE(G792,"-",F792,"-",H792)</f>
        <v>999907958-Black-Junior</v>
      </c>
      <c r="B792" s="1" t="str">
        <f>CONCATENATE(G792,"-",H792)</f>
        <v>999907958-Junior</v>
      </c>
      <c r="C792" s="36" t="s">
        <v>435</v>
      </c>
      <c r="D792" s="36" t="s">
        <v>436</v>
      </c>
      <c r="E792" s="36" t="s">
        <v>27</v>
      </c>
      <c r="F792" s="41" t="s">
        <v>14</v>
      </c>
      <c r="G792" s="127">
        <v>999907958</v>
      </c>
      <c r="H792" s="41" t="s">
        <v>93</v>
      </c>
      <c r="I792" s="34">
        <f>((L792)-J792)+T792</f>
        <v>349</v>
      </c>
      <c r="J792" s="36"/>
      <c r="K792" s="35"/>
      <c r="L792" s="34">
        <f>SUM(N792,O792,P792,Q792,R792,M792)</f>
        <v>0</v>
      </c>
      <c r="M792" s="34">
        <f>AJ792</f>
        <v>0</v>
      </c>
      <c r="N792" s="34">
        <f>SUM(AI792)</f>
        <v>0</v>
      </c>
      <c r="O792" s="34">
        <f>0</f>
        <v>0</v>
      </c>
      <c r="P792" s="34">
        <v>0</v>
      </c>
      <c r="Q792" s="34">
        <v>0</v>
      </c>
      <c r="R792" s="34">
        <f>AH792</f>
        <v>0</v>
      </c>
      <c r="S792" s="122"/>
      <c r="T792" s="41">
        <f>SUM(U792,AA792)</f>
        <v>349</v>
      </c>
      <c r="U792" s="41">
        <f>IF(SUM(V792:Y792)&gt;=250, 250,SUM(V792:Y792))</f>
        <v>158</v>
      </c>
      <c r="V792" s="41">
        <v>0</v>
      </c>
      <c r="W792" s="41">
        <v>0</v>
      </c>
      <c r="X792" s="41">
        <f>SUM(AL792,AN792,BO792,BS792)</f>
        <v>0</v>
      </c>
      <c r="Y792" s="41">
        <f>SUM(AO792:BN792)-51</f>
        <v>158</v>
      </c>
      <c r="Z792" s="41">
        <f>COUNTIF(AO792:BN792, "&gt;0")</f>
        <v>3</v>
      </c>
      <c r="AA792" s="41">
        <f>SUM(AB792:AF792)</f>
        <v>191</v>
      </c>
      <c r="AB792" s="41">
        <f>BP792+BQ792</f>
        <v>0</v>
      </c>
      <c r="AC792" s="41">
        <v>0</v>
      </c>
      <c r="AD792" s="41">
        <v>0</v>
      </c>
      <c r="AE792" s="41">
        <f>SUM(BR792)</f>
        <v>191</v>
      </c>
      <c r="AF792" s="41">
        <f>SUM(AM792)</f>
        <v>0</v>
      </c>
      <c r="AG792" s="122"/>
      <c r="AH792" s="36">
        <v>0</v>
      </c>
      <c r="AI792" s="126">
        <v>0</v>
      </c>
      <c r="AJ792" s="36">
        <v>0</v>
      </c>
      <c r="AK792" s="121"/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14">
        <v>68</v>
      </c>
      <c r="AR792" s="1">
        <v>90</v>
      </c>
      <c r="AS792" s="114">
        <v>0</v>
      </c>
      <c r="AT792" s="114">
        <v>0</v>
      </c>
      <c r="AU792" s="114">
        <v>0</v>
      </c>
      <c r="AV792" s="114">
        <v>0</v>
      </c>
      <c r="AW792" s="114">
        <v>0</v>
      </c>
      <c r="AX792" s="114">
        <v>0</v>
      </c>
      <c r="AY792" s="114">
        <v>0</v>
      </c>
      <c r="AZ792" s="114">
        <v>0</v>
      </c>
      <c r="BA792" s="114">
        <v>0</v>
      </c>
      <c r="BB792" s="114">
        <v>0</v>
      </c>
      <c r="BC792" s="114">
        <v>0</v>
      </c>
      <c r="BD792" s="115">
        <v>0</v>
      </c>
      <c r="BE792" s="114">
        <v>0</v>
      </c>
      <c r="BF792" s="114">
        <v>0</v>
      </c>
      <c r="BG792" s="114">
        <v>0</v>
      </c>
      <c r="BH792" s="114">
        <v>51</v>
      </c>
      <c r="BI792" s="114">
        <v>0</v>
      </c>
      <c r="BJ792" s="114">
        <v>0</v>
      </c>
      <c r="BK792" s="114">
        <v>0</v>
      </c>
      <c r="BL792" s="114">
        <v>0</v>
      </c>
      <c r="BM792" s="114">
        <v>0</v>
      </c>
      <c r="BN792" s="114">
        <v>0</v>
      </c>
      <c r="BO792" s="114">
        <v>0</v>
      </c>
      <c r="BP792" s="114">
        <v>0</v>
      </c>
      <c r="BQ792" s="114">
        <v>0</v>
      </c>
      <c r="BR792" s="114">
        <v>191</v>
      </c>
      <c r="BS792" s="114">
        <v>0</v>
      </c>
    </row>
    <row r="793" spans="1:71" s="1" customFormat="1" ht="15" x14ac:dyDescent="0.25">
      <c r="A793" s="1" t="str">
        <f>CONCATENATE(G793,"-",F793,"-",H793)</f>
        <v>999916673-Black-Junior</v>
      </c>
      <c r="B793" s="1" t="str">
        <f>CONCATENATE(G793,"-",H793)</f>
        <v>999916673-Junior</v>
      </c>
      <c r="C793" s="36" t="s">
        <v>563</v>
      </c>
      <c r="D793" s="36" t="s">
        <v>1219</v>
      </c>
      <c r="E793" s="36" t="s">
        <v>27</v>
      </c>
      <c r="F793" s="41" t="s">
        <v>14</v>
      </c>
      <c r="G793" s="128">
        <v>999916673</v>
      </c>
      <c r="H793" s="41" t="s">
        <v>93</v>
      </c>
      <c r="I793" s="34">
        <f>((L793)-J793)+T793</f>
        <v>348</v>
      </c>
      <c r="J793" s="34">
        <f>L793/2</f>
        <v>0</v>
      </c>
      <c r="K793" s="37"/>
      <c r="L793" s="34">
        <f>SUM(N793,O793,P793,Q793,R793,M793)</f>
        <v>0</v>
      </c>
      <c r="M793" s="34">
        <f>AJ793</f>
        <v>0</v>
      </c>
      <c r="N793" s="34">
        <f>SUM(AI793)</f>
        <v>0</v>
      </c>
      <c r="O793" s="34">
        <f>0</f>
        <v>0</v>
      </c>
      <c r="P793" s="34">
        <v>0</v>
      </c>
      <c r="Q793" s="34">
        <v>0</v>
      </c>
      <c r="R793" s="34">
        <f>AH793</f>
        <v>0</v>
      </c>
      <c r="S793" s="122"/>
      <c r="T793" s="41">
        <f>SUM(U793,AA793)</f>
        <v>348</v>
      </c>
      <c r="U793" s="41">
        <f>IF(SUM(V793:Y793)&gt;=250, 250,SUM(V793:Y793))</f>
        <v>170</v>
      </c>
      <c r="V793" s="41">
        <v>0</v>
      </c>
      <c r="W793" s="41">
        <v>0</v>
      </c>
      <c r="X793" s="41">
        <f>SUM(AL793,AN793,BO793,BS793)</f>
        <v>42</v>
      </c>
      <c r="Y793" s="41">
        <f>SUM(AO793:BN793)-38</f>
        <v>128</v>
      </c>
      <c r="Z793" s="41">
        <f>COUNTIF(AO793:BN793, "&gt;0")</f>
        <v>3</v>
      </c>
      <c r="AA793" s="41">
        <f>SUM(AB793:AF793)</f>
        <v>178</v>
      </c>
      <c r="AB793" s="41">
        <f>BP793+BQ793</f>
        <v>71</v>
      </c>
      <c r="AC793" s="41">
        <v>0</v>
      </c>
      <c r="AD793" s="41">
        <v>0</v>
      </c>
      <c r="AE793" s="41">
        <f>SUM(BR793)</f>
        <v>107</v>
      </c>
      <c r="AF793" s="41">
        <f>SUM(AM793)</f>
        <v>0</v>
      </c>
      <c r="AG793" s="122"/>
      <c r="AH793" s="36">
        <v>0</v>
      </c>
      <c r="AI793" s="126">
        <v>0</v>
      </c>
      <c r="AJ793" s="36">
        <v>0</v>
      </c>
      <c r="AK793" s="121"/>
      <c r="AL793" s="1">
        <v>42</v>
      </c>
      <c r="AM793" s="1">
        <v>0</v>
      </c>
      <c r="AN793" s="1">
        <v>0</v>
      </c>
      <c r="AO793" s="1">
        <v>38</v>
      </c>
      <c r="AP793" s="1">
        <v>0</v>
      </c>
      <c r="AQ793" s="114">
        <v>0</v>
      </c>
      <c r="AR793" s="1">
        <v>0</v>
      </c>
      <c r="AS793" s="114">
        <v>0</v>
      </c>
      <c r="AT793" s="114">
        <v>0</v>
      </c>
      <c r="AU793" s="114">
        <v>0</v>
      </c>
      <c r="AV793" s="114">
        <v>38</v>
      </c>
      <c r="AW793" s="114">
        <v>0</v>
      </c>
      <c r="AX793" s="114">
        <v>0</v>
      </c>
      <c r="AY793" s="114">
        <v>0</v>
      </c>
      <c r="AZ793" s="114">
        <v>0</v>
      </c>
      <c r="BA793" s="114">
        <v>0</v>
      </c>
      <c r="BB793" s="114">
        <v>0</v>
      </c>
      <c r="BC793" s="114">
        <v>90</v>
      </c>
      <c r="BD793" s="115">
        <v>0</v>
      </c>
      <c r="BE793" s="114">
        <v>0</v>
      </c>
      <c r="BF793" s="114">
        <v>0</v>
      </c>
      <c r="BG793" s="114">
        <v>0</v>
      </c>
      <c r="BH793" s="114">
        <v>0</v>
      </c>
      <c r="BI793" s="114">
        <v>0</v>
      </c>
      <c r="BJ793" s="114">
        <v>0</v>
      </c>
      <c r="BK793" s="114">
        <v>0</v>
      </c>
      <c r="BL793" s="114">
        <v>0</v>
      </c>
      <c r="BM793" s="114">
        <v>0</v>
      </c>
      <c r="BN793" s="114">
        <v>0</v>
      </c>
      <c r="BO793" s="114">
        <v>0</v>
      </c>
      <c r="BP793" s="114">
        <v>71</v>
      </c>
      <c r="BQ793" s="114">
        <v>0</v>
      </c>
      <c r="BR793" s="114">
        <v>107</v>
      </c>
      <c r="BS793" s="114">
        <v>0</v>
      </c>
    </row>
    <row r="794" spans="1:71" s="1" customFormat="1" ht="15" x14ac:dyDescent="0.25">
      <c r="A794" s="1" t="str">
        <f>CONCATENATE(G794,"-",F794,"-",H794)</f>
        <v>999920598-Black-Junior</v>
      </c>
      <c r="B794" s="1" t="str">
        <f>CONCATENATE(G794,"-",H794)</f>
        <v>999920598-Junior</v>
      </c>
      <c r="C794" s="43" t="s">
        <v>545</v>
      </c>
      <c r="D794" s="43" t="s">
        <v>693</v>
      </c>
      <c r="E794" s="43" t="s">
        <v>27</v>
      </c>
      <c r="F794" s="41" t="s">
        <v>14</v>
      </c>
      <c r="G794" s="127">
        <v>999920598</v>
      </c>
      <c r="H794" s="41" t="s">
        <v>93</v>
      </c>
      <c r="I794" s="34">
        <f>((L794)-J794)+T794</f>
        <v>336</v>
      </c>
      <c r="J794" s="34"/>
      <c r="K794" s="35"/>
      <c r="L794" s="34">
        <f>SUM(N794,O794,P794,Q794,R794,M794)</f>
        <v>0</v>
      </c>
      <c r="M794" s="34">
        <f>AJ794</f>
        <v>0</v>
      </c>
      <c r="N794" s="34">
        <f>SUM(AI794)</f>
        <v>0</v>
      </c>
      <c r="O794" s="34">
        <f>0</f>
        <v>0</v>
      </c>
      <c r="P794" s="34">
        <v>0</v>
      </c>
      <c r="Q794" s="34">
        <v>0</v>
      </c>
      <c r="R794" s="34">
        <f>AH794</f>
        <v>0</v>
      </c>
      <c r="S794" s="122"/>
      <c r="T794" s="41">
        <f>SUM(U794,AA794)</f>
        <v>336</v>
      </c>
      <c r="U794" s="41">
        <f>IF(SUM(V794:Y794)&gt;=250, 250,SUM(V794:Y794))</f>
        <v>158</v>
      </c>
      <c r="V794" s="41">
        <v>0</v>
      </c>
      <c r="W794" s="41">
        <v>0</v>
      </c>
      <c r="X794" s="41">
        <f>SUM(AL794,AN794,BO794,BS794)</f>
        <v>56</v>
      </c>
      <c r="Y794" s="41">
        <f>SUM(AO794:BN794)</f>
        <v>102</v>
      </c>
      <c r="Z794" s="41">
        <f>COUNTIF(AO794:BN794, "&gt;0")</f>
        <v>2</v>
      </c>
      <c r="AA794" s="41">
        <f>SUM(AB794:AF794)</f>
        <v>178</v>
      </c>
      <c r="AB794" s="41">
        <f>BP794+BQ794</f>
        <v>71</v>
      </c>
      <c r="AC794" s="41">
        <v>0</v>
      </c>
      <c r="AD794" s="41">
        <v>0</v>
      </c>
      <c r="AE794" s="41">
        <f>SUM(BR794)</f>
        <v>107</v>
      </c>
      <c r="AF794" s="41">
        <f>SUM(AM794)</f>
        <v>0</v>
      </c>
      <c r="AG794" s="122"/>
      <c r="AH794" s="36">
        <v>0</v>
      </c>
      <c r="AI794" s="126">
        <v>0</v>
      </c>
      <c r="AJ794" s="36">
        <v>0</v>
      </c>
      <c r="AK794" s="121"/>
      <c r="AL794" s="1">
        <v>56</v>
      </c>
      <c r="AM794" s="1">
        <v>0</v>
      </c>
      <c r="AN794" s="1">
        <v>0</v>
      </c>
      <c r="AO794" s="1">
        <v>51</v>
      </c>
      <c r="AP794" s="1">
        <v>0</v>
      </c>
      <c r="AQ794" s="114">
        <v>0</v>
      </c>
      <c r="AR794" s="1">
        <v>0</v>
      </c>
      <c r="AS794" s="114">
        <v>0</v>
      </c>
      <c r="AT794" s="114">
        <v>0</v>
      </c>
      <c r="AU794" s="114">
        <v>0</v>
      </c>
      <c r="AV794" s="114">
        <v>51</v>
      </c>
      <c r="AW794" s="114">
        <v>0</v>
      </c>
      <c r="AX794" s="114">
        <v>0</v>
      </c>
      <c r="AY794" s="114">
        <v>0</v>
      </c>
      <c r="AZ794" s="114">
        <v>0</v>
      </c>
      <c r="BA794" s="114">
        <v>0</v>
      </c>
      <c r="BB794" s="114">
        <v>0</v>
      </c>
      <c r="BC794" s="114">
        <v>0</v>
      </c>
      <c r="BD794" s="115">
        <v>0</v>
      </c>
      <c r="BE794" s="114">
        <v>0</v>
      </c>
      <c r="BF794" s="114">
        <v>0</v>
      </c>
      <c r="BG794" s="114">
        <v>0</v>
      </c>
      <c r="BH794" s="114">
        <v>0</v>
      </c>
      <c r="BI794" s="114">
        <v>0</v>
      </c>
      <c r="BJ794" s="114">
        <v>0</v>
      </c>
      <c r="BK794" s="114">
        <v>0</v>
      </c>
      <c r="BL794" s="114">
        <v>0</v>
      </c>
      <c r="BM794" s="114">
        <v>0</v>
      </c>
      <c r="BN794" s="114">
        <v>0</v>
      </c>
      <c r="BO794" s="114">
        <v>0</v>
      </c>
      <c r="BP794" s="114">
        <v>71</v>
      </c>
      <c r="BQ794" s="114">
        <v>0</v>
      </c>
      <c r="BR794" s="114">
        <v>107</v>
      </c>
      <c r="BS794" s="114">
        <v>0</v>
      </c>
    </row>
    <row r="795" spans="1:71" s="1" customFormat="1" ht="15" x14ac:dyDescent="0.25">
      <c r="A795" s="1" t="str">
        <f>CONCATENATE(G795,"-",F795,"-",H795)</f>
        <v>999892267-Black-Junior</v>
      </c>
      <c r="B795" s="1" t="str">
        <f>CONCATENATE(G795,"-",H795)</f>
        <v>999892267-Junior</v>
      </c>
      <c r="C795" s="36" t="s">
        <v>1166</v>
      </c>
      <c r="D795" s="36" t="s">
        <v>1077</v>
      </c>
      <c r="E795" s="36" t="s">
        <v>27</v>
      </c>
      <c r="F795" s="41" t="s">
        <v>14</v>
      </c>
      <c r="G795" s="128">
        <v>999892267</v>
      </c>
      <c r="H795" s="41" t="s">
        <v>93</v>
      </c>
      <c r="I795" s="34">
        <f>((L795)-J795)+T795</f>
        <v>327</v>
      </c>
      <c r="J795" s="34">
        <f>L795/2</f>
        <v>0</v>
      </c>
      <c r="K795" s="37"/>
      <c r="L795" s="34">
        <f>SUM(N795,O795,P795,Q795,R795,M795)</f>
        <v>0</v>
      </c>
      <c r="M795" s="34">
        <f>AJ795</f>
        <v>0</v>
      </c>
      <c r="N795" s="34">
        <f>SUM(AI795)</f>
        <v>0</v>
      </c>
      <c r="O795" s="34">
        <f>0</f>
        <v>0</v>
      </c>
      <c r="P795" s="34">
        <v>0</v>
      </c>
      <c r="Q795" s="34">
        <v>0</v>
      </c>
      <c r="R795" s="34">
        <f>AH795</f>
        <v>0</v>
      </c>
      <c r="S795" s="122"/>
      <c r="T795" s="41">
        <f>SUM(U795,AA795)</f>
        <v>327</v>
      </c>
      <c r="U795" s="41">
        <f>IF(SUM(V795:Y795)&gt;=250, 250,SUM(V795:Y795))</f>
        <v>0</v>
      </c>
      <c r="V795" s="41">
        <v>0</v>
      </c>
      <c r="W795" s="41">
        <v>0</v>
      </c>
      <c r="X795" s="41">
        <f>SUM(AL795,AN795,BO795,BS795)</f>
        <v>0</v>
      </c>
      <c r="Y795" s="41">
        <f>SUM(AO795:BN795)</f>
        <v>0</v>
      </c>
      <c r="Z795" s="41">
        <f>COUNTIF(AO795:BN795, "&gt;0")</f>
        <v>0</v>
      </c>
      <c r="AA795" s="41">
        <f>SUM(AB795:AF795)</f>
        <v>327</v>
      </c>
      <c r="AB795" s="41">
        <f>BP795+BQ795</f>
        <v>95</v>
      </c>
      <c r="AC795" s="41">
        <v>0</v>
      </c>
      <c r="AD795" s="41">
        <v>0</v>
      </c>
      <c r="AE795" s="41">
        <f>SUM(BR795)</f>
        <v>107</v>
      </c>
      <c r="AF795" s="41">
        <f>SUM(AM795)</f>
        <v>125</v>
      </c>
      <c r="AG795" s="122"/>
      <c r="AH795" s="36">
        <v>0</v>
      </c>
      <c r="AI795" s="126">
        <v>0</v>
      </c>
      <c r="AJ795" s="36">
        <v>0</v>
      </c>
      <c r="AK795" s="121"/>
      <c r="AL795" s="1">
        <v>0</v>
      </c>
      <c r="AM795" s="1">
        <v>125</v>
      </c>
      <c r="AN795" s="1">
        <v>0</v>
      </c>
      <c r="AO795" s="1">
        <v>0</v>
      </c>
      <c r="AP795" s="1">
        <v>0</v>
      </c>
      <c r="AQ795" s="114">
        <v>0</v>
      </c>
      <c r="AR795" s="1">
        <v>0</v>
      </c>
      <c r="AS795" s="114">
        <v>0</v>
      </c>
      <c r="AT795" s="114">
        <v>0</v>
      </c>
      <c r="AU795" s="114">
        <v>0</v>
      </c>
      <c r="AV795" s="114">
        <v>0</v>
      </c>
      <c r="AW795" s="114">
        <v>0</v>
      </c>
      <c r="AX795" s="114">
        <v>0</v>
      </c>
      <c r="AY795" s="114">
        <v>0</v>
      </c>
      <c r="AZ795" s="114">
        <v>0</v>
      </c>
      <c r="BA795" s="114">
        <v>0</v>
      </c>
      <c r="BB795" s="114">
        <v>0</v>
      </c>
      <c r="BC795" s="114">
        <v>0</v>
      </c>
      <c r="BD795" s="115">
        <v>0</v>
      </c>
      <c r="BE795" s="114">
        <v>0</v>
      </c>
      <c r="BF795" s="114">
        <v>0</v>
      </c>
      <c r="BG795" s="114">
        <v>0</v>
      </c>
      <c r="BH795" s="114">
        <v>0</v>
      </c>
      <c r="BI795" s="114">
        <v>0</v>
      </c>
      <c r="BJ795" s="114">
        <v>0</v>
      </c>
      <c r="BK795" s="114">
        <v>0</v>
      </c>
      <c r="BL795" s="114">
        <v>0</v>
      </c>
      <c r="BM795" s="114">
        <v>0</v>
      </c>
      <c r="BN795" s="114">
        <v>0</v>
      </c>
      <c r="BO795" s="114">
        <v>0</v>
      </c>
      <c r="BP795" s="114">
        <v>0</v>
      </c>
      <c r="BQ795" s="114">
        <v>95</v>
      </c>
      <c r="BR795" s="114">
        <v>107</v>
      </c>
      <c r="BS795" s="114">
        <v>0</v>
      </c>
    </row>
    <row r="796" spans="1:71" s="1" customFormat="1" ht="15" x14ac:dyDescent="0.25">
      <c r="A796" s="1" t="str">
        <f>CONCATENATE(G796,"-",F796,"-",H796)</f>
        <v>999921834-Black-Junior</v>
      </c>
      <c r="B796" s="1" t="str">
        <f>CONCATENATE(G796,"-",H796)</f>
        <v>999921834-Junior</v>
      </c>
      <c r="C796" s="43" t="s">
        <v>183</v>
      </c>
      <c r="D796" s="43" t="s">
        <v>541</v>
      </c>
      <c r="E796" s="43" t="s">
        <v>27</v>
      </c>
      <c r="F796" s="41" t="s">
        <v>14</v>
      </c>
      <c r="G796" s="127">
        <v>999921834</v>
      </c>
      <c r="H796" s="41" t="s">
        <v>93</v>
      </c>
      <c r="I796" s="34">
        <f>((L796)-J796)+T796</f>
        <v>320</v>
      </c>
      <c r="J796" s="34"/>
      <c r="K796" s="35"/>
      <c r="L796" s="34">
        <f>SUM(N796,O796,P796,Q796,R796,M796)</f>
        <v>0</v>
      </c>
      <c r="M796" s="34">
        <f>AJ796</f>
        <v>0</v>
      </c>
      <c r="N796" s="34">
        <f>SUM(AI796)</f>
        <v>0</v>
      </c>
      <c r="O796" s="34">
        <f>0</f>
        <v>0</v>
      </c>
      <c r="P796" s="34">
        <v>0</v>
      </c>
      <c r="Q796" s="34">
        <v>0</v>
      </c>
      <c r="R796" s="34">
        <f>AH796</f>
        <v>0</v>
      </c>
      <c r="S796" s="122"/>
      <c r="T796" s="41">
        <f>SUM(U796,AA796)</f>
        <v>320</v>
      </c>
      <c r="U796" s="41">
        <f>IF(SUM(V796:Y796)&gt;=250, 250,SUM(V796:Y796))</f>
        <v>106</v>
      </c>
      <c r="V796" s="41">
        <v>0</v>
      </c>
      <c r="W796" s="41">
        <v>0</v>
      </c>
      <c r="X796" s="41">
        <f>SUM(AL796,AN796,BO796,BS796)</f>
        <v>0</v>
      </c>
      <c r="Y796" s="41">
        <f>SUM(AO796:BN796)</f>
        <v>106</v>
      </c>
      <c r="Z796" s="41">
        <f>COUNTIF(AO796:BN796, "&gt;0")</f>
        <v>2</v>
      </c>
      <c r="AA796" s="41">
        <f>SUM(AB796:AF796)</f>
        <v>214</v>
      </c>
      <c r="AB796" s="41">
        <f>BP796+BQ796</f>
        <v>71</v>
      </c>
      <c r="AC796" s="41">
        <v>0</v>
      </c>
      <c r="AD796" s="41">
        <v>0</v>
      </c>
      <c r="AE796" s="41">
        <f>SUM(BR796)</f>
        <v>143</v>
      </c>
      <c r="AF796" s="41">
        <f>SUM(AM796)</f>
        <v>0</v>
      </c>
      <c r="AG796" s="122"/>
      <c r="AH796" s="36">
        <v>0</v>
      </c>
      <c r="AI796" s="126">
        <v>0</v>
      </c>
      <c r="AJ796" s="36">
        <v>0</v>
      </c>
      <c r="AK796" s="121"/>
      <c r="AL796" s="1">
        <v>0</v>
      </c>
      <c r="AM796" s="1">
        <v>0</v>
      </c>
      <c r="AN796" s="1">
        <v>0</v>
      </c>
      <c r="AO796" s="1">
        <v>38</v>
      </c>
      <c r="AP796" s="1">
        <v>0</v>
      </c>
      <c r="AQ796" s="114">
        <v>0</v>
      </c>
      <c r="AR796" s="1">
        <v>0</v>
      </c>
      <c r="AS796" s="114">
        <v>0</v>
      </c>
      <c r="AT796" s="114">
        <v>0</v>
      </c>
      <c r="AU796" s="114">
        <v>0</v>
      </c>
      <c r="AV796" s="114">
        <v>0</v>
      </c>
      <c r="AW796" s="114">
        <v>0</v>
      </c>
      <c r="AX796" s="114">
        <v>0</v>
      </c>
      <c r="AY796" s="114">
        <v>0</v>
      </c>
      <c r="AZ796" s="114">
        <v>0</v>
      </c>
      <c r="BA796" s="114">
        <v>0</v>
      </c>
      <c r="BB796" s="114">
        <v>0</v>
      </c>
      <c r="BC796" s="114">
        <v>68</v>
      </c>
      <c r="BD796" s="115">
        <v>0</v>
      </c>
      <c r="BE796" s="114">
        <v>0</v>
      </c>
      <c r="BF796" s="114">
        <v>0</v>
      </c>
      <c r="BG796" s="114">
        <v>0</v>
      </c>
      <c r="BH796" s="114">
        <v>0</v>
      </c>
      <c r="BI796" s="114">
        <v>0</v>
      </c>
      <c r="BJ796" s="114">
        <v>0</v>
      </c>
      <c r="BK796" s="114">
        <v>0</v>
      </c>
      <c r="BL796" s="114">
        <v>0</v>
      </c>
      <c r="BM796" s="114">
        <v>0</v>
      </c>
      <c r="BN796" s="114">
        <v>0</v>
      </c>
      <c r="BO796" s="114">
        <v>0</v>
      </c>
      <c r="BP796" s="114">
        <v>71</v>
      </c>
      <c r="BQ796" s="114">
        <v>0</v>
      </c>
      <c r="BR796" s="114">
        <v>143</v>
      </c>
      <c r="BS796" s="114">
        <v>0</v>
      </c>
    </row>
    <row r="797" spans="1:71" s="1" customFormat="1" ht="15" x14ac:dyDescent="0.25">
      <c r="A797" s="1" t="str">
        <f>CONCATENATE(G797,"-",F797,"-",H797)</f>
        <v>999911322-Black-Junior</v>
      </c>
      <c r="B797" s="1" t="str">
        <f>CONCATENATE(G797,"-",H797)</f>
        <v>999911322-Junior</v>
      </c>
      <c r="C797" s="40" t="s">
        <v>485</v>
      </c>
      <c r="D797" s="40" t="s">
        <v>486</v>
      </c>
      <c r="E797" s="40" t="s">
        <v>27</v>
      </c>
      <c r="F797" s="41" t="s">
        <v>14</v>
      </c>
      <c r="G797" s="129">
        <v>999911322</v>
      </c>
      <c r="H797" s="41" t="s">
        <v>93</v>
      </c>
      <c r="I797" s="34">
        <f>((L797)-J797)+T797</f>
        <v>319</v>
      </c>
      <c r="J797" s="34">
        <f>L797/2</f>
        <v>12</v>
      </c>
      <c r="K797" s="35"/>
      <c r="L797" s="34">
        <f>SUM(N797,O797,P797,Q797,R797,M797)</f>
        <v>24</v>
      </c>
      <c r="M797" s="34">
        <f>AJ797</f>
        <v>0</v>
      </c>
      <c r="N797" s="34">
        <f>SUM(AI797)</f>
        <v>24</v>
      </c>
      <c r="O797" s="34">
        <f>0</f>
        <v>0</v>
      </c>
      <c r="P797" s="34">
        <v>0</v>
      </c>
      <c r="Q797" s="34">
        <v>0</v>
      </c>
      <c r="R797" s="34">
        <f>AH797</f>
        <v>0</v>
      </c>
      <c r="S797" s="122"/>
      <c r="T797" s="41">
        <f>SUM(U797,AA797)</f>
        <v>307</v>
      </c>
      <c r="U797" s="41">
        <f>IF(SUM(V797:Y797)&gt;=250, 250,SUM(V797:Y797))</f>
        <v>147</v>
      </c>
      <c r="V797" s="41">
        <v>0</v>
      </c>
      <c r="W797" s="41">
        <v>0</v>
      </c>
      <c r="X797" s="41">
        <f>SUM(AL797,AN797,BO797,BS797)</f>
        <v>28</v>
      </c>
      <c r="Y797" s="41">
        <f>SUM(AO797:BN797)</f>
        <v>119</v>
      </c>
      <c r="Z797" s="41">
        <f>COUNTIF(AO797:BN797, "&gt;0")</f>
        <v>2</v>
      </c>
      <c r="AA797" s="41">
        <f>SUM(AB797:AF797)</f>
        <v>160</v>
      </c>
      <c r="AB797" s="41">
        <f>BP797+BQ797</f>
        <v>53</v>
      </c>
      <c r="AC797" s="41">
        <v>0</v>
      </c>
      <c r="AD797" s="41">
        <v>0</v>
      </c>
      <c r="AE797" s="41">
        <f>SUM(BR797)</f>
        <v>107</v>
      </c>
      <c r="AF797" s="41">
        <f>SUM(AM797)</f>
        <v>0</v>
      </c>
      <c r="AG797" s="122"/>
      <c r="AH797" s="36">
        <v>0</v>
      </c>
      <c r="AI797" s="126">
        <v>24</v>
      </c>
      <c r="AJ797" s="36">
        <v>0</v>
      </c>
      <c r="AK797" s="121"/>
      <c r="AL797" s="1">
        <v>0</v>
      </c>
      <c r="AM797" s="1">
        <v>0</v>
      </c>
      <c r="AN797" s="1">
        <v>28</v>
      </c>
      <c r="AO797" s="1">
        <v>0</v>
      </c>
      <c r="AP797" s="1">
        <v>0</v>
      </c>
      <c r="AQ797" s="114">
        <v>0</v>
      </c>
      <c r="AR797" s="1">
        <v>0</v>
      </c>
      <c r="AS797" s="114">
        <v>51</v>
      </c>
      <c r="AT797" s="114">
        <v>0</v>
      </c>
      <c r="AU797" s="114">
        <v>0</v>
      </c>
      <c r="AV797" s="114">
        <v>0</v>
      </c>
      <c r="AW797" s="114">
        <v>0</v>
      </c>
      <c r="AX797" s="114">
        <v>0</v>
      </c>
      <c r="AY797" s="114">
        <v>0</v>
      </c>
      <c r="AZ797" s="114">
        <v>0</v>
      </c>
      <c r="BA797" s="114">
        <v>0</v>
      </c>
      <c r="BB797" s="114">
        <v>0</v>
      </c>
      <c r="BC797" s="114">
        <v>0</v>
      </c>
      <c r="BD797" s="115">
        <v>0</v>
      </c>
      <c r="BE797" s="114">
        <v>0</v>
      </c>
      <c r="BF797" s="114">
        <v>0</v>
      </c>
      <c r="BG797" s="114">
        <v>0</v>
      </c>
      <c r="BH797" s="114">
        <v>68</v>
      </c>
      <c r="BI797" s="114">
        <v>0</v>
      </c>
      <c r="BJ797" s="114">
        <v>0</v>
      </c>
      <c r="BK797" s="114">
        <v>0</v>
      </c>
      <c r="BL797" s="114">
        <v>0</v>
      </c>
      <c r="BM797" s="114">
        <v>0</v>
      </c>
      <c r="BN797" s="114">
        <v>0</v>
      </c>
      <c r="BO797" s="114">
        <v>0</v>
      </c>
      <c r="BP797" s="114">
        <v>53</v>
      </c>
      <c r="BQ797" s="114">
        <v>0</v>
      </c>
      <c r="BR797" s="114">
        <v>107</v>
      </c>
      <c r="BS797" s="114">
        <v>0</v>
      </c>
    </row>
    <row r="798" spans="1:71" s="1" customFormat="1" ht="15" x14ac:dyDescent="0.25">
      <c r="A798" s="1" t="str">
        <f>CONCATENATE(G798,"-",F798,"-",H798)</f>
        <v>999930326-Black-Junior</v>
      </c>
      <c r="B798" s="1" t="str">
        <f>CONCATENATE(G798,"-",H798)</f>
        <v>999930326-Junior</v>
      </c>
      <c r="C798" s="36" t="s">
        <v>2194</v>
      </c>
      <c r="D798" s="36" t="s">
        <v>2195</v>
      </c>
      <c r="E798" s="36" t="s">
        <v>27</v>
      </c>
      <c r="F798" s="41" t="s">
        <v>14</v>
      </c>
      <c r="G798" s="128">
        <v>999930326</v>
      </c>
      <c r="H798" s="41" t="s">
        <v>93</v>
      </c>
      <c r="I798" s="34">
        <f>((L798)-J798)+T798</f>
        <v>316</v>
      </c>
      <c r="J798" s="36"/>
      <c r="K798" s="35"/>
      <c r="L798" s="34">
        <f>SUM(N798,O798,P798,Q798,R798,M798)</f>
        <v>0</v>
      </c>
      <c r="M798" s="34">
        <f>AJ798</f>
        <v>0</v>
      </c>
      <c r="N798" s="34">
        <f>SUM(AI798)</f>
        <v>0</v>
      </c>
      <c r="O798" s="34">
        <f>0</f>
        <v>0</v>
      </c>
      <c r="P798" s="34">
        <v>0</v>
      </c>
      <c r="Q798" s="34">
        <v>0</v>
      </c>
      <c r="R798" s="34">
        <f>AH798</f>
        <v>0</v>
      </c>
      <c r="S798" s="122"/>
      <c r="T798" s="41">
        <f>SUM(U798,AA798)</f>
        <v>316</v>
      </c>
      <c r="U798" s="41">
        <f>IF(SUM(V798:Y798)&gt;=250, 250,SUM(V798:Y798))</f>
        <v>102</v>
      </c>
      <c r="V798" s="41">
        <v>0</v>
      </c>
      <c r="W798" s="41">
        <v>0</v>
      </c>
      <c r="X798" s="41">
        <f>SUM(AL798,AN798,BO798,BS798)</f>
        <v>0</v>
      </c>
      <c r="Y798" s="41">
        <f>SUM(AO798:BN798)</f>
        <v>102</v>
      </c>
      <c r="Z798" s="41">
        <f>COUNTIF(AO798:BN798, "&gt;0")</f>
        <v>2</v>
      </c>
      <c r="AA798" s="41">
        <f>SUM(AB798:AF798)</f>
        <v>214</v>
      </c>
      <c r="AB798" s="41">
        <f>BP798+BQ798</f>
        <v>71</v>
      </c>
      <c r="AC798" s="41">
        <v>0</v>
      </c>
      <c r="AD798" s="41">
        <v>0</v>
      </c>
      <c r="AE798" s="41">
        <f>SUM(BR798)</f>
        <v>143</v>
      </c>
      <c r="AF798" s="41">
        <f>SUM(AM798)</f>
        <v>0</v>
      </c>
      <c r="AG798" s="122"/>
      <c r="AH798" s="36">
        <v>0</v>
      </c>
      <c r="AI798" s="126">
        <v>0</v>
      </c>
      <c r="AJ798" s="36">
        <v>0</v>
      </c>
      <c r="AK798" s="121"/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14">
        <v>0</v>
      </c>
      <c r="AR798" s="1">
        <v>0</v>
      </c>
      <c r="AS798" s="114">
        <v>51</v>
      </c>
      <c r="AT798" s="114">
        <v>0</v>
      </c>
      <c r="AU798" s="114">
        <v>0</v>
      </c>
      <c r="AV798" s="114">
        <v>0</v>
      </c>
      <c r="AW798" s="114">
        <v>0</v>
      </c>
      <c r="AX798" s="114">
        <v>0</v>
      </c>
      <c r="AY798" s="114">
        <v>0</v>
      </c>
      <c r="AZ798" s="114">
        <v>0</v>
      </c>
      <c r="BA798" s="114">
        <v>0</v>
      </c>
      <c r="BB798" s="114">
        <v>0</v>
      </c>
      <c r="BC798" s="114">
        <v>0</v>
      </c>
      <c r="BD798" s="115">
        <v>0</v>
      </c>
      <c r="BE798" s="114">
        <v>0</v>
      </c>
      <c r="BF798" s="114">
        <v>0</v>
      </c>
      <c r="BG798" s="114">
        <v>0</v>
      </c>
      <c r="BH798" s="114">
        <v>51</v>
      </c>
      <c r="BI798" s="114">
        <v>0</v>
      </c>
      <c r="BJ798" s="114">
        <v>0</v>
      </c>
      <c r="BK798" s="114">
        <v>0</v>
      </c>
      <c r="BL798" s="114">
        <v>0</v>
      </c>
      <c r="BM798" s="114">
        <v>0</v>
      </c>
      <c r="BN798" s="114">
        <v>0</v>
      </c>
      <c r="BO798" s="114">
        <v>0</v>
      </c>
      <c r="BP798" s="114">
        <v>0</v>
      </c>
      <c r="BQ798" s="114">
        <v>71</v>
      </c>
      <c r="BR798" s="114">
        <v>143</v>
      </c>
      <c r="BS798" s="114">
        <v>0</v>
      </c>
    </row>
    <row r="799" spans="1:71" s="1" customFormat="1" ht="15" x14ac:dyDescent="0.25">
      <c r="A799" s="1" t="str">
        <f>CONCATENATE(G799,"-",F799,"-",H799)</f>
        <v>999907991-Black-Junior</v>
      </c>
      <c r="B799" s="1" t="str">
        <f>CONCATENATE(G799,"-",H799)</f>
        <v>999907991-Junior</v>
      </c>
      <c r="C799" s="34" t="s">
        <v>440</v>
      </c>
      <c r="D799" s="34" t="s">
        <v>441</v>
      </c>
      <c r="E799" s="34" t="s">
        <v>27</v>
      </c>
      <c r="F799" s="41" t="s">
        <v>14</v>
      </c>
      <c r="G799" s="127">
        <v>999907991</v>
      </c>
      <c r="H799" s="41" t="s">
        <v>93</v>
      </c>
      <c r="I799" s="34">
        <f>((L799)-J799)+T799</f>
        <v>313</v>
      </c>
      <c r="J799" s="34"/>
      <c r="K799" s="35"/>
      <c r="L799" s="34">
        <f>SUM(N799,O799,P799,Q799,R799,M799)</f>
        <v>48</v>
      </c>
      <c r="M799" s="34">
        <f>AJ799</f>
        <v>0</v>
      </c>
      <c r="N799" s="34">
        <f>SUM(AI799)</f>
        <v>0</v>
      </c>
      <c r="O799" s="34">
        <f>0</f>
        <v>0</v>
      </c>
      <c r="P799" s="34">
        <v>0</v>
      </c>
      <c r="Q799" s="34">
        <v>0</v>
      </c>
      <c r="R799" s="34">
        <f>AH799</f>
        <v>48</v>
      </c>
      <c r="S799" s="122"/>
      <c r="T799" s="41">
        <f>SUM(U799,AA799)</f>
        <v>265</v>
      </c>
      <c r="U799" s="41">
        <f>IF(SUM(V799:Y799)&gt;=250, 250,SUM(V799:Y799))</f>
        <v>51</v>
      </c>
      <c r="V799" s="41">
        <v>0</v>
      </c>
      <c r="W799" s="41">
        <v>0</v>
      </c>
      <c r="X799" s="41">
        <f>SUM(AL799,AN799,BO799,BS799)</f>
        <v>0</v>
      </c>
      <c r="Y799" s="41">
        <f>SUM(AO799:BN799)</f>
        <v>51</v>
      </c>
      <c r="Z799" s="41">
        <f>COUNTIF(AO799:BN799, "&gt;0")</f>
        <v>1</v>
      </c>
      <c r="AA799" s="41">
        <f>SUM(AB799:AF799)</f>
        <v>214</v>
      </c>
      <c r="AB799" s="41">
        <f>BP799+BQ799</f>
        <v>71</v>
      </c>
      <c r="AC799" s="41">
        <v>0</v>
      </c>
      <c r="AD799" s="41">
        <v>0</v>
      </c>
      <c r="AE799" s="41">
        <f>SUM(BR799)</f>
        <v>143</v>
      </c>
      <c r="AF799" s="41">
        <f>SUM(AM799)</f>
        <v>0</v>
      </c>
      <c r="AG799" s="122"/>
      <c r="AH799" s="36">
        <v>48</v>
      </c>
      <c r="AI799" s="126">
        <v>0</v>
      </c>
      <c r="AJ799" s="36">
        <v>0</v>
      </c>
      <c r="AK799" s="121"/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14">
        <v>0</v>
      </c>
      <c r="AR799" s="1">
        <v>0</v>
      </c>
      <c r="AS799" s="114">
        <v>0</v>
      </c>
      <c r="AT799" s="114">
        <v>0</v>
      </c>
      <c r="AU799" s="114">
        <v>0</v>
      </c>
      <c r="AV799" s="114">
        <v>0</v>
      </c>
      <c r="AW799" s="114">
        <v>0</v>
      </c>
      <c r="AX799" s="114">
        <v>0</v>
      </c>
      <c r="AY799" s="114">
        <v>0</v>
      </c>
      <c r="AZ799" s="114">
        <v>0</v>
      </c>
      <c r="BA799" s="114">
        <v>0</v>
      </c>
      <c r="BB799" s="114">
        <v>0</v>
      </c>
      <c r="BC799" s="114">
        <v>0</v>
      </c>
      <c r="BD799" s="115">
        <v>0</v>
      </c>
      <c r="BE799" s="114">
        <v>0</v>
      </c>
      <c r="BF799" s="114">
        <v>51</v>
      </c>
      <c r="BG799" s="114">
        <v>0</v>
      </c>
      <c r="BH799" s="114">
        <v>0</v>
      </c>
      <c r="BI799" s="114">
        <v>0</v>
      </c>
      <c r="BJ799" s="114">
        <v>0</v>
      </c>
      <c r="BK799" s="114">
        <v>0</v>
      </c>
      <c r="BL799" s="114">
        <v>0</v>
      </c>
      <c r="BM799" s="114">
        <v>0</v>
      </c>
      <c r="BN799" s="114">
        <v>0</v>
      </c>
      <c r="BO799" s="114">
        <v>0</v>
      </c>
      <c r="BP799" s="114">
        <v>71</v>
      </c>
      <c r="BQ799" s="114">
        <v>0</v>
      </c>
      <c r="BR799" s="114">
        <v>143</v>
      </c>
      <c r="BS799" s="114">
        <v>0</v>
      </c>
    </row>
    <row r="800" spans="1:71" s="1" customFormat="1" ht="15" x14ac:dyDescent="0.25">
      <c r="A800" s="1" t="str">
        <f>CONCATENATE(G800,"-",F800,"-",H800)</f>
        <v>999867024-Black-Junior</v>
      </c>
      <c r="B800" s="1" t="str">
        <f>CONCATENATE(G800,"-",H800)</f>
        <v>999867024-Junior</v>
      </c>
      <c r="C800" s="34" t="s">
        <v>205</v>
      </c>
      <c r="D800" s="34" t="s">
        <v>206</v>
      </c>
      <c r="E800" s="36" t="s">
        <v>27</v>
      </c>
      <c r="F800" s="41" t="s">
        <v>14</v>
      </c>
      <c r="G800" s="127">
        <v>999867024</v>
      </c>
      <c r="H800" s="41" t="s">
        <v>93</v>
      </c>
      <c r="I800" s="34">
        <f>((L800)-J800)+T800</f>
        <v>300</v>
      </c>
      <c r="J800" s="34"/>
      <c r="K800" s="35"/>
      <c r="L800" s="34">
        <f>SUM(N800,O800,P800,Q800,R800,M800)</f>
        <v>0</v>
      </c>
      <c r="M800" s="34">
        <f>AJ800</f>
        <v>0</v>
      </c>
      <c r="N800" s="34">
        <f>SUM(AI800)</f>
        <v>0</v>
      </c>
      <c r="O800" s="34">
        <f>0</f>
        <v>0</v>
      </c>
      <c r="P800" s="34">
        <v>0</v>
      </c>
      <c r="Q800" s="34">
        <v>0</v>
      </c>
      <c r="R800" s="34">
        <f>AH800</f>
        <v>0</v>
      </c>
      <c r="S800" s="122"/>
      <c r="T800" s="41">
        <f>SUM(U800,AA800)</f>
        <v>300</v>
      </c>
      <c r="U800" s="41">
        <f>IF(SUM(V800:Y800)&gt;=250, 250,SUM(V800:Y800))</f>
        <v>68</v>
      </c>
      <c r="V800" s="41">
        <v>0</v>
      </c>
      <c r="W800" s="41">
        <v>0</v>
      </c>
      <c r="X800" s="41">
        <f>SUM(AL800,AN800,BO800,BS800)</f>
        <v>0</v>
      </c>
      <c r="Y800" s="41">
        <f>SUM(AO800:BN800)</f>
        <v>68</v>
      </c>
      <c r="Z800" s="41">
        <f>COUNTIF(AO800:BN800, "&gt;0")</f>
        <v>1</v>
      </c>
      <c r="AA800" s="41">
        <f>SUM(AB800:AF800)</f>
        <v>232</v>
      </c>
      <c r="AB800" s="41">
        <f>BP800+BQ800</f>
        <v>0</v>
      </c>
      <c r="AC800" s="41">
        <v>0</v>
      </c>
      <c r="AD800" s="41">
        <v>0</v>
      </c>
      <c r="AE800" s="41">
        <f>SUM(BR800)</f>
        <v>107</v>
      </c>
      <c r="AF800" s="41">
        <f>SUM(AM800)</f>
        <v>125</v>
      </c>
      <c r="AG800" s="122"/>
      <c r="AH800" s="36">
        <v>0</v>
      </c>
      <c r="AI800" s="126">
        <v>0</v>
      </c>
      <c r="AJ800" s="36">
        <v>0</v>
      </c>
      <c r="AK800" s="121"/>
      <c r="AL800" s="1">
        <v>0</v>
      </c>
      <c r="AM800" s="1">
        <v>125</v>
      </c>
      <c r="AN800" s="1">
        <v>0</v>
      </c>
      <c r="AO800" s="1">
        <v>0</v>
      </c>
      <c r="AP800" s="1">
        <v>0</v>
      </c>
      <c r="AQ800" s="114">
        <v>0</v>
      </c>
      <c r="AR800" s="1">
        <v>0</v>
      </c>
      <c r="AS800" s="114">
        <v>0</v>
      </c>
      <c r="AT800" s="114">
        <v>0</v>
      </c>
      <c r="AU800" s="114">
        <v>0</v>
      </c>
      <c r="AV800" s="114">
        <v>0</v>
      </c>
      <c r="AW800" s="114">
        <v>68</v>
      </c>
      <c r="AX800" s="114">
        <v>0</v>
      </c>
      <c r="AY800" s="114">
        <v>0</v>
      </c>
      <c r="AZ800" s="114">
        <v>0</v>
      </c>
      <c r="BA800" s="114">
        <v>0</v>
      </c>
      <c r="BB800" s="114">
        <v>0</v>
      </c>
      <c r="BC800" s="114">
        <v>0</v>
      </c>
      <c r="BD800" s="115">
        <v>0</v>
      </c>
      <c r="BE800" s="114">
        <v>0</v>
      </c>
      <c r="BF800" s="114">
        <v>0</v>
      </c>
      <c r="BG800" s="114">
        <v>0</v>
      </c>
      <c r="BH800" s="114">
        <v>0</v>
      </c>
      <c r="BI800" s="114">
        <v>0</v>
      </c>
      <c r="BJ800" s="114">
        <v>0</v>
      </c>
      <c r="BK800" s="114">
        <v>0</v>
      </c>
      <c r="BL800" s="114">
        <v>0</v>
      </c>
      <c r="BM800" s="114">
        <v>0</v>
      </c>
      <c r="BN800" s="114">
        <v>0</v>
      </c>
      <c r="BO800" s="114">
        <v>0</v>
      </c>
      <c r="BP800" s="114">
        <v>0</v>
      </c>
      <c r="BQ800" s="114">
        <v>0</v>
      </c>
      <c r="BR800" s="114">
        <v>107</v>
      </c>
      <c r="BS800" s="114">
        <v>0</v>
      </c>
    </row>
    <row r="801" spans="1:71" s="1" customFormat="1" ht="15" x14ac:dyDescent="0.25">
      <c r="A801" s="1" t="str">
        <f>CONCATENATE(G801,"-",F801,"-",H801)</f>
        <v>999910068-Black-Junior</v>
      </c>
      <c r="B801" s="1" t="str">
        <f>CONCATENATE(G801,"-",H801)</f>
        <v>999910068-Junior</v>
      </c>
      <c r="C801" s="36" t="s">
        <v>1493</v>
      </c>
      <c r="D801" s="36" t="s">
        <v>532</v>
      </c>
      <c r="E801" s="36" t="s">
        <v>27</v>
      </c>
      <c r="F801" s="41" t="s">
        <v>14</v>
      </c>
      <c r="G801" s="128">
        <v>999910068</v>
      </c>
      <c r="H801" s="41" t="s">
        <v>93</v>
      </c>
      <c r="I801" s="34">
        <f>((L801)-J801)+T801</f>
        <v>297</v>
      </c>
      <c r="J801" s="34">
        <f>L801/2</f>
        <v>0</v>
      </c>
      <c r="K801" s="37"/>
      <c r="L801" s="34">
        <f>SUM(N801,O801,P801,Q801,R801,M801)</f>
        <v>0</v>
      </c>
      <c r="M801" s="34">
        <f>AJ801</f>
        <v>0</v>
      </c>
      <c r="N801" s="34">
        <f>SUM(AI801)</f>
        <v>0</v>
      </c>
      <c r="O801" s="34">
        <f>0</f>
        <v>0</v>
      </c>
      <c r="P801" s="34">
        <v>0</v>
      </c>
      <c r="Q801" s="34">
        <v>0</v>
      </c>
      <c r="R801" s="34">
        <f>AH801</f>
        <v>0</v>
      </c>
      <c r="S801" s="122"/>
      <c r="T801" s="41">
        <f>SUM(U801,AA801)</f>
        <v>297</v>
      </c>
      <c r="U801" s="41">
        <f>IF(SUM(V801:Y801)&gt;=250, 250,SUM(V801:Y801))</f>
        <v>119</v>
      </c>
      <c r="V801" s="41">
        <v>0</v>
      </c>
      <c r="W801" s="41">
        <v>0</v>
      </c>
      <c r="X801" s="41">
        <f>SUM(AL801,AN801,BO801,BS801)</f>
        <v>0</v>
      </c>
      <c r="Y801" s="41">
        <f>SUM(AO801:BN801)</f>
        <v>119</v>
      </c>
      <c r="Z801" s="41">
        <f>COUNTIF(AO801:BN801, "&gt;0")</f>
        <v>2</v>
      </c>
      <c r="AA801" s="41">
        <f>SUM(AB801:AF801)</f>
        <v>178</v>
      </c>
      <c r="AB801" s="41">
        <f>BP801+BQ801</f>
        <v>71</v>
      </c>
      <c r="AC801" s="41">
        <v>0</v>
      </c>
      <c r="AD801" s="41">
        <v>0</v>
      </c>
      <c r="AE801" s="41">
        <f>SUM(BR801)</f>
        <v>107</v>
      </c>
      <c r="AF801" s="41">
        <f>SUM(AM801)</f>
        <v>0</v>
      </c>
      <c r="AG801" s="122"/>
      <c r="AH801" s="36">
        <v>0</v>
      </c>
      <c r="AI801" s="126">
        <v>0</v>
      </c>
      <c r="AJ801" s="36">
        <v>0</v>
      </c>
      <c r="AK801" s="37"/>
      <c r="AL801" s="1">
        <v>0</v>
      </c>
      <c r="AM801" s="1">
        <v>0</v>
      </c>
      <c r="AN801" s="1">
        <v>0</v>
      </c>
      <c r="AO801" s="1">
        <v>51</v>
      </c>
      <c r="AP801" s="1">
        <v>0</v>
      </c>
      <c r="AQ801" s="114">
        <v>0</v>
      </c>
      <c r="AR801" s="1">
        <v>0</v>
      </c>
      <c r="AS801" s="114">
        <v>0</v>
      </c>
      <c r="AT801" s="114">
        <v>0</v>
      </c>
      <c r="AU801" s="114">
        <v>0</v>
      </c>
      <c r="AV801" s="114">
        <v>0</v>
      </c>
      <c r="AW801" s="114">
        <v>0</v>
      </c>
      <c r="AX801" s="114">
        <v>0</v>
      </c>
      <c r="AY801" s="114">
        <v>0</v>
      </c>
      <c r="AZ801" s="114">
        <v>0</v>
      </c>
      <c r="BA801" s="114">
        <v>0</v>
      </c>
      <c r="BB801" s="114">
        <v>0</v>
      </c>
      <c r="BC801" s="114">
        <v>0</v>
      </c>
      <c r="BD801" s="115">
        <v>68</v>
      </c>
      <c r="BE801" s="114">
        <v>0</v>
      </c>
      <c r="BF801" s="114">
        <v>0</v>
      </c>
      <c r="BG801" s="114">
        <v>0</v>
      </c>
      <c r="BH801" s="114">
        <v>0</v>
      </c>
      <c r="BI801" s="114">
        <v>0</v>
      </c>
      <c r="BJ801" s="114">
        <v>0</v>
      </c>
      <c r="BK801" s="114">
        <v>0</v>
      </c>
      <c r="BL801" s="114">
        <v>0</v>
      </c>
      <c r="BM801" s="114">
        <v>0</v>
      </c>
      <c r="BN801" s="114">
        <v>0</v>
      </c>
      <c r="BO801" s="114">
        <v>0</v>
      </c>
      <c r="BP801" s="114">
        <v>71</v>
      </c>
      <c r="BQ801" s="114">
        <v>0</v>
      </c>
      <c r="BR801" s="114">
        <v>107</v>
      </c>
      <c r="BS801" s="114">
        <v>0</v>
      </c>
    </row>
    <row r="802" spans="1:71" s="1" customFormat="1" ht="15" x14ac:dyDescent="0.25">
      <c r="A802" s="1" t="str">
        <f>CONCATENATE(G802,"-",F802,"-",H802)</f>
        <v>999928693-Black-Junior</v>
      </c>
      <c r="B802" s="1" t="str">
        <f>CONCATENATE(G802,"-",H802)</f>
        <v>999928693-Junior</v>
      </c>
      <c r="C802" s="36" t="s">
        <v>813</v>
      </c>
      <c r="D802" s="36" t="s">
        <v>1216</v>
      </c>
      <c r="E802" s="36" t="s">
        <v>27</v>
      </c>
      <c r="F802" s="41" t="s">
        <v>14</v>
      </c>
      <c r="G802" s="127">
        <v>999928693</v>
      </c>
      <c r="H802" s="41" t="s">
        <v>93</v>
      </c>
      <c r="I802" s="34">
        <f>((L802)-J802)+T802</f>
        <v>293</v>
      </c>
      <c r="J802" s="36"/>
      <c r="K802" s="37"/>
      <c r="L802" s="34">
        <f>SUM(N802,O802,P802,Q802,R802,M802)</f>
        <v>64</v>
      </c>
      <c r="M802" s="34">
        <f>AJ802</f>
        <v>0</v>
      </c>
      <c r="N802" s="34">
        <f>SUM(AI802)</f>
        <v>0</v>
      </c>
      <c r="O802" s="34">
        <f>0</f>
        <v>0</v>
      </c>
      <c r="P802" s="34">
        <v>0</v>
      </c>
      <c r="Q802" s="34">
        <v>0</v>
      </c>
      <c r="R802" s="34">
        <f>AH802</f>
        <v>64</v>
      </c>
      <c r="S802" s="122"/>
      <c r="T802" s="41">
        <f>SUM(U802,AA802)</f>
        <v>229</v>
      </c>
      <c r="U802" s="41">
        <f>IF(SUM(V802:Y802)&gt;=250, 250,SUM(V802:Y802))</f>
        <v>158</v>
      </c>
      <c r="V802" s="41">
        <v>0</v>
      </c>
      <c r="W802" s="41">
        <v>0</v>
      </c>
      <c r="X802" s="41">
        <f>SUM(AL802,AN802,BO802,BS802)</f>
        <v>0</v>
      </c>
      <c r="Y802" s="41">
        <f>SUM(AO802:BN802)-38</f>
        <v>158</v>
      </c>
      <c r="Z802" s="41">
        <f>COUNTIF(AO802:BN802, "&gt;0")</f>
        <v>3</v>
      </c>
      <c r="AA802" s="41">
        <f>SUM(AB802:AF802)</f>
        <v>71</v>
      </c>
      <c r="AB802" s="41">
        <f>BP802+BQ802</f>
        <v>71</v>
      </c>
      <c r="AC802" s="41">
        <v>0</v>
      </c>
      <c r="AD802" s="41">
        <v>0</v>
      </c>
      <c r="AE802" s="41">
        <f>SUM(BR802)</f>
        <v>0</v>
      </c>
      <c r="AF802" s="41">
        <f>SUM(AM802)</f>
        <v>0</v>
      </c>
      <c r="AG802" s="122"/>
      <c r="AH802" s="36">
        <v>64</v>
      </c>
      <c r="AI802" s="126">
        <v>0</v>
      </c>
      <c r="AJ802" s="36">
        <v>0</v>
      </c>
      <c r="AK802" s="121"/>
      <c r="AL802" s="1">
        <v>0</v>
      </c>
      <c r="AM802" s="1">
        <v>0</v>
      </c>
      <c r="AN802" s="1">
        <v>0</v>
      </c>
      <c r="AO802" s="1">
        <v>38</v>
      </c>
      <c r="AP802" s="1">
        <v>0</v>
      </c>
      <c r="AQ802" s="114">
        <v>0</v>
      </c>
      <c r="AR802" s="1">
        <v>0</v>
      </c>
      <c r="AS802" s="114">
        <v>0</v>
      </c>
      <c r="AT802" s="114">
        <v>0</v>
      </c>
      <c r="AU802" s="114">
        <v>0</v>
      </c>
      <c r="AV802" s="114">
        <v>0</v>
      </c>
      <c r="AW802" s="114">
        <v>0</v>
      </c>
      <c r="AX802" s="114">
        <v>0</v>
      </c>
      <c r="AY802" s="114">
        <v>0</v>
      </c>
      <c r="AZ802" s="114">
        <v>0</v>
      </c>
      <c r="BA802" s="114">
        <v>68</v>
      </c>
      <c r="BB802" s="114">
        <v>0</v>
      </c>
      <c r="BC802" s="114">
        <v>0</v>
      </c>
      <c r="BD802" s="115">
        <v>90</v>
      </c>
      <c r="BE802" s="114">
        <v>0</v>
      </c>
      <c r="BF802" s="114">
        <v>0</v>
      </c>
      <c r="BG802" s="114">
        <v>0</v>
      </c>
      <c r="BH802" s="114">
        <v>0</v>
      </c>
      <c r="BI802" s="114">
        <v>0</v>
      </c>
      <c r="BJ802" s="114">
        <v>0</v>
      </c>
      <c r="BK802" s="114">
        <v>0</v>
      </c>
      <c r="BL802" s="114">
        <v>0</v>
      </c>
      <c r="BM802" s="114">
        <v>0</v>
      </c>
      <c r="BN802" s="114">
        <v>0</v>
      </c>
      <c r="BO802" s="114">
        <v>0</v>
      </c>
      <c r="BP802" s="114">
        <v>71</v>
      </c>
      <c r="BQ802" s="114">
        <v>0</v>
      </c>
      <c r="BR802" s="114">
        <v>0</v>
      </c>
      <c r="BS802" s="114">
        <v>0</v>
      </c>
    </row>
    <row r="803" spans="1:71" s="1" customFormat="1" ht="15" x14ac:dyDescent="0.25">
      <c r="A803" s="1" t="str">
        <f>CONCATENATE(G803,"-",F803,"-",H803)</f>
        <v>999925947-Black-Junior</v>
      </c>
      <c r="B803" s="1" t="str">
        <f>CONCATENATE(G803,"-",H803)</f>
        <v>999925947-Junior</v>
      </c>
      <c r="C803" s="34" t="s">
        <v>466</v>
      </c>
      <c r="D803" s="34" t="s">
        <v>1039</v>
      </c>
      <c r="E803" s="34" t="s">
        <v>27</v>
      </c>
      <c r="F803" s="41" t="s">
        <v>14</v>
      </c>
      <c r="G803" s="127">
        <v>999925947</v>
      </c>
      <c r="H803" s="41" t="s">
        <v>93</v>
      </c>
      <c r="I803" s="34">
        <f>((L803)-J803)+T803</f>
        <v>284.5</v>
      </c>
      <c r="J803" s="34">
        <f>L803/2</f>
        <v>11.5</v>
      </c>
      <c r="K803" s="35"/>
      <c r="L803" s="34">
        <f>SUM(N803,O803,P803,Q803,R803,M803)</f>
        <v>23</v>
      </c>
      <c r="M803" s="34">
        <f>AJ803</f>
        <v>23</v>
      </c>
      <c r="N803" s="34">
        <f>SUM(AI803)</f>
        <v>0</v>
      </c>
      <c r="O803" s="34">
        <f>0</f>
        <v>0</v>
      </c>
      <c r="P803" s="34">
        <v>0</v>
      </c>
      <c r="Q803" s="34">
        <v>0</v>
      </c>
      <c r="R803" s="34">
        <f>AH803</f>
        <v>0</v>
      </c>
      <c r="S803" s="122"/>
      <c r="T803" s="41">
        <f>SUM(U803,AA803)</f>
        <v>273</v>
      </c>
      <c r="U803" s="41">
        <f>IF(SUM(V803:Y803)&gt;=250, 250,SUM(V803:Y803))</f>
        <v>148</v>
      </c>
      <c r="V803" s="41">
        <v>0</v>
      </c>
      <c r="W803" s="41">
        <v>0</v>
      </c>
      <c r="X803" s="41">
        <f>SUM(AL803,AN803,BO803,BS803)</f>
        <v>0</v>
      </c>
      <c r="Y803" s="41">
        <f>SUM(AO803:BN803)</f>
        <v>148</v>
      </c>
      <c r="Z803" s="41">
        <f>COUNTIF(AO803:BN803, "&gt;0")</f>
        <v>2</v>
      </c>
      <c r="AA803" s="41">
        <f>SUM(AB803:AF803)</f>
        <v>125</v>
      </c>
      <c r="AB803" s="41">
        <f>BP803+BQ803</f>
        <v>0</v>
      </c>
      <c r="AC803" s="41">
        <v>0</v>
      </c>
      <c r="AD803" s="41">
        <v>0</v>
      </c>
      <c r="AE803" s="41">
        <f>SUM(BR803)</f>
        <v>0</v>
      </c>
      <c r="AF803" s="41">
        <f>SUM(AM803)</f>
        <v>125</v>
      </c>
      <c r="AG803" s="122"/>
      <c r="AH803" s="36">
        <v>0</v>
      </c>
      <c r="AI803" s="126">
        <v>0</v>
      </c>
      <c r="AJ803" s="36">
        <v>23</v>
      </c>
      <c r="AK803" s="121"/>
      <c r="AL803" s="1">
        <v>0</v>
      </c>
      <c r="AM803" s="1">
        <v>125</v>
      </c>
      <c r="AN803" s="1">
        <v>0</v>
      </c>
      <c r="AO803" s="1">
        <v>0</v>
      </c>
      <c r="AP803" s="1">
        <v>0</v>
      </c>
      <c r="AQ803" s="114">
        <v>0</v>
      </c>
      <c r="AR803" s="1">
        <v>0</v>
      </c>
      <c r="AS803" s="114">
        <v>0</v>
      </c>
      <c r="AT803" s="114">
        <v>0</v>
      </c>
      <c r="AU803" s="114">
        <v>0</v>
      </c>
      <c r="AV803" s="114">
        <v>0</v>
      </c>
      <c r="AW803" s="114">
        <v>28</v>
      </c>
      <c r="AX803" s="114">
        <v>0</v>
      </c>
      <c r="AY803" s="114">
        <v>0</v>
      </c>
      <c r="AZ803" s="114">
        <v>0</v>
      </c>
      <c r="BA803" s="114">
        <v>0</v>
      </c>
      <c r="BB803" s="114">
        <v>0</v>
      </c>
      <c r="BC803" s="114">
        <v>0</v>
      </c>
      <c r="BD803" s="115">
        <v>0</v>
      </c>
      <c r="BE803" s="114">
        <v>0</v>
      </c>
      <c r="BF803" s="114">
        <v>0</v>
      </c>
      <c r="BG803" s="114">
        <v>0</v>
      </c>
      <c r="BH803" s="114">
        <v>0</v>
      </c>
      <c r="BI803" s="114">
        <v>120</v>
      </c>
      <c r="BJ803" s="114">
        <v>0</v>
      </c>
      <c r="BK803" s="114">
        <v>0</v>
      </c>
      <c r="BL803" s="114">
        <v>0</v>
      </c>
      <c r="BM803" s="114">
        <v>0</v>
      </c>
      <c r="BN803" s="114">
        <v>0</v>
      </c>
      <c r="BO803" s="114">
        <v>0</v>
      </c>
      <c r="BP803" s="114">
        <v>0</v>
      </c>
      <c r="BQ803" s="114">
        <v>0</v>
      </c>
      <c r="BR803" s="114">
        <v>0</v>
      </c>
      <c r="BS803" s="114">
        <v>0</v>
      </c>
    </row>
    <row r="804" spans="1:71" s="1" customFormat="1" ht="15" x14ac:dyDescent="0.25">
      <c r="A804" s="1" t="str">
        <f>CONCATENATE(G804,"-",F804,"-",H804)</f>
        <v>999919379-Black-Junior</v>
      </c>
      <c r="B804" s="1" t="str">
        <f>CONCATENATE(G804,"-",H804)</f>
        <v>999919379-Junior</v>
      </c>
      <c r="C804" s="36" t="s">
        <v>1666</v>
      </c>
      <c r="D804" s="36" t="s">
        <v>448</v>
      </c>
      <c r="E804" s="36" t="s">
        <v>27</v>
      </c>
      <c r="F804" s="41" t="s">
        <v>14</v>
      </c>
      <c r="G804" s="128">
        <v>999919379</v>
      </c>
      <c r="H804" s="41" t="s">
        <v>93</v>
      </c>
      <c r="I804" s="34">
        <f>((L804)-J804)+T804</f>
        <v>279</v>
      </c>
      <c r="J804" s="36"/>
      <c r="K804" s="37"/>
      <c r="L804" s="34">
        <f>SUM(N804,O804,P804,Q804,R804,M804)</f>
        <v>0</v>
      </c>
      <c r="M804" s="34">
        <f>AJ804</f>
        <v>0</v>
      </c>
      <c r="N804" s="34">
        <f>SUM(AI804)</f>
        <v>0</v>
      </c>
      <c r="O804" s="34">
        <f>0</f>
        <v>0</v>
      </c>
      <c r="P804" s="34">
        <v>0</v>
      </c>
      <c r="Q804" s="34">
        <v>0</v>
      </c>
      <c r="R804" s="34">
        <f>AH804</f>
        <v>0</v>
      </c>
      <c r="S804" s="122"/>
      <c r="T804" s="41">
        <f>SUM(U804,AA804)</f>
        <v>279</v>
      </c>
      <c r="U804" s="41">
        <f>IF(SUM(V804:Y804)&gt;=250, 250,SUM(V804:Y804))</f>
        <v>101</v>
      </c>
      <c r="V804" s="41">
        <v>0</v>
      </c>
      <c r="W804" s="41">
        <v>0</v>
      </c>
      <c r="X804" s="41">
        <f>SUM(AL804,AN804,BO804,BS804)</f>
        <v>42</v>
      </c>
      <c r="Y804" s="41">
        <f>SUM(AO804:BN804)</f>
        <v>59</v>
      </c>
      <c r="Z804" s="41">
        <f>COUNTIF(AO804:BN804, "&gt;0")</f>
        <v>2</v>
      </c>
      <c r="AA804" s="41">
        <f>SUM(AB804:AF804)</f>
        <v>178</v>
      </c>
      <c r="AB804" s="41">
        <f>BP804+BQ804</f>
        <v>71</v>
      </c>
      <c r="AC804" s="41">
        <v>0</v>
      </c>
      <c r="AD804" s="41">
        <v>0</v>
      </c>
      <c r="AE804" s="41">
        <f>SUM(BR804)</f>
        <v>107</v>
      </c>
      <c r="AF804" s="41">
        <f>SUM(AM804)</f>
        <v>0</v>
      </c>
      <c r="AG804" s="122"/>
      <c r="AH804" s="36">
        <v>0</v>
      </c>
      <c r="AI804" s="126">
        <v>0</v>
      </c>
      <c r="AJ804" s="36">
        <v>0</v>
      </c>
      <c r="AK804" s="121"/>
      <c r="AL804" s="1">
        <v>42</v>
      </c>
      <c r="AM804" s="1">
        <v>0</v>
      </c>
      <c r="AN804" s="1">
        <v>0</v>
      </c>
      <c r="AO804" s="1">
        <v>38</v>
      </c>
      <c r="AP804" s="1">
        <v>0</v>
      </c>
      <c r="AQ804" s="114">
        <v>0</v>
      </c>
      <c r="AR804" s="1">
        <v>0</v>
      </c>
      <c r="AS804" s="114">
        <v>0</v>
      </c>
      <c r="AT804" s="114">
        <v>0</v>
      </c>
      <c r="AU804" s="114">
        <v>0</v>
      </c>
      <c r="AV804" s="114">
        <v>0</v>
      </c>
      <c r="AW804" s="114">
        <v>21</v>
      </c>
      <c r="AX804" s="114">
        <v>0</v>
      </c>
      <c r="AY804" s="114">
        <v>0</v>
      </c>
      <c r="AZ804" s="114">
        <v>0</v>
      </c>
      <c r="BA804" s="114">
        <v>0</v>
      </c>
      <c r="BB804" s="114">
        <v>0</v>
      </c>
      <c r="BC804" s="114">
        <v>0</v>
      </c>
      <c r="BD804" s="115">
        <v>0</v>
      </c>
      <c r="BE804" s="114">
        <v>0</v>
      </c>
      <c r="BF804" s="114">
        <v>0</v>
      </c>
      <c r="BG804" s="114">
        <v>0</v>
      </c>
      <c r="BH804" s="114">
        <v>0</v>
      </c>
      <c r="BI804" s="114">
        <v>0</v>
      </c>
      <c r="BJ804" s="114">
        <v>0</v>
      </c>
      <c r="BK804" s="114">
        <v>0</v>
      </c>
      <c r="BL804" s="114">
        <v>0</v>
      </c>
      <c r="BM804" s="114">
        <v>0</v>
      </c>
      <c r="BN804" s="114">
        <v>0</v>
      </c>
      <c r="BO804" s="114">
        <v>0</v>
      </c>
      <c r="BP804" s="114">
        <v>0</v>
      </c>
      <c r="BQ804" s="114">
        <v>71</v>
      </c>
      <c r="BR804" s="114">
        <v>107</v>
      </c>
      <c r="BS804" s="114">
        <v>0</v>
      </c>
    </row>
    <row r="805" spans="1:71" s="1" customFormat="1" ht="15" x14ac:dyDescent="0.25">
      <c r="A805" s="1" t="str">
        <f>CONCATENATE(G805,"-",F805,"-",H805)</f>
        <v>999929927-Black-Junior</v>
      </c>
      <c r="B805" s="1" t="str">
        <f>CONCATENATE(G805,"-",H805)</f>
        <v>999929927-Junior</v>
      </c>
      <c r="C805" s="36" t="s">
        <v>49</v>
      </c>
      <c r="D805" s="36" t="s">
        <v>2418</v>
      </c>
      <c r="E805" s="36" t="s">
        <v>27</v>
      </c>
      <c r="F805" s="41" t="s">
        <v>14</v>
      </c>
      <c r="G805" s="128">
        <v>999929927</v>
      </c>
      <c r="H805" s="41" t="s">
        <v>93</v>
      </c>
      <c r="I805" s="34">
        <f>((L805)-J805)+T805</f>
        <v>267</v>
      </c>
      <c r="J805" s="36"/>
      <c r="K805" s="35"/>
      <c r="L805" s="34">
        <f>SUM(N805,O805,P805,Q805,R805,M805)</f>
        <v>0</v>
      </c>
      <c r="M805" s="34">
        <f>AJ805</f>
        <v>0</v>
      </c>
      <c r="N805" s="34">
        <f>SUM(AI805)</f>
        <v>0</v>
      </c>
      <c r="O805" s="34">
        <f>0</f>
        <v>0</v>
      </c>
      <c r="P805" s="34">
        <v>0</v>
      </c>
      <c r="Q805" s="34">
        <v>0</v>
      </c>
      <c r="R805" s="34">
        <f>AH805</f>
        <v>0</v>
      </c>
      <c r="S805" s="122"/>
      <c r="T805" s="41">
        <f>SUM(U805,AA805)</f>
        <v>267</v>
      </c>
      <c r="U805" s="41">
        <f>IF(SUM(V805:Y805)&gt;=250, 250,SUM(V805:Y805))</f>
        <v>89</v>
      </c>
      <c r="V805" s="41">
        <v>0</v>
      </c>
      <c r="W805" s="41">
        <v>0</v>
      </c>
      <c r="X805" s="41">
        <f>SUM(AL805,AN805,BO805,BS805)</f>
        <v>0</v>
      </c>
      <c r="Y805" s="41">
        <f>SUM(AO805:BN805)</f>
        <v>89</v>
      </c>
      <c r="Z805" s="41">
        <f>COUNTIF(AO805:BN805, "&gt;0")</f>
        <v>2</v>
      </c>
      <c r="AA805" s="41">
        <f>SUM(AB805:AF805)</f>
        <v>178</v>
      </c>
      <c r="AB805" s="41">
        <f>BP805+BQ805</f>
        <v>71</v>
      </c>
      <c r="AC805" s="41">
        <v>0</v>
      </c>
      <c r="AD805" s="41">
        <v>0</v>
      </c>
      <c r="AE805" s="41">
        <f>SUM(BR805)</f>
        <v>107</v>
      </c>
      <c r="AF805" s="41">
        <f>SUM(AM805)</f>
        <v>0</v>
      </c>
      <c r="AG805" s="122"/>
      <c r="AH805" s="36">
        <v>0</v>
      </c>
      <c r="AI805" s="36">
        <v>0</v>
      </c>
      <c r="AJ805" s="36">
        <v>0</v>
      </c>
      <c r="AK805" s="121"/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14">
        <v>0</v>
      </c>
      <c r="AR805" s="1">
        <v>0</v>
      </c>
      <c r="AS805" s="114">
        <v>0</v>
      </c>
      <c r="AT805" s="114">
        <v>0</v>
      </c>
      <c r="AU805" s="114">
        <v>0</v>
      </c>
      <c r="AV805" s="114">
        <v>0</v>
      </c>
      <c r="AW805" s="114">
        <v>38</v>
      </c>
      <c r="AX805" s="114">
        <v>0</v>
      </c>
      <c r="AY805" s="114">
        <v>0</v>
      </c>
      <c r="AZ805" s="114">
        <v>0</v>
      </c>
      <c r="BA805" s="114">
        <v>0</v>
      </c>
      <c r="BB805" s="114">
        <v>0</v>
      </c>
      <c r="BC805" s="114">
        <v>0</v>
      </c>
      <c r="BD805" s="115">
        <v>0</v>
      </c>
      <c r="BE805" s="114">
        <v>0</v>
      </c>
      <c r="BF805" s="114">
        <v>0</v>
      </c>
      <c r="BG805" s="114">
        <v>0</v>
      </c>
      <c r="BH805" s="114">
        <v>0</v>
      </c>
      <c r="BI805" s="114">
        <v>51</v>
      </c>
      <c r="BJ805" s="114">
        <v>0</v>
      </c>
      <c r="BK805" s="114">
        <v>0</v>
      </c>
      <c r="BL805" s="114">
        <v>0</v>
      </c>
      <c r="BM805" s="114">
        <v>0</v>
      </c>
      <c r="BN805" s="114">
        <v>0</v>
      </c>
      <c r="BO805" s="114">
        <v>0</v>
      </c>
      <c r="BP805" s="114">
        <v>0</v>
      </c>
      <c r="BQ805" s="114">
        <v>71</v>
      </c>
      <c r="BR805" s="114">
        <v>107</v>
      </c>
      <c r="BS805" s="114">
        <v>0</v>
      </c>
    </row>
    <row r="806" spans="1:71" s="1" customFormat="1" ht="15" x14ac:dyDescent="0.25">
      <c r="A806" s="1" t="str">
        <f>CONCATENATE(G806,"-",F806,"-",H806)</f>
        <v>999921449-Black-Junior</v>
      </c>
      <c r="B806" s="1" t="str">
        <f>CONCATENATE(G806,"-",H806)</f>
        <v>999921449-Junior</v>
      </c>
      <c r="C806" s="34" t="s">
        <v>759</v>
      </c>
      <c r="D806" s="34" t="s">
        <v>388</v>
      </c>
      <c r="E806" s="34" t="s">
        <v>27</v>
      </c>
      <c r="F806" s="41" t="s">
        <v>14</v>
      </c>
      <c r="G806" s="127">
        <v>999921449</v>
      </c>
      <c r="H806" s="41" t="s">
        <v>93</v>
      </c>
      <c r="I806" s="34">
        <f>((L806)-J806)+T806</f>
        <v>255</v>
      </c>
      <c r="J806" s="34">
        <f>L806/2</f>
        <v>5</v>
      </c>
      <c r="K806" s="35"/>
      <c r="L806" s="34">
        <f>SUM(N806,O806,P806,Q806,R806,M806)</f>
        <v>10</v>
      </c>
      <c r="M806" s="34">
        <f>AJ806</f>
        <v>10</v>
      </c>
      <c r="N806" s="34">
        <f>SUM(AI806)</f>
        <v>0</v>
      </c>
      <c r="O806" s="34">
        <f>0</f>
        <v>0</v>
      </c>
      <c r="P806" s="34">
        <v>0</v>
      </c>
      <c r="Q806" s="34">
        <v>0</v>
      </c>
      <c r="R806" s="34">
        <f>AH806</f>
        <v>0</v>
      </c>
      <c r="S806" s="122"/>
      <c r="T806" s="41">
        <f>SUM(U806,AA806)</f>
        <v>250</v>
      </c>
      <c r="U806" s="41">
        <f>IF(SUM(V806:Y806)&gt;=250, 250,SUM(V806:Y806))</f>
        <v>28</v>
      </c>
      <c r="V806" s="41">
        <v>0</v>
      </c>
      <c r="W806" s="41">
        <v>0</v>
      </c>
      <c r="X806" s="41">
        <f>SUM(AL806,AN806,BO806,BS806)</f>
        <v>0</v>
      </c>
      <c r="Y806" s="41">
        <f>SUM(AO806:BN806)</f>
        <v>28</v>
      </c>
      <c r="Z806" s="41">
        <f>COUNTIF(AO806:BN806, "&gt;0")</f>
        <v>1</v>
      </c>
      <c r="AA806" s="41">
        <f>SUM(AB806:AF806)</f>
        <v>222</v>
      </c>
      <c r="AB806" s="41">
        <f>BP806+BQ806</f>
        <v>0</v>
      </c>
      <c r="AC806" s="41">
        <v>0</v>
      </c>
      <c r="AD806" s="41">
        <v>0</v>
      </c>
      <c r="AE806" s="41">
        <f>SUM(BR806)</f>
        <v>0</v>
      </c>
      <c r="AF806" s="41">
        <f>SUM(AM806)</f>
        <v>222</v>
      </c>
      <c r="AG806" s="122"/>
      <c r="AH806" s="36">
        <v>0</v>
      </c>
      <c r="AI806" s="126">
        <v>0</v>
      </c>
      <c r="AJ806" s="36">
        <v>10</v>
      </c>
      <c r="AK806" s="121"/>
      <c r="AL806" s="1">
        <v>0</v>
      </c>
      <c r="AM806" s="1">
        <v>222</v>
      </c>
      <c r="AN806" s="1">
        <v>0</v>
      </c>
      <c r="AO806" s="1">
        <v>0</v>
      </c>
      <c r="AP806" s="1">
        <v>0</v>
      </c>
      <c r="AQ806" s="114">
        <v>0</v>
      </c>
      <c r="AR806" s="1">
        <v>0</v>
      </c>
      <c r="AS806" s="114">
        <v>0</v>
      </c>
      <c r="AT806" s="114">
        <v>0</v>
      </c>
      <c r="AU806" s="114">
        <v>0</v>
      </c>
      <c r="AV806" s="114">
        <v>0</v>
      </c>
      <c r="AW806" s="114">
        <v>28</v>
      </c>
      <c r="AX806" s="114">
        <v>0</v>
      </c>
      <c r="AY806" s="114">
        <v>0</v>
      </c>
      <c r="AZ806" s="114">
        <v>0</v>
      </c>
      <c r="BA806" s="114">
        <v>0</v>
      </c>
      <c r="BB806" s="114">
        <v>0</v>
      </c>
      <c r="BC806" s="114">
        <v>0</v>
      </c>
      <c r="BD806" s="115">
        <v>0</v>
      </c>
      <c r="BE806" s="114">
        <v>0</v>
      </c>
      <c r="BF806" s="114">
        <v>0</v>
      </c>
      <c r="BG806" s="114">
        <v>0</v>
      </c>
      <c r="BH806" s="114">
        <v>0</v>
      </c>
      <c r="BI806" s="114">
        <v>0</v>
      </c>
      <c r="BJ806" s="114">
        <v>0</v>
      </c>
      <c r="BK806" s="114">
        <v>0</v>
      </c>
      <c r="BL806" s="114">
        <v>0</v>
      </c>
      <c r="BM806" s="114">
        <v>0</v>
      </c>
      <c r="BN806" s="114">
        <v>0</v>
      </c>
      <c r="BO806" s="114">
        <v>0</v>
      </c>
      <c r="BP806" s="114">
        <v>0</v>
      </c>
      <c r="BQ806" s="114">
        <v>0</v>
      </c>
      <c r="BR806" s="114">
        <v>0</v>
      </c>
      <c r="BS806" s="114">
        <v>0</v>
      </c>
    </row>
    <row r="807" spans="1:71" s="1" customFormat="1" ht="15" x14ac:dyDescent="0.25">
      <c r="A807" s="1" t="str">
        <f>CONCATENATE(G807,"-",F807,"-",H807)</f>
        <v>999928216-Black-Junior</v>
      </c>
      <c r="B807" s="1" t="str">
        <f>CONCATENATE(G807,"-",H807)</f>
        <v>999928216-Junior</v>
      </c>
      <c r="C807" s="36" t="s">
        <v>1271</v>
      </c>
      <c r="D807" s="36" t="s">
        <v>1044</v>
      </c>
      <c r="E807" s="36" t="s">
        <v>27</v>
      </c>
      <c r="F807" s="41" t="s">
        <v>14</v>
      </c>
      <c r="G807" s="128">
        <v>999928216</v>
      </c>
      <c r="H807" s="41" t="s">
        <v>93</v>
      </c>
      <c r="I807" s="34">
        <f>((L807)-J807)+T807</f>
        <v>246</v>
      </c>
      <c r="J807" s="34">
        <f>L807/2</f>
        <v>0</v>
      </c>
      <c r="K807" s="37"/>
      <c r="L807" s="34">
        <f>SUM(N807,O807,P807,Q807,R807,M807)</f>
        <v>0</v>
      </c>
      <c r="M807" s="34">
        <f>AJ807</f>
        <v>0</v>
      </c>
      <c r="N807" s="34">
        <f>SUM(AI807)</f>
        <v>0</v>
      </c>
      <c r="O807" s="34">
        <f>0</f>
        <v>0</v>
      </c>
      <c r="P807" s="34">
        <v>0</v>
      </c>
      <c r="Q807" s="34">
        <v>0</v>
      </c>
      <c r="R807" s="34">
        <f>AH807</f>
        <v>0</v>
      </c>
      <c r="S807" s="122"/>
      <c r="T807" s="41">
        <f>SUM(U807,AA807)</f>
        <v>246</v>
      </c>
      <c r="U807" s="41">
        <f>IF(SUM(V807:Y807)&gt;=250, 250,SUM(V807:Y807))</f>
        <v>68</v>
      </c>
      <c r="V807" s="41">
        <v>0</v>
      </c>
      <c r="W807" s="41">
        <v>0</v>
      </c>
      <c r="X807" s="41">
        <f>SUM(AL807,AN807,BO807,BS807)</f>
        <v>0</v>
      </c>
      <c r="Y807" s="41">
        <f>SUM(AO807:BN807)</f>
        <v>68</v>
      </c>
      <c r="Z807" s="41">
        <f>COUNTIF(AO807:BN807, "&gt;0")</f>
        <v>1</v>
      </c>
      <c r="AA807" s="41">
        <f>SUM(AB807:AF807)</f>
        <v>178</v>
      </c>
      <c r="AB807" s="41">
        <f>BP807+BQ807</f>
        <v>71</v>
      </c>
      <c r="AC807" s="41">
        <v>0</v>
      </c>
      <c r="AD807" s="41">
        <v>0</v>
      </c>
      <c r="AE807" s="41">
        <f>SUM(BR807)</f>
        <v>107</v>
      </c>
      <c r="AF807" s="41">
        <f>SUM(AM807)</f>
        <v>0</v>
      </c>
      <c r="AG807" s="122"/>
      <c r="AH807" s="36">
        <v>0</v>
      </c>
      <c r="AI807" s="126">
        <v>0</v>
      </c>
      <c r="AJ807" s="36">
        <v>0</v>
      </c>
      <c r="AK807" s="121"/>
      <c r="AL807" s="1">
        <v>0</v>
      </c>
      <c r="AM807" s="1">
        <v>0</v>
      </c>
      <c r="AN807" s="1">
        <v>0</v>
      </c>
      <c r="AO807" s="1">
        <v>0</v>
      </c>
      <c r="AP807" s="1">
        <v>68</v>
      </c>
      <c r="AQ807" s="114">
        <v>0</v>
      </c>
      <c r="AR807" s="1">
        <v>0</v>
      </c>
      <c r="AS807" s="114">
        <v>0</v>
      </c>
      <c r="AT807" s="114">
        <v>0</v>
      </c>
      <c r="AU807" s="114">
        <v>0</v>
      </c>
      <c r="AV807" s="114">
        <v>0</v>
      </c>
      <c r="AW807" s="114">
        <v>0</v>
      </c>
      <c r="AX807" s="114">
        <v>0</v>
      </c>
      <c r="AY807" s="114">
        <v>0</v>
      </c>
      <c r="AZ807" s="114">
        <v>0</v>
      </c>
      <c r="BA807" s="114">
        <v>0</v>
      </c>
      <c r="BB807" s="114">
        <v>0</v>
      </c>
      <c r="BC807" s="114">
        <v>0</v>
      </c>
      <c r="BD807" s="115">
        <v>0</v>
      </c>
      <c r="BE807" s="114">
        <v>0</v>
      </c>
      <c r="BF807" s="114">
        <v>0</v>
      </c>
      <c r="BG807" s="114">
        <v>0</v>
      </c>
      <c r="BH807" s="114">
        <v>0</v>
      </c>
      <c r="BI807" s="114">
        <v>0</v>
      </c>
      <c r="BJ807" s="114">
        <v>0</v>
      </c>
      <c r="BK807" s="114">
        <v>0</v>
      </c>
      <c r="BL807" s="114">
        <v>0</v>
      </c>
      <c r="BM807" s="114">
        <v>0</v>
      </c>
      <c r="BN807" s="114">
        <v>0</v>
      </c>
      <c r="BO807" s="114">
        <v>0</v>
      </c>
      <c r="BP807" s="114">
        <v>71</v>
      </c>
      <c r="BQ807" s="114">
        <v>0</v>
      </c>
      <c r="BR807" s="114">
        <v>107</v>
      </c>
      <c r="BS807" s="114">
        <v>0</v>
      </c>
    </row>
    <row r="808" spans="1:71" s="1" customFormat="1" ht="15" x14ac:dyDescent="0.25">
      <c r="A808" s="1" t="str">
        <f>CONCATENATE(G808,"-",F808,"-",H808)</f>
        <v>999925009-Black-Junior</v>
      </c>
      <c r="B808" s="1" t="str">
        <f>CONCATENATE(G808,"-",H808)</f>
        <v>999925009-Junior</v>
      </c>
      <c r="C808" s="36" t="s">
        <v>931</v>
      </c>
      <c r="D808" s="36" t="s">
        <v>919</v>
      </c>
      <c r="E808" s="36" t="s">
        <v>27</v>
      </c>
      <c r="F808" s="41" t="s">
        <v>14</v>
      </c>
      <c r="G808" s="127">
        <v>999925009</v>
      </c>
      <c r="H808" s="41" t="s">
        <v>93</v>
      </c>
      <c r="I808" s="34">
        <f>((L808)-J808)+T808</f>
        <v>242</v>
      </c>
      <c r="J808" s="36"/>
      <c r="K808" s="37"/>
      <c r="L808" s="34">
        <f>SUM(N808,O808,P808,Q808,R808,M808)</f>
        <v>0</v>
      </c>
      <c r="M808" s="34">
        <f>AJ808</f>
        <v>0</v>
      </c>
      <c r="N808" s="34">
        <f>SUM(AI808)</f>
        <v>0</v>
      </c>
      <c r="O808" s="34">
        <f>0</f>
        <v>0</v>
      </c>
      <c r="P808" s="34">
        <v>0</v>
      </c>
      <c r="Q808" s="34">
        <v>0</v>
      </c>
      <c r="R808" s="34">
        <f>AH808</f>
        <v>0</v>
      </c>
      <c r="S808" s="122"/>
      <c r="T808" s="41">
        <f>SUM(U808,AA808)</f>
        <v>242</v>
      </c>
      <c r="U808" s="41">
        <f>IF(SUM(V808:Y808)&gt;=250, 250,SUM(V808:Y808))</f>
        <v>28</v>
      </c>
      <c r="V808" s="41">
        <v>0</v>
      </c>
      <c r="W808" s="41">
        <v>0</v>
      </c>
      <c r="X808" s="41">
        <f>SUM(AL808,AN808,BO808,BS808)</f>
        <v>0</v>
      </c>
      <c r="Y808" s="41">
        <f>SUM(AO808:BN808)</f>
        <v>28</v>
      </c>
      <c r="Z808" s="41">
        <f>COUNTIF(AO808:BN808, "&gt;0")</f>
        <v>1</v>
      </c>
      <c r="AA808" s="41">
        <f>SUM(AB808:AF808)</f>
        <v>214</v>
      </c>
      <c r="AB808" s="41">
        <f>BP808+BQ808</f>
        <v>71</v>
      </c>
      <c r="AC808" s="41">
        <v>0</v>
      </c>
      <c r="AD808" s="41">
        <v>0</v>
      </c>
      <c r="AE808" s="41">
        <f>SUM(BR808)</f>
        <v>143</v>
      </c>
      <c r="AF808" s="41">
        <f>SUM(AM808)</f>
        <v>0</v>
      </c>
      <c r="AG808" s="37"/>
      <c r="AH808" s="36">
        <v>0</v>
      </c>
      <c r="AI808" s="126">
        <v>0</v>
      </c>
      <c r="AJ808" s="36">
        <v>0</v>
      </c>
      <c r="AK808" s="121"/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14">
        <v>0</v>
      </c>
      <c r="AR808" s="1">
        <v>0</v>
      </c>
      <c r="AS808" s="114">
        <v>0</v>
      </c>
      <c r="AT808" s="114">
        <v>0</v>
      </c>
      <c r="AU808" s="114">
        <v>0</v>
      </c>
      <c r="AV808" s="114">
        <v>0</v>
      </c>
      <c r="AW808" s="114">
        <v>28</v>
      </c>
      <c r="AX808" s="114">
        <v>0</v>
      </c>
      <c r="AY808" s="114">
        <v>0</v>
      </c>
      <c r="AZ808" s="114">
        <v>0</v>
      </c>
      <c r="BA808" s="114">
        <v>0</v>
      </c>
      <c r="BB808" s="114">
        <v>0</v>
      </c>
      <c r="BC808" s="114">
        <v>0</v>
      </c>
      <c r="BD808" s="115">
        <v>0</v>
      </c>
      <c r="BE808" s="114">
        <v>0</v>
      </c>
      <c r="BF808" s="114">
        <v>0</v>
      </c>
      <c r="BG808" s="114">
        <v>0</v>
      </c>
      <c r="BH808" s="114">
        <v>0</v>
      </c>
      <c r="BI808" s="114">
        <v>0</v>
      </c>
      <c r="BJ808" s="114">
        <v>0</v>
      </c>
      <c r="BK808" s="114">
        <v>0</v>
      </c>
      <c r="BL808" s="114">
        <v>0</v>
      </c>
      <c r="BM808" s="114">
        <v>0</v>
      </c>
      <c r="BN808" s="114">
        <v>0</v>
      </c>
      <c r="BO808" s="114">
        <v>0</v>
      </c>
      <c r="BP808" s="114">
        <v>0</v>
      </c>
      <c r="BQ808" s="114">
        <v>71</v>
      </c>
      <c r="BR808" s="114">
        <v>143</v>
      </c>
      <c r="BS808" s="114">
        <v>0</v>
      </c>
    </row>
    <row r="809" spans="1:71" s="1" customFormat="1" ht="15" x14ac:dyDescent="0.25">
      <c r="A809" s="1" t="str">
        <f>CONCATENATE(G809,"-",F809,"-",H809)</f>
        <v>999931024-Black-Junior</v>
      </c>
      <c r="B809" s="1" t="str">
        <f>CONCATENATE(G809,"-",H809)</f>
        <v>999931024-Junior</v>
      </c>
      <c r="C809" s="36" t="s">
        <v>1490</v>
      </c>
      <c r="D809" s="36" t="s">
        <v>1859</v>
      </c>
      <c r="E809" s="36" t="s">
        <v>27</v>
      </c>
      <c r="F809" s="41" t="s">
        <v>14</v>
      </c>
      <c r="G809" s="128">
        <v>999931024</v>
      </c>
      <c r="H809" s="41" t="s">
        <v>93</v>
      </c>
      <c r="I809" s="34">
        <f>((L809)-J809)+T809</f>
        <v>240</v>
      </c>
      <c r="J809" s="34">
        <f>L809/2</f>
        <v>0</v>
      </c>
      <c r="K809" s="37"/>
      <c r="L809" s="34">
        <f>SUM(N809,O809,P809,Q809,R809,M809)</f>
        <v>0</v>
      </c>
      <c r="M809" s="34">
        <f>AJ809</f>
        <v>0</v>
      </c>
      <c r="N809" s="34">
        <f>SUM(AI809)</f>
        <v>0</v>
      </c>
      <c r="O809" s="34">
        <f>0</f>
        <v>0</v>
      </c>
      <c r="P809" s="34">
        <v>0</v>
      </c>
      <c r="Q809" s="34">
        <v>0</v>
      </c>
      <c r="R809" s="34">
        <f>AH809</f>
        <v>0</v>
      </c>
      <c r="S809" s="122"/>
      <c r="T809" s="41">
        <f>SUM(U809,AA809)</f>
        <v>240</v>
      </c>
      <c r="U809" s="41">
        <f>IF(SUM(V809:Y809)&gt;=250, 250,SUM(V809:Y809))</f>
        <v>80</v>
      </c>
      <c r="V809" s="41">
        <v>0</v>
      </c>
      <c r="W809" s="41">
        <v>0</v>
      </c>
      <c r="X809" s="41">
        <f>SUM(AL809,AN809,BO809,BS809)</f>
        <v>42</v>
      </c>
      <c r="Y809" s="41">
        <f>SUM(AO809:BN809)</f>
        <v>38</v>
      </c>
      <c r="Z809" s="41">
        <f>COUNTIF(AO809:BN809, "&gt;0")</f>
        <v>1</v>
      </c>
      <c r="AA809" s="41">
        <f>SUM(AB809:AF809)</f>
        <v>160</v>
      </c>
      <c r="AB809" s="41">
        <f>BP809+BQ809</f>
        <v>53</v>
      </c>
      <c r="AC809" s="41">
        <v>0</v>
      </c>
      <c r="AD809" s="41">
        <v>0</v>
      </c>
      <c r="AE809" s="41">
        <f>SUM(BR809)</f>
        <v>107</v>
      </c>
      <c r="AF809" s="41">
        <f>SUM(AM809)</f>
        <v>0</v>
      </c>
      <c r="AG809" s="122"/>
      <c r="AH809" s="36">
        <v>0</v>
      </c>
      <c r="AI809" s="126">
        <v>0</v>
      </c>
      <c r="AJ809" s="36">
        <v>0</v>
      </c>
      <c r="AK809" s="121"/>
      <c r="AL809" s="1">
        <v>42</v>
      </c>
      <c r="AM809" s="1">
        <v>0</v>
      </c>
      <c r="AN809" s="1">
        <v>0</v>
      </c>
      <c r="AO809" s="1">
        <v>0</v>
      </c>
      <c r="AP809" s="1">
        <v>0</v>
      </c>
      <c r="AQ809" s="114">
        <v>0</v>
      </c>
      <c r="AR809" s="1">
        <v>0</v>
      </c>
      <c r="AS809" s="114">
        <v>0</v>
      </c>
      <c r="AT809" s="114">
        <v>0</v>
      </c>
      <c r="AU809" s="114">
        <v>0</v>
      </c>
      <c r="AV809" s="114">
        <v>38</v>
      </c>
      <c r="AW809" s="114">
        <v>0</v>
      </c>
      <c r="AX809" s="114">
        <v>0</v>
      </c>
      <c r="AY809" s="114">
        <v>0</v>
      </c>
      <c r="AZ809" s="114">
        <v>0</v>
      </c>
      <c r="BA809" s="114">
        <v>0</v>
      </c>
      <c r="BB809" s="114">
        <v>0</v>
      </c>
      <c r="BC809" s="114">
        <v>0</v>
      </c>
      <c r="BD809" s="115">
        <v>0</v>
      </c>
      <c r="BE809" s="114">
        <v>0</v>
      </c>
      <c r="BF809" s="114">
        <v>0</v>
      </c>
      <c r="BG809" s="114">
        <v>0</v>
      </c>
      <c r="BH809" s="114">
        <v>0</v>
      </c>
      <c r="BI809" s="114">
        <v>0</v>
      </c>
      <c r="BJ809" s="114">
        <v>0</v>
      </c>
      <c r="BK809" s="114">
        <v>0</v>
      </c>
      <c r="BL809" s="114">
        <v>0</v>
      </c>
      <c r="BM809" s="114">
        <v>0</v>
      </c>
      <c r="BN809" s="114">
        <v>0</v>
      </c>
      <c r="BO809" s="114">
        <v>0</v>
      </c>
      <c r="BP809" s="114">
        <v>53</v>
      </c>
      <c r="BQ809" s="114">
        <v>0</v>
      </c>
      <c r="BR809" s="114">
        <v>107</v>
      </c>
      <c r="BS809" s="114">
        <v>0</v>
      </c>
    </row>
    <row r="810" spans="1:71" s="1" customFormat="1" ht="15" x14ac:dyDescent="0.25">
      <c r="A810" s="1" t="str">
        <f>CONCATENATE(G810,"-",F810,"-",H810)</f>
        <v>999919777-Black-Junior</v>
      </c>
      <c r="B810" s="1" t="str">
        <f>CONCATENATE(G810,"-",H810)</f>
        <v>999919777-Junior</v>
      </c>
      <c r="C810" s="36" t="s">
        <v>315</v>
      </c>
      <c r="D810" s="36" t="s">
        <v>131</v>
      </c>
      <c r="E810" s="36" t="s">
        <v>27</v>
      </c>
      <c r="F810" s="41" t="s">
        <v>14</v>
      </c>
      <c r="G810" s="128">
        <v>999919777</v>
      </c>
      <c r="H810" s="41" t="s">
        <v>93</v>
      </c>
      <c r="I810" s="34">
        <f>((L810)-J810)+T810</f>
        <v>235</v>
      </c>
      <c r="J810" s="34">
        <f>L810/2</f>
        <v>5</v>
      </c>
      <c r="K810" s="37"/>
      <c r="L810" s="34">
        <f>SUM(N810,O810,P810,Q810,R810,M810)</f>
        <v>10</v>
      </c>
      <c r="M810" s="34">
        <f>AJ810</f>
        <v>10</v>
      </c>
      <c r="N810" s="34">
        <f>SUM(AI810)</f>
        <v>0</v>
      </c>
      <c r="O810" s="34">
        <f>0</f>
        <v>0</v>
      </c>
      <c r="P810" s="34">
        <v>0</v>
      </c>
      <c r="Q810" s="34">
        <v>0</v>
      </c>
      <c r="R810" s="34">
        <f>AH810</f>
        <v>0</v>
      </c>
      <c r="S810" s="122"/>
      <c r="T810" s="41">
        <f>SUM(U810,AA810)</f>
        <v>230</v>
      </c>
      <c r="U810" s="41">
        <f>IF(SUM(V810:Y810)&gt;=250, 250,SUM(V810:Y810))</f>
        <v>70</v>
      </c>
      <c r="V810" s="41">
        <v>0</v>
      </c>
      <c r="W810" s="41">
        <v>0</v>
      </c>
      <c r="X810" s="41">
        <f>SUM(AL810,AN810,BO810,BS810)</f>
        <v>32</v>
      </c>
      <c r="Y810" s="41">
        <f>SUM(AO810:BN810)</f>
        <v>38</v>
      </c>
      <c r="Z810" s="41">
        <f>COUNTIF(AO810:BN810, "&gt;0")</f>
        <v>1</v>
      </c>
      <c r="AA810" s="41">
        <f>SUM(AB810:AF810)</f>
        <v>160</v>
      </c>
      <c r="AB810" s="41">
        <f>BP810+BQ810</f>
        <v>53</v>
      </c>
      <c r="AC810" s="41">
        <v>0</v>
      </c>
      <c r="AD810" s="41">
        <v>0</v>
      </c>
      <c r="AE810" s="41">
        <f>SUM(BR810)</f>
        <v>107</v>
      </c>
      <c r="AF810" s="41">
        <f>SUM(AM810)</f>
        <v>0</v>
      </c>
      <c r="AG810" s="122"/>
      <c r="AH810" s="36">
        <v>0</v>
      </c>
      <c r="AI810" s="126">
        <v>0</v>
      </c>
      <c r="AJ810" s="36">
        <v>10</v>
      </c>
      <c r="AK810" s="121"/>
      <c r="AL810" s="1">
        <v>0</v>
      </c>
      <c r="AM810" s="1">
        <v>0</v>
      </c>
      <c r="AN810" s="1">
        <v>32</v>
      </c>
      <c r="AO810" s="1">
        <v>0</v>
      </c>
      <c r="AP810" s="1">
        <v>0</v>
      </c>
      <c r="AQ810" s="114">
        <v>0</v>
      </c>
      <c r="AR810" s="1">
        <v>0</v>
      </c>
      <c r="AS810" s="114">
        <v>0</v>
      </c>
      <c r="AT810" s="114">
        <v>0</v>
      </c>
      <c r="AU810" s="114">
        <v>0</v>
      </c>
      <c r="AV810" s="114">
        <v>0</v>
      </c>
      <c r="AW810" s="114">
        <v>0</v>
      </c>
      <c r="AX810" s="114">
        <v>0</v>
      </c>
      <c r="AY810" s="114">
        <v>0</v>
      </c>
      <c r="AZ810" s="114">
        <v>0</v>
      </c>
      <c r="BA810" s="114">
        <v>0</v>
      </c>
      <c r="BB810" s="114">
        <v>0</v>
      </c>
      <c r="BC810" s="114">
        <v>0</v>
      </c>
      <c r="BD810" s="115">
        <v>0</v>
      </c>
      <c r="BE810" s="114">
        <v>0</v>
      </c>
      <c r="BF810" s="114">
        <v>0</v>
      </c>
      <c r="BG810" s="114">
        <v>0</v>
      </c>
      <c r="BH810" s="114">
        <v>38</v>
      </c>
      <c r="BI810" s="114">
        <v>0</v>
      </c>
      <c r="BJ810" s="114">
        <v>0</v>
      </c>
      <c r="BK810" s="114">
        <v>0</v>
      </c>
      <c r="BL810" s="114">
        <v>0</v>
      </c>
      <c r="BM810" s="114">
        <v>0</v>
      </c>
      <c r="BN810" s="114">
        <v>0</v>
      </c>
      <c r="BO810" s="114">
        <v>0</v>
      </c>
      <c r="BP810" s="114">
        <v>53</v>
      </c>
      <c r="BQ810" s="114">
        <v>0</v>
      </c>
      <c r="BR810" s="114">
        <v>107</v>
      </c>
      <c r="BS810" s="114">
        <v>0</v>
      </c>
    </row>
    <row r="811" spans="1:71" s="1" customFormat="1" ht="15" x14ac:dyDescent="0.25">
      <c r="A811" s="1" t="str">
        <f>CONCATENATE(G811,"-",F811,"-",H811)</f>
        <v>999929730-Black-Junior</v>
      </c>
      <c r="B811" s="1" t="str">
        <f>CONCATENATE(G811,"-",H811)</f>
        <v>999929730-Junior</v>
      </c>
      <c r="C811" s="36" t="s">
        <v>3087</v>
      </c>
      <c r="D811" s="36" t="s">
        <v>3088</v>
      </c>
      <c r="E811" s="36" t="s">
        <v>27</v>
      </c>
      <c r="F811" s="41" t="s">
        <v>14</v>
      </c>
      <c r="G811" s="36">
        <v>999929730</v>
      </c>
      <c r="H811" s="36" t="s">
        <v>93</v>
      </c>
      <c r="I811" s="34">
        <f>((L811)-J811)+T811</f>
        <v>229</v>
      </c>
      <c r="J811" s="36"/>
      <c r="K811" s="35"/>
      <c r="L811" s="34">
        <f>SUM(N811,O811,P811,Q811,R811,M811)</f>
        <v>0</v>
      </c>
      <c r="M811" s="34">
        <f>AJ811</f>
        <v>0</v>
      </c>
      <c r="N811" s="34">
        <f>SUM(AI811)</f>
        <v>0</v>
      </c>
      <c r="O811" s="34">
        <f>0</f>
        <v>0</v>
      </c>
      <c r="P811" s="34">
        <v>0</v>
      </c>
      <c r="Q811" s="34">
        <v>0</v>
      </c>
      <c r="R811" s="34">
        <f>AH811</f>
        <v>0</v>
      </c>
      <c r="S811" s="122"/>
      <c r="T811" s="41">
        <f>SUM(U811,AA811)</f>
        <v>229</v>
      </c>
      <c r="U811" s="41">
        <f>IF(SUM(V811:Y811)&gt;=250, 250,SUM(V811:Y811))</f>
        <v>51</v>
      </c>
      <c r="V811" s="41">
        <v>0</v>
      </c>
      <c r="W811" s="41">
        <v>0</v>
      </c>
      <c r="X811" s="41">
        <f>SUM(AL811,AN811,BO811,BS811)</f>
        <v>0</v>
      </c>
      <c r="Y811" s="41">
        <f>SUM(AO811:BN811)</f>
        <v>51</v>
      </c>
      <c r="Z811" s="41">
        <f>COUNTIF(AO811:BN811, "&gt;0")</f>
        <v>1</v>
      </c>
      <c r="AA811" s="41">
        <f>SUM(AB811:AF811)</f>
        <v>178</v>
      </c>
      <c r="AB811" s="41">
        <f>BP811+BQ811</f>
        <v>71</v>
      </c>
      <c r="AC811" s="41">
        <v>0</v>
      </c>
      <c r="AD811" s="41">
        <v>0</v>
      </c>
      <c r="AE811" s="41">
        <f>SUM(BR811)</f>
        <v>107</v>
      </c>
      <c r="AF811" s="41">
        <f>SUM(AM811)</f>
        <v>0</v>
      </c>
      <c r="AG811" s="122"/>
      <c r="AH811" s="36">
        <v>0</v>
      </c>
      <c r="AI811" s="126">
        <v>0</v>
      </c>
      <c r="AJ811" s="36">
        <v>0</v>
      </c>
      <c r="AK811" s="121"/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14">
        <v>0</v>
      </c>
      <c r="AR811" s="1">
        <v>0</v>
      </c>
      <c r="AS811" s="114">
        <v>0</v>
      </c>
      <c r="AT811" s="114">
        <v>0</v>
      </c>
      <c r="AU811" s="114">
        <v>0</v>
      </c>
      <c r="AV811" s="114">
        <v>0</v>
      </c>
      <c r="AW811" s="114">
        <v>0</v>
      </c>
      <c r="AX811" s="114">
        <v>0</v>
      </c>
      <c r="AY811" s="114">
        <v>0</v>
      </c>
      <c r="AZ811" s="114">
        <v>0</v>
      </c>
      <c r="BA811" s="114">
        <v>0</v>
      </c>
      <c r="BB811" s="114">
        <v>0</v>
      </c>
      <c r="BC811" s="114">
        <v>0</v>
      </c>
      <c r="BD811" s="115">
        <v>0</v>
      </c>
      <c r="BE811" s="114">
        <v>0</v>
      </c>
      <c r="BF811" s="114">
        <v>0</v>
      </c>
      <c r="BG811" s="114">
        <v>0</v>
      </c>
      <c r="BH811" s="114">
        <v>51</v>
      </c>
      <c r="BI811" s="114">
        <v>0</v>
      </c>
      <c r="BJ811" s="114">
        <v>0</v>
      </c>
      <c r="BK811" s="114">
        <v>0</v>
      </c>
      <c r="BL811" s="114">
        <v>0</v>
      </c>
      <c r="BM811" s="114">
        <v>0</v>
      </c>
      <c r="BN811" s="114">
        <v>0</v>
      </c>
      <c r="BO811" s="114">
        <v>0</v>
      </c>
      <c r="BP811" s="114">
        <v>0</v>
      </c>
      <c r="BQ811" s="114">
        <v>71</v>
      </c>
      <c r="BR811" s="114">
        <v>107</v>
      </c>
      <c r="BS811" s="114">
        <v>0</v>
      </c>
    </row>
    <row r="812" spans="1:71" s="1" customFormat="1" ht="15" x14ac:dyDescent="0.25">
      <c r="A812" s="1" t="str">
        <f>CONCATENATE(G812,"-",F812,"-",H812)</f>
        <v>999913733-Black-Junior</v>
      </c>
      <c r="B812" s="1" t="str">
        <f>CONCATENATE(G812,"-",H812)</f>
        <v>999913733-Junior</v>
      </c>
      <c r="C812" s="36" t="s">
        <v>1896</v>
      </c>
      <c r="D812" s="36" t="s">
        <v>1897</v>
      </c>
      <c r="E812" s="36" t="s">
        <v>27</v>
      </c>
      <c r="F812" s="41" t="s">
        <v>14</v>
      </c>
      <c r="G812" s="128">
        <v>999913733</v>
      </c>
      <c r="H812" s="41" t="s">
        <v>93</v>
      </c>
      <c r="I812" s="34">
        <f>((L812)-J812)+T812</f>
        <v>227</v>
      </c>
      <c r="J812" s="34">
        <f>L812/2</f>
        <v>0</v>
      </c>
      <c r="K812" s="37"/>
      <c r="L812" s="34">
        <f>SUM(N812,O812,P812,Q812,R812,M812)</f>
        <v>0</v>
      </c>
      <c r="M812" s="34">
        <f>AJ812</f>
        <v>0</v>
      </c>
      <c r="N812" s="34">
        <f>SUM(AI812)</f>
        <v>0</v>
      </c>
      <c r="O812" s="34">
        <f>0</f>
        <v>0</v>
      </c>
      <c r="P812" s="34">
        <v>0</v>
      </c>
      <c r="Q812" s="34">
        <v>0</v>
      </c>
      <c r="R812" s="34">
        <f>AH812</f>
        <v>0</v>
      </c>
      <c r="S812" s="122"/>
      <c r="T812" s="41">
        <f>SUM(U812,AA812)</f>
        <v>227</v>
      </c>
      <c r="U812" s="41">
        <f>IF(SUM(V812:Y812)&gt;=250, 250,SUM(V812:Y812))</f>
        <v>102</v>
      </c>
      <c r="V812" s="41">
        <v>0</v>
      </c>
      <c r="W812" s="41">
        <v>0</v>
      </c>
      <c r="X812" s="41">
        <f>SUM(AL812,AN812,BO812,BS812)</f>
        <v>0</v>
      </c>
      <c r="Y812" s="41">
        <f>SUM(AO812:BN812)</f>
        <v>102</v>
      </c>
      <c r="Z812" s="41">
        <f>COUNTIF(AO812:BN812, "&gt;0")</f>
        <v>2</v>
      </c>
      <c r="AA812" s="41">
        <f>SUM(AB812:AF812)</f>
        <v>125</v>
      </c>
      <c r="AB812" s="41">
        <f>BP812+BQ812</f>
        <v>0</v>
      </c>
      <c r="AC812" s="41">
        <v>0</v>
      </c>
      <c r="AD812" s="41">
        <v>0</v>
      </c>
      <c r="AE812" s="41">
        <f>SUM(BR812)</f>
        <v>0</v>
      </c>
      <c r="AF812" s="41">
        <f>SUM(AM812)</f>
        <v>125</v>
      </c>
      <c r="AG812" s="122"/>
      <c r="AH812" s="36">
        <v>0</v>
      </c>
      <c r="AI812" s="126">
        <v>0</v>
      </c>
      <c r="AJ812" s="36">
        <v>0</v>
      </c>
      <c r="AK812" s="121"/>
      <c r="AL812" s="1">
        <v>0</v>
      </c>
      <c r="AM812" s="1">
        <v>125</v>
      </c>
      <c r="AN812" s="1">
        <v>0</v>
      </c>
      <c r="AO812" s="1">
        <v>0</v>
      </c>
      <c r="AP812" s="1">
        <v>0</v>
      </c>
      <c r="AQ812" s="114">
        <v>0</v>
      </c>
      <c r="AR812" s="1">
        <v>0</v>
      </c>
      <c r="AS812" s="114">
        <v>0</v>
      </c>
      <c r="AT812" s="114">
        <v>0</v>
      </c>
      <c r="AU812" s="114">
        <v>0</v>
      </c>
      <c r="AV812" s="114">
        <v>0</v>
      </c>
      <c r="AW812" s="114">
        <v>0</v>
      </c>
      <c r="AX812" s="114">
        <v>0</v>
      </c>
      <c r="AY812" s="114">
        <v>0</v>
      </c>
      <c r="AZ812" s="114">
        <v>0</v>
      </c>
      <c r="BA812" s="114">
        <v>0</v>
      </c>
      <c r="BB812" s="114">
        <v>51</v>
      </c>
      <c r="BC812" s="114">
        <v>0</v>
      </c>
      <c r="BD812" s="115">
        <v>0</v>
      </c>
      <c r="BE812" s="114">
        <v>0</v>
      </c>
      <c r="BF812" s="114">
        <v>0</v>
      </c>
      <c r="BG812" s="114">
        <v>0</v>
      </c>
      <c r="BH812" s="114">
        <v>0</v>
      </c>
      <c r="BI812" s="114">
        <v>51</v>
      </c>
      <c r="BJ812" s="114">
        <v>0</v>
      </c>
      <c r="BK812" s="114">
        <v>0</v>
      </c>
      <c r="BL812" s="114">
        <v>0</v>
      </c>
      <c r="BM812" s="114">
        <v>0</v>
      </c>
      <c r="BN812" s="114">
        <v>0</v>
      </c>
      <c r="BO812" s="114">
        <v>0</v>
      </c>
      <c r="BP812" s="114">
        <v>0</v>
      </c>
      <c r="BQ812" s="114">
        <v>0</v>
      </c>
      <c r="BR812" s="114">
        <v>0</v>
      </c>
      <c r="BS812" s="114">
        <v>0</v>
      </c>
    </row>
    <row r="813" spans="1:71" s="1" customFormat="1" ht="15" x14ac:dyDescent="0.25">
      <c r="A813" s="1" t="str">
        <f>CONCATENATE(G813,"-",F813,"-",H813)</f>
        <v>999923271-Black-Junior</v>
      </c>
      <c r="B813" s="1" t="str">
        <f>CONCATENATE(G813,"-",H813)</f>
        <v>999923271-Junior</v>
      </c>
      <c r="C813" s="34" t="s">
        <v>860</v>
      </c>
      <c r="D813" s="34" t="s">
        <v>50</v>
      </c>
      <c r="E813" s="34" t="s">
        <v>27</v>
      </c>
      <c r="F813" s="41" t="s">
        <v>14</v>
      </c>
      <c r="G813" s="127">
        <v>999923271</v>
      </c>
      <c r="H813" s="41" t="s">
        <v>93</v>
      </c>
      <c r="I813" s="34">
        <f>((L813)-J813)+T813</f>
        <v>226</v>
      </c>
      <c r="J813" s="34">
        <f>L813/2</f>
        <v>0</v>
      </c>
      <c r="K813" s="35"/>
      <c r="L813" s="34">
        <f>SUM(N813,O813,P813,Q813,R813,M813)</f>
        <v>0</v>
      </c>
      <c r="M813" s="34">
        <f>AJ813</f>
        <v>0</v>
      </c>
      <c r="N813" s="34">
        <f>SUM(AI813)</f>
        <v>0</v>
      </c>
      <c r="O813" s="34">
        <f>0</f>
        <v>0</v>
      </c>
      <c r="P813" s="34">
        <v>0</v>
      </c>
      <c r="Q813" s="34">
        <v>0</v>
      </c>
      <c r="R813" s="34">
        <f>AH813</f>
        <v>0</v>
      </c>
      <c r="S813" s="122"/>
      <c r="T813" s="41">
        <f>SUM(U813,AA813)</f>
        <v>226</v>
      </c>
      <c r="U813" s="41">
        <f>IF(SUM(V813:Y813)&gt;=250, 250,SUM(V813:Y813))</f>
        <v>119</v>
      </c>
      <c r="V813" s="41">
        <v>0</v>
      </c>
      <c r="W813" s="41">
        <v>0</v>
      </c>
      <c r="X813" s="41">
        <f>SUM(AL813,AN813,BO813,BS813)</f>
        <v>0</v>
      </c>
      <c r="Y813" s="41">
        <f>SUM(AO813:BN813)</f>
        <v>119</v>
      </c>
      <c r="Z813" s="41">
        <f>COUNTIF(AO813:BN813, "&gt;0")</f>
        <v>2</v>
      </c>
      <c r="AA813" s="41">
        <f>SUM(AB813:AF813)</f>
        <v>107</v>
      </c>
      <c r="AB813" s="41">
        <f>BP813+BQ813</f>
        <v>0</v>
      </c>
      <c r="AC813" s="41">
        <v>0</v>
      </c>
      <c r="AD813" s="41">
        <v>0</v>
      </c>
      <c r="AE813" s="41">
        <f>SUM(BR813)</f>
        <v>107</v>
      </c>
      <c r="AF813" s="41">
        <f>SUM(AM813)</f>
        <v>0</v>
      </c>
      <c r="AG813" s="122"/>
      <c r="AH813" s="36">
        <v>0</v>
      </c>
      <c r="AI813" s="126">
        <v>0</v>
      </c>
      <c r="AJ813" s="36">
        <v>0</v>
      </c>
      <c r="AK813" s="121"/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14">
        <v>0</v>
      </c>
      <c r="AR813" s="1">
        <v>68</v>
      </c>
      <c r="AS813" s="114">
        <v>0</v>
      </c>
      <c r="AT813" s="114">
        <v>0</v>
      </c>
      <c r="AU813" s="114">
        <v>0</v>
      </c>
      <c r="AV813" s="114">
        <v>0</v>
      </c>
      <c r="AW813" s="114">
        <v>0</v>
      </c>
      <c r="AX813" s="114">
        <v>0</v>
      </c>
      <c r="AY813" s="114">
        <v>0</v>
      </c>
      <c r="AZ813" s="114">
        <v>0</v>
      </c>
      <c r="BA813" s="114">
        <v>0</v>
      </c>
      <c r="BB813" s="114">
        <v>0</v>
      </c>
      <c r="BC813" s="114">
        <v>0</v>
      </c>
      <c r="BD813" s="115">
        <v>0</v>
      </c>
      <c r="BE813" s="114">
        <v>0</v>
      </c>
      <c r="BF813" s="114">
        <v>51</v>
      </c>
      <c r="BG813" s="114">
        <v>0</v>
      </c>
      <c r="BH813" s="114">
        <v>0</v>
      </c>
      <c r="BI813" s="114">
        <v>0</v>
      </c>
      <c r="BJ813" s="114">
        <v>0</v>
      </c>
      <c r="BK813" s="114">
        <v>0</v>
      </c>
      <c r="BL813" s="114">
        <v>0</v>
      </c>
      <c r="BM813" s="114">
        <v>0</v>
      </c>
      <c r="BN813" s="114">
        <v>0</v>
      </c>
      <c r="BO813" s="114">
        <v>0</v>
      </c>
      <c r="BP813" s="114">
        <v>0</v>
      </c>
      <c r="BQ813" s="114">
        <v>0</v>
      </c>
      <c r="BR813" s="114">
        <v>107</v>
      </c>
      <c r="BS813" s="114">
        <v>0</v>
      </c>
    </row>
    <row r="814" spans="1:71" s="1" customFormat="1" ht="15" x14ac:dyDescent="0.25">
      <c r="A814" s="1" t="str">
        <f>CONCATENATE(G814,"-",F814,"-",H814)</f>
        <v>999929958-Black-Junior</v>
      </c>
      <c r="B814" s="1" t="str">
        <f>CONCATENATE(G814,"-",H814)</f>
        <v>999929958-Junior</v>
      </c>
      <c r="C814" s="131" t="s">
        <v>1291</v>
      </c>
      <c r="D814" s="131" t="s">
        <v>26</v>
      </c>
      <c r="E814" s="131" t="s">
        <v>27</v>
      </c>
      <c r="F814" s="41" t="s">
        <v>14</v>
      </c>
      <c r="G814" s="150">
        <v>999929958</v>
      </c>
      <c r="H814" s="131" t="s">
        <v>93</v>
      </c>
      <c r="I814" s="34">
        <f>((L814)-J814)+T814</f>
        <v>226</v>
      </c>
      <c r="J814" s="36"/>
      <c r="K814" s="35"/>
      <c r="L814" s="34">
        <f>SUM(N814,O814,P814,Q814,R814,M814)</f>
        <v>0</v>
      </c>
      <c r="M814" s="34">
        <f>AJ814</f>
        <v>0</v>
      </c>
      <c r="N814" s="34">
        <f>SUM(AI814)</f>
        <v>0</v>
      </c>
      <c r="O814" s="34">
        <f>0</f>
        <v>0</v>
      </c>
      <c r="P814" s="34">
        <v>0</v>
      </c>
      <c r="Q814" s="34">
        <v>0</v>
      </c>
      <c r="R814" s="34">
        <f>AH814</f>
        <v>0</v>
      </c>
      <c r="S814" s="122"/>
      <c r="T814" s="41">
        <f>SUM(U814,AA814)</f>
        <v>226</v>
      </c>
      <c r="U814" s="41">
        <f>IF(SUM(V814:Y814)&gt;=250, 250,SUM(V814:Y814))</f>
        <v>119</v>
      </c>
      <c r="V814" s="41">
        <v>0</v>
      </c>
      <c r="W814" s="41">
        <v>0</v>
      </c>
      <c r="X814" s="41">
        <f>SUM(AL814,AN814,BO814,BS814)</f>
        <v>0</v>
      </c>
      <c r="Y814" s="41">
        <f>SUM(AO814:BN814)</f>
        <v>119</v>
      </c>
      <c r="Z814" s="41">
        <f>COUNTIF(AO814:BN814, "&gt;0")</f>
        <v>2</v>
      </c>
      <c r="AA814" s="41">
        <f>SUM(AB814:AF814)</f>
        <v>107</v>
      </c>
      <c r="AB814" s="41">
        <f>BP814+BQ814</f>
        <v>0</v>
      </c>
      <c r="AC814" s="41">
        <v>0</v>
      </c>
      <c r="AD814" s="41">
        <v>0</v>
      </c>
      <c r="AE814" s="41">
        <f>SUM(BR814)</f>
        <v>107</v>
      </c>
      <c r="AF814" s="41">
        <f>SUM(AM814)</f>
        <v>0</v>
      </c>
      <c r="AG814" s="122"/>
      <c r="AH814" s="36">
        <v>0</v>
      </c>
      <c r="AI814" s="126">
        <v>0</v>
      </c>
      <c r="AJ814" s="36">
        <v>0</v>
      </c>
      <c r="AK814" s="121"/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14">
        <v>0</v>
      </c>
      <c r="AR814" s="1">
        <v>0</v>
      </c>
      <c r="AS814" s="114">
        <v>0</v>
      </c>
      <c r="AT814" s="114">
        <v>0</v>
      </c>
      <c r="AU814" s="114">
        <v>0</v>
      </c>
      <c r="AV814" s="114">
        <v>0</v>
      </c>
      <c r="AW814" s="114">
        <v>0</v>
      </c>
      <c r="AX814" s="114">
        <v>0</v>
      </c>
      <c r="AY814" s="114">
        <v>0</v>
      </c>
      <c r="AZ814" s="114">
        <v>0</v>
      </c>
      <c r="BA814" s="114">
        <v>0</v>
      </c>
      <c r="BB814" s="114">
        <v>51</v>
      </c>
      <c r="BC814" s="114">
        <v>0</v>
      </c>
      <c r="BD814" s="115">
        <v>0</v>
      </c>
      <c r="BE814" s="114">
        <v>0</v>
      </c>
      <c r="BF814" s="114">
        <v>0</v>
      </c>
      <c r="BG814" s="114">
        <v>0</v>
      </c>
      <c r="BH814" s="114">
        <v>0</v>
      </c>
      <c r="BI814" s="114">
        <v>68</v>
      </c>
      <c r="BJ814" s="114">
        <v>0</v>
      </c>
      <c r="BK814" s="114">
        <v>0</v>
      </c>
      <c r="BL814" s="114">
        <v>0</v>
      </c>
      <c r="BM814" s="114">
        <v>0</v>
      </c>
      <c r="BN814" s="114">
        <v>0</v>
      </c>
      <c r="BO814" s="114">
        <v>0</v>
      </c>
      <c r="BP814" s="114">
        <v>0</v>
      </c>
      <c r="BQ814" s="114">
        <v>0</v>
      </c>
      <c r="BR814" s="114">
        <v>107</v>
      </c>
      <c r="BS814" s="114">
        <v>0</v>
      </c>
    </row>
    <row r="815" spans="1:71" s="1" customFormat="1" ht="15" x14ac:dyDescent="0.25">
      <c r="A815" s="1" t="str">
        <f>CONCATENATE(G815,"-",F815,"-",H815)</f>
        <v>999914162-Black-Junior</v>
      </c>
      <c r="B815" s="1" t="str">
        <f>CONCATENATE(G815,"-",H815)</f>
        <v>999914162-Junior</v>
      </c>
      <c r="C815" s="36" t="s">
        <v>499</v>
      </c>
      <c r="D815" s="36" t="s">
        <v>528</v>
      </c>
      <c r="E815" s="36" t="s">
        <v>27</v>
      </c>
      <c r="F815" s="41" t="s">
        <v>14</v>
      </c>
      <c r="G815" s="128">
        <v>999914162</v>
      </c>
      <c r="H815" s="41" t="s">
        <v>93</v>
      </c>
      <c r="I815" s="34">
        <f>((L815)-J815)+T815</f>
        <v>222</v>
      </c>
      <c r="J815" s="34">
        <f>L815/2</f>
        <v>0</v>
      </c>
      <c r="K815" s="37"/>
      <c r="L815" s="34">
        <f>SUM(N815,O815,P815,Q815,R815,M815)</f>
        <v>0</v>
      </c>
      <c r="M815" s="34">
        <f>AJ815</f>
        <v>0</v>
      </c>
      <c r="N815" s="34">
        <f>SUM(AI815)</f>
        <v>0</v>
      </c>
      <c r="O815" s="34">
        <f>0</f>
        <v>0</v>
      </c>
      <c r="P815" s="34">
        <v>0</v>
      </c>
      <c r="Q815" s="34">
        <v>0</v>
      </c>
      <c r="R815" s="34">
        <f>AH815</f>
        <v>0</v>
      </c>
      <c r="S815" s="122"/>
      <c r="T815" s="41">
        <f>SUM(U815,AA815)</f>
        <v>222</v>
      </c>
      <c r="U815" s="41">
        <f>IF(SUM(V815:Y815)&gt;=250, 250,SUM(V815:Y815))</f>
        <v>0</v>
      </c>
      <c r="V815" s="41">
        <v>0</v>
      </c>
      <c r="W815" s="41">
        <v>0</v>
      </c>
      <c r="X815" s="41">
        <f>SUM(AL815,AN815,BO815,BS815)</f>
        <v>0</v>
      </c>
      <c r="Y815" s="41">
        <f>SUM(AO815:BN815)</f>
        <v>0</v>
      </c>
      <c r="Z815" s="41">
        <f>COUNTIF(AO815:BN815, "&gt;0")</f>
        <v>0</v>
      </c>
      <c r="AA815" s="41">
        <f>SUM(AB815:AF815)</f>
        <v>222</v>
      </c>
      <c r="AB815" s="41">
        <f>BP815+BQ815</f>
        <v>0</v>
      </c>
      <c r="AC815" s="41">
        <v>0</v>
      </c>
      <c r="AD815" s="41">
        <v>0</v>
      </c>
      <c r="AE815" s="41">
        <f>SUM(BR815)</f>
        <v>0</v>
      </c>
      <c r="AF815" s="41">
        <f>SUM(AM815)</f>
        <v>222</v>
      </c>
      <c r="AG815" s="122"/>
      <c r="AH815" s="36">
        <v>0</v>
      </c>
      <c r="AI815" s="126">
        <v>0</v>
      </c>
      <c r="AJ815" s="36">
        <v>0</v>
      </c>
      <c r="AK815" s="121"/>
      <c r="AL815" s="1">
        <v>0</v>
      </c>
      <c r="AM815" s="1">
        <v>222</v>
      </c>
      <c r="AN815" s="1">
        <v>0</v>
      </c>
      <c r="AO815" s="1">
        <v>0</v>
      </c>
      <c r="AP815" s="1">
        <v>0</v>
      </c>
      <c r="AQ815" s="114">
        <v>0</v>
      </c>
      <c r="AR815" s="1">
        <v>0</v>
      </c>
      <c r="AS815" s="114">
        <v>0</v>
      </c>
      <c r="AT815" s="114">
        <v>0</v>
      </c>
      <c r="AU815" s="114">
        <v>0</v>
      </c>
      <c r="AV815" s="114">
        <v>0</v>
      </c>
      <c r="AW815" s="114">
        <v>0</v>
      </c>
      <c r="AX815" s="114">
        <v>0</v>
      </c>
      <c r="AY815" s="114">
        <v>0</v>
      </c>
      <c r="AZ815" s="114">
        <v>0</v>
      </c>
      <c r="BA815" s="114">
        <v>0</v>
      </c>
      <c r="BB815" s="114">
        <v>0</v>
      </c>
      <c r="BC815" s="114">
        <v>0</v>
      </c>
      <c r="BD815" s="115">
        <v>0</v>
      </c>
      <c r="BE815" s="114">
        <v>0</v>
      </c>
      <c r="BF815" s="114">
        <v>0</v>
      </c>
      <c r="BG815" s="114">
        <v>0</v>
      </c>
      <c r="BH815" s="114">
        <v>0</v>
      </c>
      <c r="BI815" s="114">
        <v>0</v>
      </c>
      <c r="BJ815" s="114">
        <v>0</v>
      </c>
      <c r="BK815" s="114">
        <v>0</v>
      </c>
      <c r="BL815" s="114">
        <v>0</v>
      </c>
      <c r="BM815" s="114">
        <v>0</v>
      </c>
      <c r="BN815" s="114">
        <v>0</v>
      </c>
      <c r="BO815" s="114">
        <v>0</v>
      </c>
      <c r="BP815" s="114">
        <v>0</v>
      </c>
      <c r="BQ815" s="114">
        <v>0</v>
      </c>
      <c r="BR815" s="114">
        <v>0</v>
      </c>
      <c r="BS815" s="114">
        <v>0</v>
      </c>
    </row>
    <row r="816" spans="1:71" s="1" customFormat="1" ht="15" x14ac:dyDescent="0.25">
      <c r="A816" s="1" t="str">
        <f>CONCATENATE(G816,"-",F816,"-",H816)</f>
        <v>999925063-Black-Junior</v>
      </c>
      <c r="B816" s="1" t="str">
        <f>CONCATENATE(G816,"-",H816)</f>
        <v>999925063-Junior</v>
      </c>
      <c r="C816" s="34" t="s">
        <v>956</v>
      </c>
      <c r="D816" s="34" t="s">
        <v>957</v>
      </c>
      <c r="E816" s="34" t="s">
        <v>27</v>
      </c>
      <c r="F816" s="41" t="s">
        <v>14</v>
      </c>
      <c r="G816" s="127">
        <v>999925063</v>
      </c>
      <c r="H816" s="41" t="s">
        <v>93</v>
      </c>
      <c r="I816" s="34">
        <f>((L816)-J816)+T816</f>
        <v>219</v>
      </c>
      <c r="J816" s="34"/>
      <c r="K816" s="35"/>
      <c r="L816" s="34">
        <f>SUM(N816,O816,P816,Q816,R816,M816)</f>
        <v>100</v>
      </c>
      <c r="M816" s="34">
        <f>AJ816</f>
        <v>0</v>
      </c>
      <c r="N816" s="34">
        <f>SUM(AI816)</f>
        <v>100</v>
      </c>
      <c r="O816" s="34">
        <f>0</f>
        <v>0</v>
      </c>
      <c r="P816" s="34">
        <v>0</v>
      </c>
      <c r="Q816" s="34">
        <v>0</v>
      </c>
      <c r="R816" s="34">
        <f>AH816</f>
        <v>0</v>
      </c>
      <c r="S816" s="122"/>
      <c r="T816" s="41">
        <f>SUM(U816,AA816)</f>
        <v>119</v>
      </c>
      <c r="U816" s="41">
        <f>IF(SUM(V816:Y816)&gt;=250, 250,SUM(V816:Y816))</f>
        <v>119</v>
      </c>
      <c r="V816" s="41">
        <v>0</v>
      </c>
      <c r="W816" s="41">
        <v>0</v>
      </c>
      <c r="X816" s="41">
        <f>SUM(AL816,AN816,BO816,BS816)</f>
        <v>0</v>
      </c>
      <c r="Y816" s="41">
        <f>SUM(AO816:BN816)</f>
        <v>119</v>
      </c>
      <c r="Z816" s="41">
        <f>COUNTIF(AO816:BN816, "&gt;0")</f>
        <v>2</v>
      </c>
      <c r="AA816" s="41">
        <f>SUM(AB816:AF816)</f>
        <v>0</v>
      </c>
      <c r="AB816" s="41">
        <f>BP816+BQ816</f>
        <v>0</v>
      </c>
      <c r="AC816" s="41">
        <v>0</v>
      </c>
      <c r="AD816" s="41">
        <v>0</v>
      </c>
      <c r="AE816" s="41">
        <f>SUM(BR816)</f>
        <v>0</v>
      </c>
      <c r="AF816" s="41">
        <f>SUM(AM816)</f>
        <v>0</v>
      </c>
      <c r="AG816" s="122"/>
      <c r="AH816" s="36">
        <v>0</v>
      </c>
      <c r="AI816" s="126">
        <v>100</v>
      </c>
      <c r="AJ816" s="36">
        <v>0</v>
      </c>
      <c r="AK816" s="121"/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14">
        <v>0</v>
      </c>
      <c r="AR816" s="1">
        <v>0</v>
      </c>
      <c r="AS816" s="114">
        <v>0</v>
      </c>
      <c r="AT816" s="114">
        <v>0</v>
      </c>
      <c r="AU816" s="114">
        <v>0</v>
      </c>
      <c r="AV816" s="114">
        <v>0</v>
      </c>
      <c r="AW816" s="114">
        <v>0</v>
      </c>
      <c r="AX816" s="114">
        <v>0</v>
      </c>
      <c r="AY816" s="114">
        <v>0</v>
      </c>
      <c r="AZ816" s="114">
        <v>0</v>
      </c>
      <c r="BA816" s="114">
        <v>0</v>
      </c>
      <c r="BB816" s="114">
        <v>0</v>
      </c>
      <c r="BC816" s="114">
        <v>0</v>
      </c>
      <c r="BD816" s="115">
        <v>0</v>
      </c>
      <c r="BE816" s="114">
        <v>0</v>
      </c>
      <c r="BF816" s="114">
        <v>68</v>
      </c>
      <c r="BG816" s="114">
        <v>0</v>
      </c>
      <c r="BH816" s="114">
        <v>0</v>
      </c>
      <c r="BI816" s="114">
        <v>0</v>
      </c>
      <c r="BJ816" s="114">
        <v>0</v>
      </c>
      <c r="BK816" s="114">
        <v>51</v>
      </c>
      <c r="BL816" s="114">
        <v>0</v>
      </c>
      <c r="BM816" s="114">
        <v>0</v>
      </c>
      <c r="BN816" s="114">
        <v>0</v>
      </c>
      <c r="BO816" s="114">
        <v>0</v>
      </c>
      <c r="BP816" s="114">
        <v>0</v>
      </c>
      <c r="BQ816" s="114">
        <v>0</v>
      </c>
      <c r="BR816" s="114">
        <v>0</v>
      </c>
      <c r="BS816" s="114">
        <v>0</v>
      </c>
    </row>
    <row r="817" spans="1:71" s="1" customFormat="1" ht="15" x14ac:dyDescent="0.25">
      <c r="A817" s="1" t="str">
        <f>CONCATENATE(G817,"-",F817,"-",H817)</f>
        <v>999913029-Black-Junior</v>
      </c>
      <c r="B817" s="1" t="str">
        <f>CONCATENATE(G817,"-",H817)</f>
        <v>999913029-Junior</v>
      </c>
      <c r="C817" s="36" t="s">
        <v>2193</v>
      </c>
      <c r="D817" s="36" t="s">
        <v>366</v>
      </c>
      <c r="E817" s="36" t="s">
        <v>27</v>
      </c>
      <c r="F817" s="41" t="s">
        <v>14</v>
      </c>
      <c r="G817" s="128">
        <v>999913029</v>
      </c>
      <c r="H817" s="41" t="s">
        <v>93</v>
      </c>
      <c r="I817" s="34">
        <f>((L817)-J817)+T817</f>
        <v>213</v>
      </c>
      <c r="J817" s="36"/>
      <c r="K817" s="35"/>
      <c r="L817" s="34">
        <f>SUM(N817,O817,P817,Q817,R817,M817)</f>
        <v>0</v>
      </c>
      <c r="M817" s="34">
        <f>AJ817</f>
        <v>0</v>
      </c>
      <c r="N817" s="34">
        <f>SUM(AI817)</f>
        <v>0</v>
      </c>
      <c r="O817" s="34">
        <f>0</f>
        <v>0</v>
      </c>
      <c r="P817" s="34">
        <v>0</v>
      </c>
      <c r="Q817" s="34">
        <v>0</v>
      </c>
      <c r="R817" s="34">
        <f>AH817</f>
        <v>0</v>
      </c>
      <c r="S817" s="122"/>
      <c r="T817" s="41">
        <f>SUM(U817,AA817)</f>
        <v>213</v>
      </c>
      <c r="U817" s="41">
        <f>IF(SUM(V817:Y817)&gt;=250, 250,SUM(V817:Y817))</f>
        <v>106</v>
      </c>
      <c r="V817" s="41">
        <v>0</v>
      </c>
      <c r="W817" s="41">
        <v>0</v>
      </c>
      <c r="X817" s="41">
        <f>SUM(AL817,AN817,BO817,BS817)</f>
        <v>0</v>
      </c>
      <c r="Y817" s="41">
        <f>SUM(AO817:BN817)</f>
        <v>106</v>
      </c>
      <c r="Z817" s="41">
        <f>COUNTIF(AO817:BN817, "&gt;0")</f>
        <v>2</v>
      </c>
      <c r="AA817" s="41">
        <f>SUM(AB817:AF817)</f>
        <v>107</v>
      </c>
      <c r="AB817" s="41">
        <f>BP817+BQ817</f>
        <v>0</v>
      </c>
      <c r="AC817" s="41">
        <v>0</v>
      </c>
      <c r="AD817" s="41">
        <v>0</v>
      </c>
      <c r="AE817" s="41">
        <f>SUM(BR817)</f>
        <v>107</v>
      </c>
      <c r="AF817" s="41">
        <f>SUM(AM817)</f>
        <v>0</v>
      </c>
      <c r="AG817" s="122"/>
      <c r="AH817" s="36">
        <v>0</v>
      </c>
      <c r="AI817" s="126">
        <v>0</v>
      </c>
      <c r="AJ817" s="36">
        <v>0</v>
      </c>
      <c r="AK817" s="121"/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14">
        <v>0</v>
      </c>
      <c r="AR817" s="1">
        <v>0</v>
      </c>
      <c r="AS817" s="114">
        <v>68</v>
      </c>
      <c r="AT817" s="114">
        <v>0</v>
      </c>
      <c r="AU817" s="114">
        <v>0</v>
      </c>
      <c r="AV817" s="114">
        <v>0</v>
      </c>
      <c r="AW817" s="114">
        <v>0</v>
      </c>
      <c r="AX817" s="114">
        <v>0</v>
      </c>
      <c r="AY817" s="114">
        <v>0</v>
      </c>
      <c r="AZ817" s="114">
        <v>0</v>
      </c>
      <c r="BA817" s="114">
        <v>0</v>
      </c>
      <c r="BB817" s="114">
        <v>0</v>
      </c>
      <c r="BC817" s="114">
        <v>0</v>
      </c>
      <c r="BD817" s="115">
        <v>0</v>
      </c>
      <c r="BE817" s="114">
        <v>0</v>
      </c>
      <c r="BF817" s="114">
        <v>0</v>
      </c>
      <c r="BG817" s="114">
        <v>0</v>
      </c>
      <c r="BH817" s="114">
        <v>38</v>
      </c>
      <c r="BI817" s="114">
        <v>0</v>
      </c>
      <c r="BJ817" s="114">
        <v>0</v>
      </c>
      <c r="BK817" s="114">
        <v>0</v>
      </c>
      <c r="BL817" s="114">
        <v>0</v>
      </c>
      <c r="BM817" s="114">
        <v>0</v>
      </c>
      <c r="BN817" s="114">
        <v>0</v>
      </c>
      <c r="BO817" s="114">
        <v>0</v>
      </c>
      <c r="BP817" s="114">
        <v>0</v>
      </c>
      <c r="BQ817" s="114">
        <v>0</v>
      </c>
      <c r="BR817" s="114">
        <v>107</v>
      </c>
      <c r="BS817" s="114">
        <v>0</v>
      </c>
    </row>
    <row r="818" spans="1:71" s="1" customFormat="1" ht="15" x14ac:dyDescent="0.25">
      <c r="A818" s="1" t="str">
        <f>CONCATENATE(G818,"-",F818,"-",H818)</f>
        <v>999869346-Black-Junior</v>
      </c>
      <c r="B818" s="1" t="str">
        <f>CONCATENATE(G818,"-",H818)</f>
        <v>999869346-Junior</v>
      </c>
      <c r="C818" s="36" t="s">
        <v>1742</v>
      </c>
      <c r="D818" s="36" t="s">
        <v>2703</v>
      </c>
      <c r="E818" s="36" t="s">
        <v>27</v>
      </c>
      <c r="F818" s="41" t="s">
        <v>14</v>
      </c>
      <c r="G818" s="36">
        <v>999869346</v>
      </c>
      <c r="H818" s="36" t="s">
        <v>93</v>
      </c>
      <c r="I818" s="34">
        <f>((L818)-J818)+T818</f>
        <v>211</v>
      </c>
      <c r="J818" s="36"/>
      <c r="K818" s="35"/>
      <c r="L818" s="34">
        <f>SUM(N818,O818,P818,Q818,R818,M818)</f>
        <v>0</v>
      </c>
      <c r="M818" s="34">
        <f>AJ818</f>
        <v>0</v>
      </c>
      <c r="N818" s="34">
        <f>SUM(AI818)</f>
        <v>0</v>
      </c>
      <c r="O818" s="34">
        <f>0</f>
        <v>0</v>
      </c>
      <c r="P818" s="34">
        <v>0</v>
      </c>
      <c r="Q818" s="34">
        <v>0</v>
      </c>
      <c r="R818" s="34">
        <f>AH818</f>
        <v>0</v>
      </c>
      <c r="S818" s="122"/>
      <c r="T818" s="41">
        <f>SUM(U818,AA818)</f>
        <v>211</v>
      </c>
      <c r="U818" s="41">
        <f>IF(SUM(V818:Y818)&gt;=250, 250,SUM(V818:Y818))</f>
        <v>51</v>
      </c>
      <c r="V818" s="41">
        <v>0</v>
      </c>
      <c r="W818" s="41">
        <v>0</v>
      </c>
      <c r="X818" s="41">
        <f>SUM(AL818,AN818,BO818,BS818)</f>
        <v>0</v>
      </c>
      <c r="Y818" s="41">
        <f>SUM(AO818:BN818)</f>
        <v>51</v>
      </c>
      <c r="Z818" s="41">
        <f>COUNTIF(AO818:BN818, "&gt;0")</f>
        <v>1</v>
      </c>
      <c r="AA818" s="41">
        <f>SUM(AB818:AF818)</f>
        <v>160</v>
      </c>
      <c r="AB818" s="41">
        <f>BP818+BQ818</f>
        <v>53</v>
      </c>
      <c r="AC818" s="41">
        <v>0</v>
      </c>
      <c r="AD818" s="41">
        <v>0</v>
      </c>
      <c r="AE818" s="41">
        <f>SUM(BR818)</f>
        <v>107</v>
      </c>
      <c r="AF818" s="41">
        <f>SUM(AM818)</f>
        <v>0</v>
      </c>
      <c r="AG818" s="122"/>
      <c r="AH818" s="36">
        <v>0</v>
      </c>
      <c r="AI818" s="126">
        <v>0</v>
      </c>
      <c r="AJ818" s="36">
        <v>0</v>
      </c>
      <c r="AK818" s="121"/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14">
        <v>0</v>
      </c>
      <c r="AR818" s="1">
        <v>0</v>
      </c>
      <c r="AS818" s="114">
        <v>0</v>
      </c>
      <c r="AT818" s="114">
        <v>0</v>
      </c>
      <c r="AU818" s="114">
        <v>0</v>
      </c>
      <c r="AV818" s="114">
        <v>0</v>
      </c>
      <c r="AW818" s="114">
        <v>0</v>
      </c>
      <c r="AX818" s="114">
        <v>0</v>
      </c>
      <c r="AY818" s="114">
        <v>0</v>
      </c>
      <c r="AZ818" s="114">
        <v>0</v>
      </c>
      <c r="BA818" s="114">
        <v>51</v>
      </c>
      <c r="BB818" s="114">
        <v>0</v>
      </c>
      <c r="BC818" s="114">
        <v>0</v>
      </c>
      <c r="BD818" s="115">
        <v>0</v>
      </c>
      <c r="BE818" s="114">
        <v>0</v>
      </c>
      <c r="BF818" s="114">
        <v>0</v>
      </c>
      <c r="BG818" s="114">
        <v>0</v>
      </c>
      <c r="BH818" s="114">
        <v>0</v>
      </c>
      <c r="BI818" s="114">
        <v>0</v>
      </c>
      <c r="BJ818" s="114">
        <v>0</v>
      </c>
      <c r="BK818" s="114">
        <v>0</v>
      </c>
      <c r="BL818" s="114">
        <v>0</v>
      </c>
      <c r="BM818" s="114">
        <v>0</v>
      </c>
      <c r="BN818" s="114">
        <v>0</v>
      </c>
      <c r="BO818" s="114">
        <v>0</v>
      </c>
      <c r="BP818" s="114">
        <v>53</v>
      </c>
      <c r="BQ818" s="114">
        <v>0</v>
      </c>
      <c r="BR818" s="114">
        <v>107</v>
      </c>
      <c r="BS818" s="114">
        <v>0</v>
      </c>
    </row>
    <row r="819" spans="1:71" s="1" customFormat="1" ht="15" x14ac:dyDescent="0.25">
      <c r="A819" s="1" t="str">
        <f>CONCATENATE(G819,"-",F819,"-",H819)</f>
        <v>999933505-Black-Junior</v>
      </c>
      <c r="B819" s="1" t="str">
        <f>CONCATENATE(G819,"-",H819)</f>
        <v>999933505-Junior</v>
      </c>
      <c r="C819" s="36" t="s">
        <v>3089</v>
      </c>
      <c r="D819" s="36" t="s">
        <v>3090</v>
      </c>
      <c r="E819" s="36" t="s">
        <v>27</v>
      </c>
      <c r="F819" s="41" t="s">
        <v>14</v>
      </c>
      <c r="G819" s="36">
        <v>999933505</v>
      </c>
      <c r="H819" s="36" t="s">
        <v>93</v>
      </c>
      <c r="I819" s="34">
        <f>((L819)-J819)+T819</f>
        <v>211</v>
      </c>
      <c r="J819" s="36"/>
      <c r="K819" s="35"/>
      <c r="L819" s="34">
        <f>SUM(N819,O819,P819,Q819,R819,M819)</f>
        <v>0</v>
      </c>
      <c r="M819" s="34">
        <f>AJ819</f>
        <v>0</v>
      </c>
      <c r="N819" s="34">
        <f>SUM(AI819)</f>
        <v>0</v>
      </c>
      <c r="O819" s="34">
        <f>0</f>
        <v>0</v>
      </c>
      <c r="P819" s="34">
        <v>0</v>
      </c>
      <c r="Q819" s="34">
        <v>0</v>
      </c>
      <c r="R819" s="34">
        <f>AH819</f>
        <v>0</v>
      </c>
      <c r="S819" s="122"/>
      <c r="T819" s="41">
        <f>SUM(U819,AA819)</f>
        <v>211</v>
      </c>
      <c r="U819" s="41">
        <f>IF(SUM(V819:Y819)&gt;=250, 250,SUM(V819:Y819))</f>
        <v>51</v>
      </c>
      <c r="V819" s="41">
        <v>0</v>
      </c>
      <c r="W819" s="41">
        <v>0</v>
      </c>
      <c r="X819" s="41">
        <f>SUM(AL819,AN819,BO819,BS819)</f>
        <v>0</v>
      </c>
      <c r="Y819" s="41">
        <f>SUM(AO819:BN819)</f>
        <v>51</v>
      </c>
      <c r="Z819" s="41">
        <f>COUNTIF(AO819:BN819, "&gt;0")</f>
        <v>1</v>
      </c>
      <c r="AA819" s="41">
        <f>SUM(AB819:AF819)</f>
        <v>160</v>
      </c>
      <c r="AB819" s="41">
        <f>BP819+BQ819</f>
        <v>53</v>
      </c>
      <c r="AC819" s="41">
        <v>0</v>
      </c>
      <c r="AD819" s="41">
        <v>0</v>
      </c>
      <c r="AE819" s="41">
        <f>SUM(BR819)</f>
        <v>107</v>
      </c>
      <c r="AF819" s="41">
        <f>SUM(AM819)</f>
        <v>0</v>
      </c>
      <c r="AG819" s="122"/>
      <c r="AH819" s="36">
        <v>0</v>
      </c>
      <c r="AI819" s="126">
        <v>0</v>
      </c>
      <c r="AJ819" s="36">
        <v>0</v>
      </c>
      <c r="AK819" s="121"/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14">
        <v>0</v>
      </c>
      <c r="AR819" s="1">
        <v>0</v>
      </c>
      <c r="AS819" s="114">
        <v>0</v>
      </c>
      <c r="AT819" s="114">
        <v>0</v>
      </c>
      <c r="AU819" s="114">
        <v>0</v>
      </c>
      <c r="AV819" s="114">
        <v>0</v>
      </c>
      <c r="AW819" s="114">
        <v>0</v>
      </c>
      <c r="AX819" s="114">
        <v>0</v>
      </c>
      <c r="AY819" s="114">
        <v>0</v>
      </c>
      <c r="AZ819" s="114">
        <v>0</v>
      </c>
      <c r="BA819" s="114">
        <v>0</v>
      </c>
      <c r="BB819" s="114">
        <v>0</v>
      </c>
      <c r="BC819" s="114">
        <v>0</v>
      </c>
      <c r="BD819" s="115">
        <v>0</v>
      </c>
      <c r="BE819" s="114">
        <v>0</v>
      </c>
      <c r="BF819" s="114">
        <v>0</v>
      </c>
      <c r="BG819" s="114">
        <v>0</v>
      </c>
      <c r="BH819" s="114">
        <v>51</v>
      </c>
      <c r="BI819" s="114">
        <v>0</v>
      </c>
      <c r="BJ819" s="114">
        <v>0</v>
      </c>
      <c r="BK819" s="114">
        <v>0</v>
      </c>
      <c r="BL819" s="114">
        <v>0</v>
      </c>
      <c r="BM819" s="114">
        <v>0</v>
      </c>
      <c r="BN819" s="114">
        <v>0</v>
      </c>
      <c r="BO819" s="114">
        <v>0</v>
      </c>
      <c r="BP819" s="114">
        <v>53</v>
      </c>
      <c r="BQ819" s="114">
        <v>0</v>
      </c>
      <c r="BR819" s="114">
        <v>107</v>
      </c>
      <c r="BS819" s="114">
        <v>0</v>
      </c>
    </row>
    <row r="820" spans="1:71" s="1" customFormat="1" ht="15" x14ac:dyDescent="0.25">
      <c r="A820" s="1" t="str">
        <f>CONCATENATE(G820,"-",F820,"-",H820)</f>
        <v>999921661-Black-Junior</v>
      </c>
      <c r="B820" s="1" t="str">
        <f>CONCATENATE(G820,"-",H820)</f>
        <v>999921661-Junior</v>
      </c>
      <c r="C820" s="36" t="s">
        <v>171</v>
      </c>
      <c r="D820" s="36" t="s">
        <v>774</v>
      </c>
      <c r="E820" s="36" t="s">
        <v>27</v>
      </c>
      <c r="F820" s="41" t="s">
        <v>14</v>
      </c>
      <c r="G820" s="128">
        <v>999921661</v>
      </c>
      <c r="H820" s="41" t="s">
        <v>93</v>
      </c>
      <c r="I820" s="34">
        <f>((L820)-J820)+T820</f>
        <v>206</v>
      </c>
      <c r="J820" s="36"/>
      <c r="K820" s="35"/>
      <c r="L820" s="34">
        <f>SUM(N820,O820,P820,Q820,R820,M820)</f>
        <v>0</v>
      </c>
      <c r="M820" s="34">
        <f>AJ820</f>
        <v>0</v>
      </c>
      <c r="N820" s="34">
        <f>SUM(AI820)</f>
        <v>0</v>
      </c>
      <c r="O820" s="34">
        <f>0</f>
        <v>0</v>
      </c>
      <c r="P820" s="34">
        <v>0</v>
      </c>
      <c r="Q820" s="34">
        <v>0</v>
      </c>
      <c r="R820" s="34">
        <f>AH820</f>
        <v>0</v>
      </c>
      <c r="S820" s="122"/>
      <c r="T820" s="41">
        <f>SUM(U820,AA820)</f>
        <v>206</v>
      </c>
      <c r="U820" s="41">
        <f>IF(SUM(V820:Y820)&gt;=250, 250,SUM(V820:Y820))</f>
        <v>28</v>
      </c>
      <c r="V820" s="41">
        <v>0</v>
      </c>
      <c r="W820" s="41">
        <v>0</v>
      </c>
      <c r="X820" s="41">
        <f>SUM(AL820,AN820,BO820,BS820)</f>
        <v>0</v>
      </c>
      <c r="Y820" s="41">
        <f>SUM(AO820:BN820)</f>
        <v>28</v>
      </c>
      <c r="Z820" s="41">
        <f>COUNTIF(AO820:BN820, "&gt;0")</f>
        <v>1</v>
      </c>
      <c r="AA820" s="41">
        <f>SUM(AB820:AF820)</f>
        <v>178</v>
      </c>
      <c r="AB820" s="41">
        <f>BP820+BQ820</f>
        <v>71</v>
      </c>
      <c r="AC820" s="41">
        <v>0</v>
      </c>
      <c r="AD820" s="41">
        <v>0</v>
      </c>
      <c r="AE820" s="41">
        <f>SUM(BR820)</f>
        <v>107</v>
      </c>
      <c r="AF820" s="41">
        <f>SUM(AM820)</f>
        <v>0</v>
      </c>
      <c r="AG820" s="122"/>
      <c r="AH820" s="36">
        <v>0</v>
      </c>
      <c r="AI820" s="36">
        <v>0</v>
      </c>
      <c r="AJ820" s="36">
        <v>0</v>
      </c>
      <c r="AK820" s="121"/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14">
        <v>0</v>
      </c>
      <c r="AR820" s="1">
        <v>0</v>
      </c>
      <c r="AS820" s="114">
        <v>0</v>
      </c>
      <c r="AT820" s="114">
        <v>0</v>
      </c>
      <c r="AU820" s="114">
        <v>0</v>
      </c>
      <c r="AV820" s="114">
        <v>0</v>
      </c>
      <c r="AW820" s="114">
        <v>28</v>
      </c>
      <c r="AX820" s="114">
        <v>0</v>
      </c>
      <c r="AY820" s="114">
        <v>0</v>
      </c>
      <c r="AZ820" s="114">
        <v>0</v>
      </c>
      <c r="BA820" s="114">
        <v>0</v>
      </c>
      <c r="BB820" s="114">
        <v>0</v>
      </c>
      <c r="BC820" s="114">
        <v>0</v>
      </c>
      <c r="BD820" s="115">
        <v>0</v>
      </c>
      <c r="BE820" s="114">
        <v>0</v>
      </c>
      <c r="BF820" s="114">
        <v>0</v>
      </c>
      <c r="BG820" s="114">
        <v>0</v>
      </c>
      <c r="BH820" s="114">
        <v>0</v>
      </c>
      <c r="BI820" s="114">
        <v>0</v>
      </c>
      <c r="BJ820" s="114">
        <v>0</v>
      </c>
      <c r="BK820" s="114">
        <v>0</v>
      </c>
      <c r="BL820" s="114">
        <v>0</v>
      </c>
      <c r="BM820" s="114">
        <v>0</v>
      </c>
      <c r="BN820" s="114">
        <v>0</v>
      </c>
      <c r="BO820" s="114">
        <v>0</v>
      </c>
      <c r="BP820" s="114">
        <v>0</v>
      </c>
      <c r="BQ820" s="114">
        <v>71</v>
      </c>
      <c r="BR820" s="114">
        <v>107</v>
      </c>
      <c r="BS820" s="114">
        <v>0</v>
      </c>
    </row>
    <row r="821" spans="1:71" s="1" customFormat="1" ht="15" x14ac:dyDescent="0.25">
      <c r="A821" s="1" t="str">
        <f>CONCATENATE(G821,"-",F821,"-",H821)</f>
        <v>999912574-Black-Junior</v>
      </c>
      <c r="B821" s="1" t="str">
        <f>CONCATENATE(G821,"-",H821)</f>
        <v>999912574-Junior</v>
      </c>
      <c r="C821" s="34" t="s">
        <v>312</v>
      </c>
      <c r="D821" s="34" t="s">
        <v>490</v>
      </c>
      <c r="E821" s="34" t="s">
        <v>27</v>
      </c>
      <c r="F821" s="41" t="s">
        <v>14</v>
      </c>
      <c r="G821" s="127">
        <v>999912574</v>
      </c>
      <c r="H821" s="41" t="s">
        <v>93</v>
      </c>
      <c r="I821" s="34">
        <f>((L821)-J821)+T821</f>
        <v>205</v>
      </c>
      <c r="J821" s="36"/>
      <c r="K821" s="35"/>
      <c r="L821" s="34">
        <f>SUM(N821,O821,P821,Q821,R821,M821)</f>
        <v>0</v>
      </c>
      <c r="M821" s="34">
        <f>AJ821</f>
        <v>0</v>
      </c>
      <c r="N821" s="34">
        <f>SUM(AI821)</f>
        <v>0</v>
      </c>
      <c r="O821" s="34">
        <f>0</f>
        <v>0</v>
      </c>
      <c r="P821" s="34">
        <v>0</v>
      </c>
      <c r="Q821" s="34">
        <v>0</v>
      </c>
      <c r="R821" s="34">
        <f>AH821</f>
        <v>0</v>
      </c>
      <c r="S821" s="122"/>
      <c r="T821" s="41">
        <f>SUM(U821,AA821)</f>
        <v>205</v>
      </c>
      <c r="U821" s="41">
        <f>IF(SUM(V821:Y821)&gt;=250, 250,SUM(V821:Y821))</f>
        <v>38</v>
      </c>
      <c r="V821" s="41">
        <v>0</v>
      </c>
      <c r="W821" s="41">
        <v>0</v>
      </c>
      <c r="X821" s="41">
        <f>SUM(AL821,AN821,BO821,BS821)</f>
        <v>0</v>
      </c>
      <c r="Y821" s="41">
        <f>SUM(AO821:BN821)</f>
        <v>38</v>
      </c>
      <c r="Z821" s="41">
        <f>COUNTIF(AO821:BN821, "&gt;0")</f>
        <v>1</v>
      </c>
      <c r="AA821" s="41">
        <f>SUM(AB821:AF821)</f>
        <v>167</v>
      </c>
      <c r="AB821" s="41">
        <f>BP821+BQ821</f>
        <v>0</v>
      </c>
      <c r="AC821" s="41">
        <v>0</v>
      </c>
      <c r="AD821" s="41">
        <v>0</v>
      </c>
      <c r="AE821" s="41">
        <f>SUM(BR821)</f>
        <v>0</v>
      </c>
      <c r="AF821" s="41">
        <f>SUM(AM821)</f>
        <v>167</v>
      </c>
      <c r="AG821" s="122"/>
      <c r="AH821" s="36">
        <v>0</v>
      </c>
      <c r="AI821" s="126">
        <v>0</v>
      </c>
      <c r="AJ821" s="36">
        <v>0</v>
      </c>
      <c r="AK821" s="121"/>
      <c r="AL821" s="1">
        <v>0</v>
      </c>
      <c r="AM821" s="1">
        <v>167</v>
      </c>
      <c r="AN821" s="1">
        <v>0</v>
      </c>
      <c r="AO821" s="1">
        <v>0</v>
      </c>
      <c r="AP821" s="1">
        <v>0</v>
      </c>
      <c r="AQ821" s="114">
        <v>0</v>
      </c>
      <c r="AR821" s="1">
        <v>0</v>
      </c>
      <c r="AS821" s="114">
        <v>0</v>
      </c>
      <c r="AT821" s="114">
        <v>0</v>
      </c>
      <c r="AU821" s="114">
        <v>0</v>
      </c>
      <c r="AV821" s="114">
        <v>0</v>
      </c>
      <c r="AW821" s="114">
        <v>38</v>
      </c>
      <c r="AX821" s="114">
        <v>0</v>
      </c>
      <c r="AY821" s="114">
        <v>0</v>
      </c>
      <c r="AZ821" s="114">
        <v>0</v>
      </c>
      <c r="BA821" s="114">
        <v>0</v>
      </c>
      <c r="BB821" s="114">
        <v>0</v>
      </c>
      <c r="BC821" s="114">
        <v>0</v>
      </c>
      <c r="BD821" s="115">
        <v>0</v>
      </c>
      <c r="BE821" s="114">
        <v>0</v>
      </c>
      <c r="BF821" s="114">
        <v>0</v>
      </c>
      <c r="BG821" s="114">
        <v>0</v>
      </c>
      <c r="BH821" s="114">
        <v>0</v>
      </c>
      <c r="BI821" s="114">
        <v>0</v>
      </c>
      <c r="BJ821" s="114">
        <v>0</v>
      </c>
      <c r="BK821" s="114">
        <v>0</v>
      </c>
      <c r="BL821" s="114">
        <v>0</v>
      </c>
      <c r="BM821" s="114">
        <v>0</v>
      </c>
      <c r="BN821" s="114">
        <v>0</v>
      </c>
      <c r="BO821" s="114">
        <v>0</v>
      </c>
      <c r="BP821" s="114">
        <v>0</v>
      </c>
      <c r="BQ821" s="114">
        <v>0</v>
      </c>
      <c r="BR821" s="114">
        <v>0</v>
      </c>
      <c r="BS821" s="114">
        <v>0</v>
      </c>
    </row>
    <row r="822" spans="1:71" s="1" customFormat="1" ht="15" x14ac:dyDescent="0.25">
      <c r="A822" s="1" t="str">
        <f>CONCATENATE(G822,"-",F822,"-",H822)</f>
        <v>999924814-Black-Junior</v>
      </c>
      <c r="B822" s="1" t="str">
        <f>CONCATENATE(G822,"-",H822)</f>
        <v>999924814-Junior</v>
      </c>
      <c r="C822" s="34" t="s">
        <v>934</v>
      </c>
      <c r="D822" s="34" t="s">
        <v>935</v>
      </c>
      <c r="E822" s="34" t="s">
        <v>27</v>
      </c>
      <c r="F822" s="41" t="s">
        <v>14</v>
      </c>
      <c r="G822" s="127">
        <v>999924814</v>
      </c>
      <c r="H822" s="41" t="s">
        <v>93</v>
      </c>
      <c r="I822" s="34">
        <f>((L822)-J822)+T822</f>
        <v>199</v>
      </c>
      <c r="J822" s="34">
        <f>L822/2</f>
        <v>0</v>
      </c>
      <c r="K822" s="35"/>
      <c r="L822" s="34">
        <f>SUM(N822,O822,P822,Q822,R822,M822)</f>
        <v>0</v>
      </c>
      <c r="M822" s="34">
        <f>AJ822</f>
        <v>0</v>
      </c>
      <c r="N822" s="34">
        <f>SUM(AI822)</f>
        <v>0</v>
      </c>
      <c r="O822" s="34">
        <f>0</f>
        <v>0</v>
      </c>
      <c r="P822" s="34">
        <v>0</v>
      </c>
      <c r="Q822" s="34">
        <v>0</v>
      </c>
      <c r="R822" s="34">
        <f>AH822</f>
        <v>0</v>
      </c>
      <c r="S822" s="122"/>
      <c r="T822" s="41">
        <f>SUM(U822,AA822)</f>
        <v>199</v>
      </c>
      <c r="U822" s="41">
        <f>IF(SUM(V822:Y822)&gt;=250, 250,SUM(V822:Y822))</f>
        <v>21</v>
      </c>
      <c r="V822" s="41">
        <v>0</v>
      </c>
      <c r="W822" s="41">
        <v>0</v>
      </c>
      <c r="X822" s="41">
        <f>SUM(AL822,AN822,BO822,BS822)</f>
        <v>0</v>
      </c>
      <c r="Y822" s="41">
        <f>SUM(AO822:BN822)</f>
        <v>21</v>
      </c>
      <c r="Z822" s="41">
        <f>COUNTIF(AO822:BN822, "&gt;0")</f>
        <v>1</v>
      </c>
      <c r="AA822" s="41">
        <f>SUM(AB822:AF822)</f>
        <v>178</v>
      </c>
      <c r="AB822" s="41">
        <f>BP822+BQ822</f>
        <v>71</v>
      </c>
      <c r="AC822" s="41">
        <v>0</v>
      </c>
      <c r="AD822" s="41">
        <v>0</v>
      </c>
      <c r="AE822" s="41">
        <f>SUM(BR822)</f>
        <v>107</v>
      </c>
      <c r="AF822" s="41">
        <f>SUM(AM822)</f>
        <v>0</v>
      </c>
      <c r="AG822" s="122"/>
      <c r="AH822" s="36">
        <v>0</v>
      </c>
      <c r="AI822" s="126">
        <v>0</v>
      </c>
      <c r="AJ822" s="36">
        <v>0</v>
      </c>
      <c r="AK822" s="121"/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14">
        <v>0</v>
      </c>
      <c r="AR822" s="1">
        <v>0</v>
      </c>
      <c r="AS822" s="114">
        <v>0</v>
      </c>
      <c r="AT822" s="114">
        <v>0</v>
      </c>
      <c r="AU822" s="114">
        <v>0</v>
      </c>
      <c r="AV822" s="114">
        <v>0</v>
      </c>
      <c r="AW822" s="114">
        <v>21</v>
      </c>
      <c r="AX822" s="114">
        <v>0</v>
      </c>
      <c r="AY822" s="114">
        <v>0</v>
      </c>
      <c r="AZ822" s="114">
        <v>0</v>
      </c>
      <c r="BA822" s="114">
        <v>0</v>
      </c>
      <c r="BB822" s="114">
        <v>0</v>
      </c>
      <c r="BC822" s="114">
        <v>0</v>
      </c>
      <c r="BD822" s="115">
        <v>0</v>
      </c>
      <c r="BE822" s="114">
        <v>0</v>
      </c>
      <c r="BF822" s="114">
        <v>0</v>
      </c>
      <c r="BG822" s="114">
        <v>0</v>
      </c>
      <c r="BH822" s="114">
        <v>0</v>
      </c>
      <c r="BI822" s="114">
        <v>0</v>
      </c>
      <c r="BJ822" s="114">
        <v>0</v>
      </c>
      <c r="BK822" s="114">
        <v>0</v>
      </c>
      <c r="BL822" s="114">
        <v>0</v>
      </c>
      <c r="BM822" s="114">
        <v>0</v>
      </c>
      <c r="BN822" s="114">
        <v>0</v>
      </c>
      <c r="BO822" s="114">
        <v>0</v>
      </c>
      <c r="BP822" s="114">
        <v>0</v>
      </c>
      <c r="BQ822" s="114">
        <v>71</v>
      </c>
      <c r="BR822" s="114">
        <v>107</v>
      </c>
      <c r="BS822" s="114">
        <v>0</v>
      </c>
    </row>
    <row r="823" spans="1:71" s="1" customFormat="1" ht="15" x14ac:dyDescent="0.25">
      <c r="A823" s="1" t="str">
        <f>CONCATENATE(G823,"-",F823,"-",H823)</f>
        <v>999906573-Black-Junior</v>
      </c>
      <c r="B823" s="1" t="str">
        <f>CONCATENATE(G823,"-",H823)</f>
        <v>999906573-Junior</v>
      </c>
      <c r="C823" s="36" t="s">
        <v>419</v>
      </c>
      <c r="D823" s="36" t="s">
        <v>420</v>
      </c>
      <c r="E823" s="36" t="s">
        <v>27</v>
      </c>
      <c r="F823" s="41" t="s">
        <v>14</v>
      </c>
      <c r="G823" s="127">
        <v>999906573</v>
      </c>
      <c r="H823" s="41" t="s">
        <v>93</v>
      </c>
      <c r="I823" s="34">
        <f>((L823)-J823)+T823</f>
        <v>197</v>
      </c>
      <c r="J823" s="34">
        <f>L823/2</f>
        <v>0</v>
      </c>
      <c r="K823" s="35"/>
      <c r="L823" s="34">
        <f>SUM(N823,O823,P823,Q823,R823,M823)</f>
        <v>0</v>
      </c>
      <c r="M823" s="34">
        <f>AJ823</f>
        <v>0</v>
      </c>
      <c r="N823" s="34">
        <f>SUM(AI823)</f>
        <v>0</v>
      </c>
      <c r="O823" s="34">
        <f>0</f>
        <v>0</v>
      </c>
      <c r="P823" s="34">
        <v>0</v>
      </c>
      <c r="Q823" s="34">
        <v>0</v>
      </c>
      <c r="R823" s="34">
        <f>AH823</f>
        <v>0</v>
      </c>
      <c r="S823" s="122"/>
      <c r="T823" s="41">
        <f>SUM(U823,AA823)</f>
        <v>197</v>
      </c>
      <c r="U823" s="41">
        <f>IF(SUM(V823:Y823)&gt;=250, 250,SUM(V823:Y823))</f>
        <v>90</v>
      </c>
      <c r="V823" s="41">
        <v>0</v>
      </c>
      <c r="W823" s="41">
        <v>0</v>
      </c>
      <c r="X823" s="41">
        <f>SUM(AL823,AN823,BO823,BS823)</f>
        <v>0</v>
      </c>
      <c r="Y823" s="41">
        <f>SUM(AO823:BN823)</f>
        <v>90</v>
      </c>
      <c r="Z823" s="41">
        <f>COUNTIF(AO823:BN823, "&gt;0")</f>
        <v>1</v>
      </c>
      <c r="AA823" s="41">
        <f>SUM(AB823:AF823)</f>
        <v>107</v>
      </c>
      <c r="AB823" s="41">
        <f>BP823+BQ823</f>
        <v>0</v>
      </c>
      <c r="AC823" s="41">
        <v>0</v>
      </c>
      <c r="AD823" s="41">
        <v>0</v>
      </c>
      <c r="AE823" s="41">
        <f>SUM(BR823)</f>
        <v>107</v>
      </c>
      <c r="AF823" s="41">
        <f>SUM(AM823)</f>
        <v>0</v>
      </c>
      <c r="AG823" s="122"/>
      <c r="AH823" s="36">
        <v>0</v>
      </c>
      <c r="AI823" s="126">
        <v>0</v>
      </c>
      <c r="AJ823" s="36">
        <v>0</v>
      </c>
      <c r="AK823" s="121"/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14">
        <v>0</v>
      </c>
      <c r="AR823" s="1">
        <v>0</v>
      </c>
      <c r="AS823" s="114">
        <v>0</v>
      </c>
      <c r="AT823" s="114">
        <v>0</v>
      </c>
      <c r="AU823" s="114">
        <v>0</v>
      </c>
      <c r="AV823" s="114">
        <v>0</v>
      </c>
      <c r="AW823" s="114">
        <v>0</v>
      </c>
      <c r="AX823" s="114">
        <v>0</v>
      </c>
      <c r="AY823" s="114">
        <v>0</v>
      </c>
      <c r="AZ823" s="114">
        <v>90</v>
      </c>
      <c r="BA823" s="114">
        <v>0</v>
      </c>
      <c r="BB823" s="114">
        <v>0</v>
      </c>
      <c r="BC823" s="114">
        <v>0</v>
      </c>
      <c r="BD823" s="115">
        <v>0</v>
      </c>
      <c r="BE823" s="114">
        <v>0</v>
      </c>
      <c r="BF823" s="114">
        <v>0</v>
      </c>
      <c r="BG823" s="114">
        <v>0</v>
      </c>
      <c r="BH823" s="114">
        <v>0</v>
      </c>
      <c r="BI823" s="114">
        <v>0</v>
      </c>
      <c r="BJ823" s="114">
        <v>0</v>
      </c>
      <c r="BK823" s="114">
        <v>0</v>
      </c>
      <c r="BL823" s="114">
        <v>0</v>
      </c>
      <c r="BM823" s="114">
        <v>0</v>
      </c>
      <c r="BN823" s="114">
        <v>0</v>
      </c>
      <c r="BO823" s="114">
        <v>0</v>
      </c>
      <c r="BP823" s="114">
        <v>0</v>
      </c>
      <c r="BQ823" s="114">
        <v>0</v>
      </c>
      <c r="BR823" s="114">
        <v>107</v>
      </c>
      <c r="BS823" s="114">
        <v>0</v>
      </c>
    </row>
    <row r="824" spans="1:71" s="1" customFormat="1" ht="15" x14ac:dyDescent="0.25">
      <c r="A824" s="1" t="str">
        <f>CONCATENATE(G824,"-",F824,"-",H824)</f>
        <v>999930818-Black-Junior</v>
      </c>
      <c r="B824" s="1" t="str">
        <f>CONCATENATE(G824,"-",H824)</f>
        <v>999930818-Junior</v>
      </c>
      <c r="C824" s="36" t="s">
        <v>303</v>
      </c>
      <c r="D824" s="36" t="s">
        <v>2704</v>
      </c>
      <c r="E824" s="36" t="s">
        <v>27</v>
      </c>
      <c r="F824" s="41" t="s">
        <v>14</v>
      </c>
      <c r="G824" s="36">
        <v>999930818</v>
      </c>
      <c r="H824" s="36" t="s">
        <v>93</v>
      </c>
      <c r="I824" s="34">
        <f>((L824)-J824)+T824</f>
        <v>190</v>
      </c>
      <c r="J824" s="36"/>
      <c r="K824" s="35"/>
      <c r="L824" s="34">
        <f>SUM(N824,O824,P824,Q824,R824,M824)</f>
        <v>0</v>
      </c>
      <c r="M824" s="34">
        <f>AJ824</f>
        <v>0</v>
      </c>
      <c r="N824" s="34">
        <f>SUM(AI824)</f>
        <v>0</v>
      </c>
      <c r="O824" s="34">
        <f>0</f>
        <v>0</v>
      </c>
      <c r="P824" s="34">
        <v>0</v>
      </c>
      <c r="Q824" s="34">
        <v>0</v>
      </c>
      <c r="R824" s="34">
        <f>AH824</f>
        <v>0</v>
      </c>
      <c r="S824" s="122"/>
      <c r="T824" s="41">
        <f>SUM(U824,AA824)</f>
        <v>190</v>
      </c>
      <c r="U824" s="41">
        <f>IF(SUM(V824:Y824)&gt;=250, 250,SUM(V824:Y824))</f>
        <v>119</v>
      </c>
      <c r="V824" s="41">
        <v>0</v>
      </c>
      <c r="W824" s="41">
        <v>0</v>
      </c>
      <c r="X824" s="41">
        <f>SUM(AL824,AN824,BO824,BS824)</f>
        <v>0</v>
      </c>
      <c r="Y824" s="41">
        <f>SUM(AO824:BN824)</f>
        <v>119</v>
      </c>
      <c r="Z824" s="41">
        <f>COUNTIF(AO824:BN824, "&gt;0")</f>
        <v>2</v>
      </c>
      <c r="AA824" s="41">
        <f>SUM(AB824:AF824)</f>
        <v>71</v>
      </c>
      <c r="AB824" s="41">
        <f>BP824+BQ824</f>
        <v>71</v>
      </c>
      <c r="AC824" s="41">
        <v>0</v>
      </c>
      <c r="AD824" s="41">
        <v>0</v>
      </c>
      <c r="AE824" s="41">
        <f>SUM(BR824)</f>
        <v>0</v>
      </c>
      <c r="AF824" s="41">
        <f>SUM(AM824)</f>
        <v>0</v>
      </c>
      <c r="AG824" s="122"/>
      <c r="AH824" s="36">
        <v>0</v>
      </c>
      <c r="AI824" s="126">
        <v>0</v>
      </c>
      <c r="AJ824" s="36">
        <v>0</v>
      </c>
      <c r="AK824" s="121"/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14">
        <v>0</v>
      </c>
      <c r="AR824" s="1">
        <v>0</v>
      </c>
      <c r="AS824" s="114">
        <v>0</v>
      </c>
      <c r="AT824" s="114">
        <v>0</v>
      </c>
      <c r="AU824" s="114">
        <v>0</v>
      </c>
      <c r="AV824" s="114">
        <v>0</v>
      </c>
      <c r="AW824" s="114">
        <v>0</v>
      </c>
      <c r="AX824" s="114">
        <v>0</v>
      </c>
      <c r="AY824" s="114">
        <v>0</v>
      </c>
      <c r="AZ824" s="114">
        <v>0</v>
      </c>
      <c r="BA824" s="114">
        <v>51</v>
      </c>
      <c r="BB824" s="114">
        <v>0</v>
      </c>
      <c r="BC824" s="114">
        <v>0</v>
      </c>
      <c r="BD824" s="115">
        <v>68</v>
      </c>
      <c r="BE824" s="114">
        <v>0</v>
      </c>
      <c r="BF824" s="114">
        <v>0</v>
      </c>
      <c r="BG824" s="114">
        <v>0</v>
      </c>
      <c r="BH824" s="114">
        <v>0</v>
      </c>
      <c r="BI824" s="114">
        <v>0</v>
      </c>
      <c r="BJ824" s="114">
        <v>0</v>
      </c>
      <c r="BK824" s="114">
        <v>0</v>
      </c>
      <c r="BL824" s="114">
        <v>0</v>
      </c>
      <c r="BM824" s="114">
        <v>0</v>
      </c>
      <c r="BN824" s="114">
        <v>0</v>
      </c>
      <c r="BO824" s="114">
        <v>0</v>
      </c>
      <c r="BP824" s="114">
        <v>71</v>
      </c>
      <c r="BQ824" s="114">
        <v>0</v>
      </c>
      <c r="BR824" s="114">
        <v>0</v>
      </c>
      <c r="BS824" s="114">
        <v>0</v>
      </c>
    </row>
    <row r="825" spans="1:71" s="1" customFormat="1" ht="15" x14ac:dyDescent="0.25">
      <c r="A825" s="1" t="str">
        <f>CONCATENATE(G825,"-",F825,"-",H825)</f>
        <v>999908932-Black-Junior</v>
      </c>
      <c r="B825" s="1" t="str">
        <f>CONCATENATE(G825,"-",H825)</f>
        <v>999908932-Junior</v>
      </c>
      <c r="C825" s="34" t="s">
        <v>455</v>
      </c>
      <c r="D825" s="34" t="s">
        <v>456</v>
      </c>
      <c r="E825" s="34" t="s">
        <v>27</v>
      </c>
      <c r="F825" s="41" t="s">
        <v>14</v>
      </c>
      <c r="G825" s="127">
        <v>999908932</v>
      </c>
      <c r="H825" s="41" t="s">
        <v>93</v>
      </c>
      <c r="I825" s="34">
        <f>((L825)-J825)+T825</f>
        <v>178</v>
      </c>
      <c r="J825" s="36"/>
      <c r="K825" s="35"/>
      <c r="L825" s="34">
        <f>SUM(N825,O825,P825,Q825,R825,M825)</f>
        <v>0</v>
      </c>
      <c r="M825" s="34">
        <f>AJ825</f>
        <v>0</v>
      </c>
      <c r="N825" s="34">
        <f>SUM(AI825)</f>
        <v>0</v>
      </c>
      <c r="O825" s="34">
        <f>0</f>
        <v>0</v>
      </c>
      <c r="P825" s="34">
        <v>0</v>
      </c>
      <c r="Q825" s="34">
        <v>0</v>
      </c>
      <c r="R825" s="34">
        <f>AH825</f>
        <v>0</v>
      </c>
      <c r="S825" s="122"/>
      <c r="T825" s="41">
        <f>SUM(U825,AA825)</f>
        <v>178</v>
      </c>
      <c r="U825" s="41">
        <f>IF(SUM(V825:Y825)&gt;=250, 250,SUM(V825:Y825))</f>
        <v>0</v>
      </c>
      <c r="V825" s="41">
        <v>0</v>
      </c>
      <c r="W825" s="41">
        <v>0</v>
      </c>
      <c r="X825" s="41">
        <f>SUM(AL825,AN825,BO825,BS825)</f>
        <v>0</v>
      </c>
      <c r="Y825" s="41">
        <f>SUM(AO825:BN825)</f>
        <v>0</v>
      </c>
      <c r="Z825" s="41">
        <f>COUNTIF(AO825:BN825, "&gt;0")</f>
        <v>0</v>
      </c>
      <c r="AA825" s="41">
        <f>SUM(AB825:AF825)</f>
        <v>178</v>
      </c>
      <c r="AB825" s="41">
        <f>BP825+BQ825</f>
        <v>71</v>
      </c>
      <c r="AC825" s="41">
        <v>0</v>
      </c>
      <c r="AD825" s="41">
        <v>0</v>
      </c>
      <c r="AE825" s="41">
        <f>SUM(BR825)</f>
        <v>107</v>
      </c>
      <c r="AF825" s="41">
        <f>SUM(AM825)</f>
        <v>0</v>
      </c>
      <c r="AG825" s="122"/>
      <c r="AH825" s="36">
        <v>0</v>
      </c>
      <c r="AI825" s="126">
        <v>0</v>
      </c>
      <c r="AJ825" s="36">
        <v>0</v>
      </c>
      <c r="AK825" s="121"/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14">
        <v>0</v>
      </c>
      <c r="AR825" s="1">
        <v>0</v>
      </c>
      <c r="AS825" s="114">
        <v>0</v>
      </c>
      <c r="AT825" s="114">
        <v>0</v>
      </c>
      <c r="AU825" s="114">
        <v>0</v>
      </c>
      <c r="AV825" s="114">
        <v>0</v>
      </c>
      <c r="AW825" s="114">
        <v>0</v>
      </c>
      <c r="AX825" s="114">
        <v>0</v>
      </c>
      <c r="AY825" s="114">
        <v>0</v>
      </c>
      <c r="AZ825" s="114">
        <v>0</v>
      </c>
      <c r="BA825" s="114">
        <v>0</v>
      </c>
      <c r="BB825" s="114">
        <v>0</v>
      </c>
      <c r="BC825" s="114">
        <v>0</v>
      </c>
      <c r="BD825" s="115">
        <v>0</v>
      </c>
      <c r="BE825" s="114">
        <v>0</v>
      </c>
      <c r="BF825" s="114">
        <v>0</v>
      </c>
      <c r="BG825" s="114">
        <v>0</v>
      </c>
      <c r="BH825" s="114">
        <v>0</v>
      </c>
      <c r="BI825" s="114">
        <v>0</v>
      </c>
      <c r="BJ825" s="114">
        <v>0</v>
      </c>
      <c r="BK825" s="114">
        <v>0</v>
      </c>
      <c r="BL825" s="114">
        <v>0</v>
      </c>
      <c r="BM825" s="114">
        <v>0</v>
      </c>
      <c r="BN825" s="114">
        <v>0</v>
      </c>
      <c r="BO825" s="114">
        <v>0</v>
      </c>
      <c r="BP825" s="114">
        <v>0</v>
      </c>
      <c r="BQ825" s="114">
        <v>71</v>
      </c>
      <c r="BR825" s="114">
        <v>107</v>
      </c>
      <c r="BS825" s="114">
        <v>0</v>
      </c>
    </row>
    <row r="826" spans="1:71" s="1" customFormat="1" ht="15" x14ac:dyDescent="0.25">
      <c r="A826" s="1" t="str">
        <f>CONCATENATE(G826,"-",F826,"-",H826)</f>
        <v>999919584-Black-Junior</v>
      </c>
      <c r="B826" s="1" t="str">
        <f>CONCATENATE(G826,"-",H826)</f>
        <v>999919584-Junior</v>
      </c>
      <c r="C826" s="34" t="s">
        <v>671</v>
      </c>
      <c r="D826" s="34" t="s">
        <v>145</v>
      </c>
      <c r="E826" s="34" t="s">
        <v>27</v>
      </c>
      <c r="F826" s="41" t="s">
        <v>14</v>
      </c>
      <c r="G826" s="127">
        <v>999919584</v>
      </c>
      <c r="H826" s="41" t="s">
        <v>93</v>
      </c>
      <c r="I826" s="34">
        <f>((L826)-J826)+T826</f>
        <v>178</v>
      </c>
      <c r="J826" s="34"/>
      <c r="K826" s="35"/>
      <c r="L826" s="34">
        <f>SUM(N826,O826,P826,Q826,R826,M826)</f>
        <v>0</v>
      </c>
      <c r="M826" s="34">
        <f>AJ826</f>
        <v>0</v>
      </c>
      <c r="N826" s="34">
        <f>SUM(AI826)</f>
        <v>0</v>
      </c>
      <c r="O826" s="34">
        <f>0</f>
        <v>0</v>
      </c>
      <c r="P826" s="34">
        <v>0</v>
      </c>
      <c r="Q826" s="34">
        <v>0</v>
      </c>
      <c r="R826" s="34">
        <f>AH826</f>
        <v>0</v>
      </c>
      <c r="S826" s="122"/>
      <c r="T826" s="41">
        <f>SUM(U826,AA826)</f>
        <v>178</v>
      </c>
      <c r="U826" s="41">
        <f>IF(SUM(V826:Y826)&gt;=250, 250,SUM(V826:Y826))</f>
        <v>0</v>
      </c>
      <c r="V826" s="41">
        <v>0</v>
      </c>
      <c r="W826" s="41">
        <v>0</v>
      </c>
      <c r="X826" s="41">
        <f>SUM(AL826,AN826,BO826,BS826)</f>
        <v>0</v>
      </c>
      <c r="Y826" s="41">
        <f>SUM(AO826:BN826)</f>
        <v>0</v>
      </c>
      <c r="Z826" s="41">
        <f>COUNTIF(AO826:BN826, "&gt;0")</f>
        <v>0</v>
      </c>
      <c r="AA826" s="41">
        <f>SUM(AB826:AF826)</f>
        <v>178</v>
      </c>
      <c r="AB826" s="41">
        <f>BP826+BQ826</f>
        <v>71</v>
      </c>
      <c r="AC826" s="41">
        <v>0</v>
      </c>
      <c r="AD826" s="41">
        <v>0</v>
      </c>
      <c r="AE826" s="41">
        <f>SUM(BR826)</f>
        <v>107</v>
      </c>
      <c r="AF826" s="41">
        <f>SUM(AM826)</f>
        <v>0</v>
      </c>
      <c r="AG826" s="122"/>
      <c r="AH826" s="36">
        <v>0</v>
      </c>
      <c r="AI826" s="126">
        <v>0</v>
      </c>
      <c r="AJ826" s="36">
        <v>0</v>
      </c>
      <c r="AK826" s="121"/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14">
        <v>0</v>
      </c>
      <c r="AR826" s="1">
        <v>0</v>
      </c>
      <c r="AS826" s="114">
        <v>0</v>
      </c>
      <c r="AT826" s="114">
        <v>0</v>
      </c>
      <c r="AU826" s="114">
        <v>0</v>
      </c>
      <c r="AV826" s="114">
        <v>0</v>
      </c>
      <c r="AW826" s="114">
        <v>0</v>
      </c>
      <c r="AX826" s="114">
        <v>0</v>
      </c>
      <c r="AY826" s="114">
        <v>0</v>
      </c>
      <c r="AZ826" s="114">
        <v>0</v>
      </c>
      <c r="BA826" s="114">
        <v>0</v>
      </c>
      <c r="BB826" s="114">
        <v>0</v>
      </c>
      <c r="BC826" s="114">
        <v>0</v>
      </c>
      <c r="BD826" s="115">
        <v>0</v>
      </c>
      <c r="BE826" s="114">
        <v>0</v>
      </c>
      <c r="BF826" s="114">
        <v>0</v>
      </c>
      <c r="BG826" s="114">
        <v>0</v>
      </c>
      <c r="BH826" s="114">
        <v>0</v>
      </c>
      <c r="BI826" s="114">
        <v>0</v>
      </c>
      <c r="BJ826" s="114">
        <v>0</v>
      </c>
      <c r="BK826" s="114">
        <v>0</v>
      </c>
      <c r="BL826" s="114">
        <v>0</v>
      </c>
      <c r="BM826" s="114">
        <v>0</v>
      </c>
      <c r="BN826" s="114">
        <v>0</v>
      </c>
      <c r="BO826" s="114">
        <v>0</v>
      </c>
      <c r="BP826" s="114">
        <v>0</v>
      </c>
      <c r="BQ826" s="114">
        <v>71</v>
      </c>
      <c r="BR826" s="114">
        <v>107</v>
      </c>
      <c r="BS826" s="114">
        <v>0</v>
      </c>
    </row>
    <row r="827" spans="1:71" s="1" customFormat="1" ht="15" x14ac:dyDescent="0.25">
      <c r="A827" s="1" t="str">
        <f>CONCATENATE(G827,"-",F827,"-",H827)</f>
        <v>999934038-Black-Junior</v>
      </c>
      <c r="B827" s="1" t="str">
        <f>CONCATENATE(G827,"-",H827)</f>
        <v>999934038-Junior</v>
      </c>
      <c r="C827" s="36" t="s">
        <v>3607</v>
      </c>
      <c r="D827" s="36" t="s">
        <v>763</v>
      </c>
      <c r="E827" s="36" t="s">
        <v>27</v>
      </c>
      <c r="F827" s="36" t="s">
        <v>14</v>
      </c>
      <c r="G827" s="36">
        <v>999934038</v>
      </c>
      <c r="H827" s="36" t="s">
        <v>93</v>
      </c>
      <c r="I827" s="34">
        <f>((L827)-J827)+T827</f>
        <v>178</v>
      </c>
      <c r="J827" s="36"/>
      <c r="K827" s="35"/>
      <c r="L827" s="34">
        <f>SUM(N827,O827,P827,Q827,R827,M827)</f>
        <v>0</v>
      </c>
      <c r="M827" s="34">
        <f>AJ827</f>
        <v>0</v>
      </c>
      <c r="N827" s="34">
        <f>SUM(AI827)</f>
        <v>0</v>
      </c>
      <c r="O827" s="34">
        <f>0</f>
        <v>0</v>
      </c>
      <c r="P827" s="34">
        <v>0</v>
      </c>
      <c r="Q827" s="34">
        <v>0</v>
      </c>
      <c r="R827" s="34">
        <f>AH827</f>
        <v>0</v>
      </c>
      <c r="S827" s="122"/>
      <c r="T827" s="41">
        <f>SUM(U827,AA827)</f>
        <v>178</v>
      </c>
      <c r="U827" s="41">
        <f>IF(SUM(V827:Y827)&gt;=250, 250,SUM(V827:Y827))</f>
        <v>0</v>
      </c>
      <c r="V827" s="41">
        <v>0</v>
      </c>
      <c r="W827" s="41">
        <v>0</v>
      </c>
      <c r="X827" s="41">
        <f>SUM(AL827,AN827,BO827,BS827)</f>
        <v>0</v>
      </c>
      <c r="Y827" s="41">
        <f>SUM(AO827:BN827)</f>
        <v>0</v>
      </c>
      <c r="Z827" s="41">
        <f>COUNTIF(AO827:BN827, "&gt;0")</f>
        <v>0</v>
      </c>
      <c r="AA827" s="41">
        <f>SUM(AB827:AF827)</f>
        <v>178</v>
      </c>
      <c r="AB827" s="41">
        <f>BP827+BQ827</f>
        <v>71</v>
      </c>
      <c r="AC827" s="41">
        <v>0</v>
      </c>
      <c r="AD827" s="41">
        <v>0</v>
      </c>
      <c r="AE827" s="41">
        <f>SUM(BR827)</f>
        <v>107</v>
      </c>
      <c r="AF827" s="41">
        <f>SUM(AM827)</f>
        <v>0</v>
      </c>
      <c r="AG827" s="122"/>
      <c r="AH827" s="36">
        <v>0</v>
      </c>
      <c r="AI827" s="126">
        <v>0</v>
      </c>
      <c r="AJ827" s="36">
        <v>0</v>
      </c>
      <c r="AK827" s="121"/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14">
        <v>0</v>
      </c>
      <c r="AR827" s="1">
        <v>0</v>
      </c>
      <c r="AS827" s="114">
        <v>0</v>
      </c>
      <c r="AT827" s="114">
        <v>0</v>
      </c>
      <c r="AU827" s="114">
        <v>0</v>
      </c>
      <c r="AV827" s="114">
        <v>0</v>
      </c>
      <c r="AW827" s="114">
        <v>0</v>
      </c>
      <c r="AX827" s="114">
        <v>0</v>
      </c>
      <c r="AY827" s="114">
        <v>0</v>
      </c>
      <c r="AZ827" s="114">
        <v>0</v>
      </c>
      <c r="BA827" s="114">
        <v>0</v>
      </c>
      <c r="BB827" s="114">
        <v>0</v>
      </c>
      <c r="BC827" s="114">
        <v>0</v>
      </c>
      <c r="BD827" s="115">
        <v>0</v>
      </c>
      <c r="BE827" s="114">
        <v>0</v>
      </c>
      <c r="BF827" s="114">
        <v>0</v>
      </c>
      <c r="BG827" s="114">
        <v>0</v>
      </c>
      <c r="BH827" s="114">
        <v>0</v>
      </c>
      <c r="BI827" s="114">
        <v>0</v>
      </c>
      <c r="BJ827" s="114">
        <v>0</v>
      </c>
      <c r="BK827" s="114">
        <v>0</v>
      </c>
      <c r="BL827" s="114">
        <v>0</v>
      </c>
      <c r="BM827" s="114">
        <v>0</v>
      </c>
      <c r="BN827" s="114">
        <v>0</v>
      </c>
      <c r="BO827" s="114">
        <v>0</v>
      </c>
      <c r="BP827" s="114">
        <v>0</v>
      </c>
      <c r="BQ827" s="114">
        <v>71</v>
      </c>
      <c r="BR827" s="114">
        <v>107</v>
      </c>
      <c r="BS827" s="114">
        <v>0</v>
      </c>
    </row>
    <row r="828" spans="1:71" s="1" customFormat="1" ht="15" x14ac:dyDescent="0.25">
      <c r="A828" s="1" t="str">
        <f>CONCATENATE(G828,"-",F828,"-",H828)</f>
        <v>999916630-Black-Junior</v>
      </c>
      <c r="B828" s="1" t="str">
        <f>CONCATENATE(G828,"-",H828)</f>
        <v>999916630-Junior</v>
      </c>
      <c r="C828" s="34" t="s">
        <v>557</v>
      </c>
      <c r="D828" s="34" t="s">
        <v>221</v>
      </c>
      <c r="E828" s="34" t="s">
        <v>27</v>
      </c>
      <c r="F828" s="41" t="s">
        <v>14</v>
      </c>
      <c r="G828" s="127">
        <v>999916630</v>
      </c>
      <c r="H828" s="41" t="s">
        <v>93</v>
      </c>
      <c r="I828" s="34">
        <f>((L828)-J828)+T828</f>
        <v>161</v>
      </c>
      <c r="J828" s="34"/>
      <c r="K828" s="35"/>
      <c r="L828" s="34">
        <f>SUM(N828,O828,P828,Q828,R828,M828)</f>
        <v>0</v>
      </c>
      <c r="M828" s="34">
        <f>AJ828</f>
        <v>0</v>
      </c>
      <c r="N828" s="34">
        <f>SUM(AI828)</f>
        <v>0</v>
      </c>
      <c r="O828" s="34">
        <f>0</f>
        <v>0</v>
      </c>
      <c r="P828" s="34">
        <v>0</v>
      </c>
      <c r="Q828" s="34">
        <v>0</v>
      </c>
      <c r="R828" s="34">
        <f>AH828</f>
        <v>0</v>
      </c>
      <c r="S828" s="122"/>
      <c r="T828" s="41">
        <f>SUM(U828,AA828)</f>
        <v>161</v>
      </c>
      <c r="U828" s="41">
        <f>IF(SUM(V828:Y828)&gt;=250, 250,SUM(V828:Y828))</f>
        <v>90</v>
      </c>
      <c r="V828" s="41">
        <v>0</v>
      </c>
      <c r="W828" s="41">
        <v>0</v>
      </c>
      <c r="X828" s="41">
        <f>SUM(AL828,AN828,BO828,BS828)</f>
        <v>0</v>
      </c>
      <c r="Y828" s="41">
        <f>SUM(AO828:BN828)</f>
        <v>90</v>
      </c>
      <c r="Z828" s="41">
        <f>COUNTIF(AO828:BN828, "&gt;0")</f>
        <v>1</v>
      </c>
      <c r="AA828" s="41">
        <f>SUM(AB828:AF828)</f>
        <v>71</v>
      </c>
      <c r="AB828" s="41">
        <f>BP828+BQ828</f>
        <v>71</v>
      </c>
      <c r="AC828" s="41">
        <v>0</v>
      </c>
      <c r="AD828" s="41">
        <v>0</v>
      </c>
      <c r="AE828" s="41">
        <f>SUM(BR828)</f>
        <v>0</v>
      </c>
      <c r="AF828" s="41">
        <f>SUM(AM828)</f>
        <v>0</v>
      </c>
      <c r="AG828" s="122"/>
      <c r="AH828" s="36">
        <v>0</v>
      </c>
      <c r="AI828" s="126">
        <v>0</v>
      </c>
      <c r="AJ828" s="36">
        <v>0</v>
      </c>
      <c r="AK828" s="121"/>
      <c r="AL828" s="1">
        <v>0</v>
      </c>
      <c r="AM828" s="1">
        <v>0</v>
      </c>
      <c r="AN828" s="1">
        <v>0</v>
      </c>
      <c r="AO828" s="1">
        <v>0</v>
      </c>
      <c r="AP828" s="1">
        <v>90</v>
      </c>
      <c r="AQ828" s="114">
        <v>0</v>
      </c>
      <c r="AR828" s="1">
        <v>0</v>
      </c>
      <c r="AS828" s="114">
        <v>0</v>
      </c>
      <c r="AT828" s="114">
        <v>0</v>
      </c>
      <c r="AU828" s="114">
        <v>0</v>
      </c>
      <c r="AV828" s="114">
        <v>0</v>
      </c>
      <c r="AW828" s="114">
        <v>0</v>
      </c>
      <c r="AX828" s="114">
        <v>0</v>
      </c>
      <c r="AY828" s="114">
        <v>0</v>
      </c>
      <c r="AZ828" s="114">
        <v>0</v>
      </c>
      <c r="BA828" s="114">
        <v>0</v>
      </c>
      <c r="BB828" s="114">
        <v>0</v>
      </c>
      <c r="BC828" s="114">
        <v>0</v>
      </c>
      <c r="BD828" s="115">
        <v>0</v>
      </c>
      <c r="BE828" s="114">
        <v>0</v>
      </c>
      <c r="BF828" s="114">
        <v>0</v>
      </c>
      <c r="BG828" s="114">
        <v>0</v>
      </c>
      <c r="BH828" s="114">
        <v>0</v>
      </c>
      <c r="BI828" s="114">
        <v>0</v>
      </c>
      <c r="BJ828" s="114">
        <v>0</v>
      </c>
      <c r="BK828" s="114">
        <v>0</v>
      </c>
      <c r="BL828" s="114">
        <v>0</v>
      </c>
      <c r="BM828" s="114">
        <v>0</v>
      </c>
      <c r="BN828" s="114">
        <v>0</v>
      </c>
      <c r="BO828" s="114">
        <v>0</v>
      </c>
      <c r="BP828" s="114">
        <v>71</v>
      </c>
      <c r="BQ828" s="114">
        <v>0</v>
      </c>
      <c r="BR828" s="114">
        <v>0</v>
      </c>
      <c r="BS828" s="114">
        <v>0</v>
      </c>
    </row>
    <row r="829" spans="1:71" s="1" customFormat="1" ht="15" x14ac:dyDescent="0.25">
      <c r="A829" s="1" t="str">
        <f>CONCATENATE(G829,"-",F829,"-",H829)</f>
        <v>999920252-Black-Junior</v>
      </c>
      <c r="B829" s="1" t="str">
        <f>CONCATENATE(G829,"-",H829)</f>
        <v>999920252-Junior</v>
      </c>
      <c r="C829" s="36" t="s">
        <v>278</v>
      </c>
      <c r="D829" s="36" t="s">
        <v>1664</v>
      </c>
      <c r="E829" s="36" t="s">
        <v>27</v>
      </c>
      <c r="F829" s="41" t="s">
        <v>14</v>
      </c>
      <c r="G829" s="128">
        <v>999920252</v>
      </c>
      <c r="H829" s="41" t="s">
        <v>93</v>
      </c>
      <c r="I829" s="34">
        <f>((L829)-J829)+T829</f>
        <v>161</v>
      </c>
      <c r="J829" s="36"/>
      <c r="K829" s="37"/>
      <c r="L829" s="34">
        <f>SUM(N829,O829,P829,Q829,R829,M829)</f>
        <v>0</v>
      </c>
      <c r="M829" s="34">
        <f>AJ829</f>
        <v>0</v>
      </c>
      <c r="N829" s="34">
        <f>SUM(AI829)</f>
        <v>0</v>
      </c>
      <c r="O829" s="34">
        <f>0</f>
        <v>0</v>
      </c>
      <c r="P829" s="34">
        <v>0</v>
      </c>
      <c r="Q829" s="34">
        <v>0</v>
      </c>
      <c r="R829" s="34">
        <f>AH829</f>
        <v>0</v>
      </c>
      <c r="S829" s="122"/>
      <c r="T829" s="41">
        <f>SUM(U829,AA829)</f>
        <v>161</v>
      </c>
      <c r="U829" s="41">
        <f>IF(SUM(V829:Y829)&gt;=250, 250,SUM(V829:Y829))</f>
        <v>28</v>
      </c>
      <c r="V829" s="41">
        <v>0</v>
      </c>
      <c r="W829" s="41">
        <v>0</v>
      </c>
      <c r="X829" s="41">
        <f>SUM(AL829,AN829,BO829,BS829)</f>
        <v>0</v>
      </c>
      <c r="Y829" s="41">
        <f>SUM(AO829:BN829)</f>
        <v>28</v>
      </c>
      <c r="Z829" s="41">
        <f>COUNTIF(AO829:BN829, "&gt;0")</f>
        <v>1</v>
      </c>
      <c r="AA829" s="41">
        <f>SUM(AB829:AF829)</f>
        <v>133</v>
      </c>
      <c r="AB829" s="41">
        <f>BP829+BQ829</f>
        <v>53</v>
      </c>
      <c r="AC829" s="41">
        <v>0</v>
      </c>
      <c r="AD829" s="41">
        <v>0</v>
      </c>
      <c r="AE829" s="41">
        <f>SUM(BR829)</f>
        <v>80</v>
      </c>
      <c r="AF829" s="41">
        <f>SUM(AM829)</f>
        <v>0</v>
      </c>
      <c r="AG829" s="122"/>
      <c r="AH829" s="36">
        <v>0</v>
      </c>
      <c r="AI829" s="126">
        <v>0</v>
      </c>
      <c r="AJ829" s="36">
        <v>0</v>
      </c>
      <c r="AK829" s="121"/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14">
        <v>0</v>
      </c>
      <c r="AR829" s="1">
        <v>0</v>
      </c>
      <c r="AS829" s="114">
        <v>0</v>
      </c>
      <c r="AT829" s="114">
        <v>0</v>
      </c>
      <c r="AU829" s="114">
        <v>0</v>
      </c>
      <c r="AV829" s="114">
        <v>0</v>
      </c>
      <c r="AW829" s="114">
        <v>28</v>
      </c>
      <c r="AX829" s="114">
        <v>0</v>
      </c>
      <c r="AY829" s="114">
        <v>0</v>
      </c>
      <c r="AZ829" s="114">
        <v>0</v>
      </c>
      <c r="BA829" s="114">
        <v>0</v>
      </c>
      <c r="BB829" s="114">
        <v>0</v>
      </c>
      <c r="BC829" s="114">
        <v>0</v>
      </c>
      <c r="BD829" s="115">
        <v>0</v>
      </c>
      <c r="BE829" s="114">
        <v>0</v>
      </c>
      <c r="BF829" s="114">
        <v>0</v>
      </c>
      <c r="BG829" s="114">
        <v>0</v>
      </c>
      <c r="BH829" s="114">
        <v>0</v>
      </c>
      <c r="BI829" s="114">
        <v>0</v>
      </c>
      <c r="BJ829" s="114">
        <v>0</v>
      </c>
      <c r="BK829" s="114">
        <v>0</v>
      </c>
      <c r="BL829" s="114">
        <v>0</v>
      </c>
      <c r="BM829" s="114">
        <v>0</v>
      </c>
      <c r="BN829" s="114">
        <v>0</v>
      </c>
      <c r="BO829" s="114">
        <v>0</v>
      </c>
      <c r="BP829" s="114">
        <v>0</v>
      </c>
      <c r="BQ829" s="114">
        <v>53</v>
      </c>
      <c r="BR829" s="114">
        <v>80</v>
      </c>
      <c r="BS829" s="114">
        <v>0</v>
      </c>
    </row>
    <row r="830" spans="1:71" s="1" customFormat="1" ht="15" x14ac:dyDescent="0.25">
      <c r="A830" s="1" t="str">
        <f>CONCATENATE(G830,"-",F830,"-",H830)</f>
        <v>999936335-Black-Junior</v>
      </c>
      <c r="B830" s="1" t="str">
        <f>CONCATENATE(G830,"-",H830)</f>
        <v>999936335-Junior</v>
      </c>
      <c r="C830" s="36" t="s">
        <v>3602</v>
      </c>
      <c r="D830" s="36" t="s">
        <v>1157</v>
      </c>
      <c r="E830" s="36" t="s">
        <v>27</v>
      </c>
      <c r="F830" s="36" t="s">
        <v>14</v>
      </c>
      <c r="G830" s="36">
        <v>999936335</v>
      </c>
      <c r="H830" s="36" t="s">
        <v>93</v>
      </c>
      <c r="I830" s="34">
        <f>((L830)-J830)+T830</f>
        <v>160</v>
      </c>
      <c r="J830" s="36"/>
      <c r="K830" s="35"/>
      <c r="L830" s="34">
        <f>SUM(N830,O830,P830,Q830,R830,M830)</f>
        <v>0</v>
      </c>
      <c r="M830" s="34">
        <f>AJ830</f>
        <v>0</v>
      </c>
      <c r="N830" s="34">
        <f>SUM(AI830)</f>
        <v>0</v>
      </c>
      <c r="O830" s="34">
        <f>0</f>
        <v>0</v>
      </c>
      <c r="P830" s="34">
        <v>0</v>
      </c>
      <c r="Q830" s="34">
        <v>0</v>
      </c>
      <c r="R830" s="34">
        <f>AH830</f>
        <v>0</v>
      </c>
      <c r="S830" s="122"/>
      <c r="T830" s="41">
        <f>SUM(U830,AA830)</f>
        <v>160</v>
      </c>
      <c r="U830" s="41">
        <f>IF(SUM(V830:Y830)&gt;=250, 250,SUM(V830:Y830))</f>
        <v>0</v>
      </c>
      <c r="V830" s="41">
        <v>0</v>
      </c>
      <c r="W830" s="41">
        <v>0</v>
      </c>
      <c r="X830" s="41">
        <f>SUM(AL830,AN830,BO830,BS830)</f>
        <v>0</v>
      </c>
      <c r="Y830" s="41">
        <f>SUM(AO830:BN830)</f>
        <v>0</v>
      </c>
      <c r="Z830" s="41">
        <f>COUNTIF(AO830:BN830, "&gt;0")</f>
        <v>0</v>
      </c>
      <c r="AA830" s="41">
        <f>SUM(AB830:AF830)</f>
        <v>160</v>
      </c>
      <c r="AB830" s="41">
        <f>BP830+BQ830</f>
        <v>53</v>
      </c>
      <c r="AC830" s="41">
        <v>0</v>
      </c>
      <c r="AD830" s="41">
        <v>0</v>
      </c>
      <c r="AE830" s="41">
        <f>SUM(BR830)</f>
        <v>107</v>
      </c>
      <c r="AF830" s="41">
        <f>SUM(AM830)</f>
        <v>0</v>
      </c>
      <c r="AG830" s="122"/>
      <c r="AH830" s="36">
        <v>0</v>
      </c>
      <c r="AI830" s="126">
        <v>0</v>
      </c>
      <c r="AJ830" s="36">
        <v>0</v>
      </c>
      <c r="AK830" s="121"/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14">
        <v>0</v>
      </c>
      <c r="AR830" s="1">
        <v>0</v>
      </c>
      <c r="AS830" s="114">
        <v>0</v>
      </c>
      <c r="AT830" s="114">
        <v>0</v>
      </c>
      <c r="AU830" s="114">
        <v>0</v>
      </c>
      <c r="AV830" s="114">
        <v>0</v>
      </c>
      <c r="AW830" s="114">
        <v>0</v>
      </c>
      <c r="AX830" s="114">
        <v>0</v>
      </c>
      <c r="AY830" s="114">
        <v>0</v>
      </c>
      <c r="AZ830" s="114">
        <v>0</v>
      </c>
      <c r="BA830" s="114">
        <v>0</v>
      </c>
      <c r="BB830" s="114">
        <v>0</v>
      </c>
      <c r="BC830" s="114">
        <v>0</v>
      </c>
      <c r="BD830" s="115">
        <v>0</v>
      </c>
      <c r="BE830" s="114">
        <v>0</v>
      </c>
      <c r="BF830" s="114">
        <v>0</v>
      </c>
      <c r="BG830" s="114">
        <v>0</v>
      </c>
      <c r="BH830" s="114">
        <v>0</v>
      </c>
      <c r="BI830" s="114">
        <v>0</v>
      </c>
      <c r="BJ830" s="114">
        <v>0</v>
      </c>
      <c r="BK830" s="114">
        <v>0</v>
      </c>
      <c r="BL830" s="114">
        <v>0</v>
      </c>
      <c r="BM830" s="114">
        <v>0</v>
      </c>
      <c r="BN830" s="114">
        <v>0</v>
      </c>
      <c r="BO830" s="114">
        <v>0</v>
      </c>
      <c r="BP830" s="114">
        <v>0</v>
      </c>
      <c r="BQ830" s="114">
        <v>53</v>
      </c>
      <c r="BR830" s="114">
        <v>107</v>
      </c>
      <c r="BS830" s="114">
        <v>0</v>
      </c>
    </row>
    <row r="831" spans="1:71" s="1" customFormat="1" ht="15" x14ac:dyDescent="0.25">
      <c r="A831" s="1" t="str">
        <f>CONCATENATE(G831,"-",F831,"-",H831)</f>
        <v>999921286-Black-Junior</v>
      </c>
      <c r="B831" s="1" t="str">
        <f>CONCATENATE(G831,"-",H831)</f>
        <v>999921286-Junior</v>
      </c>
      <c r="C831" s="36" t="s">
        <v>2446</v>
      </c>
      <c r="D831" s="36" t="s">
        <v>2447</v>
      </c>
      <c r="E831" s="36" t="s">
        <v>27</v>
      </c>
      <c r="F831" s="41" t="s">
        <v>14</v>
      </c>
      <c r="G831" s="128">
        <v>999921286</v>
      </c>
      <c r="H831" s="41" t="s">
        <v>93</v>
      </c>
      <c r="I831" s="34">
        <f>((L831)-J831)+T831</f>
        <v>158</v>
      </c>
      <c r="J831" s="36"/>
      <c r="K831" s="35"/>
      <c r="L831" s="34">
        <f>SUM(N831,O831,P831,Q831,R831,M831)</f>
        <v>0</v>
      </c>
      <c r="M831" s="34">
        <f>AJ831</f>
        <v>0</v>
      </c>
      <c r="N831" s="34">
        <f>SUM(AI831)</f>
        <v>0</v>
      </c>
      <c r="O831" s="34">
        <f>0</f>
        <v>0</v>
      </c>
      <c r="P831" s="34">
        <v>0</v>
      </c>
      <c r="Q831" s="34">
        <v>0</v>
      </c>
      <c r="R831" s="34">
        <f>AH831</f>
        <v>0</v>
      </c>
      <c r="S831" s="122"/>
      <c r="T831" s="41">
        <f>SUM(U831,AA831)</f>
        <v>158</v>
      </c>
      <c r="U831" s="41">
        <f>IF(SUM(V831:Y831)&gt;=250, 250,SUM(V831:Y831))</f>
        <v>51</v>
      </c>
      <c r="V831" s="41">
        <v>0</v>
      </c>
      <c r="W831" s="41">
        <v>0</v>
      </c>
      <c r="X831" s="41">
        <f>SUM(AL831,AN831,BO831,BS831)</f>
        <v>0</v>
      </c>
      <c r="Y831" s="41">
        <f>SUM(AO831:BN831)</f>
        <v>51</v>
      </c>
      <c r="Z831" s="41">
        <f>COUNTIF(AO831:BN831, "&gt;0")</f>
        <v>1</v>
      </c>
      <c r="AA831" s="41">
        <f>SUM(AB831:AF831)</f>
        <v>107</v>
      </c>
      <c r="AB831" s="41">
        <f>BP831+BQ831</f>
        <v>0</v>
      </c>
      <c r="AC831" s="41">
        <v>0</v>
      </c>
      <c r="AD831" s="41">
        <v>0</v>
      </c>
      <c r="AE831" s="41">
        <f>SUM(BR831)</f>
        <v>107</v>
      </c>
      <c r="AF831" s="41">
        <f>SUM(AM831)</f>
        <v>0</v>
      </c>
      <c r="AG831" s="122"/>
      <c r="AH831" s="36">
        <v>0</v>
      </c>
      <c r="AI831" s="126">
        <v>0</v>
      </c>
      <c r="AJ831" s="36">
        <v>0</v>
      </c>
      <c r="AK831" s="121"/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14">
        <v>0</v>
      </c>
      <c r="AR831" s="1">
        <v>0</v>
      </c>
      <c r="AS831" s="114">
        <v>0</v>
      </c>
      <c r="AT831" s="114">
        <v>0</v>
      </c>
      <c r="AU831" s="114">
        <v>0</v>
      </c>
      <c r="AV831" s="114">
        <v>0</v>
      </c>
      <c r="AW831" s="114">
        <v>51</v>
      </c>
      <c r="AX831" s="114">
        <v>0</v>
      </c>
      <c r="AY831" s="114">
        <v>0</v>
      </c>
      <c r="AZ831" s="114">
        <v>0</v>
      </c>
      <c r="BA831" s="114">
        <v>0</v>
      </c>
      <c r="BB831" s="114">
        <v>0</v>
      </c>
      <c r="BC831" s="114">
        <v>0</v>
      </c>
      <c r="BD831" s="115">
        <v>0</v>
      </c>
      <c r="BE831" s="114">
        <v>0</v>
      </c>
      <c r="BF831" s="114">
        <v>0</v>
      </c>
      <c r="BG831" s="114">
        <v>0</v>
      </c>
      <c r="BH831" s="114">
        <v>0</v>
      </c>
      <c r="BI831" s="114">
        <v>0</v>
      </c>
      <c r="BJ831" s="114">
        <v>0</v>
      </c>
      <c r="BK831" s="114">
        <v>0</v>
      </c>
      <c r="BL831" s="114">
        <v>0</v>
      </c>
      <c r="BM831" s="114">
        <v>0</v>
      </c>
      <c r="BN831" s="114">
        <v>0</v>
      </c>
      <c r="BO831" s="114">
        <v>0</v>
      </c>
      <c r="BP831" s="114">
        <v>0</v>
      </c>
      <c r="BQ831" s="114">
        <v>0</v>
      </c>
      <c r="BR831" s="114">
        <v>107</v>
      </c>
      <c r="BS831" s="114">
        <v>0</v>
      </c>
    </row>
    <row r="832" spans="1:71" s="1" customFormat="1" ht="15" x14ac:dyDescent="0.25">
      <c r="A832" s="1" t="str">
        <f>CONCATENATE(G832,"-",F832,"-",H832)</f>
        <v>999929279-Black-Junior</v>
      </c>
      <c r="B832" s="1" t="str">
        <f>CONCATENATE(G832,"-",H832)</f>
        <v>999929279-Junior</v>
      </c>
      <c r="C832" s="36" t="s">
        <v>326</v>
      </c>
      <c r="D832" s="36" t="s">
        <v>86</v>
      </c>
      <c r="E832" s="36" t="s">
        <v>27</v>
      </c>
      <c r="F832" s="41" t="s">
        <v>14</v>
      </c>
      <c r="G832" s="127">
        <v>999929279</v>
      </c>
      <c r="H832" s="41" t="s">
        <v>93</v>
      </c>
      <c r="I832" s="34">
        <f>((L832)-J832)+T832</f>
        <v>156</v>
      </c>
      <c r="J832" s="36"/>
      <c r="K832" s="37"/>
      <c r="L832" s="34">
        <f>SUM(N832,O832,P832,Q832,R832,M832)</f>
        <v>48</v>
      </c>
      <c r="M832" s="34">
        <f>AJ832</f>
        <v>0</v>
      </c>
      <c r="N832" s="34">
        <f>SUM(AI832)</f>
        <v>0</v>
      </c>
      <c r="O832" s="34">
        <f>0</f>
        <v>0</v>
      </c>
      <c r="P832" s="34">
        <v>0</v>
      </c>
      <c r="Q832" s="34">
        <v>0</v>
      </c>
      <c r="R832" s="34">
        <f>AH832</f>
        <v>48</v>
      </c>
      <c r="S832" s="122"/>
      <c r="T832" s="41">
        <f>SUM(U832,AA832)</f>
        <v>108</v>
      </c>
      <c r="U832" s="41">
        <f>IF(SUM(V832:Y832)&gt;=250, 250,SUM(V832:Y832))</f>
        <v>28</v>
      </c>
      <c r="V832" s="41">
        <v>0</v>
      </c>
      <c r="W832" s="41">
        <v>0</v>
      </c>
      <c r="X832" s="41">
        <f>SUM(AL832,AN832,BO832,BS832)</f>
        <v>0</v>
      </c>
      <c r="Y832" s="41">
        <f>SUM(AO832:BN832)</f>
        <v>28</v>
      </c>
      <c r="Z832" s="41">
        <f>COUNTIF(AO832:BN832, "&gt;0")</f>
        <v>1</v>
      </c>
      <c r="AA832" s="41">
        <f>SUM(AB832:AF832)</f>
        <v>80</v>
      </c>
      <c r="AB832" s="41">
        <f>BP832+BQ832</f>
        <v>0</v>
      </c>
      <c r="AC832" s="41">
        <v>0</v>
      </c>
      <c r="AD832" s="41">
        <v>0</v>
      </c>
      <c r="AE832" s="41">
        <f>SUM(BR832)</f>
        <v>80</v>
      </c>
      <c r="AF832" s="41">
        <f>SUM(AM832)</f>
        <v>0</v>
      </c>
      <c r="AG832" s="122"/>
      <c r="AH832" s="36">
        <v>48</v>
      </c>
      <c r="AI832" s="126">
        <v>0</v>
      </c>
      <c r="AJ832" s="36">
        <v>0</v>
      </c>
      <c r="AK832" s="121"/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14">
        <v>0</v>
      </c>
      <c r="AR832" s="1">
        <v>0</v>
      </c>
      <c r="AS832" s="114">
        <v>0</v>
      </c>
      <c r="AT832" s="114">
        <v>0</v>
      </c>
      <c r="AU832" s="114">
        <v>0</v>
      </c>
      <c r="AV832" s="114">
        <v>0</v>
      </c>
      <c r="AW832" s="114">
        <v>28</v>
      </c>
      <c r="AX832" s="114">
        <v>0</v>
      </c>
      <c r="AY832" s="114">
        <v>0</v>
      </c>
      <c r="AZ832" s="114">
        <v>0</v>
      </c>
      <c r="BA832" s="114">
        <v>0</v>
      </c>
      <c r="BB832" s="114">
        <v>0</v>
      </c>
      <c r="BC832" s="114">
        <v>0</v>
      </c>
      <c r="BD832" s="115">
        <v>0</v>
      </c>
      <c r="BE832" s="114">
        <v>0</v>
      </c>
      <c r="BF832" s="114">
        <v>0</v>
      </c>
      <c r="BG832" s="114">
        <v>0</v>
      </c>
      <c r="BH832" s="114">
        <v>0</v>
      </c>
      <c r="BI832" s="114">
        <v>0</v>
      </c>
      <c r="BJ832" s="114">
        <v>0</v>
      </c>
      <c r="BK832" s="114">
        <v>0</v>
      </c>
      <c r="BL832" s="114">
        <v>0</v>
      </c>
      <c r="BM832" s="114">
        <v>0</v>
      </c>
      <c r="BN832" s="114">
        <v>0</v>
      </c>
      <c r="BO832" s="114">
        <v>0</v>
      </c>
      <c r="BP832" s="114">
        <v>0</v>
      </c>
      <c r="BQ832" s="114">
        <v>0</v>
      </c>
      <c r="BR832" s="114">
        <v>80</v>
      </c>
      <c r="BS832" s="114">
        <v>0</v>
      </c>
    </row>
    <row r="833" spans="1:71" s="1" customFormat="1" ht="15" x14ac:dyDescent="0.25">
      <c r="A833" s="1" t="str">
        <f>CONCATENATE(G833,"-",F833,"-",H833)</f>
        <v>999922998-Black-Junior</v>
      </c>
      <c r="B833" s="1" t="str">
        <f>CONCATENATE(G833,"-",H833)</f>
        <v>999922998-Junior</v>
      </c>
      <c r="C833" s="36" t="s">
        <v>183</v>
      </c>
      <c r="D833" s="36" t="s">
        <v>365</v>
      </c>
      <c r="E833" s="36" t="s">
        <v>27</v>
      </c>
      <c r="F833" s="41" t="s">
        <v>14</v>
      </c>
      <c r="G833" s="128">
        <v>999922998</v>
      </c>
      <c r="H833" s="41" t="s">
        <v>93</v>
      </c>
      <c r="I833" s="34">
        <f>((L833)-J833)+T833</f>
        <v>153</v>
      </c>
      <c r="J833" s="34">
        <f>L833/2</f>
        <v>0</v>
      </c>
      <c r="K833" s="37"/>
      <c r="L833" s="34">
        <f>SUM(N833,O833,P833,Q833,R833,M833)</f>
        <v>0</v>
      </c>
      <c r="M833" s="34">
        <f>AJ833</f>
        <v>0</v>
      </c>
      <c r="N833" s="34">
        <f>SUM(AI833)</f>
        <v>0</v>
      </c>
      <c r="O833" s="34">
        <f>0</f>
        <v>0</v>
      </c>
      <c r="P833" s="34">
        <v>0</v>
      </c>
      <c r="Q833" s="34">
        <v>0</v>
      </c>
      <c r="R833" s="34">
        <f>AH833</f>
        <v>0</v>
      </c>
      <c r="S833" s="122"/>
      <c r="T833" s="41">
        <f>SUM(U833,AA833)</f>
        <v>153</v>
      </c>
      <c r="U833" s="41">
        <f>IF(SUM(V833:Y833)&gt;=250, 250,SUM(V833:Y833))</f>
        <v>28</v>
      </c>
      <c r="V833" s="41">
        <v>0</v>
      </c>
      <c r="W833" s="41">
        <v>0</v>
      </c>
      <c r="X833" s="41">
        <f>SUM(AL833,AN833,BO833,BS833)</f>
        <v>0</v>
      </c>
      <c r="Y833" s="41">
        <f>SUM(AO833:BN833)</f>
        <v>28</v>
      </c>
      <c r="Z833" s="41">
        <f>COUNTIF(AO833:BN833, "&gt;0")</f>
        <v>1</v>
      </c>
      <c r="AA833" s="41">
        <f>SUM(AB833:AF833)</f>
        <v>125</v>
      </c>
      <c r="AB833" s="41">
        <f>BP833+BQ833</f>
        <v>0</v>
      </c>
      <c r="AC833" s="41">
        <v>0</v>
      </c>
      <c r="AD833" s="41">
        <v>0</v>
      </c>
      <c r="AE833" s="41">
        <f>SUM(BR833)</f>
        <v>0</v>
      </c>
      <c r="AF833" s="41">
        <f>SUM(AM833)</f>
        <v>125</v>
      </c>
      <c r="AG833" s="122"/>
      <c r="AH833" s="36">
        <v>0</v>
      </c>
      <c r="AI833" s="36">
        <v>0</v>
      </c>
      <c r="AJ833" s="36">
        <v>0</v>
      </c>
      <c r="AK833" s="121"/>
      <c r="AL833" s="1">
        <v>0</v>
      </c>
      <c r="AM833" s="1">
        <v>125</v>
      </c>
      <c r="AN833" s="1">
        <v>0</v>
      </c>
      <c r="AO833" s="1">
        <v>0</v>
      </c>
      <c r="AP833" s="1">
        <v>0</v>
      </c>
      <c r="AQ833" s="114">
        <v>0</v>
      </c>
      <c r="AR833" s="1">
        <v>0</v>
      </c>
      <c r="AS833" s="114">
        <v>0</v>
      </c>
      <c r="AT833" s="114">
        <v>0</v>
      </c>
      <c r="AU833" s="114">
        <v>0</v>
      </c>
      <c r="AV833" s="114">
        <v>0</v>
      </c>
      <c r="AW833" s="114">
        <v>28</v>
      </c>
      <c r="AX833" s="114">
        <v>0</v>
      </c>
      <c r="AY833" s="114">
        <v>0</v>
      </c>
      <c r="AZ833" s="114">
        <v>0</v>
      </c>
      <c r="BA833" s="114">
        <v>0</v>
      </c>
      <c r="BB833" s="114">
        <v>0</v>
      </c>
      <c r="BC833" s="114">
        <v>0</v>
      </c>
      <c r="BD833" s="115">
        <v>0</v>
      </c>
      <c r="BE833" s="114">
        <v>0</v>
      </c>
      <c r="BF833" s="114">
        <v>0</v>
      </c>
      <c r="BG833" s="114">
        <v>0</v>
      </c>
      <c r="BH833" s="114">
        <v>0</v>
      </c>
      <c r="BI833" s="114">
        <v>0</v>
      </c>
      <c r="BJ833" s="114">
        <v>0</v>
      </c>
      <c r="BK833" s="114">
        <v>0</v>
      </c>
      <c r="BL833" s="114">
        <v>0</v>
      </c>
      <c r="BM833" s="114">
        <v>0</v>
      </c>
      <c r="BN833" s="114">
        <v>0</v>
      </c>
      <c r="BO833" s="114">
        <v>0</v>
      </c>
      <c r="BP833" s="114">
        <v>0</v>
      </c>
      <c r="BQ833" s="114">
        <v>0</v>
      </c>
      <c r="BR833" s="114">
        <v>0</v>
      </c>
      <c r="BS833" s="114">
        <v>0</v>
      </c>
    </row>
    <row r="834" spans="1:71" s="1" customFormat="1" ht="15" x14ac:dyDescent="0.25">
      <c r="A834" s="1" t="str">
        <f>CONCATENATE(G834,"-",F834,"-",H834)</f>
        <v>999918495-Black-Junior</v>
      </c>
      <c r="B834" s="1" t="str">
        <f>CONCATENATE(G834,"-",H834)</f>
        <v>999918495-Junior</v>
      </c>
      <c r="C834" s="149" t="s">
        <v>622</v>
      </c>
      <c r="D834" s="149" t="s">
        <v>623</v>
      </c>
      <c r="E834" s="149" t="s">
        <v>27</v>
      </c>
      <c r="F834" s="41" t="s">
        <v>14</v>
      </c>
      <c r="G834" s="149">
        <v>999918495</v>
      </c>
      <c r="H834" s="149" t="s">
        <v>93</v>
      </c>
      <c r="I834" s="34">
        <f>((L834)-J834)+T834</f>
        <v>148</v>
      </c>
      <c r="J834" s="36"/>
      <c r="K834" s="35"/>
      <c r="L834" s="34">
        <f>SUM(N834,O834,P834,Q834,R834,M834)</f>
        <v>0</v>
      </c>
      <c r="M834" s="34">
        <f>AJ834</f>
        <v>0</v>
      </c>
      <c r="N834" s="34">
        <f>SUM(AI834)</f>
        <v>0</v>
      </c>
      <c r="O834" s="34">
        <f>0</f>
        <v>0</v>
      </c>
      <c r="P834" s="34">
        <v>0</v>
      </c>
      <c r="Q834" s="34">
        <v>0</v>
      </c>
      <c r="R834" s="34">
        <f>AH834</f>
        <v>0</v>
      </c>
      <c r="S834" s="122"/>
      <c r="T834" s="41">
        <f>SUM(U834,AA834)</f>
        <v>148</v>
      </c>
      <c r="U834" s="41">
        <f>IF(SUM(V834:Y834)&gt;=250, 250,SUM(V834:Y834))</f>
        <v>68</v>
      </c>
      <c r="V834" s="41">
        <v>0</v>
      </c>
      <c r="W834" s="41">
        <v>0</v>
      </c>
      <c r="X834" s="41">
        <f>SUM(AL834,AN834,BO834,BS834)</f>
        <v>0</v>
      </c>
      <c r="Y834" s="41">
        <f>SUM(AO834:BN834)</f>
        <v>68</v>
      </c>
      <c r="Z834" s="41">
        <f>COUNTIF(AO834:BN834, "&gt;0")</f>
        <v>1</v>
      </c>
      <c r="AA834" s="41">
        <f>SUM(AB834:AF834)</f>
        <v>80</v>
      </c>
      <c r="AB834" s="41">
        <f>BP834+BQ834</f>
        <v>0</v>
      </c>
      <c r="AC834" s="41">
        <v>0</v>
      </c>
      <c r="AD834" s="41">
        <v>0</v>
      </c>
      <c r="AE834" s="41">
        <f>SUM(BR834)</f>
        <v>80</v>
      </c>
      <c r="AF834" s="41">
        <f>SUM(AM834)</f>
        <v>0</v>
      </c>
      <c r="AG834" s="122"/>
      <c r="AH834" s="36">
        <v>0</v>
      </c>
      <c r="AI834" s="36">
        <v>0</v>
      </c>
      <c r="AJ834" s="36">
        <v>0</v>
      </c>
      <c r="AK834" s="121"/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14">
        <v>0</v>
      </c>
      <c r="AR834" s="1">
        <v>0</v>
      </c>
      <c r="AS834" s="114">
        <v>0</v>
      </c>
      <c r="AT834" s="114">
        <v>0</v>
      </c>
      <c r="AU834" s="114">
        <v>0</v>
      </c>
      <c r="AV834" s="114">
        <v>0</v>
      </c>
      <c r="AW834" s="114">
        <v>0</v>
      </c>
      <c r="AX834" s="114">
        <v>0</v>
      </c>
      <c r="AY834" s="114">
        <v>0</v>
      </c>
      <c r="AZ834" s="114">
        <v>0</v>
      </c>
      <c r="BA834" s="114">
        <v>0</v>
      </c>
      <c r="BB834" s="114">
        <v>0</v>
      </c>
      <c r="BC834" s="114">
        <v>68</v>
      </c>
      <c r="BD834" s="115">
        <v>0</v>
      </c>
      <c r="BE834" s="114">
        <v>0</v>
      </c>
      <c r="BF834" s="114">
        <v>0</v>
      </c>
      <c r="BG834" s="114">
        <v>0</v>
      </c>
      <c r="BH834" s="114">
        <v>0</v>
      </c>
      <c r="BI834" s="114">
        <v>0</v>
      </c>
      <c r="BJ834" s="114">
        <v>0</v>
      </c>
      <c r="BK834" s="114">
        <v>0</v>
      </c>
      <c r="BL834" s="114">
        <v>0</v>
      </c>
      <c r="BM834" s="114">
        <v>0</v>
      </c>
      <c r="BN834" s="114">
        <v>0</v>
      </c>
      <c r="BO834" s="114">
        <v>0</v>
      </c>
      <c r="BP834" s="114">
        <v>0</v>
      </c>
      <c r="BQ834" s="114">
        <v>0</v>
      </c>
      <c r="BR834" s="114">
        <v>80</v>
      </c>
      <c r="BS834" s="114">
        <v>0</v>
      </c>
    </row>
    <row r="835" spans="1:71" s="1" customFormat="1" ht="15" x14ac:dyDescent="0.25">
      <c r="A835" s="1" t="str">
        <f>CONCATENATE(G835,"-",F835,"-",H835)</f>
        <v>999927096-Black-Junior</v>
      </c>
      <c r="B835" s="1" t="str">
        <f>CONCATENATE(G835,"-",H835)</f>
        <v>999927096-Junior</v>
      </c>
      <c r="C835" s="36" t="s">
        <v>2280</v>
      </c>
      <c r="D835" s="36" t="s">
        <v>2281</v>
      </c>
      <c r="E835" s="36" t="s">
        <v>27</v>
      </c>
      <c r="F835" s="41" t="s">
        <v>14</v>
      </c>
      <c r="G835" s="128">
        <v>999927096</v>
      </c>
      <c r="H835" s="41" t="s">
        <v>93</v>
      </c>
      <c r="I835" s="34">
        <f>((L835)-J835)+T835</f>
        <v>148</v>
      </c>
      <c r="J835" s="36"/>
      <c r="K835" s="35"/>
      <c r="L835" s="34">
        <f>SUM(N835,O835,P835,Q835,R835,M835)</f>
        <v>0</v>
      </c>
      <c r="M835" s="34">
        <f>AJ835</f>
        <v>0</v>
      </c>
      <c r="N835" s="34">
        <f>SUM(AI835)</f>
        <v>0</v>
      </c>
      <c r="O835" s="34">
        <f>0</f>
        <v>0</v>
      </c>
      <c r="P835" s="34">
        <v>0</v>
      </c>
      <c r="Q835" s="34">
        <v>0</v>
      </c>
      <c r="R835" s="34">
        <f>AH835</f>
        <v>0</v>
      </c>
      <c r="S835" s="122"/>
      <c r="T835" s="41">
        <f>SUM(U835,AA835)</f>
        <v>148</v>
      </c>
      <c r="U835" s="41">
        <f>IF(SUM(V835:Y835)&gt;=250, 250,SUM(V835:Y835))</f>
        <v>68</v>
      </c>
      <c r="V835" s="41">
        <v>0</v>
      </c>
      <c r="W835" s="41">
        <v>0</v>
      </c>
      <c r="X835" s="41">
        <f>SUM(AL835,AN835,BO835,BS835)</f>
        <v>0</v>
      </c>
      <c r="Y835" s="41">
        <f>SUM(AO835:BN835)</f>
        <v>68</v>
      </c>
      <c r="Z835" s="41">
        <f>COUNTIF(AO835:BN835, "&gt;0")</f>
        <v>1</v>
      </c>
      <c r="AA835" s="41">
        <f>SUM(AB835:AF835)</f>
        <v>80</v>
      </c>
      <c r="AB835" s="41">
        <f>BP835+BQ835</f>
        <v>0</v>
      </c>
      <c r="AC835" s="41">
        <v>0</v>
      </c>
      <c r="AD835" s="41">
        <v>0</v>
      </c>
      <c r="AE835" s="41">
        <f>SUM(BR835)</f>
        <v>80</v>
      </c>
      <c r="AF835" s="41">
        <f>SUM(AM835)</f>
        <v>0</v>
      </c>
      <c r="AG835" s="122"/>
      <c r="AH835" s="36">
        <v>0</v>
      </c>
      <c r="AI835" s="126">
        <v>0</v>
      </c>
      <c r="AJ835" s="36">
        <v>0</v>
      </c>
      <c r="AK835" s="121"/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14">
        <v>0</v>
      </c>
      <c r="AR835" s="1">
        <v>0</v>
      </c>
      <c r="AS835" s="114">
        <v>0</v>
      </c>
      <c r="AT835" s="114">
        <v>0</v>
      </c>
      <c r="AU835" s="114">
        <v>0</v>
      </c>
      <c r="AV835" s="114">
        <v>0</v>
      </c>
      <c r="AW835" s="114">
        <v>0</v>
      </c>
      <c r="AX835" s="114">
        <v>68</v>
      </c>
      <c r="AY835" s="114">
        <v>0</v>
      </c>
      <c r="AZ835" s="114">
        <v>0</v>
      </c>
      <c r="BA835" s="114">
        <v>0</v>
      </c>
      <c r="BB835" s="114">
        <v>0</v>
      </c>
      <c r="BC835" s="114">
        <v>0</v>
      </c>
      <c r="BD835" s="115">
        <v>0</v>
      </c>
      <c r="BE835" s="114">
        <v>0</v>
      </c>
      <c r="BF835" s="114">
        <v>0</v>
      </c>
      <c r="BG835" s="114">
        <v>0</v>
      </c>
      <c r="BH835" s="114">
        <v>0</v>
      </c>
      <c r="BI835" s="114">
        <v>0</v>
      </c>
      <c r="BJ835" s="114">
        <v>0</v>
      </c>
      <c r="BK835" s="114">
        <v>0</v>
      </c>
      <c r="BL835" s="114">
        <v>0</v>
      </c>
      <c r="BM835" s="114">
        <v>0</v>
      </c>
      <c r="BN835" s="114">
        <v>0</v>
      </c>
      <c r="BO835" s="114">
        <v>0</v>
      </c>
      <c r="BP835" s="114">
        <v>0</v>
      </c>
      <c r="BQ835" s="114">
        <v>0</v>
      </c>
      <c r="BR835" s="114">
        <v>80</v>
      </c>
      <c r="BS835" s="114">
        <v>0</v>
      </c>
    </row>
    <row r="836" spans="1:71" s="1" customFormat="1" ht="15" x14ac:dyDescent="0.25">
      <c r="A836" s="1" t="str">
        <f>CONCATENATE(G836,"-",F836,"-",H836)</f>
        <v>999927102-Black-Junior</v>
      </c>
      <c r="B836" s="1" t="str">
        <f>CONCATENATE(G836,"-",H836)</f>
        <v>999927102-Junior</v>
      </c>
      <c r="C836" s="36" t="s">
        <v>60</v>
      </c>
      <c r="D836" s="36" t="s">
        <v>1104</v>
      </c>
      <c r="E836" s="36" t="s">
        <v>27</v>
      </c>
      <c r="F836" s="41" t="s">
        <v>14</v>
      </c>
      <c r="G836" s="128">
        <v>999927102</v>
      </c>
      <c r="H836" s="41" t="s">
        <v>93</v>
      </c>
      <c r="I836" s="34">
        <f>((L836)-J836)+T836</f>
        <v>146</v>
      </c>
      <c r="J836" s="34">
        <f>L836/2</f>
        <v>0</v>
      </c>
      <c r="K836" s="37"/>
      <c r="L836" s="34">
        <f>SUM(N836,O836,P836,Q836,R836,M836)</f>
        <v>0</v>
      </c>
      <c r="M836" s="34">
        <f>AJ836</f>
        <v>0</v>
      </c>
      <c r="N836" s="34">
        <f>SUM(AI836)</f>
        <v>0</v>
      </c>
      <c r="O836" s="34">
        <f>0</f>
        <v>0</v>
      </c>
      <c r="P836" s="34">
        <v>0</v>
      </c>
      <c r="Q836" s="34">
        <v>0</v>
      </c>
      <c r="R836" s="34">
        <f>AH836</f>
        <v>0</v>
      </c>
      <c r="S836" s="122"/>
      <c r="T836" s="41">
        <f>SUM(U836,AA836)</f>
        <v>146</v>
      </c>
      <c r="U836" s="41">
        <f>IF(SUM(V836:Y836)&gt;=250, 250,SUM(V836:Y836))</f>
        <v>21</v>
      </c>
      <c r="V836" s="41">
        <v>0</v>
      </c>
      <c r="W836" s="41">
        <v>0</v>
      </c>
      <c r="X836" s="41">
        <f>SUM(AL836,AN836,BO836,BS836)</f>
        <v>0</v>
      </c>
      <c r="Y836" s="41">
        <f>SUM(AO836:BN836)</f>
        <v>21</v>
      </c>
      <c r="Z836" s="41">
        <f>COUNTIF(AO836:BN836, "&gt;0")</f>
        <v>1</v>
      </c>
      <c r="AA836" s="41">
        <f>SUM(AB836:AF836)</f>
        <v>125</v>
      </c>
      <c r="AB836" s="41">
        <f>BP836+BQ836</f>
        <v>0</v>
      </c>
      <c r="AC836" s="41">
        <v>0</v>
      </c>
      <c r="AD836" s="41">
        <v>0</v>
      </c>
      <c r="AE836" s="41">
        <f>SUM(BR836)</f>
        <v>0</v>
      </c>
      <c r="AF836" s="41">
        <f>SUM(AM836)</f>
        <v>125</v>
      </c>
      <c r="AG836" s="122"/>
      <c r="AH836" s="36">
        <v>0</v>
      </c>
      <c r="AI836" s="126">
        <v>0</v>
      </c>
      <c r="AJ836" s="36">
        <v>0</v>
      </c>
      <c r="AK836" s="121"/>
      <c r="AL836" s="1">
        <v>0</v>
      </c>
      <c r="AM836" s="1">
        <v>125</v>
      </c>
      <c r="AN836" s="1">
        <v>0</v>
      </c>
      <c r="AO836" s="1">
        <v>0</v>
      </c>
      <c r="AP836" s="1">
        <v>0</v>
      </c>
      <c r="AQ836" s="114">
        <v>0</v>
      </c>
      <c r="AR836" s="1">
        <v>0</v>
      </c>
      <c r="AS836" s="114">
        <v>0</v>
      </c>
      <c r="AT836" s="114">
        <v>0</v>
      </c>
      <c r="AU836" s="114">
        <v>0</v>
      </c>
      <c r="AV836" s="114">
        <v>0</v>
      </c>
      <c r="AW836" s="114">
        <v>21</v>
      </c>
      <c r="AX836" s="114">
        <v>0</v>
      </c>
      <c r="AY836" s="114">
        <v>0</v>
      </c>
      <c r="AZ836" s="114">
        <v>0</v>
      </c>
      <c r="BA836" s="114">
        <v>0</v>
      </c>
      <c r="BB836" s="114">
        <v>0</v>
      </c>
      <c r="BC836" s="114">
        <v>0</v>
      </c>
      <c r="BD836" s="115">
        <v>0</v>
      </c>
      <c r="BE836" s="114">
        <v>0</v>
      </c>
      <c r="BF836" s="114">
        <v>0</v>
      </c>
      <c r="BG836" s="114">
        <v>0</v>
      </c>
      <c r="BH836" s="114">
        <v>0</v>
      </c>
      <c r="BI836" s="114">
        <v>0</v>
      </c>
      <c r="BJ836" s="114">
        <v>0</v>
      </c>
      <c r="BK836" s="114">
        <v>0</v>
      </c>
      <c r="BL836" s="114">
        <v>0</v>
      </c>
      <c r="BM836" s="114">
        <v>0</v>
      </c>
      <c r="BN836" s="114">
        <v>0</v>
      </c>
      <c r="BO836" s="114">
        <v>0</v>
      </c>
      <c r="BP836" s="114">
        <v>0</v>
      </c>
      <c r="BQ836" s="114">
        <v>0</v>
      </c>
      <c r="BR836" s="114">
        <v>0</v>
      </c>
      <c r="BS836" s="114">
        <v>0</v>
      </c>
    </row>
    <row r="837" spans="1:71" s="1" customFormat="1" ht="15" x14ac:dyDescent="0.25">
      <c r="A837" s="1" t="str">
        <f>CONCATENATE(G837,"-",F837,"-",H837)</f>
        <v>999929167-Black-Junior</v>
      </c>
      <c r="B837" s="1" t="str">
        <f>CONCATENATE(G837,"-",H837)</f>
        <v>999929167-Junior</v>
      </c>
      <c r="C837" s="36" t="s">
        <v>2436</v>
      </c>
      <c r="D837" s="36" t="s">
        <v>528</v>
      </c>
      <c r="E837" s="36" t="s">
        <v>27</v>
      </c>
      <c r="F837" s="41" t="s">
        <v>14</v>
      </c>
      <c r="G837" s="128">
        <v>999929167</v>
      </c>
      <c r="H837" s="41" t="s">
        <v>93</v>
      </c>
      <c r="I837" s="34">
        <f>((L837)-J837)+T837</f>
        <v>135</v>
      </c>
      <c r="J837" s="36"/>
      <c r="K837" s="35"/>
      <c r="L837" s="34">
        <f>SUM(N837,O837,P837,Q837,R837,M837)</f>
        <v>0</v>
      </c>
      <c r="M837" s="34">
        <f>AJ837</f>
        <v>0</v>
      </c>
      <c r="N837" s="34">
        <f>SUM(AI837)</f>
        <v>0</v>
      </c>
      <c r="O837" s="34">
        <f>0</f>
        <v>0</v>
      </c>
      <c r="P837" s="34">
        <v>0</v>
      </c>
      <c r="Q837" s="34">
        <v>0</v>
      </c>
      <c r="R837" s="34">
        <f>AH837</f>
        <v>0</v>
      </c>
      <c r="S837" s="122"/>
      <c r="T837" s="41">
        <f>SUM(U837,AA837)</f>
        <v>135</v>
      </c>
      <c r="U837" s="41">
        <f>IF(SUM(V837:Y837)&gt;=250, 250,SUM(V837:Y837))</f>
        <v>28</v>
      </c>
      <c r="V837" s="41">
        <v>0</v>
      </c>
      <c r="W837" s="41">
        <v>0</v>
      </c>
      <c r="X837" s="41">
        <f>SUM(AL837,AN837,BO837,BS837)</f>
        <v>0</v>
      </c>
      <c r="Y837" s="41">
        <f>SUM(AO837:BN837)</f>
        <v>28</v>
      </c>
      <c r="Z837" s="41">
        <f>COUNTIF(AO837:BN837, "&gt;0")</f>
        <v>1</v>
      </c>
      <c r="AA837" s="41">
        <f>SUM(AB837:AF837)</f>
        <v>107</v>
      </c>
      <c r="AB837" s="41">
        <f>BP837+BQ837</f>
        <v>0</v>
      </c>
      <c r="AC837" s="41">
        <v>0</v>
      </c>
      <c r="AD837" s="41">
        <v>0</v>
      </c>
      <c r="AE837" s="41">
        <f>SUM(BR837)</f>
        <v>107</v>
      </c>
      <c r="AF837" s="41">
        <f>SUM(AM837)</f>
        <v>0</v>
      </c>
      <c r="AG837" s="122"/>
      <c r="AH837" s="36">
        <v>0</v>
      </c>
      <c r="AI837" s="126">
        <v>0</v>
      </c>
      <c r="AJ837" s="36">
        <v>0</v>
      </c>
      <c r="AK837" s="121"/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14">
        <v>0</v>
      </c>
      <c r="AR837" s="1">
        <v>0</v>
      </c>
      <c r="AS837" s="114">
        <v>0</v>
      </c>
      <c r="AT837" s="114">
        <v>0</v>
      </c>
      <c r="AU837" s="114">
        <v>0</v>
      </c>
      <c r="AV837" s="114">
        <v>0</v>
      </c>
      <c r="AW837" s="114">
        <v>28</v>
      </c>
      <c r="AX837" s="114">
        <v>0</v>
      </c>
      <c r="AY837" s="114">
        <v>0</v>
      </c>
      <c r="AZ837" s="114">
        <v>0</v>
      </c>
      <c r="BA837" s="114">
        <v>0</v>
      </c>
      <c r="BB837" s="114">
        <v>0</v>
      </c>
      <c r="BC837" s="114">
        <v>0</v>
      </c>
      <c r="BD837" s="115">
        <v>0</v>
      </c>
      <c r="BE837" s="114">
        <v>0</v>
      </c>
      <c r="BF837" s="114">
        <v>0</v>
      </c>
      <c r="BG837" s="114">
        <v>0</v>
      </c>
      <c r="BH837" s="114">
        <v>0</v>
      </c>
      <c r="BI837" s="114">
        <v>0</v>
      </c>
      <c r="BJ837" s="114">
        <v>0</v>
      </c>
      <c r="BK837" s="114">
        <v>0</v>
      </c>
      <c r="BL837" s="114">
        <v>0</v>
      </c>
      <c r="BM837" s="114">
        <v>0</v>
      </c>
      <c r="BN837" s="114">
        <v>0</v>
      </c>
      <c r="BO837" s="114">
        <v>0</v>
      </c>
      <c r="BP837" s="114">
        <v>0</v>
      </c>
      <c r="BQ837" s="114">
        <v>0</v>
      </c>
      <c r="BR837" s="114">
        <v>107</v>
      </c>
      <c r="BS837" s="114">
        <v>0</v>
      </c>
    </row>
    <row r="838" spans="1:71" s="1" customFormat="1" ht="15" x14ac:dyDescent="0.25">
      <c r="A838" s="1" t="str">
        <f>CONCATENATE(G838,"-",F838,"-",H838)</f>
        <v>999934454-Black-Junior</v>
      </c>
      <c r="B838" s="1" t="str">
        <f>CONCATENATE(G838,"-",H838)</f>
        <v>999934454-Junior</v>
      </c>
      <c r="C838" s="36" t="s">
        <v>1660</v>
      </c>
      <c r="D838" s="36" t="s">
        <v>1089</v>
      </c>
      <c r="E838" s="36" t="s">
        <v>27</v>
      </c>
      <c r="F838" s="36" t="s">
        <v>14</v>
      </c>
      <c r="G838" s="36">
        <v>999934454</v>
      </c>
      <c r="H838" s="36" t="s">
        <v>93</v>
      </c>
      <c r="I838" s="34">
        <f>((L838)-J838)+T838</f>
        <v>133</v>
      </c>
      <c r="J838" s="34">
        <f>L838/2</f>
        <v>0</v>
      </c>
      <c r="K838" s="37"/>
      <c r="L838" s="34">
        <f>SUM(N838,O838,P838,Q838,R838,M838)</f>
        <v>0</v>
      </c>
      <c r="M838" s="34">
        <f>AJ838</f>
        <v>0</v>
      </c>
      <c r="N838" s="34">
        <f>SUM(AI838)</f>
        <v>0</v>
      </c>
      <c r="O838" s="34">
        <f>0</f>
        <v>0</v>
      </c>
      <c r="P838" s="34">
        <v>0</v>
      </c>
      <c r="Q838" s="34">
        <v>0</v>
      </c>
      <c r="R838" s="34">
        <f>AH838</f>
        <v>0</v>
      </c>
      <c r="S838" s="122"/>
      <c r="T838" s="41">
        <f>SUM(U838,AA838)</f>
        <v>133</v>
      </c>
      <c r="U838" s="41">
        <f>IF(SUM(V838:Y838)&gt;=250, 250,SUM(V838:Y838))</f>
        <v>0</v>
      </c>
      <c r="V838" s="41">
        <v>0</v>
      </c>
      <c r="W838" s="41">
        <v>0</v>
      </c>
      <c r="X838" s="41">
        <f>SUM(AL838,AN838,BO838,BS838)</f>
        <v>0</v>
      </c>
      <c r="Y838" s="41">
        <f>SUM(AO838:BN838)</f>
        <v>0</v>
      </c>
      <c r="Z838" s="41">
        <f>COUNTIF(AO838:BN838, "&gt;0")</f>
        <v>0</v>
      </c>
      <c r="AA838" s="41">
        <f>SUM(AB838:AF838)</f>
        <v>133</v>
      </c>
      <c r="AB838" s="41">
        <f>BP838+BQ838</f>
        <v>53</v>
      </c>
      <c r="AC838" s="41">
        <v>0</v>
      </c>
      <c r="AD838" s="41">
        <v>0</v>
      </c>
      <c r="AE838" s="41">
        <f>SUM(BR838)</f>
        <v>80</v>
      </c>
      <c r="AF838" s="41">
        <f>SUM(AM838)</f>
        <v>0</v>
      </c>
      <c r="AG838" s="122"/>
      <c r="AH838" s="36">
        <v>0</v>
      </c>
      <c r="AI838" s="126">
        <v>0</v>
      </c>
      <c r="AJ838" s="36">
        <v>0</v>
      </c>
      <c r="AK838" s="121"/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14">
        <v>0</v>
      </c>
      <c r="AR838" s="1">
        <v>0</v>
      </c>
      <c r="AS838" s="114">
        <v>0</v>
      </c>
      <c r="AT838" s="114">
        <v>0</v>
      </c>
      <c r="AU838" s="114">
        <v>0</v>
      </c>
      <c r="AV838" s="114">
        <v>0</v>
      </c>
      <c r="AW838" s="114">
        <v>0</v>
      </c>
      <c r="AX838" s="114">
        <v>0</v>
      </c>
      <c r="AY838" s="114">
        <v>0</v>
      </c>
      <c r="AZ838" s="114">
        <v>0</v>
      </c>
      <c r="BA838" s="114">
        <v>0</v>
      </c>
      <c r="BB838" s="114">
        <v>0</v>
      </c>
      <c r="BC838" s="114">
        <v>0</v>
      </c>
      <c r="BD838" s="115">
        <v>0</v>
      </c>
      <c r="BE838" s="114">
        <v>0</v>
      </c>
      <c r="BF838" s="114">
        <v>0</v>
      </c>
      <c r="BG838" s="114">
        <v>0</v>
      </c>
      <c r="BH838" s="114">
        <v>0</v>
      </c>
      <c r="BI838" s="114">
        <v>0</v>
      </c>
      <c r="BJ838" s="114">
        <v>0</v>
      </c>
      <c r="BK838" s="114">
        <v>0</v>
      </c>
      <c r="BL838" s="114">
        <v>0</v>
      </c>
      <c r="BM838" s="114">
        <v>0</v>
      </c>
      <c r="BN838" s="114">
        <v>0</v>
      </c>
      <c r="BO838" s="114">
        <v>0</v>
      </c>
      <c r="BP838" s="114">
        <v>53</v>
      </c>
      <c r="BQ838" s="114">
        <v>0</v>
      </c>
      <c r="BR838" s="114">
        <v>80</v>
      </c>
      <c r="BS838" s="114">
        <v>0</v>
      </c>
    </row>
    <row r="839" spans="1:71" s="1" customFormat="1" ht="15" x14ac:dyDescent="0.25">
      <c r="A839" s="1" t="str">
        <f>CONCATENATE(G839,"-",F839,"-",H839)</f>
        <v>999936631-Black-Junior</v>
      </c>
      <c r="B839" s="1" t="str">
        <f>CONCATENATE(G839,"-",H839)</f>
        <v>999936631-Junior</v>
      </c>
      <c r="C839" s="36" t="s">
        <v>3605</v>
      </c>
      <c r="D839" s="36" t="s">
        <v>3579</v>
      </c>
      <c r="E839" s="36" t="s">
        <v>27</v>
      </c>
      <c r="F839" s="36" t="s">
        <v>14</v>
      </c>
      <c r="G839" s="36">
        <v>999936631</v>
      </c>
      <c r="H839" s="36" t="s">
        <v>93</v>
      </c>
      <c r="I839" s="34">
        <f>((L839)-J839)+T839</f>
        <v>133</v>
      </c>
      <c r="J839" s="36"/>
      <c r="K839" s="35"/>
      <c r="L839" s="34">
        <f>SUM(N839,O839,P839,Q839,R839,M839)</f>
        <v>0</v>
      </c>
      <c r="M839" s="34">
        <f>AJ839</f>
        <v>0</v>
      </c>
      <c r="N839" s="34">
        <f>SUM(AI839)</f>
        <v>0</v>
      </c>
      <c r="O839" s="34">
        <f>0</f>
        <v>0</v>
      </c>
      <c r="P839" s="34">
        <v>0</v>
      </c>
      <c r="Q839" s="34">
        <v>0</v>
      </c>
      <c r="R839" s="34">
        <f>AH839</f>
        <v>0</v>
      </c>
      <c r="S839" s="122"/>
      <c r="T839" s="41">
        <f>SUM(U839,AA839)</f>
        <v>133</v>
      </c>
      <c r="U839" s="41">
        <f>IF(SUM(V839:Y839)&gt;=250, 250,SUM(V839:Y839))</f>
        <v>0</v>
      </c>
      <c r="V839" s="41">
        <v>0</v>
      </c>
      <c r="W839" s="41">
        <v>0</v>
      </c>
      <c r="X839" s="41">
        <f>SUM(AL839,AN839,BO839,BS839)</f>
        <v>0</v>
      </c>
      <c r="Y839" s="41">
        <f>SUM(AO839:BN839)</f>
        <v>0</v>
      </c>
      <c r="Z839" s="41">
        <f>COUNTIF(AO839:BN839, "&gt;0")</f>
        <v>0</v>
      </c>
      <c r="AA839" s="41">
        <f>SUM(AB839:AF839)</f>
        <v>133</v>
      </c>
      <c r="AB839" s="41">
        <f>BP839+BQ839</f>
        <v>53</v>
      </c>
      <c r="AC839" s="41">
        <v>0</v>
      </c>
      <c r="AD839" s="41">
        <v>0</v>
      </c>
      <c r="AE839" s="41">
        <f>SUM(BR839)</f>
        <v>80</v>
      </c>
      <c r="AF839" s="41">
        <f>SUM(AM839)</f>
        <v>0</v>
      </c>
      <c r="AG839" s="122"/>
      <c r="AH839" s="36">
        <v>0</v>
      </c>
      <c r="AI839" s="126">
        <v>0</v>
      </c>
      <c r="AJ839" s="36">
        <v>0</v>
      </c>
      <c r="AK839" s="121"/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14">
        <v>0</v>
      </c>
      <c r="AR839" s="1">
        <v>0</v>
      </c>
      <c r="AS839" s="114">
        <v>0</v>
      </c>
      <c r="AT839" s="114">
        <v>0</v>
      </c>
      <c r="AU839" s="114">
        <v>0</v>
      </c>
      <c r="AV839" s="114">
        <v>0</v>
      </c>
      <c r="AW839" s="114">
        <v>0</v>
      </c>
      <c r="AX839" s="114">
        <v>0</v>
      </c>
      <c r="AY839" s="114">
        <v>0</v>
      </c>
      <c r="AZ839" s="114">
        <v>0</v>
      </c>
      <c r="BA839" s="114">
        <v>0</v>
      </c>
      <c r="BB839" s="114">
        <v>0</v>
      </c>
      <c r="BC839" s="114">
        <v>0</v>
      </c>
      <c r="BD839" s="115">
        <v>0</v>
      </c>
      <c r="BE839" s="114">
        <v>0</v>
      </c>
      <c r="BF839" s="114">
        <v>0</v>
      </c>
      <c r="BG839" s="114">
        <v>0</v>
      </c>
      <c r="BH839" s="114">
        <v>0</v>
      </c>
      <c r="BI839" s="114">
        <v>0</v>
      </c>
      <c r="BJ839" s="114">
        <v>0</v>
      </c>
      <c r="BK839" s="114">
        <v>0</v>
      </c>
      <c r="BL839" s="114">
        <v>0</v>
      </c>
      <c r="BM839" s="114">
        <v>0</v>
      </c>
      <c r="BN839" s="114">
        <v>0</v>
      </c>
      <c r="BO839" s="114">
        <v>0</v>
      </c>
      <c r="BP839" s="114">
        <v>0</v>
      </c>
      <c r="BQ839" s="114">
        <v>53</v>
      </c>
      <c r="BR839" s="114">
        <v>80</v>
      </c>
      <c r="BS839" s="114">
        <v>0</v>
      </c>
    </row>
    <row r="840" spans="1:71" s="1" customFormat="1" ht="15" x14ac:dyDescent="0.25">
      <c r="A840" s="1" t="str">
        <f>CONCATENATE(G840,"-",F840,"-",H840)</f>
        <v>999932474-Black-Junior</v>
      </c>
      <c r="B840" s="1" t="str">
        <f>CONCATENATE(G840,"-",H840)</f>
        <v>999932474-Junior</v>
      </c>
      <c r="C840" s="36" t="s">
        <v>1691</v>
      </c>
      <c r="D840" s="36" t="s">
        <v>199</v>
      </c>
      <c r="E840" s="36" t="s">
        <v>27</v>
      </c>
      <c r="F840" s="41" t="s">
        <v>14</v>
      </c>
      <c r="G840" s="128">
        <v>999932474</v>
      </c>
      <c r="H840" s="41" t="s">
        <v>93</v>
      </c>
      <c r="I840" s="34">
        <f>((L840)-J840)+T840</f>
        <v>131</v>
      </c>
      <c r="J840" s="36"/>
      <c r="K840" s="37"/>
      <c r="L840" s="34">
        <f>SUM(N840,O840,P840,Q840,R840,M840)</f>
        <v>0</v>
      </c>
      <c r="M840" s="34">
        <f>AJ840</f>
        <v>0</v>
      </c>
      <c r="N840" s="34">
        <f>SUM(AI840)</f>
        <v>0</v>
      </c>
      <c r="O840" s="34">
        <f>0</f>
        <v>0</v>
      </c>
      <c r="P840" s="34">
        <v>0</v>
      </c>
      <c r="Q840" s="34">
        <v>0</v>
      </c>
      <c r="R840" s="34">
        <f>AH840</f>
        <v>0</v>
      </c>
      <c r="S840" s="122"/>
      <c r="T840" s="41">
        <f>SUM(U840,AA840)</f>
        <v>131</v>
      </c>
      <c r="U840" s="41">
        <f>IF(SUM(V840:Y840)&gt;=250, 250,SUM(V840:Y840))</f>
        <v>60</v>
      </c>
      <c r="V840" s="41">
        <v>0</v>
      </c>
      <c r="W840" s="41">
        <v>0</v>
      </c>
      <c r="X840" s="41">
        <f>SUM(AL840,AN840,BO840,BS840)</f>
        <v>0</v>
      </c>
      <c r="Y840" s="41">
        <f>SUM(AO840:BN840)</f>
        <v>60</v>
      </c>
      <c r="Z840" s="41">
        <f>COUNTIF(AO840:BN840, "&gt;0")</f>
        <v>1</v>
      </c>
      <c r="AA840" s="41">
        <f>SUM(AB840:AF840)</f>
        <v>71</v>
      </c>
      <c r="AB840" s="41">
        <f>BP840+BQ840</f>
        <v>71</v>
      </c>
      <c r="AC840" s="41">
        <v>0</v>
      </c>
      <c r="AD840" s="41">
        <v>0</v>
      </c>
      <c r="AE840" s="41">
        <f>SUM(BR840)</f>
        <v>0</v>
      </c>
      <c r="AF840" s="41">
        <f>SUM(AM840)</f>
        <v>0</v>
      </c>
      <c r="AG840" s="122"/>
      <c r="AH840" s="36">
        <v>0</v>
      </c>
      <c r="AI840" s="126">
        <v>0</v>
      </c>
      <c r="AJ840" s="36">
        <v>0</v>
      </c>
      <c r="AK840" s="121"/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14">
        <v>0</v>
      </c>
      <c r="AR840" s="1">
        <v>0</v>
      </c>
      <c r="AS840" s="114">
        <v>0</v>
      </c>
      <c r="AT840" s="114">
        <v>0</v>
      </c>
      <c r="AU840" s="114">
        <v>0</v>
      </c>
      <c r="AV840" s="114">
        <v>0</v>
      </c>
      <c r="AW840" s="114">
        <v>0</v>
      </c>
      <c r="AX840" s="114">
        <v>0</v>
      </c>
      <c r="AY840" s="114">
        <v>0</v>
      </c>
      <c r="AZ840" s="114">
        <v>0</v>
      </c>
      <c r="BA840" s="114">
        <v>0</v>
      </c>
      <c r="BB840" s="114">
        <v>0</v>
      </c>
      <c r="BC840" s="114">
        <v>0</v>
      </c>
      <c r="BD840" s="115">
        <v>0</v>
      </c>
      <c r="BE840" s="114">
        <v>60</v>
      </c>
      <c r="BF840" s="114">
        <v>0</v>
      </c>
      <c r="BG840" s="114">
        <v>0</v>
      </c>
      <c r="BH840" s="114">
        <v>0</v>
      </c>
      <c r="BI840" s="114">
        <v>0</v>
      </c>
      <c r="BJ840" s="114">
        <v>0</v>
      </c>
      <c r="BK840" s="114">
        <v>0</v>
      </c>
      <c r="BL840" s="114">
        <v>0</v>
      </c>
      <c r="BM840" s="114">
        <v>0</v>
      </c>
      <c r="BN840" s="114">
        <v>0</v>
      </c>
      <c r="BO840" s="114">
        <v>0</v>
      </c>
      <c r="BP840" s="114">
        <v>71</v>
      </c>
      <c r="BQ840" s="114">
        <v>0</v>
      </c>
      <c r="BR840" s="114">
        <v>0</v>
      </c>
      <c r="BS840" s="114">
        <v>0</v>
      </c>
    </row>
    <row r="841" spans="1:71" s="1" customFormat="1" ht="15" x14ac:dyDescent="0.25">
      <c r="A841" s="1" t="str">
        <f>CONCATENATE(G841,"-",F841,"-",H841)</f>
        <v>999881052-Black-Junior</v>
      </c>
      <c r="B841" s="1" t="str">
        <f>CONCATENATE(G841,"-",H841)</f>
        <v>999881052-Junior</v>
      </c>
      <c r="C841" s="36" t="s">
        <v>1895</v>
      </c>
      <c r="D841" s="36" t="s">
        <v>61</v>
      </c>
      <c r="E841" s="36" t="s">
        <v>27</v>
      </c>
      <c r="F841" s="41" t="s">
        <v>14</v>
      </c>
      <c r="G841" s="128">
        <v>999881052</v>
      </c>
      <c r="H841" s="41" t="s">
        <v>93</v>
      </c>
      <c r="I841" s="34">
        <f>((L841)-J841)+T841</f>
        <v>125</v>
      </c>
      <c r="J841" s="34">
        <f>L841/2</f>
        <v>0</v>
      </c>
      <c r="K841" s="37"/>
      <c r="L841" s="34">
        <f>SUM(N841,O841,P841,Q841,R841,M841)</f>
        <v>0</v>
      </c>
      <c r="M841" s="34">
        <f>AJ841</f>
        <v>0</v>
      </c>
      <c r="N841" s="34">
        <f>SUM(AI841)</f>
        <v>0</v>
      </c>
      <c r="O841" s="34">
        <f>0</f>
        <v>0</v>
      </c>
      <c r="P841" s="34">
        <v>0</v>
      </c>
      <c r="Q841" s="34">
        <v>0</v>
      </c>
      <c r="R841" s="34">
        <f>AH841</f>
        <v>0</v>
      </c>
      <c r="S841" s="122"/>
      <c r="T841" s="41">
        <f>SUM(U841,AA841)</f>
        <v>125</v>
      </c>
      <c r="U841" s="41">
        <f>IF(SUM(V841:Y841)&gt;=250, 250,SUM(V841:Y841))</f>
        <v>0</v>
      </c>
      <c r="V841" s="41">
        <v>0</v>
      </c>
      <c r="W841" s="41">
        <v>0</v>
      </c>
      <c r="X841" s="41">
        <f>SUM(AL841,AN841,BO841,BS841)</f>
        <v>0</v>
      </c>
      <c r="Y841" s="41">
        <f>SUM(AO841:BN841)</f>
        <v>0</v>
      </c>
      <c r="Z841" s="41">
        <f>COUNTIF(AO841:BN841, "&gt;0")</f>
        <v>0</v>
      </c>
      <c r="AA841" s="41">
        <f>SUM(AB841:AF841)</f>
        <v>125</v>
      </c>
      <c r="AB841" s="41">
        <f>BP841+BQ841</f>
        <v>0</v>
      </c>
      <c r="AC841" s="41">
        <v>0</v>
      </c>
      <c r="AD841" s="41">
        <v>0</v>
      </c>
      <c r="AE841" s="41">
        <f>SUM(BR841)</f>
        <v>0</v>
      </c>
      <c r="AF841" s="41">
        <f>SUM(AM841)</f>
        <v>125</v>
      </c>
      <c r="AG841" s="122"/>
      <c r="AH841" s="36">
        <v>0</v>
      </c>
      <c r="AI841" s="126">
        <v>0</v>
      </c>
      <c r="AJ841" s="36">
        <v>0</v>
      </c>
      <c r="AK841" s="121"/>
      <c r="AL841" s="1">
        <v>0</v>
      </c>
      <c r="AM841" s="1">
        <v>125</v>
      </c>
      <c r="AN841" s="1">
        <v>0</v>
      </c>
      <c r="AO841" s="1">
        <v>0</v>
      </c>
      <c r="AP841" s="1">
        <v>0</v>
      </c>
      <c r="AQ841" s="114">
        <v>0</v>
      </c>
      <c r="AR841" s="1">
        <v>0</v>
      </c>
      <c r="AS841" s="114">
        <v>0</v>
      </c>
      <c r="AT841" s="114">
        <v>0</v>
      </c>
      <c r="AU841" s="114">
        <v>0</v>
      </c>
      <c r="AV841" s="114">
        <v>0</v>
      </c>
      <c r="AW841" s="114">
        <v>0</v>
      </c>
      <c r="AX841" s="114">
        <v>0</v>
      </c>
      <c r="AY841" s="114">
        <v>0</v>
      </c>
      <c r="AZ841" s="114">
        <v>0</v>
      </c>
      <c r="BA841" s="114">
        <v>0</v>
      </c>
      <c r="BB841" s="114">
        <v>0</v>
      </c>
      <c r="BC841" s="114">
        <v>0</v>
      </c>
      <c r="BD841" s="115">
        <v>0</v>
      </c>
      <c r="BE841" s="114">
        <v>0</v>
      </c>
      <c r="BF841" s="114">
        <v>0</v>
      </c>
      <c r="BG841" s="114">
        <v>0</v>
      </c>
      <c r="BH841" s="114">
        <v>0</v>
      </c>
      <c r="BI841" s="114">
        <v>0</v>
      </c>
      <c r="BJ841" s="114">
        <v>0</v>
      </c>
      <c r="BK841" s="114">
        <v>0</v>
      </c>
      <c r="BL841" s="114">
        <v>0</v>
      </c>
      <c r="BM841" s="114">
        <v>0</v>
      </c>
      <c r="BN841" s="114">
        <v>0</v>
      </c>
      <c r="BO841" s="114">
        <v>0</v>
      </c>
      <c r="BP841" s="114">
        <v>0</v>
      </c>
      <c r="BQ841" s="114">
        <v>0</v>
      </c>
      <c r="BR841" s="114">
        <v>0</v>
      </c>
      <c r="BS841" s="114">
        <v>0</v>
      </c>
    </row>
    <row r="842" spans="1:71" s="1" customFormat="1" ht="15" x14ac:dyDescent="0.25">
      <c r="A842" s="1" t="str">
        <f>CONCATENATE(G842,"-",F842,"-",H842)</f>
        <v>999902889-Black-Junior</v>
      </c>
      <c r="B842" s="1" t="str">
        <f>CONCATENATE(G842,"-",H842)</f>
        <v>999902889-Junior</v>
      </c>
      <c r="C842" s="34" t="s">
        <v>391</v>
      </c>
      <c r="D842" s="34" t="s">
        <v>392</v>
      </c>
      <c r="E842" s="34" t="s">
        <v>27</v>
      </c>
      <c r="F842" s="41" t="s">
        <v>14</v>
      </c>
      <c r="G842" s="127">
        <v>999902889</v>
      </c>
      <c r="H842" s="41" t="s">
        <v>93</v>
      </c>
      <c r="I842" s="34">
        <f>((L842)-J842)+T842</f>
        <v>125</v>
      </c>
      <c r="J842" s="34"/>
      <c r="K842" s="35"/>
      <c r="L842" s="34">
        <f>SUM(N842,O842,P842,Q842,R842,M842)</f>
        <v>0</v>
      </c>
      <c r="M842" s="34">
        <f>AJ842</f>
        <v>0</v>
      </c>
      <c r="N842" s="34">
        <f>SUM(AI842)</f>
        <v>0</v>
      </c>
      <c r="O842" s="34">
        <f>0</f>
        <v>0</v>
      </c>
      <c r="P842" s="34">
        <v>0</v>
      </c>
      <c r="Q842" s="34">
        <v>0</v>
      </c>
      <c r="R842" s="34">
        <f>AH842</f>
        <v>0</v>
      </c>
      <c r="S842" s="122"/>
      <c r="T842" s="41">
        <f>SUM(U842,AA842)</f>
        <v>125</v>
      </c>
      <c r="U842" s="41">
        <f>IF(SUM(V842:Y842)&gt;=250, 250,SUM(V842:Y842))</f>
        <v>45</v>
      </c>
      <c r="V842" s="41">
        <v>0</v>
      </c>
      <c r="W842" s="41">
        <v>0</v>
      </c>
      <c r="X842" s="41">
        <f>SUM(AL842,AN842,BO842,BS842)</f>
        <v>0</v>
      </c>
      <c r="Y842" s="41">
        <f>SUM(AO842:BN842)</f>
        <v>45</v>
      </c>
      <c r="Z842" s="41">
        <f>COUNTIF(AO842:BN842, "&gt;0")</f>
        <v>1</v>
      </c>
      <c r="AA842" s="41">
        <f>SUM(AB842:AF842)</f>
        <v>80</v>
      </c>
      <c r="AB842" s="41">
        <f>BP842+BQ842</f>
        <v>0</v>
      </c>
      <c r="AC842" s="41">
        <v>0</v>
      </c>
      <c r="AD842" s="41">
        <v>0</v>
      </c>
      <c r="AE842" s="41">
        <f>SUM(BR842)</f>
        <v>80</v>
      </c>
      <c r="AF842" s="41">
        <f>SUM(AM842)</f>
        <v>0</v>
      </c>
      <c r="AG842" s="122"/>
      <c r="AH842" s="36">
        <v>0</v>
      </c>
      <c r="AI842" s="126">
        <v>0</v>
      </c>
      <c r="AJ842" s="36">
        <v>0</v>
      </c>
      <c r="AK842" s="121"/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14">
        <v>0</v>
      </c>
      <c r="AR842" s="1">
        <v>0</v>
      </c>
      <c r="AS842" s="114">
        <v>0</v>
      </c>
      <c r="AT842" s="114">
        <v>45</v>
      </c>
      <c r="AU842" s="114">
        <v>0</v>
      </c>
      <c r="AV842" s="114">
        <v>0</v>
      </c>
      <c r="AW842" s="114">
        <v>0</v>
      </c>
      <c r="AX842" s="114">
        <v>0</v>
      </c>
      <c r="AY842" s="114">
        <v>0</v>
      </c>
      <c r="AZ842" s="114">
        <v>0</v>
      </c>
      <c r="BA842" s="114">
        <v>0</v>
      </c>
      <c r="BB842" s="114">
        <v>0</v>
      </c>
      <c r="BC842" s="114">
        <v>0</v>
      </c>
      <c r="BD842" s="115">
        <v>0</v>
      </c>
      <c r="BE842" s="114">
        <v>0</v>
      </c>
      <c r="BF842" s="114">
        <v>0</v>
      </c>
      <c r="BG842" s="114">
        <v>0</v>
      </c>
      <c r="BH842" s="114">
        <v>0</v>
      </c>
      <c r="BI842" s="114">
        <v>0</v>
      </c>
      <c r="BJ842" s="114">
        <v>0</v>
      </c>
      <c r="BK842" s="114">
        <v>0</v>
      </c>
      <c r="BL842" s="114">
        <v>0</v>
      </c>
      <c r="BM842" s="114">
        <v>0</v>
      </c>
      <c r="BN842" s="114">
        <v>0</v>
      </c>
      <c r="BO842" s="114">
        <v>0</v>
      </c>
      <c r="BP842" s="114">
        <v>0</v>
      </c>
      <c r="BQ842" s="114">
        <v>0</v>
      </c>
      <c r="BR842" s="114">
        <v>80</v>
      </c>
      <c r="BS842" s="114">
        <v>0</v>
      </c>
    </row>
    <row r="843" spans="1:71" s="1" customFormat="1" ht="15" x14ac:dyDescent="0.25">
      <c r="A843" s="1" t="str">
        <f>CONCATENATE(G843,"-",F843,"-",H843)</f>
        <v>999915545-Black-Junior</v>
      </c>
      <c r="B843" s="1" t="str">
        <f>CONCATENATE(G843,"-",H843)</f>
        <v>999915545-Junior</v>
      </c>
      <c r="C843" s="36" t="s">
        <v>1898</v>
      </c>
      <c r="D843" s="36" t="s">
        <v>1045</v>
      </c>
      <c r="E843" s="36" t="s">
        <v>27</v>
      </c>
      <c r="F843" s="41" t="s">
        <v>14</v>
      </c>
      <c r="G843" s="128">
        <v>999915545</v>
      </c>
      <c r="H843" s="41" t="s">
        <v>93</v>
      </c>
      <c r="I843" s="34">
        <f>((L843)-J843)+T843</f>
        <v>125</v>
      </c>
      <c r="J843" s="34">
        <f>L843/2</f>
        <v>0</v>
      </c>
      <c r="K843" s="37"/>
      <c r="L843" s="34">
        <f>SUM(N843,O843,P843,Q843,R843,M843)</f>
        <v>0</v>
      </c>
      <c r="M843" s="34">
        <f>AJ843</f>
        <v>0</v>
      </c>
      <c r="N843" s="34">
        <f>SUM(AI843)</f>
        <v>0</v>
      </c>
      <c r="O843" s="34">
        <f>0</f>
        <v>0</v>
      </c>
      <c r="P843" s="34">
        <v>0</v>
      </c>
      <c r="Q843" s="34">
        <v>0</v>
      </c>
      <c r="R843" s="34">
        <f>AH843</f>
        <v>0</v>
      </c>
      <c r="S843" s="122"/>
      <c r="T843" s="41">
        <f>SUM(U843,AA843)</f>
        <v>125</v>
      </c>
      <c r="U843" s="41">
        <f>IF(SUM(V843:Y843)&gt;=250, 250,SUM(V843:Y843))</f>
        <v>0</v>
      </c>
      <c r="V843" s="41">
        <v>0</v>
      </c>
      <c r="W843" s="41">
        <v>0</v>
      </c>
      <c r="X843" s="41">
        <f>SUM(AL843,AN843,BO843,BS843)</f>
        <v>0</v>
      </c>
      <c r="Y843" s="41">
        <f>SUM(AO843:BN843)</f>
        <v>0</v>
      </c>
      <c r="Z843" s="41">
        <f>COUNTIF(AO843:BN843, "&gt;0")</f>
        <v>0</v>
      </c>
      <c r="AA843" s="41">
        <f>SUM(AB843:AF843)</f>
        <v>125</v>
      </c>
      <c r="AB843" s="41">
        <f>BP843+BQ843</f>
        <v>0</v>
      </c>
      <c r="AC843" s="41">
        <v>0</v>
      </c>
      <c r="AD843" s="41">
        <v>0</v>
      </c>
      <c r="AE843" s="41">
        <f>SUM(BR843)</f>
        <v>0</v>
      </c>
      <c r="AF843" s="41">
        <f>SUM(AM843)</f>
        <v>125</v>
      </c>
      <c r="AG843" s="122"/>
      <c r="AH843" s="36">
        <v>0</v>
      </c>
      <c r="AI843" s="126">
        <v>0</v>
      </c>
      <c r="AJ843" s="36">
        <v>0</v>
      </c>
      <c r="AK843" s="121"/>
      <c r="AL843" s="1">
        <v>0</v>
      </c>
      <c r="AM843" s="1">
        <v>125</v>
      </c>
      <c r="AN843" s="1">
        <v>0</v>
      </c>
      <c r="AO843" s="1">
        <v>0</v>
      </c>
      <c r="AP843" s="1">
        <v>0</v>
      </c>
      <c r="AQ843" s="114">
        <v>0</v>
      </c>
      <c r="AR843" s="1">
        <v>0</v>
      </c>
      <c r="AS843" s="114">
        <v>0</v>
      </c>
      <c r="AT843" s="114">
        <v>0</v>
      </c>
      <c r="AU843" s="114">
        <v>0</v>
      </c>
      <c r="AV843" s="114">
        <v>0</v>
      </c>
      <c r="AW843" s="114">
        <v>0</v>
      </c>
      <c r="AX843" s="114">
        <v>0</v>
      </c>
      <c r="AY843" s="114">
        <v>0</v>
      </c>
      <c r="AZ843" s="114">
        <v>0</v>
      </c>
      <c r="BA843" s="114">
        <v>0</v>
      </c>
      <c r="BB843" s="114">
        <v>0</v>
      </c>
      <c r="BC843" s="114">
        <v>0</v>
      </c>
      <c r="BD843" s="115">
        <v>0</v>
      </c>
      <c r="BE843" s="114">
        <v>0</v>
      </c>
      <c r="BF843" s="114">
        <v>0</v>
      </c>
      <c r="BG843" s="114">
        <v>0</v>
      </c>
      <c r="BH843" s="114">
        <v>0</v>
      </c>
      <c r="BI843" s="114">
        <v>0</v>
      </c>
      <c r="BJ843" s="114">
        <v>0</v>
      </c>
      <c r="BK843" s="114">
        <v>0</v>
      </c>
      <c r="BL843" s="114">
        <v>0</v>
      </c>
      <c r="BM843" s="114">
        <v>0</v>
      </c>
      <c r="BN843" s="114">
        <v>0</v>
      </c>
      <c r="BO843" s="114">
        <v>0</v>
      </c>
      <c r="BP843" s="114">
        <v>0</v>
      </c>
      <c r="BQ843" s="114">
        <v>0</v>
      </c>
      <c r="BR843" s="114">
        <v>0</v>
      </c>
      <c r="BS843" s="114">
        <v>0</v>
      </c>
    </row>
    <row r="844" spans="1:71" s="1" customFormat="1" ht="15" x14ac:dyDescent="0.25">
      <c r="A844" s="1" t="str">
        <f>CONCATENATE(G844,"-",F844,"-",H844)</f>
        <v>999925451-Black-Junior</v>
      </c>
      <c r="B844" s="1" t="str">
        <f>CONCATENATE(G844,"-",H844)</f>
        <v>999925451-Junior</v>
      </c>
      <c r="C844" s="36" t="s">
        <v>1237</v>
      </c>
      <c r="D844" s="36" t="s">
        <v>763</v>
      </c>
      <c r="E844" s="36" t="s">
        <v>27</v>
      </c>
      <c r="F844" s="41" t="s">
        <v>14</v>
      </c>
      <c r="G844" s="128">
        <v>999925451</v>
      </c>
      <c r="H844" s="41" t="s">
        <v>93</v>
      </c>
      <c r="I844" s="34">
        <f>((L844)-J844)+T844</f>
        <v>125</v>
      </c>
      <c r="J844" s="34">
        <f>L844/2</f>
        <v>0</v>
      </c>
      <c r="K844" s="37"/>
      <c r="L844" s="34">
        <f>SUM(N844,O844,P844,Q844,R844,M844)</f>
        <v>0</v>
      </c>
      <c r="M844" s="34">
        <f>AJ844</f>
        <v>0</v>
      </c>
      <c r="N844" s="34">
        <f>SUM(AI844)</f>
        <v>0</v>
      </c>
      <c r="O844" s="34">
        <f>0</f>
        <v>0</v>
      </c>
      <c r="P844" s="34">
        <v>0</v>
      </c>
      <c r="Q844" s="34">
        <v>0</v>
      </c>
      <c r="R844" s="34">
        <f>AH844</f>
        <v>0</v>
      </c>
      <c r="S844" s="122"/>
      <c r="T844" s="41">
        <f>SUM(U844,AA844)</f>
        <v>125</v>
      </c>
      <c r="U844" s="41">
        <f>IF(SUM(V844:Y844)&gt;=250, 250,SUM(V844:Y844))</f>
        <v>0</v>
      </c>
      <c r="V844" s="41">
        <v>0</v>
      </c>
      <c r="W844" s="41">
        <v>0</v>
      </c>
      <c r="X844" s="41">
        <f>SUM(AL844,AN844,BO844,BS844)</f>
        <v>0</v>
      </c>
      <c r="Y844" s="41">
        <f>SUM(AO844:BN844)</f>
        <v>0</v>
      </c>
      <c r="Z844" s="41">
        <f>COUNTIF(AO844:BN844, "&gt;0")</f>
        <v>0</v>
      </c>
      <c r="AA844" s="41">
        <f>SUM(AB844:AF844)</f>
        <v>125</v>
      </c>
      <c r="AB844" s="41">
        <f>BP844+BQ844</f>
        <v>0</v>
      </c>
      <c r="AC844" s="41">
        <v>0</v>
      </c>
      <c r="AD844" s="41">
        <v>0</v>
      </c>
      <c r="AE844" s="41">
        <f>SUM(BR844)</f>
        <v>0</v>
      </c>
      <c r="AF844" s="41">
        <f>SUM(AM844)</f>
        <v>125</v>
      </c>
      <c r="AG844" s="122"/>
      <c r="AH844" s="36">
        <v>0</v>
      </c>
      <c r="AI844" s="126">
        <v>0</v>
      </c>
      <c r="AJ844" s="36">
        <v>0</v>
      </c>
      <c r="AK844" s="121"/>
      <c r="AL844" s="1">
        <v>0</v>
      </c>
      <c r="AM844" s="1">
        <v>125</v>
      </c>
      <c r="AN844" s="1">
        <v>0</v>
      </c>
      <c r="AO844" s="1">
        <v>0</v>
      </c>
      <c r="AP844" s="1">
        <v>0</v>
      </c>
      <c r="AQ844" s="114">
        <v>0</v>
      </c>
      <c r="AR844" s="1">
        <v>0</v>
      </c>
      <c r="AS844" s="114">
        <v>0</v>
      </c>
      <c r="AT844" s="114">
        <v>0</v>
      </c>
      <c r="AU844" s="114">
        <v>0</v>
      </c>
      <c r="AV844" s="114">
        <v>0</v>
      </c>
      <c r="AW844" s="114">
        <v>0</v>
      </c>
      <c r="AX844" s="114">
        <v>0</v>
      </c>
      <c r="AY844" s="114">
        <v>0</v>
      </c>
      <c r="AZ844" s="114">
        <v>0</v>
      </c>
      <c r="BA844" s="114">
        <v>0</v>
      </c>
      <c r="BB844" s="114">
        <v>0</v>
      </c>
      <c r="BC844" s="114">
        <v>0</v>
      </c>
      <c r="BD844" s="115">
        <v>0</v>
      </c>
      <c r="BE844" s="114">
        <v>0</v>
      </c>
      <c r="BF844" s="114">
        <v>0</v>
      </c>
      <c r="BG844" s="114">
        <v>0</v>
      </c>
      <c r="BH844" s="114">
        <v>0</v>
      </c>
      <c r="BI844" s="114">
        <v>0</v>
      </c>
      <c r="BJ844" s="114">
        <v>0</v>
      </c>
      <c r="BK844" s="114">
        <v>0</v>
      </c>
      <c r="BL844" s="114">
        <v>0</v>
      </c>
      <c r="BM844" s="114">
        <v>0</v>
      </c>
      <c r="BN844" s="114">
        <v>0</v>
      </c>
      <c r="BO844" s="114">
        <v>0</v>
      </c>
      <c r="BP844" s="114">
        <v>0</v>
      </c>
      <c r="BQ844" s="114">
        <v>0</v>
      </c>
      <c r="BR844" s="114">
        <v>0</v>
      </c>
      <c r="BS844" s="114">
        <v>0</v>
      </c>
    </row>
    <row r="845" spans="1:71" s="1" customFormat="1" ht="15" x14ac:dyDescent="0.25">
      <c r="A845" s="1" t="str">
        <f>CONCATENATE(G845,"-",F845,"-",H845)</f>
        <v>999925485-Black-Junior</v>
      </c>
      <c r="B845" s="1" t="str">
        <f>CONCATENATE(G845,"-",H845)</f>
        <v>999925485-Junior</v>
      </c>
      <c r="C845" s="36" t="s">
        <v>674</v>
      </c>
      <c r="D845" s="36" t="s">
        <v>1894</v>
      </c>
      <c r="E845" s="36" t="s">
        <v>27</v>
      </c>
      <c r="F845" s="41" t="s">
        <v>14</v>
      </c>
      <c r="G845" s="128">
        <v>999925485</v>
      </c>
      <c r="H845" s="41" t="s">
        <v>93</v>
      </c>
      <c r="I845" s="34">
        <f>((L845)-J845)+T845</f>
        <v>125</v>
      </c>
      <c r="J845" s="34">
        <f>L845/2</f>
        <v>0</v>
      </c>
      <c r="K845" s="37"/>
      <c r="L845" s="34">
        <f>SUM(N845,O845,P845,Q845,R845,M845)</f>
        <v>0</v>
      </c>
      <c r="M845" s="34">
        <f>AJ845</f>
        <v>0</v>
      </c>
      <c r="N845" s="34">
        <f>SUM(AI845)</f>
        <v>0</v>
      </c>
      <c r="O845" s="34">
        <f>0</f>
        <v>0</v>
      </c>
      <c r="P845" s="34">
        <v>0</v>
      </c>
      <c r="Q845" s="34">
        <v>0</v>
      </c>
      <c r="R845" s="34">
        <f>AH845</f>
        <v>0</v>
      </c>
      <c r="S845" s="122"/>
      <c r="T845" s="41">
        <f>SUM(U845,AA845)</f>
        <v>125</v>
      </c>
      <c r="U845" s="41">
        <f>IF(SUM(V845:Y845)&gt;=250, 250,SUM(V845:Y845))</f>
        <v>0</v>
      </c>
      <c r="V845" s="41">
        <v>0</v>
      </c>
      <c r="W845" s="41">
        <v>0</v>
      </c>
      <c r="X845" s="41">
        <f>SUM(AL845,AN845,BO845,BS845)</f>
        <v>0</v>
      </c>
      <c r="Y845" s="41">
        <f>SUM(AO845:BN845)</f>
        <v>0</v>
      </c>
      <c r="Z845" s="41">
        <f>COUNTIF(AO845:BN845, "&gt;0")</f>
        <v>0</v>
      </c>
      <c r="AA845" s="41">
        <f>SUM(AB845:AF845)</f>
        <v>125</v>
      </c>
      <c r="AB845" s="41">
        <f>BP845+BQ845</f>
        <v>0</v>
      </c>
      <c r="AC845" s="41">
        <v>0</v>
      </c>
      <c r="AD845" s="41">
        <v>0</v>
      </c>
      <c r="AE845" s="41">
        <f>SUM(BR845)</f>
        <v>0</v>
      </c>
      <c r="AF845" s="41">
        <f>SUM(AM845)</f>
        <v>125</v>
      </c>
      <c r="AG845" s="122"/>
      <c r="AH845" s="36">
        <v>0</v>
      </c>
      <c r="AI845" s="126">
        <v>0</v>
      </c>
      <c r="AJ845" s="36">
        <v>0</v>
      </c>
      <c r="AK845" s="121"/>
      <c r="AL845" s="1">
        <v>0</v>
      </c>
      <c r="AM845" s="1">
        <v>125</v>
      </c>
      <c r="AN845" s="1">
        <v>0</v>
      </c>
      <c r="AO845" s="1">
        <v>0</v>
      </c>
      <c r="AP845" s="1">
        <v>0</v>
      </c>
      <c r="AQ845" s="114">
        <v>0</v>
      </c>
      <c r="AR845" s="1">
        <v>0</v>
      </c>
      <c r="AS845" s="114">
        <v>0</v>
      </c>
      <c r="AT845" s="114">
        <v>0</v>
      </c>
      <c r="AU845" s="114">
        <v>0</v>
      </c>
      <c r="AV845" s="114">
        <v>0</v>
      </c>
      <c r="AW845" s="114">
        <v>0</v>
      </c>
      <c r="AX845" s="114">
        <v>0</v>
      </c>
      <c r="AY845" s="114">
        <v>0</v>
      </c>
      <c r="AZ845" s="114">
        <v>0</v>
      </c>
      <c r="BA845" s="114">
        <v>0</v>
      </c>
      <c r="BB845" s="114">
        <v>0</v>
      </c>
      <c r="BC845" s="114">
        <v>0</v>
      </c>
      <c r="BD845" s="115">
        <v>0</v>
      </c>
      <c r="BE845" s="114">
        <v>0</v>
      </c>
      <c r="BF845" s="114">
        <v>0</v>
      </c>
      <c r="BG845" s="114">
        <v>0</v>
      </c>
      <c r="BH845" s="114">
        <v>0</v>
      </c>
      <c r="BI845" s="114">
        <v>0</v>
      </c>
      <c r="BJ845" s="114">
        <v>0</v>
      </c>
      <c r="BK845" s="114">
        <v>0</v>
      </c>
      <c r="BL845" s="114">
        <v>0</v>
      </c>
      <c r="BM845" s="114">
        <v>0</v>
      </c>
      <c r="BN845" s="114">
        <v>0</v>
      </c>
      <c r="BO845" s="114">
        <v>0</v>
      </c>
      <c r="BP845" s="114">
        <v>0</v>
      </c>
      <c r="BQ845" s="114">
        <v>0</v>
      </c>
      <c r="BR845" s="114">
        <v>0</v>
      </c>
      <c r="BS845" s="114">
        <v>0</v>
      </c>
    </row>
    <row r="846" spans="1:71" s="1" customFormat="1" ht="15" x14ac:dyDescent="0.25">
      <c r="A846" s="1" t="str">
        <f>CONCATENATE(G846,"-",F846,"-",H846)</f>
        <v>999928864-Black-Junior</v>
      </c>
      <c r="B846" s="1" t="str">
        <f>CONCATENATE(G846,"-",H846)</f>
        <v>999928864-Junior</v>
      </c>
      <c r="C846" s="36" t="s">
        <v>239</v>
      </c>
      <c r="D846" s="36" t="s">
        <v>261</v>
      </c>
      <c r="E846" s="36" t="s">
        <v>27</v>
      </c>
      <c r="F846" s="41" t="s">
        <v>14</v>
      </c>
      <c r="G846" s="128">
        <v>999928864</v>
      </c>
      <c r="H846" s="41" t="s">
        <v>93</v>
      </c>
      <c r="I846" s="34">
        <f>((L846)-J846)+T846</f>
        <v>125</v>
      </c>
      <c r="J846" s="34">
        <f>L846/2</f>
        <v>0</v>
      </c>
      <c r="K846" s="37"/>
      <c r="L846" s="34">
        <f>SUM(N846,O846,P846,Q846,R846,M846)</f>
        <v>0</v>
      </c>
      <c r="M846" s="34">
        <f>AJ846</f>
        <v>0</v>
      </c>
      <c r="N846" s="34">
        <f>SUM(AI846)</f>
        <v>0</v>
      </c>
      <c r="O846" s="34">
        <f>0</f>
        <v>0</v>
      </c>
      <c r="P846" s="34">
        <v>0</v>
      </c>
      <c r="Q846" s="34">
        <v>0</v>
      </c>
      <c r="R846" s="34">
        <f>AH846</f>
        <v>0</v>
      </c>
      <c r="S846" s="122"/>
      <c r="T846" s="41">
        <f>SUM(U846,AA846)</f>
        <v>125</v>
      </c>
      <c r="U846" s="41">
        <f>IF(SUM(V846:Y846)&gt;=250, 250,SUM(V846:Y846))</f>
        <v>0</v>
      </c>
      <c r="V846" s="41">
        <v>0</v>
      </c>
      <c r="W846" s="41">
        <v>0</v>
      </c>
      <c r="X846" s="41">
        <f>SUM(AL846,AN846,BO846,BS846)</f>
        <v>0</v>
      </c>
      <c r="Y846" s="41">
        <f>SUM(AO846:BN846)</f>
        <v>0</v>
      </c>
      <c r="Z846" s="41">
        <f>COUNTIF(AO846:BN846, "&gt;0")</f>
        <v>0</v>
      </c>
      <c r="AA846" s="41">
        <f>SUM(AB846:AF846)</f>
        <v>125</v>
      </c>
      <c r="AB846" s="41">
        <f>BP846+BQ846</f>
        <v>0</v>
      </c>
      <c r="AC846" s="41">
        <v>0</v>
      </c>
      <c r="AD846" s="41">
        <v>0</v>
      </c>
      <c r="AE846" s="41">
        <f>SUM(BR846)</f>
        <v>0</v>
      </c>
      <c r="AF846" s="41">
        <f>SUM(AM846)</f>
        <v>125</v>
      </c>
      <c r="AG846" s="122"/>
      <c r="AH846" s="36">
        <v>0</v>
      </c>
      <c r="AI846" s="126">
        <v>0</v>
      </c>
      <c r="AJ846" s="36">
        <v>0</v>
      </c>
      <c r="AK846" s="121"/>
      <c r="AL846" s="1">
        <v>0</v>
      </c>
      <c r="AM846" s="1">
        <v>125</v>
      </c>
      <c r="AN846" s="1">
        <v>0</v>
      </c>
      <c r="AO846" s="1">
        <v>0</v>
      </c>
      <c r="AP846" s="1">
        <v>0</v>
      </c>
      <c r="AQ846" s="114">
        <v>0</v>
      </c>
      <c r="AR846" s="1">
        <v>0</v>
      </c>
      <c r="AS846" s="114">
        <v>0</v>
      </c>
      <c r="AT846" s="114">
        <v>0</v>
      </c>
      <c r="AU846" s="114">
        <v>0</v>
      </c>
      <c r="AV846" s="114">
        <v>0</v>
      </c>
      <c r="AW846" s="114">
        <v>0</v>
      </c>
      <c r="AX846" s="114">
        <v>0</v>
      </c>
      <c r="AY846" s="114">
        <v>0</v>
      </c>
      <c r="AZ846" s="114">
        <v>0</v>
      </c>
      <c r="BA846" s="114">
        <v>0</v>
      </c>
      <c r="BB846" s="114">
        <v>0</v>
      </c>
      <c r="BC846" s="114">
        <v>0</v>
      </c>
      <c r="BD846" s="115">
        <v>0</v>
      </c>
      <c r="BE846" s="114">
        <v>0</v>
      </c>
      <c r="BF846" s="114">
        <v>0</v>
      </c>
      <c r="BG846" s="114">
        <v>0</v>
      </c>
      <c r="BH846" s="114">
        <v>0</v>
      </c>
      <c r="BI846" s="114">
        <v>0</v>
      </c>
      <c r="BJ846" s="114">
        <v>0</v>
      </c>
      <c r="BK846" s="114">
        <v>0</v>
      </c>
      <c r="BL846" s="114">
        <v>0</v>
      </c>
      <c r="BM846" s="114">
        <v>0</v>
      </c>
      <c r="BN846" s="114">
        <v>0</v>
      </c>
      <c r="BO846" s="114">
        <v>0</v>
      </c>
      <c r="BP846" s="114">
        <v>0</v>
      </c>
      <c r="BQ846" s="114">
        <v>0</v>
      </c>
      <c r="BR846" s="114">
        <v>0</v>
      </c>
      <c r="BS846" s="114">
        <v>0</v>
      </c>
    </row>
    <row r="847" spans="1:71" s="1" customFormat="1" ht="15" x14ac:dyDescent="0.25">
      <c r="A847" s="1" t="str">
        <f>CONCATENATE(G847,"-",F847,"-",H847)</f>
        <v>999933049-Black-Junior</v>
      </c>
      <c r="B847" s="1" t="str">
        <f>CONCATENATE(G847,"-",H847)</f>
        <v>999933049-Junior</v>
      </c>
      <c r="C847" s="36" t="s">
        <v>1495</v>
      </c>
      <c r="D847" s="36" t="s">
        <v>761</v>
      </c>
      <c r="E847" s="36" t="s">
        <v>27</v>
      </c>
      <c r="F847" s="41" t="s">
        <v>14</v>
      </c>
      <c r="G847" s="128">
        <v>999933049</v>
      </c>
      <c r="H847" s="41" t="s">
        <v>93</v>
      </c>
      <c r="I847" s="34">
        <f>((L847)-J847)+T847</f>
        <v>125</v>
      </c>
      <c r="J847" s="34">
        <f>L847/2</f>
        <v>0</v>
      </c>
      <c r="K847" s="37"/>
      <c r="L847" s="34">
        <f>SUM(N847,O847,P847,Q847,R847,M847)</f>
        <v>0</v>
      </c>
      <c r="M847" s="34">
        <f>AJ847</f>
        <v>0</v>
      </c>
      <c r="N847" s="34">
        <f>SUM(AI847)</f>
        <v>0</v>
      </c>
      <c r="O847" s="34">
        <f>0</f>
        <v>0</v>
      </c>
      <c r="P847" s="34">
        <v>0</v>
      </c>
      <c r="Q847" s="34">
        <v>0</v>
      </c>
      <c r="R847" s="34">
        <f>AH847</f>
        <v>0</v>
      </c>
      <c r="S847" s="122"/>
      <c r="T847" s="41">
        <f>SUM(U847,AA847)</f>
        <v>125</v>
      </c>
      <c r="U847" s="41">
        <f>IF(SUM(V847:Y847)&gt;=250, 250,SUM(V847:Y847))</f>
        <v>0</v>
      </c>
      <c r="V847" s="41">
        <v>0</v>
      </c>
      <c r="W847" s="41">
        <v>0</v>
      </c>
      <c r="X847" s="41">
        <f>SUM(AL847,AN847,BO847,BS847)</f>
        <v>0</v>
      </c>
      <c r="Y847" s="41">
        <f>SUM(AO847:BN847)</f>
        <v>0</v>
      </c>
      <c r="Z847" s="41">
        <f>COUNTIF(AO847:BN847, "&gt;0")</f>
        <v>0</v>
      </c>
      <c r="AA847" s="41">
        <f>SUM(AB847:AF847)</f>
        <v>125</v>
      </c>
      <c r="AB847" s="41">
        <f>BP847+BQ847</f>
        <v>0</v>
      </c>
      <c r="AC847" s="41">
        <v>0</v>
      </c>
      <c r="AD847" s="41">
        <v>0</v>
      </c>
      <c r="AE847" s="41">
        <f>SUM(BR847)</f>
        <v>0</v>
      </c>
      <c r="AF847" s="41">
        <f>SUM(AM847)</f>
        <v>125</v>
      </c>
      <c r="AG847" s="122"/>
      <c r="AH847" s="36">
        <v>0</v>
      </c>
      <c r="AI847" s="126">
        <v>0</v>
      </c>
      <c r="AJ847" s="36">
        <v>0</v>
      </c>
      <c r="AK847" s="121"/>
      <c r="AL847" s="1">
        <v>0</v>
      </c>
      <c r="AM847" s="1">
        <v>125</v>
      </c>
      <c r="AN847" s="1">
        <v>0</v>
      </c>
      <c r="AO847" s="1">
        <v>0</v>
      </c>
      <c r="AP847" s="1">
        <v>0</v>
      </c>
      <c r="AQ847" s="114">
        <v>0</v>
      </c>
      <c r="AR847" s="1">
        <v>0</v>
      </c>
      <c r="AS847" s="114">
        <v>0</v>
      </c>
      <c r="AT847" s="114">
        <v>0</v>
      </c>
      <c r="AU847" s="114">
        <v>0</v>
      </c>
      <c r="AV847" s="114">
        <v>0</v>
      </c>
      <c r="AW847" s="114">
        <v>0</v>
      </c>
      <c r="AX847" s="114">
        <v>0</v>
      </c>
      <c r="AY847" s="114">
        <v>0</v>
      </c>
      <c r="AZ847" s="114">
        <v>0</v>
      </c>
      <c r="BA847" s="114">
        <v>0</v>
      </c>
      <c r="BB847" s="114">
        <v>0</v>
      </c>
      <c r="BC847" s="114">
        <v>0</v>
      </c>
      <c r="BD847" s="115">
        <v>0</v>
      </c>
      <c r="BE847" s="114">
        <v>0</v>
      </c>
      <c r="BF847" s="114">
        <v>0</v>
      </c>
      <c r="BG847" s="114">
        <v>0</v>
      </c>
      <c r="BH847" s="114">
        <v>0</v>
      </c>
      <c r="BI847" s="114">
        <v>0</v>
      </c>
      <c r="BJ847" s="114">
        <v>0</v>
      </c>
      <c r="BK847" s="114">
        <v>0</v>
      </c>
      <c r="BL847" s="114">
        <v>0</v>
      </c>
      <c r="BM847" s="114">
        <v>0</v>
      </c>
      <c r="BN847" s="114">
        <v>0</v>
      </c>
      <c r="BO847" s="114">
        <v>0</v>
      </c>
      <c r="BP847" s="114">
        <v>0</v>
      </c>
      <c r="BQ847" s="114">
        <v>0</v>
      </c>
      <c r="BR847" s="114">
        <v>0</v>
      </c>
      <c r="BS847" s="114">
        <v>0</v>
      </c>
    </row>
    <row r="848" spans="1:71" s="1" customFormat="1" ht="15" x14ac:dyDescent="0.25">
      <c r="A848" s="1" t="str">
        <f>CONCATENATE(G848,"-",F848,"-",H848)</f>
        <v>999933433-Black-Junior</v>
      </c>
      <c r="B848" s="1" t="str">
        <f>CONCATENATE(G848,"-",H848)</f>
        <v>999933433-Junior</v>
      </c>
      <c r="C848" s="36" t="s">
        <v>1892</v>
      </c>
      <c r="D848" s="36" t="s">
        <v>1893</v>
      </c>
      <c r="E848" s="36" t="s">
        <v>27</v>
      </c>
      <c r="F848" s="41" t="s">
        <v>14</v>
      </c>
      <c r="G848" s="128">
        <v>999933433</v>
      </c>
      <c r="H848" s="41" t="s">
        <v>93</v>
      </c>
      <c r="I848" s="34">
        <f>((L848)-J848)+T848</f>
        <v>125</v>
      </c>
      <c r="J848" s="34">
        <f>L848/2</f>
        <v>0</v>
      </c>
      <c r="K848" s="37"/>
      <c r="L848" s="34">
        <f>SUM(N848,O848,P848,Q848,R848,M848)</f>
        <v>0</v>
      </c>
      <c r="M848" s="34">
        <f>AJ848</f>
        <v>0</v>
      </c>
      <c r="N848" s="34">
        <f>SUM(AI848)</f>
        <v>0</v>
      </c>
      <c r="O848" s="34">
        <f>0</f>
        <v>0</v>
      </c>
      <c r="P848" s="34">
        <v>0</v>
      </c>
      <c r="Q848" s="34">
        <v>0</v>
      </c>
      <c r="R848" s="34">
        <f>AH848</f>
        <v>0</v>
      </c>
      <c r="S848" s="122"/>
      <c r="T848" s="41">
        <f>SUM(U848,AA848)</f>
        <v>125</v>
      </c>
      <c r="U848" s="41">
        <f>IF(SUM(V848:Y848)&gt;=250, 250,SUM(V848:Y848))</f>
        <v>0</v>
      </c>
      <c r="V848" s="41">
        <v>0</v>
      </c>
      <c r="W848" s="41">
        <v>0</v>
      </c>
      <c r="X848" s="41">
        <f>SUM(AL848,AN848,BO848,BS848)</f>
        <v>0</v>
      </c>
      <c r="Y848" s="41">
        <f>SUM(AO848:BN848)</f>
        <v>0</v>
      </c>
      <c r="Z848" s="41">
        <f>COUNTIF(AO848:BN848, "&gt;0")</f>
        <v>0</v>
      </c>
      <c r="AA848" s="41">
        <f>SUM(AB848:AF848)</f>
        <v>125</v>
      </c>
      <c r="AB848" s="41">
        <f>BP848+BQ848</f>
        <v>0</v>
      </c>
      <c r="AC848" s="41">
        <v>0</v>
      </c>
      <c r="AD848" s="41">
        <v>0</v>
      </c>
      <c r="AE848" s="41">
        <f>SUM(BR848)</f>
        <v>0</v>
      </c>
      <c r="AF848" s="41">
        <f>SUM(AM848)</f>
        <v>125</v>
      </c>
      <c r="AG848" s="122"/>
      <c r="AH848" s="36">
        <v>0</v>
      </c>
      <c r="AI848" s="126">
        <v>0</v>
      </c>
      <c r="AJ848" s="36">
        <v>0</v>
      </c>
      <c r="AK848" s="121"/>
      <c r="AL848" s="1">
        <v>0</v>
      </c>
      <c r="AM848" s="1">
        <v>125</v>
      </c>
      <c r="AN848" s="1">
        <v>0</v>
      </c>
      <c r="AO848" s="1">
        <v>0</v>
      </c>
      <c r="AP848" s="1">
        <v>0</v>
      </c>
      <c r="AQ848" s="114">
        <v>0</v>
      </c>
      <c r="AR848" s="1">
        <v>0</v>
      </c>
      <c r="AS848" s="114">
        <v>0</v>
      </c>
      <c r="AT848" s="114">
        <v>0</v>
      </c>
      <c r="AU848" s="114">
        <v>0</v>
      </c>
      <c r="AV848" s="114">
        <v>0</v>
      </c>
      <c r="AW848" s="114">
        <v>0</v>
      </c>
      <c r="AX848" s="114">
        <v>0</v>
      </c>
      <c r="AY848" s="114">
        <v>0</v>
      </c>
      <c r="AZ848" s="114">
        <v>0</v>
      </c>
      <c r="BA848" s="114">
        <v>0</v>
      </c>
      <c r="BB848" s="114">
        <v>0</v>
      </c>
      <c r="BC848" s="114">
        <v>0</v>
      </c>
      <c r="BD848" s="115">
        <v>0</v>
      </c>
      <c r="BE848" s="114">
        <v>0</v>
      </c>
      <c r="BF848" s="114">
        <v>0</v>
      </c>
      <c r="BG848" s="114">
        <v>0</v>
      </c>
      <c r="BH848" s="114">
        <v>0</v>
      </c>
      <c r="BI848" s="114">
        <v>0</v>
      </c>
      <c r="BJ848" s="114">
        <v>0</v>
      </c>
      <c r="BK848" s="114">
        <v>0</v>
      </c>
      <c r="BL848" s="114">
        <v>0</v>
      </c>
      <c r="BM848" s="114">
        <v>0</v>
      </c>
      <c r="BN848" s="114">
        <v>0</v>
      </c>
      <c r="BO848" s="114">
        <v>0</v>
      </c>
      <c r="BP848" s="114">
        <v>0</v>
      </c>
      <c r="BQ848" s="114">
        <v>0</v>
      </c>
      <c r="BR848" s="114">
        <v>0</v>
      </c>
      <c r="BS848" s="114">
        <v>0</v>
      </c>
    </row>
    <row r="849" spans="1:71" s="1" customFormat="1" ht="15" x14ac:dyDescent="0.25">
      <c r="A849" s="1" t="str">
        <f>CONCATENATE(G849,"-",F849,"-",H849)</f>
        <v>999923709-Black-Junior</v>
      </c>
      <c r="B849" s="1" t="str">
        <f>CONCATENATE(G849,"-",H849)</f>
        <v>999923709-Junior</v>
      </c>
      <c r="C849" s="36" t="s">
        <v>2222</v>
      </c>
      <c r="D849" s="36" t="s">
        <v>224</v>
      </c>
      <c r="E849" s="36" t="s">
        <v>27</v>
      </c>
      <c r="F849" s="41" t="s">
        <v>14</v>
      </c>
      <c r="G849" s="128">
        <v>999923709</v>
      </c>
      <c r="H849" s="41" t="s">
        <v>93</v>
      </c>
      <c r="I849" s="34">
        <f>((L849)-J849)+T849</f>
        <v>114</v>
      </c>
      <c r="J849" s="36"/>
      <c r="K849" s="35"/>
      <c r="L849" s="34">
        <f>SUM(N849,O849,P849,Q849,R849,M849)</f>
        <v>0</v>
      </c>
      <c r="M849" s="34">
        <f>AJ849</f>
        <v>0</v>
      </c>
      <c r="N849" s="34">
        <f>SUM(AI849)</f>
        <v>0</v>
      </c>
      <c r="O849" s="34">
        <f>0</f>
        <v>0</v>
      </c>
      <c r="P849" s="34">
        <v>0</v>
      </c>
      <c r="Q849" s="34">
        <v>0</v>
      </c>
      <c r="R849" s="34">
        <f>AH849</f>
        <v>0</v>
      </c>
      <c r="S849" s="122"/>
      <c r="T849" s="41">
        <f>SUM(U849,AA849)</f>
        <v>114</v>
      </c>
      <c r="U849" s="41">
        <f>IF(SUM(V849:Y849)&gt;=250, 250,SUM(V849:Y849))</f>
        <v>34</v>
      </c>
      <c r="V849" s="41">
        <v>0</v>
      </c>
      <c r="W849" s="41">
        <v>0</v>
      </c>
      <c r="X849" s="41">
        <f>SUM(AL849,AN849,BO849,BS849)</f>
        <v>0</v>
      </c>
      <c r="Y849" s="41">
        <f>SUM(AO849:BN849)</f>
        <v>34</v>
      </c>
      <c r="Z849" s="41">
        <f>COUNTIF(AO849:BN849, "&gt;0")</f>
        <v>1</v>
      </c>
      <c r="AA849" s="41">
        <f>SUM(AB849:AF849)</f>
        <v>80</v>
      </c>
      <c r="AB849" s="41">
        <f>BP849+BQ849</f>
        <v>0</v>
      </c>
      <c r="AC849" s="41">
        <v>0</v>
      </c>
      <c r="AD849" s="41">
        <v>0</v>
      </c>
      <c r="AE849" s="41">
        <f>SUM(BR849)</f>
        <v>80</v>
      </c>
      <c r="AF849" s="41">
        <f>SUM(AM849)</f>
        <v>0</v>
      </c>
      <c r="AG849" s="122"/>
      <c r="AH849" s="36">
        <v>0</v>
      </c>
      <c r="AI849" s="126">
        <v>0</v>
      </c>
      <c r="AJ849" s="36">
        <v>0</v>
      </c>
      <c r="AK849" s="121"/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14">
        <v>0</v>
      </c>
      <c r="AR849" s="1">
        <v>0</v>
      </c>
      <c r="AS849" s="114">
        <v>0</v>
      </c>
      <c r="AT849" s="114">
        <v>34</v>
      </c>
      <c r="AU849" s="114">
        <v>0</v>
      </c>
      <c r="AV849" s="114">
        <v>0</v>
      </c>
      <c r="AW849" s="114">
        <v>0</v>
      </c>
      <c r="AX849" s="114">
        <v>0</v>
      </c>
      <c r="AY849" s="114">
        <v>0</v>
      </c>
      <c r="AZ849" s="114">
        <v>0</v>
      </c>
      <c r="BA849" s="114">
        <v>0</v>
      </c>
      <c r="BB849" s="114">
        <v>0</v>
      </c>
      <c r="BC849" s="114">
        <v>0</v>
      </c>
      <c r="BD849" s="115">
        <v>0</v>
      </c>
      <c r="BE849" s="114">
        <v>0</v>
      </c>
      <c r="BF849" s="114">
        <v>0</v>
      </c>
      <c r="BG849" s="114">
        <v>0</v>
      </c>
      <c r="BH849" s="114">
        <v>0</v>
      </c>
      <c r="BI849" s="114">
        <v>0</v>
      </c>
      <c r="BJ849" s="114">
        <v>0</v>
      </c>
      <c r="BK849" s="114">
        <v>0</v>
      </c>
      <c r="BL849" s="114">
        <v>0</v>
      </c>
      <c r="BM849" s="114">
        <v>0</v>
      </c>
      <c r="BN849" s="114">
        <v>0</v>
      </c>
      <c r="BO849" s="114">
        <v>0</v>
      </c>
      <c r="BP849" s="114">
        <v>0</v>
      </c>
      <c r="BQ849" s="114">
        <v>0</v>
      </c>
      <c r="BR849" s="114">
        <v>80</v>
      </c>
      <c r="BS849" s="114">
        <v>0</v>
      </c>
    </row>
    <row r="850" spans="1:71" s="1" customFormat="1" ht="15" x14ac:dyDescent="0.25">
      <c r="A850" s="1" t="str">
        <f>CONCATENATE(G850,"-",F850,"-",H850)</f>
        <v>999924631-Black-Junior</v>
      </c>
      <c r="B850" s="1" t="str">
        <f>CONCATENATE(G850,"-",H850)</f>
        <v>999924631-Junior</v>
      </c>
      <c r="C850" s="36" t="s">
        <v>916</v>
      </c>
      <c r="D850" s="36" t="s">
        <v>917</v>
      </c>
      <c r="E850" s="36" t="s">
        <v>27</v>
      </c>
      <c r="F850" s="41" t="s">
        <v>14</v>
      </c>
      <c r="G850" s="127">
        <v>999924631</v>
      </c>
      <c r="H850" s="41" t="s">
        <v>93</v>
      </c>
      <c r="I850" s="34">
        <f>((L850)-J850)+T850</f>
        <v>110</v>
      </c>
      <c r="J850" s="36"/>
      <c r="K850" s="37"/>
      <c r="L850" s="34">
        <f>SUM(N850,O850,P850,Q850,R850,M850)</f>
        <v>42</v>
      </c>
      <c r="M850" s="34">
        <f>AJ850</f>
        <v>0</v>
      </c>
      <c r="N850" s="34">
        <f>SUM(AI850)</f>
        <v>42</v>
      </c>
      <c r="O850" s="34">
        <f>0</f>
        <v>0</v>
      </c>
      <c r="P850" s="34">
        <v>0</v>
      </c>
      <c r="Q850" s="34">
        <v>0</v>
      </c>
      <c r="R850" s="34">
        <f>AH850</f>
        <v>0</v>
      </c>
      <c r="S850" s="122"/>
      <c r="T850" s="41">
        <f>SUM(U850,AA850)</f>
        <v>68</v>
      </c>
      <c r="U850" s="41">
        <f>IF(SUM(V850:Y850)&gt;=250, 250,SUM(V850:Y850))</f>
        <v>68</v>
      </c>
      <c r="V850" s="41">
        <v>0</v>
      </c>
      <c r="W850" s="41">
        <v>0</v>
      </c>
      <c r="X850" s="41">
        <f>SUM(AL850,AN850,BO850,BS850)</f>
        <v>0</v>
      </c>
      <c r="Y850" s="41">
        <f>SUM(AO850:BN850)</f>
        <v>68</v>
      </c>
      <c r="Z850" s="41">
        <f>COUNTIF(AO850:BN850, "&gt;0")</f>
        <v>1</v>
      </c>
      <c r="AA850" s="41">
        <f>SUM(AB850:AF850)</f>
        <v>0</v>
      </c>
      <c r="AB850" s="41">
        <f>BP850+BQ850</f>
        <v>0</v>
      </c>
      <c r="AC850" s="41">
        <v>0</v>
      </c>
      <c r="AD850" s="41">
        <v>0</v>
      </c>
      <c r="AE850" s="41">
        <f>SUM(BR850)</f>
        <v>0</v>
      </c>
      <c r="AF850" s="41">
        <f>SUM(AM850)</f>
        <v>0</v>
      </c>
      <c r="AG850" s="122"/>
      <c r="AH850" s="36">
        <v>0</v>
      </c>
      <c r="AI850" s="126">
        <v>42</v>
      </c>
      <c r="AJ850" s="36">
        <v>0</v>
      </c>
      <c r="AK850" s="121"/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14">
        <v>0</v>
      </c>
      <c r="AR850" s="1">
        <v>0</v>
      </c>
      <c r="AS850" s="114">
        <v>0</v>
      </c>
      <c r="AT850" s="114">
        <v>0</v>
      </c>
      <c r="AU850" s="114">
        <v>0</v>
      </c>
      <c r="AV850" s="114">
        <v>0</v>
      </c>
      <c r="AW850" s="114">
        <v>0</v>
      </c>
      <c r="AX850" s="114">
        <v>0</v>
      </c>
      <c r="AY850" s="114">
        <v>0</v>
      </c>
      <c r="AZ850" s="114">
        <v>0</v>
      </c>
      <c r="BA850" s="114">
        <v>0</v>
      </c>
      <c r="BB850" s="114">
        <v>0</v>
      </c>
      <c r="BC850" s="114">
        <v>0</v>
      </c>
      <c r="BD850" s="115">
        <v>0</v>
      </c>
      <c r="BE850" s="114">
        <v>0</v>
      </c>
      <c r="BF850" s="114">
        <v>0</v>
      </c>
      <c r="BG850" s="114">
        <v>0</v>
      </c>
      <c r="BH850" s="114">
        <v>0</v>
      </c>
      <c r="BI850" s="114">
        <v>0</v>
      </c>
      <c r="BJ850" s="114">
        <v>0</v>
      </c>
      <c r="BK850" s="114">
        <v>68</v>
      </c>
      <c r="BL850" s="114">
        <v>0</v>
      </c>
      <c r="BM850" s="114">
        <v>0</v>
      </c>
      <c r="BN850" s="114">
        <v>0</v>
      </c>
      <c r="BO850" s="114">
        <v>0</v>
      </c>
      <c r="BP850" s="114">
        <v>0</v>
      </c>
      <c r="BQ850" s="114">
        <v>0</v>
      </c>
      <c r="BR850" s="114">
        <v>0</v>
      </c>
      <c r="BS850" s="114">
        <v>0</v>
      </c>
    </row>
    <row r="851" spans="1:71" s="1" customFormat="1" ht="15" x14ac:dyDescent="0.25">
      <c r="A851" s="1" t="str">
        <f>CONCATENATE(G851,"-",F851,"-",H851)</f>
        <v>999921726-Black-Junior</v>
      </c>
      <c r="B851" s="1" t="str">
        <f>CONCATENATE(G851,"-",H851)</f>
        <v>999921726-Junior</v>
      </c>
      <c r="C851" s="36" t="s">
        <v>282</v>
      </c>
      <c r="D851" s="36" t="s">
        <v>350</v>
      </c>
      <c r="E851" s="36" t="s">
        <v>27</v>
      </c>
      <c r="F851" s="41" t="s">
        <v>14</v>
      </c>
      <c r="G851" s="128">
        <v>999921726</v>
      </c>
      <c r="H851" s="41" t="s">
        <v>93</v>
      </c>
      <c r="I851" s="34">
        <f>((L851)-J851)+T851</f>
        <v>104</v>
      </c>
      <c r="J851" s="34">
        <f>L851/2</f>
        <v>0</v>
      </c>
      <c r="K851" s="37"/>
      <c r="L851" s="34">
        <f>SUM(N851,O851,P851,Q851,R851,M851)</f>
        <v>0</v>
      </c>
      <c r="M851" s="34">
        <f>AJ851</f>
        <v>0</v>
      </c>
      <c r="N851" s="34">
        <f>SUM(AI851)</f>
        <v>0</v>
      </c>
      <c r="O851" s="34">
        <f>0</f>
        <v>0</v>
      </c>
      <c r="P851" s="34">
        <v>0</v>
      </c>
      <c r="Q851" s="34">
        <v>0</v>
      </c>
      <c r="R851" s="34">
        <f>AH851</f>
        <v>0</v>
      </c>
      <c r="S851" s="122"/>
      <c r="T851" s="41">
        <f>SUM(U851,AA851)</f>
        <v>104</v>
      </c>
      <c r="U851" s="41">
        <f>IF(SUM(V851:Y851)&gt;=250, 250,SUM(V851:Y851))</f>
        <v>51</v>
      </c>
      <c r="V851" s="41">
        <v>0</v>
      </c>
      <c r="W851" s="41">
        <v>0</v>
      </c>
      <c r="X851" s="41">
        <f>SUM(AL851,AN851,BO851,BS851)</f>
        <v>0</v>
      </c>
      <c r="Y851" s="41">
        <f>SUM(AO851:BN851)</f>
        <v>51</v>
      </c>
      <c r="Z851" s="41">
        <f>COUNTIF(AO851:BN851, "&gt;0")</f>
        <v>1</v>
      </c>
      <c r="AA851" s="41">
        <f>SUM(AB851:AF851)</f>
        <v>53</v>
      </c>
      <c r="AB851" s="41">
        <f>BP851+BQ851</f>
        <v>53</v>
      </c>
      <c r="AC851" s="41">
        <v>0</v>
      </c>
      <c r="AD851" s="41">
        <v>0</v>
      </c>
      <c r="AE851" s="41">
        <f>SUM(BR851)</f>
        <v>0</v>
      </c>
      <c r="AF851" s="41">
        <f>SUM(AM851)</f>
        <v>0</v>
      </c>
      <c r="AG851" s="122"/>
      <c r="AH851" s="36">
        <v>0</v>
      </c>
      <c r="AI851" s="126">
        <v>0</v>
      </c>
      <c r="AJ851" s="36">
        <v>0</v>
      </c>
      <c r="AK851" s="121"/>
      <c r="AL851" s="1">
        <v>0</v>
      </c>
      <c r="AM851" s="1">
        <v>0</v>
      </c>
      <c r="AN851" s="1">
        <v>0</v>
      </c>
      <c r="AO851" s="1">
        <v>0</v>
      </c>
      <c r="AP851" s="1">
        <v>51</v>
      </c>
      <c r="AQ851" s="114">
        <v>0</v>
      </c>
      <c r="AR851" s="1">
        <v>0</v>
      </c>
      <c r="AS851" s="114">
        <v>0</v>
      </c>
      <c r="AT851" s="114">
        <v>0</v>
      </c>
      <c r="AU851" s="114">
        <v>0</v>
      </c>
      <c r="AV851" s="114">
        <v>0</v>
      </c>
      <c r="AW851" s="114">
        <v>0</v>
      </c>
      <c r="AX851" s="114">
        <v>0</v>
      </c>
      <c r="AY851" s="114">
        <v>0</v>
      </c>
      <c r="AZ851" s="114">
        <v>0</v>
      </c>
      <c r="BA851" s="114">
        <v>0</v>
      </c>
      <c r="BB851" s="114">
        <v>0</v>
      </c>
      <c r="BC851" s="114">
        <v>0</v>
      </c>
      <c r="BD851" s="115">
        <v>0</v>
      </c>
      <c r="BE851" s="114">
        <v>0</v>
      </c>
      <c r="BF851" s="114">
        <v>0</v>
      </c>
      <c r="BG851" s="114">
        <v>0</v>
      </c>
      <c r="BH851" s="114">
        <v>0</v>
      </c>
      <c r="BI851" s="114">
        <v>0</v>
      </c>
      <c r="BJ851" s="114">
        <v>0</v>
      </c>
      <c r="BK851" s="114">
        <v>0</v>
      </c>
      <c r="BL851" s="114">
        <v>0</v>
      </c>
      <c r="BM851" s="114">
        <v>0</v>
      </c>
      <c r="BN851" s="114">
        <v>0</v>
      </c>
      <c r="BO851" s="114">
        <v>0</v>
      </c>
      <c r="BP851" s="114">
        <v>53</v>
      </c>
      <c r="BQ851" s="114">
        <v>0</v>
      </c>
      <c r="BR851" s="114">
        <v>0</v>
      </c>
      <c r="BS851" s="114">
        <v>0</v>
      </c>
    </row>
    <row r="852" spans="1:71" s="1" customFormat="1" ht="15" x14ac:dyDescent="0.25">
      <c r="A852" s="1" t="str">
        <f>CONCATENATE(G852,"-",F852,"-",H852)</f>
        <v>999927005-Black-Junior</v>
      </c>
      <c r="B852" s="1" t="str">
        <f>CONCATENATE(G852,"-",H852)</f>
        <v>999927005-Junior</v>
      </c>
      <c r="C852" s="36" t="s">
        <v>1100</v>
      </c>
      <c r="D852" s="36" t="s">
        <v>231</v>
      </c>
      <c r="E852" s="36" t="s">
        <v>27</v>
      </c>
      <c r="F852" s="41" t="s">
        <v>14</v>
      </c>
      <c r="G852" s="127">
        <v>999927005</v>
      </c>
      <c r="H852" s="41" t="s">
        <v>93</v>
      </c>
      <c r="I852" s="34">
        <f>((L852)-J852)+T852</f>
        <v>99</v>
      </c>
      <c r="J852" s="36"/>
      <c r="K852" s="37"/>
      <c r="L852" s="34">
        <f>SUM(N852,O852,P852,Q852,R852,M852)</f>
        <v>0</v>
      </c>
      <c r="M852" s="34">
        <f>AJ852</f>
        <v>0</v>
      </c>
      <c r="N852" s="34">
        <f>SUM(AI852)</f>
        <v>0</v>
      </c>
      <c r="O852" s="34">
        <f>0</f>
        <v>0</v>
      </c>
      <c r="P852" s="34">
        <v>0</v>
      </c>
      <c r="Q852" s="34">
        <v>0</v>
      </c>
      <c r="R852" s="34">
        <f>AH852</f>
        <v>0</v>
      </c>
      <c r="S852" s="122"/>
      <c r="T852" s="41">
        <f>SUM(U852,AA852)</f>
        <v>99</v>
      </c>
      <c r="U852" s="41">
        <f>IF(SUM(V852:Y852)&gt;=250, 250,SUM(V852:Y852))</f>
        <v>28</v>
      </c>
      <c r="V852" s="41">
        <v>0</v>
      </c>
      <c r="W852" s="41">
        <v>0</v>
      </c>
      <c r="X852" s="41">
        <f>SUM(AL852,AN852,BO852,BS852)</f>
        <v>0</v>
      </c>
      <c r="Y852" s="41">
        <f>SUM(AO852:BN852)</f>
        <v>28</v>
      </c>
      <c r="Z852" s="41">
        <f>COUNTIF(AO852:BN852, "&gt;0")</f>
        <v>1</v>
      </c>
      <c r="AA852" s="41">
        <f>SUM(AB852:AF852)</f>
        <v>71</v>
      </c>
      <c r="AB852" s="41">
        <f>BP852+BQ852</f>
        <v>71</v>
      </c>
      <c r="AC852" s="41">
        <v>0</v>
      </c>
      <c r="AD852" s="41">
        <v>0</v>
      </c>
      <c r="AE852" s="41">
        <f>SUM(BR852)</f>
        <v>0</v>
      </c>
      <c r="AF852" s="41">
        <f>SUM(AM852)</f>
        <v>0</v>
      </c>
      <c r="AG852" s="122"/>
      <c r="AH852" s="36">
        <v>0</v>
      </c>
      <c r="AI852" s="126">
        <v>0</v>
      </c>
      <c r="AJ852" s="36">
        <v>0</v>
      </c>
      <c r="AK852" s="121"/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14">
        <v>0</v>
      </c>
      <c r="AR852" s="1">
        <v>0</v>
      </c>
      <c r="AS852" s="114">
        <v>0</v>
      </c>
      <c r="AT852" s="114">
        <v>0</v>
      </c>
      <c r="AU852" s="114">
        <v>0</v>
      </c>
      <c r="AV852" s="114">
        <v>0</v>
      </c>
      <c r="AW852" s="114">
        <v>28</v>
      </c>
      <c r="AX852" s="114">
        <v>0</v>
      </c>
      <c r="AY852" s="114">
        <v>0</v>
      </c>
      <c r="AZ852" s="114">
        <v>0</v>
      </c>
      <c r="BA852" s="114">
        <v>0</v>
      </c>
      <c r="BB852" s="114">
        <v>0</v>
      </c>
      <c r="BC852" s="114">
        <v>0</v>
      </c>
      <c r="BD852" s="115">
        <v>0</v>
      </c>
      <c r="BE852" s="114">
        <v>0</v>
      </c>
      <c r="BF852" s="114">
        <v>0</v>
      </c>
      <c r="BG852" s="114">
        <v>0</v>
      </c>
      <c r="BH852" s="114">
        <v>0</v>
      </c>
      <c r="BI852" s="114">
        <v>0</v>
      </c>
      <c r="BJ852" s="114">
        <v>0</v>
      </c>
      <c r="BK852" s="114">
        <v>0</v>
      </c>
      <c r="BL852" s="114">
        <v>0</v>
      </c>
      <c r="BM852" s="114">
        <v>0</v>
      </c>
      <c r="BN852" s="114">
        <v>0</v>
      </c>
      <c r="BO852" s="114">
        <v>0</v>
      </c>
      <c r="BP852" s="114">
        <v>71</v>
      </c>
      <c r="BQ852" s="114">
        <v>0</v>
      </c>
      <c r="BR852" s="114">
        <v>0</v>
      </c>
      <c r="BS852" s="114">
        <v>0</v>
      </c>
    </row>
    <row r="853" spans="1:71" s="1" customFormat="1" ht="15" x14ac:dyDescent="0.25">
      <c r="A853" s="1" t="str">
        <f>CONCATENATE(G853,"-",F853,"-",H853)</f>
        <v>999929716-Black-Junior</v>
      </c>
      <c r="B853" s="1" t="str">
        <f>CONCATENATE(G853,"-",H853)</f>
        <v>999929716-Junior</v>
      </c>
      <c r="C853" s="36" t="s">
        <v>656</v>
      </c>
      <c r="D853" s="36" t="s">
        <v>119</v>
      </c>
      <c r="E853" s="36" t="s">
        <v>27</v>
      </c>
      <c r="F853" s="41" t="s">
        <v>14</v>
      </c>
      <c r="G853" s="127">
        <v>999929716</v>
      </c>
      <c r="H853" s="41" t="s">
        <v>93</v>
      </c>
      <c r="I853" s="34">
        <f>((L853)-J853)+T853</f>
        <v>94</v>
      </c>
      <c r="J853" s="34">
        <f>L853/2</f>
        <v>0</v>
      </c>
      <c r="K853" s="37"/>
      <c r="L853" s="34">
        <f>SUM(N853,O853,P853,Q853,R853,M853)</f>
        <v>0</v>
      </c>
      <c r="M853" s="34">
        <f>AJ853</f>
        <v>0</v>
      </c>
      <c r="N853" s="34">
        <f>SUM(AI853)</f>
        <v>0</v>
      </c>
      <c r="O853" s="34">
        <f>0</f>
        <v>0</v>
      </c>
      <c r="P853" s="34">
        <v>0</v>
      </c>
      <c r="Q853" s="34">
        <v>0</v>
      </c>
      <c r="R853" s="34">
        <f>AH853</f>
        <v>0</v>
      </c>
      <c r="S853" s="122"/>
      <c r="T853" s="41">
        <f>SUM(U853,AA853)</f>
        <v>94</v>
      </c>
      <c r="U853" s="41">
        <f>IF(SUM(V853:Y853)&gt;=250, 250,SUM(V853:Y853))</f>
        <v>94</v>
      </c>
      <c r="V853" s="41">
        <v>0</v>
      </c>
      <c r="W853" s="41">
        <v>0</v>
      </c>
      <c r="X853" s="41">
        <f>SUM(AL853,AN853,BO853,BS853)</f>
        <v>56</v>
      </c>
      <c r="Y853" s="41">
        <f>SUM(AO853:BN853)</f>
        <v>38</v>
      </c>
      <c r="Z853" s="41">
        <f>COUNTIF(AO853:BN853, "&gt;0")</f>
        <v>1</v>
      </c>
      <c r="AA853" s="41">
        <f>SUM(AB853:AF853)</f>
        <v>0</v>
      </c>
      <c r="AB853" s="41">
        <f>BP853+BQ853</f>
        <v>0</v>
      </c>
      <c r="AC853" s="41">
        <v>0</v>
      </c>
      <c r="AD853" s="41">
        <v>0</v>
      </c>
      <c r="AE853" s="41">
        <f>SUM(BR853)</f>
        <v>0</v>
      </c>
      <c r="AF853" s="41">
        <f>SUM(AM853)</f>
        <v>0</v>
      </c>
      <c r="AG853" s="37"/>
      <c r="AH853" s="36">
        <v>0</v>
      </c>
      <c r="AI853" s="126">
        <v>0</v>
      </c>
      <c r="AJ853" s="36">
        <v>0</v>
      </c>
      <c r="AK853" s="121"/>
      <c r="AL853" s="1">
        <v>0</v>
      </c>
      <c r="AM853" s="1">
        <v>0</v>
      </c>
      <c r="AN853" s="1">
        <v>56</v>
      </c>
      <c r="AO853" s="1">
        <v>0</v>
      </c>
      <c r="AP853" s="1">
        <v>0</v>
      </c>
      <c r="AQ853" s="114">
        <v>0</v>
      </c>
      <c r="AR853" s="1">
        <v>0</v>
      </c>
      <c r="AS853" s="114">
        <v>0</v>
      </c>
      <c r="AT853" s="114">
        <v>0</v>
      </c>
      <c r="AU853" s="114">
        <v>0</v>
      </c>
      <c r="AV853" s="114">
        <v>0</v>
      </c>
      <c r="AW853" s="114">
        <v>0</v>
      </c>
      <c r="AX853" s="114">
        <v>0</v>
      </c>
      <c r="AY853" s="114">
        <v>0</v>
      </c>
      <c r="AZ853" s="114">
        <v>0</v>
      </c>
      <c r="BA853" s="114">
        <v>0</v>
      </c>
      <c r="BB853" s="114">
        <v>0</v>
      </c>
      <c r="BC853" s="114">
        <v>0</v>
      </c>
      <c r="BD853" s="115">
        <v>0</v>
      </c>
      <c r="BE853" s="114">
        <v>0</v>
      </c>
      <c r="BF853" s="114">
        <v>0</v>
      </c>
      <c r="BG853" s="114">
        <v>0</v>
      </c>
      <c r="BH853" s="114">
        <v>38</v>
      </c>
      <c r="BI853" s="114">
        <v>0</v>
      </c>
      <c r="BJ853" s="114">
        <v>0</v>
      </c>
      <c r="BK853" s="114">
        <v>0</v>
      </c>
      <c r="BL853" s="114">
        <v>0</v>
      </c>
      <c r="BM853" s="114">
        <v>0</v>
      </c>
      <c r="BN853" s="114">
        <v>0</v>
      </c>
      <c r="BO853" s="114">
        <v>0</v>
      </c>
      <c r="BP853" s="114">
        <v>0</v>
      </c>
      <c r="BQ853" s="114">
        <v>0</v>
      </c>
      <c r="BR853" s="114">
        <v>0</v>
      </c>
      <c r="BS853" s="114">
        <v>0</v>
      </c>
    </row>
    <row r="854" spans="1:71" s="1" customFormat="1" ht="15" x14ac:dyDescent="0.25">
      <c r="A854" s="1" t="str">
        <f>CONCATENATE(G854,"-",F854,"-",H854)</f>
        <v>999911780-Black-Junior</v>
      </c>
      <c r="B854" s="1" t="str">
        <f>CONCATENATE(G854,"-",H854)</f>
        <v>999911780-Junior</v>
      </c>
      <c r="C854" s="36" t="s">
        <v>3085</v>
      </c>
      <c r="D854" s="36" t="s">
        <v>3086</v>
      </c>
      <c r="E854" s="36" t="s">
        <v>27</v>
      </c>
      <c r="F854" s="41" t="s">
        <v>14</v>
      </c>
      <c r="G854" s="36">
        <v>999911780</v>
      </c>
      <c r="H854" s="36" t="s">
        <v>93</v>
      </c>
      <c r="I854" s="34">
        <f>((L854)-J854)+T854</f>
        <v>90</v>
      </c>
      <c r="J854" s="36"/>
      <c r="K854" s="35"/>
      <c r="L854" s="34">
        <f>SUM(N854,O854,P854,Q854,R854,M854)</f>
        <v>0</v>
      </c>
      <c r="M854" s="34">
        <f>AJ854</f>
        <v>0</v>
      </c>
      <c r="N854" s="34">
        <f>SUM(AI854)</f>
        <v>0</v>
      </c>
      <c r="O854" s="34">
        <f>0</f>
        <v>0</v>
      </c>
      <c r="P854" s="34">
        <v>0</v>
      </c>
      <c r="Q854" s="34">
        <v>0</v>
      </c>
      <c r="R854" s="34">
        <f>AH854</f>
        <v>0</v>
      </c>
      <c r="S854" s="122"/>
      <c r="T854" s="41">
        <f>SUM(U854,AA854)</f>
        <v>90</v>
      </c>
      <c r="U854" s="41">
        <f>IF(SUM(V854:Y854)&gt;=250, 250,SUM(V854:Y854))</f>
        <v>90</v>
      </c>
      <c r="V854" s="41">
        <v>0</v>
      </c>
      <c r="W854" s="41">
        <v>0</v>
      </c>
      <c r="X854" s="41">
        <f>SUM(AL854,AN854,BO854,BS854)</f>
        <v>0</v>
      </c>
      <c r="Y854" s="41">
        <f>SUM(AO854:BN854)</f>
        <v>90</v>
      </c>
      <c r="Z854" s="41">
        <f>COUNTIF(AO854:BN854, "&gt;0")</f>
        <v>1</v>
      </c>
      <c r="AA854" s="41">
        <f>SUM(AB854:AF854)</f>
        <v>0</v>
      </c>
      <c r="AB854" s="41">
        <f>BP854+BQ854</f>
        <v>0</v>
      </c>
      <c r="AC854" s="41">
        <v>0</v>
      </c>
      <c r="AD854" s="41">
        <v>0</v>
      </c>
      <c r="AE854" s="41">
        <f>SUM(BR854)</f>
        <v>0</v>
      </c>
      <c r="AF854" s="41">
        <f>SUM(AM854)</f>
        <v>0</v>
      </c>
      <c r="AG854" s="122"/>
      <c r="AH854" s="36">
        <v>0</v>
      </c>
      <c r="AI854" s="126">
        <v>0</v>
      </c>
      <c r="AJ854" s="36">
        <v>0</v>
      </c>
      <c r="AK854" s="121"/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14">
        <v>0</v>
      </c>
      <c r="AR854" s="1">
        <v>0</v>
      </c>
      <c r="AS854" s="114">
        <v>0</v>
      </c>
      <c r="AT854" s="114">
        <v>0</v>
      </c>
      <c r="AU854" s="114">
        <v>0</v>
      </c>
      <c r="AV854" s="114">
        <v>0</v>
      </c>
      <c r="AW854" s="114">
        <v>0</v>
      </c>
      <c r="AX854" s="114">
        <v>0</v>
      </c>
      <c r="AY854" s="114">
        <v>0</v>
      </c>
      <c r="AZ854" s="114">
        <v>0</v>
      </c>
      <c r="BA854" s="114">
        <v>0</v>
      </c>
      <c r="BB854" s="114">
        <v>0</v>
      </c>
      <c r="BC854" s="114">
        <v>0</v>
      </c>
      <c r="BD854" s="115">
        <v>0</v>
      </c>
      <c r="BE854" s="114">
        <v>0</v>
      </c>
      <c r="BF854" s="114">
        <v>0</v>
      </c>
      <c r="BG854" s="114">
        <v>0</v>
      </c>
      <c r="BH854" s="114">
        <v>90</v>
      </c>
      <c r="BI854" s="114">
        <v>0</v>
      </c>
      <c r="BJ854" s="114">
        <v>0</v>
      </c>
      <c r="BK854" s="114">
        <v>0</v>
      </c>
      <c r="BL854" s="114">
        <v>0</v>
      </c>
      <c r="BM854" s="114">
        <v>0</v>
      </c>
      <c r="BN854" s="114">
        <v>0</v>
      </c>
      <c r="BO854" s="114">
        <v>0</v>
      </c>
      <c r="BP854" s="114">
        <v>0</v>
      </c>
      <c r="BQ854" s="114">
        <v>0</v>
      </c>
      <c r="BR854" s="114">
        <v>0</v>
      </c>
      <c r="BS854" s="114">
        <v>0</v>
      </c>
    </row>
    <row r="855" spans="1:71" s="1" customFormat="1" ht="15" x14ac:dyDescent="0.25">
      <c r="A855" s="1" t="str">
        <f>CONCATENATE(G855,"-",F855,"-",H855)</f>
        <v>999918194-Black-Junior</v>
      </c>
      <c r="B855" s="1" t="str">
        <f>CONCATENATE(G855,"-",H855)</f>
        <v>999918194-Junior</v>
      </c>
      <c r="C855" s="36" t="s">
        <v>142</v>
      </c>
      <c r="D855" s="36" t="s">
        <v>589</v>
      </c>
      <c r="E855" s="36" t="s">
        <v>27</v>
      </c>
      <c r="F855" s="41" t="s">
        <v>14</v>
      </c>
      <c r="G855" s="127">
        <v>999918194</v>
      </c>
      <c r="H855" s="41" t="s">
        <v>93</v>
      </c>
      <c r="I855" s="34">
        <f>((L855)-J855)+T855</f>
        <v>89</v>
      </c>
      <c r="J855" s="34"/>
      <c r="K855" s="37"/>
      <c r="L855" s="34">
        <f>SUM(N855,O855,P855,Q855,R855,M855)</f>
        <v>0</v>
      </c>
      <c r="M855" s="34">
        <f>AJ855</f>
        <v>0</v>
      </c>
      <c r="N855" s="34">
        <f>SUM(AI855)</f>
        <v>0</v>
      </c>
      <c r="O855" s="34">
        <f>0</f>
        <v>0</v>
      </c>
      <c r="P855" s="34">
        <v>0</v>
      </c>
      <c r="Q855" s="34">
        <v>0</v>
      </c>
      <c r="R855" s="34">
        <f>AH855</f>
        <v>0</v>
      </c>
      <c r="S855" s="122"/>
      <c r="T855" s="41">
        <f>SUM(U855,AA855)</f>
        <v>89</v>
      </c>
      <c r="U855" s="41">
        <f>IF(SUM(V855:Y855)&gt;=250, 250,SUM(V855:Y855))</f>
        <v>89</v>
      </c>
      <c r="V855" s="41">
        <v>0</v>
      </c>
      <c r="W855" s="41">
        <v>0</v>
      </c>
      <c r="X855" s="41">
        <f>SUM(AL855,AN855,BO855,BS855)</f>
        <v>0</v>
      </c>
      <c r="Y855" s="41">
        <f>SUM(AO855:BN855)-38</f>
        <v>89</v>
      </c>
      <c r="Z855" s="41">
        <f>COUNTIF(AO855:BN855, "&gt;0")</f>
        <v>3</v>
      </c>
      <c r="AA855" s="41">
        <f>SUM(AB855:AF855)</f>
        <v>0</v>
      </c>
      <c r="AB855" s="41">
        <f>BP855+BQ855</f>
        <v>0</v>
      </c>
      <c r="AC855" s="41">
        <v>0</v>
      </c>
      <c r="AD855" s="41">
        <v>0</v>
      </c>
      <c r="AE855" s="41">
        <f>SUM(BR855)</f>
        <v>0</v>
      </c>
      <c r="AF855" s="41">
        <f>SUM(AM855)</f>
        <v>0</v>
      </c>
      <c r="AG855" s="122"/>
      <c r="AH855" s="36">
        <v>0</v>
      </c>
      <c r="AI855" s="126">
        <v>0</v>
      </c>
      <c r="AJ855" s="36">
        <v>0</v>
      </c>
      <c r="AK855" s="121"/>
      <c r="AL855" s="1">
        <v>0</v>
      </c>
      <c r="AM855" s="1">
        <v>0</v>
      </c>
      <c r="AN855" s="1">
        <v>0</v>
      </c>
      <c r="AO855" s="1">
        <v>38</v>
      </c>
      <c r="AP855" s="1">
        <v>0</v>
      </c>
      <c r="AQ855" s="114">
        <v>0</v>
      </c>
      <c r="AR855" s="1">
        <v>0</v>
      </c>
      <c r="AS855" s="114">
        <v>0</v>
      </c>
      <c r="AT855" s="114">
        <v>0</v>
      </c>
      <c r="AU855" s="114">
        <v>0</v>
      </c>
      <c r="AV855" s="114">
        <v>38</v>
      </c>
      <c r="AW855" s="114">
        <v>0</v>
      </c>
      <c r="AX855" s="114">
        <v>0</v>
      </c>
      <c r="AY855" s="114">
        <v>0</v>
      </c>
      <c r="AZ855" s="114">
        <v>0</v>
      </c>
      <c r="BA855" s="114">
        <v>0</v>
      </c>
      <c r="BB855" s="114">
        <v>0</v>
      </c>
      <c r="BC855" s="114">
        <v>51</v>
      </c>
      <c r="BD855" s="115">
        <v>0</v>
      </c>
      <c r="BE855" s="114">
        <v>0</v>
      </c>
      <c r="BF855" s="114">
        <v>0</v>
      </c>
      <c r="BG855" s="114">
        <v>0</v>
      </c>
      <c r="BH855" s="114">
        <v>0</v>
      </c>
      <c r="BI855" s="114">
        <v>0</v>
      </c>
      <c r="BJ855" s="114">
        <v>0</v>
      </c>
      <c r="BK855" s="114">
        <v>0</v>
      </c>
      <c r="BL855" s="114">
        <v>0</v>
      </c>
      <c r="BM855" s="114">
        <v>0</v>
      </c>
      <c r="BN855" s="114">
        <v>0</v>
      </c>
      <c r="BO855" s="114">
        <v>0</v>
      </c>
      <c r="BP855" s="114">
        <v>0</v>
      </c>
      <c r="BQ855" s="114">
        <v>0</v>
      </c>
      <c r="BR855" s="114">
        <v>0</v>
      </c>
      <c r="BS855" s="114">
        <v>0</v>
      </c>
    </row>
    <row r="856" spans="1:71" s="1" customFormat="1" ht="15" x14ac:dyDescent="0.25">
      <c r="A856" s="1" t="str">
        <f>CONCATENATE(G856,"-",F856,"-",H856)</f>
        <v>999927848-Black-Junior</v>
      </c>
      <c r="B856" s="1" t="str">
        <f>CONCATENATE(G856,"-",H856)</f>
        <v>999927848-Junior</v>
      </c>
      <c r="C856" s="149" t="s">
        <v>2789</v>
      </c>
      <c r="D856" s="149" t="s">
        <v>930</v>
      </c>
      <c r="E856" s="149" t="s">
        <v>27</v>
      </c>
      <c r="F856" s="41" t="s">
        <v>14</v>
      </c>
      <c r="G856" s="149">
        <v>999927848</v>
      </c>
      <c r="H856" s="149" t="s">
        <v>93</v>
      </c>
      <c r="I856" s="34">
        <f>((L856)-J856)+T856</f>
        <v>89</v>
      </c>
      <c r="J856" s="36"/>
      <c r="K856" s="35"/>
      <c r="L856" s="34">
        <f>SUM(N856,O856,P856,Q856,R856,M856)</f>
        <v>0</v>
      </c>
      <c r="M856" s="34">
        <f>AJ856</f>
        <v>0</v>
      </c>
      <c r="N856" s="34">
        <f>SUM(AI856)</f>
        <v>0</v>
      </c>
      <c r="O856" s="34">
        <f>0</f>
        <v>0</v>
      </c>
      <c r="P856" s="34">
        <v>0</v>
      </c>
      <c r="Q856" s="34">
        <v>0</v>
      </c>
      <c r="R856" s="34">
        <f>AH856</f>
        <v>0</v>
      </c>
      <c r="S856" s="122"/>
      <c r="T856" s="41">
        <f>SUM(U856,AA856)</f>
        <v>89</v>
      </c>
      <c r="U856" s="41">
        <f>IF(SUM(V856:Y856)&gt;=250, 250,SUM(V856:Y856))</f>
        <v>89</v>
      </c>
      <c r="V856" s="41">
        <v>0</v>
      </c>
      <c r="W856" s="41">
        <v>0</v>
      </c>
      <c r="X856" s="41">
        <f>SUM(AL856,AN856,BO856,BS856)</f>
        <v>0</v>
      </c>
      <c r="Y856" s="41">
        <f>SUM(AO856:BN856)</f>
        <v>89</v>
      </c>
      <c r="Z856" s="41">
        <f>COUNTIF(AO856:BN856, "&gt;0")</f>
        <v>2</v>
      </c>
      <c r="AA856" s="41">
        <f>SUM(AB856:AF856)</f>
        <v>0</v>
      </c>
      <c r="AB856" s="41">
        <f>BP856+BQ856</f>
        <v>0</v>
      </c>
      <c r="AC856" s="41">
        <v>0</v>
      </c>
      <c r="AD856" s="41">
        <v>0</v>
      </c>
      <c r="AE856" s="41">
        <f>SUM(BR856)</f>
        <v>0</v>
      </c>
      <c r="AF856" s="41">
        <f>SUM(AM856)</f>
        <v>0</v>
      </c>
      <c r="AG856" s="122"/>
      <c r="AH856" s="36">
        <v>0</v>
      </c>
      <c r="AI856" s="126">
        <v>0</v>
      </c>
      <c r="AJ856" s="36">
        <v>0</v>
      </c>
      <c r="AK856" s="121"/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14">
        <v>0</v>
      </c>
      <c r="AR856" s="1">
        <v>0</v>
      </c>
      <c r="AS856" s="114">
        <v>0</v>
      </c>
      <c r="AT856" s="114">
        <v>0</v>
      </c>
      <c r="AU856" s="114">
        <v>0</v>
      </c>
      <c r="AV856" s="114">
        <v>38</v>
      </c>
      <c r="AW856" s="114">
        <v>0</v>
      </c>
      <c r="AX856" s="114">
        <v>0</v>
      </c>
      <c r="AY856" s="114">
        <v>0</v>
      </c>
      <c r="AZ856" s="114">
        <v>0</v>
      </c>
      <c r="BA856" s="114">
        <v>0</v>
      </c>
      <c r="BB856" s="114">
        <v>0</v>
      </c>
      <c r="BC856" s="114">
        <v>51</v>
      </c>
      <c r="BD856" s="115">
        <v>0</v>
      </c>
      <c r="BE856" s="114">
        <v>0</v>
      </c>
      <c r="BF856" s="114">
        <v>0</v>
      </c>
      <c r="BG856" s="114">
        <v>0</v>
      </c>
      <c r="BH856" s="114">
        <v>0</v>
      </c>
      <c r="BI856" s="114">
        <v>0</v>
      </c>
      <c r="BJ856" s="114">
        <v>0</v>
      </c>
      <c r="BK856" s="114">
        <v>0</v>
      </c>
      <c r="BL856" s="114">
        <v>0</v>
      </c>
      <c r="BM856" s="114">
        <v>0</v>
      </c>
      <c r="BN856" s="114">
        <v>0</v>
      </c>
      <c r="BO856" s="114">
        <v>0</v>
      </c>
      <c r="BP856" s="114">
        <v>0</v>
      </c>
      <c r="BQ856" s="114">
        <v>0</v>
      </c>
      <c r="BR856" s="114">
        <v>0</v>
      </c>
      <c r="BS856" s="114">
        <v>0</v>
      </c>
    </row>
    <row r="857" spans="1:71" s="1" customFormat="1" ht="15" x14ac:dyDescent="0.25">
      <c r="A857" s="1" t="str">
        <f>CONCATENATE(G857,"-",F857,"-",H857)</f>
        <v>999924663-Black-Junior</v>
      </c>
      <c r="B857" s="1" t="str">
        <f>CONCATENATE(G857,"-",H857)</f>
        <v>999924663-Junior</v>
      </c>
      <c r="C857" s="36" t="s">
        <v>1290</v>
      </c>
      <c r="D857" s="36" t="s">
        <v>1338</v>
      </c>
      <c r="E857" s="36" t="s">
        <v>27</v>
      </c>
      <c r="F857" s="41" t="s">
        <v>14</v>
      </c>
      <c r="G857" s="127">
        <v>999924663</v>
      </c>
      <c r="H857" s="41" t="s">
        <v>93</v>
      </c>
      <c r="I857" s="34">
        <f>((L857)-J857)+T857</f>
        <v>83</v>
      </c>
      <c r="J857" s="36"/>
      <c r="K857" s="37"/>
      <c r="L857" s="34">
        <f>SUM(N857,O857,P857,Q857,R857,M857)</f>
        <v>32</v>
      </c>
      <c r="M857" s="34">
        <f>AJ857</f>
        <v>0</v>
      </c>
      <c r="N857" s="34">
        <f>SUM(AI857)</f>
        <v>32</v>
      </c>
      <c r="O857" s="34">
        <f>0</f>
        <v>0</v>
      </c>
      <c r="P857" s="34">
        <v>0</v>
      </c>
      <c r="Q857" s="34">
        <v>0</v>
      </c>
      <c r="R857" s="34">
        <f>AH857</f>
        <v>0</v>
      </c>
      <c r="S857" s="122"/>
      <c r="T857" s="41">
        <f>SUM(U857,AA857)</f>
        <v>51</v>
      </c>
      <c r="U857" s="41">
        <f>IF(SUM(V857:Y857)&gt;=250, 250,SUM(V857:Y857))</f>
        <v>51</v>
      </c>
      <c r="V857" s="41">
        <v>0</v>
      </c>
      <c r="W857" s="41">
        <v>0</v>
      </c>
      <c r="X857" s="41">
        <f>SUM(AL857,AN857,BO857,BS857)</f>
        <v>0</v>
      </c>
      <c r="Y857" s="41">
        <f>SUM(AO857:BN857)</f>
        <v>51</v>
      </c>
      <c r="Z857" s="41">
        <f>COUNTIF(AO857:BN857, "&gt;0")</f>
        <v>1</v>
      </c>
      <c r="AA857" s="41">
        <f>SUM(AB857:AF857)</f>
        <v>0</v>
      </c>
      <c r="AB857" s="41">
        <f>BP857+BQ857</f>
        <v>0</v>
      </c>
      <c r="AC857" s="41">
        <v>0</v>
      </c>
      <c r="AD857" s="41">
        <v>0</v>
      </c>
      <c r="AE857" s="41">
        <f>SUM(BR857)</f>
        <v>0</v>
      </c>
      <c r="AF857" s="41">
        <f>SUM(AM857)</f>
        <v>0</v>
      </c>
      <c r="AG857" s="122"/>
      <c r="AH857" s="36">
        <v>0</v>
      </c>
      <c r="AI857" s="126">
        <v>32</v>
      </c>
      <c r="AJ857" s="36">
        <v>0</v>
      </c>
      <c r="AK857" s="121"/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14">
        <v>0</v>
      </c>
      <c r="AR857" s="1">
        <v>0</v>
      </c>
      <c r="AS857" s="114">
        <v>0</v>
      </c>
      <c r="AT857" s="114">
        <v>0</v>
      </c>
      <c r="AU857" s="114">
        <v>0</v>
      </c>
      <c r="AV857" s="114">
        <v>0</v>
      </c>
      <c r="AW857" s="114">
        <v>0</v>
      </c>
      <c r="AX857" s="114">
        <v>0</v>
      </c>
      <c r="AY857" s="114">
        <v>0</v>
      </c>
      <c r="AZ857" s="114">
        <v>0</v>
      </c>
      <c r="BA857" s="114">
        <v>0</v>
      </c>
      <c r="BB857" s="114">
        <v>0</v>
      </c>
      <c r="BC857" s="114">
        <v>0</v>
      </c>
      <c r="BD857" s="115">
        <v>0</v>
      </c>
      <c r="BE857" s="114">
        <v>0</v>
      </c>
      <c r="BF857" s="114">
        <v>0</v>
      </c>
      <c r="BG857" s="114">
        <v>0</v>
      </c>
      <c r="BH857" s="114">
        <v>0</v>
      </c>
      <c r="BI857" s="114">
        <v>0</v>
      </c>
      <c r="BJ857" s="114">
        <v>0</v>
      </c>
      <c r="BK857" s="114">
        <v>51</v>
      </c>
      <c r="BL857" s="114">
        <v>0</v>
      </c>
      <c r="BM857" s="114">
        <v>0</v>
      </c>
      <c r="BN857" s="114">
        <v>0</v>
      </c>
      <c r="BO857" s="114">
        <v>0</v>
      </c>
      <c r="BP857" s="114">
        <v>0</v>
      </c>
      <c r="BQ857" s="114">
        <v>0</v>
      </c>
      <c r="BR857" s="114">
        <v>0</v>
      </c>
      <c r="BS857" s="114">
        <v>0</v>
      </c>
    </row>
    <row r="858" spans="1:71" s="1" customFormat="1" ht="15" x14ac:dyDescent="0.25">
      <c r="A858" s="1" t="str">
        <f>CONCATENATE(G858,"-",F858,"-",H858)</f>
        <v>999921471-Black-Junior</v>
      </c>
      <c r="B858" s="1" t="str">
        <f>CONCATENATE(G858,"-",H858)</f>
        <v>999921471-Junior</v>
      </c>
      <c r="C858" s="36" t="s">
        <v>2432</v>
      </c>
      <c r="D858" s="36" t="s">
        <v>2433</v>
      </c>
      <c r="E858" s="36" t="s">
        <v>27</v>
      </c>
      <c r="F858" s="41" t="s">
        <v>14</v>
      </c>
      <c r="G858" s="128">
        <v>999921471</v>
      </c>
      <c r="H858" s="41" t="s">
        <v>93</v>
      </c>
      <c r="I858" s="34">
        <f>((L858)-J858)+T858</f>
        <v>81</v>
      </c>
      <c r="J858" s="36"/>
      <c r="K858" s="35"/>
      <c r="L858" s="34">
        <f>SUM(N858,O858,P858,Q858,R858,M858)</f>
        <v>0</v>
      </c>
      <c r="M858" s="34">
        <f>AJ858</f>
        <v>0</v>
      </c>
      <c r="N858" s="34">
        <f>SUM(AI858)</f>
        <v>0</v>
      </c>
      <c r="O858" s="34">
        <f>0</f>
        <v>0</v>
      </c>
      <c r="P858" s="34">
        <v>0</v>
      </c>
      <c r="Q858" s="34">
        <v>0</v>
      </c>
      <c r="R858" s="34">
        <f>AH858</f>
        <v>0</v>
      </c>
      <c r="S858" s="122"/>
      <c r="T858" s="41">
        <f>SUM(U858,AA858)</f>
        <v>81</v>
      </c>
      <c r="U858" s="41">
        <f>IF(SUM(V858:Y858)&gt;=250, 250,SUM(V858:Y858))</f>
        <v>28</v>
      </c>
      <c r="V858" s="41">
        <v>0</v>
      </c>
      <c r="W858" s="41">
        <v>0</v>
      </c>
      <c r="X858" s="41">
        <f>SUM(AL858,AN858,BO858,BS858)</f>
        <v>0</v>
      </c>
      <c r="Y858" s="41">
        <f>SUM(AO858:BN858)</f>
        <v>28</v>
      </c>
      <c r="Z858" s="41">
        <f>COUNTIF(AO858:BN858, "&gt;0")</f>
        <v>1</v>
      </c>
      <c r="AA858" s="41">
        <f>SUM(AB858:AF858)</f>
        <v>53</v>
      </c>
      <c r="AB858" s="41">
        <f>BP858+BQ858</f>
        <v>53</v>
      </c>
      <c r="AC858" s="41">
        <v>0</v>
      </c>
      <c r="AD858" s="41">
        <v>0</v>
      </c>
      <c r="AE858" s="41">
        <f>SUM(BR858)</f>
        <v>0</v>
      </c>
      <c r="AF858" s="41">
        <f>SUM(AM858)</f>
        <v>0</v>
      </c>
      <c r="AG858" s="122"/>
      <c r="AH858" s="36">
        <v>0</v>
      </c>
      <c r="AI858" s="126">
        <v>0</v>
      </c>
      <c r="AJ858" s="36">
        <v>0</v>
      </c>
      <c r="AK858" s="121"/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14">
        <v>0</v>
      </c>
      <c r="AR858" s="1">
        <v>0</v>
      </c>
      <c r="AS858" s="114">
        <v>0</v>
      </c>
      <c r="AT858" s="114">
        <v>0</v>
      </c>
      <c r="AU858" s="114">
        <v>0</v>
      </c>
      <c r="AV858" s="114">
        <v>0</v>
      </c>
      <c r="AW858" s="114">
        <v>28</v>
      </c>
      <c r="AX858" s="114">
        <v>0</v>
      </c>
      <c r="AY858" s="114">
        <v>0</v>
      </c>
      <c r="AZ858" s="114">
        <v>0</v>
      </c>
      <c r="BA858" s="114">
        <v>0</v>
      </c>
      <c r="BB858" s="114">
        <v>0</v>
      </c>
      <c r="BC858" s="114">
        <v>0</v>
      </c>
      <c r="BD858" s="115">
        <v>0</v>
      </c>
      <c r="BE858" s="114">
        <v>0</v>
      </c>
      <c r="BF858" s="114">
        <v>0</v>
      </c>
      <c r="BG858" s="114">
        <v>0</v>
      </c>
      <c r="BH858" s="114">
        <v>0</v>
      </c>
      <c r="BI858" s="114">
        <v>0</v>
      </c>
      <c r="BJ858" s="114">
        <v>0</v>
      </c>
      <c r="BK858" s="114">
        <v>0</v>
      </c>
      <c r="BL858" s="114">
        <v>0</v>
      </c>
      <c r="BM858" s="114">
        <v>0</v>
      </c>
      <c r="BN858" s="114">
        <v>0</v>
      </c>
      <c r="BO858" s="114">
        <v>0</v>
      </c>
      <c r="BP858" s="114">
        <v>53</v>
      </c>
      <c r="BQ858" s="114">
        <v>0</v>
      </c>
      <c r="BR858" s="114">
        <v>0</v>
      </c>
      <c r="BS858" s="114">
        <v>0</v>
      </c>
    </row>
    <row r="859" spans="1:71" s="1" customFormat="1" ht="15" x14ac:dyDescent="0.25">
      <c r="A859" s="1" t="str">
        <f>CONCATENATE(G859,"-",F859,"-",H859)</f>
        <v>999927186-Black-Junior</v>
      </c>
      <c r="B859" s="1" t="str">
        <f>CONCATENATE(G859,"-",H859)</f>
        <v>999927186-Junior</v>
      </c>
      <c r="C859" s="36" t="s">
        <v>1105</v>
      </c>
      <c r="D859" s="36" t="s">
        <v>1106</v>
      </c>
      <c r="E859" s="36" t="s">
        <v>27</v>
      </c>
      <c r="F859" s="36" t="s">
        <v>14</v>
      </c>
      <c r="G859" s="36">
        <v>999927186</v>
      </c>
      <c r="H859" s="36" t="s">
        <v>93</v>
      </c>
      <c r="I859" s="34">
        <f>((L859)-J859)+T859</f>
        <v>80</v>
      </c>
      <c r="J859" s="34"/>
      <c r="K859" s="37"/>
      <c r="L859" s="34">
        <f>SUM(N859,O859,P859,Q859,R859,M859)</f>
        <v>0</v>
      </c>
      <c r="M859" s="34">
        <f>AJ859</f>
        <v>0</v>
      </c>
      <c r="N859" s="34">
        <f>SUM(AI859)</f>
        <v>0</v>
      </c>
      <c r="O859" s="34">
        <f>0</f>
        <v>0</v>
      </c>
      <c r="P859" s="34">
        <v>0</v>
      </c>
      <c r="Q859" s="34">
        <v>0</v>
      </c>
      <c r="R859" s="34">
        <f>AH859</f>
        <v>0</v>
      </c>
      <c r="S859" s="122"/>
      <c r="T859" s="41">
        <f>SUM(U859,AA859)</f>
        <v>80</v>
      </c>
      <c r="U859" s="41">
        <f>IF(SUM(V859:Y859)&gt;=250, 250,SUM(V859:Y859))</f>
        <v>0</v>
      </c>
      <c r="V859" s="41">
        <v>0</v>
      </c>
      <c r="W859" s="41">
        <v>0</v>
      </c>
      <c r="X859" s="41">
        <f>SUM(AL859,AN859,BO859,BS859)</f>
        <v>0</v>
      </c>
      <c r="Y859" s="41">
        <f>SUM(AO859:BN859)</f>
        <v>0</v>
      </c>
      <c r="Z859" s="41">
        <f>COUNTIF(AO859:BN859, "&gt;0")</f>
        <v>0</v>
      </c>
      <c r="AA859" s="41">
        <f>SUM(AB859:AF859)</f>
        <v>80</v>
      </c>
      <c r="AB859" s="41">
        <f>BP859+BQ859</f>
        <v>0</v>
      </c>
      <c r="AC859" s="41">
        <v>0</v>
      </c>
      <c r="AD859" s="41">
        <v>0</v>
      </c>
      <c r="AE859" s="41">
        <f>SUM(BR859)</f>
        <v>80</v>
      </c>
      <c r="AF859" s="41">
        <f>SUM(AM859)</f>
        <v>0</v>
      </c>
      <c r="AG859" s="122"/>
      <c r="AH859" s="36">
        <v>0</v>
      </c>
      <c r="AI859" s="126">
        <v>0</v>
      </c>
      <c r="AJ859" s="36">
        <v>0</v>
      </c>
      <c r="AK859" s="121"/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14">
        <v>0</v>
      </c>
      <c r="AR859" s="1">
        <v>0</v>
      </c>
      <c r="AS859" s="114">
        <v>0</v>
      </c>
      <c r="AT859" s="114">
        <v>0</v>
      </c>
      <c r="AU859" s="114">
        <v>0</v>
      </c>
      <c r="AV859" s="114">
        <v>0</v>
      </c>
      <c r="AW859" s="114">
        <v>0</v>
      </c>
      <c r="AX859" s="114">
        <v>0</v>
      </c>
      <c r="AY859" s="114">
        <v>0</v>
      </c>
      <c r="AZ859" s="114">
        <v>0</v>
      </c>
      <c r="BA859" s="114">
        <v>0</v>
      </c>
      <c r="BB859" s="114">
        <v>0</v>
      </c>
      <c r="BC859" s="114">
        <v>0</v>
      </c>
      <c r="BD859" s="115">
        <v>0</v>
      </c>
      <c r="BE859" s="114">
        <v>0</v>
      </c>
      <c r="BF859" s="114">
        <v>0</v>
      </c>
      <c r="BG859" s="114">
        <v>0</v>
      </c>
      <c r="BH859" s="114">
        <v>0</v>
      </c>
      <c r="BI859" s="114">
        <v>0</v>
      </c>
      <c r="BJ859" s="114">
        <v>0</v>
      </c>
      <c r="BK859" s="114">
        <v>0</v>
      </c>
      <c r="BL859" s="114">
        <v>0</v>
      </c>
      <c r="BM859" s="114">
        <v>0</v>
      </c>
      <c r="BN859" s="114">
        <v>0</v>
      </c>
      <c r="BO859" s="114">
        <v>0</v>
      </c>
      <c r="BP859" s="114">
        <v>0</v>
      </c>
      <c r="BQ859" s="114">
        <v>0</v>
      </c>
      <c r="BR859" s="114">
        <v>80</v>
      </c>
      <c r="BS859" s="114">
        <v>0</v>
      </c>
    </row>
    <row r="860" spans="1:71" s="1" customFormat="1" ht="15" x14ac:dyDescent="0.25">
      <c r="A860" s="1" t="str">
        <f>CONCATENATE(G860,"-",F860,"-",H860)</f>
        <v>999915131-Black-Junior</v>
      </c>
      <c r="B860" s="1" t="str">
        <f>CONCATENATE(G860,"-",H860)</f>
        <v>999915131-Junior</v>
      </c>
      <c r="C860" s="34" t="s">
        <v>519</v>
      </c>
      <c r="D860" s="34" t="s">
        <v>520</v>
      </c>
      <c r="E860" s="34" t="s">
        <v>27</v>
      </c>
      <c r="F860" s="41" t="s">
        <v>14</v>
      </c>
      <c r="G860" s="127">
        <v>999915131</v>
      </c>
      <c r="H860" s="41" t="s">
        <v>93</v>
      </c>
      <c r="I860" s="34">
        <f>((L860)-J860)+T860</f>
        <v>76</v>
      </c>
      <c r="J860" s="34"/>
      <c r="K860" s="35"/>
      <c r="L860" s="34">
        <f>SUM(N860,O860,P860,Q860,R860,M860)</f>
        <v>48</v>
      </c>
      <c r="M860" s="34">
        <f>AJ860</f>
        <v>0</v>
      </c>
      <c r="N860" s="34">
        <f>SUM(AI860)</f>
        <v>0</v>
      </c>
      <c r="O860" s="34">
        <f>0</f>
        <v>0</v>
      </c>
      <c r="P860" s="34">
        <v>0</v>
      </c>
      <c r="Q860" s="34">
        <v>0</v>
      </c>
      <c r="R860" s="34">
        <f>AH860</f>
        <v>48</v>
      </c>
      <c r="S860" s="122"/>
      <c r="T860" s="41">
        <f>SUM(U860,AA860)</f>
        <v>28</v>
      </c>
      <c r="U860" s="41">
        <f>IF(SUM(V860:Y860)&gt;=250, 250,SUM(V860:Y860))</f>
        <v>28</v>
      </c>
      <c r="V860" s="41">
        <v>0</v>
      </c>
      <c r="W860" s="41">
        <v>0</v>
      </c>
      <c r="X860" s="41">
        <f>SUM(AL860,AN860,BO860,BS860)</f>
        <v>0</v>
      </c>
      <c r="Y860" s="41">
        <f>SUM(AO860:BN860)</f>
        <v>28</v>
      </c>
      <c r="Z860" s="41">
        <f>COUNTIF(AO860:BN860, "&gt;0")</f>
        <v>1</v>
      </c>
      <c r="AA860" s="41">
        <f>SUM(AB860:AF860)</f>
        <v>0</v>
      </c>
      <c r="AB860" s="41">
        <f>BP860+BQ860</f>
        <v>0</v>
      </c>
      <c r="AC860" s="41">
        <v>0</v>
      </c>
      <c r="AD860" s="41">
        <v>0</v>
      </c>
      <c r="AE860" s="41">
        <f>SUM(BR860)</f>
        <v>0</v>
      </c>
      <c r="AF860" s="41">
        <f>SUM(AM860)</f>
        <v>0</v>
      </c>
      <c r="AG860" s="122"/>
      <c r="AH860" s="36">
        <v>48</v>
      </c>
      <c r="AI860" s="126">
        <v>0</v>
      </c>
      <c r="AJ860" s="36">
        <v>0</v>
      </c>
      <c r="AK860" s="121"/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14">
        <v>0</v>
      </c>
      <c r="AR860" s="1">
        <v>0</v>
      </c>
      <c r="AS860" s="114">
        <v>0</v>
      </c>
      <c r="AT860" s="114">
        <v>0</v>
      </c>
      <c r="AU860" s="114">
        <v>0</v>
      </c>
      <c r="AV860" s="114">
        <v>0</v>
      </c>
      <c r="AW860" s="114">
        <v>28</v>
      </c>
      <c r="AX860" s="114">
        <v>0</v>
      </c>
      <c r="AY860" s="114">
        <v>0</v>
      </c>
      <c r="AZ860" s="114">
        <v>0</v>
      </c>
      <c r="BA860" s="114">
        <v>0</v>
      </c>
      <c r="BB860" s="114">
        <v>0</v>
      </c>
      <c r="BC860" s="114">
        <v>0</v>
      </c>
      <c r="BD860" s="115">
        <v>0</v>
      </c>
      <c r="BE860" s="114">
        <v>0</v>
      </c>
      <c r="BF860" s="114">
        <v>0</v>
      </c>
      <c r="BG860" s="114">
        <v>0</v>
      </c>
      <c r="BH860" s="114">
        <v>0</v>
      </c>
      <c r="BI860" s="114">
        <v>0</v>
      </c>
      <c r="BJ860" s="114">
        <v>0</v>
      </c>
      <c r="BK860" s="114">
        <v>0</v>
      </c>
      <c r="BL860" s="114">
        <v>0</v>
      </c>
      <c r="BM860" s="114">
        <v>0</v>
      </c>
      <c r="BN860" s="114">
        <v>0</v>
      </c>
      <c r="BO860" s="114">
        <v>0</v>
      </c>
      <c r="BP860" s="114">
        <v>0</v>
      </c>
      <c r="BQ860" s="114">
        <v>0</v>
      </c>
      <c r="BR860" s="114">
        <v>0</v>
      </c>
      <c r="BS860" s="114">
        <v>0</v>
      </c>
    </row>
    <row r="861" spans="1:71" s="1" customFormat="1" ht="15" x14ac:dyDescent="0.25">
      <c r="A861" s="1" t="str">
        <f>CONCATENATE(G861,"-",F861,"-",H861)</f>
        <v>999930593-Black-Junior</v>
      </c>
      <c r="B861" s="1" t="str">
        <f>CONCATENATE(G861,"-",H861)</f>
        <v>999930593-Junior</v>
      </c>
      <c r="C861" s="39" t="s">
        <v>1509</v>
      </c>
      <c r="D861" s="39" t="s">
        <v>1510</v>
      </c>
      <c r="E861" s="39" t="s">
        <v>27</v>
      </c>
      <c r="F861" s="41" t="s">
        <v>14</v>
      </c>
      <c r="G861" s="127">
        <v>999930593</v>
      </c>
      <c r="H861" s="41" t="s">
        <v>93</v>
      </c>
      <c r="I861" s="34">
        <f>((L861)-J861)+T861</f>
        <v>76</v>
      </c>
      <c r="J861" s="34">
        <f>L861/2</f>
        <v>16</v>
      </c>
      <c r="K861" s="37"/>
      <c r="L861" s="34">
        <f>SUM(N861,O861,P861,Q861,R861,M861)</f>
        <v>32</v>
      </c>
      <c r="M861" s="34">
        <f>AJ861</f>
        <v>0</v>
      </c>
      <c r="N861" s="34">
        <f>SUM(AI861)</f>
        <v>32</v>
      </c>
      <c r="O861" s="34">
        <f>0</f>
        <v>0</v>
      </c>
      <c r="P861" s="34">
        <v>0</v>
      </c>
      <c r="Q861" s="34">
        <v>0</v>
      </c>
      <c r="R861" s="34">
        <f>AH861</f>
        <v>0</v>
      </c>
      <c r="S861" s="122"/>
      <c r="T861" s="41">
        <f>SUM(U861,AA861)</f>
        <v>60</v>
      </c>
      <c r="U861" s="41">
        <f>IF(SUM(V861:Y861)&gt;=250, 250,SUM(V861:Y861))</f>
        <v>60</v>
      </c>
      <c r="V861" s="41">
        <v>0</v>
      </c>
      <c r="W861" s="41">
        <v>0</v>
      </c>
      <c r="X861" s="41">
        <f>SUM(AL861,AN861,BO861,BS861)</f>
        <v>0</v>
      </c>
      <c r="Y861" s="41">
        <f>SUM(AO861:BN861)</f>
        <v>60</v>
      </c>
      <c r="Z861" s="41">
        <f>COUNTIF(AO861:BN861, "&gt;0")</f>
        <v>1</v>
      </c>
      <c r="AA861" s="41">
        <f>SUM(AB861:AF861)</f>
        <v>0</v>
      </c>
      <c r="AB861" s="41">
        <f>BP861+BQ861</f>
        <v>0</v>
      </c>
      <c r="AC861" s="41">
        <v>0</v>
      </c>
      <c r="AD861" s="41">
        <v>0</v>
      </c>
      <c r="AE861" s="41">
        <f>SUM(BR861)</f>
        <v>0</v>
      </c>
      <c r="AF861" s="41">
        <f>SUM(AM861)</f>
        <v>0</v>
      </c>
      <c r="AG861" s="37"/>
      <c r="AH861" s="36">
        <v>0</v>
      </c>
      <c r="AI861" s="126">
        <v>32</v>
      </c>
      <c r="AJ861" s="36">
        <v>0</v>
      </c>
      <c r="AK861" s="121"/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14">
        <v>0</v>
      </c>
      <c r="AR861" s="1">
        <v>0</v>
      </c>
      <c r="AS861" s="114">
        <v>0</v>
      </c>
      <c r="AT861" s="114">
        <v>0</v>
      </c>
      <c r="AU861" s="114">
        <v>0</v>
      </c>
      <c r="AV861" s="114">
        <v>0</v>
      </c>
      <c r="AW861" s="114">
        <v>0</v>
      </c>
      <c r="AX861" s="114">
        <v>0</v>
      </c>
      <c r="AY861" s="114">
        <v>0</v>
      </c>
      <c r="AZ861" s="114">
        <v>0</v>
      </c>
      <c r="BA861" s="114">
        <v>0</v>
      </c>
      <c r="BB861" s="114">
        <v>0</v>
      </c>
      <c r="BC861" s="114">
        <v>0</v>
      </c>
      <c r="BD861" s="115">
        <v>0</v>
      </c>
      <c r="BE861" s="114">
        <v>0</v>
      </c>
      <c r="BF861" s="114">
        <v>0</v>
      </c>
      <c r="BG861" s="114">
        <v>0</v>
      </c>
      <c r="BH861" s="114">
        <v>0</v>
      </c>
      <c r="BI861" s="114">
        <v>0</v>
      </c>
      <c r="BJ861" s="114">
        <v>0</v>
      </c>
      <c r="BK861" s="114">
        <v>0</v>
      </c>
      <c r="BL861" s="114">
        <v>60</v>
      </c>
      <c r="BM861" s="114">
        <v>0</v>
      </c>
      <c r="BN861" s="114">
        <v>0</v>
      </c>
      <c r="BO861" s="114">
        <v>0</v>
      </c>
      <c r="BP861" s="114">
        <v>0</v>
      </c>
      <c r="BQ861" s="114">
        <v>0</v>
      </c>
      <c r="BR861" s="114">
        <v>0</v>
      </c>
      <c r="BS861" s="114">
        <v>0</v>
      </c>
    </row>
    <row r="862" spans="1:71" s="1" customFormat="1" ht="15" x14ac:dyDescent="0.25">
      <c r="A862" s="1" t="str">
        <f>CONCATENATE(G862,"-",F862,"-",H862)</f>
        <v>999919680-Black-Junior</v>
      </c>
      <c r="B862" s="1" t="str">
        <f>CONCATENATE(G862,"-",H862)</f>
        <v>999919680-Junior</v>
      </c>
      <c r="C862" s="36" t="s">
        <v>679</v>
      </c>
      <c r="D862" s="36" t="s">
        <v>680</v>
      </c>
      <c r="E862" s="36" t="s">
        <v>27</v>
      </c>
      <c r="F862" s="41" t="s">
        <v>14</v>
      </c>
      <c r="G862" s="128">
        <v>999919680</v>
      </c>
      <c r="H862" s="41" t="s">
        <v>93</v>
      </c>
      <c r="I862" s="34">
        <f>((L862)-J862)+T862</f>
        <v>75</v>
      </c>
      <c r="J862" s="34">
        <f>L862/2</f>
        <v>0</v>
      </c>
      <c r="K862" s="37"/>
      <c r="L862" s="34">
        <f>SUM(N862,O862,P862,Q862,R862,M862)</f>
        <v>0</v>
      </c>
      <c r="M862" s="34">
        <f>AJ862</f>
        <v>0</v>
      </c>
      <c r="N862" s="34">
        <f>SUM(AI862)</f>
        <v>0</v>
      </c>
      <c r="O862" s="34">
        <f>0</f>
        <v>0</v>
      </c>
      <c r="P862" s="34">
        <v>0</v>
      </c>
      <c r="Q862" s="34">
        <v>0</v>
      </c>
      <c r="R862" s="34">
        <f>AH862</f>
        <v>0</v>
      </c>
      <c r="S862" s="122"/>
      <c r="T862" s="41">
        <f>SUM(U862,AA862)</f>
        <v>75</v>
      </c>
      <c r="U862" s="41">
        <f>IF(SUM(V862:Y862)&gt;=250, 250,SUM(V862:Y862))</f>
        <v>75</v>
      </c>
      <c r="V862" s="41">
        <v>0</v>
      </c>
      <c r="W862" s="41">
        <v>0</v>
      </c>
      <c r="X862" s="41">
        <f>SUM(AL862,AN862,BO862,BS862)</f>
        <v>24</v>
      </c>
      <c r="Y862" s="41">
        <f>SUM(AO862:BN862)</f>
        <v>51</v>
      </c>
      <c r="Z862" s="41">
        <f>COUNTIF(AO862:BN862, "&gt;0")</f>
        <v>1</v>
      </c>
      <c r="AA862" s="41">
        <f>SUM(AB862:AF862)</f>
        <v>0</v>
      </c>
      <c r="AB862" s="41">
        <f>BP862+BQ862</f>
        <v>0</v>
      </c>
      <c r="AC862" s="41">
        <v>0</v>
      </c>
      <c r="AD862" s="41">
        <v>0</v>
      </c>
      <c r="AE862" s="41">
        <f>SUM(BR862)</f>
        <v>0</v>
      </c>
      <c r="AF862" s="41">
        <f>SUM(AM862)</f>
        <v>0</v>
      </c>
      <c r="AG862" s="122"/>
      <c r="AH862" s="36">
        <v>0</v>
      </c>
      <c r="AI862" s="126">
        <v>0</v>
      </c>
      <c r="AJ862" s="36">
        <v>0</v>
      </c>
      <c r="AK862" s="37"/>
      <c r="AL862" s="1">
        <v>0</v>
      </c>
      <c r="AM862" s="1">
        <v>0</v>
      </c>
      <c r="AN862" s="1">
        <v>24</v>
      </c>
      <c r="AO862" s="1">
        <v>0</v>
      </c>
      <c r="AP862" s="1">
        <v>0</v>
      </c>
      <c r="AQ862" s="114">
        <v>0</v>
      </c>
      <c r="AR862" s="1">
        <v>0</v>
      </c>
      <c r="AS862" s="114">
        <v>51</v>
      </c>
      <c r="AT862" s="114">
        <v>0</v>
      </c>
      <c r="AU862" s="114">
        <v>0</v>
      </c>
      <c r="AV862" s="114">
        <v>0</v>
      </c>
      <c r="AW862" s="114">
        <v>0</v>
      </c>
      <c r="AX862" s="114">
        <v>0</v>
      </c>
      <c r="AY862" s="114">
        <v>0</v>
      </c>
      <c r="AZ862" s="114">
        <v>0</v>
      </c>
      <c r="BA862" s="114">
        <v>0</v>
      </c>
      <c r="BB862" s="114">
        <v>0</v>
      </c>
      <c r="BC862" s="114">
        <v>0</v>
      </c>
      <c r="BD862" s="115">
        <v>0</v>
      </c>
      <c r="BE862" s="114">
        <v>0</v>
      </c>
      <c r="BF862" s="114">
        <v>0</v>
      </c>
      <c r="BG862" s="114">
        <v>0</v>
      </c>
      <c r="BH862" s="114">
        <v>0</v>
      </c>
      <c r="BI862" s="114">
        <v>0</v>
      </c>
      <c r="BJ862" s="114">
        <v>0</v>
      </c>
      <c r="BK862" s="114">
        <v>0</v>
      </c>
      <c r="BL862" s="114">
        <v>0</v>
      </c>
      <c r="BM862" s="114">
        <v>0</v>
      </c>
      <c r="BN862" s="114">
        <v>0</v>
      </c>
      <c r="BO862" s="114">
        <v>0</v>
      </c>
      <c r="BP862" s="114">
        <v>0</v>
      </c>
      <c r="BQ862" s="114">
        <v>0</v>
      </c>
      <c r="BR862" s="114">
        <v>0</v>
      </c>
      <c r="BS862" s="114">
        <v>0</v>
      </c>
    </row>
    <row r="863" spans="1:71" s="1" customFormat="1" ht="15" x14ac:dyDescent="0.25">
      <c r="A863" s="1" t="str">
        <f>CONCATENATE(G863,"-",F863,"-",H863)</f>
        <v>999933063-Black-Junior</v>
      </c>
      <c r="B863" s="1" t="str">
        <f>CONCATENATE(G863,"-",H863)</f>
        <v>999933063-Junior</v>
      </c>
      <c r="C863" s="36" t="s">
        <v>2437</v>
      </c>
      <c r="D863" s="36" t="s">
        <v>2438</v>
      </c>
      <c r="E863" s="36" t="s">
        <v>27</v>
      </c>
      <c r="F863" s="41" t="s">
        <v>14</v>
      </c>
      <c r="G863" s="128">
        <v>999933063</v>
      </c>
      <c r="H863" s="41" t="s">
        <v>93</v>
      </c>
      <c r="I863" s="34">
        <f>((L863)-J863)+T863</f>
        <v>74</v>
      </c>
      <c r="J863" s="36"/>
      <c r="K863" s="35"/>
      <c r="L863" s="34">
        <f>SUM(N863,O863,P863,Q863,R863,M863)</f>
        <v>0</v>
      </c>
      <c r="M863" s="34">
        <f>AJ863</f>
        <v>0</v>
      </c>
      <c r="N863" s="34">
        <f>SUM(AI863)</f>
        <v>0</v>
      </c>
      <c r="O863" s="34">
        <f>0</f>
        <v>0</v>
      </c>
      <c r="P863" s="34">
        <v>0</v>
      </c>
      <c r="Q863" s="34">
        <v>0</v>
      </c>
      <c r="R863" s="34">
        <f>AH863</f>
        <v>0</v>
      </c>
      <c r="S863" s="122"/>
      <c r="T863" s="41">
        <f>SUM(U863,AA863)</f>
        <v>74</v>
      </c>
      <c r="U863" s="41">
        <f>IF(SUM(V863:Y863)&gt;=250, 250,SUM(V863:Y863))</f>
        <v>21</v>
      </c>
      <c r="V863" s="41">
        <v>0</v>
      </c>
      <c r="W863" s="41">
        <v>0</v>
      </c>
      <c r="X863" s="41">
        <f>SUM(AL863,AN863,BO863,BS863)</f>
        <v>0</v>
      </c>
      <c r="Y863" s="41">
        <f>SUM(AO863:BN863)</f>
        <v>21</v>
      </c>
      <c r="Z863" s="41">
        <f>COUNTIF(AO863:BN863, "&gt;0")</f>
        <v>1</v>
      </c>
      <c r="AA863" s="41">
        <f>SUM(AB863:AF863)</f>
        <v>53</v>
      </c>
      <c r="AB863" s="41">
        <f>BP863+BQ863</f>
        <v>53</v>
      </c>
      <c r="AC863" s="41">
        <v>0</v>
      </c>
      <c r="AD863" s="41">
        <v>0</v>
      </c>
      <c r="AE863" s="41">
        <f>SUM(BR863)</f>
        <v>0</v>
      </c>
      <c r="AF863" s="41">
        <f>SUM(AM863)</f>
        <v>0</v>
      </c>
      <c r="AG863" s="122"/>
      <c r="AH863" s="36">
        <v>0</v>
      </c>
      <c r="AI863" s="126">
        <v>0</v>
      </c>
      <c r="AJ863" s="36">
        <v>0</v>
      </c>
      <c r="AK863" s="121"/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14">
        <v>0</v>
      </c>
      <c r="AR863" s="1">
        <v>0</v>
      </c>
      <c r="AS863" s="114">
        <v>0</v>
      </c>
      <c r="AT863" s="114">
        <v>0</v>
      </c>
      <c r="AU863" s="114">
        <v>0</v>
      </c>
      <c r="AV863" s="114">
        <v>0</v>
      </c>
      <c r="AW863" s="114">
        <v>21</v>
      </c>
      <c r="AX863" s="114">
        <v>0</v>
      </c>
      <c r="AY863" s="114">
        <v>0</v>
      </c>
      <c r="AZ863" s="114">
        <v>0</v>
      </c>
      <c r="BA863" s="114">
        <v>0</v>
      </c>
      <c r="BB863" s="114">
        <v>0</v>
      </c>
      <c r="BC863" s="114">
        <v>0</v>
      </c>
      <c r="BD863" s="115">
        <v>0</v>
      </c>
      <c r="BE863" s="114">
        <v>0</v>
      </c>
      <c r="BF863" s="114">
        <v>0</v>
      </c>
      <c r="BG863" s="114">
        <v>0</v>
      </c>
      <c r="BH863" s="114">
        <v>0</v>
      </c>
      <c r="BI863" s="114">
        <v>0</v>
      </c>
      <c r="BJ863" s="114">
        <v>0</v>
      </c>
      <c r="BK863" s="114">
        <v>0</v>
      </c>
      <c r="BL863" s="114">
        <v>0</v>
      </c>
      <c r="BM863" s="114">
        <v>0</v>
      </c>
      <c r="BN863" s="114">
        <v>0</v>
      </c>
      <c r="BO863" s="114">
        <v>0</v>
      </c>
      <c r="BP863" s="114">
        <v>0</v>
      </c>
      <c r="BQ863" s="114">
        <v>53</v>
      </c>
      <c r="BR863" s="114">
        <v>0</v>
      </c>
      <c r="BS863" s="114">
        <v>0</v>
      </c>
    </row>
    <row r="864" spans="1:71" s="1" customFormat="1" ht="15" x14ac:dyDescent="0.25">
      <c r="A864" s="1" t="str">
        <f>CONCATENATE(G864,"-",F864,"-",H864)</f>
        <v>999910751-Black-Junior</v>
      </c>
      <c r="B864" s="1" t="str">
        <f>CONCATENATE(G864,"-",H864)</f>
        <v>999910751-Junior</v>
      </c>
      <c r="C864" s="36" t="s">
        <v>473</v>
      </c>
      <c r="D864" s="36" t="s">
        <v>1405</v>
      </c>
      <c r="E864" s="36" t="s">
        <v>27</v>
      </c>
      <c r="F864" s="36" t="s">
        <v>14</v>
      </c>
      <c r="G864" s="36">
        <v>999910751</v>
      </c>
      <c r="H864" s="36" t="s">
        <v>93</v>
      </c>
      <c r="I864" s="34">
        <f>((L864)-J864)+T864</f>
        <v>71</v>
      </c>
      <c r="J864" s="36"/>
      <c r="K864" s="35"/>
      <c r="L864" s="34">
        <f>SUM(N864,O864,P864,Q864,R864,M864)</f>
        <v>0</v>
      </c>
      <c r="M864" s="34">
        <f>AJ864</f>
        <v>0</v>
      </c>
      <c r="N864" s="34">
        <f>SUM(AI864)</f>
        <v>0</v>
      </c>
      <c r="O864" s="34">
        <f>0</f>
        <v>0</v>
      </c>
      <c r="P864" s="34">
        <v>0</v>
      </c>
      <c r="Q864" s="34">
        <v>0</v>
      </c>
      <c r="R864" s="34">
        <f>AH864</f>
        <v>0</v>
      </c>
      <c r="S864" s="122"/>
      <c r="T864" s="41">
        <f>SUM(U864,AA864)</f>
        <v>71</v>
      </c>
      <c r="U864" s="41">
        <f>IF(SUM(V864:Y864)&gt;=250, 250,SUM(V864:Y864))</f>
        <v>0</v>
      </c>
      <c r="V864" s="41">
        <v>0</v>
      </c>
      <c r="W864" s="41">
        <v>0</v>
      </c>
      <c r="X864" s="41">
        <f>SUM(AL864,AN864,BO864,BS864)</f>
        <v>0</v>
      </c>
      <c r="Y864" s="41">
        <f>SUM(AO864:BN864)</f>
        <v>0</v>
      </c>
      <c r="Z864" s="41">
        <f>COUNTIF(AO864:BN864, "&gt;0")</f>
        <v>0</v>
      </c>
      <c r="AA864" s="41">
        <f>SUM(AB864:AF864)</f>
        <v>71</v>
      </c>
      <c r="AB864" s="41">
        <f>BP864+BQ864</f>
        <v>71</v>
      </c>
      <c r="AC864" s="41">
        <v>0</v>
      </c>
      <c r="AD864" s="41">
        <v>0</v>
      </c>
      <c r="AE864" s="41">
        <f>SUM(BR864)</f>
        <v>0</v>
      </c>
      <c r="AF864" s="41">
        <f>SUM(AM864)</f>
        <v>0</v>
      </c>
      <c r="AG864" s="122"/>
      <c r="AH864" s="36">
        <v>0</v>
      </c>
      <c r="AI864" s="126">
        <v>0</v>
      </c>
      <c r="AJ864" s="36">
        <v>0</v>
      </c>
      <c r="AK864" s="121"/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14">
        <v>0</v>
      </c>
      <c r="AR864" s="1">
        <v>0</v>
      </c>
      <c r="AS864" s="114">
        <v>0</v>
      </c>
      <c r="AT864" s="114">
        <v>0</v>
      </c>
      <c r="AU864" s="114">
        <v>0</v>
      </c>
      <c r="AV864" s="114">
        <v>0</v>
      </c>
      <c r="AW864" s="114">
        <v>0</v>
      </c>
      <c r="AX864" s="114">
        <v>0</v>
      </c>
      <c r="AY864" s="114">
        <v>0</v>
      </c>
      <c r="AZ864" s="114">
        <v>0</v>
      </c>
      <c r="BA864" s="114">
        <v>0</v>
      </c>
      <c r="BB864" s="114">
        <v>0</v>
      </c>
      <c r="BC864" s="114">
        <v>0</v>
      </c>
      <c r="BD864" s="115">
        <v>0</v>
      </c>
      <c r="BE864" s="114">
        <v>0</v>
      </c>
      <c r="BF864" s="114">
        <v>0</v>
      </c>
      <c r="BG864" s="114">
        <v>0</v>
      </c>
      <c r="BH864" s="114">
        <v>0</v>
      </c>
      <c r="BI864" s="114">
        <v>0</v>
      </c>
      <c r="BJ864" s="114">
        <v>0</v>
      </c>
      <c r="BK864" s="114">
        <v>0</v>
      </c>
      <c r="BL864" s="114">
        <v>0</v>
      </c>
      <c r="BM864" s="114">
        <v>0</v>
      </c>
      <c r="BN864" s="114">
        <v>0</v>
      </c>
      <c r="BO864" s="114">
        <v>0</v>
      </c>
      <c r="BP864" s="114">
        <v>0</v>
      </c>
      <c r="BQ864" s="114">
        <v>71</v>
      </c>
      <c r="BR864" s="114">
        <v>0</v>
      </c>
      <c r="BS864" s="114">
        <v>0</v>
      </c>
    </row>
    <row r="865" spans="1:71" s="1" customFormat="1" ht="15" x14ac:dyDescent="0.25">
      <c r="A865" s="1" t="str">
        <f>CONCATENATE(G865,"-",F865,"-",H865)</f>
        <v>999920470-Black-Junior</v>
      </c>
      <c r="B865" s="1" t="str">
        <f>CONCATENATE(G865,"-",H865)</f>
        <v>999920470-Junior</v>
      </c>
      <c r="C865" s="36" t="s">
        <v>377</v>
      </c>
      <c r="D865" s="36" t="s">
        <v>3399</v>
      </c>
      <c r="E865" s="36" t="s">
        <v>27</v>
      </c>
      <c r="F865" s="36" t="s">
        <v>14</v>
      </c>
      <c r="G865" s="36">
        <v>999920470</v>
      </c>
      <c r="H865" s="36" t="s">
        <v>93</v>
      </c>
      <c r="I865" s="34">
        <f>((L865)-J865)+T865</f>
        <v>71</v>
      </c>
      <c r="J865" s="36"/>
      <c r="K865" s="35"/>
      <c r="L865" s="34">
        <f>SUM(N865,O865,P865,Q865,R865,M865)</f>
        <v>0</v>
      </c>
      <c r="M865" s="34">
        <f>AJ865</f>
        <v>0</v>
      </c>
      <c r="N865" s="34">
        <f>SUM(AI865)</f>
        <v>0</v>
      </c>
      <c r="O865" s="34">
        <f>0</f>
        <v>0</v>
      </c>
      <c r="P865" s="34">
        <v>0</v>
      </c>
      <c r="Q865" s="34">
        <v>0</v>
      </c>
      <c r="R865" s="34">
        <f>AH865</f>
        <v>0</v>
      </c>
      <c r="S865" s="122"/>
      <c r="T865" s="41">
        <f>SUM(U865,AA865)</f>
        <v>71</v>
      </c>
      <c r="U865" s="41">
        <f>IF(SUM(V865:Y865)&gt;=250, 250,SUM(V865:Y865))</f>
        <v>0</v>
      </c>
      <c r="V865" s="41">
        <v>0</v>
      </c>
      <c r="W865" s="41">
        <v>0</v>
      </c>
      <c r="X865" s="41">
        <f>SUM(AL865,AN865,BO865,BS865)</f>
        <v>0</v>
      </c>
      <c r="Y865" s="41">
        <f>SUM(AO865:BN865)</f>
        <v>0</v>
      </c>
      <c r="Z865" s="41">
        <f>COUNTIF(AO865:BN865, "&gt;0")</f>
        <v>0</v>
      </c>
      <c r="AA865" s="41">
        <f>SUM(AB865:AF865)</f>
        <v>71</v>
      </c>
      <c r="AB865" s="41">
        <f>BP865+BQ865</f>
        <v>71</v>
      </c>
      <c r="AC865" s="41">
        <v>0</v>
      </c>
      <c r="AD865" s="41">
        <v>0</v>
      </c>
      <c r="AE865" s="41">
        <f>SUM(BR865)</f>
        <v>0</v>
      </c>
      <c r="AF865" s="41">
        <f>SUM(AM865)</f>
        <v>0</v>
      </c>
      <c r="AG865" s="122"/>
      <c r="AH865" s="36">
        <v>0</v>
      </c>
      <c r="AI865" s="126">
        <v>0</v>
      </c>
      <c r="AJ865" s="36">
        <v>0</v>
      </c>
      <c r="AK865" s="121"/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14">
        <v>0</v>
      </c>
      <c r="AR865" s="1">
        <v>0</v>
      </c>
      <c r="AS865" s="114">
        <v>0</v>
      </c>
      <c r="AT865" s="114">
        <v>0</v>
      </c>
      <c r="AU865" s="114">
        <v>0</v>
      </c>
      <c r="AV865" s="114">
        <v>0</v>
      </c>
      <c r="AW865" s="114">
        <v>0</v>
      </c>
      <c r="AX865" s="114">
        <v>0</v>
      </c>
      <c r="AY865" s="114">
        <v>0</v>
      </c>
      <c r="AZ865" s="114">
        <v>0</v>
      </c>
      <c r="BA865" s="114">
        <v>0</v>
      </c>
      <c r="BB865" s="114">
        <v>0</v>
      </c>
      <c r="BC865" s="114">
        <v>0</v>
      </c>
      <c r="BD865" s="115">
        <v>0</v>
      </c>
      <c r="BE865" s="114">
        <v>0</v>
      </c>
      <c r="BF865" s="114">
        <v>0</v>
      </c>
      <c r="BG865" s="114">
        <v>0</v>
      </c>
      <c r="BH865" s="114">
        <v>0</v>
      </c>
      <c r="BI865" s="114">
        <v>0</v>
      </c>
      <c r="BJ865" s="114">
        <v>0</v>
      </c>
      <c r="BK865" s="114">
        <v>0</v>
      </c>
      <c r="BL865" s="114">
        <v>0</v>
      </c>
      <c r="BM865" s="114">
        <v>0</v>
      </c>
      <c r="BN865" s="114">
        <v>0</v>
      </c>
      <c r="BO865" s="114">
        <v>0</v>
      </c>
      <c r="BP865" s="114">
        <v>0</v>
      </c>
      <c r="BQ865" s="114">
        <v>71</v>
      </c>
      <c r="BR865" s="114">
        <v>0</v>
      </c>
      <c r="BS865" s="114">
        <v>0</v>
      </c>
    </row>
    <row r="866" spans="1:71" s="1" customFormat="1" ht="15" x14ac:dyDescent="0.25">
      <c r="A866" s="1" t="str">
        <f>CONCATENATE(G866,"-",F866,"-",H866)</f>
        <v>999931594-Black-Junior</v>
      </c>
      <c r="B866" s="1" t="str">
        <f>CONCATENATE(G866,"-",H866)</f>
        <v>999931594-Junior</v>
      </c>
      <c r="C866" s="36" t="s">
        <v>3526</v>
      </c>
      <c r="D866" s="36" t="s">
        <v>38</v>
      </c>
      <c r="E866" s="36" t="s">
        <v>27</v>
      </c>
      <c r="F866" s="36" t="s">
        <v>14</v>
      </c>
      <c r="G866" s="36">
        <v>999931594</v>
      </c>
      <c r="H866" s="36" t="s">
        <v>93</v>
      </c>
      <c r="I866" s="34">
        <f>((L866)-J866)+T866</f>
        <v>71</v>
      </c>
      <c r="J866" s="34">
        <f>L866/2</f>
        <v>0</v>
      </c>
      <c r="K866" s="37"/>
      <c r="L866" s="34">
        <f>SUM(N866,O866,P866,Q866,R866,M866)</f>
        <v>0</v>
      </c>
      <c r="M866" s="34">
        <f>AJ866</f>
        <v>0</v>
      </c>
      <c r="N866" s="34">
        <f>SUM(AI866)</f>
        <v>0</v>
      </c>
      <c r="O866" s="34">
        <f>0</f>
        <v>0</v>
      </c>
      <c r="P866" s="34">
        <v>0</v>
      </c>
      <c r="Q866" s="34">
        <v>0</v>
      </c>
      <c r="R866" s="34">
        <f>AH866</f>
        <v>0</v>
      </c>
      <c r="S866" s="122"/>
      <c r="T866" s="41">
        <f>SUM(U866,AA866)</f>
        <v>71</v>
      </c>
      <c r="U866" s="41">
        <f>IF(SUM(V866:Y866)&gt;=250, 250,SUM(V866:Y866))</f>
        <v>0</v>
      </c>
      <c r="V866" s="41">
        <v>0</v>
      </c>
      <c r="W866" s="41">
        <v>0</v>
      </c>
      <c r="X866" s="41">
        <f>SUM(AL866,AN866,BO866,BS866)</f>
        <v>0</v>
      </c>
      <c r="Y866" s="41">
        <f>SUM(AO866:BN866)</f>
        <v>0</v>
      </c>
      <c r="Z866" s="41">
        <f>COUNTIF(AO866:BN866, "&gt;0")</f>
        <v>0</v>
      </c>
      <c r="AA866" s="41">
        <f>SUM(AB866:AF866)</f>
        <v>71</v>
      </c>
      <c r="AB866" s="41">
        <f>BP866+BQ866</f>
        <v>71</v>
      </c>
      <c r="AC866" s="41">
        <v>0</v>
      </c>
      <c r="AD866" s="41">
        <v>0</v>
      </c>
      <c r="AE866" s="41">
        <f>SUM(BR866)</f>
        <v>0</v>
      </c>
      <c r="AF866" s="41">
        <f>SUM(AM866)</f>
        <v>0</v>
      </c>
      <c r="AG866" s="122"/>
      <c r="AH866" s="36">
        <v>0</v>
      </c>
      <c r="AI866" s="126">
        <v>0</v>
      </c>
      <c r="AJ866" s="36">
        <v>0</v>
      </c>
      <c r="AK866" s="121"/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14">
        <v>0</v>
      </c>
      <c r="AR866" s="1">
        <v>0</v>
      </c>
      <c r="AS866" s="114">
        <v>0</v>
      </c>
      <c r="AT866" s="114">
        <v>0</v>
      </c>
      <c r="AU866" s="114">
        <v>0</v>
      </c>
      <c r="AV866" s="114">
        <v>0</v>
      </c>
      <c r="AW866" s="114">
        <v>0</v>
      </c>
      <c r="AX866" s="114">
        <v>0</v>
      </c>
      <c r="AY866" s="114">
        <v>0</v>
      </c>
      <c r="AZ866" s="114">
        <v>0</v>
      </c>
      <c r="BA866" s="114">
        <v>0</v>
      </c>
      <c r="BB866" s="114">
        <v>0</v>
      </c>
      <c r="BC866" s="114">
        <v>0</v>
      </c>
      <c r="BD866" s="115">
        <v>0</v>
      </c>
      <c r="BE866" s="114">
        <v>0</v>
      </c>
      <c r="BF866" s="114">
        <v>0</v>
      </c>
      <c r="BG866" s="114">
        <v>0</v>
      </c>
      <c r="BH866" s="114">
        <v>0</v>
      </c>
      <c r="BI866" s="114">
        <v>0</v>
      </c>
      <c r="BJ866" s="114">
        <v>0</v>
      </c>
      <c r="BK866" s="114">
        <v>0</v>
      </c>
      <c r="BL866" s="114">
        <v>0</v>
      </c>
      <c r="BM866" s="114">
        <v>0</v>
      </c>
      <c r="BN866" s="114">
        <v>0</v>
      </c>
      <c r="BO866" s="114">
        <v>0</v>
      </c>
      <c r="BP866" s="114">
        <v>71</v>
      </c>
      <c r="BQ866" s="114">
        <v>0</v>
      </c>
      <c r="BR866" s="114">
        <v>0</v>
      </c>
      <c r="BS866" s="114">
        <v>0</v>
      </c>
    </row>
    <row r="867" spans="1:71" s="1" customFormat="1" ht="15" x14ac:dyDescent="0.25">
      <c r="A867" s="1" t="str">
        <f>CONCATENATE(G867,"-",F867,"-",H867)</f>
        <v>999932438-Black-Junior</v>
      </c>
      <c r="B867" s="1" t="str">
        <f>CONCATENATE(G867,"-",H867)</f>
        <v>999932438-Junior</v>
      </c>
      <c r="C867" s="36" t="s">
        <v>951</v>
      </c>
      <c r="D867" s="36" t="s">
        <v>1665</v>
      </c>
      <c r="E867" s="36" t="s">
        <v>27</v>
      </c>
      <c r="F867" s="41" t="s">
        <v>14</v>
      </c>
      <c r="G867" s="128">
        <v>999932438</v>
      </c>
      <c r="H867" s="41" t="s">
        <v>93</v>
      </c>
      <c r="I867" s="34">
        <f>((L867)-J867)+T867</f>
        <v>71</v>
      </c>
      <c r="J867" s="36"/>
      <c r="K867" s="37"/>
      <c r="L867" s="34">
        <f>SUM(N867,O867,P867,Q867,R867,M867)</f>
        <v>0</v>
      </c>
      <c r="M867" s="34">
        <f>AJ867</f>
        <v>0</v>
      </c>
      <c r="N867" s="34">
        <f>SUM(AI867)</f>
        <v>0</v>
      </c>
      <c r="O867" s="34">
        <f>0</f>
        <v>0</v>
      </c>
      <c r="P867" s="34">
        <v>0</v>
      </c>
      <c r="Q867" s="34">
        <v>0</v>
      </c>
      <c r="R867" s="34">
        <f>AH867</f>
        <v>0</v>
      </c>
      <c r="S867" s="122"/>
      <c r="T867" s="41">
        <f>SUM(U867,AA867)</f>
        <v>71</v>
      </c>
      <c r="U867" s="41">
        <f>IF(SUM(V867:Y867)&gt;=250, 250,SUM(V867:Y867))</f>
        <v>0</v>
      </c>
      <c r="V867" s="41">
        <v>0</v>
      </c>
      <c r="W867" s="41">
        <v>0</v>
      </c>
      <c r="X867" s="41">
        <f>SUM(AL867,AN867,BO867,BS867)</f>
        <v>0</v>
      </c>
      <c r="Y867" s="41">
        <f>SUM(AO867:BN867)</f>
        <v>0</v>
      </c>
      <c r="Z867" s="41">
        <f>COUNTIF(AO867:BN867, "&gt;0")</f>
        <v>0</v>
      </c>
      <c r="AA867" s="41">
        <f>SUM(AB867:AF867)</f>
        <v>71</v>
      </c>
      <c r="AB867" s="41">
        <f>BP867+BQ867</f>
        <v>71</v>
      </c>
      <c r="AC867" s="41">
        <v>0</v>
      </c>
      <c r="AD867" s="41">
        <v>0</v>
      </c>
      <c r="AE867" s="41">
        <f>SUM(BR867)</f>
        <v>0</v>
      </c>
      <c r="AF867" s="41">
        <f>SUM(AM867)</f>
        <v>0</v>
      </c>
      <c r="AG867" s="122"/>
      <c r="AH867" s="36">
        <v>0</v>
      </c>
      <c r="AI867" s="126">
        <v>0</v>
      </c>
      <c r="AJ867" s="36">
        <v>0</v>
      </c>
      <c r="AK867" s="121"/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14">
        <v>0</v>
      </c>
      <c r="AR867" s="1">
        <v>0</v>
      </c>
      <c r="AS867" s="114">
        <v>0</v>
      </c>
      <c r="AT867" s="114">
        <v>0</v>
      </c>
      <c r="AU867" s="114">
        <v>0</v>
      </c>
      <c r="AV867" s="114">
        <v>0</v>
      </c>
      <c r="AW867" s="114">
        <v>0</v>
      </c>
      <c r="AX867" s="114">
        <v>0</v>
      </c>
      <c r="AY867" s="114">
        <v>0</v>
      </c>
      <c r="AZ867" s="114">
        <v>0</v>
      </c>
      <c r="BA867" s="114">
        <v>0</v>
      </c>
      <c r="BB867" s="114">
        <v>0</v>
      </c>
      <c r="BC867" s="114">
        <v>0</v>
      </c>
      <c r="BD867" s="115">
        <v>0</v>
      </c>
      <c r="BE867" s="114">
        <v>0</v>
      </c>
      <c r="BF867" s="114">
        <v>0</v>
      </c>
      <c r="BG867" s="114">
        <v>0</v>
      </c>
      <c r="BH867" s="114">
        <v>0</v>
      </c>
      <c r="BI867" s="114">
        <v>0</v>
      </c>
      <c r="BJ867" s="114">
        <v>0</v>
      </c>
      <c r="BK867" s="114">
        <v>0</v>
      </c>
      <c r="BL867" s="114">
        <v>0</v>
      </c>
      <c r="BM867" s="114">
        <v>0</v>
      </c>
      <c r="BN867" s="114">
        <v>0</v>
      </c>
      <c r="BO867" s="114">
        <v>0</v>
      </c>
      <c r="BP867" s="114">
        <v>0</v>
      </c>
      <c r="BQ867" s="114">
        <v>71</v>
      </c>
      <c r="BR867" s="114">
        <v>0</v>
      </c>
      <c r="BS867" s="114">
        <v>0</v>
      </c>
    </row>
    <row r="868" spans="1:71" s="1" customFormat="1" ht="15" x14ac:dyDescent="0.25">
      <c r="A868" s="1" t="str">
        <f>CONCATENATE(G868,"-",F868,"-",H868)</f>
        <v>999916377-Black-Junior</v>
      </c>
      <c r="B868" s="1" t="str">
        <f>CONCATENATE(G868,"-",H868)</f>
        <v>999916377-Junior</v>
      </c>
      <c r="C868" s="36" t="s">
        <v>471</v>
      </c>
      <c r="D868" s="36" t="s">
        <v>1747</v>
      </c>
      <c r="E868" s="36" t="s">
        <v>27</v>
      </c>
      <c r="F868" s="41" t="s">
        <v>14</v>
      </c>
      <c r="G868" s="128">
        <v>999916377</v>
      </c>
      <c r="H868" s="41" t="s">
        <v>93</v>
      </c>
      <c r="I868" s="34">
        <f>((L868)-J868)+T868</f>
        <v>68</v>
      </c>
      <c r="J868" s="36"/>
      <c r="K868" s="35"/>
      <c r="L868" s="34">
        <f>SUM(N868,O868,P868,Q868,R868,M868)</f>
        <v>0</v>
      </c>
      <c r="M868" s="34">
        <f>AJ868</f>
        <v>0</v>
      </c>
      <c r="N868" s="34">
        <f>SUM(AI868)</f>
        <v>0</v>
      </c>
      <c r="O868" s="34">
        <f>0</f>
        <v>0</v>
      </c>
      <c r="P868" s="34">
        <v>0</v>
      </c>
      <c r="Q868" s="34">
        <v>0</v>
      </c>
      <c r="R868" s="34">
        <f>AH868</f>
        <v>0</v>
      </c>
      <c r="S868" s="122"/>
      <c r="T868" s="41">
        <f>SUM(U868,AA868)</f>
        <v>68</v>
      </c>
      <c r="U868" s="41">
        <f>IF(SUM(V868:Y868)&gt;=250, 250,SUM(V868:Y868))</f>
        <v>68</v>
      </c>
      <c r="V868" s="41">
        <v>0</v>
      </c>
      <c r="W868" s="41">
        <v>0</v>
      </c>
      <c r="X868" s="41">
        <f>SUM(AL868,AN868,BO868,BS868)</f>
        <v>0</v>
      </c>
      <c r="Y868" s="41">
        <f>SUM(AO868:BN868)</f>
        <v>68</v>
      </c>
      <c r="Z868" s="41">
        <f>COUNTIF(AO868:BN868, "&gt;0")</f>
        <v>1</v>
      </c>
      <c r="AA868" s="41">
        <f>SUM(AB868:AF868)</f>
        <v>0</v>
      </c>
      <c r="AB868" s="41">
        <f>BP868+BQ868</f>
        <v>0</v>
      </c>
      <c r="AC868" s="41">
        <v>0</v>
      </c>
      <c r="AD868" s="41">
        <v>0</v>
      </c>
      <c r="AE868" s="41">
        <f>SUM(BR868)</f>
        <v>0</v>
      </c>
      <c r="AF868" s="41">
        <f>SUM(AM868)</f>
        <v>0</v>
      </c>
      <c r="AG868" s="122"/>
      <c r="AH868" s="36">
        <v>0</v>
      </c>
      <c r="AI868" s="126">
        <v>0</v>
      </c>
      <c r="AJ868" s="36">
        <v>0</v>
      </c>
      <c r="AK868" s="121"/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14">
        <v>0</v>
      </c>
      <c r="AR868" s="1">
        <v>0</v>
      </c>
      <c r="AS868" s="114">
        <v>0</v>
      </c>
      <c r="AT868" s="114">
        <v>0</v>
      </c>
      <c r="AU868" s="114">
        <v>0</v>
      </c>
      <c r="AV868" s="114">
        <v>0</v>
      </c>
      <c r="AW868" s="114">
        <v>0</v>
      </c>
      <c r="AX868" s="114">
        <v>0</v>
      </c>
      <c r="AY868" s="114">
        <v>68</v>
      </c>
      <c r="AZ868" s="114">
        <v>0</v>
      </c>
      <c r="BA868" s="114">
        <v>0</v>
      </c>
      <c r="BB868" s="114">
        <v>0</v>
      </c>
      <c r="BC868" s="114">
        <v>0</v>
      </c>
      <c r="BD868" s="115">
        <v>0</v>
      </c>
      <c r="BE868" s="114">
        <v>0</v>
      </c>
      <c r="BF868" s="114">
        <v>0</v>
      </c>
      <c r="BG868" s="114">
        <v>0</v>
      </c>
      <c r="BH868" s="114">
        <v>0</v>
      </c>
      <c r="BI868" s="114">
        <v>0</v>
      </c>
      <c r="BJ868" s="114">
        <v>0</v>
      </c>
      <c r="BK868" s="114">
        <v>0</v>
      </c>
      <c r="BL868" s="114">
        <v>0</v>
      </c>
      <c r="BM868" s="114">
        <v>0</v>
      </c>
      <c r="BN868" s="114">
        <v>0</v>
      </c>
      <c r="BO868" s="114">
        <v>0</v>
      </c>
      <c r="BP868" s="114">
        <v>0</v>
      </c>
      <c r="BQ868" s="114">
        <v>0</v>
      </c>
      <c r="BR868" s="114">
        <v>0</v>
      </c>
      <c r="BS868" s="114">
        <v>0</v>
      </c>
    </row>
    <row r="869" spans="1:71" s="1" customFormat="1" ht="15" x14ac:dyDescent="0.25">
      <c r="A869" s="1" t="str">
        <f>CONCATENATE(G869,"-",F869,"-",H869)</f>
        <v>999918486-Black-Junior</v>
      </c>
      <c r="B869" s="1" t="str">
        <f>CONCATENATE(G869,"-",H869)</f>
        <v>999918486-Junior</v>
      </c>
      <c r="C869" s="36" t="s">
        <v>49</v>
      </c>
      <c r="D869" s="36" t="s">
        <v>607</v>
      </c>
      <c r="E869" s="36" t="s">
        <v>27</v>
      </c>
      <c r="F869" s="41" t="s">
        <v>14</v>
      </c>
      <c r="G869" s="36">
        <v>999918486</v>
      </c>
      <c r="H869" s="36" t="s">
        <v>93</v>
      </c>
      <c r="I869" s="34">
        <f>((L869)-J869)+T869</f>
        <v>68</v>
      </c>
      <c r="J869" s="36"/>
      <c r="K869" s="35"/>
      <c r="L869" s="34">
        <f>SUM(N869,O869,P869,Q869,R869,M869)</f>
        <v>0</v>
      </c>
      <c r="M869" s="34">
        <f>AJ869</f>
        <v>0</v>
      </c>
      <c r="N869" s="34">
        <f>SUM(AI869)</f>
        <v>0</v>
      </c>
      <c r="O869" s="34">
        <f>0</f>
        <v>0</v>
      </c>
      <c r="P869" s="34">
        <v>0</v>
      </c>
      <c r="Q869" s="34">
        <v>0</v>
      </c>
      <c r="R869" s="34">
        <f>AH869</f>
        <v>0</v>
      </c>
      <c r="S869" s="122"/>
      <c r="T869" s="41">
        <f>SUM(U869,AA869)</f>
        <v>68</v>
      </c>
      <c r="U869" s="41">
        <f>IF(SUM(V869:Y869)&gt;=250, 250,SUM(V869:Y869))</f>
        <v>68</v>
      </c>
      <c r="V869" s="41">
        <v>0</v>
      </c>
      <c r="W869" s="41">
        <v>0</v>
      </c>
      <c r="X869" s="41">
        <f>SUM(AL869,AN869,BO869,BS869)</f>
        <v>0</v>
      </c>
      <c r="Y869" s="41">
        <f>SUM(AO869:BN869)</f>
        <v>68</v>
      </c>
      <c r="Z869" s="41">
        <f>COUNTIF(AO869:BN869, "&gt;0")</f>
        <v>1</v>
      </c>
      <c r="AA869" s="41">
        <f>SUM(AB869:AF869)</f>
        <v>0</v>
      </c>
      <c r="AB869" s="41">
        <f>BP869+BQ869</f>
        <v>0</v>
      </c>
      <c r="AC869" s="41">
        <v>0</v>
      </c>
      <c r="AD869" s="41">
        <v>0</v>
      </c>
      <c r="AE869" s="41">
        <f>SUM(BR869)</f>
        <v>0</v>
      </c>
      <c r="AF869" s="41">
        <f>SUM(AM869)</f>
        <v>0</v>
      </c>
      <c r="AG869" s="122"/>
      <c r="AH869" s="36">
        <v>0</v>
      </c>
      <c r="AI869" s="126">
        <v>0</v>
      </c>
      <c r="AJ869" s="36">
        <v>0</v>
      </c>
      <c r="AK869" s="121"/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14">
        <v>0</v>
      </c>
      <c r="AR869" s="1">
        <v>0</v>
      </c>
      <c r="AS869" s="114">
        <v>0</v>
      </c>
      <c r="AT869" s="114">
        <v>0</v>
      </c>
      <c r="AU869" s="114">
        <v>0</v>
      </c>
      <c r="AV869" s="114">
        <v>0</v>
      </c>
      <c r="AW869" s="114">
        <v>0</v>
      </c>
      <c r="AX869" s="114">
        <v>0</v>
      </c>
      <c r="AY869" s="114">
        <v>0</v>
      </c>
      <c r="AZ869" s="114">
        <v>0</v>
      </c>
      <c r="BA869" s="114">
        <v>0</v>
      </c>
      <c r="BB869" s="114">
        <v>0</v>
      </c>
      <c r="BC869" s="114">
        <v>0</v>
      </c>
      <c r="BD869" s="115">
        <v>0</v>
      </c>
      <c r="BE869" s="114">
        <v>0</v>
      </c>
      <c r="BF869" s="114">
        <v>0</v>
      </c>
      <c r="BG869" s="114">
        <v>0</v>
      </c>
      <c r="BH869" s="114">
        <v>0</v>
      </c>
      <c r="BI869" s="114">
        <v>68</v>
      </c>
      <c r="BJ869" s="114">
        <v>0</v>
      </c>
      <c r="BK869" s="114">
        <v>0</v>
      </c>
      <c r="BL869" s="114">
        <v>0</v>
      </c>
      <c r="BM869" s="114">
        <v>0</v>
      </c>
      <c r="BN869" s="114">
        <v>0</v>
      </c>
      <c r="BO869" s="114">
        <v>0</v>
      </c>
      <c r="BP869" s="114">
        <v>0</v>
      </c>
      <c r="BQ869" s="114">
        <v>0</v>
      </c>
      <c r="BR869" s="114">
        <v>0</v>
      </c>
      <c r="BS869" s="114">
        <v>0</v>
      </c>
    </row>
    <row r="870" spans="1:71" s="1" customFormat="1" ht="15" x14ac:dyDescent="0.25">
      <c r="A870" s="1" t="str">
        <f>CONCATENATE(G870,"-",F870,"-",H870)</f>
        <v>999921756-Black-Junior</v>
      </c>
      <c r="B870" s="1" t="str">
        <f>CONCATENATE(G870,"-",H870)</f>
        <v>999921756-Junior</v>
      </c>
      <c r="C870" s="34" t="s">
        <v>1531</v>
      </c>
      <c r="D870" s="34" t="s">
        <v>1532</v>
      </c>
      <c r="E870" s="34" t="s">
        <v>27</v>
      </c>
      <c r="F870" s="41" t="s">
        <v>14</v>
      </c>
      <c r="G870" s="127">
        <v>999921756</v>
      </c>
      <c r="H870" s="41" t="s">
        <v>93</v>
      </c>
      <c r="I870" s="34">
        <f>((L870)-J870)+T870</f>
        <v>68</v>
      </c>
      <c r="J870" s="34"/>
      <c r="K870" s="37"/>
      <c r="L870" s="34">
        <f>SUM(N870,O870,P870,Q870,R870,M870)</f>
        <v>0</v>
      </c>
      <c r="M870" s="34">
        <f>AJ870</f>
        <v>0</v>
      </c>
      <c r="N870" s="34">
        <f>SUM(AI870)</f>
        <v>0</v>
      </c>
      <c r="O870" s="34">
        <f>0</f>
        <v>0</v>
      </c>
      <c r="P870" s="34">
        <v>0</v>
      </c>
      <c r="Q870" s="34">
        <v>0</v>
      </c>
      <c r="R870" s="34">
        <f>AH870</f>
        <v>0</v>
      </c>
      <c r="S870" s="122"/>
      <c r="T870" s="41">
        <f>SUM(U870,AA870)</f>
        <v>68</v>
      </c>
      <c r="U870" s="41">
        <f>IF(SUM(V870:Y870)&gt;=250, 250,SUM(V870:Y870))</f>
        <v>68</v>
      </c>
      <c r="V870" s="41">
        <v>0</v>
      </c>
      <c r="W870" s="41">
        <v>0</v>
      </c>
      <c r="X870" s="41">
        <f>SUM(AL870,AN870,BO870,BS870)</f>
        <v>0</v>
      </c>
      <c r="Y870" s="41">
        <f>SUM(AO870:BN870)</f>
        <v>68</v>
      </c>
      <c r="Z870" s="41">
        <f>COUNTIF(AO870:BN870, "&gt;0")</f>
        <v>1</v>
      </c>
      <c r="AA870" s="41">
        <f>SUM(AB870:AF870)</f>
        <v>0</v>
      </c>
      <c r="AB870" s="41">
        <f>BP870+BQ870</f>
        <v>0</v>
      </c>
      <c r="AC870" s="41">
        <v>0</v>
      </c>
      <c r="AD870" s="41">
        <v>0</v>
      </c>
      <c r="AE870" s="41">
        <f>SUM(BR870)</f>
        <v>0</v>
      </c>
      <c r="AF870" s="41">
        <f>SUM(AM870)</f>
        <v>0</v>
      </c>
      <c r="AG870" s="122"/>
      <c r="AH870" s="36">
        <v>0</v>
      </c>
      <c r="AI870" s="126">
        <v>0</v>
      </c>
      <c r="AJ870" s="36">
        <v>0</v>
      </c>
      <c r="AK870" s="121"/>
      <c r="AL870" s="1">
        <v>0</v>
      </c>
      <c r="AM870" s="1">
        <v>0</v>
      </c>
      <c r="AN870" s="1">
        <v>0</v>
      </c>
      <c r="AO870" s="1">
        <v>0</v>
      </c>
      <c r="AP870" s="1">
        <v>68</v>
      </c>
      <c r="AQ870" s="114">
        <v>0</v>
      </c>
      <c r="AR870" s="1">
        <v>0</v>
      </c>
      <c r="AS870" s="114">
        <v>0</v>
      </c>
      <c r="AT870" s="114">
        <v>0</v>
      </c>
      <c r="AU870" s="114">
        <v>0</v>
      </c>
      <c r="AV870" s="114">
        <v>0</v>
      </c>
      <c r="AW870" s="114">
        <v>0</v>
      </c>
      <c r="AX870" s="114">
        <v>0</v>
      </c>
      <c r="AY870" s="114">
        <v>0</v>
      </c>
      <c r="AZ870" s="114">
        <v>0</v>
      </c>
      <c r="BA870" s="114">
        <v>0</v>
      </c>
      <c r="BB870" s="114">
        <v>0</v>
      </c>
      <c r="BC870" s="114">
        <v>0</v>
      </c>
      <c r="BD870" s="115">
        <v>0</v>
      </c>
      <c r="BE870" s="114">
        <v>0</v>
      </c>
      <c r="BF870" s="114">
        <v>0</v>
      </c>
      <c r="BG870" s="114">
        <v>0</v>
      </c>
      <c r="BH870" s="114">
        <v>0</v>
      </c>
      <c r="BI870" s="114">
        <v>0</v>
      </c>
      <c r="BJ870" s="114">
        <v>0</v>
      </c>
      <c r="BK870" s="114">
        <v>0</v>
      </c>
      <c r="BL870" s="114">
        <v>0</v>
      </c>
      <c r="BM870" s="114">
        <v>0</v>
      </c>
      <c r="BN870" s="114">
        <v>0</v>
      </c>
      <c r="BO870" s="114">
        <v>0</v>
      </c>
      <c r="BP870" s="114">
        <v>0</v>
      </c>
      <c r="BQ870" s="114">
        <v>0</v>
      </c>
      <c r="BR870" s="114">
        <v>0</v>
      </c>
      <c r="BS870" s="114">
        <v>0</v>
      </c>
    </row>
    <row r="871" spans="1:71" s="1" customFormat="1" ht="15" x14ac:dyDescent="0.25">
      <c r="A871" s="1" t="str">
        <f>CONCATENATE(G871,"-",F871,"-",H871)</f>
        <v>999929482-Black-Junior</v>
      </c>
      <c r="B871" s="1" t="str">
        <f>CONCATENATE(G871,"-",H871)</f>
        <v>999929482-Junior</v>
      </c>
      <c r="C871" s="36" t="s">
        <v>943</v>
      </c>
      <c r="D871" s="36" t="s">
        <v>1276</v>
      </c>
      <c r="E871" s="36" t="s">
        <v>27</v>
      </c>
      <c r="F871" s="41" t="s">
        <v>14</v>
      </c>
      <c r="G871" s="36">
        <v>999929482</v>
      </c>
      <c r="H871" s="36" t="s">
        <v>93</v>
      </c>
      <c r="I871" s="34">
        <f>((L871)-J871)+T871</f>
        <v>68</v>
      </c>
      <c r="J871" s="34">
        <f>L871/2</f>
        <v>0</v>
      </c>
      <c r="K871" s="35"/>
      <c r="L871" s="34">
        <f>SUM(N871,O871,P871,Q871,R871,M871)</f>
        <v>0</v>
      </c>
      <c r="M871" s="34">
        <f>AJ871</f>
        <v>0</v>
      </c>
      <c r="N871" s="34">
        <f>SUM(AI871)</f>
        <v>0</v>
      </c>
      <c r="O871" s="34">
        <f>0</f>
        <v>0</v>
      </c>
      <c r="P871" s="34">
        <v>0</v>
      </c>
      <c r="Q871" s="34">
        <v>0</v>
      </c>
      <c r="R871" s="34">
        <f>AH871</f>
        <v>0</v>
      </c>
      <c r="S871" s="122"/>
      <c r="T871" s="41">
        <f>SUM(U871,AA871)</f>
        <v>68</v>
      </c>
      <c r="U871" s="41">
        <f>IF(SUM(V871:Y871)&gt;=250, 250,SUM(V871:Y871))</f>
        <v>68</v>
      </c>
      <c r="V871" s="41">
        <v>0</v>
      </c>
      <c r="W871" s="41">
        <v>0</v>
      </c>
      <c r="X871" s="41">
        <f>SUM(AL871,AN871,BO871,BS871)</f>
        <v>0</v>
      </c>
      <c r="Y871" s="41">
        <f>SUM(AO871:BN871)</f>
        <v>68</v>
      </c>
      <c r="Z871" s="41">
        <f>COUNTIF(AO871:BN871, "&gt;0")</f>
        <v>1</v>
      </c>
      <c r="AA871" s="41">
        <f>SUM(AB871:AF871)</f>
        <v>0</v>
      </c>
      <c r="AB871" s="41">
        <f>BP871+BQ871</f>
        <v>0</v>
      </c>
      <c r="AC871" s="41">
        <v>0</v>
      </c>
      <c r="AD871" s="41">
        <v>0</v>
      </c>
      <c r="AE871" s="41">
        <f>SUM(BR871)</f>
        <v>0</v>
      </c>
      <c r="AF871" s="41">
        <f>SUM(AM871)</f>
        <v>0</v>
      </c>
      <c r="AG871" s="122"/>
      <c r="AH871" s="36">
        <v>0</v>
      </c>
      <c r="AI871" s="36">
        <v>0</v>
      </c>
      <c r="AJ871" s="36">
        <v>0</v>
      </c>
      <c r="AK871" s="121"/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14">
        <v>0</v>
      </c>
      <c r="AR871" s="1">
        <v>0</v>
      </c>
      <c r="AS871" s="114">
        <v>0</v>
      </c>
      <c r="AT871" s="114">
        <v>0</v>
      </c>
      <c r="AU871" s="114">
        <v>0</v>
      </c>
      <c r="AV871" s="114">
        <v>0</v>
      </c>
      <c r="AW871" s="114">
        <v>0</v>
      </c>
      <c r="AX871" s="114">
        <v>0</v>
      </c>
      <c r="AY871" s="114">
        <v>0</v>
      </c>
      <c r="AZ871" s="114">
        <v>68</v>
      </c>
      <c r="BA871" s="114">
        <v>0</v>
      </c>
      <c r="BB871" s="114">
        <v>0</v>
      </c>
      <c r="BC871" s="114">
        <v>0</v>
      </c>
      <c r="BD871" s="115">
        <v>0</v>
      </c>
      <c r="BE871" s="114">
        <v>0</v>
      </c>
      <c r="BF871" s="114">
        <v>0</v>
      </c>
      <c r="BG871" s="114">
        <v>0</v>
      </c>
      <c r="BH871" s="114">
        <v>0</v>
      </c>
      <c r="BI871" s="114">
        <v>0</v>
      </c>
      <c r="BJ871" s="114">
        <v>0</v>
      </c>
      <c r="BK871" s="114">
        <v>0</v>
      </c>
      <c r="BL871" s="114">
        <v>0</v>
      </c>
      <c r="BM871" s="114">
        <v>0</v>
      </c>
      <c r="BN871" s="114">
        <v>0</v>
      </c>
      <c r="BO871" s="114">
        <v>0</v>
      </c>
      <c r="BP871" s="114">
        <v>0</v>
      </c>
      <c r="BQ871" s="114">
        <v>0</v>
      </c>
      <c r="BR871" s="114">
        <v>0</v>
      </c>
      <c r="BS871" s="114">
        <v>0</v>
      </c>
    </row>
    <row r="872" spans="1:71" s="1" customFormat="1" ht="15" x14ac:dyDescent="0.25">
      <c r="A872" s="1" t="str">
        <f>CONCATENATE(G872,"-",F872,"-",H872)</f>
        <v>999929620-Black-Junior</v>
      </c>
      <c r="B872" s="1" t="str">
        <f>CONCATENATE(G872,"-",H872)</f>
        <v>999929620-Junior</v>
      </c>
      <c r="C872" s="36" t="s">
        <v>1283</v>
      </c>
      <c r="D872" s="36" t="s">
        <v>763</v>
      </c>
      <c r="E872" s="36" t="s">
        <v>27</v>
      </c>
      <c r="F872" s="41" t="s">
        <v>14</v>
      </c>
      <c r="G872" s="127">
        <v>999929620</v>
      </c>
      <c r="H872" s="41" t="s">
        <v>93</v>
      </c>
      <c r="I872" s="34">
        <f>((L872)-J872)+T872</f>
        <v>68</v>
      </c>
      <c r="J872" s="36"/>
      <c r="K872" s="37"/>
      <c r="L872" s="34">
        <f>SUM(N872,O872,P872,Q872,R872,M872)</f>
        <v>0</v>
      </c>
      <c r="M872" s="34">
        <f>AJ872</f>
        <v>0</v>
      </c>
      <c r="N872" s="34">
        <f>SUM(AI872)</f>
        <v>0</v>
      </c>
      <c r="O872" s="34">
        <f>0</f>
        <v>0</v>
      </c>
      <c r="P872" s="34">
        <v>0</v>
      </c>
      <c r="Q872" s="34">
        <v>0</v>
      </c>
      <c r="R872" s="34">
        <f>AH872</f>
        <v>0</v>
      </c>
      <c r="S872" s="122"/>
      <c r="T872" s="41">
        <f>SUM(U872,AA872)</f>
        <v>68</v>
      </c>
      <c r="U872" s="41">
        <f>IF(SUM(V872:Y872)&gt;=250, 250,SUM(V872:Y872))</f>
        <v>68</v>
      </c>
      <c r="V872" s="41">
        <v>0</v>
      </c>
      <c r="W872" s="41">
        <v>0</v>
      </c>
      <c r="X872" s="41">
        <f>SUM(AL872,AN872,BO872,BS872)</f>
        <v>0</v>
      </c>
      <c r="Y872" s="41">
        <f>SUM(AO872:BN872)</f>
        <v>68</v>
      </c>
      <c r="Z872" s="41">
        <f>COUNTIF(AO872:BN872, "&gt;0")</f>
        <v>1</v>
      </c>
      <c r="AA872" s="41">
        <f>SUM(AB872:AF872)</f>
        <v>0</v>
      </c>
      <c r="AB872" s="41">
        <f>BP872+BQ872</f>
        <v>0</v>
      </c>
      <c r="AC872" s="41">
        <v>0</v>
      </c>
      <c r="AD872" s="41">
        <v>0</v>
      </c>
      <c r="AE872" s="41">
        <f>SUM(BR872)</f>
        <v>0</v>
      </c>
      <c r="AF872" s="41">
        <f>SUM(AM872)</f>
        <v>0</v>
      </c>
      <c r="AG872" s="122"/>
      <c r="AH872" s="36">
        <v>0</v>
      </c>
      <c r="AI872" s="126">
        <v>0</v>
      </c>
      <c r="AJ872" s="36">
        <v>0</v>
      </c>
      <c r="AK872" s="121"/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14">
        <v>0</v>
      </c>
      <c r="AR872" s="1">
        <v>68</v>
      </c>
      <c r="AS872" s="114">
        <v>0</v>
      </c>
      <c r="AT872" s="114">
        <v>0</v>
      </c>
      <c r="AU872" s="114">
        <v>0</v>
      </c>
      <c r="AV872" s="114">
        <v>0</v>
      </c>
      <c r="AW872" s="114">
        <v>0</v>
      </c>
      <c r="AX872" s="114">
        <v>0</v>
      </c>
      <c r="AY872" s="114">
        <v>0</v>
      </c>
      <c r="AZ872" s="114">
        <v>0</v>
      </c>
      <c r="BA872" s="114">
        <v>0</v>
      </c>
      <c r="BB872" s="114">
        <v>0</v>
      </c>
      <c r="BC872" s="114">
        <v>0</v>
      </c>
      <c r="BD872" s="115">
        <v>0</v>
      </c>
      <c r="BE872" s="114">
        <v>0</v>
      </c>
      <c r="BF872" s="114">
        <v>0</v>
      </c>
      <c r="BG872" s="114">
        <v>0</v>
      </c>
      <c r="BH872" s="114">
        <v>0</v>
      </c>
      <c r="BI872" s="114">
        <v>0</v>
      </c>
      <c r="BJ872" s="114">
        <v>0</v>
      </c>
      <c r="BK872" s="114">
        <v>0</v>
      </c>
      <c r="BL872" s="114">
        <v>0</v>
      </c>
      <c r="BM872" s="114">
        <v>0</v>
      </c>
      <c r="BN872" s="114">
        <v>0</v>
      </c>
      <c r="BO872" s="114">
        <v>0</v>
      </c>
      <c r="BP872" s="114">
        <v>0</v>
      </c>
      <c r="BQ872" s="114">
        <v>0</v>
      </c>
      <c r="BR872" s="114">
        <v>0</v>
      </c>
      <c r="BS872" s="114">
        <v>0</v>
      </c>
    </row>
    <row r="873" spans="1:71" s="1" customFormat="1" ht="15" x14ac:dyDescent="0.25">
      <c r="A873" s="1" t="str">
        <f>CONCATENATE(G873,"-",F873,"-",H873)</f>
        <v>999924399-Black-Junior</v>
      </c>
      <c r="B873" s="1" t="str">
        <f>CONCATENATE(G873,"-",H873)</f>
        <v>999924399-Junior</v>
      </c>
      <c r="C873" s="36" t="s">
        <v>526</v>
      </c>
      <c r="D873" s="36" t="s">
        <v>1337</v>
      </c>
      <c r="E873" s="36" t="s">
        <v>27</v>
      </c>
      <c r="F873" s="41" t="s">
        <v>14</v>
      </c>
      <c r="G873" s="127">
        <v>999924399</v>
      </c>
      <c r="H873" s="41" t="s">
        <v>93</v>
      </c>
      <c r="I873" s="34">
        <f>((L873)-J873)+T873</f>
        <v>67</v>
      </c>
      <c r="J873" s="34">
        <f>L873/2</f>
        <v>16</v>
      </c>
      <c r="K873" s="37"/>
      <c r="L873" s="34">
        <f>SUM(N873,O873,P873,Q873,R873,M873)</f>
        <v>32</v>
      </c>
      <c r="M873" s="34">
        <f>AJ873</f>
        <v>0</v>
      </c>
      <c r="N873" s="34">
        <f>SUM(AI873)</f>
        <v>32</v>
      </c>
      <c r="O873" s="34">
        <f>0</f>
        <v>0</v>
      </c>
      <c r="P873" s="34">
        <v>0</v>
      </c>
      <c r="Q873" s="34">
        <v>0</v>
      </c>
      <c r="R873" s="34">
        <f>AH873</f>
        <v>0</v>
      </c>
      <c r="S873" s="122"/>
      <c r="T873" s="41">
        <f>SUM(U873,AA873)</f>
        <v>51</v>
      </c>
      <c r="U873" s="41">
        <f>IF(SUM(V873:Y873)&gt;=250, 250,SUM(V873:Y873))</f>
        <v>51</v>
      </c>
      <c r="V873" s="41">
        <v>0</v>
      </c>
      <c r="W873" s="41">
        <v>0</v>
      </c>
      <c r="X873" s="41">
        <f>SUM(AL873,AN873,BO873,BS873)</f>
        <v>0</v>
      </c>
      <c r="Y873" s="41">
        <f>SUM(AO873:BN873)</f>
        <v>51</v>
      </c>
      <c r="Z873" s="41">
        <f>COUNTIF(AO873:BN873, "&gt;0")</f>
        <v>1</v>
      </c>
      <c r="AA873" s="41">
        <f>SUM(AB873:AF873)</f>
        <v>0</v>
      </c>
      <c r="AB873" s="41">
        <f>BP873+BQ873</f>
        <v>0</v>
      </c>
      <c r="AC873" s="41">
        <v>0</v>
      </c>
      <c r="AD873" s="41">
        <v>0</v>
      </c>
      <c r="AE873" s="41">
        <f>SUM(BR873)</f>
        <v>0</v>
      </c>
      <c r="AF873" s="41">
        <f>SUM(AM873)</f>
        <v>0</v>
      </c>
      <c r="AG873" s="122"/>
      <c r="AH873" s="36">
        <v>0</v>
      </c>
      <c r="AI873" s="126">
        <v>32</v>
      </c>
      <c r="AJ873" s="36">
        <v>0</v>
      </c>
      <c r="AK873" s="121"/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14">
        <v>0</v>
      </c>
      <c r="AR873" s="1">
        <v>0</v>
      </c>
      <c r="AS873" s="114">
        <v>0</v>
      </c>
      <c r="AT873" s="114">
        <v>0</v>
      </c>
      <c r="AU873" s="114">
        <v>0</v>
      </c>
      <c r="AV873" s="114">
        <v>0</v>
      </c>
      <c r="AW873" s="114">
        <v>0</v>
      </c>
      <c r="AX873" s="114">
        <v>0</v>
      </c>
      <c r="AY873" s="114">
        <v>0</v>
      </c>
      <c r="AZ873" s="114">
        <v>0</v>
      </c>
      <c r="BA873" s="114">
        <v>0</v>
      </c>
      <c r="BB873" s="114">
        <v>0</v>
      </c>
      <c r="BC873" s="114">
        <v>0</v>
      </c>
      <c r="BD873" s="115">
        <v>0</v>
      </c>
      <c r="BE873" s="114">
        <v>0</v>
      </c>
      <c r="BF873" s="114">
        <v>0</v>
      </c>
      <c r="BG873" s="114">
        <v>0</v>
      </c>
      <c r="BH873" s="114">
        <v>0</v>
      </c>
      <c r="BI873" s="114">
        <v>0</v>
      </c>
      <c r="BJ873" s="114">
        <v>0</v>
      </c>
      <c r="BK873" s="114">
        <v>51</v>
      </c>
      <c r="BL873" s="114">
        <v>0</v>
      </c>
      <c r="BM873" s="114">
        <v>0</v>
      </c>
      <c r="BN873" s="114">
        <v>0</v>
      </c>
      <c r="BO873" s="114">
        <v>0</v>
      </c>
      <c r="BP873" s="114">
        <v>0</v>
      </c>
      <c r="BQ873" s="114">
        <v>0</v>
      </c>
      <c r="BR873" s="114">
        <v>0</v>
      </c>
      <c r="BS873" s="114">
        <v>0</v>
      </c>
    </row>
    <row r="874" spans="1:71" s="1" customFormat="1" ht="15" x14ac:dyDescent="0.25">
      <c r="A874" s="1" t="str">
        <f>CONCATENATE(G874,"-",F874,"-",H874)</f>
        <v>999927216-Black-Junior</v>
      </c>
      <c r="B874" s="1" t="str">
        <f>CONCATENATE(G874,"-",H874)</f>
        <v>999927216-Junior</v>
      </c>
      <c r="C874" s="36" t="s">
        <v>2223</v>
      </c>
      <c r="D874" s="36" t="s">
        <v>484</v>
      </c>
      <c r="E874" s="36" t="s">
        <v>27</v>
      </c>
      <c r="F874" s="41" t="s">
        <v>14</v>
      </c>
      <c r="G874" s="128">
        <v>999927216</v>
      </c>
      <c r="H874" s="41" t="s">
        <v>93</v>
      </c>
      <c r="I874" s="34">
        <f>((L874)-J874)+T874</f>
        <v>60</v>
      </c>
      <c r="J874" s="36"/>
      <c r="K874" s="35"/>
      <c r="L874" s="34">
        <f>SUM(N874,O874,P874,Q874,R874,M874)</f>
        <v>0</v>
      </c>
      <c r="M874" s="34">
        <f>AJ874</f>
        <v>0</v>
      </c>
      <c r="N874" s="34">
        <f>SUM(AI874)</f>
        <v>0</v>
      </c>
      <c r="O874" s="34">
        <f>0</f>
        <v>0</v>
      </c>
      <c r="P874" s="34">
        <v>0</v>
      </c>
      <c r="Q874" s="34">
        <v>0</v>
      </c>
      <c r="R874" s="34">
        <f>AH874</f>
        <v>0</v>
      </c>
      <c r="S874" s="122"/>
      <c r="T874" s="41">
        <f>SUM(U874,AA874)</f>
        <v>60</v>
      </c>
      <c r="U874" s="41">
        <f>IF(SUM(V874:Y874)&gt;=250, 250,SUM(V874:Y874))</f>
        <v>60</v>
      </c>
      <c r="V874" s="41">
        <v>0</v>
      </c>
      <c r="W874" s="41">
        <v>0</v>
      </c>
      <c r="X874" s="41">
        <f>SUM(AL874,AN874,BO874,BS874)</f>
        <v>0</v>
      </c>
      <c r="Y874" s="41">
        <f>SUM(AO874:BN874)</f>
        <v>60</v>
      </c>
      <c r="Z874" s="41">
        <f>COUNTIF(AO874:BN874, "&gt;0")</f>
        <v>1</v>
      </c>
      <c r="AA874" s="41">
        <f>SUM(AB874:AF874)</f>
        <v>0</v>
      </c>
      <c r="AB874" s="41">
        <f>BP874+BQ874</f>
        <v>0</v>
      </c>
      <c r="AC874" s="41">
        <v>0</v>
      </c>
      <c r="AD874" s="41">
        <v>0</v>
      </c>
      <c r="AE874" s="41">
        <f>SUM(BR874)</f>
        <v>0</v>
      </c>
      <c r="AF874" s="41">
        <f>SUM(AM874)</f>
        <v>0</v>
      </c>
      <c r="AG874" s="122"/>
      <c r="AH874" s="36">
        <v>0</v>
      </c>
      <c r="AI874" s="126">
        <v>0</v>
      </c>
      <c r="AJ874" s="36">
        <v>0</v>
      </c>
      <c r="AK874" s="121"/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14">
        <v>0</v>
      </c>
      <c r="AR874" s="1">
        <v>0</v>
      </c>
      <c r="AS874" s="114">
        <v>0</v>
      </c>
      <c r="AT874" s="114">
        <v>60</v>
      </c>
      <c r="AU874" s="114">
        <v>0</v>
      </c>
      <c r="AV874" s="114">
        <v>0</v>
      </c>
      <c r="AW874" s="114">
        <v>0</v>
      </c>
      <c r="AX874" s="114">
        <v>0</v>
      </c>
      <c r="AY874" s="114">
        <v>0</v>
      </c>
      <c r="AZ874" s="114">
        <v>0</v>
      </c>
      <c r="BA874" s="114">
        <v>0</v>
      </c>
      <c r="BB874" s="114">
        <v>0</v>
      </c>
      <c r="BC874" s="114">
        <v>0</v>
      </c>
      <c r="BD874" s="115">
        <v>0</v>
      </c>
      <c r="BE874" s="114">
        <v>0</v>
      </c>
      <c r="BF874" s="114">
        <v>0</v>
      </c>
      <c r="BG874" s="114">
        <v>0</v>
      </c>
      <c r="BH874" s="114">
        <v>0</v>
      </c>
      <c r="BI874" s="114">
        <v>0</v>
      </c>
      <c r="BJ874" s="114">
        <v>0</v>
      </c>
      <c r="BK874" s="114">
        <v>0</v>
      </c>
      <c r="BL874" s="114">
        <v>0</v>
      </c>
      <c r="BM874" s="114">
        <v>0</v>
      </c>
      <c r="BN874" s="114">
        <v>0</v>
      </c>
      <c r="BO874" s="114">
        <v>0</v>
      </c>
      <c r="BP874" s="114">
        <v>0</v>
      </c>
      <c r="BQ874" s="114">
        <v>0</v>
      </c>
      <c r="BR874" s="114">
        <v>0</v>
      </c>
      <c r="BS874" s="114">
        <v>0</v>
      </c>
    </row>
    <row r="875" spans="1:71" s="1" customFormat="1" ht="15" x14ac:dyDescent="0.25">
      <c r="A875" s="1" t="str">
        <f>CONCATENATE(G875,"-",F875,"-",H875)</f>
        <v>999934563-Black-Junior</v>
      </c>
      <c r="B875" s="1" t="str">
        <f>CONCATENATE(G875,"-",H875)</f>
        <v>999934563-Junior</v>
      </c>
      <c r="C875" s="36" t="s">
        <v>2065</v>
      </c>
      <c r="D875" s="36" t="s">
        <v>636</v>
      </c>
      <c r="E875" s="36" t="s">
        <v>27</v>
      </c>
      <c r="F875" s="41" t="s">
        <v>14</v>
      </c>
      <c r="G875" s="128">
        <v>999934563</v>
      </c>
      <c r="H875" s="41" t="s">
        <v>93</v>
      </c>
      <c r="I875" s="34">
        <f>((L875)-J875)+T875</f>
        <v>60</v>
      </c>
      <c r="J875" s="34">
        <f>L875/2</f>
        <v>0</v>
      </c>
      <c r="K875" s="37"/>
      <c r="L875" s="34">
        <f>SUM(N875,O875,P875,Q875,R875,M875)</f>
        <v>0</v>
      </c>
      <c r="M875" s="34">
        <f>AJ875</f>
        <v>0</v>
      </c>
      <c r="N875" s="34">
        <f>SUM(AI875)</f>
        <v>0</v>
      </c>
      <c r="O875" s="34">
        <f>0</f>
        <v>0</v>
      </c>
      <c r="P875" s="34">
        <v>0</v>
      </c>
      <c r="Q875" s="34">
        <v>0</v>
      </c>
      <c r="R875" s="34">
        <f>AH875</f>
        <v>0</v>
      </c>
      <c r="S875" s="122"/>
      <c r="T875" s="41">
        <f>SUM(U875,AA875)</f>
        <v>60</v>
      </c>
      <c r="U875" s="41">
        <f>IF(SUM(V875:Y875)&gt;=250, 250,SUM(V875:Y875))</f>
        <v>60</v>
      </c>
      <c r="V875" s="41">
        <v>0</v>
      </c>
      <c r="W875" s="41">
        <v>0</v>
      </c>
      <c r="X875" s="41">
        <f>SUM(AL875,AN875,BO875,BS875)</f>
        <v>0</v>
      </c>
      <c r="Y875" s="41">
        <f>SUM(AO875:BN875)</f>
        <v>60</v>
      </c>
      <c r="Z875" s="41">
        <f>COUNTIF(AO875:BN875, "&gt;0")</f>
        <v>1</v>
      </c>
      <c r="AA875" s="41">
        <f>SUM(AB875:AF875)</f>
        <v>0</v>
      </c>
      <c r="AB875" s="41">
        <f>BP875+BQ875</f>
        <v>0</v>
      </c>
      <c r="AC875" s="41">
        <v>0</v>
      </c>
      <c r="AD875" s="41">
        <v>0</v>
      </c>
      <c r="AE875" s="41">
        <f>SUM(BR875)</f>
        <v>0</v>
      </c>
      <c r="AF875" s="41">
        <f>SUM(AM875)</f>
        <v>0</v>
      </c>
      <c r="AG875" s="122"/>
      <c r="AH875" s="36">
        <v>0</v>
      </c>
      <c r="AI875" s="126">
        <v>0</v>
      </c>
      <c r="AJ875" s="36">
        <v>0</v>
      </c>
      <c r="AK875" s="37"/>
      <c r="AL875" s="1">
        <v>0</v>
      </c>
      <c r="AM875" s="1">
        <v>0</v>
      </c>
      <c r="AN875" s="1">
        <v>0</v>
      </c>
      <c r="AO875" s="1">
        <v>0</v>
      </c>
      <c r="AP875" s="1">
        <v>60</v>
      </c>
      <c r="AQ875" s="114">
        <v>0</v>
      </c>
      <c r="AR875" s="1">
        <v>0</v>
      </c>
      <c r="AS875" s="114">
        <v>0</v>
      </c>
      <c r="AT875" s="114">
        <v>0</v>
      </c>
      <c r="AU875" s="114">
        <v>0</v>
      </c>
      <c r="AV875" s="114">
        <v>0</v>
      </c>
      <c r="AW875" s="114">
        <v>0</v>
      </c>
      <c r="AX875" s="114">
        <v>0</v>
      </c>
      <c r="AY875" s="114">
        <v>0</v>
      </c>
      <c r="AZ875" s="114">
        <v>0</v>
      </c>
      <c r="BA875" s="114">
        <v>0</v>
      </c>
      <c r="BB875" s="114">
        <v>0</v>
      </c>
      <c r="BC875" s="114">
        <v>0</v>
      </c>
      <c r="BD875" s="115">
        <v>0</v>
      </c>
      <c r="BE875" s="114">
        <v>0</v>
      </c>
      <c r="BF875" s="114">
        <v>0</v>
      </c>
      <c r="BG875" s="114">
        <v>0</v>
      </c>
      <c r="BH875" s="114">
        <v>0</v>
      </c>
      <c r="BI875" s="114">
        <v>0</v>
      </c>
      <c r="BJ875" s="114">
        <v>0</v>
      </c>
      <c r="BK875" s="114">
        <v>0</v>
      </c>
      <c r="BL875" s="114">
        <v>0</v>
      </c>
      <c r="BM875" s="114">
        <v>0</v>
      </c>
      <c r="BN875" s="114">
        <v>0</v>
      </c>
      <c r="BO875" s="114">
        <v>0</v>
      </c>
      <c r="BP875" s="114">
        <v>0</v>
      </c>
      <c r="BQ875" s="114">
        <v>0</v>
      </c>
      <c r="BR875" s="114">
        <v>0</v>
      </c>
      <c r="BS875" s="114">
        <v>0</v>
      </c>
    </row>
    <row r="876" spans="1:71" s="1" customFormat="1" ht="15" x14ac:dyDescent="0.25">
      <c r="A876" s="1" t="str">
        <f>CONCATENATE(G876,"-",F876,"-",H876)</f>
        <v>999935820-Black-Junior</v>
      </c>
      <c r="B876" s="1" t="str">
        <f>CONCATENATE(G876,"-",H876)</f>
        <v>999935820-Junior</v>
      </c>
      <c r="C876" s="36" t="s">
        <v>542</v>
      </c>
      <c r="D876" s="36" t="s">
        <v>52</v>
      </c>
      <c r="E876" s="36" t="s">
        <v>27</v>
      </c>
      <c r="F876" s="36" t="s">
        <v>14</v>
      </c>
      <c r="G876" s="36">
        <v>999935820</v>
      </c>
      <c r="H876" s="36" t="s">
        <v>93</v>
      </c>
      <c r="I876" s="34">
        <f>((L876)-J876)+T876</f>
        <v>60</v>
      </c>
      <c r="J876" s="34">
        <f>L876/2</f>
        <v>0</v>
      </c>
      <c r="K876" s="37"/>
      <c r="L876" s="34">
        <f>SUM(N876,O876,P876,Q876,R876,M876)</f>
        <v>0</v>
      </c>
      <c r="M876" s="34">
        <f>AJ876</f>
        <v>0</v>
      </c>
      <c r="N876" s="34">
        <f>SUM(AI876)</f>
        <v>0</v>
      </c>
      <c r="O876" s="34">
        <f>0</f>
        <v>0</v>
      </c>
      <c r="P876" s="34">
        <v>0</v>
      </c>
      <c r="Q876" s="34">
        <v>0</v>
      </c>
      <c r="R876" s="34">
        <f>AH876</f>
        <v>0</v>
      </c>
      <c r="S876" s="122"/>
      <c r="T876" s="41">
        <f>SUM(U876,AA876)</f>
        <v>60</v>
      </c>
      <c r="U876" s="41">
        <f>IF(SUM(V876:Y876)&gt;=250, 250,SUM(V876:Y876))</f>
        <v>60</v>
      </c>
      <c r="V876" s="41">
        <v>0</v>
      </c>
      <c r="W876" s="41">
        <v>0</v>
      </c>
      <c r="X876" s="41">
        <f>SUM(AL876,AN876,BO876,BS876)</f>
        <v>0</v>
      </c>
      <c r="Y876" s="41">
        <f>SUM(AO876:BN876)</f>
        <v>60</v>
      </c>
      <c r="Z876" s="41">
        <f>COUNTIF(AO876:BN876, "&gt;0")</f>
        <v>1</v>
      </c>
      <c r="AA876" s="41">
        <f>SUM(AB876:AF876)</f>
        <v>0</v>
      </c>
      <c r="AB876" s="41">
        <f>BP876+BQ876</f>
        <v>0</v>
      </c>
      <c r="AC876" s="41">
        <v>0</v>
      </c>
      <c r="AD876" s="41">
        <v>0</v>
      </c>
      <c r="AE876" s="41">
        <f>SUM(BR876)</f>
        <v>0</v>
      </c>
      <c r="AF876" s="41">
        <f>SUM(AM876)</f>
        <v>0</v>
      </c>
      <c r="AG876" s="122"/>
      <c r="AH876" s="36">
        <v>0</v>
      </c>
      <c r="AI876" s="126">
        <v>0</v>
      </c>
      <c r="AJ876" s="36">
        <v>0</v>
      </c>
      <c r="AK876" s="121"/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14">
        <v>0</v>
      </c>
      <c r="AR876" s="1">
        <v>0</v>
      </c>
      <c r="AS876" s="114">
        <v>0</v>
      </c>
      <c r="AT876" s="114">
        <v>0</v>
      </c>
      <c r="AU876" s="114">
        <v>0</v>
      </c>
      <c r="AV876" s="114">
        <v>0</v>
      </c>
      <c r="AW876" s="114">
        <v>0</v>
      </c>
      <c r="AX876" s="114">
        <v>0</v>
      </c>
      <c r="AY876" s="114">
        <v>0</v>
      </c>
      <c r="AZ876" s="114">
        <v>0</v>
      </c>
      <c r="BA876" s="114">
        <v>0</v>
      </c>
      <c r="BB876" s="114">
        <v>0</v>
      </c>
      <c r="BC876" s="114">
        <v>0</v>
      </c>
      <c r="BD876" s="115">
        <v>0</v>
      </c>
      <c r="BE876" s="114">
        <v>0</v>
      </c>
      <c r="BF876" s="114">
        <v>0</v>
      </c>
      <c r="BG876" s="114">
        <v>0</v>
      </c>
      <c r="BH876" s="114">
        <v>0</v>
      </c>
      <c r="BI876" s="114">
        <v>0</v>
      </c>
      <c r="BJ876" s="114">
        <v>0</v>
      </c>
      <c r="BK876" s="114">
        <v>0</v>
      </c>
      <c r="BL876" s="114">
        <v>60</v>
      </c>
      <c r="BM876" s="114">
        <v>0</v>
      </c>
      <c r="BN876" s="114">
        <v>0</v>
      </c>
      <c r="BO876" s="114">
        <v>0</v>
      </c>
      <c r="BP876" s="114">
        <v>0</v>
      </c>
      <c r="BQ876" s="114">
        <v>0</v>
      </c>
      <c r="BR876" s="114">
        <v>0</v>
      </c>
      <c r="BS876" s="114">
        <v>0</v>
      </c>
    </row>
    <row r="877" spans="1:71" s="1" customFormat="1" ht="15" x14ac:dyDescent="0.25">
      <c r="A877" s="1" t="str">
        <f>CONCATENATE(G877,"-",F877,"-",H877)</f>
        <v>999924921-Black-Junior</v>
      </c>
      <c r="B877" s="1" t="str">
        <f>CONCATENATE(G877,"-",H877)</f>
        <v>999924921-Junior</v>
      </c>
      <c r="C877" s="36" t="s">
        <v>471</v>
      </c>
      <c r="D877" s="36" t="s">
        <v>1785</v>
      </c>
      <c r="E877" s="36" t="s">
        <v>27</v>
      </c>
      <c r="F877" s="41" t="s">
        <v>14</v>
      </c>
      <c r="G877" s="128">
        <v>999924921</v>
      </c>
      <c r="H877" s="41" t="s">
        <v>93</v>
      </c>
      <c r="I877" s="34">
        <f>((L877)-J877)+T877</f>
        <v>59</v>
      </c>
      <c r="J877" s="36"/>
      <c r="K877" s="37"/>
      <c r="L877" s="34">
        <f>SUM(N877,O877,P877,Q877,R877,M877)</f>
        <v>59</v>
      </c>
      <c r="M877" s="34">
        <f>AJ877</f>
        <v>17</v>
      </c>
      <c r="N877" s="34">
        <f>SUM(AI877)</f>
        <v>42</v>
      </c>
      <c r="O877" s="34">
        <f>0</f>
        <v>0</v>
      </c>
      <c r="P877" s="34">
        <v>0</v>
      </c>
      <c r="Q877" s="34">
        <v>0</v>
      </c>
      <c r="R877" s="34">
        <f>AH877</f>
        <v>0</v>
      </c>
      <c r="S877" s="122"/>
      <c r="T877" s="41">
        <f>SUM(U877,AA877)</f>
        <v>0</v>
      </c>
      <c r="U877" s="41">
        <f>IF(SUM(V877:Y877)&gt;=250, 250,SUM(V877:Y877))</f>
        <v>0</v>
      </c>
      <c r="V877" s="41">
        <v>0</v>
      </c>
      <c r="W877" s="41">
        <v>0</v>
      </c>
      <c r="X877" s="41">
        <f>SUM(AL877,AN877,BO877,BS877)</f>
        <v>0</v>
      </c>
      <c r="Y877" s="41">
        <f>SUM(AO877:BN877)</f>
        <v>0</v>
      </c>
      <c r="Z877" s="41">
        <f>COUNTIF(AO877:BN877, "&gt;0")</f>
        <v>0</v>
      </c>
      <c r="AA877" s="41">
        <f>SUM(AB877:AF877)</f>
        <v>0</v>
      </c>
      <c r="AB877" s="41">
        <f>BP877+BQ877</f>
        <v>0</v>
      </c>
      <c r="AC877" s="41">
        <v>0</v>
      </c>
      <c r="AD877" s="41">
        <v>0</v>
      </c>
      <c r="AE877" s="41">
        <f>SUM(BR877)</f>
        <v>0</v>
      </c>
      <c r="AF877" s="41">
        <f>SUM(AM877)</f>
        <v>0</v>
      </c>
      <c r="AG877" s="37"/>
      <c r="AH877" s="36"/>
      <c r="AI877" s="126">
        <v>42</v>
      </c>
      <c r="AJ877" s="36">
        <v>17</v>
      </c>
      <c r="AK877" s="121"/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14">
        <v>0</v>
      </c>
      <c r="AR877" s="1">
        <v>0</v>
      </c>
      <c r="AS877" s="114">
        <v>0</v>
      </c>
      <c r="AT877" s="114">
        <v>0</v>
      </c>
      <c r="AU877" s="114">
        <v>0</v>
      </c>
      <c r="AV877" s="114">
        <v>0</v>
      </c>
      <c r="AW877" s="114">
        <v>0</v>
      </c>
      <c r="AX877" s="114">
        <v>0</v>
      </c>
      <c r="AY877" s="114">
        <v>0</v>
      </c>
      <c r="AZ877" s="114">
        <v>0</v>
      </c>
      <c r="BA877" s="114">
        <v>0</v>
      </c>
      <c r="BB877" s="114">
        <v>0</v>
      </c>
      <c r="BC877" s="114">
        <v>0</v>
      </c>
      <c r="BD877" s="115">
        <v>0</v>
      </c>
      <c r="BE877" s="114">
        <v>0</v>
      </c>
      <c r="BF877" s="114">
        <v>0</v>
      </c>
      <c r="BG877" s="114">
        <v>0</v>
      </c>
      <c r="BH877" s="114">
        <v>0</v>
      </c>
      <c r="BI877" s="114">
        <v>0</v>
      </c>
      <c r="BJ877" s="114">
        <v>0</v>
      </c>
      <c r="BK877" s="114">
        <v>0</v>
      </c>
      <c r="BL877" s="114">
        <v>0</v>
      </c>
      <c r="BM877" s="114">
        <v>0</v>
      </c>
      <c r="BN877" s="114">
        <v>0</v>
      </c>
      <c r="BO877" s="114">
        <v>0</v>
      </c>
      <c r="BP877" s="114">
        <v>0</v>
      </c>
      <c r="BQ877" s="114">
        <v>0</v>
      </c>
      <c r="BR877" s="114">
        <v>0</v>
      </c>
      <c r="BS877" s="114">
        <v>0</v>
      </c>
    </row>
    <row r="878" spans="1:71" s="1" customFormat="1" ht="15" x14ac:dyDescent="0.25">
      <c r="A878" s="1" t="str">
        <f>CONCATENATE(G878,"-",F878,"-",H878)</f>
        <v>999924626-Black-Junior</v>
      </c>
      <c r="B878" s="1" t="str">
        <f>CONCATENATE(G878,"-",H878)</f>
        <v>999924626-Junior</v>
      </c>
      <c r="C878" s="36" t="s">
        <v>326</v>
      </c>
      <c r="D878" s="36" t="s">
        <v>1231</v>
      </c>
      <c r="E878" s="36" t="s">
        <v>27</v>
      </c>
      <c r="F878" s="41" t="s">
        <v>14</v>
      </c>
      <c r="G878" s="127">
        <v>999924626</v>
      </c>
      <c r="H878" s="41" t="s">
        <v>93</v>
      </c>
      <c r="I878" s="34">
        <f>((L878)-J878)+T878</f>
        <v>56</v>
      </c>
      <c r="J878" s="34">
        <f>L878/2</f>
        <v>5</v>
      </c>
      <c r="K878" s="37"/>
      <c r="L878" s="34">
        <f>SUM(N878,O878,P878,Q878,R878,M878)</f>
        <v>10</v>
      </c>
      <c r="M878" s="34">
        <f>AJ878</f>
        <v>10</v>
      </c>
      <c r="N878" s="34">
        <f>SUM(AI878)</f>
        <v>0</v>
      </c>
      <c r="O878" s="34">
        <f>0</f>
        <v>0</v>
      </c>
      <c r="P878" s="34">
        <v>0</v>
      </c>
      <c r="Q878" s="34">
        <v>0</v>
      </c>
      <c r="R878" s="34">
        <f>AH878</f>
        <v>0</v>
      </c>
      <c r="S878" s="122"/>
      <c r="T878" s="41">
        <f>SUM(U878,AA878)</f>
        <v>51</v>
      </c>
      <c r="U878" s="41">
        <f>IF(SUM(V878:Y878)&gt;=250, 250,SUM(V878:Y878))</f>
        <v>51</v>
      </c>
      <c r="V878" s="41">
        <v>0</v>
      </c>
      <c r="W878" s="41">
        <v>0</v>
      </c>
      <c r="X878" s="41">
        <f>SUM(AL878,AN878,BO878,BS878)</f>
        <v>0</v>
      </c>
      <c r="Y878" s="41">
        <f>SUM(AO878:BN878)</f>
        <v>51</v>
      </c>
      <c r="Z878" s="41">
        <f>COUNTIF(AO878:BN878, "&gt;0")</f>
        <v>1</v>
      </c>
      <c r="AA878" s="41">
        <f>SUM(AB878:AF878)</f>
        <v>0</v>
      </c>
      <c r="AB878" s="41">
        <f>BP878+BQ878</f>
        <v>0</v>
      </c>
      <c r="AC878" s="41">
        <v>0</v>
      </c>
      <c r="AD878" s="41">
        <v>0</v>
      </c>
      <c r="AE878" s="41">
        <f>SUM(BR878)</f>
        <v>0</v>
      </c>
      <c r="AF878" s="41">
        <f>SUM(AM878)</f>
        <v>0</v>
      </c>
      <c r="AG878" s="37"/>
      <c r="AH878" s="36">
        <v>0</v>
      </c>
      <c r="AI878" s="126">
        <v>0</v>
      </c>
      <c r="AJ878" s="36">
        <v>10</v>
      </c>
      <c r="AK878" s="121"/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14">
        <v>0</v>
      </c>
      <c r="AR878" s="1">
        <v>0</v>
      </c>
      <c r="AS878" s="114">
        <v>0</v>
      </c>
      <c r="AT878" s="114">
        <v>0</v>
      </c>
      <c r="AU878" s="114">
        <v>0</v>
      </c>
      <c r="AV878" s="114">
        <v>0</v>
      </c>
      <c r="AW878" s="114">
        <v>51</v>
      </c>
      <c r="AX878" s="114">
        <v>0</v>
      </c>
      <c r="AY878" s="114">
        <v>0</v>
      </c>
      <c r="AZ878" s="114">
        <v>0</v>
      </c>
      <c r="BA878" s="114">
        <v>0</v>
      </c>
      <c r="BB878" s="114">
        <v>0</v>
      </c>
      <c r="BC878" s="114">
        <v>0</v>
      </c>
      <c r="BD878" s="115">
        <v>0</v>
      </c>
      <c r="BE878" s="114">
        <v>0</v>
      </c>
      <c r="BF878" s="114">
        <v>0</v>
      </c>
      <c r="BG878" s="114">
        <v>0</v>
      </c>
      <c r="BH878" s="114">
        <v>0</v>
      </c>
      <c r="BI878" s="114">
        <v>0</v>
      </c>
      <c r="BJ878" s="114">
        <v>0</v>
      </c>
      <c r="BK878" s="114">
        <v>0</v>
      </c>
      <c r="BL878" s="114">
        <v>0</v>
      </c>
      <c r="BM878" s="114">
        <v>0</v>
      </c>
      <c r="BN878" s="114">
        <v>0</v>
      </c>
      <c r="BO878" s="114">
        <v>0</v>
      </c>
      <c r="BP878" s="114">
        <v>0</v>
      </c>
      <c r="BQ878" s="114">
        <v>0</v>
      </c>
      <c r="BR878" s="114">
        <v>0</v>
      </c>
      <c r="BS878" s="114">
        <v>0</v>
      </c>
    </row>
    <row r="879" spans="1:71" s="1" customFormat="1" ht="15" x14ac:dyDescent="0.25">
      <c r="A879" s="1" t="str">
        <f>CONCATENATE(G879,"-",F879,"-",H879)</f>
        <v>999934142-Black-Junior</v>
      </c>
      <c r="B879" s="1" t="str">
        <f>CONCATENATE(G879,"-",H879)</f>
        <v>999934142-Junior</v>
      </c>
      <c r="C879" s="36" t="s">
        <v>1229</v>
      </c>
      <c r="D879" s="36" t="s">
        <v>221</v>
      </c>
      <c r="E879" s="36" t="s">
        <v>27</v>
      </c>
      <c r="F879" s="41" t="s">
        <v>14</v>
      </c>
      <c r="G879" s="128">
        <v>999934142</v>
      </c>
      <c r="H879" s="41" t="s">
        <v>93</v>
      </c>
      <c r="I879" s="34">
        <f>((L879)-J879)+T879</f>
        <v>56</v>
      </c>
      <c r="J879" s="34">
        <f>L879/2</f>
        <v>0</v>
      </c>
      <c r="K879" s="37"/>
      <c r="L879" s="34">
        <f>SUM(N879,O879,P879,Q879,R879,M879)</f>
        <v>0</v>
      </c>
      <c r="M879" s="34">
        <f>AJ879</f>
        <v>0</v>
      </c>
      <c r="N879" s="34">
        <f>SUM(AI879)</f>
        <v>0</v>
      </c>
      <c r="O879" s="34">
        <f>0</f>
        <v>0</v>
      </c>
      <c r="P879" s="34">
        <v>0</v>
      </c>
      <c r="Q879" s="34">
        <v>0</v>
      </c>
      <c r="R879" s="34">
        <f>AH879</f>
        <v>0</v>
      </c>
      <c r="S879" s="122"/>
      <c r="T879" s="41">
        <f>SUM(U879,AA879)</f>
        <v>56</v>
      </c>
      <c r="U879" s="41">
        <f>IF(SUM(V879:Y879)&gt;=250, 250,SUM(V879:Y879))</f>
        <v>56</v>
      </c>
      <c r="V879" s="41">
        <v>0</v>
      </c>
      <c r="W879" s="41">
        <v>0</v>
      </c>
      <c r="X879" s="41">
        <f>SUM(AL879,AN879,BO879,BS879)</f>
        <v>18</v>
      </c>
      <c r="Y879" s="41">
        <f>SUM(AO879:BN879)</f>
        <v>38</v>
      </c>
      <c r="Z879" s="41">
        <f>COUNTIF(AO879:BN879, "&gt;0")</f>
        <v>1</v>
      </c>
      <c r="AA879" s="41">
        <f>SUM(AB879:AF879)</f>
        <v>0</v>
      </c>
      <c r="AB879" s="41">
        <f>BP879+BQ879</f>
        <v>0</v>
      </c>
      <c r="AC879" s="41">
        <v>0</v>
      </c>
      <c r="AD879" s="41">
        <v>0</v>
      </c>
      <c r="AE879" s="41">
        <f>SUM(BR879)</f>
        <v>0</v>
      </c>
      <c r="AF879" s="41">
        <f>SUM(AM879)</f>
        <v>0</v>
      </c>
      <c r="AG879" s="122"/>
      <c r="AH879" s="36">
        <v>0</v>
      </c>
      <c r="AI879" s="126">
        <v>0</v>
      </c>
      <c r="AJ879" s="36">
        <v>0</v>
      </c>
      <c r="AK879" s="37"/>
      <c r="AL879" s="1">
        <v>0</v>
      </c>
      <c r="AM879" s="1">
        <v>0</v>
      </c>
      <c r="AN879" s="1">
        <v>18</v>
      </c>
      <c r="AO879" s="1">
        <v>0</v>
      </c>
      <c r="AP879" s="1">
        <v>0</v>
      </c>
      <c r="AQ879" s="114">
        <v>0</v>
      </c>
      <c r="AR879" s="1">
        <v>0</v>
      </c>
      <c r="AS879" s="114">
        <v>0</v>
      </c>
      <c r="AT879" s="114">
        <v>0</v>
      </c>
      <c r="AU879" s="114">
        <v>0</v>
      </c>
      <c r="AV879" s="114">
        <v>0</v>
      </c>
      <c r="AW879" s="114">
        <v>0</v>
      </c>
      <c r="AX879" s="114">
        <v>0</v>
      </c>
      <c r="AY879" s="114">
        <v>0</v>
      </c>
      <c r="AZ879" s="114">
        <v>0</v>
      </c>
      <c r="BA879" s="114">
        <v>0</v>
      </c>
      <c r="BB879" s="114">
        <v>0</v>
      </c>
      <c r="BC879" s="114">
        <v>0</v>
      </c>
      <c r="BD879" s="115">
        <v>0</v>
      </c>
      <c r="BE879" s="114">
        <v>0</v>
      </c>
      <c r="BF879" s="114">
        <v>0</v>
      </c>
      <c r="BG879" s="114">
        <v>0</v>
      </c>
      <c r="BH879" s="114">
        <v>38</v>
      </c>
      <c r="BI879" s="114">
        <v>0</v>
      </c>
      <c r="BJ879" s="114">
        <v>0</v>
      </c>
      <c r="BK879" s="114">
        <v>0</v>
      </c>
      <c r="BL879" s="114">
        <v>0</v>
      </c>
      <c r="BM879" s="114">
        <v>0</v>
      </c>
      <c r="BN879" s="114">
        <v>0</v>
      </c>
      <c r="BO879" s="114">
        <v>0</v>
      </c>
      <c r="BP879" s="114">
        <v>0</v>
      </c>
      <c r="BQ879" s="114">
        <v>0</v>
      </c>
      <c r="BR879" s="114">
        <v>0</v>
      </c>
      <c r="BS879" s="114">
        <v>0</v>
      </c>
    </row>
    <row r="880" spans="1:71" s="1" customFormat="1" ht="15" x14ac:dyDescent="0.25">
      <c r="A880" s="1" t="str">
        <f>CONCATENATE(G880,"-",F880,"-",H880)</f>
        <v>999910596-Black-Junior</v>
      </c>
      <c r="B880" s="1" t="str">
        <f>CONCATENATE(G880,"-",H880)</f>
        <v>999910596-Junior</v>
      </c>
      <c r="C880" s="36" t="s">
        <v>3603</v>
      </c>
      <c r="D880" s="36" t="s">
        <v>3604</v>
      </c>
      <c r="E880" s="36" t="s">
        <v>27</v>
      </c>
      <c r="F880" s="36" t="s">
        <v>14</v>
      </c>
      <c r="G880" s="36">
        <v>999910596</v>
      </c>
      <c r="H880" s="36" t="s">
        <v>93</v>
      </c>
      <c r="I880" s="34">
        <f>((L880)-J880)+T880</f>
        <v>53</v>
      </c>
      <c r="J880" s="36"/>
      <c r="K880" s="35"/>
      <c r="L880" s="34">
        <f>SUM(N880,O880,P880,Q880,R880,M880)</f>
        <v>0</v>
      </c>
      <c r="M880" s="34">
        <f>AJ880</f>
        <v>0</v>
      </c>
      <c r="N880" s="34">
        <f>SUM(AI880)</f>
        <v>0</v>
      </c>
      <c r="O880" s="34">
        <f>0</f>
        <v>0</v>
      </c>
      <c r="P880" s="34">
        <v>0</v>
      </c>
      <c r="Q880" s="34">
        <v>0</v>
      </c>
      <c r="R880" s="34">
        <f>AH880</f>
        <v>0</v>
      </c>
      <c r="S880" s="122"/>
      <c r="T880" s="41">
        <f>SUM(U880,AA880)</f>
        <v>53</v>
      </c>
      <c r="U880" s="41">
        <f>IF(SUM(V880:Y880)&gt;=250, 250,SUM(V880:Y880))</f>
        <v>0</v>
      </c>
      <c r="V880" s="41">
        <v>0</v>
      </c>
      <c r="W880" s="41">
        <v>0</v>
      </c>
      <c r="X880" s="41">
        <f>SUM(AL880,AN880,BO880,BS880)</f>
        <v>0</v>
      </c>
      <c r="Y880" s="41">
        <f>SUM(AO880:BN880)</f>
        <v>0</v>
      </c>
      <c r="Z880" s="41">
        <f>COUNTIF(AO880:BN880, "&gt;0")</f>
        <v>0</v>
      </c>
      <c r="AA880" s="41">
        <f>SUM(AB880:AF880)</f>
        <v>53</v>
      </c>
      <c r="AB880" s="41">
        <f>BP880+BQ880</f>
        <v>53</v>
      </c>
      <c r="AC880" s="41">
        <v>0</v>
      </c>
      <c r="AD880" s="41">
        <v>0</v>
      </c>
      <c r="AE880" s="41">
        <f>SUM(BR880)</f>
        <v>0</v>
      </c>
      <c r="AF880" s="41">
        <f>SUM(AM880)</f>
        <v>0</v>
      </c>
      <c r="AG880" s="122"/>
      <c r="AH880" s="36">
        <v>0</v>
      </c>
      <c r="AI880" s="126">
        <v>0</v>
      </c>
      <c r="AJ880" s="36">
        <v>0</v>
      </c>
      <c r="AK880" s="121"/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14">
        <v>0</v>
      </c>
      <c r="AR880" s="1">
        <v>0</v>
      </c>
      <c r="AS880" s="114">
        <v>0</v>
      </c>
      <c r="AT880" s="114">
        <v>0</v>
      </c>
      <c r="AU880" s="114">
        <v>0</v>
      </c>
      <c r="AV880" s="114">
        <v>0</v>
      </c>
      <c r="AW880" s="114">
        <v>0</v>
      </c>
      <c r="AX880" s="114">
        <v>0</v>
      </c>
      <c r="AY880" s="114">
        <v>0</v>
      </c>
      <c r="AZ880" s="114">
        <v>0</v>
      </c>
      <c r="BA880" s="114">
        <v>0</v>
      </c>
      <c r="BB880" s="114">
        <v>0</v>
      </c>
      <c r="BC880" s="114">
        <v>0</v>
      </c>
      <c r="BD880" s="115">
        <v>0</v>
      </c>
      <c r="BE880" s="114">
        <v>0</v>
      </c>
      <c r="BF880" s="114">
        <v>0</v>
      </c>
      <c r="BG880" s="114">
        <v>0</v>
      </c>
      <c r="BH880" s="114">
        <v>0</v>
      </c>
      <c r="BI880" s="114">
        <v>0</v>
      </c>
      <c r="BJ880" s="114">
        <v>0</v>
      </c>
      <c r="BK880" s="114">
        <v>0</v>
      </c>
      <c r="BL880" s="114">
        <v>0</v>
      </c>
      <c r="BM880" s="114">
        <v>0</v>
      </c>
      <c r="BN880" s="114">
        <v>0</v>
      </c>
      <c r="BO880" s="114">
        <v>0</v>
      </c>
      <c r="BP880" s="114">
        <v>0</v>
      </c>
      <c r="BQ880" s="114">
        <v>53</v>
      </c>
      <c r="BR880" s="114">
        <v>0</v>
      </c>
      <c r="BS880" s="114">
        <v>0</v>
      </c>
    </row>
    <row r="881" spans="1:71" s="1" customFormat="1" ht="15" x14ac:dyDescent="0.25">
      <c r="A881" s="1" t="str">
        <f>CONCATENATE(G881,"-",F881,"-",H881)</f>
        <v>999920471-Black-Junior</v>
      </c>
      <c r="B881" s="1" t="str">
        <f>CONCATENATE(G881,"-",H881)</f>
        <v>999920471-Junior</v>
      </c>
      <c r="C881" s="36" t="s">
        <v>303</v>
      </c>
      <c r="D881" s="36" t="s">
        <v>3399</v>
      </c>
      <c r="E881" s="36" t="s">
        <v>27</v>
      </c>
      <c r="F881" s="36" t="s">
        <v>14</v>
      </c>
      <c r="G881" s="36">
        <v>999920471</v>
      </c>
      <c r="H881" s="36" t="s">
        <v>93</v>
      </c>
      <c r="I881" s="34">
        <f>((L881)-J881)+T881</f>
        <v>53</v>
      </c>
      <c r="J881" s="36"/>
      <c r="K881" s="35"/>
      <c r="L881" s="34">
        <f>SUM(N881,O881,P881,Q881,R881,M881)</f>
        <v>0</v>
      </c>
      <c r="M881" s="34">
        <f>AJ881</f>
        <v>0</v>
      </c>
      <c r="N881" s="34">
        <f>SUM(AI881)</f>
        <v>0</v>
      </c>
      <c r="O881" s="34">
        <f>0</f>
        <v>0</v>
      </c>
      <c r="P881" s="34">
        <v>0</v>
      </c>
      <c r="Q881" s="34">
        <v>0</v>
      </c>
      <c r="R881" s="34">
        <f>AH881</f>
        <v>0</v>
      </c>
      <c r="S881" s="122"/>
      <c r="T881" s="41">
        <f>SUM(U881,AA881)</f>
        <v>53</v>
      </c>
      <c r="U881" s="41">
        <f>IF(SUM(V881:Y881)&gt;=250, 250,SUM(V881:Y881))</f>
        <v>0</v>
      </c>
      <c r="V881" s="41">
        <v>0</v>
      </c>
      <c r="W881" s="41">
        <v>0</v>
      </c>
      <c r="X881" s="41">
        <f>SUM(AL881,AN881,BO881,BS881)</f>
        <v>0</v>
      </c>
      <c r="Y881" s="41">
        <f>SUM(AO881:BN881)</f>
        <v>0</v>
      </c>
      <c r="Z881" s="41">
        <f>COUNTIF(AO881:BN881, "&gt;0")</f>
        <v>0</v>
      </c>
      <c r="AA881" s="41">
        <f>SUM(AB881:AF881)</f>
        <v>53</v>
      </c>
      <c r="AB881" s="41">
        <f>BP881+BQ881</f>
        <v>53</v>
      </c>
      <c r="AC881" s="41">
        <v>0</v>
      </c>
      <c r="AD881" s="41">
        <v>0</v>
      </c>
      <c r="AE881" s="41">
        <f>SUM(BR881)</f>
        <v>0</v>
      </c>
      <c r="AF881" s="41">
        <f>SUM(AM881)</f>
        <v>0</v>
      </c>
      <c r="AG881" s="122"/>
      <c r="AH881" s="36">
        <v>0</v>
      </c>
      <c r="AI881" s="126">
        <v>0</v>
      </c>
      <c r="AJ881" s="36">
        <v>0</v>
      </c>
      <c r="AK881" s="121"/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14">
        <v>0</v>
      </c>
      <c r="AR881" s="1">
        <v>0</v>
      </c>
      <c r="AS881" s="114">
        <v>0</v>
      </c>
      <c r="AT881" s="114">
        <v>0</v>
      </c>
      <c r="AU881" s="114">
        <v>0</v>
      </c>
      <c r="AV881" s="114">
        <v>0</v>
      </c>
      <c r="AW881" s="114">
        <v>0</v>
      </c>
      <c r="AX881" s="114">
        <v>0</v>
      </c>
      <c r="AY881" s="114">
        <v>0</v>
      </c>
      <c r="AZ881" s="114">
        <v>0</v>
      </c>
      <c r="BA881" s="114">
        <v>0</v>
      </c>
      <c r="BB881" s="114">
        <v>0</v>
      </c>
      <c r="BC881" s="114">
        <v>0</v>
      </c>
      <c r="BD881" s="115">
        <v>0</v>
      </c>
      <c r="BE881" s="114">
        <v>0</v>
      </c>
      <c r="BF881" s="114">
        <v>0</v>
      </c>
      <c r="BG881" s="114">
        <v>0</v>
      </c>
      <c r="BH881" s="114">
        <v>0</v>
      </c>
      <c r="BI881" s="114">
        <v>0</v>
      </c>
      <c r="BJ881" s="114">
        <v>0</v>
      </c>
      <c r="BK881" s="114">
        <v>0</v>
      </c>
      <c r="BL881" s="114">
        <v>0</v>
      </c>
      <c r="BM881" s="114">
        <v>0</v>
      </c>
      <c r="BN881" s="114">
        <v>0</v>
      </c>
      <c r="BO881" s="114">
        <v>0</v>
      </c>
      <c r="BP881" s="114">
        <v>0</v>
      </c>
      <c r="BQ881" s="114">
        <v>53</v>
      </c>
      <c r="BR881" s="114">
        <v>0</v>
      </c>
      <c r="BS881" s="114">
        <v>0</v>
      </c>
    </row>
    <row r="882" spans="1:71" s="1" customFormat="1" ht="15" x14ac:dyDescent="0.25">
      <c r="A882" s="1" t="str">
        <f>CONCATENATE(G882,"-",F882,"-",H882)</f>
        <v>999929684-Black-Junior</v>
      </c>
      <c r="B882" s="1" t="str">
        <f>CONCATENATE(G882,"-",H882)</f>
        <v>999929684-Junior</v>
      </c>
      <c r="C882" s="36" t="s">
        <v>1105</v>
      </c>
      <c r="D882" s="36" t="s">
        <v>1106</v>
      </c>
      <c r="E882" s="36" t="s">
        <v>27</v>
      </c>
      <c r="F882" s="41" t="s">
        <v>14</v>
      </c>
      <c r="G882" s="128">
        <v>999929684</v>
      </c>
      <c r="H882" s="41" t="s">
        <v>93</v>
      </c>
      <c r="I882" s="34">
        <f>((L882)-J882)+T882</f>
        <v>53</v>
      </c>
      <c r="J882" s="36"/>
      <c r="K882" s="35"/>
      <c r="L882" s="34">
        <f>SUM(N882,O882,P882,Q882,R882,M882)</f>
        <v>15</v>
      </c>
      <c r="M882" s="34">
        <f>AJ882</f>
        <v>0</v>
      </c>
      <c r="N882" s="34">
        <f>SUM(AI882)</f>
        <v>0</v>
      </c>
      <c r="O882" s="34">
        <f>0</f>
        <v>0</v>
      </c>
      <c r="P882" s="34">
        <v>0</v>
      </c>
      <c r="Q882" s="34">
        <v>0</v>
      </c>
      <c r="R882" s="34">
        <f>AH882</f>
        <v>15</v>
      </c>
      <c r="S882" s="122"/>
      <c r="T882" s="41">
        <f>SUM(U882,AA882)</f>
        <v>38</v>
      </c>
      <c r="U882" s="41">
        <f>IF(SUM(V882:Y882)&gt;=250, 250,SUM(V882:Y882))</f>
        <v>38</v>
      </c>
      <c r="V882" s="41">
        <v>0</v>
      </c>
      <c r="W882" s="41">
        <v>0</v>
      </c>
      <c r="X882" s="41">
        <f>SUM(AL882,AN882,BO882,BS882)</f>
        <v>0</v>
      </c>
      <c r="Y882" s="41">
        <f>SUM(AO882:BN882)</f>
        <v>38</v>
      </c>
      <c r="Z882" s="41">
        <f>COUNTIF(AO882:BN882, "&gt;0")</f>
        <v>1</v>
      </c>
      <c r="AA882" s="41">
        <f>SUM(AB882:AF882)</f>
        <v>0</v>
      </c>
      <c r="AB882" s="41">
        <f>BP882+BQ882</f>
        <v>0</v>
      </c>
      <c r="AC882" s="41">
        <v>0</v>
      </c>
      <c r="AD882" s="41">
        <v>0</v>
      </c>
      <c r="AE882" s="41">
        <f>SUM(BR882)</f>
        <v>0</v>
      </c>
      <c r="AF882" s="41">
        <f>SUM(AM882)</f>
        <v>0</v>
      </c>
      <c r="AG882" s="122"/>
      <c r="AH882" s="36">
        <v>15</v>
      </c>
      <c r="AI882" s="36">
        <v>0</v>
      </c>
      <c r="AJ882" s="36">
        <v>0</v>
      </c>
      <c r="AK882" s="121"/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14">
        <v>0</v>
      </c>
      <c r="AR882" s="1">
        <v>0</v>
      </c>
      <c r="AS882" s="114">
        <v>0</v>
      </c>
      <c r="AT882" s="114">
        <v>0</v>
      </c>
      <c r="AU882" s="114">
        <v>0</v>
      </c>
      <c r="AV882" s="114">
        <v>0</v>
      </c>
      <c r="AW882" s="114">
        <v>38</v>
      </c>
      <c r="AX882" s="114">
        <v>0</v>
      </c>
      <c r="AY882" s="114">
        <v>0</v>
      </c>
      <c r="AZ882" s="114">
        <v>0</v>
      </c>
      <c r="BA882" s="114">
        <v>0</v>
      </c>
      <c r="BB882" s="114">
        <v>0</v>
      </c>
      <c r="BC882" s="114">
        <v>0</v>
      </c>
      <c r="BD882" s="115">
        <v>0</v>
      </c>
      <c r="BE882" s="114">
        <v>0</v>
      </c>
      <c r="BF882" s="114">
        <v>0</v>
      </c>
      <c r="BG882" s="114">
        <v>0</v>
      </c>
      <c r="BH882" s="114">
        <v>0</v>
      </c>
      <c r="BI882" s="114">
        <v>0</v>
      </c>
      <c r="BJ882" s="114">
        <v>0</v>
      </c>
      <c r="BK882" s="114">
        <v>0</v>
      </c>
      <c r="BL882" s="114">
        <v>0</v>
      </c>
      <c r="BM882" s="114">
        <v>0</v>
      </c>
      <c r="BN882" s="114">
        <v>0</v>
      </c>
      <c r="BO882" s="114">
        <v>0</v>
      </c>
      <c r="BP882" s="114">
        <v>0</v>
      </c>
      <c r="BQ882" s="114">
        <v>0</v>
      </c>
      <c r="BR882" s="114">
        <v>0</v>
      </c>
      <c r="BS882" s="114">
        <v>0</v>
      </c>
    </row>
    <row r="883" spans="1:71" s="1" customFormat="1" ht="15" x14ac:dyDescent="0.25">
      <c r="A883" s="1" t="str">
        <f>CONCATENATE(G883,"-",F883,"-",H883)</f>
        <v>999933546-Black-Junior</v>
      </c>
      <c r="B883" s="1" t="str">
        <f>CONCATENATE(G883,"-",H883)</f>
        <v>999933546-Junior</v>
      </c>
      <c r="C883" s="36" t="s">
        <v>3524</v>
      </c>
      <c r="D883" s="36" t="s">
        <v>714</v>
      </c>
      <c r="E883" s="36" t="s">
        <v>27</v>
      </c>
      <c r="F883" s="36" t="s">
        <v>14</v>
      </c>
      <c r="G883" s="36">
        <v>999933546</v>
      </c>
      <c r="H883" s="36" t="s">
        <v>93</v>
      </c>
      <c r="I883" s="34">
        <f>((L883)-J883)+T883</f>
        <v>53</v>
      </c>
      <c r="J883" s="34">
        <f>L883/2</f>
        <v>0</v>
      </c>
      <c r="K883" s="37"/>
      <c r="L883" s="34">
        <f>SUM(N883,O883,P883,Q883,R883,M883)</f>
        <v>0</v>
      </c>
      <c r="M883" s="34">
        <f>AJ883</f>
        <v>0</v>
      </c>
      <c r="N883" s="34">
        <f>SUM(AI883)</f>
        <v>0</v>
      </c>
      <c r="O883" s="34">
        <f>0</f>
        <v>0</v>
      </c>
      <c r="P883" s="34">
        <v>0</v>
      </c>
      <c r="Q883" s="34">
        <v>0</v>
      </c>
      <c r="R883" s="34">
        <f>AH883</f>
        <v>0</v>
      </c>
      <c r="S883" s="122"/>
      <c r="T883" s="41">
        <f>SUM(U883,AA883)</f>
        <v>53</v>
      </c>
      <c r="U883" s="41">
        <f>IF(SUM(V883:Y883)&gt;=250, 250,SUM(V883:Y883))</f>
        <v>0</v>
      </c>
      <c r="V883" s="41">
        <v>0</v>
      </c>
      <c r="W883" s="41">
        <v>0</v>
      </c>
      <c r="X883" s="41">
        <f>SUM(AL883,AN883,BO883,BS883)</f>
        <v>0</v>
      </c>
      <c r="Y883" s="41">
        <f>SUM(AO883:BN883)</f>
        <v>0</v>
      </c>
      <c r="Z883" s="41">
        <f>COUNTIF(AO883:BN883, "&gt;0")</f>
        <v>0</v>
      </c>
      <c r="AA883" s="41">
        <f>SUM(AB883:AF883)</f>
        <v>53</v>
      </c>
      <c r="AB883" s="41">
        <f>BP883+BQ883</f>
        <v>53</v>
      </c>
      <c r="AC883" s="41">
        <v>0</v>
      </c>
      <c r="AD883" s="41">
        <v>0</v>
      </c>
      <c r="AE883" s="41">
        <f>SUM(BR883)</f>
        <v>0</v>
      </c>
      <c r="AF883" s="41">
        <f>SUM(AM883)</f>
        <v>0</v>
      </c>
      <c r="AG883" s="122"/>
      <c r="AH883" s="36">
        <v>0</v>
      </c>
      <c r="AI883" s="126">
        <v>0</v>
      </c>
      <c r="AJ883" s="36">
        <v>0</v>
      </c>
      <c r="AK883" s="121"/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14">
        <v>0</v>
      </c>
      <c r="AR883" s="1">
        <v>0</v>
      </c>
      <c r="AS883" s="114">
        <v>0</v>
      </c>
      <c r="AT883" s="114">
        <v>0</v>
      </c>
      <c r="AU883" s="114">
        <v>0</v>
      </c>
      <c r="AV883" s="114">
        <v>0</v>
      </c>
      <c r="AW883" s="114">
        <v>0</v>
      </c>
      <c r="AX883" s="114">
        <v>0</v>
      </c>
      <c r="AY883" s="114">
        <v>0</v>
      </c>
      <c r="AZ883" s="114">
        <v>0</v>
      </c>
      <c r="BA883" s="114">
        <v>0</v>
      </c>
      <c r="BB883" s="114">
        <v>0</v>
      </c>
      <c r="BC883" s="114">
        <v>0</v>
      </c>
      <c r="BD883" s="115">
        <v>0</v>
      </c>
      <c r="BE883" s="114">
        <v>0</v>
      </c>
      <c r="BF883" s="114">
        <v>0</v>
      </c>
      <c r="BG883" s="114">
        <v>0</v>
      </c>
      <c r="BH883" s="114">
        <v>0</v>
      </c>
      <c r="BI883" s="114">
        <v>0</v>
      </c>
      <c r="BJ883" s="114">
        <v>0</v>
      </c>
      <c r="BK883" s="114">
        <v>0</v>
      </c>
      <c r="BL883" s="114">
        <v>0</v>
      </c>
      <c r="BM883" s="114">
        <v>0</v>
      </c>
      <c r="BN883" s="114">
        <v>0</v>
      </c>
      <c r="BO883" s="114">
        <v>0</v>
      </c>
      <c r="BP883" s="114">
        <v>53</v>
      </c>
      <c r="BQ883" s="114">
        <v>0</v>
      </c>
      <c r="BR883" s="114">
        <v>0</v>
      </c>
      <c r="BS883" s="114">
        <v>0</v>
      </c>
    </row>
    <row r="884" spans="1:71" s="1" customFormat="1" ht="15" x14ac:dyDescent="0.25">
      <c r="A884" s="1" t="str">
        <f>CONCATENATE(G884,"-",F884,"-",H884)</f>
        <v>999934323-Black-Junior</v>
      </c>
      <c r="B884" s="1" t="str">
        <f>CONCATENATE(G884,"-",H884)</f>
        <v>999934323-Junior</v>
      </c>
      <c r="C884" s="36" t="s">
        <v>1046</v>
      </c>
      <c r="D884" s="36" t="s">
        <v>3525</v>
      </c>
      <c r="E884" s="36" t="s">
        <v>27</v>
      </c>
      <c r="F884" s="36" t="s">
        <v>14</v>
      </c>
      <c r="G884" s="36">
        <v>999934323</v>
      </c>
      <c r="H884" s="36" t="s">
        <v>93</v>
      </c>
      <c r="I884" s="34">
        <f>((L884)-J884)+T884</f>
        <v>53</v>
      </c>
      <c r="J884" s="34">
        <f>L884/2</f>
        <v>0</v>
      </c>
      <c r="K884" s="37"/>
      <c r="L884" s="34">
        <f>SUM(N884,O884,P884,Q884,R884,M884)</f>
        <v>0</v>
      </c>
      <c r="M884" s="34">
        <f>AJ884</f>
        <v>0</v>
      </c>
      <c r="N884" s="34">
        <f>SUM(AI884)</f>
        <v>0</v>
      </c>
      <c r="O884" s="34">
        <f>0</f>
        <v>0</v>
      </c>
      <c r="P884" s="34">
        <v>0</v>
      </c>
      <c r="Q884" s="34">
        <v>0</v>
      </c>
      <c r="R884" s="34">
        <f>AH884</f>
        <v>0</v>
      </c>
      <c r="S884" s="122"/>
      <c r="T884" s="41">
        <f>SUM(U884,AA884)</f>
        <v>53</v>
      </c>
      <c r="U884" s="41">
        <f>IF(SUM(V884:Y884)&gt;=250, 250,SUM(V884:Y884))</f>
        <v>0</v>
      </c>
      <c r="V884" s="41">
        <v>0</v>
      </c>
      <c r="W884" s="41">
        <v>0</v>
      </c>
      <c r="X884" s="41">
        <f>SUM(AL884,AN884,BO884,BS884)</f>
        <v>0</v>
      </c>
      <c r="Y884" s="41">
        <f>SUM(AO884:BN884)</f>
        <v>0</v>
      </c>
      <c r="Z884" s="41">
        <f>COUNTIF(AO884:BN884, "&gt;0")</f>
        <v>0</v>
      </c>
      <c r="AA884" s="41">
        <f>SUM(AB884:AF884)</f>
        <v>53</v>
      </c>
      <c r="AB884" s="41">
        <f>BP884+BQ884</f>
        <v>53</v>
      </c>
      <c r="AC884" s="41">
        <v>0</v>
      </c>
      <c r="AD884" s="41">
        <v>0</v>
      </c>
      <c r="AE884" s="41">
        <f>SUM(BR884)</f>
        <v>0</v>
      </c>
      <c r="AF884" s="41">
        <f>SUM(AM884)</f>
        <v>0</v>
      </c>
      <c r="AG884" s="122"/>
      <c r="AH884" s="36">
        <v>0</v>
      </c>
      <c r="AI884" s="126">
        <v>0</v>
      </c>
      <c r="AJ884" s="36">
        <v>0</v>
      </c>
      <c r="AK884" s="121"/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14">
        <v>0</v>
      </c>
      <c r="AR884" s="1">
        <v>0</v>
      </c>
      <c r="AS884" s="114">
        <v>0</v>
      </c>
      <c r="AT884" s="114">
        <v>0</v>
      </c>
      <c r="AU884" s="114">
        <v>0</v>
      </c>
      <c r="AV884" s="114">
        <v>0</v>
      </c>
      <c r="AW884" s="114">
        <v>0</v>
      </c>
      <c r="AX884" s="114">
        <v>0</v>
      </c>
      <c r="AY884" s="114">
        <v>0</v>
      </c>
      <c r="AZ884" s="114">
        <v>0</v>
      </c>
      <c r="BA884" s="114">
        <v>0</v>
      </c>
      <c r="BB884" s="114">
        <v>0</v>
      </c>
      <c r="BC884" s="114">
        <v>0</v>
      </c>
      <c r="BD884" s="115">
        <v>0</v>
      </c>
      <c r="BE884" s="114">
        <v>0</v>
      </c>
      <c r="BF884" s="114">
        <v>0</v>
      </c>
      <c r="BG884" s="114">
        <v>0</v>
      </c>
      <c r="BH884" s="114">
        <v>0</v>
      </c>
      <c r="BI884" s="114">
        <v>0</v>
      </c>
      <c r="BJ884" s="114">
        <v>0</v>
      </c>
      <c r="BK884" s="114">
        <v>0</v>
      </c>
      <c r="BL884" s="114">
        <v>0</v>
      </c>
      <c r="BM884" s="114">
        <v>0</v>
      </c>
      <c r="BN884" s="114">
        <v>0</v>
      </c>
      <c r="BO884" s="114">
        <v>0</v>
      </c>
      <c r="BP884" s="114">
        <v>53</v>
      </c>
      <c r="BQ884" s="114">
        <v>0</v>
      </c>
      <c r="BR884" s="114">
        <v>0</v>
      </c>
      <c r="BS884" s="114">
        <v>0</v>
      </c>
    </row>
    <row r="885" spans="1:71" s="1" customFormat="1" ht="15" x14ac:dyDescent="0.25">
      <c r="A885" s="1" t="str">
        <f>CONCATENATE(G885,"-",F885,"-",H885)</f>
        <v>999936638-Black-Junior</v>
      </c>
      <c r="B885" s="1" t="str">
        <f>CONCATENATE(G885,"-",H885)</f>
        <v>999936638-Junior</v>
      </c>
      <c r="C885" s="36" t="s">
        <v>466</v>
      </c>
      <c r="D885" s="36" t="s">
        <v>3606</v>
      </c>
      <c r="E885" s="36" t="s">
        <v>27</v>
      </c>
      <c r="F885" s="36" t="s">
        <v>14</v>
      </c>
      <c r="G885" s="36">
        <v>999936638</v>
      </c>
      <c r="H885" s="36" t="s">
        <v>93</v>
      </c>
      <c r="I885" s="34">
        <f>((L885)-J885)+T885</f>
        <v>53</v>
      </c>
      <c r="J885" s="36"/>
      <c r="K885" s="35"/>
      <c r="L885" s="34">
        <f>SUM(N885,O885,P885,Q885,R885,M885)</f>
        <v>0</v>
      </c>
      <c r="M885" s="34">
        <f>AJ885</f>
        <v>0</v>
      </c>
      <c r="N885" s="34">
        <f>SUM(AI885)</f>
        <v>0</v>
      </c>
      <c r="O885" s="34">
        <f>0</f>
        <v>0</v>
      </c>
      <c r="P885" s="34">
        <v>0</v>
      </c>
      <c r="Q885" s="34">
        <v>0</v>
      </c>
      <c r="R885" s="34">
        <f>AH885</f>
        <v>0</v>
      </c>
      <c r="S885" s="122"/>
      <c r="T885" s="41">
        <f>SUM(U885,AA885)</f>
        <v>53</v>
      </c>
      <c r="U885" s="41">
        <f>IF(SUM(V885:Y885)&gt;=250, 250,SUM(V885:Y885))</f>
        <v>0</v>
      </c>
      <c r="V885" s="41">
        <v>0</v>
      </c>
      <c r="W885" s="41">
        <v>0</v>
      </c>
      <c r="X885" s="41">
        <f>SUM(AL885,AN885,BO885,BS885)</f>
        <v>0</v>
      </c>
      <c r="Y885" s="41">
        <f>SUM(AO885:BN885)</f>
        <v>0</v>
      </c>
      <c r="Z885" s="41">
        <f>COUNTIF(AO885:BN885, "&gt;0")</f>
        <v>0</v>
      </c>
      <c r="AA885" s="41">
        <f>SUM(AB885:AF885)</f>
        <v>53</v>
      </c>
      <c r="AB885" s="41">
        <f>BP885+BQ885</f>
        <v>53</v>
      </c>
      <c r="AC885" s="41">
        <v>0</v>
      </c>
      <c r="AD885" s="41">
        <v>0</v>
      </c>
      <c r="AE885" s="41">
        <f>SUM(BR885)</f>
        <v>0</v>
      </c>
      <c r="AF885" s="41">
        <f>SUM(AM885)</f>
        <v>0</v>
      </c>
      <c r="AG885" s="122"/>
      <c r="AH885" s="36">
        <v>0</v>
      </c>
      <c r="AI885" s="126">
        <v>0</v>
      </c>
      <c r="AJ885" s="36">
        <v>0</v>
      </c>
      <c r="AK885" s="121"/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14">
        <v>0</v>
      </c>
      <c r="AR885" s="1">
        <v>0</v>
      </c>
      <c r="AS885" s="114">
        <v>0</v>
      </c>
      <c r="AT885" s="114">
        <v>0</v>
      </c>
      <c r="AU885" s="114">
        <v>0</v>
      </c>
      <c r="AV885" s="114">
        <v>0</v>
      </c>
      <c r="AW885" s="114">
        <v>0</v>
      </c>
      <c r="AX885" s="114">
        <v>0</v>
      </c>
      <c r="AY885" s="114">
        <v>0</v>
      </c>
      <c r="AZ885" s="114">
        <v>0</v>
      </c>
      <c r="BA885" s="114">
        <v>0</v>
      </c>
      <c r="BB885" s="114">
        <v>0</v>
      </c>
      <c r="BC885" s="114">
        <v>0</v>
      </c>
      <c r="BD885" s="115">
        <v>0</v>
      </c>
      <c r="BE885" s="114">
        <v>0</v>
      </c>
      <c r="BF885" s="114">
        <v>0</v>
      </c>
      <c r="BG885" s="114">
        <v>0</v>
      </c>
      <c r="BH885" s="114">
        <v>0</v>
      </c>
      <c r="BI885" s="114">
        <v>0</v>
      </c>
      <c r="BJ885" s="114">
        <v>0</v>
      </c>
      <c r="BK885" s="114">
        <v>0</v>
      </c>
      <c r="BL885" s="114">
        <v>0</v>
      </c>
      <c r="BM885" s="114">
        <v>0</v>
      </c>
      <c r="BN885" s="114">
        <v>0</v>
      </c>
      <c r="BO885" s="114">
        <v>0</v>
      </c>
      <c r="BP885" s="114">
        <v>0</v>
      </c>
      <c r="BQ885" s="114">
        <v>53</v>
      </c>
      <c r="BR885" s="114">
        <v>0</v>
      </c>
      <c r="BS885" s="114">
        <v>0</v>
      </c>
    </row>
    <row r="886" spans="1:71" s="1" customFormat="1" ht="15" x14ac:dyDescent="0.25">
      <c r="A886" s="1" t="str">
        <f>CONCATENATE(G886,"-",F886,"-",H886)</f>
        <v>999921543-Black-Junior</v>
      </c>
      <c r="B886" s="1" t="str">
        <f>CONCATENATE(G886,"-",H886)</f>
        <v>999921543-Junior</v>
      </c>
      <c r="C886" s="131" t="s">
        <v>2769</v>
      </c>
      <c r="D886" s="131" t="s">
        <v>2770</v>
      </c>
      <c r="E886" s="131" t="s">
        <v>27</v>
      </c>
      <c r="F886" s="41" t="s">
        <v>14</v>
      </c>
      <c r="G886" s="150">
        <v>999921543</v>
      </c>
      <c r="H886" s="131" t="s">
        <v>93</v>
      </c>
      <c r="I886" s="34">
        <f>((L886)-J886)+T886</f>
        <v>51</v>
      </c>
      <c r="J886" s="36"/>
      <c r="K886" s="35"/>
      <c r="L886" s="34">
        <f>SUM(N886,O886,P886,Q886,R886,M886)</f>
        <v>0</v>
      </c>
      <c r="M886" s="34">
        <f>AJ886</f>
        <v>0</v>
      </c>
      <c r="N886" s="34">
        <f>SUM(AI886)</f>
        <v>0</v>
      </c>
      <c r="O886" s="34">
        <f>0</f>
        <v>0</v>
      </c>
      <c r="P886" s="34">
        <v>0</v>
      </c>
      <c r="Q886" s="34">
        <v>0</v>
      </c>
      <c r="R886" s="34">
        <f>AH886</f>
        <v>0</v>
      </c>
      <c r="S886" s="122"/>
      <c r="T886" s="41">
        <f>SUM(U886,AA886)</f>
        <v>51</v>
      </c>
      <c r="U886" s="41">
        <f>IF(SUM(V886:Y886)&gt;=250, 250,SUM(V886:Y886))</f>
        <v>51</v>
      </c>
      <c r="V886" s="41">
        <v>0</v>
      </c>
      <c r="W886" s="41">
        <v>0</v>
      </c>
      <c r="X886" s="41">
        <f>SUM(AL886,AN886,BO886,BS886)</f>
        <v>0</v>
      </c>
      <c r="Y886" s="41">
        <f>SUM(AO886:BN886)</f>
        <v>51</v>
      </c>
      <c r="Z886" s="41">
        <f>COUNTIF(AO886:BN886, "&gt;0")</f>
        <v>1</v>
      </c>
      <c r="AA886" s="41">
        <f>SUM(AB886:AF886)</f>
        <v>0</v>
      </c>
      <c r="AB886" s="41">
        <f>BP886+BQ886</f>
        <v>0</v>
      </c>
      <c r="AC886" s="41">
        <v>0</v>
      </c>
      <c r="AD886" s="41">
        <v>0</v>
      </c>
      <c r="AE886" s="41">
        <f>SUM(BR886)</f>
        <v>0</v>
      </c>
      <c r="AF886" s="41">
        <f>SUM(AM886)</f>
        <v>0</v>
      </c>
      <c r="AG886" s="122"/>
      <c r="AH886" s="36">
        <v>0</v>
      </c>
      <c r="AI886" s="126">
        <v>0</v>
      </c>
      <c r="AJ886" s="36">
        <v>0</v>
      </c>
      <c r="AK886" s="121"/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14">
        <v>0</v>
      </c>
      <c r="AR886" s="1">
        <v>0</v>
      </c>
      <c r="AS886" s="114">
        <v>0</v>
      </c>
      <c r="AT886" s="114">
        <v>0</v>
      </c>
      <c r="AU886" s="114">
        <v>0</v>
      </c>
      <c r="AV886" s="114">
        <v>0</v>
      </c>
      <c r="AW886" s="114">
        <v>0</v>
      </c>
      <c r="AX886" s="114">
        <v>0</v>
      </c>
      <c r="AY886" s="114">
        <v>0</v>
      </c>
      <c r="AZ886" s="114">
        <v>0</v>
      </c>
      <c r="BA886" s="114">
        <v>0</v>
      </c>
      <c r="BB886" s="114">
        <v>51</v>
      </c>
      <c r="BC886" s="114">
        <v>0</v>
      </c>
      <c r="BD886" s="115">
        <v>0</v>
      </c>
      <c r="BE886" s="114">
        <v>0</v>
      </c>
      <c r="BF886" s="114">
        <v>0</v>
      </c>
      <c r="BG886" s="114">
        <v>0</v>
      </c>
      <c r="BH886" s="114">
        <v>0</v>
      </c>
      <c r="BI886" s="114">
        <v>0</v>
      </c>
      <c r="BJ886" s="114">
        <v>0</v>
      </c>
      <c r="BK886" s="114">
        <v>0</v>
      </c>
      <c r="BL886" s="114">
        <v>0</v>
      </c>
      <c r="BM886" s="114">
        <v>0</v>
      </c>
      <c r="BN886" s="114">
        <v>0</v>
      </c>
      <c r="BO886" s="114">
        <v>0</v>
      </c>
      <c r="BP886" s="114">
        <v>0</v>
      </c>
      <c r="BQ886" s="114">
        <v>0</v>
      </c>
      <c r="BR886" s="114">
        <v>0</v>
      </c>
      <c r="BS886" s="114">
        <v>0</v>
      </c>
    </row>
    <row r="887" spans="1:71" s="1" customFormat="1" ht="15" x14ac:dyDescent="0.25">
      <c r="A887" s="1" t="str">
        <f>CONCATENATE(G887,"-",F887,"-",H887)</f>
        <v>999922867-Black-Junior</v>
      </c>
      <c r="B887" s="1" t="str">
        <f>CONCATENATE(G887,"-",H887)</f>
        <v>999922867-Junior</v>
      </c>
      <c r="C887" s="34" t="s">
        <v>1530</v>
      </c>
      <c r="D887" s="34" t="s">
        <v>837</v>
      </c>
      <c r="E887" s="34" t="s">
        <v>27</v>
      </c>
      <c r="F887" s="41" t="s">
        <v>14</v>
      </c>
      <c r="G887" s="127">
        <v>999922867</v>
      </c>
      <c r="H887" s="41" t="s">
        <v>93</v>
      </c>
      <c r="I887" s="34">
        <f>((L887)-J887)+T887</f>
        <v>51</v>
      </c>
      <c r="J887" s="36"/>
      <c r="K887" s="37"/>
      <c r="L887" s="34">
        <f>SUM(N887,O887,P887,Q887,R887,M887)</f>
        <v>0</v>
      </c>
      <c r="M887" s="34">
        <f>AJ887</f>
        <v>0</v>
      </c>
      <c r="N887" s="34">
        <f>SUM(AI887)</f>
        <v>0</v>
      </c>
      <c r="O887" s="34">
        <f>0</f>
        <v>0</v>
      </c>
      <c r="P887" s="34">
        <v>0</v>
      </c>
      <c r="Q887" s="34">
        <v>0</v>
      </c>
      <c r="R887" s="34">
        <f>AH887</f>
        <v>0</v>
      </c>
      <c r="S887" s="122"/>
      <c r="T887" s="41">
        <f>SUM(U887,AA887)</f>
        <v>51</v>
      </c>
      <c r="U887" s="41">
        <f>IF(SUM(V887:Y887)&gt;=250, 250,SUM(V887:Y887))</f>
        <v>51</v>
      </c>
      <c r="V887" s="41">
        <v>0</v>
      </c>
      <c r="W887" s="41">
        <v>0</v>
      </c>
      <c r="X887" s="41">
        <f>SUM(AL887,AN887,BO887,BS887)</f>
        <v>0</v>
      </c>
      <c r="Y887" s="41">
        <f>SUM(AO887:BN887)</f>
        <v>51</v>
      </c>
      <c r="Z887" s="41">
        <f>COUNTIF(AO887:BN887, "&gt;0")</f>
        <v>1</v>
      </c>
      <c r="AA887" s="41">
        <f>SUM(AB887:AF887)</f>
        <v>0</v>
      </c>
      <c r="AB887" s="41">
        <f>BP887+BQ887</f>
        <v>0</v>
      </c>
      <c r="AC887" s="41">
        <v>0</v>
      </c>
      <c r="AD887" s="41">
        <v>0</v>
      </c>
      <c r="AE887" s="41">
        <f>SUM(BR887)</f>
        <v>0</v>
      </c>
      <c r="AF887" s="41">
        <f>SUM(AM887)</f>
        <v>0</v>
      </c>
      <c r="AG887" s="122"/>
      <c r="AH887" s="36">
        <v>0</v>
      </c>
      <c r="AI887" s="126">
        <v>0</v>
      </c>
      <c r="AJ887" s="36">
        <v>0</v>
      </c>
      <c r="AK887" s="121"/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14">
        <v>0</v>
      </c>
      <c r="AR887" s="1">
        <v>0</v>
      </c>
      <c r="AS887" s="114">
        <v>0</v>
      </c>
      <c r="AT887" s="114">
        <v>0</v>
      </c>
      <c r="AU887" s="114">
        <v>0</v>
      </c>
      <c r="AV887" s="114">
        <v>0</v>
      </c>
      <c r="AW887" s="114">
        <v>0</v>
      </c>
      <c r="AX887" s="114">
        <v>0</v>
      </c>
      <c r="AY887" s="114">
        <v>0</v>
      </c>
      <c r="AZ887" s="114">
        <v>0</v>
      </c>
      <c r="BA887" s="114">
        <v>0</v>
      </c>
      <c r="BB887" s="114">
        <v>0</v>
      </c>
      <c r="BC887" s="114">
        <v>0</v>
      </c>
      <c r="BD887" s="115">
        <v>51</v>
      </c>
      <c r="BE887" s="114">
        <v>0</v>
      </c>
      <c r="BF887" s="114">
        <v>0</v>
      </c>
      <c r="BG887" s="114">
        <v>0</v>
      </c>
      <c r="BH887" s="114">
        <v>0</v>
      </c>
      <c r="BI887" s="114">
        <v>0</v>
      </c>
      <c r="BJ887" s="114">
        <v>0</v>
      </c>
      <c r="BK887" s="114">
        <v>0</v>
      </c>
      <c r="BL887" s="114">
        <v>0</v>
      </c>
      <c r="BM887" s="114">
        <v>0</v>
      </c>
      <c r="BN887" s="114">
        <v>0</v>
      </c>
      <c r="BO887" s="114">
        <v>0</v>
      </c>
      <c r="BP887" s="114">
        <v>0</v>
      </c>
      <c r="BQ887" s="114">
        <v>0</v>
      </c>
      <c r="BR887" s="114">
        <v>0</v>
      </c>
      <c r="BS887" s="114">
        <v>0</v>
      </c>
    </row>
    <row r="888" spans="1:71" s="1" customFormat="1" ht="15" x14ac:dyDescent="0.25">
      <c r="A888" s="1" t="str">
        <f>CONCATENATE(G888,"-",F888,"-",H888)</f>
        <v>999925622-Black-Junior</v>
      </c>
      <c r="B888" s="1" t="str">
        <f>CONCATENATE(G888,"-",H888)</f>
        <v>999925622-Junior</v>
      </c>
      <c r="C888" s="36" t="s">
        <v>2610</v>
      </c>
      <c r="D888" s="36" t="s">
        <v>2611</v>
      </c>
      <c r="E888" s="36" t="s">
        <v>27</v>
      </c>
      <c r="F888" s="41" t="s">
        <v>14</v>
      </c>
      <c r="G888" s="36">
        <v>999925622</v>
      </c>
      <c r="H888" s="36" t="s">
        <v>93</v>
      </c>
      <c r="I888" s="34">
        <f>((L888)-J888)+T888</f>
        <v>51</v>
      </c>
      <c r="J888" s="36"/>
      <c r="K888" s="35"/>
      <c r="L888" s="34">
        <f>SUM(N888,O888,P888,Q888,R888,M888)</f>
        <v>0</v>
      </c>
      <c r="M888" s="34">
        <f>AJ888</f>
        <v>0</v>
      </c>
      <c r="N888" s="34">
        <f>SUM(AI888)</f>
        <v>0</v>
      </c>
      <c r="O888" s="34">
        <f>0</f>
        <v>0</v>
      </c>
      <c r="P888" s="34">
        <v>0</v>
      </c>
      <c r="Q888" s="34">
        <v>0</v>
      </c>
      <c r="R888" s="34">
        <f>AH888</f>
        <v>0</v>
      </c>
      <c r="S888" s="122"/>
      <c r="T888" s="41">
        <f>SUM(U888,AA888)</f>
        <v>51</v>
      </c>
      <c r="U888" s="41">
        <f>IF(SUM(V888:Y888)&gt;=250, 250,SUM(V888:Y888))</f>
        <v>51</v>
      </c>
      <c r="V888" s="41">
        <v>0</v>
      </c>
      <c r="W888" s="41">
        <v>0</v>
      </c>
      <c r="X888" s="41">
        <f>SUM(AL888,AN888,BO888,BS888)</f>
        <v>0</v>
      </c>
      <c r="Y888" s="41">
        <f>SUM(AO888:BN888)</f>
        <v>51</v>
      </c>
      <c r="Z888" s="41">
        <f>COUNTIF(AO888:BN888, "&gt;0")</f>
        <v>1</v>
      </c>
      <c r="AA888" s="41">
        <f>SUM(AB888:AF888)</f>
        <v>0</v>
      </c>
      <c r="AB888" s="41">
        <f>BP888+BQ888</f>
        <v>0</v>
      </c>
      <c r="AC888" s="41">
        <v>0</v>
      </c>
      <c r="AD888" s="41">
        <v>0</v>
      </c>
      <c r="AE888" s="41">
        <f>SUM(BR888)</f>
        <v>0</v>
      </c>
      <c r="AF888" s="41">
        <f>SUM(AM888)</f>
        <v>0</v>
      </c>
      <c r="AG888" s="122"/>
      <c r="AH888" s="36">
        <v>0</v>
      </c>
      <c r="AI888" s="126">
        <v>0</v>
      </c>
      <c r="AJ888" s="36">
        <v>0</v>
      </c>
      <c r="AK888" s="121"/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14">
        <v>0</v>
      </c>
      <c r="AR888" s="1">
        <v>0</v>
      </c>
      <c r="AS888" s="114">
        <v>0</v>
      </c>
      <c r="AT888" s="114">
        <v>0</v>
      </c>
      <c r="AU888" s="114">
        <v>0</v>
      </c>
      <c r="AV888" s="114">
        <v>0</v>
      </c>
      <c r="AW888" s="114">
        <v>0</v>
      </c>
      <c r="AX888" s="114">
        <v>0</v>
      </c>
      <c r="AY888" s="114">
        <v>0</v>
      </c>
      <c r="AZ888" s="114">
        <v>51</v>
      </c>
      <c r="BA888" s="114">
        <v>0</v>
      </c>
      <c r="BB888" s="114">
        <v>0</v>
      </c>
      <c r="BC888" s="114">
        <v>0</v>
      </c>
      <c r="BD888" s="115">
        <v>0</v>
      </c>
      <c r="BE888" s="114">
        <v>0</v>
      </c>
      <c r="BF888" s="114">
        <v>0</v>
      </c>
      <c r="BG888" s="114">
        <v>0</v>
      </c>
      <c r="BH888" s="114">
        <v>0</v>
      </c>
      <c r="BI888" s="114">
        <v>0</v>
      </c>
      <c r="BJ888" s="114">
        <v>0</v>
      </c>
      <c r="BK888" s="114">
        <v>0</v>
      </c>
      <c r="BL888" s="114">
        <v>0</v>
      </c>
      <c r="BM888" s="114">
        <v>0</v>
      </c>
      <c r="BN888" s="114">
        <v>0</v>
      </c>
      <c r="BO888" s="114">
        <v>0</v>
      </c>
      <c r="BP888" s="114">
        <v>0</v>
      </c>
      <c r="BQ888" s="114">
        <v>0</v>
      </c>
      <c r="BR888" s="114">
        <v>0</v>
      </c>
      <c r="BS888" s="114">
        <v>0</v>
      </c>
    </row>
    <row r="889" spans="1:71" s="1" customFormat="1" ht="15" x14ac:dyDescent="0.25">
      <c r="A889" s="1" t="str">
        <f>CONCATENATE(G889,"-",F889,"-",H889)</f>
        <v>999925922-Black-Junior</v>
      </c>
      <c r="B889" s="1" t="str">
        <f>CONCATENATE(G889,"-",H889)</f>
        <v>999925922-Junior</v>
      </c>
      <c r="C889" s="149" t="s">
        <v>731</v>
      </c>
      <c r="D889" s="149" t="s">
        <v>1037</v>
      </c>
      <c r="E889" s="149" t="s">
        <v>27</v>
      </c>
      <c r="F889" s="41" t="s">
        <v>14</v>
      </c>
      <c r="G889" s="149">
        <v>999925922</v>
      </c>
      <c r="H889" s="149" t="s">
        <v>93</v>
      </c>
      <c r="I889" s="34">
        <f>((L889)-J889)+T889</f>
        <v>51</v>
      </c>
      <c r="J889" s="36"/>
      <c r="K889" s="35"/>
      <c r="L889" s="34">
        <f>SUM(N889,O889,P889,Q889,R889,M889)</f>
        <v>0</v>
      </c>
      <c r="M889" s="34">
        <f>AJ889</f>
        <v>0</v>
      </c>
      <c r="N889" s="34">
        <f>SUM(AI889)</f>
        <v>0</v>
      </c>
      <c r="O889" s="34">
        <f>0</f>
        <v>0</v>
      </c>
      <c r="P889" s="34">
        <v>0</v>
      </c>
      <c r="Q889" s="34">
        <v>0</v>
      </c>
      <c r="R889" s="34">
        <f>AH889</f>
        <v>0</v>
      </c>
      <c r="S889" s="122"/>
      <c r="T889" s="41">
        <f>SUM(U889,AA889)</f>
        <v>51</v>
      </c>
      <c r="U889" s="41">
        <f>IF(SUM(V889:Y889)&gt;=250, 250,SUM(V889:Y889))</f>
        <v>51</v>
      </c>
      <c r="V889" s="41">
        <v>0</v>
      </c>
      <c r="W889" s="41">
        <v>0</v>
      </c>
      <c r="X889" s="41">
        <f>SUM(AL889,AN889,BO889,BS889)</f>
        <v>0</v>
      </c>
      <c r="Y889" s="41">
        <f>SUM(AO889:BN889)</f>
        <v>51</v>
      </c>
      <c r="Z889" s="41">
        <f>COUNTIF(AO889:BN889, "&gt;0")</f>
        <v>1</v>
      </c>
      <c r="AA889" s="41">
        <f>SUM(AB889:AF889)</f>
        <v>0</v>
      </c>
      <c r="AB889" s="41">
        <f>BP889+BQ889</f>
        <v>0</v>
      </c>
      <c r="AC889" s="41">
        <v>0</v>
      </c>
      <c r="AD889" s="41">
        <v>0</v>
      </c>
      <c r="AE889" s="41">
        <f>SUM(BR889)</f>
        <v>0</v>
      </c>
      <c r="AF889" s="41">
        <f>SUM(AM889)</f>
        <v>0</v>
      </c>
      <c r="AG889" s="122"/>
      <c r="AH889" s="36">
        <v>0</v>
      </c>
      <c r="AI889" s="126">
        <v>0</v>
      </c>
      <c r="AJ889" s="36">
        <v>0</v>
      </c>
      <c r="AK889" s="121"/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14">
        <v>0</v>
      </c>
      <c r="AR889" s="1">
        <v>0</v>
      </c>
      <c r="AS889" s="114">
        <v>0</v>
      </c>
      <c r="AT889" s="114">
        <v>0</v>
      </c>
      <c r="AU889" s="114">
        <v>0</v>
      </c>
      <c r="AV889" s="114">
        <v>0</v>
      </c>
      <c r="AW889" s="114">
        <v>0</v>
      </c>
      <c r="AX889" s="114">
        <v>0</v>
      </c>
      <c r="AY889" s="114">
        <v>0</v>
      </c>
      <c r="AZ889" s="114">
        <v>0</v>
      </c>
      <c r="BA889" s="114">
        <v>0</v>
      </c>
      <c r="BB889" s="114">
        <v>0</v>
      </c>
      <c r="BC889" s="114">
        <v>51</v>
      </c>
      <c r="BD889" s="115">
        <v>0</v>
      </c>
      <c r="BE889" s="114">
        <v>0</v>
      </c>
      <c r="BF889" s="114">
        <v>0</v>
      </c>
      <c r="BG889" s="114">
        <v>0</v>
      </c>
      <c r="BH889" s="114">
        <v>0</v>
      </c>
      <c r="BI889" s="114">
        <v>0</v>
      </c>
      <c r="BJ889" s="114">
        <v>0</v>
      </c>
      <c r="BK889" s="114">
        <v>0</v>
      </c>
      <c r="BL889" s="114">
        <v>0</v>
      </c>
      <c r="BM889" s="114">
        <v>0</v>
      </c>
      <c r="BN889" s="114">
        <v>0</v>
      </c>
      <c r="BO889" s="114">
        <v>0</v>
      </c>
      <c r="BP889" s="114">
        <v>0</v>
      </c>
      <c r="BQ889" s="114">
        <v>0</v>
      </c>
      <c r="BR889" s="114">
        <v>0</v>
      </c>
      <c r="BS889" s="114">
        <v>0</v>
      </c>
    </row>
    <row r="890" spans="1:71" s="1" customFormat="1" ht="15" x14ac:dyDescent="0.25">
      <c r="A890" s="1" t="str">
        <f>CONCATENATE(G890,"-",F890,"-",H890)</f>
        <v>999933083-Black-Junior</v>
      </c>
      <c r="B890" s="1" t="str">
        <f>CONCATENATE(G890,"-",H890)</f>
        <v>999933083-Junior</v>
      </c>
      <c r="C890" s="36" t="s">
        <v>2127</v>
      </c>
      <c r="D890" s="36" t="s">
        <v>2128</v>
      </c>
      <c r="E890" s="36" t="s">
        <v>27</v>
      </c>
      <c r="F890" s="41" t="s">
        <v>14</v>
      </c>
      <c r="G890" s="128">
        <v>999933083</v>
      </c>
      <c r="H890" s="41" t="s">
        <v>93</v>
      </c>
      <c r="I890" s="34">
        <f>((L890)-J890)+T890</f>
        <v>51</v>
      </c>
      <c r="J890" s="36"/>
      <c r="K890" s="37"/>
      <c r="L890" s="34">
        <f>SUM(N890,O890,P890,Q890,R890,M890)</f>
        <v>0</v>
      </c>
      <c r="M890" s="34">
        <f>AJ890</f>
        <v>0</v>
      </c>
      <c r="N890" s="34">
        <f>SUM(AI890)</f>
        <v>0</v>
      </c>
      <c r="O890" s="34">
        <f>0</f>
        <v>0</v>
      </c>
      <c r="P890" s="34">
        <v>0</v>
      </c>
      <c r="Q890" s="34">
        <v>0</v>
      </c>
      <c r="R890" s="34">
        <f>AH890</f>
        <v>0</v>
      </c>
      <c r="S890" s="122"/>
      <c r="T890" s="41">
        <f>SUM(U890,AA890)</f>
        <v>51</v>
      </c>
      <c r="U890" s="41">
        <f>IF(SUM(V890:Y890)&gt;=250, 250,SUM(V890:Y890))</f>
        <v>51</v>
      </c>
      <c r="V890" s="41">
        <v>0</v>
      </c>
      <c r="W890" s="41">
        <v>0</v>
      </c>
      <c r="X890" s="41">
        <f>SUM(AL890,AN890,BO890,BS890)</f>
        <v>0</v>
      </c>
      <c r="Y890" s="41">
        <f>SUM(AO890:BN890)</f>
        <v>51</v>
      </c>
      <c r="Z890" s="41">
        <f>COUNTIF(AO890:BN890, "&gt;0")</f>
        <v>1</v>
      </c>
      <c r="AA890" s="41">
        <f>SUM(AB890:AF890)</f>
        <v>0</v>
      </c>
      <c r="AB890" s="41">
        <f>BP890+BQ890</f>
        <v>0</v>
      </c>
      <c r="AC890" s="41">
        <v>0</v>
      </c>
      <c r="AD890" s="41">
        <v>0</v>
      </c>
      <c r="AE890" s="41">
        <f>SUM(BR890)</f>
        <v>0</v>
      </c>
      <c r="AF890" s="41">
        <f>SUM(AM890)</f>
        <v>0</v>
      </c>
      <c r="AG890" s="122"/>
      <c r="AH890" s="36">
        <v>0</v>
      </c>
      <c r="AI890" s="36">
        <v>0</v>
      </c>
      <c r="AJ890" s="36">
        <v>0</v>
      </c>
      <c r="AK890" s="37">
        <v>0</v>
      </c>
      <c r="AL890" s="36">
        <v>0</v>
      </c>
      <c r="AM890" s="36">
        <v>0</v>
      </c>
      <c r="AN890" s="36">
        <v>0</v>
      </c>
      <c r="AO890" s="36">
        <v>0</v>
      </c>
      <c r="AP890" s="36">
        <v>0</v>
      </c>
      <c r="AQ890" s="114">
        <v>51</v>
      </c>
      <c r="AR890" s="1">
        <v>0</v>
      </c>
      <c r="AS890" s="114">
        <v>0</v>
      </c>
      <c r="AT890" s="114">
        <v>0</v>
      </c>
      <c r="AU890" s="114">
        <v>0</v>
      </c>
      <c r="AV890" s="114">
        <v>0</v>
      </c>
      <c r="AW890" s="114">
        <v>0</v>
      </c>
      <c r="AX890" s="114">
        <v>0</v>
      </c>
      <c r="AY890" s="114">
        <v>0</v>
      </c>
      <c r="AZ890" s="114">
        <v>0</v>
      </c>
      <c r="BA890" s="114">
        <v>0</v>
      </c>
      <c r="BB890" s="114">
        <v>0</v>
      </c>
      <c r="BC890" s="114">
        <v>0</v>
      </c>
      <c r="BD890" s="115">
        <v>0</v>
      </c>
      <c r="BE890" s="114">
        <v>0</v>
      </c>
      <c r="BF890" s="114">
        <v>0</v>
      </c>
      <c r="BG890" s="114">
        <v>0</v>
      </c>
      <c r="BH890" s="114">
        <v>0</v>
      </c>
      <c r="BI890" s="114">
        <v>0</v>
      </c>
      <c r="BJ890" s="114">
        <v>0</v>
      </c>
      <c r="BK890" s="114">
        <v>0</v>
      </c>
      <c r="BL890" s="114">
        <v>0</v>
      </c>
      <c r="BM890" s="114">
        <v>0</v>
      </c>
      <c r="BN890" s="114">
        <v>0</v>
      </c>
      <c r="BO890" s="114">
        <v>0</v>
      </c>
      <c r="BP890" s="114">
        <v>0</v>
      </c>
      <c r="BQ890" s="114">
        <v>0</v>
      </c>
      <c r="BR890" s="114">
        <v>0</v>
      </c>
      <c r="BS890" s="114">
        <v>0</v>
      </c>
    </row>
    <row r="891" spans="1:71" s="1" customFormat="1" ht="15" x14ac:dyDescent="0.25">
      <c r="A891" s="1" t="str">
        <f>CONCATENATE(G891,"-",F891,"-",H891)</f>
        <v>999933915-Black-Junior</v>
      </c>
      <c r="B891" s="1" t="str">
        <f>CONCATENATE(G891,"-",H891)</f>
        <v>999933915-Junior</v>
      </c>
      <c r="C891" s="36" t="s">
        <v>2238</v>
      </c>
      <c r="D891" s="36" t="s">
        <v>2282</v>
      </c>
      <c r="E891" s="36" t="s">
        <v>27</v>
      </c>
      <c r="F891" s="41" t="s">
        <v>14</v>
      </c>
      <c r="G891" s="128">
        <v>999933915</v>
      </c>
      <c r="H891" s="41" t="s">
        <v>93</v>
      </c>
      <c r="I891" s="34">
        <f>((L891)-J891)+T891</f>
        <v>51</v>
      </c>
      <c r="J891" s="36"/>
      <c r="K891" s="35"/>
      <c r="L891" s="34">
        <f>SUM(N891,O891,P891,Q891,R891,M891)</f>
        <v>0</v>
      </c>
      <c r="M891" s="34">
        <f>AJ891</f>
        <v>0</v>
      </c>
      <c r="N891" s="34">
        <f>SUM(AI891)</f>
        <v>0</v>
      </c>
      <c r="O891" s="34">
        <f>0</f>
        <v>0</v>
      </c>
      <c r="P891" s="34">
        <v>0</v>
      </c>
      <c r="Q891" s="34">
        <v>0</v>
      </c>
      <c r="R891" s="34">
        <f>AH891</f>
        <v>0</v>
      </c>
      <c r="S891" s="122"/>
      <c r="T891" s="41">
        <f>SUM(U891,AA891)</f>
        <v>51</v>
      </c>
      <c r="U891" s="41">
        <f>IF(SUM(V891:Y891)&gt;=250, 250,SUM(V891:Y891))</f>
        <v>51</v>
      </c>
      <c r="V891" s="41">
        <v>0</v>
      </c>
      <c r="W891" s="41">
        <v>0</v>
      </c>
      <c r="X891" s="41">
        <f>SUM(AL891,AN891,BO891,BS891)</f>
        <v>0</v>
      </c>
      <c r="Y891" s="41">
        <f>SUM(AO891:BN891)</f>
        <v>51</v>
      </c>
      <c r="Z891" s="41">
        <f>COUNTIF(AO891:BN891, "&gt;0")</f>
        <v>1</v>
      </c>
      <c r="AA891" s="41">
        <f>SUM(AB891:AF891)</f>
        <v>0</v>
      </c>
      <c r="AB891" s="41">
        <f>BP891+BQ891</f>
        <v>0</v>
      </c>
      <c r="AC891" s="41">
        <v>0</v>
      </c>
      <c r="AD891" s="41">
        <v>0</v>
      </c>
      <c r="AE891" s="41">
        <f>SUM(BR891)</f>
        <v>0</v>
      </c>
      <c r="AF891" s="41">
        <f>SUM(AM891)</f>
        <v>0</v>
      </c>
      <c r="AG891" s="122"/>
      <c r="AH891" s="36">
        <v>0</v>
      </c>
      <c r="AI891" s="126">
        <v>0</v>
      </c>
      <c r="AJ891" s="36">
        <v>0</v>
      </c>
      <c r="AK891" s="121"/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14">
        <v>0</v>
      </c>
      <c r="AR891" s="1">
        <v>0</v>
      </c>
      <c r="AS891" s="114">
        <v>0</v>
      </c>
      <c r="AT891" s="114">
        <v>0</v>
      </c>
      <c r="AU891" s="114">
        <v>0</v>
      </c>
      <c r="AV891" s="114">
        <v>0</v>
      </c>
      <c r="AW891" s="114">
        <v>0</v>
      </c>
      <c r="AX891" s="114">
        <v>51</v>
      </c>
      <c r="AY891" s="114">
        <v>0</v>
      </c>
      <c r="AZ891" s="114">
        <v>0</v>
      </c>
      <c r="BA891" s="114">
        <v>0</v>
      </c>
      <c r="BB891" s="114">
        <v>0</v>
      </c>
      <c r="BC891" s="114">
        <v>0</v>
      </c>
      <c r="BD891" s="115">
        <v>0</v>
      </c>
      <c r="BE891" s="114">
        <v>0</v>
      </c>
      <c r="BF891" s="114">
        <v>0</v>
      </c>
      <c r="BG891" s="114">
        <v>0</v>
      </c>
      <c r="BH891" s="114">
        <v>0</v>
      </c>
      <c r="BI891" s="114">
        <v>0</v>
      </c>
      <c r="BJ891" s="114">
        <v>0</v>
      </c>
      <c r="BK891" s="114">
        <v>0</v>
      </c>
      <c r="BL891" s="114">
        <v>0</v>
      </c>
      <c r="BM891" s="114">
        <v>0</v>
      </c>
      <c r="BN891" s="114">
        <v>0</v>
      </c>
      <c r="BO891" s="114">
        <v>0</v>
      </c>
      <c r="BP891" s="114">
        <v>0</v>
      </c>
      <c r="BQ891" s="114">
        <v>0</v>
      </c>
      <c r="BR891" s="114">
        <v>0</v>
      </c>
      <c r="BS891" s="114">
        <v>0</v>
      </c>
    </row>
    <row r="892" spans="1:71" s="1" customFormat="1" ht="15" x14ac:dyDescent="0.25">
      <c r="A892" s="1" t="str">
        <f>CONCATENATE(G892,"-",F892,"-",H892)</f>
        <v>999934143-Black-Junior</v>
      </c>
      <c r="B892" s="1" t="str">
        <f>CONCATENATE(G892,"-",H892)</f>
        <v>999934143-Junior</v>
      </c>
      <c r="C892" s="36" t="s">
        <v>2612</v>
      </c>
      <c r="D892" s="36" t="s">
        <v>374</v>
      </c>
      <c r="E892" s="36" t="s">
        <v>27</v>
      </c>
      <c r="F892" s="41" t="s">
        <v>14</v>
      </c>
      <c r="G892" s="36">
        <v>999934143</v>
      </c>
      <c r="H892" s="36" t="s">
        <v>93</v>
      </c>
      <c r="I892" s="34">
        <f>((L892)-J892)+T892</f>
        <v>51</v>
      </c>
      <c r="J892" s="36"/>
      <c r="K892" s="35"/>
      <c r="L892" s="34">
        <f>SUM(N892,O892,P892,Q892,R892,M892)</f>
        <v>0</v>
      </c>
      <c r="M892" s="34">
        <f>AJ892</f>
        <v>0</v>
      </c>
      <c r="N892" s="34">
        <f>SUM(AI892)</f>
        <v>0</v>
      </c>
      <c r="O892" s="34">
        <f>0</f>
        <v>0</v>
      </c>
      <c r="P892" s="34">
        <v>0</v>
      </c>
      <c r="Q892" s="34">
        <v>0</v>
      </c>
      <c r="R892" s="34">
        <f>AH892</f>
        <v>0</v>
      </c>
      <c r="S892" s="122"/>
      <c r="T892" s="41">
        <f>SUM(U892,AA892)</f>
        <v>51</v>
      </c>
      <c r="U892" s="41">
        <f>IF(SUM(V892:Y892)&gt;=250, 250,SUM(V892:Y892))</f>
        <v>51</v>
      </c>
      <c r="V892" s="41">
        <v>0</v>
      </c>
      <c r="W892" s="41">
        <v>0</v>
      </c>
      <c r="X892" s="41">
        <f>SUM(AL892,AN892,BO892,BS892)</f>
        <v>0</v>
      </c>
      <c r="Y892" s="41">
        <f>SUM(AO892:BN892)</f>
        <v>51</v>
      </c>
      <c r="Z892" s="41">
        <f>COUNTIF(AO892:BN892, "&gt;0")</f>
        <v>1</v>
      </c>
      <c r="AA892" s="41">
        <f>SUM(AB892:AF892)</f>
        <v>0</v>
      </c>
      <c r="AB892" s="41">
        <f>BP892+BQ892</f>
        <v>0</v>
      </c>
      <c r="AC892" s="41">
        <v>0</v>
      </c>
      <c r="AD892" s="41">
        <v>0</v>
      </c>
      <c r="AE892" s="41">
        <f>SUM(BR892)</f>
        <v>0</v>
      </c>
      <c r="AF892" s="41">
        <f>SUM(AM892)</f>
        <v>0</v>
      </c>
      <c r="AG892" s="122"/>
      <c r="AH892" s="36">
        <v>0</v>
      </c>
      <c r="AI892" s="126">
        <v>0</v>
      </c>
      <c r="AJ892" s="36">
        <v>0</v>
      </c>
      <c r="AK892" s="121"/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14">
        <v>0</v>
      </c>
      <c r="AR892" s="1">
        <v>0</v>
      </c>
      <c r="AS892" s="114">
        <v>0</v>
      </c>
      <c r="AT892" s="114">
        <v>0</v>
      </c>
      <c r="AU892" s="114">
        <v>0</v>
      </c>
      <c r="AV892" s="114">
        <v>0</v>
      </c>
      <c r="AW892" s="114">
        <v>0</v>
      </c>
      <c r="AX892" s="114">
        <v>0</v>
      </c>
      <c r="AY892" s="114">
        <v>0</v>
      </c>
      <c r="AZ892" s="114">
        <v>51</v>
      </c>
      <c r="BA892" s="114">
        <v>0</v>
      </c>
      <c r="BB892" s="114">
        <v>0</v>
      </c>
      <c r="BC892" s="114">
        <v>0</v>
      </c>
      <c r="BD892" s="115">
        <v>0</v>
      </c>
      <c r="BE892" s="114">
        <v>0</v>
      </c>
      <c r="BF892" s="114">
        <v>0</v>
      </c>
      <c r="BG892" s="114">
        <v>0</v>
      </c>
      <c r="BH892" s="114">
        <v>0</v>
      </c>
      <c r="BI892" s="114">
        <v>0</v>
      </c>
      <c r="BJ892" s="114">
        <v>0</v>
      </c>
      <c r="BK892" s="114">
        <v>0</v>
      </c>
      <c r="BL892" s="114">
        <v>0</v>
      </c>
      <c r="BM892" s="114">
        <v>0</v>
      </c>
      <c r="BN892" s="114">
        <v>0</v>
      </c>
      <c r="BO892" s="114">
        <v>0</v>
      </c>
      <c r="BP892" s="114">
        <v>0</v>
      </c>
      <c r="BQ892" s="114">
        <v>0</v>
      </c>
      <c r="BR892" s="114">
        <v>0</v>
      </c>
      <c r="BS892" s="114">
        <v>0</v>
      </c>
    </row>
    <row r="893" spans="1:71" s="1" customFormat="1" ht="15" x14ac:dyDescent="0.25">
      <c r="A893" s="1" t="str">
        <f>CONCATENATE(G893,"-",F893,"-",H893)</f>
        <v>999935463-Black-Junior</v>
      </c>
      <c r="B893" s="1" t="str">
        <f>CONCATENATE(G893,"-",H893)</f>
        <v>999935463-Junior</v>
      </c>
      <c r="C893" s="149" t="s">
        <v>2883</v>
      </c>
      <c r="D893" s="149" t="s">
        <v>2884</v>
      </c>
      <c r="E893" s="149" t="s">
        <v>27</v>
      </c>
      <c r="F893" s="41" t="s">
        <v>14</v>
      </c>
      <c r="G893" s="149">
        <v>999935463</v>
      </c>
      <c r="H893" s="149" t="s">
        <v>93</v>
      </c>
      <c r="I893" s="34">
        <f>((L893)-J893)+T893</f>
        <v>51</v>
      </c>
      <c r="J893" s="36"/>
      <c r="K893" s="35"/>
      <c r="L893" s="34">
        <f>SUM(N893,O893,P893,Q893,R893,M893)</f>
        <v>0</v>
      </c>
      <c r="M893" s="34">
        <f>AJ893</f>
        <v>0</v>
      </c>
      <c r="N893" s="34">
        <f>SUM(AI893)</f>
        <v>0</v>
      </c>
      <c r="O893" s="34">
        <f>0</f>
        <v>0</v>
      </c>
      <c r="P893" s="34">
        <v>0</v>
      </c>
      <c r="Q893" s="34">
        <v>0</v>
      </c>
      <c r="R893" s="34">
        <f>AH893</f>
        <v>0</v>
      </c>
      <c r="S893" s="122"/>
      <c r="T893" s="41">
        <f>SUM(U893,AA893)</f>
        <v>51</v>
      </c>
      <c r="U893" s="41">
        <f>IF(SUM(V893:Y893)&gt;=250, 250,SUM(V893:Y893))</f>
        <v>51</v>
      </c>
      <c r="V893" s="41">
        <v>0</v>
      </c>
      <c r="W893" s="41">
        <v>0</v>
      </c>
      <c r="X893" s="41">
        <f>SUM(AL893,AN893,BO893,BS893)</f>
        <v>0</v>
      </c>
      <c r="Y893" s="41">
        <f>SUM(AO893:BN893)</f>
        <v>51</v>
      </c>
      <c r="Z893" s="41">
        <f>COUNTIF(AO893:BN893, "&gt;0")</f>
        <v>1</v>
      </c>
      <c r="AA893" s="41">
        <f>SUM(AB893:AF893)</f>
        <v>0</v>
      </c>
      <c r="AB893" s="41">
        <f>BP893+BQ893</f>
        <v>0</v>
      </c>
      <c r="AC893" s="41">
        <v>0</v>
      </c>
      <c r="AD893" s="41">
        <v>0</v>
      </c>
      <c r="AE893" s="41">
        <f>SUM(BR893)</f>
        <v>0</v>
      </c>
      <c r="AF893" s="41">
        <f>SUM(AM893)</f>
        <v>0</v>
      </c>
      <c r="AG893" s="122"/>
      <c r="AH893" s="36">
        <v>0</v>
      </c>
      <c r="AI893" s="126">
        <v>0</v>
      </c>
      <c r="AJ893" s="36">
        <v>0</v>
      </c>
      <c r="AK893" s="121"/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14">
        <v>0</v>
      </c>
      <c r="AR893" s="1">
        <v>0</v>
      </c>
      <c r="AS893" s="114">
        <v>0</v>
      </c>
      <c r="AT893" s="114">
        <v>0</v>
      </c>
      <c r="AU893" s="114">
        <v>0</v>
      </c>
      <c r="AV893" s="114">
        <v>0</v>
      </c>
      <c r="AW893" s="114">
        <v>0</v>
      </c>
      <c r="AX893" s="114">
        <v>0</v>
      </c>
      <c r="AY893" s="114">
        <v>0</v>
      </c>
      <c r="AZ893" s="114">
        <v>0</v>
      </c>
      <c r="BA893" s="114">
        <v>0</v>
      </c>
      <c r="BB893" s="114">
        <v>0</v>
      </c>
      <c r="BC893" s="114">
        <v>0</v>
      </c>
      <c r="BD893" s="115">
        <v>0</v>
      </c>
      <c r="BE893" s="114">
        <v>0</v>
      </c>
      <c r="BF893" s="114">
        <v>51</v>
      </c>
      <c r="BG893" s="114">
        <v>0</v>
      </c>
      <c r="BH893" s="114">
        <v>0</v>
      </c>
      <c r="BI893" s="114">
        <v>0</v>
      </c>
      <c r="BJ893" s="114">
        <v>0</v>
      </c>
      <c r="BK893" s="114">
        <v>0</v>
      </c>
      <c r="BL893" s="114">
        <v>0</v>
      </c>
      <c r="BM893" s="114">
        <v>0</v>
      </c>
      <c r="BN893" s="114">
        <v>0</v>
      </c>
      <c r="BO893" s="114">
        <v>0</v>
      </c>
      <c r="BP893" s="114">
        <v>0</v>
      </c>
      <c r="BQ893" s="114">
        <v>0</v>
      </c>
      <c r="BR893" s="114">
        <v>0</v>
      </c>
      <c r="BS893" s="114">
        <v>0</v>
      </c>
    </row>
    <row r="894" spans="1:71" s="1" customFormat="1" ht="15" x14ac:dyDescent="0.25">
      <c r="A894" s="1" t="str">
        <f>CONCATENATE(G894,"-",F894,"-",H894)</f>
        <v>999935737-Black-Junior</v>
      </c>
      <c r="B894" s="1" t="str">
        <f>CONCATENATE(G894,"-",H894)</f>
        <v>999935737-Junior</v>
      </c>
      <c r="C894" s="36" t="s">
        <v>3536</v>
      </c>
      <c r="D894" s="36" t="s">
        <v>3537</v>
      </c>
      <c r="E894" s="36" t="s">
        <v>27</v>
      </c>
      <c r="F894" s="36" t="s">
        <v>14</v>
      </c>
      <c r="G894" s="36">
        <v>999935737</v>
      </c>
      <c r="H894" s="36" t="s">
        <v>93</v>
      </c>
      <c r="I894" s="34">
        <f>((L894)-J894)+T894</f>
        <v>45</v>
      </c>
      <c r="J894" s="36"/>
      <c r="K894" s="35"/>
      <c r="L894" s="34">
        <f>SUM(N894,O894,P894,Q894,R894,M894)</f>
        <v>0</v>
      </c>
      <c r="M894" s="34">
        <f>AJ894</f>
        <v>0</v>
      </c>
      <c r="N894" s="34">
        <f>SUM(AI894)</f>
        <v>0</v>
      </c>
      <c r="O894" s="34">
        <f>0</f>
        <v>0</v>
      </c>
      <c r="P894" s="34">
        <v>0</v>
      </c>
      <c r="Q894" s="34">
        <v>0</v>
      </c>
      <c r="R894" s="34">
        <f>AH894</f>
        <v>0</v>
      </c>
      <c r="S894" s="122"/>
      <c r="T894" s="41">
        <f>SUM(U894,AA894)</f>
        <v>45</v>
      </c>
      <c r="U894" s="41">
        <f>IF(SUM(V894:Y894)&gt;=250, 250,SUM(V894:Y894))</f>
        <v>45</v>
      </c>
      <c r="V894" s="41">
        <v>0</v>
      </c>
      <c r="W894" s="41">
        <v>0</v>
      </c>
      <c r="X894" s="41">
        <f>SUM(AL894,AN894,BO894,BS894)</f>
        <v>0</v>
      </c>
      <c r="Y894" s="41">
        <f>SUM(AO894:BN894)</f>
        <v>45</v>
      </c>
      <c r="Z894" s="41">
        <f>COUNTIF(AO894:BN894, "&gt;0")</f>
        <v>1</v>
      </c>
      <c r="AA894" s="41">
        <f>SUM(AB894:AF894)</f>
        <v>0</v>
      </c>
      <c r="AB894" s="41">
        <f>BP894+BQ894</f>
        <v>0</v>
      </c>
      <c r="AC894" s="41">
        <v>0</v>
      </c>
      <c r="AD894" s="41">
        <v>0</v>
      </c>
      <c r="AE894" s="41">
        <f>SUM(BR894)</f>
        <v>0</v>
      </c>
      <c r="AF894" s="41">
        <f>SUM(AM894)</f>
        <v>0</v>
      </c>
      <c r="AG894" s="122"/>
      <c r="AH894" s="36">
        <v>0</v>
      </c>
      <c r="AI894" s="126">
        <v>0</v>
      </c>
      <c r="AJ894" s="36">
        <v>0</v>
      </c>
      <c r="AK894" s="121"/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14">
        <v>0</v>
      </c>
      <c r="AR894" s="1">
        <v>0</v>
      </c>
      <c r="AS894" s="114">
        <v>0</v>
      </c>
      <c r="AT894" s="114">
        <v>0</v>
      </c>
      <c r="AU894" s="114">
        <v>0</v>
      </c>
      <c r="AV894" s="114">
        <v>0</v>
      </c>
      <c r="AW894" s="114">
        <v>0</v>
      </c>
      <c r="AX894" s="114">
        <v>0</v>
      </c>
      <c r="AY894" s="114">
        <v>0</v>
      </c>
      <c r="AZ894" s="114">
        <v>0</v>
      </c>
      <c r="BA894" s="114">
        <v>0</v>
      </c>
      <c r="BB894" s="114">
        <v>0</v>
      </c>
      <c r="BC894" s="114">
        <v>0</v>
      </c>
      <c r="BD894" s="115">
        <v>0</v>
      </c>
      <c r="BE894" s="114">
        <v>0</v>
      </c>
      <c r="BF894" s="114">
        <v>0</v>
      </c>
      <c r="BG894" s="114">
        <v>0</v>
      </c>
      <c r="BH894" s="114">
        <v>0</v>
      </c>
      <c r="BI894" s="114">
        <v>0</v>
      </c>
      <c r="BJ894" s="114">
        <v>0</v>
      </c>
      <c r="BK894" s="114">
        <v>0</v>
      </c>
      <c r="BL894" s="114">
        <v>0</v>
      </c>
      <c r="BM894" s="114">
        <v>0</v>
      </c>
      <c r="BN894" s="114">
        <v>45</v>
      </c>
      <c r="BO894" s="114">
        <v>0</v>
      </c>
      <c r="BP894" s="114">
        <v>0</v>
      </c>
      <c r="BQ894" s="114">
        <v>0</v>
      </c>
      <c r="BR894" s="114">
        <v>0</v>
      </c>
      <c r="BS894" s="114">
        <v>0</v>
      </c>
    </row>
    <row r="895" spans="1:71" s="1" customFormat="1" ht="15" x14ac:dyDescent="0.25">
      <c r="A895" s="1" t="str">
        <f>CONCATENATE(G895,"-",F895,"-",H895)</f>
        <v>999919585-Black-Junior</v>
      </c>
      <c r="B895" s="1" t="str">
        <f>CONCATENATE(G895,"-",H895)</f>
        <v>999919585-Junior</v>
      </c>
      <c r="C895" s="36" t="s">
        <v>672</v>
      </c>
      <c r="D895" s="36" t="s">
        <v>673</v>
      </c>
      <c r="E895" s="36" t="s">
        <v>27</v>
      </c>
      <c r="F895" s="41" t="s">
        <v>14</v>
      </c>
      <c r="G895" s="127">
        <v>999919585</v>
      </c>
      <c r="H895" s="41" t="s">
        <v>93</v>
      </c>
      <c r="I895" s="34">
        <f>((L895)-J895)+T895</f>
        <v>42</v>
      </c>
      <c r="J895" s="36"/>
      <c r="K895" s="35"/>
      <c r="L895" s="34">
        <f>SUM(N895,O895,P895,Q895,R895,M895)</f>
        <v>42</v>
      </c>
      <c r="M895" s="34">
        <f>AJ895</f>
        <v>0</v>
      </c>
      <c r="N895" s="34">
        <f>SUM(AI895)</f>
        <v>42</v>
      </c>
      <c r="O895" s="34">
        <f>0</f>
        <v>0</v>
      </c>
      <c r="P895" s="34">
        <v>0</v>
      </c>
      <c r="Q895" s="34">
        <v>0</v>
      </c>
      <c r="R895" s="34">
        <f>AH895</f>
        <v>0</v>
      </c>
      <c r="S895" s="122"/>
      <c r="T895" s="41">
        <f>SUM(U895,AA895)</f>
        <v>0</v>
      </c>
      <c r="U895" s="41">
        <f>IF(SUM(V895:Y895)&gt;=250, 250,SUM(V895:Y895))</f>
        <v>0</v>
      </c>
      <c r="V895" s="41">
        <v>0</v>
      </c>
      <c r="W895" s="41">
        <v>0</v>
      </c>
      <c r="X895" s="41">
        <f>SUM(AL895,AN895,BO895,BS895)</f>
        <v>0</v>
      </c>
      <c r="Y895" s="41">
        <f>SUM(AO895:BN895)</f>
        <v>0</v>
      </c>
      <c r="Z895" s="41">
        <f>COUNTIF(AO895:BN895, "&gt;0")</f>
        <v>0</v>
      </c>
      <c r="AA895" s="41">
        <f>SUM(AB895:AF895)</f>
        <v>0</v>
      </c>
      <c r="AB895" s="41">
        <f>BP895+BQ895</f>
        <v>0</v>
      </c>
      <c r="AC895" s="41">
        <v>0</v>
      </c>
      <c r="AD895" s="41">
        <v>0</v>
      </c>
      <c r="AE895" s="41">
        <f>SUM(BR895)</f>
        <v>0</v>
      </c>
      <c r="AF895" s="41">
        <f>SUM(AM895)</f>
        <v>0</v>
      </c>
      <c r="AG895" s="122"/>
      <c r="AH895" s="36">
        <v>0</v>
      </c>
      <c r="AI895" s="126">
        <v>42</v>
      </c>
      <c r="AJ895" s="36">
        <v>0</v>
      </c>
      <c r="AK895" s="121"/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14">
        <v>0</v>
      </c>
      <c r="AR895" s="1">
        <v>0</v>
      </c>
      <c r="AS895" s="114">
        <v>0</v>
      </c>
      <c r="AT895" s="114">
        <v>0</v>
      </c>
      <c r="AU895" s="114">
        <v>0</v>
      </c>
      <c r="AV895" s="114">
        <v>0</v>
      </c>
      <c r="AW895" s="114">
        <v>0</v>
      </c>
      <c r="AX895" s="114">
        <v>0</v>
      </c>
      <c r="AY895" s="114">
        <v>0</v>
      </c>
      <c r="AZ895" s="114">
        <v>0</v>
      </c>
      <c r="BA895" s="114">
        <v>0</v>
      </c>
      <c r="BB895" s="114">
        <v>0</v>
      </c>
      <c r="BC895" s="114">
        <v>0</v>
      </c>
      <c r="BD895" s="115">
        <v>0</v>
      </c>
      <c r="BE895" s="114">
        <v>0</v>
      </c>
      <c r="BF895" s="114">
        <v>0</v>
      </c>
      <c r="BG895" s="114">
        <v>0</v>
      </c>
      <c r="BH895" s="114">
        <v>0</v>
      </c>
      <c r="BI895" s="114">
        <v>0</v>
      </c>
      <c r="BJ895" s="114">
        <v>0</v>
      </c>
      <c r="BK895" s="114">
        <v>0</v>
      </c>
      <c r="BL895" s="114">
        <v>0</v>
      </c>
      <c r="BM895" s="114">
        <v>0</v>
      </c>
      <c r="BN895" s="114">
        <v>0</v>
      </c>
      <c r="BO895" s="114">
        <v>0</v>
      </c>
      <c r="BP895" s="114">
        <v>0</v>
      </c>
      <c r="BQ895" s="114">
        <v>0</v>
      </c>
      <c r="BR895" s="114">
        <v>0</v>
      </c>
      <c r="BS895" s="114">
        <v>0</v>
      </c>
    </row>
    <row r="896" spans="1:71" s="1" customFormat="1" ht="15" x14ac:dyDescent="0.25">
      <c r="A896" s="1" t="str">
        <f>CONCATENATE(G896,"-",F896,"-",H896)</f>
        <v>999933535-Black-Junior</v>
      </c>
      <c r="B896" s="1" t="str">
        <f>CONCATENATE(G896,"-",H896)</f>
        <v>999933535-Junior</v>
      </c>
      <c r="C896" s="36" t="s">
        <v>644</v>
      </c>
      <c r="D896" s="36" t="s">
        <v>301</v>
      </c>
      <c r="E896" s="36" t="s">
        <v>27</v>
      </c>
      <c r="F896" s="41" t="s">
        <v>14</v>
      </c>
      <c r="G896" s="128">
        <v>999933535</v>
      </c>
      <c r="H896" s="41" t="s">
        <v>93</v>
      </c>
      <c r="I896" s="34">
        <f>((L896)-J896)+T896</f>
        <v>42</v>
      </c>
      <c r="J896" s="34">
        <f>L896/2</f>
        <v>0</v>
      </c>
      <c r="K896" s="37"/>
      <c r="L896" s="34">
        <f>SUM(N896,O896,P896,Q896,R896,M896)</f>
        <v>0</v>
      </c>
      <c r="M896" s="34">
        <f>AJ896</f>
        <v>0</v>
      </c>
      <c r="N896" s="34">
        <f>SUM(AI896)</f>
        <v>0</v>
      </c>
      <c r="O896" s="34">
        <f>0</f>
        <v>0</v>
      </c>
      <c r="P896" s="34">
        <v>0</v>
      </c>
      <c r="Q896" s="34">
        <v>0</v>
      </c>
      <c r="R896" s="34">
        <f>AH896</f>
        <v>0</v>
      </c>
      <c r="S896" s="122"/>
      <c r="T896" s="41">
        <f>SUM(U896,AA896)</f>
        <v>42</v>
      </c>
      <c r="U896" s="41">
        <f>IF(SUM(V896:Y896)&gt;=250, 250,SUM(V896:Y896))</f>
        <v>42</v>
      </c>
      <c r="V896" s="41">
        <v>0</v>
      </c>
      <c r="W896" s="41">
        <v>0</v>
      </c>
      <c r="X896" s="41">
        <f>SUM(AL896,AN896,BO896,BS896)</f>
        <v>42</v>
      </c>
      <c r="Y896" s="41">
        <f>SUM(AO896:BN896)</f>
        <v>0</v>
      </c>
      <c r="Z896" s="41">
        <f>COUNTIF(AO896:BN896, "&gt;0")</f>
        <v>0</v>
      </c>
      <c r="AA896" s="41">
        <f>SUM(AB896:AF896)</f>
        <v>0</v>
      </c>
      <c r="AB896" s="41">
        <f>BP896+BQ896</f>
        <v>0</v>
      </c>
      <c r="AC896" s="41">
        <v>0</v>
      </c>
      <c r="AD896" s="41">
        <v>0</v>
      </c>
      <c r="AE896" s="41">
        <f>SUM(BR896)</f>
        <v>0</v>
      </c>
      <c r="AF896" s="41">
        <f>SUM(AM896)</f>
        <v>0</v>
      </c>
      <c r="AG896" s="122"/>
      <c r="AH896" s="36">
        <v>0</v>
      </c>
      <c r="AI896" s="126">
        <v>0</v>
      </c>
      <c r="AJ896" s="36">
        <v>0</v>
      </c>
      <c r="AK896" s="121"/>
      <c r="AL896" s="1">
        <v>42</v>
      </c>
      <c r="AM896" s="1">
        <v>0</v>
      </c>
      <c r="AN896" s="1">
        <v>0</v>
      </c>
      <c r="AO896" s="1">
        <v>0</v>
      </c>
      <c r="AP896" s="1">
        <v>0</v>
      </c>
      <c r="AQ896" s="114">
        <v>0</v>
      </c>
      <c r="AR896" s="1">
        <v>0</v>
      </c>
      <c r="AS896" s="114">
        <v>0</v>
      </c>
      <c r="AT896" s="114">
        <v>0</v>
      </c>
      <c r="AU896" s="114">
        <v>0</v>
      </c>
      <c r="AV896" s="114">
        <v>0</v>
      </c>
      <c r="AW896" s="114">
        <v>0</v>
      </c>
      <c r="AX896" s="114">
        <v>0</v>
      </c>
      <c r="AY896" s="114">
        <v>0</v>
      </c>
      <c r="AZ896" s="114">
        <v>0</v>
      </c>
      <c r="BA896" s="114">
        <v>0</v>
      </c>
      <c r="BB896" s="114">
        <v>0</v>
      </c>
      <c r="BC896" s="114">
        <v>0</v>
      </c>
      <c r="BD896" s="115">
        <v>0</v>
      </c>
      <c r="BE896" s="114">
        <v>0</v>
      </c>
      <c r="BF896" s="114">
        <v>0</v>
      </c>
      <c r="BG896" s="114">
        <v>0</v>
      </c>
      <c r="BH896" s="114">
        <v>0</v>
      </c>
      <c r="BI896" s="114">
        <v>0</v>
      </c>
      <c r="BJ896" s="114">
        <v>0</v>
      </c>
      <c r="BK896" s="114">
        <v>0</v>
      </c>
      <c r="BL896" s="114">
        <v>0</v>
      </c>
      <c r="BM896" s="114">
        <v>0</v>
      </c>
      <c r="BN896" s="114">
        <v>0</v>
      </c>
      <c r="BO896" s="114">
        <v>0</v>
      </c>
      <c r="BP896" s="114">
        <v>0</v>
      </c>
      <c r="BQ896" s="114">
        <v>0</v>
      </c>
      <c r="BR896" s="114">
        <v>0</v>
      </c>
      <c r="BS896" s="114">
        <v>0</v>
      </c>
    </row>
    <row r="897" spans="1:71" s="1" customFormat="1" ht="15" x14ac:dyDescent="0.25">
      <c r="A897" s="1" t="str">
        <f>CONCATENATE(G897,"-",F897,"-",H897)</f>
        <v>999898088-Black-Junior</v>
      </c>
      <c r="B897" s="1" t="str">
        <f>CONCATENATE(G897,"-",H897)</f>
        <v>999898088-Junior</v>
      </c>
      <c r="C897" s="36" t="s">
        <v>1491</v>
      </c>
      <c r="D897" s="36" t="s">
        <v>1492</v>
      </c>
      <c r="E897" s="36" t="s">
        <v>27</v>
      </c>
      <c r="F897" s="41" t="s">
        <v>14</v>
      </c>
      <c r="G897" s="127">
        <v>999898088</v>
      </c>
      <c r="H897" s="41" t="s">
        <v>93</v>
      </c>
      <c r="I897" s="34">
        <f>((L897)-J897)+T897</f>
        <v>38</v>
      </c>
      <c r="J897" s="36"/>
      <c r="K897" s="37"/>
      <c r="L897" s="34">
        <f>SUM(N897,O897,P897,Q897,R897,M897)</f>
        <v>0</v>
      </c>
      <c r="M897" s="34">
        <f>AJ897</f>
        <v>0</v>
      </c>
      <c r="N897" s="34">
        <f>SUM(AI897)</f>
        <v>0</v>
      </c>
      <c r="O897" s="34">
        <f>0</f>
        <v>0</v>
      </c>
      <c r="P897" s="34">
        <v>0</v>
      </c>
      <c r="Q897" s="34">
        <v>0</v>
      </c>
      <c r="R897" s="34">
        <f>AH897</f>
        <v>0</v>
      </c>
      <c r="S897" s="122"/>
      <c r="T897" s="41">
        <f>SUM(U897,AA897)</f>
        <v>38</v>
      </c>
      <c r="U897" s="41">
        <f>IF(SUM(V897:Y897)&gt;=250, 250,SUM(V897:Y897))</f>
        <v>38</v>
      </c>
      <c r="V897" s="41">
        <v>0</v>
      </c>
      <c r="W897" s="41">
        <v>0</v>
      </c>
      <c r="X897" s="41">
        <f>SUM(AL897,AN897,BO897,BS897)</f>
        <v>0</v>
      </c>
      <c r="Y897" s="41">
        <f>SUM(AO897:BN897)</f>
        <v>38</v>
      </c>
      <c r="Z897" s="41">
        <f>COUNTIF(AO897:BN897, "&gt;0")</f>
        <v>1</v>
      </c>
      <c r="AA897" s="41">
        <f>SUM(AB897:AF897)</f>
        <v>0</v>
      </c>
      <c r="AB897" s="41">
        <f>BP897+BQ897</f>
        <v>0</v>
      </c>
      <c r="AC897" s="41">
        <v>0</v>
      </c>
      <c r="AD897" s="41">
        <v>0</v>
      </c>
      <c r="AE897" s="41">
        <f>SUM(BR897)</f>
        <v>0</v>
      </c>
      <c r="AF897" s="41">
        <f>SUM(AM897)</f>
        <v>0</v>
      </c>
      <c r="AG897" s="37"/>
      <c r="AH897" s="36">
        <v>0</v>
      </c>
      <c r="AI897" s="126">
        <v>0</v>
      </c>
      <c r="AJ897" s="36">
        <v>0</v>
      </c>
      <c r="AK897" s="121"/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14">
        <v>0</v>
      </c>
      <c r="AR897" s="1">
        <v>0</v>
      </c>
      <c r="AS897" s="114">
        <v>0</v>
      </c>
      <c r="AT897" s="114">
        <v>0</v>
      </c>
      <c r="AU897" s="114">
        <v>0</v>
      </c>
      <c r="AV897" s="114">
        <v>38</v>
      </c>
      <c r="AW897" s="114">
        <v>0</v>
      </c>
      <c r="AX897" s="114">
        <v>0</v>
      </c>
      <c r="AY897" s="114">
        <v>0</v>
      </c>
      <c r="AZ897" s="114">
        <v>0</v>
      </c>
      <c r="BA897" s="114">
        <v>0</v>
      </c>
      <c r="BB897" s="114">
        <v>0</v>
      </c>
      <c r="BC897" s="114">
        <v>0</v>
      </c>
      <c r="BD897" s="115">
        <v>0</v>
      </c>
      <c r="BE897" s="114">
        <v>0</v>
      </c>
      <c r="BF897" s="114">
        <v>0</v>
      </c>
      <c r="BG897" s="114">
        <v>0</v>
      </c>
      <c r="BH897" s="114">
        <v>0</v>
      </c>
      <c r="BI897" s="114">
        <v>0</v>
      </c>
      <c r="BJ897" s="114">
        <v>0</v>
      </c>
      <c r="BK897" s="114">
        <v>0</v>
      </c>
      <c r="BL897" s="114">
        <v>0</v>
      </c>
      <c r="BM897" s="114">
        <v>0</v>
      </c>
      <c r="BN897" s="114">
        <v>0</v>
      </c>
      <c r="BO897" s="114">
        <v>0</v>
      </c>
      <c r="BP897" s="114">
        <v>0</v>
      </c>
      <c r="BQ897" s="114">
        <v>0</v>
      </c>
      <c r="BR897" s="114">
        <v>0</v>
      </c>
      <c r="BS897" s="114">
        <v>0</v>
      </c>
    </row>
    <row r="898" spans="1:71" s="1" customFormat="1" ht="15" x14ac:dyDescent="0.25">
      <c r="A898" s="1" t="str">
        <f>CONCATENATE(G898,"-",F898,"-",H898)</f>
        <v>999913604-Black-Junior</v>
      </c>
      <c r="B898" s="1" t="str">
        <f>CONCATENATE(G898,"-",H898)</f>
        <v>999913604-Junior</v>
      </c>
      <c r="C898" s="36" t="s">
        <v>3100</v>
      </c>
      <c r="D898" s="36" t="s">
        <v>3101</v>
      </c>
      <c r="E898" s="36" t="s">
        <v>27</v>
      </c>
      <c r="F898" s="41" t="s">
        <v>14</v>
      </c>
      <c r="G898" s="36">
        <v>999913604</v>
      </c>
      <c r="H898" s="36" t="s">
        <v>93</v>
      </c>
      <c r="I898" s="34">
        <f>((L898)-J898)+T898</f>
        <v>38</v>
      </c>
      <c r="J898" s="36"/>
      <c r="K898" s="35"/>
      <c r="L898" s="34">
        <f>SUM(N898,O898,P898,Q898,R898,M898)</f>
        <v>0</v>
      </c>
      <c r="M898" s="34">
        <f>AJ898</f>
        <v>0</v>
      </c>
      <c r="N898" s="34">
        <f>SUM(AI898)</f>
        <v>0</v>
      </c>
      <c r="O898" s="34">
        <f>0</f>
        <v>0</v>
      </c>
      <c r="P898" s="34">
        <v>0</v>
      </c>
      <c r="Q898" s="34">
        <v>0</v>
      </c>
      <c r="R898" s="34">
        <f>AH898</f>
        <v>0</v>
      </c>
      <c r="S898" s="122"/>
      <c r="T898" s="41">
        <f>SUM(U898,AA898)</f>
        <v>38</v>
      </c>
      <c r="U898" s="41">
        <f>IF(SUM(V898:Y898)&gt;=250, 250,SUM(V898:Y898))</f>
        <v>38</v>
      </c>
      <c r="V898" s="41">
        <v>0</v>
      </c>
      <c r="W898" s="41">
        <v>0</v>
      </c>
      <c r="X898" s="41">
        <f>SUM(AL898,AN898,BO898,BS898)</f>
        <v>0</v>
      </c>
      <c r="Y898" s="41">
        <f>SUM(AO898:BN898)</f>
        <v>38</v>
      </c>
      <c r="Z898" s="41">
        <f>COUNTIF(AO898:BN898, "&gt;0")</f>
        <v>1</v>
      </c>
      <c r="AA898" s="41">
        <f>SUM(AB898:AF898)</f>
        <v>0</v>
      </c>
      <c r="AB898" s="41">
        <f>BP898+BQ898</f>
        <v>0</v>
      </c>
      <c r="AC898" s="41">
        <v>0</v>
      </c>
      <c r="AD898" s="41">
        <v>0</v>
      </c>
      <c r="AE898" s="41">
        <f>SUM(BR898)</f>
        <v>0</v>
      </c>
      <c r="AF898" s="41">
        <f>SUM(AM898)</f>
        <v>0</v>
      </c>
      <c r="AG898" s="122"/>
      <c r="AH898" s="36">
        <v>0</v>
      </c>
      <c r="AI898" s="126">
        <v>0</v>
      </c>
      <c r="AJ898" s="36">
        <v>0</v>
      </c>
      <c r="AK898" s="121"/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14">
        <v>0</v>
      </c>
      <c r="AR898" s="1">
        <v>0</v>
      </c>
      <c r="AS898" s="114">
        <v>0</v>
      </c>
      <c r="AT898" s="114">
        <v>0</v>
      </c>
      <c r="AU898" s="114">
        <v>0</v>
      </c>
      <c r="AV898" s="114">
        <v>0</v>
      </c>
      <c r="AW898" s="114">
        <v>0</v>
      </c>
      <c r="AX898" s="114">
        <v>0</v>
      </c>
      <c r="AY898" s="114">
        <v>0</v>
      </c>
      <c r="AZ898" s="114">
        <v>0</v>
      </c>
      <c r="BA898" s="114">
        <v>0</v>
      </c>
      <c r="BB898" s="114">
        <v>0</v>
      </c>
      <c r="BC898" s="114">
        <v>0</v>
      </c>
      <c r="BD898" s="115">
        <v>0</v>
      </c>
      <c r="BE898" s="114">
        <v>0</v>
      </c>
      <c r="BF898" s="114">
        <v>0</v>
      </c>
      <c r="BG898" s="114">
        <v>0</v>
      </c>
      <c r="BH898" s="114">
        <v>0</v>
      </c>
      <c r="BI898" s="114">
        <v>38</v>
      </c>
      <c r="BJ898" s="114">
        <v>0</v>
      </c>
      <c r="BK898" s="114">
        <v>0</v>
      </c>
      <c r="BL898" s="114">
        <v>0</v>
      </c>
      <c r="BM898" s="114">
        <v>0</v>
      </c>
      <c r="BN898" s="114">
        <v>0</v>
      </c>
      <c r="BO898" s="114">
        <v>0</v>
      </c>
      <c r="BP898" s="114">
        <v>0</v>
      </c>
      <c r="BQ898" s="114">
        <v>0</v>
      </c>
      <c r="BR898" s="114">
        <v>0</v>
      </c>
      <c r="BS898" s="114">
        <v>0</v>
      </c>
    </row>
    <row r="899" spans="1:71" s="1" customFormat="1" ht="15" x14ac:dyDescent="0.25">
      <c r="A899" s="1" t="str">
        <f>CONCATENATE(G899,"-",F899,"-",H899)</f>
        <v>999914750-Black-Junior</v>
      </c>
      <c r="B899" s="1" t="str">
        <f>CONCATENATE(G899,"-",H899)</f>
        <v>999914750-Junior</v>
      </c>
      <c r="C899" s="36" t="s">
        <v>2878</v>
      </c>
      <c r="D899" s="36" t="s">
        <v>3099</v>
      </c>
      <c r="E899" s="36" t="s">
        <v>27</v>
      </c>
      <c r="F899" s="41" t="s">
        <v>14</v>
      </c>
      <c r="G899" s="36">
        <v>999914750</v>
      </c>
      <c r="H899" s="36" t="s">
        <v>93</v>
      </c>
      <c r="I899" s="34">
        <f>((L899)-J899)+T899</f>
        <v>38</v>
      </c>
      <c r="J899" s="36"/>
      <c r="K899" s="35"/>
      <c r="L899" s="34">
        <f>SUM(N899,O899,P899,Q899,R899,M899)</f>
        <v>0</v>
      </c>
      <c r="M899" s="34">
        <f>AJ899</f>
        <v>0</v>
      </c>
      <c r="N899" s="34">
        <f>SUM(AI899)</f>
        <v>0</v>
      </c>
      <c r="O899" s="34">
        <f>0</f>
        <v>0</v>
      </c>
      <c r="P899" s="34">
        <v>0</v>
      </c>
      <c r="Q899" s="34">
        <v>0</v>
      </c>
      <c r="R899" s="34">
        <f>AH899</f>
        <v>0</v>
      </c>
      <c r="S899" s="122"/>
      <c r="T899" s="41">
        <f>SUM(U899,AA899)</f>
        <v>38</v>
      </c>
      <c r="U899" s="41">
        <f>IF(SUM(V899:Y899)&gt;=250, 250,SUM(V899:Y899))</f>
        <v>38</v>
      </c>
      <c r="V899" s="41">
        <v>0</v>
      </c>
      <c r="W899" s="41">
        <v>0</v>
      </c>
      <c r="X899" s="41">
        <f>SUM(AL899,AN899,BO899,BS899)</f>
        <v>0</v>
      </c>
      <c r="Y899" s="41">
        <f>SUM(AO899:BN899)</f>
        <v>38</v>
      </c>
      <c r="Z899" s="41">
        <f>COUNTIF(AO899:BN899, "&gt;0")</f>
        <v>1</v>
      </c>
      <c r="AA899" s="41">
        <f>SUM(AB899:AF899)</f>
        <v>0</v>
      </c>
      <c r="AB899" s="41">
        <f>BP899+BQ899</f>
        <v>0</v>
      </c>
      <c r="AC899" s="41">
        <v>0</v>
      </c>
      <c r="AD899" s="41">
        <v>0</v>
      </c>
      <c r="AE899" s="41">
        <f>SUM(BR899)</f>
        <v>0</v>
      </c>
      <c r="AF899" s="41">
        <f>SUM(AM899)</f>
        <v>0</v>
      </c>
      <c r="AG899" s="122"/>
      <c r="AH899" s="36">
        <v>0</v>
      </c>
      <c r="AI899" s="126">
        <v>0</v>
      </c>
      <c r="AJ899" s="36">
        <v>0</v>
      </c>
      <c r="AK899" s="121"/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14">
        <v>0</v>
      </c>
      <c r="AR899" s="1">
        <v>0</v>
      </c>
      <c r="AS899" s="114">
        <v>0</v>
      </c>
      <c r="AT899" s="114">
        <v>0</v>
      </c>
      <c r="AU899" s="114">
        <v>0</v>
      </c>
      <c r="AV899" s="114">
        <v>0</v>
      </c>
      <c r="AW899" s="114">
        <v>0</v>
      </c>
      <c r="AX899" s="114">
        <v>0</v>
      </c>
      <c r="AY899" s="114">
        <v>0</v>
      </c>
      <c r="AZ899" s="114">
        <v>0</v>
      </c>
      <c r="BA899" s="114">
        <v>0</v>
      </c>
      <c r="BB899" s="114">
        <v>0</v>
      </c>
      <c r="BC899" s="114">
        <v>0</v>
      </c>
      <c r="BD899" s="115">
        <v>0</v>
      </c>
      <c r="BE899" s="114">
        <v>0</v>
      </c>
      <c r="BF899" s="114">
        <v>0</v>
      </c>
      <c r="BG899" s="114">
        <v>0</v>
      </c>
      <c r="BH899" s="114">
        <v>0</v>
      </c>
      <c r="BI899" s="114">
        <v>38</v>
      </c>
      <c r="BJ899" s="114">
        <v>0</v>
      </c>
      <c r="BK899" s="114">
        <v>0</v>
      </c>
      <c r="BL899" s="114">
        <v>0</v>
      </c>
      <c r="BM899" s="114">
        <v>0</v>
      </c>
      <c r="BN899" s="114">
        <v>0</v>
      </c>
      <c r="BO899" s="114">
        <v>0</v>
      </c>
      <c r="BP899" s="114">
        <v>0</v>
      </c>
      <c r="BQ899" s="114">
        <v>0</v>
      </c>
      <c r="BR899" s="114">
        <v>0</v>
      </c>
      <c r="BS899" s="114">
        <v>0</v>
      </c>
    </row>
    <row r="900" spans="1:71" s="1" customFormat="1" ht="15" x14ac:dyDescent="0.25">
      <c r="A900" s="1" t="str">
        <f>CONCATENATE(G900,"-",F900,"-",H900)</f>
        <v>999919175-Black-Junior</v>
      </c>
      <c r="B900" s="1" t="str">
        <f>CONCATENATE(G900,"-",H900)</f>
        <v>999919175-Junior</v>
      </c>
      <c r="C900" s="149" t="s">
        <v>500</v>
      </c>
      <c r="D900" s="149" t="s">
        <v>2889</v>
      </c>
      <c r="E900" s="149" t="s">
        <v>27</v>
      </c>
      <c r="F900" s="41" t="s">
        <v>14</v>
      </c>
      <c r="G900" s="149">
        <v>999919175</v>
      </c>
      <c r="H900" s="149" t="s">
        <v>93</v>
      </c>
      <c r="I900" s="34">
        <f>((L900)-J900)+T900</f>
        <v>38</v>
      </c>
      <c r="J900" s="36"/>
      <c r="K900" s="35"/>
      <c r="L900" s="34">
        <f>SUM(N900,O900,P900,Q900,R900,M900)</f>
        <v>0</v>
      </c>
      <c r="M900" s="34">
        <f>AJ900</f>
        <v>0</v>
      </c>
      <c r="N900" s="34">
        <f>SUM(AI900)</f>
        <v>0</v>
      </c>
      <c r="O900" s="34">
        <f>0</f>
        <v>0</v>
      </c>
      <c r="P900" s="34">
        <v>0</v>
      </c>
      <c r="Q900" s="34">
        <v>0</v>
      </c>
      <c r="R900" s="34">
        <f>AH900</f>
        <v>0</v>
      </c>
      <c r="S900" s="122"/>
      <c r="T900" s="41">
        <f>SUM(U900,AA900)</f>
        <v>38</v>
      </c>
      <c r="U900" s="41">
        <f>IF(SUM(V900:Y900)&gt;=250, 250,SUM(V900:Y900))</f>
        <v>38</v>
      </c>
      <c r="V900" s="41">
        <v>0</v>
      </c>
      <c r="W900" s="41">
        <v>0</v>
      </c>
      <c r="X900" s="41">
        <f>SUM(AL900,AN900,BO900,BS900)</f>
        <v>0</v>
      </c>
      <c r="Y900" s="41">
        <f>SUM(AO900:BN900)</f>
        <v>38</v>
      </c>
      <c r="Z900" s="41">
        <f>COUNTIF(AO900:BN900, "&gt;0")</f>
        <v>1</v>
      </c>
      <c r="AA900" s="41">
        <f>SUM(AB900:AF900)</f>
        <v>0</v>
      </c>
      <c r="AB900" s="41">
        <f>BP900+BQ900</f>
        <v>0</v>
      </c>
      <c r="AC900" s="41">
        <v>0</v>
      </c>
      <c r="AD900" s="41">
        <v>0</v>
      </c>
      <c r="AE900" s="41">
        <f>SUM(BR900)</f>
        <v>0</v>
      </c>
      <c r="AF900" s="41">
        <f>SUM(AM900)</f>
        <v>0</v>
      </c>
      <c r="AG900" s="122"/>
      <c r="AH900" s="36">
        <v>0</v>
      </c>
      <c r="AI900" s="126">
        <v>0</v>
      </c>
      <c r="AJ900" s="36">
        <v>0</v>
      </c>
      <c r="AK900" s="121"/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14">
        <v>0</v>
      </c>
      <c r="AR900" s="1">
        <v>0</v>
      </c>
      <c r="AS900" s="114">
        <v>0</v>
      </c>
      <c r="AT900" s="114">
        <v>0</v>
      </c>
      <c r="AU900" s="114">
        <v>0</v>
      </c>
      <c r="AV900" s="114">
        <v>0</v>
      </c>
      <c r="AW900" s="114">
        <v>0</v>
      </c>
      <c r="AX900" s="114">
        <v>0</v>
      </c>
      <c r="AY900" s="114">
        <v>0</v>
      </c>
      <c r="AZ900" s="114">
        <v>0</v>
      </c>
      <c r="BA900" s="114">
        <v>0</v>
      </c>
      <c r="BB900" s="114">
        <v>0</v>
      </c>
      <c r="BC900" s="114">
        <v>0</v>
      </c>
      <c r="BD900" s="115">
        <v>0</v>
      </c>
      <c r="BE900" s="114">
        <v>0</v>
      </c>
      <c r="BF900" s="114">
        <v>38</v>
      </c>
      <c r="BG900" s="114">
        <v>0</v>
      </c>
      <c r="BH900" s="114">
        <v>0</v>
      </c>
      <c r="BI900" s="114">
        <v>0</v>
      </c>
      <c r="BJ900" s="114">
        <v>0</v>
      </c>
      <c r="BK900" s="114">
        <v>0</v>
      </c>
      <c r="BL900" s="114">
        <v>0</v>
      </c>
      <c r="BM900" s="114">
        <v>0</v>
      </c>
      <c r="BN900" s="114">
        <v>0</v>
      </c>
      <c r="BO900" s="114">
        <v>0</v>
      </c>
      <c r="BP900" s="114">
        <v>0</v>
      </c>
      <c r="BQ900" s="114">
        <v>0</v>
      </c>
      <c r="BR900" s="114">
        <v>0</v>
      </c>
      <c r="BS900" s="114">
        <v>0</v>
      </c>
    </row>
    <row r="901" spans="1:71" s="1" customFormat="1" ht="15" x14ac:dyDescent="0.25">
      <c r="A901" s="1" t="str">
        <f>CONCATENATE(G901,"-",F901,"-",H901)</f>
        <v>999934274-Black-Junior</v>
      </c>
      <c r="B901" s="1" t="str">
        <f>CONCATENATE(G901,"-",H901)</f>
        <v>999934274-Junior</v>
      </c>
      <c r="C901" s="36" t="s">
        <v>303</v>
      </c>
      <c r="D901" s="36" t="s">
        <v>16</v>
      </c>
      <c r="E901" s="36" t="s">
        <v>27</v>
      </c>
      <c r="F901" s="41" t="s">
        <v>14</v>
      </c>
      <c r="G901" s="36">
        <v>999934274</v>
      </c>
      <c r="H901" s="36" t="s">
        <v>93</v>
      </c>
      <c r="I901" s="34">
        <f>((L901)-J901)+T901</f>
        <v>38</v>
      </c>
      <c r="J901" s="36"/>
      <c r="K901" s="35"/>
      <c r="L901" s="34">
        <f>SUM(N901,O901,P901,Q901,R901,M901)</f>
        <v>0</v>
      </c>
      <c r="M901" s="34">
        <f>AJ901</f>
        <v>0</v>
      </c>
      <c r="N901" s="34">
        <f>SUM(AI901)</f>
        <v>0</v>
      </c>
      <c r="O901" s="34">
        <f>0</f>
        <v>0</v>
      </c>
      <c r="P901" s="34">
        <v>0</v>
      </c>
      <c r="Q901" s="34">
        <v>0</v>
      </c>
      <c r="R901" s="34">
        <f>AH901</f>
        <v>0</v>
      </c>
      <c r="S901" s="122"/>
      <c r="T901" s="41">
        <f>SUM(U901,AA901)</f>
        <v>38</v>
      </c>
      <c r="U901" s="41">
        <f>IF(SUM(V901:Y901)&gt;=250, 250,SUM(V901:Y901))</f>
        <v>38</v>
      </c>
      <c r="V901" s="41">
        <v>0</v>
      </c>
      <c r="W901" s="41">
        <v>0</v>
      </c>
      <c r="X901" s="41">
        <f>SUM(AL901,AN901,BO901,BS901)</f>
        <v>0</v>
      </c>
      <c r="Y901" s="41">
        <f>SUM(AO901:BN901)</f>
        <v>38</v>
      </c>
      <c r="Z901" s="41">
        <f>COUNTIF(AO901:BN901, "&gt;0")</f>
        <v>1</v>
      </c>
      <c r="AA901" s="41">
        <f>SUM(AB901:AF901)</f>
        <v>0</v>
      </c>
      <c r="AB901" s="41">
        <f>BP901+BQ901</f>
        <v>0</v>
      </c>
      <c r="AC901" s="41">
        <v>0</v>
      </c>
      <c r="AD901" s="41">
        <v>0</v>
      </c>
      <c r="AE901" s="41">
        <f>SUM(BR901)</f>
        <v>0</v>
      </c>
      <c r="AF901" s="41">
        <f>SUM(AM901)</f>
        <v>0</v>
      </c>
      <c r="AG901" s="122"/>
      <c r="AH901" s="36">
        <v>0</v>
      </c>
      <c r="AI901" s="126">
        <v>0</v>
      </c>
      <c r="AJ901" s="36">
        <v>0</v>
      </c>
      <c r="AK901" s="121"/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14">
        <v>0</v>
      </c>
      <c r="AR901" s="1">
        <v>0</v>
      </c>
      <c r="AS901" s="114">
        <v>0</v>
      </c>
      <c r="AT901" s="114">
        <v>0</v>
      </c>
      <c r="AU901" s="114">
        <v>0</v>
      </c>
      <c r="AV901" s="114">
        <v>0</v>
      </c>
      <c r="AW901" s="114">
        <v>0</v>
      </c>
      <c r="AX901" s="114">
        <v>0</v>
      </c>
      <c r="AY901" s="114">
        <v>0</v>
      </c>
      <c r="AZ901" s="114">
        <v>0</v>
      </c>
      <c r="BA901" s="114">
        <v>0</v>
      </c>
      <c r="BB901" s="114">
        <v>0</v>
      </c>
      <c r="BC901" s="114">
        <v>0</v>
      </c>
      <c r="BD901" s="115">
        <v>0</v>
      </c>
      <c r="BE901" s="114">
        <v>0</v>
      </c>
      <c r="BF901" s="114">
        <v>0</v>
      </c>
      <c r="BG901" s="114">
        <v>0</v>
      </c>
      <c r="BH901" s="114">
        <v>0</v>
      </c>
      <c r="BI901" s="114">
        <v>38</v>
      </c>
      <c r="BJ901" s="114">
        <v>0</v>
      </c>
      <c r="BK901" s="114">
        <v>0</v>
      </c>
      <c r="BL901" s="114">
        <v>0</v>
      </c>
      <c r="BM901" s="114">
        <v>0</v>
      </c>
      <c r="BN901" s="114">
        <v>0</v>
      </c>
      <c r="BO901" s="114">
        <v>0</v>
      </c>
      <c r="BP901" s="114">
        <v>0</v>
      </c>
      <c r="BQ901" s="114">
        <v>0</v>
      </c>
      <c r="BR901" s="114">
        <v>0</v>
      </c>
      <c r="BS901" s="114">
        <v>0</v>
      </c>
    </row>
    <row r="902" spans="1:71" s="1" customFormat="1" ht="15" x14ac:dyDescent="0.25">
      <c r="A902" s="1" t="str">
        <f>CONCATENATE(G902,"-",F902,"-",H902)</f>
        <v>999934414-Black-Junior</v>
      </c>
      <c r="B902" s="1" t="str">
        <f>CONCATENATE(G902,"-",H902)</f>
        <v>999934414-Junior</v>
      </c>
      <c r="C902" s="36" t="s">
        <v>3091</v>
      </c>
      <c r="D902" s="36" t="s">
        <v>3092</v>
      </c>
      <c r="E902" s="36" t="s">
        <v>27</v>
      </c>
      <c r="F902" s="41" t="s">
        <v>14</v>
      </c>
      <c r="G902" s="36">
        <v>999934414</v>
      </c>
      <c r="H902" s="36" t="s">
        <v>93</v>
      </c>
      <c r="I902" s="34">
        <f>((L902)-J902)+T902</f>
        <v>38</v>
      </c>
      <c r="J902" s="36"/>
      <c r="K902" s="35"/>
      <c r="L902" s="34">
        <f>SUM(N902,O902,P902,Q902,R902,M902)</f>
        <v>0</v>
      </c>
      <c r="M902" s="34">
        <f>AJ902</f>
        <v>0</v>
      </c>
      <c r="N902" s="34">
        <f>SUM(AI902)</f>
        <v>0</v>
      </c>
      <c r="O902" s="34">
        <f>0</f>
        <v>0</v>
      </c>
      <c r="P902" s="34">
        <v>0</v>
      </c>
      <c r="Q902" s="34">
        <v>0</v>
      </c>
      <c r="R902" s="34">
        <f>AH902</f>
        <v>0</v>
      </c>
      <c r="S902" s="122"/>
      <c r="T902" s="41">
        <f>SUM(U902,AA902)</f>
        <v>38</v>
      </c>
      <c r="U902" s="41">
        <f>IF(SUM(V902:Y902)&gt;=250, 250,SUM(V902:Y902))</f>
        <v>38</v>
      </c>
      <c r="V902" s="41">
        <v>0</v>
      </c>
      <c r="W902" s="41">
        <v>0</v>
      </c>
      <c r="X902" s="41">
        <f>SUM(AL902,AN902,BO902,BS902)</f>
        <v>0</v>
      </c>
      <c r="Y902" s="41">
        <f>SUM(AO902:BN902)</f>
        <v>38</v>
      </c>
      <c r="Z902" s="41">
        <f>COUNTIF(AO902:BN902, "&gt;0")</f>
        <v>1</v>
      </c>
      <c r="AA902" s="41">
        <f>SUM(AB902:AF902)</f>
        <v>0</v>
      </c>
      <c r="AB902" s="41">
        <f>BP902+BQ902</f>
        <v>0</v>
      </c>
      <c r="AC902" s="41">
        <v>0</v>
      </c>
      <c r="AD902" s="41">
        <v>0</v>
      </c>
      <c r="AE902" s="41">
        <f>SUM(BR902)</f>
        <v>0</v>
      </c>
      <c r="AF902" s="41">
        <f>SUM(AM902)</f>
        <v>0</v>
      </c>
      <c r="AG902" s="122"/>
      <c r="AH902" s="36">
        <v>0</v>
      </c>
      <c r="AI902" s="126">
        <v>0</v>
      </c>
      <c r="AJ902" s="36">
        <v>0</v>
      </c>
      <c r="AK902" s="121"/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14">
        <v>0</v>
      </c>
      <c r="AR902" s="1">
        <v>0</v>
      </c>
      <c r="AS902" s="114">
        <v>0</v>
      </c>
      <c r="AT902" s="114">
        <v>0</v>
      </c>
      <c r="AU902" s="114">
        <v>0</v>
      </c>
      <c r="AV902" s="114">
        <v>0</v>
      </c>
      <c r="AW902" s="114">
        <v>0</v>
      </c>
      <c r="AX902" s="114">
        <v>0</v>
      </c>
      <c r="AY902" s="114">
        <v>0</v>
      </c>
      <c r="AZ902" s="114">
        <v>0</v>
      </c>
      <c r="BA902" s="114">
        <v>0</v>
      </c>
      <c r="BB902" s="114">
        <v>0</v>
      </c>
      <c r="BC902" s="114">
        <v>0</v>
      </c>
      <c r="BD902" s="115">
        <v>0</v>
      </c>
      <c r="BE902" s="114">
        <v>0</v>
      </c>
      <c r="BF902" s="114">
        <v>0</v>
      </c>
      <c r="BG902" s="114">
        <v>0</v>
      </c>
      <c r="BH902" s="114">
        <v>38</v>
      </c>
      <c r="BI902" s="114">
        <v>0</v>
      </c>
      <c r="BJ902" s="114">
        <v>0</v>
      </c>
      <c r="BK902" s="114">
        <v>0</v>
      </c>
      <c r="BL902" s="114">
        <v>0</v>
      </c>
      <c r="BM902" s="114">
        <v>0</v>
      </c>
      <c r="BN902" s="114">
        <v>0</v>
      </c>
      <c r="BO902" s="114">
        <v>0</v>
      </c>
      <c r="BP902" s="114">
        <v>0</v>
      </c>
      <c r="BQ902" s="114">
        <v>0</v>
      </c>
      <c r="BR902" s="114">
        <v>0</v>
      </c>
      <c r="BS902" s="114">
        <v>0</v>
      </c>
    </row>
    <row r="903" spans="1:71" s="1" customFormat="1" ht="15" x14ac:dyDescent="0.25">
      <c r="A903" s="1" t="str">
        <f>CONCATENATE(G903,"-",F903,"-",H903)</f>
        <v>999934442-Black-Junior</v>
      </c>
      <c r="B903" s="1" t="str">
        <f>CONCATENATE(G903,"-",H903)</f>
        <v>999934442-Junior</v>
      </c>
      <c r="C903" s="36" t="s">
        <v>2094</v>
      </c>
      <c r="D903" s="36" t="s">
        <v>2095</v>
      </c>
      <c r="E903" s="36" t="s">
        <v>27</v>
      </c>
      <c r="F903" s="41" t="s">
        <v>14</v>
      </c>
      <c r="G903" s="128">
        <v>999934442</v>
      </c>
      <c r="H903" s="41" t="s">
        <v>93</v>
      </c>
      <c r="I903" s="34">
        <f>((L903)-J903)+T903</f>
        <v>38</v>
      </c>
      <c r="J903" s="34">
        <f>L903/2</f>
        <v>0</v>
      </c>
      <c r="K903" s="37"/>
      <c r="L903" s="34">
        <f>SUM(N903,O903,P903,Q903,R903,M903)</f>
        <v>0</v>
      </c>
      <c r="M903" s="34">
        <f>AJ903</f>
        <v>0</v>
      </c>
      <c r="N903" s="34">
        <f>SUM(AI903)</f>
        <v>0</v>
      </c>
      <c r="O903" s="34">
        <f>0</f>
        <v>0</v>
      </c>
      <c r="P903" s="34">
        <v>0</v>
      </c>
      <c r="Q903" s="34">
        <v>0</v>
      </c>
      <c r="R903" s="34">
        <f>AH903</f>
        <v>0</v>
      </c>
      <c r="S903" s="122"/>
      <c r="T903" s="41">
        <f>SUM(U903,AA903)</f>
        <v>38</v>
      </c>
      <c r="U903" s="41">
        <f>IF(SUM(V903:Y903)&gt;=250, 250,SUM(V903:Y903))</f>
        <v>38</v>
      </c>
      <c r="V903" s="41">
        <v>0</v>
      </c>
      <c r="W903" s="41">
        <v>0</v>
      </c>
      <c r="X903" s="41">
        <f>SUM(AL903,AN903,BO903,BS903)</f>
        <v>0</v>
      </c>
      <c r="Y903" s="41">
        <f>SUM(AO903:BN903)</f>
        <v>38</v>
      </c>
      <c r="Z903" s="41">
        <f>COUNTIF(AO903:BN903, "&gt;0")</f>
        <v>1</v>
      </c>
      <c r="AA903" s="41">
        <f>SUM(AB903:AF903)</f>
        <v>0</v>
      </c>
      <c r="AB903" s="41">
        <f>BP903+BQ903</f>
        <v>0</v>
      </c>
      <c r="AC903" s="41">
        <v>0</v>
      </c>
      <c r="AD903" s="41">
        <v>0</v>
      </c>
      <c r="AE903" s="41">
        <f>SUM(BR903)</f>
        <v>0</v>
      </c>
      <c r="AF903" s="41">
        <f>SUM(AM903)</f>
        <v>0</v>
      </c>
      <c r="AG903" s="122"/>
      <c r="AH903" s="36">
        <v>0</v>
      </c>
      <c r="AI903" s="126">
        <v>0</v>
      </c>
      <c r="AJ903" s="36">
        <v>0</v>
      </c>
      <c r="AK903" s="121"/>
      <c r="AL903" s="1">
        <v>0</v>
      </c>
      <c r="AM903" s="1">
        <v>0</v>
      </c>
      <c r="AN903" s="1">
        <v>0</v>
      </c>
      <c r="AO903" s="1">
        <v>0</v>
      </c>
      <c r="AP903" s="1">
        <v>38</v>
      </c>
      <c r="AQ903" s="114">
        <v>0</v>
      </c>
      <c r="AR903" s="1">
        <v>0</v>
      </c>
      <c r="AS903" s="114">
        <v>0</v>
      </c>
      <c r="AT903" s="114">
        <v>0</v>
      </c>
      <c r="AU903" s="114">
        <v>0</v>
      </c>
      <c r="AV903" s="114">
        <v>0</v>
      </c>
      <c r="AW903" s="114">
        <v>0</v>
      </c>
      <c r="AX903" s="114">
        <v>0</v>
      </c>
      <c r="AY903" s="114">
        <v>0</v>
      </c>
      <c r="AZ903" s="114">
        <v>0</v>
      </c>
      <c r="BA903" s="114">
        <v>0</v>
      </c>
      <c r="BB903" s="114">
        <v>0</v>
      </c>
      <c r="BC903" s="114">
        <v>0</v>
      </c>
      <c r="BD903" s="115">
        <v>0</v>
      </c>
      <c r="BE903" s="114">
        <v>0</v>
      </c>
      <c r="BF903" s="114">
        <v>0</v>
      </c>
      <c r="BG903" s="114">
        <v>0</v>
      </c>
      <c r="BH903" s="114">
        <v>0</v>
      </c>
      <c r="BI903" s="114">
        <v>0</v>
      </c>
      <c r="BJ903" s="114">
        <v>0</v>
      </c>
      <c r="BK903" s="114">
        <v>0</v>
      </c>
      <c r="BL903" s="114">
        <v>0</v>
      </c>
      <c r="BM903" s="114">
        <v>0</v>
      </c>
      <c r="BN903" s="114">
        <v>0</v>
      </c>
      <c r="BO903" s="114">
        <v>0</v>
      </c>
      <c r="BP903" s="114">
        <v>0</v>
      </c>
      <c r="BQ903" s="114">
        <v>0</v>
      </c>
      <c r="BR903" s="114">
        <v>0</v>
      </c>
      <c r="BS903" s="114">
        <v>0</v>
      </c>
    </row>
    <row r="904" spans="1:71" s="1" customFormat="1" ht="15" x14ac:dyDescent="0.25">
      <c r="A904" s="1" t="str">
        <f>CONCATENATE(G904,"-",F904,"-",H904)</f>
        <v>999935705-Black-Junior</v>
      </c>
      <c r="B904" s="1" t="str">
        <f>CONCATENATE(G904,"-",H904)</f>
        <v>999935705-Junior</v>
      </c>
      <c r="C904" s="149" t="s">
        <v>314</v>
      </c>
      <c r="D904" s="149" t="s">
        <v>2890</v>
      </c>
      <c r="E904" s="149" t="s">
        <v>27</v>
      </c>
      <c r="F904" s="41" t="s">
        <v>14</v>
      </c>
      <c r="G904" s="149">
        <v>999935705</v>
      </c>
      <c r="H904" s="149" t="s">
        <v>93</v>
      </c>
      <c r="I904" s="34">
        <f>((L904)-J904)+T904</f>
        <v>38</v>
      </c>
      <c r="J904" s="36"/>
      <c r="K904" s="35"/>
      <c r="L904" s="34">
        <f>SUM(N904,O904,P904,Q904,R904,M904)</f>
        <v>0</v>
      </c>
      <c r="M904" s="34">
        <f>AJ904</f>
        <v>0</v>
      </c>
      <c r="N904" s="34">
        <f>SUM(AI904)</f>
        <v>0</v>
      </c>
      <c r="O904" s="34">
        <f>0</f>
        <v>0</v>
      </c>
      <c r="P904" s="34">
        <v>0</v>
      </c>
      <c r="Q904" s="34">
        <v>0</v>
      </c>
      <c r="R904" s="34">
        <f>AH904</f>
        <v>0</v>
      </c>
      <c r="S904" s="122"/>
      <c r="T904" s="41">
        <f>SUM(U904,AA904)</f>
        <v>38</v>
      </c>
      <c r="U904" s="41">
        <f>IF(SUM(V904:Y904)&gt;=250, 250,SUM(V904:Y904))</f>
        <v>38</v>
      </c>
      <c r="V904" s="41">
        <v>0</v>
      </c>
      <c r="W904" s="41">
        <v>0</v>
      </c>
      <c r="X904" s="41">
        <f>SUM(AL904,AN904,BO904,BS904)</f>
        <v>0</v>
      </c>
      <c r="Y904" s="41">
        <f>SUM(AO904:BN904)</f>
        <v>38</v>
      </c>
      <c r="Z904" s="41">
        <f>COUNTIF(AO904:BN904, "&gt;0")</f>
        <v>1</v>
      </c>
      <c r="AA904" s="41">
        <f>SUM(AB904:AF904)</f>
        <v>0</v>
      </c>
      <c r="AB904" s="41">
        <f>BP904+BQ904</f>
        <v>0</v>
      </c>
      <c r="AC904" s="41">
        <v>0</v>
      </c>
      <c r="AD904" s="41">
        <v>0</v>
      </c>
      <c r="AE904" s="41">
        <f>SUM(BR904)</f>
        <v>0</v>
      </c>
      <c r="AF904" s="41">
        <f>SUM(AM904)</f>
        <v>0</v>
      </c>
      <c r="AG904" s="122"/>
      <c r="AH904" s="36">
        <v>0</v>
      </c>
      <c r="AI904" s="126">
        <v>0</v>
      </c>
      <c r="AJ904" s="36">
        <v>0</v>
      </c>
      <c r="AK904" s="121"/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14">
        <v>0</v>
      </c>
      <c r="AR904" s="1">
        <v>0</v>
      </c>
      <c r="AS904" s="114">
        <v>0</v>
      </c>
      <c r="AT904" s="114">
        <v>0</v>
      </c>
      <c r="AU904" s="114">
        <v>0</v>
      </c>
      <c r="AV904" s="114">
        <v>0</v>
      </c>
      <c r="AW904" s="114">
        <v>0</v>
      </c>
      <c r="AX904" s="114">
        <v>0</v>
      </c>
      <c r="AY904" s="114">
        <v>0</v>
      </c>
      <c r="AZ904" s="114">
        <v>0</v>
      </c>
      <c r="BA904" s="114">
        <v>0</v>
      </c>
      <c r="BB904" s="114">
        <v>0</v>
      </c>
      <c r="BC904" s="114">
        <v>0</v>
      </c>
      <c r="BD904" s="115">
        <v>0</v>
      </c>
      <c r="BE904" s="114">
        <v>0</v>
      </c>
      <c r="BF904" s="114">
        <v>38</v>
      </c>
      <c r="BG904" s="114">
        <v>0</v>
      </c>
      <c r="BH904" s="114">
        <v>0</v>
      </c>
      <c r="BI904" s="114">
        <v>0</v>
      </c>
      <c r="BJ904" s="114">
        <v>0</v>
      </c>
      <c r="BK904" s="114">
        <v>0</v>
      </c>
      <c r="BL904" s="114">
        <v>0</v>
      </c>
      <c r="BM904" s="114">
        <v>0</v>
      </c>
      <c r="BN904" s="114">
        <v>0</v>
      </c>
      <c r="BO904" s="114">
        <v>0</v>
      </c>
      <c r="BP904" s="114">
        <v>0</v>
      </c>
      <c r="BQ904" s="114">
        <v>0</v>
      </c>
      <c r="BR904" s="114">
        <v>0</v>
      </c>
      <c r="BS904" s="114">
        <v>0</v>
      </c>
    </row>
    <row r="905" spans="1:71" s="1" customFormat="1" ht="15" x14ac:dyDescent="0.25">
      <c r="A905" s="1" t="str">
        <f>CONCATENATE(G905,"-",F905,"-",H905)</f>
        <v>999930920-Black-Junior</v>
      </c>
      <c r="B905" s="1" t="str">
        <f>CONCATENATE(G905,"-",H905)</f>
        <v>999930920-Junior</v>
      </c>
      <c r="C905" s="36" t="s">
        <v>515</v>
      </c>
      <c r="D905" s="36" t="s">
        <v>52</v>
      </c>
      <c r="E905" s="36" t="s">
        <v>27</v>
      </c>
      <c r="F905" s="36" t="s">
        <v>14</v>
      </c>
      <c r="G905" s="36">
        <v>999930920</v>
      </c>
      <c r="H905" s="36" t="s">
        <v>93</v>
      </c>
      <c r="I905" s="34">
        <f>((L905)-J905)+T905</f>
        <v>34</v>
      </c>
      <c r="J905" s="36"/>
      <c r="K905" s="35"/>
      <c r="L905" s="34">
        <f>SUM(N905,O905,P905,Q905,R905,M905)</f>
        <v>0</v>
      </c>
      <c r="M905" s="34">
        <f>AJ905</f>
        <v>0</v>
      </c>
      <c r="N905" s="34">
        <f>SUM(AI905)</f>
        <v>0</v>
      </c>
      <c r="O905" s="34">
        <f>0</f>
        <v>0</v>
      </c>
      <c r="P905" s="34">
        <v>0</v>
      </c>
      <c r="Q905" s="34">
        <v>0</v>
      </c>
      <c r="R905" s="34">
        <f>AH905</f>
        <v>0</v>
      </c>
      <c r="S905" s="122"/>
      <c r="T905" s="41">
        <f>SUM(U905,AA905)</f>
        <v>34</v>
      </c>
      <c r="U905" s="41">
        <f>IF(SUM(V905:Y905)&gt;=250, 250,SUM(V905:Y905))</f>
        <v>34</v>
      </c>
      <c r="V905" s="41">
        <v>0</v>
      </c>
      <c r="W905" s="41">
        <v>0</v>
      </c>
      <c r="X905" s="41">
        <f>SUM(AL905,AN905,BO905,BS905)</f>
        <v>0</v>
      </c>
      <c r="Y905" s="41">
        <f>SUM(AO905:BN905)</f>
        <v>34</v>
      </c>
      <c r="Z905" s="41">
        <f>COUNTIF(AO905:BN905, "&gt;0")</f>
        <v>1</v>
      </c>
      <c r="AA905" s="41">
        <f>SUM(AB905:AF905)</f>
        <v>0</v>
      </c>
      <c r="AB905" s="41">
        <f>BP905+BQ905</f>
        <v>0</v>
      </c>
      <c r="AC905" s="41">
        <v>0</v>
      </c>
      <c r="AD905" s="41">
        <v>0</v>
      </c>
      <c r="AE905" s="41">
        <f>SUM(BR905)</f>
        <v>0</v>
      </c>
      <c r="AF905" s="41">
        <f>SUM(AM905)</f>
        <v>0</v>
      </c>
      <c r="AG905" s="122"/>
      <c r="AH905" s="36">
        <v>0</v>
      </c>
      <c r="AI905" s="126">
        <v>0</v>
      </c>
      <c r="AJ905" s="36">
        <v>0</v>
      </c>
      <c r="AK905" s="121"/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14">
        <v>0</v>
      </c>
      <c r="AR905" s="1">
        <v>0</v>
      </c>
      <c r="AS905" s="114">
        <v>0</v>
      </c>
      <c r="AT905" s="114">
        <v>0</v>
      </c>
      <c r="AU905" s="114">
        <v>0</v>
      </c>
      <c r="AV905" s="114">
        <v>0</v>
      </c>
      <c r="AW905" s="114">
        <v>0</v>
      </c>
      <c r="AX905" s="114">
        <v>0</v>
      </c>
      <c r="AY905" s="114">
        <v>0</v>
      </c>
      <c r="AZ905" s="114">
        <v>0</v>
      </c>
      <c r="BA905" s="114">
        <v>0</v>
      </c>
      <c r="BB905" s="114">
        <v>0</v>
      </c>
      <c r="BC905" s="114">
        <v>0</v>
      </c>
      <c r="BD905" s="115">
        <v>0</v>
      </c>
      <c r="BE905" s="114">
        <v>0</v>
      </c>
      <c r="BF905" s="114">
        <v>0</v>
      </c>
      <c r="BG905" s="114">
        <v>0</v>
      </c>
      <c r="BH905" s="114">
        <v>0</v>
      </c>
      <c r="BI905" s="114">
        <v>0</v>
      </c>
      <c r="BJ905" s="114">
        <v>0</v>
      </c>
      <c r="BK905" s="114">
        <v>0</v>
      </c>
      <c r="BL905" s="114">
        <v>0</v>
      </c>
      <c r="BM905" s="114">
        <v>0</v>
      </c>
      <c r="BN905" s="114">
        <v>34</v>
      </c>
      <c r="BO905" s="114">
        <v>0</v>
      </c>
      <c r="BP905" s="114">
        <v>0</v>
      </c>
      <c r="BQ905" s="114">
        <v>0</v>
      </c>
      <c r="BR905" s="114">
        <v>0</v>
      </c>
      <c r="BS905" s="114">
        <v>0</v>
      </c>
    </row>
    <row r="906" spans="1:71" s="1" customFormat="1" ht="15" x14ac:dyDescent="0.25">
      <c r="A906" s="1" t="str">
        <f>CONCATENATE(G906,"-",F906,"-",H906)</f>
        <v>999934205-Black-Junior</v>
      </c>
      <c r="B906" s="1" t="str">
        <f>CONCATENATE(G906,"-",H906)</f>
        <v>999934205-Junior</v>
      </c>
      <c r="C906" s="36" t="s">
        <v>222</v>
      </c>
      <c r="D906" s="36" t="s">
        <v>2096</v>
      </c>
      <c r="E906" s="36" t="s">
        <v>27</v>
      </c>
      <c r="F906" s="41" t="s">
        <v>14</v>
      </c>
      <c r="G906" s="128">
        <v>999934205</v>
      </c>
      <c r="H906" s="41" t="s">
        <v>93</v>
      </c>
      <c r="I906" s="34">
        <f>((L906)-J906)+T906</f>
        <v>33</v>
      </c>
      <c r="J906" s="34">
        <f>L906/2</f>
        <v>0</v>
      </c>
      <c r="K906" s="37"/>
      <c r="L906" s="34">
        <f>SUM(N906,O906,P906,Q906,R906,M906)</f>
        <v>0</v>
      </c>
      <c r="M906" s="34">
        <f>AJ906</f>
        <v>0</v>
      </c>
      <c r="N906" s="34">
        <f>SUM(AI906)</f>
        <v>0</v>
      </c>
      <c r="O906" s="34">
        <f>0</f>
        <v>0</v>
      </c>
      <c r="P906" s="34">
        <v>0</v>
      </c>
      <c r="Q906" s="34">
        <v>0</v>
      </c>
      <c r="R906" s="34">
        <f>AH906</f>
        <v>0</v>
      </c>
      <c r="S906" s="122"/>
      <c r="T906" s="41">
        <f>SUM(U906,AA906)</f>
        <v>33</v>
      </c>
      <c r="U906" s="41">
        <f>IF(SUM(V906:Y906)&gt;=250, 250,SUM(V906:Y906))</f>
        <v>33</v>
      </c>
      <c r="V906" s="41">
        <v>0</v>
      </c>
      <c r="W906" s="41">
        <v>0</v>
      </c>
      <c r="X906" s="41">
        <f>SUM(AL906,AN906,BO906,BS906)</f>
        <v>0</v>
      </c>
      <c r="Y906" s="41">
        <f>SUM(AO906:BN906)</f>
        <v>33</v>
      </c>
      <c r="Z906" s="41">
        <f>COUNTIF(AO906:BN906, "&gt;0")</f>
        <v>1</v>
      </c>
      <c r="AA906" s="41">
        <f>SUM(AB906:AF906)</f>
        <v>0</v>
      </c>
      <c r="AB906" s="41">
        <f>BP906+BQ906</f>
        <v>0</v>
      </c>
      <c r="AC906" s="41">
        <v>0</v>
      </c>
      <c r="AD906" s="41">
        <v>0</v>
      </c>
      <c r="AE906" s="41">
        <f>SUM(BR906)</f>
        <v>0</v>
      </c>
      <c r="AF906" s="41">
        <f>SUM(AM906)</f>
        <v>0</v>
      </c>
      <c r="AG906" s="122"/>
      <c r="AH906" s="36">
        <v>0</v>
      </c>
      <c r="AI906" s="126">
        <v>0</v>
      </c>
      <c r="AJ906" s="36">
        <v>0</v>
      </c>
      <c r="AK906" s="121"/>
      <c r="AL906" s="1">
        <v>0</v>
      </c>
      <c r="AM906" s="1">
        <v>0</v>
      </c>
      <c r="AN906" s="1">
        <v>0</v>
      </c>
      <c r="AO906" s="1">
        <v>0</v>
      </c>
      <c r="AP906" s="1">
        <v>33</v>
      </c>
      <c r="AQ906" s="114">
        <v>0</v>
      </c>
      <c r="AR906" s="1">
        <v>0</v>
      </c>
      <c r="AS906" s="114">
        <v>0</v>
      </c>
      <c r="AT906" s="114">
        <v>0</v>
      </c>
      <c r="AU906" s="114">
        <v>0</v>
      </c>
      <c r="AV906" s="114">
        <v>0</v>
      </c>
      <c r="AW906" s="114">
        <v>0</v>
      </c>
      <c r="AX906" s="114">
        <v>0</v>
      </c>
      <c r="AY906" s="114">
        <v>0</v>
      </c>
      <c r="AZ906" s="114">
        <v>0</v>
      </c>
      <c r="BA906" s="114">
        <v>0</v>
      </c>
      <c r="BB906" s="114">
        <v>0</v>
      </c>
      <c r="BC906" s="114">
        <v>0</v>
      </c>
      <c r="BD906" s="115">
        <v>0</v>
      </c>
      <c r="BE906" s="114">
        <v>0</v>
      </c>
      <c r="BF906" s="114">
        <v>0</v>
      </c>
      <c r="BG906" s="114">
        <v>0</v>
      </c>
      <c r="BH906" s="114">
        <v>0</v>
      </c>
      <c r="BI906" s="114">
        <v>0</v>
      </c>
      <c r="BJ906" s="114">
        <v>0</v>
      </c>
      <c r="BK906" s="114">
        <v>0</v>
      </c>
      <c r="BL906" s="114">
        <v>0</v>
      </c>
      <c r="BM906" s="114">
        <v>0</v>
      </c>
      <c r="BN906" s="114">
        <v>0</v>
      </c>
      <c r="BO906" s="114">
        <v>0</v>
      </c>
      <c r="BP906" s="114">
        <v>0</v>
      </c>
      <c r="BQ906" s="114">
        <v>0</v>
      </c>
      <c r="BR906" s="114">
        <v>0</v>
      </c>
      <c r="BS906" s="114">
        <v>0</v>
      </c>
    </row>
    <row r="907" spans="1:71" s="1" customFormat="1" ht="15" x14ac:dyDescent="0.25">
      <c r="A907" s="1" t="str">
        <f>CONCATENATE(G907,"-",F907,"-",H907)</f>
        <v>999917765-Black-Junior</v>
      </c>
      <c r="B907" s="1" t="str">
        <f>CONCATENATE(G907,"-",H907)</f>
        <v>999917765-Junior</v>
      </c>
      <c r="C907" s="36" t="s">
        <v>592</v>
      </c>
      <c r="D907" s="36" t="s">
        <v>174</v>
      </c>
      <c r="E907" s="36" t="s">
        <v>27</v>
      </c>
      <c r="F907" s="41" t="s">
        <v>14</v>
      </c>
      <c r="G907" s="127">
        <v>999917765</v>
      </c>
      <c r="H907" s="41" t="s">
        <v>93</v>
      </c>
      <c r="I907" s="34">
        <f>((L907)-J907)+T907</f>
        <v>28</v>
      </c>
      <c r="J907" s="36"/>
      <c r="K907" s="35"/>
      <c r="L907" s="34">
        <f>SUM(N907,O907,P907,Q907,R907,M907)</f>
        <v>0</v>
      </c>
      <c r="M907" s="34">
        <f>AJ907</f>
        <v>0</v>
      </c>
      <c r="N907" s="34">
        <f>SUM(AI907)</f>
        <v>0</v>
      </c>
      <c r="O907" s="34">
        <f>0</f>
        <v>0</v>
      </c>
      <c r="P907" s="34">
        <v>0</v>
      </c>
      <c r="Q907" s="34">
        <v>0</v>
      </c>
      <c r="R907" s="34">
        <f>AH907</f>
        <v>0</v>
      </c>
      <c r="S907" s="122"/>
      <c r="T907" s="41">
        <f>SUM(U907,AA907)</f>
        <v>28</v>
      </c>
      <c r="U907" s="41">
        <f>IF(SUM(V907:Y907)&gt;=250, 250,SUM(V907:Y907))</f>
        <v>28</v>
      </c>
      <c r="V907" s="41">
        <v>0</v>
      </c>
      <c r="W907" s="41">
        <v>0</v>
      </c>
      <c r="X907" s="41">
        <f>SUM(AL907,AN907,BO907,BS907)</f>
        <v>0</v>
      </c>
      <c r="Y907" s="41">
        <f>SUM(AO907:BN907)</f>
        <v>28</v>
      </c>
      <c r="Z907" s="41">
        <f>COUNTIF(AO907:BN907, "&gt;0")</f>
        <v>1</v>
      </c>
      <c r="AA907" s="41">
        <f>SUM(AB907:AF907)</f>
        <v>0</v>
      </c>
      <c r="AB907" s="41">
        <f>BP907+BQ907</f>
        <v>0</v>
      </c>
      <c r="AC907" s="41">
        <v>0</v>
      </c>
      <c r="AD907" s="41">
        <v>0</v>
      </c>
      <c r="AE907" s="41">
        <f>SUM(BR907)</f>
        <v>0</v>
      </c>
      <c r="AF907" s="41">
        <f>SUM(AM907)</f>
        <v>0</v>
      </c>
      <c r="AG907" s="122"/>
      <c r="AH907" s="36">
        <v>0</v>
      </c>
      <c r="AI907" s="126">
        <v>0</v>
      </c>
      <c r="AJ907" s="36">
        <v>0</v>
      </c>
      <c r="AK907" s="121"/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14">
        <v>0</v>
      </c>
      <c r="AR907" s="1">
        <v>0</v>
      </c>
      <c r="AS907" s="114">
        <v>0</v>
      </c>
      <c r="AT907" s="114">
        <v>0</v>
      </c>
      <c r="AU907" s="114">
        <v>0</v>
      </c>
      <c r="AV907" s="114">
        <v>0</v>
      </c>
      <c r="AW907" s="114">
        <v>28</v>
      </c>
      <c r="AX907" s="114">
        <v>0</v>
      </c>
      <c r="AY907" s="114">
        <v>0</v>
      </c>
      <c r="AZ907" s="114">
        <v>0</v>
      </c>
      <c r="BA907" s="114">
        <v>0</v>
      </c>
      <c r="BB907" s="114">
        <v>0</v>
      </c>
      <c r="BC907" s="114">
        <v>0</v>
      </c>
      <c r="BD907" s="115">
        <v>0</v>
      </c>
      <c r="BE907" s="114">
        <v>0</v>
      </c>
      <c r="BF907" s="114">
        <v>0</v>
      </c>
      <c r="BG907" s="114">
        <v>0</v>
      </c>
      <c r="BH907" s="114">
        <v>0</v>
      </c>
      <c r="BI907" s="114">
        <v>0</v>
      </c>
      <c r="BJ907" s="114">
        <v>0</v>
      </c>
      <c r="BK907" s="114">
        <v>0</v>
      </c>
      <c r="BL907" s="114">
        <v>0</v>
      </c>
      <c r="BM907" s="114">
        <v>0</v>
      </c>
      <c r="BN907" s="114">
        <v>0</v>
      </c>
      <c r="BO907" s="114">
        <v>0</v>
      </c>
      <c r="BP907" s="114">
        <v>0</v>
      </c>
      <c r="BQ907" s="114">
        <v>0</v>
      </c>
      <c r="BR907" s="114">
        <v>0</v>
      </c>
      <c r="BS907" s="114">
        <v>0</v>
      </c>
    </row>
    <row r="908" spans="1:71" s="1" customFormat="1" ht="15" x14ac:dyDescent="0.25">
      <c r="A908" s="1" t="str">
        <f>CONCATENATE(G908,"-",F908,"-",H908)</f>
        <v>999926857-Black-Junior</v>
      </c>
      <c r="B908" s="1" t="str">
        <f>CONCATENATE(G908,"-",H908)</f>
        <v>999926857-Junior</v>
      </c>
      <c r="C908" s="36" t="s">
        <v>2443</v>
      </c>
      <c r="D908" s="36" t="s">
        <v>2444</v>
      </c>
      <c r="E908" s="36" t="s">
        <v>27</v>
      </c>
      <c r="F908" s="41" t="s">
        <v>14</v>
      </c>
      <c r="G908" s="128">
        <v>999926857</v>
      </c>
      <c r="H908" s="41" t="s">
        <v>93</v>
      </c>
      <c r="I908" s="34">
        <f>((L908)-J908)+T908</f>
        <v>28</v>
      </c>
      <c r="J908" s="36"/>
      <c r="K908" s="35"/>
      <c r="L908" s="34">
        <f>SUM(N908,O908,P908,Q908,R908,M908)</f>
        <v>0</v>
      </c>
      <c r="M908" s="34">
        <f>AJ908</f>
        <v>0</v>
      </c>
      <c r="N908" s="34">
        <f>SUM(AI908)</f>
        <v>0</v>
      </c>
      <c r="O908" s="34">
        <f>0</f>
        <v>0</v>
      </c>
      <c r="P908" s="34">
        <v>0</v>
      </c>
      <c r="Q908" s="34">
        <v>0</v>
      </c>
      <c r="R908" s="34">
        <f>AH908</f>
        <v>0</v>
      </c>
      <c r="S908" s="122"/>
      <c r="T908" s="41">
        <f>SUM(U908,AA908)</f>
        <v>28</v>
      </c>
      <c r="U908" s="41">
        <f>IF(SUM(V908:Y908)&gt;=250, 250,SUM(V908:Y908))</f>
        <v>28</v>
      </c>
      <c r="V908" s="41">
        <v>0</v>
      </c>
      <c r="W908" s="41">
        <v>0</v>
      </c>
      <c r="X908" s="41">
        <f>SUM(AL908,AN908,BO908,BS908)</f>
        <v>0</v>
      </c>
      <c r="Y908" s="41">
        <f>SUM(AO908:BN908)</f>
        <v>28</v>
      </c>
      <c r="Z908" s="41">
        <f>COUNTIF(AO908:BN908, "&gt;0")</f>
        <v>1</v>
      </c>
      <c r="AA908" s="41">
        <f>SUM(AB908:AF908)</f>
        <v>0</v>
      </c>
      <c r="AB908" s="41">
        <f>BP908+BQ908</f>
        <v>0</v>
      </c>
      <c r="AC908" s="41">
        <v>0</v>
      </c>
      <c r="AD908" s="41">
        <v>0</v>
      </c>
      <c r="AE908" s="41">
        <f>SUM(BR908)</f>
        <v>0</v>
      </c>
      <c r="AF908" s="41">
        <f>SUM(AM908)</f>
        <v>0</v>
      </c>
      <c r="AG908" s="122"/>
      <c r="AH908" s="36">
        <v>0</v>
      </c>
      <c r="AI908" s="126">
        <v>0</v>
      </c>
      <c r="AJ908" s="36">
        <v>0</v>
      </c>
      <c r="AK908" s="121"/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14">
        <v>0</v>
      </c>
      <c r="AR908" s="1">
        <v>0</v>
      </c>
      <c r="AS908" s="114">
        <v>0</v>
      </c>
      <c r="AT908" s="114">
        <v>0</v>
      </c>
      <c r="AU908" s="114">
        <v>0</v>
      </c>
      <c r="AV908" s="114">
        <v>0</v>
      </c>
      <c r="AW908" s="114">
        <v>28</v>
      </c>
      <c r="AX908" s="114">
        <v>0</v>
      </c>
      <c r="AY908" s="114">
        <v>0</v>
      </c>
      <c r="AZ908" s="114">
        <v>0</v>
      </c>
      <c r="BA908" s="114">
        <v>0</v>
      </c>
      <c r="BB908" s="114">
        <v>0</v>
      </c>
      <c r="BC908" s="114">
        <v>0</v>
      </c>
      <c r="BD908" s="115">
        <v>0</v>
      </c>
      <c r="BE908" s="114">
        <v>0</v>
      </c>
      <c r="BF908" s="114">
        <v>0</v>
      </c>
      <c r="BG908" s="114">
        <v>0</v>
      </c>
      <c r="BH908" s="114">
        <v>0</v>
      </c>
      <c r="BI908" s="114">
        <v>0</v>
      </c>
      <c r="BJ908" s="114">
        <v>0</v>
      </c>
      <c r="BK908" s="114">
        <v>0</v>
      </c>
      <c r="BL908" s="114">
        <v>0</v>
      </c>
      <c r="BM908" s="114">
        <v>0</v>
      </c>
      <c r="BN908" s="114">
        <v>0</v>
      </c>
      <c r="BO908" s="114">
        <v>0</v>
      </c>
      <c r="BP908" s="114">
        <v>0</v>
      </c>
      <c r="BQ908" s="114">
        <v>0</v>
      </c>
      <c r="BR908" s="114">
        <v>0</v>
      </c>
      <c r="BS908" s="114">
        <v>0</v>
      </c>
    </row>
    <row r="909" spans="1:71" s="1" customFormat="1" ht="15" x14ac:dyDescent="0.25">
      <c r="A909" s="1" t="str">
        <f>CONCATENATE(G909,"-",F909,"-",H909)</f>
        <v>999930882-Black-Junior</v>
      </c>
      <c r="B909" s="1" t="str">
        <f>CONCATENATE(G909,"-",H909)</f>
        <v>999930882-Junior</v>
      </c>
      <c r="C909" s="36" t="s">
        <v>926</v>
      </c>
      <c r="D909" s="36" t="s">
        <v>3039</v>
      </c>
      <c r="E909" s="36" t="s">
        <v>27</v>
      </c>
      <c r="F909" s="41" t="s">
        <v>14</v>
      </c>
      <c r="G909" s="36">
        <v>999930882</v>
      </c>
      <c r="H909" s="36" t="s">
        <v>93</v>
      </c>
      <c r="I909" s="34">
        <f>((L909)-J909)+T909</f>
        <v>28</v>
      </c>
      <c r="J909" s="36"/>
      <c r="K909" s="35"/>
      <c r="L909" s="34">
        <f>SUM(N909,O909,P909,Q909,R909,M909)</f>
        <v>0</v>
      </c>
      <c r="M909" s="34">
        <f>AJ909</f>
        <v>0</v>
      </c>
      <c r="N909" s="34">
        <f>SUM(AI909)</f>
        <v>0</v>
      </c>
      <c r="O909" s="34">
        <f>0</f>
        <v>0</v>
      </c>
      <c r="P909" s="34">
        <v>0</v>
      </c>
      <c r="Q909" s="34">
        <v>0</v>
      </c>
      <c r="R909" s="34">
        <f>AH909</f>
        <v>0</v>
      </c>
      <c r="S909" s="122"/>
      <c r="T909" s="41">
        <f>SUM(U909,AA909)</f>
        <v>28</v>
      </c>
      <c r="U909" s="41">
        <f>IF(SUM(V909:Y909)&gt;=250, 250,SUM(V909:Y909))</f>
        <v>28</v>
      </c>
      <c r="V909" s="41">
        <v>0</v>
      </c>
      <c r="W909" s="41">
        <v>0</v>
      </c>
      <c r="X909" s="41">
        <f>SUM(AL909,AN909,BO909,BS909)</f>
        <v>0</v>
      </c>
      <c r="Y909" s="41">
        <f>SUM(AO909:BN909)</f>
        <v>28</v>
      </c>
      <c r="Z909" s="41">
        <f>COUNTIF(AO909:BN909, "&gt;0")</f>
        <v>1</v>
      </c>
      <c r="AA909" s="41">
        <f>SUM(AB909:AF909)</f>
        <v>0</v>
      </c>
      <c r="AB909" s="41">
        <f>BP909+BQ909</f>
        <v>0</v>
      </c>
      <c r="AC909" s="41">
        <v>0</v>
      </c>
      <c r="AD909" s="41">
        <v>0</v>
      </c>
      <c r="AE909" s="41">
        <f>SUM(BR909)</f>
        <v>0</v>
      </c>
      <c r="AF909" s="41">
        <f>SUM(AM909)</f>
        <v>0</v>
      </c>
      <c r="AG909" s="122"/>
      <c r="AH909" s="36">
        <v>0</v>
      </c>
      <c r="AI909" s="126">
        <v>0</v>
      </c>
      <c r="AJ909" s="36">
        <v>0</v>
      </c>
      <c r="AK909" s="121"/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14">
        <v>0</v>
      </c>
      <c r="AR909" s="1">
        <v>0</v>
      </c>
      <c r="AS909" s="114">
        <v>0</v>
      </c>
      <c r="AT909" s="114">
        <v>0</v>
      </c>
      <c r="AU909" s="114">
        <v>0</v>
      </c>
      <c r="AV909" s="114">
        <v>0</v>
      </c>
      <c r="AW909" s="114">
        <v>0</v>
      </c>
      <c r="AX909" s="114">
        <v>0</v>
      </c>
      <c r="AY909" s="114">
        <v>0</v>
      </c>
      <c r="AZ909" s="114">
        <v>0</v>
      </c>
      <c r="BA909" s="114">
        <v>0</v>
      </c>
      <c r="BB909" s="114">
        <v>0</v>
      </c>
      <c r="BC909" s="114">
        <v>0</v>
      </c>
      <c r="BD909" s="115">
        <v>0</v>
      </c>
      <c r="BE909" s="114">
        <v>0</v>
      </c>
      <c r="BF909" s="114">
        <v>0</v>
      </c>
      <c r="BG909" s="114">
        <v>0</v>
      </c>
      <c r="BH909" s="114">
        <v>28</v>
      </c>
      <c r="BI909" s="114">
        <v>0</v>
      </c>
      <c r="BJ909" s="114">
        <v>0</v>
      </c>
      <c r="BK909" s="114">
        <v>0</v>
      </c>
      <c r="BL909" s="114">
        <v>0</v>
      </c>
      <c r="BM909" s="114">
        <v>0</v>
      </c>
      <c r="BN909" s="114">
        <v>0</v>
      </c>
      <c r="BO909" s="114">
        <v>0</v>
      </c>
      <c r="BP909" s="114">
        <v>0</v>
      </c>
      <c r="BQ909" s="114">
        <v>0</v>
      </c>
      <c r="BR909" s="114">
        <v>0</v>
      </c>
      <c r="BS909" s="114">
        <v>0</v>
      </c>
    </row>
    <row r="910" spans="1:71" s="1" customFormat="1" ht="15" x14ac:dyDescent="0.25">
      <c r="A910" s="1" t="str">
        <f>CONCATENATE(G910,"-",F910,"-",H910)</f>
        <v>999934538-Black-Junior</v>
      </c>
      <c r="B910" s="1" t="str">
        <f>CONCATENATE(G910,"-",H910)</f>
        <v>999934538-Junior</v>
      </c>
      <c r="C910" s="36" t="s">
        <v>1471</v>
      </c>
      <c r="D910" s="36" t="s">
        <v>1029</v>
      </c>
      <c r="E910" s="36" t="s">
        <v>27</v>
      </c>
      <c r="F910" s="41" t="s">
        <v>14</v>
      </c>
      <c r="G910" s="128">
        <v>999934538</v>
      </c>
      <c r="H910" s="41" t="s">
        <v>93</v>
      </c>
      <c r="I910" s="34">
        <f>((L910)-J910)+T910</f>
        <v>28</v>
      </c>
      <c r="J910" s="34">
        <f>L910/2</f>
        <v>0</v>
      </c>
      <c r="K910" s="37"/>
      <c r="L910" s="34">
        <f>SUM(N910,O910,P910,Q910,R910,M910)</f>
        <v>0</v>
      </c>
      <c r="M910" s="34">
        <f>AJ910</f>
        <v>0</v>
      </c>
      <c r="N910" s="34">
        <f>SUM(AI910)</f>
        <v>0</v>
      </c>
      <c r="O910" s="34">
        <f>0</f>
        <v>0</v>
      </c>
      <c r="P910" s="34">
        <v>0</v>
      </c>
      <c r="Q910" s="34">
        <v>0</v>
      </c>
      <c r="R910" s="34">
        <f>AH910</f>
        <v>0</v>
      </c>
      <c r="S910" s="122"/>
      <c r="T910" s="41">
        <f>SUM(U910,AA910)</f>
        <v>28</v>
      </c>
      <c r="U910" s="41">
        <f>IF(SUM(V910:Y910)&gt;=250, 250,SUM(V910:Y910))</f>
        <v>28</v>
      </c>
      <c r="V910" s="41">
        <v>0</v>
      </c>
      <c r="W910" s="41">
        <v>0</v>
      </c>
      <c r="X910" s="41">
        <f>SUM(AL910,AN910,BO910,BS910)</f>
        <v>0</v>
      </c>
      <c r="Y910" s="41">
        <f>SUM(AO910:BN910)</f>
        <v>28</v>
      </c>
      <c r="Z910" s="41">
        <f>COUNTIF(AO910:BN910, "&gt;0")</f>
        <v>1</v>
      </c>
      <c r="AA910" s="41">
        <f>SUM(AB910:AF910)</f>
        <v>0</v>
      </c>
      <c r="AB910" s="41">
        <f>BP910+BQ910</f>
        <v>0</v>
      </c>
      <c r="AC910" s="41">
        <v>0</v>
      </c>
      <c r="AD910" s="41">
        <v>0</v>
      </c>
      <c r="AE910" s="41">
        <f>SUM(BR910)</f>
        <v>0</v>
      </c>
      <c r="AF910" s="41">
        <f>SUM(AM910)</f>
        <v>0</v>
      </c>
      <c r="AG910" s="122"/>
      <c r="AH910" s="36">
        <v>0</v>
      </c>
      <c r="AI910" s="126">
        <v>0</v>
      </c>
      <c r="AJ910" s="36">
        <v>0</v>
      </c>
      <c r="AK910" s="121"/>
      <c r="AL910" s="1">
        <v>0</v>
      </c>
      <c r="AM910" s="1">
        <v>0</v>
      </c>
      <c r="AN910" s="1">
        <v>0</v>
      </c>
      <c r="AO910" s="1">
        <v>0</v>
      </c>
      <c r="AP910" s="1">
        <v>28</v>
      </c>
      <c r="AQ910" s="114">
        <v>0</v>
      </c>
      <c r="AR910" s="1">
        <v>0</v>
      </c>
      <c r="AS910" s="114">
        <v>0</v>
      </c>
      <c r="AT910" s="114">
        <v>0</v>
      </c>
      <c r="AU910" s="114">
        <v>0</v>
      </c>
      <c r="AV910" s="114">
        <v>0</v>
      </c>
      <c r="AW910" s="114">
        <v>0</v>
      </c>
      <c r="AX910" s="114">
        <v>0</v>
      </c>
      <c r="AY910" s="114">
        <v>0</v>
      </c>
      <c r="AZ910" s="114">
        <v>0</v>
      </c>
      <c r="BA910" s="114">
        <v>0</v>
      </c>
      <c r="BB910" s="114">
        <v>0</v>
      </c>
      <c r="BC910" s="114">
        <v>0</v>
      </c>
      <c r="BD910" s="115">
        <v>0</v>
      </c>
      <c r="BE910" s="114">
        <v>0</v>
      </c>
      <c r="BF910" s="114">
        <v>0</v>
      </c>
      <c r="BG910" s="114">
        <v>0</v>
      </c>
      <c r="BH910" s="114">
        <v>0</v>
      </c>
      <c r="BI910" s="114">
        <v>0</v>
      </c>
      <c r="BJ910" s="114">
        <v>0</v>
      </c>
      <c r="BK910" s="114">
        <v>0</v>
      </c>
      <c r="BL910" s="114">
        <v>0</v>
      </c>
      <c r="BM910" s="114">
        <v>0</v>
      </c>
      <c r="BN910" s="114">
        <v>0</v>
      </c>
      <c r="BO910" s="114">
        <v>0</v>
      </c>
      <c r="BP910" s="114">
        <v>0</v>
      </c>
      <c r="BQ910" s="114">
        <v>0</v>
      </c>
      <c r="BR910" s="114">
        <v>0</v>
      </c>
      <c r="BS910" s="114">
        <v>0</v>
      </c>
    </row>
    <row r="911" spans="1:71" s="1" customFormat="1" ht="15" x14ac:dyDescent="0.25">
      <c r="A911" s="1" t="str">
        <f>CONCATENATE(G911,"-",F911,"-",H911)</f>
        <v>999935884-Black-Junior</v>
      </c>
      <c r="B911" s="1" t="str">
        <f>CONCATENATE(G911,"-",H911)</f>
        <v>999935884-Junior</v>
      </c>
      <c r="C911" s="36" t="s">
        <v>2229</v>
      </c>
      <c r="D911" s="36" t="s">
        <v>3094</v>
      </c>
      <c r="E911" s="36" t="s">
        <v>27</v>
      </c>
      <c r="F911" s="41" t="s">
        <v>14</v>
      </c>
      <c r="G911" s="36">
        <v>999935884</v>
      </c>
      <c r="H911" s="36" t="s">
        <v>93</v>
      </c>
      <c r="I911" s="34">
        <f>((L911)-J911)+T911</f>
        <v>28</v>
      </c>
      <c r="J911" s="36"/>
      <c r="K911" s="35"/>
      <c r="L911" s="34">
        <f>SUM(N911,O911,P911,Q911,R911,M911)</f>
        <v>0</v>
      </c>
      <c r="M911" s="34">
        <f>AJ911</f>
        <v>0</v>
      </c>
      <c r="N911" s="34">
        <f>SUM(AI911)</f>
        <v>0</v>
      </c>
      <c r="O911" s="34">
        <f>0</f>
        <v>0</v>
      </c>
      <c r="P911" s="34">
        <v>0</v>
      </c>
      <c r="Q911" s="34">
        <v>0</v>
      </c>
      <c r="R911" s="34">
        <f>AH911</f>
        <v>0</v>
      </c>
      <c r="S911" s="122"/>
      <c r="T911" s="41">
        <f>SUM(U911,AA911)</f>
        <v>28</v>
      </c>
      <c r="U911" s="41">
        <f>IF(SUM(V911:Y911)&gt;=250, 250,SUM(V911:Y911))</f>
        <v>28</v>
      </c>
      <c r="V911" s="41">
        <v>0</v>
      </c>
      <c r="W911" s="41">
        <v>0</v>
      </c>
      <c r="X911" s="41">
        <f>SUM(AL911,AN911,BO911,BS911)</f>
        <v>0</v>
      </c>
      <c r="Y911" s="41">
        <f>SUM(AO911:BN911)</f>
        <v>28</v>
      </c>
      <c r="Z911" s="41">
        <f>COUNTIF(AO911:BN911, "&gt;0")</f>
        <v>1</v>
      </c>
      <c r="AA911" s="41">
        <f>SUM(AB911:AF911)</f>
        <v>0</v>
      </c>
      <c r="AB911" s="41">
        <f>BP911+BQ911</f>
        <v>0</v>
      </c>
      <c r="AC911" s="41">
        <v>0</v>
      </c>
      <c r="AD911" s="41">
        <v>0</v>
      </c>
      <c r="AE911" s="41">
        <f>SUM(BR911)</f>
        <v>0</v>
      </c>
      <c r="AF911" s="41">
        <f>SUM(AM911)</f>
        <v>0</v>
      </c>
      <c r="AG911" s="122"/>
      <c r="AH911" s="36">
        <v>0</v>
      </c>
      <c r="AI911" s="126">
        <v>0</v>
      </c>
      <c r="AJ911" s="36">
        <v>0</v>
      </c>
      <c r="AK911" s="121"/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14">
        <v>0</v>
      </c>
      <c r="AR911" s="1">
        <v>0</v>
      </c>
      <c r="AS911" s="114">
        <v>0</v>
      </c>
      <c r="AT911" s="114">
        <v>0</v>
      </c>
      <c r="AU911" s="114">
        <v>0</v>
      </c>
      <c r="AV911" s="114">
        <v>0</v>
      </c>
      <c r="AW911" s="114">
        <v>0</v>
      </c>
      <c r="AX911" s="114">
        <v>0</v>
      </c>
      <c r="AY911" s="114">
        <v>0</v>
      </c>
      <c r="AZ911" s="114">
        <v>0</v>
      </c>
      <c r="BA911" s="114">
        <v>0</v>
      </c>
      <c r="BB911" s="114">
        <v>0</v>
      </c>
      <c r="BC911" s="114">
        <v>0</v>
      </c>
      <c r="BD911" s="115">
        <v>0</v>
      </c>
      <c r="BE911" s="114">
        <v>0</v>
      </c>
      <c r="BF911" s="114">
        <v>0</v>
      </c>
      <c r="BG911" s="114">
        <v>0</v>
      </c>
      <c r="BH911" s="114">
        <v>28</v>
      </c>
      <c r="BI911" s="114">
        <v>0</v>
      </c>
      <c r="BJ911" s="114">
        <v>0</v>
      </c>
      <c r="BK911" s="114">
        <v>0</v>
      </c>
      <c r="BL911" s="114">
        <v>0</v>
      </c>
      <c r="BM911" s="114">
        <v>0</v>
      </c>
      <c r="BN911" s="114">
        <v>0</v>
      </c>
      <c r="BO911" s="114">
        <v>0</v>
      </c>
      <c r="BP911" s="114">
        <v>0</v>
      </c>
      <c r="BQ911" s="114">
        <v>0</v>
      </c>
      <c r="BR911" s="114">
        <v>0</v>
      </c>
      <c r="BS911" s="114">
        <v>0</v>
      </c>
    </row>
    <row r="912" spans="1:71" s="1" customFormat="1" ht="15" x14ac:dyDescent="0.25">
      <c r="A912" s="1" t="str">
        <f>CONCATENATE(G912,"-",F912,"-",H912)</f>
        <v>999896973-Black-Junior</v>
      </c>
      <c r="B912" s="1" t="str">
        <f>CONCATENATE(G912,"-",H912)</f>
        <v>999896973-Junior</v>
      </c>
      <c r="C912" s="36" t="s">
        <v>183</v>
      </c>
      <c r="D912" s="36" t="s">
        <v>358</v>
      </c>
      <c r="E912" s="36" t="s">
        <v>27</v>
      </c>
      <c r="F912" s="41" t="s">
        <v>14</v>
      </c>
      <c r="G912" s="127">
        <v>999896973</v>
      </c>
      <c r="H912" s="41" t="s">
        <v>93</v>
      </c>
      <c r="I912" s="34">
        <f>((L912)-J912)+T912</f>
        <v>23</v>
      </c>
      <c r="J912" s="36"/>
      <c r="K912" s="35"/>
      <c r="L912" s="34">
        <f>SUM(N912,O912,P912,Q912,R912,M912)</f>
        <v>23</v>
      </c>
      <c r="M912" s="34">
        <f>AJ912</f>
        <v>23</v>
      </c>
      <c r="N912" s="34">
        <f>SUM(AI912)</f>
        <v>0</v>
      </c>
      <c r="O912" s="34">
        <f>0</f>
        <v>0</v>
      </c>
      <c r="P912" s="34">
        <v>0</v>
      </c>
      <c r="Q912" s="34">
        <v>0</v>
      </c>
      <c r="R912" s="34">
        <f>AH912</f>
        <v>0</v>
      </c>
      <c r="S912" s="122"/>
      <c r="T912" s="41">
        <f>SUM(U912,AA912)</f>
        <v>0</v>
      </c>
      <c r="U912" s="41">
        <f>IF(SUM(V912:Y912)&gt;=250, 250,SUM(V912:Y912))</f>
        <v>0</v>
      </c>
      <c r="V912" s="41">
        <v>0</v>
      </c>
      <c r="W912" s="41">
        <v>0</v>
      </c>
      <c r="X912" s="41">
        <f>SUM(AL912,AN912,BO912,BS912)</f>
        <v>0</v>
      </c>
      <c r="Y912" s="41">
        <f>SUM(AO912:BN912)</f>
        <v>0</v>
      </c>
      <c r="Z912" s="41">
        <f>COUNTIF(AO912:BN912, "&gt;0")</f>
        <v>0</v>
      </c>
      <c r="AA912" s="41">
        <f>SUM(AB912:AF912)</f>
        <v>0</v>
      </c>
      <c r="AB912" s="41">
        <f>BP912+BQ912</f>
        <v>0</v>
      </c>
      <c r="AC912" s="41">
        <v>0</v>
      </c>
      <c r="AD912" s="41">
        <v>0</v>
      </c>
      <c r="AE912" s="41">
        <f>SUM(BR912)</f>
        <v>0</v>
      </c>
      <c r="AF912" s="41">
        <f>SUM(AM912)</f>
        <v>0</v>
      </c>
      <c r="AG912" s="122"/>
      <c r="AH912" s="36">
        <v>0</v>
      </c>
      <c r="AI912" s="126">
        <v>0</v>
      </c>
      <c r="AJ912" s="36">
        <v>23</v>
      </c>
      <c r="AK912" s="121"/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14">
        <v>0</v>
      </c>
      <c r="AR912" s="1">
        <v>0</v>
      </c>
      <c r="AS912" s="114">
        <v>0</v>
      </c>
      <c r="AT912" s="114">
        <v>0</v>
      </c>
      <c r="AU912" s="114">
        <v>0</v>
      </c>
      <c r="AV912" s="114">
        <v>0</v>
      </c>
      <c r="AW912" s="114">
        <v>0</v>
      </c>
      <c r="AX912" s="114">
        <v>0</v>
      </c>
      <c r="AY912" s="114">
        <v>0</v>
      </c>
      <c r="AZ912" s="114">
        <v>0</v>
      </c>
      <c r="BA912" s="114">
        <v>0</v>
      </c>
      <c r="BB912" s="114">
        <v>0</v>
      </c>
      <c r="BC912" s="114">
        <v>0</v>
      </c>
      <c r="BD912" s="115">
        <v>0</v>
      </c>
      <c r="BE912" s="114">
        <v>0</v>
      </c>
      <c r="BF912" s="114">
        <v>0</v>
      </c>
      <c r="BG912" s="114">
        <v>0</v>
      </c>
      <c r="BH912" s="114">
        <v>0</v>
      </c>
      <c r="BI912" s="114">
        <v>0</v>
      </c>
      <c r="BJ912" s="114">
        <v>0</v>
      </c>
      <c r="BK912" s="114">
        <v>0</v>
      </c>
      <c r="BL912" s="114">
        <v>0</v>
      </c>
      <c r="BM912" s="114">
        <v>0</v>
      </c>
      <c r="BN912" s="114">
        <v>0</v>
      </c>
      <c r="BO912" s="114">
        <v>0</v>
      </c>
      <c r="BP912" s="114">
        <v>0</v>
      </c>
      <c r="BQ912" s="114">
        <v>0</v>
      </c>
      <c r="BR912" s="114">
        <v>0</v>
      </c>
      <c r="BS912" s="114">
        <v>0</v>
      </c>
    </row>
    <row r="913" spans="1:71" s="1" customFormat="1" ht="15" x14ac:dyDescent="0.25">
      <c r="A913" s="1" t="str">
        <f>CONCATENATE(G913,"-",F913,"-",H913)</f>
        <v>999910521-Black-Junior</v>
      </c>
      <c r="B913" s="1" t="str">
        <f>CONCATENATE(G913,"-",H913)</f>
        <v>999910521-Junior</v>
      </c>
      <c r="C913" s="36" t="s">
        <v>2440</v>
      </c>
      <c r="D913" s="36" t="s">
        <v>2441</v>
      </c>
      <c r="E913" s="36" t="s">
        <v>27</v>
      </c>
      <c r="F913" s="41" t="s">
        <v>14</v>
      </c>
      <c r="G913" s="128">
        <v>999910521</v>
      </c>
      <c r="H913" s="41" t="s">
        <v>93</v>
      </c>
      <c r="I913" s="34">
        <f>((L913)-J913)+T913</f>
        <v>21</v>
      </c>
      <c r="J913" s="36"/>
      <c r="K913" s="35"/>
      <c r="L913" s="34">
        <f>SUM(N913,O913,P913,Q913,R913,M913)</f>
        <v>0</v>
      </c>
      <c r="M913" s="34">
        <f>AJ913</f>
        <v>0</v>
      </c>
      <c r="N913" s="34">
        <f>SUM(AI913)</f>
        <v>0</v>
      </c>
      <c r="O913" s="34">
        <f>0</f>
        <v>0</v>
      </c>
      <c r="P913" s="34">
        <v>0</v>
      </c>
      <c r="Q913" s="34">
        <v>0</v>
      </c>
      <c r="R913" s="34">
        <f>AH913</f>
        <v>0</v>
      </c>
      <c r="S913" s="122"/>
      <c r="T913" s="41">
        <f>SUM(U913,AA913)</f>
        <v>21</v>
      </c>
      <c r="U913" s="41">
        <f>IF(SUM(V913:Y913)&gt;=250, 250,SUM(V913:Y913))</f>
        <v>21</v>
      </c>
      <c r="V913" s="41">
        <v>0</v>
      </c>
      <c r="W913" s="41">
        <v>0</v>
      </c>
      <c r="X913" s="41">
        <f>SUM(AL913,AN913,BO913,BS913)</f>
        <v>0</v>
      </c>
      <c r="Y913" s="41">
        <f>SUM(AO913:BN913)</f>
        <v>21</v>
      </c>
      <c r="Z913" s="41">
        <f>COUNTIF(AO913:BN913, "&gt;0")</f>
        <v>1</v>
      </c>
      <c r="AA913" s="41">
        <f>SUM(AB913:AF913)</f>
        <v>0</v>
      </c>
      <c r="AB913" s="41">
        <f>BP913+BQ913</f>
        <v>0</v>
      </c>
      <c r="AC913" s="41">
        <v>0</v>
      </c>
      <c r="AD913" s="41">
        <v>0</v>
      </c>
      <c r="AE913" s="41">
        <f>SUM(BR913)</f>
        <v>0</v>
      </c>
      <c r="AF913" s="41">
        <f>SUM(AM913)</f>
        <v>0</v>
      </c>
      <c r="AG913" s="122"/>
      <c r="AH913" s="36">
        <v>0</v>
      </c>
      <c r="AI913" s="126">
        <v>0</v>
      </c>
      <c r="AJ913" s="36">
        <v>0</v>
      </c>
      <c r="AK913" s="121"/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14">
        <v>0</v>
      </c>
      <c r="AR913" s="1">
        <v>0</v>
      </c>
      <c r="AS913" s="114">
        <v>0</v>
      </c>
      <c r="AT913" s="114">
        <v>0</v>
      </c>
      <c r="AU913" s="114">
        <v>0</v>
      </c>
      <c r="AV913" s="114">
        <v>0</v>
      </c>
      <c r="AW913" s="114">
        <v>21</v>
      </c>
      <c r="AX913" s="114">
        <v>0</v>
      </c>
      <c r="AY913" s="114">
        <v>0</v>
      </c>
      <c r="AZ913" s="114">
        <v>0</v>
      </c>
      <c r="BA913" s="114">
        <v>0</v>
      </c>
      <c r="BB913" s="114">
        <v>0</v>
      </c>
      <c r="BC913" s="114">
        <v>0</v>
      </c>
      <c r="BD913" s="115">
        <v>0</v>
      </c>
      <c r="BE913" s="114">
        <v>0</v>
      </c>
      <c r="BF913" s="114">
        <v>0</v>
      </c>
      <c r="BG913" s="114">
        <v>0</v>
      </c>
      <c r="BH913" s="114">
        <v>0</v>
      </c>
      <c r="BI913" s="114">
        <v>0</v>
      </c>
      <c r="BJ913" s="114">
        <v>0</v>
      </c>
      <c r="BK913" s="114">
        <v>0</v>
      </c>
      <c r="BL913" s="114">
        <v>0</v>
      </c>
      <c r="BM913" s="114">
        <v>0</v>
      </c>
      <c r="BN913" s="114">
        <v>0</v>
      </c>
      <c r="BO913" s="114">
        <v>0</v>
      </c>
      <c r="BP913" s="114">
        <v>0</v>
      </c>
      <c r="BQ913" s="114">
        <v>0</v>
      </c>
      <c r="BR913" s="114">
        <v>0</v>
      </c>
      <c r="BS913" s="114">
        <v>0</v>
      </c>
    </row>
    <row r="914" spans="1:71" s="1" customFormat="1" ht="15" x14ac:dyDescent="0.25">
      <c r="A914" s="1" t="str">
        <f>CONCATENATE(G914,"-",F914,"-",H914)</f>
        <v>999925340-Black-Junior</v>
      </c>
      <c r="B914" s="1" t="str">
        <f>CONCATENATE(G914,"-",H914)</f>
        <v>999925340-Junior</v>
      </c>
      <c r="C914" s="36" t="s">
        <v>326</v>
      </c>
      <c r="D914" s="36" t="s">
        <v>2439</v>
      </c>
      <c r="E914" s="36" t="s">
        <v>27</v>
      </c>
      <c r="F914" s="41" t="s">
        <v>14</v>
      </c>
      <c r="G914" s="128">
        <v>999925340</v>
      </c>
      <c r="H914" s="41" t="s">
        <v>93</v>
      </c>
      <c r="I914" s="34">
        <f>((L914)-J914)+T914</f>
        <v>21</v>
      </c>
      <c r="J914" s="36"/>
      <c r="K914" s="35"/>
      <c r="L914" s="34">
        <f>SUM(N914,O914,P914,Q914,R914,M914)</f>
        <v>0</v>
      </c>
      <c r="M914" s="34">
        <f>AJ914</f>
        <v>0</v>
      </c>
      <c r="N914" s="34">
        <f>SUM(AI914)</f>
        <v>0</v>
      </c>
      <c r="O914" s="34">
        <f>0</f>
        <v>0</v>
      </c>
      <c r="P914" s="34">
        <v>0</v>
      </c>
      <c r="Q914" s="34">
        <v>0</v>
      </c>
      <c r="R914" s="34">
        <f>AH914</f>
        <v>0</v>
      </c>
      <c r="S914" s="122"/>
      <c r="T914" s="41">
        <f>SUM(U914,AA914)</f>
        <v>21</v>
      </c>
      <c r="U914" s="41">
        <f>IF(SUM(V914:Y914)&gt;=250, 250,SUM(V914:Y914))</f>
        <v>21</v>
      </c>
      <c r="V914" s="41">
        <v>0</v>
      </c>
      <c r="W914" s="41">
        <v>0</v>
      </c>
      <c r="X914" s="41">
        <f>SUM(AL914,AN914,BO914,BS914)</f>
        <v>0</v>
      </c>
      <c r="Y914" s="41">
        <f>SUM(AO914:BN914)</f>
        <v>21</v>
      </c>
      <c r="Z914" s="41">
        <f>COUNTIF(AO914:BN914, "&gt;0")</f>
        <v>1</v>
      </c>
      <c r="AA914" s="41">
        <f>SUM(AB914:AF914)</f>
        <v>0</v>
      </c>
      <c r="AB914" s="41">
        <f>BP914+BQ914</f>
        <v>0</v>
      </c>
      <c r="AC914" s="41">
        <v>0</v>
      </c>
      <c r="AD914" s="41">
        <v>0</v>
      </c>
      <c r="AE914" s="41">
        <f>SUM(BR914)</f>
        <v>0</v>
      </c>
      <c r="AF914" s="41">
        <f>SUM(AM914)</f>
        <v>0</v>
      </c>
      <c r="AG914" s="122"/>
      <c r="AH914" s="36">
        <v>0</v>
      </c>
      <c r="AI914" s="36">
        <v>0</v>
      </c>
      <c r="AJ914" s="36">
        <v>0</v>
      </c>
      <c r="AK914" s="121"/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14">
        <v>0</v>
      </c>
      <c r="AR914" s="1">
        <v>0</v>
      </c>
      <c r="AS914" s="114">
        <v>0</v>
      </c>
      <c r="AT914" s="114">
        <v>0</v>
      </c>
      <c r="AU914" s="114">
        <v>0</v>
      </c>
      <c r="AV914" s="114">
        <v>0</v>
      </c>
      <c r="AW914" s="114">
        <v>21</v>
      </c>
      <c r="AX914" s="114">
        <v>0</v>
      </c>
      <c r="AY914" s="114">
        <v>0</v>
      </c>
      <c r="AZ914" s="114">
        <v>0</v>
      </c>
      <c r="BA914" s="114">
        <v>0</v>
      </c>
      <c r="BB914" s="114">
        <v>0</v>
      </c>
      <c r="BC914" s="114">
        <v>0</v>
      </c>
      <c r="BD914" s="115">
        <v>0</v>
      </c>
      <c r="BE914" s="114">
        <v>0</v>
      </c>
      <c r="BF914" s="114">
        <v>0</v>
      </c>
      <c r="BG914" s="114">
        <v>0</v>
      </c>
      <c r="BH914" s="114">
        <v>0</v>
      </c>
      <c r="BI914" s="114">
        <v>0</v>
      </c>
      <c r="BJ914" s="114">
        <v>0</v>
      </c>
      <c r="BK914" s="114">
        <v>0</v>
      </c>
      <c r="BL914" s="114">
        <v>0</v>
      </c>
      <c r="BM914" s="114">
        <v>0</v>
      </c>
      <c r="BN914" s="114">
        <v>0</v>
      </c>
      <c r="BO914" s="114">
        <v>0</v>
      </c>
      <c r="BP914" s="114">
        <v>0</v>
      </c>
      <c r="BQ914" s="114">
        <v>0</v>
      </c>
      <c r="BR914" s="114">
        <v>0</v>
      </c>
      <c r="BS914" s="114">
        <v>0</v>
      </c>
    </row>
    <row r="915" spans="1:71" s="1" customFormat="1" ht="15" x14ac:dyDescent="0.25">
      <c r="A915" s="1" t="str">
        <f>CONCATENATE(G915,"-",F915,"-",H915)</f>
        <v>999929155-Black-Junior</v>
      </c>
      <c r="B915" s="1" t="str">
        <f>CONCATENATE(G915,"-",H915)</f>
        <v>999929155-Junior</v>
      </c>
      <c r="C915" s="36" t="s">
        <v>222</v>
      </c>
      <c r="D915" s="36" t="s">
        <v>2430</v>
      </c>
      <c r="E915" s="36" t="s">
        <v>27</v>
      </c>
      <c r="F915" s="41" t="s">
        <v>14</v>
      </c>
      <c r="G915" s="128">
        <v>999929155</v>
      </c>
      <c r="H915" s="41" t="s">
        <v>93</v>
      </c>
      <c r="I915" s="34">
        <f>((L915)-J915)+T915</f>
        <v>21</v>
      </c>
      <c r="J915" s="36"/>
      <c r="K915" s="35"/>
      <c r="L915" s="34">
        <f>SUM(N915,O915,P915,Q915,R915,M915)</f>
        <v>0</v>
      </c>
      <c r="M915" s="34">
        <f>AJ915</f>
        <v>0</v>
      </c>
      <c r="N915" s="34">
        <f>SUM(AI915)</f>
        <v>0</v>
      </c>
      <c r="O915" s="34">
        <f>0</f>
        <v>0</v>
      </c>
      <c r="P915" s="34">
        <v>0</v>
      </c>
      <c r="Q915" s="34">
        <v>0</v>
      </c>
      <c r="R915" s="34">
        <f>AH915</f>
        <v>0</v>
      </c>
      <c r="S915" s="122"/>
      <c r="T915" s="41">
        <f>SUM(U915,AA915)</f>
        <v>21</v>
      </c>
      <c r="U915" s="41">
        <f>IF(SUM(V915:Y915)&gt;=250, 250,SUM(V915:Y915))</f>
        <v>21</v>
      </c>
      <c r="V915" s="41">
        <v>0</v>
      </c>
      <c r="W915" s="41">
        <v>0</v>
      </c>
      <c r="X915" s="41">
        <f>SUM(AL915,AN915,BO915,BS915)</f>
        <v>0</v>
      </c>
      <c r="Y915" s="41">
        <f>SUM(AO915:BN915)</f>
        <v>21</v>
      </c>
      <c r="Z915" s="41">
        <f>COUNTIF(AO915:BN915, "&gt;0")</f>
        <v>1</v>
      </c>
      <c r="AA915" s="41">
        <f>SUM(AB915:AF915)</f>
        <v>0</v>
      </c>
      <c r="AB915" s="41">
        <f>BP915+BQ915</f>
        <v>0</v>
      </c>
      <c r="AC915" s="41">
        <v>0</v>
      </c>
      <c r="AD915" s="41">
        <v>0</v>
      </c>
      <c r="AE915" s="41">
        <f>SUM(BR915)</f>
        <v>0</v>
      </c>
      <c r="AF915" s="41">
        <f>SUM(AM915)</f>
        <v>0</v>
      </c>
      <c r="AG915" s="122"/>
      <c r="AH915" s="36">
        <v>0</v>
      </c>
      <c r="AI915" s="126">
        <v>0</v>
      </c>
      <c r="AJ915" s="36">
        <v>0</v>
      </c>
      <c r="AK915" s="121"/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14">
        <v>0</v>
      </c>
      <c r="AR915" s="1">
        <v>0</v>
      </c>
      <c r="AS915" s="114">
        <v>0</v>
      </c>
      <c r="AT915" s="114">
        <v>0</v>
      </c>
      <c r="AU915" s="114">
        <v>0</v>
      </c>
      <c r="AV915" s="114">
        <v>0</v>
      </c>
      <c r="AW915" s="114">
        <v>21</v>
      </c>
      <c r="AX915" s="114">
        <v>0</v>
      </c>
      <c r="AY915" s="114">
        <v>0</v>
      </c>
      <c r="AZ915" s="114">
        <v>0</v>
      </c>
      <c r="BA915" s="114">
        <v>0</v>
      </c>
      <c r="BB915" s="114">
        <v>0</v>
      </c>
      <c r="BC915" s="114">
        <v>0</v>
      </c>
      <c r="BD915" s="115">
        <v>0</v>
      </c>
      <c r="BE915" s="114">
        <v>0</v>
      </c>
      <c r="BF915" s="114">
        <v>0</v>
      </c>
      <c r="BG915" s="114">
        <v>0</v>
      </c>
      <c r="BH915" s="114">
        <v>0</v>
      </c>
      <c r="BI915" s="114">
        <v>0</v>
      </c>
      <c r="BJ915" s="114">
        <v>0</v>
      </c>
      <c r="BK915" s="114">
        <v>0</v>
      </c>
      <c r="BL915" s="114">
        <v>0</v>
      </c>
      <c r="BM915" s="114">
        <v>0</v>
      </c>
      <c r="BN915" s="114">
        <v>0</v>
      </c>
      <c r="BO915" s="114">
        <v>0</v>
      </c>
      <c r="BP915" s="114">
        <v>0</v>
      </c>
      <c r="BQ915" s="114">
        <v>0</v>
      </c>
      <c r="BR915" s="114">
        <v>0</v>
      </c>
      <c r="BS915" s="114">
        <v>0</v>
      </c>
    </row>
    <row r="916" spans="1:71" s="1" customFormat="1" ht="15" x14ac:dyDescent="0.25">
      <c r="A916" s="1" t="str">
        <f>CONCATENATE(G916,"-",F916,"-",H916)</f>
        <v>999931684-Black-Junior</v>
      </c>
      <c r="B916" s="1" t="str">
        <f>CONCATENATE(G916,"-",H916)</f>
        <v>999931684-Junior</v>
      </c>
      <c r="C916" s="36" t="s">
        <v>1127</v>
      </c>
      <c r="D916" s="36" t="s">
        <v>2431</v>
      </c>
      <c r="E916" s="36" t="s">
        <v>27</v>
      </c>
      <c r="F916" s="41" t="s">
        <v>14</v>
      </c>
      <c r="G916" s="128">
        <v>999931684</v>
      </c>
      <c r="H916" s="41" t="s">
        <v>93</v>
      </c>
      <c r="I916" s="34">
        <f>((L916)-J916)+T916</f>
        <v>21</v>
      </c>
      <c r="J916" s="36"/>
      <c r="K916" s="35"/>
      <c r="L916" s="34">
        <f>SUM(N916,O916,P916,Q916,R916,M916)</f>
        <v>0</v>
      </c>
      <c r="M916" s="34">
        <f>AJ916</f>
        <v>0</v>
      </c>
      <c r="N916" s="34">
        <f>SUM(AI916)</f>
        <v>0</v>
      </c>
      <c r="O916" s="34">
        <f>0</f>
        <v>0</v>
      </c>
      <c r="P916" s="34">
        <v>0</v>
      </c>
      <c r="Q916" s="34">
        <v>0</v>
      </c>
      <c r="R916" s="34">
        <f>AH916</f>
        <v>0</v>
      </c>
      <c r="S916" s="122"/>
      <c r="T916" s="41">
        <f>SUM(U916,AA916)</f>
        <v>21</v>
      </c>
      <c r="U916" s="41">
        <f>IF(SUM(V916:Y916)&gt;=250, 250,SUM(V916:Y916))</f>
        <v>21</v>
      </c>
      <c r="V916" s="41">
        <v>0</v>
      </c>
      <c r="W916" s="41">
        <v>0</v>
      </c>
      <c r="X916" s="41">
        <f>SUM(AL916,AN916,BO916,BS916)</f>
        <v>0</v>
      </c>
      <c r="Y916" s="41">
        <f>SUM(AO916:BN916)</f>
        <v>21</v>
      </c>
      <c r="Z916" s="41">
        <f>COUNTIF(AO916:BN916, "&gt;0")</f>
        <v>1</v>
      </c>
      <c r="AA916" s="41">
        <f>SUM(AB916:AF916)</f>
        <v>0</v>
      </c>
      <c r="AB916" s="41">
        <f>BP916+BQ916</f>
        <v>0</v>
      </c>
      <c r="AC916" s="41">
        <v>0</v>
      </c>
      <c r="AD916" s="41">
        <v>0</v>
      </c>
      <c r="AE916" s="41">
        <f>SUM(BR916)</f>
        <v>0</v>
      </c>
      <c r="AF916" s="41">
        <f>SUM(AM916)</f>
        <v>0</v>
      </c>
      <c r="AG916" s="122"/>
      <c r="AH916" s="36">
        <v>0</v>
      </c>
      <c r="AI916" s="126">
        <v>0</v>
      </c>
      <c r="AJ916" s="36">
        <v>0</v>
      </c>
      <c r="AK916" s="121"/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14">
        <v>0</v>
      </c>
      <c r="AR916" s="1">
        <v>0</v>
      </c>
      <c r="AS916" s="114">
        <v>0</v>
      </c>
      <c r="AT916" s="114">
        <v>0</v>
      </c>
      <c r="AU916" s="114">
        <v>0</v>
      </c>
      <c r="AV916" s="114">
        <v>0</v>
      </c>
      <c r="AW916" s="114">
        <v>21</v>
      </c>
      <c r="AX916" s="114">
        <v>0</v>
      </c>
      <c r="AY916" s="114">
        <v>0</v>
      </c>
      <c r="AZ916" s="114">
        <v>0</v>
      </c>
      <c r="BA916" s="114">
        <v>0</v>
      </c>
      <c r="BB916" s="114">
        <v>0</v>
      </c>
      <c r="BC916" s="114">
        <v>0</v>
      </c>
      <c r="BD916" s="115">
        <v>0</v>
      </c>
      <c r="BE916" s="114">
        <v>0</v>
      </c>
      <c r="BF916" s="114">
        <v>0</v>
      </c>
      <c r="BG916" s="114">
        <v>0</v>
      </c>
      <c r="BH916" s="114">
        <v>0</v>
      </c>
      <c r="BI916" s="114">
        <v>0</v>
      </c>
      <c r="BJ916" s="114">
        <v>0</v>
      </c>
      <c r="BK916" s="114">
        <v>0</v>
      </c>
      <c r="BL916" s="114">
        <v>0</v>
      </c>
      <c r="BM916" s="114">
        <v>0</v>
      </c>
      <c r="BN916" s="114">
        <v>0</v>
      </c>
      <c r="BO916" s="114">
        <v>0</v>
      </c>
      <c r="BP916" s="114">
        <v>0</v>
      </c>
      <c r="BQ916" s="114">
        <v>0</v>
      </c>
      <c r="BR916" s="114">
        <v>0</v>
      </c>
      <c r="BS916" s="114">
        <v>0</v>
      </c>
    </row>
    <row r="917" spans="1:71" s="1" customFormat="1" ht="15" x14ac:dyDescent="0.25">
      <c r="A917" s="1" t="str">
        <f>CONCATENATE(G917,"-",F917,"-",H917)</f>
        <v>999933045-Black-Junior</v>
      </c>
      <c r="B917" s="1" t="str">
        <f>CONCATENATE(G917,"-",H917)</f>
        <v>999933045-Junior</v>
      </c>
      <c r="C917" s="36" t="s">
        <v>2434</v>
      </c>
      <c r="D917" s="36" t="s">
        <v>2435</v>
      </c>
      <c r="E917" s="36" t="s">
        <v>27</v>
      </c>
      <c r="F917" s="41" t="s">
        <v>14</v>
      </c>
      <c r="G917" s="128">
        <v>999933045</v>
      </c>
      <c r="H917" s="41" t="s">
        <v>93</v>
      </c>
      <c r="I917" s="34">
        <f>((L917)-J917)+T917</f>
        <v>21</v>
      </c>
      <c r="J917" s="36"/>
      <c r="K917" s="35"/>
      <c r="L917" s="34">
        <f>SUM(N917,O917,P917,Q917,R917,M917)</f>
        <v>0</v>
      </c>
      <c r="M917" s="34">
        <f>AJ917</f>
        <v>0</v>
      </c>
      <c r="N917" s="34">
        <f>SUM(AI917)</f>
        <v>0</v>
      </c>
      <c r="O917" s="34">
        <f>0</f>
        <v>0</v>
      </c>
      <c r="P917" s="34">
        <v>0</v>
      </c>
      <c r="Q917" s="34">
        <v>0</v>
      </c>
      <c r="R917" s="34">
        <f>AH917</f>
        <v>0</v>
      </c>
      <c r="S917" s="122"/>
      <c r="T917" s="41">
        <f>SUM(U917,AA917)</f>
        <v>21</v>
      </c>
      <c r="U917" s="41">
        <f>IF(SUM(V917:Y917)&gt;=250, 250,SUM(V917:Y917))</f>
        <v>21</v>
      </c>
      <c r="V917" s="41">
        <v>0</v>
      </c>
      <c r="W917" s="41">
        <v>0</v>
      </c>
      <c r="X917" s="41">
        <f>SUM(AL917,AN917,BO917,BS917)</f>
        <v>0</v>
      </c>
      <c r="Y917" s="41">
        <f>SUM(AO917:BN917)</f>
        <v>21</v>
      </c>
      <c r="Z917" s="41">
        <f>COUNTIF(AO917:BN917, "&gt;0")</f>
        <v>1</v>
      </c>
      <c r="AA917" s="41">
        <f>SUM(AB917:AF917)</f>
        <v>0</v>
      </c>
      <c r="AB917" s="41">
        <f>BP917+BQ917</f>
        <v>0</v>
      </c>
      <c r="AC917" s="41">
        <v>0</v>
      </c>
      <c r="AD917" s="41">
        <v>0</v>
      </c>
      <c r="AE917" s="41">
        <f>SUM(BR917)</f>
        <v>0</v>
      </c>
      <c r="AF917" s="41">
        <f>SUM(AM917)</f>
        <v>0</v>
      </c>
      <c r="AG917" s="122"/>
      <c r="AH917" s="36">
        <v>0</v>
      </c>
      <c r="AI917" s="126">
        <v>0</v>
      </c>
      <c r="AJ917" s="36">
        <v>0</v>
      </c>
      <c r="AK917" s="121"/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14">
        <v>0</v>
      </c>
      <c r="AR917" s="1">
        <v>0</v>
      </c>
      <c r="AS917" s="114">
        <v>0</v>
      </c>
      <c r="AT917" s="114">
        <v>0</v>
      </c>
      <c r="AU917" s="114">
        <v>0</v>
      </c>
      <c r="AV917" s="114">
        <v>0</v>
      </c>
      <c r="AW917" s="114">
        <v>21</v>
      </c>
      <c r="AX917" s="114">
        <v>0</v>
      </c>
      <c r="AY917" s="114">
        <v>0</v>
      </c>
      <c r="AZ917" s="114">
        <v>0</v>
      </c>
      <c r="BA917" s="114">
        <v>0</v>
      </c>
      <c r="BB917" s="114">
        <v>0</v>
      </c>
      <c r="BC917" s="114">
        <v>0</v>
      </c>
      <c r="BD917" s="115">
        <v>0</v>
      </c>
      <c r="BE917" s="114">
        <v>0</v>
      </c>
      <c r="BF917" s="114">
        <v>0</v>
      </c>
      <c r="BG917" s="114">
        <v>0</v>
      </c>
      <c r="BH917" s="114">
        <v>0</v>
      </c>
      <c r="BI917" s="114">
        <v>0</v>
      </c>
      <c r="BJ917" s="114">
        <v>0</v>
      </c>
      <c r="BK917" s="114">
        <v>0</v>
      </c>
      <c r="BL917" s="114">
        <v>0</v>
      </c>
      <c r="BM917" s="114">
        <v>0</v>
      </c>
      <c r="BN917" s="114">
        <v>0</v>
      </c>
      <c r="BO917" s="114">
        <v>0</v>
      </c>
      <c r="BP917" s="114">
        <v>0</v>
      </c>
      <c r="BQ917" s="114">
        <v>0</v>
      </c>
      <c r="BR917" s="114">
        <v>0</v>
      </c>
      <c r="BS917" s="114">
        <v>0</v>
      </c>
    </row>
    <row r="918" spans="1:71" s="1" customFormat="1" ht="15" x14ac:dyDescent="0.25">
      <c r="A918" s="1" t="str">
        <f>CONCATENATE(G918,"-",F918,"-",H918)</f>
        <v>999933384-Black-Junior</v>
      </c>
      <c r="B918" s="1" t="str">
        <f>CONCATENATE(G918,"-",H918)</f>
        <v>999933384-Junior</v>
      </c>
      <c r="C918" s="36" t="s">
        <v>2344</v>
      </c>
      <c r="D918" s="36" t="s">
        <v>2442</v>
      </c>
      <c r="E918" s="36" t="s">
        <v>27</v>
      </c>
      <c r="F918" s="41" t="s">
        <v>14</v>
      </c>
      <c r="G918" s="128">
        <v>999933384</v>
      </c>
      <c r="H918" s="41" t="s">
        <v>93</v>
      </c>
      <c r="I918" s="34">
        <f>((L918)-J918)+T918</f>
        <v>21</v>
      </c>
      <c r="J918" s="36"/>
      <c r="K918" s="35"/>
      <c r="L918" s="34">
        <f>SUM(N918,O918,P918,Q918,R918,M918)</f>
        <v>0</v>
      </c>
      <c r="M918" s="34">
        <f>AJ918</f>
        <v>0</v>
      </c>
      <c r="N918" s="34">
        <f>SUM(AI918)</f>
        <v>0</v>
      </c>
      <c r="O918" s="34">
        <f>0</f>
        <v>0</v>
      </c>
      <c r="P918" s="34">
        <v>0</v>
      </c>
      <c r="Q918" s="34">
        <v>0</v>
      </c>
      <c r="R918" s="34">
        <f>AH918</f>
        <v>0</v>
      </c>
      <c r="S918" s="122"/>
      <c r="T918" s="41">
        <f>SUM(U918,AA918)</f>
        <v>21</v>
      </c>
      <c r="U918" s="41">
        <f>IF(SUM(V918:Y918)&gt;=250, 250,SUM(V918:Y918))</f>
        <v>21</v>
      </c>
      <c r="V918" s="41">
        <v>0</v>
      </c>
      <c r="W918" s="41">
        <v>0</v>
      </c>
      <c r="X918" s="41">
        <f>SUM(AL918,AN918,BO918,BS918)</f>
        <v>0</v>
      </c>
      <c r="Y918" s="41">
        <f>SUM(AO918:BN918)</f>
        <v>21</v>
      </c>
      <c r="Z918" s="41">
        <f>COUNTIF(AO918:BN918, "&gt;0")</f>
        <v>1</v>
      </c>
      <c r="AA918" s="41">
        <f>SUM(AB918:AF918)</f>
        <v>0</v>
      </c>
      <c r="AB918" s="41">
        <f>BP918+BQ918</f>
        <v>0</v>
      </c>
      <c r="AC918" s="41">
        <v>0</v>
      </c>
      <c r="AD918" s="41">
        <v>0</v>
      </c>
      <c r="AE918" s="41">
        <f>SUM(BR918)</f>
        <v>0</v>
      </c>
      <c r="AF918" s="41">
        <f>SUM(AM918)</f>
        <v>0</v>
      </c>
      <c r="AG918" s="122"/>
      <c r="AH918" s="36">
        <v>0</v>
      </c>
      <c r="AI918" s="126">
        <v>0</v>
      </c>
      <c r="AJ918" s="36">
        <v>0</v>
      </c>
      <c r="AK918" s="121"/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14">
        <v>0</v>
      </c>
      <c r="AR918" s="1">
        <v>0</v>
      </c>
      <c r="AS918" s="114">
        <v>0</v>
      </c>
      <c r="AT918" s="114">
        <v>0</v>
      </c>
      <c r="AU918" s="114">
        <v>0</v>
      </c>
      <c r="AV918" s="114">
        <v>0</v>
      </c>
      <c r="AW918" s="114">
        <v>21</v>
      </c>
      <c r="AX918" s="114">
        <v>0</v>
      </c>
      <c r="AY918" s="114">
        <v>0</v>
      </c>
      <c r="AZ918" s="114">
        <v>0</v>
      </c>
      <c r="BA918" s="114">
        <v>0</v>
      </c>
      <c r="BB918" s="114">
        <v>0</v>
      </c>
      <c r="BC918" s="114">
        <v>0</v>
      </c>
      <c r="BD918" s="115">
        <v>0</v>
      </c>
      <c r="BE918" s="114">
        <v>0</v>
      </c>
      <c r="BF918" s="114">
        <v>0</v>
      </c>
      <c r="BG918" s="114">
        <v>0</v>
      </c>
      <c r="BH918" s="114">
        <v>0</v>
      </c>
      <c r="BI918" s="114">
        <v>0</v>
      </c>
      <c r="BJ918" s="114">
        <v>0</v>
      </c>
      <c r="BK918" s="114">
        <v>0</v>
      </c>
      <c r="BL918" s="114">
        <v>0</v>
      </c>
      <c r="BM918" s="114">
        <v>0</v>
      </c>
      <c r="BN918" s="114">
        <v>0</v>
      </c>
      <c r="BO918" s="114">
        <v>0</v>
      </c>
      <c r="BP918" s="114">
        <v>0</v>
      </c>
      <c r="BQ918" s="114">
        <v>0</v>
      </c>
      <c r="BR918" s="114">
        <v>0</v>
      </c>
      <c r="BS918" s="114">
        <v>0</v>
      </c>
    </row>
    <row r="919" spans="1:71" s="1" customFormat="1" ht="15" x14ac:dyDescent="0.25">
      <c r="A919" s="1" t="str">
        <f>CONCATENATE(G919,"-",F919,"-",H919)</f>
        <v>999934030-Black-Junior</v>
      </c>
      <c r="B919" s="1" t="str">
        <f>CONCATENATE(G919,"-",H919)</f>
        <v>999934030-Junior</v>
      </c>
      <c r="C919" s="36" t="s">
        <v>831</v>
      </c>
      <c r="D919" s="36" t="s">
        <v>714</v>
      </c>
      <c r="E919" s="36" t="s">
        <v>27</v>
      </c>
      <c r="F919" s="41" t="s">
        <v>14</v>
      </c>
      <c r="G919" s="128">
        <v>999934030</v>
      </c>
      <c r="H919" s="41" t="s">
        <v>93</v>
      </c>
      <c r="I919" s="34">
        <f>((L919)-J919)+T919</f>
        <v>21</v>
      </c>
      <c r="J919" s="36"/>
      <c r="K919" s="35"/>
      <c r="L919" s="34">
        <f>SUM(N919,O919,P919,Q919,R919,M919)</f>
        <v>0</v>
      </c>
      <c r="M919" s="34">
        <f>AJ919</f>
        <v>0</v>
      </c>
      <c r="N919" s="34">
        <f>SUM(AI919)</f>
        <v>0</v>
      </c>
      <c r="O919" s="34">
        <f>0</f>
        <v>0</v>
      </c>
      <c r="P919" s="34">
        <v>0</v>
      </c>
      <c r="Q919" s="34">
        <v>0</v>
      </c>
      <c r="R919" s="34">
        <f>AH919</f>
        <v>0</v>
      </c>
      <c r="S919" s="122"/>
      <c r="T919" s="41">
        <f>SUM(U919,AA919)</f>
        <v>21</v>
      </c>
      <c r="U919" s="41">
        <f>IF(SUM(V919:Y919)&gt;=250, 250,SUM(V919:Y919))</f>
        <v>21</v>
      </c>
      <c r="V919" s="41">
        <v>0</v>
      </c>
      <c r="W919" s="41">
        <v>0</v>
      </c>
      <c r="X919" s="41">
        <f>SUM(AL919,AN919,BO919,BS919)</f>
        <v>0</v>
      </c>
      <c r="Y919" s="41">
        <f>SUM(AO919:BN919)</f>
        <v>21</v>
      </c>
      <c r="Z919" s="41">
        <f>COUNTIF(AO919:BN919, "&gt;0")</f>
        <v>1</v>
      </c>
      <c r="AA919" s="41">
        <f>SUM(AB919:AF919)</f>
        <v>0</v>
      </c>
      <c r="AB919" s="41">
        <f>BP919+BQ919</f>
        <v>0</v>
      </c>
      <c r="AC919" s="41">
        <v>0</v>
      </c>
      <c r="AD919" s="41">
        <v>0</v>
      </c>
      <c r="AE919" s="41">
        <f>SUM(BR919)</f>
        <v>0</v>
      </c>
      <c r="AF919" s="41">
        <f>SUM(AM919)</f>
        <v>0</v>
      </c>
      <c r="AG919" s="122"/>
      <c r="AH919" s="36">
        <v>0</v>
      </c>
      <c r="AI919" s="126">
        <v>0</v>
      </c>
      <c r="AJ919" s="36">
        <v>0</v>
      </c>
      <c r="AK919" s="121"/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14">
        <v>0</v>
      </c>
      <c r="AR919" s="1">
        <v>0</v>
      </c>
      <c r="AS919" s="114">
        <v>0</v>
      </c>
      <c r="AT919" s="114">
        <v>0</v>
      </c>
      <c r="AU919" s="114">
        <v>0</v>
      </c>
      <c r="AV919" s="114">
        <v>0</v>
      </c>
      <c r="AW919" s="114">
        <v>21</v>
      </c>
      <c r="AX919" s="114">
        <v>0</v>
      </c>
      <c r="AY919" s="114">
        <v>0</v>
      </c>
      <c r="AZ919" s="114">
        <v>0</v>
      </c>
      <c r="BA919" s="114">
        <v>0</v>
      </c>
      <c r="BB919" s="114">
        <v>0</v>
      </c>
      <c r="BC919" s="114">
        <v>0</v>
      </c>
      <c r="BD919" s="115">
        <v>0</v>
      </c>
      <c r="BE919" s="114">
        <v>0</v>
      </c>
      <c r="BF919" s="114">
        <v>0</v>
      </c>
      <c r="BG919" s="114">
        <v>0</v>
      </c>
      <c r="BH919" s="114">
        <v>0</v>
      </c>
      <c r="BI919" s="114">
        <v>0</v>
      </c>
      <c r="BJ919" s="114">
        <v>0</v>
      </c>
      <c r="BK919" s="114">
        <v>0</v>
      </c>
      <c r="BL919" s="114">
        <v>0</v>
      </c>
      <c r="BM919" s="114">
        <v>0</v>
      </c>
      <c r="BN919" s="114">
        <v>0</v>
      </c>
      <c r="BO919" s="114">
        <v>0</v>
      </c>
      <c r="BP919" s="114">
        <v>0</v>
      </c>
      <c r="BQ919" s="114">
        <v>0</v>
      </c>
      <c r="BR919" s="114">
        <v>0</v>
      </c>
      <c r="BS919" s="114">
        <v>0</v>
      </c>
    </row>
    <row r="920" spans="1:71" s="1" customFormat="1" ht="15" x14ac:dyDescent="0.25">
      <c r="A920" s="1" t="str">
        <f>CONCATENATE(G920,"-",F920,"-",H920)</f>
        <v>999934550-Black-Junior</v>
      </c>
      <c r="B920" s="1" t="str">
        <f>CONCATENATE(G920,"-",H920)</f>
        <v>999934550-Junior</v>
      </c>
      <c r="C920" s="36" t="s">
        <v>526</v>
      </c>
      <c r="D920" s="36" t="s">
        <v>2097</v>
      </c>
      <c r="E920" s="36" t="s">
        <v>27</v>
      </c>
      <c r="F920" s="41" t="s">
        <v>14</v>
      </c>
      <c r="G920" s="128">
        <v>999934550</v>
      </c>
      <c r="H920" s="41" t="s">
        <v>93</v>
      </c>
      <c r="I920" s="34">
        <f>((L920)-J920)+T920</f>
        <v>21</v>
      </c>
      <c r="J920" s="34">
        <f>L920/2</f>
        <v>0</v>
      </c>
      <c r="K920" s="37"/>
      <c r="L920" s="34">
        <f>SUM(N920,O920,P920,Q920,R920,M920)</f>
        <v>0</v>
      </c>
      <c r="M920" s="34">
        <f>AJ920</f>
        <v>0</v>
      </c>
      <c r="N920" s="34">
        <f>SUM(AI920)</f>
        <v>0</v>
      </c>
      <c r="O920" s="34">
        <f>0</f>
        <v>0</v>
      </c>
      <c r="P920" s="34">
        <v>0</v>
      </c>
      <c r="Q920" s="34">
        <v>0</v>
      </c>
      <c r="R920" s="34">
        <f>AH920</f>
        <v>0</v>
      </c>
      <c r="S920" s="122"/>
      <c r="T920" s="41">
        <f>SUM(U920,AA920)</f>
        <v>21</v>
      </c>
      <c r="U920" s="41">
        <f>IF(SUM(V920:Y920)&gt;=250, 250,SUM(V920:Y920))</f>
        <v>21</v>
      </c>
      <c r="V920" s="41">
        <v>0</v>
      </c>
      <c r="W920" s="41">
        <v>0</v>
      </c>
      <c r="X920" s="41">
        <f>SUM(AL920,AN920,BO920,BS920)</f>
        <v>0</v>
      </c>
      <c r="Y920" s="41">
        <f>SUM(AO920:BN920)</f>
        <v>21</v>
      </c>
      <c r="Z920" s="41">
        <f>COUNTIF(AO920:BN920, "&gt;0")</f>
        <v>1</v>
      </c>
      <c r="AA920" s="41">
        <f>SUM(AB920:AF920)</f>
        <v>0</v>
      </c>
      <c r="AB920" s="41">
        <f>BP920+BQ920</f>
        <v>0</v>
      </c>
      <c r="AC920" s="41">
        <v>0</v>
      </c>
      <c r="AD920" s="41">
        <v>0</v>
      </c>
      <c r="AE920" s="41">
        <f>SUM(BR920)</f>
        <v>0</v>
      </c>
      <c r="AF920" s="41">
        <f>SUM(AM920)</f>
        <v>0</v>
      </c>
      <c r="AG920" s="122"/>
      <c r="AH920" s="36">
        <v>0</v>
      </c>
      <c r="AI920" s="126">
        <v>0</v>
      </c>
      <c r="AJ920" s="36">
        <v>0</v>
      </c>
      <c r="AK920" s="121"/>
      <c r="AL920" s="1">
        <v>0</v>
      </c>
      <c r="AM920" s="1">
        <v>0</v>
      </c>
      <c r="AN920" s="1">
        <v>0</v>
      </c>
      <c r="AO920" s="1">
        <v>0</v>
      </c>
      <c r="AP920" s="1">
        <v>21</v>
      </c>
      <c r="AQ920" s="114">
        <v>0</v>
      </c>
      <c r="AR920" s="1">
        <v>0</v>
      </c>
      <c r="AS920" s="114">
        <v>0</v>
      </c>
      <c r="AT920" s="114">
        <v>0</v>
      </c>
      <c r="AU920" s="114">
        <v>0</v>
      </c>
      <c r="AV920" s="114">
        <v>0</v>
      </c>
      <c r="AW920" s="114">
        <v>0</v>
      </c>
      <c r="AX920" s="114">
        <v>0</v>
      </c>
      <c r="AY920" s="114">
        <v>0</v>
      </c>
      <c r="AZ920" s="114">
        <v>0</v>
      </c>
      <c r="BA920" s="114">
        <v>0</v>
      </c>
      <c r="BB920" s="114">
        <v>0</v>
      </c>
      <c r="BC920" s="114">
        <v>0</v>
      </c>
      <c r="BD920" s="115">
        <v>0</v>
      </c>
      <c r="BE920" s="114">
        <v>0</v>
      </c>
      <c r="BF920" s="114">
        <v>0</v>
      </c>
      <c r="BG920" s="114">
        <v>0</v>
      </c>
      <c r="BH920" s="114">
        <v>0</v>
      </c>
      <c r="BI920" s="114">
        <v>0</v>
      </c>
      <c r="BJ920" s="114">
        <v>0</v>
      </c>
      <c r="BK920" s="114">
        <v>0</v>
      </c>
      <c r="BL920" s="114">
        <v>0</v>
      </c>
      <c r="BM920" s="114">
        <v>0</v>
      </c>
      <c r="BN920" s="114">
        <v>0</v>
      </c>
      <c r="BO920" s="114">
        <v>0</v>
      </c>
      <c r="BP920" s="114">
        <v>0</v>
      </c>
      <c r="BQ920" s="114">
        <v>0</v>
      </c>
      <c r="BR920" s="114">
        <v>0</v>
      </c>
      <c r="BS920" s="114">
        <v>0</v>
      </c>
    </row>
    <row r="921" spans="1:71" s="1" customFormat="1" ht="15" x14ac:dyDescent="0.25">
      <c r="A921" s="1" t="str">
        <f>CONCATENATE(G921,"-",F921,"-",H921)</f>
        <v>999934792-Black-Junior</v>
      </c>
      <c r="B921" s="1" t="str">
        <f>CONCATENATE(G921,"-",H921)</f>
        <v>999934792-Junior</v>
      </c>
      <c r="C921" s="36" t="s">
        <v>2428</v>
      </c>
      <c r="D921" s="36" t="s">
        <v>2429</v>
      </c>
      <c r="E921" s="36" t="s">
        <v>27</v>
      </c>
      <c r="F921" s="41" t="s">
        <v>14</v>
      </c>
      <c r="G921" s="128">
        <v>999934792</v>
      </c>
      <c r="H921" s="41" t="s">
        <v>93</v>
      </c>
      <c r="I921" s="34">
        <f>((L921)-J921)+T921</f>
        <v>21</v>
      </c>
      <c r="J921" s="36"/>
      <c r="K921" s="35"/>
      <c r="L921" s="34">
        <f>SUM(N921,O921,P921,Q921,R921,M921)</f>
        <v>0</v>
      </c>
      <c r="M921" s="34">
        <f>AJ921</f>
        <v>0</v>
      </c>
      <c r="N921" s="34">
        <f>SUM(AI921)</f>
        <v>0</v>
      </c>
      <c r="O921" s="34">
        <f>0</f>
        <v>0</v>
      </c>
      <c r="P921" s="34">
        <v>0</v>
      </c>
      <c r="Q921" s="34">
        <v>0</v>
      </c>
      <c r="R921" s="34">
        <f>AH921</f>
        <v>0</v>
      </c>
      <c r="S921" s="122"/>
      <c r="T921" s="41">
        <f>SUM(U921,AA921)</f>
        <v>21</v>
      </c>
      <c r="U921" s="41">
        <f>IF(SUM(V921:Y921)&gt;=250, 250,SUM(V921:Y921))</f>
        <v>21</v>
      </c>
      <c r="V921" s="41">
        <v>0</v>
      </c>
      <c r="W921" s="41">
        <v>0</v>
      </c>
      <c r="X921" s="41">
        <f>SUM(AL921,AN921,BO921,BS921)</f>
        <v>0</v>
      </c>
      <c r="Y921" s="41">
        <f>SUM(AO921:BN921)</f>
        <v>21</v>
      </c>
      <c r="Z921" s="41">
        <f>COUNTIF(AO921:BN921, "&gt;0")</f>
        <v>1</v>
      </c>
      <c r="AA921" s="41">
        <f>SUM(AB921:AF921)</f>
        <v>0</v>
      </c>
      <c r="AB921" s="41">
        <f>BP921+BQ921</f>
        <v>0</v>
      </c>
      <c r="AC921" s="41">
        <v>0</v>
      </c>
      <c r="AD921" s="41">
        <v>0</v>
      </c>
      <c r="AE921" s="41">
        <f>SUM(BR921)</f>
        <v>0</v>
      </c>
      <c r="AF921" s="41">
        <f>SUM(AM921)</f>
        <v>0</v>
      </c>
      <c r="AG921" s="122"/>
      <c r="AH921" s="36">
        <v>0</v>
      </c>
      <c r="AI921" s="126">
        <v>0</v>
      </c>
      <c r="AJ921" s="36">
        <v>0</v>
      </c>
      <c r="AK921" s="121"/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14">
        <v>0</v>
      </c>
      <c r="AR921" s="1">
        <v>0</v>
      </c>
      <c r="AS921" s="114">
        <v>0</v>
      </c>
      <c r="AT921" s="114">
        <v>0</v>
      </c>
      <c r="AU921" s="114">
        <v>0</v>
      </c>
      <c r="AV921" s="114">
        <v>0</v>
      </c>
      <c r="AW921" s="114">
        <v>21</v>
      </c>
      <c r="AX921" s="114">
        <v>0</v>
      </c>
      <c r="AY921" s="114">
        <v>0</v>
      </c>
      <c r="AZ921" s="114">
        <v>0</v>
      </c>
      <c r="BA921" s="114">
        <v>0</v>
      </c>
      <c r="BB921" s="114">
        <v>0</v>
      </c>
      <c r="BC921" s="114">
        <v>0</v>
      </c>
      <c r="BD921" s="115">
        <v>0</v>
      </c>
      <c r="BE921" s="114">
        <v>0</v>
      </c>
      <c r="BF921" s="114">
        <v>0</v>
      </c>
      <c r="BG921" s="114">
        <v>0</v>
      </c>
      <c r="BH921" s="114">
        <v>0</v>
      </c>
      <c r="BI921" s="114">
        <v>0</v>
      </c>
      <c r="BJ921" s="114">
        <v>0</v>
      </c>
      <c r="BK921" s="114">
        <v>0</v>
      </c>
      <c r="BL921" s="114">
        <v>0</v>
      </c>
      <c r="BM921" s="114">
        <v>0</v>
      </c>
      <c r="BN921" s="114">
        <v>0</v>
      </c>
      <c r="BO921" s="114">
        <v>0</v>
      </c>
      <c r="BP921" s="114">
        <v>0</v>
      </c>
      <c r="BQ921" s="114">
        <v>0</v>
      </c>
      <c r="BR921" s="114">
        <v>0</v>
      </c>
      <c r="BS921" s="114">
        <v>0</v>
      </c>
    </row>
    <row r="922" spans="1:71" s="1" customFormat="1" ht="15" x14ac:dyDescent="0.25">
      <c r="A922" s="1" t="str">
        <f>CONCATENATE(G922,"-",F922,"-",H922)</f>
        <v>999920213-Black-Junior</v>
      </c>
      <c r="B922" s="1" t="str">
        <f>CONCATENATE(G922,"-",H922)</f>
        <v>999920213-Junior</v>
      </c>
      <c r="C922" s="34" t="s">
        <v>696</v>
      </c>
      <c r="D922" s="34" t="s">
        <v>76</v>
      </c>
      <c r="E922" s="34" t="s">
        <v>27</v>
      </c>
      <c r="F922" s="41" t="s">
        <v>14</v>
      </c>
      <c r="G922" s="127">
        <v>999920213</v>
      </c>
      <c r="H922" s="41" t="s">
        <v>93</v>
      </c>
      <c r="I922" s="34">
        <f>((L922)-J922)+T922</f>
        <v>17</v>
      </c>
      <c r="J922" s="36"/>
      <c r="K922" s="35"/>
      <c r="L922" s="34">
        <f>SUM(N922,O922,P922,Q922,R922,M922)</f>
        <v>17</v>
      </c>
      <c r="M922" s="34">
        <f>AJ922</f>
        <v>17</v>
      </c>
      <c r="N922" s="34">
        <f>SUM(AI922)</f>
        <v>0</v>
      </c>
      <c r="O922" s="34">
        <f>0</f>
        <v>0</v>
      </c>
      <c r="P922" s="34">
        <v>0</v>
      </c>
      <c r="Q922" s="34">
        <v>0</v>
      </c>
      <c r="R922" s="34">
        <f>AH922</f>
        <v>0</v>
      </c>
      <c r="S922" s="122"/>
      <c r="T922" s="41">
        <f>SUM(U922,AA922)</f>
        <v>0</v>
      </c>
      <c r="U922" s="41">
        <f>IF(SUM(V922:Y922)&gt;=250, 250,SUM(V922:Y922))</f>
        <v>0</v>
      </c>
      <c r="V922" s="41">
        <v>0</v>
      </c>
      <c r="W922" s="41">
        <v>0</v>
      </c>
      <c r="X922" s="41">
        <f>SUM(AL922,AN922,BO922,BS922)</f>
        <v>0</v>
      </c>
      <c r="Y922" s="41">
        <f>SUM(AO922:BN922)</f>
        <v>0</v>
      </c>
      <c r="Z922" s="41">
        <f>COUNTIF(AO922:BN922, "&gt;0")</f>
        <v>0</v>
      </c>
      <c r="AA922" s="41">
        <f>SUM(AB922:AF922)</f>
        <v>0</v>
      </c>
      <c r="AB922" s="41">
        <f>BP922+BQ922</f>
        <v>0</v>
      </c>
      <c r="AC922" s="41">
        <v>0</v>
      </c>
      <c r="AD922" s="41">
        <v>0</v>
      </c>
      <c r="AE922" s="41">
        <f>SUM(BR922)</f>
        <v>0</v>
      </c>
      <c r="AF922" s="41">
        <f>SUM(AM922)</f>
        <v>0</v>
      </c>
      <c r="AG922" s="122"/>
      <c r="AH922" s="36">
        <v>0</v>
      </c>
      <c r="AI922" s="126">
        <v>0</v>
      </c>
      <c r="AJ922" s="36">
        <v>17</v>
      </c>
      <c r="AK922" s="121"/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14">
        <v>0</v>
      </c>
      <c r="AR922" s="1">
        <v>0</v>
      </c>
      <c r="AS922" s="114">
        <v>0</v>
      </c>
      <c r="AT922" s="114">
        <v>0</v>
      </c>
      <c r="AU922" s="114">
        <v>0</v>
      </c>
      <c r="AV922" s="114">
        <v>0</v>
      </c>
      <c r="AW922" s="114">
        <v>0</v>
      </c>
      <c r="AX922" s="114">
        <v>0</v>
      </c>
      <c r="AY922" s="114">
        <v>0</v>
      </c>
      <c r="AZ922" s="114">
        <v>0</v>
      </c>
      <c r="BA922" s="114">
        <v>0</v>
      </c>
      <c r="BB922" s="114">
        <v>0</v>
      </c>
      <c r="BC922" s="114">
        <v>0</v>
      </c>
      <c r="BD922" s="115">
        <v>0</v>
      </c>
      <c r="BE922" s="114">
        <v>0</v>
      </c>
      <c r="BF922" s="114">
        <v>0</v>
      </c>
      <c r="BG922" s="114">
        <v>0</v>
      </c>
      <c r="BH922" s="114">
        <v>0</v>
      </c>
      <c r="BI922" s="114">
        <v>0</v>
      </c>
      <c r="BJ922" s="114">
        <v>0</v>
      </c>
      <c r="BK922" s="114">
        <v>0</v>
      </c>
      <c r="BL922" s="114">
        <v>0</v>
      </c>
      <c r="BM922" s="114">
        <v>0</v>
      </c>
      <c r="BN922" s="114">
        <v>0</v>
      </c>
      <c r="BO922" s="114">
        <v>0</v>
      </c>
      <c r="BP922" s="114">
        <v>0</v>
      </c>
      <c r="BQ922" s="114">
        <v>0</v>
      </c>
      <c r="BR922" s="114">
        <v>0</v>
      </c>
      <c r="BS922" s="114">
        <v>0</v>
      </c>
    </row>
    <row r="923" spans="1:71" s="1" customFormat="1" ht="15" x14ac:dyDescent="0.25">
      <c r="A923" s="1" t="str">
        <f>CONCATENATE(G923,"-",F923,"-",H923)</f>
        <v>999932853-Black-Junior</v>
      </c>
      <c r="B923" s="1" t="str">
        <f>CONCATENATE(G923,"-",H923)</f>
        <v>999932853-Junior</v>
      </c>
      <c r="C923" s="36" t="s">
        <v>1791</v>
      </c>
      <c r="D923" s="36" t="s">
        <v>291</v>
      </c>
      <c r="E923" s="36" t="s">
        <v>27</v>
      </c>
      <c r="F923" s="41" t="s">
        <v>14</v>
      </c>
      <c r="G923" s="128">
        <v>999932853</v>
      </c>
      <c r="H923" s="41" t="s">
        <v>93</v>
      </c>
      <c r="I923" s="34">
        <f>((L923)-J923)+T923</f>
        <v>5</v>
      </c>
      <c r="J923" s="34">
        <f>L923/2</f>
        <v>5</v>
      </c>
      <c r="K923" s="37"/>
      <c r="L923" s="34">
        <f>SUM(N923,O923,P923,Q923,R923,M923)</f>
        <v>10</v>
      </c>
      <c r="M923" s="34">
        <f>AJ923</f>
        <v>10</v>
      </c>
      <c r="N923" s="34">
        <f>SUM(AI923)</f>
        <v>0</v>
      </c>
      <c r="O923" s="34">
        <f>0</f>
        <v>0</v>
      </c>
      <c r="P923" s="34">
        <v>0</v>
      </c>
      <c r="Q923" s="34">
        <v>0</v>
      </c>
      <c r="R923" s="34">
        <f>AH923</f>
        <v>0</v>
      </c>
      <c r="S923" s="122"/>
      <c r="T923" s="41">
        <f>SUM(U923,AA923)</f>
        <v>0</v>
      </c>
      <c r="U923" s="41">
        <f>IF(SUM(V923:Y923)&gt;=250, 250,SUM(V923:Y923))</f>
        <v>0</v>
      </c>
      <c r="V923" s="41">
        <v>0</v>
      </c>
      <c r="W923" s="41">
        <v>0</v>
      </c>
      <c r="X923" s="41">
        <f>SUM(AL923,AN923,BO923,BS923)</f>
        <v>0</v>
      </c>
      <c r="Y923" s="41">
        <f>SUM(AO923:BN923)</f>
        <v>0</v>
      </c>
      <c r="Z923" s="41">
        <f>COUNTIF(AO923:BN923, "&gt;0")</f>
        <v>0</v>
      </c>
      <c r="AA923" s="41">
        <f>SUM(AB923:AF923)</f>
        <v>0</v>
      </c>
      <c r="AB923" s="41">
        <f>BP923+BQ923</f>
        <v>0</v>
      </c>
      <c r="AC923" s="41">
        <v>0</v>
      </c>
      <c r="AD923" s="41">
        <v>0</v>
      </c>
      <c r="AE923" s="41">
        <f>SUM(BR923)</f>
        <v>0</v>
      </c>
      <c r="AF923" s="41">
        <f>SUM(AM923)</f>
        <v>0</v>
      </c>
      <c r="AG923" s="37"/>
      <c r="AH923" s="36"/>
      <c r="AI923" s="126">
        <v>0</v>
      </c>
      <c r="AJ923" s="36">
        <v>10</v>
      </c>
      <c r="AK923" s="121"/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14">
        <v>0</v>
      </c>
      <c r="AR923" s="1">
        <v>0</v>
      </c>
      <c r="AS923" s="114">
        <v>0</v>
      </c>
      <c r="AT923" s="114">
        <v>0</v>
      </c>
      <c r="AU923" s="114">
        <v>0</v>
      </c>
      <c r="AV923" s="114">
        <v>0</v>
      </c>
      <c r="AW923" s="114">
        <v>0</v>
      </c>
      <c r="AX923" s="114">
        <v>0</v>
      </c>
      <c r="AY923" s="114">
        <v>0</v>
      </c>
      <c r="AZ923" s="114">
        <v>0</v>
      </c>
      <c r="BA923" s="114">
        <v>0</v>
      </c>
      <c r="BB923" s="114">
        <v>0</v>
      </c>
      <c r="BC923" s="114">
        <v>0</v>
      </c>
      <c r="BD923" s="115">
        <v>0</v>
      </c>
      <c r="BE923" s="114">
        <v>0</v>
      </c>
      <c r="BF923" s="114">
        <v>0</v>
      </c>
      <c r="BG923" s="114">
        <v>0</v>
      </c>
      <c r="BH923" s="114">
        <v>0</v>
      </c>
      <c r="BI923" s="114">
        <v>0</v>
      </c>
      <c r="BJ923" s="114">
        <v>0</v>
      </c>
      <c r="BK923" s="114">
        <v>0</v>
      </c>
      <c r="BL923" s="114">
        <v>0</v>
      </c>
      <c r="BM923" s="114">
        <v>0</v>
      </c>
      <c r="BN923" s="114">
        <v>0</v>
      </c>
      <c r="BO923" s="114">
        <v>0</v>
      </c>
      <c r="BP923" s="114">
        <v>0</v>
      </c>
      <c r="BQ923" s="114">
        <v>0</v>
      </c>
      <c r="BR923" s="114">
        <v>0</v>
      </c>
      <c r="BS923" s="114">
        <v>0</v>
      </c>
    </row>
    <row r="924" spans="1:71" s="1" customFormat="1" ht="15" x14ac:dyDescent="0.25">
      <c r="A924" s="1" t="str">
        <f>CONCATENATE(G924,"-",F924,"-",H924)</f>
        <v>999929552-Red-Junior</v>
      </c>
      <c r="B924" s="1" t="str">
        <f>CONCATENATE(G924,"-",H924)</f>
        <v>999929552-Junior</v>
      </c>
      <c r="C924" s="36" t="s">
        <v>1251</v>
      </c>
      <c r="D924" s="36" t="s">
        <v>61</v>
      </c>
      <c r="E924" s="36" t="s">
        <v>27</v>
      </c>
      <c r="F924" s="42" t="s">
        <v>136</v>
      </c>
      <c r="G924" s="128">
        <v>999929552</v>
      </c>
      <c r="H924" s="41" t="s">
        <v>93</v>
      </c>
      <c r="I924" s="34">
        <f>((L924)-J924)+T924</f>
        <v>720</v>
      </c>
      <c r="J924" s="34">
        <f>L924/2</f>
        <v>0</v>
      </c>
      <c r="K924" s="37"/>
      <c r="L924" s="34">
        <f>SUM(N924,O924,P924,Q924,R924,M924)</f>
        <v>0</v>
      </c>
      <c r="M924" s="34">
        <f>AJ924</f>
        <v>0</v>
      </c>
      <c r="N924" s="34">
        <f>SUM(AI924)</f>
        <v>0</v>
      </c>
      <c r="O924" s="34">
        <f>0</f>
        <v>0</v>
      </c>
      <c r="P924" s="34">
        <v>0</v>
      </c>
      <c r="Q924" s="34">
        <v>0</v>
      </c>
      <c r="R924" s="34">
        <f>AH924</f>
        <v>0</v>
      </c>
      <c r="S924" s="122"/>
      <c r="T924" s="41">
        <f>SUM(U924,AA924)</f>
        <v>720</v>
      </c>
      <c r="U924" s="41">
        <f>IF(SUM(V924:Y924)&gt;=250, 250,SUM(V924:Y924))</f>
        <v>120</v>
      </c>
      <c r="V924" s="41">
        <v>0</v>
      </c>
      <c r="W924" s="41">
        <v>0</v>
      </c>
      <c r="X924" s="41">
        <f>SUM(AL924,AN924,BO924,BS924)</f>
        <v>0</v>
      </c>
      <c r="Y924" s="41">
        <f>SUM(AO924:BN924)</f>
        <v>120</v>
      </c>
      <c r="Z924" s="41">
        <f>COUNTIF(AO924:BN924, "&gt;0")</f>
        <v>2</v>
      </c>
      <c r="AA924" s="41">
        <f>SUM(AB924:AF924)</f>
        <v>600</v>
      </c>
      <c r="AB924" s="41">
        <f>BP924+BQ924</f>
        <v>0</v>
      </c>
      <c r="AC924" s="41">
        <v>0</v>
      </c>
      <c r="AD924" s="41">
        <v>0</v>
      </c>
      <c r="AE924" s="41">
        <f>SUM(BR924)</f>
        <v>600</v>
      </c>
      <c r="AF924" s="41">
        <f>SUM(AM924)</f>
        <v>0</v>
      </c>
      <c r="AG924" s="122"/>
      <c r="AH924" s="36">
        <v>0</v>
      </c>
      <c r="AI924" s="36">
        <v>0</v>
      </c>
      <c r="AJ924" s="36">
        <v>0</v>
      </c>
      <c r="AK924" s="37"/>
      <c r="AL924" s="1">
        <v>0</v>
      </c>
      <c r="AM924" s="1">
        <v>0</v>
      </c>
      <c r="AN924" s="1">
        <v>0</v>
      </c>
      <c r="AO924" s="1">
        <v>60</v>
      </c>
      <c r="AP924" s="1">
        <v>0</v>
      </c>
      <c r="AQ924" s="114">
        <v>0</v>
      </c>
      <c r="AR924" s="1">
        <v>0</v>
      </c>
      <c r="AS924" s="114">
        <v>0</v>
      </c>
      <c r="AT924" s="114">
        <v>0</v>
      </c>
      <c r="AU924" s="114">
        <v>0</v>
      </c>
      <c r="AV924" s="114">
        <v>60</v>
      </c>
      <c r="AW924" s="114">
        <v>0</v>
      </c>
      <c r="AX924" s="114">
        <v>0</v>
      </c>
      <c r="AY924" s="114">
        <v>0</v>
      </c>
      <c r="AZ924" s="114">
        <v>0</v>
      </c>
      <c r="BA924" s="114">
        <v>0</v>
      </c>
      <c r="BB924" s="114">
        <v>0</v>
      </c>
      <c r="BC924" s="114">
        <v>0</v>
      </c>
      <c r="BD924" s="115">
        <v>0</v>
      </c>
      <c r="BE924" s="114">
        <v>0</v>
      </c>
      <c r="BF924" s="114">
        <v>0</v>
      </c>
      <c r="BG924" s="114">
        <v>0</v>
      </c>
      <c r="BH924" s="114">
        <v>0</v>
      </c>
      <c r="BI924" s="114">
        <v>0</v>
      </c>
      <c r="BJ924" s="114">
        <v>0</v>
      </c>
      <c r="BK924" s="114">
        <v>0</v>
      </c>
      <c r="BL924" s="114">
        <v>0</v>
      </c>
      <c r="BM924" s="114">
        <v>0</v>
      </c>
      <c r="BN924" s="114">
        <v>0</v>
      </c>
      <c r="BO924" s="114">
        <v>0</v>
      </c>
      <c r="BP924" s="114">
        <v>0</v>
      </c>
      <c r="BQ924" s="114">
        <v>0</v>
      </c>
      <c r="BR924" s="114">
        <v>600</v>
      </c>
      <c r="BS924" s="114">
        <v>0</v>
      </c>
    </row>
    <row r="925" spans="1:71" s="1" customFormat="1" ht="15" x14ac:dyDescent="0.25">
      <c r="A925" s="1" t="str">
        <f>CONCATENATE(G925,"-",F925,"-",H925)</f>
        <v>999928329-Red-Junior</v>
      </c>
      <c r="B925" s="1" t="str">
        <f>CONCATENATE(G925,"-",H925)</f>
        <v>999928329-Junior</v>
      </c>
      <c r="C925" s="36" t="s">
        <v>303</v>
      </c>
      <c r="D925" s="36" t="s">
        <v>1327</v>
      </c>
      <c r="E925" s="36" t="s">
        <v>27</v>
      </c>
      <c r="F925" s="42" t="s">
        <v>136</v>
      </c>
      <c r="G925" s="128">
        <v>999928329</v>
      </c>
      <c r="H925" s="41" t="s">
        <v>93</v>
      </c>
      <c r="I925" s="34">
        <f>((L925)-J925)+T925</f>
        <v>706</v>
      </c>
      <c r="J925" s="36"/>
      <c r="K925" s="35"/>
      <c r="L925" s="34">
        <f>SUM(N925,O925,P925,Q925,R925,M925)</f>
        <v>0</v>
      </c>
      <c r="M925" s="34">
        <f>AJ925</f>
        <v>0</v>
      </c>
      <c r="N925" s="34">
        <f>SUM(AI925)</f>
        <v>0</v>
      </c>
      <c r="O925" s="34">
        <f>0</f>
        <v>0</v>
      </c>
      <c r="P925" s="34">
        <v>0</v>
      </c>
      <c r="Q925" s="34">
        <v>0</v>
      </c>
      <c r="R925" s="34">
        <f>AH925</f>
        <v>0</v>
      </c>
      <c r="S925" s="122"/>
      <c r="T925" s="41">
        <f>SUM(U925,AA925)</f>
        <v>706</v>
      </c>
      <c r="U925" s="41">
        <f>IF(SUM(V925:Y925)&gt;=250, 250,SUM(V925:Y925))</f>
        <v>68</v>
      </c>
      <c r="V925" s="41">
        <v>0</v>
      </c>
      <c r="W925" s="41">
        <v>0</v>
      </c>
      <c r="X925" s="41">
        <f>SUM(AL925,AN925,BO925,BS925)</f>
        <v>0</v>
      </c>
      <c r="Y925" s="41">
        <f>SUM(AO925:BN925)</f>
        <v>68</v>
      </c>
      <c r="Z925" s="41">
        <f>COUNTIF(AO925:BN925, "&gt;0")</f>
        <v>1</v>
      </c>
      <c r="AA925" s="41">
        <f>SUM(AB925:AF925)</f>
        <v>638</v>
      </c>
      <c r="AB925" s="41">
        <f>BP925+BQ925</f>
        <v>300</v>
      </c>
      <c r="AC925" s="41">
        <v>0</v>
      </c>
      <c r="AD925" s="41">
        <v>0</v>
      </c>
      <c r="AE925" s="41">
        <f>SUM(BR925)</f>
        <v>338</v>
      </c>
      <c r="AF925" s="41">
        <f>SUM(AM925)</f>
        <v>0</v>
      </c>
      <c r="AG925" s="122"/>
      <c r="AH925" s="36">
        <v>0</v>
      </c>
      <c r="AI925" s="36">
        <v>0</v>
      </c>
      <c r="AJ925" s="36">
        <v>0</v>
      </c>
      <c r="AK925" s="121"/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14">
        <v>0</v>
      </c>
      <c r="AR925" s="1">
        <v>0</v>
      </c>
      <c r="AS925" s="114">
        <v>0</v>
      </c>
      <c r="AT925" s="114">
        <v>0</v>
      </c>
      <c r="AU925" s="114">
        <v>0</v>
      </c>
      <c r="AV925" s="114">
        <v>0</v>
      </c>
      <c r="AW925" s="114">
        <v>68</v>
      </c>
      <c r="AX925" s="114">
        <v>0</v>
      </c>
      <c r="AY925" s="114">
        <v>0</v>
      </c>
      <c r="AZ925" s="114">
        <v>0</v>
      </c>
      <c r="BA925" s="114">
        <v>0</v>
      </c>
      <c r="BB925" s="114">
        <v>0</v>
      </c>
      <c r="BC925" s="114">
        <v>0</v>
      </c>
      <c r="BD925" s="115">
        <v>0</v>
      </c>
      <c r="BE925" s="114">
        <v>0</v>
      </c>
      <c r="BF925" s="114">
        <v>0</v>
      </c>
      <c r="BG925" s="114">
        <v>0</v>
      </c>
      <c r="BH925" s="114">
        <v>0</v>
      </c>
      <c r="BI925" s="114">
        <v>0</v>
      </c>
      <c r="BJ925" s="114">
        <v>0</v>
      </c>
      <c r="BK925" s="114">
        <v>0</v>
      </c>
      <c r="BL925" s="114">
        <v>0</v>
      </c>
      <c r="BM925" s="114">
        <v>0</v>
      </c>
      <c r="BN925" s="114">
        <v>0</v>
      </c>
      <c r="BO925" s="114">
        <v>0</v>
      </c>
      <c r="BP925" s="114">
        <v>0</v>
      </c>
      <c r="BQ925" s="114">
        <v>300</v>
      </c>
      <c r="BR925" s="114">
        <v>338</v>
      </c>
      <c r="BS925" s="114">
        <v>0</v>
      </c>
    </row>
    <row r="926" spans="1:71" s="1" customFormat="1" ht="15" x14ac:dyDescent="0.25">
      <c r="A926" s="1" t="str">
        <f>CONCATENATE(G926,"-",F926,"-",H926)</f>
        <v>999900870-Red-Junior</v>
      </c>
      <c r="B926" s="1" t="str">
        <f>CONCATENATE(G926,"-",H926)</f>
        <v>999900870-Junior</v>
      </c>
      <c r="C926" s="36" t="s">
        <v>1683</v>
      </c>
      <c r="D926" s="36" t="s">
        <v>1684</v>
      </c>
      <c r="E926" s="36" t="s">
        <v>27</v>
      </c>
      <c r="F926" s="36" t="s">
        <v>136</v>
      </c>
      <c r="G926" s="36">
        <v>999900870</v>
      </c>
      <c r="H926" s="36" t="s">
        <v>93</v>
      </c>
      <c r="I926" s="34">
        <f>((L926)-J926)+T926</f>
        <v>638</v>
      </c>
      <c r="J926" s="34">
        <f>L926/2</f>
        <v>0</v>
      </c>
      <c r="K926" s="37"/>
      <c r="L926" s="34">
        <f>SUM(N926,O926,P926,Q926,R926,M926)</f>
        <v>0</v>
      </c>
      <c r="M926" s="34">
        <f>AJ926</f>
        <v>0</v>
      </c>
      <c r="N926" s="34">
        <f>SUM(AI926)</f>
        <v>0</v>
      </c>
      <c r="O926" s="34">
        <f>0</f>
        <v>0</v>
      </c>
      <c r="P926" s="34">
        <v>0</v>
      </c>
      <c r="Q926" s="34">
        <v>0</v>
      </c>
      <c r="R926" s="34">
        <f>AH926</f>
        <v>0</v>
      </c>
      <c r="S926" s="122"/>
      <c r="T926" s="41">
        <f>SUM(U926,AA926)</f>
        <v>638</v>
      </c>
      <c r="U926" s="41">
        <f>IF(SUM(V926:Y926)&gt;=250, 250,SUM(V926:Y926))</f>
        <v>0</v>
      </c>
      <c r="V926" s="41">
        <v>0</v>
      </c>
      <c r="W926" s="41">
        <v>0</v>
      </c>
      <c r="X926" s="41">
        <f>SUM(AL926,AN926,BO926,BS926)</f>
        <v>0</v>
      </c>
      <c r="Y926" s="41">
        <f>SUM(AO926:BN926)</f>
        <v>0</v>
      </c>
      <c r="Z926" s="41">
        <f>COUNTIF(AO926:BN926, "&gt;0")</f>
        <v>0</v>
      </c>
      <c r="AA926" s="41">
        <f>SUM(AB926:AF926)</f>
        <v>638</v>
      </c>
      <c r="AB926" s="41">
        <f>BP926+BQ926</f>
        <v>300</v>
      </c>
      <c r="AC926" s="41">
        <v>0</v>
      </c>
      <c r="AD926" s="41">
        <v>0</v>
      </c>
      <c r="AE926" s="41">
        <f>SUM(BR926)</f>
        <v>338</v>
      </c>
      <c r="AF926" s="41">
        <f>SUM(AM926)</f>
        <v>0</v>
      </c>
      <c r="AG926" s="122"/>
      <c r="AH926" s="36">
        <v>0</v>
      </c>
      <c r="AI926" s="36">
        <v>0</v>
      </c>
      <c r="AJ926" s="36">
        <v>0</v>
      </c>
      <c r="AK926" s="121"/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14">
        <v>0</v>
      </c>
      <c r="AR926" s="1">
        <v>0</v>
      </c>
      <c r="AS926" s="114">
        <v>0</v>
      </c>
      <c r="AT926" s="114">
        <v>0</v>
      </c>
      <c r="AU926" s="114">
        <v>0</v>
      </c>
      <c r="AV926" s="114">
        <v>0</v>
      </c>
      <c r="AW926" s="114">
        <v>0</v>
      </c>
      <c r="AX926" s="114">
        <v>0</v>
      </c>
      <c r="AY926" s="114">
        <v>0</v>
      </c>
      <c r="AZ926" s="114">
        <v>0</v>
      </c>
      <c r="BA926" s="114">
        <v>0</v>
      </c>
      <c r="BB926" s="114">
        <v>0</v>
      </c>
      <c r="BC926" s="114">
        <v>0</v>
      </c>
      <c r="BD926" s="115">
        <v>0</v>
      </c>
      <c r="BE926" s="114">
        <v>0</v>
      </c>
      <c r="BF926" s="114">
        <v>0</v>
      </c>
      <c r="BG926" s="114">
        <v>0</v>
      </c>
      <c r="BH926" s="114">
        <v>0</v>
      </c>
      <c r="BI926" s="114">
        <v>0</v>
      </c>
      <c r="BJ926" s="114">
        <v>0</v>
      </c>
      <c r="BK926" s="114">
        <v>0</v>
      </c>
      <c r="BL926" s="114">
        <v>0</v>
      </c>
      <c r="BM926" s="114">
        <v>0</v>
      </c>
      <c r="BN926" s="114">
        <v>0</v>
      </c>
      <c r="BO926" s="114">
        <v>0</v>
      </c>
      <c r="BP926" s="114">
        <v>300</v>
      </c>
      <c r="BQ926" s="114">
        <v>0</v>
      </c>
      <c r="BR926" s="114">
        <v>338</v>
      </c>
      <c r="BS926" s="114">
        <v>0</v>
      </c>
    </row>
    <row r="927" spans="1:71" s="1" customFormat="1" ht="15" x14ac:dyDescent="0.25">
      <c r="A927" s="1" t="str">
        <f>CONCATENATE(G927,"-",F927,"-",H927)</f>
        <v>999925521-Red-Junior</v>
      </c>
      <c r="B927" s="1" t="str">
        <f>CONCATENATE(G927,"-",H927)</f>
        <v>999925521-Junior</v>
      </c>
      <c r="C927" s="36" t="s">
        <v>1016</v>
      </c>
      <c r="D927" s="36" t="s">
        <v>117</v>
      </c>
      <c r="E927" s="36" t="s">
        <v>27</v>
      </c>
      <c r="F927" s="42" t="s">
        <v>136</v>
      </c>
      <c r="G927" s="128">
        <v>999925521</v>
      </c>
      <c r="H927" s="41" t="s">
        <v>93</v>
      </c>
      <c r="I927" s="34">
        <f>((L927)-J927)+T927</f>
        <v>599</v>
      </c>
      <c r="J927" s="36"/>
      <c r="K927" s="35"/>
      <c r="L927" s="34">
        <f>SUM(N927,O927,P927,Q927,R927,M927)</f>
        <v>0</v>
      </c>
      <c r="M927" s="34">
        <f>AJ927</f>
        <v>0</v>
      </c>
      <c r="N927" s="34">
        <f>SUM(AI927)</f>
        <v>0</v>
      </c>
      <c r="O927" s="34">
        <f>0</f>
        <v>0</v>
      </c>
      <c r="P927" s="34">
        <v>0</v>
      </c>
      <c r="Q927" s="34">
        <v>0</v>
      </c>
      <c r="R927" s="34">
        <f>AH927</f>
        <v>0</v>
      </c>
      <c r="S927" s="122"/>
      <c r="T927" s="41">
        <f>SUM(U927,AA927)</f>
        <v>599</v>
      </c>
      <c r="U927" s="41">
        <f>IF(SUM(V927:Y927)&gt;=250, 250,SUM(V927:Y927))</f>
        <v>120</v>
      </c>
      <c r="V927" s="41">
        <v>0</v>
      </c>
      <c r="W927" s="41">
        <v>0</v>
      </c>
      <c r="X927" s="41">
        <f>SUM(AL927,AN927,BO927,BS927)</f>
        <v>0</v>
      </c>
      <c r="Y927" s="41">
        <f>SUM(AO927:BN927)</f>
        <v>120</v>
      </c>
      <c r="Z927" s="41">
        <f>COUNTIF(AO927:BN927, "&gt;0")</f>
        <v>1</v>
      </c>
      <c r="AA927" s="41">
        <f>SUM(AB927:AF927)</f>
        <v>479</v>
      </c>
      <c r="AB927" s="41">
        <f>BP927+BQ927</f>
        <v>225</v>
      </c>
      <c r="AC927" s="41">
        <v>0</v>
      </c>
      <c r="AD927" s="41">
        <v>0</v>
      </c>
      <c r="AE927" s="41">
        <f>SUM(BR927)</f>
        <v>254</v>
      </c>
      <c r="AF927" s="41">
        <f>SUM(AM927)</f>
        <v>0</v>
      </c>
      <c r="AG927" s="122"/>
      <c r="AH927" s="36">
        <v>0</v>
      </c>
      <c r="AI927" s="36">
        <v>0</v>
      </c>
      <c r="AJ927" s="36">
        <v>0</v>
      </c>
      <c r="AK927" s="121"/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14">
        <v>0</v>
      </c>
      <c r="AR927" s="1">
        <v>0</v>
      </c>
      <c r="AS927" s="114">
        <v>0</v>
      </c>
      <c r="AT927" s="114">
        <v>0</v>
      </c>
      <c r="AU927" s="114">
        <v>0</v>
      </c>
      <c r="AV927" s="114">
        <v>0</v>
      </c>
      <c r="AW927" s="114">
        <v>120</v>
      </c>
      <c r="AX927" s="114">
        <v>0</v>
      </c>
      <c r="AY927" s="114">
        <v>0</v>
      </c>
      <c r="AZ927" s="114">
        <v>0</v>
      </c>
      <c r="BA927" s="114">
        <v>0</v>
      </c>
      <c r="BB927" s="114">
        <v>0</v>
      </c>
      <c r="BC927" s="114">
        <v>0</v>
      </c>
      <c r="BD927" s="115">
        <v>0</v>
      </c>
      <c r="BE927" s="114">
        <v>0</v>
      </c>
      <c r="BF927" s="114">
        <v>0</v>
      </c>
      <c r="BG927" s="114">
        <v>0</v>
      </c>
      <c r="BH927" s="114">
        <v>0</v>
      </c>
      <c r="BI927" s="114">
        <v>0</v>
      </c>
      <c r="BJ927" s="114">
        <v>0</v>
      </c>
      <c r="BK927" s="114">
        <v>0</v>
      </c>
      <c r="BL927" s="114">
        <v>0</v>
      </c>
      <c r="BM927" s="114">
        <v>0</v>
      </c>
      <c r="BN927" s="114">
        <v>0</v>
      </c>
      <c r="BO927" s="114">
        <v>0</v>
      </c>
      <c r="BP927" s="114">
        <v>0</v>
      </c>
      <c r="BQ927" s="114">
        <v>225</v>
      </c>
      <c r="BR927" s="114">
        <v>254</v>
      </c>
      <c r="BS927" s="114">
        <v>0</v>
      </c>
    </row>
    <row r="928" spans="1:71" s="1" customFormat="1" ht="15" x14ac:dyDescent="0.25">
      <c r="A928" s="1" t="str">
        <f>CONCATENATE(G928,"-",F928,"-",H928)</f>
        <v>999934201-Red-Junior</v>
      </c>
      <c r="B928" s="1" t="str">
        <f>CONCATENATE(G928,"-",H928)</f>
        <v>999934201-Junior</v>
      </c>
      <c r="C928" s="36" t="s">
        <v>2066</v>
      </c>
      <c r="D928" s="36" t="s">
        <v>2067</v>
      </c>
      <c r="E928" s="36" t="s">
        <v>27</v>
      </c>
      <c r="F928" s="42" t="s">
        <v>136</v>
      </c>
      <c r="G928" s="128">
        <v>999934201</v>
      </c>
      <c r="H928" s="41" t="s">
        <v>93</v>
      </c>
      <c r="I928" s="34">
        <f>((L928)-J928)+T928</f>
        <v>536</v>
      </c>
      <c r="J928" s="34">
        <f>L928/2</f>
        <v>0</v>
      </c>
      <c r="K928" s="37"/>
      <c r="L928" s="34">
        <f>SUM(N928,O928,P928,Q928,R928,M928)</f>
        <v>0</v>
      </c>
      <c r="M928" s="34">
        <f>AJ928</f>
        <v>0</v>
      </c>
      <c r="N928" s="34">
        <f>SUM(AI928)</f>
        <v>0</v>
      </c>
      <c r="O928" s="34">
        <f>0</f>
        <v>0</v>
      </c>
      <c r="P928" s="34">
        <v>0</v>
      </c>
      <c r="Q928" s="34">
        <v>0</v>
      </c>
      <c r="R928" s="34">
        <f>AH928</f>
        <v>0</v>
      </c>
      <c r="S928" s="122"/>
      <c r="T928" s="41">
        <f>SUM(U928,AA928)</f>
        <v>536</v>
      </c>
      <c r="U928" s="41">
        <f>IF(SUM(V928:Y928)&gt;=250, 250,SUM(V928:Y928))</f>
        <v>120</v>
      </c>
      <c r="V928" s="41">
        <v>0</v>
      </c>
      <c r="W928" s="41">
        <v>0</v>
      </c>
      <c r="X928" s="41">
        <f>SUM(AL928,AN928,BO928,BS928)</f>
        <v>0</v>
      </c>
      <c r="Y928" s="41">
        <f>SUM(AO928:BN928)</f>
        <v>120</v>
      </c>
      <c r="Z928" s="41">
        <f>COUNTIF(AO928:BN928, "&gt;0")</f>
        <v>2</v>
      </c>
      <c r="AA928" s="41">
        <f>SUM(AB928:AF928)</f>
        <v>416</v>
      </c>
      <c r="AB928" s="41">
        <f>BP928+BQ928</f>
        <v>225</v>
      </c>
      <c r="AC928" s="41">
        <v>0</v>
      </c>
      <c r="AD928" s="41">
        <v>0</v>
      </c>
      <c r="AE928" s="41">
        <f>SUM(BR928)</f>
        <v>191</v>
      </c>
      <c r="AF928" s="41">
        <f>SUM(AM928)</f>
        <v>0</v>
      </c>
      <c r="AG928" s="122"/>
      <c r="AH928" s="36">
        <v>0</v>
      </c>
      <c r="AI928" s="126">
        <v>0</v>
      </c>
      <c r="AJ928" s="36">
        <v>0</v>
      </c>
      <c r="AK928" s="37"/>
      <c r="AL928" s="1">
        <v>0</v>
      </c>
      <c r="AM928" s="1">
        <v>0</v>
      </c>
      <c r="AN928" s="1">
        <v>0</v>
      </c>
      <c r="AO928" s="1">
        <v>0</v>
      </c>
      <c r="AP928" s="1">
        <v>60</v>
      </c>
      <c r="AQ928" s="114">
        <v>0</v>
      </c>
      <c r="AR928" s="1">
        <v>0</v>
      </c>
      <c r="AS928" s="114">
        <v>0</v>
      </c>
      <c r="AT928" s="114">
        <v>0</v>
      </c>
      <c r="AU928" s="114">
        <v>0</v>
      </c>
      <c r="AV928" s="114">
        <v>0</v>
      </c>
      <c r="AW928" s="114">
        <v>0</v>
      </c>
      <c r="AX928" s="114">
        <v>0</v>
      </c>
      <c r="AY928" s="114">
        <v>0</v>
      </c>
      <c r="AZ928" s="114">
        <v>0</v>
      </c>
      <c r="BA928" s="114">
        <v>60</v>
      </c>
      <c r="BB928" s="114">
        <v>0</v>
      </c>
      <c r="BC928" s="114">
        <v>0</v>
      </c>
      <c r="BD928" s="115">
        <v>0</v>
      </c>
      <c r="BE928" s="114">
        <v>0</v>
      </c>
      <c r="BF928" s="114">
        <v>0</v>
      </c>
      <c r="BG928" s="114">
        <v>0</v>
      </c>
      <c r="BH928" s="114">
        <v>0</v>
      </c>
      <c r="BI928" s="114">
        <v>0</v>
      </c>
      <c r="BJ928" s="114">
        <v>0</v>
      </c>
      <c r="BK928" s="114">
        <v>0</v>
      </c>
      <c r="BL928" s="114">
        <v>0</v>
      </c>
      <c r="BM928" s="114">
        <v>0</v>
      </c>
      <c r="BN928" s="114">
        <v>0</v>
      </c>
      <c r="BO928" s="114">
        <v>0</v>
      </c>
      <c r="BP928" s="114">
        <v>225</v>
      </c>
      <c r="BQ928" s="114">
        <v>0</v>
      </c>
      <c r="BR928" s="114">
        <v>191</v>
      </c>
      <c r="BS928" s="114">
        <v>0</v>
      </c>
    </row>
    <row r="929" spans="1:71" s="1" customFormat="1" ht="15" x14ac:dyDescent="0.25">
      <c r="A929" s="1" t="str">
        <f>CONCATENATE(G929,"-",F929,"-",H929)</f>
        <v>999924933-Red-Junior</v>
      </c>
      <c r="B929" s="1" t="str">
        <f>CONCATENATE(G929,"-",H929)</f>
        <v>999924933-Junior</v>
      </c>
      <c r="C929" s="36" t="s">
        <v>303</v>
      </c>
      <c r="D929" s="36" t="s">
        <v>1384</v>
      </c>
      <c r="E929" s="36" t="s">
        <v>27</v>
      </c>
      <c r="F929" s="42" t="s">
        <v>136</v>
      </c>
      <c r="G929" s="128">
        <v>999924933</v>
      </c>
      <c r="H929" s="41" t="s">
        <v>93</v>
      </c>
      <c r="I929" s="34">
        <f>((L929)-J929)+T929</f>
        <v>450</v>
      </c>
      <c r="J929" s="36"/>
      <c r="K929" s="35"/>
      <c r="L929" s="34">
        <f>SUM(N929,O929,P929,Q929,R929,M929)</f>
        <v>0</v>
      </c>
      <c r="M929" s="34">
        <f>AJ929</f>
        <v>0</v>
      </c>
      <c r="N929" s="34">
        <f>SUM(AI929)</f>
        <v>0</v>
      </c>
      <c r="O929" s="34">
        <f>0</f>
        <v>0</v>
      </c>
      <c r="P929" s="34">
        <v>0</v>
      </c>
      <c r="Q929" s="34">
        <v>0</v>
      </c>
      <c r="R929" s="34">
        <f>AH929</f>
        <v>0</v>
      </c>
      <c r="S929" s="122"/>
      <c r="T929" s="41">
        <f>SUM(U929,AA929)</f>
        <v>450</v>
      </c>
      <c r="U929" s="41">
        <f>IF(SUM(V929:Y929)&gt;=250, 250,SUM(V929:Y929))</f>
        <v>0</v>
      </c>
      <c r="V929" s="41">
        <v>0</v>
      </c>
      <c r="W929" s="41">
        <v>0</v>
      </c>
      <c r="X929" s="41">
        <f>SUM(AL929,AN929,BO929,BS929)</f>
        <v>0</v>
      </c>
      <c r="Y929" s="41">
        <f>SUM(AO929:BN929)</f>
        <v>0</v>
      </c>
      <c r="Z929" s="41">
        <f>COUNTIF(AO929:BN929, "&gt;0")</f>
        <v>0</v>
      </c>
      <c r="AA929" s="41">
        <f>SUM(AB929:AF929)</f>
        <v>450</v>
      </c>
      <c r="AB929" s="41">
        <f>BP929+BQ929</f>
        <v>0</v>
      </c>
      <c r="AC929" s="41">
        <v>0</v>
      </c>
      <c r="AD929" s="41">
        <v>0</v>
      </c>
      <c r="AE929" s="41">
        <f>SUM(BR929)</f>
        <v>450</v>
      </c>
      <c r="AF929" s="41">
        <f>SUM(AM929)</f>
        <v>0</v>
      </c>
      <c r="AG929" s="122"/>
      <c r="AH929" s="36">
        <v>0</v>
      </c>
      <c r="AI929" s="36">
        <v>0</v>
      </c>
      <c r="AJ929" s="36">
        <v>0</v>
      </c>
      <c r="AK929" s="121"/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14">
        <v>0</v>
      </c>
      <c r="AR929" s="1">
        <v>0</v>
      </c>
      <c r="AS929" s="114">
        <v>0</v>
      </c>
      <c r="AT929" s="114">
        <v>0</v>
      </c>
      <c r="AU929" s="114">
        <v>0</v>
      </c>
      <c r="AV929" s="114">
        <v>0</v>
      </c>
      <c r="AW929" s="114">
        <v>0</v>
      </c>
      <c r="AX929" s="114">
        <v>0</v>
      </c>
      <c r="AY929" s="114">
        <v>0</v>
      </c>
      <c r="AZ929" s="114">
        <v>0</v>
      </c>
      <c r="BA929" s="114">
        <v>0</v>
      </c>
      <c r="BB929" s="114">
        <v>0</v>
      </c>
      <c r="BC929" s="114">
        <v>0</v>
      </c>
      <c r="BD929" s="115">
        <v>0</v>
      </c>
      <c r="BE929" s="114">
        <v>0</v>
      </c>
      <c r="BF929" s="114">
        <v>0</v>
      </c>
      <c r="BG929" s="114">
        <v>0</v>
      </c>
      <c r="BH929" s="114">
        <v>0</v>
      </c>
      <c r="BI929" s="114">
        <v>0</v>
      </c>
      <c r="BJ929" s="114">
        <v>0</v>
      </c>
      <c r="BK929" s="114">
        <v>0</v>
      </c>
      <c r="BL929" s="114">
        <v>0</v>
      </c>
      <c r="BM929" s="114">
        <v>0</v>
      </c>
      <c r="BN929" s="114">
        <v>0</v>
      </c>
      <c r="BO929" s="114">
        <v>0</v>
      </c>
      <c r="BP929" s="114">
        <v>0</v>
      </c>
      <c r="BQ929" s="114">
        <v>0</v>
      </c>
      <c r="BR929" s="114">
        <v>450</v>
      </c>
      <c r="BS929" s="114">
        <v>0</v>
      </c>
    </row>
    <row r="930" spans="1:71" s="1" customFormat="1" ht="15" x14ac:dyDescent="0.25">
      <c r="A930" s="1" t="str">
        <f>CONCATENATE(G930,"-",F930,"-",H930)</f>
        <v>999933084-Red-Junior</v>
      </c>
      <c r="B930" s="1" t="str">
        <f>CONCATENATE(G930,"-",H930)</f>
        <v>999933084-Junior</v>
      </c>
      <c r="C930" s="36" t="s">
        <v>878</v>
      </c>
      <c r="D930" s="36" t="s">
        <v>2850</v>
      </c>
      <c r="E930" s="36" t="s">
        <v>27</v>
      </c>
      <c r="F930" s="42" t="s">
        <v>136</v>
      </c>
      <c r="G930" s="36">
        <v>999933084</v>
      </c>
      <c r="H930" s="36" t="s">
        <v>93</v>
      </c>
      <c r="I930" s="34">
        <f>((L930)-J930)+T930</f>
        <v>441</v>
      </c>
      <c r="J930" s="36"/>
      <c r="K930" s="35"/>
      <c r="L930" s="34">
        <f>SUM(N930,O930,P930,Q930,R930,M930)</f>
        <v>0</v>
      </c>
      <c r="M930" s="34">
        <f>AJ930</f>
        <v>0</v>
      </c>
      <c r="N930" s="34">
        <f>SUM(AI930)</f>
        <v>0</v>
      </c>
      <c r="O930" s="34">
        <f>0</f>
        <v>0</v>
      </c>
      <c r="P930" s="34">
        <v>0</v>
      </c>
      <c r="Q930" s="34">
        <v>0</v>
      </c>
      <c r="R930" s="34">
        <f>AH930</f>
        <v>0</v>
      </c>
      <c r="S930" s="122"/>
      <c r="T930" s="41">
        <f>SUM(U930,AA930)</f>
        <v>441</v>
      </c>
      <c r="U930" s="41">
        <f>IF(SUM(V930:Y930)&gt;=250, 250,SUM(V930:Y930))</f>
        <v>60</v>
      </c>
      <c r="V930" s="41">
        <v>0</v>
      </c>
      <c r="W930" s="41">
        <v>0</v>
      </c>
      <c r="X930" s="41">
        <f>SUM(AL930,AN930,BO930,BS930)</f>
        <v>0</v>
      </c>
      <c r="Y930" s="41">
        <f>SUM(AO930:BN930)</f>
        <v>60</v>
      </c>
      <c r="Z930" s="41">
        <f>COUNTIF(AO930:BN930, "&gt;0")</f>
        <v>1</v>
      </c>
      <c r="AA930" s="41">
        <f>SUM(AB930:AF930)</f>
        <v>381</v>
      </c>
      <c r="AB930" s="41">
        <f>BP930+BQ930</f>
        <v>127</v>
      </c>
      <c r="AC930" s="41">
        <v>0</v>
      </c>
      <c r="AD930" s="41">
        <v>0</v>
      </c>
      <c r="AE930" s="41">
        <f>SUM(BR930)</f>
        <v>254</v>
      </c>
      <c r="AF930" s="41">
        <f>SUM(AM930)</f>
        <v>0</v>
      </c>
      <c r="AG930" s="122"/>
      <c r="AH930" s="36">
        <v>0</v>
      </c>
      <c r="AI930" s="126">
        <v>0</v>
      </c>
      <c r="AJ930" s="36">
        <v>0</v>
      </c>
      <c r="AK930" s="121"/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14">
        <v>0</v>
      </c>
      <c r="AR930" s="1">
        <v>0</v>
      </c>
      <c r="AS930" s="114">
        <v>0</v>
      </c>
      <c r="AT930" s="114">
        <v>0</v>
      </c>
      <c r="AU930" s="114">
        <v>0</v>
      </c>
      <c r="AV930" s="114">
        <v>0</v>
      </c>
      <c r="AW930" s="114">
        <v>0</v>
      </c>
      <c r="AX930" s="114">
        <v>0</v>
      </c>
      <c r="AY930" s="114">
        <v>0</v>
      </c>
      <c r="AZ930" s="114">
        <v>0</v>
      </c>
      <c r="BA930" s="114">
        <v>0</v>
      </c>
      <c r="BB930" s="114">
        <v>0</v>
      </c>
      <c r="BC930" s="114">
        <v>0</v>
      </c>
      <c r="BD930" s="115">
        <v>60</v>
      </c>
      <c r="BE930" s="114">
        <v>0</v>
      </c>
      <c r="BF930" s="114">
        <v>0</v>
      </c>
      <c r="BG930" s="114">
        <v>0</v>
      </c>
      <c r="BH930" s="114">
        <v>0</v>
      </c>
      <c r="BI930" s="114">
        <v>0</v>
      </c>
      <c r="BJ930" s="114">
        <v>0</v>
      </c>
      <c r="BK930" s="114">
        <v>0</v>
      </c>
      <c r="BL930" s="114">
        <v>0</v>
      </c>
      <c r="BM930" s="114">
        <v>0</v>
      </c>
      <c r="BN930" s="114">
        <v>0</v>
      </c>
      <c r="BO930" s="114">
        <v>0</v>
      </c>
      <c r="BP930" s="114">
        <v>127</v>
      </c>
      <c r="BQ930" s="114">
        <v>0</v>
      </c>
      <c r="BR930" s="114">
        <v>254</v>
      </c>
      <c r="BS930" s="114">
        <v>0</v>
      </c>
    </row>
    <row r="931" spans="1:71" s="1" customFormat="1" ht="15" x14ac:dyDescent="0.25">
      <c r="A931" s="1" t="str">
        <f>CONCATENATE(G931,"-",F931,"-",H931)</f>
        <v>999932409-Red-Junior</v>
      </c>
      <c r="B931" s="1" t="str">
        <f>CONCATENATE(G931,"-",H931)</f>
        <v>999932409-Junior</v>
      </c>
      <c r="C931" s="36" t="s">
        <v>2946</v>
      </c>
      <c r="D931" s="36" t="s">
        <v>1980</v>
      </c>
      <c r="E931" s="36" t="s">
        <v>27</v>
      </c>
      <c r="F931" s="42" t="s">
        <v>136</v>
      </c>
      <c r="G931" s="36">
        <v>999932409</v>
      </c>
      <c r="H931" s="36" t="s">
        <v>93</v>
      </c>
      <c r="I931" s="34">
        <f>((L931)-J931)+T931</f>
        <v>428</v>
      </c>
      <c r="J931" s="36"/>
      <c r="K931" s="35"/>
      <c r="L931" s="34">
        <f>SUM(N931,O931,P931,Q931,R931,M931)</f>
        <v>0</v>
      </c>
      <c r="M931" s="34">
        <f>AJ931</f>
        <v>0</v>
      </c>
      <c r="N931" s="34">
        <f>SUM(AI931)</f>
        <v>0</v>
      </c>
      <c r="O931" s="34">
        <f>0</f>
        <v>0</v>
      </c>
      <c r="P931" s="34">
        <v>0</v>
      </c>
      <c r="Q931" s="34">
        <v>0</v>
      </c>
      <c r="R931" s="34">
        <f>AH931</f>
        <v>0</v>
      </c>
      <c r="S931" s="122"/>
      <c r="T931" s="41">
        <f>SUM(U931,AA931)</f>
        <v>428</v>
      </c>
      <c r="U931" s="41">
        <f>IF(SUM(V931:Y931)&gt;=250, 250,SUM(V931:Y931))</f>
        <v>68</v>
      </c>
      <c r="V931" s="41">
        <v>0</v>
      </c>
      <c r="W931" s="41">
        <v>0</v>
      </c>
      <c r="X931" s="41">
        <f>SUM(AL931,AN931,BO931,BS931)</f>
        <v>0</v>
      </c>
      <c r="Y931" s="41">
        <f>SUM(AO931:BN931)</f>
        <v>68</v>
      </c>
      <c r="Z931" s="41">
        <f>COUNTIF(AO931:BN931, "&gt;0")</f>
        <v>1</v>
      </c>
      <c r="AA931" s="41">
        <f>SUM(AB931:AF931)</f>
        <v>360</v>
      </c>
      <c r="AB931" s="41">
        <f>BP931+BQ931</f>
        <v>169</v>
      </c>
      <c r="AC931" s="41">
        <v>0</v>
      </c>
      <c r="AD931" s="41">
        <v>0</v>
      </c>
      <c r="AE931" s="41">
        <f>SUM(BR931)</f>
        <v>191</v>
      </c>
      <c r="AF931" s="41">
        <f>SUM(AM931)</f>
        <v>0</v>
      </c>
      <c r="AG931" s="122"/>
      <c r="AH931" s="36">
        <v>0</v>
      </c>
      <c r="AI931" s="126">
        <v>0</v>
      </c>
      <c r="AJ931" s="36">
        <v>0</v>
      </c>
      <c r="AK931" s="121"/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14">
        <v>0</v>
      </c>
      <c r="AR931" s="1">
        <v>0</v>
      </c>
      <c r="AS931" s="114">
        <v>0</v>
      </c>
      <c r="AT931" s="114">
        <v>0</v>
      </c>
      <c r="AU931" s="114">
        <v>0</v>
      </c>
      <c r="AV931" s="114">
        <v>0</v>
      </c>
      <c r="AW931" s="114">
        <v>0</v>
      </c>
      <c r="AX931" s="114">
        <v>0</v>
      </c>
      <c r="AY931" s="114">
        <v>0</v>
      </c>
      <c r="AZ931" s="114">
        <v>0</v>
      </c>
      <c r="BA931" s="114">
        <v>0</v>
      </c>
      <c r="BB931" s="114">
        <v>0</v>
      </c>
      <c r="BC931" s="114">
        <v>0</v>
      </c>
      <c r="BD931" s="115">
        <v>0</v>
      </c>
      <c r="BE931" s="114">
        <v>0</v>
      </c>
      <c r="BF931" s="114">
        <v>0</v>
      </c>
      <c r="BG931" s="114">
        <v>68</v>
      </c>
      <c r="BH931" s="114">
        <v>0</v>
      </c>
      <c r="BI931" s="114">
        <v>0</v>
      </c>
      <c r="BJ931" s="114">
        <v>0</v>
      </c>
      <c r="BK931" s="114">
        <v>0</v>
      </c>
      <c r="BL931" s="114">
        <v>0</v>
      </c>
      <c r="BM931" s="114">
        <v>0</v>
      </c>
      <c r="BN931" s="114">
        <v>0</v>
      </c>
      <c r="BO931" s="114">
        <v>0</v>
      </c>
      <c r="BP931" s="114">
        <v>0</v>
      </c>
      <c r="BQ931" s="114">
        <v>169</v>
      </c>
      <c r="BR931" s="114">
        <v>191</v>
      </c>
      <c r="BS931" s="114">
        <v>0</v>
      </c>
    </row>
    <row r="932" spans="1:71" s="1" customFormat="1" ht="15" x14ac:dyDescent="0.25">
      <c r="A932" s="1" t="str">
        <f>CONCATENATE(G932,"-",F932,"-",H932)</f>
        <v>999900872-Red-Junior</v>
      </c>
      <c r="B932" s="1" t="str">
        <f>CONCATENATE(G932,"-",H932)</f>
        <v>999900872-Junior</v>
      </c>
      <c r="C932" s="36" t="s">
        <v>1685</v>
      </c>
      <c r="D932" s="36" t="s">
        <v>1684</v>
      </c>
      <c r="E932" s="36" t="s">
        <v>27</v>
      </c>
      <c r="F932" s="36" t="s">
        <v>136</v>
      </c>
      <c r="G932" s="36">
        <v>999900872</v>
      </c>
      <c r="H932" s="36" t="s">
        <v>93</v>
      </c>
      <c r="I932" s="34">
        <f>((L932)-J932)+T932</f>
        <v>360</v>
      </c>
      <c r="J932" s="34">
        <f>L932/2</f>
        <v>0</v>
      </c>
      <c r="K932" s="37"/>
      <c r="L932" s="34">
        <f>SUM(N932,O932,P932,Q932,R932,M932)</f>
        <v>0</v>
      </c>
      <c r="M932" s="34">
        <f>AJ932</f>
        <v>0</v>
      </c>
      <c r="N932" s="34">
        <f>SUM(AI932)</f>
        <v>0</v>
      </c>
      <c r="O932" s="34">
        <f>0</f>
        <v>0</v>
      </c>
      <c r="P932" s="34">
        <v>0</v>
      </c>
      <c r="Q932" s="34">
        <v>0</v>
      </c>
      <c r="R932" s="34">
        <f>AH932</f>
        <v>0</v>
      </c>
      <c r="S932" s="122"/>
      <c r="T932" s="41">
        <f>SUM(U932,AA932)</f>
        <v>360</v>
      </c>
      <c r="U932" s="41">
        <f>IF(SUM(V932:Y932)&gt;=250, 250,SUM(V932:Y932))</f>
        <v>0</v>
      </c>
      <c r="V932" s="41">
        <v>0</v>
      </c>
      <c r="W932" s="41">
        <v>0</v>
      </c>
      <c r="X932" s="41">
        <f>SUM(AL932,AN932,BO932,BS932)</f>
        <v>0</v>
      </c>
      <c r="Y932" s="41">
        <f>SUM(AO932:BN932)</f>
        <v>0</v>
      </c>
      <c r="Z932" s="41">
        <f>COUNTIF(AO932:BN932, "&gt;0")</f>
        <v>0</v>
      </c>
      <c r="AA932" s="41">
        <f>SUM(AB932:AF932)</f>
        <v>360</v>
      </c>
      <c r="AB932" s="41">
        <f>BP932+BQ932</f>
        <v>169</v>
      </c>
      <c r="AC932" s="41">
        <v>0</v>
      </c>
      <c r="AD932" s="41">
        <v>0</v>
      </c>
      <c r="AE932" s="41">
        <f>SUM(BR932)</f>
        <v>191</v>
      </c>
      <c r="AF932" s="41">
        <f>SUM(AM932)</f>
        <v>0</v>
      </c>
      <c r="AG932" s="122"/>
      <c r="AH932" s="36">
        <v>0</v>
      </c>
      <c r="AI932" s="36">
        <v>0</v>
      </c>
      <c r="AJ932" s="36">
        <v>0</v>
      </c>
      <c r="AK932" s="121"/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14">
        <v>0</v>
      </c>
      <c r="AR932" s="1">
        <v>0</v>
      </c>
      <c r="AS932" s="114">
        <v>0</v>
      </c>
      <c r="AT932" s="114">
        <v>0</v>
      </c>
      <c r="AU932" s="114">
        <v>0</v>
      </c>
      <c r="AV932" s="114">
        <v>0</v>
      </c>
      <c r="AW932" s="114">
        <v>0</v>
      </c>
      <c r="AX932" s="114">
        <v>0</v>
      </c>
      <c r="AY932" s="114">
        <v>0</v>
      </c>
      <c r="AZ932" s="114">
        <v>0</v>
      </c>
      <c r="BA932" s="114">
        <v>0</v>
      </c>
      <c r="BB932" s="114">
        <v>0</v>
      </c>
      <c r="BC932" s="114">
        <v>0</v>
      </c>
      <c r="BD932" s="115">
        <v>0</v>
      </c>
      <c r="BE932" s="114">
        <v>0</v>
      </c>
      <c r="BF932" s="114">
        <v>0</v>
      </c>
      <c r="BG932" s="114">
        <v>0</v>
      </c>
      <c r="BH932" s="114">
        <v>0</v>
      </c>
      <c r="BI932" s="114">
        <v>0</v>
      </c>
      <c r="BJ932" s="114">
        <v>0</v>
      </c>
      <c r="BK932" s="114">
        <v>0</v>
      </c>
      <c r="BL932" s="114">
        <v>0</v>
      </c>
      <c r="BM932" s="114">
        <v>0</v>
      </c>
      <c r="BN932" s="114">
        <v>0</v>
      </c>
      <c r="BO932" s="114">
        <v>0</v>
      </c>
      <c r="BP932" s="114">
        <v>169</v>
      </c>
      <c r="BQ932" s="114">
        <v>0</v>
      </c>
      <c r="BR932" s="114">
        <v>191</v>
      </c>
      <c r="BS932" s="114">
        <v>0</v>
      </c>
    </row>
    <row r="933" spans="1:71" s="1" customFormat="1" ht="15" x14ac:dyDescent="0.25">
      <c r="A933" s="1" t="str">
        <f>CONCATENATE(G933,"-",F933,"-",H933)</f>
        <v>999933213-Red-Junior</v>
      </c>
      <c r="B933" s="1" t="str">
        <f>CONCATENATE(G933,"-",H933)</f>
        <v>999933213-Junior</v>
      </c>
      <c r="C933" s="36" t="s">
        <v>2945</v>
      </c>
      <c r="D933" s="36" t="s">
        <v>1764</v>
      </c>
      <c r="E933" s="36" t="s">
        <v>27</v>
      </c>
      <c r="F933" s="42" t="s">
        <v>136</v>
      </c>
      <c r="G933" s="36">
        <v>999933213</v>
      </c>
      <c r="H933" s="36" t="s">
        <v>93</v>
      </c>
      <c r="I933" s="34">
        <f>((L933)-J933)+T933</f>
        <v>322</v>
      </c>
      <c r="J933" s="36"/>
      <c r="K933" s="35"/>
      <c r="L933" s="34">
        <f>SUM(N933,O933,P933,Q933,R933,M933)</f>
        <v>0</v>
      </c>
      <c r="M933" s="34">
        <f>AJ933</f>
        <v>0</v>
      </c>
      <c r="N933" s="34">
        <f>SUM(AI933)</f>
        <v>0</v>
      </c>
      <c r="O933" s="34">
        <f>0</f>
        <v>0</v>
      </c>
      <c r="P933" s="34">
        <v>0</v>
      </c>
      <c r="Q933" s="34">
        <v>0</v>
      </c>
      <c r="R933" s="34">
        <f>AH933</f>
        <v>0</v>
      </c>
      <c r="S933" s="122"/>
      <c r="T933" s="41">
        <f>SUM(U933,AA933)</f>
        <v>322</v>
      </c>
      <c r="U933" s="41">
        <f>IF(SUM(V933:Y933)&gt;=250, 250,SUM(V933:Y933))</f>
        <v>68</v>
      </c>
      <c r="V933" s="41">
        <v>0</v>
      </c>
      <c r="W933" s="41">
        <v>0</v>
      </c>
      <c r="X933" s="41">
        <f>SUM(AL933,AN933,BO933,BS933)</f>
        <v>0</v>
      </c>
      <c r="Y933" s="41">
        <f>SUM(AO933:BN933)</f>
        <v>68</v>
      </c>
      <c r="Z933" s="41">
        <f>COUNTIF(AO933:BN933, "&gt;0")</f>
        <v>1</v>
      </c>
      <c r="AA933" s="41">
        <f>SUM(AB933:AF933)</f>
        <v>254</v>
      </c>
      <c r="AB933" s="41">
        <f>BP933+BQ933</f>
        <v>0</v>
      </c>
      <c r="AC933" s="41">
        <v>0</v>
      </c>
      <c r="AD933" s="41">
        <v>0</v>
      </c>
      <c r="AE933" s="41">
        <f>SUM(BR933)</f>
        <v>254</v>
      </c>
      <c r="AF933" s="41">
        <f>SUM(AM933)</f>
        <v>0</v>
      </c>
      <c r="AG933" s="122"/>
      <c r="AH933" s="36">
        <v>0</v>
      </c>
      <c r="AI933" s="126">
        <v>0</v>
      </c>
      <c r="AJ933" s="36">
        <v>0</v>
      </c>
      <c r="AK933" s="121"/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14">
        <v>0</v>
      </c>
      <c r="AR933" s="1">
        <v>0</v>
      </c>
      <c r="AS933" s="114">
        <v>0</v>
      </c>
      <c r="AT933" s="114">
        <v>0</v>
      </c>
      <c r="AU933" s="114">
        <v>0</v>
      </c>
      <c r="AV933" s="114">
        <v>0</v>
      </c>
      <c r="AW933" s="114">
        <v>0</v>
      </c>
      <c r="AX933" s="114">
        <v>0</v>
      </c>
      <c r="AY933" s="114">
        <v>0</v>
      </c>
      <c r="AZ933" s="114">
        <v>0</v>
      </c>
      <c r="BA933" s="114">
        <v>0</v>
      </c>
      <c r="BB933" s="114">
        <v>0</v>
      </c>
      <c r="BC933" s="114">
        <v>0</v>
      </c>
      <c r="BD933" s="115">
        <v>0</v>
      </c>
      <c r="BE933" s="114">
        <v>0</v>
      </c>
      <c r="BF933" s="114">
        <v>0</v>
      </c>
      <c r="BG933" s="114">
        <v>68</v>
      </c>
      <c r="BH933" s="114">
        <v>0</v>
      </c>
      <c r="BI933" s="114">
        <v>0</v>
      </c>
      <c r="BJ933" s="114">
        <v>0</v>
      </c>
      <c r="BK933" s="114">
        <v>0</v>
      </c>
      <c r="BL933" s="114">
        <v>0</v>
      </c>
      <c r="BM933" s="114">
        <v>0</v>
      </c>
      <c r="BN933" s="114">
        <v>0</v>
      </c>
      <c r="BO933" s="114">
        <v>0</v>
      </c>
      <c r="BP933" s="114">
        <v>0</v>
      </c>
      <c r="BQ933" s="114">
        <v>0</v>
      </c>
      <c r="BR933" s="114">
        <v>254</v>
      </c>
      <c r="BS933" s="114">
        <v>0</v>
      </c>
    </row>
    <row r="934" spans="1:71" s="1" customFormat="1" ht="15" x14ac:dyDescent="0.25">
      <c r="A934" s="1" t="str">
        <f>CONCATENATE(G934,"-",F934,"-",H934)</f>
        <v>999923791-Red-Junior</v>
      </c>
      <c r="B934" s="1" t="str">
        <f>CONCATENATE(G934,"-",H934)</f>
        <v>999923791-Junior</v>
      </c>
      <c r="C934" s="36" t="s">
        <v>3506</v>
      </c>
      <c r="D934" s="36" t="s">
        <v>3507</v>
      </c>
      <c r="E934" s="36" t="s">
        <v>27</v>
      </c>
      <c r="F934" s="36" t="s">
        <v>136</v>
      </c>
      <c r="G934" s="36">
        <v>999923791</v>
      </c>
      <c r="H934" s="36" t="s">
        <v>93</v>
      </c>
      <c r="I934" s="34">
        <f>((L934)-J934)+T934</f>
        <v>318</v>
      </c>
      <c r="J934" s="34">
        <f>L934/2</f>
        <v>0</v>
      </c>
      <c r="K934" s="37"/>
      <c r="L934" s="34">
        <f>SUM(N934,O934,P934,Q934,R934,M934)</f>
        <v>0</v>
      </c>
      <c r="M934" s="34">
        <f>AJ934</f>
        <v>0</v>
      </c>
      <c r="N934" s="34">
        <f>SUM(AI934)</f>
        <v>0</v>
      </c>
      <c r="O934" s="34">
        <f>0</f>
        <v>0</v>
      </c>
      <c r="P934" s="34">
        <v>0</v>
      </c>
      <c r="Q934" s="34">
        <v>0</v>
      </c>
      <c r="R934" s="34">
        <f>AH934</f>
        <v>0</v>
      </c>
      <c r="S934" s="122"/>
      <c r="T934" s="41">
        <f>SUM(U934,AA934)</f>
        <v>318</v>
      </c>
      <c r="U934" s="41">
        <f>IF(SUM(V934:Y934)&gt;=250, 250,SUM(V934:Y934))</f>
        <v>0</v>
      </c>
      <c r="V934" s="41">
        <v>0</v>
      </c>
      <c r="W934" s="41">
        <v>0</v>
      </c>
      <c r="X934" s="41">
        <f>SUM(AL934,AN934,BO934,BS934)</f>
        <v>0</v>
      </c>
      <c r="Y934" s="41">
        <f>SUM(AO934:BN934)</f>
        <v>0</v>
      </c>
      <c r="Z934" s="41">
        <f>COUNTIF(AO934:BN934, "&gt;0")</f>
        <v>0</v>
      </c>
      <c r="AA934" s="41">
        <f>SUM(AB934:AF934)</f>
        <v>318</v>
      </c>
      <c r="AB934" s="41">
        <f>BP934+BQ934</f>
        <v>127</v>
      </c>
      <c r="AC934" s="41">
        <v>0</v>
      </c>
      <c r="AD934" s="41">
        <v>0</v>
      </c>
      <c r="AE934" s="41">
        <f>SUM(BR934)</f>
        <v>191</v>
      </c>
      <c r="AF934" s="41">
        <f>SUM(AM934)</f>
        <v>0</v>
      </c>
      <c r="AG934" s="122"/>
      <c r="AH934" s="36">
        <v>0</v>
      </c>
      <c r="AI934" s="126">
        <v>0</v>
      </c>
      <c r="AJ934" s="36">
        <v>0</v>
      </c>
      <c r="AK934" s="121"/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14">
        <v>0</v>
      </c>
      <c r="AR934" s="1">
        <v>0</v>
      </c>
      <c r="AS934" s="114">
        <v>0</v>
      </c>
      <c r="AT934" s="114">
        <v>0</v>
      </c>
      <c r="AU934" s="114">
        <v>0</v>
      </c>
      <c r="AV934" s="114">
        <v>0</v>
      </c>
      <c r="AW934" s="114">
        <v>0</v>
      </c>
      <c r="AX934" s="114">
        <v>0</v>
      </c>
      <c r="AY934" s="114">
        <v>0</v>
      </c>
      <c r="AZ934" s="114">
        <v>0</v>
      </c>
      <c r="BA934" s="114">
        <v>0</v>
      </c>
      <c r="BB934" s="114">
        <v>0</v>
      </c>
      <c r="BC934" s="114">
        <v>0</v>
      </c>
      <c r="BD934" s="115">
        <v>0</v>
      </c>
      <c r="BE934" s="114">
        <v>0</v>
      </c>
      <c r="BF934" s="114">
        <v>0</v>
      </c>
      <c r="BG934" s="114">
        <v>0</v>
      </c>
      <c r="BH934" s="114">
        <v>0</v>
      </c>
      <c r="BI934" s="114">
        <v>0</v>
      </c>
      <c r="BJ934" s="114">
        <v>0</v>
      </c>
      <c r="BK934" s="114">
        <v>0</v>
      </c>
      <c r="BL934" s="114">
        <v>0</v>
      </c>
      <c r="BM934" s="114">
        <v>0</v>
      </c>
      <c r="BN934" s="114">
        <v>0</v>
      </c>
      <c r="BO934" s="114">
        <v>0</v>
      </c>
      <c r="BP934" s="114">
        <v>127</v>
      </c>
      <c r="BQ934" s="114">
        <v>0</v>
      </c>
      <c r="BR934" s="114">
        <v>191</v>
      </c>
      <c r="BS934" s="114">
        <v>0</v>
      </c>
    </row>
    <row r="935" spans="1:71" s="1" customFormat="1" ht="15" x14ac:dyDescent="0.25">
      <c r="A935" s="1" t="str">
        <f>CONCATENATE(G935,"-",F935,"-",H935)</f>
        <v>999923866-Red-Junior</v>
      </c>
      <c r="B935" s="1" t="str">
        <f>CONCATENATE(G935,"-",H935)</f>
        <v>999923866-Junior</v>
      </c>
      <c r="C935" s="149" t="s">
        <v>477</v>
      </c>
      <c r="D935" s="149" t="s">
        <v>876</v>
      </c>
      <c r="E935" s="149" t="s">
        <v>27</v>
      </c>
      <c r="F935" s="42" t="s">
        <v>136</v>
      </c>
      <c r="G935" s="149">
        <v>999923866</v>
      </c>
      <c r="H935" s="149" t="s">
        <v>93</v>
      </c>
      <c r="I935" s="34">
        <f>((L935)-J935)+T935</f>
        <v>314</v>
      </c>
      <c r="J935" s="34">
        <f>L935/2</f>
        <v>0</v>
      </c>
      <c r="K935" s="35"/>
      <c r="L935" s="34">
        <f>SUM(N935,O935,P935,Q935,R935,M935)</f>
        <v>0</v>
      </c>
      <c r="M935" s="34">
        <f>AJ935</f>
        <v>0</v>
      </c>
      <c r="N935" s="34">
        <f>SUM(AI935)</f>
        <v>0</v>
      </c>
      <c r="O935" s="34">
        <f>0</f>
        <v>0</v>
      </c>
      <c r="P935" s="34">
        <v>0</v>
      </c>
      <c r="Q935" s="34">
        <v>0</v>
      </c>
      <c r="R935" s="34">
        <f>AH935</f>
        <v>0</v>
      </c>
      <c r="S935" s="122"/>
      <c r="T935" s="41">
        <f>SUM(U935,AA935)</f>
        <v>314</v>
      </c>
      <c r="U935" s="41">
        <f>IF(SUM(V935:Y935)&gt;=250, 250,SUM(V935:Y935))</f>
        <v>60</v>
      </c>
      <c r="V935" s="41">
        <v>0</v>
      </c>
      <c r="W935" s="41">
        <v>0</v>
      </c>
      <c r="X935" s="41">
        <f>SUM(AL935,AN935,BO935,BS935)</f>
        <v>0</v>
      </c>
      <c r="Y935" s="41">
        <f>SUM(AO935:BN935)</f>
        <v>60</v>
      </c>
      <c r="Z935" s="41">
        <f>COUNTIF(AO935:BN935, "&gt;0")</f>
        <v>1</v>
      </c>
      <c r="AA935" s="41">
        <f>SUM(AB935:AF935)</f>
        <v>254</v>
      </c>
      <c r="AB935" s="41">
        <f>BP935+BQ935</f>
        <v>0</v>
      </c>
      <c r="AC935" s="41">
        <v>0</v>
      </c>
      <c r="AD935" s="41">
        <v>0</v>
      </c>
      <c r="AE935" s="41">
        <f>SUM(BR935)</f>
        <v>254</v>
      </c>
      <c r="AF935" s="41">
        <f>SUM(AM935)</f>
        <v>0</v>
      </c>
      <c r="AG935" s="122"/>
      <c r="AH935" s="36">
        <v>0</v>
      </c>
      <c r="AI935" s="36">
        <v>0</v>
      </c>
      <c r="AJ935" s="36">
        <v>0</v>
      </c>
      <c r="AK935" s="121"/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14">
        <v>0</v>
      </c>
      <c r="AR935" s="1">
        <v>0</v>
      </c>
      <c r="AS935" s="114">
        <v>0</v>
      </c>
      <c r="AT935" s="114">
        <v>0</v>
      </c>
      <c r="AU935" s="114">
        <v>0</v>
      </c>
      <c r="AV935" s="114">
        <v>0</v>
      </c>
      <c r="AW935" s="114">
        <v>0</v>
      </c>
      <c r="AX935" s="114">
        <v>0</v>
      </c>
      <c r="AY935" s="114">
        <v>0</v>
      </c>
      <c r="AZ935" s="114">
        <v>0</v>
      </c>
      <c r="BA935" s="114">
        <v>0</v>
      </c>
      <c r="BB935" s="114">
        <v>0</v>
      </c>
      <c r="BC935" s="114">
        <v>0</v>
      </c>
      <c r="BD935" s="115">
        <v>0</v>
      </c>
      <c r="BE935" s="114">
        <v>0</v>
      </c>
      <c r="BF935" s="114">
        <v>60</v>
      </c>
      <c r="BG935" s="114">
        <v>0</v>
      </c>
      <c r="BH935" s="114">
        <v>0</v>
      </c>
      <c r="BI935" s="114">
        <v>0</v>
      </c>
      <c r="BJ935" s="114">
        <v>0</v>
      </c>
      <c r="BK935" s="114">
        <v>0</v>
      </c>
      <c r="BL935" s="114">
        <v>0</v>
      </c>
      <c r="BM935" s="114">
        <v>0</v>
      </c>
      <c r="BN935" s="114">
        <v>0</v>
      </c>
      <c r="BO935" s="114">
        <v>0</v>
      </c>
      <c r="BP935" s="114">
        <v>0</v>
      </c>
      <c r="BQ935" s="114">
        <v>0</v>
      </c>
      <c r="BR935" s="114">
        <v>254</v>
      </c>
      <c r="BS935" s="114">
        <v>0</v>
      </c>
    </row>
    <row r="936" spans="1:71" s="1" customFormat="1" ht="15" x14ac:dyDescent="0.25">
      <c r="A936" s="1" t="str">
        <f>CONCATENATE(G936,"-",F936,"-",H936)</f>
        <v>999934696-Red-Junior</v>
      </c>
      <c r="B936" s="1" t="str">
        <f>CONCATENATE(G936,"-",H936)</f>
        <v>999934696-Junior</v>
      </c>
      <c r="C936" s="36" t="s">
        <v>804</v>
      </c>
      <c r="D936" s="36" t="s">
        <v>2943</v>
      </c>
      <c r="E936" s="36" t="s">
        <v>27</v>
      </c>
      <c r="F936" s="42" t="s">
        <v>136</v>
      </c>
      <c r="G936" s="36">
        <v>999934696</v>
      </c>
      <c r="H936" s="36" t="s">
        <v>93</v>
      </c>
      <c r="I936" s="34">
        <f>((L936)-J936)+T936</f>
        <v>311</v>
      </c>
      <c r="J936" s="36"/>
      <c r="K936" s="35"/>
      <c r="L936" s="34">
        <f>SUM(N936,O936,P936,Q936,R936,M936)</f>
        <v>0</v>
      </c>
      <c r="M936" s="34">
        <f>AJ936</f>
        <v>0</v>
      </c>
      <c r="N936" s="34">
        <f>SUM(AI936)</f>
        <v>0</v>
      </c>
      <c r="O936" s="34">
        <f>0</f>
        <v>0</v>
      </c>
      <c r="P936" s="34">
        <v>0</v>
      </c>
      <c r="Q936" s="34">
        <v>0</v>
      </c>
      <c r="R936" s="34">
        <f>AH936</f>
        <v>0</v>
      </c>
      <c r="S936" s="122"/>
      <c r="T936" s="41">
        <f>SUM(U936,AA936)</f>
        <v>311</v>
      </c>
      <c r="U936" s="41">
        <f>IF(SUM(V936:Y936)&gt;=250, 250,SUM(V936:Y936))</f>
        <v>120</v>
      </c>
      <c r="V936" s="41">
        <v>0</v>
      </c>
      <c r="W936" s="41">
        <v>0</v>
      </c>
      <c r="X936" s="41">
        <f>SUM(AL936,AN936,BO936,BS936)</f>
        <v>0</v>
      </c>
      <c r="Y936" s="41">
        <f>SUM(AO936:BN936)</f>
        <v>120</v>
      </c>
      <c r="Z936" s="41">
        <f>COUNTIF(AO936:BN936, "&gt;0")</f>
        <v>1</v>
      </c>
      <c r="AA936" s="41">
        <f>SUM(AB936:AF936)</f>
        <v>191</v>
      </c>
      <c r="AB936" s="41">
        <f>BP936+BQ936</f>
        <v>0</v>
      </c>
      <c r="AC936" s="41">
        <v>0</v>
      </c>
      <c r="AD936" s="41">
        <v>0</v>
      </c>
      <c r="AE936" s="41">
        <f>SUM(BR936)</f>
        <v>191</v>
      </c>
      <c r="AF936" s="41">
        <f>SUM(AM936)</f>
        <v>0</v>
      </c>
      <c r="AG936" s="122"/>
      <c r="AH936" s="36">
        <v>0</v>
      </c>
      <c r="AI936" s="126">
        <v>0</v>
      </c>
      <c r="AJ936" s="36">
        <v>0</v>
      </c>
      <c r="AK936" s="121"/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14">
        <v>0</v>
      </c>
      <c r="AR936" s="1">
        <v>0</v>
      </c>
      <c r="AS936" s="114">
        <v>0</v>
      </c>
      <c r="AT936" s="114">
        <v>0</v>
      </c>
      <c r="AU936" s="114">
        <v>0</v>
      </c>
      <c r="AV936" s="114">
        <v>0</v>
      </c>
      <c r="AW936" s="114">
        <v>0</v>
      </c>
      <c r="AX936" s="114">
        <v>0</v>
      </c>
      <c r="AY936" s="114">
        <v>0</v>
      </c>
      <c r="AZ936" s="114">
        <v>0</v>
      </c>
      <c r="BA936" s="114">
        <v>0</v>
      </c>
      <c r="BB936" s="114">
        <v>0</v>
      </c>
      <c r="BC936" s="114">
        <v>0</v>
      </c>
      <c r="BD936" s="115">
        <v>0</v>
      </c>
      <c r="BE936" s="114">
        <v>0</v>
      </c>
      <c r="BF936" s="114">
        <v>0</v>
      </c>
      <c r="BG936" s="114">
        <v>120</v>
      </c>
      <c r="BH936" s="114">
        <v>0</v>
      </c>
      <c r="BI936" s="114">
        <v>0</v>
      </c>
      <c r="BJ936" s="114">
        <v>0</v>
      </c>
      <c r="BK936" s="114">
        <v>0</v>
      </c>
      <c r="BL936" s="114">
        <v>0</v>
      </c>
      <c r="BM936" s="114">
        <v>0</v>
      </c>
      <c r="BN936" s="114">
        <v>0</v>
      </c>
      <c r="BO936" s="114">
        <v>0</v>
      </c>
      <c r="BP936" s="114">
        <v>0</v>
      </c>
      <c r="BQ936" s="114">
        <v>0</v>
      </c>
      <c r="BR936" s="114">
        <v>191</v>
      </c>
      <c r="BS936" s="114">
        <v>0</v>
      </c>
    </row>
    <row r="937" spans="1:71" s="1" customFormat="1" ht="15" x14ac:dyDescent="0.25">
      <c r="A937" s="1" t="str">
        <f>CONCATENATE(G937,"-",F937,"-",H937)</f>
        <v>999931798-Red-Junior</v>
      </c>
      <c r="B937" s="1" t="str">
        <f>CONCATENATE(G937,"-",H937)</f>
        <v>999931798-Junior</v>
      </c>
      <c r="C937" s="36" t="s">
        <v>526</v>
      </c>
      <c r="D937" s="36" t="s">
        <v>2068</v>
      </c>
      <c r="E937" s="36" t="s">
        <v>27</v>
      </c>
      <c r="F937" s="42" t="s">
        <v>136</v>
      </c>
      <c r="G937" s="128">
        <v>999931798</v>
      </c>
      <c r="H937" s="41" t="s">
        <v>93</v>
      </c>
      <c r="I937" s="34">
        <f>((L937)-J937)+T937</f>
        <v>236</v>
      </c>
      <c r="J937" s="34">
        <f>L937/2</f>
        <v>0</v>
      </c>
      <c r="K937" s="37"/>
      <c r="L937" s="34">
        <f>SUM(N937,O937,P937,Q937,R937,M937)</f>
        <v>0</v>
      </c>
      <c r="M937" s="34">
        <f>AJ937</f>
        <v>0</v>
      </c>
      <c r="N937" s="34">
        <f>SUM(AI937)</f>
        <v>0</v>
      </c>
      <c r="O937" s="34">
        <f>0</f>
        <v>0</v>
      </c>
      <c r="P937" s="34">
        <v>0</v>
      </c>
      <c r="Q937" s="34">
        <v>0</v>
      </c>
      <c r="R937" s="34">
        <f>AH937</f>
        <v>0</v>
      </c>
      <c r="S937" s="122"/>
      <c r="T937" s="41">
        <f>SUM(U937,AA937)</f>
        <v>236</v>
      </c>
      <c r="U937" s="41">
        <f>IF(SUM(V937:Y937)&gt;=250, 250,SUM(V937:Y937))</f>
        <v>45</v>
      </c>
      <c r="V937" s="41">
        <v>0</v>
      </c>
      <c r="W937" s="41">
        <v>0</v>
      </c>
      <c r="X937" s="41">
        <f>SUM(AL937,AN937,BO937,BS937)</f>
        <v>0</v>
      </c>
      <c r="Y937" s="41">
        <f>SUM(AO937:BN937)</f>
        <v>45</v>
      </c>
      <c r="Z937" s="41">
        <f>COUNTIF(AO937:BN937, "&gt;0")</f>
        <v>1</v>
      </c>
      <c r="AA937" s="41">
        <f>SUM(AB937:AF937)</f>
        <v>191</v>
      </c>
      <c r="AB937" s="41">
        <f>BP937+BQ937</f>
        <v>0</v>
      </c>
      <c r="AC937" s="41">
        <v>0</v>
      </c>
      <c r="AD937" s="41">
        <v>0</v>
      </c>
      <c r="AE937" s="41">
        <f>SUM(BR937)</f>
        <v>191</v>
      </c>
      <c r="AF937" s="41">
        <f>SUM(AM937)</f>
        <v>0</v>
      </c>
      <c r="AG937" s="122"/>
      <c r="AH937" s="36">
        <v>0</v>
      </c>
      <c r="AI937" s="126">
        <v>0</v>
      </c>
      <c r="AJ937" s="36">
        <v>0</v>
      </c>
      <c r="AK937" s="37"/>
      <c r="AL937" s="1">
        <v>0</v>
      </c>
      <c r="AM937" s="1">
        <v>0</v>
      </c>
      <c r="AN937" s="1">
        <v>0</v>
      </c>
      <c r="AO937" s="1">
        <v>0</v>
      </c>
      <c r="AP937" s="1">
        <v>45</v>
      </c>
      <c r="AQ937" s="114">
        <v>0</v>
      </c>
      <c r="AR937" s="1">
        <v>0</v>
      </c>
      <c r="AS937" s="114">
        <v>0</v>
      </c>
      <c r="AT937" s="114">
        <v>0</v>
      </c>
      <c r="AU937" s="114">
        <v>0</v>
      </c>
      <c r="AV937" s="114">
        <v>0</v>
      </c>
      <c r="AW937" s="114">
        <v>0</v>
      </c>
      <c r="AX937" s="114">
        <v>0</v>
      </c>
      <c r="AY937" s="114">
        <v>0</v>
      </c>
      <c r="AZ937" s="114">
        <v>0</v>
      </c>
      <c r="BA937" s="114">
        <v>0</v>
      </c>
      <c r="BB937" s="114">
        <v>0</v>
      </c>
      <c r="BC937" s="114">
        <v>0</v>
      </c>
      <c r="BD937" s="115">
        <v>0</v>
      </c>
      <c r="BE937" s="114">
        <v>0</v>
      </c>
      <c r="BF937" s="114">
        <v>0</v>
      </c>
      <c r="BG937" s="114">
        <v>0</v>
      </c>
      <c r="BH937" s="114">
        <v>0</v>
      </c>
      <c r="BI937" s="114">
        <v>0</v>
      </c>
      <c r="BJ937" s="114">
        <v>0</v>
      </c>
      <c r="BK937" s="114">
        <v>0</v>
      </c>
      <c r="BL937" s="114">
        <v>0</v>
      </c>
      <c r="BM937" s="114">
        <v>0</v>
      </c>
      <c r="BN937" s="114">
        <v>0</v>
      </c>
      <c r="BO937" s="114">
        <v>0</v>
      </c>
      <c r="BP937" s="114">
        <v>0</v>
      </c>
      <c r="BQ937" s="114">
        <v>0</v>
      </c>
      <c r="BR937" s="114">
        <v>191</v>
      </c>
      <c r="BS937" s="114">
        <v>0</v>
      </c>
    </row>
    <row r="938" spans="1:71" s="1" customFormat="1" ht="15" x14ac:dyDescent="0.25">
      <c r="A938" s="1" t="str">
        <f>CONCATENATE(G938,"-",F938,"-",H938)</f>
        <v>999929605-Red-Junior</v>
      </c>
      <c r="B938" s="1" t="str">
        <f>CONCATENATE(G938,"-",H938)</f>
        <v>999929605-Junior</v>
      </c>
      <c r="C938" s="36" t="s">
        <v>3657</v>
      </c>
      <c r="D938" s="36" t="s">
        <v>3658</v>
      </c>
      <c r="E938" s="36" t="s">
        <v>27</v>
      </c>
      <c r="F938" s="36" t="s">
        <v>136</v>
      </c>
      <c r="G938" s="36">
        <v>999929605</v>
      </c>
      <c r="H938" s="36" t="s">
        <v>93</v>
      </c>
      <c r="I938" s="34">
        <f>((L938)-J938)+T938</f>
        <v>191</v>
      </c>
      <c r="J938" s="34"/>
      <c r="K938" s="37"/>
      <c r="L938" s="34">
        <f>SUM(N938,O938,P938,Q938,R938,M938)</f>
        <v>0</v>
      </c>
      <c r="M938" s="34">
        <f>AJ938</f>
        <v>0</v>
      </c>
      <c r="N938" s="34">
        <f>SUM(AI938)</f>
        <v>0</v>
      </c>
      <c r="O938" s="34">
        <f>0</f>
        <v>0</v>
      </c>
      <c r="P938" s="34">
        <v>0</v>
      </c>
      <c r="Q938" s="34">
        <v>0</v>
      </c>
      <c r="R938" s="34">
        <f>AH938</f>
        <v>0</v>
      </c>
      <c r="S938" s="122"/>
      <c r="T938" s="41">
        <f>SUM(U938,AA938)</f>
        <v>191</v>
      </c>
      <c r="U938" s="41">
        <f>IF(SUM(V938:Y938)&gt;=250, 250,SUM(V938:Y938))</f>
        <v>0</v>
      </c>
      <c r="V938" s="41">
        <v>0</v>
      </c>
      <c r="W938" s="41">
        <v>0</v>
      </c>
      <c r="X938" s="41">
        <f>SUM(AL938,AN938,BO938,BS938)</f>
        <v>0</v>
      </c>
      <c r="Y938" s="41">
        <f>SUM(AO938:BN938)</f>
        <v>0</v>
      </c>
      <c r="Z938" s="41">
        <f>COUNTIF(AO938:BN938, "&gt;0")</f>
        <v>0</v>
      </c>
      <c r="AA938" s="41">
        <f>SUM(AB938:AF938)</f>
        <v>191</v>
      </c>
      <c r="AB938" s="41">
        <f>BP938+BQ938</f>
        <v>0</v>
      </c>
      <c r="AC938" s="41">
        <v>0</v>
      </c>
      <c r="AD938" s="41">
        <v>0</v>
      </c>
      <c r="AE938" s="41">
        <f>SUM(BR938)</f>
        <v>191</v>
      </c>
      <c r="AF938" s="41">
        <f>SUM(AM938)</f>
        <v>0</v>
      </c>
      <c r="AG938" s="122"/>
      <c r="AH938" s="36">
        <v>0</v>
      </c>
      <c r="AI938" s="126">
        <v>0</v>
      </c>
      <c r="AJ938" s="36">
        <v>0</v>
      </c>
      <c r="AK938" s="121"/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14">
        <v>0</v>
      </c>
      <c r="AR938" s="1">
        <v>0</v>
      </c>
      <c r="AS938" s="114">
        <v>0</v>
      </c>
      <c r="AT938" s="114">
        <v>0</v>
      </c>
      <c r="AU938" s="114">
        <v>0</v>
      </c>
      <c r="AV938" s="114">
        <v>0</v>
      </c>
      <c r="AW938" s="114">
        <v>0</v>
      </c>
      <c r="AX938" s="114">
        <v>0</v>
      </c>
      <c r="AY938" s="114">
        <v>0</v>
      </c>
      <c r="AZ938" s="114">
        <v>0</v>
      </c>
      <c r="BA938" s="114">
        <v>0</v>
      </c>
      <c r="BB938" s="114">
        <v>0</v>
      </c>
      <c r="BC938" s="114">
        <v>0</v>
      </c>
      <c r="BD938" s="115">
        <v>0</v>
      </c>
      <c r="BE938" s="114">
        <v>0</v>
      </c>
      <c r="BF938" s="114">
        <v>0</v>
      </c>
      <c r="BG938" s="114">
        <v>0</v>
      </c>
      <c r="BH938" s="114">
        <v>0</v>
      </c>
      <c r="BI938" s="114">
        <v>0</v>
      </c>
      <c r="BJ938" s="114">
        <v>0</v>
      </c>
      <c r="BK938" s="114">
        <v>0</v>
      </c>
      <c r="BL938" s="114">
        <v>0</v>
      </c>
      <c r="BM938" s="114">
        <v>0</v>
      </c>
      <c r="BN938" s="114">
        <v>0</v>
      </c>
      <c r="BO938" s="114">
        <v>0</v>
      </c>
      <c r="BP938" s="114">
        <v>0</v>
      </c>
      <c r="BQ938" s="114">
        <v>0</v>
      </c>
      <c r="BR938" s="114">
        <v>191</v>
      </c>
      <c r="BS938" s="114">
        <v>0</v>
      </c>
    </row>
    <row r="939" spans="1:71" s="1" customFormat="1" ht="15" x14ac:dyDescent="0.25">
      <c r="A939" s="1" t="str">
        <f>CONCATENATE(G939,"-",F939,"-",H939)</f>
        <v>999936646-Red-Junior</v>
      </c>
      <c r="B939" s="1" t="str">
        <f>CONCATENATE(G939,"-",H939)</f>
        <v>999936646-Junior</v>
      </c>
      <c r="C939" s="36" t="s">
        <v>3582</v>
      </c>
      <c r="D939" s="36" t="s">
        <v>117</v>
      </c>
      <c r="E939" s="36" t="s">
        <v>27</v>
      </c>
      <c r="F939" s="36" t="s">
        <v>136</v>
      </c>
      <c r="G939" s="36">
        <v>999936646</v>
      </c>
      <c r="H939" s="36" t="s">
        <v>93</v>
      </c>
      <c r="I939" s="34">
        <f>((L939)-J939)+T939</f>
        <v>177</v>
      </c>
      <c r="J939" s="36"/>
      <c r="K939" s="35"/>
      <c r="L939" s="34">
        <f>SUM(N939,O939,P939,Q939,R939,M939)</f>
        <v>0</v>
      </c>
      <c r="M939" s="34">
        <f>AJ939</f>
        <v>0</v>
      </c>
      <c r="N939" s="34">
        <f>SUM(AI939)</f>
        <v>0</v>
      </c>
      <c r="O939" s="34">
        <f>0</f>
        <v>0</v>
      </c>
      <c r="P939" s="34">
        <v>0</v>
      </c>
      <c r="Q939" s="34">
        <v>0</v>
      </c>
      <c r="R939" s="34">
        <f>AH939</f>
        <v>0</v>
      </c>
      <c r="S939" s="122"/>
      <c r="T939" s="41">
        <f>SUM(U939,AA939)</f>
        <v>177</v>
      </c>
      <c r="U939" s="41">
        <f>IF(SUM(V939:Y939)&gt;=250, 250,SUM(V939:Y939))</f>
        <v>50</v>
      </c>
      <c r="V939" s="41">
        <v>0</v>
      </c>
      <c r="W939" s="41">
        <v>0</v>
      </c>
      <c r="X939" s="41">
        <f>SUM(AL939,AN939,BO939,BS939)</f>
        <v>50</v>
      </c>
      <c r="Y939" s="41">
        <f>SUM(AO939:BN939)</f>
        <v>0</v>
      </c>
      <c r="Z939" s="41">
        <f>COUNTIF(AO939:BN939, "&gt;0")</f>
        <v>0</v>
      </c>
      <c r="AA939" s="41">
        <f>SUM(AB939:AF939)</f>
        <v>127</v>
      </c>
      <c r="AB939" s="41">
        <f>BP939+BQ939</f>
        <v>127</v>
      </c>
      <c r="AC939" s="41">
        <v>0</v>
      </c>
      <c r="AD939" s="41">
        <v>0</v>
      </c>
      <c r="AE939" s="41">
        <f>SUM(BR939)</f>
        <v>0</v>
      </c>
      <c r="AF939" s="41">
        <f>SUM(AM939)</f>
        <v>0</v>
      </c>
      <c r="AG939" s="122"/>
      <c r="AH939" s="36">
        <v>0</v>
      </c>
      <c r="AI939" s="126">
        <v>0</v>
      </c>
      <c r="AJ939" s="36">
        <v>0</v>
      </c>
      <c r="AK939" s="121"/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14">
        <v>0</v>
      </c>
      <c r="AR939" s="1">
        <v>0</v>
      </c>
      <c r="AS939" s="114">
        <v>0</v>
      </c>
      <c r="AT939" s="114">
        <v>0</v>
      </c>
      <c r="AU939" s="114">
        <v>0</v>
      </c>
      <c r="AV939" s="114">
        <v>0</v>
      </c>
      <c r="AW939" s="114">
        <v>0</v>
      </c>
      <c r="AX939" s="114">
        <v>0</v>
      </c>
      <c r="AY939" s="114">
        <v>0</v>
      </c>
      <c r="AZ939" s="114">
        <v>0</v>
      </c>
      <c r="BA939" s="114">
        <v>0</v>
      </c>
      <c r="BB939" s="114">
        <v>0</v>
      </c>
      <c r="BC939" s="114">
        <v>0</v>
      </c>
      <c r="BD939" s="115">
        <v>0</v>
      </c>
      <c r="BE939" s="114">
        <v>0</v>
      </c>
      <c r="BF939" s="114">
        <v>0</v>
      </c>
      <c r="BG939" s="114">
        <v>0</v>
      </c>
      <c r="BH939" s="114">
        <v>0</v>
      </c>
      <c r="BI939" s="114">
        <v>0</v>
      </c>
      <c r="BJ939" s="114">
        <v>0</v>
      </c>
      <c r="BK939" s="114">
        <v>0</v>
      </c>
      <c r="BL939" s="114">
        <v>0</v>
      </c>
      <c r="BM939" s="114">
        <v>0</v>
      </c>
      <c r="BN939" s="114">
        <v>0</v>
      </c>
      <c r="BO939" s="114">
        <v>0</v>
      </c>
      <c r="BP939" s="114">
        <v>0</v>
      </c>
      <c r="BQ939" s="114">
        <v>127</v>
      </c>
      <c r="BR939" s="114">
        <v>0</v>
      </c>
      <c r="BS939" s="114">
        <v>50</v>
      </c>
    </row>
    <row r="940" spans="1:71" s="1" customFormat="1" ht="15" x14ac:dyDescent="0.25">
      <c r="A940" s="1" t="str">
        <f>CONCATENATE(G940,"-",F940,"-",H940)</f>
        <v>999936560-Red-Junior</v>
      </c>
      <c r="B940" s="1" t="str">
        <f>CONCATENATE(G940,"-",H940)</f>
        <v>999936560-Junior</v>
      </c>
      <c r="C940" s="36" t="s">
        <v>352</v>
      </c>
      <c r="D940" s="36" t="s">
        <v>479</v>
      </c>
      <c r="E940" s="36" t="s">
        <v>27</v>
      </c>
      <c r="F940" s="36" t="s">
        <v>136</v>
      </c>
      <c r="G940" s="36">
        <v>999936560</v>
      </c>
      <c r="H940" s="36" t="s">
        <v>93</v>
      </c>
      <c r="I940" s="34">
        <f>((L940)-J940)+T940</f>
        <v>169</v>
      </c>
      <c r="J940" s="34">
        <f>L940/2</f>
        <v>0</v>
      </c>
      <c r="K940" s="37"/>
      <c r="L940" s="34">
        <f>SUM(N940,O940,P940,Q940,R940,M940)</f>
        <v>0</v>
      </c>
      <c r="M940" s="34">
        <f>AJ940</f>
        <v>0</v>
      </c>
      <c r="N940" s="34">
        <f>SUM(AI940)</f>
        <v>0</v>
      </c>
      <c r="O940" s="34">
        <f>0</f>
        <v>0</v>
      </c>
      <c r="P940" s="34">
        <v>0</v>
      </c>
      <c r="Q940" s="34">
        <v>0</v>
      </c>
      <c r="R940" s="34">
        <f>AH940</f>
        <v>0</v>
      </c>
      <c r="S940" s="122"/>
      <c r="T940" s="41">
        <f>SUM(U940,AA940)</f>
        <v>169</v>
      </c>
      <c r="U940" s="41">
        <f>IF(SUM(V940:Y940)&gt;=250, 250,SUM(V940:Y940))</f>
        <v>0</v>
      </c>
      <c r="V940" s="41">
        <v>0</v>
      </c>
      <c r="W940" s="41">
        <v>0</v>
      </c>
      <c r="X940" s="41">
        <f>SUM(AL940,AN940,BO940,BS940)</f>
        <v>0</v>
      </c>
      <c r="Y940" s="41">
        <f>SUM(AO940:BN940)</f>
        <v>0</v>
      </c>
      <c r="Z940" s="41">
        <f>COUNTIF(AO940:BN940, "&gt;0")</f>
        <v>0</v>
      </c>
      <c r="AA940" s="41">
        <f>SUM(AB940:AF940)</f>
        <v>169</v>
      </c>
      <c r="AB940" s="41">
        <f>BP940+BQ940</f>
        <v>169</v>
      </c>
      <c r="AC940" s="41">
        <v>0</v>
      </c>
      <c r="AD940" s="41">
        <v>0</v>
      </c>
      <c r="AE940" s="41">
        <f>SUM(BR940)</f>
        <v>0</v>
      </c>
      <c r="AF940" s="41">
        <f>SUM(AM940)</f>
        <v>0</v>
      </c>
      <c r="AG940" s="122"/>
      <c r="AH940" s="36">
        <v>0</v>
      </c>
      <c r="AI940" s="126">
        <v>0</v>
      </c>
      <c r="AJ940" s="36">
        <v>0</v>
      </c>
      <c r="AK940" s="121"/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14">
        <v>0</v>
      </c>
      <c r="AR940" s="1">
        <v>0</v>
      </c>
      <c r="AS940" s="114">
        <v>0</v>
      </c>
      <c r="AT940" s="114">
        <v>0</v>
      </c>
      <c r="AU940" s="114">
        <v>0</v>
      </c>
      <c r="AV940" s="114">
        <v>0</v>
      </c>
      <c r="AW940" s="114">
        <v>0</v>
      </c>
      <c r="AX940" s="114">
        <v>0</v>
      </c>
      <c r="AY940" s="114">
        <v>0</v>
      </c>
      <c r="AZ940" s="114">
        <v>0</v>
      </c>
      <c r="BA940" s="114">
        <v>0</v>
      </c>
      <c r="BB940" s="114">
        <v>0</v>
      </c>
      <c r="BC940" s="114">
        <v>0</v>
      </c>
      <c r="BD940" s="115">
        <v>0</v>
      </c>
      <c r="BE940" s="114">
        <v>0</v>
      </c>
      <c r="BF940" s="114">
        <v>0</v>
      </c>
      <c r="BG940" s="114">
        <v>0</v>
      </c>
      <c r="BH940" s="114">
        <v>0</v>
      </c>
      <c r="BI940" s="114">
        <v>0</v>
      </c>
      <c r="BJ940" s="114">
        <v>0</v>
      </c>
      <c r="BK940" s="114">
        <v>0</v>
      </c>
      <c r="BL940" s="114">
        <v>0</v>
      </c>
      <c r="BM940" s="114">
        <v>0</v>
      </c>
      <c r="BN940" s="114">
        <v>0</v>
      </c>
      <c r="BO940" s="114">
        <v>0</v>
      </c>
      <c r="BP940" s="114">
        <v>169</v>
      </c>
      <c r="BQ940" s="114">
        <v>0</v>
      </c>
      <c r="BR940" s="114">
        <v>0</v>
      </c>
      <c r="BS940" s="114">
        <v>0</v>
      </c>
    </row>
    <row r="941" spans="1:71" s="1" customFormat="1" ht="15" x14ac:dyDescent="0.25">
      <c r="A941" s="1" t="str">
        <f>CONCATENATE(G941,"-",F941,"-",H941)</f>
        <v>999933451-Red-Junior</v>
      </c>
      <c r="B941" s="1" t="str">
        <f>CONCATENATE(G941,"-",H941)</f>
        <v>999933451-Junior</v>
      </c>
      <c r="C941" s="36" t="s">
        <v>1860</v>
      </c>
      <c r="D941" s="36" t="s">
        <v>1861</v>
      </c>
      <c r="E941" s="36" t="s">
        <v>27</v>
      </c>
      <c r="F941" s="42" t="s">
        <v>136</v>
      </c>
      <c r="G941" s="128">
        <v>999933451</v>
      </c>
      <c r="H941" s="41" t="s">
        <v>93</v>
      </c>
      <c r="I941" s="34">
        <f>((L941)-J941)+T941</f>
        <v>140</v>
      </c>
      <c r="J941" s="34">
        <f>L941/2</f>
        <v>0</v>
      </c>
      <c r="K941" s="37"/>
      <c r="L941" s="34">
        <f>SUM(N941,O941,P941,Q941,R941,M941)</f>
        <v>0</v>
      </c>
      <c r="M941" s="34">
        <f>AJ941</f>
        <v>0</v>
      </c>
      <c r="N941" s="34">
        <f>SUM(AI941)</f>
        <v>0</v>
      </c>
      <c r="O941" s="34">
        <f>0</f>
        <v>0</v>
      </c>
      <c r="P941" s="34">
        <v>0</v>
      </c>
      <c r="Q941" s="34">
        <v>0</v>
      </c>
      <c r="R941" s="34">
        <f>AH941</f>
        <v>0</v>
      </c>
      <c r="S941" s="122"/>
      <c r="T941" s="41">
        <f>SUM(U941,AA941)</f>
        <v>140</v>
      </c>
      <c r="U941" s="41">
        <f>IF(SUM(V941:Y941)&gt;=250, 250,SUM(V941:Y941))</f>
        <v>140</v>
      </c>
      <c r="V941" s="41">
        <v>0</v>
      </c>
      <c r="W941" s="41">
        <v>0</v>
      </c>
      <c r="X941" s="41">
        <f>SUM(AL941,AN941,BO941,BS941)</f>
        <v>50</v>
      </c>
      <c r="Y941" s="41">
        <f>SUM(AO941:BN941)</f>
        <v>90</v>
      </c>
      <c r="Z941" s="41">
        <f>COUNTIF(AO941:BN941, "&gt;0")</f>
        <v>2</v>
      </c>
      <c r="AA941" s="41">
        <f>SUM(AB941:AF941)</f>
        <v>0</v>
      </c>
      <c r="AB941" s="41">
        <f>BP941+BQ941</f>
        <v>0</v>
      </c>
      <c r="AC941" s="41">
        <v>0</v>
      </c>
      <c r="AD941" s="41">
        <v>0</v>
      </c>
      <c r="AE941" s="41">
        <f>SUM(BR941)</f>
        <v>0</v>
      </c>
      <c r="AF941" s="41">
        <f>SUM(AM941)</f>
        <v>0</v>
      </c>
      <c r="AG941" s="122"/>
      <c r="AH941" s="36">
        <v>0</v>
      </c>
      <c r="AI941" s="126">
        <v>0</v>
      </c>
      <c r="AJ941" s="36">
        <v>0</v>
      </c>
      <c r="AK941" s="121"/>
      <c r="AL941" s="1">
        <v>50</v>
      </c>
      <c r="AM941" s="1">
        <v>0</v>
      </c>
      <c r="AN941" s="1">
        <v>0</v>
      </c>
      <c r="AO941" s="1">
        <v>45</v>
      </c>
      <c r="AP941" s="1">
        <v>0</v>
      </c>
      <c r="AQ941" s="114">
        <v>0</v>
      </c>
      <c r="AR941" s="1">
        <v>0</v>
      </c>
      <c r="AS941" s="114">
        <v>0</v>
      </c>
      <c r="AT941" s="114">
        <v>0</v>
      </c>
      <c r="AU941" s="114">
        <v>0</v>
      </c>
      <c r="AV941" s="114">
        <v>45</v>
      </c>
      <c r="AW941" s="114">
        <v>0</v>
      </c>
      <c r="AX941" s="114">
        <v>0</v>
      </c>
      <c r="AY941" s="114">
        <v>0</v>
      </c>
      <c r="AZ941" s="114">
        <v>0</v>
      </c>
      <c r="BA941" s="114">
        <v>0</v>
      </c>
      <c r="BB941" s="114">
        <v>0</v>
      </c>
      <c r="BC941" s="114">
        <v>0</v>
      </c>
      <c r="BD941" s="115">
        <v>0</v>
      </c>
      <c r="BE941" s="114">
        <v>0</v>
      </c>
      <c r="BF941" s="114">
        <v>0</v>
      </c>
      <c r="BG941" s="114">
        <v>0</v>
      </c>
      <c r="BH941" s="114">
        <v>0</v>
      </c>
      <c r="BI941" s="114">
        <v>0</v>
      </c>
      <c r="BJ941" s="114">
        <v>0</v>
      </c>
      <c r="BK941" s="114">
        <v>0</v>
      </c>
      <c r="BL941" s="114">
        <v>0</v>
      </c>
      <c r="BM941" s="114">
        <v>0</v>
      </c>
      <c r="BN941" s="114">
        <v>0</v>
      </c>
      <c r="BO941" s="114">
        <v>0</v>
      </c>
      <c r="BP941" s="114">
        <v>0</v>
      </c>
      <c r="BQ941" s="114">
        <v>0</v>
      </c>
      <c r="BR941" s="114">
        <v>0</v>
      </c>
      <c r="BS941" s="114">
        <v>0</v>
      </c>
    </row>
    <row r="942" spans="1:71" s="1" customFormat="1" ht="15" x14ac:dyDescent="0.25">
      <c r="A942" s="1" t="str">
        <f>CONCATENATE(G942,"-",F942,"-",H942)</f>
        <v>999921887-Red-Junior</v>
      </c>
      <c r="B942" s="1" t="str">
        <f>CONCATENATE(G942,"-",H942)</f>
        <v>999921887-Junior</v>
      </c>
      <c r="C942" s="36" t="s">
        <v>790</v>
      </c>
      <c r="D942" s="36" t="s">
        <v>791</v>
      </c>
      <c r="E942" s="36" t="s">
        <v>27</v>
      </c>
      <c r="F942" s="42" t="s">
        <v>136</v>
      </c>
      <c r="G942" s="128">
        <v>999921887</v>
      </c>
      <c r="H942" s="41" t="s">
        <v>93</v>
      </c>
      <c r="I942" s="34">
        <f>((L942)-J942)+T942</f>
        <v>127</v>
      </c>
      <c r="J942" s="34">
        <f>L942/2</f>
        <v>0</v>
      </c>
      <c r="K942" s="37"/>
      <c r="L942" s="34">
        <f>SUM(N942,O942,P942,Q942,R942,M942)</f>
        <v>0</v>
      </c>
      <c r="M942" s="34">
        <f>AJ942</f>
        <v>0</v>
      </c>
      <c r="N942" s="34">
        <f>SUM(AI942)</f>
        <v>0</v>
      </c>
      <c r="O942" s="34">
        <f>0</f>
        <v>0</v>
      </c>
      <c r="P942" s="34">
        <v>0</v>
      </c>
      <c r="Q942" s="34">
        <v>0</v>
      </c>
      <c r="R942" s="34">
        <f>AH942</f>
        <v>0</v>
      </c>
      <c r="S942" s="122"/>
      <c r="T942" s="41">
        <f>SUM(U942,AA942)</f>
        <v>127</v>
      </c>
      <c r="U942" s="41">
        <f>IF(SUM(V942:Y942)&gt;=250, 250,SUM(V942:Y942))</f>
        <v>0</v>
      </c>
      <c r="V942" s="41">
        <v>0</v>
      </c>
      <c r="W942" s="41">
        <v>0</v>
      </c>
      <c r="X942" s="41">
        <f>SUM(AL942,AN942,BO942,BS942)</f>
        <v>0</v>
      </c>
      <c r="Y942" s="41">
        <f>SUM(AO942:BN942)</f>
        <v>0</v>
      </c>
      <c r="Z942" s="41">
        <f>COUNTIF(AO942:BN942, "&gt;0")</f>
        <v>0</v>
      </c>
      <c r="AA942" s="41">
        <f>SUM(AB942:AF942)</f>
        <v>127</v>
      </c>
      <c r="AB942" s="41">
        <f>BP942+BQ942</f>
        <v>127</v>
      </c>
      <c r="AC942" s="41">
        <v>0</v>
      </c>
      <c r="AD942" s="41">
        <v>0</v>
      </c>
      <c r="AE942" s="41">
        <f>SUM(BR942)</f>
        <v>0</v>
      </c>
      <c r="AF942" s="41">
        <f>SUM(AM942)</f>
        <v>0</v>
      </c>
      <c r="AG942" s="122"/>
      <c r="AH942" s="36">
        <v>0</v>
      </c>
      <c r="AI942" s="126">
        <v>0</v>
      </c>
      <c r="AJ942" s="36">
        <v>0</v>
      </c>
      <c r="AK942" s="121"/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14">
        <v>0</v>
      </c>
      <c r="AR942" s="1">
        <v>0</v>
      </c>
      <c r="AS942" s="114">
        <v>0</v>
      </c>
      <c r="AT942" s="114">
        <v>0</v>
      </c>
      <c r="AU942" s="114">
        <v>0</v>
      </c>
      <c r="AV942" s="114">
        <v>0</v>
      </c>
      <c r="AW942" s="114">
        <v>0</v>
      </c>
      <c r="AX942" s="114">
        <v>0</v>
      </c>
      <c r="AY942" s="114">
        <v>0</v>
      </c>
      <c r="AZ942" s="114">
        <v>0</v>
      </c>
      <c r="BA942" s="114">
        <v>0</v>
      </c>
      <c r="BB942" s="114">
        <v>0</v>
      </c>
      <c r="BC942" s="114">
        <v>0</v>
      </c>
      <c r="BD942" s="115">
        <v>0</v>
      </c>
      <c r="BE942" s="114">
        <v>0</v>
      </c>
      <c r="BF942" s="114">
        <v>0</v>
      </c>
      <c r="BG942" s="114">
        <v>0</v>
      </c>
      <c r="BH942" s="114">
        <v>0</v>
      </c>
      <c r="BI942" s="114">
        <v>0</v>
      </c>
      <c r="BJ942" s="114">
        <v>0</v>
      </c>
      <c r="BK942" s="114">
        <v>0</v>
      </c>
      <c r="BL942" s="114">
        <v>0</v>
      </c>
      <c r="BM942" s="114">
        <v>0</v>
      </c>
      <c r="BN942" s="114">
        <v>0</v>
      </c>
      <c r="BO942" s="114">
        <v>0</v>
      </c>
      <c r="BP942" s="114">
        <v>127</v>
      </c>
      <c r="BQ942" s="114">
        <v>0</v>
      </c>
      <c r="BR942" s="114">
        <v>0</v>
      </c>
      <c r="BS942" s="114">
        <v>0</v>
      </c>
    </row>
    <row r="943" spans="1:71" s="1" customFormat="1" ht="15" x14ac:dyDescent="0.25">
      <c r="A943" s="1" t="str">
        <f>CONCATENATE(G943,"-",F943,"-",H943)</f>
        <v>999926727-Red-Junior</v>
      </c>
      <c r="B943" s="1" t="str">
        <f>CONCATENATE(G943,"-",H943)</f>
        <v>999926727-Junior</v>
      </c>
      <c r="C943" s="36" t="s">
        <v>279</v>
      </c>
      <c r="D943" s="36" t="s">
        <v>117</v>
      </c>
      <c r="E943" s="36" t="s">
        <v>27</v>
      </c>
      <c r="F943" s="42" t="s">
        <v>136</v>
      </c>
      <c r="G943" s="128">
        <v>999926727</v>
      </c>
      <c r="H943" s="41" t="s">
        <v>93</v>
      </c>
      <c r="I943" s="34">
        <f>((L943)-J943)+T943</f>
        <v>120</v>
      </c>
      <c r="J943" s="36"/>
      <c r="K943" s="35"/>
      <c r="L943" s="34">
        <f>SUM(N943,O943,P943,Q943,R943,M943)</f>
        <v>0</v>
      </c>
      <c r="M943" s="34">
        <f>AJ943</f>
        <v>0</v>
      </c>
      <c r="N943" s="34">
        <f>SUM(AI943)</f>
        <v>0</v>
      </c>
      <c r="O943" s="34">
        <f>0</f>
        <v>0</v>
      </c>
      <c r="P943" s="34">
        <v>0</v>
      </c>
      <c r="Q943" s="34">
        <v>0</v>
      </c>
      <c r="R943" s="34">
        <f>AH943</f>
        <v>0</v>
      </c>
      <c r="S943" s="122"/>
      <c r="T943" s="41">
        <f>SUM(U943,AA943)</f>
        <v>120</v>
      </c>
      <c r="U943" s="41">
        <f>IF(SUM(V943:Y943)&gt;=250, 250,SUM(V943:Y943))</f>
        <v>120</v>
      </c>
      <c r="V943" s="41">
        <v>0</v>
      </c>
      <c r="W943" s="41">
        <v>0</v>
      </c>
      <c r="X943" s="41">
        <f>SUM(AL943,AN943,BO943,BS943)</f>
        <v>0</v>
      </c>
      <c r="Y943" s="41">
        <f>SUM(AO943:BN943)</f>
        <v>120</v>
      </c>
      <c r="Z943" s="41">
        <f>COUNTIF(AO943:BN943, "&gt;0")</f>
        <v>2</v>
      </c>
      <c r="AA943" s="41">
        <f>SUM(AB943:AF943)</f>
        <v>0</v>
      </c>
      <c r="AB943" s="41">
        <f>BP943+BQ943</f>
        <v>0</v>
      </c>
      <c r="AC943" s="41">
        <v>0</v>
      </c>
      <c r="AD943" s="41">
        <v>0</v>
      </c>
      <c r="AE943" s="41">
        <f>SUM(BR943)</f>
        <v>0</v>
      </c>
      <c r="AF943" s="41">
        <f>SUM(AM943)</f>
        <v>0</v>
      </c>
      <c r="AG943" s="122"/>
      <c r="AH943" s="36">
        <v>0</v>
      </c>
      <c r="AI943" s="126">
        <v>0</v>
      </c>
      <c r="AJ943" s="36">
        <v>0</v>
      </c>
      <c r="AK943" s="121"/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14">
        <v>0</v>
      </c>
      <c r="AR943" s="1">
        <v>0</v>
      </c>
      <c r="AS943" s="114">
        <v>0</v>
      </c>
      <c r="AT943" s="114">
        <v>0</v>
      </c>
      <c r="AU943" s="114">
        <v>0</v>
      </c>
      <c r="AV943" s="114">
        <v>0</v>
      </c>
      <c r="AW943" s="114">
        <v>0</v>
      </c>
      <c r="AX943" s="114">
        <v>0</v>
      </c>
      <c r="AY943" s="114">
        <v>0</v>
      </c>
      <c r="AZ943" s="114">
        <v>0</v>
      </c>
      <c r="BA943" s="114">
        <v>0</v>
      </c>
      <c r="BB943" s="114">
        <v>60</v>
      </c>
      <c r="BC943" s="114">
        <v>0</v>
      </c>
      <c r="BD943" s="115">
        <v>0</v>
      </c>
      <c r="BE943" s="114">
        <v>0</v>
      </c>
      <c r="BF943" s="114">
        <v>0</v>
      </c>
      <c r="BG943" s="114">
        <v>0</v>
      </c>
      <c r="BH943" s="114">
        <v>0</v>
      </c>
      <c r="BI943" s="114">
        <v>60</v>
      </c>
      <c r="BJ943" s="114">
        <v>0</v>
      </c>
      <c r="BK943" s="114">
        <v>0</v>
      </c>
      <c r="BL943" s="114">
        <v>0</v>
      </c>
      <c r="BM943" s="114">
        <v>0</v>
      </c>
      <c r="BN943" s="114">
        <v>0</v>
      </c>
      <c r="BO943" s="114">
        <v>0</v>
      </c>
      <c r="BP943" s="114">
        <v>0</v>
      </c>
      <c r="BQ943" s="114">
        <v>0</v>
      </c>
      <c r="BR943" s="114">
        <v>0</v>
      </c>
      <c r="BS943" s="114">
        <v>0</v>
      </c>
    </row>
    <row r="944" spans="1:71" s="1" customFormat="1" ht="15" x14ac:dyDescent="0.25">
      <c r="A944" s="1" t="str">
        <f>CONCATENATE(G944,"-",F944,"-",H944)</f>
        <v>999935371-Red-Junior</v>
      </c>
      <c r="B944" s="1" t="str">
        <f>CONCATENATE(G944,"-",H944)</f>
        <v>999935371-Junior</v>
      </c>
      <c r="C944" s="36" t="s">
        <v>3003</v>
      </c>
      <c r="D944" s="36" t="s">
        <v>3004</v>
      </c>
      <c r="E944" s="36" t="s">
        <v>27</v>
      </c>
      <c r="F944" s="42" t="s">
        <v>136</v>
      </c>
      <c r="G944" s="36">
        <v>999935371</v>
      </c>
      <c r="H944" s="36" t="s">
        <v>93</v>
      </c>
      <c r="I944" s="34">
        <f>((L944)-J944)+T944</f>
        <v>120</v>
      </c>
      <c r="J944" s="36"/>
      <c r="K944" s="35"/>
      <c r="L944" s="34">
        <f>SUM(N944,O944,P944,Q944,R944,M944)</f>
        <v>0</v>
      </c>
      <c r="M944" s="34">
        <f>AJ944</f>
        <v>0</v>
      </c>
      <c r="N944" s="34">
        <f>SUM(AI944)</f>
        <v>0</v>
      </c>
      <c r="O944" s="34">
        <f>0</f>
        <v>0</v>
      </c>
      <c r="P944" s="34">
        <v>0</v>
      </c>
      <c r="Q944" s="34">
        <v>0</v>
      </c>
      <c r="R944" s="34">
        <f>AH944</f>
        <v>0</v>
      </c>
      <c r="S944" s="122"/>
      <c r="T944" s="41">
        <f>SUM(U944,AA944)</f>
        <v>120</v>
      </c>
      <c r="U944" s="41">
        <f>IF(SUM(V944:Y944)&gt;=250, 250,SUM(V944:Y944))</f>
        <v>120</v>
      </c>
      <c r="V944" s="41">
        <v>0</v>
      </c>
      <c r="W944" s="41">
        <v>0</v>
      </c>
      <c r="X944" s="41">
        <f>SUM(AL944,AN944,BO944,BS944)</f>
        <v>0</v>
      </c>
      <c r="Y944" s="41">
        <f>SUM(AO944:BN944)</f>
        <v>120</v>
      </c>
      <c r="Z944" s="41">
        <f>COUNTIF(AO944:BN944, "&gt;0")</f>
        <v>1</v>
      </c>
      <c r="AA944" s="41">
        <f>SUM(AB944:AF944)</f>
        <v>0</v>
      </c>
      <c r="AB944" s="41">
        <f>BP944+BQ944</f>
        <v>0</v>
      </c>
      <c r="AC944" s="41">
        <v>0</v>
      </c>
      <c r="AD944" s="41">
        <v>0</v>
      </c>
      <c r="AE944" s="41">
        <f>SUM(BR944)</f>
        <v>0</v>
      </c>
      <c r="AF944" s="41">
        <f>SUM(AM944)</f>
        <v>0</v>
      </c>
      <c r="AG944" s="122"/>
      <c r="AH944" s="36">
        <v>0</v>
      </c>
      <c r="AI944" s="126">
        <v>0</v>
      </c>
      <c r="AJ944" s="36">
        <v>0</v>
      </c>
      <c r="AK944" s="121"/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14">
        <v>0</v>
      </c>
      <c r="AR944" s="1">
        <v>0</v>
      </c>
      <c r="AS944" s="114">
        <v>0</v>
      </c>
      <c r="AT944" s="114">
        <v>0</v>
      </c>
      <c r="AU944" s="114">
        <v>0</v>
      </c>
      <c r="AV944" s="114">
        <v>0</v>
      </c>
      <c r="AW944" s="114">
        <v>0</v>
      </c>
      <c r="AX944" s="114">
        <v>0</v>
      </c>
      <c r="AY944" s="114">
        <v>0</v>
      </c>
      <c r="AZ944" s="114">
        <v>0</v>
      </c>
      <c r="BA944" s="114">
        <v>0</v>
      </c>
      <c r="BB944" s="114">
        <v>0</v>
      </c>
      <c r="BC944" s="114">
        <v>0</v>
      </c>
      <c r="BD944" s="115">
        <v>0</v>
      </c>
      <c r="BE944" s="114">
        <v>0</v>
      </c>
      <c r="BF944" s="114">
        <v>0</v>
      </c>
      <c r="BG944" s="114">
        <v>0</v>
      </c>
      <c r="BH944" s="114">
        <v>120</v>
      </c>
      <c r="BI944" s="114">
        <v>0</v>
      </c>
      <c r="BJ944" s="114">
        <v>0</v>
      </c>
      <c r="BK944" s="114">
        <v>0</v>
      </c>
      <c r="BL944" s="114">
        <v>0</v>
      </c>
      <c r="BM944" s="114">
        <v>0</v>
      </c>
      <c r="BN944" s="114">
        <v>0</v>
      </c>
      <c r="BO944" s="114">
        <v>0</v>
      </c>
      <c r="BP944" s="114">
        <v>0</v>
      </c>
      <c r="BQ944" s="114">
        <v>0</v>
      </c>
      <c r="BR944" s="114">
        <v>0</v>
      </c>
      <c r="BS944" s="114">
        <v>0</v>
      </c>
    </row>
    <row r="945" spans="1:71" s="1" customFormat="1" ht="15" x14ac:dyDescent="0.25">
      <c r="A945" s="1" t="str">
        <f>CONCATENATE(G945,"-",F945,"-",H945)</f>
        <v>999933212-Red-Junior</v>
      </c>
      <c r="B945" s="1" t="str">
        <f>CONCATENATE(G945,"-",H945)</f>
        <v>999933212-Junior</v>
      </c>
      <c r="C945" s="36" t="s">
        <v>2944</v>
      </c>
      <c r="D945" s="36" t="s">
        <v>1764</v>
      </c>
      <c r="E945" s="36" t="s">
        <v>27</v>
      </c>
      <c r="F945" s="42" t="s">
        <v>136</v>
      </c>
      <c r="G945" s="36">
        <v>999933212</v>
      </c>
      <c r="H945" s="36" t="s">
        <v>93</v>
      </c>
      <c r="I945" s="34">
        <f>((L945)-J945)+T945</f>
        <v>90</v>
      </c>
      <c r="J945" s="36"/>
      <c r="K945" s="35"/>
      <c r="L945" s="34">
        <f>SUM(N945,O945,P945,Q945,R945,M945)</f>
        <v>0</v>
      </c>
      <c r="M945" s="34">
        <f>AJ945</f>
        <v>0</v>
      </c>
      <c r="N945" s="34">
        <f>SUM(AI945)</f>
        <v>0</v>
      </c>
      <c r="O945" s="34">
        <f>0</f>
        <v>0</v>
      </c>
      <c r="P945" s="34">
        <v>0</v>
      </c>
      <c r="Q945" s="34">
        <v>0</v>
      </c>
      <c r="R945" s="34">
        <f>AH945</f>
        <v>0</v>
      </c>
      <c r="S945" s="122"/>
      <c r="T945" s="41">
        <f>SUM(U945,AA945)</f>
        <v>90</v>
      </c>
      <c r="U945" s="41">
        <f>IF(SUM(V945:Y945)&gt;=250, 250,SUM(V945:Y945))</f>
        <v>90</v>
      </c>
      <c r="V945" s="41">
        <v>0</v>
      </c>
      <c r="W945" s="41">
        <v>0</v>
      </c>
      <c r="X945" s="41">
        <f>SUM(AL945,AN945,BO945,BS945)</f>
        <v>0</v>
      </c>
      <c r="Y945" s="41">
        <f>SUM(AO945:BN945)</f>
        <v>90</v>
      </c>
      <c r="Z945" s="41">
        <f>COUNTIF(AO945:BN945, "&gt;0")</f>
        <v>1</v>
      </c>
      <c r="AA945" s="41">
        <f>SUM(AB945:AF945)</f>
        <v>0</v>
      </c>
      <c r="AB945" s="41">
        <f>BP945+BQ945</f>
        <v>0</v>
      </c>
      <c r="AC945" s="41">
        <v>0</v>
      </c>
      <c r="AD945" s="41">
        <v>0</v>
      </c>
      <c r="AE945" s="41">
        <f>SUM(BR945)</f>
        <v>0</v>
      </c>
      <c r="AF945" s="41">
        <f>SUM(AM945)</f>
        <v>0</v>
      </c>
      <c r="AG945" s="122"/>
      <c r="AH945" s="36">
        <v>0</v>
      </c>
      <c r="AI945" s="126">
        <v>0</v>
      </c>
      <c r="AJ945" s="36">
        <v>0</v>
      </c>
      <c r="AK945" s="121"/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14">
        <v>0</v>
      </c>
      <c r="AR945" s="1">
        <v>0</v>
      </c>
      <c r="AS945" s="114">
        <v>0</v>
      </c>
      <c r="AT945" s="114">
        <v>0</v>
      </c>
      <c r="AU945" s="114">
        <v>0</v>
      </c>
      <c r="AV945" s="114">
        <v>0</v>
      </c>
      <c r="AW945" s="114">
        <v>0</v>
      </c>
      <c r="AX945" s="114">
        <v>0</v>
      </c>
      <c r="AY945" s="114">
        <v>0</v>
      </c>
      <c r="AZ945" s="114">
        <v>0</v>
      </c>
      <c r="BA945" s="114">
        <v>0</v>
      </c>
      <c r="BB945" s="114">
        <v>0</v>
      </c>
      <c r="BC945" s="114">
        <v>0</v>
      </c>
      <c r="BD945" s="115">
        <v>0</v>
      </c>
      <c r="BE945" s="114">
        <v>0</v>
      </c>
      <c r="BF945" s="114">
        <v>0</v>
      </c>
      <c r="BG945" s="114">
        <v>90</v>
      </c>
      <c r="BH945" s="114">
        <v>0</v>
      </c>
      <c r="BI945" s="114">
        <v>0</v>
      </c>
      <c r="BJ945" s="114">
        <v>0</v>
      </c>
      <c r="BK945" s="114">
        <v>0</v>
      </c>
      <c r="BL945" s="114">
        <v>0</v>
      </c>
      <c r="BM945" s="114">
        <v>0</v>
      </c>
      <c r="BN945" s="114">
        <v>0</v>
      </c>
      <c r="BO945" s="114">
        <v>0</v>
      </c>
      <c r="BP945" s="114">
        <v>0</v>
      </c>
      <c r="BQ945" s="114">
        <v>0</v>
      </c>
      <c r="BR945" s="114">
        <v>0</v>
      </c>
      <c r="BS945" s="114">
        <v>0</v>
      </c>
    </row>
    <row r="946" spans="1:71" s="1" customFormat="1" ht="15" x14ac:dyDescent="0.25">
      <c r="A946" s="1" t="str">
        <f>CONCATENATE(G946,"-",F946,"-",H946)</f>
        <v>999934398-Red-Junior</v>
      </c>
      <c r="B946" s="1" t="str">
        <f>CONCATENATE(G946,"-",H946)</f>
        <v>999934398-Junior</v>
      </c>
      <c r="C946" s="36" t="s">
        <v>3005</v>
      </c>
      <c r="D946" s="36" t="s">
        <v>3006</v>
      </c>
      <c r="E946" s="36" t="s">
        <v>27</v>
      </c>
      <c r="F946" s="42" t="s">
        <v>136</v>
      </c>
      <c r="G946" s="36">
        <v>999934398</v>
      </c>
      <c r="H946" s="36" t="s">
        <v>93</v>
      </c>
      <c r="I946" s="34">
        <f>((L946)-J946)+T946</f>
        <v>90</v>
      </c>
      <c r="J946" s="36"/>
      <c r="K946" s="35"/>
      <c r="L946" s="34">
        <f>SUM(N946,O946,P946,Q946,R946,M946)</f>
        <v>0</v>
      </c>
      <c r="M946" s="34">
        <f>AJ946</f>
        <v>0</v>
      </c>
      <c r="N946" s="34">
        <f>SUM(AI946)</f>
        <v>0</v>
      </c>
      <c r="O946" s="34">
        <f>0</f>
        <v>0</v>
      </c>
      <c r="P946" s="34">
        <v>0</v>
      </c>
      <c r="Q946" s="34">
        <v>0</v>
      </c>
      <c r="R946" s="34">
        <f>AH946</f>
        <v>0</v>
      </c>
      <c r="S946" s="122"/>
      <c r="T946" s="41">
        <f>SUM(U946,AA946)</f>
        <v>90</v>
      </c>
      <c r="U946" s="41">
        <f>IF(SUM(V946:Y946)&gt;=250, 250,SUM(V946:Y946))</f>
        <v>90</v>
      </c>
      <c r="V946" s="41">
        <v>0</v>
      </c>
      <c r="W946" s="41">
        <v>0</v>
      </c>
      <c r="X946" s="41">
        <f>SUM(AL946,AN946,BO946,BS946)</f>
        <v>0</v>
      </c>
      <c r="Y946" s="41">
        <f>SUM(AO946:BN946)</f>
        <v>90</v>
      </c>
      <c r="Z946" s="41">
        <f>COUNTIF(AO946:BN946, "&gt;0")</f>
        <v>1</v>
      </c>
      <c r="AA946" s="41">
        <f>SUM(AB946:AF946)</f>
        <v>0</v>
      </c>
      <c r="AB946" s="41">
        <f>BP946+BQ946</f>
        <v>0</v>
      </c>
      <c r="AC946" s="41">
        <v>0</v>
      </c>
      <c r="AD946" s="41">
        <v>0</v>
      </c>
      <c r="AE946" s="41">
        <f>SUM(BR946)</f>
        <v>0</v>
      </c>
      <c r="AF946" s="41">
        <f>SUM(AM946)</f>
        <v>0</v>
      </c>
      <c r="AG946" s="122"/>
      <c r="AH946" s="36">
        <v>0</v>
      </c>
      <c r="AI946" s="126">
        <v>0</v>
      </c>
      <c r="AJ946" s="36">
        <v>0</v>
      </c>
      <c r="AK946" s="121"/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14">
        <v>0</v>
      </c>
      <c r="AR946" s="1">
        <v>0</v>
      </c>
      <c r="AS946" s="114">
        <v>0</v>
      </c>
      <c r="AT946" s="114">
        <v>0</v>
      </c>
      <c r="AU946" s="114">
        <v>0</v>
      </c>
      <c r="AV946" s="114">
        <v>0</v>
      </c>
      <c r="AW946" s="114">
        <v>0</v>
      </c>
      <c r="AX946" s="114">
        <v>0</v>
      </c>
      <c r="AY946" s="114">
        <v>0</v>
      </c>
      <c r="AZ946" s="114">
        <v>0</v>
      </c>
      <c r="BA946" s="114">
        <v>0</v>
      </c>
      <c r="BB946" s="114">
        <v>0</v>
      </c>
      <c r="BC946" s="114">
        <v>0</v>
      </c>
      <c r="BD946" s="115">
        <v>0</v>
      </c>
      <c r="BE946" s="114">
        <v>0</v>
      </c>
      <c r="BF946" s="114">
        <v>0</v>
      </c>
      <c r="BG946" s="114">
        <v>0</v>
      </c>
      <c r="BH946" s="114">
        <v>90</v>
      </c>
      <c r="BI946" s="114">
        <v>0</v>
      </c>
      <c r="BJ946" s="114">
        <v>0</v>
      </c>
      <c r="BK946" s="114">
        <v>0</v>
      </c>
      <c r="BL946" s="114">
        <v>0</v>
      </c>
      <c r="BM946" s="114">
        <v>0</v>
      </c>
      <c r="BN946" s="114">
        <v>0</v>
      </c>
      <c r="BO946" s="114">
        <v>0</v>
      </c>
      <c r="BP946" s="114">
        <v>0</v>
      </c>
      <c r="BQ946" s="114">
        <v>0</v>
      </c>
      <c r="BR946" s="114">
        <v>0</v>
      </c>
      <c r="BS946" s="114">
        <v>0</v>
      </c>
    </row>
    <row r="947" spans="1:71" s="1" customFormat="1" ht="15" x14ac:dyDescent="0.25">
      <c r="A947" s="1" t="str">
        <f>CONCATENATE(G947,"-",F947,"-",H947)</f>
        <v>999933847-Red-Junior</v>
      </c>
      <c r="B947" s="1" t="str">
        <f>CONCATENATE(G947,"-",H947)</f>
        <v>999933847-Junior</v>
      </c>
      <c r="C947" s="36" t="s">
        <v>2443</v>
      </c>
      <c r="D947" s="36" t="s">
        <v>3007</v>
      </c>
      <c r="E947" s="36" t="s">
        <v>27</v>
      </c>
      <c r="F947" s="42" t="s">
        <v>136</v>
      </c>
      <c r="G947" s="36">
        <v>999933847</v>
      </c>
      <c r="H947" s="36" t="s">
        <v>93</v>
      </c>
      <c r="I947" s="34">
        <f>((L947)-J947)+T947</f>
        <v>68</v>
      </c>
      <c r="J947" s="36"/>
      <c r="K947" s="35"/>
      <c r="L947" s="34">
        <f>SUM(N947,O947,P947,Q947,R947,M947)</f>
        <v>0</v>
      </c>
      <c r="M947" s="34">
        <f>AJ947</f>
        <v>0</v>
      </c>
      <c r="N947" s="34">
        <f>SUM(AI947)</f>
        <v>0</v>
      </c>
      <c r="O947" s="34">
        <f>0</f>
        <v>0</v>
      </c>
      <c r="P947" s="34">
        <v>0</v>
      </c>
      <c r="Q947" s="34">
        <v>0</v>
      </c>
      <c r="R947" s="34">
        <f>AH947</f>
        <v>0</v>
      </c>
      <c r="S947" s="122"/>
      <c r="T947" s="41">
        <f>SUM(U947,AA947)</f>
        <v>68</v>
      </c>
      <c r="U947" s="41">
        <f>IF(SUM(V947:Y947)&gt;=250, 250,SUM(V947:Y947))</f>
        <v>68</v>
      </c>
      <c r="V947" s="41">
        <v>0</v>
      </c>
      <c r="W947" s="41">
        <v>0</v>
      </c>
      <c r="X947" s="41">
        <f>SUM(AL947,AN947,BO947,BS947)</f>
        <v>0</v>
      </c>
      <c r="Y947" s="41">
        <f>SUM(AO947:BN947)</f>
        <v>68</v>
      </c>
      <c r="Z947" s="41">
        <f>COUNTIF(AO947:BN947, "&gt;0")</f>
        <v>1</v>
      </c>
      <c r="AA947" s="41">
        <f>SUM(AB947:AF947)</f>
        <v>0</v>
      </c>
      <c r="AB947" s="41">
        <f>BP947+BQ947</f>
        <v>0</v>
      </c>
      <c r="AC947" s="41">
        <v>0</v>
      </c>
      <c r="AD947" s="41">
        <v>0</v>
      </c>
      <c r="AE947" s="41">
        <f>SUM(BR947)</f>
        <v>0</v>
      </c>
      <c r="AF947" s="41">
        <f>SUM(AM947)</f>
        <v>0</v>
      </c>
      <c r="AG947" s="122"/>
      <c r="AH947" s="36">
        <v>0</v>
      </c>
      <c r="AI947" s="126">
        <v>0</v>
      </c>
      <c r="AJ947" s="36">
        <v>0</v>
      </c>
      <c r="AK947" s="121"/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14">
        <v>0</v>
      </c>
      <c r="AR947" s="1">
        <v>0</v>
      </c>
      <c r="AS947" s="114">
        <v>0</v>
      </c>
      <c r="AT947" s="114">
        <v>0</v>
      </c>
      <c r="AU947" s="114">
        <v>0</v>
      </c>
      <c r="AV947" s="114">
        <v>0</v>
      </c>
      <c r="AW947" s="114">
        <v>0</v>
      </c>
      <c r="AX947" s="114">
        <v>0</v>
      </c>
      <c r="AY947" s="114">
        <v>0</v>
      </c>
      <c r="AZ947" s="114">
        <v>0</v>
      </c>
      <c r="BA947" s="114">
        <v>0</v>
      </c>
      <c r="BB947" s="114">
        <v>0</v>
      </c>
      <c r="BC947" s="114">
        <v>0</v>
      </c>
      <c r="BD947" s="115">
        <v>0</v>
      </c>
      <c r="BE947" s="114">
        <v>0</v>
      </c>
      <c r="BF947" s="114">
        <v>0</v>
      </c>
      <c r="BG947" s="114">
        <v>0</v>
      </c>
      <c r="BH947" s="114">
        <v>68</v>
      </c>
      <c r="BI947" s="114">
        <v>0</v>
      </c>
      <c r="BJ947" s="114">
        <v>0</v>
      </c>
      <c r="BK947" s="114">
        <v>0</v>
      </c>
      <c r="BL947" s="114">
        <v>0</v>
      </c>
      <c r="BM947" s="114">
        <v>0</v>
      </c>
      <c r="BN947" s="114">
        <v>0</v>
      </c>
      <c r="BO947" s="114">
        <v>0</v>
      </c>
      <c r="BP947" s="114">
        <v>0</v>
      </c>
      <c r="BQ947" s="114">
        <v>0</v>
      </c>
      <c r="BR947" s="114">
        <v>0</v>
      </c>
      <c r="BS947" s="114">
        <v>0</v>
      </c>
    </row>
    <row r="948" spans="1:71" s="1" customFormat="1" ht="15" x14ac:dyDescent="0.25">
      <c r="A948" s="1" t="str">
        <f>CONCATENATE(G948,"-",F948,"-",H948)</f>
        <v>999934402-Red-Junior</v>
      </c>
      <c r="B948" s="1" t="str">
        <f>CONCATENATE(G948,"-",H948)</f>
        <v>999934402-Junior</v>
      </c>
      <c r="C948" s="36" t="s">
        <v>3008</v>
      </c>
      <c r="D948" s="36" t="s">
        <v>3006</v>
      </c>
      <c r="E948" s="36" t="s">
        <v>27</v>
      </c>
      <c r="F948" s="42" t="s">
        <v>136</v>
      </c>
      <c r="G948" s="36">
        <v>999934402</v>
      </c>
      <c r="H948" s="36" t="s">
        <v>93</v>
      </c>
      <c r="I948" s="34">
        <f>((L948)-J948)+T948</f>
        <v>68</v>
      </c>
      <c r="J948" s="36"/>
      <c r="K948" s="35"/>
      <c r="L948" s="34">
        <f>SUM(N948,O948,P948,Q948,R948,M948)</f>
        <v>0</v>
      </c>
      <c r="M948" s="34">
        <f>AJ948</f>
        <v>0</v>
      </c>
      <c r="N948" s="34">
        <f>SUM(AI948)</f>
        <v>0</v>
      </c>
      <c r="O948" s="34">
        <f>0</f>
        <v>0</v>
      </c>
      <c r="P948" s="34">
        <v>0</v>
      </c>
      <c r="Q948" s="34">
        <v>0</v>
      </c>
      <c r="R948" s="34">
        <f>AH948</f>
        <v>0</v>
      </c>
      <c r="S948" s="122"/>
      <c r="T948" s="41">
        <f>SUM(U948,AA948)</f>
        <v>68</v>
      </c>
      <c r="U948" s="41">
        <f>IF(SUM(V948:Y948)&gt;=250, 250,SUM(V948:Y948))</f>
        <v>68</v>
      </c>
      <c r="V948" s="41">
        <v>0</v>
      </c>
      <c r="W948" s="41">
        <v>0</v>
      </c>
      <c r="X948" s="41">
        <f>SUM(AL948,AN948,BO948,BS948)</f>
        <v>0</v>
      </c>
      <c r="Y948" s="41">
        <f>SUM(AO948:BN948)</f>
        <v>68</v>
      </c>
      <c r="Z948" s="41">
        <f>COUNTIF(AO948:BN948, "&gt;0")</f>
        <v>1</v>
      </c>
      <c r="AA948" s="41">
        <f>SUM(AB948:AF948)</f>
        <v>0</v>
      </c>
      <c r="AB948" s="41">
        <f>BP948+BQ948</f>
        <v>0</v>
      </c>
      <c r="AC948" s="41">
        <v>0</v>
      </c>
      <c r="AD948" s="41">
        <v>0</v>
      </c>
      <c r="AE948" s="41">
        <f>SUM(BR948)</f>
        <v>0</v>
      </c>
      <c r="AF948" s="41">
        <f>SUM(AM948)</f>
        <v>0</v>
      </c>
      <c r="AG948" s="122"/>
      <c r="AH948" s="36">
        <v>0</v>
      </c>
      <c r="AI948" s="126">
        <v>0</v>
      </c>
      <c r="AJ948" s="36">
        <v>0</v>
      </c>
      <c r="AK948" s="121"/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14">
        <v>0</v>
      </c>
      <c r="AR948" s="1">
        <v>0</v>
      </c>
      <c r="AS948" s="114">
        <v>0</v>
      </c>
      <c r="AT948" s="114">
        <v>0</v>
      </c>
      <c r="AU948" s="114">
        <v>0</v>
      </c>
      <c r="AV948" s="114">
        <v>0</v>
      </c>
      <c r="AW948" s="114">
        <v>0</v>
      </c>
      <c r="AX948" s="114">
        <v>0</v>
      </c>
      <c r="AY948" s="114">
        <v>0</v>
      </c>
      <c r="AZ948" s="114">
        <v>0</v>
      </c>
      <c r="BA948" s="114">
        <v>0</v>
      </c>
      <c r="BB948" s="114">
        <v>0</v>
      </c>
      <c r="BC948" s="114">
        <v>0</v>
      </c>
      <c r="BD948" s="115">
        <v>0</v>
      </c>
      <c r="BE948" s="114">
        <v>0</v>
      </c>
      <c r="BF948" s="114">
        <v>0</v>
      </c>
      <c r="BG948" s="114">
        <v>0</v>
      </c>
      <c r="BH948" s="114">
        <v>68</v>
      </c>
      <c r="BI948" s="114">
        <v>0</v>
      </c>
      <c r="BJ948" s="114">
        <v>0</v>
      </c>
      <c r="BK948" s="114">
        <v>0</v>
      </c>
      <c r="BL948" s="114">
        <v>0</v>
      </c>
      <c r="BM948" s="114">
        <v>0</v>
      </c>
      <c r="BN948" s="114">
        <v>0</v>
      </c>
      <c r="BO948" s="114">
        <v>0</v>
      </c>
      <c r="BP948" s="114">
        <v>0</v>
      </c>
      <c r="BQ948" s="114">
        <v>0</v>
      </c>
      <c r="BR948" s="114">
        <v>0</v>
      </c>
      <c r="BS948" s="114">
        <v>0</v>
      </c>
    </row>
    <row r="949" spans="1:71" s="1" customFormat="1" ht="15" x14ac:dyDescent="0.25">
      <c r="A949" s="1" t="str">
        <f>CONCATENATE(G949,"-",F949,"-",H949)</f>
        <v>999915390-Red-Junior</v>
      </c>
      <c r="B949" s="1" t="str">
        <f>CONCATENATE(G949,"-",H949)</f>
        <v>999915390-Junior</v>
      </c>
      <c r="C949" s="36" t="s">
        <v>522</v>
      </c>
      <c r="D949" s="36" t="s">
        <v>523</v>
      </c>
      <c r="E949" s="36" t="s">
        <v>27</v>
      </c>
      <c r="F949" s="42" t="s">
        <v>136</v>
      </c>
      <c r="G949" s="127">
        <v>999915390</v>
      </c>
      <c r="H949" s="41" t="s">
        <v>93</v>
      </c>
      <c r="I949" s="34">
        <f>((L949)-J949)+T949</f>
        <v>60</v>
      </c>
      <c r="J949" s="34"/>
      <c r="K949" s="35"/>
      <c r="L949" s="34">
        <f>SUM(N949,O949,P949,Q949,R949,M949)</f>
        <v>0</v>
      </c>
      <c r="M949" s="34">
        <f>AJ949</f>
        <v>0</v>
      </c>
      <c r="N949" s="34">
        <f>SUM(AI949)</f>
        <v>0</v>
      </c>
      <c r="O949" s="34">
        <f>0</f>
        <v>0</v>
      </c>
      <c r="P949" s="34">
        <v>0</v>
      </c>
      <c r="Q949" s="34">
        <v>0</v>
      </c>
      <c r="R949" s="34">
        <f>AH949</f>
        <v>0</v>
      </c>
      <c r="S949" s="122"/>
      <c r="T949" s="41">
        <f>SUM(U949,AA949)</f>
        <v>60</v>
      </c>
      <c r="U949" s="41">
        <f>IF(SUM(V949:Y949)&gt;=250, 250,SUM(V949:Y949))</f>
        <v>60</v>
      </c>
      <c r="V949" s="41">
        <v>0</v>
      </c>
      <c r="W949" s="41">
        <v>0</v>
      </c>
      <c r="X949" s="41">
        <f>SUM(AL949,AN949,BO949,BS949)</f>
        <v>0</v>
      </c>
      <c r="Y949" s="41">
        <f>SUM(AO949:BN949)</f>
        <v>60</v>
      </c>
      <c r="Z949" s="41">
        <f>COUNTIF(AO949:BN949, "&gt;0")</f>
        <v>1</v>
      </c>
      <c r="AA949" s="41">
        <f>SUM(AB949:AF949)</f>
        <v>0</v>
      </c>
      <c r="AB949" s="41">
        <f>BP949+BQ949</f>
        <v>0</v>
      </c>
      <c r="AC949" s="41">
        <v>0</v>
      </c>
      <c r="AD949" s="41">
        <v>0</v>
      </c>
      <c r="AE949" s="41">
        <f>SUM(BR949)</f>
        <v>0</v>
      </c>
      <c r="AF949" s="41">
        <f>SUM(AM949)</f>
        <v>0</v>
      </c>
      <c r="AG949" s="122"/>
      <c r="AH949" s="36">
        <v>0</v>
      </c>
      <c r="AI949" s="126">
        <v>0</v>
      </c>
      <c r="AJ949" s="36">
        <v>0</v>
      </c>
      <c r="AK949" s="121"/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14">
        <v>0</v>
      </c>
      <c r="AR949" s="1">
        <v>0</v>
      </c>
      <c r="AS949" s="114">
        <v>0</v>
      </c>
      <c r="AT949" s="114">
        <v>0</v>
      </c>
      <c r="AU949" s="114">
        <v>0</v>
      </c>
      <c r="AV949" s="114">
        <v>0</v>
      </c>
      <c r="AW949" s="114">
        <v>0</v>
      </c>
      <c r="AX949" s="114">
        <v>0</v>
      </c>
      <c r="AY949" s="114">
        <v>0</v>
      </c>
      <c r="AZ949" s="114">
        <v>0</v>
      </c>
      <c r="BA949" s="114">
        <v>0</v>
      </c>
      <c r="BB949" s="114">
        <v>0</v>
      </c>
      <c r="BC949" s="114">
        <v>0</v>
      </c>
      <c r="BD949" s="115">
        <v>0</v>
      </c>
      <c r="BE949" s="114">
        <v>0</v>
      </c>
      <c r="BF949" s="114">
        <v>0</v>
      </c>
      <c r="BG949" s="114">
        <v>0</v>
      </c>
      <c r="BH949" s="114">
        <v>0</v>
      </c>
      <c r="BI949" s="114">
        <v>0</v>
      </c>
      <c r="BJ949" s="114">
        <v>0</v>
      </c>
      <c r="BK949" s="114">
        <v>0</v>
      </c>
      <c r="BL949" s="114">
        <v>60</v>
      </c>
      <c r="BM949" s="114">
        <v>0</v>
      </c>
      <c r="BN949" s="114">
        <v>0</v>
      </c>
      <c r="BO949" s="114">
        <v>0</v>
      </c>
      <c r="BP949" s="114">
        <v>0</v>
      </c>
      <c r="BQ949" s="114">
        <v>0</v>
      </c>
      <c r="BR949" s="114">
        <v>0</v>
      </c>
      <c r="BS949" s="114">
        <v>0</v>
      </c>
    </row>
    <row r="950" spans="1:71" s="1" customFormat="1" ht="15" x14ac:dyDescent="0.25">
      <c r="A950" s="1" t="str">
        <f>CONCATENATE(G950,"-",F950,"-",H950)</f>
        <v>999929707-Red-Junior</v>
      </c>
      <c r="B950" s="1" t="str">
        <f>CONCATENATE(G950,"-",H950)</f>
        <v>999929707-Junior</v>
      </c>
      <c r="C950" s="36" t="s">
        <v>2172</v>
      </c>
      <c r="D950" s="36" t="s">
        <v>2173</v>
      </c>
      <c r="E950" s="36" t="s">
        <v>27</v>
      </c>
      <c r="F950" s="42" t="s">
        <v>136</v>
      </c>
      <c r="G950" s="128">
        <v>999929707</v>
      </c>
      <c r="H950" s="41" t="s">
        <v>93</v>
      </c>
      <c r="I950" s="34">
        <f>((L950)-J950)+T950</f>
        <v>60</v>
      </c>
      <c r="J950" s="36"/>
      <c r="K950" s="35"/>
      <c r="L950" s="34">
        <f>SUM(N950,O950,P950,Q950,R950,M950)</f>
        <v>0</v>
      </c>
      <c r="M950" s="34">
        <f>AJ950</f>
        <v>0</v>
      </c>
      <c r="N950" s="34">
        <f>SUM(AI950)</f>
        <v>0</v>
      </c>
      <c r="O950" s="34">
        <f>0</f>
        <v>0</v>
      </c>
      <c r="P950" s="34">
        <v>0</v>
      </c>
      <c r="Q950" s="34">
        <v>0</v>
      </c>
      <c r="R950" s="34">
        <f>AH950</f>
        <v>0</v>
      </c>
      <c r="S950" s="122"/>
      <c r="T950" s="41">
        <f>SUM(U950,AA950)</f>
        <v>60</v>
      </c>
      <c r="U950" s="41">
        <f>IF(SUM(V950:Y950)&gt;=250, 250,SUM(V950:Y950))</f>
        <v>60</v>
      </c>
      <c r="V950" s="41">
        <v>0</v>
      </c>
      <c r="W950" s="41">
        <v>0</v>
      </c>
      <c r="X950" s="41">
        <f>SUM(AL950,AN950,BO950,BS950)</f>
        <v>0</v>
      </c>
      <c r="Y950" s="41">
        <f>SUM(AO950:BN950)</f>
        <v>60</v>
      </c>
      <c r="Z950" s="41">
        <f>COUNTIF(AO950:BN950, "&gt;0")</f>
        <v>1</v>
      </c>
      <c r="AA950" s="41">
        <f>SUM(AB950:AF950)</f>
        <v>0</v>
      </c>
      <c r="AB950" s="41">
        <f>BP950+BQ950</f>
        <v>0</v>
      </c>
      <c r="AC950" s="41">
        <v>0</v>
      </c>
      <c r="AD950" s="41">
        <v>0</v>
      </c>
      <c r="AE950" s="41">
        <f>SUM(BR950)</f>
        <v>0</v>
      </c>
      <c r="AF950" s="41">
        <f>SUM(AM950)</f>
        <v>0</v>
      </c>
      <c r="AG950" s="122"/>
      <c r="AH950" s="36">
        <v>0</v>
      </c>
      <c r="AI950" s="126">
        <v>0</v>
      </c>
      <c r="AJ950" s="36">
        <v>0</v>
      </c>
      <c r="AK950" s="121"/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14">
        <v>0</v>
      </c>
      <c r="AR950" s="1">
        <v>60</v>
      </c>
      <c r="AS950" s="114">
        <v>0</v>
      </c>
      <c r="AT950" s="114">
        <v>0</v>
      </c>
      <c r="AU950" s="114">
        <v>0</v>
      </c>
      <c r="AV950" s="114">
        <v>0</v>
      </c>
      <c r="AW950" s="114">
        <v>0</v>
      </c>
      <c r="AX950" s="114">
        <v>0</v>
      </c>
      <c r="AY950" s="114">
        <v>0</v>
      </c>
      <c r="AZ950" s="114">
        <v>0</v>
      </c>
      <c r="BA950" s="114">
        <v>0</v>
      </c>
      <c r="BB950" s="114">
        <v>0</v>
      </c>
      <c r="BC950" s="114">
        <v>0</v>
      </c>
      <c r="BD950" s="115">
        <v>0</v>
      </c>
      <c r="BE950" s="114">
        <v>0</v>
      </c>
      <c r="BF950" s="114">
        <v>0</v>
      </c>
      <c r="BG950" s="114">
        <v>0</v>
      </c>
      <c r="BH950" s="114">
        <v>0</v>
      </c>
      <c r="BI950" s="114">
        <v>0</v>
      </c>
      <c r="BJ950" s="114">
        <v>0</v>
      </c>
      <c r="BK950" s="114">
        <v>0</v>
      </c>
      <c r="BL950" s="114">
        <v>0</v>
      </c>
      <c r="BM950" s="114">
        <v>0</v>
      </c>
      <c r="BN950" s="114">
        <v>0</v>
      </c>
      <c r="BO950" s="114">
        <v>0</v>
      </c>
      <c r="BP950" s="114">
        <v>0</v>
      </c>
      <c r="BQ950" s="114">
        <v>0</v>
      </c>
      <c r="BR950" s="114">
        <v>0</v>
      </c>
      <c r="BS950" s="114">
        <v>0</v>
      </c>
    </row>
    <row r="951" spans="1:71" s="1" customFormat="1" ht="15" x14ac:dyDescent="0.25">
      <c r="A951" s="1" t="str">
        <f>CONCATENATE(G951,"-",F951,"-",H951)</f>
        <v>999933653-Red-Junior</v>
      </c>
      <c r="B951" s="1" t="str">
        <f>CONCATENATE(G951,"-",H951)</f>
        <v>999933653-Junior</v>
      </c>
      <c r="C951" s="36" t="s">
        <v>194</v>
      </c>
      <c r="D951" s="36" t="s">
        <v>2596</v>
      </c>
      <c r="E951" s="36" t="s">
        <v>27</v>
      </c>
      <c r="F951" s="42" t="s">
        <v>136</v>
      </c>
      <c r="G951" s="128">
        <v>999933653</v>
      </c>
      <c r="H951" s="41" t="s">
        <v>93</v>
      </c>
      <c r="I951" s="34">
        <f>((L951)-J951)+T951</f>
        <v>60</v>
      </c>
      <c r="J951" s="36"/>
      <c r="K951" s="35"/>
      <c r="L951" s="34">
        <f>SUM(N951,O951,P951,Q951,R951,M951)</f>
        <v>0</v>
      </c>
      <c r="M951" s="34">
        <f>AJ951</f>
        <v>0</v>
      </c>
      <c r="N951" s="34">
        <f>SUM(AI951)</f>
        <v>0</v>
      </c>
      <c r="O951" s="34">
        <f>0</f>
        <v>0</v>
      </c>
      <c r="P951" s="34">
        <v>0</v>
      </c>
      <c r="Q951" s="34">
        <v>0</v>
      </c>
      <c r="R951" s="34">
        <f>AH951</f>
        <v>0</v>
      </c>
      <c r="S951" s="122"/>
      <c r="T951" s="41">
        <f>SUM(U951,AA951)</f>
        <v>60</v>
      </c>
      <c r="U951" s="41">
        <f>IF(SUM(V951:Y951)&gt;=250, 250,SUM(V951:Y951))</f>
        <v>60</v>
      </c>
      <c r="V951" s="41">
        <v>0</v>
      </c>
      <c r="W951" s="41">
        <v>0</v>
      </c>
      <c r="X951" s="41">
        <f>SUM(AL951,AN951,BO951,BS951)</f>
        <v>0</v>
      </c>
      <c r="Y951" s="41">
        <f>SUM(AO951:BN951)</f>
        <v>60</v>
      </c>
      <c r="Z951" s="41">
        <f>COUNTIF(AO951:BN951, "&gt;0")</f>
        <v>1</v>
      </c>
      <c r="AA951" s="41">
        <f>SUM(AB951:AF951)</f>
        <v>0</v>
      </c>
      <c r="AB951" s="41">
        <f>BP951+BQ951</f>
        <v>0</v>
      </c>
      <c r="AC951" s="41">
        <v>0</v>
      </c>
      <c r="AD951" s="41">
        <v>0</v>
      </c>
      <c r="AE951" s="41">
        <f>SUM(BR951)</f>
        <v>0</v>
      </c>
      <c r="AF951" s="41">
        <f>SUM(AM951)</f>
        <v>0</v>
      </c>
      <c r="AG951" s="122"/>
      <c r="AH951" s="36">
        <v>0</v>
      </c>
      <c r="AI951" s="126">
        <v>0</v>
      </c>
      <c r="AJ951" s="36">
        <v>0</v>
      </c>
      <c r="AK951" s="121"/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14">
        <v>0</v>
      </c>
      <c r="AR951" s="1">
        <v>0</v>
      </c>
      <c r="AS951" s="114">
        <v>0</v>
      </c>
      <c r="AT951" s="114">
        <v>0</v>
      </c>
      <c r="AU951" s="114">
        <v>0</v>
      </c>
      <c r="AV951" s="114">
        <v>0</v>
      </c>
      <c r="AW951" s="114">
        <v>0</v>
      </c>
      <c r="AX951" s="114">
        <v>0</v>
      </c>
      <c r="AY951" s="114">
        <v>60</v>
      </c>
      <c r="AZ951" s="114">
        <v>0</v>
      </c>
      <c r="BA951" s="114">
        <v>0</v>
      </c>
      <c r="BB951" s="114">
        <v>0</v>
      </c>
      <c r="BC951" s="114">
        <v>0</v>
      </c>
      <c r="BD951" s="115">
        <v>0</v>
      </c>
      <c r="BE951" s="114">
        <v>0</v>
      </c>
      <c r="BF951" s="114">
        <v>0</v>
      </c>
      <c r="BG951" s="114">
        <v>0</v>
      </c>
      <c r="BH951" s="114">
        <v>0</v>
      </c>
      <c r="BI951" s="114">
        <v>0</v>
      </c>
      <c r="BJ951" s="114">
        <v>0</v>
      </c>
      <c r="BK951" s="114">
        <v>0</v>
      </c>
      <c r="BL951" s="114">
        <v>0</v>
      </c>
      <c r="BM951" s="114">
        <v>0</v>
      </c>
      <c r="BN951" s="114">
        <v>0</v>
      </c>
      <c r="BO951" s="114">
        <v>0</v>
      </c>
      <c r="BP951" s="114">
        <v>0</v>
      </c>
      <c r="BQ951" s="114">
        <v>0</v>
      </c>
      <c r="BR951" s="114">
        <v>0</v>
      </c>
      <c r="BS951" s="114">
        <v>0</v>
      </c>
    </row>
    <row r="952" spans="1:71" s="1" customFormat="1" ht="15" x14ac:dyDescent="0.25">
      <c r="A952" s="1" t="str">
        <f>CONCATENATE(G952,"-",F952,"-",H952)</f>
        <v>999934475-Red-Junior</v>
      </c>
      <c r="B952" s="1" t="str">
        <f>CONCATENATE(G952,"-",H952)</f>
        <v>999934475-Junior</v>
      </c>
      <c r="C952" s="36" t="s">
        <v>644</v>
      </c>
      <c r="D952" s="36" t="s">
        <v>2150</v>
      </c>
      <c r="E952" s="36" t="s">
        <v>27</v>
      </c>
      <c r="F952" s="42" t="s">
        <v>136</v>
      </c>
      <c r="G952" s="128">
        <v>999934475</v>
      </c>
      <c r="H952" s="41" t="s">
        <v>93</v>
      </c>
      <c r="I952" s="34">
        <f>((L952)-J952)+T952</f>
        <v>60</v>
      </c>
      <c r="J952" s="36"/>
      <c r="K952" s="37"/>
      <c r="L952" s="34">
        <f>SUM(N952,O952,P952,Q952,R952,M952)</f>
        <v>0</v>
      </c>
      <c r="M952" s="34">
        <f>AJ952</f>
        <v>0</v>
      </c>
      <c r="N952" s="34">
        <f>SUM(AI952)</f>
        <v>0</v>
      </c>
      <c r="O952" s="34">
        <f>0</f>
        <v>0</v>
      </c>
      <c r="P952" s="34">
        <v>0</v>
      </c>
      <c r="Q952" s="34">
        <v>0</v>
      </c>
      <c r="R952" s="34">
        <f>AH952</f>
        <v>0</v>
      </c>
      <c r="S952" s="122"/>
      <c r="T952" s="41">
        <f>SUM(U952,AA952)</f>
        <v>60</v>
      </c>
      <c r="U952" s="41">
        <f>IF(SUM(V952:Y952)&gt;=250, 250,SUM(V952:Y952))</f>
        <v>60</v>
      </c>
      <c r="V952" s="41">
        <v>0</v>
      </c>
      <c r="W952" s="41">
        <v>0</v>
      </c>
      <c r="X952" s="41">
        <f>SUM(AL952,AN952,BO952,BS952)</f>
        <v>0</v>
      </c>
      <c r="Y952" s="41">
        <f>SUM(AO952:BN952)</f>
        <v>60</v>
      </c>
      <c r="Z952" s="41">
        <f>COUNTIF(AO952:BN952, "&gt;0")</f>
        <v>1</v>
      </c>
      <c r="AA952" s="41">
        <f>SUM(AB952:AF952)</f>
        <v>0</v>
      </c>
      <c r="AB952" s="41">
        <f>BP952+BQ952</f>
        <v>0</v>
      </c>
      <c r="AC952" s="41">
        <v>0</v>
      </c>
      <c r="AD952" s="41">
        <v>0</v>
      </c>
      <c r="AE952" s="41">
        <f>SUM(BR952)</f>
        <v>0</v>
      </c>
      <c r="AF952" s="41">
        <f>SUM(AM952)</f>
        <v>0</v>
      </c>
      <c r="AG952" s="122"/>
      <c r="AH952" s="36">
        <v>0</v>
      </c>
      <c r="AI952" s="36">
        <v>0</v>
      </c>
      <c r="AJ952" s="36">
        <v>0</v>
      </c>
      <c r="AK952" s="37">
        <v>0</v>
      </c>
      <c r="AL952" s="36">
        <v>0</v>
      </c>
      <c r="AM952" s="36">
        <v>0</v>
      </c>
      <c r="AN952" s="36">
        <v>0</v>
      </c>
      <c r="AO952" s="36">
        <v>0</v>
      </c>
      <c r="AP952" s="36">
        <v>0</v>
      </c>
      <c r="AQ952" s="114">
        <v>60</v>
      </c>
      <c r="AR952" s="1">
        <v>0</v>
      </c>
      <c r="AS952" s="114">
        <v>0</v>
      </c>
      <c r="AT952" s="114">
        <v>0</v>
      </c>
      <c r="AU952" s="114">
        <v>0</v>
      </c>
      <c r="AV952" s="114">
        <v>0</v>
      </c>
      <c r="AW952" s="114">
        <v>0</v>
      </c>
      <c r="AX952" s="114">
        <v>0</v>
      </c>
      <c r="AY952" s="114">
        <v>0</v>
      </c>
      <c r="AZ952" s="114">
        <v>0</v>
      </c>
      <c r="BA952" s="114">
        <v>0</v>
      </c>
      <c r="BB952" s="114">
        <v>0</v>
      </c>
      <c r="BC952" s="114">
        <v>0</v>
      </c>
      <c r="BD952" s="115">
        <v>0</v>
      </c>
      <c r="BE952" s="114">
        <v>0</v>
      </c>
      <c r="BF952" s="114">
        <v>0</v>
      </c>
      <c r="BG952" s="114">
        <v>0</v>
      </c>
      <c r="BH952" s="114">
        <v>0</v>
      </c>
      <c r="BI952" s="114">
        <v>0</v>
      </c>
      <c r="BJ952" s="114">
        <v>0</v>
      </c>
      <c r="BK952" s="114">
        <v>0</v>
      </c>
      <c r="BL952" s="114">
        <v>0</v>
      </c>
      <c r="BM952" s="114">
        <v>0</v>
      </c>
      <c r="BN952" s="114">
        <v>0</v>
      </c>
      <c r="BO952" s="114">
        <v>0</v>
      </c>
      <c r="BP952" s="114">
        <v>0</v>
      </c>
      <c r="BQ952" s="114">
        <v>0</v>
      </c>
      <c r="BR952" s="114">
        <v>0</v>
      </c>
      <c r="BS952" s="114">
        <v>0</v>
      </c>
    </row>
    <row r="953" spans="1:71" s="1" customFormat="1" ht="15" x14ac:dyDescent="0.25">
      <c r="A953" s="1" t="str">
        <f>CONCATENATE(G953,"-",F953,"-",H953)</f>
        <v>999918528-Red-Junior</v>
      </c>
      <c r="B953" s="1" t="str">
        <f>CONCATENATE(G953,"-",H953)</f>
        <v>999918528-Junior</v>
      </c>
      <c r="C953" s="131" t="s">
        <v>173</v>
      </c>
      <c r="D953" s="131" t="s">
        <v>261</v>
      </c>
      <c r="E953" s="131" t="s">
        <v>27</v>
      </c>
      <c r="F953" s="42" t="s">
        <v>136</v>
      </c>
      <c r="G953" s="150">
        <v>999918528</v>
      </c>
      <c r="H953" s="131" t="s">
        <v>93</v>
      </c>
      <c r="I953" s="34">
        <f>((L953)-J953)+T953</f>
        <v>45</v>
      </c>
      <c r="J953" s="36"/>
      <c r="K953" s="35"/>
      <c r="L953" s="34">
        <f>SUM(N953,O953,P953,Q953,R953,M953)</f>
        <v>0</v>
      </c>
      <c r="M953" s="34">
        <f>AJ953</f>
        <v>0</v>
      </c>
      <c r="N953" s="34">
        <f>SUM(AI953)</f>
        <v>0</v>
      </c>
      <c r="O953" s="34">
        <f>0</f>
        <v>0</v>
      </c>
      <c r="P953" s="34">
        <v>0</v>
      </c>
      <c r="Q953" s="34">
        <v>0</v>
      </c>
      <c r="R953" s="34">
        <f>AH953</f>
        <v>0</v>
      </c>
      <c r="S953" s="122"/>
      <c r="T953" s="41">
        <f>SUM(U953,AA953)</f>
        <v>45</v>
      </c>
      <c r="U953" s="41">
        <f>IF(SUM(V953:Y953)&gt;=250, 250,SUM(V953:Y953))</f>
        <v>45</v>
      </c>
      <c r="V953" s="41">
        <v>0</v>
      </c>
      <c r="W953" s="41">
        <v>0</v>
      </c>
      <c r="X953" s="41">
        <f>SUM(AL953,AN953,BO953,BS953)</f>
        <v>0</v>
      </c>
      <c r="Y953" s="41">
        <f>SUM(AO953:BN953)</f>
        <v>45</v>
      </c>
      <c r="Z953" s="41">
        <f>COUNTIF(AO953:BN953, "&gt;0")</f>
        <v>1</v>
      </c>
      <c r="AA953" s="41">
        <f>SUM(AB953:AF953)</f>
        <v>0</v>
      </c>
      <c r="AB953" s="41">
        <f>BP953+BQ953</f>
        <v>0</v>
      </c>
      <c r="AC953" s="41">
        <v>0</v>
      </c>
      <c r="AD953" s="41">
        <v>0</v>
      </c>
      <c r="AE953" s="41">
        <f>SUM(BR953)</f>
        <v>0</v>
      </c>
      <c r="AF953" s="41">
        <f>SUM(AM953)</f>
        <v>0</v>
      </c>
      <c r="AG953" s="122"/>
      <c r="AH953" s="36">
        <v>0</v>
      </c>
      <c r="AI953" s="126">
        <v>0</v>
      </c>
      <c r="AJ953" s="36">
        <v>0</v>
      </c>
      <c r="AK953" s="121"/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14">
        <v>0</v>
      </c>
      <c r="AR953" s="1">
        <v>0</v>
      </c>
      <c r="AS953" s="114">
        <v>0</v>
      </c>
      <c r="AT953" s="114">
        <v>0</v>
      </c>
      <c r="AU953" s="114">
        <v>0</v>
      </c>
      <c r="AV953" s="114">
        <v>0</v>
      </c>
      <c r="AW953" s="114">
        <v>0</v>
      </c>
      <c r="AX953" s="114">
        <v>0</v>
      </c>
      <c r="AY953" s="114">
        <v>0</v>
      </c>
      <c r="AZ953" s="114">
        <v>0</v>
      </c>
      <c r="BA953" s="114">
        <v>0</v>
      </c>
      <c r="BB953" s="114">
        <v>45</v>
      </c>
      <c r="BC953" s="114">
        <v>0</v>
      </c>
      <c r="BD953" s="115">
        <v>0</v>
      </c>
      <c r="BE953" s="114">
        <v>0</v>
      </c>
      <c r="BF953" s="114">
        <v>0</v>
      </c>
      <c r="BG953" s="114">
        <v>0</v>
      </c>
      <c r="BH953" s="114">
        <v>0</v>
      </c>
      <c r="BI953" s="114">
        <v>0</v>
      </c>
      <c r="BJ953" s="114">
        <v>0</v>
      </c>
      <c r="BK953" s="114">
        <v>0</v>
      </c>
      <c r="BL953" s="114">
        <v>0</v>
      </c>
      <c r="BM953" s="114">
        <v>0</v>
      </c>
      <c r="BN953" s="114">
        <v>0</v>
      </c>
      <c r="BO953" s="114">
        <v>0</v>
      </c>
      <c r="BP953" s="114">
        <v>0</v>
      </c>
      <c r="BQ953" s="114">
        <v>0</v>
      </c>
      <c r="BR953" s="114">
        <v>0</v>
      </c>
      <c r="BS953" s="114">
        <v>0</v>
      </c>
    </row>
    <row r="954" spans="1:71" s="1" customFormat="1" ht="15" x14ac:dyDescent="0.25">
      <c r="A954" s="1" t="str">
        <f>CONCATENATE(G954,"-",F954,"-",H954)</f>
        <v>999925474-Red-Junior</v>
      </c>
      <c r="B954" s="1" t="str">
        <f>CONCATENATE(G954,"-",H954)</f>
        <v>999925474-Junior</v>
      </c>
      <c r="C954" s="36" t="s">
        <v>450</v>
      </c>
      <c r="D954" s="36" t="s">
        <v>2682</v>
      </c>
      <c r="E954" s="36" t="s">
        <v>27</v>
      </c>
      <c r="F954" s="42" t="s">
        <v>136</v>
      </c>
      <c r="G954" s="36">
        <v>999925474</v>
      </c>
      <c r="H954" s="36" t="s">
        <v>93</v>
      </c>
      <c r="I954" s="34">
        <f>((L954)-J954)+T954</f>
        <v>45</v>
      </c>
      <c r="J954" s="36"/>
      <c r="K954" s="35"/>
      <c r="L954" s="34">
        <f>SUM(N954,O954,P954,Q954,R954,M954)</f>
        <v>0</v>
      </c>
      <c r="M954" s="34">
        <f>AJ954</f>
        <v>0</v>
      </c>
      <c r="N954" s="34">
        <f>SUM(AI954)</f>
        <v>0</v>
      </c>
      <c r="O954" s="34">
        <f>0</f>
        <v>0</v>
      </c>
      <c r="P954" s="34">
        <v>0</v>
      </c>
      <c r="Q954" s="34">
        <v>0</v>
      </c>
      <c r="R954" s="34">
        <f>AH954</f>
        <v>0</v>
      </c>
      <c r="S954" s="122"/>
      <c r="T954" s="41">
        <f>SUM(U954,AA954)</f>
        <v>45</v>
      </c>
      <c r="U954" s="41">
        <f>IF(SUM(V954:Y954)&gt;=250, 250,SUM(V954:Y954))</f>
        <v>45</v>
      </c>
      <c r="V954" s="41">
        <v>0</v>
      </c>
      <c r="W954" s="41">
        <v>0</v>
      </c>
      <c r="X954" s="41">
        <f>SUM(AL954,AN954,BO954,BS954)</f>
        <v>0</v>
      </c>
      <c r="Y954" s="41">
        <f>SUM(AO954:BN954)</f>
        <v>45</v>
      </c>
      <c r="Z954" s="41">
        <f>COUNTIF(AO954:BN954, "&gt;0")</f>
        <v>1</v>
      </c>
      <c r="AA954" s="41">
        <f>SUM(AB954:AF954)</f>
        <v>0</v>
      </c>
      <c r="AB954" s="41">
        <f>BP954+BQ954</f>
        <v>0</v>
      </c>
      <c r="AC954" s="41">
        <v>0</v>
      </c>
      <c r="AD954" s="41">
        <v>0</v>
      </c>
      <c r="AE954" s="41">
        <f>SUM(BR954)</f>
        <v>0</v>
      </c>
      <c r="AF954" s="41">
        <f>SUM(AM954)</f>
        <v>0</v>
      </c>
      <c r="AG954" s="122"/>
      <c r="AH954" s="36">
        <v>0</v>
      </c>
      <c r="AI954" s="126">
        <v>0</v>
      </c>
      <c r="AJ954" s="36">
        <v>0</v>
      </c>
      <c r="AK954" s="121"/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14">
        <v>0</v>
      </c>
      <c r="AR954" s="1">
        <v>0</v>
      </c>
      <c r="AS954" s="114">
        <v>0</v>
      </c>
      <c r="AT954" s="114">
        <v>0</v>
      </c>
      <c r="AU954" s="114">
        <v>0</v>
      </c>
      <c r="AV954" s="114">
        <v>0</v>
      </c>
      <c r="AW954" s="114">
        <v>0</v>
      </c>
      <c r="AX954" s="114">
        <v>0</v>
      </c>
      <c r="AY954" s="114">
        <v>0</v>
      </c>
      <c r="AZ954" s="114">
        <v>0</v>
      </c>
      <c r="BA954" s="114">
        <v>45</v>
      </c>
      <c r="BB954" s="114">
        <v>0</v>
      </c>
      <c r="BC954" s="114">
        <v>0</v>
      </c>
      <c r="BD954" s="115">
        <v>0</v>
      </c>
      <c r="BE954" s="114">
        <v>0</v>
      </c>
      <c r="BF954" s="114">
        <v>0</v>
      </c>
      <c r="BG954" s="114">
        <v>0</v>
      </c>
      <c r="BH954" s="114">
        <v>0</v>
      </c>
      <c r="BI954" s="114">
        <v>0</v>
      </c>
      <c r="BJ954" s="114">
        <v>0</v>
      </c>
      <c r="BK954" s="114">
        <v>0</v>
      </c>
      <c r="BL954" s="114">
        <v>0</v>
      </c>
      <c r="BM954" s="114">
        <v>0</v>
      </c>
      <c r="BN954" s="114">
        <v>0</v>
      </c>
      <c r="BO954" s="114">
        <v>0</v>
      </c>
      <c r="BP954" s="114">
        <v>0</v>
      </c>
      <c r="BQ954" s="114">
        <v>0</v>
      </c>
      <c r="BR954" s="114">
        <v>0</v>
      </c>
      <c r="BS954" s="114">
        <v>0</v>
      </c>
    </row>
    <row r="955" spans="1:71" s="1" customFormat="1" ht="15" x14ac:dyDescent="0.25">
      <c r="A955" s="1" t="str">
        <f>CONCATENATE(G955,"-",F955,"-",H955)</f>
        <v>999931373-Red-Junior</v>
      </c>
      <c r="B955" s="1" t="str">
        <f>CONCATENATE(G955,"-",H955)</f>
        <v>999931373-Junior</v>
      </c>
      <c r="C955" s="36" t="s">
        <v>835</v>
      </c>
      <c r="D955" s="36" t="s">
        <v>2562</v>
      </c>
      <c r="E955" s="36" t="s">
        <v>27</v>
      </c>
      <c r="F955" s="42" t="s">
        <v>136</v>
      </c>
      <c r="G955" s="128">
        <v>999931373</v>
      </c>
      <c r="H955" s="41" t="s">
        <v>93</v>
      </c>
      <c r="I955" s="34">
        <f>((L955)-J955)+T955</f>
        <v>45</v>
      </c>
      <c r="J955" s="36"/>
      <c r="K955" s="35"/>
      <c r="L955" s="34">
        <f>SUM(N955,O955,P955,Q955,R955,M955)</f>
        <v>0</v>
      </c>
      <c r="M955" s="34">
        <f>AJ955</f>
        <v>0</v>
      </c>
      <c r="N955" s="34">
        <f>SUM(AI955)</f>
        <v>0</v>
      </c>
      <c r="O955" s="34">
        <f>0</f>
        <v>0</v>
      </c>
      <c r="P955" s="34">
        <v>0</v>
      </c>
      <c r="Q955" s="34">
        <v>0</v>
      </c>
      <c r="R955" s="34">
        <f>AH955</f>
        <v>0</v>
      </c>
      <c r="S955" s="122"/>
      <c r="T955" s="41">
        <f>SUM(U955,AA955)</f>
        <v>45</v>
      </c>
      <c r="U955" s="41">
        <f>IF(SUM(V955:Y955)&gt;=250, 250,SUM(V955:Y955))</f>
        <v>45</v>
      </c>
      <c r="V955" s="41">
        <v>0</v>
      </c>
      <c r="W955" s="41">
        <v>0</v>
      </c>
      <c r="X955" s="41">
        <f>SUM(AL955,AN955,BO955,BS955)</f>
        <v>0</v>
      </c>
      <c r="Y955" s="41">
        <f>SUM(AO955:BN955)</f>
        <v>45</v>
      </c>
      <c r="Z955" s="41">
        <f>COUNTIF(AO955:BN955, "&gt;0")</f>
        <v>1</v>
      </c>
      <c r="AA955" s="41">
        <f>SUM(AB955:AF955)</f>
        <v>0</v>
      </c>
      <c r="AB955" s="41">
        <f>BP955+BQ955</f>
        <v>0</v>
      </c>
      <c r="AC955" s="41">
        <v>0</v>
      </c>
      <c r="AD955" s="41">
        <v>0</v>
      </c>
      <c r="AE955" s="41">
        <f>SUM(BR955)</f>
        <v>0</v>
      </c>
      <c r="AF955" s="41">
        <f>SUM(AM955)</f>
        <v>0</v>
      </c>
      <c r="AG955" s="122"/>
      <c r="AH955" s="36">
        <v>0</v>
      </c>
      <c r="AI955" s="126">
        <v>0</v>
      </c>
      <c r="AJ955" s="36">
        <v>0</v>
      </c>
      <c r="AK955" s="121"/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14">
        <v>0</v>
      </c>
      <c r="AR955" s="1">
        <v>0</v>
      </c>
      <c r="AS955" s="114">
        <v>0</v>
      </c>
      <c r="AT955" s="114">
        <v>0</v>
      </c>
      <c r="AU955" s="114">
        <v>0</v>
      </c>
      <c r="AV955" s="114">
        <v>0</v>
      </c>
      <c r="AW955" s="114">
        <v>0</v>
      </c>
      <c r="AX955" s="114">
        <v>0</v>
      </c>
      <c r="AY955" s="114">
        <v>45</v>
      </c>
      <c r="AZ955" s="114">
        <v>0</v>
      </c>
      <c r="BA955" s="114">
        <v>0</v>
      </c>
      <c r="BB955" s="114">
        <v>0</v>
      </c>
      <c r="BC955" s="114">
        <v>0</v>
      </c>
      <c r="BD955" s="115">
        <v>0</v>
      </c>
      <c r="BE955" s="114">
        <v>0</v>
      </c>
      <c r="BF955" s="114">
        <v>0</v>
      </c>
      <c r="BG955" s="114">
        <v>0</v>
      </c>
      <c r="BH955" s="114">
        <v>0</v>
      </c>
      <c r="BI955" s="114">
        <v>0</v>
      </c>
      <c r="BJ955" s="114">
        <v>0</v>
      </c>
      <c r="BK955" s="114">
        <v>0</v>
      </c>
      <c r="BL955" s="114">
        <v>0</v>
      </c>
      <c r="BM955" s="114">
        <v>0</v>
      </c>
      <c r="BN955" s="114">
        <v>0</v>
      </c>
      <c r="BO955" s="114">
        <v>0</v>
      </c>
      <c r="BP955" s="114">
        <v>0</v>
      </c>
      <c r="BQ955" s="114">
        <v>0</v>
      </c>
      <c r="BR955" s="114">
        <v>0</v>
      </c>
      <c r="BS955" s="114">
        <v>0</v>
      </c>
    </row>
    <row r="956" spans="1:71" s="1" customFormat="1" ht="15" x14ac:dyDescent="0.25">
      <c r="A956" s="1" t="str">
        <f>CONCATENATE(G956,"-",F956,"-",H956)</f>
        <v>999934602-Red-Junior</v>
      </c>
      <c r="B956" s="1" t="str">
        <f>CONCATENATE(G956,"-",H956)</f>
        <v>999934602-Junior</v>
      </c>
      <c r="C956" s="36" t="s">
        <v>416</v>
      </c>
      <c r="D956" s="36" t="s">
        <v>2851</v>
      </c>
      <c r="E956" s="36" t="s">
        <v>27</v>
      </c>
      <c r="F956" s="42" t="s">
        <v>136</v>
      </c>
      <c r="G956" s="36">
        <v>999934602</v>
      </c>
      <c r="H956" s="36" t="s">
        <v>93</v>
      </c>
      <c r="I956" s="34">
        <f>((L956)-J956)+T956</f>
        <v>45</v>
      </c>
      <c r="J956" s="36"/>
      <c r="K956" s="35"/>
      <c r="L956" s="34">
        <f>SUM(N956,O956,P956,Q956,R956,M956)</f>
        <v>0</v>
      </c>
      <c r="M956" s="34">
        <f>AJ956</f>
        <v>0</v>
      </c>
      <c r="N956" s="34">
        <f>SUM(AI956)</f>
        <v>0</v>
      </c>
      <c r="O956" s="34">
        <f>0</f>
        <v>0</v>
      </c>
      <c r="P956" s="34">
        <v>0</v>
      </c>
      <c r="Q956" s="34">
        <v>0</v>
      </c>
      <c r="R956" s="34">
        <f>AH956</f>
        <v>0</v>
      </c>
      <c r="S956" s="122"/>
      <c r="T956" s="41">
        <f>SUM(U956,AA956)</f>
        <v>45</v>
      </c>
      <c r="U956" s="41">
        <f>IF(SUM(V956:Y956)&gt;=250, 250,SUM(V956:Y956))</f>
        <v>45</v>
      </c>
      <c r="V956" s="41">
        <v>0</v>
      </c>
      <c r="W956" s="41">
        <v>0</v>
      </c>
      <c r="X956" s="41">
        <f>SUM(AL956,AN956,BO956,BS956)</f>
        <v>0</v>
      </c>
      <c r="Y956" s="41">
        <f>SUM(AO956:BN956)</f>
        <v>45</v>
      </c>
      <c r="Z956" s="41">
        <f>COUNTIF(AO956:BN956, "&gt;0")</f>
        <v>1</v>
      </c>
      <c r="AA956" s="41">
        <f>SUM(AB956:AF956)</f>
        <v>0</v>
      </c>
      <c r="AB956" s="41">
        <f>BP956+BQ956</f>
        <v>0</v>
      </c>
      <c r="AC956" s="41">
        <v>0</v>
      </c>
      <c r="AD956" s="41">
        <v>0</v>
      </c>
      <c r="AE956" s="41">
        <f>SUM(BR956)</f>
        <v>0</v>
      </c>
      <c r="AF956" s="41">
        <f>SUM(AM956)</f>
        <v>0</v>
      </c>
      <c r="AG956" s="122"/>
      <c r="AH956" s="36">
        <v>0</v>
      </c>
      <c r="AI956" s="126">
        <v>0</v>
      </c>
      <c r="AJ956" s="36">
        <v>0</v>
      </c>
      <c r="AK956" s="121"/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14">
        <v>0</v>
      </c>
      <c r="AR956" s="1">
        <v>0</v>
      </c>
      <c r="AS956" s="114">
        <v>0</v>
      </c>
      <c r="AT956" s="114">
        <v>0</v>
      </c>
      <c r="AU956" s="114">
        <v>0</v>
      </c>
      <c r="AV956" s="114">
        <v>0</v>
      </c>
      <c r="AW956" s="114">
        <v>0</v>
      </c>
      <c r="AX956" s="114">
        <v>0</v>
      </c>
      <c r="AY956" s="114">
        <v>0</v>
      </c>
      <c r="AZ956" s="114">
        <v>0</v>
      </c>
      <c r="BA956" s="114">
        <v>0</v>
      </c>
      <c r="BB956" s="114">
        <v>0</v>
      </c>
      <c r="BC956" s="114">
        <v>0</v>
      </c>
      <c r="BD956" s="115">
        <v>45</v>
      </c>
      <c r="BE956" s="114">
        <v>0</v>
      </c>
      <c r="BF956" s="114">
        <v>0</v>
      </c>
      <c r="BG956" s="114">
        <v>0</v>
      </c>
      <c r="BH956" s="114">
        <v>0</v>
      </c>
      <c r="BI956" s="114">
        <v>0</v>
      </c>
      <c r="BJ956" s="114">
        <v>0</v>
      </c>
      <c r="BK956" s="114">
        <v>0</v>
      </c>
      <c r="BL956" s="114">
        <v>0</v>
      </c>
      <c r="BM956" s="114">
        <v>0</v>
      </c>
      <c r="BN956" s="114">
        <v>0</v>
      </c>
      <c r="BO956" s="114">
        <v>0</v>
      </c>
      <c r="BP956" s="114">
        <v>0</v>
      </c>
      <c r="BQ956" s="114">
        <v>0</v>
      </c>
      <c r="BR956" s="114">
        <v>0</v>
      </c>
      <c r="BS956" s="114">
        <v>0</v>
      </c>
    </row>
    <row r="957" spans="1:71" s="1" customFormat="1" ht="15" x14ac:dyDescent="0.25">
      <c r="A957" s="1" t="str">
        <f>CONCATENATE(G957,"-",F957,"-",H957)</f>
        <v>999933459-Red-Junior</v>
      </c>
      <c r="B957" s="1" t="str">
        <f>CONCATENATE(G957,"-",H957)</f>
        <v>999933459-Junior</v>
      </c>
      <c r="C957" s="36" t="s">
        <v>1862</v>
      </c>
      <c r="D957" s="36" t="s">
        <v>1863</v>
      </c>
      <c r="E957" s="36" t="s">
        <v>27</v>
      </c>
      <c r="F957" s="42" t="s">
        <v>136</v>
      </c>
      <c r="G957" s="128">
        <v>999933459</v>
      </c>
      <c r="H957" s="41" t="s">
        <v>93</v>
      </c>
      <c r="I957" s="34">
        <f>((L957)-J957)+T957</f>
        <v>37.5</v>
      </c>
      <c r="J957" s="34">
        <f>L957/2</f>
        <v>0</v>
      </c>
      <c r="K957" s="37"/>
      <c r="L957" s="34">
        <f>SUM(N957,O957,P957,Q957,R957,M957)</f>
        <v>0</v>
      </c>
      <c r="M957" s="34">
        <f>AJ957</f>
        <v>0</v>
      </c>
      <c r="N957" s="34">
        <f>SUM(AI957)</f>
        <v>0</v>
      </c>
      <c r="O957" s="34">
        <f>0</f>
        <v>0</v>
      </c>
      <c r="P957" s="34">
        <v>0</v>
      </c>
      <c r="Q957" s="34">
        <v>0</v>
      </c>
      <c r="R957" s="34">
        <f>AH957</f>
        <v>0</v>
      </c>
      <c r="S957" s="122"/>
      <c r="T957" s="41">
        <f>SUM(U957,AA957)</f>
        <v>37.5</v>
      </c>
      <c r="U957" s="41">
        <f>IF(SUM(V957:Y957)&gt;=250, 250,SUM(V957:Y957))</f>
        <v>37.5</v>
      </c>
      <c r="V957" s="41">
        <v>0</v>
      </c>
      <c r="W957" s="41">
        <v>0</v>
      </c>
      <c r="X957" s="41">
        <f>SUM(AL957,AN957,BO957,BS957)</f>
        <v>37.5</v>
      </c>
      <c r="Y957" s="41">
        <f>SUM(AO957:BN957)</f>
        <v>0</v>
      </c>
      <c r="Z957" s="41">
        <f>COUNTIF(AO957:BN957, "&gt;0")</f>
        <v>0</v>
      </c>
      <c r="AA957" s="41">
        <f>SUM(AB957:AF957)</f>
        <v>0</v>
      </c>
      <c r="AB957" s="41">
        <f>BP957+BQ957</f>
        <v>0</v>
      </c>
      <c r="AC957" s="41">
        <v>0</v>
      </c>
      <c r="AD957" s="41">
        <v>0</v>
      </c>
      <c r="AE957" s="41">
        <f>SUM(BR957)</f>
        <v>0</v>
      </c>
      <c r="AF957" s="41">
        <f>SUM(AM957)</f>
        <v>0</v>
      </c>
      <c r="AG957" s="122"/>
      <c r="AH957" s="36">
        <v>0</v>
      </c>
      <c r="AI957" s="126">
        <v>0</v>
      </c>
      <c r="AJ957" s="36">
        <v>0</v>
      </c>
      <c r="AK957" s="121"/>
      <c r="AL957" s="1">
        <v>37.5</v>
      </c>
      <c r="AM957" s="1">
        <v>0</v>
      </c>
      <c r="AN957" s="1">
        <v>0</v>
      </c>
      <c r="AO957" s="1">
        <v>0</v>
      </c>
      <c r="AP957" s="1">
        <v>0</v>
      </c>
      <c r="AQ957" s="114">
        <v>0</v>
      </c>
      <c r="AR957" s="1">
        <v>0</v>
      </c>
      <c r="AS957" s="114">
        <v>0</v>
      </c>
      <c r="AT957" s="114">
        <v>0</v>
      </c>
      <c r="AU957" s="114">
        <v>0</v>
      </c>
      <c r="AV957" s="114">
        <v>0</v>
      </c>
      <c r="AW957" s="114">
        <v>0</v>
      </c>
      <c r="AX957" s="114">
        <v>0</v>
      </c>
      <c r="AY957" s="114">
        <v>0</v>
      </c>
      <c r="AZ957" s="114">
        <v>0</v>
      </c>
      <c r="BA957" s="114">
        <v>0</v>
      </c>
      <c r="BB957" s="114">
        <v>0</v>
      </c>
      <c r="BC957" s="114">
        <v>0</v>
      </c>
      <c r="BD957" s="115">
        <v>0</v>
      </c>
      <c r="BE957" s="114">
        <v>0</v>
      </c>
      <c r="BF957" s="114">
        <v>0</v>
      </c>
      <c r="BG957" s="114">
        <v>0</v>
      </c>
      <c r="BH957" s="114">
        <v>0</v>
      </c>
      <c r="BI957" s="114">
        <v>0</v>
      </c>
      <c r="BJ957" s="114">
        <v>0</v>
      </c>
      <c r="BK957" s="114">
        <v>0</v>
      </c>
      <c r="BL957" s="114">
        <v>0</v>
      </c>
      <c r="BM957" s="114">
        <v>0</v>
      </c>
      <c r="BN957" s="114">
        <v>0</v>
      </c>
      <c r="BO957" s="114">
        <v>0</v>
      </c>
      <c r="BP957" s="114">
        <v>0</v>
      </c>
      <c r="BQ957" s="114">
        <v>0</v>
      </c>
      <c r="BR957" s="114">
        <v>0</v>
      </c>
      <c r="BS957" s="114">
        <v>0</v>
      </c>
    </row>
    <row r="958" spans="1:71" s="1" customFormat="1" ht="15" x14ac:dyDescent="0.25">
      <c r="A958" s="1" t="str">
        <f>CONCATENATE(G958,"-",F958,"-",H958)</f>
        <v>999926807-Red-Junior</v>
      </c>
      <c r="B958" s="1" t="str">
        <f>CONCATENATE(G958,"-",H958)</f>
        <v>999926807-Junior</v>
      </c>
      <c r="C958" s="36" t="s">
        <v>310</v>
      </c>
      <c r="D958" s="36" t="s">
        <v>2707</v>
      </c>
      <c r="E958" s="36" t="s">
        <v>27</v>
      </c>
      <c r="F958" s="42" t="s">
        <v>136</v>
      </c>
      <c r="G958" s="36">
        <v>999926807</v>
      </c>
      <c r="H958" s="36" t="s">
        <v>93</v>
      </c>
      <c r="I958" s="34">
        <f>((L958)-J958)+T958</f>
        <v>34</v>
      </c>
      <c r="J958" s="36"/>
      <c r="K958" s="35"/>
      <c r="L958" s="34">
        <f>SUM(N958,O958,P958,Q958,R958,M958)</f>
        <v>0</v>
      </c>
      <c r="M958" s="34">
        <f>AJ958</f>
        <v>0</v>
      </c>
      <c r="N958" s="34">
        <f>SUM(AI958)</f>
        <v>0</v>
      </c>
      <c r="O958" s="34">
        <f>0</f>
        <v>0</v>
      </c>
      <c r="P958" s="34">
        <v>0</v>
      </c>
      <c r="Q958" s="34">
        <v>0</v>
      </c>
      <c r="R958" s="34">
        <f>AH958</f>
        <v>0</v>
      </c>
      <c r="S958" s="122"/>
      <c r="T958" s="41">
        <f>SUM(U958,AA958)</f>
        <v>34</v>
      </c>
      <c r="U958" s="41">
        <f>IF(SUM(V958:Y958)&gt;=250, 250,SUM(V958:Y958))</f>
        <v>34</v>
      </c>
      <c r="V958" s="41">
        <v>0</v>
      </c>
      <c r="W958" s="41">
        <v>0</v>
      </c>
      <c r="X958" s="41">
        <f>SUM(AL958,AN958,BO958,BS958)</f>
        <v>0</v>
      </c>
      <c r="Y958" s="41">
        <f>SUM(AO958:BN958)</f>
        <v>34</v>
      </c>
      <c r="Z958" s="41">
        <f>COUNTIF(AO958:BN958, "&gt;0")</f>
        <v>1</v>
      </c>
      <c r="AA958" s="41">
        <f>SUM(AB958:AF958)</f>
        <v>0</v>
      </c>
      <c r="AB958" s="41">
        <f>BP958+BQ958</f>
        <v>0</v>
      </c>
      <c r="AC958" s="41">
        <v>0</v>
      </c>
      <c r="AD958" s="41">
        <v>0</v>
      </c>
      <c r="AE958" s="41">
        <f>SUM(BR958)</f>
        <v>0</v>
      </c>
      <c r="AF958" s="41">
        <f>SUM(AM958)</f>
        <v>0</v>
      </c>
      <c r="AG958" s="122"/>
      <c r="AH958" s="36">
        <v>0</v>
      </c>
      <c r="AI958" s="126">
        <v>0</v>
      </c>
      <c r="AJ958" s="36">
        <v>0</v>
      </c>
      <c r="AK958" s="121"/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14">
        <v>0</v>
      </c>
      <c r="AR958" s="1">
        <v>0</v>
      </c>
      <c r="AS958" s="114">
        <v>0</v>
      </c>
      <c r="AT958" s="114">
        <v>0</v>
      </c>
      <c r="AU958" s="114">
        <v>0</v>
      </c>
      <c r="AV958" s="114">
        <v>0</v>
      </c>
      <c r="AW958" s="114">
        <v>0</v>
      </c>
      <c r="AX958" s="114">
        <v>0</v>
      </c>
      <c r="AY958" s="114">
        <v>0</v>
      </c>
      <c r="AZ958" s="114">
        <v>0</v>
      </c>
      <c r="BA958" s="114">
        <v>34</v>
      </c>
      <c r="BB958" s="114">
        <v>0</v>
      </c>
      <c r="BC958" s="114">
        <v>0</v>
      </c>
      <c r="BD958" s="115">
        <v>0</v>
      </c>
      <c r="BE958" s="114">
        <v>0</v>
      </c>
      <c r="BF958" s="114">
        <v>0</v>
      </c>
      <c r="BG958" s="114">
        <v>0</v>
      </c>
      <c r="BH958" s="114">
        <v>0</v>
      </c>
      <c r="BI958" s="114">
        <v>0</v>
      </c>
      <c r="BJ958" s="114">
        <v>0</v>
      </c>
      <c r="BK958" s="114">
        <v>0</v>
      </c>
      <c r="BL958" s="114">
        <v>0</v>
      </c>
      <c r="BM958" s="114">
        <v>0</v>
      </c>
      <c r="BN958" s="114">
        <v>0</v>
      </c>
      <c r="BO958" s="114">
        <v>0</v>
      </c>
      <c r="BP958" s="114">
        <v>0</v>
      </c>
      <c r="BQ958" s="114">
        <v>0</v>
      </c>
      <c r="BR958" s="114">
        <v>0</v>
      </c>
      <c r="BS958" s="114">
        <v>0</v>
      </c>
    </row>
    <row r="959" spans="1:71" s="1" customFormat="1" ht="15" x14ac:dyDescent="0.25">
      <c r="A959" s="1" t="str">
        <f>CONCATENATE(G959,"-",F959,"-",H959)</f>
        <v>999929848-Blue-Junior</v>
      </c>
      <c r="B959" s="1" t="str">
        <f>CONCATENATE(G959,"-",H959)</f>
        <v>999929848-Junior</v>
      </c>
      <c r="C959" s="36" t="s">
        <v>1255</v>
      </c>
      <c r="D959" s="36" t="s">
        <v>261</v>
      </c>
      <c r="E959" s="36" t="s">
        <v>27</v>
      </c>
      <c r="F959" s="36" t="s">
        <v>148</v>
      </c>
      <c r="G959" s="128">
        <v>999929848</v>
      </c>
      <c r="H959" s="41" t="s">
        <v>93</v>
      </c>
      <c r="I959" s="34">
        <f>((L959)-J959)+T959</f>
        <v>660</v>
      </c>
      <c r="J959" s="34">
        <f>L959/2</f>
        <v>0</v>
      </c>
      <c r="K959" s="37"/>
      <c r="L959" s="34">
        <f>SUM(N959,O959,P959,Q959,R959,M959)</f>
        <v>0</v>
      </c>
      <c r="M959" s="34">
        <f>AJ959</f>
        <v>0</v>
      </c>
      <c r="N959" s="34">
        <f>SUM(AI959)</f>
        <v>0</v>
      </c>
      <c r="O959" s="34">
        <f>0</f>
        <v>0</v>
      </c>
      <c r="P959" s="34">
        <v>0</v>
      </c>
      <c r="Q959" s="34">
        <v>0</v>
      </c>
      <c r="R959" s="34">
        <f>AH959</f>
        <v>0</v>
      </c>
      <c r="S959" s="122"/>
      <c r="T959" s="41">
        <f>SUM(U959,AA959)</f>
        <v>660</v>
      </c>
      <c r="U959" s="41">
        <f>IF(SUM(V959:Y959)&gt;=250, 250,SUM(V959:Y959))</f>
        <v>60</v>
      </c>
      <c r="V959" s="41">
        <v>0</v>
      </c>
      <c r="W959" s="41">
        <v>0</v>
      </c>
      <c r="X959" s="41">
        <f>SUM(AL959,AN959,BO959,BS959)</f>
        <v>0</v>
      </c>
      <c r="Y959" s="41">
        <f>SUM(AO959:BN959)</f>
        <v>60</v>
      </c>
      <c r="Z959" s="41">
        <f>COUNTIF(AO959:BN959, "&gt;0")</f>
        <v>1</v>
      </c>
      <c r="AA959" s="41">
        <f>SUM(AB959:AF959)</f>
        <v>600</v>
      </c>
      <c r="AB959" s="41">
        <f>BP959+BQ959</f>
        <v>0</v>
      </c>
      <c r="AC959" s="41">
        <v>0</v>
      </c>
      <c r="AD959" s="41">
        <v>0</v>
      </c>
      <c r="AE959" s="41">
        <f>SUM(BR959)</f>
        <v>600</v>
      </c>
      <c r="AF959" s="41">
        <f>SUM(AM959)</f>
        <v>0</v>
      </c>
      <c r="AG959" s="122"/>
      <c r="AH959" s="36">
        <v>0</v>
      </c>
      <c r="AI959" s="36">
        <v>0</v>
      </c>
      <c r="AJ959" s="36">
        <v>0</v>
      </c>
      <c r="AK959" s="37"/>
      <c r="AL959" s="1">
        <v>0</v>
      </c>
      <c r="AM959" s="1">
        <v>0</v>
      </c>
      <c r="AN959" s="1">
        <v>0</v>
      </c>
      <c r="AO959" s="1">
        <v>60</v>
      </c>
      <c r="AP959" s="1">
        <v>0</v>
      </c>
      <c r="AQ959" s="114">
        <v>0</v>
      </c>
      <c r="AR959" s="1">
        <v>0</v>
      </c>
      <c r="AS959" s="114">
        <v>0</v>
      </c>
      <c r="AT959" s="114">
        <v>0</v>
      </c>
      <c r="AU959" s="114">
        <v>0</v>
      </c>
      <c r="AV959" s="114">
        <v>0</v>
      </c>
      <c r="AW959" s="114">
        <v>0</v>
      </c>
      <c r="AX959" s="114">
        <v>0</v>
      </c>
      <c r="AY959" s="114">
        <v>0</v>
      </c>
      <c r="AZ959" s="114">
        <v>0</v>
      </c>
      <c r="BA959" s="114">
        <v>0</v>
      </c>
      <c r="BB959" s="114">
        <v>0</v>
      </c>
      <c r="BC959" s="114">
        <v>0</v>
      </c>
      <c r="BD959" s="115">
        <v>0</v>
      </c>
      <c r="BE959" s="114">
        <v>0</v>
      </c>
      <c r="BF959" s="114">
        <v>0</v>
      </c>
      <c r="BG959" s="114">
        <v>0</v>
      </c>
      <c r="BH959" s="114">
        <v>0</v>
      </c>
      <c r="BI959" s="114">
        <v>0</v>
      </c>
      <c r="BJ959" s="114">
        <v>0</v>
      </c>
      <c r="BK959" s="114">
        <v>0</v>
      </c>
      <c r="BL959" s="114">
        <v>0</v>
      </c>
      <c r="BM959" s="114">
        <v>0</v>
      </c>
      <c r="BN959" s="114">
        <v>0</v>
      </c>
      <c r="BO959" s="114">
        <v>0</v>
      </c>
      <c r="BP959" s="114">
        <v>0</v>
      </c>
      <c r="BQ959" s="114">
        <v>0</v>
      </c>
      <c r="BR959" s="114">
        <v>600</v>
      </c>
      <c r="BS959" s="114">
        <v>0</v>
      </c>
    </row>
    <row r="960" spans="1:71" s="1" customFormat="1" ht="15" x14ac:dyDescent="0.25">
      <c r="A960" s="1" t="str">
        <f>CONCATENATE(G960,"-",F960,"-",H960)</f>
        <v>999929187-Blue-Junior</v>
      </c>
      <c r="B960" s="1" t="str">
        <f>CONCATENATE(G960,"-",H960)</f>
        <v>999929187-Junior</v>
      </c>
      <c r="C960" s="36" t="s">
        <v>450</v>
      </c>
      <c r="D960" s="36" t="s">
        <v>1363</v>
      </c>
      <c r="E960" s="36" t="s">
        <v>27</v>
      </c>
      <c r="F960" s="36" t="s">
        <v>148</v>
      </c>
      <c r="G960" s="128">
        <v>999929187</v>
      </c>
      <c r="H960" s="41" t="s">
        <v>93</v>
      </c>
      <c r="I960" s="34">
        <f>((L960)-J960)+T960</f>
        <v>450</v>
      </c>
      <c r="J960" s="36"/>
      <c r="K960" s="35"/>
      <c r="L960" s="34">
        <f>SUM(N960,O960,P960,Q960,R960,M960)</f>
        <v>0</v>
      </c>
      <c r="M960" s="34">
        <f>AJ960</f>
        <v>0</v>
      </c>
      <c r="N960" s="34">
        <f>SUM(AI960)</f>
        <v>0</v>
      </c>
      <c r="O960" s="34">
        <f>0</f>
        <v>0</v>
      </c>
      <c r="P960" s="34">
        <v>0</v>
      </c>
      <c r="Q960" s="34">
        <v>0</v>
      </c>
      <c r="R960" s="34">
        <f>AH960</f>
        <v>0</v>
      </c>
      <c r="S960" s="122"/>
      <c r="T960" s="41">
        <f>SUM(U960,AA960)</f>
        <v>450</v>
      </c>
      <c r="U960" s="41">
        <f>IF(SUM(V960:Y960)&gt;=250, 250,SUM(V960:Y960))</f>
        <v>0</v>
      </c>
      <c r="V960" s="41">
        <v>0</v>
      </c>
      <c r="W960" s="41">
        <v>0</v>
      </c>
      <c r="X960" s="41">
        <f>SUM(AL960,AN960,BO960,BS960)</f>
        <v>0</v>
      </c>
      <c r="Y960" s="41">
        <f>SUM(AO960:BN960)</f>
        <v>0</v>
      </c>
      <c r="Z960" s="41">
        <f>COUNTIF(AO960:BN960, "&gt;0")</f>
        <v>0</v>
      </c>
      <c r="AA960" s="41">
        <f>SUM(AB960:AF960)</f>
        <v>450</v>
      </c>
      <c r="AB960" s="41">
        <f>BP960+BQ960</f>
        <v>0</v>
      </c>
      <c r="AC960" s="41">
        <v>0</v>
      </c>
      <c r="AD960" s="41">
        <v>0</v>
      </c>
      <c r="AE960" s="41">
        <f>SUM(BR960)</f>
        <v>450</v>
      </c>
      <c r="AF960" s="41">
        <f>SUM(AM960)</f>
        <v>0</v>
      </c>
      <c r="AG960" s="122"/>
      <c r="AH960" s="36">
        <v>0</v>
      </c>
      <c r="AI960" s="36">
        <v>0</v>
      </c>
      <c r="AJ960" s="36">
        <v>0</v>
      </c>
      <c r="AK960" s="121"/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14">
        <v>0</v>
      </c>
      <c r="AR960" s="1">
        <v>0</v>
      </c>
      <c r="AS960" s="114">
        <v>0</v>
      </c>
      <c r="AT960" s="114">
        <v>0</v>
      </c>
      <c r="AU960" s="114">
        <v>0</v>
      </c>
      <c r="AV960" s="114">
        <v>0</v>
      </c>
      <c r="AW960" s="114">
        <v>0</v>
      </c>
      <c r="AX960" s="114">
        <v>0</v>
      </c>
      <c r="AY960" s="114">
        <v>0</v>
      </c>
      <c r="AZ960" s="114">
        <v>0</v>
      </c>
      <c r="BA960" s="114">
        <v>0</v>
      </c>
      <c r="BB960" s="114">
        <v>0</v>
      </c>
      <c r="BC960" s="114">
        <v>0</v>
      </c>
      <c r="BD960" s="115">
        <v>0</v>
      </c>
      <c r="BE960" s="114">
        <v>0</v>
      </c>
      <c r="BF960" s="114">
        <v>0</v>
      </c>
      <c r="BG960" s="114">
        <v>0</v>
      </c>
      <c r="BH960" s="114">
        <v>0</v>
      </c>
      <c r="BI960" s="114">
        <v>0</v>
      </c>
      <c r="BJ960" s="114">
        <v>0</v>
      </c>
      <c r="BK960" s="114">
        <v>0</v>
      </c>
      <c r="BL960" s="114">
        <v>0</v>
      </c>
      <c r="BM960" s="114">
        <v>0</v>
      </c>
      <c r="BN960" s="114">
        <v>0</v>
      </c>
      <c r="BO960" s="114">
        <v>0</v>
      </c>
      <c r="BP960" s="114">
        <v>0</v>
      </c>
      <c r="BQ960" s="114">
        <v>0</v>
      </c>
      <c r="BR960" s="114">
        <v>450</v>
      </c>
      <c r="BS960" s="114">
        <v>0</v>
      </c>
    </row>
    <row r="961" spans="1:71" s="1" customFormat="1" ht="15" x14ac:dyDescent="0.25">
      <c r="A961" s="1" t="str">
        <f>CONCATENATE(G961,"-",F961,"-",H961)</f>
        <v>999929738-Blue-Junior</v>
      </c>
      <c r="B961" s="1" t="str">
        <f>CONCATENATE(G961,"-",H961)</f>
        <v>999929738-Junior</v>
      </c>
      <c r="C961" s="36" t="s">
        <v>1256</v>
      </c>
      <c r="D961" s="36" t="s">
        <v>1973</v>
      </c>
      <c r="E961" s="36" t="s">
        <v>27</v>
      </c>
      <c r="F961" s="36" t="s">
        <v>148</v>
      </c>
      <c r="G961" s="128">
        <v>999929738</v>
      </c>
      <c r="H961" s="41" t="s">
        <v>93</v>
      </c>
      <c r="I961" s="34">
        <f>((L961)-J961)+T961</f>
        <v>443</v>
      </c>
      <c r="J961" s="34">
        <f>L961/2</f>
        <v>0</v>
      </c>
      <c r="K961" s="37"/>
      <c r="L961" s="34">
        <f>SUM(N961,O961,P961,Q961,R961,M961)</f>
        <v>0</v>
      </c>
      <c r="M961" s="34">
        <f>AJ961</f>
        <v>0</v>
      </c>
      <c r="N961" s="34">
        <f>SUM(AI961)</f>
        <v>0</v>
      </c>
      <c r="O961" s="34">
        <f>0</f>
        <v>0</v>
      </c>
      <c r="P961" s="34">
        <v>0</v>
      </c>
      <c r="Q961" s="34">
        <v>0</v>
      </c>
      <c r="R961" s="34">
        <f>AH961</f>
        <v>0</v>
      </c>
      <c r="S961" s="122"/>
      <c r="T961" s="41">
        <f>SUM(U961,AA961)</f>
        <v>443</v>
      </c>
      <c r="U961" s="41">
        <f>IF(SUM(V961:Y961)&gt;=250, 250,SUM(V961:Y961))</f>
        <v>105</v>
      </c>
      <c r="V961" s="41">
        <v>0</v>
      </c>
      <c r="W961" s="41">
        <v>0</v>
      </c>
      <c r="X961" s="41">
        <f>SUM(AL961,AN961,BO961,BS961)</f>
        <v>0</v>
      </c>
      <c r="Y961" s="41">
        <f>SUM(AO961:BN961)</f>
        <v>105</v>
      </c>
      <c r="Z961" s="41">
        <f>COUNTIF(AO961:BN961, "&gt;0")</f>
        <v>2</v>
      </c>
      <c r="AA961" s="41">
        <f>SUM(AB961:AF961)</f>
        <v>338</v>
      </c>
      <c r="AB961" s="41">
        <f>BP961+BQ961</f>
        <v>0</v>
      </c>
      <c r="AC961" s="41">
        <v>0</v>
      </c>
      <c r="AD961" s="41">
        <v>0</v>
      </c>
      <c r="AE961" s="41">
        <f>SUM(BR961)</f>
        <v>338</v>
      </c>
      <c r="AF961" s="41">
        <f>SUM(AM961)</f>
        <v>0</v>
      </c>
      <c r="AG961" s="122"/>
      <c r="AH961" s="36">
        <v>0</v>
      </c>
      <c r="AI961" s="36">
        <v>0</v>
      </c>
      <c r="AJ961" s="36">
        <v>0</v>
      </c>
      <c r="AK961" s="37"/>
      <c r="AL961" s="1">
        <v>0</v>
      </c>
      <c r="AM961" s="1">
        <v>0</v>
      </c>
      <c r="AN961" s="1">
        <v>0</v>
      </c>
      <c r="AO961" s="1">
        <v>45</v>
      </c>
      <c r="AP961" s="1">
        <v>0</v>
      </c>
      <c r="AQ961" s="114">
        <v>0</v>
      </c>
      <c r="AR961" s="1">
        <v>0</v>
      </c>
      <c r="AS961" s="114">
        <v>0</v>
      </c>
      <c r="AT961" s="114">
        <v>0</v>
      </c>
      <c r="AU961" s="114">
        <v>0</v>
      </c>
      <c r="AV961" s="114">
        <v>60</v>
      </c>
      <c r="AW961" s="114">
        <v>0</v>
      </c>
      <c r="AX961" s="114">
        <v>0</v>
      </c>
      <c r="AY961" s="114">
        <v>0</v>
      </c>
      <c r="AZ961" s="114">
        <v>0</v>
      </c>
      <c r="BA961" s="114">
        <v>0</v>
      </c>
      <c r="BB961" s="114">
        <v>0</v>
      </c>
      <c r="BC961" s="114">
        <v>0</v>
      </c>
      <c r="BD961" s="115">
        <v>0</v>
      </c>
      <c r="BE961" s="114">
        <v>0</v>
      </c>
      <c r="BF961" s="114">
        <v>0</v>
      </c>
      <c r="BG961" s="114">
        <v>0</v>
      </c>
      <c r="BH961" s="114">
        <v>0</v>
      </c>
      <c r="BI961" s="114">
        <v>0</v>
      </c>
      <c r="BJ961" s="114">
        <v>0</v>
      </c>
      <c r="BK961" s="114">
        <v>0</v>
      </c>
      <c r="BL961" s="114">
        <v>0</v>
      </c>
      <c r="BM961" s="114">
        <v>0</v>
      </c>
      <c r="BN961" s="114">
        <v>0</v>
      </c>
      <c r="BO961" s="114">
        <v>0</v>
      </c>
      <c r="BP961" s="114">
        <v>0</v>
      </c>
      <c r="BQ961" s="114">
        <v>0</v>
      </c>
      <c r="BR961" s="114">
        <v>338</v>
      </c>
      <c r="BS961" s="114">
        <v>0</v>
      </c>
    </row>
    <row r="962" spans="1:71" s="1" customFormat="1" ht="15" x14ac:dyDescent="0.25">
      <c r="A962" s="1" t="str">
        <f>CONCATENATE(G962,"-",F962,"-",H962)</f>
        <v>999925121-Blue-Junior</v>
      </c>
      <c r="B962" s="1" t="str">
        <f>CONCATENATE(G962,"-",H962)</f>
        <v>999925121-Junior</v>
      </c>
      <c r="C962" s="36" t="s">
        <v>632</v>
      </c>
      <c r="D962" s="36" t="s">
        <v>2936</v>
      </c>
      <c r="E962" s="36" t="s">
        <v>27</v>
      </c>
      <c r="F962" s="36" t="s">
        <v>148</v>
      </c>
      <c r="G962" s="36">
        <v>999925121</v>
      </c>
      <c r="H962" s="36" t="s">
        <v>93</v>
      </c>
      <c r="I962" s="34">
        <f>((L962)-J962)+T962</f>
        <v>398</v>
      </c>
      <c r="J962" s="36"/>
      <c r="K962" s="35"/>
      <c r="L962" s="34">
        <f>SUM(N962,O962,P962,Q962,R962,M962)</f>
        <v>0</v>
      </c>
      <c r="M962" s="34">
        <f>AJ962</f>
        <v>0</v>
      </c>
      <c r="N962" s="34">
        <f>SUM(AI962)</f>
        <v>0</v>
      </c>
      <c r="O962" s="34">
        <f>0</f>
        <v>0</v>
      </c>
      <c r="P962" s="34">
        <v>0</v>
      </c>
      <c r="Q962" s="34">
        <v>0</v>
      </c>
      <c r="R962" s="34">
        <f>AH962</f>
        <v>0</v>
      </c>
      <c r="S962" s="122"/>
      <c r="T962" s="41">
        <f>SUM(U962,AA962)</f>
        <v>398</v>
      </c>
      <c r="U962" s="41">
        <f>IF(SUM(V962:Y962)&gt;=250, 250,SUM(V962:Y962))</f>
        <v>60</v>
      </c>
      <c r="V962" s="41">
        <v>0</v>
      </c>
      <c r="W962" s="41">
        <v>0</v>
      </c>
      <c r="X962" s="41">
        <f>SUM(AL962,AN962,BO962,BS962)</f>
        <v>0</v>
      </c>
      <c r="Y962" s="41">
        <f>SUM(AO962:BN962)</f>
        <v>60</v>
      </c>
      <c r="Z962" s="41">
        <f>COUNTIF(AO962:BN962, "&gt;0")</f>
        <v>1</v>
      </c>
      <c r="AA962" s="41">
        <f>SUM(AB962:AF962)</f>
        <v>338</v>
      </c>
      <c r="AB962" s="41">
        <f>BP962+BQ962</f>
        <v>0</v>
      </c>
      <c r="AC962" s="41">
        <v>0</v>
      </c>
      <c r="AD962" s="41">
        <v>0</v>
      </c>
      <c r="AE962" s="41">
        <f>SUM(BR962)</f>
        <v>338</v>
      </c>
      <c r="AF962" s="41">
        <f>SUM(AM962)</f>
        <v>0</v>
      </c>
      <c r="AG962" s="122"/>
      <c r="AH962" s="36">
        <v>0</v>
      </c>
      <c r="AI962" s="126">
        <v>0</v>
      </c>
      <c r="AJ962" s="36">
        <v>0</v>
      </c>
      <c r="AK962" s="121"/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14">
        <v>0</v>
      </c>
      <c r="AR962" s="1">
        <v>0</v>
      </c>
      <c r="AS962" s="114">
        <v>0</v>
      </c>
      <c r="AT962" s="114">
        <v>0</v>
      </c>
      <c r="AU962" s="114">
        <v>0</v>
      </c>
      <c r="AV962" s="114">
        <v>0</v>
      </c>
      <c r="AW962" s="114">
        <v>0</v>
      </c>
      <c r="AX962" s="114">
        <v>0</v>
      </c>
      <c r="AY962" s="114">
        <v>0</v>
      </c>
      <c r="AZ962" s="114">
        <v>0</v>
      </c>
      <c r="BA962" s="114">
        <v>0</v>
      </c>
      <c r="BB962" s="114">
        <v>0</v>
      </c>
      <c r="BC962" s="114">
        <v>0</v>
      </c>
      <c r="BD962" s="115">
        <v>0</v>
      </c>
      <c r="BE962" s="114">
        <v>0</v>
      </c>
      <c r="BF962" s="114">
        <v>0</v>
      </c>
      <c r="BG962" s="114">
        <v>60</v>
      </c>
      <c r="BH962" s="114">
        <v>0</v>
      </c>
      <c r="BI962" s="114">
        <v>0</v>
      </c>
      <c r="BJ962" s="114">
        <v>0</v>
      </c>
      <c r="BK962" s="114">
        <v>0</v>
      </c>
      <c r="BL962" s="114">
        <v>0</v>
      </c>
      <c r="BM962" s="114">
        <v>0</v>
      </c>
      <c r="BN962" s="114">
        <v>0</v>
      </c>
      <c r="BO962" s="114">
        <v>0</v>
      </c>
      <c r="BP962" s="114">
        <v>0</v>
      </c>
      <c r="BQ962" s="114">
        <v>0</v>
      </c>
      <c r="BR962" s="114">
        <v>338</v>
      </c>
      <c r="BS962" s="114">
        <v>0</v>
      </c>
    </row>
    <row r="963" spans="1:71" s="1" customFormat="1" ht="15" x14ac:dyDescent="0.25">
      <c r="A963" s="1" t="str">
        <f>CONCATENATE(G963,"-",F963,"-",H963)</f>
        <v>999930762-Blue-Junior</v>
      </c>
      <c r="B963" s="1" t="str">
        <f>CONCATENATE(G963,"-",H963)</f>
        <v>999930762-Junior</v>
      </c>
      <c r="C963" s="36" t="s">
        <v>3510</v>
      </c>
      <c r="D963" s="36" t="s">
        <v>1089</v>
      </c>
      <c r="E963" s="36" t="s">
        <v>27</v>
      </c>
      <c r="F963" s="36" t="s">
        <v>148</v>
      </c>
      <c r="G963" s="36">
        <v>999930762</v>
      </c>
      <c r="H963" s="36" t="s">
        <v>93</v>
      </c>
      <c r="I963" s="34">
        <f>((L963)-J963)+T963</f>
        <v>366.5</v>
      </c>
      <c r="J963" s="34">
        <f>L963/2</f>
        <v>0</v>
      </c>
      <c r="K963" s="37"/>
      <c r="L963" s="34">
        <f>SUM(N963,O963,P963,Q963,R963,M963)</f>
        <v>0</v>
      </c>
      <c r="M963" s="34">
        <f>AJ963</f>
        <v>0</v>
      </c>
      <c r="N963" s="34">
        <f>SUM(AI963)</f>
        <v>0</v>
      </c>
      <c r="O963" s="34">
        <f>0</f>
        <v>0</v>
      </c>
      <c r="P963" s="34">
        <v>0</v>
      </c>
      <c r="Q963" s="34">
        <v>0</v>
      </c>
      <c r="R963" s="34">
        <f>AH963</f>
        <v>0</v>
      </c>
      <c r="S963" s="122"/>
      <c r="T963" s="41">
        <f>SUM(U963,AA963)</f>
        <v>366.5</v>
      </c>
      <c r="U963" s="41">
        <f>IF(SUM(V963:Y963)&gt;=250, 250,SUM(V963:Y963))</f>
        <v>0</v>
      </c>
      <c r="V963" s="41">
        <v>0</v>
      </c>
      <c r="W963" s="41">
        <v>0</v>
      </c>
      <c r="X963" s="41">
        <f>SUM(AL963,AN963,BO963,BS963)</f>
        <v>0</v>
      </c>
      <c r="Y963" s="41">
        <f>SUM(AO963:BN963)</f>
        <v>0</v>
      </c>
      <c r="Z963" s="41">
        <f>COUNTIF(AO963:BN963, "&gt;0")</f>
        <v>0</v>
      </c>
      <c r="AA963" s="41">
        <f>SUM(AB963:AF963)</f>
        <v>366.5</v>
      </c>
      <c r="AB963" s="41">
        <f>BP963+BQ963</f>
        <v>112.5</v>
      </c>
      <c r="AC963" s="41">
        <v>0</v>
      </c>
      <c r="AD963" s="41">
        <v>0</v>
      </c>
      <c r="AE963" s="41">
        <f>SUM(BR963)</f>
        <v>254</v>
      </c>
      <c r="AF963" s="41">
        <f>SUM(AM963)</f>
        <v>0</v>
      </c>
      <c r="AG963" s="122"/>
      <c r="AH963" s="36">
        <v>0</v>
      </c>
      <c r="AI963" s="126">
        <v>0</v>
      </c>
      <c r="AJ963" s="36">
        <v>0</v>
      </c>
      <c r="AK963" s="121"/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14">
        <v>0</v>
      </c>
      <c r="AR963" s="1">
        <v>0</v>
      </c>
      <c r="AS963" s="114">
        <v>0</v>
      </c>
      <c r="AT963" s="114">
        <v>0</v>
      </c>
      <c r="AU963" s="114">
        <v>0</v>
      </c>
      <c r="AV963" s="114">
        <v>0</v>
      </c>
      <c r="AW963" s="114">
        <v>0</v>
      </c>
      <c r="AX963" s="114">
        <v>0</v>
      </c>
      <c r="AY963" s="114">
        <v>0</v>
      </c>
      <c r="AZ963" s="114">
        <v>0</v>
      </c>
      <c r="BA963" s="114">
        <v>0</v>
      </c>
      <c r="BB963" s="114">
        <v>0</v>
      </c>
      <c r="BC963" s="114">
        <v>0</v>
      </c>
      <c r="BD963" s="115">
        <v>0</v>
      </c>
      <c r="BE963" s="114">
        <v>0</v>
      </c>
      <c r="BF963" s="114">
        <v>0</v>
      </c>
      <c r="BG963" s="114">
        <v>0</v>
      </c>
      <c r="BH963" s="114">
        <v>0</v>
      </c>
      <c r="BI963" s="114">
        <v>0</v>
      </c>
      <c r="BJ963" s="114">
        <v>0</v>
      </c>
      <c r="BK963" s="114">
        <v>0</v>
      </c>
      <c r="BL963" s="114">
        <v>0</v>
      </c>
      <c r="BM963" s="114">
        <v>0</v>
      </c>
      <c r="BN963" s="114">
        <v>0</v>
      </c>
      <c r="BO963" s="114">
        <v>0</v>
      </c>
      <c r="BP963" s="114">
        <v>112.5</v>
      </c>
      <c r="BQ963" s="114">
        <v>0</v>
      </c>
      <c r="BR963" s="114">
        <v>254</v>
      </c>
      <c r="BS963" s="114">
        <v>0</v>
      </c>
    </row>
    <row r="964" spans="1:71" s="1" customFormat="1" ht="15" x14ac:dyDescent="0.25">
      <c r="A964" s="1" t="str">
        <f>CONCATENATE(G964,"-",F964,"-",H964)</f>
        <v>999935866-Blue-Junior</v>
      </c>
      <c r="B964" s="1" t="str">
        <f>CONCATENATE(G964,"-",H964)</f>
        <v>999935866-Junior</v>
      </c>
      <c r="C964" s="36" t="s">
        <v>3659</v>
      </c>
      <c r="D964" s="36" t="s">
        <v>3660</v>
      </c>
      <c r="E964" s="36" t="s">
        <v>27</v>
      </c>
      <c r="F964" s="36" t="s">
        <v>148</v>
      </c>
      <c r="G964" s="36">
        <v>999935866</v>
      </c>
      <c r="H964" s="36" t="s">
        <v>93</v>
      </c>
      <c r="I964" s="34">
        <f>((L964)-J964)+T964</f>
        <v>191</v>
      </c>
      <c r="J964" s="34"/>
      <c r="K964" s="37"/>
      <c r="L964" s="34">
        <f>SUM(N964,O964,P964,Q964,R964,M964)</f>
        <v>0</v>
      </c>
      <c r="M964" s="34">
        <f>AJ964</f>
        <v>0</v>
      </c>
      <c r="N964" s="34">
        <f>SUM(AI964)</f>
        <v>0</v>
      </c>
      <c r="O964" s="34">
        <f>0</f>
        <v>0</v>
      </c>
      <c r="P964" s="34">
        <v>0</v>
      </c>
      <c r="Q964" s="34">
        <v>0</v>
      </c>
      <c r="R964" s="34">
        <f>AH964</f>
        <v>0</v>
      </c>
      <c r="S964" s="122"/>
      <c r="T964" s="41">
        <f>SUM(U964,AA964)</f>
        <v>191</v>
      </c>
      <c r="U964" s="41">
        <f>IF(SUM(V964:Y964)&gt;=250, 250,SUM(V964:Y964))</f>
        <v>0</v>
      </c>
      <c r="V964" s="41">
        <v>0</v>
      </c>
      <c r="W964" s="41">
        <v>0</v>
      </c>
      <c r="X964" s="41">
        <f>SUM(AL964,AN964,BO964,BS964)</f>
        <v>0</v>
      </c>
      <c r="Y964" s="41">
        <f>SUM(AO964:BN964)</f>
        <v>0</v>
      </c>
      <c r="Z964" s="41">
        <f>COUNTIF(AO964:BN964, "&gt;0")</f>
        <v>0</v>
      </c>
      <c r="AA964" s="41">
        <f>SUM(AB964:AF964)</f>
        <v>191</v>
      </c>
      <c r="AB964" s="41">
        <f>BP964+BQ964</f>
        <v>0</v>
      </c>
      <c r="AC964" s="41">
        <v>0</v>
      </c>
      <c r="AD964" s="41">
        <v>0</v>
      </c>
      <c r="AE964" s="41">
        <f>SUM(BR964)</f>
        <v>191</v>
      </c>
      <c r="AF964" s="41">
        <f>SUM(AM964)</f>
        <v>0</v>
      </c>
      <c r="AG964" s="122"/>
      <c r="AH964" s="36">
        <v>0</v>
      </c>
      <c r="AI964" s="126">
        <v>0</v>
      </c>
      <c r="AJ964" s="36">
        <v>0</v>
      </c>
      <c r="AK964" s="121"/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14">
        <v>0</v>
      </c>
      <c r="AR964" s="1">
        <v>0</v>
      </c>
      <c r="AS964" s="114">
        <v>0</v>
      </c>
      <c r="AT964" s="114">
        <v>0</v>
      </c>
      <c r="AU964" s="114">
        <v>0</v>
      </c>
      <c r="AV964" s="114">
        <v>0</v>
      </c>
      <c r="AW964" s="114">
        <v>0</v>
      </c>
      <c r="AX964" s="114">
        <v>0</v>
      </c>
      <c r="AY964" s="114">
        <v>0</v>
      </c>
      <c r="AZ964" s="114">
        <v>0</v>
      </c>
      <c r="BA964" s="114">
        <v>0</v>
      </c>
      <c r="BB964" s="114">
        <v>0</v>
      </c>
      <c r="BC964" s="114">
        <v>0</v>
      </c>
      <c r="BD964" s="115">
        <v>0</v>
      </c>
      <c r="BE964" s="114">
        <v>0</v>
      </c>
      <c r="BF964" s="114">
        <v>0</v>
      </c>
      <c r="BG964" s="114">
        <v>0</v>
      </c>
      <c r="BH964" s="114">
        <v>0</v>
      </c>
      <c r="BI964" s="114">
        <v>0</v>
      </c>
      <c r="BJ964" s="114">
        <v>0</v>
      </c>
      <c r="BK964" s="114">
        <v>0</v>
      </c>
      <c r="BL964" s="114">
        <v>0</v>
      </c>
      <c r="BM964" s="114">
        <v>0</v>
      </c>
      <c r="BN964" s="114">
        <v>0</v>
      </c>
      <c r="BO964" s="114">
        <v>0</v>
      </c>
      <c r="BP964" s="114">
        <v>0</v>
      </c>
      <c r="BQ964" s="114">
        <v>0</v>
      </c>
      <c r="BR964" s="114">
        <v>191</v>
      </c>
      <c r="BS964" s="114">
        <v>0</v>
      </c>
    </row>
    <row r="965" spans="1:71" s="1" customFormat="1" ht="15" x14ac:dyDescent="0.25">
      <c r="A965" s="1" t="str">
        <f>CONCATENATE(G965,"-",F965,"-",H965)</f>
        <v>999935231-Blue-Junior</v>
      </c>
      <c r="B965" s="1" t="str">
        <f>CONCATENATE(G965,"-",H965)</f>
        <v>999935231-Junior</v>
      </c>
      <c r="C965" s="36" t="s">
        <v>2623</v>
      </c>
      <c r="D965" s="36" t="s">
        <v>3588</v>
      </c>
      <c r="E965" s="36" t="s">
        <v>27</v>
      </c>
      <c r="F965" s="36" t="s">
        <v>148</v>
      </c>
      <c r="G965" s="36">
        <v>999935231</v>
      </c>
      <c r="H965" s="36" t="s">
        <v>93</v>
      </c>
      <c r="I965" s="34">
        <f>((L965)-J965)+T965</f>
        <v>174</v>
      </c>
      <c r="J965" s="36"/>
      <c r="K965" s="35"/>
      <c r="L965" s="34">
        <f>SUM(N965,O965,P965,Q965,R965,M965)</f>
        <v>0</v>
      </c>
      <c r="M965" s="34">
        <f>AJ965</f>
        <v>0</v>
      </c>
      <c r="N965" s="34">
        <f>SUM(AI965)</f>
        <v>0</v>
      </c>
      <c r="O965" s="34">
        <f>0</f>
        <v>0</v>
      </c>
      <c r="P965" s="34">
        <v>0</v>
      </c>
      <c r="Q965" s="34">
        <v>0</v>
      </c>
      <c r="R965" s="34">
        <f>AH965</f>
        <v>0</v>
      </c>
      <c r="S965" s="122"/>
      <c r="T965" s="41">
        <f>SUM(U965,AA965)</f>
        <v>174</v>
      </c>
      <c r="U965" s="41">
        <f>IF(SUM(V965:Y965)&gt;=250, 250,SUM(V965:Y965))</f>
        <v>24</v>
      </c>
      <c r="V965" s="41">
        <v>0</v>
      </c>
      <c r="W965" s="41">
        <v>0</v>
      </c>
      <c r="X965" s="41">
        <f>SUM(AL965,AN965,BO965,BS965)</f>
        <v>0</v>
      </c>
      <c r="Y965" s="41">
        <f>SUM(AO965:BN965)</f>
        <v>24</v>
      </c>
      <c r="Z965" s="41">
        <f>COUNTIF(AO965:BN965, "&gt;0")</f>
        <v>1</v>
      </c>
      <c r="AA965" s="41">
        <f>SUM(AB965:AF965)</f>
        <v>150</v>
      </c>
      <c r="AB965" s="41">
        <f>BP965+BQ965</f>
        <v>150</v>
      </c>
      <c r="AC965" s="41">
        <v>0</v>
      </c>
      <c r="AD965" s="41">
        <v>0</v>
      </c>
      <c r="AE965" s="41">
        <f>SUM(BR965)</f>
        <v>0</v>
      </c>
      <c r="AF965" s="41">
        <f>SUM(AM965)</f>
        <v>0</v>
      </c>
      <c r="AG965" s="122"/>
      <c r="AH965" s="36">
        <v>0</v>
      </c>
      <c r="AI965" s="126">
        <v>0</v>
      </c>
      <c r="AJ965" s="36">
        <v>0</v>
      </c>
      <c r="AK965" s="121"/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14">
        <v>0</v>
      </c>
      <c r="AR965" s="1">
        <v>0</v>
      </c>
      <c r="AS965" s="114">
        <v>0</v>
      </c>
      <c r="AT965" s="114">
        <v>0</v>
      </c>
      <c r="AU965" s="114">
        <v>0</v>
      </c>
      <c r="AV965" s="114">
        <v>0</v>
      </c>
      <c r="AW965" s="114">
        <v>0</v>
      </c>
      <c r="AX965" s="114">
        <v>0</v>
      </c>
      <c r="AY965" s="114">
        <v>0</v>
      </c>
      <c r="AZ965" s="114">
        <v>24</v>
      </c>
      <c r="BA965" s="114">
        <v>0</v>
      </c>
      <c r="BB965" s="114">
        <v>0</v>
      </c>
      <c r="BC965" s="114">
        <v>0</v>
      </c>
      <c r="BD965" s="115">
        <v>0</v>
      </c>
      <c r="BE965" s="114">
        <v>0</v>
      </c>
      <c r="BF965" s="114">
        <v>0</v>
      </c>
      <c r="BG965" s="114">
        <v>0</v>
      </c>
      <c r="BH965" s="114">
        <v>0</v>
      </c>
      <c r="BI965" s="114">
        <v>0</v>
      </c>
      <c r="BJ965" s="114">
        <v>0</v>
      </c>
      <c r="BK965" s="114">
        <v>0</v>
      </c>
      <c r="BL965" s="114">
        <v>0</v>
      </c>
      <c r="BM965" s="114">
        <v>0</v>
      </c>
      <c r="BN965" s="114">
        <v>0</v>
      </c>
      <c r="BO965" s="114">
        <v>0</v>
      </c>
      <c r="BP965" s="114">
        <v>0</v>
      </c>
      <c r="BQ965" s="114">
        <v>150</v>
      </c>
      <c r="BR965" s="114">
        <v>0</v>
      </c>
      <c r="BS965" s="114">
        <v>0</v>
      </c>
    </row>
    <row r="966" spans="1:71" s="1" customFormat="1" ht="15" x14ac:dyDescent="0.25">
      <c r="A966" s="1" t="str">
        <f>CONCATENATE(G966,"-",F966,"-",H966)</f>
        <v>999933905-Blue-Junior</v>
      </c>
      <c r="B966" s="1" t="str">
        <f>CONCATENATE(G966,"-",H966)</f>
        <v>999933905-Junior</v>
      </c>
      <c r="C966" s="36" t="s">
        <v>2621</v>
      </c>
      <c r="D966" s="36" t="s">
        <v>1637</v>
      </c>
      <c r="E966" s="36" t="s">
        <v>27</v>
      </c>
      <c r="F966" s="36" t="s">
        <v>148</v>
      </c>
      <c r="G966" s="36">
        <v>999933905</v>
      </c>
      <c r="H966" s="36" t="s">
        <v>93</v>
      </c>
      <c r="I966" s="34">
        <f>((L966)-J966)+T966</f>
        <v>172.5</v>
      </c>
      <c r="J966" s="36"/>
      <c r="K966" s="35"/>
      <c r="L966" s="34">
        <f>SUM(N966,O966,P966,Q966,R966,M966)</f>
        <v>0</v>
      </c>
      <c r="M966" s="34">
        <f>AJ966</f>
        <v>0</v>
      </c>
      <c r="N966" s="34">
        <f>SUM(AI966)</f>
        <v>0</v>
      </c>
      <c r="O966" s="34">
        <f>0</f>
        <v>0</v>
      </c>
      <c r="P966" s="34">
        <v>0</v>
      </c>
      <c r="Q966" s="34">
        <v>0</v>
      </c>
      <c r="R966" s="34">
        <f>AH966</f>
        <v>0</v>
      </c>
      <c r="S966" s="122"/>
      <c r="T966" s="41">
        <f>SUM(U966,AA966)</f>
        <v>172.5</v>
      </c>
      <c r="U966" s="41">
        <f>IF(SUM(V966:Y966)&gt;=250, 250,SUM(V966:Y966))</f>
        <v>60</v>
      </c>
      <c r="V966" s="41">
        <v>0</v>
      </c>
      <c r="W966" s="41">
        <v>0</v>
      </c>
      <c r="X966" s="41">
        <f>SUM(AL966,AN966,BO966,BS966)</f>
        <v>0</v>
      </c>
      <c r="Y966" s="41">
        <f>SUM(AO966:BN966)</f>
        <v>60</v>
      </c>
      <c r="Z966" s="41">
        <f>COUNTIF(AO966:BN966, "&gt;0")</f>
        <v>1</v>
      </c>
      <c r="AA966" s="41">
        <f>SUM(AB966:AF966)</f>
        <v>112.5</v>
      </c>
      <c r="AB966" s="41">
        <f>BP966+BQ966</f>
        <v>112.5</v>
      </c>
      <c r="AC966" s="41">
        <v>0</v>
      </c>
      <c r="AD966" s="41">
        <v>0</v>
      </c>
      <c r="AE966" s="41">
        <f>SUM(BR966)</f>
        <v>0</v>
      </c>
      <c r="AF966" s="41">
        <f>SUM(AM966)</f>
        <v>0</v>
      </c>
      <c r="AG966" s="122"/>
      <c r="AH966" s="36">
        <v>0</v>
      </c>
      <c r="AI966" s="126">
        <v>0</v>
      </c>
      <c r="AJ966" s="36">
        <v>0</v>
      </c>
      <c r="AK966" s="121"/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14">
        <v>0</v>
      </c>
      <c r="AR966" s="1">
        <v>0</v>
      </c>
      <c r="AS966" s="114">
        <v>0</v>
      </c>
      <c r="AT966" s="114">
        <v>0</v>
      </c>
      <c r="AU966" s="114">
        <v>0</v>
      </c>
      <c r="AV966" s="114">
        <v>0</v>
      </c>
      <c r="AW966" s="114">
        <v>0</v>
      </c>
      <c r="AX966" s="114">
        <v>0</v>
      </c>
      <c r="AY966" s="114">
        <v>0</v>
      </c>
      <c r="AZ966" s="114">
        <v>60</v>
      </c>
      <c r="BA966" s="114">
        <v>0</v>
      </c>
      <c r="BB966" s="114">
        <v>0</v>
      </c>
      <c r="BC966" s="114">
        <v>0</v>
      </c>
      <c r="BD966" s="115">
        <v>0</v>
      </c>
      <c r="BE966" s="114">
        <v>0</v>
      </c>
      <c r="BF966" s="114">
        <v>0</v>
      </c>
      <c r="BG966" s="114">
        <v>0</v>
      </c>
      <c r="BH966" s="114">
        <v>0</v>
      </c>
      <c r="BI966" s="114">
        <v>0</v>
      </c>
      <c r="BJ966" s="114">
        <v>0</v>
      </c>
      <c r="BK966" s="114">
        <v>0</v>
      </c>
      <c r="BL966" s="114">
        <v>0</v>
      </c>
      <c r="BM966" s="114">
        <v>0</v>
      </c>
      <c r="BN966" s="114">
        <v>0</v>
      </c>
      <c r="BO966" s="114">
        <v>0</v>
      </c>
      <c r="BP966" s="114">
        <v>0</v>
      </c>
      <c r="BQ966" s="114">
        <v>112.5</v>
      </c>
      <c r="BR966" s="114">
        <v>0</v>
      </c>
      <c r="BS966" s="114">
        <v>0</v>
      </c>
    </row>
    <row r="967" spans="1:71" s="1" customFormat="1" ht="15" x14ac:dyDescent="0.25">
      <c r="A967" s="1" t="str">
        <f>CONCATENATE(G967,"-",F967,"-",H967)</f>
        <v>999936392-Blue-Junior</v>
      </c>
      <c r="B967" s="1" t="str">
        <f>CONCATENATE(G967,"-",H967)</f>
        <v>999936392-Junior</v>
      </c>
      <c r="C967" s="36" t="s">
        <v>814</v>
      </c>
      <c r="D967" s="36" t="s">
        <v>3661</v>
      </c>
      <c r="E967" s="36" t="s">
        <v>27</v>
      </c>
      <c r="F967" s="36" t="s">
        <v>148</v>
      </c>
      <c r="G967" s="36">
        <v>999936392</v>
      </c>
      <c r="H967" s="36" t="s">
        <v>93</v>
      </c>
      <c r="I967" s="34">
        <f>((L967)-J967)+T967</f>
        <v>167</v>
      </c>
      <c r="J967" s="34"/>
      <c r="K967" s="37"/>
      <c r="L967" s="34">
        <f>SUM(N967,O967,P967,Q967,R967,M967)</f>
        <v>0</v>
      </c>
      <c r="M967" s="34">
        <f>AJ967</f>
        <v>0</v>
      </c>
      <c r="N967" s="34">
        <f>SUM(AI967)</f>
        <v>0</v>
      </c>
      <c r="O967" s="34">
        <f>0</f>
        <v>0</v>
      </c>
      <c r="P967" s="34">
        <v>0</v>
      </c>
      <c r="Q967" s="34">
        <v>0</v>
      </c>
      <c r="R967" s="34">
        <f>AH967</f>
        <v>0</v>
      </c>
      <c r="S967" s="122"/>
      <c r="T967" s="41">
        <f>SUM(U967,AA967)</f>
        <v>167</v>
      </c>
      <c r="U967" s="41">
        <f>IF(SUM(V967:Y967)&gt;=250, 250,SUM(V967:Y967))</f>
        <v>0</v>
      </c>
      <c r="V967" s="41">
        <v>0</v>
      </c>
      <c r="W967" s="41">
        <v>0</v>
      </c>
      <c r="X967" s="41">
        <f>SUM(AL967,AN967,BO967,BS967)</f>
        <v>0</v>
      </c>
      <c r="Y967" s="41">
        <f>SUM(AO967:BN967)</f>
        <v>0</v>
      </c>
      <c r="Z967" s="41">
        <f>COUNTIF(AO967:BN967, "&gt;0")</f>
        <v>0</v>
      </c>
      <c r="AA967" s="41">
        <f>SUM(AB967:AF967)</f>
        <v>167</v>
      </c>
      <c r="AB967" s="41">
        <f>BP967+BQ967</f>
        <v>0</v>
      </c>
      <c r="AC967" s="41">
        <v>0</v>
      </c>
      <c r="AD967" s="41">
        <v>0</v>
      </c>
      <c r="AE967" s="41">
        <f>SUM(BR967)</f>
        <v>167</v>
      </c>
      <c r="AF967" s="41">
        <f>SUM(AM967)</f>
        <v>0</v>
      </c>
      <c r="AG967" s="122"/>
      <c r="AH967" s="36">
        <v>0</v>
      </c>
      <c r="AI967" s="126">
        <v>0</v>
      </c>
      <c r="AJ967" s="36">
        <v>0</v>
      </c>
      <c r="AK967" s="121"/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14">
        <v>0</v>
      </c>
      <c r="AR967" s="1">
        <v>0</v>
      </c>
      <c r="AS967" s="114">
        <v>0</v>
      </c>
      <c r="AT967" s="114">
        <v>0</v>
      </c>
      <c r="AU967" s="114">
        <v>0</v>
      </c>
      <c r="AV967" s="114">
        <v>0</v>
      </c>
      <c r="AW967" s="114">
        <v>0</v>
      </c>
      <c r="AX967" s="114">
        <v>0</v>
      </c>
      <c r="AY967" s="114">
        <v>0</v>
      </c>
      <c r="AZ967" s="114">
        <v>0</v>
      </c>
      <c r="BA967" s="114">
        <v>0</v>
      </c>
      <c r="BB967" s="114">
        <v>0</v>
      </c>
      <c r="BC967" s="114">
        <v>0</v>
      </c>
      <c r="BD967" s="115">
        <v>0</v>
      </c>
      <c r="BE967" s="114">
        <v>0</v>
      </c>
      <c r="BF967" s="114">
        <v>0</v>
      </c>
      <c r="BG967" s="114">
        <v>0</v>
      </c>
      <c r="BH967" s="114">
        <v>0</v>
      </c>
      <c r="BI967" s="114">
        <v>0</v>
      </c>
      <c r="BJ967" s="114">
        <v>0</v>
      </c>
      <c r="BK967" s="114">
        <v>0</v>
      </c>
      <c r="BL967" s="114">
        <v>0</v>
      </c>
      <c r="BM967" s="114">
        <v>0</v>
      </c>
      <c r="BN967" s="114">
        <v>0</v>
      </c>
      <c r="BO967" s="114">
        <v>0</v>
      </c>
      <c r="BP967" s="114">
        <v>0</v>
      </c>
      <c r="BQ967" s="114">
        <v>0</v>
      </c>
      <c r="BR967" s="114">
        <v>167</v>
      </c>
      <c r="BS967" s="114">
        <v>0</v>
      </c>
    </row>
    <row r="968" spans="1:71" s="1" customFormat="1" ht="15" x14ac:dyDescent="0.25">
      <c r="A968" s="1" t="str">
        <f>CONCATENATE(G968,"-",F968,"-",H968)</f>
        <v>999934002-Blue-Junior</v>
      </c>
      <c r="B968" s="1" t="str">
        <f>CONCATENATE(G968,"-",H968)</f>
        <v>999934002-Junior</v>
      </c>
      <c r="C968" s="36" t="s">
        <v>2712</v>
      </c>
      <c r="D968" s="36" t="s">
        <v>1069</v>
      </c>
      <c r="E968" s="36" t="s">
        <v>27</v>
      </c>
      <c r="F968" s="36" t="s">
        <v>148</v>
      </c>
      <c r="G968" s="36">
        <v>999934002</v>
      </c>
      <c r="H968" s="36" t="s">
        <v>93</v>
      </c>
      <c r="I968" s="34">
        <f>((L968)-J968)+T968</f>
        <v>150</v>
      </c>
      <c r="J968" s="34">
        <f>L968/2</f>
        <v>0</v>
      </c>
      <c r="K968" s="37"/>
      <c r="L968" s="34">
        <f>SUM(N968,O968,P968,Q968,R968,M968)</f>
        <v>0</v>
      </c>
      <c r="M968" s="34">
        <f>AJ968</f>
        <v>0</v>
      </c>
      <c r="N968" s="34">
        <f>SUM(AI968)</f>
        <v>0</v>
      </c>
      <c r="O968" s="34">
        <f>0</f>
        <v>0</v>
      </c>
      <c r="P968" s="34">
        <v>0</v>
      </c>
      <c r="Q968" s="34">
        <v>0</v>
      </c>
      <c r="R968" s="34">
        <f>AH968</f>
        <v>0</v>
      </c>
      <c r="S968" s="122"/>
      <c r="T968" s="41">
        <f>SUM(U968,AA968)</f>
        <v>150</v>
      </c>
      <c r="U968" s="41">
        <f>IF(SUM(V968:Y968)&gt;=250, 250,SUM(V968:Y968))</f>
        <v>0</v>
      </c>
      <c r="V968" s="41">
        <v>0</v>
      </c>
      <c r="W968" s="41">
        <v>0</v>
      </c>
      <c r="X968" s="41">
        <f>SUM(AL968,AN968,BO968,BS968)</f>
        <v>0</v>
      </c>
      <c r="Y968" s="41">
        <f>SUM(AO968:BN968)</f>
        <v>0</v>
      </c>
      <c r="Z968" s="41">
        <f>COUNTIF(AO968:BN968, "&gt;0")</f>
        <v>0</v>
      </c>
      <c r="AA968" s="41">
        <f>SUM(AB968:AF968)</f>
        <v>150</v>
      </c>
      <c r="AB968" s="41">
        <f>BP968+BQ968</f>
        <v>150</v>
      </c>
      <c r="AC968" s="41">
        <v>0</v>
      </c>
      <c r="AD968" s="41">
        <v>0</v>
      </c>
      <c r="AE968" s="41">
        <f>SUM(BR968)</f>
        <v>0</v>
      </c>
      <c r="AF968" s="41">
        <f>SUM(AM968)</f>
        <v>0</v>
      </c>
      <c r="AG968" s="122"/>
      <c r="AH968" s="36">
        <v>0</v>
      </c>
      <c r="AI968" s="126">
        <v>0</v>
      </c>
      <c r="AJ968" s="36">
        <v>0</v>
      </c>
      <c r="AK968" s="121"/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14">
        <v>0</v>
      </c>
      <c r="AR968" s="1">
        <v>0</v>
      </c>
      <c r="AS968" s="114">
        <v>0</v>
      </c>
      <c r="AT968" s="114">
        <v>0</v>
      </c>
      <c r="AU968" s="114">
        <v>0</v>
      </c>
      <c r="AV968" s="114">
        <v>0</v>
      </c>
      <c r="AW968" s="114">
        <v>0</v>
      </c>
      <c r="AX968" s="114">
        <v>0</v>
      </c>
      <c r="AY968" s="114">
        <v>0</v>
      </c>
      <c r="AZ968" s="114">
        <v>0</v>
      </c>
      <c r="BA968" s="114">
        <v>0</v>
      </c>
      <c r="BB968" s="114">
        <v>0</v>
      </c>
      <c r="BC968" s="114">
        <v>0</v>
      </c>
      <c r="BD968" s="115">
        <v>0</v>
      </c>
      <c r="BE968" s="114">
        <v>0</v>
      </c>
      <c r="BF968" s="114">
        <v>0</v>
      </c>
      <c r="BG968" s="114">
        <v>0</v>
      </c>
      <c r="BH968" s="114">
        <v>0</v>
      </c>
      <c r="BI968" s="114">
        <v>0</v>
      </c>
      <c r="BJ968" s="114">
        <v>0</v>
      </c>
      <c r="BK968" s="114">
        <v>0</v>
      </c>
      <c r="BL968" s="114">
        <v>0</v>
      </c>
      <c r="BM968" s="114">
        <v>0</v>
      </c>
      <c r="BN968" s="114">
        <v>0</v>
      </c>
      <c r="BO968" s="114">
        <v>0</v>
      </c>
      <c r="BP968" s="114">
        <v>150</v>
      </c>
      <c r="BQ968" s="114">
        <v>0</v>
      </c>
      <c r="BR968" s="114">
        <v>0</v>
      </c>
      <c r="BS968" s="114">
        <v>0</v>
      </c>
    </row>
    <row r="969" spans="1:71" s="1" customFormat="1" ht="15" x14ac:dyDescent="0.25">
      <c r="A969" s="1" t="str">
        <f>CONCATENATE(G969,"-",F969,"-",H969)</f>
        <v>999934902-Blue-Junior</v>
      </c>
      <c r="B969" s="1" t="str">
        <f>CONCATENATE(G969,"-",H969)</f>
        <v>999934902-Junior</v>
      </c>
      <c r="C969" s="36" t="s">
        <v>326</v>
      </c>
      <c r="D969" s="36" t="s">
        <v>2198</v>
      </c>
      <c r="E969" s="36" t="s">
        <v>27</v>
      </c>
      <c r="F969" s="36" t="s">
        <v>148</v>
      </c>
      <c r="G969" s="128">
        <v>999934902</v>
      </c>
      <c r="H969" s="41" t="s">
        <v>93</v>
      </c>
      <c r="I969" s="34">
        <f>((L969)-J969)+T969</f>
        <v>105</v>
      </c>
      <c r="J969" s="36"/>
      <c r="K969" s="35"/>
      <c r="L969" s="34">
        <f>SUM(N969,O969,P969,Q969,R969,M969)</f>
        <v>0</v>
      </c>
      <c r="M969" s="34">
        <f>AJ969</f>
        <v>0</v>
      </c>
      <c r="N969" s="34">
        <f>SUM(AI969)</f>
        <v>0</v>
      </c>
      <c r="O969" s="34">
        <f>0</f>
        <v>0</v>
      </c>
      <c r="P969" s="34">
        <v>0</v>
      </c>
      <c r="Q969" s="34">
        <v>0</v>
      </c>
      <c r="R969" s="34">
        <f>AH969</f>
        <v>0</v>
      </c>
      <c r="S969" s="122"/>
      <c r="T969" s="41">
        <f>SUM(U969,AA969)</f>
        <v>105</v>
      </c>
      <c r="U969" s="41">
        <f>IF(SUM(V969:Y969)&gt;=250, 250,SUM(V969:Y969))</f>
        <v>105</v>
      </c>
      <c r="V969" s="41">
        <v>0</v>
      </c>
      <c r="W969" s="41">
        <v>0</v>
      </c>
      <c r="X969" s="41">
        <f>SUM(AL969,AN969,BO969,BS969)</f>
        <v>0</v>
      </c>
      <c r="Y969" s="41">
        <f>SUM(AO969:BN969)</f>
        <v>105</v>
      </c>
      <c r="Z969" s="41">
        <f>COUNTIF(AO969:BN969, "&gt;0")</f>
        <v>2</v>
      </c>
      <c r="AA969" s="41">
        <f>SUM(AB969:AF969)</f>
        <v>0</v>
      </c>
      <c r="AB969" s="41">
        <f>BP969+BQ969</f>
        <v>0</v>
      </c>
      <c r="AC969" s="41">
        <v>0</v>
      </c>
      <c r="AD969" s="41">
        <v>0</v>
      </c>
      <c r="AE969" s="41">
        <f>SUM(BR969)</f>
        <v>0</v>
      </c>
      <c r="AF969" s="41">
        <f>SUM(AM969)</f>
        <v>0</v>
      </c>
      <c r="AG969" s="122"/>
      <c r="AH969" s="36">
        <v>0</v>
      </c>
      <c r="AI969" s="126">
        <v>0</v>
      </c>
      <c r="AJ969" s="36">
        <v>0</v>
      </c>
      <c r="AK969" s="121"/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14">
        <v>0</v>
      </c>
      <c r="AR969" s="1">
        <v>0</v>
      </c>
      <c r="AS969" s="114">
        <v>60</v>
      </c>
      <c r="AT969" s="114">
        <v>0</v>
      </c>
      <c r="AU969" s="114">
        <v>0</v>
      </c>
      <c r="AV969" s="114">
        <v>0</v>
      </c>
      <c r="AW969" s="114">
        <v>0</v>
      </c>
      <c r="AX969" s="114">
        <v>0</v>
      </c>
      <c r="AY969" s="114">
        <v>0</v>
      </c>
      <c r="AZ969" s="114">
        <v>0</v>
      </c>
      <c r="BA969" s="114">
        <v>0</v>
      </c>
      <c r="BB969" s="114">
        <v>0</v>
      </c>
      <c r="BC969" s="114">
        <v>0</v>
      </c>
      <c r="BD969" s="115">
        <v>0</v>
      </c>
      <c r="BE969" s="114">
        <v>0</v>
      </c>
      <c r="BF969" s="114">
        <v>0</v>
      </c>
      <c r="BG969" s="114">
        <v>0</v>
      </c>
      <c r="BH969" s="114">
        <v>45</v>
      </c>
      <c r="BI969" s="114">
        <v>0</v>
      </c>
      <c r="BJ969" s="114">
        <v>0</v>
      </c>
      <c r="BK969" s="114">
        <v>0</v>
      </c>
      <c r="BL969" s="114">
        <v>0</v>
      </c>
      <c r="BM969" s="114">
        <v>0</v>
      </c>
      <c r="BN969" s="114">
        <v>0</v>
      </c>
      <c r="BO969" s="114">
        <v>0</v>
      </c>
      <c r="BP969" s="114">
        <v>0</v>
      </c>
      <c r="BQ969" s="114">
        <v>0</v>
      </c>
      <c r="BR969" s="114">
        <v>0</v>
      </c>
      <c r="BS969" s="114">
        <v>0</v>
      </c>
    </row>
    <row r="970" spans="1:71" s="1" customFormat="1" ht="15" x14ac:dyDescent="0.25">
      <c r="A970" s="1" t="str">
        <f>CONCATENATE(G970,"-",F970,"-",H970)</f>
        <v>999911489-Blue-Junior</v>
      </c>
      <c r="B970" s="1" t="str">
        <f>CONCATENATE(G970,"-",H970)</f>
        <v>999911489-Junior</v>
      </c>
      <c r="C970" s="36" t="s">
        <v>2226</v>
      </c>
      <c r="D970" s="36" t="s">
        <v>392</v>
      </c>
      <c r="E970" s="36" t="s">
        <v>27</v>
      </c>
      <c r="F970" s="36" t="s">
        <v>148</v>
      </c>
      <c r="G970" s="128">
        <v>999911489</v>
      </c>
      <c r="H970" s="41" t="s">
        <v>93</v>
      </c>
      <c r="I970" s="34">
        <f>((L970)-J970)+T970</f>
        <v>60</v>
      </c>
      <c r="J970" s="36"/>
      <c r="K970" s="35"/>
      <c r="L970" s="34">
        <f>SUM(N970,O970,P970,Q970,R970,M970)</f>
        <v>0</v>
      </c>
      <c r="M970" s="34">
        <f>AJ970</f>
        <v>0</v>
      </c>
      <c r="N970" s="34">
        <f>SUM(AI970)</f>
        <v>0</v>
      </c>
      <c r="O970" s="34">
        <f>0</f>
        <v>0</v>
      </c>
      <c r="P970" s="34">
        <v>0</v>
      </c>
      <c r="Q970" s="34">
        <v>0</v>
      </c>
      <c r="R970" s="34">
        <f>AH970</f>
        <v>0</v>
      </c>
      <c r="S970" s="122"/>
      <c r="T970" s="41">
        <f>SUM(U970,AA970)</f>
        <v>60</v>
      </c>
      <c r="U970" s="41">
        <f>IF(SUM(V970:Y970)&gt;=250, 250,SUM(V970:Y970))</f>
        <v>60</v>
      </c>
      <c r="V970" s="41">
        <v>0</v>
      </c>
      <c r="W970" s="41">
        <v>0</v>
      </c>
      <c r="X970" s="41">
        <f>SUM(AL970,AN970,BO970,BS970)</f>
        <v>0</v>
      </c>
      <c r="Y970" s="41">
        <f>SUM(AO970:BN970)</f>
        <v>60</v>
      </c>
      <c r="Z970" s="41">
        <f>COUNTIF(AO970:BN970, "&gt;0")</f>
        <v>1</v>
      </c>
      <c r="AA970" s="41">
        <f>SUM(AB970:AF970)</f>
        <v>0</v>
      </c>
      <c r="AB970" s="41">
        <f>BP970+BQ970</f>
        <v>0</v>
      </c>
      <c r="AC970" s="41">
        <v>0</v>
      </c>
      <c r="AD970" s="41">
        <v>0</v>
      </c>
      <c r="AE970" s="41">
        <f>SUM(BR970)</f>
        <v>0</v>
      </c>
      <c r="AF970" s="41">
        <f>SUM(AM970)</f>
        <v>0</v>
      </c>
      <c r="AG970" s="122"/>
      <c r="AH970" s="36">
        <v>0</v>
      </c>
      <c r="AI970" s="126">
        <v>0</v>
      </c>
      <c r="AJ970" s="36">
        <v>0</v>
      </c>
      <c r="AK970" s="121"/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14">
        <v>0</v>
      </c>
      <c r="AR970" s="1">
        <v>0</v>
      </c>
      <c r="AS970" s="114">
        <v>0</v>
      </c>
      <c r="AT970" s="114">
        <v>60</v>
      </c>
      <c r="AU970" s="114">
        <v>0</v>
      </c>
      <c r="AV970" s="114">
        <v>0</v>
      </c>
      <c r="AW970" s="114">
        <v>0</v>
      </c>
      <c r="AX970" s="114">
        <v>0</v>
      </c>
      <c r="AY970" s="114">
        <v>0</v>
      </c>
      <c r="AZ970" s="114">
        <v>0</v>
      </c>
      <c r="BA970" s="114">
        <v>0</v>
      </c>
      <c r="BB970" s="114">
        <v>0</v>
      </c>
      <c r="BC970" s="114">
        <v>0</v>
      </c>
      <c r="BD970" s="115">
        <v>0</v>
      </c>
      <c r="BE970" s="114">
        <v>0</v>
      </c>
      <c r="BF970" s="114">
        <v>0</v>
      </c>
      <c r="BG970" s="114">
        <v>0</v>
      </c>
      <c r="BH970" s="114">
        <v>0</v>
      </c>
      <c r="BI970" s="114">
        <v>0</v>
      </c>
      <c r="BJ970" s="114">
        <v>0</v>
      </c>
      <c r="BK970" s="114">
        <v>0</v>
      </c>
      <c r="BL970" s="114">
        <v>0</v>
      </c>
      <c r="BM970" s="114">
        <v>0</v>
      </c>
      <c r="BN970" s="114">
        <v>0</v>
      </c>
      <c r="BO970" s="114">
        <v>0</v>
      </c>
      <c r="BP970" s="114">
        <v>0</v>
      </c>
      <c r="BQ970" s="114">
        <v>0</v>
      </c>
      <c r="BR970" s="114">
        <v>0</v>
      </c>
      <c r="BS970" s="114">
        <v>0</v>
      </c>
    </row>
    <row r="971" spans="1:71" s="1" customFormat="1" ht="15" x14ac:dyDescent="0.25">
      <c r="A971" s="1" t="str">
        <f>CONCATENATE(G971,"-",F971,"-",H971)</f>
        <v>999924612-Blue-Junior</v>
      </c>
      <c r="B971" s="1" t="str">
        <f>CONCATENATE(G971,"-",H971)</f>
        <v>999924612-Junior</v>
      </c>
      <c r="C971" s="36" t="s">
        <v>439</v>
      </c>
      <c r="D971" s="36" t="s">
        <v>3418</v>
      </c>
      <c r="E971" s="36" t="s">
        <v>27</v>
      </c>
      <c r="F971" s="36" t="s">
        <v>148</v>
      </c>
      <c r="G971" s="36">
        <v>999924612</v>
      </c>
      <c r="H971" s="36" t="s">
        <v>93</v>
      </c>
      <c r="I971" s="34">
        <f>((L971)-J971)+T971</f>
        <v>60</v>
      </c>
      <c r="J971" s="34">
        <f>L971/2</f>
        <v>0</v>
      </c>
      <c r="K971" s="37"/>
      <c r="L971" s="34">
        <f>SUM(N971,O971,P971,Q971,R971,M971)</f>
        <v>0</v>
      </c>
      <c r="M971" s="34">
        <f>AJ971</f>
        <v>0</v>
      </c>
      <c r="N971" s="34">
        <f>SUM(AI971)</f>
        <v>0</v>
      </c>
      <c r="O971" s="34">
        <f>0</f>
        <v>0</v>
      </c>
      <c r="P971" s="34">
        <v>0</v>
      </c>
      <c r="Q971" s="34">
        <v>0</v>
      </c>
      <c r="R971" s="34">
        <f>AH971</f>
        <v>0</v>
      </c>
      <c r="S971" s="122"/>
      <c r="T971" s="41">
        <f>SUM(U971,AA971)</f>
        <v>60</v>
      </c>
      <c r="U971" s="41">
        <f>IF(SUM(V971:Y971)&gt;=250, 250,SUM(V971:Y971))</f>
        <v>60</v>
      </c>
      <c r="V971" s="41">
        <v>0</v>
      </c>
      <c r="W971" s="41">
        <v>0</v>
      </c>
      <c r="X971" s="41">
        <f>SUM(AL971,AN971,BO971,BS971)</f>
        <v>0</v>
      </c>
      <c r="Y971" s="41">
        <f>SUM(AO971:BN971)</f>
        <v>60</v>
      </c>
      <c r="Z971" s="41">
        <f>COUNTIF(AO971:BN971, "&gt;0")</f>
        <v>1</v>
      </c>
      <c r="AA971" s="41">
        <f>SUM(AB971:AF971)</f>
        <v>0</v>
      </c>
      <c r="AB971" s="41">
        <f>BP971+BQ971</f>
        <v>0</v>
      </c>
      <c r="AC971" s="41">
        <v>0</v>
      </c>
      <c r="AD971" s="41">
        <v>0</v>
      </c>
      <c r="AE971" s="41">
        <f>SUM(BR971)</f>
        <v>0</v>
      </c>
      <c r="AF971" s="41">
        <f>SUM(AM971)</f>
        <v>0</v>
      </c>
      <c r="AG971" s="122"/>
      <c r="AH971" s="36">
        <v>0</v>
      </c>
      <c r="AI971" s="126">
        <v>0</v>
      </c>
      <c r="AJ971" s="36">
        <v>0</v>
      </c>
      <c r="AK971" s="121"/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14">
        <v>0</v>
      </c>
      <c r="AR971" s="1">
        <v>0</v>
      </c>
      <c r="AS971" s="114">
        <v>0</v>
      </c>
      <c r="AT971" s="114">
        <v>0</v>
      </c>
      <c r="AU971" s="114">
        <v>0</v>
      </c>
      <c r="AV971" s="114">
        <v>0</v>
      </c>
      <c r="AW971" s="114">
        <v>0</v>
      </c>
      <c r="AX971" s="114">
        <v>0</v>
      </c>
      <c r="AY971" s="114">
        <v>0</v>
      </c>
      <c r="AZ971" s="114">
        <v>0</v>
      </c>
      <c r="BA971" s="114">
        <v>0</v>
      </c>
      <c r="BB971" s="114">
        <v>0</v>
      </c>
      <c r="BC971" s="114">
        <v>0</v>
      </c>
      <c r="BD971" s="115">
        <v>0</v>
      </c>
      <c r="BE971" s="114">
        <v>0</v>
      </c>
      <c r="BF971" s="114">
        <v>0</v>
      </c>
      <c r="BG971" s="114">
        <v>0</v>
      </c>
      <c r="BH971" s="114">
        <v>0</v>
      </c>
      <c r="BI971" s="114">
        <v>0</v>
      </c>
      <c r="BJ971" s="114">
        <v>0</v>
      </c>
      <c r="BK971" s="114">
        <v>60</v>
      </c>
      <c r="BL971" s="114">
        <v>0</v>
      </c>
      <c r="BM971" s="114">
        <v>0</v>
      </c>
      <c r="BN971" s="114">
        <v>0</v>
      </c>
      <c r="BO971" s="114">
        <v>0</v>
      </c>
      <c r="BP971" s="114">
        <v>0</v>
      </c>
      <c r="BQ971" s="114">
        <v>0</v>
      </c>
      <c r="BR971" s="114">
        <v>0</v>
      </c>
      <c r="BS971" s="114">
        <v>0</v>
      </c>
    </row>
    <row r="972" spans="1:71" s="1" customFormat="1" ht="15" x14ac:dyDescent="0.25">
      <c r="A972" s="1" t="str">
        <f>CONCATENATE(G972,"-",F972,"-",H972)</f>
        <v>999930427-Blue-Junior</v>
      </c>
      <c r="B972" s="1" t="str">
        <f>CONCATENATE(G972,"-",H972)</f>
        <v>999930427-Junior</v>
      </c>
      <c r="C972" s="36" t="s">
        <v>3444</v>
      </c>
      <c r="D972" s="36" t="s">
        <v>3445</v>
      </c>
      <c r="E972" s="36" t="s">
        <v>27</v>
      </c>
      <c r="F972" s="131" t="s">
        <v>148</v>
      </c>
      <c r="G972" s="36">
        <v>999930427</v>
      </c>
      <c r="H972" s="36" t="s">
        <v>93</v>
      </c>
      <c r="I972" s="34">
        <f>((L972)-J972)+T972</f>
        <v>60</v>
      </c>
      <c r="J972" s="34">
        <f>L972/2</f>
        <v>0</v>
      </c>
      <c r="K972" s="37"/>
      <c r="L972" s="34">
        <f>SUM(N972,O972,P972,Q972,R972,M972)</f>
        <v>0</v>
      </c>
      <c r="M972" s="34">
        <f>AJ972</f>
        <v>0</v>
      </c>
      <c r="N972" s="34">
        <f>SUM(AI972)</f>
        <v>0</v>
      </c>
      <c r="O972" s="34">
        <f>0</f>
        <v>0</v>
      </c>
      <c r="P972" s="34">
        <v>0</v>
      </c>
      <c r="Q972" s="34">
        <v>0</v>
      </c>
      <c r="R972" s="34">
        <f>AH972</f>
        <v>0</v>
      </c>
      <c r="S972" s="122"/>
      <c r="T972" s="41">
        <f>SUM(U972,AA972)</f>
        <v>60</v>
      </c>
      <c r="U972" s="41">
        <f>IF(SUM(V972:Y972)&gt;=250, 250,SUM(V972:Y972))</f>
        <v>60</v>
      </c>
      <c r="V972" s="41">
        <v>0</v>
      </c>
      <c r="W972" s="41">
        <v>0</v>
      </c>
      <c r="X972" s="41">
        <f>SUM(AL972,AN972,BO972,BS972)</f>
        <v>0</v>
      </c>
      <c r="Y972" s="41">
        <f>SUM(AO972:BN972)</f>
        <v>60</v>
      </c>
      <c r="Z972" s="41">
        <f>COUNTIF(AO972:BN972, "&gt;0")</f>
        <v>1</v>
      </c>
      <c r="AA972" s="41">
        <f>SUM(AB972:AF972)</f>
        <v>0</v>
      </c>
      <c r="AB972" s="41">
        <f>BP972+BQ972</f>
        <v>0</v>
      </c>
      <c r="AC972" s="41">
        <v>0</v>
      </c>
      <c r="AD972" s="41">
        <v>0</v>
      </c>
      <c r="AE972" s="41">
        <f>SUM(BR972)</f>
        <v>0</v>
      </c>
      <c r="AF972" s="41">
        <f>SUM(AM972)</f>
        <v>0</v>
      </c>
      <c r="AG972" s="122"/>
      <c r="AH972" s="36">
        <v>0</v>
      </c>
      <c r="AI972" s="126">
        <v>0</v>
      </c>
      <c r="AJ972" s="36">
        <v>0</v>
      </c>
      <c r="AK972" s="121"/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14">
        <v>0</v>
      </c>
      <c r="AR972" s="1">
        <v>0</v>
      </c>
      <c r="AS972" s="114">
        <v>0</v>
      </c>
      <c r="AT972" s="114">
        <v>0</v>
      </c>
      <c r="AU972" s="114">
        <v>0</v>
      </c>
      <c r="AV972" s="114">
        <v>0</v>
      </c>
      <c r="AW972" s="114">
        <v>0</v>
      </c>
      <c r="AX972" s="114">
        <v>0</v>
      </c>
      <c r="AY972" s="114">
        <v>0</v>
      </c>
      <c r="AZ972" s="114">
        <v>0</v>
      </c>
      <c r="BA972" s="114">
        <v>0</v>
      </c>
      <c r="BB972" s="114">
        <v>0</v>
      </c>
      <c r="BC972" s="114">
        <v>0</v>
      </c>
      <c r="BD972" s="115">
        <v>0</v>
      </c>
      <c r="BE972" s="114">
        <v>0</v>
      </c>
      <c r="BF972" s="114">
        <v>0</v>
      </c>
      <c r="BG972" s="114">
        <v>0</v>
      </c>
      <c r="BH972" s="114">
        <v>0</v>
      </c>
      <c r="BI972" s="114">
        <v>0</v>
      </c>
      <c r="BJ972" s="114">
        <v>0</v>
      </c>
      <c r="BK972" s="114">
        <v>0</v>
      </c>
      <c r="BL972" s="114">
        <v>60</v>
      </c>
      <c r="BM972" s="114">
        <v>0</v>
      </c>
      <c r="BN972" s="114">
        <v>0</v>
      </c>
      <c r="BO972" s="114">
        <v>0</v>
      </c>
      <c r="BP972" s="114">
        <v>0</v>
      </c>
      <c r="BQ972" s="114">
        <v>0</v>
      </c>
      <c r="BR972" s="114">
        <v>0</v>
      </c>
      <c r="BS972" s="114">
        <v>0</v>
      </c>
    </row>
    <row r="973" spans="1:71" s="1" customFormat="1" ht="15" x14ac:dyDescent="0.25">
      <c r="A973" s="1" t="str">
        <f>CONCATENATE(G973,"-",F973,"-",H973)</f>
        <v>999933681-Blue-Junior</v>
      </c>
      <c r="B973" s="1" t="str">
        <f>CONCATENATE(G973,"-",H973)</f>
        <v>999933681-Junior</v>
      </c>
      <c r="C973" s="36" t="s">
        <v>2858</v>
      </c>
      <c r="D973" s="36" t="s">
        <v>2859</v>
      </c>
      <c r="E973" s="36" t="s">
        <v>27</v>
      </c>
      <c r="F973" s="36" t="s">
        <v>148</v>
      </c>
      <c r="G973" s="36">
        <v>999933681</v>
      </c>
      <c r="H973" s="131" t="s">
        <v>93</v>
      </c>
      <c r="I973" s="34">
        <f>((L973)-J973)+T973</f>
        <v>60</v>
      </c>
      <c r="J973" s="36"/>
      <c r="K973" s="35"/>
      <c r="L973" s="34">
        <f>SUM(N973,O973,P973,Q973,R973,M973)</f>
        <v>0</v>
      </c>
      <c r="M973" s="34">
        <f>AJ973</f>
        <v>0</v>
      </c>
      <c r="N973" s="34">
        <f>SUM(AI973)</f>
        <v>0</v>
      </c>
      <c r="O973" s="34">
        <f>0</f>
        <v>0</v>
      </c>
      <c r="P973" s="34">
        <v>0</v>
      </c>
      <c r="Q973" s="34">
        <v>0</v>
      </c>
      <c r="R973" s="34">
        <f>AH973</f>
        <v>0</v>
      </c>
      <c r="S973" s="122"/>
      <c r="T973" s="41">
        <f>SUM(U973,AA973)</f>
        <v>60</v>
      </c>
      <c r="U973" s="41">
        <f>IF(SUM(V973:Y973)&gt;=250, 250,SUM(V973:Y973))</f>
        <v>60</v>
      </c>
      <c r="V973" s="41">
        <v>0</v>
      </c>
      <c r="W973" s="41">
        <v>0</v>
      </c>
      <c r="X973" s="41">
        <f>SUM(AL973,AN973,BO973,BS973)</f>
        <v>0</v>
      </c>
      <c r="Y973" s="41">
        <f>SUM(AO973:BN973)</f>
        <v>60</v>
      </c>
      <c r="Z973" s="41">
        <f>COUNTIF(AO973:BN973, "&gt;0")</f>
        <v>1</v>
      </c>
      <c r="AA973" s="41">
        <f>SUM(AB973:AF973)</f>
        <v>0</v>
      </c>
      <c r="AB973" s="41">
        <f>BP973+BQ973</f>
        <v>0</v>
      </c>
      <c r="AC973" s="41">
        <v>0</v>
      </c>
      <c r="AD973" s="41">
        <v>0</v>
      </c>
      <c r="AE973" s="41">
        <f>SUM(BR973)</f>
        <v>0</v>
      </c>
      <c r="AF973" s="41">
        <f>SUM(AM973)</f>
        <v>0</v>
      </c>
      <c r="AG973" s="122"/>
      <c r="AH973" s="36">
        <v>0</v>
      </c>
      <c r="AI973" s="126">
        <v>0</v>
      </c>
      <c r="AJ973" s="36">
        <v>0</v>
      </c>
      <c r="AK973" s="121"/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14">
        <v>0</v>
      </c>
      <c r="AR973" s="1">
        <v>0</v>
      </c>
      <c r="AS973" s="114">
        <v>0</v>
      </c>
      <c r="AT973" s="114">
        <v>0</v>
      </c>
      <c r="AU973" s="114">
        <v>0</v>
      </c>
      <c r="AV973" s="114">
        <v>0</v>
      </c>
      <c r="AW973" s="114">
        <v>0</v>
      </c>
      <c r="AX973" s="114">
        <v>0</v>
      </c>
      <c r="AY973" s="114">
        <v>0</v>
      </c>
      <c r="AZ973" s="114">
        <v>0</v>
      </c>
      <c r="BA973" s="114">
        <v>0</v>
      </c>
      <c r="BB973" s="114">
        <v>0</v>
      </c>
      <c r="BC973" s="114">
        <v>0</v>
      </c>
      <c r="BD973" s="115">
        <v>60</v>
      </c>
      <c r="BE973" s="114">
        <v>0</v>
      </c>
      <c r="BF973" s="114">
        <v>0</v>
      </c>
      <c r="BG973" s="114">
        <v>0</v>
      </c>
      <c r="BH973" s="114">
        <v>0</v>
      </c>
      <c r="BI973" s="114">
        <v>0</v>
      </c>
      <c r="BJ973" s="114">
        <v>0</v>
      </c>
      <c r="BK973" s="114">
        <v>0</v>
      </c>
      <c r="BL973" s="114">
        <v>0</v>
      </c>
      <c r="BM973" s="114">
        <v>0</v>
      </c>
      <c r="BN973" s="114">
        <v>0</v>
      </c>
      <c r="BO973" s="114">
        <v>0</v>
      </c>
      <c r="BP973" s="114">
        <v>0</v>
      </c>
      <c r="BQ973" s="114">
        <v>0</v>
      </c>
      <c r="BR973" s="114">
        <v>0</v>
      </c>
      <c r="BS973" s="114">
        <v>0</v>
      </c>
    </row>
    <row r="974" spans="1:71" s="1" customFormat="1" ht="15" x14ac:dyDescent="0.25">
      <c r="A974" s="1" t="str">
        <f>CONCATENATE(G974,"-",F974,"-",H974)</f>
        <v>999934376-Blue-Junior</v>
      </c>
      <c r="B974" s="1" t="str">
        <f>CONCATENATE(G974,"-",H974)</f>
        <v>999934376-Junior</v>
      </c>
      <c r="C974" s="36" t="s">
        <v>303</v>
      </c>
      <c r="D974" s="36" t="s">
        <v>2813</v>
      </c>
      <c r="E974" s="36" t="s">
        <v>27</v>
      </c>
      <c r="F974" s="36" t="s">
        <v>148</v>
      </c>
      <c r="G974" s="36">
        <v>999934376</v>
      </c>
      <c r="H974" s="36" t="s">
        <v>93</v>
      </c>
      <c r="I974" s="34">
        <f>((L974)-J974)+T974</f>
        <v>60</v>
      </c>
      <c r="J974" s="36"/>
      <c r="K974" s="35"/>
      <c r="L974" s="34">
        <f>SUM(N974,O974,P974,Q974,R974,M974)</f>
        <v>0</v>
      </c>
      <c r="M974" s="34">
        <f>AJ974</f>
        <v>0</v>
      </c>
      <c r="N974" s="34">
        <f>SUM(AI974)</f>
        <v>0</v>
      </c>
      <c r="O974" s="34">
        <f>0</f>
        <v>0</v>
      </c>
      <c r="P974" s="34">
        <v>0</v>
      </c>
      <c r="Q974" s="34">
        <v>0</v>
      </c>
      <c r="R974" s="34">
        <f>AH974</f>
        <v>0</v>
      </c>
      <c r="S974" s="122"/>
      <c r="T974" s="41">
        <f>SUM(U974,AA974)</f>
        <v>60</v>
      </c>
      <c r="U974" s="41">
        <f>IF(SUM(V974:Y974)&gt;=250, 250,SUM(V974:Y974))</f>
        <v>60</v>
      </c>
      <c r="V974" s="41">
        <v>0</v>
      </c>
      <c r="W974" s="41">
        <v>0</v>
      </c>
      <c r="X974" s="41">
        <f>SUM(AL974,AN974,BO974,BS974)</f>
        <v>0</v>
      </c>
      <c r="Y974" s="41">
        <f>SUM(AO974:BN974)</f>
        <v>60</v>
      </c>
      <c r="Z974" s="41">
        <f>COUNTIF(AO974:BN974, "&gt;0")</f>
        <v>1</v>
      </c>
      <c r="AA974" s="41">
        <f>SUM(AB974:AF974)</f>
        <v>0</v>
      </c>
      <c r="AB974" s="41">
        <f>BP974+BQ974</f>
        <v>0</v>
      </c>
      <c r="AC974" s="41">
        <v>0</v>
      </c>
      <c r="AD974" s="41">
        <v>0</v>
      </c>
      <c r="AE974" s="41">
        <f>SUM(BR974)</f>
        <v>0</v>
      </c>
      <c r="AF974" s="41">
        <f>SUM(AM974)</f>
        <v>0</v>
      </c>
      <c r="AG974" s="122"/>
      <c r="AH974" s="36">
        <v>0</v>
      </c>
      <c r="AI974" s="126">
        <v>0</v>
      </c>
      <c r="AJ974" s="36">
        <v>0</v>
      </c>
      <c r="AK974" s="121"/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14">
        <v>0</v>
      </c>
      <c r="AR974" s="1">
        <v>0</v>
      </c>
      <c r="AS974" s="114">
        <v>0</v>
      </c>
      <c r="AT974" s="114">
        <v>0</v>
      </c>
      <c r="AU974" s="114">
        <v>0</v>
      </c>
      <c r="AV974" s="114">
        <v>0</v>
      </c>
      <c r="AW974" s="114">
        <v>0</v>
      </c>
      <c r="AX974" s="114">
        <v>0</v>
      </c>
      <c r="AY974" s="114">
        <v>0</v>
      </c>
      <c r="AZ974" s="114">
        <v>0</v>
      </c>
      <c r="BA974" s="114">
        <v>0</v>
      </c>
      <c r="BB974" s="114">
        <v>0</v>
      </c>
      <c r="BC974" s="114">
        <v>0</v>
      </c>
      <c r="BD974" s="115">
        <v>0</v>
      </c>
      <c r="BE974" s="114">
        <v>0</v>
      </c>
      <c r="BF974" s="114">
        <v>0</v>
      </c>
      <c r="BG974" s="114">
        <v>0</v>
      </c>
      <c r="BH974" s="114">
        <v>60</v>
      </c>
      <c r="BI974" s="114">
        <v>0</v>
      </c>
      <c r="BJ974" s="114">
        <v>0</v>
      </c>
      <c r="BK974" s="114">
        <v>0</v>
      </c>
      <c r="BL974" s="114">
        <v>0</v>
      </c>
      <c r="BM974" s="114">
        <v>0</v>
      </c>
      <c r="BN974" s="114">
        <v>0</v>
      </c>
      <c r="BO974" s="114">
        <v>0</v>
      </c>
      <c r="BP974" s="114">
        <v>0</v>
      </c>
      <c r="BQ974" s="114">
        <v>0</v>
      </c>
      <c r="BR974" s="114">
        <v>0</v>
      </c>
      <c r="BS974" s="114">
        <v>0</v>
      </c>
    </row>
    <row r="975" spans="1:71" s="1" customFormat="1" ht="15" x14ac:dyDescent="0.25">
      <c r="A975" s="1" t="str">
        <f>CONCATENATE(G975,"-",F975,"-",H975)</f>
        <v>999936166-Blue-Junior</v>
      </c>
      <c r="B975" s="1" t="str">
        <f>CONCATENATE(G975,"-",H975)</f>
        <v>999936166-Junior</v>
      </c>
      <c r="C975" s="149" t="s">
        <v>696</v>
      </c>
      <c r="D975" s="149" t="s">
        <v>2900</v>
      </c>
      <c r="E975" s="149" t="s">
        <v>27</v>
      </c>
      <c r="F975" s="149" t="s">
        <v>148</v>
      </c>
      <c r="G975" s="149">
        <v>999936166</v>
      </c>
      <c r="H975" s="149" t="s">
        <v>93</v>
      </c>
      <c r="I975" s="34">
        <f>((L975)-J975)+T975</f>
        <v>60</v>
      </c>
      <c r="J975" s="36"/>
      <c r="K975" s="35"/>
      <c r="L975" s="34">
        <f>SUM(N975,O975,P975,Q975,R975,M975)</f>
        <v>0</v>
      </c>
      <c r="M975" s="34">
        <f>AJ975</f>
        <v>0</v>
      </c>
      <c r="N975" s="34">
        <f>SUM(AI975)</f>
        <v>0</v>
      </c>
      <c r="O975" s="34">
        <f>0</f>
        <v>0</v>
      </c>
      <c r="P975" s="34">
        <v>0</v>
      </c>
      <c r="Q975" s="34">
        <v>0</v>
      </c>
      <c r="R975" s="34">
        <f>AH975</f>
        <v>0</v>
      </c>
      <c r="S975" s="122"/>
      <c r="T975" s="41">
        <f>SUM(U975,AA975)</f>
        <v>60</v>
      </c>
      <c r="U975" s="41">
        <f>IF(SUM(V975:Y975)&gt;=250, 250,SUM(V975:Y975))</f>
        <v>60</v>
      </c>
      <c r="V975" s="41">
        <v>0</v>
      </c>
      <c r="W975" s="41">
        <v>0</v>
      </c>
      <c r="X975" s="41">
        <f>SUM(AL975,AN975,BO975,BS975)</f>
        <v>0</v>
      </c>
      <c r="Y975" s="41">
        <f>SUM(AO975:BN975)</f>
        <v>60</v>
      </c>
      <c r="Z975" s="41">
        <f>COUNTIF(AO975:BN975, "&gt;0")</f>
        <v>1</v>
      </c>
      <c r="AA975" s="41">
        <f>SUM(AB975:AF975)</f>
        <v>0</v>
      </c>
      <c r="AB975" s="41">
        <f>BP975+BQ975</f>
        <v>0</v>
      </c>
      <c r="AC975" s="41">
        <v>0</v>
      </c>
      <c r="AD975" s="41">
        <v>0</v>
      </c>
      <c r="AE975" s="41">
        <f>SUM(BR975)</f>
        <v>0</v>
      </c>
      <c r="AF975" s="41">
        <f>SUM(AM975)</f>
        <v>0</v>
      </c>
      <c r="AG975" s="122"/>
      <c r="AH975" s="36">
        <v>0</v>
      </c>
      <c r="AI975" s="126">
        <v>0</v>
      </c>
      <c r="AJ975" s="36">
        <v>0</v>
      </c>
      <c r="AK975" s="121"/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14">
        <v>0</v>
      </c>
      <c r="AR975" s="1">
        <v>0</v>
      </c>
      <c r="AS975" s="114">
        <v>0</v>
      </c>
      <c r="AT975" s="114">
        <v>0</v>
      </c>
      <c r="AU975" s="114">
        <v>0</v>
      </c>
      <c r="AV975" s="114">
        <v>0</v>
      </c>
      <c r="AW975" s="114">
        <v>0</v>
      </c>
      <c r="AX975" s="114">
        <v>0</v>
      </c>
      <c r="AY975" s="114">
        <v>0</v>
      </c>
      <c r="AZ975" s="114">
        <v>0</v>
      </c>
      <c r="BA975" s="114">
        <v>0</v>
      </c>
      <c r="BB975" s="114">
        <v>0</v>
      </c>
      <c r="BC975" s="114">
        <v>0</v>
      </c>
      <c r="BD975" s="115">
        <v>0</v>
      </c>
      <c r="BE975" s="114">
        <v>0</v>
      </c>
      <c r="BF975" s="114">
        <v>60</v>
      </c>
      <c r="BG975" s="114">
        <v>0</v>
      </c>
      <c r="BH975" s="114">
        <v>0</v>
      </c>
      <c r="BI975" s="114">
        <v>0</v>
      </c>
      <c r="BJ975" s="114">
        <v>0</v>
      </c>
      <c r="BK975" s="114">
        <v>0</v>
      </c>
      <c r="BL975" s="114">
        <v>0</v>
      </c>
      <c r="BM975" s="114">
        <v>0</v>
      </c>
      <c r="BN975" s="114">
        <v>0</v>
      </c>
      <c r="BO975" s="114">
        <v>0</v>
      </c>
      <c r="BP975" s="114">
        <v>0</v>
      </c>
      <c r="BQ975" s="114">
        <v>0</v>
      </c>
      <c r="BR975" s="114">
        <v>0</v>
      </c>
      <c r="BS975" s="114">
        <v>0</v>
      </c>
    </row>
    <row r="976" spans="1:71" s="1" customFormat="1" ht="15" x14ac:dyDescent="0.25">
      <c r="A976" s="1" t="str">
        <f>CONCATENATE(G976,"-",F976,"-",H976)</f>
        <v>999933165-Blue-Junior</v>
      </c>
      <c r="B976" s="1" t="str">
        <f>CONCATENATE(G976,"-",H976)</f>
        <v>999933165-Junior</v>
      </c>
      <c r="C976" s="36" t="s">
        <v>2937</v>
      </c>
      <c r="D976" s="36" t="s">
        <v>2938</v>
      </c>
      <c r="E976" s="36" t="s">
        <v>27</v>
      </c>
      <c r="F976" s="36" t="s">
        <v>148</v>
      </c>
      <c r="G976" s="36">
        <v>999933165</v>
      </c>
      <c r="H976" s="36" t="s">
        <v>93</v>
      </c>
      <c r="I976" s="34">
        <f>((L976)-J976)+T976</f>
        <v>45</v>
      </c>
      <c r="J976" s="36"/>
      <c r="K976" s="35"/>
      <c r="L976" s="34">
        <f>SUM(N976,O976,P976,Q976,R976,M976)</f>
        <v>0</v>
      </c>
      <c r="M976" s="34">
        <f>AJ976</f>
        <v>0</v>
      </c>
      <c r="N976" s="34">
        <f>SUM(AI976)</f>
        <v>0</v>
      </c>
      <c r="O976" s="34">
        <f>0</f>
        <v>0</v>
      </c>
      <c r="P976" s="34">
        <v>0</v>
      </c>
      <c r="Q976" s="34">
        <v>0</v>
      </c>
      <c r="R976" s="34">
        <f>AH976</f>
        <v>0</v>
      </c>
      <c r="S976" s="122"/>
      <c r="T976" s="41">
        <f>SUM(U976,AA976)</f>
        <v>45</v>
      </c>
      <c r="U976" s="41">
        <f>IF(SUM(V976:Y976)&gt;=250, 250,SUM(V976:Y976))</f>
        <v>45</v>
      </c>
      <c r="V976" s="41">
        <v>0</v>
      </c>
      <c r="W976" s="41">
        <v>0</v>
      </c>
      <c r="X976" s="41">
        <f>SUM(AL976,AN976,BO976,BS976)</f>
        <v>0</v>
      </c>
      <c r="Y976" s="41">
        <f>SUM(AO976:BN976)</f>
        <v>45</v>
      </c>
      <c r="Z976" s="41">
        <f>COUNTIF(AO976:BN976, "&gt;0")</f>
        <v>1</v>
      </c>
      <c r="AA976" s="41">
        <f>SUM(AB976:AF976)</f>
        <v>0</v>
      </c>
      <c r="AB976" s="41">
        <f>BP976+BQ976</f>
        <v>0</v>
      </c>
      <c r="AC976" s="41">
        <v>0</v>
      </c>
      <c r="AD976" s="41">
        <v>0</v>
      </c>
      <c r="AE976" s="41">
        <f>SUM(BR976)</f>
        <v>0</v>
      </c>
      <c r="AF976" s="41">
        <f>SUM(AM976)</f>
        <v>0</v>
      </c>
      <c r="AG976" s="122"/>
      <c r="AH976" s="36">
        <v>0</v>
      </c>
      <c r="AI976" s="126">
        <v>0</v>
      </c>
      <c r="AJ976" s="36">
        <v>0</v>
      </c>
      <c r="AK976" s="121"/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14">
        <v>0</v>
      </c>
      <c r="AR976" s="1">
        <v>0</v>
      </c>
      <c r="AS976" s="114">
        <v>0</v>
      </c>
      <c r="AT976" s="114">
        <v>0</v>
      </c>
      <c r="AU976" s="114">
        <v>0</v>
      </c>
      <c r="AV976" s="114">
        <v>0</v>
      </c>
      <c r="AW976" s="114">
        <v>0</v>
      </c>
      <c r="AX976" s="114">
        <v>0</v>
      </c>
      <c r="AY976" s="114">
        <v>0</v>
      </c>
      <c r="AZ976" s="114">
        <v>0</v>
      </c>
      <c r="BA976" s="114">
        <v>0</v>
      </c>
      <c r="BB976" s="114">
        <v>0</v>
      </c>
      <c r="BC976" s="114">
        <v>0</v>
      </c>
      <c r="BD976" s="115">
        <v>0</v>
      </c>
      <c r="BE976" s="114">
        <v>0</v>
      </c>
      <c r="BF976" s="114">
        <v>0</v>
      </c>
      <c r="BG976" s="114">
        <v>45</v>
      </c>
      <c r="BH976" s="114">
        <v>0</v>
      </c>
      <c r="BI976" s="114">
        <v>0</v>
      </c>
      <c r="BJ976" s="114">
        <v>0</v>
      </c>
      <c r="BK976" s="114">
        <v>0</v>
      </c>
      <c r="BL976" s="114">
        <v>0</v>
      </c>
      <c r="BM976" s="114">
        <v>0</v>
      </c>
      <c r="BN976" s="114">
        <v>0</v>
      </c>
      <c r="BO976" s="114">
        <v>0</v>
      </c>
      <c r="BP976" s="114">
        <v>0</v>
      </c>
      <c r="BQ976" s="114">
        <v>0</v>
      </c>
      <c r="BR976" s="114">
        <v>0</v>
      </c>
      <c r="BS976" s="114">
        <v>0</v>
      </c>
    </row>
    <row r="977" spans="1:71" s="1" customFormat="1" ht="15" x14ac:dyDescent="0.25">
      <c r="A977" s="1" t="str">
        <f>CONCATENATE(G977,"-",F977,"-",H977)</f>
        <v>999934404-Blue-Junior</v>
      </c>
      <c r="B977" s="1" t="str">
        <f>CONCATENATE(G977,"-",H977)</f>
        <v>999934404-Junior</v>
      </c>
      <c r="C977" s="36" t="s">
        <v>3071</v>
      </c>
      <c r="D977" s="36" t="s">
        <v>3038</v>
      </c>
      <c r="E977" s="36" t="s">
        <v>27</v>
      </c>
      <c r="F977" s="36" t="s">
        <v>148</v>
      </c>
      <c r="G977" s="36">
        <v>999934404</v>
      </c>
      <c r="H977" s="36" t="s">
        <v>93</v>
      </c>
      <c r="I977" s="34">
        <f>((L977)-J977)+T977</f>
        <v>34</v>
      </c>
      <c r="J977" s="36"/>
      <c r="K977" s="35"/>
      <c r="L977" s="34">
        <f>SUM(N977,O977,P977,Q977,R977,M977)</f>
        <v>0</v>
      </c>
      <c r="M977" s="34">
        <f>AJ977</f>
        <v>0</v>
      </c>
      <c r="N977" s="34">
        <f>SUM(AI977)</f>
        <v>0</v>
      </c>
      <c r="O977" s="34">
        <f>0</f>
        <v>0</v>
      </c>
      <c r="P977" s="34">
        <v>0</v>
      </c>
      <c r="Q977" s="34">
        <v>0</v>
      </c>
      <c r="R977" s="34">
        <f>AH977</f>
        <v>0</v>
      </c>
      <c r="S977" s="122"/>
      <c r="T977" s="41">
        <f>SUM(U977,AA977)</f>
        <v>34</v>
      </c>
      <c r="U977" s="41">
        <f>IF(SUM(V977:Y977)&gt;=250, 250,SUM(V977:Y977))</f>
        <v>34</v>
      </c>
      <c r="V977" s="41">
        <v>0</v>
      </c>
      <c r="W977" s="41">
        <v>0</v>
      </c>
      <c r="X977" s="41">
        <f>SUM(AL977,AN977,BO977,BS977)</f>
        <v>0</v>
      </c>
      <c r="Y977" s="41">
        <f>SUM(AO977:BN977)</f>
        <v>34</v>
      </c>
      <c r="Z977" s="41">
        <f>COUNTIF(AO977:BN977, "&gt;0")</f>
        <v>1</v>
      </c>
      <c r="AA977" s="41">
        <f>SUM(AB977:AF977)</f>
        <v>0</v>
      </c>
      <c r="AB977" s="41">
        <f>BP977+BQ977</f>
        <v>0</v>
      </c>
      <c r="AC977" s="41">
        <v>0</v>
      </c>
      <c r="AD977" s="41">
        <v>0</v>
      </c>
      <c r="AE977" s="41">
        <f>SUM(BR977)</f>
        <v>0</v>
      </c>
      <c r="AF977" s="41">
        <f>SUM(AM977)</f>
        <v>0</v>
      </c>
      <c r="AG977" s="122"/>
      <c r="AH977" s="36">
        <v>0</v>
      </c>
      <c r="AI977" s="126">
        <v>0</v>
      </c>
      <c r="AJ977" s="36">
        <v>0</v>
      </c>
      <c r="AK977" s="121"/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14">
        <v>0</v>
      </c>
      <c r="AR977" s="1">
        <v>0</v>
      </c>
      <c r="AS977" s="114">
        <v>0</v>
      </c>
      <c r="AT977" s="114">
        <v>0</v>
      </c>
      <c r="AU977" s="114">
        <v>0</v>
      </c>
      <c r="AV977" s="114">
        <v>0</v>
      </c>
      <c r="AW977" s="114">
        <v>0</v>
      </c>
      <c r="AX977" s="114">
        <v>0</v>
      </c>
      <c r="AY977" s="114">
        <v>0</v>
      </c>
      <c r="AZ977" s="114">
        <v>0</v>
      </c>
      <c r="BA977" s="114">
        <v>0</v>
      </c>
      <c r="BB977" s="114">
        <v>0</v>
      </c>
      <c r="BC977" s="114">
        <v>0</v>
      </c>
      <c r="BD977" s="115">
        <v>0</v>
      </c>
      <c r="BE977" s="114">
        <v>0</v>
      </c>
      <c r="BF977" s="114">
        <v>0</v>
      </c>
      <c r="BG977" s="114">
        <v>0</v>
      </c>
      <c r="BH977" s="114">
        <v>34</v>
      </c>
      <c r="BI977" s="114">
        <v>0</v>
      </c>
      <c r="BJ977" s="114">
        <v>0</v>
      </c>
      <c r="BK977" s="114">
        <v>0</v>
      </c>
      <c r="BL977" s="114">
        <v>0</v>
      </c>
      <c r="BM977" s="114">
        <v>0</v>
      </c>
      <c r="BN977" s="114">
        <v>0</v>
      </c>
      <c r="BO977" s="114">
        <v>0</v>
      </c>
      <c r="BP977" s="114">
        <v>0</v>
      </c>
      <c r="BQ977" s="114">
        <v>0</v>
      </c>
      <c r="BR977" s="114">
        <v>0</v>
      </c>
      <c r="BS977" s="114">
        <v>0</v>
      </c>
    </row>
    <row r="978" spans="1:71" s="1" customFormat="1" ht="15" x14ac:dyDescent="0.25">
      <c r="A978" s="1" t="str">
        <f>CONCATENATE(G978,"-",F978,"-",H978)</f>
        <v>999933106-Green-Junior</v>
      </c>
      <c r="B978" s="1" t="str">
        <f>CONCATENATE(G978,"-",H978)</f>
        <v>999933106-Junior</v>
      </c>
      <c r="C978" s="36" t="s">
        <v>707</v>
      </c>
      <c r="D978" s="36" t="s">
        <v>716</v>
      </c>
      <c r="E978" s="36" t="s">
        <v>27</v>
      </c>
      <c r="F978" s="41" t="s">
        <v>19</v>
      </c>
      <c r="G978" s="128">
        <v>999933106</v>
      </c>
      <c r="H978" s="41" t="s">
        <v>93</v>
      </c>
      <c r="I978" s="34">
        <f>((L978)-J978)+T978</f>
        <v>810</v>
      </c>
      <c r="J978" s="34">
        <f>L978/2</f>
        <v>0</v>
      </c>
      <c r="K978" s="37"/>
      <c r="L978" s="34">
        <f>SUM(N978,O978,P978,Q978,R978,M978)</f>
        <v>0</v>
      </c>
      <c r="M978" s="34">
        <f>AJ978</f>
        <v>0</v>
      </c>
      <c r="N978" s="34">
        <f>SUM(AI978)</f>
        <v>0</v>
      </c>
      <c r="O978" s="34">
        <f>0</f>
        <v>0</v>
      </c>
      <c r="P978" s="34">
        <v>0</v>
      </c>
      <c r="Q978" s="34">
        <v>0</v>
      </c>
      <c r="R978" s="34">
        <f>AH978</f>
        <v>0</v>
      </c>
      <c r="S978" s="122"/>
      <c r="T978" s="41">
        <f>SUM(U978,AA978)</f>
        <v>810</v>
      </c>
      <c r="U978" s="41">
        <f>IF(SUM(V978:Y978)&gt;=250, 250,SUM(V978:Y978))</f>
        <v>60</v>
      </c>
      <c r="V978" s="41">
        <v>0</v>
      </c>
      <c r="W978" s="41">
        <v>0</v>
      </c>
      <c r="X978" s="41">
        <f>SUM(AL978,AN978,BO978,BS978)</f>
        <v>0</v>
      </c>
      <c r="Y978" s="41">
        <f>SUM(AO978:BN978)</f>
        <v>60</v>
      </c>
      <c r="Z978" s="41">
        <f>COUNTIF(AO978:BN978, "&gt;0")</f>
        <v>1</v>
      </c>
      <c r="AA978" s="41">
        <f>SUM(AB978:AF978)</f>
        <v>750</v>
      </c>
      <c r="AB978" s="41">
        <f>BP978+BQ978</f>
        <v>150</v>
      </c>
      <c r="AC978" s="41">
        <v>0</v>
      </c>
      <c r="AD978" s="41">
        <v>0</v>
      </c>
      <c r="AE978" s="41">
        <f>SUM(BR978)</f>
        <v>600</v>
      </c>
      <c r="AF978" s="41">
        <f>SUM(AM978)</f>
        <v>0</v>
      </c>
      <c r="AG978" s="122"/>
      <c r="AH978" s="36">
        <v>0</v>
      </c>
      <c r="AI978" s="126">
        <v>0</v>
      </c>
      <c r="AJ978" s="36">
        <v>0</v>
      </c>
      <c r="AK978" s="37"/>
      <c r="AL978" s="1">
        <v>0</v>
      </c>
      <c r="AM978" s="1">
        <v>0</v>
      </c>
      <c r="AN978" s="1">
        <v>0</v>
      </c>
      <c r="AO978" s="1">
        <v>0</v>
      </c>
      <c r="AP978" s="1">
        <v>60</v>
      </c>
      <c r="AQ978" s="114">
        <v>0</v>
      </c>
      <c r="AR978" s="1">
        <v>0</v>
      </c>
      <c r="AS978" s="114">
        <v>0</v>
      </c>
      <c r="AT978" s="114">
        <v>0</v>
      </c>
      <c r="AU978" s="114">
        <v>0</v>
      </c>
      <c r="AV978" s="114">
        <v>0</v>
      </c>
      <c r="AW978" s="114">
        <v>0</v>
      </c>
      <c r="AX978" s="114">
        <v>0</v>
      </c>
      <c r="AY978" s="114">
        <v>0</v>
      </c>
      <c r="AZ978" s="114">
        <v>0</v>
      </c>
      <c r="BA978" s="114">
        <v>0</v>
      </c>
      <c r="BB978" s="114">
        <v>0</v>
      </c>
      <c r="BC978" s="114">
        <v>0</v>
      </c>
      <c r="BD978" s="115">
        <v>0</v>
      </c>
      <c r="BE978" s="114">
        <v>0</v>
      </c>
      <c r="BF978" s="114">
        <v>0</v>
      </c>
      <c r="BG978" s="114">
        <v>0</v>
      </c>
      <c r="BH978" s="114">
        <v>0</v>
      </c>
      <c r="BI978" s="114">
        <v>0</v>
      </c>
      <c r="BJ978" s="114">
        <v>0</v>
      </c>
      <c r="BK978" s="114">
        <v>0</v>
      </c>
      <c r="BL978" s="114">
        <v>0</v>
      </c>
      <c r="BM978" s="114">
        <v>0</v>
      </c>
      <c r="BN978" s="114">
        <v>0</v>
      </c>
      <c r="BO978" s="114">
        <v>0</v>
      </c>
      <c r="BP978" s="114">
        <v>150</v>
      </c>
      <c r="BQ978" s="114">
        <v>0</v>
      </c>
      <c r="BR978" s="114">
        <v>600</v>
      </c>
      <c r="BS978" s="114">
        <v>0</v>
      </c>
    </row>
    <row r="979" spans="1:71" s="1" customFormat="1" ht="15" x14ac:dyDescent="0.25">
      <c r="A979" s="1" t="str">
        <f>CONCATENATE(G979,"-",F979,"-",H979)</f>
        <v>999936699-Green-Junior</v>
      </c>
      <c r="B979" s="1" t="str">
        <f>CONCATENATE(G979,"-",H979)</f>
        <v>999936699-Junior</v>
      </c>
      <c r="C979" s="36" t="s">
        <v>3592</v>
      </c>
      <c r="D979" s="36" t="s">
        <v>3593</v>
      </c>
      <c r="E979" s="36" t="s">
        <v>27</v>
      </c>
      <c r="F979" s="36" t="s">
        <v>19</v>
      </c>
      <c r="G979" s="36">
        <v>999936699</v>
      </c>
      <c r="H979" s="36" t="s">
        <v>93</v>
      </c>
      <c r="I979" s="34">
        <f>((L979)-J979)+T979</f>
        <v>600</v>
      </c>
      <c r="J979" s="36"/>
      <c r="K979" s="35"/>
      <c r="L979" s="34">
        <f>SUM(N979,O979,P979,Q979,R979,M979)</f>
        <v>0</v>
      </c>
      <c r="M979" s="34">
        <f>AJ979</f>
        <v>0</v>
      </c>
      <c r="N979" s="34">
        <f>SUM(AI979)</f>
        <v>0</v>
      </c>
      <c r="O979" s="34">
        <f>0</f>
        <v>0</v>
      </c>
      <c r="P979" s="34">
        <v>0</v>
      </c>
      <c r="Q979" s="34">
        <v>0</v>
      </c>
      <c r="R979" s="34">
        <f>AH979</f>
        <v>0</v>
      </c>
      <c r="S979" s="122"/>
      <c r="T979" s="41">
        <f>SUM(U979,AA979)</f>
        <v>600</v>
      </c>
      <c r="U979" s="41">
        <f>IF(SUM(V979:Y979)&gt;=250, 250,SUM(V979:Y979))</f>
        <v>0</v>
      </c>
      <c r="V979" s="41">
        <v>0</v>
      </c>
      <c r="W979" s="41">
        <v>0</v>
      </c>
      <c r="X979" s="41">
        <f>SUM(AL979,AN979,BO979,BS979)</f>
        <v>0</v>
      </c>
      <c r="Y979" s="41">
        <f>SUM(AO979:BN979)</f>
        <v>0</v>
      </c>
      <c r="Z979" s="41">
        <f>COUNTIF(AO979:BN979, "&gt;0")</f>
        <v>0</v>
      </c>
      <c r="AA979" s="41">
        <f>SUM(AB979:AF979)</f>
        <v>600</v>
      </c>
      <c r="AB979" s="41">
        <f>BP979+BQ979</f>
        <v>150</v>
      </c>
      <c r="AC979" s="41">
        <v>0</v>
      </c>
      <c r="AD979" s="41">
        <v>0</v>
      </c>
      <c r="AE979" s="41">
        <f>SUM(BR979)</f>
        <v>450</v>
      </c>
      <c r="AF979" s="41">
        <f>SUM(AM979)</f>
        <v>0</v>
      </c>
      <c r="AG979" s="122"/>
      <c r="AH979" s="36">
        <v>0</v>
      </c>
      <c r="AI979" s="126">
        <v>0</v>
      </c>
      <c r="AJ979" s="36">
        <v>0</v>
      </c>
      <c r="AK979" s="121"/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14">
        <v>0</v>
      </c>
      <c r="AR979" s="1">
        <v>0</v>
      </c>
      <c r="AS979" s="114">
        <v>0</v>
      </c>
      <c r="AT979" s="114">
        <v>0</v>
      </c>
      <c r="AU979" s="114">
        <v>0</v>
      </c>
      <c r="AV979" s="114">
        <v>0</v>
      </c>
      <c r="AW979" s="114">
        <v>0</v>
      </c>
      <c r="AX979" s="114">
        <v>0</v>
      </c>
      <c r="AY979" s="114">
        <v>0</v>
      </c>
      <c r="AZ979" s="114">
        <v>0</v>
      </c>
      <c r="BA979" s="114">
        <v>0</v>
      </c>
      <c r="BB979" s="114">
        <v>0</v>
      </c>
      <c r="BC979" s="114">
        <v>0</v>
      </c>
      <c r="BD979" s="115">
        <v>0</v>
      </c>
      <c r="BE979" s="114">
        <v>0</v>
      </c>
      <c r="BF979" s="114">
        <v>0</v>
      </c>
      <c r="BG979" s="114">
        <v>0</v>
      </c>
      <c r="BH979" s="114">
        <v>0</v>
      </c>
      <c r="BI979" s="114">
        <v>0</v>
      </c>
      <c r="BJ979" s="114">
        <v>0</v>
      </c>
      <c r="BK979" s="114">
        <v>0</v>
      </c>
      <c r="BL979" s="114">
        <v>0</v>
      </c>
      <c r="BM979" s="114">
        <v>0</v>
      </c>
      <c r="BN979" s="114">
        <v>0</v>
      </c>
      <c r="BO979" s="114">
        <v>0</v>
      </c>
      <c r="BP979" s="114">
        <v>0</v>
      </c>
      <c r="BQ979" s="114">
        <v>150</v>
      </c>
      <c r="BR979" s="114">
        <v>450</v>
      </c>
      <c r="BS979" s="114">
        <v>0</v>
      </c>
    </row>
    <row r="980" spans="1:71" s="1" customFormat="1" ht="15" x14ac:dyDescent="0.25">
      <c r="A980" s="1" t="str">
        <f>CONCATENATE(G980,"-",F980,"-",H980)</f>
        <v>999929644-Green-Junior</v>
      </c>
      <c r="B980" s="1" t="str">
        <f>CONCATENATE(G980,"-",H980)</f>
        <v>999929644-Junior</v>
      </c>
      <c r="C980" s="36" t="s">
        <v>1257</v>
      </c>
      <c r="D980" s="36" t="s">
        <v>484</v>
      </c>
      <c r="E980" s="36" t="s">
        <v>27</v>
      </c>
      <c r="F980" s="41" t="s">
        <v>19</v>
      </c>
      <c r="G980" s="128">
        <v>999929644</v>
      </c>
      <c r="H980" s="41" t="s">
        <v>93</v>
      </c>
      <c r="I980" s="34">
        <f>((L980)-J980)+T980</f>
        <v>458</v>
      </c>
      <c r="J980" s="34">
        <f>L980/2</f>
        <v>0</v>
      </c>
      <c r="K980" s="37"/>
      <c r="L980" s="34">
        <f>SUM(N980,O980,P980,Q980,R980,M980)</f>
        <v>0</v>
      </c>
      <c r="M980" s="34">
        <f>AJ980</f>
        <v>0</v>
      </c>
      <c r="N980" s="34">
        <f>SUM(AI980)</f>
        <v>0</v>
      </c>
      <c r="O980" s="34">
        <f>0</f>
        <v>0</v>
      </c>
      <c r="P980" s="34">
        <v>0</v>
      </c>
      <c r="Q980" s="34">
        <v>0</v>
      </c>
      <c r="R980" s="34">
        <f>AH980</f>
        <v>0</v>
      </c>
      <c r="S980" s="122"/>
      <c r="T980" s="41">
        <f>SUM(U980,AA980)</f>
        <v>458</v>
      </c>
      <c r="U980" s="41">
        <f>IF(SUM(V980:Y980)&gt;=250, 250,SUM(V980:Y980))</f>
        <v>120</v>
      </c>
      <c r="V980" s="41">
        <v>0</v>
      </c>
      <c r="W980" s="41">
        <v>0</v>
      </c>
      <c r="X980" s="41">
        <f>SUM(AL980,AN980,BO980,BS980)</f>
        <v>0</v>
      </c>
      <c r="Y980" s="41">
        <f>SUM(AO980:BN980)</f>
        <v>120</v>
      </c>
      <c r="Z980" s="41">
        <f>COUNTIF(AO980:BN980, "&gt;0")</f>
        <v>2</v>
      </c>
      <c r="AA980" s="41">
        <f>SUM(AB980:AF980)</f>
        <v>338</v>
      </c>
      <c r="AB980" s="41">
        <f>BP980+BQ980</f>
        <v>0</v>
      </c>
      <c r="AC980" s="41">
        <v>0</v>
      </c>
      <c r="AD980" s="41">
        <v>0</v>
      </c>
      <c r="AE980" s="41">
        <f>SUM(BR980)</f>
        <v>338</v>
      </c>
      <c r="AF980" s="41">
        <f>SUM(AM980)</f>
        <v>0</v>
      </c>
      <c r="AG980" s="122"/>
      <c r="AH980" s="36">
        <v>0</v>
      </c>
      <c r="AI980" s="126">
        <v>0</v>
      </c>
      <c r="AJ980" s="36">
        <v>0</v>
      </c>
      <c r="AK980" s="37"/>
      <c r="AL980" s="1">
        <v>0</v>
      </c>
      <c r="AM980" s="1">
        <v>0</v>
      </c>
      <c r="AN980" s="1">
        <v>0</v>
      </c>
      <c r="AO980" s="1">
        <v>60</v>
      </c>
      <c r="AP980" s="1">
        <v>0</v>
      </c>
      <c r="AQ980" s="114">
        <v>0</v>
      </c>
      <c r="AR980" s="1">
        <v>0</v>
      </c>
      <c r="AS980" s="114">
        <v>0</v>
      </c>
      <c r="AT980" s="114">
        <v>0</v>
      </c>
      <c r="AU980" s="114">
        <v>0</v>
      </c>
      <c r="AV980" s="114">
        <v>60</v>
      </c>
      <c r="AW980" s="114">
        <v>0</v>
      </c>
      <c r="AX980" s="114">
        <v>0</v>
      </c>
      <c r="AY980" s="114">
        <v>0</v>
      </c>
      <c r="AZ980" s="114">
        <v>0</v>
      </c>
      <c r="BA980" s="114">
        <v>0</v>
      </c>
      <c r="BB980" s="114">
        <v>0</v>
      </c>
      <c r="BC980" s="114">
        <v>0</v>
      </c>
      <c r="BD980" s="115">
        <v>0</v>
      </c>
      <c r="BE980" s="114">
        <v>0</v>
      </c>
      <c r="BF980" s="114">
        <v>0</v>
      </c>
      <c r="BG980" s="114">
        <v>0</v>
      </c>
      <c r="BH980" s="114">
        <v>0</v>
      </c>
      <c r="BI980" s="114">
        <v>0</v>
      </c>
      <c r="BJ980" s="114">
        <v>0</v>
      </c>
      <c r="BK980" s="114">
        <v>0</v>
      </c>
      <c r="BL980" s="114">
        <v>0</v>
      </c>
      <c r="BM980" s="114">
        <v>0</v>
      </c>
      <c r="BN980" s="114">
        <v>0</v>
      </c>
      <c r="BO980" s="114">
        <v>0</v>
      </c>
      <c r="BP980" s="114">
        <v>0</v>
      </c>
      <c r="BQ980" s="114">
        <v>0</v>
      </c>
      <c r="BR980" s="114">
        <v>338</v>
      </c>
      <c r="BS980" s="114">
        <v>0</v>
      </c>
    </row>
    <row r="981" spans="1:71" s="1" customFormat="1" ht="15" x14ac:dyDescent="0.25">
      <c r="A981" s="1" t="str">
        <f>CONCATENATE(G981,"-",F981,"-",H981)</f>
        <v>999931177-Green-Junior</v>
      </c>
      <c r="B981" s="1" t="str">
        <f>CONCATENATE(G981,"-",H981)</f>
        <v>999931177-Junior</v>
      </c>
      <c r="C981" s="36" t="s">
        <v>474</v>
      </c>
      <c r="D981" s="36" t="s">
        <v>1538</v>
      </c>
      <c r="E981" s="36" t="s">
        <v>27</v>
      </c>
      <c r="F981" s="41" t="s">
        <v>19</v>
      </c>
      <c r="G981" s="128">
        <v>999931177</v>
      </c>
      <c r="H981" s="41" t="s">
        <v>93</v>
      </c>
      <c r="I981" s="34">
        <f>((L981)-J981)+T981</f>
        <v>435.5</v>
      </c>
      <c r="J981" s="34">
        <f>L981/2</f>
        <v>0</v>
      </c>
      <c r="K981" s="37"/>
      <c r="L981" s="34">
        <f>SUM(N981,O981,P981,Q981,R981,M981)</f>
        <v>0</v>
      </c>
      <c r="M981" s="34">
        <f>AJ981</f>
        <v>0</v>
      </c>
      <c r="N981" s="34">
        <f>SUM(AI981)</f>
        <v>0</v>
      </c>
      <c r="O981" s="34">
        <f>0</f>
        <v>0</v>
      </c>
      <c r="P981" s="34">
        <v>0</v>
      </c>
      <c r="Q981" s="34">
        <v>0</v>
      </c>
      <c r="R981" s="34">
        <f>AH981</f>
        <v>0</v>
      </c>
      <c r="S981" s="122"/>
      <c r="T981" s="41">
        <f>SUM(U981,AA981)</f>
        <v>435.5</v>
      </c>
      <c r="U981" s="41">
        <f>IF(SUM(V981:Y981)&gt;=250, 250,SUM(V981:Y981))</f>
        <v>97.5</v>
      </c>
      <c r="V981" s="41">
        <v>0</v>
      </c>
      <c r="W981" s="41">
        <v>0</v>
      </c>
      <c r="X981" s="41">
        <f>SUM(AL981,AN981,BO981,BS981)</f>
        <v>37.5</v>
      </c>
      <c r="Y981" s="41">
        <f>SUM(AO981:BN981)</f>
        <v>60</v>
      </c>
      <c r="Z981" s="41">
        <f>COUNTIF(AO981:BN981, "&gt;0")</f>
        <v>1</v>
      </c>
      <c r="AA981" s="41">
        <f>SUM(AB981:AF981)</f>
        <v>338</v>
      </c>
      <c r="AB981" s="41">
        <f>BP981+BQ981</f>
        <v>0</v>
      </c>
      <c r="AC981" s="41">
        <v>0</v>
      </c>
      <c r="AD981" s="41">
        <v>0</v>
      </c>
      <c r="AE981" s="41">
        <f>SUM(BR981)</f>
        <v>338</v>
      </c>
      <c r="AF981" s="41">
        <f>SUM(AM981)</f>
        <v>0</v>
      </c>
      <c r="AG981" s="122"/>
      <c r="AH981" s="36">
        <v>0</v>
      </c>
      <c r="AI981" s="36">
        <v>0</v>
      </c>
      <c r="AJ981" s="36">
        <v>0</v>
      </c>
      <c r="AK981" s="37"/>
      <c r="AL981" s="1">
        <v>0</v>
      </c>
      <c r="AM981" s="1">
        <v>0</v>
      </c>
      <c r="AN981" s="1">
        <v>37.5</v>
      </c>
      <c r="AO981" s="1">
        <v>0</v>
      </c>
      <c r="AP981" s="1">
        <v>0</v>
      </c>
      <c r="AQ981" s="114">
        <v>0</v>
      </c>
      <c r="AR981" s="1">
        <v>0</v>
      </c>
      <c r="AS981" s="114">
        <v>60</v>
      </c>
      <c r="AT981" s="114">
        <v>0</v>
      </c>
      <c r="AU981" s="114">
        <v>0</v>
      </c>
      <c r="AV981" s="114">
        <v>0</v>
      </c>
      <c r="AW981" s="114">
        <v>0</v>
      </c>
      <c r="AX981" s="114">
        <v>0</v>
      </c>
      <c r="AY981" s="114">
        <v>0</v>
      </c>
      <c r="AZ981" s="114">
        <v>0</v>
      </c>
      <c r="BA981" s="114">
        <v>0</v>
      </c>
      <c r="BB981" s="114">
        <v>0</v>
      </c>
      <c r="BC981" s="114">
        <v>0</v>
      </c>
      <c r="BD981" s="115">
        <v>0</v>
      </c>
      <c r="BE981" s="114">
        <v>0</v>
      </c>
      <c r="BF981" s="114">
        <v>0</v>
      </c>
      <c r="BG981" s="114">
        <v>0</v>
      </c>
      <c r="BH981" s="114">
        <v>0</v>
      </c>
      <c r="BI981" s="114">
        <v>0</v>
      </c>
      <c r="BJ981" s="114">
        <v>0</v>
      </c>
      <c r="BK981" s="114">
        <v>0</v>
      </c>
      <c r="BL981" s="114">
        <v>0</v>
      </c>
      <c r="BM981" s="114">
        <v>0</v>
      </c>
      <c r="BN981" s="114">
        <v>0</v>
      </c>
      <c r="BO981" s="114">
        <v>0</v>
      </c>
      <c r="BP981" s="114">
        <v>0</v>
      </c>
      <c r="BQ981" s="114">
        <v>0</v>
      </c>
      <c r="BR981" s="114">
        <v>338</v>
      </c>
      <c r="BS981" s="114">
        <v>0</v>
      </c>
    </row>
    <row r="982" spans="1:71" s="1" customFormat="1" ht="15" x14ac:dyDescent="0.25">
      <c r="A982" s="1" t="str">
        <f>CONCATENATE(G982,"-",F982,"-",H982)</f>
        <v>999932710-Green-Junior</v>
      </c>
      <c r="B982" s="1" t="str">
        <f>CONCATENATE(G982,"-",H982)</f>
        <v>999932710-Junior</v>
      </c>
      <c r="C982" s="36" t="s">
        <v>3662</v>
      </c>
      <c r="D982" s="36" t="s">
        <v>3663</v>
      </c>
      <c r="E982" s="36" t="s">
        <v>27</v>
      </c>
      <c r="F982" s="36" t="s">
        <v>19</v>
      </c>
      <c r="G982" s="36">
        <v>999932710</v>
      </c>
      <c r="H982" s="36" t="s">
        <v>93</v>
      </c>
      <c r="I982" s="34">
        <f>((L982)-J982)+T982</f>
        <v>254</v>
      </c>
      <c r="J982" s="34"/>
      <c r="K982" s="37"/>
      <c r="L982" s="34">
        <f>SUM(N982,O982,P982,Q982,R982,M982)</f>
        <v>0</v>
      </c>
      <c r="M982" s="34">
        <f>AJ982</f>
        <v>0</v>
      </c>
      <c r="N982" s="34">
        <f>SUM(AI982)</f>
        <v>0</v>
      </c>
      <c r="O982" s="34">
        <f>0</f>
        <v>0</v>
      </c>
      <c r="P982" s="34">
        <v>0</v>
      </c>
      <c r="Q982" s="34">
        <v>0</v>
      </c>
      <c r="R982" s="34">
        <f>AH982</f>
        <v>0</v>
      </c>
      <c r="S982" s="122"/>
      <c r="T982" s="41">
        <f>SUM(U982,AA982)</f>
        <v>254</v>
      </c>
      <c r="U982" s="41">
        <f>IF(SUM(V982:Y982)&gt;=250, 250,SUM(V982:Y982))</f>
        <v>0</v>
      </c>
      <c r="V982" s="41">
        <v>0</v>
      </c>
      <c r="W982" s="41">
        <v>0</v>
      </c>
      <c r="X982" s="41">
        <f>SUM(AL982,AN982,BO982,BS982)</f>
        <v>0</v>
      </c>
      <c r="Y982" s="41">
        <f>SUM(AO982:BN982)</f>
        <v>0</v>
      </c>
      <c r="Z982" s="41">
        <f>COUNTIF(AO982:BN982, "&gt;0")</f>
        <v>0</v>
      </c>
      <c r="AA982" s="41">
        <f>SUM(AB982:AF982)</f>
        <v>254</v>
      </c>
      <c r="AB982" s="41">
        <f>BP982+BQ982</f>
        <v>0</v>
      </c>
      <c r="AC982" s="41">
        <v>0</v>
      </c>
      <c r="AD982" s="41">
        <v>0</v>
      </c>
      <c r="AE982" s="41">
        <f>SUM(BR982)</f>
        <v>254</v>
      </c>
      <c r="AF982" s="41">
        <f>SUM(AM982)</f>
        <v>0</v>
      </c>
      <c r="AG982" s="122"/>
      <c r="AH982" s="36">
        <v>0</v>
      </c>
      <c r="AI982" s="126">
        <v>0</v>
      </c>
      <c r="AJ982" s="36">
        <v>0</v>
      </c>
      <c r="AK982" s="121"/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14">
        <v>0</v>
      </c>
      <c r="AR982" s="1">
        <v>0</v>
      </c>
      <c r="AS982" s="114">
        <v>0</v>
      </c>
      <c r="AT982" s="114">
        <v>0</v>
      </c>
      <c r="AU982" s="114">
        <v>0</v>
      </c>
      <c r="AV982" s="114">
        <v>0</v>
      </c>
      <c r="AW982" s="114">
        <v>0</v>
      </c>
      <c r="AX982" s="114">
        <v>0</v>
      </c>
      <c r="AY982" s="114">
        <v>0</v>
      </c>
      <c r="AZ982" s="114">
        <v>0</v>
      </c>
      <c r="BA982" s="114">
        <v>0</v>
      </c>
      <c r="BB982" s="114">
        <v>0</v>
      </c>
      <c r="BC982" s="114">
        <v>0</v>
      </c>
      <c r="BD982" s="115">
        <v>0</v>
      </c>
      <c r="BE982" s="114">
        <v>0</v>
      </c>
      <c r="BF982" s="114">
        <v>0</v>
      </c>
      <c r="BG982" s="114">
        <v>0</v>
      </c>
      <c r="BH982" s="114">
        <v>0</v>
      </c>
      <c r="BI982" s="114">
        <v>0</v>
      </c>
      <c r="BJ982" s="114">
        <v>0</v>
      </c>
      <c r="BK982" s="114">
        <v>0</v>
      </c>
      <c r="BL982" s="114">
        <v>0</v>
      </c>
      <c r="BM982" s="114">
        <v>0</v>
      </c>
      <c r="BN982" s="114">
        <v>0</v>
      </c>
      <c r="BO982" s="114">
        <v>0</v>
      </c>
      <c r="BP982" s="114">
        <v>0</v>
      </c>
      <c r="BQ982" s="114">
        <v>0</v>
      </c>
      <c r="BR982" s="114">
        <v>254</v>
      </c>
      <c r="BS982" s="114">
        <v>0</v>
      </c>
    </row>
    <row r="983" spans="1:71" s="1" customFormat="1" ht="15" x14ac:dyDescent="0.25">
      <c r="A983" s="1" t="str">
        <f>CONCATENATE(G983,"-",F983,"-",H983)</f>
        <v>999929582-Green-Junior</v>
      </c>
      <c r="B983" s="1" t="str">
        <f>CONCATENATE(G983,"-",H983)</f>
        <v>999929582-Junior</v>
      </c>
      <c r="C983" s="131" t="s">
        <v>2742</v>
      </c>
      <c r="D983" s="131" t="s">
        <v>2743</v>
      </c>
      <c r="E983" s="131" t="s">
        <v>27</v>
      </c>
      <c r="F983" s="131" t="s">
        <v>19</v>
      </c>
      <c r="G983" s="150">
        <v>999929582</v>
      </c>
      <c r="H983" s="131" t="s">
        <v>93</v>
      </c>
      <c r="I983" s="34">
        <f>((L983)-J983)+T983</f>
        <v>120</v>
      </c>
      <c r="J983" s="36"/>
      <c r="K983" s="35"/>
      <c r="L983" s="34">
        <f>SUM(N983,O983,P983,Q983,R983,M983)</f>
        <v>0</v>
      </c>
      <c r="M983" s="34">
        <f>AJ983</f>
        <v>0</v>
      </c>
      <c r="N983" s="34">
        <f>SUM(AI983)</f>
        <v>0</v>
      </c>
      <c r="O983" s="34">
        <f>0</f>
        <v>0</v>
      </c>
      <c r="P983" s="34">
        <v>0</v>
      </c>
      <c r="Q983" s="34">
        <v>0</v>
      </c>
      <c r="R983" s="34">
        <f>AH983</f>
        <v>0</v>
      </c>
      <c r="S983" s="122"/>
      <c r="T983" s="41">
        <f>SUM(U983,AA983)</f>
        <v>120</v>
      </c>
      <c r="U983" s="41">
        <f>IF(SUM(V983:Y983)&gt;=250, 250,SUM(V983:Y983))</f>
        <v>120</v>
      </c>
      <c r="V983" s="41">
        <v>0</v>
      </c>
      <c r="W983" s="41">
        <v>0</v>
      </c>
      <c r="X983" s="41">
        <f>SUM(AL983,AN983,BO983,BS983)</f>
        <v>0</v>
      </c>
      <c r="Y983" s="41">
        <f>SUM(AO983:BN983)</f>
        <v>120</v>
      </c>
      <c r="Z983" s="41">
        <f>COUNTIF(AO983:BN983, "&gt;0")</f>
        <v>2</v>
      </c>
      <c r="AA983" s="41">
        <f>SUM(AB983:AF983)</f>
        <v>0</v>
      </c>
      <c r="AB983" s="41">
        <f>BP983+BQ983</f>
        <v>0</v>
      </c>
      <c r="AC983" s="41">
        <v>0</v>
      </c>
      <c r="AD983" s="41">
        <v>0</v>
      </c>
      <c r="AE983" s="41">
        <f>SUM(BR983)</f>
        <v>0</v>
      </c>
      <c r="AF983" s="41">
        <f>SUM(AM983)</f>
        <v>0</v>
      </c>
      <c r="AG983" s="122"/>
      <c r="AH983" s="36">
        <v>0</v>
      </c>
      <c r="AI983" s="126">
        <v>0</v>
      </c>
      <c r="AJ983" s="36">
        <v>0</v>
      </c>
      <c r="AK983" s="121"/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14">
        <v>0</v>
      </c>
      <c r="AR983" s="1">
        <v>0</v>
      </c>
      <c r="AS983" s="114">
        <v>0</v>
      </c>
      <c r="AT983" s="114">
        <v>0</v>
      </c>
      <c r="AU983" s="114">
        <v>0</v>
      </c>
      <c r="AV983" s="114">
        <v>0</v>
      </c>
      <c r="AW983" s="114">
        <v>0</v>
      </c>
      <c r="AX983" s="114">
        <v>0</v>
      </c>
      <c r="AY983" s="114">
        <v>0</v>
      </c>
      <c r="AZ983" s="114">
        <v>0</v>
      </c>
      <c r="BA983" s="114">
        <v>0</v>
      </c>
      <c r="BB983" s="114">
        <v>60</v>
      </c>
      <c r="BC983" s="114">
        <v>0</v>
      </c>
      <c r="BD983" s="115">
        <v>0</v>
      </c>
      <c r="BE983" s="114">
        <v>0</v>
      </c>
      <c r="BF983" s="114">
        <v>0</v>
      </c>
      <c r="BG983" s="114">
        <v>0</v>
      </c>
      <c r="BH983" s="114">
        <v>0</v>
      </c>
      <c r="BI983" s="114">
        <v>60</v>
      </c>
      <c r="BJ983" s="114">
        <v>0</v>
      </c>
      <c r="BK983" s="114">
        <v>0</v>
      </c>
      <c r="BL983" s="114">
        <v>0</v>
      </c>
      <c r="BM983" s="114">
        <v>0</v>
      </c>
      <c r="BN983" s="114">
        <v>0</v>
      </c>
      <c r="BO983" s="114">
        <v>0</v>
      </c>
      <c r="BP983" s="114">
        <v>0</v>
      </c>
      <c r="BQ983" s="114">
        <v>0</v>
      </c>
      <c r="BR983" s="114">
        <v>0</v>
      </c>
      <c r="BS983" s="114">
        <v>0</v>
      </c>
    </row>
    <row r="984" spans="1:71" s="1" customFormat="1" ht="15" x14ac:dyDescent="0.25">
      <c r="A984" s="1" t="str">
        <f>CONCATENATE(G984,"-",F984,"-",H984)</f>
        <v>999933844-Green-Junior</v>
      </c>
      <c r="B984" s="1" t="str">
        <f>CONCATENATE(G984,"-",H984)</f>
        <v>999933844-Junior</v>
      </c>
      <c r="C984" s="36" t="s">
        <v>1948</v>
      </c>
      <c r="D984" s="36" t="s">
        <v>1949</v>
      </c>
      <c r="E984" s="36" t="s">
        <v>27</v>
      </c>
      <c r="F984" s="41" t="s">
        <v>19</v>
      </c>
      <c r="G984" s="128">
        <v>999933844</v>
      </c>
      <c r="H984" s="41" t="s">
        <v>93</v>
      </c>
      <c r="I984" s="34">
        <f>((L984)-J984)+T984</f>
        <v>50</v>
      </c>
      <c r="J984" s="34">
        <f>L984/2</f>
        <v>0</v>
      </c>
      <c r="K984" s="37"/>
      <c r="L984" s="34">
        <f>SUM(N984,O984,P984,Q984,R984,M984)</f>
        <v>0</v>
      </c>
      <c r="M984" s="34">
        <f>AJ984</f>
        <v>0</v>
      </c>
      <c r="N984" s="34">
        <f>SUM(AI984)</f>
        <v>0</v>
      </c>
      <c r="O984" s="34">
        <f>0</f>
        <v>0</v>
      </c>
      <c r="P984" s="34">
        <v>0</v>
      </c>
      <c r="Q984" s="34">
        <v>0</v>
      </c>
      <c r="R984" s="34">
        <f>AH984</f>
        <v>0</v>
      </c>
      <c r="S984" s="122"/>
      <c r="T984" s="41">
        <f>SUM(U984,AA984)</f>
        <v>50</v>
      </c>
      <c r="U984" s="41">
        <f>IF(SUM(V984:Y984)&gt;=250, 250,SUM(V984:Y984))</f>
        <v>50</v>
      </c>
      <c r="V984" s="41">
        <v>0</v>
      </c>
      <c r="W984" s="41">
        <v>0</v>
      </c>
      <c r="X984" s="41">
        <f>SUM(AL984,AN984,BO984,BS984)</f>
        <v>50</v>
      </c>
      <c r="Y984" s="41">
        <f>SUM(AO984:BN984)</f>
        <v>0</v>
      </c>
      <c r="Z984" s="41">
        <f>COUNTIF(AO984:BN984, "&gt;0")</f>
        <v>0</v>
      </c>
      <c r="AA984" s="41">
        <f>SUM(AB984:AF984)</f>
        <v>0</v>
      </c>
      <c r="AB984" s="41">
        <f>BP984+BQ984</f>
        <v>0</v>
      </c>
      <c r="AC984" s="41">
        <v>0</v>
      </c>
      <c r="AD984" s="41">
        <v>0</v>
      </c>
      <c r="AE984" s="41">
        <f>SUM(BR984)</f>
        <v>0</v>
      </c>
      <c r="AF984" s="41">
        <f>SUM(AM984)</f>
        <v>0</v>
      </c>
      <c r="AG984" s="122"/>
      <c r="AH984" s="36">
        <v>0</v>
      </c>
      <c r="AI984" s="126">
        <v>0</v>
      </c>
      <c r="AJ984" s="36">
        <v>0</v>
      </c>
      <c r="AK984" s="37"/>
      <c r="AL984" s="1">
        <v>0</v>
      </c>
      <c r="AM984" s="1">
        <v>0</v>
      </c>
      <c r="AN984" s="1">
        <v>50</v>
      </c>
      <c r="AO984" s="1">
        <v>0</v>
      </c>
      <c r="AP984" s="1">
        <v>0</v>
      </c>
      <c r="AQ984" s="114">
        <v>0</v>
      </c>
      <c r="AR984" s="1">
        <v>0</v>
      </c>
      <c r="AS984" s="114">
        <v>0</v>
      </c>
      <c r="AT984" s="114">
        <v>0</v>
      </c>
      <c r="AU984" s="114">
        <v>0</v>
      </c>
      <c r="AV984" s="114">
        <v>0</v>
      </c>
      <c r="AW984" s="114">
        <v>0</v>
      </c>
      <c r="AX984" s="114">
        <v>0</v>
      </c>
      <c r="AY984" s="114">
        <v>0</v>
      </c>
      <c r="AZ984" s="114">
        <v>0</v>
      </c>
      <c r="BA984" s="114">
        <v>0</v>
      </c>
      <c r="BB984" s="114">
        <v>0</v>
      </c>
      <c r="BC984" s="114">
        <v>0</v>
      </c>
      <c r="BD984" s="115">
        <v>0</v>
      </c>
      <c r="BE984" s="114">
        <v>0</v>
      </c>
      <c r="BF984" s="114">
        <v>0</v>
      </c>
      <c r="BG984" s="114">
        <v>0</v>
      </c>
      <c r="BH984" s="114">
        <v>0</v>
      </c>
      <c r="BI984" s="114">
        <v>0</v>
      </c>
      <c r="BJ984" s="114">
        <v>0</v>
      </c>
      <c r="BK984" s="114">
        <v>0</v>
      </c>
      <c r="BL984" s="114">
        <v>0</v>
      </c>
      <c r="BM984" s="114">
        <v>0</v>
      </c>
      <c r="BN984" s="114">
        <v>0</v>
      </c>
      <c r="BO984" s="114">
        <v>0</v>
      </c>
      <c r="BP984" s="114">
        <v>0</v>
      </c>
      <c r="BQ984" s="114">
        <v>0</v>
      </c>
      <c r="BR984" s="114">
        <v>0</v>
      </c>
      <c r="BS984" s="114">
        <v>0</v>
      </c>
    </row>
    <row r="985" spans="1:71" s="1" customFormat="1" ht="15" x14ac:dyDescent="0.25">
      <c r="A985" s="1" t="str">
        <f>CONCATENATE(G985,"-",F985,"-",H985)</f>
        <v>999929497-Green-Junior</v>
      </c>
      <c r="B985" s="1" t="str">
        <f>CONCATENATE(G985,"-",H985)</f>
        <v>999929497-Junior</v>
      </c>
      <c r="C985" s="131" t="s">
        <v>2334</v>
      </c>
      <c r="D985" s="131" t="s">
        <v>2741</v>
      </c>
      <c r="E985" s="131" t="s">
        <v>27</v>
      </c>
      <c r="F985" s="131" t="s">
        <v>19</v>
      </c>
      <c r="G985" s="150">
        <v>999929497</v>
      </c>
      <c r="H985" s="131" t="s">
        <v>93</v>
      </c>
      <c r="I985" s="34">
        <f>((L985)-J985)+T985</f>
        <v>45</v>
      </c>
      <c r="J985" s="36"/>
      <c r="K985" s="35"/>
      <c r="L985" s="34">
        <f>SUM(N985,O985,P985,Q985,R985,M985)</f>
        <v>0</v>
      </c>
      <c r="M985" s="34">
        <f>AJ985</f>
        <v>0</v>
      </c>
      <c r="N985" s="34">
        <f>SUM(AI985)</f>
        <v>0</v>
      </c>
      <c r="O985" s="34">
        <f>0</f>
        <v>0</v>
      </c>
      <c r="P985" s="34">
        <v>0</v>
      </c>
      <c r="Q985" s="34">
        <v>0</v>
      </c>
      <c r="R985" s="34">
        <f>AH985</f>
        <v>0</v>
      </c>
      <c r="S985" s="122"/>
      <c r="T985" s="41">
        <f>SUM(U985,AA985)</f>
        <v>45</v>
      </c>
      <c r="U985" s="41">
        <f>IF(SUM(V985:Y985)&gt;=250, 250,SUM(V985:Y985))</f>
        <v>45</v>
      </c>
      <c r="V985" s="41">
        <v>0</v>
      </c>
      <c r="W985" s="41">
        <v>0</v>
      </c>
      <c r="X985" s="41">
        <f>SUM(AL985,AN985,BO985,BS985)</f>
        <v>0</v>
      </c>
      <c r="Y985" s="41">
        <f>SUM(AO985:BN985)</f>
        <v>45</v>
      </c>
      <c r="Z985" s="41">
        <f>COUNTIF(AO985:BN985, "&gt;0")</f>
        <v>1</v>
      </c>
      <c r="AA985" s="41">
        <f>SUM(AB985:AF985)</f>
        <v>0</v>
      </c>
      <c r="AB985" s="41">
        <f>BP985+BQ985</f>
        <v>0</v>
      </c>
      <c r="AC985" s="41">
        <v>0</v>
      </c>
      <c r="AD985" s="41">
        <v>0</v>
      </c>
      <c r="AE985" s="41">
        <f>SUM(BR985)</f>
        <v>0</v>
      </c>
      <c r="AF985" s="41">
        <f>SUM(AM985)</f>
        <v>0</v>
      </c>
      <c r="AG985" s="122"/>
      <c r="AH985" s="36">
        <v>0</v>
      </c>
      <c r="AI985" s="126">
        <v>0</v>
      </c>
      <c r="AJ985" s="36">
        <v>0</v>
      </c>
      <c r="AK985" s="121"/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14">
        <v>0</v>
      </c>
      <c r="AR985" s="1">
        <v>0</v>
      </c>
      <c r="AS985" s="114">
        <v>0</v>
      </c>
      <c r="AT985" s="114">
        <v>0</v>
      </c>
      <c r="AU985" s="114">
        <v>0</v>
      </c>
      <c r="AV985" s="114">
        <v>0</v>
      </c>
      <c r="AW985" s="114">
        <v>0</v>
      </c>
      <c r="AX985" s="114">
        <v>0</v>
      </c>
      <c r="AY985" s="114">
        <v>0</v>
      </c>
      <c r="AZ985" s="114">
        <v>0</v>
      </c>
      <c r="BA985" s="114">
        <v>0</v>
      </c>
      <c r="BB985" s="114">
        <v>45</v>
      </c>
      <c r="BC985" s="114">
        <v>0</v>
      </c>
      <c r="BD985" s="115">
        <v>0</v>
      </c>
      <c r="BE985" s="114">
        <v>0</v>
      </c>
      <c r="BF985" s="114">
        <v>0</v>
      </c>
      <c r="BG985" s="114">
        <v>0</v>
      </c>
      <c r="BH985" s="114">
        <v>0</v>
      </c>
      <c r="BI985" s="114">
        <v>0</v>
      </c>
      <c r="BJ985" s="114">
        <v>0</v>
      </c>
      <c r="BK985" s="114">
        <v>0</v>
      </c>
      <c r="BL985" s="114">
        <v>0</v>
      </c>
      <c r="BM985" s="114">
        <v>0</v>
      </c>
      <c r="BN985" s="114">
        <v>0</v>
      </c>
      <c r="BO985" s="114">
        <v>0</v>
      </c>
      <c r="BP985" s="114">
        <v>0</v>
      </c>
      <c r="BQ985" s="114">
        <v>0</v>
      </c>
      <c r="BR985" s="114">
        <v>0</v>
      </c>
      <c r="BS985" s="114">
        <v>0</v>
      </c>
    </row>
    <row r="986" spans="1:71" s="1" customFormat="1" ht="15" x14ac:dyDescent="0.25">
      <c r="A986" s="1" t="str">
        <f>CONCATENATE(G986,"-",F986,"-",H986)</f>
        <v>999929583-Green-Junior</v>
      </c>
      <c r="B986" s="1" t="str">
        <f>CONCATENATE(G986,"-",H986)</f>
        <v>999929583-Junior</v>
      </c>
      <c r="C986" s="36" t="s">
        <v>3111</v>
      </c>
      <c r="D986" s="36" t="s">
        <v>2845</v>
      </c>
      <c r="E986" s="36" t="s">
        <v>27</v>
      </c>
      <c r="F986" s="36" t="s">
        <v>19</v>
      </c>
      <c r="G986" s="36">
        <v>999929583</v>
      </c>
      <c r="H986" s="36" t="s">
        <v>93</v>
      </c>
      <c r="I986" s="34">
        <f>((L986)-J986)+T986</f>
        <v>45</v>
      </c>
      <c r="J986" s="36"/>
      <c r="K986" s="35"/>
      <c r="L986" s="34">
        <f>SUM(N986,O986,P986,Q986,R986,M986)</f>
        <v>0</v>
      </c>
      <c r="M986" s="34">
        <f>AJ986</f>
        <v>0</v>
      </c>
      <c r="N986" s="34">
        <f>SUM(AI986)</f>
        <v>0</v>
      </c>
      <c r="O986" s="34">
        <f>0</f>
        <v>0</v>
      </c>
      <c r="P986" s="34">
        <v>0</v>
      </c>
      <c r="Q986" s="34">
        <v>0</v>
      </c>
      <c r="R986" s="34">
        <f>AH986</f>
        <v>0</v>
      </c>
      <c r="S986" s="122"/>
      <c r="T986" s="41">
        <f>SUM(U986,AA986)</f>
        <v>45</v>
      </c>
      <c r="U986" s="41">
        <f>IF(SUM(V986:Y986)&gt;=250, 250,SUM(V986:Y986))</f>
        <v>45</v>
      </c>
      <c r="V986" s="41">
        <v>0</v>
      </c>
      <c r="W986" s="41">
        <v>0</v>
      </c>
      <c r="X986" s="41">
        <f>SUM(AL986,AN986,BO986,BS986)</f>
        <v>0</v>
      </c>
      <c r="Y986" s="41">
        <f>SUM(AO986:BN986)</f>
        <v>45</v>
      </c>
      <c r="Z986" s="41">
        <f>COUNTIF(AO986:BN986, "&gt;0")</f>
        <v>1</v>
      </c>
      <c r="AA986" s="41">
        <f>SUM(AB986:AF986)</f>
        <v>0</v>
      </c>
      <c r="AB986" s="41">
        <f>BP986+BQ986</f>
        <v>0</v>
      </c>
      <c r="AC986" s="41">
        <v>0</v>
      </c>
      <c r="AD986" s="41">
        <v>0</v>
      </c>
      <c r="AE986" s="41">
        <f>SUM(BR986)</f>
        <v>0</v>
      </c>
      <c r="AF986" s="41">
        <f>SUM(AM986)</f>
        <v>0</v>
      </c>
      <c r="AG986" s="122"/>
      <c r="AH986" s="36">
        <v>0</v>
      </c>
      <c r="AI986" s="126">
        <v>0</v>
      </c>
      <c r="AJ986" s="36">
        <v>0</v>
      </c>
      <c r="AK986" s="121"/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14">
        <v>0</v>
      </c>
      <c r="AR986" s="1">
        <v>0</v>
      </c>
      <c r="AS986" s="114">
        <v>0</v>
      </c>
      <c r="AT986" s="114">
        <v>0</v>
      </c>
      <c r="AU986" s="114">
        <v>0</v>
      </c>
      <c r="AV986" s="114">
        <v>0</v>
      </c>
      <c r="AW986" s="114">
        <v>0</v>
      </c>
      <c r="AX986" s="114">
        <v>0</v>
      </c>
      <c r="AY986" s="114">
        <v>0</v>
      </c>
      <c r="AZ986" s="114">
        <v>0</v>
      </c>
      <c r="BA986" s="114">
        <v>0</v>
      </c>
      <c r="BB986" s="114">
        <v>0</v>
      </c>
      <c r="BC986" s="114">
        <v>0</v>
      </c>
      <c r="BD986" s="115">
        <v>0</v>
      </c>
      <c r="BE986" s="114">
        <v>0</v>
      </c>
      <c r="BF986" s="114">
        <v>0</v>
      </c>
      <c r="BG986" s="114">
        <v>0</v>
      </c>
      <c r="BH986" s="114">
        <v>0</v>
      </c>
      <c r="BI986" s="114">
        <v>45</v>
      </c>
      <c r="BJ986" s="114">
        <v>0</v>
      </c>
      <c r="BK986" s="114">
        <v>0</v>
      </c>
      <c r="BL986" s="114">
        <v>0</v>
      </c>
      <c r="BM986" s="114">
        <v>0</v>
      </c>
      <c r="BN986" s="114">
        <v>0</v>
      </c>
      <c r="BO986" s="114">
        <v>0</v>
      </c>
      <c r="BP986" s="114">
        <v>0</v>
      </c>
      <c r="BQ986" s="114">
        <v>0</v>
      </c>
      <c r="BR986" s="114">
        <v>0</v>
      </c>
      <c r="BS986" s="114">
        <v>0</v>
      </c>
    </row>
    <row r="987" spans="1:71" s="1" customFormat="1" ht="15" x14ac:dyDescent="0.25">
      <c r="A987" s="1" t="str">
        <f>CONCATENATE(G987,"-",F987,"-",H987)</f>
        <v>999935722-Yellow-Junior</v>
      </c>
      <c r="B987" s="1" t="str">
        <f>CONCATENATE(G987,"-",H987)</f>
        <v>999935722-Junior</v>
      </c>
      <c r="C987" s="36" t="s">
        <v>473</v>
      </c>
      <c r="D987" s="36" t="s">
        <v>3512</v>
      </c>
      <c r="E987" s="36" t="s">
        <v>27</v>
      </c>
      <c r="F987" s="36" t="s">
        <v>21</v>
      </c>
      <c r="G987" s="36">
        <v>999935722</v>
      </c>
      <c r="H987" s="36" t="s">
        <v>93</v>
      </c>
      <c r="I987" s="34">
        <f>((L987)-J987)+T987</f>
        <v>450</v>
      </c>
      <c r="J987" s="34">
        <f>L987/2</f>
        <v>0</v>
      </c>
      <c r="K987" s="37"/>
      <c r="L987" s="34">
        <f>SUM(N987,O987,P987,Q987,R987,M987)</f>
        <v>0</v>
      </c>
      <c r="M987" s="34">
        <f>AJ987</f>
        <v>0</v>
      </c>
      <c r="N987" s="34">
        <f>SUM(AI987)</f>
        <v>0</v>
      </c>
      <c r="O987" s="34">
        <f>0</f>
        <v>0</v>
      </c>
      <c r="P987" s="34">
        <v>0</v>
      </c>
      <c r="Q987" s="34">
        <v>0</v>
      </c>
      <c r="R987" s="34">
        <f>AH987</f>
        <v>0</v>
      </c>
      <c r="S987" s="122"/>
      <c r="T987" s="41">
        <f>SUM(U987,AA987)</f>
        <v>450</v>
      </c>
      <c r="U987" s="41">
        <f>IF(SUM(V987:Y987)&gt;=250, 250,SUM(V987:Y987))</f>
        <v>0</v>
      </c>
      <c r="V987" s="41">
        <v>0</v>
      </c>
      <c r="W987" s="41">
        <v>0</v>
      </c>
      <c r="X987" s="41">
        <f>SUM(AL987,AN987,BO987,BS987)</f>
        <v>0</v>
      </c>
      <c r="Y987" s="41">
        <f>SUM(AO987:BN987)</f>
        <v>0</v>
      </c>
      <c r="Z987" s="41">
        <f>COUNTIF(AO987:BN987, "&gt;0")</f>
        <v>0</v>
      </c>
      <c r="AA987" s="41">
        <f>SUM(AB987:AF987)</f>
        <v>450</v>
      </c>
      <c r="AB987" s="41">
        <f>BP987+BQ987</f>
        <v>150</v>
      </c>
      <c r="AC987" s="41">
        <v>0</v>
      </c>
      <c r="AD987" s="41">
        <v>0</v>
      </c>
      <c r="AE987" s="41">
        <f>SUM(BR987)</f>
        <v>300</v>
      </c>
      <c r="AF987" s="41">
        <f>SUM(AM987)</f>
        <v>0</v>
      </c>
      <c r="AG987" s="122"/>
      <c r="AH987" s="36">
        <v>0</v>
      </c>
      <c r="AI987" s="126">
        <v>0</v>
      </c>
      <c r="AJ987" s="36">
        <v>0</v>
      </c>
      <c r="AK987" s="121"/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14">
        <v>0</v>
      </c>
      <c r="AR987" s="1">
        <v>0</v>
      </c>
      <c r="AS987" s="114">
        <v>0</v>
      </c>
      <c r="AT987" s="114">
        <v>0</v>
      </c>
      <c r="AU987" s="114">
        <v>0</v>
      </c>
      <c r="AV987" s="114">
        <v>0</v>
      </c>
      <c r="AW987" s="114">
        <v>0</v>
      </c>
      <c r="AX987" s="114">
        <v>0</v>
      </c>
      <c r="AY987" s="114">
        <v>0</v>
      </c>
      <c r="AZ987" s="114">
        <v>0</v>
      </c>
      <c r="BA987" s="114">
        <v>0</v>
      </c>
      <c r="BB987" s="114">
        <v>0</v>
      </c>
      <c r="BC987" s="114">
        <v>0</v>
      </c>
      <c r="BD987" s="115">
        <v>0</v>
      </c>
      <c r="BE987" s="114">
        <v>0</v>
      </c>
      <c r="BF987" s="114">
        <v>0</v>
      </c>
      <c r="BG987" s="114">
        <v>0</v>
      </c>
      <c r="BH987" s="114">
        <v>0</v>
      </c>
      <c r="BI987" s="114">
        <v>0</v>
      </c>
      <c r="BJ987" s="114">
        <v>0</v>
      </c>
      <c r="BK987" s="114">
        <v>0</v>
      </c>
      <c r="BL987" s="114">
        <v>0</v>
      </c>
      <c r="BM987" s="114">
        <v>0</v>
      </c>
      <c r="BN987" s="114">
        <v>0</v>
      </c>
      <c r="BO987" s="114">
        <v>0</v>
      </c>
      <c r="BP987" s="114">
        <v>150</v>
      </c>
      <c r="BQ987" s="114">
        <v>0</v>
      </c>
      <c r="BR987" s="114">
        <v>300</v>
      </c>
      <c r="BS987" s="114">
        <v>0</v>
      </c>
    </row>
    <row r="988" spans="1:71" s="1" customFormat="1" ht="15" x14ac:dyDescent="0.25">
      <c r="A988" s="1" t="str">
        <f>CONCATENATE(G988,"-",F988,"-",H988)</f>
        <v>999934147-Yellow-Junior</v>
      </c>
      <c r="B988" s="1" t="str">
        <f>CONCATENATE(G988,"-",H988)</f>
        <v>999934147-Junior</v>
      </c>
      <c r="C988" s="36" t="s">
        <v>1946</v>
      </c>
      <c r="D988" s="36" t="s">
        <v>1947</v>
      </c>
      <c r="E988" s="36" t="s">
        <v>27</v>
      </c>
      <c r="F988" s="36" t="s">
        <v>21</v>
      </c>
      <c r="G988" s="128">
        <v>999934147</v>
      </c>
      <c r="H988" s="41" t="s">
        <v>93</v>
      </c>
      <c r="I988" s="34">
        <f>((L988)-J988)+T988</f>
        <v>110</v>
      </c>
      <c r="J988" s="34">
        <f>L988/2</f>
        <v>0</v>
      </c>
      <c r="K988" s="37"/>
      <c r="L988" s="34">
        <f>SUM(N988,O988,P988,Q988,R988,M988)</f>
        <v>0</v>
      </c>
      <c r="M988" s="34">
        <f>AJ988</f>
        <v>0</v>
      </c>
      <c r="N988" s="34">
        <f>SUM(AI988)</f>
        <v>0</v>
      </c>
      <c r="O988" s="34">
        <f>0</f>
        <v>0</v>
      </c>
      <c r="P988" s="34">
        <v>0</v>
      </c>
      <c r="Q988" s="34">
        <v>0</v>
      </c>
      <c r="R988" s="34">
        <f>AH988</f>
        <v>0</v>
      </c>
      <c r="S988" s="122"/>
      <c r="T988" s="41">
        <f>SUM(U988,AA988)</f>
        <v>110</v>
      </c>
      <c r="U988" s="41">
        <f>IF(SUM(V988:Y988)&gt;=250, 250,SUM(V988:Y988))</f>
        <v>110</v>
      </c>
      <c r="V988" s="41">
        <v>0</v>
      </c>
      <c r="W988" s="41">
        <v>0</v>
      </c>
      <c r="X988" s="41">
        <f>SUM(AL988,AN988,BO988,BS988)</f>
        <v>50</v>
      </c>
      <c r="Y988" s="41">
        <f>SUM(AO988:BN988)</f>
        <v>60</v>
      </c>
      <c r="Z988" s="41">
        <f>COUNTIF(AO988:BN988, "&gt;0")</f>
        <v>1</v>
      </c>
      <c r="AA988" s="41">
        <f>SUM(AB988:AF988)</f>
        <v>0</v>
      </c>
      <c r="AB988" s="41">
        <f>BP988+BQ988</f>
        <v>0</v>
      </c>
      <c r="AC988" s="41">
        <v>0</v>
      </c>
      <c r="AD988" s="41">
        <v>0</v>
      </c>
      <c r="AE988" s="41">
        <f>SUM(BR988)</f>
        <v>0</v>
      </c>
      <c r="AF988" s="41">
        <f>SUM(AM988)</f>
        <v>0</v>
      </c>
      <c r="AG988" s="122"/>
      <c r="AH988" s="36">
        <v>0</v>
      </c>
      <c r="AI988" s="126">
        <v>0</v>
      </c>
      <c r="AJ988" s="36">
        <v>0</v>
      </c>
      <c r="AK988" s="37"/>
      <c r="AL988" s="1">
        <v>0</v>
      </c>
      <c r="AM988" s="1">
        <v>0</v>
      </c>
      <c r="AN988" s="1">
        <v>50</v>
      </c>
      <c r="AO988" s="1">
        <v>0</v>
      </c>
      <c r="AP988" s="1">
        <v>0</v>
      </c>
      <c r="AQ988" s="114">
        <v>0</v>
      </c>
      <c r="AR988" s="1">
        <v>0</v>
      </c>
      <c r="AS988" s="114">
        <v>60</v>
      </c>
      <c r="AT988" s="114">
        <v>0</v>
      </c>
      <c r="AU988" s="114">
        <v>0</v>
      </c>
      <c r="AV988" s="114">
        <v>0</v>
      </c>
      <c r="AW988" s="114">
        <v>0</v>
      </c>
      <c r="AX988" s="114">
        <v>0</v>
      </c>
      <c r="AY988" s="114">
        <v>0</v>
      </c>
      <c r="AZ988" s="114">
        <v>0</v>
      </c>
      <c r="BA988" s="114">
        <v>0</v>
      </c>
      <c r="BB988" s="114">
        <v>0</v>
      </c>
      <c r="BC988" s="114">
        <v>0</v>
      </c>
      <c r="BD988" s="115">
        <v>0</v>
      </c>
      <c r="BE988" s="114">
        <v>0</v>
      </c>
      <c r="BF988" s="114">
        <v>0</v>
      </c>
      <c r="BG988" s="114">
        <v>0</v>
      </c>
      <c r="BH988" s="114">
        <v>0</v>
      </c>
      <c r="BI988" s="114">
        <v>0</v>
      </c>
      <c r="BJ988" s="114">
        <v>0</v>
      </c>
      <c r="BK988" s="114">
        <v>0</v>
      </c>
      <c r="BL988" s="114">
        <v>0</v>
      </c>
      <c r="BM988" s="114">
        <v>0</v>
      </c>
      <c r="BN988" s="114">
        <v>0</v>
      </c>
      <c r="BO988" s="114">
        <v>0</v>
      </c>
      <c r="BP988" s="114">
        <v>0</v>
      </c>
      <c r="BQ988" s="114">
        <v>0</v>
      </c>
      <c r="BR988" s="114">
        <v>0</v>
      </c>
      <c r="BS988" s="114">
        <v>0</v>
      </c>
    </row>
    <row r="989" spans="1:71" s="1" customFormat="1" ht="15" x14ac:dyDescent="0.25">
      <c r="A989" s="1" t="str">
        <f>CONCATENATE(G989,"-",F989,"-",H989)</f>
        <v>999933861-Yellow-Junior</v>
      </c>
      <c r="B989" s="1" t="str">
        <f>CONCATENATE(G989,"-",H989)</f>
        <v>999933861-Junior</v>
      </c>
      <c r="C989" s="36" t="s">
        <v>2236</v>
      </c>
      <c r="D989" s="36" t="s">
        <v>2237</v>
      </c>
      <c r="E989" s="36" t="s">
        <v>27</v>
      </c>
      <c r="F989" s="36" t="s">
        <v>21</v>
      </c>
      <c r="G989" s="128">
        <v>999933861</v>
      </c>
      <c r="H989" s="41" t="s">
        <v>93</v>
      </c>
      <c r="I989" s="34">
        <f>((L989)-J989)+T989</f>
        <v>60</v>
      </c>
      <c r="J989" s="36"/>
      <c r="K989" s="35"/>
      <c r="L989" s="34">
        <f>SUM(N989,O989,P989,Q989,R989,M989)</f>
        <v>0</v>
      </c>
      <c r="M989" s="34">
        <f>AJ989</f>
        <v>0</v>
      </c>
      <c r="N989" s="34">
        <f>SUM(AI989)</f>
        <v>0</v>
      </c>
      <c r="O989" s="34">
        <f>0</f>
        <v>0</v>
      </c>
      <c r="P989" s="34">
        <v>0</v>
      </c>
      <c r="Q989" s="34">
        <v>0</v>
      </c>
      <c r="R989" s="34">
        <f>AH989</f>
        <v>0</v>
      </c>
      <c r="S989" s="122"/>
      <c r="T989" s="41">
        <f>SUM(U989,AA989)</f>
        <v>60</v>
      </c>
      <c r="U989" s="41">
        <f>IF(SUM(V989:Y989)&gt;=250, 250,SUM(V989:Y989))</f>
        <v>60</v>
      </c>
      <c r="V989" s="41">
        <v>0</v>
      </c>
      <c r="W989" s="41">
        <v>0</v>
      </c>
      <c r="X989" s="41">
        <f>SUM(AL989,AN989,BO989,BS989)</f>
        <v>0</v>
      </c>
      <c r="Y989" s="41">
        <f>SUM(AO989:BN989)</f>
        <v>60</v>
      </c>
      <c r="Z989" s="41">
        <f>COUNTIF(AO989:BN989, "&gt;0")</f>
        <v>1</v>
      </c>
      <c r="AA989" s="41">
        <f>SUM(AB989:AF989)</f>
        <v>0</v>
      </c>
      <c r="AB989" s="41">
        <f>BP989+BQ989</f>
        <v>0</v>
      </c>
      <c r="AC989" s="41">
        <v>0</v>
      </c>
      <c r="AD989" s="41">
        <v>0</v>
      </c>
      <c r="AE989" s="41">
        <f>SUM(BR989)</f>
        <v>0</v>
      </c>
      <c r="AF989" s="41">
        <f>SUM(AM989)</f>
        <v>0</v>
      </c>
      <c r="AG989" s="122"/>
      <c r="AH989" s="36">
        <v>0</v>
      </c>
      <c r="AI989" s="126">
        <v>0</v>
      </c>
      <c r="AJ989" s="36">
        <v>0</v>
      </c>
      <c r="AK989" s="121"/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14">
        <v>0</v>
      </c>
      <c r="AR989" s="1">
        <v>0</v>
      </c>
      <c r="AS989" s="114">
        <v>0</v>
      </c>
      <c r="AT989" s="114">
        <v>60</v>
      </c>
      <c r="AU989" s="114">
        <v>0</v>
      </c>
      <c r="AV989" s="114">
        <v>0</v>
      </c>
      <c r="AW989" s="114">
        <v>0</v>
      </c>
      <c r="AX989" s="114">
        <v>0</v>
      </c>
      <c r="AY989" s="114">
        <v>0</v>
      </c>
      <c r="AZ989" s="114">
        <v>0</v>
      </c>
      <c r="BA989" s="114">
        <v>0</v>
      </c>
      <c r="BB989" s="114">
        <v>0</v>
      </c>
      <c r="BC989" s="114">
        <v>0</v>
      </c>
      <c r="BD989" s="115">
        <v>0</v>
      </c>
      <c r="BE989" s="114">
        <v>0</v>
      </c>
      <c r="BF989" s="114">
        <v>0</v>
      </c>
      <c r="BG989" s="114">
        <v>0</v>
      </c>
      <c r="BH989" s="114">
        <v>0</v>
      </c>
      <c r="BI989" s="114">
        <v>0</v>
      </c>
      <c r="BJ989" s="114">
        <v>0</v>
      </c>
      <c r="BK989" s="114">
        <v>0</v>
      </c>
      <c r="BL989" s="114">
        <v>0</v>
      </c>
      <c r="BM989" s="114">
        <v>0</v>
      </c>
      <c r="BN989" s="114">
        <v>0</v>
      </c>
      <c r="BO989" s="114">
        <v>0</v>
      </c>
      <c r="BP989" s="114">
        <v>0</v>
      </c>
      <c r="BQ989" s="114">
        <v>0</v>
      </c>
      <c r="BR989" s="114">
        <v>0</v>
      </c>
      <c r="BS989" s="114">
        <v>0</v>
      </c>
    </row>
    <row r="990" spans="1:71" s="1" customFormat="1" ht="15" x14ac:dyDescent="0.25">
      <c r="A990" s="1" t="str">
        <f>CONCATENATE(G990,"-",F990,"-",H990)</f>
        <v>999936095-Yellow-Junior</v>
      </c>
      <c r="B990" s="1" t="str">
        <f>CONCATENATE(G990,"-",H990)</f>
        <v>999936095-Junior</v>
      </c>
      <c r="C990" s="36" t="s">
        <v>1064</v>
      </c>
      <c r="D990" s="36" t="s">
        <v>1378</v>
      </c>
      <c r="E990" s="36" t="s">
        <v>27</v>
      </c>
      <c r="F990" s="36" t="s">
        <v>21</v>
      </c>
      <c r="G990" s="36">
        <v>999936095</v>
      </c>
      <c r="H990" s="36" t="s">
        <v>93</v>
      </c>
      <c r="I990" s="34">
        <f>((L990)-J990)+T990</f>
        <v>60</v>
      </c>
      <c r="J990" s="36"/>
      <c r="K990" s="35"/>
      <c r="L990" s="34">
        <f>SUM(N990,O990,P990,Q990,R990,M990)</f>
        <v>0</v>
      </c>
      <c r="M990" s="34">
        <f>AJ990</f>
        <v>0</v>
      </c>
      <c r="N990" s="34">
        <f>SUM(AI990)</f>
        <v>0</v>
      </c>
      <c r="O990" s="34">
        <f>0</f>
        <v>0</v>
      </c>
      <c r="P990" s="34">
        <v>0</v>
      </c>
      <c r="Q990" s="34">
        <v>0</v>
      </c>
      <c r="R990" s="34">
        <f>AH990</f>
        <v>0</v>
      </c>
      <c r="S990" s="122"/>
      <c r="T990" s="41">
        <f>SUM(U990,AA990)</f>
        <v>60</v>
      </c>
      <c r="U990" s="41">
        <f>IF(SUM(V990:Y990)&gt;=250, 250,SUM(V990:Y990))</f>
        <v>60</v>
      </c>
      <c r="V990" s="41">
        <v>0</v>
      </c>
      <c r="W990" s="41">
        <v>0</v>
      </c>
      <c r="X990" s="41">
        <f>SUM(AL990,AN990,BO990,BS990)</f>
        <v>0</v>
      </c>
      <c r="Y990" s="41">
        <f>SUM(AO990:BN990)</f>
        <v>60</v>
      </c>
      <c r="Z990" s="41">
        <f>COUNTIF(AO990:BN990, "&gt;0")</f>
        <v>1</v>
      </c>
      <c r="AA990" s="41">
        <f>SUM(AB990:AF990)</f>
        <v>0</v>
      </c>
      <c r="AB990" s="41">
        <f>BP990+BQ990</f>
        <v>0</v>
      </c>
      <c r="AC990" s="41">
        <v>0</v>
      </c>
      <c r="AD990" s="41">
        <v>0</v>
      </c>
      <c r="AE990" s="41">
        <f>SUM(BR990)</f>
        <v>0</v>
      </c>
      <c r="AF990" s="41">
        <f>SUM(AM990)</f>
        <v>0</v>
      </c>
      <c r="AG990" s="122"/>
      <c r="AH990" s="36">
        <v>0</v>
      </c>
      <c r="AI990" s="126">
        <v>0</v>
      </c>
      <c r="AJ990" s="36">
        <v>0</v>
      </c>
      <c r="AK990" s="121"/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14">
        <v>0</v>
      </c>
      <c r="AR990" s="1">
        <v>0</v>
      </c>
      <c r="AS990" s="114">
        <v>0</v>
      </c>
      <c r="AT990" s="114">
        <v>0</v>
      </c>
      <c r="AU990" s="114">
        <v>0</v>
      </c>
      <c r="AV990" s="114">
        <v>0</v>
      </c>
      <c r="AW990" s="114">
        <v>0</v>
      </c>
      <c r="AX990" s="114">
        <v>0</v>
      </c>
      <c r="AY990" s="114">
        <v>0</v>
      </c>
      <c r="AZ990" s="114">
        <v>0</v>
      </c>
      <c r="BA990" s="114">
        <v>0</v>
      </c>
      <c r="BB990" s="114">
        <v>0</v>
      </c>
      <c r="BC990" s="114">
        <v>0</v>
      </c>
      <c r="BD990" s="115">
        <v>0</v>
      </c>
      <c r="BE990" s="114">
        <v>0</v>
      </c>
      <c r="BF990" s="114">
        <v>0</v>
      </c>
      <c r="BG990" s="114">
        <v>60</v>
      </c>
      <c r="BH990" s="114">
        <v>0</v>
      </c>
      <c r="BI990" s="114">
        <v>0</v>
      </c>
      <c r="BJ990" s="114">
        <v>0</v>
      </c>
      <c r="BK990" s="114">
        <v>0</v>
      </c>
      <c r="BL990" s="114">
        <v>0</v>
      </c>
      <c r="BM990" s="114">
        <v>0</v>
      </c>
      <c r="BN990" s="114">
        <v>0</v>
      </c>
      <c r="BO990" s="114">
        <v>0</v>
      </c>
      <c r="BP990" s="114">
        <v>0</v>
      </c>
      <c r="BQ990" s="114">
        <v>0</v>
      </c>
      <c r="BR990" s="114">
        <v>0</v>
      </c>
      <c r="BS990" s="114">
        <v>0</v>
      </c>
    </row>
    <row r="991" spans="1:71" s="1" customFormat="1" ht="15" x14ac:dyDescent="0.25">
      <c r="A991" s="1" t="str">
        <f>CONCATENATE(G991,"-",F991,"-",H991)</f>
        <v>999934610-Yellow-Junior</v>
      </c>
      <c r="B991" s="1" t="str">
        <f>CONCATENATE(G991,"-",H991)</f>
        <v>999934610-Junior</v>
      </c>
      <c r="C991" s="36" t="s">
        <v>2238</v>
      </c>
      <c r="D991" s="36" t="s">
        <v>2239</v>
      </c>
      <c r="E991" s="36" t="s">
        <v>27</v>
      </c>
      <c r="F991" s="36" t="s">
        <v>21</v>
      </c>
      <c r="G991" s="128">
        <v>999934610</v>
      </c>
      <c r="H991" s="41" t="s">
        <v>93</v>
      </c>
      <c r="I991" s="34">
        <f>((L991)-J991)+T991</f>
        <v>45</v>
      </c>
      <c r="J991" s="36"/>
      <c r="K991" s="35"/>
      <c r="L991" s="34">
        <f>SUM(N991,O991,P991,Q991,R991,M991)</f>
        <v>0</v>
      </c>
      <c r="M991" s="34">
        <f>AJ991</f>
        <v>0</v>
      </c>
      <c r="N991" s="34">
        <f>SUM(AI991)</f>
        <v>0</v>
      </c>
      <c r="O991" s="34">
        <f>0</f>
        <v>0</v>
      </c>
      <c r="P991" s="34">
        <v>0</v>
      </c>
      <c r="Q991" s="34">
        <v>0</v>
      </c>
      <c r="R991" s="34">
        <f>AH991</f>
        <v>0</v>
      </c>
      <c r="S991" s="122"/>
      <c r="T991" s="41">
        <f>SUM(U991,AA991)</f>
        <v>45</v>
      </c>
      <c r="U991" s="41">
        <f>IF(SUM(V991:Y991)&gt;=250, 250,SUM(V991:Y991))</f>
        <v>45</v>
      </c>
      <c r="V991" s="41">
        <v>0</v>
      </c>
      <c r="W991" s="41">
        <v>0</v>
      </c>
      <c r="X991" s="41">
        <f>SUM(AL991,AN991,BO991,BS991)</f>
        <v>0</v>
      </c>
      <c r="Y991" s="41">
        <f>SUM(AO991:BN991)</f>
        <v>45</v>
      </c>
      <c r="Z991" s="41">
        <f>COUNTIF(AO991:BN991, "&gt;0")</f>
        <v>1</v>
      </c>
      <c r="AA991" s="41">
        <f>SUM(AB991:AF991)</f>
        <v>0</v>
      </c>
      <c r="AB991" s="41">
        <f>BP991+BQ991</f>
        <v>0</v>
      </c>
      <c r="AC991" s="41">
        <v>0</v>
      </c>
      <c r="AD991" s="41">
        <v>0</v>
      </c>
      <c r="AE991" s="41">
        <f>SUM(BR991)</f>
        <v>0</v>
      </c>
      <c r="AF991" s="41">
        <f>SUM(AM991)</f>
        <v>0</v>
      </c>
      <c r="AG991" s="122"/>
      <c r="AH991" s="36">
        <v>0</v>
      </c>
      <c r="AI991" s="126">
        <v>0</v>
      </c>
      <c r="AJ991" s="36">
        <v>0</v>
      </c>
      <c r="AK991" s="121"/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14">
        <v>0</v>
      </c>
      <c r="AR991" s="1">
        <v>0</v>
      </c>
      <c r="AS991" s="114">
        <v>0</v>
      </c>
      <c r="AT991" s="114">
        <v>45</v>
      </c>
      <c r="AU991" s="114">
        <v>0</v>
      </c>
      <c r="AV991" s="114">
        <v>0</v>
      </c>
      <c r="AW991" s="114">
        <v>0</v>
      </c>
      <c r="AX991" s="114">
        <v>0</v>
      </c>
      <c r="AY991" s="114">
        <v>0</v>
      </c>
      <c r="AZ991" s="114">
        <v>0</v>
      </c>
      <c r="BA991" s="114">
        <v>0</v>
      </c>
      <c r="BB991" s="114">
        <v>0</v>
      </c>
      <c r="BC991" s="114">
        <v>0</v>
      </c>
      <c r="BD991" s="115">
        <v>0</v>
      </c>
      <c r="BE991" s="114">
        <v>0</v>
      </c>
      <c r="BF991" s="114">
        <v>0</v>
      </c>
      <c r="BG991" s="114">
        <v>0</v>
      </c>
      <c r="BH991" s="114">
        <v>0</v>
      </c>
      <c r="BI991" s="114">
        <v>0</v>
      </c>
      <c r="BJ991" s="114">
        <v>0</v>
      </c>
      <c r="BK991" s="114">
        <v>0</v>
      </c>
      <c r="BL991" s="114">
        <v>0</v>
      </c>
      <c r="BM991" s="114">
        <v>0</v>
      </c>
      <c r="BN991" s="114">
        <v>0</v>
      </c>
      <c r="BO991" s="114">
        <v>0</v>
      </c>
      <c r="BP991" s="114">
        <v>0</v>
      </c>
      <c r="BQ991" s="114">
        <v>0</v>
      </c>
      <c r="BR991" s="114">
        <v>0</v>
      </c>
      <c r="BS991" s="114">
        <v>0</v>
      </c>
    </row>
    <row r="992" spans="1:71" s="1" customFormat="1" ht="15" x14ac:dyDescent="0.25">
      <c r="A992" s="1" t="str">
        <f>CONCATENATE(G992,"-",F992,"-",H992)</f>
        <v>999869081-Black-Junior</v>
      </c>
      <c r="B992" s="1" t="str">
        <f>CONCATENATE(G992,"-",H992)</f>
        <v>999869081-Junior</v>
      </c>
      <c r="C992" s="36" t="s">
        <v>207</v>
      </c>
      <c r="D992" s="36" t="s">
        <v>98</v>
      </c>
      <c r="E992" s="36" t="s">
        <v>17</v>
      </c>
      <c r="F992" s="41" t="s">
        <v>14</v>
      </c>
      <c r="G992" s="127">
        <v>999869081</v>
      </c>
      <c r="H992" s="41" t="s">
        <v>93</v>
      </c>
      <c r="I992" s="34">
        <f>((L992)-J992)+T992</f>
        <v>2000</v>
      </c>
      <c r="J992" s="36"/>
      <c r="K992" s="35"/>
      <c r="L992" s="34">
        <f>SUM(N992,O992,P992,Q992,R992,M992)</f>
        <v>150</v>
      </c>
      <c r="M992" s="34">
        <f>AJ992</f>
        <v>0</v>
      </c>
      <c r="N992" s="34">
        <f>SUM(AI992)</f>
        <v>0</v>
      </c>
      <c r="O992" s="34">
        <f>0</f>
        <v>0</v>
      </c>
      <c r="P992" s="34">
        <v>0</v>
      </c>
      <c r="Q992" s="34">
        <v>0</v>
      </c>
      <c r="R992" s="34">
        <f>AH992</f>
        <v>150</v>
      </c>
      <c r="S992" s="122"/>
      <c r="T992" s="41">
        <f>SUM(U992,AA992)</f>
        <v>1850</v>
      </c>
      <c r="U992" s="41">
        <f>IF(SUM(V992:Y992)&gt;=250, 250,SUM(V992:Y992))</f>
        <v>250</v>
      </c>
      <c r="V992" s="41">
        <v>0</v>
      </c>
      <c r="W992" s="41">
        <v>0</v>
      </c>
      <c r="X992" s="41">
        <f>SUM(AL992,AN992,BO992,BS992)</f>
        <v>100</v>
      </c>
      <c r="Y992" s="41">
        <f>SUM(AO992:BN992)</f>
        <v>240</v>
      </c>
      <c r="Z992" s="41">
        <f>COUNTIF(AO992:BN992, "&gt;0")</f>
        <v>2</v>
      </c>
      <c r="AA992" s="41">
        <f>SUM(AB992:AF992)</f>
        <v>1600</v>
      </c>
      <c r="AB992" s="41">
        <f>BP992+BQ992</f>
        <v>300</v>
      </c>
      <c r="AC992" s="41">
        <v>0</v>
      </c>
      <c r="AD992" s="41">
        <v>0</v>
      </c>
      <c r="AE992" s="41">
        <f>SUM(BR992)</f>
        <v>600</v>
      </c>
      <c r="AF992" s="41">
        <f>SUM(AM992)</f>
        <v>700</v>
      </c>
      <c r="AG992" s="122"/>
      <c r="AH992" s="36">
        <v>150</v>
      </c>
      <c r="AI992" s="126">
        <v>0</v>
      </c>
      <c r="AJ992" s="36">
        <v>0</v>
      </c>
      <c r="AK992" s="121"/>
      <c r="AL992" s="1">
        <v>100</v>
      </c>
      <c r="AM992" s="1">
        <v>700</v>
      </c>
      <c r="AN992" s="1">
        <v>0</v>
      </c>
      <c r="AO992" s="1">
        <v>120</v>
      </c>
      <c r="AP992" s="1">
        <v>0</v>
      </c>
      <c r="AQ992" s="114">
        <v>0</v>
      </c>
      <c r="AR992" s="1">
        <v>0</v>
      </c>
      <c r="AS992" s="114">
        <v>0</v>
      </c>
      <c r="AT992" s="114">
        <v>0</v>
      </c>
      <c r="AU992" s="114">
        <v>0</v>
      </c>
      <c r="AV992" s="114">
        <v>120</v>
      </c>
      <c r="AW992" s="114">
        <v>0</v>
      </c>
      <c r="AX992" s="114">
        <v>0</v>
      </c>
      <c r="AY992" s="114">
        <v>0</v>
      </c>
      <c r="AZ992" s="114">
        <v>0</v>
      </c>
      <c r="BA992" s="114">
        <v>0</v>
      </c>
      <c r="BB992" s="114">
        <v>0</v>
      </c>
      <c r="BC992" s="114">
        <v>0</v>
      </c>
      <c r="BD992" s="115">
        <v>0</v>
      </c>
      <c r="BE992" s="114">
        <v>0</v>
      </c>
      <c r="BF992" s="114">
        <v>0</v>
      </c>
      <c r="BG992" s="114">
        <v>0</v>
      </c>
      <c r="BH992" s="114">
        <v>0</v>
      </c>
      <c r="BI992" s="114">
        <v>0</v>
      </c>
      <c r="BJ992" s="114">
        <v>0</v>
      </c>
      <c r="BK992" s="114">
        <v>0</v>
      </c>
      <c r="BL992" s="114">
        <v>0</v>
      </c>
      <c r="BM992" s="114">
        <v>0</v>
      </c>
      <c r="BN992" s="114">
        <v>0</v>
      </c>
      <c r="BO992" s="114">
        <v>0</v>
      </c>
      <c r="BP992" s="114">
        <v>300</v>
      </c>
      <c r="BQ992" s="114">
        <v>0</v>
      </c>
      <c r="BR992" s="114">
        <v>600</v>
      </c>
      <c r="BS992" s="114">
        <v>0</v>
      </c>
    </row>
    <row r="993" spans="1:71" s="1" customFormat="1" ht="15" x14ac:dyDescent="0.25">
      <c r="A993" s="1" t="str">
        <f>CONCATENATE(G993,"-",F993,"-",H993)</f>
        <v>999921848-Black-Junior</v>
      </c>
      <c r="B993" s="1" t="str">
        <f>CONCATENATE(G993,"-",H993)</f>
        <v>999921848-Junior</v>
      </c>
      <c r="C993" s="36" t="s">
        <v>185</v>
      </c>
      <c r="D993" s="36" t="s">
        <v>607</v>
      </c>
      <c r="E993" s="36" t="s">
        <v>17</v>
      </c>
      <c r="F993" s="41" t="s">
        <v>14</v>
      </c>
      <c r="G993" s="127">
        <v>999921848</v>
      </c>
      <c r="H993" s="41" t="s">
        <v>93</v>
      </c>
      <c r="I993" s="34">
        <f>((L993)-J993)+T993</f>
        <v>1420.5</v>
      </c>
      <c r="J993" s="34">
        <f>L993/2</f>
        <v>42.5</v>
      </c>
      <c r="K993" s="35"/>
      <c r="L993" s="34">
        <f>SUM(N993,O993,P993,Q993,R993,M993)</f>
        <v>85</v>
      </c>
      <c r="M993" s="34">
        <f>AJ993</f>
        <v>0</v>
      </c>
      <c r="N993" s="34">
        <f>SUM(AI993)</f>
        <v>0</v>
      </c>
      <c r="O993" s="34">
        <f>0</f>
        <v>0</v>
      </c>
      <c r="P993" s="34">
        <v>0</v>
      </c>
      <c r="Q993" s="34">
        <v>0</v>
      </c>
      <c r="R993" s="34">
        <f>AH993</f>
        <v>85</v>
      </c>
      <c r="S993" s="122"/>
      <c r="T993" s="41">
        <f>SUM(U993,AA993)</f>
        <v>1378</v>
      </c>
      <c r="U993" s="41">
        <f>IF(SUM(V993:Y993)&gt;=250, 250,SUM(V993:Y993))</f>
        <v>238</v>
      </c>
      <c r="V993" s="41">
        <v>0</v>
      </c>
      <c r="W993" s="41">
        <v>0</v>
      </c>
      <c r="X993" s="41">
        <f>SUM(AL993,AN993,BO993,BS993)</f>
        <v>50</v>
      </c>
      <c r="Y993" s="41">
        <f>SUM(AO993:BN993)</f>
        <v>188</v>
      </c>
      <c r="Z993" s="41">
        <f>COUNTIF(AO993:BN993, "&gt;0")</f>
        <v>2</v>
      </c>
      <c r="AA993" s="41">
        <f>SUM(AB993:AF993)</f>
        <v>1140</v>
      </c>
      <c r="AB993" s="41">
        <f>BP993+BQ993</f>
        <v>296</v>
      </c>
      <c r="AC993" s="41">
        <v>0</v>
      </c>
      <c r="AD993" s="41">
        <v>0</v>
      </c>
      <c r="AE993" s="41">
        <f>SUM(BR993)</f>
        <v>450</v>
      </c>
      <c r="AF993" s="41">
        <f>SUM(AM993)</f>
        <v>394</v>
      </c>
      <c r="AG993" s="122"/>
      <c r="AH993" s="36">
        <v>85</v>
      </c>
      <c r="AI993" s="126">
        <v>0</v>
      </c>
      <c r="AJ993" s="36">
        <v>0</v>
      </c>
      <c r="AK993" s="121"/>
      <c r="AL993" s="1">
        <v>0</v>
      </c>
      <c r="AM993" s="1">
        <v>394</v>
      </c>
      <c r="AN993" s="1">
        <v>50</v>
      </c>
      <c r="AO993" s="1">
        <v>0</v>
      </c>
      <c r="AP993" s="1">
        <v>0</v>
      </c>
      <c r="AQ993" s="114">
        <v>0</v>
      </c>
      <c r="AR993" s="1">
        <v>0</v>
      </c>
      <c r="AS993" s="114">
        <v>0</v>
      </c>
      <c r="AT993" s="114">
        <v>0</v>
      </c>
      <c r="AU993" s="114">
        <v>0</v>
      </c>
      <c r="AV993" s="114">
        <v>68</v>
      </c>
      <c r="AW993" s="114">
        <v>0</v>
      </c>
      <c r="AX993" s="114">
        <v>0</v>
      </c>
      <c r="AY993" s="114">
        <v>0</v>
      </c>
      <c r="AZ993" s="114">
        <v>0</v>
      </c>
      <c r="BA993" s="114">
        <v>0</v>
      </c>
      <c r="BB993" s="114">
        <v>0</v>
      </c>
      <c r="BC993" s="114">
        <v>0</v>
      </c>
      <c r="BD993" s="115">
        <v>0</v>
      </c>
      <c r="BE993" s="114">
        <v>0</v>
      </c>
      <c r="BF993" s="114">
        <v>0</v>
      </c>
      <c r="BG993" s="114">
        <v>0</v>
      </c>
      <c r="BH993" s="114">
        <v>120</v>
      </c>
      <c r="BI993" s="114">
        <v>0</v>
      </c>
      <c r="BJ993" s="114">
        <v>0</v>
      </c>
      <c r="BK993" s="114">
        <v>0</v>
      </c>
      <c r="BL993" s="114">
        <v>0</v>
      </c>
      <c r="BM993" s="114">
        <v>0</v>
      </c>
      <c r="BN993" s="114">
        <v>0</v>
      </c>
      <c r="BO993" s="114">
        <v>0</v>
      </c>
      <c r="BP993" s="114">
        <v>127</v>
      </c>
      <c r="BQ993" s="114">
        <v>169</v>
      </c>
      <c r="BR993" s="114">
        <v>450</v>
      </c>
      <c r="BS993" s="114">
        <v>0</v>
      </c>
    </row>
    <row r="994" spans="1:71" s="1" customFormat="1" ht="15" x14ac:dyDescent="0.25">
      <c r="A994" s="1" t="str">
        <f>CONCATENATE(G994,"-",F994,"-",H994)</f>
        <v>999914315-Black-Junior</v>
      </c>
      <c r="B994" s="1" t="str">
        <f>CONCATENATE(G994,"-",H994)</f>
        <v>999914315-Junior</v>
      </c>
      <c r="C994" s="36" t="s">
        <v>302</v>
      </c>
      <c r="D994" s="36" t="s">
        <v>52</v>
      </c>
      <c r="E994" s="36" t="s">
        <v>17</v>
      </c>
      <c r="F994" s="41" t="s">
        <v>14</v>
      </c>
      <c r="G994" s="127">
        <v>999914315</v>
      </c>
      <c r="H994" s="41" t="s">
        <v>93</v>
      </c>
      <c r="I994" s="34">
        <f>((L994)-J994)+T994</f>
        <v>1093.5</v>
      </c>
      <c r="J994" s="34">
        <f>L994/2</f>
        <v>56.5</v>
      </c>
      <c r="K994" s="35"/>
      <c r="L994" s="34">
        <f>SUM(N994,O994,P994,Q994,R994,M994)</f>
        <v>113</v>
      </c>
      <c r="M994" s="34">
        <f>AJ994</f>
        <v>0</v>
      </c>
      <c r="N994" s="34">
        <f>SUM(AI994)</f>
        <v>0</v>
      </c>
      <c r="O994" s="34">
        <f>0</f>
        <v>0</v>
      </c>
      <c r="P994" s="34">
        <v>0</v>
      </c>
      <c r="Q994" s="34">
        <v>0</v>
      </c>
      <c r="R994" s="34">
        <f>AH994</f>
        <v>113</v>
      </c>
      <c r="S994" s="122"/>
      <c r="T994" s="41">
        <f>SUM(U994,AA994)</f>
        <v>1037</v>
      </c>
      <c r="U994" s="41">
        <f>IF(SUM(V994:Y994)&gt;=250, 250,SUM(V994:Y994))</f>
        <v>180</v>
      </c>
      <c r="V994" s="41">
        <v>0</v>
      </c>
      <c r="W994" s="41">
        <v>0</v>
      </c>
      <c r="X994" s="41">
        <f>SUM(AL994,AN994,BO994,BS994)</f>
        <v>0</v>
      </c>
      <c r="Y994" s="41">
        <f>SUM(AO994:BN994)</f>
        <v>180</v>
      </c>
      <c r="Z994" s="41">
        <f>COUNTIF(AO994:BN994, "&gt;0")</f>
        <v>2</v>
      </c>
      <c r="AA994" s="41">
        <f>SUM(AB994:AF994)</f>
        <v>857</v>
      </c>
      <c r="AB994" s="41">
        <f>BP994+BQ994</f>
        <v>352</v>
      </c>
      <c r="AC994" s="41">
        <v>0</v>
      </c>
      <c r="AD994" s="41">
        <v>0</v>
      </c>
      <c r="AE994" s="41">
        <f>SUM(BR994)</f>
        <v>338</v>
      </c>
      <c r="AF994" s="41">
        <f>SUM(AM994)</f>
        <v>167</v>
      </c>
      <c r="AG994" s="122"/>
      <c r="AH994" s="36">
        <v>113</v>
      </c>
      <c r="AI994" s="126">
        <v>0</v>
      </c>
      <c r="AJ994" s="36">
        <v>0</v>
      </c>
      <c r="AK994" s="121"/>
      <c r="AL994" s="1">
        <v>0</v>
      </c>
      <c r="AM994" s="1">
        <v>167</v>
      </c>
      <c r="AN994" s="1">
        <v>0</v>
      </c>
      <c r="AO994" s="1">
        <v>0</v>
      </c>
      <c r="AP994" s="1">
        <v>0</v>
      </c>
      <c r="AQ994" s="114">
        <v>0</v>
      </c>
      <c r="AR994" s="1">
        <v>0</v>
      </c>
      <c r="AS994" s="114">
        <v>0</v>
      </c>
      <c r="AT994" s="114">
        <v>0</v>
      </c>
      <c r="AU994" s="114">
        <v>60</v>
      </c>
      <c r="AV994" s="114">
        <v>0</v>
      </c>
      <c r="AW994" s="114">
        <v>0</v>
      </c>
      <c r="AX994" s="114">
        <v>0</v>
      </c>
      <c r="AY994" s="114">
        <v>120</v>
      </c>
      <c r="AZ994" s="114">
        <v>0</v>
      </c>
      <c r="BA994" s="114">
        <v>0</v>
      </c>
      <c r="BB994" s="114">
        <v>0</v>
      </c>
      <c r="BC994" s="114">
        <v>0</v>
      </c>
      <c r="BD994" s="115">
        <v>0</v>
      </c>
      <c r="BE994" s="114">
        <v>0</v>
      </c>
      <c r="BF994" s="114">
        <v>0</v>
      </c>
      <c r="BG994" s="114">
        <v>0</v>
      </c>
      <c r="BH994" s="114">
        <v>0</v>
      </c>
      <c r="BI994" s="114">
        <v>0</v>
      </c>
      <c r="BJ994" s="114">
        <v>0</v>
      </c>
      <c r="BK994" s="114">
        <v>0</v>
      </c>
      <c r="BL994" s="114">
        <v>0</v>
      </c>
      <c r="BM994" s="114">
        <v>0</v>
      </c>
      <c r="BN994" s="114">
        <v>0</v>
      </c>
      <c r="BO994" s="114">
        <v>0</v>
      </c>
      <c r="BP994" s="114">
        <v>127</v>
      </c>
      <c r="BQ994" s="114">
        <v>225</v>
      </c>
      <c r="BR994" s="114">
        <v>338</v>
      </c>
      <c r="BS994" s="114">
        <v>0</v>
      </c>
    </row>
    <row r="995" spans="1:71" s="1" customFormat="1" ht="15" x14ac:dyDescent="0.25">
      <c r="A995" s="1" t="str">
        <f>CONCATENATE(G995,"-",F995,"-",H995)</f>
        <v>999896930-Black-Junior</v>
      </c>
      <c r="B995" s="1" t="str">
        <f>CONCATENATE(G995,"-",H995)</f>
        <v>999896930-Junior</v>
      </c>
      <c r="C995" s="36" t="s">
        <v>354</v>
      </c>
      <c r="D995" s="36" t="s">
        <v>355</v>
      </c>
      <c r="E995" s="36" t="s">
        <v>17</v>
      </c>
      <c r="F995" s="41" t="s">
        <v>14</v>
      </c>
      <c r="G995" s="127">
        <v>999896930</v>
      </c>
      <c r="H995" s="41" t="s">
        <v>93</v>
      </c>
      <c r="I995" s="34">
        <f>((L995)-J995)+T995</f>
        <v>1049</v>
      </c>
      <c r="J995" s="36"/>
      <c r="K995" s="35"/>
      <c r="L995" s="34">
        <f>SUM(N995,O995,P995,Q995,R995,M995)</f>
        <v>140</v>
      </c>
      <c r="M995" s="34">
        <f>AJ995</f>
        <v>40</v>
      </c>
      <c r="N995" s="34">
        <f>SUM(AI995)</f>
        <v>100</v>
      </c>
      <c r="O995" s="34">
        <f>0</f>
        <v>0</v>
      </c>
      <c r="P995" s="34">
        <v>0</v>
      </c>
      <c r="Q995" s="34">
        <v>0</v>
      </c>
      <c r="R995" s="34">
        <f>AH995</f>
        <v>0</v>
      </c>
      <c r="S995" s="122"/>
      <c r="T995" s="41">
        <f>SUM(U995,AA995)</f>
        <v>909</v>
      </c>
      <c r="U995" s="41">
        <f>IF(SUM(V995:Y995)&gt;=250, 250,SUM(V995:Y995))</f>
        <v>180</v>
      </c>
      <c r="V995" s="41">
        <v>0</v>
      </c>
      <c r="W995" s="41">
        <v>0</v>
      </c>
      <c r="X995" s="41">
        <f>SUM(AL995,AN995,BO995,BS995)</f>
        <v>0</v>
      </c>
      <c r="Y995" s="41">
        <f>SUM(AO995:BN995)</f>
        <v>180</v>
      </c>
      <c r="Z995" s="41">
        <f>COUNTIF(AO995:BN995, "&gt;0")</f>
        <v>2</v>
      </c>
      <c r="AA995" s="41">
        <f>SUM(AB995:AF995)</f>
        <v>729</v>
      </c>
      <c r="AB995" s="41">
        <f>BP995+BQ995</f>
        <v>95</v>
      </c>
      <c r="AC995" s="41">
        <v>0</v>
      </c>
      <c r="AD995" s="41">
        <v>0</v>
      </c>
      <c r="AE995" s="41">
        <f>SUM(BR995)</f>
        <v>338</v>
      </c>
      <c r="AF995" s="41">
        <f>SUM(AM995)</f>
        <v>296</v>
      </c>
      <c r="AG995" s="122"/>
      <c r="AH995" s="36">
        <v>0</v>
      </c>
      <c r="AI995" s="126">
        <v>100</v>
      </c>
      <c r="AJ995" s="36">
        <v>40</v>
      </c>
      <c r="AK995" s="121"/>
      <c r="AL995" s="1">
        <v>0</v>
      </c>
      <c r="AM995" s="1">
        <v>296</v>
      </c>
      <c r="AN995" s="1">
        <v>0</v>
      </c>
      <c r="AO995" s="1">
        <v>0</v>
      </c>
      <c r="AP995" s="1">
        <v>0</v>
      </c>
      <c r="AQ995" s="114">
        <v>0</v>
      </c>
      <c r="AR995" s="1">
        <v>0</v>
      </c>
      <c r="AS995" s="114">
        <v>0</v>
      </c>
      <c r="AT995" s="114">
        <v>0</v>
      </c>
      <c r="AU995" s="114">
        <v>0</v>
      </c>
      <c r="AV995" s="114">
        <v>0</v>
      </c>
      <c r="AW995" s="114">
        <v>120</v>
      </c>
      <c r="AX995" s="114">
        <v>0</v>
      </c>
      <c r="AY995" s="114">
        <v>0</v>
      </c>
      <c r="AZ995" s="114">
        <v>0</v>
      </c>
      <c r="BA995" s="114">
        <v>0</v>
      </c>
      <c r="BB995" s="114">
        <v>0</v>
      </c>
      <c r="BC995" s="114">
        <v>0</v>
      </c>
      <c r="BD995" s="115">
        <v>0</v>
      </c>
      <c r="BE995" s="114">
        <v>0</v>
      </c>
      <c r="BF995" s="114">
        <v>0</v>
      </c>
      <c r="BG995" s="114">
        <v>0</v>
      </c>
      <c r="BH995" s="114">
        <v>0</v>
      </c>
      <c r="BI995" s="114">
        <v>0</v>
      </c>
      <c r="BJ995" s="114">
        <v>0</v>
      </c>
      <c r="BK995" s="114">
        <v>60</v>
      </c>
      <c r="BL995" s="114">
        <v>0</v>
      </c>
      <c r="BM995" s="114">
        <v>0</v>
      </c>
      <c r="BN995" s="114">
        <v>0</v>
      </c>
      <c r="BO995" s="114">
        <v>0</v>
      </c>
      <c r="BP995" s="114">
        <v>0</v>
      </c>
      <c r="BQ995" s="114">
        <v>95</v>
      </c>
      <c r="BR995" s="114">
        <v>338</v>
      </c>
      <c r="BS995" s="114">
        <v>0</v>
      </c>
    </row>
    <row r="996" spans="1:71" s="1" customFormat="1" ht="15" x14ac:dyDescent="0.25">
      <c r="A996" s="1" t="str">
        <f>CONCATENATE(G996,"-",F996,"-",H996)</f>
        <v>999899628-Black-Junior</v>
      </c>
      <c r="B996" s="1" t="str">
        <f>CONCATENATE(G996,"-",H996)</f>
        <v>999899628-Junior</v>
      </c>
      <c r="C996" s="36" t="s">
        <v>114</v>
      </c>
      <c r="D996" s="36" t="s">
        <v>378</v>
      </c>
      <c r="E996" s="36" t="s">
        <v>17</v>
      </c>
      <c r="F996" s="41" t="s">
        <v>14</v>
      </c>
      <c r="G996" s="127">
        <v>999899628</v>
      </c>
      <c r="H996" s="41" t="s">
        <v>93</v>
      </c>
      <c r="I996" s="34">
        <f>((L996)-J996)+T996</f>
        <v>943</v>
      </c>
      <c r="J996" s="34"/>
      <c r="K996" s="35"/>
      <c r="L996" s="34">
        <f>SUM(N996,O996,P996,Q996,R996,M996)</f>
        <v>113</v>
      </c>
      <c r="M996" s="34">
        <f>AJ996</f>
        <v>0</v>
      </c>
      <c r="N996" s="34">
        <f>SUM(AI996)</f>
        <v>0</v>
      </c>
      <c r="O996" s="34">
        <f>0</f>
        <v>0</v>
      </c>
      <c r="P996" s="34">
        <v>0</v>
      </c>
      <c r="Q996" s="34">
        <v>0</v>
      </c>
      <c r="R996" s="34">
        <f>AH996</f>
        <v>113</v>
      </c>
      <c r="S996" s="122"/>
      <c r="T996" s="41">
        <f>SUM(U996,AA996)</f>
        <v>830</v>
      </c>
      <c r="U996" s="41">
        <f>IF(SUM(V996:Y996)&gt;=250, 250,SUM(V996:Y996))</f>
        <v>240</v>
      </c>
      <c r="V996" s="41">
        <v>0</v>
      </c>
      <c r="W996" s="41">
        <v>0</v>
      </c>
      <c r="X996" s="41">
        <f>SUM(AL996,AN996,BO996,BS996)</f>
        <v>0</v>
      </c>
      <c r="Y996" s="41">
        <f>SUM(AO996:BN996)-51</f>
        <v>240</v>
      </c>
      <c r="Z996" s="41">
        <f>COUNTIF(AO996:BN996, "&gt;0")</f>
        <v>3</v>
      </c>
      <c r="AA996" s="41">
        <f>SUM(AB996:AF996)</f>
        <v>590</v>
      </c>
      <c r="AB996" s="41">
        <f>BP996+BQ996</f>
        <v>169</v>
      </c>
      <c r="AC996" s="41">
        <v>0</v>
      </c>
      <c r="AD996" s="41">
        <v>0</v>
      </c>
      <c r="AE996" s="41">
        <f>SUM(BR996)</f>
        <v>254</v>
      </c>
      <c r="AF996" s="41">
        <f>SUM(AM996)</f>
        <v>167</v>
      </c>
      <c r="AG996" s="122"/>
      <c r="AH996" s="36">
        <v>113</v>
      </c>
      <c r="AI996" s="126">
        <v>0</v>
      </c>
      <c r="AJ996" s="36">
        <v>0</v>
      </c>
      <c r="AK996" s="121"/>
      <c r="AL996" s="1">
        <v>0</v>
      </c>
      <c r="AM996" s="1">
        <v>167</v>
      </c>
      <c r="AN996" s="1">
        <v>0</v>
      </c>
      <c r="AO996" s="1">
        <v>0</v>
      </c>
      <c r="AP996" s="1">
        <v>120</v>
      </c>
      <c r="AQ996" s="114">
        <v>0</v>
      </c>
      <c r="AR996" s="1">
        <v>0</v>
      </c>
      <c r="AS996" s="114">
        <v>0</v>
      </c>
      <c r="AT996" s="114">
        <v>0</v>
      </c>
      <c r="AU996" s="114">
        <v>0</v>
      </c>
      <c r="AV996" s="114">
        <v>51</v>
      </c>
      <c r="AW996" s="114">
        <v>0</v>
      </c>
      <c r="AX996" s="114">
        <v>0</v>
      </c>
      <c r="AY996" s="114">
        <v>0</v>
      </c>
      <c r="AZ996" s="114">
        <v>0</v>
      </c>
      <c r="BA996" s="114">
        <v>120</v>
      </c>
      <c r="BB996" s="114">
        <v>0</v>
      </c>
      <c r="BC996" s="114">
        <v>0</v>
      </c>
      <c r="BD996" s="115">
        <v>0</v>
      </c>
      <c r="BE996" s="114">
        <v>0</v>
      </c>
      <c r="BF996" s="114">
        <v>0</v>
      </c>
      <c r="BG996" s="114">
        <v>0</v>
      </c>
      <c r="BH996" s="114">
        <v>0</v>
      </c>
      <c r="BI996" s="114">
        <v>0</v>
      </c>
      <c r="BJ996" s="114">
        <v>0</v>
      </c>
      <c r="BK996" s="114">
        <v>0</v>
      </c>
      <c r="BL996" s="114">
        <v>0</v>
      </c>
      <c r="BM996" s="114">
        <v>0</v>
      </c>
      <c r="BN996" s="114">
        <v>0</v>
      </c>
      <c r="BO996" s="114">
        <v>0</v>
      </c>
      <c r="BP996" s="114">
        <v>169</v>
      </c>
      <c r="BQ996" s="114">
        <v>0</v>
      </c>
      <c r="BR996" s="114">
        <v>254</v>
      </c>
      <c r="BS996" s="114">
        <v>0</v>
      </c>
    </row>
    <row r="997" spans="1:71" s="1" customFormat="1" ht="15" x14ac:dyDescent="0.25">
      <c r="A997" s="1" t="str">
        <f>CONCATENATE(G997,"-",F997,"-",H997)</f>
        <v>999909375-Black-Junior</v>
      </c>
      <c r="B997" s="1" t="str">
        <f>CONCATENATE(G997,"-",H997)</f>
        <v>999909375-Junior</v>
      </c>
      <c r="C997" s="34" t="s">
        <v>429</v>
      </c>
      <c r="D997" s="34" t="s">
        <v>458</v>
      </c>
      <c r="E997" s="34" t="s">
        <v>17</v>
      </c>
      <c r="F997" s="41" t="s">
        <v>14</v>
      </c>
      <c r="G997" s="127">
        <v>999909375</v>
      </c>
      <c r="H997" s="41" t="s">
        <v>93</v>
      </c>
      <c r="I997" s="34">
        <f>((L997)-J997)+T997</f>
        <v>819</v>
      </c>
      <c r="J997" s="36"/>
      <c r="K997" s="35"/>
      <c r="L997" s="34">
        <f>SUM(N997,O997,P997,Q997,R997,M997)</f>
        <v>64</v>
      </c>
      <c r="M997" s="34">
        <f>AJ997</f>
        <v>0</v>
      </c>
      <c r="N997" s="34">
        <f>SUM(AI997)</f>
        <v>0</v>
      </c>
      <c r="O997" s="34">
        <f>0</f>
        <v>0</v>
      </c>
      <c r="P997" s="34">
        <v>0</v>
      </c>
      <c r="Q997" s="34">
        <v>0</v>
      </c>
      <c r="R997" s="34">
        <f>AH997</f>
        <v>64</v>
      </c>
      <c r="S997" s="122"/>
      <c r="T997" s="41">
        <f>SUM(U997,AA997)</f>
        <v>755</v>
      </c>
      <c r="U997" s="41">
        <f>IF(SUM(V997:Y997)&gt;=250, 250,SUM(V997:Y997))</f>
        <v>90</v>
      </c>
      <c r="V997" s="41">
        <v>0</v>
      </c>
      <c r="W997" s="41">
        <v>0</v>
      </c>
      <c r="X997" s="41">
        <f>SUM(AL997,AN997,BO997,BS997)</f>
        <v>0</v>
      </c>
      <c r="Y997" s="41">
        <f>SUM(AO997:BN997)</f>
        <v>90</v>
      </c>
      <c r="Z997" s="41">
        <f>COUNTIF(AO997:BN997, "&gt;0")</f>
        <v>1</v>
      </c>
      <c r="AA997" s="41">
        <f>SUM(AB997:AF997)</f>
        <v>665</v>
      </c>
      <c r="AB997" s="41">
        <f>BP997+BQ997</f>
        <v>300</v>
      </c>
      <c r="AC997" s="41">
        <v>0</v>
      </c>
      <c r="AD997" s="41">
        <v>0</v>
      </c>
      <c r="AE997" s="41">
        <f>SUM(BR997)</f>
        <v>143</v>
      </c>
      <c r="AF997" s="41">
        <f>SUM(AM997)</f>
        <v>222</v>
      </c>
      <c r="AG997" s="122"/>
      <c r="AH997" s="36">
        <v>64</v>
      </c>
      <c r="AI997" s="126">
        <v>0</v>
      </c>
      <c r="AJ997" s="36">
        <v>0</v>
      </c>
      <c r="AK997" s="121"/>
      <c r="AL997" s="1">
        <v>0</v>
      </c>
      <c r="AM997" s="1">
        <v>222</v>
      </c>
      <c r="AN997" s="1">
        <v>0</v>
      </c>
      <c r="AO997" s="1">
        <v>0</v>
      </c>
      <c r="AP997" s="1">
        <v>0</v>
      </c>
      <c r="AQ997" s="114">
        <v>0</v>
      </c>
      <c r="AR997" s="1">
        <v>0</v>
      </c>
      <c r="AS997" s="114">
        <v>0</v>
      </c>
      <c r="AT997" s="114">
        <v>0</v>
      </c>
      <c r="AU997" s="114">
        <v>0</v>
      </c>
      <c r="AV997" s="114">
        <v>0</v>
      </c>
      <c r="AW997" s="114">
        <v>90</v>
      </c>
      <c r="AX997" s="114">
        <v>0</v>
      </c>
      <c r="AY997" s="114">
        <v>0</v>
      </c>
      <c r="AZ997" s="114">
        <v>0</v>
      </c>
      <c r="BA997" s="114">
        <v>0</v>
      </c>
      <c r="BB997" s="114">
        <v>0</v>
      </c>
      <c r="BC997" s="114">
        <v>0</v>
      </c>
      <c r="BD997" s="115">
        <v>0</v>
      </c>
      <c r="BE997" s="114">
        <v>0</v>
      </c>
      <c r="BF997" s="114">
        <v>0</v>
      </c>
      <c r="BG997" s="114">
        <v>0</v>
      </c>
      <c r="BH997" s="114">
        <v>0</v>
      </c>
      <c r="BI997" s="114">
        <v>0</v>
      </c>
      <c r="BJ997" s="114">
        <v>0</v>
      </c>
      <c r="BK997" s="114">
        <v>0</v>
      </c>
      <c r="BL997" s="114">
        <v>0</v>
      </c>
      <c r="BM997" s="114">
        <v>0</v>
      </c>
      <c r="BN997" s="114">
        <v>0</v>
      </c>
      <c r="BO997" s="114">
        <v>0</v>
      </c>
      <c r="BP997" s="114">
        <v>0</v>
      </c>
      <c r="BQ997" s="114">
        <v>300</v>
      </c>
      <c r="BR997" s="114">
        <v>143</v>
      </c>
      <c r="BS997" s="114">
        <v>0</v>
      </c>
    </row>
    <row r="998" spans="1:71" s="1" customFormat="1" ht="15" x14ac:dyDescent="0.25">
      <c r="A998" s="1" t="str">
        <f>CONCATENATE(G998,"-",F998,"-",H998)</f>
        <v>999879225-Black-Junior</v>
      </c>
      <c r="B998" s="1" t="str">
        <f>CONCATENATE(G998,"-",H998)</f>
        <v>999879225-Junior</v>
      </c>
      <c r="C998" s="36" t="s">
        <v>260</v>
      </c>
      <c r="D998" s="36" t="s">
        <v>119</v>
      </c>
      <c r="E998" s="36" t="s">
        <v>17</v>
      </c>
      <c r="F998" s="41" t="s">
        <v>14</v>
      </c>
      <c r="G998" s="127">
        <v>999879225</v>
      </c>
      <c r="H998" s="41" t="s">
        <v>93</v>
      </c>
      <c r="I998" s="34">
        <f>((L998)-J998)+T998</f>
        <v>804</v>
      </c>
      <c r="J998" s="36"/>
      <c r="K998" s="35"/>
      <c r="L998" s="34">
        <f>SUM(N998,O998,P998,Q998,R998,M998)</f>
        <v>85</v>
      </c>
      <c r="M998" s="34">
        <f>AJ998</f>
        <v>0</v>
      </c>
      <c r="N998" s="34">
        <f>SUM(AI998)</f>
        <v>0</v>
      </c>
      <c r="O998" s="34">
        <f>0</f>
        <v>0</v>
      </c>
      <c r="P998" s="34">
        <v>0</v>
      </c>
      <c r="Q998" s="34">
        <v>0</v>
      </c>
      <c r="R998" s="34">
        <f>AH998</f>
        <v>85</v>
      </c>
      <c r="S998" s="122"/>
      <c r="T998" s="41">
        <f>SUM(U998,AA998)</f>
        <v>719</v>
      </c>
      <c r="U998" s="41">
        <f>IF(SUM(V998:Y998)&gt;=250, 250,SUM(V998:Y998))</f>
        <v>240</v>
      </c>
      <c r="V998" s="41">
        <v>0</v>
      </c>
      <c r="W998" s="41">
        <v>0</v>
      </c>
      <c r="X998" s="41">
        <f>SUM(AL998,AN998,BO998,BS998)</f>
        <v>0</v>
      </c>
      <c r="Y998" s="41">
        <f>SUM(AO998:BN998)-90</f>
        <v>240</v>
      </c>
      <c r="Z998" s="41">
        <f>COUNTIF(AO998:BN998, "&gt;0")</f>
        <v>3</v>
      </c>
      <c r="AA998" s="41">
        <f>SUM(AB998:AF998)</f>
        <v>479</v>
      </c>
      <c r="AB998" s="41">
        <f>BP998+BQ998</f>
        <v>225</v>
      </c>
      <c r="AC998" s="41">
        <v>0</v>
      </c>
      <c r="AD998" s="41">
        <v>0</v>
      </c>
      <c r="AE998" s="41">
        <f>SUM(BR998)</f>
        <v>254</v>
      </c>
      <c r="AF998" s="41">
        <f>SUM(AM998)</f>
        <v>0</v>
      </c>
      <c r="AG998" s="122"/>
      <c r="AH998" s="36">
        <v>85</v>
      </c>
      <c r="AI998" s="126">
        <v>0</v>
      </c>
      <c r="AJ998" s="36">
        <v>0</v>
      </c>
      <c r="AK998" s="121"/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14">
        <v>0</v>
      </c>
      <c r="AR998" s="1">
        <v>0</v>
      </c>
      <c r="AS998" s="114">
        <v>0</v>
      </c>
      <c r="AT998" s="114">
        <v>0</v>
      </c>
      <c r="AU998" s="114">
        <v>0</v>
      </c>
      <c r="AV998" s="114">
        <v>90</v>
      </c>
      <c r="AW998" s="114">
        <v>0</v>
      </c>
      <c r="AX998" s="114">
        <v>0</v>
      </c>
      <c r="AY998" s="114">
        <v>0</v>
      </c>
      <c r="AZ998" s="114">
        <v>0</v>
      </c>
      <c r="BA998" s="114">
        <v>0</v>
      </c>
      <c r="BB998" s="114">
        <v>0</v>
      </c>
      <c r="BC998" s="114">
        <v>120</v>
      </c>
      <c r="BD998" s="115">
        <v>120</v>
      </c>
      <c r="BE998" s="114">
        <v>0</v>
      </c>
      <c r="BF998" s="114">
        <v>0</v>
      </c>
      <c r="BG998" s="114">
        <v>0</v>
      </c>
      <c r="BH998" s="114">
        <v>0</v>
      </c>
      <c r="BI998" s="114">
        <v>0</v>
      </c>
      <c r="BJ998" s="114">
        <v>0</v>
      </c>
      <c r="BK998" s="114">
        <v>0</v>
      </c>
      <c r="BL998" s="114">
        <v>0</v>
      </c>
      <c r="BM998" s="114">
        <v>0</v>
      </c>
      <c r="BN998" s="114">
        <v>0</v>
      </c>
      <c r="BO998" s="114">
        <v>0</v>
      </c>
      <c r="BP998" s="114">
        <v>225</v>
      </c>
      <c r="BQ998" s="114">
        <v>0</v>
      </c>
      <c r="BR998" s="114">
        <v>254</v>
      </c>
      <c r="BS998" s="114">
        <v>0</v>
      </c>
    </row>
    <row r="999" spans="1:71" s="1" customFormat="1" ht="15" x14ac:dyDescent="0.25">
      <c r="A999" s="1" t="str">
        <f>CONCATENATE(G999,"-",F999,"-",H999)</f>
        <v>999899231-Black-Junior</v>
      </c>
      <c r="B999" s="1" t="str">
        <f>CONCATENATE(G999,"-",H999)</f>
        <v>999899231-Junior</v>
      </c>
      <c r="C999" s="34" t="s">
        <v>371</v>
      </c>
      <c r="D999" s="34" t="s">
        <v>372</v>
      </c>
      <c r="E999" s="34" t="s">
        <v>17</v>
      </c>
      <c r="F999" s="41" t="s">
        <v>14</v>
      </c>
      <c r="G999" s="127">
        <v>999899231</v>
      </c>
      <c r="H999" s="41" t="s">
        <v>93</v>
      </c>
      <c r="I999" s="34">
        <f>((L999)-J999)+T999</f>
        <v>764</v>
      </c>
      <c r="J999" s="34">
        <f>L999/2</f>
        <v>32</v>
      </c>
      <c r="K999" s="35"/>
      <c r="L999" s="34">
        <f>SUM(N999,O999,P999,Q999,R999,M999)</f>
        <v>64</v>
      </c>
      <c r="M999" s="34">
        <f>AJ999</f>
        <v>0</v>
      </c>
      <c r="N999" s="34">
        <f>SUM(AI999)</f>
        <v>0</v>
      </c>
      <c r="O999" s="34">
        <f>0</f>
        <v>0</v>
      </c>
      <c r="P999" s="34">
        <v>0</v>
      </c>
      <c r="Q999" s="34">
        <v>0</v>
      </c>
      <c r="R999" s="34">
        <f>AH999</f>
        <v>64</v>
      </c>
      <c r="S999" s="122"/>
      <c r="T999" s="41">
        <f>SUM(U999,AA999)</f>
        <v>732</v>
      </c>
      <c r="U999" s="41">
        <f>IF(SUM(V999:Y999)&gt;=250, 250,SUM(V999:Y999))</f>
        <v>200</v>
      </c>
      <c r="V999" s="41">
        <v>0</v>
      </c>
      <c r="W999" s="41">
        <v>0</v>
      </c>
      <c r="X999" s="41">
        <f>SUM(AL999,AN999,BO999,BS999)</f>
        <v>42</v>
      </c>
      <c r="Y999" s="41">
        <f>SUM(AO999:BN999)-51</f>
        <v>158</v>
      </c>
      <c r="Z999" s="41">
        <f>COUNTIF(AO999:BN999, "&gt;0")</f>
        <v>3</v>
      </c>
      <c r="AA999" s="41">
        <f>SUM(AB999:AF999)</f>
        <v>532</v>
      </c>
      <c r="AB999" s="41">
        <f>BP999+BQ999</f>
        <v>222</v>
      </c>
      <c r="AC999" s="41">
        <v>0</v>
      </c>
      <c r="AD999" s="41">
        <v>0</v>
      </c>
      <c r="AE999" s="41">
        <f>SUM(BR999)</f>
        <v>143</v>
      </c>
      <c r="AF999" s="41">
        <f>SUM(AM999)</f>
        <v>167</v>
      </c>
      <c r="AG999" s="122"/>
      <c r="AH999" s="36">
        <v>64</v>
      </c>
      <c r="AI999" s="126">
        <v>0</v>
      </c>
      <c r="AJ999" s="36">
        <v>0</v>
      </c>
      <c r="AK999" s="121"/>
      <c r="AL999" s="1">
        <v>42</v>
      </c>
      <c r="AM999" s="1">
        <v>167</v>
      </c>
      <c r="AN999" s="1">
        <v>0</v>
      </c>
      <c r="AO999" s="1">
        <v>68</v>
      </c>
      <c r="AP999" s="1">
        <v>0</v>
      </c>
      <c r="AQ999" s="114">
        <v>0</v>
      </c>
      <c r="AR999" s="1">
        <v>0</v>
      </c>
      <c r="AS999" s="114">
        <v>0</v>
      </c>
      <c r="AT999" s="114">
        <v>0</v>
      </c>
      <c r="AU999" s="114">
        <v>0</v>
      </c>
      <c r="AV999" s="114">
        <v>51</v>
      </c>
      <c r="AW999" s="114">
        <v>0</v>
      </c>
      <c r="AX999" s="114">
        <v>0</v>
      </c>
      <c r="AY999" s="114">
        <v>0</v>
      </c>
      <c r="AZ999" s="114">
        <v>0</v>
      </c>
      <c r="BA999" s="114">
        <v>0</v>
      </c>
      <c r="BB999" s="114">
        <v>0</v>
      </c>
      <c r="BC999" s="114">
        <v>90</v>
      </c>
      <c r="BD999" s="115">
        <v>0</v>
      </c>
      <c r="BE999" s="114">
        <v>0</v>
      </c>
      <c r="BF999" s="114">
        <v>0</v>
      </c>
      <c r="BG999" s="114">
        <v>0</v>
      </c>
      <c r="BH999" s="114">
        <v>0</v>
      </c>
      <c r="BI999" s="114">
        <v>0</v>
      </c>
      <c r="BJ999" s="114">
        <v>0</v>
      </c>
      <c r="BK999" s="114">
        <v>0</v>
      </c>
      <c r="BL999" s="114">
        <v>0</v>
      </c>
      <c r="BM999" s="114">
        <v>0</v>
      </c>
      <c r="BN999" s="114">
        <v>0</v>
      </c>
      <c r="BO999" s="114">
        <v>0</v>
      </c>
      <c r="BP999" s="114">
        <v>95</v>
      </c>
      <c r="BQ999" s="114">
        <v>127</v>
      </c>
      <c r="BR999" s="114">
        <v>143</v>
      </c>
      <c r="BS999" s="114">
        <v>0</v>
      </c>
    </row>
    <row r="1000" spans="1:71" s="1" customFormat="1" ht="15" x14ac:dyDescent="0.25">
      <c r="A1000" s="1" t="str">
        <f>CONCATENATE(G1000,"-",F1000,"-",H1000)</f>
        <v>999915037-Black-Junior</v>
      </c>
      <c r="B1000" s="1" t="str">
        <f>CONCATENATE(G1000,"-",H1000)</f>
        <v>999915037-Junior</v>
      </c>
      <c r="C1000" s="34" t="s">
        <v>69</v>
      </c>
      <c r="D1000" s="34" t="s">
        <v>115</v>
      </c>
      <c r="E1000" s="34" t="s">
        <v>17</v>
      </c>
      <c r="F1000" s="41" t="s">
        <v>14</v>
      </c>
      <c r="G1000" s="127">
        <v>999915037</v>
      </c>
      <c r="H1000" s="41" t="s">
        <v>93</v>
      </c>
      <c r="I1000" s="34">
        <f>((L1000)-J1000)+T1000</f>
        <v>734</v>
      </c>
      <c r="J1000" s="34">
        <f>L1000/2</f>
        <v>32</v>
      </c>
      <c r="K1000" s="35"/>
      <c r="L1000" s="34">
        <f>SUM(N1000,O1000,P1000,Q1000,R1000,M1000)</f>
        <v>64</v>
      </c>
      <c r="M1000" s="34">
        <f>AJ1000</f>
        <v>0</v>
      </c>
      <c r="N1000" s="34">
        <f>SUM(AI1000)</f>
        <v>0</v>
      </c>
      <c r="O1000" s="34">
        <f>0</f>
        <v>0</v>
      </c>
      <c r="P1000" s="34">
        <v>0</v>
      </c>
      <c r="Q1000" s="34">
        <v>0</v>
      </c>
      <c r="R1000" s="34">
        <f>AH1000</f>
        <v>64</v>
      </c>
      <c r="S1000" s="122"/>
      <c r="T1000" s="41">
        <f>SUM(U1000,AA1000)</f>
        <v>702</v>
      </c>
      <c r="U1000" s="41">
        <f>IF(SUM(V1000:Y1000)&gt;=250, 250,SUM(V1000:Y1000))</f>
        <v>194</v>
      </c>
      <c r="V1000" s="41">
        <v>0</v>
      </c>
      <c r="W1000" s="41">
        <v>0</v>
      </c>
      <c r="X1000" s="41">
        <f>SUM(AL1000,AN1000,BO1000,BS1000)</f>
        <v>75</v>
      </c>
      <c r="Y1000" s="41">
        <f>SUM(AO1000:BN1000)</f>
        <v>119</v>
      </c>
      <c r="Z1000" s="41">
        <f>COUNTIF(AO1000:BN1000, "&gt;0")</f>
        <v>2</v>
      </c>
      <c r="AA1000" s="41">
        <f>SUM(AB1000:AF1000)</f>
        <v>508</v>
      </c>
      <c r="AB1000" s="41">
        <f>BP1000+BQ1000</f>
        <v>95</v>
      </c>
      <c r="AC1000" s="41">
        <v>0</v>
      </c>
      <c r="AD1000" s="41">
        <v>0</v>
      </c>
      <c r="AE1000" s="41">
        <f>SUM(BR1000)</f>
        <v>191</v>
      </c>
      <c r="AF1000" s="41">
        <f>SUM(AM1000)</f>
        <v>222</v>
      </c>
      <c r="AG1000" s="122"/>
      <c r="AH1000" s="36">
        <v>64</v>
      </c>
      <c r="AI1000" s="126">
        <v>0</v>
      </c>
      <c r="AJ1000" s="36">
        <v>0</v>
      </c>
      <c r="AK1000" s="121"/>
      <c r="AL1000" s="1">
        <v>75</v>
      </c>
      <c r="AM1000" s="1">
        <v>222</v>
      </c>
      <c r="AN1000" s="1">
        <v>0</v>
      </c>
      <c r="AO1000" s="1">
        <v>51</v>
      </c>
      <c r="AP1000" s="1">
        <v>0</v>
      </c>
      <c r="AQ1000" s="114">
        <v>0</v>
      </c>
      <c r="AR1000" s="1">
        <v>0</v>
      </c>
      <c r="AS1000" s="114">
        <v>0</v>
      </c>
      <c r="AT1000" s="114">
        <v>0</v>
      </c>
      <c r="AU1000" s="114">
        <v>0</v>
      </c>
      <c r="AV1000" s="114">
        <v>68</v>
      </c>
      <c r="AW1000" s="114">
        <v>0</v>
      </c>
      <c r="AX1000" s="114">
        <v>0</v>
      </c>
      <c r="AY1000" s="114">
        <v>0</v>
      </c>
      <c r="AZ1000" s="114">
        <v>0</v>
      </c>
      <c r="BA1000" s="114">
        <v>0</v>
      </c>
      <c r="BB1000" s="114">
        <v>0</v>
      </c>
      <c r="BC1000" s="114">
        <v>0</v>
      </c>
      <c r="BD1000" s="115">
        <v>0</v>
      </c>
      <c r="BE1000" s="114">
        <v>0</v>
      </c>
      <c r="BF1000" s="114">
        <v>0</v>
      </c>
      <c r="BG1000" s="114">
        <v>0</v>
      </c>
      <c r="BH1000" s="114">
        <v>0</v>
      </c>
      <c r="BI1000" s="114">
        <v>0</v>
      </c>
      <c r="BJ1000" s="114">
        <v>0</v>
      </c>
      <c r="BK1000" s="114">
        <v>0</v>
      </c>
      <c r="BL1000" s="114">
        <v>0</v>
      </c>
      <c r="BM1000" s="114">
        <v>0</v>
      </c>
      <c r="BN1000" s="114">
        <v>0</v>
      </c>
      <c r="BO1000" s="114">
        <v>0</v>
      </c>
      <c r="BP1000" s="114">
        <v>95</v>
      </c>
      <c r="BQ1000" s="114">
        <v>0</v>
      </c>
      <c r="BR1000" s="114">
        <v>191</v>
      </c>
      <c r="BS1000" s="114">
        <v>0</v>
      </c>
    </row>
    <row r="1001" spans="1:71" s="1" customFormat="1" ht="15" x14ac:dyDescent="0.25">
      <c r="A1001" s="1" t="str">
        <f>CONCATENATE(G1001,"-",F1001,"-",H1001)</f>
        <v>999928081-Black-Junior</v>
      </c>
      <c r="B1001" s="1" t="str">
        <f>CONCATENATE(G1001,"-",H1001)</f>
        <v>999928081-Junior</v>
      </c>
      <c r="C1001" s="34" t="s">
        <v>399</v>
      </c>
      <c r="D1001" s="34" t="s">
        <v>52</v>
      </c>
      <c r="E1001" s="34" t="s">
        <v>17</v>
      </c>
      <c r="F1001" s="41" t="s">
        <v>14</v>
      </c>
      <c r="G1001" s="127">
        <v>999928081</v>
      </c>
      <c r="H1001" s="41" t="s">
        <v>93</v>
      </c>
      <c r="I1001" s="34">
        <f>((L1001)-J1001)+T1001</f>
        <v>711.5</v>
      </c>
      <c r="J1001" s="34">
        <f>L1001/2</f>
        <v>42.5</v>
      </c>
      <c r="K1001" s="35"/>
      <c r="L1001" s="34">
        <f>SUM(N1001,O1001,P1001,Q1001,R1001,M1001)</f>
        <v>85</v>
      </c>
      <c r="M1001" s="34">
        <f>AJ1001</f>
        <v>0</v>
      </c>
      <c r="N1001" s="34">
        <f>SUM(AI1001)</f>
        <v>0</v>
      </c>
      <c r="O1001" s="34">
        <f>0</f>
        <v>0</v>
      </c>
      <c r="P1001" s="34">
        <v>0</v>
      </c>
      <c r="Q1001" s="34">
        <v>0</v>
      </c>
      <c r="R1001" s="34">
        <f>AH1001</f>
        <v>85</v>
      </c>
      <c r="S1001" s="122"/>
      <c r="T1001" s="41">
        <f>SUM(U1001,AA1001)</f>
        <v>669</v>
      </c>
      <c r="U1001" s="41">
        <f>IF(SUM(V1001:Y1001)&gt;=250, 250,SUM(V1001:Y1001))</f>
        <v>135</v>
      </c>
      <c r="V1001" s="41">
        <v>0</v>
      </c>
      <c r="W1001" s="41">
        <v>0</v>
      </c>
      <c r="X1001" s="41">
        <f>SUM(AL1001,AN1001,BO1001,BS1001)</f>
        <v>0</v>
      </c>
      <c r="Y1001" s="41">
        <f>SUM(AO1001:BN1001)</f>
        <v>135</v>
      </c>
      <c r="Z1001" s="41">
        <f>COUNTIF(AO1001:BN1001, "&gt;0")</f>
        <v>2</v>
      </c>
      <c r="AA1001" s="41">
        <f>SUM(AB1001:AF1001)</f>
        <v>534</v>
      </c>
      <c r="AB1001" s="41">
        <f>BP1001+BQ1001</f>
        <v>95</v>
      </c>
      <c r="AC1001" s="41">
        <v>0</v>
      </c>
      <c r="AD1001" s="41">
        <v>0</v>
      </c>
      <c r="AE1001" s="41">
        <f>SUM(BR1001)</f>
        <v>143</v>
      </c>
      <c r="AF1001" s="41">
        <f>SUM(AM1001)</f>
        <v>296</v>
      </c>
      <c r="AG1001" s="122"/>
      <c r="AH1001" s="36">
        <v>85</v>
      </c>
      <c r="AI1001" s="126">
        <v>0</v>
      </c>
      <c r="AJ1001" s="36">
        <v>0</v>
      </c>
      <c r="AK1001" s="121"/>
      <c r="AL1001" s="1">
        <v>0</v>
      </c>
      <c r="AM1001" s="1">
        <v>296</v>
      </c>
      <c r="AN1001" s="1">
        <v>0</v>
      </c>
      <c r="AO1001" s="1">
        <v>0</v>
      </c>
      <c r="AP1001" s="1">
        <v>0</v>
      </c>
      <c r="AQ1001" s="114">
        <v>0</v>
      </c>
      <c r="AR1001" s="1">
        <v>0</v>
      </c>
      <c r="AS1001" s="114">
        <v>0</v>
      </c>
      <c r="AT1001" s="114">
        <v>0</v>
      </c>
      <c r="AU1001" s="114">
        <v>45</v>
      </c>
      <c r="AV1001" s="114">
        <v>0</v>
      </c>
      <c r="AW1001" s="114">
        <v>0</v>
      </c>
      <c r="AX1001" s="114">
        <v>0</v>
      </c>
      <c r="AY1001" s="114">
        <v>90</v>
      </c>
      <c r="AZ1001" s="114">
        <v>0</v>
      </c>
      <c r="BA1001" s="114">
        <v>0</v>
      </c>
      <c r="BB1001" s="114">
        <v>0</v>
      </c>
      <c r="BC1001" s="114">
        <v>0</v>
      </c>
      <c r="BD1001" s="115">
        <v>0</v>
      </c>
      <c r="BE1001" s="114">
        <v>0</v>
      </c>
      <c r="BF1001" s="114">
        <v>0</v>
      </c>
      <c r="BG1001" s="114">
        <v>0</v>
      </c>
      <c r="BH1001" s="114">
        <v>0</v>
      </c>
      <c r="BI1001" s="114">
        <v>0</v>
      </c>
      <c r="BJ1001" s="114">
        <v>0</v>
      </c>
      <c r="BK1001" s="114">
        <v>0</v>
      </c>
      <c r="BL1001" s="114">
        <v>0</v>
      </c>
      <c r="BM1001" s="114">
        <v>0</v>
      </c>
      <c r="BN1001" s="114">
        <v>0</v>
      </c>
      <c r="BO1001" s="114">
        <v>0</v>
      </c>
      <c r="BP1001" s="114">
        <v>95</v>
      </c>
      <c r="BQ1001" s="114">
        <v>0</v>
      </c>
      <c r="BR1001" s="114">
        <v>143</v>
      </c>
      <c r="BS1001" s="114">
        <v>0</v>
      </c>
    </row>
    <row r="1002" spans="1:71" s="1" customFormat="1" ht="15" x14ac:dyDescent="0.25">
      <c r="A1002" s="1" t="str">
        <f>CONCATENATE(G1002,"-",F1002,"-",H1002)</f>
        <v>999885178-Black-Junior</v>
      </c>
      <c r="B1002" s="1" t="str">
        <f>CONCATENATE(G1002,"-",H1002)</f>
        <v>999885178-Junior</v>
      </c>
      <c r="C1002" s="34" t="s">
        <v>140</v>
      </c>
      <c r="D1002" s="34" t="s">
        <v>52</v>
      </c>
      <c r="E1002" s="34" t="s">
        <v>17</v>
      </c>
      <c r="F1002" s="41" t="s">
        <v>14</v>
      </c>
      <c r="G1002" s="127">
        <v>999885178</v>
      </c>
      <c r="H1002" s="41" t="s">
        <v>93</v>
      </c>
      <c r="I1002" s="34">
        <f>((L1002)-J1002)+T1002</f>
        <v>711</v>
      </c>
      <c r="J1002" s="36"/>
      <c r="K1002" s="35"/>
      <c r="L1002" s="34">
        <f>SUM(N1002,O1002,P1002,Q1002,R1002,M1002)</f>
        <v>108</v>
      </c>
      <c r="M1002" s="34">
        <f>AJ1002</f>
        <v>23</v>
      </c>
      <c r="N1002" s="34">
        <f>SUM(AI1002)</f>
        <v>0</v>
      </c>
      <c r="O1002" s="34">
        <f>0</f>
        <v>0</v>
      </c>
      <c r="P1002" s="34">
        <v>0</v>
      </c>
      <c r="Q1002" s="34">
        <v>0</v>
      </c>
      <c r="R1002" s="34">
        <f>AH1002</f>
        <v>85</v>
      </c>
      <c r="S1002" s="122"/>
      <c r="T1002" s="41">
        <f>SUM(U1002,AA1002)</f>
        <v>603</v>
      </c>
      <c r="U1002" s="41">
        <f>IF(SUM(V1002:Y1002)&gt;=250, 250,SUM(V1002:Y1002))</f>
        <v>180</v>
      </c>
      <c r="V1002" s="41">
        <v>0</v>
      </c>
      <c r="W1002" s="41">
        <v>0</v>
      </c>
      <c r="X1002" s="41">
        <f>SUM(AL1002,AN1002,BO1002,BS1002)</f>
        <v>0</v>
      </c>
      <c r="Y1002" s="41">
        <f>SUM(AO1002:BN1002)</f>
        <v>180</v>
      </c>
      <c r="Z1002" s="41">
        <f>COUNTIF(AO1002:BN1002, "&gt;0")</f>
        <v>2</v>
      </c>
      <c r="AA1002" s="41">
        <f>SUM(AB1002:AF1002)</f>
        <v>423</v>
      </c>
      <c r="AB1002" s="41">
        <f>BP1002+BQ1002</f>
        <v>127</v>
      </c>
      <c r="AC1002" s="41">
        <v>0</v>
      </c>
      <c r="AD1002" s="41">
        <v>0</v>
      </c>
      <c r="AE1002" s="41">
        <f>SUM(BR1002)</f>
        <v>0</v>
      </c>
      <c r="AF1002" s="41">
        <f>SUM(AM1002)</f>
        <v>296</v>
      </c>
      <c r="AG1002" s="122"/>
      <c r="AH1002" s="36">
        <v>85</v>
      </c>
      <c r="AI1002" s="126">
        <v>0</v>
      </c>
      <c r="AJ1002" s="36">
        <v>23</v>
      </c>
      <c r="AK1002" s="121"/>
      <c r="AL1002" s="1">
        <v>0</v>
      </c>
      <c r="AM1002" s="1">
        <v>296</v>
      </c>
      <c r="AN1002" s="1">
        <v>0</v>
      </c>
      <c r="AO1002" s="1">
        <v>0</v>
      </c>
      <c r="AP1002" s="1">
        <v>0</v>
      </c>
      <c r="AQ1002" s="114">
        <v>0</v>
      </c>
      <c r="AR1002" s="1">
        <v>0</v>
      </c>
      <c r="AS1002" s="114">
        <v>0</v>
      </c>
      <c r="AT1002" s="114">
        <v>0</v>
      </c>
      <c r="AU1002" s="114">
        <v>0</v>
      </c>
      <c r="AV1002" s="114">
        <v>0</v>
      </c>
      <c r="AW1002" s="114">
        <v>0</v>
      </c>
      <c r="AX1002" s="114">
        <v>0</v>
      </c>
      <c r="AY1002" s="114">
        <v>0</v>
      </c>
      <c r="AZ1002" s="114">
        <v>0</v>
      </c>
      <c r="BA1002" s="114">
        <v>0</v>
      </c>
      <c r="BB1002" s="114">
        <v>0</v>
      </c>
      <c r="BC1002" s="114">
        <v>0</v>
      </c>
      <c r="BD1002" s="115">
        <v>90</v>
      </c>
      <c r="BE1002" s="114">
        <v>0</v>
      </c>
      <c r="BF1002" s="114">
        <v>0</v>
      </c>
      <c r="BG1002" s="114">
        <v>0</v>
      </c>
      <c r="BH1002" s="114">
        <v>90</v>
      </c>
      <c r="BI1002" s="114">
        <v>0</v>
      </c>
      <c r="BJ1002" s="114">
        <v>0</v>
      </c>
      <c r="BK1002" s="114">
        <v>0</v>
      </c>
      <c r="BL1002" s="114">
        <v>0</v>
      </c>
      <c r="BM1002" s="114">
        <v>0</v>
      </c>
      <c r="BN1002" s="114">
        <v>0</v>
      </c>
      <c r="BO1002" s="114">
        <v>0</v>
      </c>
      <c r="BP1002" s="114">
        <v>0</v>
      </c>
      <c r="BQ1002" s="114">
        <v>127</v>
      </c>
      <c r="BR1002" s="114">
        <v>0</v>
      </c>
      <c r="BS1002" s="114">
        <v>0</v>
      </c>
    </row>
    <row r="1003" spans="1:71" s="1" customFormat="1" ht="15" x14ac:dyDescent="0.25">
      <c r="A1003" s="1" t="str">
        <f>CONCATENATE(G1003,"-",F1003,"-",H1003)</f>
        <v>999917327-Black-Junior</v>
      </c>
      <c r="B1003" s="1" t="str">
        <f>CONCATENATE(G1003,"-",H1003)</f>
        <v>999917327-Junior</v>
      </c>
      <c r="C1003" s="34" t="s">
        <v>585</v>
      </c>
      <c r="D1003" s="34" t="s">
        <v>43</v>
      </c>
      <c r="E1003" s="34" t="s">
        <v>17</v>
      </c>
      <c r="F1003" s="41" t="s">
        <v>14</v>
      </c>
      <c r="G1003" s="127">
        <v>999917327</v>
      </c>
      <c r="H1003" s="41" t="s">
        <v>93</v>
      </c>
      <c r="I1003" s="34">
        <f>((L1003)-J1003)+T1003</f>
        <v>707</v>
      </c>
      <c r="J1003" s="36"/>
      <c r="K1003" s="35"/>
      <c r="L1003" s="34">
        <f>SUM(N1003,O1003,P1003,Q1003,R1003,M1003)</f>
        <v>64</v>
      </c>
      <c r="M1003" s="34">
        <f>AJ1003</f>
        <v>0</v>
      </c>
      <c r="N1003" s="34">
        <f>SUM(AI1003)</f>
        <v>0</v>
      </c>
      <c r="O1003" s="34">
        <f>0</f>
        <v>0</v>
      </c>
      <c r="P1003" s="34">
        <v>0</v>
      </c>
      <c r="Q1003" s="34">
        <v>0</v>
      </c>
      <c r="R1003" s="34">
        <f>AH1003</f>
        <v>64</v>
      </c>
      <c r="S1003" s="122"/>
      <c r="T1003" s="41">
        <f>SUM(U1003,AA1003)</f>
        <v>643</v>
      </c>
      <c r="U1003" s="41">
        <f>IF(SUM(V1003:Y1003)&gt;=250, 250,SUM(V1003:Y1003))</f>
        <v>158</v>
      </c>
      <c r="V1003" s="41">
        <v>0</v>
      </c>
      <c r="W1003" s="41">
        <v>0</v>
      </c>
      <c r="X1003" s="41">
        <f>SUM(AL1003,AN1003,BO1003,BS1003)</f>
        <v>0</v>
      </c>
      <c r="Y1003" s="41">
        <f>SUM(AO1003:BN1003)</f>
        <v>158</v>
      </c>
      <c r="Z1003" s="41">
        <f>COUNTIF(AO1003:BN1003, "&gt;0")</f>
        <v>2</v>
      </c>
      <c r="AA1003" s="41">
        <f>SUM(AB1003:AF1003)</f>
        <v>485</v>
      </c>
      <c r="AB1003" s="41">
        <f>BP1003+BQ1003</f>
        <v>127</v>
      </c>
      <c r="AC1003" s="41">
        <v>0</v>
      </c>
      <c r="AD1003" s="41">
        <v>0</v>
      </c>
      <c r="AE1003" s="41">
        <f>SUM(BR1003)</f>
        <v>191</v>
      </c>
      <c r="AF1003" s="41">
        <f>SUM(AM1003)</f>
        <v>167</v>
      </c>
      <c r="AG1003" s="122"/>
      <c r="AH1003" s="36">
        <v>64</v>
      </c>
      <c r="AI1003" s="126">
        <v>0</v>
      </c>
      <c r="AJ1003" s="36">
        <v>0</v>
      </c>
      <c r="AK1003" s="121"/>
      <c r="AL1003" s="1">
        <v>0</v>
      </c>
      <c r="AM1003" s="1">
        <v>167</v>
      </c>
      <c r="AN1003" s="1">
        <v>0</v>
      </c>
      <c r="AO1003" s="1">
        <v>0</v>
      </c>
      <c r="AP1003" s="1">
        <v>0</v>
      </c>
      <c r="AQ1003" s="114">
        <v>0</v>
      </c>
      <c r="AR1003" s="1">
        <v>0</v>
      </c>
      <c r="AS1003" s="114">
        <v>0</v>
      </c>
      <c r="AT1003" s="114">
        <v>0</v>
      </c>
      <c r="AU1003" s="114">
        <v>0</v>
      </c>
      <c r="AV1003" s="114">
        <v>0</v>
      </c>
      <c r="AW1003" s="114">
        <v>38</v>
      </c>
      <c r="AX1003" s="114">
        <v>0</v>
      </c>
      <c r="AY1003" s="114">
        <v>0</v>
      </c>
      <c r="AZ1003" s="114">
        <v>0</v>
      </c>
      <c r="BA1003" s="114">
        <v>0</v>
      </c>
      <c r="BB1003" s="114">
        <v>120</v>
      </c>
      <c r="BC1003" s="114">
        <v>0</v>
      </c>
      <c r="BD1003" s="115">
        <v>0</v>
      </c>
      <c r="BE1003" s="114">
        <v>0</v>
      </c>
      <c r="BF1003" s="114">
        <v>0</v>
      </c>
      <c r="BG1003" s="114">
        <v>0</v>
      </c>
      <c r="BH1003" s="114">
        <v>0</v>
      </c>
      <c r="BI1003" s="114">
        <v>0</v>
      </c>
      <c r="BJ1003" s="114">
        <v>0</v>
      </c>
      <c r="BK1003" s="114">
        <v>0</v>
      </c>
      <c r="BL1003" s="114">
        <v>0</v>
      </c>
      <c r="BM1003" s="114">
        <v>0</v>
      </c>
      <c r="BN1003" s="114">
        <v>0</v>
      </c>
      <c r="BO1003" s="114">
        <v>0</v>
      </c>
      <c r="BP1003" s="114">
        <v>0</v>
      </c>
      <c r="BQ1003" s="114">
        <v>127</v>
      </c>
      <c r="BR1003" s="114">
        <v>191</v>
      </c>
      <c r="BS1003" s="114">
        <v>0</v>
      </c>
    </row>
    <row r="1004" spans="1:71" s="1" customFormat="1" ht="15" x14ac:dyDescent="0.25">
      <c r="A1004" s="1" t="str">
        <f>CONCATENATE(G1004,"-",F1004,"-",H1004)</f>
        <v>999917326-Black-Junior</v>
      </c>
      <c r="B1004" s="1" t="str">
        <f>CONCATENATE(G1004,"-",H1004)</f>
        <v>999917326-Junior</v>
      </c>
      <c r="C1004" s="34" t="s">
        <v>584</v>
      </c>
      <c r="D1004" s="34" t="s">
        <v>43</v>
      </c>
      <c r="E1004" s="34" t="s">
        <v>17</v>
      </c>
      <c r="F1004" s="41" t="s">
        <v>14</v>
      </c>
      <c r="G1004" s="127">
        <v>999917326</v>
      </c>
      <c r="H1004" s="41" t="s">
        <v>93</v>
      </c>
      <c r="I1004" s="34">
        <f>((L1004)-J1004)+T1004</f>
        <v>627</v>
      </c>
      <c r="J1004" s="34">
        <f>L1004/2</f>
        <v>32</v>
      </c>
      <c r="K1004" s="35"/>
      <c r="L1004" s="34">
        <f>SUM(N1004,O1004,P1004,Q1004,R1004,M1004)</f>
        <v>64</v>
      </c>
      <c r="M1004" s="34">
        <f>AJ1004</f>
        <v>0</v>
      </c>
      <c r="N1004" s="34">
        <f>SUM(AI1004)</f>
        <v>0</v>
      </c>
      <c r="O1004" s="34">
        <f>0</f>
        <v>0</v>
      </c>
      <c r="P1004" s="34">
        <v>0</v>
      </c>
      <c r="Q1004" s="34">
        <v>0</v>
      </c>
      <c r="R1004" s="34">
        <f>AH1004</f>
        <v>64</v>
      </c>
      <c r="S1004" s="122"/>
      <c r="T1004" s="41">
        <f>SUM(U1004,AA1004)</f>
        <v>595</v>
      </c>
      <c r="U1004" s="41">
        <f>IF(SUM(V1004:Y1004)&gt;=250, 250,SUM(V1004:Y1004))</f>
        <v>158</v>
      </c>
      <c r="V1004" s="41">
        <v>0</v>
      </c>
      <c r="W1004" s="41">
        <v>0</v>
      </c>
      <c r="X1004" s="41">
        <f>SUM(AL1004,AN1004,BO1004,BS1004)</f>
        <v>0</v>
      </c>
      <c r="Y1004" s="41">
        <f>SUM(AO1004:BN1004)</f>
        <v>158</v>
      </c>
      <c r="Z1004" s="41">
        <f>COUNTIF(AO1004:BN1004, "&gt;0")</f>
        <v>2</v>
      </c>
      <c r="AA1004" s="41">
        <f>SUM(AB1004:AF1004)</f>
        <v>437</v>
      </c>
      <c r="AB1004" s="41">
        <f>BP1004+BQ1004</f>
        <v>127</v>
      </c>
      <c r="AC1004" s="41">
        <v>0</v>
      </c>
      <c r="AD1004" s="41">
        <v>0</v>
      </c>
      <c r="AE1004" s="41">
        <f>SUM(BR1004)</f>
        <v>143</v>
      </c>
      <c r="AF1004" s="41">
        <f>SUM(AM1004)</f>
        <v>167</v>
      </c>
      <c r="AG1004" s="122"/>
      <c r="AH1004" s="36">
        <v>64</v>
      </c>
      <c r="AI1004" s="126">
        <v>0</v>
      </c>
      <c r="AJ1004" s="36">
        <v>0</v>
      </c>
      <c r="AK1004" s="121"/>
      <c r="AL1004" s="1">
        <v>0</v>
      </c>
      <c r="AM1004" s="1">
        <v>167</v>
      </c>
      <c r="AN1004" s="1">
        <v>0</v>
      </c>
      <c r="AO1004" s="1">
        <v>0</v>
      </c>
      <c r="AP1004" s="1">
        <v>0</v>
      </c>
      <c r="AQ1004" s="114">
        <v>0</v>
      </c>
      <c r="AR1004" s="1">
        <v>0</v>
      </c>
      <c r="AS1004" s="114">
        <v>0</v>
      </c>
      <c r="AT1004" s="114">
        <v>0</v>
      </c>
      <c r="AU1004" s="114">
        <v>0</v>
      </c>
      <c r="AV1004" s="114">
        <v>0</v>
      </c>
      <c r="AW1004" s="114">
        <v>68</v>
      </c>
      <c r="AX1004" s="114">
        <v>0</v>
      </c>
      <c r="AY1004" s="114">
        <v>0</v>
      </c>
      <c r="AZ1004" s="114">
        <v>0</v>
      </c>
      <c r="BA1004" s="114">
        <v>0</v>
      </c>
      <c r="BB1004" s="114">
        <v>90</v>
      </c>
      <c r="BC1004" s="114">
        <v>0</v>
      </c>
      <c r="BD1004" s="115">
        <v>0</v>
      </c>
      <c r="BE1004" s="114">
        <v>0</v>
      </c>
      <c r="BF1004" s="114">
        <v>0</v>
      </c>
      <c r="BG1004" s="114">
        <v>0</v>
      </c>
      <c r="BH1004" s="114">
        <v>0</v>
      </c>
      <c r="BI1004" s="114">
        <v>0</v>
      </c>
      <c r="BJ1004" s="114">
        <v>0</v>
      </c>
      <c r="BK1004" s="114">
        <v>0</v>
      </c>
      <c r="BL1004" s="114">
        <v>0</v>
      </c>
      <c r="BM1004" s="114">
        <v>0</v>
      </c>
      <c r="BN1004" s="114">
        <v>0</v>
      </c>
      <c r="BO1004" s="114">
        <v>0</v>
      </c>
      <c r="BP1004" s="114">
        <v>0</v>
      </c>
      <c r="BQ1004" s="114">
        <v>127</v>
      </c>
      <c r="BR1004" s="114">
        <v>143</v>
      </c>
      <c r="BS1004" s="114">
        <v>0</v>
      </c>
    </row>
    <row r="1005" spans="1:71" s="1" customFormat="1" ht="15" x14ac:dyDescent="0.25">
      <c r="A1005" s="1" t="str">
        <f>CONCATENATE(G1005,"-",F1005,"-",H1005)</f>
        <v>999933186-Black-Junior</v>
      </c>
      <c r="B1005" s="1" t="str">
        <f>CONCATENATE(G1005,"-",H1005)</f>
        <v>999933186-Junior</v>
      </c>
      <c r="C1005" s="36" t="s">
        <v>394</v>
      </c>
      <c r="D1005" s="36" t="s">
        <v>1909</v>
      </c>
      <c r="E1005" s="36" t="s">
        <v>17</v>
      </c>
      <c r="F1005" s="41" t="s">
        <v>14</v>
      </c>
      <c r="G1005" s="128">
        <v>999933186</v>
      </c>
      <c r="H1005" s="41" t="s">
        <v>93</v>
      </c>
      <c r="I1005" s="34">
        <f>((L1005)-J1005)+T1005</f>
        <v>620</v>
      </c>
      <c r="J1005" s="34">
        <f>L1005/2</f>
        <v>0</v>
      </c>
      <c r="K1005" s="37"/>
      <c r="L1005" s="34">
        <f>SUM(N1005,O1005,P1005,Q1005,R1005,M1005)</f>
        <v>0</v>
      </c>
      <c r="M1005" s="34">
        <f>AJ1005</f>
        <v>0</v>
      </c>
      <c r="N1005" s="34">
        <f>SUM(AI1005)</f>
        <v>0</v>
      </c>
      <c r="O1005" s="34">
        <f>0</f>
        <v>0</v>
      </c>
      <c r="P1005" s="34">
        <v>0</v>
      </c>
      <c r="Q1005" s="34">
        <v>0</v>
      </c>
      <c r="R1005" s="34">
        <f>AH1005</f>
        <v>0</v>
      </c>
      <c r="S1005" s="122"/>
      <c r="T1005" s="41">
        <f>SUM(U1005,AA1005)</f>
        <v>620</v>
      </c>
      <c r="U1005" s="41">
        <f>IF(SUM(V1005:Y1005)&gt;=250, 250,SUM(V1005:Y1005))</f>
        <v>215</v>
      </c>
      <c r="V1005" s="41">
        <v>0</v>
      </c>
      <c r="W1005" s="41">
        <v>0</v>
      </c>
      <c r="X1005" s="41">
        <f>SUM(AL1005,AN1005,BO1005,BS1005)</f>
        <v>50</v>
      </c>
      <c r="Y1005" s="41">
        <f>SUM(AO1005:BN1005)</f>
        <v>165</v>
      </c>
      <c r="Z1005" s="41">
        <f>COUNTIF(AO1005:BN1005, "&gt;0")</f>
        <v>2</v>
      </c>
      <c r="AA1005" s="41">
        <f>SUM(AB1005:AF1005)</f>
        <v>405</v>
      </c>
      <c r="AB1005" s="41">
        <f>BP1005+BQ1005</f>
        <v>95</v>
      </c>
      <c r="AC1005" s="41">
        <v>0</v>
      </c>
      <c r="AD1005" s="41">
        <v>0</v>
      </c>
      <c r="AE1005" s="41">
        <f>SUM(BR1005)</f>
        <v>143</v>
      </c>
      <c r="AF1005" s="41">
        <f>SUM(AM1005)</f>
        <v>167</v>
      </c>
      <c r="AG1005" s="122"/>
      <c r="AH1005" s="36">
        <v>0</v>
      </c>
      <c r="AI1005" s="126">
        <v>0</v>
      </c>
      <c r="AJ1005" s="36">
        <v>0</v>
      </c>
      <c r="AK1005" s="121"/>
      <c r="AL1005" s="1">
        <v>0</v>
      </c>
      <c r="AM1005" s="1">
        <v>167</v>
      </c>
      <c r="AN1005" s="1">
        <v>0</v>
      </c>
      <c r="AO1005" s="1">
        <v>0</v>
      </c>
      <c r="AP1005" s="1">
        <v>0</v>
      </c>
      <c r="AQ1005" s="114">
        <v>0</v>
      </c>
      <c r="AR1005" s="1">
        <v>45</v>
      </c>
      <c r="AS1005" s="114">
        <v>0</v>
      </c>
      <c r="AT1005" s="114">
        <v>0</v>
      </c>
      <c r="AU1005" s="114">
        <v>0</v>
      </c>
      <c r="AV1005" s="114">
        <v>0</v>
      </c>
      <c r="AW1005" s="114">
        <v>0</v>
      </c>
      <c r="AX1005" s="114">
        <v>0</v>
      </c>
      <c r="AY1005" s="114">
        <v>0</v>
      </c>
      <c r="AZ1005" s="114">
        <v>0</v>
      </c>
      <c r="BA1005" s="114">
        <v>0</v>
      </c>
      <c r="BB1005" s="114">
        <v>0</v>
      </c>
      <c r="BC1005" s="114">
        <v>0</v>
      </c>
      <c r="BD1005" s="115">
        <v>0</v>
      </c>
      <c r="BE1005" s="114">
        <v>0</v>
      </c>
      <c r="BF1005" s="114">
        <v>120</v>
      </c>
      <c r="BG1005" s="114">
        <v>0</v>
      </c>
      <c r="BH1005" s="114">
        <v>0</v>
      </c>
      <c r="BI1005" s="114">
        <v>0</v>
      </c>
      <c r="BJ1005" s="114">
        <v>0</v>
      </c>
      <c r="BK1005" s="114">
        <v>0</v>
      </c>
      <c r="BL1005" s="114">
        <v>0</v>
      </c>
      <c r="BM1005" s="114">
        <v>0</v>
      </c>
      <c r="BN1005" s="114">
        <v>0</v>
      </c>
      <c r="BO1005" s="114">
        <v>50</v>
      </c>
      <c r="BP1005" s="114">
        <v>95</v>
      </c>
      <c r="BQ1005" s="114">
        <v>0</v>
      </c>
      <c r="BR1005" s="114">
        <v>143</v>
      </c>
      <c r="BS1005" s="114">
        <v>0</v>
      </c>
    </row>
    <row r="1006" spans="1:71" s="1" customFormat="1" ht="15" x14ac:dyDescent="0.25">
      <c r="A1006" s="1" t="str">
        <f>CONCATENATE(G1006,"-",F1006,"-",H1006)</f>
        <v>999917930-Black-Junior</v>
      </c>
      <c r="B1006" s="1" t="str">
        <f>CONCATENATE(G1006,"-",H1006)</f>
        <v>999917930-Junior</v>
      </c>
      <c r="C1006" s="34" t="s">
        <v>597</v>
      </c>
      <c r="D1006" s="34" t="s">
        <v>596</v>
      </c>
      <c r="E1006" s="34" t="s">
        <v>17</v>
      </c>
      <c r="F1006" s="41" t="s">
        <v>14</v>
      </c>
      <c r="G1006" s="127">
        <v>999917930</v>
      </c>
      <c r="H1006" s="41" t="s">
        <v>93</v>
      </c>
      <c r="I1006" s="34">
        <f>((L1006)-J1006)+T1006</f>
        <v>618</v>
      </c>
      <c r="J1006" s="34"/>
      <c r="K1006" s="35"/>
      <c r="L1006" s="34">
        <f>SUM(N1006,O1006,P1006,Q1006,R1006,M1006)</f>
        <v>64</v>
      </c>
      <c r="M1006" s="34">
        <f>AJ1006</f>
        <v>0</v>
      </c>
      <c r="N1006" s="34">
        <f>SUM(AI1006)</f>
        <v>0</v>
      </c>
      <c r="O1006" s="34">
        <f>0</f>
        <v>0</v>
      </c>
      <c r="P1006" s="34">
        <v>0</v>
      </c>
      <c r="Q1006" s="34">
        <v>0</v>
      </c>
      <c r="R1006" s="34">
        <f>AH1006</f>
        <v>64</v>
      </c>
      <c r="S1006" s="122"/>
      <c r="T1006" s="41">
        <f>SUM(U1006,AA1006)</f>
        <v>554</v>
      </c>
      <c r="U1006" s="41">
        <f>IF(SUM(V1006:Y1006)&gt;=250, 250,SUM(V1006:Y1006))</f>
        <v>236</v>
      </c>
      <c r="V1006" s="41">
        <v>0</v>
      </c>
      <c r="W1006" s="41">
        <v>0</v>
      </c>
      <c r="X1006" s="41">
        <f>SUM(AL1006,AN1006,BO1006,BS1006)</f>
        <v>56</v>
      </c>
      <c r="Y1006" s="41">
        <f>SUM(AO1006:BN1006)-51</f>
        <v>180</v>
      </c>
      <c r="Z1006" s="41">
        <f>COUNTIF(AO1006:BN1006, "&gt;0")</f>
        <v>3</v>
      </c>
      <c r="AA1006" s="41">
        <f>SUM(AB1006:AF1006)</f>
        <v>318</v>
      </c>
      <c r="AB1006" s="41">
        <f>BP1006+BQ1006</f>
        <v>127</v>
      </c>
      <c r="AC1006" s="41">
        <v>0</v>
      </c>
      <c r="AD1006" s="41">
        <v>0</v>
      </c>
      <c r="AE1006" s="41">
        <f>SUM(BR1006)</f>
        <v>191</v>
      </c>
      <c r="AF1006" s="41">
        <f>SUM(AM1006)</f>
        <v>0</v>
      </c>
      <c r="AG1006" s="122"/>
      <c r="AH1006" s="36">
        <v>64</v>
      </c>
      <c r="AI1006" s="126">
        <v>0</v>
      </c>
      <c r="AJ1006" s="36">
        <v>0</v>
      </c>
      <c r="AK1006" s="121"/>
      <c r="AL1006" s="1">
        <v>56</v>
      </c>
      <c r="AM1006" s="1">
        <v>0</v>
      </c>
      <c r="AN1006" s="1">
        <v>0</v>
      </c>
      <c r="AO1006" s="1">
        <v>90</v>
      </c>
      <c r="AP1006" s="1">
        <v>0</v>
      </c>
      <c r="AQ1006" s="114">
        <v>0</v>
      </c>
      <c r="AR1006" s="1">
        <v>0</v>
      </c>
      <c r="AS1006" s="114">
        <v>0</v>
      </c>
      <c r="AT1006" s="114">
        <v>0</v>
      </c>
      <c r="AU1006" s="114">
        <v>0</v>
      </c>
      <c r="AV1006" s="114">
        <v>51</v>
      </c>
      <c r="AW1006" s="114">
        <v>0</v>
      </c>
      <c r="AX1006" s="114">
        <v>0</v>
      </c>
      <c r="AY1006" s="114">
        <v>0</v>
      </c>
      <c r="AZ1006" s="114">
        <v>0</v>
      </c>
      <c r="BA1006" s="114">
        <v>90</v>
      </c>
      <c r="BB1006" s="114">
        <v>0</v>
      </c>
      <c r="BC1006" s="114">
        <v>0</v>
      </c>
      <c r="BD1006" s="115">
        <v>0</v>
      </c>
      <c r="BE1006" s="114">
        <v>0</v>
      </c>
      <c r="BF1006" s="114">
        <v>0</v>
      </c>
      <c r="BG1006" s="114">
        <v>0</v>
      </c>
      <c r="BH1006" s="114">
        <v>0</v>
      </c>
      <c r="BI1006" s="114">
        <v>0</v>
      </c>
      <c r="BJ1006" s="114">
        <v>0</v>
      </c>
      <c r="BK1006" s="114">
        <v>0</v>
      </c>
      <c r="BL1006" s="114">
        <v>0</v>
      </c>
      <c r="BM1006" s="114">
        <v>0</v>
      </c>
      <c r="BN1006" s="114">
        <v>0</v>
      </c>
      <c r="BO1006" s="114">
        <v>0</v>
      </c>
      <c r="BP1006" s="114">
        <v>127</v>
      </c>
      <c r="BQ1006" s="114">
        <v>0</v>
      </c>
      <c r="BR1006" s="114">
        <v>191</v>
      </c>
      <c r="BS1006" s="114">
        <v>0</v>
      </c>
    </row>
    <row r="1007" spans="1:71" s="1" customFormat="1" ht="15" x14ac:dyDescent="0.25">
      <c r="A1007" s="1" t="str">
        <f>CONCATENATE(G1007,"-",F1007,"-",H1007)</f>
        <v>999919639-Black-Junior</v>
      </c>
      <c r="B1007" s="1" t="str">
        <f>CONCATENATE(G1007,"-",H1007)</f>
        <v>999919639-Junior</v>
      </c>
      <c r="C1007" s="34" t="s">
        <v>677</v>
      </c>
      <c r="D1007" s="34" t="s">
        <v>50</v>
      </c>
      <c r="E1007" s="34" t="s">
        <v>17</v>
      </c>
      <c r="F1007" s="41" t="s">
        <v>14</v>
      </c>
      <c r="G1007" s="127">
        <v>999919639</v>
      </c>
      <c r="H1007" s="41" t="s">
        <v>93</v>
      </c>
      <c r="I1007" s="34">
        <f>((L1007)-J1007)+T1007</f>
        <v>556.5</v>
      </c>
      <c r="J1007" s="34">
        <f>L1007/2</f>
        <v>42.5</v>
      </c>
      <c r="K1007" s="35"/>
      <c r="L1007" s="34">
        <f>SUM(N1007,O1007,P1007,Q1007,R1007,M1007)</f>
        <v>85</v>
      </c>
      <c r="M1007" s="34">
        <f>AJ1007</f>
        <v>0</v>
      </c>
      <c r="N1007" s="34">
        <f>SUM(AI1007)</f>
        <v>0</v>
      </c>
      <c r="O1007" s="34">
        <f>0</f>
        <v>0</v>
      </c>
      <c r="P1007" s="34">
        <v>0</v>
      </c>
      <c r="Q1007" s="34">
        <v>0</v>
      </c>
      <c r="R1007" s="34">
        <f>AH1007</f>
        <v>85</v>
      </c>
      <c r="S1007" s="122"/>
      <c r="T1007" s="41">
        <f>SUM(U1007,AA1007)</f>
        <v>514</v>
      </c>
      <c r="U1007" s="41">
        <f>IF(SUM(V1007:Y1007)&gt;=250, 250,SUM(V1007:Y1007))</f>
        <v>38</v>
      </c>
      <c r="V1007" s="41">
        <v>0</v>
      </c>
      <c r="W1007" s="41">
        <v>0</v>
      </c>
      <c r="X1007" s="41">
        <f>SUM(AL1007,AN1007,BO1007,BS1007)</f>
        <v>0</v>
      </c>
      <c r="Y1007" s="41">
        <f>SUM(AO1007:BN1007)</f>
        <v>38</v>
      </c>
      <c r="Z1007" s="41">
        <f>COUNTIF(AO1007:BN1007, "&gt;0")</f>
        <v>1</v>
      </c>
      <c r="AA1007" s="41">
        <f>SUM(AB1007:AF1007)</f>
        <v>476</v>
      </c>
      <c r="AB1007" s="41">
        <f>BP1007+BQ1007</f>
        <v>0</v>
      </c>
      <c r="AC1007" s="41">
        <v>0</v>
      </c>
      <c r="AD1007" s="41">
        <v>0</v>
      </c>
      <c r="AE1007" s="41">
        <f>SUM(BR1007)</f>
        <v>254</v>
      </c>
      <c r="AF1007" s="41">
        <f>SUM(AM1007)</f>
        <v>222</v>
      </c>
      <c r="AG1007" s="122"/>
      <c r="AH1007" s="36">
        <v>85</v>
      </c>
      <c r="AI1007" s="126">
        <v>0</v>
      </c>
      <c r="AJ1007" s="36">
        <v>0</v>
      </c>
      <c r="AK1007" s="121"/>
      <c r="AL1007" s="1">
        <v>0</v>
      </c>
      <c r="AM1007" s="1">
        <v>222</v>
      </c>
      <c r="AN1007" s="1">
        <v>0</v>
      </c>
      <c r="AO1007" s="1">
        <v>0</v>
      </c>
      <c r="AP1007" s="1">
        <v>0</v>
      </c>
      <c r="AQ1007" s="114">
        <v>0</v>
      </c>
      <c r="AR1007" s="1">
        <v>0</v>
      </c>
      <c r="AS1007" s="114">
        <v>0</v>
      </c>
      <c r="AT1007" s="114">
        <v>0</v>
      </c>
      <c r="AU1007" s="114">
        <v>0</v>
      </c>
      <c r="AV1007" s="114">
        <v>0</v>
      </c>
      <c r="AW1007" s="114">
        <v>38</v>
      </c>
      <c r="AX1007" s="114">
        <v>0</v>
      </c>
      <c r="AY1007" s="114">
        <v>0</v>
      </c>
      <c r="AZ1007" s="114">
        <v>0</v>
      </c>
      <c r="BA1007" s="114">
        <v>0</v>
      </c>
      <c r="BB1007" s="114">
        <v>0</v>
      </c>
      <c r="BC1007" s="114">
        <v>0</v>
      </c>
      <c r="BD1007" s="115">
        <v>0</v>
      </c>
      <c r="BE1007" s="114">
        <v>0</v>
      </c>
      <c r="BF1007" s="114">
        <v>0</v>
      </c>
      <c r="BG1007" s="114">
        <v>0</v>
      </c>
      <c r="BH1007" s="114">
        <v>0</v>
      </c>
      <c r="BI1007" s="114">
        <v>0</v>
      </c>
      <c r="BJ1007" s="114">
        <v>0</v>
      </c>
      <c r="BK1007" s="114">
        <v>0</v>
      </c>
      <c r="BL1007" s="114">
        <v>0</v>
      </c>
      <c r="BM1007" s="114">
        <v>0</v>
      </c>
      <c r="BN1007" s="114">
        <v>0</v>
      </c>
      <c r="BO1007" s="114">
        <v>0</v>
      </c>
      <c r="BP1007" s="114">
        <v>0</v>
      </c>
      <c r="BQ1007" s="114">
        <v>0</v>
      </c>
      <c r="BR1007" s="114">
        <v>254</v>
      </c>
      <c r="BS1007" s="114">
        <v>0</v>
      </c>
    </row>
    <row r="1008" spans="1:71" s="1" customFormat="1" ht="15" x14ac:dyDescent="0.25">
      <c r="A1008" s="1" t="str">
        <f>CONCATENATE(G1008,"-",F1008,"-",H1008)</f>
        <v>999890993-Black-Junior</v>
      </c>
      <c r="B1008" s="1" t="str">
        <f>CONCATENATE(G1008,"-",H1008)</f>
        <v>999890993-Junior</v>
      </c>
      <c r="C1008" s="36" t="s">
        <v>317</v>
      </c>
      <c r="D1008" s="36" t="s">
        <v>77</v>
      </c>
      <c r="E1008" s="36" t="s">
        <v>17</v>
      </c>
      <c r="F1008" s="41" t="s">
        <v>14</v>
      </c>
      <c r="G1008" s="127">
        <v>999890993</v>
      </c>
      <c r="H1008" s="41" t="s">
        <v>93</v>
      </c>
      <c r="I1008" s="34">
        <f>((L1008)-J1008)+T1008</f>
        <v>552.5</v>
      </c>
      <c r="J1008" s="34">
        <f>L1008/2</f>
        <v>56.5</v>
      </c>
      <c r="K1008" s="35"/>
      <c r="L1008" s="34">
        <f>SUM(N1008,O1008,P1008,Q1008,R1008,M1008)</f>
        <v>113</v>
      </c>
      <c r="M1008" s="34">
        <f>AJ1008</f>
        <v>0</v>
      </c>
      <c r="N1008" s="34">
        <f>SUM(AI1008)</f>
        <v>0</v>
      </c>
      <c r="O1008" s="34">
        <f>0</f>
        <v>0</v>
      </c>
      <c r="P1008" s="34">
        <v>0</v>
      </c>
      <c r="Q1008" s="34">
        <v>0</v>
      </c>
      <c r="R1008" s="34">
        <f>AH1008</f>
        <v>113</v>
      </c>
      <c r="S1008" s="122"/>
      <c r="T1008" s="41">
        <f>SUM(U1008,AA1008)</f>
        <v>496</v>
      </c>
      <c r="U1008" s="41">
        <f>IF(SUM(V1008:Y1008)&gt;=250, 250,SUM(V1008:Y1008))</f>
        <v>136</v>
      </c>
      <c r="V1008" s="41">
        <v>0</v>
      </c>
      <c r="W1008" s="41">
        <v>0</v>
      </c>
      <c r="X1008" s="41">
        <f>SUM(AL1008,AN1008,BO1008,BS1008)</f>
        <v>0</v>
      </c>
      <c r="Y1008" s="41">
        <f>SUM(AO1008:BN1008)-51</f>
        <v>136</v>
      </c>
      <c r="Z1008" s="41">
        <f>COUNTIF(AO1008:BN1008, "&gt;0")</f>
        <v>3</v>
      </c>
      <c r="AA1008" s="41">
        <f>SUM(AB1008:AF1008)</f>
        <v>360</v>
      </c>
      <c r="AB1008" s="41">
        <f>BP1008+BQ1008</f>
        <v>169</v>
      </c>
      <c r="AC1008" s="41">
        <v>0</v>
      </c>
      <c r="AD1008" s="41">
        <v>0</v>
      </c>
      <c r="AE1008" s="41">
        <f>SUM(BR1008)</f>
        <v>191</v>
      </c>
      <c r="AF1008" s="41">
        <f>SUM(AM1008)</f>
        <v>0</v>
      </c>
      <c r="AG1008" s="122"/>
      <c r="AH1008" s="36">
        <v>113</v>
      </c>
      <c r="AI1008" s="126">
        <v>0</v>
      </c>
      <c r="AJ1008" s="36">
        <v>0</v>
      </c>
      <c r="AK1008" s="121"/>
      <c r="AL1008" s="1">
        <v>0</v>
      </c>
      <c r="AM1008" s="1">
        <v>0</v>
      </c>
      <c r="AN1008" s="1">
        <v>0</v>
      </c>
      <c r="AO1008" s="1">
        <v>68</v>
      </c>
      <c r="AP1008" s="1">
        <v>0</v>
      </c>
      <c r="AQ1008" s="114">
        <v>0</v>
      </c>
      <c r="AR1008" s="1">
        <v>0</v>
      </c>
      <c r="AS1008" s="114">
        <v>0</v>
      </c>
      <c r="AT1008" s="114">
        <v>0</v>
      </c>
      <c r="AU1008" s="114">
        <v>0</v>
      </c>
      <c r="AV1008" s="114">
        <v>51</v>
      </c>
      <c r="AW1008" s="114">
        <v>0</v>
      </c>
      <c r="AX1008" s="114">
        <v>0</v>
      </c>
      <c r="AY1008" s="114">
        <v>0</v>
      </c>
      <c r="AZ1008" s="114">
        <v>0</v>
      </c>
      <c r="BA1008" s="114">
        <v>0</v>
      </c>
      <c r="BB1008" s="114">
        <v>0</v>
      </c>
      <c r="BC1008" s="114">
        <v>68</v>
      </c>
      <c r="BD1008" s="115">
        <v>0</v>
      </c>
      <c r="BE1008" s="114">
        <v>0</v>
      </c>
      <c r="BF1008" s="114">
        <v>0</v>
      </c>
      <c r="BG1008" s="114">
        <v>0</v>
      </c>
      <c r="BH1008" s="114">
        <v>0</v>
      </c>
      <c r="BI1008" s="114">
        <v>0</v>
      </c>
      <c r="BJ1008" s="114">
        <v>0</v>
      </c>
      <c r="BK1008" s="114">
        <v>0</v>
      </c>
      <c r="BL1008" s="114">
        <v>0</v>
      </c>
      <c r="BM1008" s="114">
        <v>0</v>
      </c>
      <c r="BN1008" s="114">
        <v>0</v>
      </c>
      <c r="BO1008" s="114">
        <v>0</v>
      </c>
      <c r="BP1008" s="114">
        <v>169</v>
      </c>
      <c r="BQ1008" s="114">
        <v>0</v>
      </c>
      <c r="BR1008" s="114">
        <v>191</v>
      </c>
      <c r="BS1008" s="114">
        <v>0</v>
      </c>
    </row>
    <row r="1009" spans="1:71" s="1" customFormat="1" ht="15" x14ac:dyDescent="0.25">
      <c r="A1009" s="1" t="str">
        <f>CONCATENATE(G1009,"-",F1009,"-",H1009)</f>
        <v>999910072-Black-Junior</v>
      </c>
      <c r="B1009" s="1" t="str">
        <f>CONCATENATE(G1009,"-",H1009)</f>
        <v>999910072-Junior</v>
      </c>
      <c r="C1009" s="36" t="s">
        <v>1258</v>
      </c>
      <c r="D1009" s="36" t="s">
        <v>23</v>
      </c>
      <c r="E1009" s="36" t="s">
        <v>17</v>
      </c>
      <c r="F1009" s="41" t="s">
        <v>14</v>
      </c>
      <c r="G1009" s="127">
        <v>999910072</v>
      </c>
      <c r="H1009" s="41" t="s">
        <v>93</v>
      </c>
      <c r="I1009" s="34">
        <f>((L1009)-J1009)+T1009</f>
        <v>538</v>
      </c>
      <c r="J1009" s="34"/>
      <c r="K1009" s="37"/>
      <c r="L1009" s="34">
        <f>SUM(N1009,O1009,P1009,Q1009,R1009,M1009)</f>
        <v>0</v>
      </c>
      <c r="M1009" s="34">
        <f>AJ1009</f>
        <v>0</v>
      </c>
      <c r="N1009" s="34">
        <f>SUM(AI1009)</f>
        <v>0</v>
      </c>
      <c r="O1009" s="34">
        <f>0</f>
        <v>0</v>
      </c>
      <c r="P1009" s="34">
        <v>0</v>
      </c>
      <c r="Q1009" s="34">
        <v>0</v>
      </c>
      <c r="R1009" s="34">
        <f>AH1009</f>
        <v>0</v>
      </c>
      <c r="S1009" s="122"/>
      <c r="T1009" s="41">
        <f>SUM(U1009,AA1009)</f>
        <v>538</v>
      </c>
      <c r="U1009" s="41">
        <f>IF(SUM(V1009:Y1009)&gt;=250, 250,SUM(V1009:Y1009))</f>
        <v>175</v>
      </c>
      <c r="V1009" s="41">
        <v>0</v>
      </c>
      <c r="W1009" s="41">
        <v>0</v>
      </c>
      <c r="X1009" s="41">
        <f>SUM(AL1009,AN1009,BO1009,BS1009)</f>
        <v>56</v>
      </c>
      <c r="Y1009" s="41">
        <f>SUM(AO1009:BN1009)-38-28</f>
        <v>119</v>
      </c>
      <c r="Z1009" s="41">
        <f>COUNTIF(AO1009:BN1009, "&gt;0")</f>
        <v>4</v>
      </c>
      <c r="AA1009" s="41">
        <f>SUM(AB1009:AF1009)</f>
        <v>363</v>
      </c>
      <c r="AB1009" s="41">
        <f>BP1009+BQ1009</f>
        <v>95</v>
      </c>
      <c r="AC1009" s="41">
        <v>0</v>
      </c>
      <c r="AD1009" s="41">
        <v>0</v>
      </c>
      <c r="AE1009" s="41">
        <f>SUM(BR1009)</f>
        <v>143</v>
      </c>
      <c r="AF1009" s="41">
        <f>SUM(AM1009)</f>
        <v>125</v>
      </c>
      <c r="AG1009" s="122"/>
      <c r="AH1009" s="36">
        <v>0</v>
      </c>
      <c r="AI1009" s="126">
        <v>0</v>
      </c>
      <c r="AJ1009" s="36">
        <v>0</v>
      </c>
      <c r="AK1009" s="121"/>
      <c r="AL1009" s="1">
        <v>56</v>
      </c>
      <c r="AM1009" s="1">
        <v>125</v>
      </c>
      <c r="AN1009" s="1">
        <v>0</v>
      </c>
      <c r="AO1009" s="1">
        <v>51</v>
      </c>
      <c r="AP1009" s="1">
        <v>0</v>
      </c>
      <c r="AQ1009" s="114">
        <v>0</v>
      </c>
      <c r="AR1009" s="1">
        <v>0</v>
      </c>
      <c r="AS1009" s="114">
        <v>0</v>
      </c>
      <c r="AT1009" s="114">
        <v>0</v>
      </c>
      <c r="AU1009" s="114">
        <v>0</v>
      </c>
      <c r="AV1009" s="114">
        <v>38</v>
      </c>
      <c r="AW1009" s="114">
        <v>28</v>
      </c>
      <c r="AX1009" s="114">
        <v>0</v>
      </c>
      <c r="AY1009" s="114">
        <v>0</v>
      </c>
      <c r="AZ1009" s="114">
        <v>0</v>
      </c>
      <c r="BA1009" s="114">
        <v>0</v>
      </c>
      <c r="BB1009" s="114">
        <v>0</v>
      </c>
      <c r="BC1009" s="114">
        <v>0</v>
      </c>
      <c r="BD1009" s="115">
        <v>68</v>
      </c>
      <c r="BE1009" s="114">
        <v>0</v>
      </c>
      <c r="BF1009" s="114">
        <v>0</v>
      </c>
      <c r="BG1009" s="114">
        <v>0</v>
      </c>
      <c r="BH1009" s="114">
        <v>0</v>
      </c>
      <c r="BI1009" s="114">
        <v>0</v>
      </c>
      <c r="BJ1009" s="114">
        <v>0</v>
      </c>
      <c r="BK1009" s="114">
        <v>0</v>
      </c>
      <c r="BL1009" s="114">
        <v>0</v>
      </c>
      <c r="BM1009" s="114">
        <v>0</v>
      </c>
      <c r="BN1009" s="114">
        <v>0</v>
      </c>
      <c r="BO1009" s="114">
        <v>0</v>
      </c>
      <c r="BP1009" s="114">
        <v>95</v>
      </c>
      <c r="BQ1009" s="114">
        <v>0</v>
      </c>
      <c r="BR1009" s="114">
        <v>143</v>
      </c>
      <c r="BS1009" s="114">
        <v>0</v>
      </c>
    </row>
    <row r="1010" spans="1:71" s="1" customFormat="1" ht="15" x14ac:dyDescent="0.25">
      <c r="A1010" s="1" t="str">
        <f>CONCATENATE(G1010,"-",F1010,"-",H1010)</f>
        <v>999922471-Black-Junior</v>
      </c>
      <c r="B1010" s="1" t="str">
        <f>CONCATENATE(G1010,"-",H1010)</f>
        <v>999922471-Junior</v>
      </c>
      <c r="C1010" s="34" t="s">
        <v>817</v>
      </c>
      <c r="D1010" s="34" t="s">
        <v>291</v>
      </c>
      <c r="E1010" s="36" t="s">
        <v>17</v>
      </c>
      <c r="F1010" s="41" t="s">
        <v>14</v>
      </c>
      <c r="G1010" s="127">
        <v>999922471</v>
      </c>
      <c r="H1010" s="41" t="s">
        <v>93</v>
      </c>
      <c r="I1010" s="34">
        <f>((L1010)-J1010)+T1010</f>
        <v>495</v>
      </c>
      <c r="J1010" s="34"/>
      <c r="K1010" s="35"/>
      <c r="L1010" s="34">
        <f>SUM(N1010,O1010,P1010,Q1010,R1010,M1010)</f>
        <v>0</v>
      </c>
      <c r="M1010" s="34">
        <f>AJ1010</f>
        <v>0</v>
      </c>
      <c r="N1010" s="34">
        <f>SUM(AI1010)</f>
        <v>0</v>
      </c>
      <c r="O1010" s="34">
        <f>0</f>
        <v>0</v>
      </c>
      <c r="P1010" s="34">
        <v>0</v>
      </c>
      <c r="Q1010" s="34">
        <v>0</v>
      </c>
      <c r="R1010" s="34">
        <f>AH1010</f>
        <v>0</v>
      </c>
      <c r="S1010" s="122"/>
      <c r="T1010" s="41">
        <f>SUM(U1010,AA1010)</f>
        <v>495</v>
      </c>
      <c r="U1010" s="41">
        <f>IF(SUM(V1010:Y1010)&gt;=250, 250,SUM(V1010:Y1010))</f>
        <v>90</v>
      </c>
      <c r="V1010" s="41">
        <v>0</v>
      </c>
      <c r="W1010" s="41">
        <v>0</v>
      </c>
      <c r="X1010" s="41">
        <f>SUM(AL1010,AN1010,BO1010,BS1010)</f>
        <v>0</v>
      </c>
      <c r="Y1010" s="41">
        <f>SUM(AO1010:BN1010)</f>
        <v>90</v>
      </c>
      <c r="Z1010" s="41">
        <f>COUNTIF(AO1010:BN1010, "&gt;0")</f>
        <v>1</v>
      </c>
      <c r="AA1010" s="41">
        <f>SUM(AB1010:AF1010)</f>
        <v>405</v>
      </c>
      <c r="AB1010" s="41">
        <f>BP1010+BQ1010</f>
        <v>95</v>
      </c>
      <c r="AC1010" s="41">
        <v>0</v>
      </c>
      <c r="AD1010" s="41">
        <v>0</v>
      </c>
      <c r="AE1010" s="41">
        <f>SUM(BR1010)</f>
        <v>143</v>
      </c>
      <c r="AF1010" s="41">
        <f>SUM(AM1010)</f>
        <v>167</v>
      </c>
      <c r="AG1010" s="122"/>
      <c r="AH1010" s="36">
        <v>0</v>
      </c>
      <c r="AI1010" s="126">
        <v>0</v>
      </c>
      <c r="AJ1010" s="36">
        <v>0</v>
      </c>
      <c r="AK1010" s="121"/>
      <c r="AL1010" s="1">
        <v>0</v>
      </c>
      <c r="AM1010" s="1">
        <v>167</v>
      </c>
      <c r="AN1010" s="1">
        <v>0</v>
      </c>
      <c r="AO1010" s="1">
        <v>0</v>
      </c>
      <c r="AP1010" s="1">
        <v>90</v>
      </c>
      <c r="AQ1010" s="114">
        <v>0</v>
      </c>
      <c r="AR1010" s="1">
        <v>0</v>
      </c>
      <c r="AS1010" s="114">
        <v>0</v>
      </c>
      <c r="AT1010" s="114">
        <v>0</v>
      </c>
      <c r="AU1010" s="114">
        <v>0</v>
      </c>
      <c r="AV1010" s="114">
        <v>0</v>
      </c>
      <c r="AW1010" s="114">
        <v>0</v>
      </c>
      <c r="AX1010" s="114">
        <v>0</v>
      </c>
      <c r="AY1010" s="114">
        <v>0</v>
      </c>
      <c r="AZ1010" s="114">
        <v>0</v>
      </c>
      <c r="BA1010" s="114">
        <v>0</v>
      </c>
      <c r="BB1010" s="114">
        <v>0</v>
      </c>
      <c r="BC1010" s="114">
        <v>0</v>
      </c>
      <c r="BD1010" s="115">
        <v>0</v>
      </c>
      <c r="BE1010" s="114">
        <v>0</v>
      </c>
      <c r="BF1010" s="114">
        <v>0</v>
      </c>
      <c r="BG1010" s="114">
        <v>0</v>
      </c>
      <c r="BH1010" s="114">
        <v>0</v>
      </c>
      <c r="BI1010" s="114">
        <v>0</v>
      </c>
      <c r="BJ1010" s="114">
        <v>0</v>
      </c>
      <c r="BK1010" s="114">
        <v>0</v>
      </c>
      <c r="BL1010" s="114">
        <v>0</v>
      </c>
      <c r="BM1010" s="114">
        <v>0</v>
      </c>
      <c r="BN1010" s="114">
        <v>0</v>
      </c>
      <c r="BO1010" s="114">
        <v>0</v>
      </c>
      <c r="BP1010" s="114">
        <v>0</v>
      </c>
      <c r="BQ1010" s="114">
        <v>95</v>
      </c>
      <c r="BR1010" s="114">
        <v>143</v>
      </c>
      <c r="BS1010" s="114">
        <v>0</v>
      </c>
    </row>
    <row r="1011" spans="1:71" s="1" customFormat="1" ht="15" x14ac:dyDescent="0.25">
      <c r="A1011" s="1" t="str">
        <f>CONCATENATE(G1011,"-",F1011,"-",H1011)</f>
        <v>999905578-Black-Junior</v>
      </c>
      <c r="B1011" s="1" t="str">
        <f>CONCATENATE(G1011,"-",H1011)</f>
        <v>999905578-Junior</v>
      </c>
      <c r="C1011" s="34" t="s">
        <v>256</v>
      </c>
      <c r="D1011" s="34" t="s">
        <v>400</v>
      </c>
      <c r="E1011" s="34" t="s">
        <v>17</v>
      </c>
      <c r="F1011" s="41" t="s">
        <v>14</v>
      </c>
      <c r="G1011" s="127">
        <v>999905578</v>
      </c>
      <c r="H1011" s="41" t="s">
        <v>93</v>
      </c>
      <c r="I1011" s="34">
        <f>((L1011)-J1011)+T1011</f>
        <v>491</v>
      </c>
      <c r="J1011" s="34">
        <f>L1011/2</f>
        <v>0</v>
      </c>
      <c r="K1011" s="35"/>
      <c r="L1011" s="34">
        <f>SUM(N1011,O1011,P1011,Q1011,R1011,M1011)</f>
        <v>0</v>
      </c>
      <c r="M1011" s="34">
        <f>AJ1011</f>
        <v>0</v>
      </c>
      <c r="N1011" s="34">
        <f>SUM(AI1011)</f>
        <v>0</v>
      </c>
      <c r="O1011" s="34">
        <f>0</f>
        <v>0</v>
      </c>
      <c r="P1011" s="34">
        <v>0</v>
      </c>
      <c r="Q1011" s="34">
        <v>0</v>
      </c>
      <c r="R1011" s="34">
        <f>AH1011</f>
        <v>0</v>
      </c>
      <c r="S1011" s="122"/>
      <c r="T1011" s="41">
        <f>SUM(U1011,AA1011)</f>
        <v>491</v>
      </c>
      <c r="U1011" s="41">
        <f>IF(SUM(V1011:Y1011)&gt;=250, 250,SUM(V1011:Y1011))</f>
        <v>38</v>
      </c>
      <c r="V1011" s="41">
        <v>0</v>
      </c>
      <c r="W1011" s="41">
        <v>0</v>
      </c>
      <c r="X1011" s="41">
        <f>SUM(AL1011,AN1011,BO1011,BS1011)</f>
        <v>0</v>
      </c>
      <c r="Y1011" s="41">
        <f>SUM(AO1011:BN1011)</f>
        <v>38</v>
      </c>
      <c r="Z1011" s="41">
        <f>COUNTIF(AO1011:BN1011, "&gt;0")</f>
        <v>1</v>
      </c>
      <c r="AA1011" s="41">
        <f>SUM(AB1011:AF1011)</f>
        <v>453</v>
      </c>
      <c r="AB1011" s="41">
        <f>BP1011+BQ1011</f>
        <v>95</v>
      </c>
      <c r="AC1011" s="41">
        <v>0</v>
      </c>
      <c r="AD1011" s="41">
        <v>0</v>
      </c>
      <c r="AE1011" s="41">
        <f>SUM(BR1011)</f>
        <v>191</v>
      </c>
      <c r="AF1011" s="41">
        <f>SUM(AM1011)</f>
        <v>167</v>
      </c>
      <c r="AG1011" s="122"/>
      <c r="AH1011" s="36">
        <v>0</v>
      </c>
      <c r="AI1011" s="126">
        <v>0</v>
      </c>
      <c r="AJ1011" s="36">
        <v>0</v>
      </c>
      <c r="AK1011" s="121"/>
      <c r="AL1011" s="1">
        <v>0</v>
      </c>
      <c r="AM1011" s="1">
        <v>167</v>
      </c>
      <c r="AN1011" s="1">
        <v>0</v>
      </c>
      <c r="AO1011" s="1">
        <v>0</v>
      </c>
      <c r="AP1011" s="1">
        <v>0</v>
      </c>
      <c r="AQ1011" s="114">
        <v>0</v>
      </c>
      <c r="AR1011" s="1">
        <v>0</v>
      </c>
      <c r="AS1011" s="114">
        <v>0</v>
      </c>
      <c r="AT1011" s="114">
        <v>0</v>
      </c>
      <c r="AU1011" s="114">
        <v>0</v>
      </c>
      <c r="AV1011" s="114">
        <v>0</v>
      </c>
      <c r="AW1011" s="114">
        <v>38</v>
      </c>
      <c r="AX1011" s="114">
        <v>0</v>
      </c>
      <c r="AY1011" s="114">
        <v>0</v>
      </c>
      <c r="AZ1011" s="114">
        <v>0</v>
      </c>
      <c r="BA1011" s="114">
        <v>0</v>
      </c>
      <c r="BB1011" s="114">
        <v>0</v>
      </c>
      <c r="BC1011" s="114">
        <v>0</v>
      </c>
      <c r="BD1011" s="115">
        <v>0</v>
      </c>
      <c r="BE1011" s="114">
        <v>0</v>
      </c>
      <c r="BF1011" s="114">
        <v>0</v>
      </c>
      <c r="BG1011" s="114">
        <v>0</v>
      </c>
      <c r="BH1011" s="114">
        <v>0</v>
      </c>
      <c r="BI1011" s="114">
        <v>0</v>
      </c>
      <c r="BJ1011" s="114">
        <v>0</v>
      </c>
      <c r="BK1011" s="114">
        <v>0</v>
      </c>
      <c r="BL1011" s="114">
        <v>0</v>
      </c>
      <c r="BM1011" s="114">
        <v>0</v>
      </c>
      <c r="BN1011" s="114">
        <v>0</v>
      </c>
      <c r="BO1011" s="114">
        <v>0</v>
      </c>
      <c r="BP1011" s="114">
        <v>0</v>
      </c>
      <c r="BQ1011" s="114">
        <v>95</v>
      </c>
      <c r="BR1011" s="114">
        <v>191</v>
      </c>
      <c r="BS1011" s="114">
        <v>0</v>
      </c>
    </row>
    <row r="1012" spans="1:71" s="1" customFormat="1" ht="15" x14ac:dyDescent="0.25">
      <c r="A1012" s="1" t="str">
        <f>CONCATENATE(G1012,"-",F1012,"-",H1012)</f>
        <v>999924807-Black-Junior</v>
      </c>
      <c r="B1012" s="1" t="str">
        <f>CONCATENATE(G1012,"-",H1012)</f>
        <v>999924807-Junior</v>
      </c>
      <c r="C1012" s="43" t="s">
        <v>932</v>
      </c>
      <c r="D1012" s="43" t="s">
        <v>689</v>
      </c>
      <c r="E1012" s="43" t="s">
        <v>17</v>
      </c>
      <c r="F1012" s="41" t="s">
        <v>14</v>
      </c>
      <c r="G1012" s="127">
        <v>999924807</v>
      </c>
      <c r="H1012" s="41" t="s">
        <v>93</v>
      </c>
      <c r="I1012" s="34">
        <f>((L1012)-J1012)+T1012</f>
        <v>491</v>
      </c>
      <c r="J1012" s="34"/>
      <c r="K1012" s="35"/>
      <c r="L1012" s="34">
        <f>SUM(N1012,O1012,P1012,Q1012,R1012,M1012)</f>
        <v>0</v>
      </c>
      <c r="M1012" s="34">
        <f>AJ1012</f>
        <v>0</v>
      </c>
      <c r="N1012" s="34">
        <f>SUM(AI1012)</f>
        <v>0</v>
      </c>
      <c r="O1012" s="34">
        <f>0</f>
        <v>0</v>
      </c>
      <c r="P1012" s="34">
        <v>0</v>
      </c>
      <c r="Q1012" s="34">
        <v>0</v>
      </c>
      <c r="R1012" s="34">
        <f>AH1012</f>
        <v>0</v>
      </c>
      <c r="S1012" s="122"/>
      <c r="T1012" s="41">
        <f>SUM(U1012,AA1012)</f>
        <v>491</v>
      </c>
      <c r="U1012" s="41">
        <f>IF(SUM(V1012:Y1012)&gt;=250, 250,SUM(V1012:Y1012))</f>
        <v>68</v>
      </c>
      <c r="V1012" s="41">
        <v>0</v>
      </c>
      <c r="W1012" s="41">
        <v>0</v>
      </c>
      <c r="X1012" s="41">
        <f>SUM(AL1012,AN1012,BO1012,BS1012)</f>
        <v>0</v>
      </c>
      <c r="Y1012" s="41">
        <f>SUM(AO1012:BN1012)</f>
        <v>68</v>
      </c>
      <c r="Z1012" s="41">
        <f>COUNTIF(AO1012:BN1012, "&gt;0")</f>
        <v>1</v>
      </c>
      <c r="AA1012" s="41">
        <f>SUM(AB1012:AF1012)</f>
        <v>423</v>
      </c>
      <c r="AB1012" s="41">
        <f>BP1012+BQ1012</f>
        <v>169</v>
      </c>
      <c r="AC1012" s="41">
        <v>0</v>
      </c>
      <c r="AD1012" s="41">
        <v>0</v>
      </c>
      <c r="AE1012" s="41">
        <f>SUM(BR1012)</f>
        <v>254</v>
      </c>
      <c r="AF1012" s="41">
        <f>SUM(AM1012)</f>
        <v>0</v>
      </c>
      <c r="AG1012" s="122"/>
      <c r="AH1012" s="36">
        <v>0</v>
      </c>
      <c r="AI1012" s="126">
        <v>0</v>
      </c>
      <c r="AJ1012" s="36">
        <v>0</v>
      </c>
      <c r="AK1012" s="121"/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14">
        <v>0</v>
      </c>
      <c r="AR1012" s="1">
        <v>0</v>
      </c>
      <c r="AS1012" s="114">
        <v>0</v>
      </c>
      <c r="AT1012" s="114">
        <v>0</v>
      </c>
      <c r="AU1012" s="114">
        <v>0</v>
      </c>
      <c r="AV1012" s="114">
        <v>0</v>
      </c>
      <c r="AW1012" s="114">
        <v>68</v>
      </c>
      <c r="AX1012" s="114">
        <v>0</v>
      </c>
      <c r="AY1012" s="114">
        <v>0</v>
      </c>
      <c r="AZ1012" s="114">
        <v>0</v>
      </c>
      <c r="BA1012" s="114">
        <v>0</v>
      </c>
      <c r="BB1012" s="114">
        <v>0</v>
      </c>
      <c r="BC1012" s="114">
        <v>0</v>
      </c>
      <c r="BD1012" s="115">
        <v>0</v>
      </c>
      <c r="BE1012" s="114">
        <v>0</v>
      </c>
      <c r="BF1012" s="114">
        <v>0</v>
      </c>
      <c r="BG1012" s="114">
        <v>0</v>
      </c>
      <c r="BH1012" s="114">
        <v>0</v>
      </c>
      <c r="BI1012" s="114">
        <v>0</v>
      </c>
      <c r="BJ1012" s="114">
        <v>0</v>
      </c>
      <c r="BK1012" s="114">
        <v>0</v>
      </c>
      <c r="BL1012" s="114">
        <v>0</v>
      </c>
      <c r="BM1012" s="114">
        <v>0</v>
      </c>
      <c r="BN1012" s="114">
        <v>0</v>
      </c>
      <c r="BO1012" s="114">
        <v>0</v>
      </c>
      <c r="BP1012" s="114">
        <v>0</v>
      </c>
      <c r="BQ1012" s="114">
        <v>169</v>
      </c>
      <c r="BR1012" s="114">
        <v>254</v>
      </c>
      <c r="BS1012" s="114">
        <v>0</v>
      </c>
    </row>
    <row r="1013" spans="1:71" s="1" customFormat="1" ht="15" x14ac:dyDescent="0.25">
      <c r="A1013" s="1" t="str">
        <f>CONCATENATE(G1013,"-",F1013,"-",H1013)</f>
        <v>999913678-Black-Junior</v>
      </c>
      <c r="B1013" s="1" t="str">
        <f>CONCATENATE(G1013,"-",H1013)</f>
        <v>999913678-Junior</v>
      </c>
      <c r="C1013" s="38" t="s">
        <v>1288</v>
      </c>
      <c r="D1013" s="38" t="s">
        <v>1289</v>
      </c>
      <c r="E1013" s="38" t="s">
        <v>17</v>
      </c>
      <c r="F1013" s="41" t="s">
        <v>14</v>
      </c>
      <c r="G1013" s="130">
        <v>999913678</v>
      </c>
      <c r="H1013" s="41" t="s">
        <v>93</v>
      </c>
      <c r="I1013" s="34">
        <f>((L1013)-J1013)+T1013</f>
        <v>423</v>
      </c>
      <c r="J1013" s="36"/>
      <c r="K1013" s="37"/>
      <c r="L1013" s="34">
        <f>SUM(N1013,O1013,P1013,Q1013,R1013,M1013)</f>
        <v>0</v>
      </c>
      <c r="M1013" s="34">
        <f>AJ1013</f>
        <v>0</v>
      </c>
      <c r="N1013" s="34">
        <f>SUM(AI1013)</f>
        <v>0</v>
      </c>
      <c r="O1013" s="34">
        <f>0</f>
        <v>0</v>
      </c>
      <c r="P1013" s="34">
        <v>0</v>
      </c>
      <c r="Q1013" s="34">
        <v>0</v>
      </c>
      <c r="R1013" s="34">
        <f>AH1013</f>
        <v>0</v>
      </c>
      <c r="S1013" s="122"/>
      <c r="T1013" s="41">
        <f>SUM(U1013,AA1013)</f>
        <v>423</v>
      </c>
      <c r="U1013" s="41">
        <f>IF(SUM(V1013:Y1013)&gt;=250, 250,SUM(V1013:Y1013))</f>
        <v>113</v>
      </c>
      <c r="V1013" s="41">
        <v>0</v>
      </c>
      <c r="W1013" s="41">
        <v>0</v>
      </c>
      <c r="X1013" s="41">
        <f>SUM(AL1013,AN1013,BO1013,BS1013)</f>
        <v>0</v>
      </c>
      <c r="Y1013" s="41">
        <f>SUM(AO1013:BN1013)</f>
        <v>113</v>
      </c>
      <c r="Z1013" s="41">
        <f>COUNTIF(AO1013:BN1013, "&gt;0")</f>
        <v>2</v>
      </c>
      <c r="AA1013" s="41">
        <f>SUM(AB1013:AF1013)</f>
        <v>310</v>
      </c>
      <c r="AB1013" s="41">
        <f>BP1013+BQ1013</f>
        <v>0</v>
      </c>
      <c r="AC1013" s="41">
        <v>0</v>
      </c>
      <c r="AD1013" s="41">
        <v>0</v>
      </c>
      <c r="AE1013" s="41">
        <f>SUM(BR1013)</f>
        <v>143</v>
      </c>
      <c r="AF1013" s="41">
        <f>SUM(AM1013)</f>
        <v>167</v>
      </c>
      <c r="AG1013" s="122"/>
      <c r="AH1013" s="36">
        <v>0</v>
      </c>
      <c r="AI1013" s="126">
        <v>0</v>
      </c>
      <c r="AJ1013" s="36">
        <v>0</v>
      </c>
      <c r="AK1013" s="121"/>
      <c r="AL1013" s="1">
        <v>0</v>
      </c>
      <c r="AM1013" s="1">
        <v>167</v>
      </c>
      <c r="AN1013" s="1">
        <v>0</v>
      </c>
      <c r="AO1013" s="1">
        <v>0</v>
      </c>
      <c r="AP1013" s="1">
        <v>0</v>
      </c>
      <c r="AQ1013" s="114">
        <v>0</v>
      </c>
      <c r="AR1013" s="1">
        <v>0</v>
      </c>
      <c r="AS1013" s="114">
        <v>0</v>
      </c>
      <c r="AT1013" s="114">
        <v>0</v>
      </c>
      <c r="AU1013" s="114">
        <v>0</v>
      </c>
      <c r="AV1013" s="114">
        <v>0</v>
      </c>
      <c r="AW1013" s="114">
        <v>0</v>
      </c>
      <c r="AX1013" s="114">
        <v>0</v>
      </c>
      <c r="AY1013" s="114">
        <v>0</v>
      </c>
      <c r="AZ1013" s="114">
        <v>0</v>
      </c>
      <c r="BA1013" s="114">
        <v>0</v>
      </c>
      <c r="BB1013" s="114">
        <v>68</v>
      </c>
      <c r="BC1013" s="114">
        <v>0</v>
      </c>
      <c r="BD1013" s="115">
        <v>0</v>
      </c>
      <c r="BE1013" s="114">
        <v>0</v>
      </c>
      <c r="BF1013" s="114">
        <v>0</v>
      </c>
      <c r="BG1013" s="114">
        <v>0</v>
      </c>
      <c r="BH1013" s="114">
        <v>0</v>
      </c>
      <c r="BI1013" s="114">
        <v>45</v>
      </c>
      <c r="BJ1013" s="114">
        <v>0</v>
      </c>
      <c r="BK1013" s="114">
        <v>0</v>
      </c>
      <c r="BL1013" s="114">
        <v>0</v>
      </c>
      <c r="BM1013" s="114">
        <v>0</v>
      </c>
      <c r="BN1013" s="114">
        <v>0</v>
      </c>
      <c r="BO1013" s="114">
        <v>0</v>
      </c>
      <c r="BP1013" s="114">
        <v>0</v>
      </c>
      <c r="BQ1013" s="114">
        <v>0</v>
      </c>
      <c r="BR1013" s="114">
        <v>143</v>
      </c>
      <c r="BS1013" s="114">
        <v>0</v>
      </c>
    </row>
    <row r="1014" spans="1:71" s="1" customFormat="1" ht="15" x14ac:dyDescent="0.25">
      <c r="A1014" s="1" t="str">
        <f>CONCATENATE(G1014,"-",F1014,"-",H1014)</f>
        <v>999888871-Black-Junior</v>
      </c>
      <c r="B1014" s="1" t="str">
        <f>CONCATENATE(G1014,"-",H1014)</f>
        <v>999888871-Junior</v>
      </c>
      <c r="C1014" s="36" t="s">
        <v>306</v>
      </c>
      <c r="D1014" s="36" t="s">
        <v>305</v>
      </c>
      <c r="E1014" s="36" t="s">
        <v>17</v>
      </c>
      <c r="F1014" s="41" t="s">
        <v>14</v>
      </c>
      <c r="G1014" s="127">
        <v>999888871</v>
      </c>
      <c r="H1014" s="41" t="s">
        <v>93</v>
      </c>
      <c r="I1014" s="34">
        <f>((L1014)-J1014)+T1014</f>
        <v>418</v>
      </c>
      <c r="J1014" s="36"/>
      <c r="K1014" s="35"/>
      <c r="L1014" s="34">
        <f>SUM(N1014,O1014,P1014,Q1014,R1014,M1014)</f>
        <v>64</v>
      </c>
      <c r="M1014" s="34">
        <f>AJ1014</f>
        <v>0</v>
      </c>
      <c r="N1014" s="34">
        <f>SUM(AI1014)</f>
        <v>0</v>
      </c>
      <c r="O1014" s="34">
        <f>0</f>
        <v>0</v>
      </c>
      <c r="P1014" s="34">
        <v>0</v>
      </c>
      <c r="Q1014" s="34">
        <v>0</v>
      </c>
      <c r="R1014" s="34">
        <f>AH1014</f>
        <v>64</v>
      </c>
      <c r="S1014" s="122"/>
      <c r="T1014" s="41">
        <f>SUM(U1014,AA1014)</f>
        <v>354</v>
      </c>
      <c r="U1014" s="41">
        <f>IF(SUM(V1014:Y1014)&gt;=250, 250,SUM(V1014:Y1014))</f>
        <v>68</v>
      </c>
      <c r="V1014" s="41">
        <v>0</v>
      </c>
      <c r="W1014" s="41">
        <v>0</v>
      </c>
      <c r="X1014" s="41">
        <f>SUM(AL1014,AN1014,BO1014,BS1014)</f>
        <v>0</v>
      </c>
      <c r="Y1014" s="41">
        <f>SUM(AO1014:BN1014)</f>
        <v>68</v>
      </c>
      <c r="Z1014" s="41">
        <f>COUNTIF(AO1014:BN1014, "&gt;0")</f>
        <v>1</v>
      </c>
      <c r="AA1014" s="41">
        <f>SUM(AB1014:AF1014)</f>
        <v>286</v>
      </c>
      <c r="AB1014" s="41">
        <f>BP1014+BQ1014</f>
        <v>95</v>
      </c>
      <c r="AC1014" s="41">
        <v>0</v>
      </c>
      <c r="AD1014" s="41">
        <v>0</v>
      </c>
      <c r="AE1014" s="41">
        <f>SUM(BR1014)</f>
        <v>191</v>
      </c>
      <c r="AF1014" s="41">
        <f>SUM(AM1014)</f>
        <v>0</v>
      </c>
      <c r="AG1014" s="122"/>
      <c r="AH1014" s="36">
        <v>64</v>
      </c>
      <c r="AI1014" s="126">
        <v>0</v>
      </c>
      <c r="AJ1014" s="36">
        <v>0</v>
      </c>
      <c r="AK1014" s="121"/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14">
        <v>0</v>
      </c>
      <c r="AR1014" s="1">
        <v>0</v>
      </c>
      <c r="AS1014" s="114">
        <v>0</v>
      </c>
      <c r="AT1014" s="114">
        <v>0</v>
      </c>
      <c r="AU1014" s="114">
        <v>0</v>
      </c>
      <c r="AV1014" s="114">
        <v>0</v>
      </c>
      <c r="AW1014" s="114">
        <v>0</v>
      </c>
      <c r="AX1014" s="114">
        <v>0</v>
      </c>
      <c r="AY1014" s="114">
        <v>0</v>
      </c>
      <c r="AZ1014" s="114">
        <v>68</v>
      </c>
      <c r="BA1014" s="114">
        <v>0</v>
      </c>
      <c r="BB1014" s="114">
        <v>0</v>
      </c>
      <c r="BC1014" s="114">
        <v>0</v>
      </c>
      <c r="BD1014" s="115">
        <v>0</v>
      </c>
      <c r="BE1014" s="114">
        <v>0</v>
      </c>
      <c r="BF1014" s="114">
        <v>0</v>
      </c>
      <c r="BG1014" s="114">
        <v>0</v>
      </c>
      <c r="BH1014" s="114">
        <v>0</v>
      </c>
      <c r="BI1014" s="114">
        <v>0</v>
      </c>
      <c r="BJ1014" s="114">
        <v>0</v>
      </c>
      <c r="BK1014" s="114">
        <v>0</v>
      </c>
      <c r="BL1014" s="114">
        <v>0</v>
      </c>
      <c r="BM1014" s="114">
        <v>0</v>
      </c>
      <c r="BN1014" s="114">
        <v>0</v>
      </c>
      <c r="BO1014" s="114">
        <v>0</v>
      </c>
      <c r="BP1014" s="114">
        <v>0</v>
      </c>
      <c r="BQ1014" s="114">
        <v>95</v>
      </c>
      <c r="BR1014" s="114">
        <v>191</v>
      </c>
      <c r="BS1014" s="114">
        <v>0</v>
      </c>
    </row>
    <row r="1015" spans="1:71" s="1" customFormat="1" ht="15" x14ac:dyDescent="0.25">
      <c r="A1015" s="1" t="str">
        <f>CONCATENATE(G1015,"-",F1015,"-",H1015)</f>
        <v>999902157-Black-Junior</v>
      </c>
      <c r="B1015" s="1" t="str">
        <f>CONCATENATE(G1015,"-",H1015)</f>
        <v>999902157-Junior</v>
      </c>
      <c r="C1015" s="36" t="s">
        <v>262</v>
      </c>
      <c r="D1015" s="36" t="s">
        <v>61</v>
      </c>
      <c r="E1015" s="36" t="s">
        <v>17</v>
      </c>
      <c r="F1015" s="41" t="s">
        <v>14</v>
      </c>
      <c r="G1015" s="127">
        <v>999902157</v>
      </c>
      <c r="H1015" s="41" t="s">
        <v>93</v>
      </c>
      <c r="I1015" s="34">
        <f>((L1015)-J1015)+T1015</f>
        <v>416</v>
      </c>
      <c r="J1015" s="34"/>
      <c r="K1015" s="35"/>
      <c r="L1015" s="34">
        <f>SUM(N1015,O1015,P1015,Q1015,R1015,M1015)</f>
        <v>0</v>
      </c>
      <c r="M1015" s="34">
        <f>AJ1015</f>
        <v>0</v>
      </c>
      <c r="N1015" s="34">
        <f>SUM(AI1015)</f>
        <v>0</v>
      </c>
      <c r="O1015" s="34">
        <f>0</f>
        <v>0</v>
      </c>
      <c r="P1015" s="34">
        <v>0</v>
      </c>
      <c r="Q1015" s="34">
        <v>0</v>
      </c>
      <c r="R1015" s="34">
        <f>AH1015</f>
        <v>0</v>
      </c>
      <c r="S1015" s="122"/>
      <c r="T1015" s="41">
        <f>SUM(U1015,AA1015)</f>
        <v>416</v>
      </c>
      <c r="U1015" s="41">
        <f>IF(SUM(V1015:Y1015)&gt;=250, 250,SUM(V1015:Y1015))</f>
        <v>120</v>
      </c>
      <c r="V1015" s="41">
        <v>0</v>
      </c>
      <c r="W1015" s="41">
        <v>0</v>
      </c>
      <c r="X1015" s="41">
        <f>SUM(AL1015,AN1015,BO1015,BS1015)</f>
        <v>0</v>
      </c>
      <c r="Y1015" s="41">
        <f>SUM(AO1015:BN1015)</f>
        <v>120</v>
      </c>
      <c r="Z1015" s="41">
        <f>COUNTIF(AO1015:BN1015, "&gt;0")</f>
        <v>1</v>
      </c>
      <c r="AA1015" s="41">
        <f>SUM(AB1015:AF1015)</f>
        <v>296</v>
      </c>
      <c r="AB1015" s="41">
        <f>BP1015+BQ1015</f>
        <v>0</v>
      </c>
      <c r="AC1015" s="41">
        <v>0</v>
      </c>
      <c r="AD1015" s="41">
        <v>0</v>
      </c>
      <c r="AE1015" s="41">
        <f>SUM(BR1015)</f>
        <v>0</v>
      </c>
      <c r="AF1015" s="41">
        <f>SUM(AM1015)</f>
        <v>296</v>
      </c>
      <c r="AG1015" s="122"/>
      <c r="AH1015" s="36">
        <v>0</v>
      </c>
      <c r="AI1015" s="126">
        <v>0</v>
      </c>
      <c r="AJ1015" s="36">
        <v>0</v>
      </c>
      <c r="AK1015" s="121"/>
      <c r="AL1015" s="1">
        <v>0</v>
      </c>
      <c r="AM1015" s="1">
        <v>296</v>
      </c>
      <c r="AN1015" s="1">
        <v>0</v>
      </c>
      <c r="AO1015" s="1">
        <v>0</v>
      </c>
      <c r="AP1015" s="1">
        <v>0</v>
      </c>
      <c r="AQ1015" s="114">
        <v>0</v>
      </c>
      <c r="AR1015" s="1">
        <v>0</v>
      </c>
      <c r="AS1015" s="114">
        <v>0</v>
      </c>
      <c r="AT1015" s="114">
        <v>0</v>
      </c>
      <c r="AU1015" s="114">
        <v>0</v>
      </c>
      <c r="AV1015" s="114">
        <v>0</v>
      </c>
      <c r="AW1015" s="114">
        <v>0</v>
      </c>
      <c r="AX1015" s="114">
        <v>0</v>
      </c>
      <c r="AY1015" s="114">
        <v>0</v>
      </c>
      <c r="AZ1015" s="114">
        <v>120</v>
      </c>
      <c r="BA1015" s="114">
        <v>0</v>
      </c>
      <c r="BB1015" s="114">
        <v>0</v>
      </c>
      <c r="BC1015" s="114">
        <v>0</v>
      </c>
      <c r="BD1015" s="115">
        <v>0</v>
      </c>
      <c r="BE1015" s="114">
        <v>0</v>
      </c>
      <c r="BF1015" s="114">
        <v>0</v>
      </c>
      <c r="BG1015" s="114">
        <v>0</v>
      </c>
      <c r="BH1015" s="114">
        <v>0</v>
      </c>
      <c r="BI1015" s="114">
        <v>0</v>
      </c>
      <c r="BJ1015" s="114">
        <v>0</v>
      </c>
      <c r="BK1015" s="114">
        <v>0</v>
      </c>
      <c r="BL1015" s="114">
        <v>0</v>
      </c>
      <c r="BM1015" s="114">
        <v>0</v>
      </c>
      <c r="BN1015" s="114">
        <v>0</v>
      </c>
      <c r="BO1015" s="114">
        <v>0</v>
      </c>
      <c r="BP1015" s="114">
        <v>0</v>
      </c>
      <c r="BQ1015" s="114">
        <v>0</v>
      </c>
      <c r="BR1015" s="114">
        <v>0</v>
      </c>
      <c r="BS1015" s="114">
        <v>0</v>
      </c>
    </row>
    <row r="1016" spans="1:71" s="1" customFormat="1" ht="15" x14ac:dyDescent="0.25">
      <c r="A1016" s="1" t="str">
        <f>CONCATENATE(G1016,"-",F1016,"-",H1016)</f>
        <v>999923702-Black-Junior</v>
      </c>
      <c r="B1016" s="1" t="str">
        <f>CONCATENATE(G1016,"-",H1016)</f>
        <v>999923702-Junior</v>
      </c>
      <c r="C1016" s="34" t="s">
        <v>867</v>
      </c>
      <c r="D1016" s="34" t="s">
        <v>52</v>
      </c>
      <c r="E1016" s="34" t="s">
        <v>17</v>
      </c>
      <c r="F1016" s="41" t="s">
        <v>14</v>
      </c>
      <c r="G1016" s="127">
        <v>999923702</v>
      </c>
      <c r="H1016" s="41" t="s">
        <v>93</v>
      </c>
      <c r="I1016" s="34">
        <f>((L1016)-J1016)+T1016</f>
        <v>406</v>
      </c>
      <c r="J1016" s="34">
        <f>L1016/2</f>
        <v>0</v>
      </c>
      <c r="K1016" s="35"/>
      <c r="L1016" s="34">
        <f>SUM(N1016,O1016,P1016,Q1016,R1016,M1016)</f>
        <v>0</v>
      </c>
      <c r="M1016" s="34">
        <f>AJ1016</f>
        <v>0</v>
      </c>
      <c r="N1016" s="34">
        <f>SUM(AI1016)</f>
        <v>0</v>
      </c>
      <c r="O1016" s="34">
        <f>0</f>
        <v>0</v>
      </c>
      <c r="P1016" s="34">
        <v>0</v>
      </c>
      <c r="Q1016" s="34">
        <v>0</v>
      </c>
      <c r="R1016" s="34">
        <f>AH1016</f>
        <v>0</v>
      </c>
      <c r="S1016" s="122"/>
      <c r="T1016" s="41">
        <f>SUM(U1016,AA1016)</f>
        <v>406</v>
      </c>
      <c r="U1016" s="41">
        <f>IF(SUM(V1016:Y1016)&gt;=250, 250,SUM(V1016:Y1016))</f>
        <v>136</v>
      </c>
      <c r="V1016" s="41">
        <v>0</v>
      </c>
      <c r="W1016" s="41">
        <v>0</v>
      </c>
      <c r="X1016" s="41">
        <f>SUM(AL1016,AN1016,BO1016,BS1016)</f>
        <v>0</v>
      </c>
      <c r="Y1016" s="41">
        <f>SUM(AO1016:BN1016)-51</f>
        <v>136</v>
      </c>
      <c r="Z1016" s="41">
        <f>COUNTIF(AO1016:BN1016, "&gt;0")</f>
        <v>3</v>
      </c>
      <c r="AA1016" s="41">
        <f>SUM(AB1016:AF1016)</f>
        <v>270</v>
      </c>
      <c r="AB1016" s="41">
        <f>BP1016+BQ1016</f>
        <v>127</v>
      </c>
      <c r="AC1016" s="41">
        <v>0</v>
      </c>
      <c r="AD1016" s="41">
        <v>0</v>
      </c>
      <c r="AE1016" s="41">
        <f>SUM(BR1016)</f>
        <v>143</v>
      </c>
      <c r="AF1016" s="41">
        <f>SUM(AM1016)</f>
        <v>0</v>
      </c>
      <c r="AG1016" s="122"/>
      <c r="AH1016" s="36">
        <v>0</v>
      </c>
      <c r="AI1016" s="126">
        <v>0</v>
      </c>
      <c r="AJ1016" s="36">
        <v>0</v>
      </c>
      <c r="AK1016" s="121"/>
      <c r="AL1016" s="1">
        <v>0</v>
      </c>
      <c r="AM1016" s="1">
        <v>0</v>
      </c>
      <c r="AN1016" s="1">
        <v>0</v>
      </c>
      <c r="AO1016" s="1">
        <v>0</v>
      </c>
      <c r="AP1016" s="1">
        <v>51</v>
      </c>
      <c r="AQ1016" s="114">
        <v>0</v>
      </c>
      <c r="AR1016" s="1">
        <v>0</v>
      </c>
      <c r="AS1016" s="114">
        <v>0</v>
      </c>
      <c r="AT1016" s="114">
        <v>0</v>
      </c>
      <c r="AU1016" s="114">
        <v>0</v>
      </c>
      <c r="AV1016" s="114">
        <v>0</v>
      </c>
      <c r="AW1016" s="114">
        <v>0</v>
      </c>
      <c r="AX1016" s="114">
        <v>0</v>
      </c>
      <c r="AY1016" s="114">
        <v>0</v>
      </c>
      <c r="AZ1016" s="114">
        <v>0</v>
      </c>
      <c r="BA1016" s="114">
        <v>68</v>
      </c>
      <c r="BB1016" s="114">
        <v>0</v>
      </c>
      <c r="BC1016" s="114">
        <v>0</v>
      </c>
      <c r="BD1016" s="115">
        <v>68</v>
      </c>
      <c r="BE1016" s="114">
        <v>0</v>
      </c>
      <c r="BF1016" s="114">
        <v>0</v>
      </c>
      <c r="BG1016" s="114">
        <v>0</v>
      </c>
      <c r="BH1016" s="114">
        <v>0</v>
      </c>
      <c r="BI1016" s="114">
        <v>0</v>
      </c>
      <c r="BJ1016" s="114">
        <v>0</v>
      </c>
      <c r="BK1016" s="114">
        <v>0</v>
      </c>
      <c r="BL1016" s="114">
        <v>0</v>
      </c>
      <c r="BM1016" s="114">
        <v>0</v>
      </c>
      <c r="BN1016" s="114">
        <v>0</v>
      </c>
      <c r="BO1016" s="114">
        <v>0</v>
      </c>
      <c r="BP1016" s="114">
        <v>127</v>
      </c>
      <c r="BQ1016" s="114">
        <v>0</v>
      </c>
      <c r="BR1016" s="114">
        <v>143</v>
      </c>
      <c r="BS1016" s="114">
        <v>0</v>
      </c>
    </row>
    <row r="1017" spans="1:71" s="1" customFormat="1" ht="15" x14ac:dyDescent="0.25">
      <c r="A1017" s="1" t="str">
        <f>CONCATENATE(G1017,"-",F1017,"-",H1017)</f>
        <v>999860372-Black-Junior</v>
      </c>
      <c r="B1017" s="1" t="str">
        <f>CONCATENATE(G1017,"-",H1017)</f>
        <v>999860372-Junior</v>
      </c>
      <c r="C1017" s="34" t="s">
        <v>170</v>
      </c>
      <c r="D1017" s="34" t="s">
        <v>52</v>
      </c>
      <c r="E1017" s="34" t="s">
        <v>17</v>
      </c>
      <c r="F1017" s="41" t="s">
        <v>14</v>
      </c>
      <c r="G1017" s="127">
        <v>999860372</v>
      </c>
      <c r="H1017" s="41" t="s">
        <v>93</v>
      </c>
      <c r="I1017" s="34">
        <f>((L1017)-J1017)+T1017</f>
        <v>377</v>
      </c>
      <c r="J1017" s="36"/>
      <c r="K1017" s="35"/>
      <c r="L1017" s="34">
        <f>SUM(N1017,O1017,P1017,Q1017,R1017,M1017)</f>
        <v>23</v>
      </c>
      <c r="M1017" s="34">
        <f>AJ1017</f>
        <v>23</v>
      </c>
      <c r="N1017" s="34">
        <f>SUM(AI1017)</f>
        <v>0</v>
      </c>
      <c r="O1017" s="34">
        <f>0</f>
        <v>0</v>
      </c>
      <c r="P1017" s="34">
        <v>0</v>
      </c>
      <c r="Q1017" s="34">
        <v>0</v>
      </c>
      <c r="R1017" s="34">
        <f>AH1017</f>
        <v>0</v>
      </c>
      <c r="S1017" s="122"/>
      <c r="T1017" s="41">
        <f>SUM(U1017,AA1017)</f>
        <v>354</v>
      </c>
      <c r="U1017" s="41">
        <f>IF(SUM(V1017:Y1017)&gt;=250, 250,SUM(V1017:Y1017))</f>
        <v>68</v>
      </c>
      <c r="V1017" s="41">
        <v>0</v>
      </c>
      <c r="W1017" s="41">
        <v>0</v>
      </c>
      <c r="X1017" s="41">
        <f>SUM(AL1017,AN1017,BO1017,BS1017)</f>
        <v>0</v>
      </c>
      <c r="Y1017" s="41">
        <f>SUM(AO1017:BN1017)</f>
        <v>68</v>
      </c>
      <c r="Z1017" s="41">
        <f>COUNTIF(AO1017:BN1017, "&gt;0")</f>
        <v>1</v>
      </c>
      <c r="AA1017" s="41">
        <f>SUM(AB1017:AF1017)</f>
        <v>286</v>
      </c>
      <c r="AB1017" s="41">
        <f>BP1017+BQ1017</f>
        <v>95</v>
      </c>
      <c r="AC1017" s="41">
        <v>0</v>
      </c>
      <c r="AD1017" s="41">
        <v>0</v>
      </c>
      <c r="AE1017" s="41">
        <f>SUM(BR1017)</f>
        <v>191</v>
      </c>
      <c r="AF1017" s="41">
        <f>SUM(AM1017)</f>
        <v>0</v>
      </c>
      <c r="AG1017" s="122"/>
      <c r="AH1017" s="36">
        <v>0</v>
      </c>
      <c r="AI1017" s="126">
        <v>0</v>
      </c>
      <c r="AJ1017" s="36">
        <v>23</v>
      </c>
      <c r="AK1017" s="121"/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14">
        <v>68</v>
      </c>
      <c r="AR1017" s="1">
        <v>0</v>
      </c>
      <c r="AS1017" s="114">
        <v>0</v>
      </c>
      <c r="AT1017" s="114">
        <v>0</v>
      </c>
      <c r="AU1017" s="114">
        <v>0</v>
      </c>
      <c r="AV1017" s="114">
        <v>0</v>
      </c>
      <c r="AW1017" s="114">
        <v>0</v>
      </c>
      <c r="AX1017" s="114">
        <v>0</v>
      </c>
      <c r="AY1017" s="114">
        <v>0</v>
      </c>
      <c r="AZ1017" s="114">
        <v>0</v>
      </c>
      <c r="BA1017" s="114">
        <v>0</v>
      </c>
      <c r="BB1017" s="114">
        <v>0</v>
      </c>
      <c r="BC1017" s="114">
        <v>0</v>
      </c>
      <c r="BD1017" s="115">
        <v>0</v>
      </c>
      <c r="BE1017" s="114">
        <v>0</v>
      </c>
      <c r="BF1017" s="114">
        <v>0</v>
      </c>
      <c r="BG1017" s="114">
        <v>0</v>
      </c>
      <c r="BH1017" s="114">
        <v>0</v>
      </c>
      <c r="BI1017" s="114">
        <v>0</v>
      </c>
      <c r="BJ1017" s="114">
        <v>0</v>
      </c>
      <c r="BK1017" s="114">
        <v>0</v>
      </c>
      <c r="BL1017" s="114">
        <v>0</v>
      </c>
      <c r="BM1017" s="114">
        <v>0</v>
      </c>
      <c r="BN1017" s="114">
        <v>0</v>
      </c>
      <c r="BO1017" s="114">
        <v>0</v>
      </c>
      <c r="BP1017" s="114">
        <v>0</v>
      </c>
      <c r="BQ1017" s="114">
        <v>95</v>
      </c>
      <c r="BR1017" s="114">
        <v>191</v>
      </c>
      <c r="BS1017" s="114">
        <v>0</v>
      </c>
    </row>
    <row r="1018" spans="1:71" s="1" customFormat="1" ht="15" x14ac:dyDescent="0.25">
      <c r="A1018" s="1" t="str">
        <f>CONCATENATE(G1018,"-",F1018,"-",H1018)</f>
        <v>999908874-Black-Junior</v>
      </c>
      <c r="B1018" s="1" t="str">
        <f>CONCATENATE(G1018,"-",H1018)</f>
        <v>999908874-Junior</v>
      </c>
      <c r="C1018" s="36" t="s">
        <v>302</v>
      </c>
      <c r="D1018" s="36" t="s">
        <v>453</v>
      </c>
      <c r="E1018" s="36" t="s">
        <v>17</v>
      </c>
      <c r="F1018" s="41" t="s">
        <v>14</v>
      </c>
      <c r="G1018" s="127">
        <v>999908874</v>
      </c>
      <c r="H1018" s="41" t="s">
        <v>93</v>
      </c>
      <c r="I1018" s="34">
        <f>((L1018)-J1018)+T1018</f>
        <v>353.5</v>
      </c>
      <c r="J1018" s="34">
        <f>L1018/2</f>
        <v>11.5</v>
      </c>
      <c r="K1018" s="35"/>
      <c r="L1018" s="34">
        <f>SUM(N1018,O1018,P1018,Q1018,R1018,M1018)</f>
        <v>23</v>
      </c>
      <c r="M1018" s="34">
        <f>AJ1018</f>
        <v>23</v>
      </c>
      <c r="N1018" s="34">
        <f>SUM(AI1018)</f>
        <v>0</v>
      </c>
      <c r="O1018" s="34">
        <f>0</f>
        <v>0</v>
      </c>
      <c r="P1018" s="34">
        <v>0</v>
      </c>
      <c r="Q1018" s="34">
        <v>0</v>
      </c>
      <c r="R1018" s="34">
        <f>AH1018</f>
        <v>0</v>
      </c>
      <c r="S1018" s="122"/>
      <c r="T1018" s="41">
        <f>SUM(U1018,AA1018)</f>
        <v>342</v>
      </c>
      <c r="U1018" s="41">
        <f>IF(SUM(V1018:Y1018)&gt;=250, 250,SUM(V1018:Y1018))</f>
        <v>120</v>
      </c>
      <c r="V1018" s="41">
        <v>0</v>
      </c>
      <c r="W1018" s="41">
        <v>0</v>
      </c>
      <c r="X1018" s="41">
        <f>SUM(AL1018,AN1018,BO1018,BS1018)</f>
        <v>0</v>
      </c>
      <c r="Y1018" s="41">
        <f>SUM(AO1018:BN1018)</f>
        <v>120</v>
      </c>
      <c r="Z1018" s="41">
        <f>COUNTIF(AO1018:BN1018, "&gt;0")</f>
        <v>1</v>
      </c>
      <c r="AA1018" s="41">
        <f>SUM(AB1018:AF1018)</f>
        <v>222</v>
      </c>
      <c r="AB1018" s="41">
        <f>BP1018+BQ1018</f>
        <v>0</v>
      </c>
      <c r="AC1018" s="41">
        <v>0</v>
      </c>
      <c r="AD1018" s="41">
        <v>0</v>
      </c>
      <c r="AE1018" s="41">
        <f>SUM(BR1018)</f>
        <v>0</v>
      </c>
      <c r="AF1018" s="41">
        <f>SUM(AM1018)</f>
        <v>222</v>
      </c>
      <c r="AG1018" s="122"/>
      <c r="AH1018" s="36">
        <v>0</v>
      </c>
      <c r="AI1018" s="126">
        <v>0</v>
      </c>
      <c r="AJ1018" s="36">
        <v>23</v>
      </c>
      <c r="AK1018" s="121"/>
      <c r="AL1018" s="1">
        <v>0</v>
      </c>
      <c r="AM1018" s="1">
        <v>222</v>
      </c>
      <c r="AN1018" s="1">
        <v>0</v>
      </c>
      <c r="AO1018" s="1">
        <v>0</v>
      </c>
      <c r="AP1018" s="1">
        <v>0</v>
      </c>
      <c r="AQ1018" s="114">
        <v>120</v>
      </c>
      <c r="AR1018" s="1">
        <v>0</v>
      </c>
      <c r="AS1018" s="114">
        <v>0</v>
      </c>
      <c r="AT1018" s="114">
        <v>0</v>
      </c>
      <c r="AU1018" s="114">
        <v>0</v>
      </c>
      <c r="AV1018" s="114">
        <v>0</v>
      </c>
      <c r="AW1018" s="114">
        <v>0</v>
      </c>
      <c r="AX1018" s="114">
        <v>0</v>
      </c>
      <c r="AY1018" s="114">
        <v>0</v>
      </c>
      <c r="AZ1018" s="114">
        <v>0</v>
      </c>
      <c r="BA1018" s="114">
        <v>0</v>
      </c>
      <c r="BB1018" s="114">
        <v>0</v>
      </c>
      <c r="BC1018" s="114">
        <v>0</v>
      </c>
      <c r="BD1018" s="115">
        <v>0</v>
      </c>
      <c r="BE1018" s="114">
        <v>0</v>
      </c>
      <c r="BF1018" s="114">
        <v>0</v>
      </c>
      <c r="BG1018" s="114">
        <v>0</v>
      </c>
      <c r="BH1018" s="114">
        <v>0</v>
      </c>
      <c r="BI1018" s="114">
        <v>0</v>
      </c>
      <c r="BJ1018" s="114">
        <v>0</v>
      </c>
      <c r="BK1018" s="114">
        <v>0</v>
      </c>
      <c r="BL1018" s="114">
        <v>0</v>
      </c>
      <c r="BM1018" s="114">
        <v>0</v>
      </c>
      <c r="BN1018" s="114">
        <v>0</v>
      </c>
      <c r="BO1018" s="114">
        <v>0</v>
      </c>
      <c r="BP1018" s="114">
        <v>0</v>
      </c>
      <c r="BQ1018" s="114">
        <v>0</v>
      </c>
      <c r="BR1018" s="114">
        <v>0</v>
      </c>
      <c r="BS1018" s="114">
        <v>0</v>
      </c>
    </row>
    <row r="1019" spans="1:71" s="1" customFormat="1" ht="15" x14ac:dyDescent="0.25">
      <c r="A1019" s="1" t="str">
        <f>CONCATENATE(G1019,"-",F1019,"-",H1019)</f>
        <v>999921026-Black-Junior</v>
      </c>
      <c r="B1019" s="1" t="str">
        <f>CONCATENATE(G1019,"-",H1019)</f>
        <v>999921026-Junior</v>
      </c>
      <c r="C1019" s="36" t="s">
        <v>724</v>
      </c>
      <c r="D1019" s="36" t="s">
        <v>725</v>
      </c>
      <c r="E1019" s="36" t="s">
        <v>17</v>
      </c>
      <c r="F1019" s="41" t="s">
        <v>14</v>
      </c>
      <c r="G1019" s="127">
        <v>999921026</v>
      </c>
      <c r="H1019" s="41" t="s">
        <v>93</v>
      </c>
      <c r="I1019" s="34">
        <f>((L1019)-J1019)+T1019</f>
        <v>352</v>
      </c>
      <c r="J1019" s="34">
        <f>L1019/2</f>
        <v>0</v>
      </c>
      <c r="K1019" s="37"/>
      <c r="L1019" s="34">
        <f>SUM(N1019,O1019,P1019,Q1019,R1019,M1019)</f>
        <v>0</v>
      </c>
      <c r="M1019" s="34">
        <f>AJ1019</f>
        <v>0</v>
      </c>
      <c r="N1019" s="34">
        <f>SUM(AI1019)</f>
        <v>0</v>
      </c>
      <c r="O1019" s="34">
        <f>0</f>
        <v>0</v>
      </c>
      <c r="P1019" s="34">
        <v>0</v>
      </c>
      <c r="Q1019" s="34">
        <v>0</v>
      </c>
      <c r="R1019" s="34">
        <f>AH1019</f>
        <v>0</v>
      </c>
      <c r="S1019" s="122"/>
      <c r="T1019" s="41">
        <f>SUM(U1019,AA1019)</f>
        <v>352</v>
      </c>
      <c r="U1019" s="41">
        <f>IF(SUM(V1019:Y1019)&gt;=250, 250,SUM(V1019:Y1019))</f>
        <v>150</v>
      </c>
      <c r="V1019" s="41">
        <v>0</v>
      </c>
      <c r="W1019" s="41">
        <v>0</v>
      </c>
      <c r="X1019" s="41">
        <f>SUM(AL1019,AN1019,BO1019,BS1019)</f>
        <v>0</v>
      </c>
      <c r="Y1019" s="41">
        <f>SUM(AO1019:BN1019)</f>
        <v>150</v>
      </c>
      <c r="Z1019" s="41">
        <f>COUNTIF(AO1019:BN1019, "&gt;0")</f>
        <v>2</v>
      </c>
      <c r="AA1019" s="41">
        <f>SUM(AB1019:AF1019)</f>
        <v>202</v>
      </c>
      <c r="AB1019" s="41">
        <f>BP1019+BQ1019</f>
        <v>95</v>
      </c>
      <c r="AC1019" s="41">
        <v>0</v>
      </c>
      <c r="AD1019" s="41">
        <v>0</v>
      </c>
      <c r="AE1019" s="41">
        <f>SUM(BR1019)</f>
        <v>107</v>
      </c>
      <c r="AF1019" s="41">
        <f>SUM(AM1019)</f>
        <v>0</v>
      </c>
      <c r="AG1019" s="37"/>
      <c r="AH1019" s="36">
        <v>0</v>
      </c>
      <c r="AI1019" s="126">
        <v>0</v>
      </c>
      <c r="AJ1019" s="36">
        <v>0</v>
      </c>
      <c r="AK1019" s="121"/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14">
        <v>0</v>
      </c>
      <c r="AR1019" s="1">
        <v>60</v>
      </c>
      <c r="AS1019" s="114">
        <v>0</v>
      </c>
      <c r="AT1019" s="114">
        <v>0</v>
      </c>
      <c r="AU1019" s="114">
        <v>0</v>
      </c>
      <c r="AV1019" s="114">
        <v>0</v>
      </c>
      <c r="AW1019" s="114">
        <v>0</v>
      </c>
      <c r="AX1019" s="114">
        <v>0</v>
      </c>
      <c r="AY1019" s="114">
        <v>0</v>
      </c>
      <c r="AZ1019" s="114">
        <v>0</v>
      </c>
      <c r="BA1019" s="114">
        <v>0</v>
      </c>
      <c r="BB1019" s="114">
        <v>0</v>
      </c>
      <c r="BC1019" s="114">
        <v>0</v>
      </c>
      <c r="BD1019" s="115">
        <v>0</v>
      </c>
      <c r="BE1019" s="114">
        <v>0</v>
      </c>
      <c r="BF1019" s="114">
        <v>90</v>
      </c>
      <c r="BG1019" s="114">
        <v>0</v>
      </c>
      <c r="BH1019" s="114">
        <v>0</v>
      </c>
      <c r="BI1019" s="114">
        <v>0</v>
      </c>
      <c r="BJ1019" s="114">
        <v>0</v>
      </c>
      <c r="BK1019" s="114">
        <v>0</v>
      </c>
      <c r="BL1019" s="114">
        <v>0</v>
      </c>
      <c r="BM1019" s="114">
        <v>0</v>
      </c>
      <c r="BN1019" s="114">
        <v>0</v>
      </c>
      <c r="BO1019" s="114">
        <v>0</v>
      </c>
      <c r="BP1019" s="114">
        <v>95</v>
      </c>
      <c r="BQ1019" s="114">
        <v>0</v>
      </c>
      <c r="BR1019" s="114">
        <v>107</v>
      </c>
      <c r="BS1019" s="114">
        <v>0</v>
      </c>
    </row>
    <row r="1020" spans="1:71" s="1" customFormat="1" ht="15" x14ac:dyDescent="0.25">
      <c r="A1020" s="1" t="str">
        <f>CONCATENATE(G1020,"-",F1020,"-",H1020)</f>
        <v>999918290-Black-Junior</v>
      </c>
      <c r="B1020" s="1" t="str">
        <f>CONCATENATE(G1020,"-",H1020)</f>
        <v>999918290-Junior</v>
      </c>
      <c r="C1020" s="36" t="s">
        <v>616</v>
      </c>
      <c r="D1020" s="36" t="s">
        <v>617</v>
      </c>
      <c r="E1020" s="36" t="s">
        <v>17</v>
      </c>
      <c r="F1020" s="41" t="s">
        <v>14</v>
      </c>
      <c r="G1020" s="127">
        <v>999918290</v>
      </c>
      <c r="H1020" s="41" t="s">
        <v>93</v>
      </c>
      <c r="I1020" s="34">
        <f>((L1020)-J1020)+T1020</f>
        <v>351</v>
      </c>
      <c r="J1020" s="34">
        <f>L1020/2</f>
        <v>0</v>
      </c>
      <c r="K1020" s="35"/>
      <c r="L1020" s="34">
        <f>SUM(N1020,O1020,P1020,Q1020,R1020,M1020)</f>
        <v>0</v>
      </c>
      <c r="M1020" s="34">
        <f>AJ1020</f>
        <v>0</v>
      </c>
      <c r="N1020" s="34">
        <f>SUM(AI1020)</f>
        <v>0</v>
      </c>
      <c r="O1020" s="34">
        <f>0</f>
        <v>0</v>
      </c>
      <c r="P1020" s="34">
        <v>0</v>
      </c>
      <c r="Q1020" s="34">
        <v>0</v>
      </c>
      <c r="R1020" s="34">
        <f>AH1020</f>
        <v>0</v>
      </c>
      <c r="S1020" s="122"/>
      <c r="T1020" s="41">
        <f>SUM(U1020,AA1020)</f>
        <v>351</v>
      </c>
      <c r="U1020" s="41">
        <f>IF(SUM(V1020:Y1020)&gt;=250, 250,SUM(V1020:Y1020))</f>
        <v>89</v>
      </c>
      <c r="V1020" s="41">
        <v>0</v>
      </c>
      <c r="W1020" s="41">
        <v>0</v>
      </c>
      <c r="X1020" s="41">
        <f>SUM(AL1020,AN1020,BO1020,BS1020)</f>
        <v>0</v>
      </c>
      <c r="Y1020" s="41">
        <f>SUM(AO1020:BN1020)</f>
        <v>89</v>
      </c>
      <c r="Z1020" s="41">
        <f>COUNTIF(AO1020:BN1020, "&gt;0")</f>
        <v>2</v>
      </c>
      <c r="AA1020" s="41">
        <f>SUM(AB1020:AF1020)</f>
        <v>262</v>
      </c>
      <c r="AB1020" s="41">
        <f>BP1020+BQ1020</f>
        <v>71</v>
      </c>
      <c r="AC1020" s="41">
        <v>0</v>
      </c>
      <c r="AD1020" s="41">
        <v>0</v>
      </c>
      <c r="AE1020" s="41">
        <f>SUM(BR1020)</f>
        <v>191</v>
      </c>
      <c r="AF1020" s="41">
        <f>SUM(AM1020)</f>
        <v>0</v>
      </c>
      <c r="AG1020" s="122"/>
      <c r="AH1020" s="36">
        <v>0</v>
      </c>
      <c r="AI1020" s="126">
        <v>0</v>
      </c>
      <c r="AJ1020" s="36">
        <v>0</v>
      </c>
      <c r="AK1020" s="121"/>
      <c r="AL1020" s="1">
        <v>0</v>
      </c>
      <c r="AM1020" s="1">
        <v>0</v>
      </c>
      <c r="AN1020" s="1">
        <v>0</v>
      </c>
      <c r="AO1020" s="1">
        <v>51</v>
      </c>
      <c r="AP1020" s="1">
        <v>0</v>
      </c>
      <c r="AQ1020" s="114">
        <v>0</v>
      </c>
      <c r="AR1020" s="1">
        <v>0</v>
      </c>
      <c r="AS1020" s="114">
        <v>0</v>
      </c>
      <c r="AT1020" s="114">
        <v>0</v>
      </c>
      <c r="AU1020" s="114">
        <v>0</v>
      </c>
      <c r="AV1020" s="114">
        <v>38</v>
      </c>
      <c r="AW1020" s="114">
        <v>0</v>
      </c>
      <c r="AX1020" s="114">
        <v>0</v>
      </c>
      <c r="AY1020" s="114">
        <v>0</v>
      </c>
      <c r="AZ1020" s="114">
        <v>0</v>
      </c>
      <c r="BA1020" s="114">
        <v>0</v>
      </c>
      <c r="BB1020" s="114">
        <v>0</v>
      </c>
      <c r="BC1020" s="114">
        <v>0</v>
      </c>
      <c r="BD1020" s="115">
        <v>0</v>
      </c>
      <c r="BE1020" s="114">
        <v>0</v>
      </c>
      <c r="BF1020" s="114">
        <v>0</v>
      </c>
      <c r="BG1020" s="114">
        <v>0</v>
      </c>
      <c r="BH1020" s="114">
        <v>0</v>
      </c>
      <c r="BI1020" s="114">
        <v>0</v>
      </c>
      <c r="BJ1020" s="114">
        <v>0</v>
      </c>
      <c r="BK1020" s="114">
        <v>0</v>
      </c>
      <c r="BL1020" s="114">
        <v>0</v>
      </c>
      <c r="BM1020" s="114">
        <v>0</v>
      </c>
      <c r="BN1020" s="114">
        <v>0</v>
      </c>
      <c r="BO1020" s="114">
        <v>0</v>
      </c>
      <c r="BP1020" s="114">
        <v>71</v>
      </c>
      <c r="BQ1020" s="114">
        <v>0</v>
      </c>
      <c r="BR1020" s="114">
        <v>191</v>
      </c>
      <c r="BS1020" s="114">
        <v>0</v>
      </c>
    </row>
    <row r="1021" spans="1:71" s="1" customFormat="1" ht="15" x14ac:dyDescent="0.25">
      <c r="A1021" s="1" t="str">
        <f>CONCATENATE(G1021,"-",F1021,"-",H1021)</f>
        <v>999922760-Black-Junior</v>
      </c>
      <c r="B1021" s="1" t="str">
        <f>CONCATENATE(G1021,"-",H1021)</f>
        <v>999922760-Junior</v>
      </c>
      <c r="C1021" s="36" t="s">
        <v>176</v>
      </c>
      <c r="D1021" s="36" t="s">
        <v>50</v>
      </c>
      <c r="E1021" s="36" t="s">
        <v>17</v>
      </c>
      <c r="F1021" s="41" t="s">
        <v>14</v>
      </c>
      <c r="G1021" s="127">
        <v>999922760</v>
      </c>
      <c r="H1021" s="41" t="s">
        <v>93</v>
      </c>
      <c r="I1021" s="34">
        <f>((L1021)-J1021)+T1021</f>
        <v>312</v>
      </c>
      <c r="J1021" s="34">
        <f>L1021/2</f>
        <v>0</v>
      </c>
      <c r="K1021" s="35"/>
      <c r="L1021" s="34">
        <f>SUM(N1021,O1021,P1021,Q1021,R1021,M1021)</f>
        <v>0</v>
      </c>
      <c r="M1021" s="34">
        <f>AJ1021</f>
        <v>0</v>
      </c>
      <c r="N1021" s="34">
        <f>SUM(AI1021)</f>
        <v>0</v>
      </c>
      <c r="O1021" s="34">
        <f>0</f>
        <v>0</v>
      </c>
      <c r="P1021" s="34">
        <v>0</v>
      </c>
      <c r="Q1021" s="34">
        <v>0</v>
      </c>
      <c r="R1021" s="34">
        <f>AH1021</f>
        <v>0</v>
      </c>
      <c r="S1021" s="122"/>
      <c r="T1021" s="41">
        <f>SUM(U1021,AA1021)</f>
        <v>312</v>
      </c>
      <c r="U1021" s="41">
        <f>IF(SUM(V1021:Y1021)&gt;=250, 250,SUM(V1021:Y1021))</f>
        <v>90</v>
      </c>
      <c r="V1021" s="41">
        <v>0</v>
      </c>
      <c r="W1021" s="41">
        <v>0</v>
      </c>
      <c r="X1021" s="41">
        <f>SUM(AL1021,AN1021,BO1021,BS1021)</f>
        <v>0</v>
      </c>
      <c r="Y1021" s="41">
        <f>SUM(AO1021:BN1021)</f>
        <v>90</v>
      </c>
      <c r="Z1021" s="41">
        <f>COUNTIF(AO1021:BN1021, "&gt;0")</f>
        <v>1</v>
      </c>
      <c r="AA1021" s="41">
        <f>SUM(AB1021:AF1021)</f>
        <v>222</v>
      </c>
      <c r="AB1021" s="41">
        <f>BP1021+BQ1021</f>
        <v>0</v>
      </c>
      <c r="AC1021" s="41">
        <v>0</v>
      </c>
      <c r="AD1021" s="41">
        <v>0</v>
      </c>
      <c r="AE1021" s="41">
        <f>SUM(BR1021)</f>
        <v>0</v>
      </c>
      <c r="AF1021" s="41">
        <f>SUM(AM1021)</f>
        <v>222</v>
      </c>
      <c r="AG1021" s="122"/>
      <c r="AH1021" s="36">
        <v>0</v>
      </c>
      <c r="AI1021" s="126">
        <v>0</v>
      </c>
      <c r="AJ1021" s="36">
        <v>0</v>
      </c>
      <c r="AK1021" s="121"/>
      <c r="AL1021" s="1">
        <v>0</v>
      </c>
      <c r="AM1021" s="1">
        <v>222</v>
      </c>
      <c r="AN1021" s="1">
        <v>0</v>
      </c>
      <c r="AO1021" s="1">
        <v>0</v>
      </c>
      <c r="AP1021" s="1">
        <v>0</v>
      </c>
      <c r="AQ1021" s="114">
        <v>0</v>
      </c>
      <c r="AR1021" s="1">
        <v>0</v>
      </c>
      <c r="AS1021" s="114">
        <v>0</v>
      </c>
      <c r="AT1021" s="114">
        <v>0</v>
      </c>
      <c r="AU1021" s="114">
        <v>0</v>
      </c>
      <c r="AV1021" s="114">
        <v>0</v>
      </c>
      <c r="AW1021" s="114">
        <v>0</v>
      </c>
      <c r="AX1021" s="114">
        <v>0</v>
      </c>
      <c r="AY1021" s="114">
        <v>0</v>
      </c>
      <c r="AZ1021" s="114">
        <v>90</v>
      </c>
      <c r="BA1021" s="114">
        <v>0</v>
      </c>
      <c r="BB1021" s="114">
        <v>0</v>
      </c>
      <c r="BC1021" s="114">
        <v>0</v>
      </c>
      <c r="BD1021" s="115">
        <v>0</v>
      </c>
      <c r="BE1021" s="114">
        <v>0</v>
      </c>
      <c r="BF1021" s="114">
        <v>0</v>
      </c>
      <c r="BG1021" s="114">
        <v>0</v>
      </c>
      <c r="BH1021" s="114">
        <v>0</v>
      </c>
      <c r="BI1021" s="114">
        <v>0</v>
      </c>
      <c r="BJ1021" s="114">
        <v>0</v>
      </c>
      <c r="BK1021" s="114">
        <v>0</v>
      </c>
      <c r="BL1021" s="114">
        <v>0</v>
      </c>
      <c r="BM1021" s="114">
        <v>0</v>
      </c>
      <c r="BN1021" s="114">
        <v>0</v>
      </c>
      <c r="BO1021" s="114">
        <v>0</v>
      </c>
      <c r="BP1021" s="114">
        <v>0</v>
      </c>
      <c r="BQ1021" s="114">
        <v>0</v>
      </c>
      <c r="BR1021" s="114">
        <v>0</v>
      </c>
      <c r="BS1021" s="114">
        <v>0</v>
      </c>
    </row>
    <row r="1022" spans="1:71" s="1" customFormat="1" ht="15" x14ac:dyDescent="0.25">
      <c r="A1022" s="1" t="str">
        <f>CONCATENATE(G1022,"-",F1022,"-",H1022)</f>
        <v>999923203-Black-Junior</v>
      </c>
      <c r="B1022" s="1" t="str">
        <f>CONCATENATE(G1022,"-",H1022)</f>
        <v>999923203-Junior</v>
      </c>
      <c r="C1022" s="34" t="s">
        <v>69</v>
      </c>
      <c r="D1022" s="34" t="s">
        <v>711</v>
      </c>
      <c r="E1022" s="34" t="s">
        <v>17</v>
      </c>
      <c r="F1022" s="41" t="s">
        <v>14</v>
      </c>
      <c r="G1022" s="127">
        <v>999923203</v>
      </c>
      <c r="H1022" s="41" t="s">
        <v>93</v>
      </c>
      <c r="I1022" s="34">
        <f>((L1022)-J1022)+T1022</f>
        <v>306</v>
      </c>
      <c r="J1022" s="34"/>
      <c r="K1022" s="35"/>
      <c r="L1022" s="34">
        <f>SUM(N1022,O1022,P1022,Q1022,R1022,M1022)</f>
        <v>0</v>
      </c>
      <c r="M1022" s="34">
        <f>AJ1022</f>
        <v>0</v>
      </c>
      <c r="N1022" s="34">
        <f>SUM(AI1022)</f>
        <v>0</v>
      </c>
      <c r="O1022" s="34">
        <f>0</f>
        <v>0</v>
      </c>
      <c r="P1022" s="34">
        <v>0</v>
      </c>
      <c r="Q1022" s="34">
        <v>0</v>
      </c>
      <c r="R1022" s="34">
        <f>AH1022</f>
        <v>0</v>
      </c>
      <c r="S1022" s="122"/>
      <c r="T1022" s="41">
        <f>SUM(U1022,AA1022)</f>
        <v>306</v>
      </c>
      <c r="U1022" s="41">
        <f>IF(SUM(V1022:Y1022)&gt;=250, 250,SUM(V1022:Y1022))</f>
        <v>68</v>
      </c>
      <c r="V1022" s="41">
        <v>0</v>
      </c>
      <c r="W1022" s="41">
        <v>0</v>
      </c>
      <c r="X1022" s="41">
        <f>SUM(AL1022,AN1022,BO1022,BS1022)</f>
        <v>0</v>
      </c>
      <c r="Y1022" s="41">
        <f>SUM(AO1022:BN1022)</f>
        <v>68</v>
      </c>
      <c r="Z1022" s="41">
        <f>COUNTIF(AO1022:BN1022, "&gt;0")</f>
        <v>1</v>
      </c>
      <c r="AA1022" s="41">
        <f>SUM(AB1022:AF1022)</f>
        <v>238</v>
      </c>
      <c r="AB1022" s="41">
        <f>BP1022+BQ1022</f>
        <v>95</v>
      </c>
      <c r="AC1022" s="41">
        <v>0</v>
      </c>
      <c r="AD1022" s="41">
        <v>0</v>
      </c>
      <c r="AE1022" s="41">
        <f>SUM(BR1022)</f>
        <v>143</v>
      </c>
      <c r="AF1022" s="41">
        <f>SUM(AM1022)</f>
        <v>0</v>
      </c>
      <c r="AG1022" s="122"/>
      <c r="AH1022" s="36">
        <v>0</v>
      </c>
      <c r="AI1022" s="126">
        <v>0</v>
      </c>
      <c r="AJ1022" s="36">
        <v>0</v>
      </c>
      <c r="AK1022" s="121"/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14">
        <v>0</v>
      </c>
      <c r="AR1022" s="1">
        <v>0</v>
      </c>
      <c r="AS1022" s="114">
        <v>0</v>
      </c>
      <c r="AT1022" s="114">
        <v>0</v>
      </c>
      <c r="AU1022" s="114">
        <v>0</v>
      </c>
      <c r="AV1022" s="114">
        <v>0</v>
      </c>
      <c r="AW1022" s="114">
        <v>0</v>
      </c>
      <c r="AX1022" s="114">
        <v>0</v>
      </c>
      <c r="AY1022" s="114">
        <v>0</v>
      </c>
      <c r="AZ1022" s="114">
        <v>0</v>
      </c>
      <c r="BA1022" s="114">
        <v>0</v>
      </c>
      <c r="BB1022" s="114">
        <v>0</v>
      </c>
      <c r="BC1022" s="114">
        <v>68</v>
      </c>
      <c r="BD1022" s="115">
        <v>0</v>
      </c>
      <c r="BE1022" s="114">
        <v>0</v>
      </c>
      <c r="BF1022" s="114">
        <v>0</v>
      </c>
      <c r="BG1022" s="114">
        <v>0</v>
      </c>
      <c r="BH1022" s="114">
        <v>0</v>
      </c>
      <c r="BI1022" s="114">
        <v>0</v>
      </c>
      <c r="BJ1022" s="114">
        <v>0</v>
      </c>
      <c r="BK1022" s="114">
        <v>0</v>
      </c>
      <c r="BL1022" s="114">
        <v>0</v>
      </c>
      <c r="BM1022" s="114">
        <v>0</v>
      </c>
      <c r="BN1022" s="114">
        <v>0</v>
      </c>
      <c r="BO1022" s="114">
        <v>0</v>
      </c>
      <c r="BP1022" s="114">
        <v>95</v>
      </c>
      <c r="BQ1022" s="114">
        <v>0</v>
      </c>
      <c r="BR1022" s="114">
        <v>143</v>
      </c>
      <c r="BS1022" s="114">
        <v>0</v>
      </c>
    </row>
    <row r="1023" spans="1:71" s="1" customFormat="1" ht="15" x14ac:dyDescent="0.25">
      <c r="A1023" s="1" t="str">
        <f>CONCATENATE(G1023,"-",F1023,"-",H1023)</f>
        <v>999921395-Black-Junior</v>
      </c>
      <c r="B1023" s="1" t="str">
        <f>CONCATENATE(G1023,"-",H1023)</f>
        <v>999921395-Junior</v>
      </c>
      <c r="C1023" s="36" t="s">
        <v>566</v>
      </c>
      <c r="D1023" s="36" t="s">
        <v>2563</v>
      </c>
      <c r="E1023" s="36" t="s">
        <v>17</v>
      </c>
      <c r="F1023" s="41" t="s">
        <v>14</v>
      </c>
      <c r="G1023" s="128">
        <v>999921395</v>
      </c>
      <c r="H1023" s="41" t="s">
        <v>93</v>
      </c>
      <c r="I1023" s="34">
        <f>((L1023)-J1023)+T1023</f>
        <v>297</v>
      </c>
      <c r="J1023" s="36"/>
      <c r="K1023" s="35"/>
      <c r="L1023" s="34">
        <f>SUM(N1023,O1023,P1023,Q1023,R1023,M1023)</f>
        <v>0</v>
      </c>
      <c r="M1023" s="34">
        <f>AJ1023</f>
        <v>0</v>
      </c>
      <c r="N1023" s="34">
        <f>SUM(AI1023)</f>
        <v>0</v>
      </c>
      <c r="O1023" s="34">
        <f>0</f>
        <v>0</v>
      </c>
      <c r="P1023" s="34">
        <v>0</v>
      </c>
      <c r="Q1023" s="34">
        <v>0</v>
      </c>
      <c r="R1023" s="34">
        <f>AH1023</f>
        <v>0</v>
      </c>
      <c r="S1023" s="122"/>
      <c r="T1023" s="41">
        <f>SUM(U1023,AA1023)</f>
        <v>297</v>
      </c>
      <c r="U1023" s="41">
        <f>IF(SUM(V1023:Y1023)&gt;=250, 250,SUM(V1023:Y1023))</f>
        <v>83</v>
      </c>
      <c r="V1023" s="41">
        <v>0</v>
      </c>
      <c r="W1023" s="41">
        <v>0</v>
      </c>
      <c r="X1023" s="41">
        <f>SUM(AL1023,AN1023,BO1023,BS1023)</f>
        <v>0</v>
      </c>
      <c r="Y1023" s="41">
        <f>SUM(AO1023:BN1023)</f>
        <v>83</v>
      </c>
      <c r="Z1023" s="41">
        <f>COUNTIF(AO1023:BN1023, "&gt;0")</f>
        <v>2</v>
      </c>
      <c r="AA1023" s="41">
        <f>SUM(AB1023:AF1023)</f>
        <v>214</v>
      </c>
      <c r="AB1023" s="41">
        <f>BP1023+BQ1023</f>
        <v>71</v>
      </c>
      <c r="AC1023" s="41">
        <v>0</v>
      </c>
      <c r="AD1023" s="41">
        <v>0</v>
      </c>
      <c r="AE1023" s="41">
        <f>SUM(BR1023)</f>
        <v>143</v>
      </c>
      <c r="AF1023" s="41">
        <f>SUM(AM1023)</f>
        <v>0</v>
      </c>
      <c r="AG1023" s="122"/>
      <c r="AH1023" s="36">
        <v>0</v>
      </c>
      <c r="AI1023" s="126">
        <v>0</v>
      </c>
      <c r="AJ1023" s="36">
        <v>0</v>
      </c>
      <c r="AK1023" s="121"/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14">
        <v>0</v>
      </c>
      <c r="AR1023" s="1">
        <v>0</v>
      </c>
      <c r="AS1023" s="114">
        <v>0</v>
      </c>
      <c r="AT1023" s="114">
        <v>0</v>
      </c>
      <c r="AU1023" s="114">
        <v>0</v>
      </c>
      <c r="AV1023" s="114">
        <v>0</v>
      </c>
      <c r="AW1023" s="114">
        <v>38</v>
      </c>
      <c r="AX1023" s="114">
        <v>0</v>
      </c>
      <c r="AY1023" s="114">
        <v>0</v>
      </c>
      <c r="AZ1023" s="114">
        <v>0</v>
      </c>
      <c r="BA1023" s="114">
        <v>0</v>
      </c>
      <c r="BB1023" s="114">
        <v>0</v>
      </c>
      <c r="BC1023" s="114">
        <v>0</v>
      </c>
      <c r="BD1023" s="115">
        <v>0</v>
      </c>
      <c r="BE1023" s="114">
        <v>0</v>
      </c>
      <c r="BF1023" s="114">
        <v>0</v>
      </c>
      <c r="BG1023" s="114">
        <v>45</v>
      </c>
      <c r="BH1023" s="114">
        <v>0</v>
      </c>
      <c r="BI1023" s="114">
        <v>0</v>
      </c>
      <c r="BJ1023" s="114">
        <v>0</v>
      </c>
      <c r="BK1023" s="114">
        <v>0</v>
      </c>
      <c r="BL1023" s="114">
        <v>0</v>
      </c>
      <c r="BM1023" s="114">
        <v>0</v>
      </c>
      <c r="BN1023" s="114">
        <v>0</v>
      </c>
      <c r="BO1023" s="114">
        <v>0</v>
      </c>
      <c r="BP1023" s="114">
        <v>0</v>
      </c>
      <c r="BQ1023" s="114">
        <v>71</v>
      </c>
      <c r="BR1023" s="114">
        <v>143</v>
      </c>
      <c r="BS1023" s="114">
        <v>0</v>
      </c>
    </row>
    <row r="1024" spans="1:71" s="1" customFormat="1" ht="15" x14ac:dyDescent="0.25">
      <c r="A1024" s="1" t="str">
        <f>CONCATENATE(G1024,"-",F1024,"-",H1024)</f>
        <v>999921653-Black-Junior</v>
      </c>
      <c r="B1024" s="1" t="str">
        <f>CONCATENATE(G1024,"-",H1024)</f>
        <v>999921653-Junior</v>
      </c>
      <c r="C1024" s="36" t="s">
        <v>90</v>
      </c>
      <c r="D1024" s="36" t="s">
        <v>1911</v>
      </c>
      <c r="E1024" s="36" t="s">
        <v>17</v>
      </c>
      <c r="F1024" s="41" t="s">
        <v>14</v>
      </c>
      <c r="G1024" s="128">
        <v>999921653</v>
      </c>
      <c r="H1024" s="41" t="s">
        <v>93</v>
      </c>
      <c r="I1024" s="34">
        <f>((L1024)-J1024)+T1024</f>
        <v>288</v>
      </c>
      <c r="J1024" s="34">
        <f>L1024/2</f>
        <v>0</v>
      </c>
      <c r="K1024" s="37"/>
      <c r="L1024" s="34">
        <f>SUM(N1024,O1024,P1024,Q1024,R1024,M1024)</f>
        <v>0</v>
      </c>
      <c r="M1024" s="34">
        <f>AJ1024</f>
        <v>0</v>
      </c>
      <c r="N1024" s="34">
        <f>SUM(AI1024)</f>
        <v>0</v>
      </c>
      <c r="O1024" s="34">
        <f>0</f>
        <v>0</v>
      </c>
      <c r="P1024" s="34">
        <v>0</v>
      </c>
      <c r="Q1024" s="34">
        <v>0</v>
      </c>
      <c r="R1024" s="34">
        <f>AH1024</f>
        <v>0</v>
      </c>
      <c r="S1024" s="122"/>
      <c r="T1024" s="41">
        <f>SUM(U1024,AA1024)</f>
        <v>288</v>
      </c>
      <c r="U1024" s="41">
        <f>IF(SUM(V1024:Y1024)&gt;=250, 250,SUM(V1024:Y1024))</f>
        <v>68</v>
      </c>
      <c r="V1024" s="41">
        <v>0</v>
      </c>
      <c r="W1024" s="41">
        <v>0</v>
      </c>
      <c r="X1024" s="41">
        <f>SUM(AL1024,AN1024,BO1024,BS1024)</f>
        <v>0</v>
      </c>
      <c r="Y1024" s="41">
        <f>SUM(AO1024:BN1024)</f>
        <v>68</v>
      </c>
      <c r="Z1024" s="41">
        <f>COUNTIF(AO1024:BN1024, "&gt;0")</f>
        <v>1</v>
      </c>
      <c r="AA1024" s="41">
        <f>SUM(AB1024:AF1024)</f>
        <v>220</v>
      </c>
      <c r="AB1024" s="41">
        <f>BP1024+BQ1024</f>
        <v>95</v>
      </c>
      <c r="AC1024" s="41">
        <v>0</v>
      </c>
      <c r="AD1024" s="41">
        <v>0</v>
      </c>
      <c r="AE1024" s="41">
        <f>SUM(BR1024)</f>
        <v>0</v>
      </c>
      <c r="AF1024" s="41">
        <f>SUM(AM1024)</f>
        <v>125</v>
      </c>
      <c r="AG1024" s="122"/>
      <c r="AH1024" s="36">
        <v>0</v>
      </c>
      <c r="AI1024" s="36">
        <v>0</v>
      </c>
      <c r="AJ1024" s="36">
        <v>0</v>
      </c>
      <c r="AK1024" s="121"/>
      <c r="AL1024" s="1">
        <v>0</v>
      </c>
      <c r="AM1024" s="1">
        <v>125</v>
      </c>
      <c r="AN1024" s="1">
        <v>0</v>
      </c>
      <c r="AO1024" s="1">
        <v>0</v>
      </c>
      <c r="AP1024" s="1">
        <v>0</v>
      </c>
      <c r="AQ1024" s="114">
        <v>0</v>
      </c>
      <c r="AR1024" s="1">
        <v>0</v>
      </c>
      <c r="AS1024" s="114">
        <v>0</v>
      </c>
      <c r="AT1024" s="114">
        <v>0</v>
      </c>
      <c r="AU1024" s="114">
        <v>0</v>
      </c>
      <c r="AV1024" s="114">
        <v>0</v>
      </c>
      <c r="AW1024" s="114">
        <v>0</v>
      </c>
      <c r="AX1024" s="114">
        <v>0</v>
      </c>
      <c r="AY1024" s="114">
        <v>68</v>
      </c>
      <c r="AZ1024" s="114">
        <v>0</v>
      </c>
      <c r="BA1024" s="114">
        <v>0</v>
      </c>
      <c r="BB1024" s="114">
        <v>0</v>
      </c>
      <c r="BC1024" s="114">
        <v>0</v>
      </c>
      <c r="BD1024" s="115">
        <v>0</v>
      </c>
      <c r="BE1024" s="114">
        <v>0</v>
      </c>
      <c r="BF1024" s="114">
        <v>0</v>
      </c>
      <c r="BG1024" s="114">
        <v>0</v>
      </c>
      <c r="BH1024" s="114">
        <v>0</v>
      </c>
      <c r="BI1024" s="114">
        <v>0</v>
      </c>
      <c r="BJ1024" s="114">
        <v>0</v>
      </c>
      <c r="BK1024" s="114">
        <v>0</v>
      </c>
      <c r="BL1024" s="114">
        <v>0</v>
      </c>
      <c r="BM1024" s="114">
        <v>0</v>
      </c>
      <c r="BN1024" s="114">
        <v>0</v>
      </c>
      <c r="BO1024" s="114">
        <v>0</v>
      </c>
      <c r="BP1024" s="114">
        <v>0</v>
      </c>
      <c r="BQ1024" s="114">
        <v>95</v>
      </c>
      <c r="BR1024" s="114">
        <v>0</v>
      </c>
      <c r="BS1024" s="114">
        <v>0</v>
      </c>
    </row>
    <row r="1025" spans="1:71" s="1" customFormat="1" ht="15" x14ac:dyDescent="0.25">
      <c r="A1025" s="1" t="str">
        <f>CONCATENATE(G1025,"-",F1025,"-",H1025)</f>
        <v>999888746-Black-Junior</v>
      </c>
      <c r="B1025" s="1" t="str">
        <f>CONCATENATE(G1025,"-",H1025)</f>
        <v>999888746-Junior</v>
      </c>
      <c r="C1025" s="36" t="s">
        <v>2080</v>
      </c>
      <c r="D1025" s="36" t="s">
        <v>1287</v>
      </c>
      <c r="E1025" s="36" t="s">
        <v>17</v>
      </c>
      <c r="F1025" s="41" t="s">
        <v>14</v>
      </c>
      <c r="G1025" s="128">
        <v>999888746</v>
      </c>
      <c r="H1025" s="41" t="s">
        <v>93</v>
      </c>
      <c r="I1025" s="34">
        <f>((L1025)-J1025)+T1025</f>
        <v>282</v>
      </c>
      <c r="J1025" s="34">
        <f>L1025/2</f>
        <v>0</v>
      </c>
      <c r="K1025" s="37"/>
      <c r="L1025" s="34">
        <f>SUM(N1025,O1025,P1025,Q1025,R1025,M1025)</f>
        <v>0</v>
      </c>
      <c r="M1025" s="34">
        <f>AJ1025</f>
        <v>0</v>
      </c>
      <c r="N1025" s="34">
        <f>SUM(AI1025)</f>
        <v>0</v>
      </c>
      <c r="O1025" s="34">
        <f>0</f>
        <v>0</v>
      </c>
      <c r="P1025" s="34">
        <v>0</v>
      </c>
      <c r="Q1025" s="34">
        <v>0</v>
      </c>
      <c r="R1025" s="34">
        <f>AH1025</f>
        <v>0</v>
      </c>
      <c r="S1025" s="122"/>
      <c r="T1025" s="41">
        <f>SUM(U1025,AA1025)</f>
        <v>282</v>
      </c>
      <c r="U1025" s="41">
        <f>IF(SUM(V1025:Y1025)&gt;=250, 250,SUM(V1025:Y1025))</f>
        <v>68</v>
      </c>
      <c r="V1025" s="41">
        <v>0</v>
      </c>
      <c r="W1025" s="41">
        <v>0</v>
      </c>
      <c r="X1025" s="41">
        <f>SUM(AL1025,AN1025,BO1025,BS1025)</f>
        <v>0</v>
      </c>
      <c r="Y1025" s="41">
        <f>SUM(AO1025:BN1025)</f>
        <v>68</v>
      </c>
      <c r="Z1025" s="41">
        <f>COUNTIF(AO1025:BN1025, "&gt;0")</f>
        <v>1</v>
      </c>
      <c r="AA1025" s="41">
        <f>SUM(AB1025:AF1025)</f>
        <v>214</v>
      </c>
      <c r="AB1025" s="41">
        <f>BP1025+BQ1025</f>
        <v>71</v>
      </c>
      <c r="AC1025" s="41">
        <v>0</v>
      </c>
      <c r="AD1025" s="41">
        <v>0</v>
      </c>
      <c r="AE1025" s="41">
        <f>SUM(BR1025)</f>
        <v>143</v>
      </c>
      <c r="AF1025" s="41">
        <f>SUM(AM1025)</f>
        <v>0</v>
      </c>
      <c r="AG1025" s="122"/>
      <c r="AH1025" s="36">
        <v>0</v>
      </c>
      <c r="AI1025" s="126">
        <v>0</v>
      </c>
      <c r="AJ1025" s="36">
        <v>0</v>
      </c>
      <c r="AK1025" s="121"/>
      <c r="AL1025" s="1">
        <v>0</v>
      </c>
      <c r="AM1025" s="1">
        <v>0</v>
      </c>
      <c r="AN1025" s="1">
        <v>0</v>
      </c>
      <c r="AO1025" s="1">
        <v>0</v>
      </c>
      <c r="AP1025" s="1">
        <v>68</v>
      </c>
      <c r="AQ1025" s="114">
        <v>0</v>
      </c>
      <c r="AR1025" s="1">
        <v>0</v>
      </c>
      <c r="AS1025" s="114">
        <v>0</v>
      </c>
      <c r="AT1025" s="114">
        <v>0</v>
      </c>
      <c r="AU1025" s="114">
        <v>0</v>
      </c>
      <c r="AV1025" s="114">
        <v>0</v>
      </c>
      <c r="AW1025" s="114">
        <v>0</v>
      </c>
      <c r="AX1025" s="114">
        <v>0</v>
      </c>
      <c r="AY1025" s="114">
        <v>0</v>
      </c>
      <c r="AZ1025" s="114">
        <v>0</v>
      </c>
      <c r="BA1025" s="114">
        <v>0</v>
      </c>
      <c r="BB1025" s="114">
        <v>0</v>
      </c>
      <c r="BC1025" s="114">
        <v>0</v>
      </c>
      <c r="BD1025" s="115">
        <v>0</v>
      </c>
      <c r="BE1025" s="114">
        <v>0</v>
      </c>
      <c r="BF1025" s="114">
        <v>0</v>
      </c>
      <c r="BG1025" s="114">
        <v>0</v>
      </c>
      <c r="BH1025" s="114">
        <v>0</v>
      </c>
      <c r="BI1025" s="114">
        <v>0</v>
      </c>
      <c r="BJ1025" s="114">
        <v>0</v>
      </c>
      <c r="BK1025" s="114">
        <v>0</v>
      </c>
      <c r="BL1025" s="114">
        <v>0</v>
      </c>
      <c r="BM1025" s="114">
        <v>0</v>
      </c>
      <c r="BN1025" s="114">
        <v>0</v>
      </c>
      <c r="BO1025" s="114">
        <v>0</v>
      </c>
      <c r="BP1025" s="114">
        <v>71</v>
      </c>
      <c r="BQ1025" s="114">
        <v>0</v>
      </c>
      <c r="BR1025" s="114">
        <v>143</v>
      </c>
      <c r="BS1025" s="114">
        <v>0</v>
      </c>
    </row>
    <row r="1026" spans="1:71" s="1" customFormat="1" ht="15" x14ac:dyDescent="0.25">
      <c r="A1026" s="1" t="str">
        <f>CONCATENATE(G1026,"-",F1026,"-",H1026)</f>
        <v>999899289-Black-Junior</v>
      </c>
      <c r="B1026" s="1" t="str">
        <f>CONCATENATE(G1026,"-",H1026)</f>
        <v>999899289-Junior</v>
      </c>
      <c r="C1026" s="36" t="s">
        <v>144</v>
      </c>
      <c r="D1026" s="36" t="s">
        <v>374</v>
      </c>
      <c r="E1026" s="36" t="s">
        <v>17</v>
      </c>
      <c r="F1026" s="41" t="s">
        <v>14</v>
      </c>
      <c r="G1026" s="127">
        <v>999899289</v>
      </c>
      <c r="H1026" s="41" t="s">
        <v>93</v>
      </c>
      <c r="I1026" s="34">
        <f>((L1026)-J1026)+T1026</f>
        <v>276.5</v>
      </c>
      <c r="J1026" s="34"/>
      <c r="K1026" s="35"/>
      <c r="L1026" s="34">
        <f>SUM(N1026,O1026,P1026,Q1026,R1026,M1026)</f>
        <v>64</v>
      </c>
      <c r="M1026" s="34">
        <f>AJ1026</f>
        <v>0</v>
      </c>
      <c r="N1026" s="34">
        <f>SUM(AI1026)</f>
        <v>0</v>
      </c>
      <c r="O1026" s="34">
        <f>0</f>
        <v>0</v>
      </c>
      <c r="P1026" s="34">
        <v>0</v>
      </c>
      <c r="Q1026" s="34">
        <v>0</v>
      </c>
      <c r="R1026" s="34">
        <f>AH1026</f>
        <v>64</v>
      </c>
      <c r="S1026" s="122"/>
      <c r="T1026" s="41">
        <f>SUM(U1026,AA1026)</f>
        <v>212.5</v>
      </c>
      <c r="U1026" s="41">
        <f>IF(SUM(V1026:Y1026)&gt;=250, 250,SUM(V1026:Y1026))</f>
        <v>105.5</v>
      </c>
      <c r="V1026" s="41">
        <v>0</v>
      </c>
      <c r="W1026" s="41">
        <v>0</v>
      </c>
      <c r="X1026" s="41">
        <f>SUM(AL1026,AN1026,BO1026,BS1026)</f>
        <v>37.5</v>
      </c>
      <c r="Y1026" s="41">
        <f>SUM(AO1026:BN1026)</f>
        <v>68</v>
      </c>
      <c r="Z1026" s="41">
        <f>COUNTIF(AO1026:BN1026, "&gt;0")</f>
        <v>1</v>
      </c>
      <c r="AA1026" s="41">
        <f>SUM(AB1026:AF1026)</f>
        <v>107</v>
      </c>
      <c r="AB1026" s="41">
        <f>BP1026+BQ1026</f>
        <v>0</v>
      </c>
      <c r="AC1026" s="41">
        <v>0</v>
      </c>
      <c r="AD1026" s="41">
        <v>0</v>
      </c>
      <c r="AE1026" s="41">
        <f>SUM(BR1026)</f>
        <v>107</v>
      </c>
      <c r="AF1026" s="41">
        <f>SUM(AM1026)</f>
        <v>0</v>
      </c>
      <c r="AG1026" s="122"/>
      <c r="AH1026" s="36">
        <v>64</v>
      </c>
      <c r="AI1026" s="126">
        <v>0</v>
      </c>
      <c r="AJ1026" s="36">
        <v>0</v>
      </c>
      <c r="AK1026" s="121"/>
      <c r="AL1026" s="1">
        <v>0</v>
      </c>
      <c r="AM1026" s="1">
        <v>0</v>
      </c>
      <c r="AN1026" s="1">
        <v>37.5</v>
      </c>
      <c r="AO1026" s="1">
        <v>0</v>
      </c>
      <c r="AP1026" s="1">
        <v>0</v>
      </c>
      <c r="AQ1026" s="114">
        <v>0</v>
      </c>
      <c r="AR1026" s="1">
        <v>0</v>
      </c>
      <c r="AS1026" s="114">
        <v>0</v>
      </c>
      <c r="AT1026" s="114">
        <v>0</v>
      </c>
      <c r="AU1026" s="114">
        <v>0</v>
      </c>
      <c r="AV1026" s="114">
        <v>0</v>
      </c>
      <c r="AW1026" s="114">
        <v>0</v>
      </c>
      <c r="AX1026" s="114">
        <v>0</v>
      </c>
      <c r="AY1026" s="114">
        <v>0</v>
      </c>
      <c r="AZ1026" s="114">
        <v>0</v>
      </c>
      <c r="BA1026" s="114">
        <v>0</v>
      </c>
      <c r="BB1026" s="114">
        <v>0</v>
      </c>
      <c r="BC1026" s="114">
        <v>0</v>
      </c>
      <c r="BD1026" s="115">
        <v>0</v>
      </c>
      <c r="BE1026" s="114">
        <v>0</v>
      </c>
      <c r="BF1026" s="114">
        <v>0</v>
      </c>
      <c r="BG1026" s="114">
        <v>0</v>
      </c>
      <c r="BH1026" s="114">
        <v>68</v>
      </c>
      <c r="BI1026" s="114">
        <v>0</v>
      </c>
      <c r="BJ1026" s="114">
        <v>0</v>
      </c>
      <c r="BK1026" s="114">
        <v>0</v>
      </c>
      <c r="BL1026" s="114">
        <v>0</v>
      </c>
      <c r="BM1026" s="114">
        <v>0</v>
      </c>
      <c r="BN1026" s="114">
        <v>0</v>
      </c>
      <c r="BO1026" s="114">
        <v>0</v>
      </c>
      <c r="BP1026" s="114">
        <v>0</v>
      </c>
      <c r="BQ1026" s="114">
        <v>0</v>
      </c>
      <c r="BR1026" s="114">
        <v>107</v>
      </c>
      <c r="BS1026" s="114">
        <v>0</v>
      </c>
    </row>
    <row r="1027" spans="1:71" s="1" customFormat="1" ht="15" x14ac:dyDescent="0.25">
      <c r="A1027" s="1" t="str">
        <f>CONCATENATE(G1027,"-",F1027,"-",H1027)</f>
        <v>999933096-Black-Junior</v>
      </c>
      <c r="B1027" s="1" t="str">
        <f>CONCATENATE(G1027,"-",H1027)</f>
        <v>999933096-Junior</v>
      </c>
      <c r="C1027" s="36" t="s">
        <v>1915</v>
      </c>
      <c r="D1027" s="36" t="s">
        <v>1916</v>
      </c>
      <c r="E1027" s="36" t="s">
        <v>17</v>
      </c>
      <c r="F1027" s="41" t="s">
        <v>14</v>
      </c>
      <c r="G1027" s="128">
        <v>999933096</v>
      </c>
      <c r="H1027" s="41" t="s">
        <v>93</v>
      </c>
      <c r="I1027" s="34">
        <f>((L1027)-J1027)+T1027</f>
        <v>266</v>
      </c>
      <c r="J1027" s="34">
        <f>L1027/2</f>
        <v>0</v>
      </c>
      <c r="K1027" s="37"/>
      <c r="L1027" s="34">
        <f>SUM(N1027,O1027,P1027,Q1027,R1027,M1027)</f>
        <v>0</v>
      </c>
      <c r="M1027" s="34">
        <f>AJ1027</f>
        <v>0</v>
      </c>
      <c r="N1027" s="34">
        <f>SUM(AI1027)</f>
        <v>0</v>
      </c>
      <c r="O1027" s="34">
        <f>0</f>
        <v>0</v>
      </c>
      <c r="P1027" s="34">
        <v>0</v>
      </c>
      <c r="Q1027" s="34">
        <v>0</v>
      </c>
      <c r="R1027" s="34">
        <f>AH1027</f>
        <v>0</v>
      </c>
      <c r="S1027" s="122"/>
      <c r="T1027" s="41">
        <f>SUM(U1027,AA1027)</f>
        <v>266</v>
      </c>
      <c r="U1027" s="41">
        <f>IF(SUM(V1027:Y1027)&gt;=250, 250,SUM(V1027:Y1027))</f>
        <v>34</v>
      </c>
      <c r="V1027" s="41">
        <v>0</v>
      </c>
      <c r="W1027" s="41">
        <v>0</v>
      </c>
      <c r="X1027" s="41">
        <f>SUM(AL1027,AN1027,BO1027,BS1027)</f>
        <v>0</v>
      </c>
      <c r="Y1027" s="41">
        <f>SUM(AO1027:BN1027)</f>
        <v>34</v>
      </c>
      <c r="Z1027" s="41">
        <f>COUNTIF(AO1027:BN1027, "&gt;0")</f>
        <v>1</v>
      </c>
      <c r="AA1027" s="41">
        <f>SUM(AB1027:AF1027)</f>
        <v>232</v>
      </c>
      <c r="AB1027" s="41">
        <f>BP1027+BQ1027</f>
        <v>0</v>
      </c>
      <c r="AC1027" s="41">
        <v>0</v>
      </c>
      <c r="AD1027" s="41">
        <v>0</v>
      </c>
      <c r="AE1027" s="41">
        <f>SUM(BR1027)</f>
        <v>107</v>
      </c>
      <c r="AF1027" s="41">
        <f>SUM(AM1027)</f>
        <v>125</v>
      </c>
      <c r="AG1027" s="122"/>
      <c r="AH1027" s="36">
        <v>0</v>
      </c>
      <c r="AI1027" s="126">
        <v>0</v>
      </c>
      <c r="AJ1027" s="36">
        <v>0</v>
      </c>
      <c r="AK1027" s="121"/>
      <c r="AL1027" s="1">
        <v>0</v>
      </c>
      <c r="AM1027" s="1">
        <v>125</v>
      </c>
      <c r="AN1027" s="1">
        <v>0</v>
      </c>
      <c r="AO1027" s="1">
        <v>0</v>
      </c>
      <c r="AP1027" s="1">
        <v>0</v>
      </c>
      <c r="AQ1027" s="114">
        <v>0</v>
      </c>
      <c r="AR1027" s="1">
        <v>0</v>
      </c>
      <c r="AS1027" s="114">
        <v>0</v>
      </c>
      <c r="AT1027" s="114">
        <v>0</v>
      </c>
      <c r="AU1027" s="114">
        <v>0</v>
      </c>
      <c r="AV1027" s="114">
        <v>0</v>
      </c>
      <c r="AW1027" s="114">
        <v>0</v>
      </c>
      <c r="AX1027" s="114">
        <v>0</v>
      </c>
      <c r="AY1027" s="114">
        <v>0</v>
      </c>
      <c r="AZ1027" s="114">
        <v>0</v>
      </c>
      <c r="BA1027" s="114">
        <v>0</v>
      </c>
      <c r="BB1027" s="114">
        <v>0</v>
      </c>
      <c r="BC1027" s="114">
        <v>0</v>
      </c>
      <c r="BD1027" s="115">
        <v>0</v>
      </c>
      <c r="BE1027" s="114">
        <v>0</v>
      </c>
      <c r="BF1027" s="114">
        <v>0</v>
      </c>
      <c r="BG1027" s="114">
        <v>0</v>
      </c>
      <c r="BH1027" s="114">
        <v>0</v>
      </c>
      <c r="BI1027" s="114">
        <v>34</v>
      </c>
      <c r="BJ1027" s="114">
        <v>0</v>
      </c>
      <c r="BK1027" s="114">
        <v>0</v>
      </c>
      <c r="BL1027" s="114">
        <v>0</v>
      </c>
      <c r="BM1027" s="114">
        <v>0</v>
      </c>
      <c r="BN1027" s="114">
        <v>0</v>
      </c>
      <c r="BO1027" s="114">
        <v>0</v>
      </c>
      <c r="BP1027" s="114">
        <v>0</v>
      </c>
      <c r="BQ1027" s="114">
        <v>0</v>
      </c>
      <c r="BR1027" s="114">
        <v>107</v>
      </c>
      <c r="BS1027" s="114">
        <v>0</v>
      </c>
    </row>
    <row r="1028" spans="1:71" s="1" customFormat="1" ht="15" x14ac:dyDescent="0.25">
      <c r="A1028" s="1" t="str">
        <f>CONCATENATE(G1028,"-",F1028,"-",H1028)</f>
        <v>999919498-Black-Junior</v>
      </c>
      <c r="B1028" s="1" t="str">
        <f>CONCATENATE(G1028,"-",H1028)</f>
        <v>999919498-Junior</v>
      </c>
      <c r="C1028" s="149" t="s">
        <v>1197</v>
      </c>
      <c r="D1028" s="149" t="s">
        <v>1548</v>
      </c>
      <c r="E1028" s="149" t="s">
        <v>17</v>
      </c>
      <c r="F1028" s="41" t="s">
        <v>14</v>
      </c>
      <c r="G1028" s="149">
        <v>999919498</v>
      </c>
      <c r="H1028" s="149" t="s">
        <v>93</v>
      </c>
      <c r="I1028" s="34">
        <f>((L1028)-J1028)+T1028</f>
        <v>265</v>
      </c>
      <c r="J1028" s="36"/>
      <c r="K1028" s="35"/>
      <c r="L1028" s="34">
        <f>SUM(N1028,O1028,P1028,Q1028,R1028,M1028)</f>
        <v>0</v>
      </c>
      <c r="M1028" s="34">
        <f>AJ1028</f>
        <v>0</v>
      </c>
      <c r="N1028" s="34">
        <f>SUM(AI1028)</f>
        <v>0</v>
      </c>
      <c r="O1028" s="34">
        <f>0</f>
        <v>0</v>
      </c>
      <c r="P1028" s="34">
        <v>0</v>
      </c>
      <c r="Q1028" s="34">
        <v>0</v>
      </c>
      <c r="R1028" s="34">
        <f>AH1028</f>
        <v>0</v>
      </c>
      <c r="S1028" s="122"/>
      <c r="T1028" s="41">
        <f>SUM(U1028,AA1028)</f>
        <v>265</v>
      </c>
      <c r="U1028" s="41">
        <f>IF(SUM(V1028:Y1028)&gt;=250, 250,SUM(V1028:Y1028))</f>
        <v>51</v>
      </c>
      <c r="V1028" s="41">
        <v>0</v>
      </c>
      <c r="W1028" s="41">
        <v>0</v>
      </c>
      <c r="X1028" s="41">
        <f>SUM(AL1028,AN1028,BO1028,BS1028)</f>
        <v>0</v>
      </c>
      <c r="Y1028" s="41">
        <f>SUM(AO1028:BN1028)</f>
        <v>51</v>
      </c>
      <c r="Z1028" s="41">
        <f>COUNTIF(AO1028:BN1028, "&gt;0")</f>
        <v>1</v>
      </c>
      <c r="AA1028" s="41">
        <f>SUM(AB1028:AF1028)</f>
        <v>214</v>
      </c>
      <c r="AB1028" s="41">
        <f>BP1028+BQ1028</f>
        <v>71</v>
      </c>
      <c r="AC1028" s="41">
        <v>0</v>
      </c>
      <c r="AD1028" s="41">
        <v>0</v>
      </c>
      <c r="AE1028" s="41">
        <f>SUM(BR1028)</f>
        <v>143</v>
      </c>
      <c r="AF1028" s="41">
        <f>SUM(AM1028)</f>
        <v>0</v>
      </c>
      <c r="AG1028" s="122"/>
      <c r="AH1028" s="36">
        <v>0</v>
      </c>
      <c r="AI1028" s="126">
        <v>0</v>
      </c>
      <c r="AJ1028" s="36">
        <v>0</v>
      </c>
      <c r="AK1028" s="121"/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14">
        <v>0</v>
      </c>
      <c r="AR1028" s="1">
        <v>0</v>
      </c>
      <c r="AS1028" s="114">
        <v>0</v>
      </c>
      <c r="AT1028" s="114">
        <v>0</v>
      </c>
      <c r="AU1028" s="114">
        <v>0</v>
      </c>
      <c r="AV1028" s="114">
        <v>0</v>
      </c>
      <c r="AW1028" s="114">
        <v>0</v>
      </c>
      <c r="AX1028" s="114">
        <v>0</v>
      </c>
      <c r="AY1028" s="114">
        <v>0</v>
      </c>
      <c r="AZ1028" s="114">
        <v>0</v>
      </c>
      <c r="BA1028" s="114">
        <v>0</v>
      </c>
      <c r="BB1028" s="114">
        <v>0</v>
      </c>
      <c r="BC1028" s="114">
        <v>51</v>
      </c>
      <c r="BD1028" s="115">
        <v>0</v>
      </c>
      <c r="BE1028" s="114">
        <v>0</v>
      </c>
      <c r="BF1028" s="114">
        <v>0</v>
      </c>
      <c r="BG1028" s="114">
        <v>0</v>
      </c>
      <c r="BH1028" s="114">
        <v>0</v>
      </c>
      <c r="BI1028" s="114">
        <v>0</v>
      </c>
      <c r="BJ1028" s="114">
        <v>0</v>
      </c>
      <c r="BK1028" s="114">
        <v>0</v>
      </c>
      <c r="BL1028" s="114">
        <v>0</v>
      </c>
      <c r="BM1028" s="114">
        <v>0</v>
      </c>
      <c r="BN1028" s="114">
        <v>0</v>
      </c>
      <c r="BO1028" s="114">
        <v>0</v>
      </c>
      <c r="BP1028" s="114">
        <v>71</v>
      </c>
      <c r="BQ1028" s="114">
        <v>0</v>
      </c>
      <c r="BR1028" s="114">
        <v>143</v>
      </c>
      <c r="BS1028" s="114">
        <v>0</v>
      </c>
    </row>
    <row r="1029" spans="1:71" ht="15" x14ac:dyDescent="0.25">
      <c r="A1029" s="1" t="str">
        <f>CONCATENATE(G1029,"-",F1029,"-",H1029)</f>
        <v>999923162-Black-Junior</v>
      </c>
      <c r="B1029" s="1" t="str">
        <f>CONCATENATE(G1029,"-",H1029)</f>
        <v>999923162-Junior</v>
      </c>
      <c r="C1029" s="36" t="s">
        <v>1132</v>
      </c>
      <c r="D1029" s="36" t="s">
        <v>1547</v>
      </c>
      <c r="E1029" s="36" t="s">
        <v>17</v>
      </c>
      <c r="F1029" s="41" t="s">
        <v>14</v>
      </c>
      <c r="G1029" s="127">
        <v>999923162</v>
      </c>
      <c r="H1029" s="41" t="s">
        <v>93</v>
      </c>
      <c r="I1029" s="34">
        <f>((L1029)-J1029)+T1029</f>
        <v>265</v>
      </c>
      <c r="J1029" s="36"/>
      <c r="K1029" s="37"/>
      <c r="L1029" s="34">
        <f>SUM(N1029,O1029,P1029,Q1029,R1029,M1029)</f>
        <v>0</v>
      </c>
      <c r="M1029" s="34">
        <f>AJ1029</f>
        <v>0</v>
      </c>
      <c r="N1029" s="34">
        <f>SUM(AI1029)</f>
        <v>0</v>
      </c>
      <c r="O1029" s="34">
        <f>0</f>
        <v>0</v>
      </c>
      <c r="P1029" s="34">
        <v>0</v>
      </c>
      <c r="Q1029" s="34">
        <v>0</v>
      </c>
      <c r="R1029" s="34">
        <f>AH1029</f>
        <v>0</v>
      </c>
      <c r="S1029" s="122"/>
      <c r="T1029" s="41">
        <f>SUM(U1029,AA1029)</f>
        <v>265</v>
      </c>
      <c r="U1029" s="41">
        <f>IF(SUM(V1029:Y1029)&gt;=250, 250,SUM(V1029:Y1029))</f>
        <v>51</v>
      </c>
      <c r="V1029" s="41">
        <v>0</v>
      </c>
      <c r="W1029" s="41">
        <v>0</v>
      </c>
      <c r="X1029" s="41">
        <f>SUM(AL1029,AN1029,BO1029,BS1029)</f>
        <v>0</v>
      </c>
      <c r="Y1029" s="41">
        <f>SUM(AO1029:BN1029)</f>
        <v>51</v>
      </c>
      <c r="Z1029" s="41">
        <f>COUNTIF(AO1029:BN1029, "&gt;0")</f>
        <v>1</v>
      </c>
      <c r="AA1029" s="41">
        <f>SUM(AB1029:AF1029)</f>
        <v>214</v>
      </c>
      <c r="AB1029" s="41">
        <f>BP1029+BQ1029</f>
        <v>71</v>
      </c>
      <c r="AC1029" s="41">
        <v>0</v>
      </c>
      <c r="AD1029" s="41">
        <v>0</v>
      </c>
      <c r="AE1029" s="41">
        <f>SUM(BR1029)</f>
        <v>143</v>
      </c>
      <c r="AF1029" s="41">
        <f>SUM(AM1029)</f>
        <v>0</v>
      </c>
      <c r="AG1029" s="122"/>
      <c r="AH1029" s="36">
        <v>0</v>
      </c>
      <c r="AI1029" s="126">
        <v>0</v>
      </c>
      <c r="AJ1029" s="36">
        <v>0</v>
      </c>
      <c r="AK1029" s="121"/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14">
        <v>0</v>
      </c>
      <c r="AR1029" s="1">
        <v>0</v>
      </c>
      <c r="AS1029" s="114">
        <v>0</v>
      </c>
      <c r="AT1029" s="114">
        <v>0</v>
      </c>
      <c r="AU1029" s="114">
        <v>0</v>
      </c>
      <c r="AV1029" s="114">
        <v>0</v>
      </c>
      <c r="AW1029" s="114">
        <v>0</v>
      </c>
      <c r="AX1029" s="114">
        <v>0</v>
      </c>
      <c r="AY1029" s="114">
        <v>0</v>
      </c>
      <c r="AZ1029" s="114">
        <v>0</v>
      </c>
      <c r="BA1029" s="114">
        <v>0</v>
      </c>
      <c r="BB1029" s="114">
        <v>0</v>
      </c>
      <c r="BC1029" s="114">
        <v>51</v>
      </c>
      <c r="BD1029" s="115">
        <v>0</v>
      </c>
      <c r="BE1029" s="114">
        <v>0</v>
      </c>
      <c r="BF1029" s="114">
        <v>0</v>
      </c>
      <c r="BG1029" s="114">
        <v>0</v>
      </c>
      <c r="BH1029" s="114">
        <v>0</v>
      </c>
      <c r="BI1029" s="114">
        <v>0</v>
      </c>
      <c r="BJ1029" s="114">
        <v>0</v>
      </c>
      <c r="BK1029" s="114">
        <v>0</v>
      </c>
      <c r="BL1029" s="114">
        <v>0</v>
      </c>
      <c r="BM1029" s="114">
        <v>0</v>
      </c>
      <c r="BN1029" s="114">
        <v>0</v>
      </c>
      <c r="BO1029" s="114">
        <v>0</v>
      </c>
      <c r="BP1029" s="114">
        <v>71</v>
      </c>
      <c r="BQ1029" s="114">
        <v>0</v>
      </c>
      <c r="BR1029" s="114">
        <v>143</v>
      </c>
      <c r="BS1029" s="114">
        <v>0</v>
      </c>
    </row>
    <row r="1030" spans="1:71" ht="15" x14ac:dyDescent="0.25">
      <c r="A1030" s="1" t="str">
        <f>CONCATENATE(G1030,"-",F1030,"-",H1030)</f>
        <v>999906195-Black-Junior</v>
      </c>
      <c r="B1030" s="1" t="str">
        <f>CONCATENATE(G1030,"-",H1030)</f>
        <v>999906195-Junior</v>
      </c>
      <c r="C1030" s="36" t="s">
        <v>2715</v>
      </c>
      <c r="D1030" s="36" t="s">
        <v>2716</v>
      </c>
      <c r="E1030" s="36" t="s">
        <v>17</v>
      </c>
      <c r="F1030" s="41" t="s">
        <v>14</v>
      </c>
      <c r="G1030" s="36">
        <v>999906195</v>
      </c>
      <c r="H1030" s="36" t="s">
        <v>93</v>
      </c>
      <c r="I1030" s="34">
        <f>((L1030)-J1030)+T1030</f>
        <v>262</v>
      </c>
      <c r="J1030" s="36"/>
      <c r="K1030" s="35"/>
      <c r="L1030" s="34">
        <f>SUM(N1030,O1030,P1030,Q1030,R1030,M1030)</f>
        <v>0</v>
      </c>
      <c r="M1030" s="34">
        <f>AJ1030</f>
        <v>0</v>
      </c>
      <c r="N1030" s="34">
        <f>SUM(AI1030)</f>
        <v>0</v>
      </c>
      <c r="O1030" s="34">
        <f>0</f>
        <v>0</v>
      </c>
      <c r="P1030" s="34">
        <v>0</v>
      </c>
      <c r="Q1030" s="34">
        <v>0</v>
      </c>
      <c r="R1030" s="34">
        <f>AH1030</f>
        <v>0</v>
      </c>
      <c r="S1030" s="122"/>
      <c r="T1030" s="41">
        <f>SUM(U1030,AA1030)</f>
        <v>262</v>
      </c>
      <c r="U1030" s="41">
        <f>IF(SUM(V1030:Y1030)&gt;=250, 250,SUM(V1030:Y1030))</f>
        <v>119</v>
      </c>
      <c r="V1030" s="41">
        <v>0</v>
      </c>
      <c r="W1030" s="41">
        <v>0</v>
      </c>
      <c r="X1030" s="41">
        <f>SUM(AL1030,AN1030,BO1030,BS1030)</f>
        <v>0</v>
      </c>
      <c r="Y1030" s="41">
        <f>SUM(AO1030:BN1030)</f>
        <v>119</v>
      </c>
      <c r="Z1030" s="41">
        <f>COUNTIF(AO1030:BN1030, "&gt;0")</f>
        <v>2</v>
      </c>
      <c r="AA1030" s="41">
        <f>SUM(AB1030:AF1030)</f>
        <v>143</v>
      </c>
      <c r="AB1030" s="41">
        <f>BP1030+BQ1030</f>
        <v>0</v>
      </c>
      <c r="AC1030" s="41">
        <v>0</v>
      </c>
      <c r="AD1030" s="41">
        <v>0</v>
      </c>
      <c r="AE1030" s="41">
        <f>SUM(BR1030)</f>
        <v>143</v>
      </c>
      <c r="AF1030" s="41">
        <f>SUM(AM1030)</f>
        <v>0</v>
      </c>
      <c r="AG1030" s="122"/>
      <c r="AH1030" s="36">
        <v>0</v>
      </c>
      <c r="AI1030" s="126">
        <v>0</v>
      </c>
      <c r="AJ1030" s="36">
        <v>0</v>
      </c>
      <c r="AK1030" s="121"/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14">
        <v>0</v>
      </c>
      <c r="AR1030" s="1">
        <v>0</v>
      </c>
      <c r="AS1030" s="114">
        <v>0</v>
      </c>
      <c r="AT1030" s="114">
        <v>0</v>
      </c>
      <c r="AU1030" s="114">
        <v>0</v>
      </c>
      <c r="AV1030" s="114">
        <v>0</v>
      </c>
      <c r="AW1030" s="114">
        <v>0</v>
      </c>
      <c r="AX1030" s="114">
        <v>0</v>
      </c>
      <c r="AY1030" s="114">
        <v>0</v>
      </c>
      <c r="AZ1030" s="114">
        <v>0</v>
      </c>
      <c r="BA1030" s="114">
        <v>68</v>
      </c>
      <c r="BB1030" s="114">
        <v>0</v>
      </c>
      <c r="BC1030" s="114">
        <v>0</v>
      </c>
      <c r="BD1030" s="115">
        <v>51</v>
      </c>
      <c r="BE1030" s="114">
        <v>0</v>
      </c>
      <c r="BF1030" s="114">
        <v>0</v>
      </c>
      <c r="BG1030" s="114">
        <v>0</v>
      </c>
      <c r="BH1030" s="114">
        <v>0</v>
      </c>
      <c r="BI1030" s="114">
        <v>0</v>
      </c>
      <c r="BJ1030" s="114">
        <v>0</v>
      </c>
      <c r="BK1030" s="114">
        <v>0</v>
      </c>
      <c r="BL1030" s="114">
        <v>0</v>
      </c>
      <c r="BM1030" s="114">
        <v>0</v>
      </c>
      <c r="BN1030" s="114">
        <v>0</v>
      </c>
      <c r="BO1030" s="114">
        <v>0</v>
      </c>
      <c r="BP1030" s="114">
        <v>0</v>
      </c>
      <c r="BQ1030" s="114">
        <v>0</v>
      </c>
      <c r="BR1030" s="114">
        <v>143</v>
      </c>
      <c r="BS1030" s="114">
        <v>0</v>
      </c>
    </row>
    <row r="1031" spans="1:71" ht="15" x14ac:dyDescent="0.25">
      <c r="A1031" s="1" t="str">
        <f>CONCATENATE(G1031,"-",F1031,"-",H1031)</f>
        <v>999929956-Black-Junior</v>
      </c>
      <c r="B1031" s="1" t="str">
        <f>CONCATENATE(G1031,"-",H1031)</f>
        <v>999929956-Junior</v>
      </c>
      <c r="C1031" s="36" t="s">
        <v>55</v>
      </c>
      <c r="D1031" s="36" t="s">
        <v>2314</v>
      </c>
      <c r="E1031" s="36" t="s">
        <v>17</v>
      </c>
      <c r="F1031" s="41" t="s">
        <v>14</v>
      </c>
      <c r="G1031" s="128">
        <v>999929956</v>
      </c>
      <c r="H1031" s="41" t="s">
        <v>93</v>
      </c>
      <c r="I1031" s="34">
        <f>((L1031)-J1031)+T1031</f>
        <v>240</v>
      </c>
      <c r="J1031" s="36"/>
      <c r="K1031" s="35"/>
      <c r="L1031" s="34">
        <f>SUM(N1031,O1031,P1031,Q1031,R1031,M1031)</f>
        <v>0</v>
      </c>
      <c r="M1031" s="34">
        <f>AJ1031</f>
        <v>0</v>
      </c>
      <c r="N1031" s="34">
        <f>SUM(AI1031)</f>
        <v>0</v>
      </c>
      <c r="O1031" s="34">
        <f>0</f>
        <v>0</v>
      </c>
      <c r="P1031" s="34">
        <v>0</v>
      </c>
      <c r="Q1031" s="34">
        <v>0</v>
      </c>
      <c r="R1031" s="34">
        <f>AH1031</f>
        <v>0</v>
      </c>
      <c r="S1031" s="122"/>
      <c r="T1031" s="41">
        <f>SUM(U1031,AA1031)</f>
        <v>240</v>
      </c>
      <c r="U1031" s="41">
        <f>IF(SUM(V1031:Y1031)&gt;=250, 250,SUM(V1031:Y1031))</f>
        <v>38</v>
      </c>
      <c r="V1031" s="41">
        <v>0</v>
      </c>
      <c r="W1031" s="41">
        <v>0</v>
      </c>
      <c r="X1031" s="41">
        <f>SUM(AL1031,AN1031,BO1031,BS1031)</f>
        <v>0</v>
      </c>
      <c r="Y1031" s="41">
        <f>SUM(AO1031:BN1031)</f>
        <v>38</v>
      </c>
      <c r="Z1031" s="41">
        <f>COUNTIF(AO1031:BN1031, "&gt;0")</f>
        <v>1</v>
      </c>
      <c r="AA1031" s="41">
        <f>SUM(AB1031:AF1031)</f>
        <v>202</v>
      </c>
      <c r="AB1031" s="41">
        <f>BP1031+BQ1031</f>
        <v>95</v>
      </c>
      <c r="AC1031" s="41">
        <v>0</v>
      </c>
      <c r="AD1031" s="41">
        <v>0</v>
      </c>
      <c r="AE1031" s="41">
        <f>SUM(BR1031)</f>
        <v>107</v>
      </c>
      <c r="AF1031" s="41">
        <f>SUM(AM1031)</f>
        <v>0</v>
      </c>
      <c r="AG1031" s="122"/>
      <c r="AH1031" s="36">
        <v>0</v>
      </c>
      <c r="AI1031" s="126">
        <v>0</v>
      </c>
      <c r="AJ1031" s="36">
        <v>0</v>
      </c>
      <c r="AK1031" s="121"/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14">
        <v>0</v>
      </c>
      <c r="AR1031" s="1">
        <v>0</v>
      </c>
      <c r="AS1031" s="114">
        <v>0</v>
      </c>
      <c r="AT1031" s="114">
        <v>0</v>
      </c>
      <c r="AU1031" s="114">
        <v>0</v>
      </c>
      <c r="AV1031" s="114">
        <v>0</v>
      </c>
      <c r="AW1031" s="114">
        <v>38</v>
      </c>
      <c r="AX1031" s="114">
        <v>0</v>
      </c>
      <c r="AY1031" s="114">
        <v>0</v>
      </c>
      <c r="AZ1031" s="114">
        <v>0</v>
      </c>
      <c r="BA1031" s="114">
        <v>0</v>
      </c>
      <c r="BB1031" s="114">
        <v>0</v>
      </c>
      <c r="BC1031" s="114">
        <v>0</v>
      </c>
      <c r="BD1031" s="115">
        <v>0</v>
      </c>
      <c r="BE1031" s="114">
        <v>0</v>
      </c>
      <c r="BF1031" s="114">
        <v>0</v>
      </c>
      <c r="BG1031" s="114">
        <v>0</v>
      </c>
      <c r="BH1031" s="114">
        <v>0</v>
      </c>
      <c r="BI1031" s="114">
        <v>0</v>
      </c>
      <c r="BJ1031" s="114">
        <v>0</v>
      </c>
      <c r="BK1031" s="114">
        <v>0</v>
      </c>
      <c r="BL1031" s="114">
        <v>0</v>
      </c>
      <c r="BM1031" s="114">
        <v>0</v>
      </c>
      <c r="BN1031" s="114">
        <v>0</v>
      </c>
      <c r="BO1031" s="114">
        <v>0</v>
      </c>
      <c r="BP1031" s="114">
        <v>0</v>
      </c>
      <c r="BQ1031" s="114">
        <v>95</v>
      </c>
      <c r="BR1031" s="114">
        <v>107</v>
      </c>
      <c r="BS1031" s="114">
        <v>0</v>
      </c>
    </row>
    <row r="1032" spans="1:71" ht="15" x14ac:dyDescent="0.25">
      <c r="A1032" s="1" t="str">
        <f>CONCATENATE(G1032,"-",F1032,"-",H1032)</f>
        <v>999923882-Black-Junior</v>
      </c>
      <c r="B1032" s="1" t="str">
        <f>CONCATENATE(G1032,"-",H1032)</f>
        <v>999923882-Junior</v>
      </c>
      <c r="C1032" s="149" t="s">
        <v>566</v>
      </c>
      <c r="D1032" s="149" t="s">
        <v>1675</v>
      </c>
      <c r="E1032" s="149" t="s">
        <v>17</v>
      </c>
      <c r="F1032" s="41" t="s">
        <v>14</v>
      </c>
      <c r="G1032" s="149">
        <v>999923882</v>
      </c>
      <c r="H1032" s="149" t="s">
        <v>93</v>
      </c>
      <c r="I1032" s="34">
        <f>((L1032)-J1032)+T1032</f>
        <v>229</v>
      </c>
      <c r="J1032" s="36"/>
      <c r="K1032" s="35"/>
      <c r="L1032" s="34">
        <f>SUM(N1032,O1032,P1032,Q1032,R1032,M1032)</f>
        <v>0</v>
      </c>
      <c r="M1032" s="34">
        <f>AJ1032</f>
        <v>0</v>
      </c>
      <c r="N1032" s="34">
        <f>SUM(AI1032)</f>
        <v>0</v>
      </c>
      <c r="O1032" s="34">
        <f>0</f>
        <v>0</v>
      </c>
      <c r="P1032" s="34">
        <v>0</v>
      </c>
      <c r="Q1032" s="34">
        <v>0</v>
      </c>
      <c r="R1032" s="34">
        <f>AH1032</f>
        <v>0</v>
      </c>
      <c r="S1032" s="122"/>
      <c r="T1032" s="41">
        <f>SUM(U1032,AA1032)</f>
        <v>229</v>
      </c>
      <c r="U1032" s="41">
        <f>IF(SUM(V1032:Y1032)&gt;=250, 250,SUM(V1032:Y1032))</f>
        <v>51</v>
      </c>
      <c r="V1032" s="41">
        <v>0</v>
      </c>
      <c r="W1032" s="41">
        <v>0</v>
      </c>
      <c r="X1032" s="41">
        <f>SUM(AL1032,AN1032,BO1032,BS1032)</f>
        <v>0</v>
      </c>
      <c r="Y1032" s="41">
        <f>SUM(AO1032:BN1032)</f>
        <v>51</v>
      </c>
      <c r="Z1032" s="41">
        <f>COUNTIF(AO1032:BN1032, "&gt;0")</f>
        <v>1</v>
      </c>
      <c r="AA1032" s="41">
        <f>SUM(AB1032:AF1032)</f>
        <v>178</v>
      </c>
      <c r="AB1032" s="41">
        <f>BP1032+BQ1032</f>
        <v>71</v>
      </c>
      <c r="AC1032" s="41">
        <v>0</v>
      </c>
      <c r="AD1032" s="41">
        <v>0</v>
      </c>
      <c r="AE1032" s="41">
        <f>SUM(BR1032)</f>
        <v>107</v>
      </c>
      <c r="AF1032" s="41">
        <f>SUM(AM1032)</f>
        <v>0</v>
      </c>
      <c r="AG1032" s="122"/>
      <c r="AH1032" s="36">
        <v>0</v>
      </c>
      <c r="AI1032" s="36">
        <v>0</v>
      </c>
      <c r="AJ1032" s="36">
        <v>0</v>
      </c>
      <c r="AK1032" s="121"/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14">
        <v>0</v>
      </c>
      <c r="AR1032" s="1">
        <v>0</v>
      </c>
      <c r="AS1032" s="114">
        <v>0</v>
      </c>
      <c r="AT1032" s="114">
        <v>0</v>
      </c>
      <c r="AU1032" s="114">
        <v>0</v>
      </c>
      <c r="AV1032" s="114">
        <v>0</v>
      </c>
      <c r="AW1032" s="114">
        <v>0</v>
      </c>
      <c r="AX1032" s="114">
        <v>0</v>
      </c>
      <c r="AY1032" s="114">
        <v>0</v>
      </c>
      <c r="AZ1032" s="114">
        <v>0</v>
      </c>
      <c r="BA1032" s="114">
        <v>0</v>
      </c>
      <c r="BB1032" s="114">
        <v>0</v>
      </c>
      <c r="BC1032" s="114">
        <v>0</v>
      </c>
      <c r="BD1032" s="115">
        <v>0</v>
      </c>
      <c r="BE1032" s="114">
        <v>0</v>
      </c>
      <c r="BF1032" s="114">
        <v>51</v>
      </c>
      <c r="BG1032" s="114">
        <v>0</v>
      </c>
      <c r="BH1032" s="114">
        <v>0</v>
      </c>
      <c r="BI1032" s="114">
        <v>0</v>
      </c>
      <c r="BJ1032" s="114">
        <v>0</v>
      </c>
      <c r="BK1032" s="114">
        <v>0</v>
      </c>
      <c r="BL1032" s="114">
        <v>0</v>
      </c>
      <c r="BM1032" s="114">
        <v>0</v>
      </c>
      <c r="BN1032" s="114">
        <v>0</v>
      </c>
      <c r="BO1032" s="114">
        <v>0</v>
      </c>
      <c r="BP1032" s="114">
        <v>71</v>
      </c>
      <c r="BQ1032" s="114">
        <v>0</v>
      </c>
      <c r="BR1032" s="114">
        <v>107</v>
      </c>
      <c r="BS1032" s="114">
        <v>0</v>
      </c>
    </row>
    <row r="1033" spans="1:71" ht="15" x14ac:dyDescent="0.25">
      <c r="A1033" s="1" t="str">
        <f>CONCATENATE(G1033,"-",F1033,"-",H1033)</f>
        <v>999926497-Black-Junior</v>
      </c>
      <c r="B1033" s="1" t="str">
        <f>CONCATENATE(G1033,"-",H1033)</f>
        <v>999926497-Junior</v>
      </c>
      <c r="C1033" s="149" t="s">
        <v>223</v>
      </c>
      <c r="D1033" s="149" t="s">
        <v>374</v>
      </c>
      <c r="E1033" s="149" t="s">
        <v>17</v>
      </c>
      <c r="F1033" s="41" t="s">
        <v>14</v>
      </c>
      <c r="G1033" s="149">
        <v>999926497</v>
      </c>
      <c r="H1033" s="149" t="s">
        <v>93</v>
      </c>
      <c r="I1033" s="34">
        <f>((L1033)-J1033)+T1033</f>
        <v>229</v>
      </c>
      <c r="J1033" s="36"/>
      <c r="K1033" s="35"/>
      <c r="L1033" s="34">
        <f>SUM(N1033,O1033,P1033,Q1033,R1033,M1033)</f>
        <v>0</v>
      </c>
      <c r="M1033" s="34">
        <f>AJ1033</f>
        <v>0</v>
      </c>
      <c r="N1033" s="34">
        <f>SUM(AI1033)</f>
        <v>0</v>
      </c>
      <c r="O1033" s="34">
        <f>0</f>
        <v>0</v>
      </c>
      <c r="P1033" s="34">
        <v>0</v>
      </c>
      <c r="Q1033" s="34">
        <v>0</v>
      </c>
      <c r="R1033" s="34">
        <f>AH1033</f>
        <v>0</v>
      </c>
      <c r="S1033" s="122"/>
      <c r="T1033" s="41">
        <f>SUM(U1033,AA1033)</f>
        <v>229</v>
      </c>
      <c r="U1033" s="41">
        <f>IF(SUM(V1033:Y1033)&gt;=250, 250,SUM(V1033:Y1033))</f>
        <v>51</v>
      </c>
      <c r="V1033" s="41">
        <v>0</v>
      </c>
      <c r="W1033" s="41">
        <v>0</v>
      </c>
      <c r="X1033" s="41">
        <f>SUM(AL1033,AN1033,BO1033,BS1033)</f>
        <v>0</v>
      </c>
      <c r="Y1033" s="41">
        <f>SUM(AO1033:BN1033)</f>
        <v>51</v>
      </c>
      <c r="Z1033" s="41">
        <f>COUNTIF(AO1033:BN1033, "&gt;0")</f>
        <v>1</v>
      </c>
      <c r="AA1033" s="41">
        <f>SUM(AB1033:AF1033)</f>
        <v>178</v>
      </c>
      <c r="AB1033" s="41">
        <f>BP1033+BQ1033</f>
        <v>71</v>
      </c>
      <c r="AC1033" s="41">
        <v>0</v>
      </c>
      <c r="AD1033" s="41">
        <v>0</v>
      </c>
      <c r="AE1033" s="41">
        <f>SUM(BR1033)</f>
        <v>107</v>
      </c>
      <c r="AF1033" s="41">
        <f>SUM(AM1033)</f>
        <v>0</v>
      </c>
      <c r="AG1033" s="122"/>
      <c r="AH1033" s="36">
        <v>0</v>
      </c>
      <c r="AI1033" s="126">
        <v>0</v>
      </c>
      <c r="AJ1033" s="36">
        <v>0</v>
      </c>
      <c r="AK1033" s="121"/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14">
        <v>0</v>
      </c>
      <c r="AR1033" s="1">
        <v>0</v>
      </c>
      <c r="AS1033" s="114">
        <v>0</v>
      </c>
      <c r="AT1033" s="114">
        <v>0</v>
      </c>
      <c r="AU1033" s="114">
        <v>0</v>
      </c>
      <c r="AV1033" s="114">
        <v>0</v>
      </c>
      <c r="AW1033" s="114">
        <v>0</v>
      </c>
      <c r="AX1033" s="114">
        <v>0</v>
      </c>
      <c r="AY1033" s="114">
        <v>0</v>
      </c>
      <c r="AZ1033" s="114">
        <v>0</v>
      </c>
      <c r="BA1033" s="114">
        <v>0</v>
      </c>
      <c r="BB1033" s="114">
        <v>0</v>
      </c>
      <c r="BC1033" s="114">
        <v>51</v>
      </c>
      <c r="BD1033" s="115">
        <v>0</v>
      </c>
      <c r="BE1033" s="114">
        <v>0</v>
      </c>
      <c r="BF1033" s="114">
        <v>0</v>
      </c>
      <c r="BG1033" s="114">
        <v>0</v>
      </c>
      <c r="BH1033" s="114">
        <v>0</v>
      </c>
      <c r="BI1033" s="114">
        <v>0</v>
      </c>
      <c r="BJ1033" s="114">
        <v>0</v>
      </c>
      <c r="BK1033" s="114">
        <v>0</v>
      </c>
      <c r="BL1033" s="114">
        <v>0</v>
      </c>
      <c r="BM1033" s="114">
        <v>0</v>
      </c>
      <c r="BN1033" s="114">
        <v>0</v>
      </c>
      <c r="BO1033" s="114">
        <v>0</v>
      </c>
      <c r="BP1033" s="114">
        <v>71</v>
      </c>
      <c r="BQ1033" s="114">
        <v>0</v>
      </c>
      <c r="BR1033" s="114">
        <v>107</v>
      </c>
      <c r="BS1033" s="114">
        <v>0</v>
      </c>
    </row>
    <row r="1034" spans="1:71" ht="15" x14ac:dyDescent="0.25">
      <c r="A1034" s="1" t="str">
        <f>CONCATENATE(G1034,"-",F1034,"-",H1034)</f>
        <v>999791649-Black-Junior</v>
      </c>
      <c r="B1034" s="1" t="str">
        <f>CONCATENATE(G1034,"-",H1034)</f>
        <v>999791649-Junior</v>
      </c>
      <c r="C1034" s="34" t="s">
        <v>94</v>
      </c>
      <c r="D1034" s="34" t="s">
        <v>79</v>
      </c>
      <c r="E1034" s="34" t="s">
        <v>17</v>
      </c>
      <c r="F1034" s="41" t="s">
        <v>14</v>
      </c>
      <c r="G1034" s="127">
        <v>999791649</v>
      </c>
      <c r="H1034" s="41" t="s">
        <v>93</v>
      </c>
      <c r="I1034" s="34">
        <f>((L1034)-J1034)+T1034</f>
        <v>227</v>
      </c>
      <c r="J1034" s="36"/>
      <c r="K1034" s="35"/>
      <c r="L1034" s="34">
        <f>SUM(N1034,O1034,P1034,Q1034,R1034,M1034)</f>
        <v>0</v>
      </c>
      <c r="M1034" s="34">
        <f>AJ1034</f>
        <v>0</v>
      </c>
      <c r="N1034" s="34">
        <f>SUM(AI1034)</f>
        <v>0</v>
      </c>
      <c r="O1034" s="34">
        <f>0</f>
        <v>0</v>
      </c>
      <c r="P1034" s="34">
        <v>0</v>
      </c>
      <c r="Q1034" s="34">
        <v>0</v>
      </c>
      <c r="R1034" s="34">
        <f>AH1034</f>
        <v>0</v>
      </c>
      <c r="S1034" s="122"/>
      <c r="T1034" s="41">
        <f>SUM(U1034,AA1034)</f>
        <v>227</v>
      </c>
      <c r="U1034" s="41">
        <f>IF(SUM(V1034:Y1034)&gt;=250, 250,SUM(V1034:Y1034))</f>
        <v>120</v>
      </c>
      <c r="V1034" s="41">
        <v>0</v>
      </c>
      <c r="W1034" s="41">
        <v>0</v>
      </c>
      <c r="X1034" s="41">
        <f>SUM(AL1034,AN1034,BO1034,BS1034)</f>
        <v>0</v>
      </c>
      <c r="Y1034" s="41">
        <f>SUM(AO1034:BN1034)</f>
        <v>120</v>
      </c>
      <c r="Z1034" s="41">
        <f>COUNTIF(AO1034:BN1034, "&gt;0")</f>
        <v>1</v>
      </c>
      <c r="AA1034" s="41">
        <f>SUM(AB1034:AF1034)</f>
        <v>107</v>
      </c>
      <c r="AB1034" s="41">
        <f>BP1034+BQ1034</f>
        <v>0</v>
      </c>
      <c r="AC1034" s="41">
        <v>0</v>
      </c>
      <c r="AD1034" s="41">
        <v>0</v>
      </c>
      <c r="AE1034" s="41">
        <f>SUM(BR1034)</f>
        <v>107</v>
      </c>
      <c r="AF1034" s="41">
        <f>SUM(AM1034)</f>
        <v>0</v>
      </c>
      <c r="AG1034" s="122"/>
      <c r="AH1034" s="36">
        <v>0</v>
      </c>
      <c r="AI1034" s="126">
        <v>0</v>
      </c>
      <c r="AJ1034" s="36">
        <v>0</v>
      </c>
      <c r="AK1034" s="121"/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14">
        <v>0</v>
      </c>
      <c r="AR1034" s="1">
        <v>0</v>
      </c>
      <c r="AS1034" s="114">
        <v>0</v>
      </c>
      <c r="AT1034" s="114">
        <v>120</v>
      </c>
      <c r="AU1034" s="114">
        <v>0</v>
      </c>
      <c r="AV1034" s="114">
        <v>0</v>
      </c>
      <c r="AW1034" s="114">
        <v>0</v>
      </c>
      <c r="AX1034" s="114">
        <v>0</v>
      </c>
      <c r="AY1034" s="114">
        <v>0</v>
      </c>
      <c r="AZ1034" s="114">
        <v>0</v>
      </c>
      <c r="BA1034" s="114">
        <v>0</v>
      </c>
      <c r="BB1034" s="114">
        <v>0</v>
      </c>
      <c r="BC1034" s="114">
        <v>0</v>
      </c>
      <c r="BD1034" s="115">
        <v>0</v>
      </c>
      <c r="BE1034" s="114">
        <v>0</v>
      </c>
      <c r="BF1034" s="114">
        <v>0</v>
      </c>
      <c r="BG1034" s="114">
        <v>0</v>
      </c>
      <c r="BH1034" s="114">
        <v>0</v>
      </c>
      <c r="BI1034" s="114">
        <v>0</v>
      </c>
      <c r="BJ1034" s="114">
        <v>0</v>
      </c>
      <c r="BK1034" s="114">
        <v>0</v>
      </c>
      <c r="BL1034" s="114">
        <v>0</v>
      </c>
      <c r="BM1034" s="114">
        <v>0</v>
      </c>
      <c r="BN1034" s="114">
        <v>0</v>
      </c>
      <c r="BO1034" s="114">
        <v>0</v>
      </c>
      <c r="BP1034" s="114">
        <v>0</v>
      </c>
      <c r="BQ1034" s="114">
        <v>0</v>
      </c>
      <c r="BR1034" s="114">
        <v>107</v>
      </c>
      <c r="BS1034" s="114">
        <v>0</v>
      </c>
    </row>
    <row r="1035" spans="1:71" ht="15" x14ac:dyDescent="0.25">
      <c r="A1035" s="1" t="str">
        <f>CONCATENATE(G1035,"-",F1035,"-",H1035)</f>
        <v>999920407-Black-Junior</v>
      </c>
      <c r="B1035" s="1" t="str">
        <f>CONCATENATE(G1035,"-",H1035)</f>
        <v>999920407-Junior</v>
      </c>
      <c r="C1035" s="36" t="s">
        <v>185</v>
      </c>
      <c r="D1035" s="36" t="s">
        <v>1228</v>
      </c>
      <c r="E1035" s="36" t="s">
        <v>17</v>
      </c>
      <c r="F1035" s="41" t="s">
        <v>14</v>
      </c>
      <c r="G1035" s="128">
        <v>999920407</v>
      </c>
      <c r="H1035" s="41" t="s">
        <v>93</v>
      </c>
      <c r="I1035" s="34">
        <f>((L1035)-J1035)+T1035</f>
        <v>222</v>
      </c>
      <c r="J1035" s="34">
        <f>L1035/2</f>
        <v>0</v>
      </c>
      <c r="K1035" s="37"/>
      <c r="L1035" s="34">
        <f>SUM(N1035,O1035,P1035,Q1035,R1035,M1035)</f>
        <v>0</v>
      </c>
      <c r="M1035" s="34">
        <f>AJ1035</f>
        <v>0</v>
      </c>
      <c r="N1035" s="34">
        <f>SUM(AI1035)</f>
        <v>0</v>
      </c>
      <c r="O1035" s="34">
        <f>0</f>
        <v>0</v>
      </c>
      <c r="P1035" s="34">
        <v>0</v>
      </c>
      <c r="Q1035" s="34">
        <v>0</v>
      </c>
      <c r="R1035" s="34">
        <f>AH1035</f>
        <v>0</v>
      </c>
      <c r="S1035" s="122"/>
      <c r="T1035" s="41">
        <f>SUM(U1035,AA1035)</f>
        <v>222</v>
      </c>
      <c r="U1035" s="41">
        <f>IF(SUM(V1035:Y1035)&gt;=250, 250,SUM(V1035:Y1035))</f>
        <v>0</v>
      </c>
      <c r="V1035" s="41">
        <v>0</v>
      </c>
      <c r="W1035" s="41">
        <v>0</v>
      </c>
      <c r="X1035" s="41">
        <f>SUM(AL1035,AN1035,BO1035,BS1035)</f>
        <v>0</v>
      </c>
      <c r="Y1035" s="41">
        <f>SUM(AO1035:BN1035)</f>
        <v>0</v>
      </c>
      <c r="Z1035" s="41">
        <f>COUNTIF(AO1035:BN1035, "&gt;0")</f>
        <v>0</v>
      </c>
      <c r="AA1035" s="41">
        <f>SUM(AB1035:AF1035)</f>
        <v>222</v>
      </c>
      <c r="AB1035" s="41">
        <f>BP1035+BQ1035</f>
        <v>0</v>
      </c>
      <c r="AC1035" s="41">
        <v>0</v>
      </c>
      <c r="AD1035" s="41">
        <v>0</v>
      </c>
      <c r="AE1035" s="41">
        <f>SUM(BR1035)</f>
        <v>0</v>
      </c>
      <c r="AF1035" s="41">
        <f>SUM(AM1035)</f>
        <v>222</v>
      </c>
      <c r="AG1035" s="122"/>
      <c r="AH1035" s="36">
        <v>0</v>
      </c>
      <c r="AI1035" s="126">
        <v>0</v>
      </c>
      <c r="AJ1035" s="36">
        <v>0</v>
      </c>
      <c r="AK1035" s="121"/>
      <c r="AL1035" s="1">
        <v>0</v>
      </c>
      <c r="AM1035" s="1">
        <v>222</v>
      </c>
      <c r="AN1035" s="1">
        <v>0</v>
      </c>
      <c r="AO1035" s="1">
        <v>0</v>
      </c>
      <c r="AP1035" s="1">
        <v>0</v>
      </c>
      <c r="AQ1035" s="114">
        <v>0</v>
      </c>
      <c r="AR1035" s="1">
        <v>0</v>
      </c>
      <c r="AS1035" s="114">
        <v>0</v>
      </c>
      <c r="AT1035" s="114">
        <v>0</v>
      </c>
      <c r="AU1035" s="114">
        <v>0</v>
      </c>
      <c r="AV1035" s="114">
        <v>0</v>
      </c>
      <c r="AW1035" s="114">
        <v>0</v>
      </c>
      <c r="AX1035" s="114">
        <v>0</v>
      </c>
      <c r="AY1035" s="114">
        <v>0</v>
      </c>
      <c r="AZ1035" s="114">
        <v>0</v>
      </c>
      <c r="BA1035" s="114">
        <v>0</v>
      </c>
      <c r="BB1035" s="114">
        <v>0</v>
      </c>
      <c r="BC1035" s="114">
        <v>0</v>
      </c>
      <c r="BD1035" s="115">
        <v>0</v>
      </c>
      <c r="BE1035" s="114">
        <v>0</v>
      </c>
      <c r="BF1035" s="114">
        <v>0</v>
      </c>
      <c r="BG1035" s="114">
        <v>0</v>
      </c>
      <c r="BH1035" s="114">
        <v>0</v>
      </c>
      <c r="BI1035" s="114">
        <v>0</v>
      </c>
      <c r="BJ1035" s="114">
        <v>0</v>
      </c>
      <c r="BK1035" s="114">
        <v>0</v>
      </c>
      <c r="BL1035" s="114">
        <v>0</v>
      </c>
      <c r="BM1035" s="114">
        <v>0</v>
      </c>
      <c r="BN1035" s="114">
        <v>0</v>
      </c>
      <c r="BO1035" s="114">
        <v>0</v>
      </c>
      <c r="BP1035" s="114">
        <v>0</v>
      </c>
      <c r="BQ1035" s="114">
        <v>0</v>
      </c>
      <c r="BR1035" s="114">
        <v>0</v>
      </c>
      <c r="BS1035" s="114">
        <v>0</v>
      </c>
    </row>
    <row r="1036" spans="1:71" ht="15" x14ac:dyDescent="0.25">
      <c r="A1036" s="1" t="str">
        <f>CONCATENATE(G1036,"-",F1036,"-",H1036)</f>
        <v>999919212-Black-Junior</v>
      </c>
      <c r="B1036" s="1" t="str">
        <f>CONCATENATE(G1036,"-",H1036)</f>
        <v>999919212-Junior</v>
      </c>
      <c r="C1036" s="36" t="s">
        <v>1910</v>
      </c>
      <c r="D1036" s="36" t="s">
        <v>655</v>
      </c>
      <c r="E1036" s="36" t="s">
        <v>17</v>
      </c>
      <c r="F1036" s="41" t="s">
        <v>14</v>
      </c>
      <c r="G1036" s="128">
        <v>999919212</v>
      </c>
      <c r="H1036" s="41" t="s">
        <v>93</v>
      </c>
      <c r="I1036" s="34">
        <f>((L1036)-J1036)+T1036</f>
        <v>218</v>
      </c>
      <c r="J1036" s="34">
        <f>L1036/2</f>
        <v>0</v>
      </c>
      <c r="K1036" s="37"/>
      <c r="L1036" s="34">
        <f>SUM(N1036,O1036,P1036,Q1036,R1036,M1036)</f>
        <v>0</v>
      </c>
      <c r="M1036" s="34">
        <f>AJ1036</f>
        <v>0</v>
      </c>
      <c r="N1036" s="34">
        <f>SUM(AI1036)</f>
        <v>0</v>
      </c>
      <c r="O1036" s="34">
        <f>0</f>
        <v>0</v>
      </c>
      <c r="P1036" s="34">
        <v>0</v>
      </c>
      <c r="Q1036" s="34">
        <v>0</v>
      </c>
      <c r="R1036" s="34">
        <f>AH1036</f>
        <v>0</v>
      </c>
      <c r="S1036" s="122"/>
      <c r="T1036" s="41">
        <f>SUM(U1036,AA1036)</f>
        <v>218</v>
      </c>
      <c r="U1036" s="41">
        <f>IF(SUM(V1036:Y1036)&gt;=250, 250,SUM(V1036:Y1036))</f>
        <v>51</v>
      </c>
      <c r="V1036" s="41">
        <v>0</v>
      </c>
      <c r="W1036" s="41">
        <v>0</v>
      </c>
      <c r="X1036" s="41">
        <f>SUM(AL1036,AN1036,BO1036,BS1036)</f>
        <v>0</v>
      </c>
      <c r="Y1036" s="41">
        <f>SUM(AO1036:BN1036)</f>
        <v>51</v>
      </c>
      <c r="Z1036" s="41">
        <f>COUNTIF(AO1036:BN1036, "&gt;0")</f>
        <v>1</v>
      </c>
      <c r="AA1036" s="41">
        <f>SUM(AB1036:AF1036)</f>
        <v>167</v>
      </c>
      <c r="AB1036" s="41">
        <f>BP1036+BQ1036</f>
        <v>0</v>
      </c>
      <c r="AC1036" s="41">
        <v>0</v>
      </c>
      <c r="AD1036" s="41">
        <v>0</v>
      </c>
      <c r="AE1036" s="41">
        <f>SUM(BR1036)</f>
        <v>0</v>
      </c>
      <c r="AF1036" s="41">
        <f>SUM(AM1036)</f>
        <v>167</v>
      </c>
      <c r="AG1036" s="122"/>
      <c r="AH1036" s="36">
        <v>0</v>
      </c>
      <c r="AI1036" s="126">
        <v>0</v>
      </c>
      <c r="AJ1036" s="36">
        <v>0</v>
      </c>
      <c r="AK1036" s="121"/>
      <c r="AL1036" s="1">
        <v>0</v>
      </c>
      <c r="AM1036" s="1">
        <v>167</v>
      </c>
      <c r="AN1036" s="1">
        <v>0</v>
      </c>
      <c r="AO1036" s="1">
        <v>0</v>
      </c>
      <c r="AP1036" s="1">
        <v>0</v>
      </c>
      <c r="AQ1036" s="114">
        <v>0</v>
      </c>
      <c r="AR1036" s="1">
        <v>0</v>
      </c>
      <c r="AS1036" s="114">
        <v>0</v>
      </c>
      <c r="AT1036" s="114">
        <v>0</v>
      </c>
      <c r="AU1036" s="114">
        <v>0</v>
      </c>
      <c r="AV1036" s="114">
        <v>0</v>
      </c>
      <c r="AW1036" s="114">
        <v>51</v>
      </c>
      <c r="AX1036" s="114">
        <v>0</v>
      </c>
      <c r="AY1036" s="114">
        <v>0</v>
      </c>
      <c r="AZ1036" s="114">
        <v>0</v>
      </c>
      <c r="BA1036" s="114">
        <v>0</v>
      </c>
      <c r="BB1036" s="114">
        <v>0</v>
      </c>
      <c r="BC1036" s="114">
        <v>0</v>
      </c>
      <c r="BD1036" s="115">
        <v>0</v>
      </c>
      <c r="BE1036" s="114">
        <v>0</v>
      </c>
      <c r="BF1036" s="114">
        <v>0</v>
      </c>
      <c r="BG1036" s="114">
        <v>0</v>
      </c>
      <c r="BH1036" s="114">
        <v>0</v>
      </c>
      <c r="BI1036" s="114">
        <v>0</v>
      </c>
      <c r="BJ1036" s="114">
        <v>0</v>
      </c>
      <c r="BK1036" s="114">
        <v>0</v>
      </c>
      <c r="BL1036" s="114">
        <v>0</v>
      </c>
      <c r="BM1036" s="114">
        <v>0</v>
      </c>
      <c r="BN1036" s="114">
        <v>0</v>
      </c>
      <c r="BO1036" s="114">
        <v>0</v>
      </c>
      <c r="BP1036" s="114">
        <v>0</v>
      </c>
      <c r="BQ1036" s="114">
        <v>0</v>
      </c>
      <c r="BR1036" s="114">
        <v>0</v>
      </c>
      <c r="BS1036" s="114">
        <v>0</v>
      </c>
    </row>
    <row r="1037" spans="1:71" ht="15" x14ac:dyDescent="0.25">
      <c r="A1037" s="1" t="str">
        <f>CONCATENATE(G1037,"-",F1037,"-",H1037)</f>
        <v>999923294-Black-Junior</v>
      </c>
      <c r="B1037" s="1" t="str">
        <f>CONCATENATE(G1037,"-",H1037)</f>
        <v>999923294-Junior</v>
      </c>
      <c r="C1037" s="36" t="s">
        <v>394</v>
      </c>
      <c r="D1037" s="36" t="s">
        <v>1546</v>
      </c>
      <c r="E1037" s="36" t="s">
        <v>17</v>
      </c>
      <c r="F1037" s="41" t="s">
        <v>14</v>
      </c>
      <c r="G1037" s="127">
        <v>999923294</v>
      </c>
      <c r="H1037" s="41" t="s">
        <v>93</v>
      </c>
      <c r="I1037" s="34">
        <f>((L1037)-J1037)+T1037</f>
        <v>216</v>
      </c>
      <c r="J1037" s="36"/>
      <c r="K1037" s="37"/>
      <c r="L1037" s="34">
        <f>SUM(N1037,O1037,P1037,Q1037,R1037,M1037)</f>
        <v>0</v>
      </c>
      <c r="M1037" s="34">
        <f>AJ1037</f>
        <v>0</v>
      </c>
      <c r="N1037" s="34">
        <f>SUM(AI1037)</f>
        <v>0</v>
      </c>
      <c r="O1037" s="34">
        <f>0</f>
        <v>0</v>
      </c>
      <c r="P1037" s="34">
        <v>0</v>
      </c>
      <c r="Q1037" s="34">
        <v>0</v>
      </c>
      <c r="R1037" s="34">
        <f>AH1037</f>
        <v>0</v>
      </c>
      <c r="S1037" s="122"/>
      <c r="T1037" s="41">
        <f>SUM(U1037,AA1037)</f>
        <v>216</v>
      </c>
      <c r="U1037" s="41">
        <f>IF(SUM(V1037:Y1037)&gt;=250, 250,SUM(V1037:Y1037))</f>
        <v>38</v>
      </c>
      <c r="V1037" s="41">
        <v>0</v>
      </c>
      <c r="W1037" s="41">
        <v>0</v>
      </c>
      <c r="X1037" s="41">
        <f>SUM(AL1037,AN1037,BO1037,BS1037)</f>
        <v>0</v>
      </c>
      <c r="Y1037" s="41">
        <f>SUM(AO1037:BN1037)</f>
        <v>38</v>
      </c>
      <c r="Z1037" s="41">
        <f>COUNTIF(AO1037:BN1037, "&gt;0")</f>
        <v>1</v>
      </c>
      <c r="AA1037" s="41">
        <f>SUM(AB1037:AF1037)</f>
        <v>178</v>
      </c>
      <c r="AB1037" s="41">
        <f>BP1037+BQ1037</f>
        <v>71</v>
      </c>
      <c r="AC1037" s="41">
        <v>0</v>
      </c>
      <c r="AD1037" s="41">
        <v>0</v>
      </c>
      <c r="AE1037" s="41">
        <f>SUM(BR1037)</f>
        <v>107</v>
      </c>
      <c r="AF1037" s="41">
        <f>SUM(AM1037)</f>
        <v>0</v>
      </c>
      <c r="AG1037" s="122"/>
      <c r="AH1037" s="36">
        <v>0</v>
      </c>
      <c r="AI1037" s="126">
        <v>0</v>
      </c>
      <c r="AJ1037" s="36">
        <v>0</v>
      </c>
      <c r="AK1037" s="121"/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14">
        <v>0</v>
      </c>
      <c r="AR1037" s="1">
        <v>0</v>
      </c>
      <c r="AS1037" s="114">
        <v>0</v>
      </c>
      <c r="AT1037" s="114">
        <v>0</v>
      </c>
      <c r="AU1037" s="114">
        <v>0</v>
      </c>
      <c r="AV1037" s="114">
        <v>0</v>
      </c>
      <c r="AW1037" s="114">
        <v>0</v>
      </c>
      <c r="AX1037" s="114">
        <v>0</v>
      </c>
      <c r="AY1037" s="114">
        <v>0</v>
      </c>
      <c r="AZ1037" s="114">
        <v>0</v>
      </c>
      <c r="BA1037" s="114">
        <v>0</v>
      </c>
      <c r="BB1037" s="114">
        <v>0</v>
      </c>
      <c r="BC1037" s="114">
        <v>38</v>
      </c>
      <c r="BD1037" s="115">
        <v>0</v>
      </c>
      <c r="BE1037" s="114">
        <v>0</v>
      </c>
      <c r="BF1037" s="114">
        <v>0</v>
      </c>
      <c r="BG1037" s="114">
        <v>0</v>
      </c>
      <c r="BH1037" s="114">
        <v>0</v>
      </c>
      <c r="BI1037" s="114">
        <v>0</v>
      </c>
      <c r="BJ1037" s="114">
        <v>0</v>
      </c>
      <c r="BK1037" s="114">
        <v>0</v>
      </c>
      <c r="BL1037" s="114">
        <v>0</v>
      </c>
      <c r="BM1037" s="114">
        <v>0</v>
      </c>
      <c r="BN1037" s="114">
        <v>0</v>
      </c>
      <c r="BO1037" s="114">
        <v>0</v>
      </c>
      <c r="BP1037" s="114">
        <v>71</v>
      </c>
      <c r="BQ1037" s="114">
        <v>0</v>
      </c>
      <c r="BR1037" s="114">
        <v>107</v>
      </c>
      <c r="BS1037" s="114">
        <v>0</v>
      </c>
    </row>
    <row r="1038" spans="1:71" ht="15" x14ac:dyDescent="0.25">
      <c r="A1038" s="1" t="str">
        <f>CONCATENATE(G1038,"-",F1038,"-",H1038)</f>
        <v>999918851-Black-Junior</v>
      </c>
      <c r="B1038" s="1" t="str">
        <f>CONCATENATE(G1038,"-",H1038)</f>
        <v>999918851-Junior</v>
      </c>
      <c r="C1038" s="36" t="s">
        <v>144</v>
      </c>
      <c r="D1038" s="36" t="s">
        <v>637</v>
      </c>
      <c r="E1038" s="36" t="s">
        <v>17</v>
      </c>
      <c r="F1038" s="41" t="s">
        <v>14</v>
      </c>
      <c r="G1038" s="128">
        <v>999918851</v>
      </c>
      <c r="H1038" s="41" t="s">
        <v>93</v>
      </c>
      <c r="I1038" s="34">
        <f>((L1038)-J1038)+T1038</f>
        <v>214</v>
      </c>
      <c r="J1038" s="34">
        <f>L1038/2</f>
        <v>0</v>
      </c>
      <c r="K1038" s="37"/>
      <c r="L1038" s="34">
        <f>SUM(N1038,O1038,P1038,Q1038,R1038,M1038)</f>
        <v>0</v>
      </c>
      <c r="M1038" s="34">
        <f>AJ1038</f>
        <v>0</v>
      </c>
      <c r="N1038" s="34">
        <f>SUM(AI1038)</f>
        <v>0</v>
      </c>
      <c r="O1038" s="34">
        <f>0</f>
        <v>0</v>
      </c>
      <c r="P1038" s="34">
        <v>0</v>
      </c>
      <c r="Q1038" s="34">
        <v>0</v>
      </c>
      <c r="R1038" s="34">
        <f>AH1038</f>
        <v>0</v>
      </c>
      <c r="S1038" s="122"/>
      <c r="T1038" s="41">
        <f>SUM(U1038,AA1038)</f>
        <v>214</v>
      </c>
      <c r="U1038" s="41">
        <f>IF(SUM(V1038:Y1038)&gt;=250, 250,SUM(V1038:Y1038))</f>
        <v>119</v>
      </c>
      <c r="V1038" s="41">
        <v>0</v>
      </c>
      <c r="W1038" s="41">
        <v>0</v>
      </c>
      <c r="X1038" s="41">
        <f>SUM(AL1038,AN1038,BO1038,BS1038)</f>
        <v>0</v>
      </c>
      <c r="Y1038" s="41">
        <f>SUM(AO1038:BN1038)</f>
        <v>119</v>
      </c>
      <c r="Z1038" s="41">
        <f>COUNTIF(AO1038:BN1038, "&gt;0")</f>
        <v>2</v>
      </c>
      <c r="AA1038" s="41">
        <f>SUM(AB1038:AF1038)</f>
        <v>95</v>
      </c>
      <c r="AB1038" s="41">
        <f>BP1038+BQ1038</f>
        <v>95</v>
      </c>
      <c r="AC1038" s="41">
        <v>0</v>
      </c>
      <c r="AD1038" s="41">
        <v>0</v>
      </c>
      <c r="AE1038" s="41">
        <f>SUM(BR1038)</f>
        <v>0</v>
      </c>
      <c r="AF1038" s="41">
        <f>SUM(AM1038)</f>
        <v>0</v>
      </c>
      <c r="AG1038" s="122"/>
      <c r="AH1038" s="36">
        <v>0</v>
      </c>
      <c r="AI1038" s="126">
        <v>0</v>
      </c>
      <c r="AJ1038" s="36">
        <v>0</v>
      </c>
      <c r="AK1038" s="121"/>
      <c r="AL1038" s="1">
        <v>0</v>
      </c>
      <c r="AM1038" s="1">
        <v>0</v>
      </c>
      <c r="AN1038" s="1">
        <v>0</v>
      </c>
      <c r="AO1038" s="1">
        <v>0</v>
      </c>
      <c r="AP1038" s="1">
        <v>68</v>
      </c>
      <c r="AQ1038" s="114">
        <v>0</v>
      </c>
      <c r="AR1038" s="1">
        <v>0</v>
      </c>
      <c r="AS1038" s="114">
        <v>0</v>
      </c>
      <c r="AT1038" s="114">
        <v>0</v>
      </c>
      <c r="AU1038" s="114">
        <v>0</v>
      </c>
      <c r="AV1038" s="114">
        <v>0</v>
      </c>
      <c r="AW1038" s="114">
        <v>0</v>
      </c>
      <c r="AX1038" s="114">
        <v>0</v>
      </c>
      <c r="AY1038" s="114">
        <v>0</v>
      </c>
      <c r="AZ1038" s="114">
        <v>0</v>
      </c>
      <c r="BA1038" s="114">
        <v>0</v>
      </c>
      <c r="BB1038" s="114">
        <v>0</v>
      </c>
      <c r="BC1038" s="114">
        <v>0</v>
      </c>
      <c r="BD1038" s="115">
        <v>51</v>
      </c>
      <c r="BE1038" s="114">
        <v>0</v>
      </c>
      <c r="BF1038" s="114">
        <v>0</v>
      </c>
      <c r="BG1038" s="114">
        <v>0</v>
      </c>
      <c r="BH1038" s="114">
        <v>0</v>
      </c>
      <c r="BI1038" s="114">
        <v>0</v>
      </c>
      <c r="BJ1038" s="114">
        <v>0</v>
      </c>
      <c r="BK1038" s="114">
        <v>0</v>
      </c>
      <c r="BL1038" s="114">
        <v>0</v>
      </c>
      <c r="BM1038" s="114">
        <v>0</v>
      </c>
      <c r="BN1038" s="114">
        <v>0</v>
      </c>
      <c r="BO1038" s="114">
        <v>0</v>
      </c>
      <c r="BP1038" s="114">
        <v>95</v>
      </c>
      <c r="BQ1038" s="114">
        <v>0</v>
      </c>
      <c r="BR1038" s="114">
        <v>0</v>
      </c>
      <c r="BS1038" s="114">
        <v>0</v>
      </c>
    </row>
    <row r="1039" spans="1:71" ht="15" x14ac:dyDescent="0.25">
      <c r="A1039" s="1" t="str">
        <f>CONCATENATE(G1039,"-",F1039,"-",H1039)</f>
        <v>999921547-Black-Junior</v>
      </c>
      <c r="B1039" s="1" t="str">
        <f>CONCATENATE(G1039,"-",H1039)</f>
        <v>999921547-Junior</v>
      </c>
      <c r="C1039" s="36" t="s">
        <v>764</v>
      </c>
      <c r="D1039" s="36" t="s">
        <v>619</v>
      </c>
      <c r="E1039" s="36" t="s">
        <v>17</v>
      </c>
      <c r="F1039" s="41" t="s">
        <v>14</v>
      </c>
      <c r="G1039" s="128">
        <v>999921547</v>
      </c>
      <c r="H1039" s="41" t="s">
        <v>93</v>
      </c>
      <c r="I1039" s="34">
        <f>((L1039)-J1039)+T1039</f>
        <v>206</v>
      </c>
      <c r="J1039" s="36"/>
      <c r="K1039" s="35"/>
      <c r="L1039" s="34">
        <f>SUM(N1039,O1039,P1039,Q1039,R1039,M1039)</f>
        <v>0</v>
      </c>
      <c r="M1039" s="34">
        <f>AJ1039</f>
        <v>0</v>
      </c>
      <c r="N1039" s="34">
        <f>SUM(AI1039)</f>
        <v>0</v>
      </c>
      <c r="O1039" s="34">
        <f>0</f>
        <v>0</v>
      </c>
      <c r="P1039" s="34">
        <v>0</v>
      </c>
      <c r="Q1039" s="34">
        <v>0</v>
      </c>
      <c r="R1039" s="34">
        <f>AH1039</f>
        <v>0</v>
      </c>
      <c r="S1039" s="122"/>
      <c r="T1039" s="41">
        <f>SUM(U1039,AA1039)</f>
        <v>206</v>
      </c>
      <c r="U1039" s="41">
        <f>IF(SUM(V1039:Y1039)&gt;=250, 250,SUM(V1039:Y1039))</f>
        <v>28</v>
      </c>
      <c r="V1039" s="41">
        <v>0</v>
      </c>
      <c r="W1039" s="41">
        <v>0</v>
      </c>
      <c r="X1039" s="41">
        <f>SUM(AL1039,AN1039,BO1039,BS1039)</f>
        <v>0</v>
      </c>
      <c r="Y1039" s="41">
        <f>SUM(AO1039:BN1039)</f>
        <v>28</v>
      </c>
      <c r="Z1039" s="41">
        <f>COUNTIF(AO1039:BN1039, "&gt;0")</f>
        <v>1</v>
      </c>
      <c r="AA1039" s="41">
        <f>SUM(AB1039:AF1039)</f>
        <v>178</v>
      </c>
      <c r="AB1039" s="41">
        <f>BP1039+BQ1039</f>
        <v>71</v>
      </c>
      <c r="AC1039" s="41">
        <v>0</v>
      </c>
      <c r="AD1039" s="41">
        <v>0</v>
      </c>
      <c r="AE1039" s="41">
        <f>SUM(BR1039)</f>
        <v>107</v>
      </c>
      <c r="AF1039" s="41">
        <f>SUM(AM1039)</f>
        <v>0</v>
      </c>
      <c r="AG1039" s="122"/>
      <c r="AH1039" s="36">
        <v>0</v>
      </c>
      <c r="AI1039" s="36">
        <v>0</v>
      </c>
      <c r="AJ1039" s="36">
        <v>0</v>
      </c>
      <c r="AK1039" s="121"/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14">
        <v>0</v>
      </c>
      <c r="AR1039" s="1">
        <v>0</v>
      </c>
      <c r="AS1039" s="114">
        <v>0</v>
      </c>
      <c r="AT1039" s="114">
        <v>0</v>
      </c>
      <c r="AU1039" s="114">
        <v>0</v>
      </c>
      <c r="AV1039" s="114">
        <v>0</v>
      </c>
      <c r="AW1039" s="114">
        <v>28</v>
      </c>
      <c r="AX1039" s="114">
        <v>0</v>
      </c>
      <c r="AY1039" s="114">
        <v>0</v>
      </c>
      <c r="AZ1039" s="114">
        <v>0</v>
      </c>
      <c r="BA1039" s="114">
        <v>0</v>
      </c>
      <c r="BB1039" s="114">
        <v>0</v>
      </c>
      <c r="BC1039" s="114">
        <v>0</v>
      </c>
      <c r="BD1039" s="115">
        <v>0</v>
      </c>
      <c r="BE1039" s="114">
        <v>0</v>
      </c>
      <c r="BF1039" s="114">
        <v>0</v>
      </c>
      <c r="BG1039" s="114">
        <v>0</v>
      </c>
      <c r="BH1039" s="114">
        <v>0</v>
      </c>
      <c r="BI1039" s="114">
        <v>0</v>
      </c>
      <c r="BJ1039" s="114">
        <v>0</v>
      </c>
      <c r="BK1039" s="114">
        <v>0</v>
      </c>
      <c r="BL1039" s="114">
        <v>0</v>
      </c>
      <c r="BM1039" s="114">
        <v>0</v>
      </c>
      <c r="BN1039" s="114">
        <v>0</v>
      </c>
      <c r="BO1039" s="114">
        <v>0</v>
      </c>
      <c r="BP1039" s="114">
        <v>0</v>
      </c>
      <c r="BQ1039" s="114">
        <v>71</v>
      </c>
      <c r="BR1039" s="114">
        <v>107</v>
      </c>
      <c r="BS1039" s="114">
        <v>0</v>
      </c>
    </row>
    <row r="1040" spans="1:71" ht="15" x14ac:dyDescent="0.25">
      <c r="A1040" s="1" t="str">
        <f>CONCATENATE(G1040,"-",F1040,"-",H1040)</f>
        <v>999911387-Black-Junior</v>
      </c>
      <c r="B1040" s="1" t="str">
        <f>CONCATENATE(G1040,"-",H1040)</f>
        <v>999911387-Junior</v>
      </c>
      <c r="C1040" s="36" t="s">
        <v>1536</v>
      </c>
      <c r="D1040" s="36" t="s">
        <v>1287</v>
      </c>
      <c r="E1040" s="36" t="s">
        <v>17</v>
      </c>
      <c r="F1040" s="41" t="s">
        <v>14</v>
      </c>
      <c r="G1040" s="128">
        <v>999911387</v>
      </c>
      <c r="H1040" s="41" t="s">
        <v>93</v>
      </c>
      <c r="I1040" s="34">
        <f>((L1040)-J1040)+T1040</f>
        <v>199</v>
      </c>
      <c r="J1040" s="34">
        <f>L1040/2</f>
        <v>0</v>
      </c>
      <c r="K1040" s="37"/>
      <c r="L1040" s="34">
        <f>SUM(N1040,O1040,P1040,Q1040,R1040,M1040)</f>
        <v>0</v>
      </c>
      <c r="M1040" s="34">
        <f>AJ1040</f>
        <v>0</v>
      </c>
      <c r="N1040" s="34">
        <f>SUM(AI1040)</f>
        <v>0</v>
      </c>
      <c r="O1040" s="34">
        <f>0</f>
        <v>0</v>
      </c>
      <c r="P1040" s="34">
        <v>0</v>
      </c>
      <c r="Q1040" s="34">
        <v>0</v>
      </c>
      <c r="R1040" s="34">
        <f>AH1040</f>
        <v>0</v>
      </c>
      <c r="S1040" s="122"/>
      <c r="T1040" s="41">
        <f>SUM(U1040,AA1040)</f>
        <v>199</v>
      </c>
      <c r="U1040" s="41">
        <f>IF(SUM(V1040:Y1040)&gt;=250, 250,SUM(V1040:Y1040))</f>
        <v>21</v>
      </c>
      <c r="V1040" s="41">
        <v>0</v>
      </c>
      <c r="W1040" s="41">
        <v>0</v>
      </c>
      <c r="X1040" s="41">
        <f>SUM(AL1040,AN1040,BO1040,BS1040)</f>
        <v>0</v>
      </c>
      <c r="Y1040" s="41">
        <f>SUM(AO1040:BN1040)</f>
        <v>21</v>
      </c>
      <c r="Z1040" s="41">
        <f>COUNTIF(AO1040:BN1040, "&gt;0")</f>
        <v>1</v>
      </c>
      <c r="AA1040" s="41">
        <f>SUM(AB1040:AF1040)</f>
        <v>178</v>
      </c>
      <c r="AB1040" s="41">
        <f>BP1040+BQ1040</f>
        <v>71</v>
      </c>
      <c r="AC1040" s="41">
        <v>0</v>
      </c>
      <c r="AD1040" s="41">
        <v>0</v>
      </c>
      <c r="AE1040" s="41">
        <f>SUM(BR1040)</f>
        <v>107</v>
      </c>
      <c r="AF1040" s="41">
        <f>SUM(AM1040)</f>
        <v>0</v>
      </c>
      <c r="AG1040" s="122"/>
      <c r="AH1040" s="36">
        <v>0</v>
      </c>
      <c r="AI1040" s="126">
        <v>0</v>
      </c>
      <c r="AJ1040" s="36">
        <v>0</v>
      </c>
      <c r="AK1040" s="121"/>
      <c r="AL1040" s="1">
        <v>0</v>
      </c>
      <c r="AM1040" s="1">
        <v>0</v>
      </c>
      <c r="AN1040" s="1">
        <v>0</v>
      </c>
      <c r="AO1040" s="1">
        <v>0</v>
      </c>
      <c r="AP1040" s="1">
        <v>21</v>
      </c>
      <c r="AQ1040" s="114">
        <v>0</v>
      </c>
      <c r="AR1040" s="1">
        <v>0</v>
      </c>
      <c r="AS1040" s="114">
        <v>0</v>
      </c>
      <c r="AT1040" s="114">
        <v>0</v>
      </c>
      <c r="AU1040" s="114">
        <v>0</v>
      </c>
      <c r="AV1040" s="114">
        <v>0</v>
      </c>
      <c r="AW1040" s="114">
        <v>0</v>
      </c>
      <c r="AX1040" s="114">
        <v>0</v>
      </c>
      <c r="AY1040" s="114">
        <v>0</v>
      </c>
      <c r="AZ1040" s="114">
        <v>0</v>
      </c>
      <c r="BA1040" s="114">
        <v>0</v>
      </c>
      <c r="BB1040" s="114">
        <v>0</v>
      </c>
      <c r="BC1040" s="114">
        <v>0</v>
      </c>
      <c r="BD1040" s="115">
        <v>0</v>
      </c>
      <c r="BE1040" s="114">
        <v>0</v>
      </c>
      <c r="BF1040" s="114">
        <v>0</v>
      </c>
      <c r="BG1040" s="114">
        <v>0</v>
      </c>
      <c r="BH1040" s="114">
        <v>0</v>
      </c>
      <c r="BI1040" s="114">
        <v>0</v>
      </c>
      <c r="BJ1040" s="114">
        <v>0</v>
      </c>
      <c r="BK1040" s="114">
        <v>0</v>
      </c>
      <c r="BL1040" s="114">
        <v>0</v>
      </c>
      <c r="BM1040" s="114">
        <v>0</v>
      </c>
      <c r="BN1040" s="114">
        <v>0</v>
      </c>
      <c r="BO1040" s="114">
        <v>0</v>
      </c>
      <c r="BP1040" s="114">
        <v>71</v>
      </c>
      <c r="BQ1040" s="114">
        <v>0</v>
      </c>
      <c r="BR1040" s="114">
        <v>107</v>
      </c>
      <c r="BS1040" s="114">
        <v>0</v>
      </c>
    </row>
    <row r="1041" spans="1:71" ht="15" x14ac:dyDescent="0.25">
      <c r="A1041" s="1" t="str">
        <f>CONCATENATE(G1041,"-",F1041,"-",H1041)</f>
        <v>999934403-Black-Junior</v>
      </c>
      <c r="B1041" s="1" t="str">
        <f>CONCATENATE(G1041,"-",H1041)</f>
        <v>999934403-Junior</v>
      </c>
      <c r="C1041" s="36" t="s">
        <v>2088</v>
      </c>
      <c r="D1041" s="36" t="s">
        <v>832</v>
      </c>
      <c r="E1041" s="36" t="s">
        <v>17</v>
      </c>
      <c r="F1041" s="41" t="s">
        <v>14</v>
      </c>
      <c r="G1041" s="128">
        <v>999934403</v>
      </c>
      <c r="H1041" s="41" t="s">
        <v>93</v>
      </c>
      <c r="I1041" s="34">
        <f>((L1041)-J1041)+T1041</f>
        <v>199</v>
      </c>
      <c r="J1041" s="34">
        <f>L1041/2</f>
        <v>0</v>
      </c>
      <c r="K1041" s="37"/>
      <c r="L1041" s="34">
        <f>SUM(N1041,O1041,P1041,Q1041,R1041,M1041)</f>
        <v>0</v>
      </c>
      <c r="M1041" s="34">
        <f>AJ1041</f>
        <v>0</v>
      </c>
      <c r="N1041" s="34">
        <f>SUM(AI1041)</f>
        <v>0</v>
      </c>
      <c r="O1041" s="34">
        <f>0</f>
        <v>0</v>
      </c>
      <c r="P1041" s="34">
        <v>0</v>
      </c>
      <c r="Q1041" s="34">
        <v>0</v>
      </c>
      <c r="R1041" s="34">
        <f>AH1041</f>
        <v>0</v>
      </c>
      <c r="S1041" s="122"/>
      <c r="T1041" s="41">
        <f>SUM(U1041,AA1041)</f>
        <v>199</v>
      </c>
      <c r="U1041" s="41">
        <f>IF(SUM(V1041:Y1041)&gt;=250, 250,SUM(V1041:Y1041))</f>
        <v>21</v>
      </c>
      <c r="V1041" s="41">
        <v>0</v>
      </c>
      <c r="W1041" s="41">
        <v>0</v>
      </c>
      <c r="X1041" s="41">
        <f>SUM(AL1041,AN1041,BO1041,BS1041)</f>
        <v>0</v>
      </c>
      <c r="Y1041" s="41">
        <f>SUM(AO1041:BN1041)</f>
        <v>21</v>
      </c>
      <c r="Z1041" s="41">
        <f>COUNTIF(AO1041:BN1041, "&gt;0")</f>
        <v>1</v>
      </c>
      <c r="AA1041" s="41">
        <f>SUM(AB1041:AF1041)</f>
        <v>178</v>
      </c>
      <c r="AB1041" s="41">
        <f>BP1041+BQ1041</f>
        <v>71</v>
      </c>
      <c r="AC1041" s="41">
        <v>0</v>
      </c>
      <c r="AD1041" s="41">
        <v>0</v>
      </c>
      <c r="AE1041" s="41">
        <f>SUM(BR1041)</f>
        <v>107</v>
      </c>
      <c r="AF1041" s="41">
        <f>SUM(AM1041)</f>
        <v>0</v>
      </c>
      <c r="AG1041" s="122"/>
      <c r="AH1041" s="36">
        <v>0</v>
      </c>
      <c r="AI1041" s="126">
        <v>0</v>
      </c>
      <c r="AJ1041" s="36">
        <v>0</v>
      </c>
      <c r="AK1041" s="121"/>
      <c r="AL1041" s="1">
        <v>0</v>
      </c>
      <c r="AM1041" s="1">
        <v>0</v>
      </c>
      <c r="AN1041" s="1">
        <v>0</v>
      </c>
      <c r="AO1041" s="1">
        <v>0</v>
      </c>
      <c r="AP1041" s="1">
        <v>21</v>
      </c>
      <c r="AQ1041" s="114">
        <v>0</v>
      </c>
      <c r="AR1041" s="1">
        <v>0</v>
      </c>
      <c r="AS1041" s="114">
        <v>0</v>
      </c>
      <c r="AT1041" s="114">
        <v>0</v>
      </c>
      <c r="AU1041" s="114">
        <v>0</v>
      </c>
      <c r="AV1041" s="114">
        <v>0</v>
      </c>
      <c r="AW1041" s="114">
        <v>0</v>
      </c>
      <c r="AX1041" s="114">
        <v>0</v>
      </c>
      <c r="AY1041" s="114">
        <v>0</v>
      </c>
      <c r="AZ1041" s="114">
        <v>0</v>
      </c>
      <c r="BA1041" s="114">
        <v>0</v>
      </c>
      <c r="BB1041" s="114">
        <v>0</v>
      </c>
      <c r="BC1041" s="114">
        <v>0</v>
      </c>
      <c r="BD1041" s="115">
        <v>0</v>
      </c>
      <c r="BE1041" s="114">
        <v>0</v>
      </c>
      <c r="BF1041" s="114">
        <v>0</v>
      </c>
      <c r="BG1041" s="114">
        <v>0</v>
      </c>
      <c r="BH1041" s="114">
        <v>0</v>
      </c>
      <c r="BI1041" s="114">
        <v>0</v>
      </c>
      <c r="BJ1041" s="114">
        <v>0</v>
      </c>
      <c r="BK1041" s="114">
        <v>0</v>
      </c>
      <c r="BL1041" s="114">
        <v>0</v>
      </c>
      <c r="BM1041" s="114">
        <v>0</v>
      </c>
      <c r="BN1041" s="114">
        <v>0</v>
      </c>
      <c r="BO1041" s="114">
        <v>0</v>
      </c>
      <c r="BP1041" s="114">
        <v>71</v>
      </c>
      <c r="BQ1041" s="114">
        <v>0</v>
      </c>
      <c r="BR1041" s="114">
        <v>107</v>
      </c>
      <c r="BS1041" s="114">
        <v>0</v>
      </c>
    </row>
    <row r="1042" spans="1:71" ht="15" x14ac:dyDescent="0.25">
      <c r="A1042" s="1" t="str">
        <f>CONCATENATE(G1042,"-",F1042,"-",H1042)</f>
        <v>999844499-Black-Junior</v>
      </c>
      <c r="B1042" s="1" t="str">
        <f>CONCATENATE(G1042,"-",H1042)</f>
        <v>999844499-Junior</v>
      </c>
      <c r="C1042" s="34" t="s">
        <v>139</v>
      </c>
      <c r="D1042" s="34" t="s">
        <v>33</v>
      </c>
      <c r="E1042" s="34" t="s">
        <v>17</v>
      </c>
      <c r="F1042" s="41" t="s">
        <v>14</v>
      </c>
      <c r="G1042" s="127">
        <v>999844499</v>
      </c>
      <c r="H1042" s="41" t="s">
        <v>93</v>
      </c>
      <c r="I1042" s="34">
        <f>((L1042)-J1042)+T1042</f>
        <v>197</v>
      </c>
      <c r="J1042" s="34"/>
      <c r="K1042" s="35"/>
      <c r="L1042" s="34">
        <f>SUM(N1042,O1042,P1042,Q1042,R1042,M1042)</f>
        <v>0</v>
      </c>
      <c r="M1042" s="34">
        <f>AJ1042</f>
        <v>0</v>
      </c>
      <c r="N1042" s="34">
        <f>SUM(AI1042)</f>
        <v>0</v>
      </c>
      <c r="O1042" s="34">
        <f>0</f>
        <v>0</v>
      </c>
      <c r="P1042" s="34">
        <v>0</v>
      </c>
      <c r="Q1042" s="34">
        <v>0</v>
      </c>
      <c r="R1042" s="34">
        <f>AH1042</f>
        <v>0</v>
      </c>
      <c r="S1042" s="122"/>
      <c r="T1042" s="41">
        <f>SUM(U1042,AA1042)</f>
        <v>197</v>
      </c>
      <c r="U1042" s="41">
        <f>IF(SUM(V1042:Y1042)&gt;=250, 250,SUM(V1042:Y1042))</f>
        <v>90</v>
      </c>
      <c r="V1042" s="41">
        <v>0</v>
      </c>
      <c r="W1042" s="41">
        <v>0</v>
      </c>
      <c r="X1042" s="41">
        <f>SUM(AL1042,AN1042,BO1042,BS1042)</f>
        <v>0</v>
      </c>
      <c r="Y1042" s="41">
        <f>SUM(AO1042:BN1042)</f>
        <v>90</v>
      </c>
      <c r="Z1042" s="41">
        <f>COUNTIF(AO1042:BN1042, "&gt;0")</f>
        <v>1</v>
      </c>
      <c r="AA1042" s="41">
        <f>SUM(AB1042:AF1042)</f>
        <v>107</v>
      </c>
      <c r="AB1042" s="41">
        <f>BP1042+BQ1042</f>
        <v>0</v>
      </c>
      <c r="AC1042" s="41">
        <v>0</v>
      </c>
      <c r="AD1042" s="41">
        <v>0</v>
      </c>
      <c r="AE1042" s="41">
        <f>SUM(BR1042)</f>
        <v>107</v>
      </c>
      <c r="AF1042" s="41">
        <f>SUM(AM1042)</f>
        <v>0</v>
      </c>
      <c r="AG1042" s="122"/>
      <c r="AH1042" s="36">
        <v>0</v>
      </c>
      <c r="AI1042" s="126">
        <v>0</v>
      </c>
      <c r="AJ1042" s="36">
        <v>0</v>
      </c>
      <c r="AK1042" s="121"/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14">
        <v>0</v>
      </c>
      <c r="AR1042" s="1">
        <v>0</v>
      </c>
      <c r="AS1042" s="114">
        <v>0</v>
      </c>
      <c r="AT1042" s="114">
        <v>90</v>
      </c>
      <c r="AU1042" s="114">
        <v>0</v>
      </c>
      <c r="AV1042" s="114">
        <v>0</v>
      </c>
      <c r="AW1042" s="114">
        <v>0</v>
      </c>
      <c r="AX1042" s="114">
        <v>0</v>
      </c>
      <c r="AY1042" s="114">
        <v>0</v>
      </c>
      <c r="AZ1042" s="114">
        <v>0</v>
      </c>
      <c r="BA1042" s="114">
        <v>0</v>
      </c>
      <c r="BB1042" s="114">
        <v>0</v>
      </c>
      <c r="BC1042" s="114">
        <v>0</v>
      </c>
      <c r="BD1042" s="115">
        <v>0</v>
      </c>
      <c r="BE1042" s="114">
        <v>0</v>
      </c>
      <c r="BF1042" s="114">
        <v>0</v>
      </c>
      <c r="BG1042" s="114">
        <v>0</v>
      </c>
      <c r="BH1042" s="114">
        <v>0</v>
      </c>
      <c r="BI1042" s="114">
        <v>0</v>
      </c>
      <c r="BJ1042" s="114">
        <v>0</v>
      </c>
      <c r="BK1042" s="114">
        <v>0</v>
      </c>
      <c r="BL1042" s="114">
        <v>0</v>
      </c>
      <c r="BM1042" s="114">
        <v>0</v>
      </c>
      <c r="BN1042" s="114">
        <v>0</v>
      </c>
      <c r="BO1042" s="114">
        <v>0</v>
      </c>
      <c r="BP1042" s="114">
        <v>0</v>
      </c>
      <c r="BQ1042" s="114">
        <v>0</v>
      </c>
      <c r="BR1042" s="114">
        <v>107</v>
      </c>
      <c r="BS1042" s="114">
        <v>0</v>
      </c>
    </row>
    <row r="1043" spans="1:71" ht="15" x14ac:dyDescent="0.25">
      <c r="A1043" s="1" t="str">
        <f>CONCATENATE(G1043,"-",F1043,"-",H1043)</f>
        <v>999919724-Black-Junior</v>
      </c>
      <c r="B1043" s="1" t="str">
        <f>CONCATENATE(G1043,"-",H1043)</f>
        <v>999919724-Junior</v>
      </c>
      <c r="C1043" s="36" t="s">
        <v>90</v>
      </c>
      <c r="D1043" s="36" t="s">
        <v>1350</v>
      </c>
      <c r="E1043" s="36" t="s">
        <v>17</v>
      </c>
      <c r="F1043" s="41" t="s">
        <v>14</v>
      </c>
      <c r="G1043" s="127">
        <v>999919724</v>
      </c>
      <c r="H1043" s="41" t="s">
        <v>93</v>
      </c>
      <c r="I1043" s="34">
        <f>((L1043)-J1043)+T1043</f>
        <v>191</v>
      </c>
      <c r="J1043" s="36"/>
      <c r="K1043" s="37"/>
      <c r="L1043" s="34">
        <f>SUM(N1043,O1043,P1043,Q1043,R1043,M1043)</f>
        <v>13</v>
      </c>
      <c r="M1043" s="34">
        <f>AJ1043</f>
        <v>13</v>
      </c>
      <c r="N1043" s="34">
        <f>SUM(AI1043)</f>
        <v>0</v>
      </c>
      <c r="O1043" s="34">
        <f>0</f>
        <v>0</v>
      </c>
      <c r="P1043" s="34">
        <v>0</v>
      </c>
      <c r="Q1043" s="34">
        <v>0</v>
      </c>
      <c r="R1043" s="34">
        <f>AH1043</f>
        <v>0</v>
      </c>
      <c r="S1043" s="122"/>
      <c r="T1043" s="41">
        <f>SUM(U1043,AA1043)</f>
        <v>178</v>
      </c>
      <c r="U1043" s="41">
        <f>IF(SUM(V1043:Y1043)&gt;=250, 250,SUM(V1043:Y1043))</f>
        <v>0</v>
      </c>
      <c r="V1043" s="41">
        <v>0</v>
      </c>
      <c r="W1043" s="41">
        <v>0</v>
      </c>
      <c r="X1043" s="41">
        <f>SUM(AL1043,AN1043,BO1043,BS1043)</f>
        <v>0</v>
      </c>
      <c r="Y1043" s="41">
        <f>SUM(AO1043:BN1043)</f>
        <v>0</v>
      </c>
      <c r="Z1043" s="41">
        <f>COUNTIF(AO1043:BN1043, "&gt;0")</f>
        <v>0</v>
      </c>
      <c r="AA1043" s="41">
        <f>SUM(AB1043:AF1043)</f>
        <v>178</v>
      </c>
      <c r="AB1043" s="41">
        <f>BP1043+BQ1043</f>
        <v>71</v>
      </c>
      <c r="AC1043" s="41">
        <v>0</v>
      </c>
      <c r="AD1043" s="41">
        <v>0</v>
      </c>
      <c r="AE1043" s="41">
        <f>SUM(BR1043)</f>
        <v>107</v>
      </c>
      <c r="AF1043" s="41">
        <f>SUM(AM1043)</f>
        <v>0</v>
      </c>
      <c r="AG1043" s="122"/>
      <c r="AH1043" s="36">
        <v>0</v>
      </c>
      <c r="AI1043" s="126">
        <v>0</v>
      </c>
      <c r="AJ1043" s="36">
        <v>13</v>
      </c>
      <c r="AK1043" s="121"/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14">
        <v>0</v>
      </c>
      <c r="AR1043" s="1">
        <v>0</v>
      </c>
      <c r="AS1043" s="114">
        <v>0</v>
      </c>
      <c r="AT1043" s="114">
        <v>0</v>
      </c>
      <c r="AU1043" s="114">
        <v>0</v>
      </c>
      <c r="AV1043" s="114">
        <v>0</v>
      </c>
      <c r="AW1043" s="114">
        <v>0</v>
      </c>
      <c r="AX1043" s="114">
        <v>0</v>
      </c>
      <c r="AY1043" s="114">
        <v>0</v>
      </c>
      <c r="AZ1043" s="114">
        <v>0</v>
      </c>
      <c r="BA1043" s="114">
        <v>0</v>
      </c>
      <c r="BB1043" s="114">
        <v>0</v>
      </c>
      <c r="BC1043" s="114">
        <v>0</v>
      </c>
      <c r="BD1043" s="115">
        <v>0</v>
      </c>
      <c r="BE1043" s="114">
        <v>0</v>
      </c>
      <c r="BF1043" s="114">
        <v>0</v>
      </c>
      <c r="BG1043" s="114">
        <v>0</v>
      </c>
      <c r="BH1043" s="114">
        <v>0</v>
      </c>
      <c r="BI1043" s="114">
        <v>0</v>
      </c>
      <c r="BJ1043" s="114">
        <v>0</v>
      </c>
      <c r="BK1043" s="114">
        <v>0</v>
      </c>
      <c r="BL1043" s="114">
        <v>0</v>
      </c>
      <c r="BM1043" s="114">
        <v>0</v>
      </c>
      <c r="BN1043" s="114">
        <v>0</v>
      </c>
      <c r="BO1043" s="114">
        <v>0</v>
      </c>
      <c r="BP1043" s="114">
        <v>0</v>
      </c>
      <c r="BQ1043" s="114">
        <v>71</v>
      </c>
      <c r="BR1043" s="114">
        <v>107</v>
      </c>
      <c r="BS1043" s="114">
        <v>0</v>
      </c>
    </row>
    <row r="1044" spans="1:71" ht="15" x14ac:dyDescent="0.25">
      <c r="A1044" s="1" t="str">
        <f>CONCATENATE(G1044,"-",F1044,"-",H1044)</f>
        <v>999908880-Black-Junior</v>
      </c>
      <c r="B1044" s="1" t="str">
        <f>CONCATENATE(G1044,"-",H1044)</f>
        <v>999908880-Junior</v>
      </c>
      <c r="C1044" s="36" t="s">
        <v>3397</v>
      </c>
      <c r="D1044" s="36" t="s">
        <v>3515</v>
      </c>
      <c r="E1044" s="36" t="s">
        <v>17</v>
      </c>
      <c r="F1044" s="36" t="s">
        <v>14</v>
      </c>
      <c r="G1044" s="36">
        <v>999908880</v>
      </c>
      <c r="H1044" s="36" t="s">
        <v>93</v>
      </c>
      <c r="I1044" s="34">
        <f>((L1044)-J1044)+T1044</f>
        <v>178</v>
      </c>
      <c r="J1044" s="34">
        <f>L1044/2</f>
        <v>0</v>
      </c>
      <c r="K1044" s="37"/>
      <c r="L1044" s="34">
        <f>SUM(N1044,O1044,P1044,Q1044,R1044,M1044)</f>
        <v>0</v>
      </c>
      <c r="M1044" s="34">
        <f>AJ1044</f>
        <v>0</v>
      </c>
      <c r="N1044" s="34">
        <f>SUM(AI1044)</f>
        <v>0</v>
      </c>
      <c r="O1044" s="34">
        <f>0</f>
        <v>0</v>
      </c>
      <c r="P1044" s="34">
        <v>0</v>
      </c>
      <c r="Q1044" s="34">
        <v>0</v>
      </c>
      <c r="R1044" s="34">
        <f>AH1044</f>
        <v>0</v>
      </c>
      <c r="S1044" s="122"/>
      <c r="T1044" s="41">
        <f>SUM(U1044,AA1044)</f>
        <v>178</v>
      </c>
      <c r="U1044" s="41">
        <f>IF(SUM(V1044:Y1044)&gt;=250, 250,SUM(V1044:Y1044))</f>
        <v>0</v>
      </c>
      <c r="V1044" s="41">
        <v>0</v>
      </c>
      <c r="W1044" s="41">
        <v>0</v>
      </c>
      <c r="X1044" s="41">
        <f>SUM(AL1044,AN1044,BO1044,BS1044)</f>
        <v>0</v>
      </c>
      <c r="Y1044" s="41">
        <f>SUM(AO1044:BN1044)</f>
        <v>0</v>
      </c>
      <c r="Z1044" s="41">
        <f>COUNTIF(AO1044:BN1044, "&gt;0")</f>
        <v>0</v>
      </c>
      <c r="AA1044" s="41">
        <f>SUM(AB1044:AF1044)</f>
        <v>178</v>
      </c>
      <c r="AB1044" s="41">
        <f>BP1044+BQ1044</f>
        <v>71</v>
      </c>
      <c r="AC1044" s="41">
        <v>0</v>
      </c>
      <c r="AD1044" s="41">
        <v>0</v>
      </c>
      <c r="AE1044" s="41">
        <f>SUM(BR1044)</f>
        <v>107</v>
      </c>
      <c r="AF1044" s="41">
        <f>SUM(AM1044)</f>
        <v>0</v>
      </c>
      <c r="AG1044" s="122"/>
      <c r="AH1044" s="36">
        <v>0</v>
      </c>
      <c r="AI1044" s="126">
        <v>0</v>
      </c>
      <c r="AJ1044" s="36">
        <v>0</v>
      </c>
      <c r="AK1044" s="121"/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14">
        <v>0</v>
      </c>
      <c r="AR1044" s="1">
        <v>0</v>
      </c>
      <c r="AS1044" s="114">
        <v>0</v>
      </c>
      <c r="AT1044" s="114">
        <v>0</v>
      </c>
      <c r="AU1044" s="114">
        <v>0</v>
      </c>
      <c r="AV1044" s="114">
        <v>0</v>
      </c>
      <c r="AW1044" s="114">
        <v>0</v>
      </c>
      <c r="AX1044" s="114">
        <v>0</v>
      </c>
      <c r="AY1044" s="114">
        <v>0</v>
      </c>
      <c r="AZ1044" s="114">
        <v>0</v>
      </c>
      <c r="BA1044" s="114">
        <v>0</v>
      </c>
      <c r="BB1044" s="114">
        <v>0</v>
      </c>
      <c r="BC1044" s="114">
        <v>0</v>
      </c>
      <c r="BD1044" s="115">
        <v>0</v>
      </c>
      <c r="BE1044" s="114">
        <v>0</v>
      </c>
      <c r="BF1044" s="114">
        <v>0</v>
      </c>
      <c r="BG1044" s="114">
        <v>0</v>
      </c>
      <c r="BH1044" s="114">
        <v>0</v>
      </c>
      <c r="BI1044" s="114">
        <v>0</v>
      </c>
      <c r="BJ1044" s="114">
        <v>0</v>
      </c>
      <c r="BK1044" s="114">
        <v>0</v>
      </c>
      <c r="BL1044" s="114">
        <v>0</v>
      </c>
      <c r="BM1044" s="114">
        <v>0</v>
      </c>
      <c r="BN1044" s="114">
        <v>0</v>
      </c>
      <c r="BO1044" s="114">
        <v>0</v>
      </c>
      <c r="BP1044" s="114">
        <v>71</v>
      </c>
      <c r="BQ1044" s="114">
        <v>0</v>
      </c>
      <c r="BR1044" s="114">
        <v>107</v>
      </c>
      <c r="BS1044" s="114">
        <v>0</v>
      </c>
    </row>
    <row r="1045" spans="1:71" ht="15" x14ac:dyDescent="0.25">
      <c r="A1045" s="1" t="str">
        <f>CONCATENATE(G1045,"-",F1045,"-",H1045)</f>
        <v>999929142-Black-Junior</v>
      </c>
      <c r="B1045" s="1" t="str">
        <f>CONCATENATE(G1045,"-",H1045)</f>
        <v>999929142-Junior</v>
      </c>
      <c r="C1045" s="36" t="s">
        <v>1420</v>
      </c>
      <c r="D1045" s="36" t="s">
        <v>3589</v>
      </c>
      <c r="E1045" s="36" t="s">
        <v>17</v>
      </c>
      <c r="F1045" s="36" t="s">
        <v>14</v>
      </c>
      <c r="G1045" s="36">
        <v>999929142</v>
      </c>
      <c r="H1045" s="36" t="s">
        <v>93</v>
      </c>
      <c r="I1045" s="34">
        <f>((L1045)-J1045)+T1045</f>
        <v>178</v>
      </c>
      <c r="J1045" s="34">
        <f>L1045/2</f>
        <v>0</v>
      </c>
      <c r="K1045" s="35"/>
      <c r="L1045" s="34">
        <f>SUM(N1045,O1045,P1045,Q1045,R1045,M1045)</f>
        <v>0</v>
      </c>
      <c r="M1045" s="34">
        <f>AJ1045</f>
        <v>0</v>
      </c>
      <c r="N1045" s="34">
        <f>SUM(AI1045)</f>
        <v>0</v>
      </c>
      <c r="O1045" s="34">
        <f>0</f>
        <v>0</v>
      </c>
      <c r="P1045" s="34">
        <v>0</v>
      </c>
      <c r="Q1045" s="34">
        <v>0</v>
      </c>
      <c r="R1045" s="34">
        <f>AH1045</f>
        <v>0</v>
      </c>
      <c r="S1045" s="122"/>
      <c r="T1045" s="41">
        <f>SUM(U1045,AA1045)</f>
        <v>178</v>
      </c>
      <c r="U1045" s="41">
        <f>IF(SUM(V1045:Y1045)&gt;=250, 250,SUM(V1045:Y1045))</f>
        <v>0</v>
      </c>
      <c r="V1045" s="41">
        <v>0</v>
      </c>
      <c r="W1045" s="41">
        <v>0</v>
      </c>
      <c r="X1045" s="41">
        <f>SUM(AL1045,AN1045,BO1045,BS1045)</f>
        <v>0</v>
      </c>
      <c r="Y1045" s="41">
        <f>SUM(AO1045:BN1045)</f>
        <v>0</v>
      </c>
      <c r="Z1045" s="41">
        <f>COUNTIF(AO1045:BN1045, "&gt;0")</f>
        <v>0</v>
      </c>
      <c r="AA1045" s="41">
        <f>SUM(AB1045:AF1045)</f>
        <v>178</v>
      </c>
      <c r="AB1045" s="41">
        <f>BP1045+BQ1045</f>
        <v>71</v>
      </c>
      <c r="AC1045" s="41">
        <v>0</v>
      </c>
      <c r="AD1045" s="41">
        <v>0</v>
      </c>
      <c r="AE1045" s="41">
        <f>SUM(BR1045)</f>
        <v>107</v>
      </c>
      <c r="AF1045" s="41">
        <f>SUM(AM1045)</f>
        <v>0</v>
      </c>
      <c r="AG1045" s="122"/>
      <c r="AH1045" s="36">
        <v>0</v>
      </c>
      <c r="AI1045" s="126">
        <v>0</v>
      </c>
      <c r="AJ1045" s="36">
        <v>0</v>
      </c>
      <c r="AK1045" s="121"/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14">
        <v>0</v>
      </c>
      <c r="AR1045" s="1">
        <v>0</v>
      </c>
      <c r="AS1045" s="114">
        <v>0</v>
      </c>
      <c r="AT1045" s="114">
        <v>0</v>
      </c>
      <c r="AU1045" s="114">
        <v>0</v>
      </c>
      <c r="AV1045" s="114">
        <v>0</v>
      </c>
      <c r="AW1045" s="114">
        <v>0</v>
      </c>
      <c r="AX1045" s="114">
        <v>0</v>
      </c>
      <c r="AY1045" s="114">
        <v>0</v>
      </c>
      <c r="AZ1045" s="114">
        <v>0</v>
      </c>
      <c r="BA1045" s="114">
        <v>0</v>
      </c>
      <c r="BB1045" s="114">
        <v>0</v>
      </c>
      <c r="BC1045" s="114">
        <v>0</v>
      </c>
      <c r="BD1045" s="115">
        <v>0</v>
      </c>
      <c r="BE1045" s="114">
        <v>0</v>
      </c>
      <c r="BF1045" s="114">
        <v>0</v>
      </c>
      <c r="BG1045" s="114">
        <v>0</v>
      </c>
      <c r="BH1045" s="114">
        <v>0</v>
      </c>
      <c r="BI1045" s="114">
        <v>0</v>
      </c>
      <c r="BJ1045" s="114">
        <v>0</v>
      </c>
      <c r="BK1045" s="114">
        <v>0</v>
      </c>
      <c r="BL1045" s="114">
        <v>0</v>
      </c>
      <c r="BM1045" s="114">
        <v>0</v>
      </c>
      <c r="BN1045" s="114">
        <v>0</v>
      </c>
      <c r="BO1045" s="114">
        <v>0</v>
      </c>
      <c r="BP1045" s="114">
        <v>0</v>
      </c>
      <c r="BQ1045" s="114">
        <v>71</v>
      </c>
      <c r="BR1045" s="114">
        <v>107</v>
      </c>
      <c r="BS1045" s="114">
        <v>0</v>
      </c>
    </row>
    <row r="1046" spans="1:71" ht="15" x14ac:dyDescent="0.25">
      <c r="A1046" s="1" t="str">
        <f>CONCATENATE(G1046,"-",F1046,"-",H1046)</f>
        <v>999933514-Black-Junior</v>
      </c>
      <c r="B1046" s="1" t="str">
        <f>CONCATENATE(G1046,"-",H1046)</f>
        <v>999933514-Junior</v>
      </c>
      <c r="C1046" s="36" t="s">
        <v>3516</v>
      </c>
      <c r="D1046" s="36" t="s">
        <v>3517</v>
      </c>
      <c r="E1046" s="36" t="s">
        <v>17</v>
      </c>
      <c r="F1046" s="36" t="s">
        <v>14</v>
      </c>
      <c r="G1046" s="36">
        <v>999933514</v>
      </c>
      <c r="H1046" s="36" t="s">
        <v>93</v>
      </c>
      <c r="I1046" s="34">
        <f>((L1046)-J1046)+T1046</f>
        <v>178</v>
      </c>
      <c r="J1046" s="34">
        <f>L1046/2</f>
        <v>0</v>
      </c>
      <c r="K1046" s="37"/>
      <c r="L1046" s="34">
        <f>SUM(N1046,O1046,P1046,Q1046,R1046,M1046)</f>
        <v>0</v>
      </c>
      <c r="M1046" s="34">
        <f>AJ1046</f>
        <v>0</v>
      </c>
      <c r="N1046" s="34">
        <f>SUM(AI1046)</f>
        <v>0</v>
      </c>
      <c r="O1046" s="34">
        <f>0</f>
        <v>0</v>
      </c>
      <c r="P1046" s="34">
        <v>0</v>
      </c>
      <c r="Q1046" s="34">
        <v>0</v>
      </c>
      <c r="R1046" s="34">
        <f>AH1046</f>
        <v>0</v>
      </c>
      <c r="S1046" s="122"/>
      <c r="T1046" s="41">
        <f>SUM(U1046,AA1046)</f>
        <v>178</v>
      </c>
      <c r="U1046" s="41">
        <f>IF(SUM(V1046:Y1046)&gt;=250, 250,SUM(V1046:Y1046))</f>
        <v>0</v>
      </c>
      <c r="V1046" s="41">
        <v>0</v>
      </c>
      <c r="W1046" s="41">
        <v>0</v>
      </c>
      <c r="X1046" s="41">
        <f>SUM(AL1046,AN1046,BO1046,BS1046)</f>
        <v>0</v>
      </c>
      <c r="Y1046" s="41">
        <f>SUM(AO1046:BN1046)</f>
        <v>0</v>
      </c>
      <c r="Z1046" s="41">
        <f>COUNTIF(AO1046:BN1046, "&gt;0")</f>
        <v>0</v>
      </c>
      <c r="AA1046" s="41">
        <f>SUM(AB1046:AF1046)</f>
        <v>178</v>
      </c>
      <c r="AB1046" s="41">
        <f>BP1046+BQ1046</f>
        <v>71</v>
      </c>
      <c r="AC1046" s="41">
        <v>0</v>
      </c>
      <c r="AD1046" s="41">
        <v>0</v>
      </c>
      <c r="AE1046" s="41">
        <f>SUM(BR1046)</f>
        <v>107</v>
      </c>
      <c r="AF1046" s="41">
        <f>SUM(AM1046)</f>
        <v>0</v>
      </c>
      <c r="AG1046" s="122"/>
      <c r="AH1046" s="36">
        <v>0</v>
      </c>
      <c r="AI1046" s="126">
        <v>0</v>
      </c>
      <c r="AJ1046" s="36">
        <v>0</v>
      </c>
      <c r="AK1046" s="121"/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14">
        <v>0</v>
      </c>
      <c r="AR1046" s="1">
        <v>0</v>
      </c>
      <c r="AS1046" s="114">
        <v>0</v>
      </c>
      <c r="AT1046" s="114">
        <v>0</v>
      </c>
      <c r="AU1046" s="114">
        <v>0</v>
      </c>
      <c r="AV1046" s="114">
        <v>0</v>
      </c>
      <c r="AW1046" s="114">
        <v>0</v>
      </c>
      <c r="AX1046" s="114">
        <v>0</v>
      </c>
      <c r="AY1046" s="114">
        <v>0</v>
      </c>
      <c r="AZ1046" s="114">
        <v>0</v>
      </c>
      <c r="BA1046" s="114">
        <v>0</v>
      </c>
      <c r="BB1046" s="114">
        <v>0</v>
      </c>
      <c r="BC1046" s="114">
        <v>0</v>
      </c>
      <c r="BD1046" s="115">
        <v>0</v>
      </c>
      <c r="BE1046" s="114">
        <v>0</v>
      </c>
      <c r="BF1046" s="114">
        <v>0</v>
      </c>
      <c r="BG1046" s="114">
        <v>0</v>
      </c>
      <c r="BH1046" s="114">
        <v>0</v>
      </c>
      <c r="BI1046" s="114">
        <v>0</v>
      </c>
      <c r="BJ1046" s="114">
        <v>0</v>
      </c>
      <c r="BK1046" s="114">
        <v>0</v>
      </c>
      <c r="BL1046" s="114">
        <v>0</v>
      </c>
      <c r="BM1046" s="114">
        <v>0</v>
      </c>
      <c r="BN1046" s="114">
        <v>0</v>
      </c>
      <c r="BO1046" s="114">
        <v>0</v>
      </c>
      <c r="BP1046" s="114">
        <v>71</v>
      </c>
      <c r="BQ1046" s="114">
        <v>0</v>
      </c>
      <c r="BR1046" s="114">
        <v>107</v>
      </c>
      <c r="BS1046" s="114">
        <v>0</v>
      </c>
    </row>
    <row r="1047" spans="1:71" ht="15" x14ac:dyDescent="0.25">
      <c r="A1047" s="1" t="str">
        <f>CONCATENATE(G1047,"-",F1047,"-",H1047)</f>
        <v>999935791-Black-Junior</v>
      </c>
      <c r="B1047" s="1" t="str">
        <f>CONCATENATE(G1047,"-",H1047)</f>
        <v>999935791-Junior</v>
      </c>
      <c r="C1047" s="36" t="s">
        <v>180</v>
      </c>
      <c r="D1047" s="36" t="s">
        <v>1080</v>
      </c>
      <c r="E1047" s="36" t="s">
        <v>17</v>
      </c>
      <c r="F1047" s="36" t="s">
        <v>14</v>
      </c>
      <c r="G1047" s="36">
        <v>999935791</v>
      </c>
      <c r="H1047" s="36" t="s">
        <v>93</v>
      </c>
      <c r="I1047" s="34">
        <f>((L1047)-J1047)+T1047</f>
        <v>178</v>
      </c>
      <c r="J1047" s="34">
        <f>L1047/2</f>
        <v>0</v>
      </c>
      <c r="K1047" s="37"/>
      <c r="L1047" s="34">
        <f>SUM(N1047,O1047,P1047,Q1047,R1047,M1047)</f>
        <v>0</v>
      </c>
      <c r="M1047" s="34">
        <f>AJ1047</f>
        <v>0</v>
      </c>
      <c r="N1047" s="34">
        <f>SUM(AI1047)</f>
        <v>0</v>
      </c>
      <c r="O1047" s="34">
        <f>0</f>
        <v>0</v>
      </c>
      <c r="P1047" s="34">
        <v>0</v>
      </c>
      <c r="Q1047" s="34">
        <v>0</v>
      </c>
      <c r="R1047" s="34">
        <f>AH1047</f>
        <v>0</v>
      </c>
      <c r="S1047" s="122"/>
      <c r="T1047" s="41">
        <f>SUM(U1047,AA1047)</f>
        <v>178</v>
      </c>
      <c r="U1047" s="41">
        <f>IF(SUM(V1047:Y1047)&gt;=250, 250,SUM(V1047:Y1047))</f>
        <v>0</v>
      </c>
      <c r="V1047" s="41">
        <v>0</v>
      </c>
      <c r="W1047" s="41">
        <v>0</v>
      </c>
      <c r="X1047" s="41">
        <f>SUM(AL1047,AN1047,BO1047,BS1047)</f>
        <v>0</v>
      </c>
      <c r="Y1047" s="41">
        <f>SUM(AO1047:BN1047)</f>
        <v>0</v>
      </c>
      <c r="Z1047" s="41">
        <f>COUNTIF(AO1047:BN1047, "&gt;0")</f>
        <v>0</v>
      </c>
      <c r="AA1047" s="41">
        <f>SUM(AB1047:AF1047)</f>
        <v>178</v>
      </c>
      <c r="AB1047" s="41">
        <f>BP1047+BQ1047</f>
        <v>71</v>
      </c>
      <c r="AC1047" s="41">
        <v>0</v>
      </c>
      <c r="AD1047" s="41">
        <v>0</v>
      </c>
      <c r="AE1047" s="41">
        <f>SUM(BR1047)</f>
        <v>107</v>
      </c>
      <c r="AF1047" s="41">
        <f>SUM(AM1047)</f>
        <v>0</v>
      </c>
      <c r="AG1047" s="122"/>
      <c r="AH1047" s="36">
        <v>0</v>
      </c>
      <c r="AI1047" s="126">
        <v>0</v>
      </c>
      <c r="AJ1047" s="36">
        <v>0</v>
      </c>
      <c r="AK1047" s="121"/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14">
        <v>0</v>
      </c>
      <c r="AR1047" s="1">
        <v>0</v>
      </c>
      <c r="AS1047" s="114">
        <v>0</v>
      </c>
      <c r="AT1047" s="114">
        <v>0</v>
      </c>
      <c r="AU1047" s="114">
        <v>0</v>
      </c>
      <c r="AV1047" s="114">
        <v>0</v>
      </c>
      <c r="AW1047" s="114">
        <v>0</v>
      </c>
      <c r="AX1047" s="114">
        <v>0</v>
      </c>
      <c r="AY1047" s="114">
        <v>0</v>
      </c>
      <c r="AZ1047" s="114">
        <v>0</v>
      </c>
      <c r="BA1047" s="114">
        <v>0</v>
      </c>
      <c r="BB1047" s="114">
        <v>0</v>
      </c>
      <c r="BC1047" s="114">
        <v>0</v>
      </c>
      <c r="BD1047" s="115">
        <v>0</v>
      </c>
      <c r="BE1047" s="114">
        <v>0</v>
      </c>
      <c r="BF1047" s="114">
        <v>0</v>
      </c>
      <c r="BG1047" s="114">
        <v>0</v>
      </c>
      <c r="BH1047" s="114">
        <v>0</v>
      </c>
      <c r="BI1047" s="114">
        <v>0</v>
      </c>
      <c r="BJ1047" s="114">
        <v>0</v>
      </c>
      <c r="BK1047" s="114">
        <v>0</v>
      </c>
      <c r="BL1047" s="114">
        <v>0</v>
      </c>
      <c r="BM1047" s="114">
        <v>0</v>
      </c>
      <c r="BN1047" s="114">
        <v>0</v>
      </c>
      <c r="BO1047" s="114">
        <v>0</v>
      </c>
      <c r="BP1047" s="114">
        <v>71</v>
      </c>
      <c r="BQ1047" s="114">
        <v>0</v>
      </c>
      <c r="BR1047" s="114">
        <v>107</v>
      </c>
      <c r="BS1047" s="114">
        <v>0</v>
      </c>
    </row>
    <row r="1048" spans="1:71" ht="15" x14ac:dyDescent="0.25">
      <c r="A1048" s="1" t="str">
        <f>CONCATENATE(G1048,"-",F1048,"-",H1048)</f>
        <v>999901959-Black-Junior</v>
      </c>
      <c r="B1048" s="1" t="str">
        <f>CONCATENATE(G1048,"-",H1048)</f>
        <v>999901959-Junior</v>
      </c>
      <c r="C1048" s="36" t="s">
        <v>2249</v>
      </c>
      <c r="D1048" s="36" t="s">
        <v>2246</v>
      </c>
      <c r="E1048" s="36" t="s">
        <v>17</v>
      </c>
      <c r="F1048" s="41" t="s">
        <v>14</v>
      </c>
      <c r="G1048" s="128">
        <v>999901959</v>
      </c>
      <c r="H1048" s="41" t="s">
        <v>93</v>
      </c>
      <c r="I1048" s="34">
        <f>((L1048)-J1048)+T1048</f>
        <v>175</v>
      </c>
      <c r="J1048" s="36"/>
      <c r="K1048" s="35"/>
      <c r="L1048" s="34">
        <f>SUM(N1048,O1048,P1048,Q1048,R1048,M1048)</f>
        <v>0</v>
      </c>
      <c r="M1048" s="34">
        <f>AJ1048</f>
        <v>0</v>
      </c>
      <c r="N1048" s="34">
        <f>SUM(AI1048)</f>
        <v>0</v>
      </c>
      <c r="O1048" s="34">
        <f>0</f>
        <v>0</v>
      </c>
      <c r="P1048" s="34">
        <v>0</v>
      </c>
      <c r="Q1048" s="34">
        <v>0</v>
      </c>
      <c r="R1048" s="34">
        <f>AH1048</f>
        <v>0</v>
      </c>
      <c r="S1048" s="122"/>
      <c r="T1048" s="41">
        <f>SUM(U1048,AA1048)</f>
        <v>175</v>
      </c>
      <c r="U1048" s="41">
        <f>IF(SUM(V1048:Y1048)&gt;=250, 250,SUM(V1048:Y1048))</f>
        <v>68</v>
      </c>
      <c r="V1048" s="41">
        <v>0</v>
      </c>
      <c r="W1048" s="41">
        <v>0</v>
      </c>
      <c r="X1048" s="41">
        <f>SUM(AL1048,AN1048,BO1048,BS1048)</f>
        <v>0</v>
      </c>
      <c r="Y1048" s="41">
        <f>SUM(AO1048:BN1048)</f>
        <v>68</v>
      </c>
      <c r="Z1048" s="41">
        <f>COUNTIF(AO1048:BN1048, "&gt;0")</f>
        <v>1</v>
      </c>
      <c r="AA1048" s="41">
        <f>SUM(AB1048:AF1048)</f>
        <v>107</v>
      </c>
      <c r="AB1048" s="41">
        <f>BP1048+BQ1048</f>
        <v>0</v>
      </c>
      <c r="AC1048" s="41">
        <v>0</v>
      </c>
      <c r="AD1048" s="41">
        <v>0</v>
      </c>
      <c r="AE1048" s="41">
        <f>SUM(BR1048)</f>
        <v>107</v>
      </c>
      <c r="AF1048" s="41">
        <f>SUM(AM1048)</f>
        <v>0</v>
      </c>
      <c r="AG1048" s="122"/>
      <c r="AH1048" s="36">
        <v>0</v>
      </c>
      <c r="AI1048" s="126">
        <v>0</v>
      </c>
      <c r="AJ1048" s="36">
        <v>0</v>
      </c>
      <c r="AK1048" s="121"/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14">
        <v>0</v>
      </c>
      <c r="AR1048" s="1">
        <v>0</v>
      </c>
      <c r="AS1048" s="114">
        <v>0</v>
      </c>
      <c r="AT1048" s="114">
        <v>68</v>
      </c>
      <c r="AU1048" s="114">
        <v>0</v>
      </c>
      <c r="AV1048" s="114">
        <v>0</v>
      </c>
      <c r="AW1048" s="114">
        <v>0</v>
      </c>
      <c r="AX1048" s="114">
        <v>0</v>
      </c>
      <c r="AY1048" s="114">
        <v>0</v>
      </c>
      <c r="AZ1048" s="114">
        <v>0</v>
      </c>
      <c r="BA1048" s="114">
        <v>0</v>
      </c>
      <c r="BB1048" s="114">
        <v>0</v>
      </c>
      <c r="BC1048" s="114">
        <v>0</v>
      </c>
      <c r="BD1048" s="115">
        <v>0</v>
      </c>
      <c r="BE1048" s="114">
        <v>0</v>
      </c>
      <c r="BF1048" s="114">
        <v>0</v>
      </c>
      <c r="BG1048" s="114">
        <v>0</v>
      </c>
      <c r="BH1048" s="114">
        <v>0</v>
      </c>
      <c r="BI1048" s="114">
        <v>0</v>
      </c>
      <c r="BJ1048" s="114">
        <v>0</v>
      </c>
      <c r="BK1048" s="114">
        <v>0</v>
      </c>
      <c r="BL1048" s="114">
        <v>0</v>
      </c>
      <c r="BM1048" s="114">
        <v>0</v>
      </c>
      <c r="BN1048" s="114">
        <v>0</v>
      </c>
      <c r="BO1048" s="114">
        <v>0</v>
      </c>
      <c r="BP1048" s="114">
        <v>0</v>
      </c>
      <c r="BQ1048" s="114">
        <v>0</v>
      </c>
      <c r="BR1048" s="114">
        <v>107</v>
      </c>
      <c r="BS1048" s="114">
        <v>0</v>
      </c>
    </row>
    <row r="1049" spans="1:71" ht="15" x14ac:dyDescent="0.25">
      <c r="A1049" s="1" t="str">
        <f>CONCATENATE(G1049,"-",F1049,"-",H1049)</f>
        <v>999902247-Black-Junior</v>
      </c>
      <c r="B1049" s="1" t="str">
        <f>CONCATENATE(G1049,"-",H1049)</f>
        <v>999902247-Junior</v>
      </c>
      <c r="C1049" s="36" t="s">
        <v>144</v>
      </c>
      <c r="D1049" s="36" t="s">
        <v>117</v>
      </c>
      <c r="E1049" s="36" t="s">
        <v>17</v>
      </c>
      <c r="F1049" s="41" t="s">
        <v>14</v>
      </c>
      <c r="G1049" s="127">
        <v>999902247</v>
      </c>
      <c r="H1049" s="41" t="s">
        <v>93</v>
      </c>
      <c r="I1049" s="34">
        <f>((L1049)-J1049)+T1049</f>
        <v>175</v>
      </c>
      <c r="J1049" s="36"/>
      <c r="K1049" s="37"/>
      <c r="L1049" s="34">
        <f>SUM(N1049,O1049,P1049,Q1049,R1049,M1049)</f>
        <v>0</v>
      </c>
      <c r="M1049" s="34">
        <f>AJ1049</f>
        <v>0</v>
      </c>
      <c r="N1049" s="34">
        <f>SUM(AI1049)</f>
        <v>0</v>
      </c>
      <c r="O1049" s="34">
        <f>0</f>
        <v>0</v>
      </c>
      <c r="P1049" s="34">
        <v>0</v>
      </c>
      <c r="Q1049" s="34">
        <v>0</v>
      </c>
      <c r="R1049" s="34">
        <f>AH1049</f>
        <v>0</v>
      </c>
      <c r="S1049" s="122"/>
      <c r="T1049" s="41">
        <f>SUM(U1049,AA1049)</f>
        <v>175</v>
      </c>
      <c r="U1049" s="41">
        <f>IF(SUM(V1049:Y1049)&gt;=250, 250,SUM(V1049:Y1049))</f>
        <v>68</v>
      </c>
      <c r="V1049" s="41">
        <v>0</v>
      </c>
      <c r="W1049" s="41">
        <v>0</v>
      </c>
      <c r="X1049" s="41">
        <f>SUM(AL1049,AN1049,BO1049,BS1049)</f>
        <v>0</v>
      </c>
      <c r="Y1049" s="41">
        <f>SUM(AO1049:BN1049)</f>
        <v>68</v>
      </c>
      <c r="Z1049" s="41">
        <f>COUNTIF(AO1049:BN1049, "&gt;0")</f>
        <v>1</v>
      </c>
      <c r="AA1049" s="41">
        <f>SUM(AB1049:AF1049)</f>
        <v>107</v>
      </c>
      <c r="AB1049" s="41">
        <f>BP1049+BQ1049</f>
        <v>0</v>
      </c>
      <c r="AC1049" s="41">
        <v>0</v>
      </c>
      <c r="AD1049" s="41">
        <v>0</v>
      </c>
      <c r="AE1049" s="41">
        <f>SUM(BR1049)</f>
        <v>107</v>
      </c>
      <c r="AF1049" s="41">
        <f>SUM(AM1049)</f>
        <v>0</v>
      </c>
      <c r="AG1049" s="37"/>
      <c r="AH1049" s="36">
        <v>0</v>
      </c>
      <c r="AI1049" s="126">
        <v>0</v>
      </c>
      <c r="AJ1049" s="36">
        <v>0</v>
      </c>
      <c r="AK1049" s="121"/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14">
        <v>0</v>
      </c>
      <c r="AR1049" s="1">
        <v>0</v>
      </c>
      <c r="AS1049" s="114">
        <v>0</v>
      </c>
      <c r="AT1049" s="114">
        <v>0</v>
      </c>
      <c r="AU1049" s="114">
        <v>0</v>
      </c>
      <c r="AV1049" s="114">
        <v>0</v>
      </c>
      <c r="AW1049" s="114">
        <v>0</v>
      </c>
      <c r="AX1049" s="114">
        <v>0</v>
      </c>
      <c r="AY1049" s="114">
        <v>0</v>
      </c>
      <c r="AZ1049" s="114">
        <v>0</v>
      </c>
      <c r="BA1049" s="114">
        <v>0</v>
      </c>
      <c r="BB1049" s="114">
        <v>0</v>
      </c>
      <c r="BC1049" s="114">
        <v>0</v>
      </c>
      <c r="BD1049" s="115">
        <v>0</v>
      </c>
      <c r="BE1049" s="114">
        <v>0</v>
      </c>
      <c r="BF1049" s="114">
        <v>68</v>
      </c>
      <c r="BG1049" s="114">
        <v>0</v>
      </c>
      <c r="BH1049" s="114">
        <v>0</v>
      </c>
      <c r="BI1049" s="114">
        <v>0</v>
      </c>
      <c r="BJ1049" s="114">
        <v>0</v>
      </c>
      <c r="BK1049" s="114">
        <v>0</v>
      </c>
      <c r="BL1049" s="114">
        <v>0</v>
      </c>
      <c r="BM1049" s="114">
        <v>0</v>
      </c>
      <c r="BN1049" s="114">
        <v>0</v>
      </c>
      <c r="BO1049" s="114">
        <v>0</v>
      </c>
      <c r="BP1049" s="114">
        <v>0</v>
      </c>
      <c r="BQ1049" s="114">
        <v>0</v>
      </c>
      <c r="BR1049" s="114">
        <v>107</v>
      </c>
      <c r="BS1049" s="114">
        <v>0</v>
      </c>
    </row>
    <row r="1050" spans="1:71" ht="15" x14ac:dyDescent="0.25">
      <c r="A1050" s="1" t="str">
        <f>CONCATENATE(G1050,"-",F1050,"-",H1050)</f>
        <v>999909482-Black-Junior</v>
      </c>
      <c r="B1050" s="1" t="str">
        <f>CONCATENATE(G1050,"-",H1050)</f>
        <v>999909482-Junior</v>
      </c>
      <c r="C1050" s="149" t="s">
        <v>459</v>
      </c>
      <c r="D1050" s="149" t="s">
        <v>460</v>
      </c>
      <c r="E1050" s="149" t="s">
        <v>17</v>
      </c>
      <c r="F1050" s="41" t="s">
        <v>14</v>
      </c>
      <c r="G1050" s="149">
        <v>999909482</v>
      </c>
      <c r="H1050" s="149" t="s">
        <v>93</v>
      </c>
      <c r="I1050" s="34">
        <f>((L1050)-J1050)+T1050</f>
        <v>175</v>
      </c>
      <c r="J1050" s="36"/>
      <c r="K1050" s="35"/>
      <c r="L1050" s="34">
        <f>SUM(N1050,O1050,P1050,Q1050,R1050,M1050)</f>
        <v>0</v>
      </c>
      <c r="M1050" s="34">
        <f>AJ1050</f>
        <v>0</v>
      </c>
      <c r="N1050" s="34">
        <f>SUM(AI1050)</f>
        <v>0</v>
      </c>
      <c r="O1050" s="34">
        <f>0</f>
        <v>0</v>
      </c>
      <c r="P1050" s="34">
        <v>0</v>
      </c>
      <c r="Q1050" s="34">
        <v>0</v>
      </c>
      <c r="R1050" s="34">
        <f>AH1050</f>
        <v>0</v>
      </c>
      <c r="S1050" s="122"/>
      <c r="T1050" s="41">
        <f>SUM(U1050,AA1050)</f>
        <v>175</v>
      </c>
      <c r="U1050" s="41">
        <f>IF(SUM(V1050:Y1050)&gt;=250, 250,SUM(V1050:Y1050))</f>
        <v>68</v>
      </c>
      <c r="V1050" s="41">
        <v>0</v>
      </c>
      <c r="W1050" s="41">
        <v>0</v>
      </c>
      <c r="X1050" s="41">
        <f>SUM(AL1050,AN1050,BO1050,BS1050)</f>
        <v>0</v>
      </c>
      <c r="Y1050" s="41">
        <f>SUM(AO1050:BN1050)</f>
        <v>68</v>
      </c>
      <c r="Z1050" s="41">
        <f>COUNTIF(AO1050:BN1050, "&gt;0")</f>
        <v>1</v>
      </c>
      <c r="AA1050" s="41">
        <f>SUM(AB1050:AF1050)</f>
        <v>107</v>
      </c>
      <c r="AB1050" s="41">
        <f>BP1050+BQ1050</f>
        <v>0</v>
      </c>
      <c r="AC1050" s="41">
        <v>0</v>
      </c>
      <c r="AD1050" s="41">
        <v>0</v>
      </c>
      <c r="AE1050" s="41">
        <f>SUM(BR1050)</f>
        <v>107</v>
      </c>
      <c r="AF1050" s="41">
        <f>SUM(AM1050)</f>
        <v>0</v>
      </c>
      <c r="AG1050" s="122"/>
      <c r="AH1050" s="36">
        <v>0</v>
      </c>
      <c r="AI1050" s="126">
        <v>0</v>
      </c>
      <c r="AJ1050" s="36">
        <v>0</v>
      </c>
      <c r="AK1050" s="121"/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14">
        <v>0</v>
      </c>
      <c r="AR1050" s="1">
        <v>0</v>
      </c>
      <c r="AS1050" s="114">
        <v>0</v>
      </c>
      <c r="AT1050" s="114">
        <v>0</v>
      </c>
      <c r="AU1050" s="114">
        <v>0</v>
      </c>
      <c r="AV1050" s="114">
        <v>0</v>
      </c>
      <c r="AW1050" s="114">
        <v>0</v>
      </c>
      <c r="AX1050" s="114">
        <v>0</v>
      </c>
      <c r="AY1050" s="114">
        <v>0</v>
      </c>
      <c r="AZ1050" s="114">
        <v>0</v>
      </c>
      <c r="BA1050" s="114">
        <v>0</v>
      </c>
      <c r="BB1050" s="114">
        <v>0</v>
      </c>
      <c r="BC1050" s="114">
        <v>0</v>
      </c>
      <c r="BD1050" s="115">
        <v>0</v>
      </c>
      <c r="BE1050" s="114">
        <v>0</v>
      </c>
      <c r="BF1050" s="114">
        <v>68</v>
      </c>
      <c r="BG1050" s="114">
        <v>0</v>
      </c>
      <c r="BH1050" s="114">
        <v>0</v>
      </c>
      <c r="BI1050" s="114">
        <v>0</v>
      </c>
      <c r="BJ1050" s="114">
        <v>0</v>
      </c>
      <c r="BK1050" s="114">
        <v>0</v>
      </c>
      <c r="BL1050" s="114">
        <v>0</v>
      </c>
      <c r="BM1050" s="114">
        <v>0</v>
      </c>
      <c r="BN1050" s="114">
        <v>0</v>
      </c>
      <c r="BO1050" s="114">
        <v>0</v>
      </c>
      <c r="BP1050" s="114">
        <v>0</v>
      </c>
      <c r="BQ1050" s="114">
        <v>0</v>
      </c>
      <c r="BR1050" s="114">
        <v>107</v>
      </c>
      <c r="BS1050" s="114">
        <v>0</v>
      </c>
    </row>
    <row r="1051" spans="1:71" ht="15" x14ac:dyDescent="0.25">
      <c r="A1051" s="1" t="str">
        <f>CONCATENATE(G1051,"-",F1051,"-",H1051)</f>
        <v>999927371-Black-Junior</v>
      </c>
      <c r="B1051" s="1" t="str">
        <f>CONCATENATE(G1051,"-",H1051)</f>
        <v>999927371-Junior</v>
      </c>
      <c r="C1051" s="36" t="s">
        <v>1613</v>
      </c>
      <c r="D1051" s="36" t="s">
        <v>1614</v>
      </c>
      <c r="E1051" s="36" t="s">
        <v>17</v>
      </c>
      <c r="F1051" s="41" t="s">
        <v>14</v>
      </c>
      <c r="G1051" s="36">
        <v>999927371</v>
      </c>
      <c r="H1051" s="36" t="s">
        <v>93</v>
      </c>
      <c r="I1051" s="34">
        <f>((L1051)-J1051)+T1051</f>
        <v>167</v>
      </c>
      <c r="J1051" s="36"/>
      <c r="K1051" s="35"/>
      <c r="L1051" s="34">
        <f>SUM(N1051,O1051,P1051,Q1051,R1051,M1051)</f>
        <v>0</v>
      </c>
      <c r="M1051" s="34">
        <f>AJ1051</f>
        <v>0</v>
      </c>
      <c r="N1051" s="34">
        <f>SUM(AI1051)</f>
        <v>0</v>
      </c>
      <c r="O1051" s="34">
        <f>0</f>
        <v>0</v>
      </c>
      <c r="P1051" s="34">
        <v>0</v>
      </c>
      <c r="Q1051" s="34">
        <v>0</v>
      </c>
      <c r="R1051" s="34">
        <f>AH1051</f>
        <v>0</v>
      </c>
      <c r="S1051" s="122"/>
      <c r="T1051" s="41">
        <f>SUM(U1051,AA1051)</f>
        <v>167</v>
      </c>
      <c r="U1051" s="41">
        <f>IF(SUM(V1051:Y1051)&gt;=250, 250,SUM(V1051:Y1051))</f>
        <v>60</v>
      </c>
      <c r="V1051" s="41">
        <v>0</v>
      </c>
      <c r="W1051" s="41">
        <v>0</v>
      </c>
      <c r="X1051" s="41">
        <f>SUM(AL1051,AN1051,BO1051,BS1051)</f>
        <v>0</v>
      </c>
      <c r="Y1051" s="41">
        <f>SUM(AO1051:BN1051)</f>
        <v>60</v>
      </c>
      <c r="Z1051" s="41">
        <f>COUNTIF(AO1051:BN1051, "&gt;0")</f>
        <v>1</v>
      </c>
      <c r="AA1051" s="41">
        <f>SUM(AB1051:AF1051)</f>
        <v>107</v>
      </c>
      <c r="AB1051" s="41">
        <f>BP1051+BQ1051</f>
        <v>0</v>
      </c>
      <c r="AC1051" s="41">
        <v>0</v>
      </c>
      <c r="AD1051" s="41">
        <v>0</v>
      </c>
      <c r="AE1051" s="41">
        <f>SUM(BR1051)</f>
        <v>107</v>
      </c>
      <c r="AF1051" s="41">
        <f>SUM(AM1051)</f>
        <v>0</v>
      </c>
      <c r="AG1051" s="122"/>
      <c r="AH1051" s="36">
        <v>0</v>
      </c>
      <c r="AI1051" s="36">
        <v>0</v>
      </c>
      <c r="AJ1051" s="36">
        <v>0</v>
      </c>
      <c r="AK1051" s="121"/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14">
        <v>0</v>
      </c>
      <c r="AR1051" s="1">
        <v>0</v>
      </c>
      <c r="AS1051" s="114">
        <v>0</v>
      </c>
      <c r="AT1051" s="114">
        <v>0</v>
      </c>
      <c r="AU1051" s="114">
        <v>0</v>
      </c>
      <c r="AV1051" s="114">
        <v>0</v>
      </c>
      <c r="AW1051" s="114">
        <v>0</v>
      </c>
      <c r="AX1051" s="114">
        <v>0</v>
      </c>
      <c r="AY1051" s="114">
        <v>0</v>
      </c>
      <c r="AZ1051" s="114">
        <v>0</v>
      </c>
      <c r="BA1051" s="114">
        <v>0</v>
      </c>
      <c r="BB1051" s="114">
        <v>0</v>
      </c>
      <c r="BC1051" s="114">
        <v>0</v>
      </c>
      <c r="BD1051" s="115">
        <v>0</v>
      </c>
      <c r="BE1051" s="114">
        <v>0</v>
      </c>
      <c r="BF1051" s="114">
        <v>0</v>
      </c>
      <c r="BG1051" s="114">
        <v>60</v>
      </c>
      <c r="BH1051" s="114">
        <v>0</v>
      </c>
      <c r="BI1051" s="114">
        <v>0</v>
      </c>
      <c r="BJ1051" s="114">
        <v>0</v>
      </c>
      <c r="BK1051" s="114">
        <v>0</v>
      </c>
      <c r="BL1051" s="114">
        <v>0</v>
      </c>
      <c r="BM1051" s="114">
        <v>0</v>
      </c>
      <c r="BN1051" s="114">
        <v>0</v>
      </c>
      <c r="BO1051" s="114">
        <v>0</v>
      </c>
      <c r="BP1051" s="114">
        <v>0</v>
      </c>
      <c r="BQ1051" s="114">
        <v>0</v>
      </c>
      <c r="BR1051" s="114">
        <v>107</v>
      </c>
      <c r="BS1051" s="114">
        <v>0</v>
      </c>
    </row>
    <row r="1052" spans="1:71" ht="15" x14ac:dyDescent="0.25">
      <c r="A1052" s="1" t="str">
        <f>CONCATENATE(G1052,"-",F1052,"-",H1052)</f>
        <v>999905828-Black-Junior</v>
      </c>
      <c r="B1052" s="1" t="str">
        <f>CONCATENATE(G1052,"-",H1052)</f>
        <v>999905828-Junior</v>
      </c>
      <c r="C1052" s="34" t="s">
        <v>267</v>
      </c>
      <c r="D1052" s="34" t="s">
        <v>145</v>
      </c>
      <c r="E1052" s="34" t="s">
        <v>17</v>
      </c>
      <c r="F1052" s="41" t="s">
        <v>14</v>
      </c>
      <c r="G1052" s="127">
        <v>999905828</v>
      </c>
      <c r="H1052" s="41" t="s">
        <v>93</v>
      </c>
      <c r="I1052" s="34">
        <f>((L1052)-J1052)+T1052</f>
        <v>163</v>
      </c>
      <c r="J1052" s="36"/>
      <c r="K1052" s="35"/>
      <c r="L1052" s="34">
        <f>SUM(N1052,O1052,P1052,Q1052,R1052,M1052)</f>
        <v>0</v>
      </c>
      <c r="M1052" s="34">
        <f>AJ1052</f>
        <v>0</v>
      </c>
      <c r="N1052" s="34">
        <f>SUM(AI1052)</f>
        <v>0</v>
      </c>
      <c r="O1052" s="34">
        <f>0</f>
        <v>0</v>
      </c>
      <c r="P1052" s="34">
        <v>0</v>
      </c>
      <c r="Q1052" s="34">
        <v>0</v>
      </c>
      <c r="R1052" s="34">
        <f>AH1052</f>
        <v>0</v>
      </c>
      <c r="S1052" s="122"/>
      <c r="T1052" s="41">
        <f>SUM(U1052,AA1052)</f>
        <v>163</v>
      </c>
      <c r="U1052" s="41">
        <f>IF(SUM(V1052:Y1052)&gt;=250, 250,SUM(V1052:Y1052))</f>
        <v>38</v>
      </c>
      <c r="V1052" s="41">
        <v>0</v>
      </c>
      <c r="W1052" s="41">
        <v>0</v>
      </c>
      <c r="X1052" s="41">
        <f>SUM(AL1052,AN1052,BO1052,BS1052)</f>
        <v>0</v>
      </c>
      <c r="Y1052" s="41">
        <f>SUM(AO1052:BN1052)</f>
        <v>38</v>
      </c>
      <c r="Z1052" s="41">
        <f>COUNTIF(AO1052:BN1052, "&gt;0")</f>
        <v>1</v>
      </c>
      <c r="AA1052" s="41">
        <f>SUM(AB1052:AF1052)</f>
        <v>125</v>
      </c>
      <c r="AB1052" s="41">
        <f>BP1052+BQ1052</f>
        <v>0</v>
      </c>
      <c r="AC1052" s="41">
        <v>0</v>
      </c>
      <c r="AD1052" s="41">
        <v>0</v>
      </c>
      <c r="AE1052" s="41">
        <f>SUM(BR1052)</f>
        <v>0</v>
      </c>
      <c r="AF1052" s="41">
        <f>SUM(AM1052)</f>
        <v>125</v>
      </c>
      <c r="AG1052" s="122"/>
      <c r="AH1052" s="36">
        <v>0</v>
      </c>
      <c r="AI1052" s="126">
        <v>0</v>
      </c>
      <c r="AJ1052" s="36">
        <v>0</v>
      </c>
      <c r="AK1052" s="121"/>
      <c r="AL1052" s="1">
        <v>0</v>
      </c>
      <c r="AM1052" s="1">
        <v>125</v>
      </c>
      <c r="AN1052" s="1">
        <v>0</v>
      </c>
      <c r="AO1052" s="1">
        <v>0</v>
      </c>
      <c r="AP1052" s="1">
        <v>0</v>
      </c>
      <c r="AQ1052" s="114">
        <v>0</v>
      </c>
      <c r="AR1052" s="1">
        <v>0</v>
      </c>
      <c r="AS1052" s="114">
        <v>0</v>
      </c>
      <c r="AT1052" s="114">
        <v>0</v>
      </c>
      <c r="AU1052" s="114">
        <v>0</v>
      </c>
      <c r="AV1052" s="114">
        <v>0</v>
      </c>
      <c r="AW1052" s="114">
        <v>38</v>
      </c>
      <c r="AX1052" s="114">
        <v>0</v>
      </c>
      <c r="AY1052" s="114">
        <v>0</v>
      </c>
      <c r="AZ1052" s="114">
        <v>0</v>
      </c>
      <c r="BA1052" s="114">
        <v>0</v>
      </c>
      <c r="BB1052" s="114">
        <v>0</v>
      </c>
      <c r="BC1052" s="114">
        <v>0</v>
      </c>
      <c r="BD1052" s="115">
        <v>0</v>
      </c>
      <c r="BE1052" s="114">
        <v>0</v>
      </c>
      <c r="BF1052" s="114">
        <v>0</v>
      </c>
      <c r="BG1052" s="114">
        <v>0</v>
      </c>
      <c r="BH1052" s="114">
        <v>0</v>
      </c>
      <c r="BI1052" s="114">
        <v>0</v>
      </c>
      <c r="BJ1052" s="114">
        <v>0</v>
      </c>
      <c r="BK1052" s="114">
        <v>0</v>
      </c>
      <c r="BL1052" s="114">
        <v>0</v>
      </c>
      <c r="BM1052" s="114">
        <v>0</v>
      </c>
      <c r="BN1052" s="114">
        <v>0</v>
      </c>
      <c r="BO1052" s="114">
        <v>0</v>
      </c>
      <c r="BP1052" s="114">
        <v>0</v>
      </c>
      <c r="BQ1052" s="114">
        <v>0</v>
      </c>
      <c r="BR1052" s="114">
        <v>0</v>
      </c>
      <c r="BS1052" s="114">
        <v>0</v>
      </c>
    </row>
    <row r="1053" spans="1:71" ht="15" x14ac:dyDescent="0.25">
      <c r="A1053" s="1" t="str">
        <f>CONCATENATE(G1053,"-",F1053,"-",H1053)</f>
        <v>999932532-Black-Junior</v>
      </c>
      <c r="B1053" s="1" t="str">
        <f>CONCATENATE(G1053,"-",H1053)</f>
        <v>999932532-Junior</v>
      </c>
      <c r="C1053" s="36" t="s">
        <v>2089</v>
      </c>
      <c r="D1053" s="36" t="s">
        <v>2090</v>
      </c>
      <c r="E1053" s="36" t="s">
        <v>17</v>
      </c>
      <c r="F1053" s="41" t="s">
        <v>14</v>
      </c>
      <c r="G1053" s="128">
        <v>999932532</v>
      </c>
      <c r="H1053" s="41" t="s">
        <v>93</v>
      </c>
      <c r="I1053" s="34">
        <f>((L1053)-J1053)+T1053</f>
        <v>162</v>
      </c>
      <c r="J1053" s="34">
        <f>L1053/2</f>
        <v>0</v>
      </c>
      <c r="K1053" s="37"/>
      <c r="L1053" s="34">
        <f>SUM(N1053,O1053,P1053,Q1053,R1053,M1053)</f>
        <v>0</v>
      </c>
      <c r="M1053" s="34">
        <f>AJ1053</f>
        <v>0</v>
      </c>
      <c r="N1053" s="34">
        <f>SUM(AI1053)</f>
        <v>0</v>
      </c>
      <c r="O1053" s="34">
        <f>0</f>
        <v>0</v>
      </c>
      <c r="P1053" s="34">
        <v>0</v>
      </c>
      <c r="Q1053" s="34">
        <v>0</v>
      </c>
      <c r="R1053" s="34">
        <f>AH1053</f>
        <v>0</v>
      </c>
      <c r="S1053" s="122"/>
      <c r="T1053" s="41">
        <f>SUM(U1053,AA1053)</f>
        <v>162</v>
      </c>
      <c r="U1053" s="41">
        <f>IF(SUM(V1053:Y1053)&gt;=250, 250,SUM(V1053:Y1053))</f>
        <v>55</v>
      </c>
      <c r="V1053" s="41">
        <v>0</v>
      </c>
      <c r="W1053" s="41">
        <v>0</v>
      </c>
      <c r="X1053" s="41">
        <f>SUM(AL1053,AN1053,BO1053,BS1053)</f>
        <v>0</v>
      </c>
      <c r="Y1053" s="41">
        <f>SUM(AO1053:BN1053)</f>
        <v>55</v>
      </c>
      <c r="Z1053" s="41">
        <f>COUNTIF(AO1053:BN1053, "&gt;0")</f>
        <v>2</v>
      </c>
      <c r="AA1053" s="41">
        <f>SUM(AB1053:AF1053)</f>
        <v>107</v>
      </c>
      <c r="AB1053" s="41">
        <f>BP1053+BQ1053</f>
        <v>0</v>
      </c>
      <c r="AC1053" s="41">
        <v>0</v>
      </c>
      <c r="AD1053" s="41">
        <v>0</v>
      </c>
      <c r="AE1053" s="41">
        <f>SUM(BR1053)</f>
        <v>107</v>
      </c>
      <c r="AF1053" s="41">
        <f>SUM(AM1053)</f>
        <v>0</v>
      </c>
      <c r="AG1053" s="122"/>
      <c r="AH1053" s="36">
        <v>0</v>
      </c>
      <c r="AI1053" s="126">
        <v>0</v>
      </c>
      <c r="AJ1053" s="36">
        <v>0</v>
      </c>
      <c r="AK1053" s="121"/>
      <c r="AL1053" s="1">
        <v>0</v>
      </c>
      <c r="AM1053" s="1">
        <v>0</v>
      </c>
      <c r="AN1053" s="1">
        <v>0</v>
      </c>
      <c r="AO1053" s="1">
        <v>0</v>
      </c>
      <c r="AP1053" s="1">
        <v>21</v>
      </c>
      <c r="AQ1053" s="114">
        <v>0</v>
      </c>
      <c r="AR1053" s="1">
        <v>0</v>
      </c>
      <c r="AS1053" s="114">
        <v>0</v>
      </c>
      <c r="AT1053" s="114">
        <v>0</v>
      </c>
      <c r="AU1053" s="114">
        <v>0</v>
      </c>
      <c r="AV1053" s="114">
        <v>0</v>
      </c>
      <c r="AW1053" s="114">
        <v>0</v>
      </c>
      <c r="AX1053" s="114">
        <v>0</v>
      </c>
      <c r="AY1053" s="114">
        <v>0</v>
      </c>
      <c r="AZ1053" s="114">
        <v>0</v>
      </c>
      <c r="BA1053" s="114">
        <v>0</v>
      </c>
      <c r="BB1053" s="114">
        <v>0</v>
      </c>
      <c r="BC1053" s="114">
        <v>0</v>
      </c>
      <c r="BD1053" s="115">
        <v>0</v>
      </c>
      <c r="BE1053" s="114">
        <v>34</v>
      </c>
      <c r="BF1053" s="114">
        <v>0</v>
      </c>
      <c r="BG1053" s="114">
        <v>0</v>
      </c>
      <c r="BH1053" s="114">
        <v>0</v>
      </c>
      <c r="BI1053" s="114">
        <v>0</v>
      </c>
      <c r="BJ1053" s="114">
        <v>0</v>
      </c>
      <c r="BK1053" s="114">
        <v>0</v>
      </c>
      <c r="BL1053" s="114">
        <v>0</v>
      </c>
      <c r="BM1053" s="114">
        <v>0</v>
      </c>
      <c r="BN1053" s="114">
        <v>0</v>
      </c>
      <c r="BO1053" s="114">
        <v>0</v>
      </c>
      <c r="BP1053" s="114">
        <v>0</v>
      </c>
      <c r="BQ1053" s="114">
        <v>0</v>
      </c>
      <c r="BR1053" s="114">
        <v>107</v>
      </c>
      <c r="BS1053" s="114">
        <v>0</v>
      </c>
    </row>
    <row r="1054" spans="1:71" ht="15" x14ac:dyDescent="0.25">
      <c r="A1054" s="1" t="str">
        <f>CONCATENATE(G1054,"-",F1054,"-",H1054)</f>
        <v>999917065-Black-Junior</v>
      </c>
      <c r="B1054" s="1" t="str">
        <f>CONCATENATE(G1054,"-",H1054)</f>
        <v>999917065-Junior</v>
      </c>
      <c r="C1054" s="36" t="s">
        <v>575</v>
      </c>
      <c r="D1054" s="36" t="s">
        <v>576</v>
      </c>
      <c r="E1054" s="36" t="s">
        <v>17</v>
      </c>
      <c r="F1054" s="41" t="s">
        <v>14</v>
      </c>
      <c r="G1054" s="128">
        <v>999917065</v>
      </c>
      <c r="H1054" s="41" t="s">
        <v>93</v>
      </c>
      <c r="I1054" s="34">
        <f>((L1054)-J1054)+T1054</f>
        <v>155</v>
      </c>
      <c r="J1054" s="34">
        <f>L1054/2</f>
        <v>0</v>
      </c>
      <c r="K1054" s="37"/>
      <c r="L1054" s="34">
        <f>SUM(N1054,O1054,P1054,Q1054,R1054,M1054)</f>
        <v>0</v>
      </c>
      <c r="M1054" s="34">
        <f>AJ1054</f>
        <v>0</v>
      </c>
      <c r="N1054" s="34">
        <f>SUM(AI1054)</f>
        <v>0</v>
      </c>
      <c r="O1054" s="34">
        <f>0</f>
        <v>0</v>
      </c>
      <c r="P1054" s="34">
        <v>0</v>
      </c>
      <c r="Q1054" s="34">
        <v>0</v>
      </c>
      <c r="R1054" s="34">
        <f>AH1054</f>
        <v>0</v>
      </c>
      <c r="S1054" s="122"/>
      <c r="T1054" s="41">
        <f>SUM(U1054,AA1054)</f>
        <v>155</v>
      </c>
      <c r="U1054" s="41">
        <f>IF(SUM(V1054:Y1054)&gt;=250, 250,SUM(V1054:Y1054))</f>
        <v>84</v>
      </c>
      <c r="V1054" s="41">
        <v>0</v>
      </c>
      <c r="W1054" s="41">
        <v>0</v>
      </c>
      <c r="X1054" s="41">
        <f>SUM(AL1054,AN1054,BO1054,BS1054)</f>
        <v>0</v>
      </c>
      <c r="Y1054" s="41">
        <f>SUM(AO1054:BN1054)</f>
        <v>84</v>
      </c>
      <c r="Z1054" s="41">
        <f>COUNTIF(AO1054:BN1054, "&gt;0")</f>
        <v>2</v>
      </c>
      <c r="AA1054" s="41">
        <f>SUM(AB1054:AF1054)</f>
        <v>71</v>
      </c>
      <c r="AB1054" s="41">
        <f>BP1054+BQ1054</f>
        <v>71</v>
      </c>
      <c r="AC1054" s="41">
        <v>0</v>
      </c>
      <c r="AD1054" s="41">
        <v>0</v>
      </c>
      <c r="AE1054" s="41">
        <f>SUM(BR1054)</f>
        <v>0</v>
      </c>
      <c r="AF1054" s="41">
        <f>SUM(AM1054)</f>
        <v>0</v>
      </c>
      <c r="AG1054" s="122"/>
      <c r="AH1054" s="36">
        <v>0</v>
      </c>
      <c r="AI1054" s="126">
        <v>0</v>
      </c>
      <c r="AJ1054" s="36">
        <v>0</v>
      </c>
      <c r="AK1054" s="121"/>
      <c r="AL1054" s="1">
        <v>0</v>
      </c>
      <c r="AM1054" s="1">
        <v>0</v>
      </c>
      <c r="AN1054" s="1">
        <v>0</v>
      </c>
      <c r="AO1054" s="1">
        <v>0</v>
      </c>
      <c r="AP1054" s="1">
        <v>33</v>
      </c>
      <c r="AQ1054" s="114">
        <v>0</v>
      </c>
      <c r="AR1054" s="1">
        <v>0</v>
      </c>
      <c r="AS1054" s="114">
        <v>0</v>
      </c>
      <c r="AT1054" s="114">
        <v>0</v>
      </c>
      <c r="AU1054" s="114">
        <v>0</v>
      </c>
      <c r="AV1054" s="114">
        <v>0</v>
      </c>
      <c r="AW1054" s="114">
        <v>0</v>
      </c>
      <c r="AX1054" s="114">
        <v>0</v>
      </c>
      <c r="AY1054" s="114">
        <v>0</v>
      </c>
      <c r="AZ1054" s="114">
        <v>0</v>
      </c>
      <c r="BA1054" s="114">
        <v>0</v>
      </c>
      <c r="BB1054" s="114">
        <v>0</v>
      </c>
      <c r="BC1054" s="114">
        <v>0</v>
      </c>
      <c r="BD1054" s="115">
        <v>51</v>
      </c>
      <c r="BE1054" s="114">
        <v>0</v>
      </c>
      <c r="BF1054" s="114">
        <v>0</v>
      </c>
      <c r="BG1054" s="114">
        <v>0</v>
      </c>
      <c r="BH1054" s="114">
        <v>0</v>
      </c>
      <c r="BI1054" s="114">
        <v>0</v>
      </c>
      <c r="BJ1054" s="114">
        <v>0</v>
      </c>
      <c r="BK1054" s="114">
        <v>0</v>
      </c>
      <c r="BL1054" s="114">
        <v>0</v>
      </c>
      <c r="BM1054" s="114">
        <v>0</v>
      </c>
      <c r="BN1054" s="114">
        <v>0</v>
      </c>
      <c r="BO1054" s="114">
        <v>0</v>
      </c>
      <c r="BP1054" s="114">
        <v>71</v>
      </c>
      <c r="BQ1054" s="114">
        <v>0</v>
      </c>
      <c r="BR1054" s="114">
        <v>0</v>
      </c>
      <c r="BS1054" s="114">
        <v>0</v>
      </c>
    </row>
    <row r="1055" spans="1:71" ht="15" x14ac:dyDescent="0.25">
      <c r="A1055" s="1" t="str">
        <f>CONCATENATE(G1055,"-",F1055,"-",H1055)</f>
        <v>999935681-Black-Junior</v>
      </c>
      <c r="B1055" s="1" t="str">
        <f>CONCATENATE(G1055,"-",H1055)</f>
        <v>999935681-Junior</v>
      </c>
      <c r="C1055" s="36" t="s">
        <v>505</v>
      </c>
      <c r="D1055" s="36" t="s">
        <v>725</v>
      </c>
      <c r="E1055" s="36" t="s">
        <v>17</v>
      </c>
      <c r="F1055" s="41" t="s">
        <v>14</v>
      </c>
      <c r="G1055" s="36">
        <v>999935681</v>
      </c>
      <c r="H1055" s="36" t="s">
        <v>93</v>
      </c>
      <c r="I1055" s="34">
        <f>((L1055)-J1055)+T1055</f>
        <v>152</v>
      </c>
      <c r="J1055" s="36"/>
      <c r="K1055" s="35"/>
      <c r="L1055" s="34">
        <f>SUM(N1055,O1055,P1055,Q1055,R1055,M1055)</f>
        <v>0</v>
      </c>
      <c r="M1055" s="34">
        <f>AJ1055</f>
        <v>0</v>
      </c>
      <c r="N1055" s="34">
        <f>SUM(AI1055)</f>
        <v>0</v>
      </c>
      <c r="O1055" s="34">
        <f>0</f>
        <v>0</v>
      </c>
      <c r="P1055" s="34">
        <v>0</v>
      </c>
      <c r="Q1055" s="34">
        <v>0</v>
      </c>
      <c r="R1055" s="34">
        <f>AH1055</f>
        <v>0</v>
      </c>
      <c r="S1055" s="122"/>
      <c r="T1055" s="41">
        <f>SUM(U1055,AA1055)</f>
        <v>152</v>
      </c>
      <c r="U1055" s="41">
        <f>IF(SUM(V1055:Y1055)&gt;=250, 250,SUM(V1055:Y1055))</f>
        <v>45</v>
      </c>
      <c r="V1055" s="41">
        <v>0</v>
      </c>
      <c r="W1055" s="41">
        <v>0</v>
      </c>
      <c r="X1055" s="41">
        <f>SUM(AL1055,AN1055,BO1055,BS1055)</f>
        <v>0</v>
      </c>
      <c r="Y1055" s="41">
        <f>SUM(AO1055:BN1055)</f>
        <v>45</v>
      </c>
      <c r="Z1055" s="41">
        <f>COUNTIF(AO1055:BN1055, "&gt;0")</f>
        <v>1</v>
      </c>
      <c r="AA1055" s="41">
        <f>SUM(AB1055:AF1055)</f>
        <v>107</v>
      </c>
      <c r="AB1055" s="41">
        <f>BP1055+BQ1055</f>
        <v>0</v>
      </c>
      <c r="AC1055" s="41">
        <v>0</v>
      </c>
      <c r="AD1055" s="41">
        <v>0</v>
      </c>
      <c r="AE1055" s="41">
        <f>SUM(BR1055)</f>
        <v>107</v>
      </c>
      <c r="AF1055" s="41">
        <f>SUM(AM1055)</f>
        <v>0</v>
      </c>
      <c r="AG1055" s="122"/>
      <c r="AH1055" s="36">
        <v>0</v>
      </c>
      <c r="AI1055" s="126">
        <v>0</v>
      </c>
      <c r="AJ1055" s="36">
        <v>0</v>
      </c>
      <c r="AK1055" s="121"/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14">
        <v>0</v>
      </c>
      <c r="AR1055" s="1">
        <v>0</v>
      </c>
      <c r="AS1055" s="114">
        <v>0</v>
      </c>
      <c r="AT1055" s="114">
        <v>0</v>
      </c>
      <c r="AU1055" s="114">
        <v>0</v>
      </c>
      <c r="AV1055" s="114">
        <v>0</v>
      </c>
      <c r="AW1055" s="114">
        <v>0</v>
      </c>
      <c r="AX1055" s="114">
        <v>0</v>
      </c>
      <c r="AY1055" s="114">
        <v>0</v>
      </c>
      <c r="AZ1055" s="114">
        <v>0</v>
      </c>
      <c r="BA1055" s="114">
        <v>0</v>
      </c>
      <c r="BB1055" s="114">
        <v>0</v>
      </c>
      <c r="BC1055" s="114">
        <v>0</v>
      </c>
      <c r="BD1055" s="115">
        <v>0</v>
      </c>
      <c r="BE1055" s="114">
        <v>45</v>
      </c>
      <c r="BF1055" s="114">
        <v>0</v>
      </c>
      <c r="BG1055" s="114">
        <v>0</v>
      </c>
      <c r="BH1055" s="114">
        <v>0</v>
      </c>
      <c r="BI1055" s="114">
        <v>0</v>
      </c>
      <c r="BJ1055" s="114">
        <v>0</v>
      </c>
      <c r="BK1055" s="114">
        <v>0</v>
      </c>
      <c r="BL1055" s="114">
        <v>0</v>
      </c>
      <c r="BM1055" s="114">
        <v>0</v>
      </c>
      <c r="BN1055" s="114">
        <v>0</v>
      </c>
      <c r="BO1055" s="114">
        <v>0</v>
      </c>
      <c r="BP1055" s="114">
        <v>0</v>
      </c>
      <c r="BQ1055" s="114">
        <v>0</v>
      </c>
      <c r="BR1055" s="114">
        <v>107</v>
      </c>
      <c r="BS1055" s="114">
        <v>0</v>
      </c>
    </row>
    <row r="1056" spans="1:71" ht="15" x14ac:dyDescent="0.25">
      <c r="A1056" s="1" t="str">
        <f>CONCATENATE(G1056,"-",F1056,"-",H1056)</f>
        <v>999915746-Black-Junior</v>
      </c>
      <c r="B1056" s="1" t="str">
        <f>CONCATENATE(G1056,"-",H1056)</f>
        <v>999915746-Junior</v>
      </c>
      <c r="C1056" s="36" t="s">
        <v>144</v>
      </c>
      <c r="D1056" s="36" t="s">
        <v>2562</v>
      </c>
      <c r="E1056" s="36" t="s">
        <v>17</v>
      </c>
      <c r="F1056" s="41" t="s">
        <v>14</v>
      </c>
      <c r="G1056" s="128">
        <v>999915746</v>
      </c>
      <c r="H1056" s="41" t="s">
        <v>93</v>
      </c>
      <c r="I1056" s="34">
        <f>((L1056)-J1056)+T1056</f>
        <v>146</v>
      </c>
      <c r="J1056" s="36"/>
      <c r="K1056" s="35"/>
      <c r="L1056" s="34">
        <f>SUM(N1056,O1056,P1056,Q1056,R1056,M1056)</f>
        <v>0</v>
      </c>
      <c r="M1056" s="34">
        <f>AJ1056</f>
        <v>0</v>
      </c>
      <c r="N1056" s="34">
        <f>SUM(AI1056)</f>
        <v>0</v>
      </c>
      <c r="O1056" s="34">
        <f>0</f>
        <v>0</v>
      </c>
      <c r="P1056" s="34">
        <v>0</v>
      </c>
      <c r="Q1056" s="34">
        <v>0</v>
      </c>
      <c r="R1056" s="34">
        <f>AH1056</f>
        <v>0</v>
      </c>
      <c r="S1056" s="122"/>
      <c r="T1056" s="41">
        <f>SUM(U1056,AA1056)</f>
        <v>146</v>
      </c>
      <c r="U1056" s="41">
        <f>IF(SUM(V1056:Y1056)&gt;=250, 250,SUM(V1056:Y1056))</f>
        <v>51</v>
      </c>
      <c r="V1056" s="41">
        <v>0</v>
      </c>
      <c r="W1056" s="41">
        <v>0</v>
      </c>
      <c r="X1056" s="41">
        <f>SUM(AL1056,AN1056,BO1056,BS1056)</f>
        <v>0</v>
      </c>
      <c r="Y1056" s="41">
        <f>SUM(AO1056:BN1056)</f>
        <v>51</v>
      </c>
      <c r="Z1056" s="41">
        <f>COUNTIF(AO1056:BN1056, "&gt;0")</f>
        <v>1</v>
      </c>
      <c r="AA1056" s="41">
        <f>SUM(AB1056:AF1056)</f>
        <v>95</v>
      </c>
      <c r="AB1056" s="41">
        <f>BP1056+BQ1056</f>
        <v>95</v>
      </c>
      <c r="AC1056" s="41">
        <v>0</v>
      </c>
      <c r="AD1056" s="41">
        <v>0</v>
      </c>
      <c r="AE1056" s="41">
        <f>SUM(BR1056)</f>
        <v>0</v>
      </c>
      <c r="AF1056" s="41">
        <f>SUM(AM1056)</f>
        <v>0</v>
      </c>
      <c r="AG1056" s="122"/>
      <c r="AH1056" s="36">
        <v>0</v>
      </c>
      <c r="AI1056" s="126">
        <v>0</v>
      </c>
      <c r="AJ1056" s="36">
        <v>0</v>
      </c>
      <c r="AK1056" s="121"/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14">
        <v>0</v>
      </c>
      <c r="AR1056" s="1">
        <v>0</v>
      </c>
      <c r="AS1056" s="114">
        <v>0</v>
      </c>
      <c r="AT1056" s="114">
        <v>0</v>
      </c>
      <c r="AU1056" s="114">
        <v>0</v>
      </c>
      <c r="AV1056" s="114">
        <v>0</v>
      </c>
      <c r="AW1056" s="114">
        <v>51</v>
      </c>
      <c r="AX1056" s="114">
        <v>0</v>
      </c>
      <c r="AY1056" s="114">
        <v>0</v>
      </c>
      <c r="AZ1056" s="114">
        <v>0</v>
      </c>
      <c r="BA1056" s="114">
        <v>0</v>
      </c>
      <c r="BB1056" s="114">
        <v>0</v>
      </c>
      <c r="BC1056" s="114">
        <v>0</v>
      </c>
      <c r="BD1056" s="115">
        <v>0</v>
      </c>
      <c r="BE1056" s="114">
        <v>0</v>
      </c>
      <c r="BF1056" s="114">
        <v>0</v>
      </c>
      <c r="BG1056" s="114">
        <v>0</v>
      </c>
      <c r="BH1056" s="114">
        <v>0</v>
      </c>
      <c r="BI1056" s="114">
        <v>0</v>
      </c>
      <c r="BJ1056" s="114">
        <v>0</v>
      </c>
      <c r="BK1056" s="114">
        <v>0</v>
      </c>
      <c r="BL1056" s="114">
        <v>0</v>
      </c>
      <c r="BM1056" s="114">
        <v>0</v>
      </c>
      <c r="BN1056" s="114">
        <v>0</v>
      </c>
      <c r="BO1056" s="114">
        <v>0</v>
      </c>
      <c r="BP1056" s="114">
        <v>0</v>
      </c>
      <c r="BQ1056" s="114">
        <v>95</v>
      </c>
      <c r="BR1056" s="114">
        <v>0</v>
      </c>
      <c r="BS1056" s="114">
        <v>0</v>
      </c>
    </row>
    <row r="1057" spans="1:71" ht="15" x14ac:dyDescent="0.25">
      <c r="A1057" s="1" t="str">
        <f>CONCATENATE(G1057,"-",F1057,"-",H1057)</f>
        <v>999924432-Black-Junior</v>
      </c>
      <c r="B1057" s="1" t="str">
        <f>CONCATENATE(G1057,"-",H1057)</f>
        <v>999924432-Junior</v>
      </c>
      <c r="C1057" s="36" t="s">
        <v>1654</v>
      </c>
      <c r="D1057" s="36" t="s">
        <v>1770</v>
      </c>
      <c r="E1057" s="36" t="s">
        <v>17</v>
      </c>
      <c r="F1057" s="41" t="s">
        <v>14</v>
      </c>
      <c r="G1057" s="128">
        <v>999924432</v>
      </c>
      <c r="H1057" s="41" t="s">
        <v>93</v>
      </c>
      <c r="I1057" s="34">
        <f>((L1057)-J1057)+T1057</f>
        <v>146</v>
      </c>
      <c r="J1057" s="34">
        <f>L1057/2</f>
        <v>21</v>
      </c>
      <c r="K1057" s="37"/>
      <c r="L1057" s="34">
        <f>SUM(N1057,O1057,P1057,Q1057,R1057,M1057)</f>
        <v>42</v>
      </c>
      <c r="M1057" s="34">
        <f>AJ1057</f>
        <v>0</v>
      </c>
      <c r="N1057" s="34">
        <f>SUM(AI1057)</f>
        <v>42</v>
      </c>
      <c r="O1057" s="34">
        <f>0</f>
        <v>0</v>
      </c>
      <c r="P1057" s="34">
        <v>0</v>
      </c>
      <c r="Q1057" s="34">
        <v>0</v>
      </c>
      <c r="R1057" s="34">
        <f>AH1057</f>
        <v>0</v>
      </c>
      <c r="S1057" s="122"/>
      <c r="T1057" s="41">
        <f>SUM(U1057,AA1057)</f>
        <v>125</v>
      </c>
      <c r="U1057" s="41">
        <f>IF(SUM(V1057:Y1057)&gt;=250, 250,SUM(V1057:Y1057))</f>
        <v>0</v>
      </c>
      <c r="V1057" s="41">
        <v>0</v>
      </c>
      <c r="W1057" s="41">
        <v>0</v>
      </c>
      <c r="X1057" s="41">
        <f>SUM(AL1057,AN1057,BO1057,BS1057)</f>
        <v>0</v>
      </c>
      <c r="Y1057" s="41">
        <f>SUM(AO1057:BN1057)</f>
        <v>0</v>
      </c>
      <c r="Z1057" s="41">
        <f>COUNTIF(AO1057:BN1057, "&gt;0")</f>
        <v>0</v>
      </c>
      <c r="AA1057" s="41">
        <f>SUM(AB1057:AF1057)</f>
        <v>125</v>
      </c>
      <c r="AB1057" s="41">
        <f>BP1057+BQ1057</f>
        <v>0</v>
      </c>
      <c r="AC1057" s="41">
        <v>0</v>
      </c>
      <c r="AD1057" s="41">
        <v>0</v>
      </c>
      <c r="AE1057" s="41">
        <f>SUM(BR1057)</f>
        <v>0</v>
      </c>
      <c r="AF1057" s="41">
        <f>SUM(AM1057)</f>
        <v>125</v>
      </c>
      <c r="AG1057" s="122"/>
      <c r="AH1057" s="36">
        <v>0</v>
      </c>
      <c r="AI1057" s="126">
        <v>42</v>
      </c>
      <c r="AJ1057" s="36">
        <v>0</v>
      </c>
      <c r="AK1057" s="121"/>
      <c r="AL1057" s="1">
        <v>0</v>
      </c>
      <c r="AM1057" s="1">
        <v>125</v>
      </c>
      <c r="AN1057" s="1">
        <v>0</v>
      </c>
      <c r="AO1057" s="1">
        <v>0</v>
      </c>
      <c r="AP1057" s="1">
        <v>0</v>
      </c>
      <c r="AQ1057" s="114">
        <v>0</v>
      </c>
      <c r="AR1057" s="1">
        <v>0</v>
      </c>
      <c r="AS1057" s="114">
        <v>0</v>
      </c>
      <c r="AT1057" s="114">
        <v>0</v>
      </c>
      <c r="AU1057" s="114">
        <v>0</v>
      </c>
      <c r="AV1057" s="114">
        <v>0</v>
      </c>
      <c r="AW1057" s="114">
        <v>0</v>
      </c>
      <c r="AX1057" s="114">
        <v>0</v>
      </c>
      <c r="AY1057" s="114">
        <v>0</v>
      </c>
      <c r="AZ1057" s="114">
        <v>0</v>
      </c>
      <c r="BA1057" s="114">
        <v>0</v>
      </c>
      <c r="BB1057" s="114">
        <v>0</v>
      </c>
      <c r="BC1057" s="114">
        <v>0</v>
      </c>
      <c r="BD1057" s="115">
        <v>0</v>
      </c>
      <c r="BE1057" s="114">
        <v>0</v>
      </c>
      <c r="BF1057" s="114">
        <v>0</v>
      </c>
      <c r="BG1057" s="114">
        <v>0</v>
      </c>
      <c r="BH1057" s="114">
        <v>0</v>
      </c>
      <c r="BI1057" s="114">
        <v>0</v>
      </c>
      <c r="BJ1057" s="114">
        <v>0</v>
      </c>
      <c r="BK1057" s="114">
        <v>0</v>
      </c>
      <c r="BL1057" s="114">
        <v>0</v>
      </c>
      <c r="BM1057" s="114">
        <v>0</v>
      </c>
      <c r="BN1057" s="114">
        <v>0</v>
      </c>
      <c r="BO1057" s="114">
        <v>0</v>
      </c>
      <c r="BP1057" s="114">
        <v>0</v>
      </c>
      <c r="BQ1057" s="114">
        <v>0</v>
      </c>
      <c r="BR1057" s="114">
        <v>0</v>
      </c>
      <c r="BS1057" s="114">
        <v>0</v>
      </c>
    </row>
    <row r="1058" spans="1:71" ht="15" x14ac:dyDescent="0.25">
      <c r="A1058" s="1" t="str">
        <f>CONCATENATE(G1058,"-",F1058,"-",H1058)</f>
        <v>999934149-Black-Junior</v>
      </c>
      <c r="B1058" s="1" t="str">
        <f>CONCATENATE(G1058,"-",H1058)</f>
        <v>999934149-Junior</v>
      </c>
      <c r="C1058" s="36" t="s">
        <v>2087</v>
      </c>
      <c r="D1058" s="36" t="s">
        <v>283</v>
      </c>
      <c r="E1058" s="36" t="s">
        <v>17</v>
      </c>
      <c r="F1058" s="41" t="s">
        <v>14</v>
      </c>
      <c r="G1058" s="128">
        <v>999934149</v>
      </c>
      <c r="H1058" s="41" t="s">
        <v>93</v>
      </c>
      <c r="I1058" s="34">
        <f>((L1058)-J1058)+T1058</f>
        <v>143</v>
      </c>
      <c r="J1058" s="34">
        <f>L1058/2</f>
        <v>0</v>
      </c>
      <c r="K1058" s="37"/>
      <c r="L1058" s="34">
        <f>SUM(N1058,O1058,P1058,Q1058,R1058,M1058)</f>
        <v>0</v>
      </c>
      <c r="M1058" s="34">
        <f>AJ1058</f>
        <v>0</v>
      </c>
      <c r="N1058" s="34">
        <f>SUM(AI1058)</f>
        <v>0</v>
      </c>
      <c r="O1058" s="34">
        <f>0</f>
        <v>0</v>
      </c>
      <c r="P1058" s="34">
        <v>0</v>
      </c>
      <c r="Q1058" s="34">
        <v>0</v>
      </c>
      <c r="R1058" s="34">
        <f>AH1058</f>
        <v>0</v>
      </c>
      <c r="S1058" s="122"/>
      <c r="T1058" s="41">
        <f>SUM(U1058,AA1058)</f>
        <v>143</v>
      </c>
      <c r="U1058" s="41">
        <f>IF(SUM(V1058:Y1058)&gt;=250, 250,SUM(V1058:Y1058))</f>
        <v>72</v>
      </c>
      <c r="V1058" s="41">
        <v>0</v>
      </c>
      <c r="W1058" s="41">
        <v>0</v>
      </c>
      <c r="X1058" s="41">
        <f>SUM(AL1058,AN1058,BO1058,BS1058)</f>
        <v>0</v>
      </c>
      <c r="Y1058" s="41">
        <f>SUM(AO1058:BN1058)</f>
        <v>72</v>
      </c>
      <c r="Z1058" s="41">
        <f>COUNTIF(AO1058:BN1058, "&gt;0")</f>
        <v>2</v>
      </c>
      <c r="AA1058" s="41">
        <f>SUM(AB1058:AF1058)</f>
        <v>71</v>
      </c>
      <c r="AB1058" s="41">
        <f>BP1058+BQ1058</f>
        <v>71</v>
      </c>
      <c r="AC1058" s="41">
        <v>0</v>
      </c>
      <c r="AD1058" s="41">
        <v>0</v>
      </c>
      <c r="AE1058" s="41">
        <f>SUM(BR1058)</f>
        <v>0</v>
      </c>
      <c r="AF1058" s="41">
        <f>SUM(AM1058)</f>
        <v>0</v>
      </c>
      <c r="AG1058" s="122"/>
      <c r="AH1058" s="36">
        <v>0</v>
      </c>
      <c r="AI1058" s="126">
        <v>0</v>
      </c>
      <c r="AJ1058" s="36">
        <v>0</v>
      </c>
      <c r="AK1058" s="121"/>
      <c r="AL1058" s="1">
        <v>0</v>
      </c>
      <c r="AM1058" s="1">
        <v>0</v>
      </c>
      <c r="AN1058" s="1">
        <v>0</v>
      </c>
      <c r="AO1058" s="1">
        <v>0</v>
      </c>
      <c r="AP1058" s="1">
        <v>21</v>
      </c>
      <c r="AQ1058" s="114">
        <v>0</v>
      </c>
      <c r="AR1058" s="1">
        <v>0</v>
      </c>
      <c r="AS1058" s="114">
        <v>0</v>
      </c>
      <c r="AT1058" s="114">
        <v>0</v>
      </c>
      <c r="AU1058" s="114">
        <v>0</v>
      </c>
      <c r="AV1058" s="114">
        <v>0</v>
      </c>
      <c r="AW1058" s="114">
        <v>0</v>
      </c>
      <c r="AX1058" s="114">
        <v>0</v>
      </c>
      <c r="AY1058" s="114">
        <v>0</v>
      </c>
      <c r="AZ1058" s="114">
        <v>0</v>
      </c>
      <c r="BA1058" s="114">
        <v>0</v>
      </c>
      <c r="BB1058" s="114">
        <v>0</v>
      </c>
      <c r="BC1058" s="114">
        <v>0</v>
      </c>
      <c r="BD1058" s="115">
        <v>51</v>
      </c>
      <c r="BE1058" s="114">
        <v>0</v>
      </c>
      <c r="BF1058" s="114">
        <v>0</v>
      </c>
      <c r="BG1058" s="114">
        <v>0</v>
      </c>
      <c r="BH1058" s="114">
        <v>0</v>
      </c>
      <c r="BI1058" s="114">
        <v>0</v>
      </c>
      <c r="BJ1058" s="114">
        <v>0</v>
      </c>
      <c r="BK1058" s="114">
        <v>0</v>
      </c>
      <c r="BL1058" s="114">
        <v>0</v>
      </c>
      <c r="BM1058" s="114">
        <v>0</v>
      </c>
      <c r="BN1058" s="114">
        <v>0</v>
      </c>
      <c r="BO1058" s="114">
        <v>0</v>
      </c>
      <c r="BP1058" s="114">
        <v>71</v>
      </c>
      <c r="BQ1058" s="114">
        <v>0</v>
      </c>
      <c r="BR1058" s="114">
        <v>0</v>
      </c>
      <c r="BS1058" s="114">
        <v>0</v>
      </c>
    </row>
    <row r="1059" spans="1:71" ht="15" x14ac:dyDescent="0.25">
      <c r="A1059" s="1" t="str">
        <f>CONCATENATE(G1059,"-",F1059,"-",H1059)</f>
        <v>999928589-Black-Junior</v>
      </c>
      <c r="B1059" s="1" t="str">
        <f>CONCATENATE(G1059,"-",H1059)</f>
        <v>999928589-Junior</v>
      </c>
      <c r="C1059" s="36" t="s">
        <v>517</v>
      </c>
      <c r="D1059" s="36" t="s">
        <v>2565</v>
      </c>
      <c r="E1059" s="36" t="s">
        <v>17</v>
      </c>
      <c r="F1059" s="41" t="s">
        <v>14</v>
      </c>
      <c r="G1059" s="128">
        <v>999928589</v>
      </c>
      <c r="H1059" s="41" t="s">
        <v>93</v>
      </c>
      <c r="I1059" s="34">
        <f>((L1059)-J1059)+T1059</f>
        <v>135</v>
      </c>
      <c r="J1059" s="36"/>
      <c r="K1059" s="35"/>
      <c r="L1059" s="34">
        <f>SUM(N1059,O1059,P1059,Q1059,R1059,M1059)</f>
        <v>0</v>
      </c>
      <c r="M1059" s="34">
        <f>AJ1059</f>
        <v>0</v>
      </c>
      <c r="N1059" s="34">
        <f>SUM(AI1059)</f>
        <v>0</v>
      </c>
      <c r="O1059" s="34">
        <f>0</f>
        <v>0</v>
      </c>
      <c r="P1059" s="34">
        <v>0</v>
      </c>
      <c r="Q1059" s="34">
        <v>0</v>
      </c>
      <c r="R1059" s="34">
        <f>AH1059</f>
        <v>0</v>
      </c>
      <c r="S1059" s="122"/>
      <c r="T1059" s="41">
        <f>SUM(U1059,AA1059)</f>
        <v>135</v>
      </c>
      <c r="U1059" s="41">
        <f>IF(SUM(V1059:Y1059)&gt;=250, 250,SUM(V1059:Y1059))</f>
        <v>28</v>
      </c>
      <c r="V1059" s="41">
        <v>0</v>
      </c>
      <c r="W1059" s="41">
        <v>0</v>
      </c>
      <c r="X1059" s="41">
        <f>SUM(AL1059,AN1059,BO1059,BS1059)</f>
        <v>0</v>
      </c>
      <c r="Y1059" s="41">
        <f>SUM(AO1059:BN1059)</f>
        <v>28</v>
      </c>
      <c r="Z1059" s="41">
        <f>COUNTIF(AO1059:BN1059, "&gt;0")</f>
        <v>1</v>
      </c>
      <c r="AA1059" s="41">
        <f>SUM(AB1059:AF1059)</f>
        <v>107</v>
      </c>
      <c r="AB1059" s="41">
        <f>BP1059+BQ1059</f>
        <v>0</v>
      </c>
      <c r="AC1059" s="41">
        <v>0</v>
      </c>
      <c r="AD1059" s="41">
        <v>0</v>
      </c>
      <c r="AE1059" s="41">
        <f>SUM(BR1059)</f>
        <v>107</v>
      </c>
      <c r="AF1059" s="41">
        <f>SUM(AM1059)</f>
        <v>0</v>
      </c>
      <c r="AG1059" s="122"/>
      <c r="AH1059" s="36">
        <v>0</v>
      </c>
      <c r="AI1059" s="126">
        <v>0</v>
      </c>
      <c r="AJ1059" s="36">
        <v>0</v>
      </c>
      <c r="AK1059" s="121"/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14">
        <v>0</v>
      </c>
      <c r="AR1059" s="1">
        <v>0</v>
      </c>
      <c r="AS1059" s="114">
        <v>0</v>
      </c>
      <c r="AT1059" s="114">
        <v>0</v>
      </c>
      <c r="AU1059" s="114">
        <v>0</v>
      </c>
      <c r="AV1059" s="114">
        <v>0</v>
      </c>
      <c r="AW1059" s="114">
        <v>28</v>
      </c>
      <c r="AX1059" s="114">
        <v>0</v>
      </c>
      <c r="AY1059" s="114">
        <v>0</v>
      </c>
      <c r="AZ1059" s="114">
        <v>0</v>
      </c>
      <c r="BA1059" s="114">
        <v>0</v>
      </c>
      <c r="BB1059" s="114">
        <v>0</v>
      </c>
      <c r="BC1059" s="114">
        <v>0</v>
      </c>
      <c r="BD1059" s="115">
        <v>0</v>
      </c>
      <c r="BE1059" s="114">
        <v>0</v>
      </c>
      <c r="BF1059" s="114">
        <v>0</v>
      </c>
      <c r="BG1059" s="114">
        <v>0</v>
      </c>
      <c r="BH1059" s="114">
        <v>0</v>
      </c>
      <c r="BI1059" s="114">
        <v>0</v>
      </c>
      <c r="BJ1059" s="114">
        <v>0</v>
      </c>
      <c r="BK1059" s="114">
        <v>0</v>
      </c>
      <c r="BL1059" s="114">
        <v>0</v>
      </c>
      <c r="BM1059" s="114">
        <v>0</v>
      </c>
      <c r="BN1059" s="114">
        <v>0</v>
      </c>
      <c r="BO1059" s="114">
        <v>0</v>
      </c>
      <c r="BP1059" s="114">
        <v>0</v>
      </c>
      <c r="BQ1059" s="114">
        <v>0</v>
      </c>
      <c r="BR1059" s="114">
        <v>107</v>
      </c>
      <c r="BS1059" s="114">
        <v>0</v>
      </c>
    </row>
    <row r="1060" spans="1:71" ht="15" x14ac:dyDescent="0.25">
      <c r="A1060" s="1" t="str">
        <f>CONCATENATE(G1060,"-",F1060,"-",H1060)</f>
        <v>999928984-Black-Junior</v>
      </c>
      <c r="B1060" s="1" t="str">
        <f>CONCATENATE(G1060,"-",H1060)</f>
        <v>999928984-Junior</v>
      </c>
      <c r="C1060" s="36" t="s">
        <v>1234</v>
      </c>
      <c r="D1060" s="36" t="s">
        <v>1235</v>
      </c>
      <c r="E1060" s="36" t="s">
        <v>17</v>
      </c>
      <c r="F1060" s="41" t="s">
        <v>14</v>
      </c>
      <c r="G1060" s="128">
        <v>999928984</v>
      </c>
      <c r="H1060" s="41" t="s">
        <v>93</v>
      </c>
      <c r="I1060" s="34">
        <f>((L1060)-J1060)+T1060</f>
        <v>125</v>
      </c>
      <c r="J1060" s="34">
        <f>L1060/2</f>
        <v>0</v>
      </c>
      <c r="K1060" s="37"/>
      <c r="L1060" s="34">
        <f>SUM(N1060,O1060,P1060,Q1060,R1060,M1060)</f>
        <v>0</v>
      </c>
      <c r="M1060" s="34">
        <f>AJ1060</f>
        <v>0</v>
      </c>
      <c r="N1060" s="34">
        <f>SUM(AI1060)</f>
        <v>0</v>
      </c>
      <c r="O1060" s="34">
        <f>0</f>
        <v>0</v>
      </c>
      <c r="P1060" s="34">
        <v>0</v>
      </c>
      <c r="Q1060" s="34">
        <v>0</v>
      </c>
      <c r="R1060" s="34">
        <f>AH1060</f>
        <v>0</v>
      </c>
      <c r="S1060" s="122"/>
      <c r="T1060" s="41">
        <f>SUM(U1060,AA1060)</f>
        <v>125</v>
      </c>
      <c r="U1060" s="41">
        <f>IF(SUM(V1060:Y1060)&gt;=250, 250,SUM(V1060:Y1060))</f>
        <v>0</v>
      </c>
      <c r="V1060" s="41">
        <v>0</v>
      </c>
      <c r="W1060" s="41">
        <v>0</v>
      </c>
      <c r="X1060" s="41">
        <f>SUM(AL1060,AN1060,BO1060,BS1060)</f>
        <v>0</v>
      </c>
      <c r="Y1060" s="41">
        <f>SUM(AO1060:BN1060)</f>
        <v>0</v>
      </c>
      <c r="Z1060" s="41">
        <f>COUNTIF(AO1060:BN1060, "&gt;0")</f>
        <v>0</v>
      </c>
      <c r="AA1060" s="41">
        <f>SUM(AB1060:AF1060)</f>
        <v>125</v>
      </c>
      <c r="AB1060" s="41">
        <f>BP1060+BQ1060</f>
        <v>0</v>
      </c>
      <c r="AC1060" s="41">
        <v>0</v>
      </c>
      <c r="AD1060" s="41">
        <v>0</v>
      </c>
      <c r="AE1060" s="41">
        <f>SUM(BR1060)</f>
        <v>0</v>
      </c>
      <c r="AF1060" s="41">
        <f>SUM(AM1060)</f>
        <v>125</v>
      </c>
      <c r="AG1060" s="122"/>
      <c r="AH1060" s="36">
        <v>0</v>
      </c>
      <c r="AI1060" s="126">
        <v>0</v>
      </c>
      <c r="AJ1060" s="36">
        <v>0</v>
      </c>
      <c r="AK1060" s="121"/>
      <c r="AL1060" s="1">
        <v>0</v>
      </c>
      <c r="AM1060" s="1">
        <v>125</v>
      </c>
      <c r="AN1060" s="1">
        <v>0</v>
      </c>
      <c r="AO1060" s="1">
        <v>0</v>
      </c>
      <c r="AP1060" s="1">
        <v>0</v>
      </c>
      <c r="AQ1060" s="114">
        <v>0</v>
      </c>
      <c r="AR1060" s="1">
        <v>0</v>
      </c>
      <c r="AS1060" s="114">
        <v>0</v>
      </c>
      <c r="AT1060" s="114">
        <v>0</v>
      </c>
      <c r="AU1060" s="114">
        <v>0</v>
      </c>
      <c r="AV1060" s="114">
        <v>0</v>
      </c>
      <c r="AW1060" s="114">
        <v>0</v>
      </c>
      <c r="AX1060" s="114">
        <v>0</v>
      </c>
      <c r="AY1060" s="114">
        <v>0</v>
      </c>
      <c r="AZ1060" s="114">
        <v>0</v>
      </c>
      <c r="BA1060" s="114">
        <v>0</v>
      </c>
      <c r="BB1060" s="114">
        <v>0</v>
      </c>
      <c r="BC1060" s="114">
        <v>0</v>
      </c>
      <c r="BD1060" s="115">
        <v>0</v>
      </c>
      <c r="BE1060" s="114">
        <v>0</v>
      </c>
      <c r="BF1060" s="114">
        <v>0</v>
      </c>
      <c r="BG1060" s="114">
        <v>0</v>
      </c>
      <c r="BH1060" s="114">
        <v>0</v>
      </c>
      <c r="BI1060" s="114">
        <v>0</v>
      </c>
      <c r="BJ1060" s="114">
        <v>0</v>
      </c>
      <c r="BK1060" s="114">
        <v>0</v>
      </c>
      <c r="BL1060" s="114">
        <v>0</v>
      </c>
      <c r="BM1060" s="114">
        <v>0</v>
      </c>
      <c r="BN1060" s="114">
        <v>0</v>
      </c>
      <c r="BO1060" s="114">
        <v>0</v>
      </c>
      <c r="BP1060" s="114">
        <v>0</v>
      </c>
      <c r="BQ1060" s="114">
        <v>0</v>
      </c>
      <c r="BR1060" s="114">
        <v>0</v>
      </c>
      <c r="BS1060" s="114">
        <v>0</v>
      </c>
    </row>
    <row r="1061" spans="1:71" ht="15" x14ac:dyDescent="0.25">
      <c r="A1061" s="1" t="str">
        <f>CONCATENATE(G1061,"-",F1061,"-",H1061)</f>
        <v>999933071-Black-Junior</v>
      </c>
      <c r="B1061" s="1" t="str">
        <f>CONCATENATE(G1061,"-",H1061)</f>
        <v>999933071-Junior</v>
      </c>
      <c r="C1061" s="36" t="s">
        <v>1912</v>
      </c>
      <c r="D1061" s="36" t="s">
        <v>1913</v>
      </c>
      <c r="E1061" s="36" t="s">
        <v>17</v>
      </c>
      <c r="F1061" s="41" t="s">
        <v>14</v>
      </c>
      <c r="G1061" s="128">
        <v>999933071</v>
      </c>
      <c r="H1061" s="41" t="s">
        <v>93</v>
      </c>
      <c r="I1061" s="34">
        <f>((L1061)-J1061)+T1061</f>
        <v>125</v>
      </c>
      <c r="J1061" s="34">
        <f>L1061/2</f>
        <v>0</v>
      </c>
      <c r="K1061" s="37"/>
      <c r="L1061" s="34">
        <f>SUM(N1061,O1061,P1061,Q1061,R1061,M1061)</f>
        <v>0</v>
      </c>
      <c r="M1061" s="34">
        <f>AJ1061</f>
        <v>0</v>
      </c>
      <c r="N1061" s="34">
        <f>SUM(AI1061)</f>
        <v>0</v>
      </c>
      <c r="O1061" s="34">
        <f>0</f>
        <v>0</v>
      </c>
      <c r="P1061" s="34">
        <v>0</v>
      </c>
      <c r="Q1061" s="34">
        <v>0</v>
      </c>
      <c r="R1061" s="34">
        <f>AH1061</f>
        <v>0</v>
      </c>
      <c r="S1061" s="122"/>
      <c r="T1061" s="41">
        <f>SUM(U1061,AA1061)</f>
        <v>125</v>
      </c>
      <c r="U1061" s="41">
        <f>IF(SUM(V1061:Y1061)&gt;=250, 250,SUM(V1061:Y1061))</f>
        <v>0</v>
      </c>
      <c r="V1061" s="41">
        <v>0</v>
      </c>
      <c r="W1061" s="41">
        <v>0</v>
      </c>
      <c r="X1061" s="41">
        <f>SUM(AL1061,AN1061,BO1061,BS1061)</f>
        <v>0</v>
      </c>
      <c r="Y1061" s="41">
        <f>SUM(AO1061:BN1061)</f>
        <v>0</v>
      </c>
      <c r="Z1061" s="41">
        <f>COUNTIF(AO1061:BN1061, "&gt;0")</f>
        <v>0</v>
      </c>
      <c r="AA1061" s="41">
        <f>SUM(AB1061:AF1061)</f>
        <v>125</v>
      </c>
      <c r="AB1061" s="41">
        <f>BP1061+BQ1061</f>
        <v>0</v>
      </c>
      <c r="AC1061" s="41">
        <v>0</v>
      </c>
      <c r="AD1061" s="41">
        <v>0</v>
      </c>
      <c r="AE1061" s="41">
        <f>SUM(BR1061)</f>
        <v>0</v>
      </c>
      <c r="AF1061" s="41">
        <f>SUM(AM1061)</f>
        <v>125</v>
      </c>
      <c r="AG1061" s="122"/>
      <c r="AH1061" s="36">
        <v>0</v>
      </c>
      <c r="AI1061" s="126">
        <v>0</v>
      </c>
      <c r="AJ1061" s="36">
        <v>0</v>
      </c>
      <c r="AK1061" s="121"/>
      <c r="AL1061" s="1">
        <v>0</v>
      </c>
      <c r="AM1061" s="1">
        <v>125</v>
      </c>
      <c r="AN1061" s="1">
        <v>0</v>
      </c>
      <c r="AO1061" s="1">
        <v>0</v>
      </c>
      <c r="AP1061" s="1">
        <v>0</v>
      </c>
      <c r="AQ1061" s="114">
        <v>0</v>
      </c>
      <c r="AR1061" s="1">
        <v>0</v>
      </c>
      <c r="AS1061" s="114">
        <v>0</v>
      </c>
      <c r="AT1061" s="114">
        <v>0</v>
      </c>
      <c r="AU1061" s="114">
        <v>0</v>
      </c>
      <c r="AV1061" s="114">
        <v>0</v>
      </c>
      <c r="AW1061" s="114">
        <v>0</v>
      </c>
      <c r="AX1061" s="114">
        <v>0</v>
      </c>
      <c r="AY1061" s="114">
        <v>0</v>
      </c>
      <c r="AZ1061" s="114">
        <v>0</v>
      </c>
      <c r="BA1061" s="114">
        <v>0</v>
      </c>
      <c r="BB1061" s="114">
        <v>0</v>
      </c>
      <c r="BC1061" s="114">
        <v>0</v>
      </c>
      <c r="BD1061" s="115">
        <v>0</v>
      </c>
      <c r="BE1061" s="114">
        <v>0</v>
      </c>
      <c r="BF1061" s="114">
        <v>0</v>
      </c>
      <c r="BG1061" s="114">
        <v>0</v>
      </c>
      <c r="BH1061" s="114">
        <v>0</v>
      </c>
      <c r="BI1061" s="114">
        <v>0</v>
      </c>
      <c r="BJ1061" s="114">
        <v>0</v>
      </c>
      <c r="BK1061" s="114">
        <v>0</v>
      </c>
      <c r="BL1061" s="114">
        <v>0</v>
      </c>
      <c r="BM1061" s="114">
        <v>0</v>
      </c>
      <c r="BN1061" s="114">
        <v>0</v>
      </c>
      <c r="BO1061" s="114">
        <v>0</v>
      </c>
      <c r="BP1061" s="114">
        <v>0</v>
      </c>
      <c r="BQ1061" s="114">
        <v>0</v>
      </c>
      <c r="BR1061" s="114">
        <v>0</v>
      </c>
      <c r="BS1061" s="114">
        <v>0</v>
      </c>
    </row>
    <row r="1062" spans="1:71" ht="15" x14ac:dyDescent="0.25">
      <c r="A1062" s="1" t="str">
        <f>CONCATENATE(G1062,"-",F1062,"-",H1062)</f>
        <v>999933383-Black-Junior</v>
      </c>
      <c r="B1062" s="1" t="str">
        <f>CONCATENATE(G1062,"-",H1062)</f>
        <v>999933383-Junior</v>
      </c>
      <c r="C1062" s="36" t="s">
        <v>925</v>
      </c>
      <c r="D1062" s="36" t="s">
        <v>1914</v>
      </c>
      <c r="E1062" s="36" t="s">
        <v>17</v>
      </c>
      <c r="F1062" s="41" t="s">
        <v>14</v>
      </c>
      <c r="G1062" s="128">
        <v>999933383</v>
      </c>
      <c r="H1062" s="41" t="s">
        <v>93</v>
      </c>
      <c r="I1062" s="34">
        <f>((L1062)-J1062)+T1062</f>
        <v>125</v>
      </c>
      <c r="J1062" s="34">
        <f>L1062/2</f>
        <v>0</v>
      </c>
      <c r="K1062" s="37"/>
      <c r="L1062" s="34">
        <f>SUM(N1062,O1062,P1062,Q1062,R1062,M1062)</f>
        <v>0</v>
      </c>
      <c r="M1062" s="34">
        <f>AJ1062</f>
        <v>0</v>
      </c>
      <c r="N1062" s="34">
        <f>SUM(AI1062)</f>
        <v>0</v>
      </c>
      <c r="O1062" s="34">
        <f>0</f>
        <v>0</v>
      </c>
      <c r="P1062" s="34">
        <v>0</v>
      </c>
      <c r="Q1062" s="34">
        <v>0</v>
      </c>
      <c r="R1062" s="34">
        <f>AH1062</f>
        <v>0</v>
      </c>
      <c r="S1062" s="122"/>
      <c r="T1062" s="41">
        <f>SUM(U1062,AA1062)</f>
        <v>125</v>
      </c>
      <c r="U1062" s="41">
        <f>IF(SUM(V1062:Y1062)&gt;=250, 250,SUM(V1062:Y1062))</f>
        <v>0</v>
      </c>
      <c r="V1062" s="41">
        <v>0</v>
      </c>
      <c r="W1062" s="41">
        <v>0</v>
      </c>
      <c r="X1062" s="41">
        <f>SUM(AL1062,AN1062,BO1062,BS1062)</f>
        <v>0</v>
      </c>
      <c r="Y1062" s="41">
        <f>SUM(AO1062:BN1062)</f>
        <v>0</v>
      </c>
      <c r="Z1062" s="41">
        <f>COUNTIF(AO1062:BN1062, "&gt;0")</f>
        <v>0</v>
      </c>
      <c r="AA1062" s="41">
        <f>SUM(AB1062:AF1062)</f>
        <v>125</v>
      </c>
      <c r="AB1062" s="41">
        <f>BP1062+BQ1062</f>
        <v>0</v>
      </c>
      <c r="AC1062" s="41">
        <v>0</v>
      </c>
      <c r="AD1062" s="41">
        <v>0</v>
      </c>
      <c r="AE1062" s="41">
        <f>SUM(BR1062)</f>
        <v>0</v>
      </c>
      <c r="AF1062" s="41">
        <f>SUM(AM1062)</f>
        <v>125</v>
      </c>
      <c r="AG1062" s="122"/>
      <c r="AH1062" s="36">
        <v>0</v>
      </c>
      <c r="AI1062" s="126">
        <v>0</v>
      </c>
      <c r="AJ1062" s="36">
        <v>0</v>
      </c>
      <c r="AK1062" s="121"/>
      <c r="AL1062" s="1">
        <v>0</v>
      </c>
      <c r="AM1062" s="1">
        <v>125</v>
      </c>
      <c r="AN1062" s="1">
        <v>0</v>
      </c>
      <c r="AO1062" s="1">
        <v>0</v>
      </c>
      <c r="AP1062" s="1">
        <v>0</v>
      </c>
      <c r="AQ1062" s="114">
        <v>0</v>
      </c>
      <c r="AR1062" s="1">
        <v>0</v>
      </c>
      <c r="AS1062" s="114">
        <v>0</v>
      </c>
      <c r="AT1062" s="114">
        <v>0</v>
      </c>
      <c r="AU1062" s="114">
        <v>0</v>
      </c>
      <c r="AV1062" s="114">
        <v>0</v>
      </c>
      <c r="AW1062" s="114">
        <v>0</v>
      </c>
      <c r="AX1062" s="114">
        <v>0</v>
      </c>
      <c r="AY1062" s="114">
        <v>0</v>
      </c>
      <c r="AZ1062" s="114">
        <v>0</v>
      </c>
      <c r="BA1062" s="114">
        <v>0</v>
      </c>
      <c r="BB1062" s="114">
        <v>0</v>
      </c>
      <c r="BC1062" s="114">
        <v>0</v>
      </c>
      <c r="BD1062" s="115">
        <v>0</v>
      </c>
      <c r="BE1062" s="114">
        <v>0</v>
      </c>
      <c r="BF1062" s="114">
        <v>0</v>
      </c>
      <c r="BG1062" s="114">
        <v>0</v>
      </c>
      <c r="BH1062" s="114">
        <v>0</v>
      </c>
      <c r="BI1062" s="114">
        <v>0</v>
      </c>
      <c r="BJ1062" s="114">
        <v>0</v>
      </c>
      <c r="BK1062" s="114">
        <v>0</v>
      </c>
      <c r="BL1062" s="114">
        <v>0</v>
      </c>
      <c r="BM1062" s="114">
        <v>0</v>
      </c>
      <c r="BN1062" s="114">
        <v>0</v>
      </c>
      <c r="BO1062" s="114">
        <v>0</v>
      </c>
      <c r="BP1062" s="114">
        <v>0</v>
      </c>
      <c r="BQ1062" s="114">
        <v>0</v>
      </c>
      <c r="BR1062" s="114">
        <v>0</v>
      </c>
      <c r="BS1062" s="114">
        <v>0</v>
      </c>
    </row>
    <row r="1063" spans="1:71" ht="15" x14ac:dyDescent="0.25">
      <c r="A1063" s="1" t="str">
        <f>CONCATENATE(G1063,"-",F1063,"-",H1063)</f>
        <v>999931598-Black-Junior</v>
      </c>
      <c r="B1063" s="1" t="str">
        <f>CONCATENATE(G1063,"-",H1063)</f>
        <v>999931598-Junior</v>
      </c>
      <c r="C1063" s="36" t="s">
        <v>908</v>
      </c>
      <c r="D1063" s="36" t="s">
        <v>1991</v>
      </c>
      <c r="E1063" s="36" t="s">
        <v>17</v>
      </c>
      <c r="F1063" s="41" t="s">
        <v>14</v>
      </c>
      <c r="G1063" s="128">
        <v>999931598</v>
      </c>
      <c r="H1063" s="41" t="s">
        <v>93</v>
      </c>
      <c r="I1063" s="34">
        <f>((L1063)-J1063)+T1063</f>
        <v>102</v>
      </c>
      <c r="J1063" s="34">
        <f>L1063/2</f>
        <v>0</v>
      </c>
      <c r="K1063" s="37"/>
      <c r="L1063" s="34">
        <f>SUM(N1063,O1063,P1063,Q1063,R1063,M1063)</f>
        <v>0</v>
      </c>
      <c r="M1063" s="34">
        <f>AJ1063</f>
        <v>0</v>
      </c>
      <c r="N1063" s="34">
        <f>SUM(AI1063)</f>
        <v>0</v>
      </c>
      <c r="O1063" s="34">
        <f>0</f>
        <v>0</v>
      </c>
      <c r="P1063" s="34">
        <v>0</v>
      </c>
      <c r="Q1063" s="34">
        <v>0</v>
      </c>
      <c r="R1063" s="34">
        <f>AH1063</f>
        <v>0</v>
      </c>
      <c r="S1063" s="122"/>
      <c r="T1063" s="41">
        <f>SUM(U1063,AA1063)</f>
        <v>102</v>
      </c>
      <c r="U1063" s="41">
        <f>IF(SUM(V1063:Y1063)&gt;=250, 250,SUM(V1063:Y1063))</f>
        <v>102</v>
      </c>
      <c r="V1063" s="41">
        <v>0</v>
      </c>
      <c r="W1063" s="41">
        <v>0</v>
      </c>
      <c r="X1063" s="41">
        <f>SUM(AL1063,AN1063,BO1063,BS1063)</f>
        <v>0</v>
      </c>
      <c r="Y1063" s="41">
        <f>SUM(AO1063:BN1063)</f>
        <v>102</v>
      </c>
      <c r="Z1063" s="41">
        <f>COUNTIF(AO1063:BN1063, "&gt;0")</f>
        <v>2</v>
      </c>
      <c r="AA1063" s="41">
        <f>SUM(AB1063:AF1063)</f>
        <v>0</v>
      </c>
      <c r="AB1063" s="41">
        <f>BP1063+BQ1063</f>
        <v>0</v>
      </c>
      <c r="AC1063" s="41">
        <v>0</v>
      </c>
      <c r="AD1063" s="41">
        <v>0</v>
      </c>
      <c r="AE1063" s="41">
        <f>SUM(BR1063)</f>
        <v>0</v>
      </c>
      <c r="AF1063" s="41">
        <f>SUM(AM1063)</f>
        <v>0</v>
      </c>
      <c r="AG1063" s="122"/>
      <c r="AH1063" s="36">
        <v>0</v>
      </c>
      <c r="AI1063" s="126">
        <v>0</v>
      </c>
      <c r="AJ1063" s="36">
        <v>0</v>
      </c>
      <c r="AK1063" s="37"/>
      <c r="AL1063" s="1">
        <v>0</v>
      </c>
      <c r="AM1063" s="1">
        <v>0</v>
      </c>
      <c r="AN1063" s="1">
        <v>0</v>
      </c>
      <c r="AO1063" s="1">
        <v>51</v>
      </c>
      <c r="AP1063" s="1">
        <v>0</v>
      </c>
      <c r="AQ1063" s="114">
        <v>0</v>
      </c>
      <c r="AR1063" s="1">
        <v>0</v>
      </c>
      <c r="AS1063" s="114">
        <v>0</v>
      </c>
      <c r="AT1063" s="114">
        <v>0</v>
      </c>
      <c r="AU1063" s="114">
        <v>0</v>
      </c>
      <c r="AV1063" s="114">
        <v>0</v>
      </c>
      <c r="AW1063" s="114">
        <v>0</v>
      </c>
      <c r="AX1063" s="114">
        <v>0</v>
      </c>
      <c r="AY1063" s="114">
        <v>0</v>
      </c>
      <c r="AZ1063" s="114">
        <v>0</v>
      </c>
      <c r="BA1063" s="114">
        <v>0</v>
      </c>
      <c r="BB1063" s="114">
        <v>0</v>
      </c>
      <c r="BC1063" s="114">
        <v>51</v>
      </c>
      <c r="BD1063" s="115">
        <v>0</v>
      </c>
      <c r="BE1063" s="114">
        <v>0</v>
      </c>
      <c r="BF1063" s="114">
        <v>0</v>
      </c>
      <c r="BG1063" s="114">
        <v>0</v>
      </c>
      <c r="BH1063" s="114">
        <v>0</v>
      </c>
      <c r="BI1063" s="114">
        <v>0</v>
      </c>
      <c r="BJ1063" s="114">
        <v>0</v>
      </c>
      <c r="BK1063" s="114">
        <v>0</v>
      </c>
      <c r="BL1063" s="114">
        <v>0</v>
      </c>
      <c r="BM1063" s="114">
        <v>0</v>
      </c>
      <c r="BN1063" s="114">
        <v>0</v>
      </c>
      <c r="BO1063" s="114">
        <v>0</v>
      </c>
      <c r="BP1063" s="114">
        <v>0</v>
      </c>
      <c r="BQ1063" s="114">
        <v>0</v>
      </c>
      <c r="BR1063" s="114">
        <v>0</v>
      </c>
      <c r="BS1063" s="114">
        <v>0</v>
      </c>
    </row>
    <row r="1064" spans="1:71" ht="15" x14ac:dyDescent="0.25">
      <c r="A1064" s="1" t="str">
        <f>CONCATENATE(G1064,"-",F1064,"-",H1064)</f>
        <v>999897500-Black-Junior</v>
      </c>
      <c r="B1064" s="1" t="str">
        <f>CONCATENATE(G1064,"-",H1064)</f>
        <v>999897500-Junior</v>
      </c>
      <c r="C1064" s="36" t="s">
        <v>233</v>
      </c>
      <c r="D1064" s="36" t="s">
        <v>1349</v>
      </c>
      <c r="E1064" s="36" t="s">
        <v>17</v>
      </c>
      <c r="F1064" s="41" t="s">
        <v>14</v>
      </c>
      <c r="G1064" s="127">
        <v>999897500</v>
      </c>
      <c r="H1064" s="41" t="s">
        <v>93</v>
      </c>
      <c r="I1064" s="34">
        <f>((L1064)-J1064)+T1064</f>
        <v>90</v>
      </c>
      <c r="J1064" s="36"/>
      <c r="K1064" s="37"/>
      <c r="L1064" s="34">
        <f>SUM(N1064,O1064,P1064,Q1064,R1064,M1064)</f>
        <v>0</v>
      </c>
      <c r="M1064" s="34">
        <f>AJ1064</f>
        <v>0</v>
      </c>
      <c r="N1064" s="34">
        <f>SUM(AI1064)</f>
        <v>0</v>
      </c>
      <c r="O1064" s="34">
        <f>0</f>
        <v>0</v>
      </c>
      <c r="P1064" s="34">
        <v>0</v>
      </c>
      <c r="Q1064" s="34">
        <v>0</v>
      </c>
      <c r="R1064" s="34">
        <f>AH1064</f>
        <v>0</v>
      </c>
      <c r="S1064" s="122"/>
      <c r="T1064" s="41">
        <f>SUM(U1064,AA1064)</f>
        <v>90</v>
      </c>
      <c r="U1064" s="41">
        <f>IF(SUM(V1064:Y1064)&gt;=250, 250,SUM(V1064:Y1064))</f>
        <v>90</v>
      </c>
      <c r="V1064" s="41">
        <v>0</v>
      </c>
      <c r="W1064" s="41">
        <v>0</v>
      </c>
      <c r="X1064" s="41">
        <f>SUM(AL1064,AN1064,BO1064,BS1064)</f>
        <v>0</v>
      </c>
      <c r="Y1064" s="41">
        <f>SUM(AO1064:BN1064)</f>
        <v>90</v>
      </c>
      <c r="Z1064" s="41">
        <f>COUNTIF(AO1064:BN1064, "&gt;0")</f>
        <v>1</v>
      </c>
      <c r="AA1064" s="41">
        <f>SUM(AB1064:AF1064)</f>
        <v>0</v>
      </c>
      <c r="AB1064" s="41">
        <f>BP1064+BQ1064</f>
        <v>0</v>
      </c>
      <c r="AC1064" s="41">
        <v>0</v>
      </c>
      <c r="AD1064" s="41">
        <v>0</v>
      </c>
      <c r="AE1064" s="41">
        <f>SUM(BR1064)</f>
        <v>0</v>
      </c>
      <c r="AF1064" s="41">
        <f>SUM(AM1064)</f>
        <v>0</v>
      </c>
      <c r="AG1064" s="122"/>
      <c r="AH1064" s="36">
        <v>0</v>
      </c>
      <c r="AI1064" s="126">
        <v>0</v>
      </c>
      <c r="AJ1064" s="36">
        <v>0</v>
      </c>
      <c r="AK1064" s="121"/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14">
        <v>90</v>
      </c>
      <c r="AR1064" s="1">
        <v>0</v>
      </c>
      <c r="AS1064" s="114">
        <v>0</v>
      </c>
      <c r="AT1064" s="114">
        <v>0</v>
      </c>
      <c r="AU1064" s="114">
        <v>0</v>
      </c>
      <c r="AV1064" s="114">
        <v>0</v>
      </c>
      <c r="AW1064" s="114">
        <v>0</v>
      </c>
      <c r="AX1064" s="114">
        <v>0</v>
      </c>
      <c r="AY1064" s="114">
        <v>0</v>
      </c>
      <c r="AZ1064" s="114">
        <v>0</v>
      </c>
      <c r="BA1064" s="114">
        <v>0</v>
      </c>
      <c r="BB1064" s="114">
        <v>0</v>
      </c>
      <c r="BC1064" s="114">
        <v>0</v>
      </c>
      <c r="BD1064" s="115">
        <v>0</v>
      </c>
      <c r="BE1064" s="114">
        <v>0</v>
      </c>
      <c r="BF1064" s="114">
        <v>0</v>
      </c>
      <c r="BG1064" s="114">
        <v>0</v>
      </c>
      <c r="BH1064" s="114">
        <v>0</v>
      </c>
      <c r="BI1064" s="114">
        <v>0</v>
      </c>
      <c r="BJ1064" s="114">
        <v>0</v>
      </c>
      <c r="BK1064" s="114">
        <v>0</v>
      </c>
      <c r="BL1064" s="114">
        <v>0</v>
      </c>
      <c r="BM1064" s="114">
        <v>0</v>
      </c>
      <c r="BN1064" s="114">
        <v>0</v>
      </c>
      <c r="BO1064" s="114">
        <v>0</v>
      </c>
      <c r="BP1064" s="114">
        <v>0</v>
      </c>
      <c r="BQ1064" s="114">
        <v>0</v>
      </c>
      <c r="BR1064" s="114">
        <v>0</v>
      </c>
      <c r="BS1064" s="114">
        <v>0</v>
      </c>
    </row>
    <row r="1065" spans="1:71" ht="15" x14ac:dyDescent="0.25">
      <c r="A1065" s="1" t="str">
        <f>CONCATENATE(G1065,"-",F1065,"-",H1065)</f>
        <v>999915749-Black-Junior</v>
      </c>
      <c r="B1065" s="1" t="str">
        <f>CONCATENATE(G1065,"-",H1065)</f>
        <v>999915749-Junior</v>
      </c>
      <c r="C1065" s="34" t="s">
        <v>69</v>
      </c>
      <c r="D1065" s="34" t="s">
        <v>538</v>
      </c>
      <c r="E1065" s="34" t="s">
        <v>17</v>
      </c>
      <c r="F1065" s="41" t="s">
        <v>14</v>
      </c>
      <c r="G1065" s="127">
        <v>999915749</v>
      </c>
      <c r="H1065" s="41" t="s">
        <v>93</v>
      </c>
      <c r="I1065" s="34">
        <f>((L1065)-J1065)+T1065</f>
        <v>81</v>
      </c>
      <c r="J1065" s="34"/>
      <c r="K1065" s="35"/>
      <c r="L1065" s="34">
        <f>SUM(N1065,O1065,P1065,Q1065,R1065,M1065)</f>
        <v>81</v>
      </c>
      <c r="M1065" s="34">
        <f>AJ1065</f>
        <v>17</v>
      </c>
      <c r="N1065" s="34">
        <f>SUM(AI1065)</f>
        <v>0</v>
      </c>
      <c r="O1065" s="34">
        <f>0</f>
        <v>0</v>
      </c>
      <c r="P1065" s="34">
        <v>0</v>
      </c>
      <c r="Q1065" s="34">
        <v>0</v>
      </c>
      <c r="R1065" s="34">
        <f>AH1065</f>
        <v>64</v>
      </c>
      <c r="S1065" s="122"/>
      <c r="T1065" s="41">
        <f>SUM(U1065,AA1065)</f>
        <v>0</v>
      </c>
      <c r="U1065" s="41">
        <f>IF(SUM(V1065:Y1065)&gt;=250, 250,SUM(V1065:Y1065))</f>
        <v>0</v>
      </c>
      <c r="V1065" s="41">
        <v>0</v>
      </c>
      <c r="W1065" s="41">
        <v>0</v>
      </c>
      <c r="X1065" s="41">
        <f>SUM(AL1065,AN1065,BO1065,BS1065)</f>
        <v>0</v>
      </c>
      <c r="Y1065" s="41">
        <f>SUM(AO1065:BN1065)</f>
        <v>0</v>
      </c>
      <c r="Z1065" s="41">
        <f>COUNTIF(AO1065:BN1065, "&gt;0")</f>
        <v>0</v>
      </c>
      <c r="AA1065" s="41">
        <f>SUM(AB1065:AF1065)</f>
        <v>0</v>
      </c>
      <c r="AB1065" s="41">
        <f>BP1065+BQ1065</f>
        <v>0</v>
      </c>
      <c r="AC1065" s="41">
        <v>0</v>
      </c>
      <c r="AD1065" s="41">
        <v>0</v>
      </c>
      <c r="AE1065" s="41">
        <f>SUM(BR1065)</f>
        <v>0</v>
      </c>
      <c r="AF1065" s="41">
        <f>SUM(AM1065)</f>
        <v>0</v>
      </c>
      <c r="AG1065" s="122"/>
      <c r="AH1065" s="36">
        <v>64</v>
      </c>
      <c r="AI1065" s="126">
        <v>0</v>
      </c>
      <c r="AJ1065" s="36">
        <v>17</v>
      </c>
      <c r="AK1065" s="121"/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14">
        <v>0</v>
      </c>
      <c r="AR1065" s="1">
        <v>0</v>
      </c>
      <c r="AS1065" s="114">
        <v>0</v>
      </c>
      <c r="AT1065" s="114">
        <v>0</v>
      </c>
      <c r="AU1065" s="114">
        <v>0</v>
      </c>
      <c r="AV1065" s="114">
        <v>0</v>
      </c>
      <c r="AW1065" s="114">
        <v>0</v>
      </c>
      <c r="AX1065" s="114">
        <v>0</v>
      </c>
      <c r="AY1065" s="114">
        <v>0</v>
      </c>
      <c r="AZ1065" s="114">
        <v>0</v>
      </c>
      <c r="BA1065" s="114">
        <v>0</v>
      </c>
      <c r="BB1065" s="114">
        <v>0</v>
      </c>
      <c r="BC1065" s="114">
        <v>0</v>
      </c>
      <c r="BD1065" s="115">
        <v>0</v>
      </c>
      <c r="BE1065" s="114">
        <v>0</v>
      </c>
      <c r="BF1065" s="114">
        <v>0</v>
      </c>
      <c r="BG1065" s="114">
        <v>0</v>
      </c>
      <c r="BH1065" s="114">
        <v>0</v>
      </c>
      <c r="BI1065" s="114">
        <v>0</v>
      </c>
      <c r="BJ1065" s="114">
        <v>0</v>
      </c>
      <c r="BK1065" s="114">
        <v>0</v>
      </c>
      <c r="BL1065" s="114">
        <v>0</v>
      </c>
      <c r="BM1065" s="114">
        <v>0</v>
      </c>
      <c r="BN1065" s="114">
        <v>0</v>
      </c>
      <c r="BO1065" s="114">
        <v>0</v>
      </c>
      <c r="BP1065" s="114">
        <v>0</v>
      </c>
      <c r="BQ1065" s="114">
        <v>0</v>
      </c>
      <c r="BR1065" s="114">
        <v>0</v>
      </c>
      <c r="BS1065" s="114">
        <v>0</v>
      </c>
    </row>
    <row r="1066" spans="1:71" ht="15" x14ac:dyDescent="0.25">
      <c r="A1066" s="1" t="str">
        <f>CONCATENATE(G1066,"-",F1066,"-",H1066)</f>
        <v>999934562-Black-Junior</v>
      </c>
      <c r="B1066" s="1" t="str">
        <f>CONCATENATE(G1066,"-",H1066)</f>
        <v>999934562-Junior</v>
      </c>
      <c r="C1066" s="36" t="s">
        <v>2081</v>
      </c>
      <c r="D1066" s="36" t="s">
        <v>2082</v>
      </c>
      <c r="E1066" s="36" t="s">
        <v>17</v>
      </c>
      <c r="F1066" s="41" t="s">
        <v>14</v>
      </c>
      <c r="G1066" s="128">
        <v>999934562</v>
      </c>
      <c r="H1066" s="41" t="s">
        <v>93</v>
      </c>
      <c r="I1066" s="34">
        <f>((L1066)-J1066)+T1066</f>
        <v>79</v>
      </c>
      <c r="J1066" s="34">
        <f>L1066/2</f>
        <v>0</v>
      </c>
      <c r="K1066" s="37"/>
      <c r="L1066" s="34">
        <f>SUM(N1066,O1066,P1066,Q1066,R1066,M1066)</f>
        <v>0</v>
      </c>
      <c r="M1066" s="34">
        <f>AJ1066</f>
        <v>0</v>
      </c>
      <c r="N1066" s="34">
        <f>SUM(AI1066)</f>
        <v>0</v>
      </c>
      <c r="O1066" s="34">
        <f>0</f>
        <v>0</v>
      </c>
      <c r="P1066" s="34">
        <v>0</v>
      </c>
      <c r="Q1066" s="34">
        <v>0</v>
      </c>
      <c r="R1066" s="34">
        <f>AH1066</f>
        <v>0</v>
      </c>
      <c r="S1066" s="122"/>
      <c r="T1066" s="41">
        <f>SUM(U1066,AA1066)</f>
        <v>79</v>
      </c>
      <c r="U1066" s="41">
        <f>IF(SUM(V1066:Y1066)&gt;=250, 250,SUM(V1066:Y1066))</f>
        <v>79</v>
      </c>
      <c r="V1066" s="41">
        <v>0</v>
      </c>
      <c r="W1066" s="41">
        <v>0</v>
      </c>
      <c r="X1066" s="41">
        <f>SUM(AL1066,AN1066,BO1066,BS1066)</f>
        <v>0</v>
      </c>
      <c r="Y1066" s="41">
        <f>SUM(AO1066:BN1066)</f>
        <v>79</v>
      </c>
      <c r="Z1066" s="41">
        <f>COUNTIF(AO1066:BN1066, "&gt;0")</f>
        <v>2</v>
      </c>
      <c r="AA1066" s="41">
        <f>SUM(AB1066:AF1066)</f>
        <v>0</v>
      </c>
      <c r="AB1066" s="41">
        <f>BP1066+BQ1066</f>
        <v>0</v>
      </c>
      <c r="AC1066" s="41">
        <v>0</v>
      </c>
      <c r="AD1066" s="41">
        <v>0</v>
      </c>
      <c r="AE1066" s="41">
        <f>SUM(BR1066)</f>
        <v>0</v>
      </c>
      <c r="AF1066" s="41">
        <f>SUM(AM1066)</f>
        <v>0</v>
      </c>
      <c r="AG1066" s="122"/>
      <c r="AH1066" s="36">
        <v>0</v>
      </c>
      <c r="AI1066" s="126">
        <v>0</v>
      </c>
      <c r="AJ1066" s="36">
        <v>0</v>
      </c>
      <c r="AK1066" s="121"/>
      <c r="AL1066" s="1">
        <v>0</v>
      </c>
      <c r="AM1066" s="1">
        <v>0</v>
      </c>
      <c r="AN1066" s="1">
        <v>0</v>
      </c>
      <c r="AO1066" s="1">
        <v>0</v>
      </c>
      <c r="AP1066" s="1">
        <v>28</v>
      </c>
      <c r="AQ1066" s="114">
        <v>0</v>
      </c>
      <c r="AR1066" s="1">
        <v>0</v>
      </c>
      <c r="AS1066" s="114">
        <v>0</v>
      </c>
      <c r="AT1066" s="114">
        <v>0</v>
      </c>
      <c r="AU1066" s="114">
        <v>0</v>
      </c>
      <c r="AV1066" s="114">
        <v>0</v>
      </c>
      <c r="AW1066" s="114">
        <v>0</v>
      </c>
      <c r="AX1066" s="114">
        <v>0</v>
      </c>
      <c r="AY1066" s="114">
        <v>0</v>
      </c>
      <c r="AZ1066" s="114">
        <v>0</v>
      </c>
      <c r="BA1066" s="114">
        <v>51</v>
      </c>
      <c r="BB1066" s="114">
        <v>0</v>
      </c>
      <c r="BC1066" s="114">
        <v>0</v>
      </c>
      <c r="BD1066" s="115">
        <v>0</v>
      </c>
      <c r="BE1066" s="114">
        <v>0</v>
      </c>
      <c r="BF1066" s="114">
        <v>0</v>
      </c>
      <c r="BG1066" s="114">
        <v>0</v>
      </c>
      <c r="BH1066" s="114">
        <v>0</v>
      </c>
      <c r="BI1066" s="114">
        <v>0</v>
      </c>
      <c r="BJ1066" s="114">
        <v>0</v>
      </c>
      <c r="BK1066" s="114">
        <v>0</v>
      </c>
      <c r="BL1066" s="114">
        <v>0</v>
      </c>
      <c r="BM1066" s="114">
        <v>0</v>
      </c>
      <c r="BN1066" s="114">
        <v>0</v>
      </c>
      <c r="BO1066" s="114">
        <v>0</v>
      </c>
      <c r="BP1066" s="114">
        <v>0</v>
      </c>
      <c r="BQ1066" s="114">
        <v>0</v>
      </c>
      <c r="BR1066" s="114">
        <v>0</v>
      </c>
      <c r="BS1066" s="114">
        <v>0</v>
      </c>
    </row>
    <row r="1067" spans="1:71" ht="15" x14ac:dyDescent="0.25">
      <c r="A1067" s="1" t="str">
        <f>CONCATENATE(G1067,"-",F1067,"-",H1067)</f>
        <v>999931356-Black-Junior</v>
      </c>
      <c r="B1067" s="1" t="str">
        <f>CONCATENATE(G1067,"-",H1067)</f>
        <v>999931356-Junior</v>
      </c>
      <c r="C1067" s="36" t="s">
        <v>44</v>
      </c>
      <c r="D1067" s="36" t="s">
        <v>1293</v>
      </c>
      <c r="E1067" s="36" t="s">
        <v>17</v>
      </c>
      <c r="F1067" s="41" t="s">
        <v>14</v>
      </c>
      <c r="G1067" s="128">
        <v>999931356</v>
      </c>
      <c r="H1067" s="41" t="s">
        <v>93</v>
      </c>
      <c r="I1067" s="34">
        <f>((L1067)-J1067)+T1067</f>
        <v>75</v>
      </c>
      <c r="J1067" s="36"/>
      <c r="K1067" s="37"/>
      <c r="L1067" s="34">
        <f>SUM(N1067,O1067,P1067,Q1067,R1067,M1067)</f>
        <v>75</v>
      </c>
      <c r="M1067" s="34">
        <f>AJ1067</f>
        <v>0</v>
      </c>
      <c r="N1067" s="34">
        <f>SUM(AI1067)</f>
        <v>0</v>
      </c>
      <c r="O1067" s="34">
        <f>0</f>
        <v>0</v>
      </c>
      <c r="P1067" s="34">
        <v>0</v>
      </c>
      <c r="Q1067" s="34">
        <v>0</v>
      </c>
      <c r="R1067" s="34">
        <f>AH1067</f>
        <v>75</v>
      </c>
      <c r="S1067" s="122"/>
      <c r="T1067" s="41">
        <f>SUM(U1067,AA1067)</f>
        <v>0</v>
      </c>
      <c r="U1067" s="41">
        <f>IF(SUM(V1067:Y1067)&gt;=250, 250,SUM(V1067:Y1067))</f>
        <v>0</v>
      </c>
      <c r="V1067" s="41">
        <v>0</v>
      </c>
      <c r="W1067" s="41">
        <v>0</v>
      </c>
      <c r="X1067" s="41">
        <f>SUM(AL1067,AN1067,BO1067,BS1067)</f>
        <v>0</v>
      </c>
      <c r="Y1067" s="41">
        <f>SUM(AO1067:BN1067)</f>
        <v>0</v>
      </c>
      <c r="Z1067" s="41">
        <f>COUNTIF(AO1067:BN1067, "&gt;0")</f>
        <v>0</v>
      </c>
      <c r="AA1067" s="41">
        <f>SUM(AB1067:AF1067)</f>
        <v>0</v>
      </c>
      <c r="AB1067" s="41">
        <f>BP1067+BQ1067</f>
        <v>0</v>
      </c>
      <c r="AC1067" s="41">
        <v>0</v>
      </c>
      <c r="AD1067" s="41">
        <v>0</v>
      </c>
      <c r="AE1067" s="41">
        <f>SUM(BR1067)</f>
        <v>0</v>
      </c>
      <c r="AF1067" s="41">
        <f>SUM(AM1067)</f>
        <v>0</v>
      </c>
      <c r="AG1067" s="122"/>
      <c r="AH1067" s="36">
        <v>75</v>
      </c>
      <c r="AI1067" s="126">
        <v>0</v>
      </c>
      <c r="AJ1067" s="36">
        <v>0</v>
      </c>
      <c r="AK1067" s="121"/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14">
        <v>0</v>
      </c>
      <c r="AR1067" s="1">
        <v>0</v>
      </c>
      <c r="AS1067" s="114">
        <v>0</v>
      </c>
      <c r="AT1067" s="114">
        <v>0</v>
      </c>
      <c r="AU1067" s="114">
        <v>0</v>
      </c>
      <c r="AV1067" s="114">
        <v>0</v>
      </c>
      <c r="AW1067" s="114">
        <v>0</v>
      </c>
      <c r="AX1067" s="114">
        <v>0</v>
      </c>
      <c r="AY1067" s="114">
        <v>0</v>
      </c>
      <c r="AZ1067" s="114">
        <v>0</v>
      </c>
      <c r="BA1067" s="114">
        <v>0</v>
      </c>
      <c r="BB1067" s="114">
        <v>0</v>
      </c>
      <c r="BC1067" s="114">
        <v>0</v>
      </c>
      <c r="BD1067" s="115">
        <v>0</v>
      </c>
      <c r="BE1067" s="114">
        <v>0</v>
      </c>
      <c r="BF1067" s="114">
        <v>0</v>
      </c>
      <c r="BG1067" s="114">
        <v>0</v>
      </c>
      <c r="BH1067" s="114">
        <v>0</v>
      </c>
      <c r="BI1067" s="114">
        <v>0</v>
      </c>
      <c r="BJ1067" s="114">
        <v>0</v>
      </c>
      <c r="BK1067" s="114">
        <v>0</v>
      </c>
      <c r="BL1067" s="114">
        <v>0</v>
      </c>
      <c r="BM1067" s="114">
        <v>0</v>
      </c>
      <c r="BN1067" s="114">
        <v>0</v>
      </c>
      <c r="BO1067" s="114">
        <v>0</v>
      </c>
      <c r="BP1067" s="114">
        <v>0</v>
      </c>
      <c r="BQ1067" s="114">
        <v>0</v>
      </c>
      <c r="BR1067" s="114">
        <v>0</v>
      </c>
      <c r="BS1067" s="114">
        <v>0</v>
      </c>
    </row>
    <row r="1068" spans="1:71" ht="15" x14ac:dyDescent="0.25">
      <c r="A1068" s="1" t="str">
        <f>CONCATENATE(G1068,"-",F1068,"-",H1068)</f>
        <v>999933576-Black-Junior</v>
      </c>
      <c r="B1068" s="1" t="str">
        <f>CONCATENATE(G1068,"-",H1068)</f>
        <v>999933576-Junior</v>
      </c>
      <c r="C1068" s="36" t="s">
        <v>3598</v>
      </c>
      <c r="D1068" s="36" t="s">
        <v>3599</v>
      </c>
      <c r="E1068" s="36" t="s">
        <v>17</v>
      </c>
      <c r="F1068" s="36" t="s">
        <v>14</v>
      </c>
      <c r="G1068" s="36">
        <v>999933576</v>
      </c>
      <c r="H1068" s="36" t="s">
        <v>93</v>
      </c>
      <c r="I1068" s="34">
        <f>((L1068)-J1068)+T1068</f>
        <v>71</v>
      </c>
      <c r="J1068" s="36"/>
      <c r="K1068" s="35"/>
      <c r="L1068" s="34">
        <f>SUM(N1068,O1068,P1068,Q1068,R1068,M1068)</f>
        <v>0</v>
      </c>
      <c r="M1068" s="34">
        <f>AJ1068</f>
        <v>0</v>
      </c>
      <c r="N1068" s="34">
        <f>SUM(AI1068)</f>
        <v>0</v>
      </c>
      <c r="O1068" s="34">
        <f>0</f>
        <v>0</v>
      </c>
      <c r="P1068" s="34">
        <v>0</v>
      </c>
      <c r="Q1068" s="34">
        <v>0</v>
      </c>
      <c r="R1068" s="34">
        <f>AH1068</f>
        <v>0</v>
      </c>
      <c r="S1068" s="122"/>
      <c r="T1068" s="41">
        <f>SUM(U1068,AA1068)</f>
        <v>71</v>
      </c>
      <c r="U1068" s="41">
        <f>IF(SUM(V1068:Y1068)&gt;=250, 250,SUM(V1068:Y1068))</f>
        <v>0</v>
      </c>
      <c r="V1068" s="41">
        <v>0</v>
      </c>
      <c r="W1068" s="41">
        <v>0</v>
      </c>
      <c r="X1068" s="41">
        <f>SUM(AL1068,AN1068,BO1068,BS1068)</f>
        <v>0</v>
      </c>
      <c r="Y1068" s="41">
        <f>SUM(AO1068:BN1068)</f>
        <v>0</v>
      </c>
      <c r="Z1068" s="41">
        <f>COUNTIF(AO1068:BN1068, "&gt;0")</f>
        <v>0</v>
      </c>
      <c r="AA1068" s="41">
        <f>SUM(AB1068:AF1068)</f>
        <v>71</v>
      </c>
      <c r="AB1068" s="41">
        <f>BP1068+BQ1068</f>
        <v>71</v>
      </c>
      <c r="AC1068" s="41">
        <v>0</v>
      </c>
      <c r="AD1068" s="41">
        <v>0</v>
      </c>
      <c r="AE1068" s="41">
        <f>SUM(BR1068)</f>
        <v>0</v>
      </c>
      <c r="AF1068" s="41">
        <f>SUM(AM1068)</f>
        <v>0</v>
      </c>
      <c r="AG1068" s="122"/>
      <c r="AH1068" s="36">
        <v>0</v>
      </c>
      <c r="AI1068" s="126">
        <v>0</v>
      </c>
      <c r="AJ1068" s="36">
        <v>0</v>
      </c>
      <c r="AK1068" s="121"/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14">
        <v>0</v>
      </c>
      <c r="AR1068" s="1">
        <v>0</v>
      </c>
      <c r="AS1068" s="114">
        <v>0</v>
      </c>
      <c r="AT1068" s="114">
        <v>0</v>
      </c>
      <c r="AU1068" s="114">
        <v>0</v>
      </c>
      <c r="AV1068" s="114">
        <v>0</v>
      </c>
      <c r="AW1068" s="114">
        <v>0</v>
      </c>
      <c r="AX1068" s="114">
        <v>0</v>
      </c>
      <c r="AY1068" s="114">
        <v>0</v>
      </c>
      <c r="AZ1068" s="114">
        <v>0</v>
      </c>
      <c r="BA1068" s="114">
        <v>0</v>
      </c>
      <c r="BB1068" s="114">
        <v>0</v>
      </c>
      <c r="BC1068" s="114">
        <v>0</v>
      </c>
      <c r="BD1068" s="115">
        <v>0</v>
      </c>
      <c r="BE1068" s="114">
        <v>0</v>
      </c>
      <c r="BF1068" s="114">
        <v>0</v>
      </c>
      <c r="BG1068" s="114">
        <v>0</v>
      </c>
      <c r="BH1068" s="114">
        <v>0</v>
      </c>
      <c r="BI1068" s="114">
        <v>0</v>
      </c>
      <c r="BJ1068" s="114">
        <v>0</v>
      </c>
      <c r="BK1068" s="114">
        <v>0</v>
      </c>
      <c r="BL1068" s="114">
        <v>0</v>
      </c>
      <c r="BM1068" s="114">
        <v>0</v>
      </c>
      <c r="BN1068" s="114">
        <v>0</v>
      </c>
      <c r="BO1068" s="114">
        <v>0</v>
      </c>
      <c r="BP1068" s="114">
        <v>0</v>
      </c>
      <c r="BQ1068" s="114">
        <v>71</v>
      </c>
      <c r="BR1068" s="114">
        <v>0</v>
      </c>
      <c r="BS1068" s="114">
        <v>0</v>
      </c>
    </row>
    <row r="1069" spans="1:71" ht="15" x14ac:dyDescent="0.25">
      <c r="A1069" s="1" t="str">
        <f>CONCATENATE(G1069,"-",F1069,"-",H1069)</f>
        <v>999890261-Black-Junior</v>
      </c>
      <c r="B1069" s="1" t="str">
        <f>CONCATENATE(G1069,"-",H1069)</f>
        <v>999890261-Junior</v>
      </c>
      <c r="C1069" s="36" t="s">
        <v>764</v>
      </c>
      <c r="D1069" s="36" t="s">
        <v>117</v>
      </c>
      <c r="E1069" s="36" t="s">
        <v>17</v>
      </c>
      <c r="F1069" s="41" t="s">
        <v>14</v>
      </c>
      <c r="G1069" s="128">
        <v>999890261</v>
      </c>
      <c r="H1069" s="41" t="s">
        <v>93</v>
      </c>
      <c r="I1069" s="34">
        <f>((L1069)-J1069)+T1069</f>
        <v>68</v>
      </c>
      <c r="J1069" s="36"/>
      <c r="K1069" s="35"/>
      <c r="L1069" s="34">
        <f>SUM(N1069,O1069,P1069,Q1069,R1069,M1069)</f>
        <v>0</v>
      </c>
      <c r="M1069" s="34">
        <f>AJ1069</f>
        <v>0</v>
      </c>
      <c r="N1069" s="34">
        <f>SUM(AI1069)</f>
        <v>0</v>
      </c>
      <c r="O1069" s="34">
        <f>0</f>
        <v>0</v>
      </c>
      <c r="P1069" s="34">
        <v>0</v>
      </c>
      <c r="Q1069" s="34">
        <v>0</v>
      </c>
      <c r="R1069" s="34">
        <f>AH1069</f>
        <v>0</v>
      </c>
      <c r="S1069" s="122"/>
      <c r="T1069" s="41">
        <f>SUM(U1069,AA1069)</f>
        <v>68</v>
      </c>
      <c r="U1069" s="41">
        <f>IF(SUM(V1069:Y1069)&gt;=250, 250,SUM(V1069:Y1069))</f>
        <v>68</v>
      </c>
      <c r="V1069" s="41">
        <v>0</v>
      </c>
      <c r="W1069" s="41">
        <v>0</v>
      </c>
      <c r="X1069" s="41">
        <f>SUM(AL1069,AN1069,BO1069,BS1069)</f>
        <v>0</v>
      </c>
      <c r="Y1069" s="41">
        <f>SUM(AO1069:BN1069)</f>
        <v>68</v>
      </c>
      <c r="Z1069" s="41">
        <f>COUNTIF(AO1069:BN1069, "&gt;0")</f>
        <v>1</v>
      </c>
      <c r="AA1069" s="41">
        <f>SUM(AB1069:AF1069)</f>
        <v>0</v>
      </c>
      <c r="AB1069" s="41">
        <f>BP1069+BQ1069</f>
        <v>0</v>
      </c>
      <c r="AC1069" s="41">
        <v>0</v>
      </c>
      <c r="AD1069" s="41">
        <v>0</v>
      </c>
      <c r="AE1069" s="41">
        <f>SUM(BR1069)</f>
        <v>0</v>
      </c>
      <c r="AF1069" s="41">
        <f>SUM(AM1069)</f>
        <v>0</v>
      </c>
      <c r="AG1069" s="122"/>
      <c r="AH1069" s="36">
        <v>0</v>
      </c>
      <c r="AI1069" s="126">
        <v>0</v>
      </c>
      <c r="AJ1069" s="36">
        <v>0</v>
      </c>
      <c r="AK1069" s="121"/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14">
        <v>0</v>
      </c>
      <c r="AR1069" s="1">
        <v>0</v>
      </c>
      <c r="AS1069" s="114">
        <v>0</v>
      </c>
      <c r="AT1069" s="114">
        <v>0</v>
      </c>
      <c r="AU1069" s="114">
        <v>0</v>
      </c>
      <c r="AV1069" s="114">
        <v>0</v>
      </c>
      <c r="AW1069" s="114">
        <v>0</v>
      </c>
      <c r="AX1069" s="114">
        <v>0</v>
      </c>
      <c r="AY1069" s="114">
        <v>68</v>
      </c>
      <c r="AZ1069" s="114">
        <v>0</v>
      </c>
      <c r="BA1069" s="114">
        <v>0</v>
      </c>
      <c r="BB1069" s="114">
        <v>0</v>
      </c>
      <c r="BC1069" s="114">
        <v>0</v>
      </c>
      <c r="BD1069" s="115">
        <v>0</v>
      </c>
      <c r="BE1069" s="114">
        <v>0</v>
      </c>
      <c r="BF1069" s="114">
        <v>0</v>
      </c>
      <c r="BG1069" s="114">
        <v>0</v>
      </c>
      <c r="BH1069" s="114">
        <v>0</v>
      </c>
      <c r="BI1069" s="114">
        <v>0</v>
      </c>
      <c r="BJ1069" s="114">
        <v>0</v>
      </c>
      <c r="BK1069" s="114">
        <v>0</v>
      </c>
      <c r="BL1069" s="114">
        <v>0</v>
      </c>
      <c r="BM1069" s="114">
        <v>0</v>
      </c>
      <c r="BN1069" s="114">
        <v>0</v>
      </c>
      <c r="BO1069" s="114">
        <v>0</v>
      </c>
      <c r="BP1069" s="114">
        <v>0</v>
      </c>
      <c r="BQ1069" s="114">
        <v>0</v>
      </c>
      <c r="BR1069" s="114">
        <v>0</v>
      </c>
      <c r="BS1069" s="114">
        <v>0</v>
      </c>
    </row>
    <row r="1070" spans="1:71" ht="15" x14ac:dyDescent="0.25">
      <c r="A1070" s="1" t="str">
        <f>CONCATENATE(G1070,"-",F1070,"-",H1070)</f>
        <v>999899352-Black-Junior</v>
      </c>
      <c r="B1070" s="1" t="str">
        <f>CONCATENATE(G1070,"-",H1070)</f>
        <v>999899352-Junior</v>
      </c>
      <c r="C1070" s="34" t="s">
        <v>251</v>
      </c>
      <c r="D1070" s="34" t="s">
        <v>366</v>
      </c>
      <c r="E1070" s="34" t="s">
        <v>17</v>
      </c>
      <c r="F1070" s="41" t="s">
        <v>14</v>
      </c>
      <c r="G1070" s="127">
        <v>999899352</v>
      </c>
      <c r="H1070" s="41" t="s">
        <v>93</v>
      </c>
      <c r="I1070" s="34">
        <f>((L1070)-J1070)+T1070</f>
        <v>68</v>
      </c>
      <c r="J1070" s="34"/>
      <c r="K1070" s="37"/>
      <c r="L1070" s="34">
        <f>SUM(N1070,O1070,P1070,Q1070,R1070,M1070)</f>
        <v>0</v>
      </c>
      <c r="M1070" s="34">
        <f>AJ1070</f>
        <v>0</v>
      </c>
      <c r="N1070" s="34">
        <f>SUM(AI1070)</f>
        <v>0</v>
      </c>
      <c r="O1070" s="34">
        <f>0</f>
        <v>0</v>
      </c>
      <c r="P1070" s="34">
        <v>0</v>
      </c>
      <c r="Q1070" s="34">
        <v>0</v>
      </c>
      <c r="R1070" s="34">
        <f>AH1070</f>
        <v>0</v>
      </c>
      <c r="S1070" s="122"/>
      <c r="T1070" s="41">
        <f>SUM(U1070,AA1070)</f>
        <v>68</v>
      </c>
      <c r="U1070" s="41">
        <f>IF(SUM(V1070:Y1070)&gt;=250, 250,SUM(V1070:Y1070))</f>
        <v>68</v>
      </c>
      <c r="V1070" s="41">
        <v>0</v>
      </c>
      <c r="W1070" s="41">
        <v>0</v>
      </c>
      <c r="X1070" s="41">
        <f>SUM(AL1070,AN1070,BO1070,BS1070)</f>
        <v>0</v>
      </c>
      <c r="Y1070" s="41">
        <f>SUM(AO1070:BN1070)</f>
        <v>68</v>
      </c>
      <c r="Z1070" s="41">
        <f>COUNTIF(AO1070:BN1070, "&gt;0")</f>
        <v>1</v>
      </c>
      <c r="AA1070" s="41">
        <f>SUM(AB1070:AF1070)</f>
        <v>0</v>
      </c>
      <c r="AB1070" s="41">
        <f>BP1070+BQ1070</f>
        <v>0</v>
      </c>
      <c r="AC1070" s="41">
        <v>0</v>
      </c>
      <c r="AD1070" s="41">
        <v>0</v>
      </c>
      <c r="AE1070" s="41">
        <f>SUM(BR1070)</f>
        <v>0</v>
      </c>
      <c r="AF1070" s="41">
        <f>SUM(AM1070)</f>
        <v>0</v>
      </c>
      <c r="AG1070" s="122"/>
      <c r="AH1070" s="36">
        <v>0</v>
      </c>
      <c r="AI1070" s="126">
        <v>0</v>
      </c>
      <c r="AJ1070" s="36">
        <v>0</v>
      </c>
      <c r="AK1070" s="121"/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14">
        <v>0</v>
      </c>
      <c r="AR1070" s="1">
        <v>0</v>
      </c>
      <c r="AS1070" s="114">
        <v>0</v>
      </c>
      <c r="AT1070" s="114">
        <v>0</v>
      </c>
      <c r="AU1070" s="114">
        <v>0</v>
      </c>
      <c r="AV1070" s="114">
        <v>0</v>
      </c>
      <c r="AW1070" s="114">
        <v>0</v>
      </c>
      <c r="AX1070" s="114">
        <v>0</v>
      </c>
      <c r="AY1070" s="114">
        <v>0</v>
      </c>
      <c r="AZ1070" s="114">
        <v>68</v>
      </c>
      <c r="BA1070" s="114">
        <v>0</v>
      </c>
      <c r="BB1070" s="114">
        <v>0</v>
      </c>
      <c r="BC1070" s="114">
        <v>0</v>
      </c>
      <c r="BD1070" s="115">
        <v>0</v>
      </c>
      <c r="BE1070" s="114">
        <v>0</v>
      </c>
      <c r="BF1070" s="114">
        <v>0</v>
      </c>
      <c r="BG1070" s="114">
        <v>0</v>
      </c>
      <c r="BH1070" s="114">
        <v>0</v>
      </c>
      <c r="BI1070" s="114">
        <v>0</v>
      </c>
      <c r="BJ1070" s="114">
        <v>0</v>
      </c>
      <c r="BK1070" s="114">
        <v>0</v>
      </c>
      <c r="BL1070" s="114">
        <v>0</v>
      </c>
      <c r="BM1070" s="114">
        <v>0</v>
      </c>
      <c r="BN1070" s="114">
        <v>0</v>
      </c>
      <c r="BO1070" s="114">
        <v>0</v>
      </c>
      <c r="BP1070" s="114">
        <v>0</v>
      </c>
      <c r="BQ1070" s="114">
        <v>0</v>
      </c>
      <c r="BR1070" s="114">
        <v>0</v>
      </c>
      <c r="BS1070" s="114">
        <v>0</v>
      </c>
    </row>
    <row r="1071" spans="1:71" ht="15" x14ac:dyDescent="0.25">
      <c r="A1071" s="1" t="str">
        <f>CONCATENATE(G1071,"-",F1071,"-",H1071)</f>
        <v>999924784-Black-Junior</v>
      </c>
      <c r="B1071" s="1" t="str">
        <f>CONCATENATE(G1071,"-",H1071)</f>
        <v>999924784-Junior</v>
      </c>
      <c r="C1071" s="36" t="s">
        <v>2155</v>
      </c>
      <c r="D1071" s="36" t="s">
        <v>246</v>
      </c>
      <c r="E1071" s="36" t="s">
        <v>17</v>
      </c>
      <c r="F1071" s="41" t="s">
        <v>14</v>
      </c>
      <c r="G1071" s="128">
        <v>999924784</v>
      </c>
      <c r="H1071" s="41" t="s">
        <v>93</v>
      </c>
      <c r="I1071" s="34">
        <f>((L1071)-J1071)+T1071</f>
        <v>68</v>
      </c>
      <c r="J1071" s="36"/>
      <c r="K1071" s="37"/>
      <c r="L1071" s="34">
        <f>SUM(N1071,O1071,P1071,Q1071,R1071,M1071)</f>
        <v>0</v>
      </c>
      <c r="M1071" s="34">
        <f>AJ1071</f>
        <v>0</v>
      </c>
      <c r="N1071" s="34">
        <f>SUM(AI1071)</f>
        <v>0</v>
      </c>
      <c r="O1071" s="34">
        <f>0</f>
        <v>0</v>
      </c>
      <c r="P1071" s="34">
        <v>0</v>
      </c>
      <c r="Q1071" s="34">
        <v>0</v>
      </c>
      <c r="R1071" s="34">
        <f>AH1071</f>
        <v>0</v>
      </c>
      <c r="S1071" s="122"/>
      <c r="T1071" s="41">
        <f>SUM(U1071,AA1071)</f>
        <v>68</v>
      </c>
      <c r="U1071" s="41">
        <f>IF(SUM(V1071:Y1071)&gt;=250, 250,SUM(V1071:Y1071))</f>
        <v>68</v>
      </c>
      <c r="V1071" s="41">
        <v>0</v>
      </c>
      <c r="W1071" s="41">
        <v>0</v>
      </c>
      <c r="X1071" s="41">
        <f>SUM(AL1071,AN1071,BO1071,BS1071)</f>
        <v>0</v>
      </c>
      <c r="Y1071" s="41">
        <f>SUM(AO1071:BN1071)</f>
        <v>68</v>
      </c>
      <c r="Z1071" s="41">
        <f>COUNTIF(AO1071:BN1071, "&gt;0")</f>
        <v>1</v>
      </c>
      <c r="AA1071" s="41">
        <f>SUM(AB1071:AF1071)</f>
        <v>0</v>
      </c>
      <c r="AB1071" s="41">
        <f>BP1071+BQ1071</f>
        <v>0</v>
      </c>
      <c r="AC1071" s="41">
        <v>0</v>
      </c>
      <c r="AD1071" s="41">
        <v>0</v>
      </c>
      <c r="AE1071" s="41">
        <f>SUM(BR1071)</f>
        <v>0</v>
      </c>
      <c r="AF1071" s="41">
        <f>SUM(AM1071)</f>
        <v>0</v>
      </c>
      <c r="AG1071" s="122"/>
      <c r="AH1071" s="36">
        <v>0</v>
      </c>
      <c r="AI1071" s="36">
        <v>0</v>
      </c>
      <c r="AJ1071" s="36">
        <v>0</v>
      </c>
      <c r="AK1071" s="37">
        <v>0</v>
      </c>
      <c r="AL1071" s="36">
        <v>0</v>
      </c>
      <c r="AM1071" s="36">
        <v>0</v>
      </c>
      <c r="AN1071" s="36">
        <v>0</v>
      </c>
      <c r="AO1071" s="36">
        <v>0</v>
      </c>
      <c r="AP1071" s="36">
        <v>0</v>
      </c>
      <c r="AQ1071" s="114">
        <v>68</v>
      </c>
      <c r="AR1071" s="1">
        <v>0</v>
      </c>
      <c r="AS1071" s="114">
        <v>0</v>
      </c>
      <c r="AT1071" s="114">
        <v>0</v>
      </c>
      <c r="AU1071" s="114">
        <v>0</v>
      </c>
      <c r="AV1071" s="114">
        <v>0</v>
      </c>
      <c r="AW1071" s="114">
        <v>0</v>
      </c>
      <c r="AX1071" s="114">
        <v>0</v>
      </c>
      <c r="AY1071" s="114">
        <v>0</v>
      </c>
      <c r="AZ1071" s="114">
        <v>0</v>
      </c>
      <c r="BA1071" s="114">
        <v>0</v>
      </c>
      <c r="BB1071" s="114">
        <v>0</v>
      </c>
      <c r="BC1071" s="114">
        <v>0</v>
      </c>
      <c r="BD1071" s="115">
        <v>0</v>
      </c>
      <c r="BE1071" s="114">
        <v>0</v>
      </c>
      <c r="BF1071" s="114">
        <v>0</v>
      </c>
      <c r="BG1071" s="114">
        <v>0</v>
      </c>
      <c r="BH1071" s="114">
        <v>0</v>
      </c>
      <c r="BI1071" s="114">
        <v>0</v>
      </c>
      <c r="BJ1071" s="114">
        <v>0</v>
      </c>
      <c r="BK1071" s="114">
        <v>0</v>
      </c>
      <c r="BL1071" s="114">
        <v>0</v>
      </c>
      <c r="BM1071" s="114">
        <v>0</v>
      </c>
      <c r="BN1071" s="114">
        <v>0</v>
      </c>
      <c r="BO1071" s="114">
        <v>0</v>
      </c>
      <c r="BP1071" s="114">
        <v>0</v>
      </c>
      <c r="BQ1071" s="114">
        <v>0</v>
      </c>
      <c r="BR1071" s="114">
        <v>0</v>
      </c>
      <c r="BS1071" s="114">
        <v>0</v>
      </c>
    </row>
    <row r="1072" spans="1:71" ht="15" x14ac:dyDescent="0.25">
      <c r="A1072" s="1" t="str">
        <f>CONCATENATE(G1072,"-",F1072,"-",H1072)</f>
        <v>999927676-Black-Junior</v>
      </c>
      <c r="B1072" s="1" t="str">
        <f>CONCATENATE(G1072,"-",H1072)</f>
        <v>999927676-Junior</v>
      </c>
      <c r="C1072" s="131" t="s">
        <v>44</v>
      </c>
      <c r="D1072" s="131" t="s">
        <v>341</v>
      </c>
      <c r="E1072" s="131" t="s">
        <v>17</v>
      </c>
      <c r="F1072" s="41" t="s">
        <v>14</v>
      </c>
      <c r="G1072" s="150">
        <v>999927676</v>
      </c>
      <c r="H1072" s="131" t="s">
        <v>93</v>
      </c>
      <c r="I1072" s="34">
        <f>((L1072)-J1072)+T1072</f>
        <v>68</v>
      </c>
      <c r="J1072" s="36"/>
      <c r="K1072" s="35"/>
      <c r="L1072" s="34">
        <f>SUM(N1072,O1072,P1072,Q1072,R1072,M1072)</f>
        <v>0</v>
      </c>
      <c r="M1072" s="34">
        <f>AJ1072</f>
        <v>0</v>
      </c>
      <c r="N1072" s="34">
        <f>SUM(AI1072)</f>
        <v>0</v>
      </c>
      <c r="O1072" s="34">
        <f>0</f>
        <v>0</v>
      </c>
      <c r="P1072" s="34">
        <v>0</v>
      </c>
      <c r="Q1072" s="34">
        <v>0</v>
      </c>
      <c r="R1072" s="34">
        <f>AH1072</f>
        <v>0</v>
      </c>
      <c r="S1072" s="122"/>
      <c r="T1072" s="41">
        <f>SUM(U1072,AA1072)</f>
        <v>68</v>
      </c>
      <c r="U1072" s="41">
        <f>IF(SUM(V1072:Y1072)&gt;=250, 250,SUM(V1072:Y1072))</f>
        <v>68</v>
      </c>
      <c r="V1072" s="41">
        <v>0</v>
      </c>
      <c r="W1072" s="41">
        <v>0</v>
      </c>
      <c r="X1072" s="41">
        <f>SUM(AL1072,AN1072,BO1072,BS1072)</f>
        <v>0</v>
      </c>
      <c r="Y1072" s="41">
        <f>SUM(AO1072:BN1072)</f>
        <v>68</v>
      </c>
      <c r="Z1072" s="41">
        <f>COUNTIF(AO1072:BN1072, "&gt;0")</f>
        <v>1</v>
      </c>
      <c r="AA1072" s="41">
        <f>SUM(AB1072:AF1072)</f>
        <v>0</v>
      </c>
      <c r="AB1072" s="41">
        <f>BP1072+BQ1072</f>
        <v>0</v>
      </c>
      <c r="AC1072" s="41">
        <v>0</v>
      </c>
      <c r="AD1072" s="41">
        <v>0</v>
      </c>
      <c r="AE1072" s="41">
        <f>SUM(BR1072)</f>
        <v>0</v>
      </c>
      <c r="AF1072" s="41">
        <f>SUM(AM1072)</f>
        <v>0</v>
      </c>
      <c r="AG1072" s="122"/>
      <c r="AH1072" s="36">
        <v>0</v>
      </c>
      <c r="AI1072" s="126">
        <v>0</v>
      </c>
      <c r="AJ1072" s="36">
        <v>0</v>
      </c>
      <c r="AK1072" s="121"/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14">
        <v>0</v>
      </c>
      <c r="AR1072" s="1">
        <v>0</v>
      </c>
      <c r="AS1072" s="114">
        <v>0</v>
      </c>
      <c r="AT1072" s="114">
        <v>0</v>
      </c>
      <c r="AU1072" s="114">
        <v>0</v>
      </c>
      <c r="AV1072" s="114">
        <v>0</v>
      </c>
      <c r="AW1072" s="114">
        <v>0</v>
      </c>
      <c r="AX1072" s="114">
        <v>0</v>
      </c>
      <c r="AY1072" s="114">
        <v>0</v>
      </c>
      <c r="AZ1072" s="114">
        <v>0</v>
      </c>
      <c r="BA1072" s="114">
        <v>0</v>
      </c>
      <c r="BB1072" s="114">
        <v>68</v>
      </c>
      <c r="BC1072" s="114">
        <v>0</v>
      </c>
      <c r="BD1072" s="115">
        <v>0</v>
      </c>
      <c r="BE1072" s="114">
        <v>0</v>
      </c>
      <c r="BF1072" s="114">
        <v>0</v>
      </c>
      <c r="BG1072" s="114">
        <v>0</v>
      </c>
      <c r="BH1072" s="114">
        <v>0</v>
      </c>
      <c r="BI1072" s="114">
        <v>0</v>
      </c>
      <c r="BJ1072" s="114">
        <v>0</v>
      </c>
      <c r="BK1072" s="114">
        <v>0</v>
      </c>
      <c r="BL1072" s="114">
        <v>0</v>
      </c>
      <c r="BM1072" s="114">
        <v>0</v>
      </c>
      <c r="BN1072" s="114">
        <v>0</v>
      </c>
      <c r="BO1072" s="114">
        <v>0</v>
      </c>
      <c r="BP1072" s="114">
        <v>0</v>
      </c>
      <c r="BQ1072" s="114">
        <v>0</v>
      </c>
      <c r="BR1072" s="114">
        <v>0</v>
      </c>
      <c r="BS1072" s="114">
        <v>0</v>
      </c>
    </row>
    <row r="1073" spans="1:71" ht="15" x14ac:dyDescent="0.25">
      <c r="A1073" s="1" t="str">
        <f>CONCATENATE(G1073,"-",F1073,"-",H1073)</f>
        <v>999927976-Black-Junior</v>
      </c>
      <c r="B1073" s="1" t="str">
        <f>CONCATENATE(G1073,"-",H1073)</f>
        <v>999927976-Junior</v>
      </c>
      <c r="C1073" s="34" t="s">
        <v>1146</v>
      </c>
      <c r="D1073" s="34" t="s">
        <v>1147</v>
      </c>
      <c r="E1073" s="34" t="s">
        <v>17</v>
      </c>
      <c r="F1073" s="41" t="s">
        <v>14</v>
      </c>
      <c r="G1073" s="127">
        <v>999927976</v>
      </c>
      <c r="H1073" s="41" t="s">
        <v>93</v>
      </c>
      <c r="I1073" s="34">
        <f>((L1073)-J1073)+T1073</f>
        <v>68</v>
      </c>
      <c r="J1073" s="34"/>
      <c r="K1073" s="35"/>
      <c r="L1073" s="34">
        <f>SUM(N1073,O1073,P1073,Q1073,R1073,M1073)</f>
        <v>0</v>
      </c>
      <c r="M1073" s="34">
        <f>AJ1073</f>
        <v>0</v>
      </c>
      <c r="N1073" s="34">
        <f>SUM(AI1073)</f>
        <v>0</v>
      </c>
      <c r="O1073" s="34">
        <f>0</f>
        <v>0</v>
      </c>
      <c r="P1073" s="34">
        <v>0</v>
      </c>
      <c r="Q1073" s="34">
        <v>0</v>
      </c>
      <c r="R1073" s="34">
        <f>AH1073</f>
        <v>0</v>
      </c>
      <c r="S1073" s="122"/>
      <c r="T1073" s="41">
        <f>SUM(U1073,AA1073)</f>
        <v>68</v>
      </c>
      <c r="U1073" s="41">
        <f>IF(SUM(V1073:Y1073)&gt;=250, 250,SUM(V1073:Y1073))</f>
        <v>68</v>
      </c>
      <c r="V1073" s="41">
        <v>0</v>
      </c>
      <c r="W1073" s="41">
        <v>0</v>
      </c>
      <c r="X1073" s="41">
        <f>SUM(AL1073,AN1073,BO1073,BS1073)</f>
        <v>0</v>
      </c>
      <c r="Y1073" s="41">
        <f>SUM(AO1073:BN1073)</f>
        <v>68</v>
      </c>
      <c r="Z1073" s="41">
        <f>COUNTIF(AO1073:BN1073, "&gt;0")</f>
        <v>1</v>
      </c>
      <c r="AA1073" s="41">
        <f>SUM(AB1073:AF1073)</f>
        <v>0</v>
      </c>
      <c r="AB1073" s="41">
        <f>BP1073+BQ1073</f>
        <v>0</v>
      </c>
      <c r="AC1073" s="41">
        <v>0</v>
      </c>
      <c r="AD1073" s="41">
        <v>0</v>
      </c>
      <c r="AE1073" s="41">
        <f>SUM(BR1073)</f>
        <v>0</v>
      </c>
      <c r="AF1073" s="41">
        <f>SUM(AM1073)</f>
        <v>0</v>
      </c>
      <c r="AG1073" s="122"/>
      <c r="AH1073" s="36">
        <v>0</v>
      </c>
      <c r="AI1073" s="126">
        <v>0</v>
      </c>
      <c r="AJ1073" s="36">
        <v>0</v>
      </c>
      <c r="AK1073" s="121"/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14">
        <v>0</v>
      </c>
      <c r="AR1073" s="1">
        <v>0</v>
      </c>
      <c r="AS1073" s="114">
        <v>0</v>
      </c>
      <c r="AT1073" s="114">
        <v>0</v>
      </c>
      <c r="AU1073" s="114">
        <v>0</v>
      </c>
      <c r="AV1073" s="114">
        <v>0</v>
      </c>
      <c r="AW1073" s="114">
        <v>0</v>
      </c>
      <c r="AX1073" s="114">
        <v>0</v>
      </c>
      <c r="AY1073" s="114">
        <v>0</v>
      </c>
      <c r="AZ1073" s="114">
        <v>0</v>
      </c>
      <c r="BA1073" s="114">
        <v>0</v>
      </c>
      <c r="BB1073" s="114">
        <v>0</v>
      </c>
      <c r="BC1073" s="114">
        <v>0</v>
      </c>
      <c r="BD1073" s="115">
        <v>0</v>
      </c>
      <c r="BE1073" s="114">
        <v>0</v>
      </c>
      <c r="BF1073" s="114">
        <v>0</v>
      </c>
      <c r="BG1073" s="114">
        <v>0</v>
      </c>
      <c r="BH1073" s="114">
        <v>68</v>
      </c>
      <c r="BI1073" s="114">
        <v>0</v>
      </c>
      <c r="BJ1073" s="114">
        <v>0</v>
      </c>
      <c r="BK1073" s="114">
        <v>0</v>
      </c>
      <c r="BL1073" s="114">
        <v>0</v>
      </c>
      <c r="BM1073" s="114">
        <v>0</v>
      </c>
      <c r="BN1073" s="114">
        <v>0</v>
      </c>
      <c r="BO1073" s="114">
        <v>0</v>
      </c>
      <c r="BP1073" s="114">
        <v>0</v>
      </c>
      <c r="BQ1073" s="114">
        <v>0</v>
      </c>
      <c r="BR1073" s="114">
        <v>0</v>
      </c>
      <c r="BS1073" s="114">
        <v>0</v>
      </c>
    </row>
    <row r="1074" spans="1:71" ht="15" x14ac:dyDescent="0.25">
      <c r="A1074" s="1" t="str">
        <f>CONCATENATE(G1074,"-",F1074,"-",H1074)</f>
        <v>999934915-Black-Junior</v>
      </c>
      <c r="B1074" s="1" t="str">
        <f>CONCATENATE(G1074,"-",H1074)</f>
        <v>999934915-Junior</v>
      </c>
      <c r="C1074" s="36" t="s">
        <v>2250</v>
      </c>
      <c r="D1074" s="36" t="s">
        <v>2251</v>
      </c>
      <c r="E1074" s="36" t="s">
        <v>17</v>
      </c>
      <c r="F1074" s="41" t="s">
        <v>14</v>
      </c>
      <c r="G1074" s="128">
        <v>999934915</v>
      </c>
      <c r="H1074" s="41" t="s">
        <v>93</v>
      </c>
      <c r="I1074" s="34">
        <f>((L1074)-J1074)+T1074</f>
        <v>68</v>
      </c>
      <c r="J1074" s="36"/>
      <c r="K1074" s="35"/>
      <c r="L1074" s="34">
        <f>SUM(N1074,O1074,P1074,Q1074,R1074,M1074)</f>
        <v>0</v>
      </c>
      <c r="M1074" s="34">
        <f>AJ1074</f>
        <v>0</v>
      </c>
      <c r="N1074" s="34">
        <f>SUM(AI1074)</f>
        <v>0</v>
      </c>
      <c r="O1074" s="34">
        <f>0</f>
        <v>0</v>
      </c>
      <c r="P1074" s="34">
        <v>0</v>
      </c>
      <c r="Q1074" s="34">
        <v>0</v>
      </c>
      <c r="R1074" s="34">
        <f>AH1074</f>
        <v>0</v>
      </c>
      <c r="S1074" s="122"/>
      <c r="T1074" s="41">
        <f>SUM(U1074,AA1074)</f>
        <v>68</v>
      </c>
      <c r="U1074" s="41">
        <f>IF(SUM(V1074:Y1074)&gt;=250, 250,SUM(V1074:Y1074))</f>
        <v>68</v>
      </c>
      <c r="V1074" s="41">
        <v>0</v>
      </c>
      <c r="W1074" s="41">
        <v>0</v>
      </c>
      <c r="X1074" s="41">
        <f>SUM(AL1074,AN1074,BO1074,BS1074)</f>
        <v>0</v>
      </c>
      <c r="Y1074" s="41">
        <f>SUM(AO1074:BN1074)</f>
        <v>68</v>
      </c>
      <c r="Z1074" s="41">
        <f>COUNTIF(AO1074:BN1074, "&gt;0")</f>
        <v>1</v>
      </c>
      <c r="AA1074" s="41">
        <f>SUM(AB1074:AF1074)</f>
        <v>0</v>
      </c>
      <c r="AB1074" s="41">
        <f>BP1074+BQ1074</f>
        <v>0</v>
      </c>
      <c r="AC1074" s="41">
        <v>0</v>
      </c>
      <c r="AD1074" s="41">
        <v>0</v>
      </c>
      <c r="AE1074" s="41">
        <f>SUM(BR1074)</f>
        <v>0</v>
      </c>
      <c r="AF1074" s="41">
        <f>SUM(AM1074)</f>
        <v>0</v>
      </c>
      <c r="AG1074" s="122"/>
      <c r="AH1074" s="36">
        <v>0</v>
      </c>
      <c r="AI1074" s="126">
        <v>0</v>
      </c>
      <c r="AJ1074" s="36">
        <v>0</v>
      </c>
      <c r="AK1074" s="121"/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14">
        <v>0</v>
      </c>
      <c r="AR1074" s="1">
        <v>0</v>
      </c>
      <c r="AS1074" s="114">
        <v>0</v>
      </c>
      <c r="AT1074" s="114">
        <v>68</v>
      </c>
      <c r="AU1074" s="114">
        <v>0</v>
      </c>
      <c r="AV1074" s="114">
        <v>0</v>
      </c>
      <c r="AW1074" s="114">
        <v>0</v>
      </c>
      <c r="AX1074" s="114">
        <v>0</v>
      </c>
      <c r="AY1074" s="114">
        <v>0</v>
      </c>
      <c r="AZ1074" s="114">
        <v>0</v>
      </c>
      <c r="BA1074" s="114">
        <v>0</v>
      </c>
      <c r="BB1074" s="114">
        <v>0</v>
      </c>
      <c r="BC1074" s="114">
        <v>0</v>
      </c>
      <c r="BD1074" s="115">
        <v>0</v>
      </c>
      <c r="BE1074" s="114">
        <v>0</v>
      </c>
      <c r="BF1074" s="114">
        <v>0</v>
      </c>
      <c r="BG1074" s="114">
        <v>0</v>
      </c>
      <c r="BH1074" s="114">
        <v>0</v>
      </c>
      <c r="BI1074" s="114">
        <v>0</v>
      </c>
      <c r="BJ1074" s="114">
        <v>0</v>
      </c>
      <c r="BK1074" s="114">
        <v>0</v>
      </c>
      <c r="BL1074" s="114">
        <v>0</v>
      </c>
      <c r="BM1074" s="114">
        <v>0</v>
      </c>
      <c r="BN1074" s="114">
        <v>0</v>
      </c>
      <c r="BO1074" s="114">
        <v>0</v>
      </c>
      <c r="BP1074" s="114">
        <v>0</v>
      </c>
      <c r="BQ1074" s="114">
        <v>0</v>
      </c>
      <c r="BR1074" s="114">
        <v>0</v>
      </c>
      <c r="BS1074" s="114">
        <v>0</v>
      </c>
    </row>
    <row r="1075" spans="1:71" ht="15" x14ac:dyDescent="0.25">
      <c r="A1075" s="1" t="str">
        <f>CONCATENATE(G1075,"-",F1075,"-",H1075)</f>
        <v>999880344-Black-Junior</v>
      </c>
      <c r="B1075" s="1" t="str">
        <f>CONCATENATE(G1075,"-",H1075)</f>
        <v>999880344-Junior</v>
      </c>
      <c r="C1075" s="36" t="s">
        <v>262</v>
      </c>
      <c r="D1075" s="36" t="s">
        <v>3548</v>
      </c>
      <c r="E1075" s="36" t="s">
        <v>17</v>
      </c>
      <c r="F1075" s="36" t="s">
        <v>14</v>
      </c>
      <c r="G1075" s="36">
        <v>999880344</v>
      </c>
      <c r="H1075" s="36" t="s">
        <v>93</v>
      </c>
      <c r="I1075" s="34">
        <f>((L1075)-J1075)+T1075</f>
        <v>60</v>
      </c>
      <c r="J1075" s="36"/>
      <c r="K1075" s="35"/>
      <c r="L1075" s="34">
        <f>SUM(N1075,O1075,P1075,Q1075,R1075,M1075)</f>
        <v>0</v>
      </c>
      <c r="M1075" s="34">
        <f>AJ1075</f>
        <v>0</v>
      </c>
      <c r="N1075" s="34">
        <f>SUM(AI1075)</f>
        <v>0</v>
      </c>
      <c r="O1075" s="34">
        <f>0</f>
        <v>0</v>
      </c>
      <c r="P1075" s="34">
        <v>0</v>
      </c>
      <c r="Q1075" s="34">
        <v>0</v>
      </c>
      <c r="R1075" s="34">
        <f>AH1075</f>
        <v>0</v>
      </c>
      <c r="S1075" s="122"/>
      <c r="T1075" s="41">
        <f>SUM(U1075,AA1075)</f>
        <v>60</v>
      </c>
      <c r="U1075" s="41">
        <f>IF(SUM(V1075:Y1075)&gt;=250, 250,SUM(V1075:Y1075))</f>
        <v>60</v>
      </c>
      <c r="V1075" s="41">
        <v>0</v>
      </c>
      <c r="W1075" s="41">
        <v>0</v>
      </c>
      <c r="X1075" s="41">
        <f>SUM(AL1075,AN1075,BO1075,BS1075)</f>
        <v>0</v>
      </c>
      <c r="Y1075" s="41">
        <f>SUM(AO1075:BN1075)</f>
        <v>60</v>
      </c>
      <c r="Z1075" s="41">
        <f>COUNTIF(AO1075:BN1075, "&gt;0")</f>
        <v>1</v>
      </c>
      <c r="AA1075" s="41">
        <f>SUM(AB1075:AF1075)</f>
        <v>0</v>
      </c>
      <c r="AB1075" s="41">
        <f>BP1075+BQ1075</f>
        <v>0</v>
      </c>
      <c r="AC1075" s="41">
        <v>0</v>
      </c>
      <c r="AD1075" s="41">
        <v>0</v>
      </c>
      <c r="AE1075" s="41">
        <f>SUM(BR1075)</f>
        <v>0</v>
      </c>
      <c r="AF1075" s="41">
        <f>SUM(AM1075)</f>
        <v>0</v>
      </c>
      <c r="AG1075" s="122"/>
      <c r="AH1075" s="36">
        <v>0</v>
      </c>
      <c r="AI1075" s="126">
        <v>0</v>
      </c>
      <c r="AJ1075" s="36">
        <v>0</v>
      </c>
      <c r="AK1075" s="121"/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14">
        <v>0</v>
      </c>
      <c r="AR1075" s="1">
        <v>0</v>
      </c>
      <c r="AS1075" s="114">
        <v>0</v>
      </c>
      <c r="AT1075" s="114">
        <v>0</v>
      </c>
      <c r="AU1075" s="114">
        <v>0</v>
      </c>
      <c r="AV1075" s="114">
        <v>0</v>
      </c>
      <c r="AW1075" s="114">
        <v>0</v>
      </c>
      <c r="AX1075" s="114">
        <v>0</v>
      </c>
      <c r="AY1075" s="114">
        <v>0</v>
      </c>
      <c r="AZ1075" s="114">
        <v>0</v>
      </c>
      <c r="BA1075" s="114">
        <v>0</v>
      </c>
      <c r="BB1075" s="114">
        <v>0</v>
      </c>
      <c r="BC1075" s="114">
        <v>0</v>
      </c>
      <c r="BD1075" s="115">
        <v>0</v>
      </c>
      <c r="BE1075" s="114">
        <v>0</v>
      </c>
      <c r="BF1075" s="114">
        <v>0</v>
      </c>
      <c r="BG1075" s="114">
        <v>0</v>
      </c>
      <c r="BH1075" s="114">
        <v>0</v>
      </c>
      <c r="BI1075" s="114">
        <v>0</v>
      </c>
      <c r="BJ1075" s="114">
        <v>0</v>
      </c>
      <c r="BK1075" s="114">
        <v>0</v>
      </c>
      <c r="BL1075" s="114">
        <v>0</v>
      </c>
      <c r="BM1075" s="114">
        <v>0</v>
      </c>
      <c r="BN1075" s="114">
        <v>60</v>
      </c>
      <c r="BO1075" s="114">
        <v>0</v>
      </c>
      <c r="BP1075" s="114">
        <v>0</v>
      </c>
      <c r="BQ1075" s="114">
        <v>0</v>
      </c>
      <c r="BR1075" s="114">
        <v>0</v>
      </c>
      <c r="BS1075" s="114">
        <v>0</v>
      </c>
    </row>
    <row r="1076" spans="1:71" ht="15" x14ac:dyDescent="0.25">
      <c r="A1076" s="1" t="str">
        <f>CONCATENATE(G1076,"-",F1076,"-",H1076)</f>
        <v>999921182-Black-Junior</v>
      </c>
      <c r="B1076" s="1" t="str">
        <f>CONCATENATE(G1076,"-",H1076)</f>
        <v>999921182-Junior</v>
      </c>
      <c r="C1076" s="36" t="s">
        <v>566</v>
      </c>
      <c r="D1076" s="36" t="s">
        <v>766</v>
      </c>
      <c r="E1076" s="36" t="s">
        <v>17</v>
      </c>
      <c r="F1076" s="41" t="s">
        <v>14</v>
      </c>
      <c r="G1076" s="127">
        <v>999921182</v>
      </c>
      <c r="H1076" s="41" t="s">
        <v>93</v>
      </c>
      <c r="I1076" s="34">
        <f>((L1076)-J1076)+T1076</f>
        <v>60</v>
      </c>
      <c r="J1076" s="36"/>
      <c r="K1076" s="37"/>
      <c r="L1076" s="34">
        <f>SUM(N1076,O1076,P1076,Q1076,R1076,M1076)</f>
        <v>0</v>
      </c>
      <c r="M1076" s="34">
        <f>AJ1076</f>
        <v>0</v>
      </c>
      <c r="N1076" s="34">
        <f>SUM(AI1076)</f>
        <v>0</v>
      </c>
      <c r="O1076" s="34">
        <f>0</f>
        <v>0</v>
      </c>
      <c r="P1076" s="34">
        <v>0</v>
      </c>
      <c r="Q1076" s="34">
        <v>0</v>
      </c>
      <c r="R1076" s="34">
        <f>AH1076</f>
        <v>0</v>
      </c>
      <c r="S1076" s="122"/>
      <c r="T1076" s="41">
        <f>SUM(U1076,AA1076)</f>
        <v>60</v>
      </c>
      <c r="U1076" s="41">
        <f>IF(SUM(V1076:Y1076)&gt;=250, 250,SUM(V1076:Y1076))</f>
        <v>60</v>
      </c>
      <c r="V1076" s="41">
        <v>0</v>
      </c>
      <c r="W1076" s="41">
        <v>0</v>
      </c>
      <c r="X1076" s="41">
        <f>SUM(AL1076,AN1076,BO1076,BS1076)</f>
        <v>0</v>
      </c>
      <c r="Y1076" s="41">
        <f>SUM(AO1076:BN1076)</f>
        <v>60</v>
      </c>
      <c r="Z1076" s="41">
        <f>COUNTIF(AO1076:BN1076, "&gt;0")</f>
        <v>1</v>
      </c>
      <c r="AA1076" s="41">
        <f>SUM(AB1076:AF1076)</f>
        <v>0</v>
      </c>
      <c r="AB1076" s="41">
        <f>BP1076+BQ1076</f>
        <v>0</v>
      </c>
      <c r="AC1076" s="41">
        <v>0</v>
      </c>
      <c r="AD1076" s="41">
        <v>0</v>
      </c>
      <c r="AE1076" s="41">
        <f>SUM(BR1076)</f>
        <v>0</v>
      </c>
      <c r="AF1076" s="41">
        <f>SUM(AM1076)</f>
        <v>0</v>
      </c>
      <c r="AG1076" s="122"/>
      <c r="AH1076" s="36">
        <v>0</v>
      </c>
      <c r="AI1076" s="126">
        <v>0</v>
      </c>
      <c r="AJ1076" s="36">
        <v>0</v>
      </c>
      <c r="AK1076" s="121"/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14">
        <v>0</v>
      </c>
      <c r="AR1076" s="1">
        <v>0</v>
      </c>
      <c r="AS1076" s="114">
        <v>0</v>
      </c>
      <c r="AT1076" s="114">
        <v>0</v>
      </c>
      <c r="AU1076" s="114">
        <v>0</v>
      </c>
      <c r="AV1076" s="114">
        <v>0</v>
      </c>
      <c r="AW1076" s="114">
        <v>0</v>
      </c>
      <c r="AX1076" s="114">
        <v>0</v>
      </c>
      <c r="AY1076" s="114">
        <v>0</v>
      </c>
      <c r="AZ1076" s="114">
        <v>0</v>
      </c>
      <c r="BA1076" s="114">
        <v>0</v>
      </c>
      <c r="BB1076" s="114">
        <v>0</v>
      </c>
      <c r="BC1076" s="114">
        <v>0</v>
      </c>
      <c r="BD1076" s="115">
        <v>0</v>
      </c>
      <c r="BE1076" s="114">
        <v>0</v>
      </c>
      <c r="BF1076" s="114">
        <v>0</v>
      </c>
      <c r="BG1076" s="114">
        <v>0</v>
      </c>
      <c r="BH1076" s="114">
        <v>0</v>
      </c>
      <c r="BI1076" s="114">
        <v>60</v>
      </c>
      <c r="BJ1076" s="114">
        <v>0</v>
      </c>
      <c r="BK1076" s="114">
        <v>0</v>
      </c>
      <c r="BL1076" s="114">
        <v>0</v>
      </c>
      <c r="BM1076" s="114">
        <v>0</v>
      </c>
      <c r="BN1076" s="114">
        <v>0</v>
      </c>
      <c r="BO1076" s="114">
        <v>0</v>
      </c>
      <c r="BP1076" s="114">
        <v>0</v>
      </c>
      <c r="BQ1076" s="114">
        <v>0</v>
      </c>
      <c r="BR1076" s="114">
        <v>0</v>
      </c>
      <c r="BS1076" s="114">
        <v>0</v>
      </c>
    </row>
    <row r="1077" spans="1:71" ht="15" x14ac:dyDescent="0.25">
      <c r="A1077" s="1" t="str">
        <f>CONCATENATE(G1077,"-",F1077,"-",H1077)</f>
        <v>999925236-Black-Junior</v>
      </c>
      <c r="B1077" s="1" t="str">
        <f>CONCATENATE(G1077,"-",H1077)</f>
        <v>999925236-Junior</v>
      </c>
      <c r="C1077" s="34" t="s">
        <v>976</v>
      </c>
      <c r="D1077" s="34" t="s">
        <v>977</v>
      </c>
      <c r="E1077" s="34" t="s">
        <v>17</v>
      </c>
      <c r="F1077" s="41" t="s">
        <v>14</v>
      </c>
      <c r="G1077" s="127">
        <v>999925236</v>
      </c>
      <c r="H1077" s="41" t="s">
        <v>93</v>
      </c>
      <c r="I1077" s="34">
        <f>((L1077)-J1077)+T1077</f>
        <v>60</v>
      </c>
      <c r="J1077" s="34"/>
      <c r="K1077" s="35"/>
      <c r="L1077" s="34">
        <f>SUM(N1077,O1077,P1077,Q1077,R1077,M1077)</f>
        <v>0</v>
      </c>
      <c r="M1077" s="34">
        <f>AJ1077</f>
        <v>0</v>
      </c>
      <c r="N1077" s="34">
        <f>SUM(AI1077)</f>
        <v>0</v>
      </c>
      <c r="O1077" s="34">
        <f>0</f>
        <v>0</v>
      </c>
      <c r="P1077" s="34">
        <v>0</v>
      </c>
      <c r="Q1077" s="34">
        <v>0</v>
      </c>
      <c r="R1077" s="34">
        <f>AH1077</f>
        <v>0</v>
      </c>
      <c r="S1077" s="122"/>
      <c r="T1077" s="41">
        <f>SUM(U1077,AA1077)</f>
        <v>60</v>
      </c>
      <c r="U1077" s="41">
        <f>IF(SUM(V1077:Y1077)&gt;=250, 250,SUM(V1077:Y1077))</f>
        <v>60</v>
      </c>
      <c r="V1077" s="41">
        <v>0</v>
      </c>
      <c r="W1077" s="41">
        <v>0</v>
      </c>
      <c r="X1077" s="41">
        <f>SUM(AL1077,AN1077,BO1077,BS1077)</f>
        <v>0</v>
      </c>
      <c r="Y1077" s="41">
        <f>SUM(AO1077:BN1077)</f>
        <v>60</v>
      </c>
      <c r="Z1077" s="41">
        <f>COUNTIF(AO1077:BN1077, "&gt;0")</f>
        <v>1</v>
      </c>
      <c r="AA1077" s="41">
        <f>SUM(AB1077:AF1077)</f>
        <v>0</v>
      </c>
      <c r="AB1077" s="41">
        <f>BP1077+BQ1077</f>
        <v>0</v>
      </c>
      <c r="AC1077" s="41">
        <v>0</v>
      </c>
      <c r="AD1077" s="41">
        <v>0</v>
      </c>
      <c r="AE1077" s="41">
        <f>SUM(BR1077)</f>
        <v>0</v>
      </c>
      <c r="AF1077" s="41">
        <f>SUM(AM1077)</f>
        <v>0</v>
      </c>
      <c r="AG1077" s="122"/>
      <c r="AH1077" s="36">
        <v>0</v>
      </c>
      <c r="AI1077" s="126">
        <v>0</v>
      </c>
      <c r="AJ1077" s="36">
        <v>0</v>
      </c>
      <c r="AK1077" s="121"/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14">
        <v>0</v>
      </c>
      <c r="AR1077" s="1">
        <v>0</v>
      </c>
      <c r="AS1077" s="114">
        <v>0</v>
      </c>
      <c r="AT1077" s="114">
        <v>0</v>
      </c>
      <c r="AU1077" s="114">
        <v>0</v>
      </c>
      <c r="AV1077" s="114">
        <v>0</v>
      </c>
      <c r="AW1077" s="114">
        <v>0</v>
      </c>
      <c r="AX1077" s="114">
        <v>0</v>
      </c>
      <c r="AY1077" s="114">
        <v>0</v>
      </c>
      <c r="AZ1077" s="114">
        <v>0</v>
      </c>
      <c r="BA1077" s="114">
        <v>0</v>
      </c>
      <c r="BB1077" s="114">
        <v>0</v>
      </c>
      <c r="BC1077" s="114">
        <v>0</v>
      </c>
      <c r="BD1077" s="115">
        <v>0</v>
      </c>
      <c r="BE1077" s="114">
        <v>60</v>
      </c>
      <c r="BF1077" s="114">
        <v>0</v>
      </c>
      <c r="BG1077" s="114">
        <v>0</v>
      </c>
      <c r="BH1077" s="114">
        <v>0</v>
      </c>
      <c r="BI1077" s="114">
        <v>0</v>
      </c>
      <c r="BJ1077" s="114">
        <v>0</v>
      </c>
      <c r="BK1077" s="114">
        <v>0</v>
      </c>
      <c r="BL1077" s="114">
        <v>0</v>
      </c>
      <c r="BM1077" s="114">
        <v>0</v>
      </c>
      <c r="BN1077" s="114">
        <v>0</v>
      </c>
      <c r="BO1077" s="114">
        <v>0</v>
      </c>
      <c r="BP1077" s="114">
        <v>0</v>
      </c>
      <c r="BQ1077" s="114">
        <v>0</v>
      </c>
      <c r="BR1077" s="114">
        <v>0</v>
      </c>
      <c r="BS1077" s="114">
        <v>0</v>
      </c>
    </row>
    <row r="1078" spans="1:71" ht="15" x14ac:dyDescent="0.25">
      <c r="A1078" s="1" t="str">
        <f>CONCATENATE(G1078,"-",F1078,"-",H1078)</f>
        <v>999930625-Black-Junior</v>
      </c>
      <c r="B1078" s="1" t="str">
        <f>CONCATENATE(G1078,"-",H1078)</f>
        <v>999930625-Junior</v>
      </c>
      <c r="C1078" s="36" t="s">
        <v>2207</v>
      </c>
      <c r="D1078" s="36" t="s">
        <v>2208</v>
      </c>
      <c r="E1078" s="36" t="s">
        <v>17</v>
      </c>
      <c r="F1078" s="41" t="s">
        <v>14</v>
      </c>
      <c r="G1078" s="128">
        <v>999930625</v>
      </c>
      <c r="H1078" s="41" t="s">
        <v>93</v>
      </c>
      <c r="I1078" s="34">
        <f>((L1078)-J1078)+T1078</f>
        <v>60</v>
      </c>
      <c r="J1078" s="36"/>
      <c r="K1078" s="35"/>
      <c r="L1078" s="34">
        <f>SUM(N1078,O1078,P1078,Q1078,R1078,M1078)</f>
        <v>0</v>
      </c>
      <c r="M1078" s="34">
        <f>AJ1078</f>
        <v>0</v>
      </c>
      <c r="N1078" s="34">
        <f>SUM(AI1078)</f>
        <v>0</v>
      </c>
      <c r="O1078" s="34">
        <f>0</f>
        <v>0</v>
      </c>
      <c r="P1078" s="34">
        <v>0</v>
      </c>
      <c r="Q1078" s="34">
        <v>0</v>
      </c>
      <c r="R1078" s="34">
        <f>AH1078</f>
        <v>0</v>
      </c>
      <c r="S1078" s="122"/>
      <c r="T1078" s="41">
        <f>SUM(U1078,AA1078)</f>
        <v>60</v>
      </c>
      <c r="U1078" s="41">
        <f>IF(SUM(V1078:Y1078)&gt;=250, 250,SUM(V1078:Y1078))</f>
        <v>60</v>
      </c>
      <c r="V1078" s="41">
        <v>0</v>
      </c>
      <c r="W1078" s="41">
        <v>0</v>
      </c>
      <c r="X1078" s="41">
        <f>SUM(AL1078,AN1078,BO1078,BS1078)</f>
        <v>0</v>
      </c>
      <c r="Y1078" s="41">
        <f>SUM(AO1078:BN1078)</f>
        <v>60</v>
      </c>
      <c r="Z1078" s="41">
        <f>COUNTIF(AO1078:BN1078, "&gt;0")</f>
        <v>1</v>
      </c>
      <c r="AA1078" s="41">
        <f>SUM(AB1078:AF1078)</f>
        <v>0</v>
      </c>
      <c r="AB1078" s="41">
        <f>BP1078+BQ1078</f>
        <v>0</v>
      </c>
      <c r="AC1078" s="41">
        <v>0</v>
      </c>
      <c r="AD1078" s="41">
        <v>0</v>
      </c>
      <c r="AE1078" s="41">
        <f>SUM(BR1078)</f>
        <v>0</v>
      </c>
      <c r="AF1078" s="41">
        <f>SUM(AM1078)</f>
        <v>0</v>
      </c>
      <c r="AG1078" s="122"/>
      <c r="AH1078" s="36">
        <v>0</v>
      </c>
      <c r="AI1078" s="126">
        <v>0</v>
      </c>
      <c r="AJ1078" s="36">
        <v>0</v>
      </c>
      <c r="AK1078" s="121"/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14">
        <v>0</v>
      </c>
      <c r="AR1078" s="1">
        <v>0</v>
      </c>
      <c r="AS1078" s="114">
        <v>60</v>
      </c>
      <c r="AT1078" s="114">
        <v>0</v>
      </c>
      <c r="AU1078" s="114">
        <v>0</v>
      </c>
      <c r="AV1078" s="114">
        <v>0</v>
      </c>
      <c r="AW1078" s="114">
        <v>0</v>
      </c>
      <c r="AX1078" s="114">
        <v>0</v>
      </c>
      <c r="AY1078" s="114">
        <v>0</v>
      </c>
      <c r="AZ1078" s="114">
        <v>0</v>
      </c>
      <c r="BA1078" s="114">
        <v>0</v>
      </c>
      <c r="BB1078" s="114">
        <v>0</v>
      </c>
      <c r="BC1078" s="114">
        <v>0</v>
      </c>
      <c r="BD1078" s="115">
        <v>0</v>
      </c>
      <c r="BE1078" s="114">
        <v>0</v>
      </c>
      <c r="BF1078" s="114">
        <v>0</v>
      </c>
      <c r="BG1078" s="114">
        <v>0</v>
      </c>
      <c r="BH1078" s="114">
        <v>0</v>
      </c>
      <c r="BI1078" s="114">
        <v>0</v>
      </c>
      <c r="BJ1078" s="114">
        <v>0</v>
      </c>
      <c r="BK1078" s="114">
        <v>0</v>
      </c>
      <c r="BL1078" s="114">
        <v>0</v>
      </c>
      <c r="BM1078" s="114">
        <v>0</v>
      </c>
      <c r="BN1078" s="114">
        <v>0</v>
      </c>
      <c r="BO1078" s="114">
        <v>0</v>
      </c>
      <c r="BP1078" s="114">
        <v>0</v>
      </c>
      <c r="BQ1078" s="114">
        <v>0</v>
      </c>
      <c r="BR1078" s="114">
        <v>0</v>
      </c>
      <c r="BS1078" s="114">
        <v>0</v>
      </c>
    </row>
    <row r="1079" spans="1:71" ht="15" x14ac:dyDescent="0.25">
      <c r="A1079" s="1" t="str">
        <f>CONCATENATE(G1079,"-",F1079,"-",H1079)</f>
        <v>999935275-Black-Junior</v>
      </c>
      <c r="B1079" s="1" t="str">
        <f>CONCATENATE(G1079,"-",H1079)</f>
        <v>999935275-Junior</v>
      </c>
      <c r="C1079" s="36" t="s">
        <v>356</v>
      </c>
      <c r="D1079" s="36" t="s">
        <v>50</v>
      </c>
      <c r="E1079" s="36" t="s">
        <v>17</v>
      </c>
      <c r="F1079" s="36" t="s">
        <v>14</v>
      </c>
      <c r="G1079" s="36">
        <v>999935275</v>
      </c>
      <c r="H1079" s="36" t="s">
        <v>93</v>
      </c>
      <c r="I1079" s="34">
        <f>((L1079)-J1079)+T1079</f>
        <v>60</v>
      </c>
      <c r="J1079" s="34">
        <f>L1079/2</f>
        <v>0</v>
      </c>
      <c r="K1079" s="37"/>
      <c r="L1079" s="34">
        <f>SUM(N1079,O1079,P1079,Q1079,R1079,M1079)</f>
        <v>0</v>
      </c>
      <c r="M1079" s="34">
        <f>AJ1079</f>
        <v>0</v>
      </c>
      <c r="N1079" s="34">
        <f>SUM(AI1079)</f>
        <v>0</v>
      </c>
      <c r="O1079" s="34">
        <f>0</f>
        <v>0</v>
      </c>
      <c r="P1079" s="34">
        <v>0</v>
      </c>
      <c r="Q1079" s="34">
        <v>0</v>
      </c>
      <c r="R1079" s="34">
        <f>AH1079</f>
        <v>0</v>
      </c>
      <c r="S1079" s="122"/>
      <c r="T1079" s="41">
        <f>SUM(U1079,AA1079)</f>
        <v>60</v>
      </c>
      <c r="U1079" s="41">
        <f>IF(SUM(V1079:Y1079)&gt;=250, 250,SUM(V1079:Y1079))</f>
        <v>60</v>
      </c>
      <c r="V1079" s="41">
        <v>0</v>
      </c>
      <c r="W1079" s="41">
        <v>0</v>
      </c>
      <c r="X1079" s="41">
        <f>SUM(AL1079,AN1079,BO1079,BS1079)</f>
        <v>0</v>
      </c>
      <c r="Y1079" s="41">
        <f>SUM(AO1079:BN1079)</f>
        <v>60</v>
      </c>
      <c r="Z1079" s="41">
        <f>COUNTIF(AO1079:BN1079, "&gt;0")</f>
        <v>1</v>
      </c>
      <c r="AA1079" s="41">
        <f>SUM(AB1079:AF1079)</f>
        <v>0</v>
      </c>
      <c r="AB1079" s="41">
        <f>BP1079+BQ1079</f>
        <v>0</v>
      </c>
      <c r="AC1079" s="41">
        <v>0</v>
      </c>
      <c r="AD1079" s="41">
        <v>0</v>
      </c>
      <c r="AE1079" s="41">
        <f>SUM(BR1079)</f>
        <v>0</v>
      </c>
      <c r="AF1079" s="41">
        <f>SUM(AM1079)</f>
        <v>0</v>
      </c>
      <c r="AG1079" s="122"/>
      <c r="AH1079" s="36">
        <v>0</v>
      </c>
      <c r="AI1079" s="126">
        <v>0</v>
      </c>
      <c r="AJ1079" s="36">
        <v>0</v>
      </c>
      <c r="AK1079" s="121"/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14">
        <v>0</v>
      </c>
      <c r="AR1079" s="1">
        <v>0</v>
      </c>
      <c r="AS1079" s="114">
        <v>0</v>
      </c>
      <c r="AT1079" s="114">
        <v>0</v>
      </c>
      <c r="AU1079" s="114">
        <v>0</v>
      </c>
      <c r="AV1079" s="114">
        <v>0</v>
      </c>
      <c r="AW1079" s="114">
        <v>0</v>
      </c>
      <c r="AX1079" s="114">
        <v>0</v>
      </c>
      <c r="AY1079" s="114">
        <v>0</v>
      </c>
      <c r="AZ1079" s="114">
        <v>0</v>
      </c>
      <c r="BA1079" s="114">
        <v>0</v>
      </c>
      <c r="BB1079" s="114">
        <v>0</v>
      </c>
      <c r="BC1079" s="114">
        <v>0</v>
      </c>
      <c r="BD1079" s="115">
        <v>0</v>
      </c>
      <c r="BE1079" s="114">
        <v>0</v>
      </c>
      <c r="BF1079" s="114">
        <v>0</v>
      </c>
      <c r="BG1079" s="114">
        <v>0</v>
      </c>
      <c r="BH1079" s="114">
        <v>0</v>
      </c>
      <c r="BI1079" s="114">
        <v>0</v>
      </c>
      <c r="BJ1079" s="114">
        <v>0</v>
      </c>
      <c r="BK1079" s="114">
        <v>0</v>
      </c>
      <c r="BL1079" s="114">
        <v>60</v>
      </c>
      <c r="BM1079" s="114">
        <v>0</v>
      </c>
      <c r="BN1079" s="114">
        <v>0</v>
      </c>
      <c r="BO1079" s="114">
        <v>0</v>
      </c>
      <c r="BP1079" s="114">
        <v>0</v>
      </c>
      <c r="BQ1079" s="114">
        <v>0</v>
      </c>
      <c r="BR1079" s="114">
        <v>0</v>
      </c>
      <c r="BS1079" s="114">
        <v>0</v>
      </c>
    </row>
    <row r="1080" spans="1:71" ht="15" x14ac:dyDescent="0.25">
      <c r="A1080" s="1" t="str">
        <f>CONCATENATE(G1080,"-",F1080,"-",H1080)</f>
        <v>999919439-Black-Junior</v>
      </c>
      <c r="B1080" s="1" t="str">
        <f>CONCATENATE(G1080,"-",H1080)</f>
        <v>999919439-Junior</v>
      </c>
      <c r="C1080" s="36" t="s">
        <v>317</v>
      </c>
      <c r="D1080" s="36" t="s">
        <v>221</v>
      </c>
      <c r="E1080" s="36" t="s">
        <v>17</v>
      </c>
      <c r="F1080" s="41" t="s">
        <v>14</v>
      </c>
      <c r="G1080" s="127">
        <v>999919439</v>
      </c>
      <c r="H1080" s="41" t="s">
        <v>93</v>
      </c>
      <c r="I1080" s="34">
        <f>((L1080)-J1080)+T1080</f>
        <v>59.5</v>
      </c>
      <c r="J1080" s="34">
        <f>L1080/2</f>
        <v>8.5</v>
      </c>
      <c r="K1080" s="37"/>
      <c r="L1080" s="34">
        <f>SUM(N1080,O1080,P1080,Q1080,R1080,M1080)</f>
        <v>17</v>
      </c>
      <c r="M1080" s="34">
        <f>AJ1080</f>
        <v>17</v>
      </c>
      <c r="N1080" s="34">
        <f>SUM(AI1080)</f>
        <v>0</v>
      </c>
      <c r="O1080" s="34">
        <f>0</f>
        <v>0</v>
      </c>
      <c r="P1080" s="34">
        <v>0</v>
      </c>
      <c r="Q1080" s="34">
        <v>0</v>
      </c>
      <c r="R1080" s="34">
        <f>AH1080</f>
        <v>0</v>
      </c>
      <c r="S1080" s="122"/>
      <c r="T1080" s="41">
        <f>SUM(U1080,AA1080)</f>
        <v>51</v>
      </c>
      <c r="U1080" s="41">
        <f>IF(SUM(V1080:Y1080)&gt;=250, 250,SUM(V1080:Y1080))</f>
        <v>51</v>
      </c>
      <c r="V1080" s="41">
        <v>0</v>
      </c>
      <c r="W1080" s="41">
        <v>0</v>
      </c>
      <c r="X1080" s="41">
        <f>SUM(AL1080,AN1080,BO1080,BS1080)</f>
        <v>0</v>
      </c>
      <c r="Y1080" s="41">
        <f>SUM(AO1080:BN1080)</f>
        <v>51</v>
      </c>
      <c r="Z1080" s="41">
        <f>COUNTIF(AO1080:BN1080, "&gt;0")</f>
        <v>1</v>
      </c>
      <c r="AA1080" s="41">
        <f>SUM(AB1080:AF1080)</f>
        <v>0</v>
      </c>
      <c r="AB1080" s="41">
        <f>BP1080+BQ1080</f>
        <v>0</v>
      </c>
      <c r="AC1080" s="41">
        <v>0</v>
      </c>
      <c r="AD1080" s="41">
        <v>0</v>
      </c>
      <c r="AE1080" s="41">
        <f>SUM(BR1080)</f>
        <v>0</v>
      </c>
      <c r="AF1080" s="41">
        <f>SUM(AM1080)</f>
        <v>0</v>
      </c>
      <c r="AG1080" s="122"/>
      <c r="AH1080" s="36">
        <v>0</v>
      </c>
      <c r="AI1080" s="126">
        <v>0</v>
      </c>
      <c r="AJ1080" s="36">
        <v>17</v>
      </c>
      <c r="AK1080" s="121"/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14">
        <v>0</v>
      </c>
      <c r="AR1080" s="1">
        <v>0</v>
      </c>
      <c r="AS1080" s="114">
        <v>0</v>
      </c>
      <c r="AT1080" s="114">
        <v>0</v>
      </c>
      <c r="AU1080" s="114">
        <v>0</v>
      </c>
      <c r="AV1080" s="114">
        <v>0</v>
      </c>
      <c r="AW1080" s="114">
        <v>0</v>
      </c>
      <c r="AX1080" s="114">
        <v>0</v>
      </c>
      <c r="AY1080" s="114">
        <v>0</v>
      </c>
      <c r="AZ1080" s="114">
        <v>0</v>
      </c>
      <c r="BA1080" s="114">
        <v>0</v>
      </c>
      <c r="BB1080" s="114">
        <v>0</v>
      </c>
      <c r="BC1080" s="114">
        <v>0</v>
      </c>
      <c r="BD1080" s="115">
        <v>0</v>
      </c>
      <c r="BE1080" s="114">
        <v>0</v>
      </c>
      <c r="BF1080" s="114">
        <v>0</v>
      </c>
      <c r="BG1080" s="114">
        <v>0</v>
      </c>
      <c r="BH1080" s="114">
        <v>51</v>
      </c>
      <c r="BI1080" s="114">
        <v>0</v>
      </c>
      <c r="BJ1080" s="114">
        <v>0</v>
      </c>
      <c r="BK1080" s="114">
        <v>0</v>
      </c>
      <c r="BL1080" s="114">
        <v>0</v>
      </c>
      <c r="BM1080" s="114">
        <v>0</v>
      </c>
      <c r="BN1080" s="114">
        <v>0</v>
      </c>
      <c r="BO1080" s="114">
        <v>0</v>
      </c>
      <c r="BP1080" s="114">
        <v>0</v>
      </c>
      <c r="BQ1080" s="114">
        <v>0</v>
      </c>
      <c r="BR1080" s="114">
        <v>0</v>
      </c>
      <c r="BS1080" s="114">
        <v>0</v>
      </c>
    </row>
    <row r="1081" spans="1:71" ht="15" x14ac:dyDescent="0.25">
      <c r="A1081" s="1" t="str">
        <f>CONCATENATE(G1081,"-",F1081,"-",H1081)</f>
        <v>999926910-Black-Junior</v>
      </c>
      <c r="B1081" s="1" t="str">
        <f>CONCATENATE(G1081,"-",H1081)</f>
        <v>999926910-Junior</v>
      </c>
      <c r="C1081" s="34" t="s">
        <v>1090</v>
      </c>
      <c r="D1081" s="34" t="s">
        <v>61</v>
      </c>
      <c r="E1081" s="34" t="s">
        <v>17</v>
      </c>
      <c r="F1081" s="41" t="s">
        <v>14</v>
      </c>
      <c r="G1081" s="127">
        <v>999926910</v>
      </c>
      <c r="H1081" s="41" t="s">
        <v>93</v>
      </c>
      <c r="I1081" s="34">
        <f>((L1081)-J1081)+T1081</f>
        <v>56</v>
      </c>
      <c r="J1081" s="34"/>
      <c r="K1081" s="35"/>
      <c r="L1081" s="34">
        <f>SUM(N1081,O1081,P1081,Q1081,R1081,M1081)</f>
        <v>56</v>
      </c>
      <c r="M1081" s="34">
        <f>AJ1081</f>
        <v>0</v>
      </c>
      <c r="N1081" s="34">
        <f>SUM(AI1081)</f>
        <v>56</v>
      </c>
      <c r="O1081" s="34">
        <f>0</f>
        <v>0</v>
      </c>
      <c r="P1081" s="34">
        <v>0</v>
      </c>
      <c r="Q1081" s="34">
        <v>0</v>
      </c>
      <c r="R1081" s="34">
        <f>AH1081</f>
        <v>0</v>
      </c>
      <c r="S1081" s="122"/>
      <c r="T1081" s="41">
        <f>SUM(U1081,AA1081)</f>
        <v>0</v>
      </c>
      <c r="U1081" s="41">
        <f>IF(SUM(V1081:Y1081)&gt;=250, 250,SUM(V1081:Y1081))</f>
        <v>0</v>
      </c>
      <c r="V1081" s="41">
        <v>0</v>
      </c>
      <c r="W1081" s="41">
        <v>0</v>
      </c>
      <c r="X1081" s="41">
        <f>SUM(AL1081,AN1081,BO1081,BS1081)</f>
        <v>0</v>
      </c>
      <c r="Y1081" s="41">
        <f>SUM(AO1081:BN1081)</f>
        <v>0</v>
      </c>
      <c r="Z1081" s="41">
        <f>COUNTIF(AO1081:BN1081, "&gt;0")</f>
        <v>0</v>
      </c>
      <c r="AA1081" s="41">
        <f>SUM(AB1081:AF1081)</f>
        <v>0</v>
      </c>
      <c r="AB1081" s="41">
        <f>BP1081+BQ1081</f>
        <v>0</v>
      </c>
      <c r="AC1081" s="41">
        <v>0</v>
      </c>
      <c r="AD1081" s="41">
        <v>0</v>
      </c>
      <c r="AE1081" s="41">
        <f>SUM(BR1081)</f>
        <v>0</v>
      </c>
      <c r="AF1081" s="41">
        <f>SUM(AM1081)</f>
        <v>0</v>
      </c>
      <c r="AG1081" s="122"/>
      <c r="AH1081" s="36">
        <v>0</v>
      </c>
      <c r="AI1081" s="126">
        <v>56</v>
      </c>
      <c r="AJ1081" s="36">
        <v>0</v>
      </c>
      <c r="AK1081" s="121"/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14">
        <v>0</v>
      </c>
      <c r="AR1081" s="1">
        <v>0</v>
      </c>
      <c r="AS1081" s="114">
        <v>0</v>
      </c>
      <c r="AT1081" s="114">
        <v>0</v>
      </c>
      <c r="AU1081" s="114">
        <v>0</v>
      </c>
      <c r="AV1081" s="114">
        <v>0</v>
      </c>
      <c r="AW1081" s="114">
        <v>0</v>
      </c>
      <c r="AX1081" s="114">
        <v>0</v>
      </c>
      <c r="AY1081" s="114">
        <v>0</v>
      </c>
      <c r="AZ1081" s="114">
        <v>0</v>
      </c>
      <c r="BA1081" s="114">
        <v>0</v>
      </c>
      <c r="BB1081" s="114">
        <v>0</v>
      </c>
      <c r="BC1081" s="114">
        <v>0</v>
      </c>
      <c r="BD1081" s="115">
        <v>0</v>
      </c>
      <c r="BE1081" s="114">
        <v>0</v>
      </c>
      <c r="BF1081" s="114">
        <v>0</v>
      </c>
      <c r="BG1081" s="114">
        <v>0</v>
      </c>
      <c r="BH1081" s="114">
        <v>0</v>
      </c>
      <c r="BI1081" s="114">
        <v>0</v>
      </c>
      <c r="BJ1081" s="114">
        <v>0</v>
      </c>
      <c r="BK1081" s="114">
        <v>0</v>
      </c>
      <c r="BL1081" s="114">
        <v>0</v>
      </c>
      <c r="BM1081" s="114">
        <v>0</v>
      </c>
      <c r="BN1081" s="114">
        <v>0</v>
      </c>
      <c r="BO1081" s="114">
        <v>0</v>
      </c>
      <c r="BP1081" s="114">
        <v>0</v>
      </c>
      <c r="BQ1081" s="114">
        <v>0</v>
      </c>
      <c r="BR1081" s="114">
        <v>0</v>
      </c>
      <c r="BS1081" s="114">
        <v>0</v>
      </c>
    </row>
    <row r="1082" spans="1:71" ht="15" x14ac:dyDescent="0.25">
      <c r="A1082" s="1" t="str">
        <f>CONCATENATE(G1082,"-",F1082,"-",H1082)</f>
        <v>999906558-Black-Junior</v>
      </c>
      <c r="B1082" s="1" t="str">
        <f>CONCATENATE(G1082,"-",H1082)</f>
        <v>999906558-Junior</v>
      </c>
      <c r="C1082" s="36" t="s">
        <v>418</v>
      </c>
      <c r="D1082" s="36" t="s">
        <v>2653</v>
      </c>
      <c r="E1082" s="36" t="s">
        <v>17</v>
      </c>
      <c r="F1082" s="41" t="s">
        <v>14</v>
      </c>
      <c r="G1082" s="36">
        <v>999906558</v>
      </c>
      <c r="H1082" s="36" t="s">
        <v>93</v>
      </c>
      <c r="I1082" s="34">
        <f>((L1082)-J1082)+T1082</f>
        <v>51</v>
      </c>
      <c r="J1082" s="36"/>
      <c r="K1082" s="35"/>
      <c r="L1082" s="34">
        <f>SUM(N1082,O1082,P1082,Q1082,R1082,M1082)</f>
        <v>0</v>
      </c>
      <c r="M1082" s="34">
        <f>AJ1082</f>
        <v>0</v>
      </c>
      <c r="N1082" s="34">
        <f>SUM(AI1082)</f>
        <v>0</v>
      </c>
      <c r="O1082" s="34">
        <f>0</f>
        <v>0</v>
      </c>
      <c r="P1082" s="34">
        <v>0</v>
      </c>
      <c r="Q1082" s="34">
        <v>0</v>
      </c>
      <c r="R1082" s="34">
        <f>AH1082</f>
        <v>0</v>
      </c>
      <c r="S1082" s="122"/>
      <c r="T1082" s="41">
        <f>SUM(U1082,AA1082)</f>
        <v>51</v>
      </c>
      <c r="U1082" s="41">
        <f>IF(SUM(V1082:Y1082)&gt;=250, 250,SUM(V1082:Y1082))</f>
        <v>51</v>
      </c>
      <c r="V1082" s="41">
        <v>0</v>
      </c>
      <c r="W1082" s="41">
        <v>0</v>
      </c>
      <c r="X1082" s="41">
        <f>SUM(AL1082,AN1082,BO1082,BS1082)</f>
        <v>0</v>
      </c>
      <c r="Y1082" s="41">
        <f>SUM(AO1082:BN1082)</f>
        <v>51</v>
      </c>
      <c r="Z1082" s="41">
        <f>COUNTIF(AO1082:BN1082, "&gt;0")</f>
        <v>1</v>
      </c>
      <c r="AA1082" s="41">
        <f>SUM(AB1082:AF1082)</f>
        <v>0</v>
      </c>
      <c r="AB1082" s="41">
        <f>BP1082+BQ1082</f>
        <v>0</v>
      </c>
      <c r="AC1082" s="41">
        <v>0</v>
      </c>
      <c r="AD1082" s="41">
        <v>0</v>
      </c>
      <c r="AE1082" s="41">
        <f>SUM(BR1082)</f>
        <v>0</v>
      </c>
      <c r="AF1082" s="41">
        <f>SUM(AM1082)</f>
        <v>0</v>
      </c>
      <c r="AG1082" s="122"/>
      <c r="AH1082" s="36">
        <v>0</v>
      </c>
      <c r="AI1082" s="126">
        <v>0</v>
      </c>
      <c r="AJ1082" s="36">
        <v>0</v>
      </c>
      <c r="AK1082" s="121"/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14">
        <v>0</v>
      </c>
      <c r="AR1082" s="1">
        <v>0</v>
      </c>
      <c r="AS1082" s="114">
        <v>0</v>
      </c>
      <c r="AT1082" s="114">
        <v>0</v>
      </c>
      <c r="AU1082" s="114">
        <v>0</v>
      </c>
      <c r="AV1082" s="114">
        <v>0</v>
      </c>
      <c r="AW1082" s="114">
        <v>0</v>
      </c>
      <c r="AX1082" s="114">
        <v>0</v>
      </c>
      <c r="AY1082" s="114">
        <v>0</v>
      </c>
      <c r="AZ1082" s="114">
        <v>51</v>
      </c>
      <c r="BA1082" s="114">
        <v>0</v>
      </c>
      <c r="BB1082" s="114">
        <v>0</v>
      </c>
      <c r="BC1082" s="114">
        <v>0</v>
      </c>
      <c r="BD1082" s="115">
        <v>0</v>
      </c>
      <c r="BE1082" s="114">
        <v>0</v>
      </c>
      <c r="BF1082" s="114">
        <v>0</v>
      </c>
      <c r="BG1082" s="114">
        <v>0</v>
      </c>
      <c r="BH1082" s="114">
        <v>0</v>
      </c>
      <c r="BI1082" s="114">
        <v>0</v>
      </c>
      <c r="BJ1082" s="114">
        <v>0</v>
      </c>
      <c r="BK1082" s="114">
        <v>0</v>
      </c>
      <c r="BL1082" s="114">
        <v>0</v>
      </c>
      <c r="BM1082" s="114">
        <v>0</v>
      </c>
      <c r="BN1082" s="114">
        <v>0</v>
      </c>
      <c r="BO1082" s="114">
        <v>0</v>
      </c>
      <c r="BP1082" s="114">
        <v>0</v>
      </c>
      <c r="BQ1082" s="114">
        <v>0</v>
      </c>
      <c r="BR1082" s="114">
        <v>0</v>
      </c>
      <c r="BS1082" s="114">
        <v>0</v>
      </c>
    </row>
    <row r="1083" spans="1:71" ht="15" x14ac:dyDescent="0.25">
      <c r="A1083" s="1" t="str">
        <f>CONCATENATE(G1083,"-",F1083,"-",H1083)</f>
        <v>999907606-Black-Junior</v>
      </c>
      <c r="B1083" s="1" t="str">
        <f>CONCATENATE(G1083,"-",H1083)</f>
        <v>999907606-Junior</v>
      </c>
      <c r="C1083" s="36" t="s">
        <v>251</v>
      </c>
      <c r="D1083" s="36" t="s">
        <v>3084</v>
      </c>
      <c r="E1083" s="36" t="s">
        <v>17</v>
      </c>
      <c r="F1083" s="41" t="s">
        <v>14</v>
      </c>
      <c r="G1083" s="36">
        <v>999907606</v>
      </c>
      <c r="H1083" s="36" t="s">
        <v>93</v>
      </c>
      <c r="I1083" s="34">
        <f>((L1083)-J1083)+T1083</f>
        <v>51</v>
      </c>
      <c r="J1083" s="36"/>
      <c r="K1083" s="35"/>
      <c r="L1083" s="34">
        <f>SUM(N1083,O1083,P1083,Q1083,R1083,M1083)</f>
        <v>0</v>
      </c>
      <c r="M1083" s="34">
        <f>AJ1083</f>
        <v>0</v>
      </c>
      <c r="N1083" s="34">
        <f>SUM(AI1083)</f>
        <v>0</v>
      </c>
      <c r="O1083" s="34">
        <f>0</f>
        <v>0</v>
      </c>
      <c r="P1083" s="34">
        <v>0</v>
      </c>
      <c r="Q1083" s="34">
        <v>0</v>
      </c>
      <c r="R1083" s="34">
        <f>AH1083</f>
        <v>0</v>
      </c>
      <c r="S1083" s="122"/>
      <c r="T1083" s="41">
        <f>SUM(U1083,AA1083)</f>
        <v>51</v>
      </c>
      <c r="U1083" s="41">
        <f>IF(SUM(V1083:Y1083)&gt;=250, 250,SUM(V1083:Y1083))</f>
        <v>51</v>
      </c>
      <c r="V1083" s="41">
        <v>0</v>
      </c>
      <c r="W1083" s="41">
        <v>0</v>
      </c>
      <c r="X1083" s="41">
        <f>SUM(AL1083,AN1083,BO1083,BS1083)</f>
        <v>0</v>
      </c>
      <c r="Y1083" s="41">
        <f>SUM(AO1083:BN1083)</f>
        <v>51</v>
      </c>
      <c r="Z1083" s="41">
        <f>COUNTIF(AO1083:BN1083, "&gt;0")</f>
        <v>1</v>
      </c>
      <c r="AA1083" s="41">
        <f>SUM(AB1083:AF1083)</f>
        <v>0</v>
      </c>
      <c r="AB1083" s="41">
        <f>BP1083+BQ1083</f>
        <v>0</v>
      </c>
      <c r="AC1083" s="41">
        <v>0</v>
      </c>
      <c r="AD1083" s="41">
        <v>0</v>
      </c>
      <c r="AE1083" s="41">
        <f>SUM(BR1083)</f>
        <v>0</v>
      </c>
      <c r="AF1083" s="41">
        <f>SUM(AM1083)</f>
        <v>0</v>
      </c>
      <c r="AG1083" s="122"/>
      <c r="AH1083" s="36">
        <v>0</v>
      </c>
      <c r="AI1083" s="126">
        <v>0</v>
      </c>
      <c r="AJ1083" s="36">
        <v>0</v>
      </c>
      <c r="AK1083" s="121"/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14">
        <v>0</v>
      </c>
      <c r="AR1083" s="1">
        <v>0</v>
      </c>
      <c r="AS1083" s="114">
        <v>0</v>
      </c>
      <c r="AT1083" s="114">
        <v>0</v>
      </c>
      <c r="AU1083" s="114">
        <v>0</v>
      </c>
      <c r="AV1083" s="114">
        <v>0</v>
      </c>
      <c r="AW1083" s="114">
        <v>0</v>
      </c>
      <c r="AX1083" s="114">
        <v>0</v>
      </c>
      <c r="AY1083" s="114">
        <v>0</v>
      </c>
      <c r="AZ1083" s="114">
        <v>0</v>
      </c>
      <c r="BA1083" s="114">
        <v>0</v>
      </c>
      <c r="BB1083" s="114">
        <v>0</v>
      </c>
      <c r="BC1083" s="114">
        <v>0</v>
      </c>
      <c r="BD1083" s="115">
        <v>0</v>
      </c>
      <c r="BE1083" s="114">
        <v>0</v>
      </c>
      <c r="BF1083" s="114">
        <v>0</v>
      </c>
      <c r="BG1083" s="114">
        <v>0</v>
      </c>
      <c r="BH1083" s="114">
        <v>51</v>
      </c>
      <c r="BI1083" s="114">
        <v>0</v>
      </c>
      <c r="BJ1083" s="114">
        <v>0</v>
      </c>
      <c r="BK1083" s="114">
        <v>0</v>
      </c>
      <c r="BL1083" s="114">
        <v>0</v>
      </c>
      <c r="BM1083" s="114">
        <v>0</v>
      </c>
      <c r="BN1083" s="114">
        <v>0</v>
      </c>
      <c r="BO1083" s="114">
        <v>0</v>
      </c>
      <c r="BP1083" s="114">
        <v>0</v>
      </c>
      <c r="BQ1083" s="114">
        <v>0</v>
      </c>
      <c r="BR1083" s="114">
        <v>0</v>
      </c>
      <c r="BS1083" s="114">
        <v>0</v>
      </c>
    </row>
    <row r="1084" spans="1:71" ht="15" x14ac:dyDescent="0.25">
      <c r="A1084" s="1" t="str">
        <f>CONCATENATE(G1084,"-",F1084,"-",H1084)</f>
        <v>999916378-Black-Junior</v>
      </c>
      <c r="B1084" s="1" t="str">
        <f>CONCATENATE(G1084,"-",H1084)</f>
        <v>999916378-Junior</v>
      </c>
      <c r="C1084" s="36" t="s">
        <v>185</v>
      </c>
      <c r="D1084" s="36" t="s">
        <v>1747</v>
      </c>
      <c r="E1084" s="36" t="s">
        <v>17</v>
      </c>
      <c r="F1084" s="41" t="s">
        <v>14</v>
      </c>
      <c r="G1084" s="128">
        <v>999916378</v>
      </c>
      <c r="H1084" s="41" t="s">
        <v>93</v>
      </c>
      <c r="I1084" s="34">
        <f>((L1084)-J1084)+T1084</f>
        <v>51</v>
      </c>
      <c r="J1084" s="36"/>
      <c r="K1084" s="35"/>
      <c r="L1084" s="34">
        <f>SUM(N1084,O1084,P1084,Q1084,R1084,M1084)</f>
        <v>0</v>
      </c>
      <c r="M1084" s="34">
        <f>AJ1084</f>
        <v>0</v>
      </c>
      <c r="N1084" s="34">
        <f>SUM(AI1084)</f>
        <v>0</v>
      </c>
      <c r="O1084" s="34">
        <f>0</f>
        <v>0</v>
      </c>
      <c r="P1084" s="34">
        <v>0</v>
      </c>
      <c r="Q1084" s="34">
        <v>0</v>
      </c>
      <c r="R1084" s="34">
        <f>AH1084</f>
        <v>0</v>
      </c>
      <c r="S1084" s="122"/>
      <c r="T1084" s="41">
        <f>SUM(U1084,AA1084)</f>
        <v>51</v>
      </c>
      <c r="U1084" s="41">
        <f>IF(SUM(V1084:Y1084)&gt;=250, 250,SUM(V1084:Y1084))</f>
        <v>51</v>
      </c>
      <c r="V1084" s="41">
        <v>0</v>
      </c>
      <c r="W1084" s="41">
        <v>0</v>
      </c>
      <c r="X1084" s="41">
        <f>SUM(AL1084,AN1084,BO1084,BS1084)</f>
        <v>0</v>
      </c>
      <c r="Y1084" s="41">
        <f>SUM(AO1084:BN1084)</f>
        <v>51</v>
      </c>
      <c r="Z1084" s="41">
        <f>COUNTIF(AO1084:BN1084, "&gt;0")</f>
        <v>1</v>
      </c>
      <c r="AA1084" s="41">
        <f>SUM(AB1084:AF1084)</f>
        <v>0</v>
      </c>
      <c r="AB1084" s="41">
        <f>BP1084+BQ1084</f>
        <v>0</v>
      </c>
      <c r="AC1084" s="41">
        <v>0</v>
      </c>
      <c r="AD1084" s="41">
        <v>0</v>
      </c>
      <c r="AE1084" s="41">
        <f>SUM(BR1084)</f>
        <v>0</v>
      </c>
      <c r="AF1084" s="41">
        <f>SUM(AM1084)</f>
        <v>0</v>
      </c>
      <c r="AG1084" s="122"/>
      <c r="AH1084" s="36">
        <v>0</v>
      </c>
      <c r="AI1084" s="126">
        <v>0</v>
      </c>
      <c r="AJ1084" s="36">
        <v>0</v>
      </c>
      <c r="AK1084" s="121"/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14">
        <v>0</v>
      </c>
      <c r="AR1084" s="1">
        <v>0</v>
      </c>
      <c r="AS1084" s="114">
        <v>0</v>
      </c>
      <c r="AT1084" s="114">
        <v>0</v>
      </c>
      <c r="AU1084" s="114">
        <v>0</v>
      </c>
      <c r="AV1084" s="114">
        <v>0</v>
      </c>
      <c r="AW1084" s="114">
        <v>0</v>
      </c>
      <c r="AX1084" s="114">
        <v>0</v>
      </c>
      <c r="AY1084" s="114">
        <v>51</v>
      </c>
      <c r="AZ1084" s="114">
        <v>0</v>
      </c>
      <c r="BA1084" s="114">
        <v>0</v>
      </c>
      <c r="BB1084" s="114">
        <v>0</v>
      </c>
      <c r="BC1084" s="114">
        <v>0</v>
      </c>
      <c r="BD1084" s="115">
        <v>0</v>
      </c>
      <c r="BE1084" s="114">
        <v>0</v>
      </c>
      <c r="BF1084" s="114">
        <v>0</v>
      </c>
      <c r="BG1084" s="114">
        <v>0</v>
      </c>
      <c r="BH1084" s="114">
        <v>0</v>
      </c>
      <c r="BI1084" s="114">
        <v>0</v>
      </c>
      <c r="BJ1084" s="114">
        <v>0</v>
      </c>
      <c r="BK1084" s="114">
        <v>0</v>
      </c>
      <c r="BL1084" s="114">
        <v>0</v>
      </c>
      <c r="BM1084" s="114">
        <v>0</v>
      </c>
      <c r="BN1084" s="114">
        <v>0</v>
      </c>
      <c r="BO1084" s="114">
        <v>0</v>
      </c>
      <c r="BP1084" s="114">
        <v>0</v>
      </c>
      <c r="BQ1084" s="114">
        <v>0</v>
      </c>
      <c r="BR1084" s="114">
        <v>0</v>
      </c>
      <c r="BS1084" s="114">
        <v>0</v>
      </c>
    </row>
    <row r="1085" spans="1:71" ht="15" x14ac:dyDescent="0.25">
      <c r="A1085" s="1" t="str">
        <f>CONCATENATE(G1085,"-",F1085,"-",H1085)</f>
        <v>999921099-Black-Junior</v>
      </c>
      <c r="B1085" s="1" t="str">
        <f>CONCATENATE(G1085,"-",H1085)</f>
        <v>999921099-Junior</v>
      </c>
      <c r="C1085" s="36" t="s">
        <v>572</v>
      </c>
      <c r="D1085" s="36" t="s">
        <v>541</v>
      </c>
      <c r="E1085" s="36" t="s">
        <v>17</v>
      </c>
      <c r="F1085" s="41" t="s">
        <v>14</v>
      </c>
      <c r="G1085" s="128">
        <v>999921099</v>
      </c>
      <c r="H1085" s="41" t="s">
        <v>93</v>
      </c>
      <c r="I1085" s="34">
        <f>((L1085)-J1085)+T1085</f>
        <v>51</v>
      </c>
      <c r="J1085" s="36"/>
      <c r="K1085" s="37"/>
      <c r="L1085" s="34">
        <f>SUM(N1085,O1085,P1085,Q1085,R1085,M1085)</f>
        <v>0</v>
      </c>
      <c r="M1085" s="34">
        <f>AJ1085</f>
        <v>0</v>
      </c>
      <c r="N1085" s="34">
        <f>SUM(AI1085)</f>
        <v>0</v>
      </c>
      <c r="O1085" s="34">
        <f>0</f>
        <v>0</v>
      </c>
      <c r="P1085" s="34">
        <v>0</v>
      </c>
      <c r="Q1085" s="34">
        <v>0</v>
      </c>
      <c r="R1085" s="34">
        <f>AH1085</f>
        <v>0</v>
      </c>
      <c r="S1085" s="122"/>
      <c r="T1085" s="41">
        <f>SUM(U1085,AA1085)</f>
        <v>51</v>
      </c>
      <c r="U1085" s="41">
        <f>IF(SUM(V1085:Y1085)&gt;=250, 250,SUM(V1085:Y1085))</f>
        <v>51</v>
      </c>
      <c r="V1085" s="41">
        <v>0</v>
      </c>
      <c r="W1085" s="41">
        <v>0</v>
      </c>
      <c r="X1085" s="41">
        <f>SUM(AL1085,AN1085,BO1085,BS1085)</f>
        <v>0</v>
      </c>
      <c r="Y1085" s="41">
        <f>SUM(AO1085:BN1085)</f>
        <v>51</v>
      </c>
      <c r="Z1085" s="41">
        <f>COUNTIF(AO1085:BN1085, "&gt;0")</f>
        <v>1</v>
      </c>
      <c r="AA1085" s="41">
        <f>SUM(AB1085:AF1085)</f>
        <v>0</v>
      </c>
      <c r="AB1085" s="41">
        <f>BP1085+BQ1085</f>
        <v>0</v>
      </c>
      <c r="AC1085" s="41">
        <v>0</v>
      </c>
      <c r="AD1085" s="41">
        <v>0</v>
      </c>
      <c r="AE1085" s="41">
        <f>SUM(BR1085)</f>
        <v>0</v>
      </c>
      <c r="AF1085" s="41">
        <f>SUM(AM1085)</f>
        <v>0</v>
      </c>
      <c r="AG1085" s="122"/>
      <c r="AH1085" s="36">
        <v>0</v>
      </c>
      <c r="AI1085" s="36">
        <v>0</v>
      </c>
      <c r="AJ1085" s="36">
        <v>0</v>
      </c>
      <c r="AK1085" s="37">
        <v>0</v>
      </c>
      <c r="AL1085" s="36">
        <v>0</v>
      </c>
      <c r="AM1085" s="36">
        <v>0</v>
      </c>
      <c r="AN1085" s="36">
        <v>0</v>
      </c>
      <c r="AO1085" s="36">
        <v>0</v>
      </c>
      <c r="AP1085" s="36">
        <v>0</v>
      </c>
      <c r="AQ1085" s="114">
        <v>51</v>
      </c>
      <c r="AR1085" s="1">
        <v>0</v>
      </c>
      <c r="AS1085" s="114">
        <v>0</v>
      </c>
      <c r="AT1085" s="114">
        <v>0</v>
      </c>
      <c r="AU1085" s="114">
        <v>0</v>
      </c>
      <c r="AV1085" s="114">
        <v>0</v>
      </c>
      <c r="AW1085" s="114">
        <v>0</v>
      </c>
      <c r="AX1085" s="114">
        <v>0</v>
      </c>
      <c r="AY1085" s="114">
        <v>0</v>
      </c>
      <c r="AZ1085" s="114">
        <v>0</v>
      </c>
      <c r="BA1085" s="114">
        <v>0</v>
      </c>
      <c r="BB1085" s="114">
        <v>0</v>
      </c>
      <c r="BC1085" s="114">
        <v>0</v>
      </c>
      <c r="BD1085" s="115">
        <v>0</v>
      </c>
      <c r="BE1085" s="114">
        <v>0</v>
      </c>
      <c r="BF1085" s="114">
        <v>0</v>
      </c>
      <c r="BG1085" s="114">
        <v>0</v>
      </c>
      <c r="BH1085" s="114">
        <v>0</v>
      </c>
      <c r="BI1085" s="114">
        <v>0</v>
      </c>
      <c r="BJ1085" s="114">
        <v>0</v>
      </c>
      <c r="BK1085" s="114">
        <v>0</v>
      </c>
      <c r="BL1085" s="114">
        <v>0</v>
      </c>
      <c r="BM1085" s="114">
        <v>0</v>
      </c>
      <c r="BN1085" s="114">
        <v>0</v>
      </c>
      <c r="BO1085" s="114">
        <v>0</v>
      </c>
      <c r="BP1085" s="114">
        <v>0</v>
      </c>
      <c r="BQ1085" s="114">
        <v>0</v>
      </c>
      <c r="BR1085" s="114">
        <v>0</v>
      </c>
      <c r="BS1085" s="114">
        <v>0</v>
      </c>
    </row>
    <row r="1086" spans="1:71" ht="15" x14ac:dyDescent="0.25">
      <c r="A1086" s="1" t="str">
        <f>CONCATENATE(G1086,"-",F1086,"-",H1086)</f>
        <v>999922139-Black-Junior</v>
      </c>
      <c r="B1086" s="1" t="str">
        <f>CONCATENATE(G1086,"-",H1086)</f>
        <v>999922139-Junior</v>
      </c>
      <c r="C1086" s="36" t="s">
        <v>180</v>
      </c>
      <c r="D1086" s="36" t="s">
        <v>52</v>
      </c>
      <c r="E1086" s="36" t="s">
        <v>17</v>
      </c>
      <c r="F1086" s="41" t="s">
        <v>14</v>
      </c>
      <c r="G1086" s="36">
        <v>999922139</v>
      </c>
      <c r="H1086" s="36" t="s">
        <v>93</v>
      </c>
      <c r="I1086" s="34">
        <f>((L1086)-J1086)+T1086</f>
        <v>51</v>
      </c>
      <c r="J1086" s="36"/>
      <c r="K1086" s="35"/>
      <c r="L1086" s="34">
        <f>SUM(N1086,O1086,P1086,Q1086,R1086,M1086)</f>
        <v>0</v>
      </c>
      <c r="M1086" s="34">
        <f>AJ1086</f>
        <v>0</v>
      </c>
      <c r="N1086" s="34">
        <f>SUM(AI1086)</f>
        <v>0</v>
      </c>
      <c r="O1086" s="34">
        <f>0</f>
        <v>0</v>
      </c>
      <c r="P1086" s="34">
        <v>0</v>
      </c>
      <c r="Q1086" s="34">
        <v>0</v>
      </c>
      <c r="R1086" s="34">
        <f>AH1086</f>
        <v>0</v>
      </c>
      <c r="S1086" s="122"/>
      <c r="T1086" s="41">
        <f>SUM(U1086,AA1086)</f>
        <v>51</v>
      </c>
      <c r="U1086" s="41">
        <f>IF(SUM(V1086:Y1086)&gt;=250, 250,SUM(V1086:Y1086))</f>
        <v>51</v>
      </c>
      <c r="V1086" s="41">
        <v>0</v>
      </c>
      <c r="W1086" s="41">
        <v>0</v>
      </c>
      <c r="X1086" s="41">
        <f>SUM(AL1086,AN1086,BO1086,BS1086)</f>
        <v>0</v>
      </c>
      <c r="Y1086" s="41">
        <f>SUM(AO1086:BN1086)</f>
        <v>51</v>
      </c>
      <c r="Z1086" s="41">
        <f>COUNTIF(AO1086:BN1086, "&gt;0")</f>
        <v>1</v>
      </c>
      <c r="AA1086" s="41">
        <f>SUM(AB1086:AF1086)</f>
        <v>0</v>
      </c>
      <c r="AB1086" s="41">
        <f>BP1086+BQ1086</f>
        <v>0</v>
      </c>
      <c r="AC1086" s="41">
        <v>0</v>
      </c>
      <c r="AD1086" s="41">
        <v>0</v>
      </c>
      <c r="AE1086" s="41">
        <f>SUM(BR1086)</f>
        <v>0</v>
      </c>
      <c r="AF1086" s="41">
        <f>SUM(AM1086)</f>
        <v>0</v>
      </c>
      <c r="AG1086" s="122"/>
      <c r="AH1086" s="36">
        <v>0</v>
      </c>
      <c r="AI1086" s="126">
        <v>0</v>
      </c>
      <c r="AJ1086" s="36">
        <v>0</v>
      </c>
      <c r="AK1086" s="121"/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14">
        <v>0</v>
      </c>
      <c r="AR1086" s="1">
        <v>0</v>
      </c>
      <c r="AS1086" s="114">
        <v>0</v>
      </c>
      <c r="AT1086" s="114">
        <v>0</v>
      </c>
      <c r="AU1086" s="114">
        <v>0</v>
      </c>
      <c r="AV1086" s="114">
        <v>0</v>
      </c>
      <c r="AW1086" s="114">
        <v>0</v>
      </c>
      <c r="AX1086" s="114">
        <v>0</v>
      </c>
      <c r="AY1086" s="114">
        <v>0</v>
      </c>
      <c r="AZ1086" s="114">
        <v>0</v>
      </c>
      <c r="BA1086" s="114">
        <v>0</v>
      </c>
      <c r="BB1086" s="114">
        <v>0</v>
      </c>
      <c r="BC1086" s="114">
        <v>0</v>
      </c>
      <c r="BD1086" s="115">
        <v>0</v>
      </c>
      <c r="BE1086" s="114">
        <v>0</v>
      </c>
      <c r="BF1086" s="114">
        <v>0</v>
      </c>
      <c r="BG1086" s="114">
        <v>0</v>
      </c>
      <c r="BH1086" s="114">
        <v>51</v>
      </c>
      <c r="BI1086" s="114">
        <v>0</v>
      </c>
      <c r="BJ1086" s="114">
        <v>0</v>
      </c>
      <c r="BK1086" s="114">
        <v>0</v>
      </c>
      <c r="BL1086" s="114">
        <v>0</v>
      </c>
      <c r="BM1086" s="114">
        <v>0</v>
      </c>
      <c r="BN1086" s="114">
        <v>0</v>
      </c>
      <c r="BO1086" s="114">
        <v>0</v>
      </c>
      <c r="BP1086" s="114">
        <v>0</v>
      </c>
      <c r="BQ1086" s="114">
        <v>0</v>
      </c>
      <c r="BR1086" s="114">
        <v>0</v>
      </c>
      <c r="BS1086" s="114">
        <v>0</v>
      </c>
    </row>
    <row r="1087" spans="1:71" ht="15" x14ac:dyDescent="0.25">
      <c r="A1087" s="1" t="str">
        <f>CONCATENATE(G1087,"-",F1087,"-",H1087)</f>
        <v>999931058-Black-Junior</v>
      </c>
      <c r="B1087" s="1" t="str">
        <f>CONCATENATE(G1087,"-",H1087)</f>
        <v>999931058-Junior</v>
      </c>
      <c r="C1087" s="36" t="s">
        <v>489</v>
      </c>
      <c r="D1087" s="36" t="s">
        <v>1421</v>
      </c>
      <c r="E1087" s="36" t="s">
        <v>17</v>
      </c>
      <c r="F1087" s="41" t="s">
        <v>14</v>
      </c>
      <c r="G1087" s="128">
        <v>999931058</v>
      </c>
      <c r="H1087" s="41" t="s">
        <v>93</v>
      </c>
      <c r="I1087" s="34">
        <f>((L1087)-J1087)+T1087</f>
        <v>51</v>
      </c>
      <c r="J1087" s="36"/>
      <c r="K1087" s="35"/>
      <c r="L1087" s="34">
        <f>SUM(N1087,O1087,P1087,Q1087,R1087,M1087)</f>
        <v>0</v>
      </c>
      <c r="M1087" s="34">
        <f>AJ1087</f>
        <v>0</v>
      </c>
      <c r="N1087" s="34">
        <f>SUM(AI1087)</f>
        <v>0</v>
      </c>
      <c r="O1087" s="34">
        <f>0</f>
        <v>0</v>
      </c>
      <c r="P1087" s="34">
        <v>0</v>
      </c>
      <c r="Q1087" s="34">
        <v>0</v>
      </c>
      <c r="R1087" s="34">
        <f>AH1087</f>
        <v>0</v>
      </c>
      <c r="S1087" s="122"/>
      <c r="T1087" s="41">
        <f>SUM(U1087,AA1087)</f>
        <v>51</v>
      </c>
      <c r="U1087" s="41">
        <f>IF(SUM(V1087:Y1087)&gt;=250, 250,SUM(V1087:Y1087))</f>
        <v>51</v>
      </c>
      <c r="V1087" s="41">
        <v>0</v>
      </c>
      <c r="W1087" s="41">
        <v>0</v>
      </c>
      <c r="X1087" s="41">
        <f>SUM(AL1087,AN1087,BO1087,BS1087)</f>
        <v>0</v>
      </c>
      <c r="Y1087" s="41">
        <f>SUM(AO1087:BN1087)</f>
        <v>51</v>
      </c>
      <c r="Z1087" s="41">
        <f>COUNTIF(AO1087:BN1087, "&gt;0")</f>
        <v>1</v>
      </c>
      <c r="AA1087" s="41">
        <f>SUM(AB1087:AF1087)</f>
        <v>0</v>
      </c>
      <c r="AB1087" s="41">
        <f>BP1087+BQ1087</f>
        <v>0</v>
      </c>
      <c r="AC1087" s="41">
        <v>0</v>
      </c>
      <c r="AD1087" s="41">
        <v>0</v>
      </c>
      <c r="AE1087" s="41">
        <f>SUM(BR1087)</f>
        <v>0</v>
      </c>
      <c r="AF1087" s="41">
        <f>SUM(AM1087)</f>
        <v>0</v>
      </c>
      <c r="AG1087" s="122"/>
      <c r="AH1087" s="36">
        <v>0</v>
      </c>
      <c r="AI1087" s="36">
        <v>0</v>
      </c>
      <c r="AJ1087" s="36">
        <v>0</v>
      </c>
      <c r="AK1087" s="121"/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14">
        <v>0</v>
      </c>
      <c r="AR1087" s="1">
        <v>0</v>
      </c>
      <c r="AS1087" s="114">
        <v>0</v>
      </c>
      <c r="AT1087" s="114">
        <v>0</v>
      </c>
      <c r="AU1087" s="114">
        <v>0</v>
      </c>
      <c r="AV1087" s="114">
        <v>0</v>
      </c>
      <c r="AW1087" s="114">
        <v>51</v>
      </c>
      <c r="AX1087" s="114">
        <v>0</v>
      </c>
      <c r="AY1087" s="114">
        <v>0</v>
      </c>
      <c r="AZ1087" s="114">
        <v>0</v>
      </c>
      <c r="BA1087" s="114">
        <v>0</v>
      </c>
      <c r="BB1087" s="114">
        <v>0</v>
      </c>
      <c r="BC1087" s="114">
        <v>0</v>
      </c>
      <c r="BD1087" s="115">
        <v>0</v>
      </c>
      <c r="BE1087" s="114">
        <v>0</v>
      </c>
      <c r="BF1087" s="114">
        <v>0</v>
      </c>
      <c r="BG1087" s="114">
        <v>0</v>
      </c>
      <c r="BH1087" s="114">
        <v>0</v>
      </c>
      <c r="BI1087" s="114">
        <v>0</v>
      </c>
      <c r="BJ1087" s="114">
        <v>0</v>
      </c>
      <c r="BK1087" s="114">
        <v>0</v>
      </c>
      <c r="BL1087" s="114">
        <v>0</v>
      </c>
      <c r="BM1087" s="114">
        <v>0</v>
      </c>
      <c r="BN1087" s="114">
        <v>0</v>
      </c>
      <c r="BO1087" s="114">
        <v>0</v>
      </c>
      <c r="BP1087" s="114">
        <v>0</v>
      </c>
      <c r="BQ1087" s="114">
        <v>0</v>
      </c>
      <c r="BR1087" s="114">
        <v>0</v>
      </c>
      <c r="BS1087" s="114">
        <v>0</v>
      </c>
    </row>
    <row r="1088" spans="1:71" ht="15" x14ac:dyDescent="0.25">
      <c r="A1088" s="1" t="str">
        <f>CONCATENATE(G1088,"-",F1088,"-",H1088)</f>
        <v>999931372-Black-Junior</v>
      </c>
      <c r="B1088" s="1" t="str">
        <f>CONCATENATE(G1088,"-",H1088)</f>
        <v>999931372-Junior</v>
      </c>
      <c r="C1088" s="36" t="s">
        <v>1425</v>
      </c>
      <c r="D1088" s="36" t="s">
        <v>2561</v>
      </c>
      <c r="E1088" s="36" t="s">
        <v>17</v>
      </c>
      <c r="F1088" s="41" t="s">
        <v>14</v>
      </c>
      <c r="G1088" s="128">
        <v>999931372</v>
      </c>
      <c r="H1088" s="41" t="s">
        <v>93</v>
      </c>
      <c r="I1088" s="34">
        <f>((L1088)-J1088)+T1088</f>
        <v>51</v>
      </c>
      <c r="J1088" s="36"/>
      <c r="K1088" s="35"/>
      <c r="L1088" s="34">
        <f>SUM(N1088,O1088,P1088,Q1088,R1088,M1088)</f>
        <v>0</v>
      </c>
      <c r="M1088" s="34">
        <f>AJ1088</f>
        <v>0</v>
      </c>
      <c r="N1088" s="34">
        <f>SUM(AI1088)</f>
        <v>0</v>
      </c>
      <c r="O1088" s="34">
        <f>0</f>
        <v>0</v>
      </c>
      <c r="P1088" s="34">
        <v>0</v>
      </c>
      <c r="Q1088" s="34">
        <v>0</v>
      </c>
      <c r="R1088" s="34">
        <f>AH1088</f>
        <v>0</v>
      </c>
      <c r="S1088" s="122"/>
      <c r="T1088" s="41">
        <f>SUM(U1088,AA1088)</f>
        <v>51</v>
      </c>
      <c r="U1088" s="41">
        <f>IF(SUM(V1088:Y1088)&gt;=250, 250,SUM(V1088:Y1088))</f>
        <v>51</v>
      </c>
      <c r="V1088" s="41">
        <v>0</v>
      </c>
      <c r="W1088" s="41">
        <v>0</v>
      </c>
      <c r="X1088" s="41">
        <f>SUM(AL1088,AN1088,BO1088,BS1088)</f>
        <v>0</v>
      </c>
      <c r="Y1088" s="41">
        <f>SUM(AO1088:BN1088)</f>
        <v>51</v>
      </c>
      <c r="Z1088" s="41">
        <f>COUNTIF(AO1088:BN1088, "&gt;0")</f>
        <v>1</v>
      </c>
      <c r="AA1088" s="41">
        <f>SUM(AB1088:AF1088)</f>
        <v>0</v>
      </c>
      <c r="AB1088" s="41">
        <f>BP1088+BQ1088</f>
        <v>0</v>
      </c>
      <c r="AC1088" s="41">
        <v>0</v>
      </c>
      <c r="AD1088" s="41">
        <v>0</v>
      </c>
      <c r="AE1088" s="41">
        <f>SUM(BR1088)</f>
        <v>0</v>
      </c>
      <c r="AF1088" s="41">
        <f>SUM(AM1088)</f>
        <v>0</v>
      </c>
      <c r="AG1088" s="122"/>
      <c r="AH1088" s="36">
        <v>0</v>
      </c>
      <c r="AI1088" s="126">
        <v>0</v>
      </c>
      <c r="AJ1088" s="36">
        <v>0</v>
      </c>
      <c r="AK1088" s="121"/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14">
        <v>0</v>
      </c>
      <c r="AR1088" s="1">
        <v>0</v>
      </c>
      <c r="AS1088" s="114">
        <v>0</v>
      </c>
      <c r="AT1088" s="114">
        <v>0</v>
      </c>
      <c r="AU1088" s="114">
        <v>0</v>
      </c>
      <c r="AV1088" s="114">
        <v>0</v>
      </c>
      <c r="AW1088" s="114">
        <v>51</v>
      </c>
      <c r="AX1088" s="114">
        <v>0</v>
      </c>
      <c r="AY1088" s="114">
        <v>0</v>
      </c>
      <c r="AZ1088" s="114">
        <v>0</v>
      </c>
      <c r="BA1088" s="114">
        <v>0</v>
      </c>
      <c r="BB1088" s="114">
        <v>0</v>
      </c>
      <c r="BC1088" s="114">
        <v>0</v>
      </c>
      <c r="BD1088" s="115">
        <v>0</v>
      </c>
      <c r="BE1088" s="114">
        <v>0</v>
      </c>
      <c r="BF1088" s="114">
        <v>0</v>
      </c>
      <c r="BG1088" s="114">
        <v>0</v>
      </c>
      <c r="BH1088" s="114">
        <v>0</v>
      </c>
      <c r="BI1088" s="114">
        <v>0</v>
      </c>
      <c r="BJ1088" s="114">
        <v>0</v>
      </c>
      <c r="BK1088" s="114">
        <v>0</v>
      </c>
      <c r="BL1088" s="114">
        <v>0</v>
      </c>
      <c r="BM1088" s="114">
        <v>0</v>
      </c>
      <c r="BN1088" s="114">
        <v>0</v>
      </c>
      <c r="BO1088" s="114">
        <v>0</v>
      </c>
      <c r="BP1088" s="114">
        <v>0</v>
      </c>
      <c r="BQ1088" s="114">
        <v>0</v>
      </c>
      <c r="BR1088" s="114">
        <v>0</v>
      </c>
      <c r="BS1088" s="114">
        <v>0</v>
      </c>
    </row>
    <row r="1089" spans="1:71" ht="15" x14ac:dyDescent="0.25">
      <c r="A1089" s="1" t="str">
        <f>CONCATENATE(G1089,"-",F1089,"-",H1089)</f>
        <v>999888621-Black-Junior</v>
      </c>
      <c r="B1089" s="1" t="str">
        <f>CONCATENATE(G1089,"-",H1089)</f>
        <v>999888621-Junior</v>
      </c>
      <c r="C1089" s="36" t="s">
        <v>38</v>
      </c>
      <c r="D1089" s="36" t="s">
        <v>117</v>
      </c>
      <c r="E1089" s="36" t="s">
        <v>17</v>
      </c>
      <c r="F1089" s="36" t="s">
        <v>14</v>
      </c>
      <c r="G1089" s="36">
        <v>999888621</v>
      </c>
      <c r="H1089" s="36" t="s">
        <v>93</v>
      </c>
      <c r="I1089" s="34">
        <f>((L1089)-J1089)+T1089</f>
        <v>45</v>
      </c>
      <c r="J1089" s="36"/>
      <c r="K1089" s="35"/>
      <c r="L1089" s="34">
        <f>SUM(N1089,O1089,P1089,Q1089,R1089,M1089)</f>
        <v>0</v>
      </c>
      <c r="M1089" s="34">
        <f>AJ1089</f>
        <v>0</v>
      </c>
      <c r="N1089" s="34">
        <f>SUM(AI1089)</f>
        <v>0</v>
      </c>
      <c r="O1089" s="34">
        <f>0</f>
        <v>0</v>
      </c>
      <c r="P1089" s="34">
        <v>0</v>
      </c>
      <c r="Q1089" s="34">
        <v>0</v>
      </c>
      <c r="R1089" s="34">
        <f>AH1089</f>
        <v>0</v>
      </c>
      <c r="S1089" s="122"/>
      <c r="T1089" s="41">
        <f>SUM(U1089,AA1089)</f>
        <v>45</v>
      </c>
      <c r="U1089" s="41">
        <f>IF(SUM(V1089:Y1089)&gt;=250, 250,SUM(V1089:Y1089))</f>
        <v>45</v>
      </c>
      <c r="V1089" s="41">
        <v>0</v>
      </c>
      <c r="W1089" s="41">
        <v>0</v>
      </c>
      <c r="X1089" s="41">
        <f>SUM(AL1089,AN1089,BO1089,BS1089)</f>
        <v>0</v>
      </c>
      <c r="Y1089" s="41">
        <f>SUM(AO1089:BN1089)</f>
        <v>45</v>
      </c>
      <c r="Z1089" s="41">
        <f>COUNTIF(AO1089:BN1089, "&gt;0")</f>
        <v>1</v>
      </c>
      <c r="AA1089" s="41">
        <f>SUM(AB1089:AF1089)</f>
        <v>0</v>
      </c>
      <c r="AB1089" s="41">
        <f>BP1089+BQ1089</f>
        <v>0</v>
      </c>
      <c r="AC1089" s="41">
        <v>0</v>
      </c>
      <c r="AD1089" s="41">
        <v>0</v>
      </c>
      <c r="AE1089" s="41">
        <f>SUM(BR1089)</f>
        <v>0</v>
      </c>
      <c r="AF1089" s="41">
        <f>SUM(AM1089)</f>
        <v>0</v>
      </c>
      <c r="AG1089" s="122"/>
      <c r="AH1089" s="36">
        <v>0</v>
      </c>
      <c r="AI1089" s="126">
        <v>0</v>
      </c>
      <c r="AJ1089" s="36">
        <v>0</v>
      </c>
      <c r="AK1089" s="121"/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14">
        <v>0</v>
      </c>
      <c r="AR1089" s="1">
        <v>0</v>
      </c>
      <c r="AS1089" s="114">
        <v>0</v>
      </c>
      <c r="AT1089" s="114">
        <v>0</v>
      </c>
      <c r="AU1089" s="114">
        <v>0</v>
      </c>
      <c r="AV1089" s="114">
        <v>0</v>
      </c>
      <c r="AW1089" s="114">
        <v>0</v>
      </c>
      <c r="AX1089" s="114">
        <v>0</v>
      </c>
      <c r="AY1089" s="114">
        <v>0</v>
      </c>
      <c r="AZ1089" s="114">
        <v>0</v>
      </c>
      <c r="BA1089" s="114">
        <v>0</v>
      </c>
      <c r="BB1089" s="114">
        <v>0</v>
      </c>
      <c r="BC1089" s="114">
        <v>0</v>
      </c>
      <c r="BD1089" s="115">
        <v>0</v>
      </c>
      <c r="BE1089" s="114">
        <v>0</v>
      </c>
      <c r="BF1089" s="114">
        <v>0</v>
      </c>
      <c r="BG1089" s="114">
        <v>0</v>
      </c>
      <c r="BH1089" s="114">
        <v>0</v>
      </c>
      <c r="BI1089" s="114">
        <v>0</v>
      </c>
      <c r="BJ1089" s="114">
        <v>0</v>
      </c>
      <c r="BK1089" s="114">
        <v>0</v>
      </c>
      <c r="BL1089" s="114">
        <v>0</v>
      </c>
      <c r="BM1089" s="114">
        <v>0</v>
      </c>
      <c r="BN1089" s="114">
        <v>45</v>
      </c>
      <c r="BO1089" s="114">
        <v>0</v>
      </c>
      <c r="BP1089" s="114">
        <v>0</v>
      </c>
      <c r="BQ1089" s="114">
        <v>0</v>
      </c>
      <c r="BR1089" s="114">
        <v>0</v>
      </c>
      <c r="BS1089" s="114">
        <v>0</v>
      </c>
    </row>
    <row r="1090" spans="1:71" ht="15" x14ac:dyDescent="0.25">
      <c r="A1090" s="1" t="str">
        <f>CONCATENATE(G1090,"-",F1090,"-",H1090)</f>
        <v>999917915-Black-Junior</v>
      </c>
      <c r="B1090" s="1" t="str">
        <f>CONCATENATE(G1090,"-",H1090)</f>
        <v>999917915-Junior</v>
      </c>
      <c r="C1090" s="36" t="s">
        <v>543</v>
      </c>
      <c r="D1090" s="36" t="s">
        <v>359</v>
      </c>
      <c r="E1090" s="36" t="s">
        <v>17</v>
      </c>
      <c r="F1090" s="41" t="s">
        <v>14</v>
      </c>
      <c r="G1090" s="128">
        <v>999917915</v>
      </c>
      <c r="H1090" s="41" t="s">
        <v>93</v>
      </c>
      <c r="I1090" s="34">
        <f>((L1090)-J1090)+T1090</f>
        <v>42</v>
      </c>
      <c r="J1090" s="34">
        <f>L1090/2</f>
        <v>0</v>
      </c>
      <c r="K1090" s="37"/>
      <c r="L1090" s="34">
        <f>SUM(N1090,O1090,P1090,Q1090,R1090,M1090)</f>
        <v>0</v>
      </c>
      <c r="M1090" s="34">
        <f>AJ1090</f>
        <v>0</v>
      </c>
      <c r="N1090" s="34">
        <f>SUM(AI1090)</f>
        <v>0</v>
      </c>
      <c r="O1090" s="34">
        <f>0</f>
        <v>0</v>
      </c>
      <c r="P1090" s="34">
        <v>0</v>
      </c>
      <c r="Q1090" s="34">
        <v>0</v>
      </c>
      <c r="R1090" s="34">
        <f>AH1090</f>
        <v>0</v>
      </c>
      <c r="S1090" s="122"/>
      <c r="T1090" s="41">
        <f>SUM(U1090,AA1090)</f>
        <v>42</v>
      </c>
      <c r="U1090" s="41">
        <f>IF(SUM(V1090:Y1090)&gt;=250, 250,SUM(V1090:Y1090))</f>
        <v>42</v>
      </c>
      <c r="V1090" s="41">
        <v>0</v>
      </c>
      <c r="W1090" s="41">
        <v>0</v>
      </c>
      <c r="X1090" s="41">
        <f>SUM(AL1090,AN1090,BO1090,BS1090)</f>
        <v>42</v>
      </c>
      <c r="Y1090" s="41">
        <f>SUM(AO1090:BN1090)</f>
        <v>0</v>
      </c>
      <c r="Z1090" s="41">
        <f>COUNTIF(AO1090:BN1090, "&gt;0")</f>
        <v>0</v>
      </c>
      <c r="AA1090" s="41">
        <f>SUM(AB1090:AF1090)</f>
        <v>0</v>
      </c>
      <c r="AB1090" s="41">
        <f>BP1090+BQ1090</f>
        <v>0</v>
      </c>
      <c r="AC1090" s="41">
        <v>0</v>
      </c>
      <c r="AD1090" s="41">
        <v>0</v>
      </c>
      <c r="AE1090" s="41">
        <f>SUM(BR1090)</f>
        <v>0</v>
      </c>
      <c r="AF1090" s="41">
        <f>SUM(AM1090)</f>
        <v>0</v>
      </c>
      <c r="AG1090" s="122"/>
      <c r="AH1090" s="36">
        <v>0</v>
      </c>
      <c r="AI1090" s="126">
        <v>0</v>
      </c>
      <c r="AJ1090" s="36">
        <v>0</v>
      </c>
      <c r="AK1090" s="121"/>
      <c r="AL1090" s="1">
        <v>42</v>
      </c>
      <c r="AM1090" s="1">
        <v>0</v>
      </c>
      <c r="AN1090" s="1">
        <v>0</v>
      </c>
      <c r="AO1090" s="1">
        <v>0</v>
      </c>
      <c r="AP1090" s="1">
        <v>0</v>
      </c>
      <c r="AQ1090" s="114">
        <v>0</v>
      </c>
      <c r="AR1090" s="1">
        <v>0</v>
      </c>
      <c r="AS1090" s="114">
        <v>0</v>
      </c>
      <c r="AT1090" s="114">
        <v>0</v>
      </c>
      <c r="AU1090" s="114">
        <v>0</v>
      </c>
      <c r="AV1090" s="114">
        <v>0</v>
      </c>
      <c r="AW1090" s="114">
        <v>0</v>
      </c>
      <c r="AX1090" s="114">
        <v>0</v>
      </c>
      <c r="AY1090" s="114">
        <v>0</v>
      </c>
      <c r="AZ1090" s="114">
        <v>0</v>
      </c>
      <c r="BA1090" s="114">
        <v>0</v>
      </c>
      <c r="BB1090" s="114">
        <v>0</v>
      </c>
      <c r="BC1090" s="114">
        <v>0</v>
      </c>
      <c r="BD1090" s="115">
        <v>0</v>
      </c>
      <c r="BE1090" s="114">
        <v>0</v>
      </c>
      <c r="BF1090" s="114">
        <v>0</v>
      </c>
      <c r="BG1090" s="114">
        <v>0</v>
      </c>
      <c r="BH1090" s="114">
        <v>0</v>
      </c>
      <c r="BI1090" s="114">
        <v>0</v>
      </c>
      <c r="BJ1090" s="114">
        <v>0</v>
      </c>
      <c r="BK1090" s="114">
        <v>0</v>
      </c>
      <c r="BL1090" s="114">
        <v>0</v>
      </c>
      <c r="BM1090" s="114">
        <v>0</v>
      </c>
      <c r="BN1090" s="114">
        <v>0</v>
      </c>
      <c r="BO1090" s="114">
        <v>0</v>
      </c>
      <c r="BP1090" s="114">
        <v>0</v>
      </c>
      <c r="BQ1090" s="114">
        <v>0</v>
      </c>
      <c r="BR1090" s="114">
        <v>0</v>
      </c>
      <c r="BS1090" s="114">
        <v>0</v>
      </c>
    </row>
    <row r="1091" spans="1:71" ht="15" x14ac:dyDescent="0.25">
      <c r="A1091" s="1" t="str">
        <f>CONCATENATE(G1091,"-",F1091,"-",H1091)</f>
        <v>999922742-Black-Junior</v>
      </c>
      <c r="B1091" s="1" t="str">
        <f>CONCATENATE(G1091,"-",H1091)</f>
        <v>999922742-Junior</v>
      </c>
      <c r="C1091" s="149" t="s">
        <v>834</v>
      </c>
      <c r="D1091" s="149" t="s">
        <v>833</v>
      </c>
      <c r="E1091" s="149" t="s">
        <v>17</v>
      </c>
      <c r="F1091" s="41" t="s">
        <v>14</v>
      </c>
      <c r="G1091" s="149">
        <v>999922742</v>
      </c>
      <c r="H1091" s="149" t="s">
        <v>93</v>
      </c>
      <c r="I1091" s="34">
        <f>((L1091)-J1091)+T1091</f>
        <v>38</v>
      </c>
      <c r="J1091" s="36"/>
      <c r="K1091" s="35"/>
      <c r="L1091" s="34">
        <f>SUM(N1091,O1091,P1091,Q1091,R1091,M1091)</f>
        <v>0</v>
      </c>
      <c r="M1091" s="34">
        <f>AJ1091</f>
        <v>0</v>
      </c>
      <c r="N1091" s="34">
        <f>SUM(AI1091)</f>
        <v>0</v>
      </c>
      <c r="O1091" s="34">
        <f>0</f>
        <v>0</v>
      </c>
      <c r="P1091" s="34">
        <v>0</v>
      </c>
      <c r="Q1091" s="34">
        <v>0</v>
      </c>
      <c r="R1091" s="34">
        <f>AH1091</f>
        <v>0</v>
      </c>
      <c r="S1091" s="122"/>
      <c r="T1091" s="41">
        <f>SUM(U1091,AA1091)</f>
        <v>38</v>
      </c>
      <c r="U1091" s="41">
        <f>IF(SUM(V1091:Y1091)&gt;=250, 250,SUM(V1091:Y1091))</f>
        <v>38</v>
      </c>
      <c r="V1091" s="41">
        <v>0</v>
      </c>
      <c r="W1091" s="41">
        <v>0</v>
      </c>
      <c r="X1091" s="41">
        <f>SUM(AL1091,AN1091,BO1091,BS1091)</f>
        <v>0</v>
      </c>
      <c r="Y1091" s="41">
        <f>SUM(AO1091:BN1091)</f>
        <v>38</v>
      </c>
      <c r="Z1091" s="41">
        <f>COUNTIF(AO1091:BN1091, "&gt;0")</f>
        <v>1</v>
      </c>
      <c r="AA1091" s="41">
        <f>SUM(AB1091:AF1091)</f>
        <v>0</v>
      </c>
      <c r="AB1091" s="41">
        <f>BP1091+BQ1091</f>
        <v>0</v>
      </c>
      <c r="AC1091" s="41">
        <v>0</v>
      </c>
      <c r="AD1091" s="41">
        <v>0</v>
      </c>
      <c r="AE1091" s="41">
        <f>SUM(BR1091)</f>
        <v>0</v>
      </c>
      <c r="AF1091" s="41">
        <f>SUM(AM1091)</f>
        <v>0</v>
      </c>
      <c r="AG1091" s="122"/>
      <c r="AH1091" s="36">
        <v>0</v>
      </c>
      <c r="AI1091" s="126">
        <v>0</v>
      </c>
      <c r="AJ1091" s="36">
        <v>0</v>
      </c>
      <c r="AK1091" s="121"/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14">
        <v>0</v>
      </c>
      <c r="AR1091" s="1">
        <v>0</v>
      </c>
      <c r="AS1091" s="114">
        <v>0</v>
      </c>
      <c r="AT1091" s="114">
        <v>0</v>
      </c>
      <c r="AU1091" s="114">
        <v>0</v>
      </c>
      <c r="AV1091" s="114">
        <v>0</v>
      </c>
      <c r="AW1091" s="114">
        <v>0</v>
      </c>
      <c r="AX1091" s="114">
        <v>0</v>
      </c>
      <c r="AY1091" s="114">
        <v>0</v>
      </c>
      <c r="AZ1091" s="114">
        <v>0</v>
      </c>
      <c r="BA1091" s="114">
        <v>0</v>
      </c>
      <c r="BB1091" s="114">
        <v>0</v>
      </c>
      <c r="BC1091" s="114">
        <v>38</v>
      </c>
      <c r="BD1091" s="115">
        <v>0</v>
      </c>
      <c r="BE1091" s="114">
        <v>0</v>
      </c>
      <c r="BF1091" s="114">
        <v>0</v>
      </c>
      <c r="BG1091" s="114">
        <v>0</v>
      </c>
      <c r="BH1091" s="114">
        <v>0</v>
      </c>
      <c r="BI1091" s="114">
        <v>0</v>
      </c>
      <c r="BJ1091" s="114">
        <v>0</v>
      </c>
      <c r="BK1091" s="114">
        <v>0</v>
      </c>
      <c r="BL1091" s="114">
        <v>0</v>
      </c>
      <c r="BM1091" s="114">
        <v>0</v>
      </c>
      <c r="BN1091" s="114">
        <v>0</v>
      </c>
      <c r="BO1091" s="114">
        <v>0</v>
      </c>
      <c r="BP1091" s="114">
        <v>0</v>
      </c>
      <c r="BQ1091" s="114">
        <v>0</v>
      </c>
      <c r="BR1091" s="114">
        <v>0</v>
      </c>
      <c r="BS1091" s="114">
        <v>0</v>
      </c>
    </row>
    <row r="1092" spans="1:71" ht="15" x14ac:dyDescent="0.25">
      <c r="A1092" s="1" t="str">
        <f>CONCATENATE(G1092,"-",F1092,"-",H1092)</f>
        <v>999922842-Black-Junior</v>
      </c>
      <c r="B1092" s="1" t="str">
        <f>CONCATENATE(G1092,"-",H1092)</f>
        <v>999922842-Junior</v>
      </c>
      <c r="C1092" s="34" t="s">
        <v>723</v>
      </c>
      <c r="D1092" s="34" t="s">
        <v>350</v>
      </c>
      <c r="E1092" s="36" t="s">
        <v>17</v>
      </c>
      <c r="F1092" s="41" t="s">
        <v>14</v>
      </c>
      <c r="G1092" s="127">
        <v>999922842</v>
      </c>
      <c r="H1092" s="41" t="s">
        <v>93</v>
      </c>
      <c r="I1092" s="34">
        <f>((L1092)-J1092)+T1092</f>
        <v>38</v>
      </c>
      <c r="J1092" s="36"/>
      <c r="K1092" s="35"/>
      <c r="L1092" s="34">
        <f>SUM(N1092,O1092,P1092,Q1092,R1092,M1092)</f>
        <v>0</v>
      </c>
      <c r="M1092" s="34">
        <f>AJ1092</f>
        <v>0</v>
      </c>
      <c r="N1092" s="34">
        <f>SUM(AI1092)</f>
        <v>0</v>
      </c>
      <c r="O1092" s="34">
        <f>0</f>
        <v>0</v>
      </c>
      <c r="P1092" s="34">
        <v>0</v>
      </c>
      <c r="Q1092" s="34">
        <v>0</v>
      </c>
      <c r="R1092" s="34">
        <f>AH1092</f>
        <v>0</v>
      </c>
      <c r="S1092" s="122"/>
      <c r="T1092" s="41">
        <f>SUM(U1092,AA1092)</f>
        <v>38</v>
      </c>
      <c r="U1092" s="41">
        <f>IF(SUM(V1092:Y1092)&gt;=250, 250,SUM(V1092:Y1092))</f>
        <v>38</v>
      </c>
      <c r="V1092" s="41">
        <v>0</v>
      </c>
      <c r="W1092" s="41">
        <v>0</v>
      </c>
      <c r="X1092" s="41">
        <f>SUM(AL1092,AN1092,BO1092,BS1092)</f>
        <v>0</v>
      </c>
      <c r="Y1092" s="41">
        <f>SUM(AO1092:BN1092)</f>
        <v>38</v>
      </c>
      <c r="Z1092" s="41">
        <f>COUNTIF(AO1092:BN1092, "&gt;0")</f>
        <v>1</v>
      </c>
      <c r="AA1092" s="41">
        <f>SUM(AB1092:AF1092)</f>
        <v>0</v>
      </c>
      <c r="AB1092" s="41">
        <f>BP1092+BQ1092</f>
        <v>0</v>
      </c>
      <c r="AC1092" s="41">
        <v>0</v>
      </c>
      <c r="AD1092" s="41">
        <v>0</v>
      </c>
      <c r="AE1092" s="41">
        <f>SUM(BR1092)</f>
        <v>0</v>
      </c>
      <c r="AF1092" s="41">
        <f>SUM(AM1092)</f>
        <v>0</v>
      </c>
      <c r="AG1092" s="122"/>
      <c r="AH1092" s="36">
        <v>0</v>
      </c>
      <c r="AI1092" s="126">
        <v>0</v>
      </c>
      <c r="AJ1092" s="36">
        <v>0</v>
      </c>
      <c r="AK1092" s="121"/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14">
        <v>0</v>
      </c>
      <c r="AR1092" s="1">
        <v>0</v>
      </c>
      <c r="AS1092" s="114">
        <v>0</v>
      </c>
      <c r="AT1092" s="114">
        <v>0</v>
      </c>
      <c r="AU1092" s="114">
        <v>0</v>
      </c>
      <c r="AV1092" s="114">
        <v>0</v>
      </c>
      <c r="AW1092" s="114">
        <v>38</v>
      </c>
      <c r="AX1092" s="114">
        <v>0</v>
      </c>
      <c r="AY1092" s="114">
        <v>0</v>
      </c>
      <c r="AZ1092" s="114">
        <v>0</v>
      </c>
      <c r="BA1092" s="114">
        <v>0</v>
      </c>
      <c r="BB1092" s="114">
        <v>0</v>
      </c>
      <c r="BC1092" s="114">
        <v>0</v>
      </c>
      <c r="BD1092" s="115">
        <v>0</v>
      </c>
      <c r="BE1092" s="114">
        <v>0</v>
      </c>
      <c r="BF1092" s="114">
        <v>0</v>
      </c>
      <c r="BG1092" s="114">
        <v>0</v>
      </c>
      <c r="BH1092" s="114">
        <v>0</v>
      </c>
      <c r="BI1092" s="114">
        <v>0</v>
      </c>
      <c r="BJ1092" s="114">
        <v>0</v>
      </c>
      <c r="BK1092" s="114">
        <v>0</v>
      </c>
      <c r="BL1092" s="114">
        <v>0</v>
      </c>
      <c r="BM1092" s="114">
        <v>0</v>
      </c>
      <c r="BN1092" s="114">
        <v>0</v>
      </c>
      <c r="BO1092" s="114">
        <v>0</v>
      </c>
      <c r="BP1092" s="114">
        <v>0</v>
      </c>
      <c r="BQ1092" s="114">
        <v>0</v>
      </c>
      <c r="BR1092" s="114">
        <v>0</v>
      </c>
      <c r="BS1092" s="114">
        <v>0</v>
      </c>
    </row>
    <row r="1093" spans="1:71" ht="15" x14ac:dyDescent="0.25">
      <c r="A1093" s="1" t="str">
        <f>CONCATENATE(G1093,"-",F1093,"-",H1093)</f>
        <v>999923071-Black-Junior</v>
      </c>
      <c r="B1093" s="1" t="str">
        <f>CONCATENATE(G1093,"-",H1093)</f>
        <v>999923071-Junior</v>
      </c>
      <c r="C1093" s="149" t="s">
        <v>1707</v>
      </c>
      <c r="D1093" s="149" t="s">
        <v>2828</v>
      </c>
      <c r="E1093" s="149" t="s">
        <v>17</v>
      </c>
      <c r="F1093" s="41" t="s">
        <v>14</v>
      </c>
      <c r="G1093" s="149">
        <v>999923071</v>
      </c>
      <c r="H1093" s="149" t="s">
        <v>93</v>
      </c>
      <c r="I1093" s="34">
        <f>((L1093)-J1093)+T1093</f>
        <v>38</v>
      </c>
      <c r="J1093" s="36"/>
      <c r="K1093" s="35"/>
      <c r="L1093" s="34">
        <f>SUM(N1093,O1093,P1093,Q1093,R1093,M1093)</f>
        <v>0</v>
      </c>
      <c r="M1093" s="34">
        <f>AJ1093</f>
        <v>0</v>
      </c>
      <c r="N1093" s="34">
        <f>SUM(AI1093)</f>
        <v>0</v>
      </c>
      <c r="O1093" s="34">
        <f>0</f>
        <v>0</v>
      </c>
      <c r="P1093" s="34">
        <v>0</v>
      </c>
      <c r="Q1093" s="34">
        <v>0</v>
      </c>
      <c r="R1093" s="34">
        <f>AH1093</f>
        <v>0</v>
      </c>
      <c r="S1093" s="122"/>
      <c r="T1093" s="41">
        <f>SUM(U1093,AA1093)</f>
        <v>38</v>
      </c>
      <c r="U1093" s="41">
        <f>IF(SUM(V1093:Y1093)&gt;=250, 250,SUM(V1093:Y1093))</f>
        <v>38</v>
      </c>
      <c r="V1093" s="41">
        <v>0</v>
      </c>
      <c r="W1093" s="41">
        <v>0</v>
      </c>
      <c r="X1093" s="41">
        <f>SUM(AL1093,AN1093,BO1093,BS1093)</f>
        <v>0</v>
      </c>
      <c r="Y1093" s="41">
        <f>SUM(AO1093:BN1093)</f>
        <v>38</v>
      </c>
      <c r="Z1093" s="41">
        <f>COUNTIF(AO1093:BN1093, "&gt;0")</f>
        <v>1</v>
      </c>
      <c r="AA1093" s="41">
        <f>SUM(AB1093:AF1093)</f>
        <v>0</v>
      </c>
      <c r="AB1093" s="41">
        <f>BP1093+BQ1093</f>
        <v>0</v>
      </c>
      <c r="AC1093" s="41">
        <v>0</v>
      </c>
      <c r="AD1093" s="41">
        <v>0</v>
      </c>
      <c r="AE1093" s="41">
        <f>SUM(BR1093)</f>
        <v>0</v>
      </c>
      <c r="AF1093" s="41">
        <f>SUM(AM1093)</f>
        <v>0</v>
      </c>
      <c r="AG1093" s="122"/>
      <c r="AH1093" s="36">
        <v>0</v>
      </c>
      <c r="AI1093" s="126">
        <v>0</v>
      </c>
      <c r="AJ1093" s="36">
        <v>0</v>
      </c>
      <c r="AK1093" s="121"/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14">
        <v>0</v>
      </c>
      <c r="AR1093" s="1">
        <v>0</v>
      </c>
      <c r="AS1093" s="114">
        <v>0</v>
      </c>
      <c r="AT1093" s="114">
        <v>0</v>
      </c>
      <c r="AU1093" s="114">
        <v>0</v>
      </c>
      <c r="AV1093" s="114">
        <v>0</v>
      </c>
      <c r="AW1093" s="114">
        <v>0</v>
      </c>
      <c r="AX1093" s="114">
        <v>0</v>
      </c>
      <c r="AY1093" s="114">
        <v>0</v>
      </c>
      <c r="AZ1093" s="114">
        <v>0</v>
      </c>
      <c r="BA1093" s="114">
        <v>0</v>
      </c>
      <c r="BB1093" s="114">
        <v>0</v>
      </c>
      <c r="BC1093" s="114">
        <v>38</v>
      </c>
      <c r="BD1093" s="115">
        <v>0</v>
      </c>
      <c r="BE1093" s="114">
        <v>0</v>
      </c>
      <c r="BF1093" s="114">
        <v>0</v>
      </c>
      <c r="BG1093" s="114">
        <v>0</v>
      </c>
      <c r="BH1093" s="114">
        <v>0</v>
      </c>
      <c r="BI1093" s="114">
        <v>0</v>
      </c>
      <c r="BJ1093" s="114">
        <v>0</v>
      </c>
      <c r="BK1093" s="114">
        <v>0</v>
      </c>
      <c r="BL1093" s="114">
        <v>0</v>
      </c>
      <c r="BM1093" s="114">
        <v>0</v>
      </c>
      <c r="BN1093" s="114">
        <v>0</v>
      </c>
      <c r="BO1093" s="114">
        <v>0</v>
      </c>
      <c r="BP1093" s="114">
        <v>0</v>
      </c>
      <c r="BQ1093" s="114">
        <v>0</v>
      </c>
      <c r="BR1093" s="114">
        <v>0</v>
      </c>
      <c r="BS1093" s="114">
        <v>0</v>
      </c>
    </row>
    <row r="1094" spans="1:71" ht="15" x14ac:dyDescent="0.25">
      <c r="A1094" s="1" t="str">
        <f>CONCATENATE(G1094,"-",F1094,"-",H1094)</f>
        <v>999927386-Black-Junior</v>
      </c>
      <c r="B1094" s="1" t="str">
        <f>CONCATENATE(G1094,"-",H1094)</f>
        <v>999927386-Junior</v>
      </c>
      <c r="C1094" s="36" t="s">
        <v>521</v>
      </c>
      <c r="D1094" s="36" t="s">
        <v>1111</v>
      </c>
      <c r="E1094" s="36" t="s">
        <v>17</v>
      </c>
      <c r="F1094" s="36" t="s">
        <v>14</v>
      </c>
      <c r="G1094" s="36">
        <v>999927386</v>
      </c>
      <c r="H1094" s="36" t="s">
        <v>93</v>
      </c>
      <c r="I1094" s="34">
        <f>((L1094)-J1094)+T1094</f>
        <v>38</v>
      </c>
      <c r="J1094" s="36"/>
      <c r="K1094" s="35"/>
      <c r="L1094" s="34">
        <f>SUM(N1094,O1094,P1094,Q1094,R1094,M1094)</f>
        <v>0</v>
      </c>
      <c r="M1094" s="34">
        <f>AJ1094</f>
        <v>0</v>
      </c>
      <c r="N1094" s="34">
        <f>SUM(AI1094)</f>
        <v>0</v>
      </c>
      <c r="O1094" s="34">
        <f>0</f>
        <v>0</v>
      </c>
      <c r="P1094" s="34">
        <v>0</v>
      </c>
      <c r="Q1094" s="34">
        <v>0</v>
      </c>
      <c r="R1094" s="34">
        <f>AH1094</f>
        <v>0</v>
      </c>
      <c r="S1094" s="122"/>
      <c r="T1094" s="41">
        <f>SUM(U1094,AA1094)</f>
        <v>38</v>
      </c>
      <c r="U1094" s="41">
        <f>IF(SUM(V1094:Y1094)&gt;=250, 250,SUM(V1094:Y1094))</f>
        <v>38</v>
      </c>
      <c r="V1094" s="41">
        <v>0</v>
      </c>
      <c r="W1094" s="41">
        <v>0</v>
      </c>
      <c r="X1094" s="41">
        <f>SUM(AL1094,AN1094,BO1094,BS1094)</f>
        <v>0</v>
      </c>
      <c r="Y1094" s="41">
        <f>SUM(AO1094:BN1094)</f>
        <v>38</v>
      </c>
      <c r="Z1094" s="41">
        <f>COUNTIF(AO1094:BN1094, "&gt;0")</f>
        <v>1</v>
      </c>
      <c r="AA1094" s="41">
        <f>SUM(AB1094:AF1094)</f>
        <v>0</v>
      </c>
      <c r="AB1094" s="41">
        <f>BP1094+BQ1094</f>
        <v>0</v>
      </c>
      <c r="AC1094" s="41">
        <v>0</v>
      </c>
      <c r="AD1094" s="41">
        <v>0</v>
      </c>
      <c r="AE1094" s="41">
        <f>SUM(BR1094)</f>
        <v>0</v>
      </c>
      <c r="AF1094" s="41">
        <f>SUM(AM1094)</f>
        <v>0</v>
      </c>
      <c r="AG1094" s="122"/>
      <c r="AH1094" s="36">
        <v>0</v>
      </c>
      <c r="AI1094" s="126">
        <v>0</v>
      </c>
      <c r="AJ1094" s="36">
        <v>0</v>
      </c>
      <c r="AK1094" s="121"/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14">
        <v>0</v>
      </c>
      <c r="AR1094" s="1">
        <v>0</v>
      </c>
      <c r="AS1094" s="114">
        <v>0</v>
      </c>
      <c r="AT1094" s="114">
        <v>0</v>
      </c>
      <c r="AU1094" s="114">
        <v>0</v>
      </c>
      <c r="AV1094" s="114">
        <v>38</v>
      </c>
      <c r="AW1094" s="114">
        <v>0</v>
      </c>
      <c r="AX1094" s="114">
        <v>0</v>
      </c>
      <c r="AY1094" s="114">
        <v>0</v>
      </c>
      <c r="AZ1094" s="114">
        <v>0</v>
      </c>
      <c r="BA1094" s="114">
        <v>0</v>
      </c>
      <c r="BB1094" s="114">
        <v>0</v>
      </c>
      <c r="BC1094" s="114">
        <v>0</v>
      </c>
      <c r="BD1094" s="115">
        <v>0</v>
      </c>
      <c r="BE1094" s="114">
        <v>0</v>
      </c>
      <c r="BF1094" s="114">
        <v>0</v>
      </c>
      <c r="BG1094" s="114">
        <v>0</v>
      </c>
      <c r="BH1094" s="114">
        <v>0</v>
      </c>
      <c r="BI1094" s="114">
        <v>0</v>
      </c>
      <c r="BJ1094" s="114">
        <v>0</v>
      </c>
      <c r="BK1094" s="114">
        <v>0</v>
      </c>
      <c r="BL1094" s="114">
        <v>0</v>
      </c>
      <c r="BM1094" s="114">
        <v>0</v>
      </c>
      <c r="BN1094" s="114">
        <v>0</v>
      </c>
      <c r="BO1094" s="114">
        <v>0</v>
      </c>
      <c r="BP1094" s="114">
        <v>0</v>
      </c>
      <c r="BQ1094" s="114">
        <v>0</v>
      </c>
      <c r="BR1094" s="114">
        <v>0</v>
      </c>
      <c r="BS1094" s="114">
        <v>0</v>
      </c>
    </row>
    <row r="1095" spans="1:71" ht="15" x14ac:dyDescent="0.25">
      <c r="A1095" s="1" t="str">
        <f>CONCATENATE(G1095,"-",F1095,"-",H1095)</f>
        <v>999930619-Black-Junior</v>
      </c>
      <c r="B1095" s="1" t="str">
        <f>CONCATENATE(G1095,"-",H1095)</f>
        <v>999930619-Junior</v>
      </c>
      <c r="C1095" s="36" t="s">
        <v>685</v>
      </c>
      <c r="D1095" s="36" t="s">
        <v>2488</v>
      </c>
      <c r="E1095" s="36" t="s">
        <v>17</v>
      </c>
      <c r="F1095" s="41" t="s">
        <v>14</v>
      </c>
      <c r="G1095" s="128">
        <v>999930619</v>
      </c>
      <c r="H1095" s="41" t="s">
        <v>93</v>
      </c>
      <c r="I1095" s="34">
        <f>((L1095)-J1095)+T1095</f>
        <v>38</v>
      </c>
      <c r="J1095" s="36"/>
      <c r="K1095" s="35"/>
      <c r="L1095" s="34">
        <f>SUM(N1095,O1095,P1095,Q1095,R1095,M1095)</f>
        <v>0</v>
      </c>
      <c r="M1095" s="34">
        <f>AJ1095</f>
        <v>0</v>
      </c>
      <c r="N1095" s="34">
        <f>SUM(AI1095)</f>
        <v>0</v>
      </c>
      <c r="O1095" s="34">
        <f>0</f>
        <v>0</v>
      </c>
      <c r="P1095" s="34">
        <v>0</v>
      </c>
      <c r="Q1095" s="34">
        <v>0</v>
      </c>
      <c r="R1095" s="34">
        <f>AH1095</f>
        <v>0</v>
      </c>
      <c r="S1095" s="122"/>
      <c r="T1095" s="41">
        <f>SUM(U1095,AA1095)</f>
        <v>38</v>
      </c>
      <c r="U1095" s="41">
        <f>IF(SUM(V1095:Y1095)&gt;=250, 250,SUM(V1095:Y1095))</f>
        <v>38</v>
      </c>
      <c r="V1095" s="41">
        <v>0</v>
      </c>
      <c r="W1095" s="41">
        <v>0</v>
      </c>
      <c r="X1095" s="41">
        <f>SUM(AL1095,AN1095,BO1095,BS1095)</f>
        <v>0</v>
      </c>
      <c r="Y1095" s="41">
        <f>SUM(AO1095:BN1095)</f>
        <v>38</v>
      </c>
      <c r="Z1095" s="41">
        <f>COUNTIF(AO1095:BN1095, "&gt;0")</f>
        <v>1</v>
      </c>
      <c r="AA1095" s="41">
        <f>SUM(AB1095:AF1095)</f>
        <v>0</v>
      </c>
      <c r="AB1095" s="41">
        <f>BP1095+BQ1095</f>
        <v>0</v>
      </c>
      <c r="AC1095" s="41">
        <v>0</v>
      </c>
      <c r="AD1095" s="41">
        <v>0</v>
      </c>
      <c r="AE1095" s="41">
        <f>SUM(BR1095)</f>
        <v>0</v>
      </c>
      <c r="AF1095" s="41">
        <f>SUM(AM1095)</f>
        <v>0</v>
      </c>
      <c r="AG1095" s="122"/>
      <c r="AH1095" s="36">
        <v>0</v>
      </c>
      <c r="AI1095" s="126">
        <v>0</v>
      </c>
      <c r="AJ1095" s="36">
        <v>0</v>
      </c>
      <c r="AK1095" s="121"/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14">
        <v>0</v>
      </c>
      <c r="AR1095" s="1">
        <v>0</v>
      </c>
      <c r="AS1095" s="114">
        <v>0</v>
      </c>
      <c r="AT1095" s="114">
        <v>0</v>
      </c>
      <c r="AU1095" s="114">
        <v>0</v>
      </c>
      <c r="AV1095" s="114">
        <v>0</v>
      </c>
      <c r="AW1095" s="114">
        <v>38</v>
      </c>
      <c r="AX1095" s="114">
        <v>0</v>
      </c>
      <c r="AY1095" s="114">
        <v>0</v>
      </c>
      <c r="AZ1095" s="114">
        <v>0</v>
      </c>
      <c r="BA1095" s="114">
        <v>0</v>
      </c>
      <c r="BB1095" s="114">
        <v>0</v>
      </c>
      <c r="BC1095" s="114">
        <v>0</v>
      </c>
      <c r="BD1095" s="115">
        <v>0</v>
      </c>
      <c r="BE1095" s="114">
        <v>0</v>
      </c>
      <c r="BF1095" s="114">
        <v>0</v>
      </c>
      <c r="BG1095" s="114">
        <v>0</v>
      </c>
      <c r="BH1095" s="114">
        <v>0</v>
      </c>
      <c r="BI1095" s="114">
        <v>0</v>
      </c>
      <c r="BJ1095" s="114">
        <v>0</v>
      </c>
      <c r="BK1095" s="114">
        <v>0</v>
      </c>
      <c r="BL1095" s="114">
        <v>0</v>
      </c>
      <c r="BM1095" s="114">
        <v>0</v>
      </c>
      <c r="BN1095" s="114">
        <v>0</v>
      </c>
      <c r="BO1095" s="114">
        <v>0</v>
      </c>
      <c r="BP1095" s="114">
        <v>0</v>
      </c>
      <c r="BQ1095" s="114">
        <v>0</v>
      </c>
      <c r="BR1095" s="114">
        <v>0</v>
      </c>
      <c r="BS1095" s="114">
        <v>0</v>
      </c>
    </row>
    <row r="1096" spans="1:71" ht="15" x14ac:dyDescent="0.25">
      <c r="A1096" s="1" t="str">
        <f>CONCATENATE(G1096,"-",F1096,"-",H1096)</f>
        <v>999931828-Black-Junior</v>
      </c>
      <c r="B1096" s="1" t="str">
        <f>CONCATENATE(G1096,"-",H1096)</f>
        <v>999931828-Junior</v>
      </c>
      <c r="C1096" s="149" t="s">
        <v>1544</v>
      </c>
      <c r="D1096" s="149" t="s">
        <v>1545</v>
      </c>
      <c r="E1096" s="149" t="s">
        <v>17</v>
      </c>
      <c r="F1096" s="41" t="s">
        <v>14</v>
      </c>
      <c r="G1096" s="149">
        <v>999931828</v>
      </c>
      <c r="H1096" s="149" t="s">
        <v>93</v>
      </c>
      <c r="I1096" s="34">
        <f>((L1096)-J1096)+T1096</f>
        <v>38</v>
      </c>
      <c r="J1096" s="36"/>
      <c r="K1096" s="35"/>
      <c r="L1096" s="34">
        <f>SUM(N1096,O1096,P1096,Q1096,R1096,M1096)</f>
        <v>0</v>
      </c>
      <c r="M1096" s="34">
        <f>AJ1096</f>
        <v>0</v>
      </c>
      <c r="N1096" s="34">
        <f>SUM(AI1096)</f>
        <v>0</v>
      </c>
      <c r="O1096" s="34">
        <f>0</f>
        <v>0</v>
      </c>
      <c r="P1096" s="34">
        <v>0</v>
      </c>
      <c r="Q1096" s="34">
        <v>0</v>
      </c>
      <c r="R1096" s="34">
        <f>AH1096</f>
        <v>0</v>
      </c>
      <c r="S1096" s="122"/>
      <c r="T1096" s="41">
        <f>SUM(U1096,AA1096)</f>
        <v>38</v>
      </c>
      <c r="U1096" s="41">
        <f>IF(SUM(V1096:Y1096)&gt;=250, 250,SUM(V1096:Y1096))</f>
        <v>38</v>
      </c>
      <c r="V1096" s="41">
        <v>0</v>
      </c>
      <c r="W1096" s="41">
        <v>0</v>
      </c>
      <c r="X1096" s="41">
        <f>SUM(AL1096,AN1096,BO1096,BS1096)</f>
        <v>0</v>
      </c>
      <c r="Y1096" s="41">
        <f>SUM(AO1096:BN1096)</f>
        <v>38</v>
      </c>
      <c r="Z1096" s="41">
        <f>COUNTIF(AO1096:BN1096, "&gt;0")</f>
        <v>1</v>
      </c>
      <c r="AA1096" s="41">
        <f>SUM(AB1096:AF1096)</f>
        <v>0</v>
      </c>
      <c r="AB1096" s="41">
        <f>BP1096+BQ1096</f>
        <v>0</v>
      </c>
      <c r="AC1096" s="41">
        <v>0</v>
      </c>
      <c r="AD1096" s="41">
        <v>0</v>
      </c>
      <c r="AE1096" s="41">
        <f>SUM(BR1096)</f>
        <v>0</v>
      </c>
      <c r="AF1096" s="41">
        <f>SUM(AM1096)</f>
        <v>0</v>
      </c>
      <c r="AG1096" s="122"/>
      <c r="AH1096" s="36">
        <v>0</v>
      </c>
      <c r="AI1096" s="126">
        <v>0</v>
      </c>
      <c r="AJ1096" s="36">
        <v>0</v>
      </c>
      <c r="AK1096" s="121"/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14">
        <v>0</v>
      </c>
      <c r="AR1096" s="1">
        <v>0</v>
      </c>
      <c r="AS1096" s="114">
        <v>0</v>
      </c>
      <c r="AT1096" s="114">
        <v>0</v>
      </c>
      <c r="AU1096" s="114">
        <v>0</v>
      </c>
      <c r="AV1096" s="114">
        <v>0</v>
      </c>
      <c r="AW1096" s="114">
        <v>0</v>
      </c>
      <c r="AX1096" s="114">
        <v>0</v>
      </c>
      <c r="AY1096" s="114">
        <v>0</v>
      </c>
      <c r="AZ1096" s="114">
        <v>0</v>
      </c>
      <c r="BA1096" s="114">
        <v>0</v>
      </c>
      <c r="BB1096" s="114">
        <v>0</v>
      </c>
      <c r="BC1096" s="114">
        <v>38</v>
      </c>
      <c r="BD1096" s="115">
        <v>0</v>
      </c>
      <c r="BE1096" s="114">
        <v>0</v>
      </c>
      <c r="BF1096" s="114">
        <v>0</v>
      </c>
      <c r="BG1096" s="114">
        <v>0</v>
      </c>
      <c r="BH1096" s="114">
        <v>0</v>
      </c>
      <c r="BI1096" s="114">
        <v>0</v>
      </c>
      <c r="BJ1096" s="114">
        <v>0</v>
      </c>
      <c r="BK1096" s="114">
        <v>0</v>
      </c>
      <c r="BL1096" s="114">
        <v>0</v>
      </c>
      <c r="BM1096" s="114">
        <v>0</v>
      </c>
      <c r="BN1096" s="114">
        <v>0</v>
      </c>
      <c r="BO1096" s="114">
        <v>0</v>
      </c>
      <c r="BP1096" s="114">
        <v>0</v>
      </c>
      <c r="BQ1096" s="114">
        <v>0</v>
      </c>
      <c r="BR1096" s="114">
        <v>0</v>
      </c>
      <c r="BS1096" s="114">
        <v>0</v>
      </c>
    </row>
    <row r="1097" spans="1:71" ht="15" x14ac:dyDescent="0.25">
      <c r="A1097" s="1" t="str">
        <f>CONCATENATE(G1097,"-",F1097,"-",H1097)</f>
        <v>999933765-Black-Junior</v>
      </c>
      <c r="B1097" s="1" t="str">
        <f>CONCATENATE(G1097,"-",H1097)</f>
        <v>999933765-Junior</v>
      </c>
      <c r="C1097" s="36" t="s">
        <v>162</v>
      </c>
      <c r="D1097" s="36" t="s">
        <v>87</v>
      </c>
      <c r="E1097" s="36" t="s">
        <v>17</v>
      </c>
      <c r="F1097" s="41" t="s">
        <v>14</v>
      </c>
      <c r="G1097" s="128">
        <v>999933765</v>
      </c>
      <c r="H1097" s="41" t="s">
        <v>93</v>
      </c>
      <c r="I1097" s="34">
        <f>((L1097)-J1097)+T1097</f>
        <v>38</v>
      </c>
      <c r="J1097" s="34">
        <f>L1097/2</f>
        <v>0</v>
      </c>
      <c r="K1097" s="37"/>
      <c r="L1097" s="34">
        <f>SUM(N1097,O1097,P1097,Q1097,R1097,M1097)</f>
        <v>0</v>
      </c>
      <c r="M1097" s="34">
        <f>AJ1097</f>
        <v>0</v>
      </c>
      <c r="N1097" s="34">
        <f>SUM(AI1097)</f>
        <v>0</v>
      </c>
      <c r="O1097" s="34">
        <f>0</f>
        <v>0</v>
      </c>
      <c r="P1097" s="34">
        <v>0</v>
      </c>
      <c r="Q1097" s="34">
        <v>0</v>
      </c>
      <c r="R1097" s="34">
        <f>AH1097</f>
        <v>0</v>
      </c>
      <c r="S1097" s="122"/>
      <c r="T1097" s="41">
        <f>SUM(U1097,AA1097)</f>
        <v>38</v>
      </c>
      <c r="U1097" s="41">
        <f>IF(SUM(V1097:Y1097)&gt;=250, 250,SUM(V1097:Y1097))</f>
        <v>38</v>
      </c>
      <c r="V1097" s="41">
        <v>0</v>
      </c>
      <c r="W1097" s="41">
        <v>0</v>
      </c>
      <c r="X1097" s="41">
        <f>SUM(AL1097,AN1097,BO1097,BS1097)</f>
        <v>0</v>
      </c>
      <c r="Y1097" s="41">
        <f>SUM(AO1097:BN1097)</f>
        <v>38</v>
      </c>
      <c r="Z1097" s="41">
        <f>COUNTIF(AO1097:BN1097, "&gt;0")</f>
        <v>1</v>
      </c>
      <c r="AA1097" s="41">
        <f>SUM(AB1097:AF1097)</f>
        <v>0</v>
      </c>
      <c r="AB1097" s="41">
        <f>BP1097+BQ1097</f>
        <v>0</v>
      </c>
      <c r="AC1097" s="41">
        <v>0</v>
      </c>
      <c r="AD1097" s="41">
        <v>0</v>
      </c>
      <c r="AE1097" s="41">
        <f>SUM(BR1097)</f>
        <v>0</v>
      </c>
      <c r="AF1097" s="41">
        <f>SUM(AM1097)</f>
        <v>0</v>
      </c>
      <c r="AG1097" s="122"/>
      <c r="AH1097" s="36">
        <v>0</v>
      </c>
      <c r="AI1097" s="126">
        <v>0</v>
      </c>
      <c r="AJ1097" s="36">
        <v>0</v>
      </c>
      <c r="AK1097" s="121"/>
      <c r="AL1097" s="1">
        <v>0</v>
      </c>
      <c r="AM1097" s="1">
        <v>0</v>
      </c>
      <c r="AN1097" s="1">
        <v>0</v>
      </c>
      <c r="AO1097" s="1">
        <v>0</v>
      </c>
      <c r="AP1097" s="1">
        <v>38</v>
      </c>
      <c r="AQ1097" s="114">
        <v>0</v>
      </c>
      <c r="AR1097" s="1">
        <v>0</v>
      </c>
      <c r="AS1097" s="114">
        <v>0</v>
      </c>
      <c r="AT1097" s="114">
        <v>0</v>
      </c>
      <c r="AU1097" s="114">
        <v>0</v>
      </c>
      <c r="AV1097" s="114">
        <v>0</v>
      </c>
      <c r="AW1097" s="114">
        <v>0</v>
      </c>
      <c r="AX1097" s="114">
        <v>0</v>
      </c>
      <c r="AY1097" s="114">
        <v>0</v>
      </c>
      <c r="AZ1097" s="114">
        <v>0</v>
      </c>
      <c r="BA1097" s="114">
        <v>0</v>
      </c>
      <c r="BB1097" s="114">
        <v>0</v>
      </c>
      <c r="BC1097" s="114">
        <v>0</v>
      </c>
      <c r="BD1097" s="115">
        <v>0</v>
      </c>
      <c r="BE1097" s="114">
        <v>0</v>
      </c>
      <c r="BF1097" s="114">
        <v>0</v>
      </c>
      <c r="BG1097" s="114">
        <v>0</v>
      </c>
      <c r="BH1097" s="114">
        <v>0</v>
      </c>
      <c r="BI1097" s="114">
        <v>0</v>
      </c>
      <c r="BJ1097" s="114">
        <v>0</v>
      </c>
      <c r="BK1097" s="114">
        <v>0</v>
      </c>
      <c r="BL1097" s="114">
        <v>0</v>
      </c>
      <c r="BM1097" s="114">
        <v>0</v>
      </c>
      <c r="BN1097" s="114">
        <v>0</v>
      </c>
      <c r="BO1097" s="114">
        <v>0</v>
      </c>
      <c r="BP1097" s="114">
        <v>0</v>
      </c>
      <c r="BQ1097" s="114">
        <v>0</v>
      </c>
      <c r="BR1097" s="114">
        <v>0</v>
      </c>
      <c r="BS1097" s="114">
        <v>0</v>
      </c>
    </row>
    <row r="1098" spans="1:71" ht="15" x14ac:dyDescent="0.25">
      <c r="A1098" s="1" t="str">
        <f>CONCATENATE(G1098,"-",F1098,"-",H1098)</f>
        <v>999934200-Black-Junior</v>
      </c>
      <c r="B1098" s="1" t="str">
        <f>CONCATENATE(G1098,"-",H1098)</f>
        <v>999934200-Junior</v>
      </c>
      <c r="C1098" s="36" t="s">
        <v>389</v>
      </c>
      <c r="D1098" s="36" t="s">
        <v>3394</v>
      </c>
      <c r="E1098" s="36" t="s">
        <v>17</v>
      </c>
      <c r="F1098" s="36" t="s">
        <v>14</v>
      </c>
      <c r="G1098" s="36">
        <v>999934200</v>
      </c>
      <c r="H1098" s="36" t="s">
        <v>93</v>
      </c>
      <c r="I1098" s="34">
        <f>((L1098)-J1098)+T1098</f>
        <v>38</v>
      </c>
      <c r="J1098" s="36"/>
      <c r="K1098" s="35"/>
      <c r="L1098" s="34">
        <f>SUM(N1098,O1098,P1098,Q1098,R1098,M1098)</f>
        <v>0</v>
      </c>
      <c r="M1098" s="34">
        <f>AJ1098</f>
        <v>0</v>
      </c>
      <c r="N1098" s="34">
        <f>SUM(AI1098)</f>
        <v>0</v>
      </c>
      <c r="O1098" s="34">
        <f>0</f>
        <v>0</v>
      </c>
      <c r="P1098" s="34">
        <v>0</v>
      </c>
      <c r="Q1098" s="34">
        <v>0</v>
      </c>
      <c r="R1098" s="34">
        <f>AH1098</f>
        <v>0</v>
      </c>
      <c r="S1098" s="122"/>
      <c r="T1098" s="41">
        <f>SUM(U1098,AA1098)</f>
        <v>38</v>
      </c>
      <c r="U1098" s="41">
        <f>IF(SUM(V1098:Y1098)&gt;=250, 250,SUM(V1098:Y1098))</f>
        <v>38</v>
      </c>
      <c r="V1098" s="41">
        <v>0</v>
      </c>
      <c r="W1098" s="41">
        <v>0</v>
      </c>
      <c r="X1098" s="41">
        <f>SUM(AL1098,AN1098,BO1098,BS1098)</f>
        <v>0</v>
      </c>
      <c r="Y1098" s="41">
        <f>SUM(AO1098:BN1098)</f>
        <v>38</v>
      </c>
      <c r="Z1098" s="41">
        <f>COUNTIF(AO1098:BN1098, "&gt;0")</f>
        <v>1</v>
      </c>
      <c r="AA1098" s="41">
        <f>SUM(AB1098:AF1098)</f>
        <v>0</v>
      </c>
      <c r="AB1098" s="41">
        <f>BP1098+BQ1098</f>
        <v>0</v>
      </c>
      <c r="AC1098" s="41">
        <v>0</v>
      </c>
      <c r="AD1098" s="41">
        <v>0</v>
      </c>
      <c r="AE1098" s="41">
        <f>SUM(BR1098)</f>
        <v>0</v>
      </c>
      <c r="AF1098" s="41">
        <f>SUM(AM1098)</f>
        <v>0</v>
      </c>
      <c r="AG1098" s="122"/>
      <c r="AH1098" s="36">
        <v>0</v>
      </c>
      <c r="AI1098" s="126">
        <v>0</v>
      </c>
      <c r="AJ1098" s="36">
        <v>0</v>
      </c>
      <c r="AK1098" s="121"/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14">
        <v>0</v>
      </c>
      <c r="AR1098" s="1">
        <v>0</v>
      </c>
      <c r="AS1098" s="114">
        <v>0</v>
      </c>
      <c r="AT1098" s="114">
        <v>0</v>
      </c>
      <c r="AU1098" s="114">
        <v>0</v>
      </c>
      <c r="AV1098" s="114">
        <v>38</v>
      </c>
      <c r="AW1098" s="114">
        <v>0</v>
      </c>
      <c r="AX1098" s="114">
        <v>0</v>
      </c>
      <c r="AY1098" s="114">
        <v>0</v>
      </c>
      <c r="AZ1098" s="114">
        <v>0</v>
      </c>
      <c r="BA1098" s="114">
        <v>0</v>
      </c>
      <c r="BB1098" s="114">
        <v>0</v>
      </c>
      <c r="BC1098" s="114">
        <v>0</v>
      </c>
      <c r="BD1098" s="115">
        <v>0</v>
      </c>
      <c r="BE1098" s="114">
        <v>0</v>
      </c>
      <c r="BF1098" s="114">
        <v>0</v>
      </c>
      <c r="BG1098" s="114">
        <v>0</v>
      </c>
      <c r="BH1098" s="114">
        <v>0</v>
      </c>
      <c r="BI1098" s="114">
        <v>0</v>
      </c>
      <c r="BJ1098" s="114">
        <v>0</v>
      </c>
      <c r="BK1098" s="114">
        <v>0</v>
      </c>
      <c r="BL1098" s="114">
        <v>0</v>
      </c>
      <c r="BM1098" s="114">
        <v>0</v>
      </c>
      <c r="BN1098" s="114">
        <v>0</v>
      </c>
      <c r="BO1098" s="114">
        <v>0</v>
      </c>
      <c r="BP1098" s="114">
        <v>0</v>
      </c>
      <c r="BQ1098" s="114">
        <v>0</v>
      </c>
      <c r="BR1098" s="114">
        <v>0</v>
      </c>
      <c r="BS1098" s="114">
        <v>0</v>
      </c>
    </row>
    <row r="1099" spans="1:71" ht="15" x14ac:dyDescent="0.25">
      <c r="A1099" s="1" t="str">
        <f>CONCATENATE(G1099,"-",F1099,"-",H1099)</f>
        <v>999910302-Black-Junior</v>
      </c>
      <c r="B1099" s="1" t="str">
        <f>CONCATENATE(G1099,"-",H1099)</f>
        <v>999910302-Junior</v>
      </c>
      <c r="C1099" s="36" t="s">
        <v>2461</v>
      </c>
      <c r="D1099" s="36" t="s">
        <v>2970</v>
      </c>
      <c r="E1099" s="36" t="s">
        <v>17</v>
      </c>
      <c r="F1099" s="41" t="s">
        <v>14</v>
      </c>
      <c r="G1099" s="36">
        <v>999910302</v>
      </c>
      <c r="H1099" s="36" t="s">
        <v>93</v>
      </c>
      <c r="I1099" s="34">
        <f>((L1099)-J1099)+T1099</f>
        <v>34</v>
      </c>
      <c r="J1099" s="36"/>
      <c r="K1099" s="35"/>
      <c r="L1099" s="34">
        <f>SUM(N1099,O1099,P1099,Q1099,R1099,M1099)</f>
        <v>0</v>
      </c>
      <c r="M1099" s="34">
        <f>AJ1099</f>
        <v>0</v>
      </c>
      <c r="N1099" s="34">
        <f>SUM(AI1099)</f>
        <v>0</v>
      </c>
      <c r="O1099" s="34">
        <f>0</f>
        <v>0</v>
      </c>
      <c r="P1099" s="34">
        <v>0</v>
      </c>
      <c r="Q1099" s="34">
        <v>0</v>
      </c>
      <c r="R1099" s="34">
        <f>AH1099</f>
        <v>0</v>
      </c>
      <c r="S1099" s="122"/>
      <c r="T1099" s="41">
        <f>SUM(U1099,AA1099)</f>
        <v>34</v>
      </c>
      <c r="U1099" s="41">
        <f>IF(SUM(V1099:Y1099)&gt;=250, 250,SUM(V1099:Y1099))</f>
        <v>34</v>
      </c>
      <c r="V1099" s="41">
        <v>0</v>
      </c>
      <c r="W1099" s="41">
        <v>0</v>
      </c>
      <c r="X1099" s="41">
        <f>SUM(AL1099,AN1099,BO1099,BS1099)</f>
        <v>0</v>
      </c>
      <c r="Y1099" s="41">
        <f>SUM(AO1099:BN1099)</f>
        <v>34</v>
      </c>
      <c r="Z1099" s="41">
        <f>COUNTIF(AO1099:BN1099, "&gt;0")</f>
        <v>1</v>
      </c>
      <c r="AA1099" s="41">
        <f>SUM(AB1099:AF1099)</f>
        <v>0</v>
      </c>
      <c r="AB1099" s="41">
        <f>BP1099+BQ1099</f>
        <v>0</v>
      </c>
      <c r="AC1099" s="41">
        <v>0</v>
      </c>
      <c r="AD1099" s="41">
        <v>0</v>
      </c>
      <c r="AE1099" s="41">
        <f>SUM(BR1099)</f>
        <v>0</v>
      </c>
      <c r="AF1099" s="41">
        <f>SUM(AM1099)</f>
        <v>0</v>
      </c>
      <c r="AG1099" s="122"/>
      <c r="AH1099" s="36">
        <v>0</v>
      </c>
      <c r="AI1099" s="126">
        <v>0</v>
      </c>
      <c r="AJ1099" s="36">
        <v>0</v>
      </c>
      <c r="AK1099" s="121"/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14">
        <v>0</v>
      </c>
      <c r="AR1099" s="1">
        <v>0</v>
      </c>
      <c r="AS1099" s="114">
        <v>0</v>
      </c>
      <c r="AT1099" s="114">
        <v>0</v>
      </c>
      <c r="AU1099" s="114">
        <v>0</v>
      </c>
      <c r="AV1099" s="114">
        <v>0</v>
      </c>
      <c r="AW1099" s="114">
        <v>0</v>
      </c>
      <c r="AX1099" s="114">
        <v>0</v>
      </c>
      <c r="AY1099" s="114">
        <v>0</v>
      </c>
      <c r="AZ1099" s="114">
        <v>0</v>
      </c>
      <c r="BA1099" s="114">
        <v>0</v>
      </c>
      <c r="BB1099" s="114">
        <v>0</v>
      </c>
      <c r="BC1099" s="114">
        <v>0</v>
      </c>
      <c r="BD1099" s="115">
        <v>0</v>
      </c>
      <c r="BE1099" s="114">
        <v>0</v>
      </c>
      <c r="BF1099" s="114">
        <v>0</v>
      </c>
      <c r="BG1099" s="114">
        <v>34</v>
      </c>
      <c r="BH1099" s="114">
        <v>0</v>
      </c>
      <c r="BI1099" s="114">
        <v>0</v>
      </c>
      <c r="BJ1099" s="114">
        <v>0</v>
      </c>
      <c r="BK1099" s="114">
        <v>0</v>
      </c>
      <c r="BL1099" s="114">
        <v>0</v>
      </c>
      <c r="BM1099" s="114">
        <v>0</v>
      </c>
      <c r="BN1099" s="114">
        <v>0</v>
      </c>
      <c r="BO1099" s="114">
        <v>0</v>
      </c>
      <c r="BP1099" s="114">
        <v>0</v>
      </c>
      <c r="BQ1099" s="114">
        <v>0</v>
      </c>
      <c r="BR1099" s="114">
        <v>0</v>
      </c>
      <c r="BS1099" s="114">
        <v>0</v>
      </c>
    </row>
    <row r="1100" spans="1:71" ht="15" x14ac:dyDescent="0.25">
      <c r="A1100" s="1" t="str">
        <f>CONCATENATE(G1100,"-",F1100,"-",H1100)</f>
        <v>999929638-Black-Junior</v>
      </c>
      <c r="B1100" s="1" t="str">
        <f>CONCATENATE(G1100,"-",H1100)</f>
        <v>999929638-Junior</v>
      </c>
      <c r="C1100" s="36" t="s">
        <v>144</v>
      </c>
      <c r="D1100" s="36" t="s">
        <v>2179</v>
      </c>
      <c r="E1100" s="36" t="s">
        <v>17</v>
      </c>
      <c r="F1100" s="41" t="s">
        <v>14</v>
      </c>
      <c r="G1100" s="128">
        <v>999929638</v>
      </c>
      <c r="H1100" s="41" t="s">
        <v>93</v>
      </c>
      <c r="I1100" s="34">
        <f>((L1100)-J1100)+T1100</f>
        <v>34</v>
      </c>
      <c r="J1100" s="36"/>
      <c r="K1100" s="35"/>
      <c r="L1100" s="34">
        <f>SUM(N1100,O1100,P1100,Q1100,R1100,M1100)</f>
        <v>0</v>
      </c>
      <c r="M1100" s="34">
        <f>AJ1100</f>
        <v>0</v>
      </c>
      <c r="N1100" s="34">
        <f>SUM(AI1100)</f>
        <v>0</v>
      </c>
      <c r="O1100" s="34">
        <f>0</f>
        <v>0</v>
      </c>
      <c r="P1100" s="34">
        <v>0</v>
      </c>
      <c r="Q1100" s="34">
        <v>0</v>
      </c>
      <c r="R1100" s="34">
        <f>AH1100</f>
        <v>0</v>
      </c>
      <c r="S1100" s="122"/>
      <c r="T1100" s="41">
        <f>SUM(U1100,AA1100)</f>
        <v>34</v>
      </c>
      <c r="U1100" s="41">
        <f>IF(SUM(V1100:Y1100)&gt;=250, 250,SUM(V1100:Y1100))</f>
        <v>34</v>
      </c>
      <c r="V1100" s="41">
        <v>0</v>
      </c>
      <c r="W1100" s="41">
        <v>0</v>
      </c>
      <c r="X1100" s="41">
        <f>SUM(AL1100,AN1100,BO1100,BS1100)</f>
        <v>0</v>
      </c>
      <c r="Y1100" s="41">
        <f>SUM(AO1100:BN1100)</f>
        <v>34</v>
      </c>
      <c r="Z1100" s="41">
        <f>COUNTIF(AO1100:BN1100, "&gt;0")</f>
        <v>1</v>
      </c>
      <c r="AA1100" s="41">
        <f>SUM(AB1100:AF1100)</f>
        <v>0</v>
      </c>
      <c r="AB1100" s="41">
        <f>BP1100+BQ1100</f>
        <v>0</v>
      </c>
      <c r="AC1100" s="41">
        <v>0</v>
      </c>
      <c r="AD1100" s="41">
        <v>0</v>
      </c>
      <c r="AE1100" s="41">
        <f>SUM(BR1100)</f>
        <v>0</v>
      </c>
      <c r="AF1100" s="41">
        <f>SUM(AM1100)</f>
        <v>0</v>
      </c>
      <c r="AG1100" s="122"/>
      <c r="AH1100" s="36">
        <v>0</v>
      </c>
      <c r="AI1100" s="126">
        <v>0</v>
      </c>
      <c r="AJ1100" s="36">
        <v>0</v>
      </c>
      <c r="AK1100" s="121"/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14">
        <v>0</v>
      </c>
      <c r="AR1100" s="1">
        <v>34</v>
      </c>
      <c r="AS1100" s="114">
        <v>0</v>
      </c>
      <c r="AT1100" s="114">
        <v>0</v>
      </c>
      <c r="AU1100" s="114">
        <v>0</v>
      </c>
      <c r="AV1100" s="114">
        <v>0</v>
      </c>
      <c r="AW1100" s="114">
        <v>0</v>
      </c>
      <c r="AX1100" s="114">
        <v>0</v>
      </c>
      <c r="AY1100" s="114">
        <v>0</v>
      </c>
      <c r="AZ1100" s="114">
        <v>0</v>
      </c>
      <c r="BA1100" s="114">
        <v>0</v>
      </c>
      <c r="BB1100" s="114">
        <v>0</v>
      </c>
      <c r="BC1100" s="114">
        <v>0</v>
      </c>
      <c r="BD1100" s="115">
        <v>0</v>
      </c>
      <c r="BE1100" s="114">
        <v>0</v>
      </c>
      <c r="BF1100" s="114">
        <v>0</v>
      </c>
      <c r="BG1100" s="114">
        <v>0</v>
      </c>
      <c r="BH1100" s="114">
        <v>0</v>
      </c>
      <c r="BI1100" s="114">
        <v>0</v>
      </c>
      <c r="BJ1100" s="114">
        <v>0</v>
      </c>
      <c r="BK1100" s="114">
        <v>0</v>
      </c>
      <c r="BL1100" s="114">
        <v>0</v>
      </c>
      <c r="BM1100" s="114">
        <v>0</v>
      </c>
      <c r="BN1100" s="114">
        <v>0</v>
      </c>
      <c r="BO1100" s="114">
        <v>0</v>
      </c>
      <c r="BP1100" s="114">
        <v>0</v>
      </c>
      <c r="BQ1100" s="114">
        <v>0</v>
      </c>
      <c r="BR1100" s="114">
        <v>0</v>
      </c>
      <c r="BS1100" s="114">
        <v>0</v>
      </c>
    </row>
    <row r="1101" spans="1:71" ht="15" x14ac:dyDescent="0.25">
      <c r="A1101" s="1" t="str">
        <f>CONCATENATE(G1101,"-",F1101,"-",H1101)</f>
        <v>999914881-Black-Junior</v>
      </c>
      <c r="B1101" s="1" t="str">
        <f>CONCATENATE(G1101,"-",H1101)</f>
        <v>999914881-Junior</v>
      </c>
      <c r="C1101" s="36" t="s">
        <v>517</v>
      </c>
      <c r="D1101" s="36" t="s">
        <v>2564</v>
      </c>
      <c r="E1101" s="36" t="s">
        <v>17</v>
      </c>
      <c r="F1101" s="41" t="s">
        <v>14</v>
      </c>
      <c r="G1101" s="128">
        <v>999914881</v>
      </c>
      <c r="H1101" s="41" t="s">
        <v>93</v>
      </c>
      <c r="I1101" s="34">
        <f>((L1101)-J1101)+T1101</f>
        <v>28</v>
      </c>
      <c r="J1101" s="36"/>
      <c r="K1101" s="35"/>
      <c r="L1101" s="34">
        <f>SUM(N1101,O1101,P1101,Q1101,R1101,M1101)</f>
        <v>0</v>
      </c>
      <c r="M1101" s="34">
        <f>AJ1101</f>
        <v>0</v>
      </c>
      <c r="N1101" s="34">
        <f>SUM(AI1101)</f>
        <v>0</v>
      </c>
      <c r="O1101" s="34">
        <f>0</f>
        <v>0</v>
      </c>
      <c r="P1101" s="34">
        <v>0</v>
      </c>
      <c r="Q1101" s="34">
        <v>0</v>
      </c>
      <c r="R1101" s="34">
        <f>AH1101</f>
        <v>0</v>
      </c>
      <c r="S1101" s="122"/>
      <c r="T1101" s="41">
        <f>SUM(U1101,AA1101)</f>
        <v>28</v>
      </c>
      <c r="U1101" s="41">
        <f>IF(SUM(V1101:Y1101)&gt;=250, 250,SUM(V1101:Y1101))</f>
        <v>28</v>
      </c>
      <c r="V1101" s="41">
        <v>0</v>
      </c>
      <c r="W1101" s="41">
        <v>0</v>
      </c>
      <c r="X1101" s="41">
        <f>SUM(AL1101,AN1101,BO1101,BS1101)</f>
        <v>0</v>
      </c>
      <c r="Y1101" s="41">
        <f>SUM(AO1101:BN1101)</f>
        <v>28</v>
      </c>
      <c r="Z1101" s="41">
        <f>COUNTIF(AO1101:BN1101, "&gt;0")</f>
        <v>1</v>
      </c>
      <c r="AA1101" s="41">
        <f>SUM(AB1101:AF1101)</f>
        <v>0</v>
      </c>
      <c r="AB1101" s="41">
        <f>BP1101+BQ1101</f>
        <v>0</v>
      </c>
      <c r="AC1101" s="41">
        <v>0</v>
      </c>
      <c r="AD1101" s="41">
        <v>0</v>
      </c>
      <c r="AE1101" s="41">
        <f>SUM(BR1101)</f>
        <v>0</v>
      </c>
      <c r="AF1101" s="41">
        <f>SUM(AM1101)</f>
        <v>0</v>
      </c>
      <c r="AG1101" s="122"/>
      <c r="AH1101" s="36">
        <v>0</v>
      </c>
      <c r="AI1101" s="126">
        <v>0</v>
      </c>
      <c r="AJ1101" s="36">
        <v>0</v>
      </c>
      <c r="AK1101" s="121"/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14">
        <v>0</v>
      </c>
      <c r="AR1101" s="1">
        <v>0</v>
      </c>
      <c r="AS1101" s="114">
        <v>0</v>
      </c>
      <c r="AT1101" s="114">
        <v>0</v>
      </c>
      <c r="AU1101" s="114">
        <v>0</v>
      </c>
      <c r="AV1101" s="114">
        <v>0</v>
      </c>
      <c r="AW1101" s="114">
        <v>28</v>
      </c>
      <c r="AX1101" s="114">
        <v>0</v>
      </c>
      <c r="AY1101" s="114">
        <v>0</v>
      </c>
      <c r="AZ1101" s="114">
        <v>0</v>
      </c>
      <c r="BA1101" s="114">
        <v>0</v>
      </c>
      <c r="BB1101" s="114">
        <v>0</v>
      </c>
      <c r="BC1101" s="114">
        <v>0</v>
      </c>
      <c r="BD1101" s="115">
        <v>0</v>
      </c>
      <c r="BE1101" s="114">
        <v>0</v>
      </c>
      <c r="BF1101" s="114">
        <v>0</v>
      </c>
      <c r="BG1101" s="114">
        <v>0</v>
      </c>
      <c r="BH1101" s="114">
        <v>0</v>
      </c>
      <c r="BI1101" s="114">
        <v>0</v>
      </c>
      <c r="BJ1101" s="114">
        <v>0</v>
      </c>
      <c r="BK1101" s="114">
        <v>0</v>
      </c>
      <c r="BL1101" s="114">
        <v>0</v>
      </c>
      <c r="BM1101" s="114">
        <v>0</v>
      </c>
      <c r="BN1101" s="114">
        <v>0</v>
      </c>
      <c r="BO1101" s="114">
        <v>0</v>
      </c>
      <c r="BP1101" s="114">
        <v>0</v>
      </c>
      <c r="BQ1101" s="114">
        <v>0</v>
      </c>
      <c r="BR1101" s="114">
        <v>0</v>
      </c>
      <c r="BS1101" s="114">
        <v>0</v>
      </c>
    </row>
    <row r="1102" spans="1:71" ht="15" x14ac:dyDescent="0.25">
      <c r="A1102" s="1" t="str">
        <f>CONCATENATE(G1102,"-",F1102,"-",H1102)</f>
        <v>999934101-Black-Junior</v>
      </c>
      <c r="B1102" s="1" t="str">
        <f>CONCATENATE(G1102,"-",H1102)</f>
        <v>999934101-Junior</v>
      </c>
      <c r="C1102" s="36" t="s">
        <v>652</v>
      </c>
      <c r="D1102" s="36" t="s">
        <v>2314</v>
      </c>
      <c r="E1102" s="36" t="s">
        <v>17</v>
      </c>
      <c r="F1102" s="41" t="s">
        <v>14</v>
      </c>
      <c r="G1102" s="128">
        <v>999934101</v>
      </c>
      <c r="H1102" s="41" t="s">
        <v>93</v>
      </c>
      <c r="I1102" s="34">
        <f>((L1102)-J1102)+T1102</f>
        <v>28</v>
      </c>
      <c r="J1102" s="36"/>
      <c r="K1102" s="35"/>
      <c r="L1102" s="34">
        <f>SUM(N1102,O1102,P1102,Q1102,R1102,M1102)</f>
        <v>0</v>
      </c>
      <c r="M1102" s="34">
        <f>AJ1102</f>
        <v>0</v>
      </c>
      <c r="N1102" s="34">
        <f>SUM(AI1102)</f>
        <v>0</v>
      </c>
      <c r="O1102" s="34">
        <f>0</f>
        <v>0</v>
      </c>
      <c r="P1102" s="34">
        <v>0</v>
      </c>
      <c r="Q1102" s="34">
        <v>0</v>
      </c>
      <c r="R1102" s="34">
        <f>AH1102</f>
        <v>0</v>
      </c>
      <c r="S1102" s="122"/>
      <c r="T1102" s="41">
        <f>SUM(U1102,AA1102)</f>
        <v>28</v>
      </c>
      <c r="U1102" s="41">
        <f>IF(SUM(V1102:Y1102)&gt;=250, 250,SUM(V1102:Y1102))</f>
        <v>28</v>
      </c>
      <c r="V1102" s="41">
        <v>0</v>
      </c>
      <c r="W1102" s="41">
        <v>0</v>
      </c>
      <c r="X1102" s="41">
        <f>SUM(AL1102,AN1102,BO1102,BS1102)</f>
        <v>0</v>
      </c>
      <c r="Y1102" s="41">
        <f>SUM(AO1102:BN1102)</f>
        <v>28</v>
      </c>
      <c r="Z1102" s="41">
        <f>COUNTIF(AO1102:BN1102, "&gt;0")</f>
        <v>1</v>
      </c>
      <c r="AA1102" s="41">
        <f>SUM(AB1102:AF1102)</f>
        <v>0</v>
      </c>
      <c r="AB1102" s="41">
        <f>BP1102+BQ1102</f>
        <v>0</v>
      </c>
      <c r="AC1102" s="41">
        <v>0</v>
      </c>
      <c r="AD1102" s="41">
        <v>0</v>
      </c>
      <c r="AE1102" s="41">
        <f>SUM(BR1102)</f>
        <v>0</v>
      </c>
      <c r="AF1102" s="41">
        <f>SUM(AM1102)</f>
        <v>0</v>
      </c>
      <c r="AG1102" s="122"/>
      <c r="AH1102" s="36">
        <v>0</v>
      </c>
      <c r="AI1102" s="126">
        <v>0</v>
      </c>
      <c r="AJ1102" s="36">
        <v>0</v>
      </c>
      <c r="AK1102" s="121"/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14">
        <v>0</v>
      </c>
      <c r="AR1102" s="1">
        <v>0</v>
      </c>
      <c r="AS1102" s="114">
        <v>0</v>
      </c>
      <c r="AT1102" s="114">
        <v>0</v>
      </c>
      <c r="AU1102" s="114">
        <v>0</v>
      </c>
      <c r="AV1102" s="114">
        <v>0</v>
      </c>
      <c r="AW1102" s="114">
        <v>28</v>
      </c>
      <c r="AX1102" s="114">
        <v>0</v>
      </c>
      <c r="AY1102" s="114">
        <v>0</v>
      </c>
      <c r="AZ1102" s="114">
        <v>0</v>
      </c>
      <c r="BA1102" s="114">
        <v>0</v>
      </c>
      <c r="BB1102" s="114">
        <v>0</v>
      </c>
      <c r="BC1102" s="114">
        <v>0</v>
      </c>
      <c r="BD1102" s="115">
        <v>0</v>
      </c>
      <c r="BE1102" s="114">
        <v>0</v>
      </c>
      <c r="BF1102" s="114">
        <v>0</v>
      </c>
      <c r="BG1102" s="114">
        <v>0</v>
      </c>
      <c r="BH1102" s="114">
        <v>0</v>
      </c>
      <c r="BI1102" s="114">
        <v>0</v>
      </c>
      <c r="BJ1102" s="114">
        <v>0</v>
      </c>
      <c r="BK1102" s="114">
        <v>0</v>
      </c>
      <c r="BL1102" s="114">
        <v>0</v>
      </c>
      <c r="BM1102" s="114">
        <v>0</v>
      </c>
      <c r="BN1102" s="114">
        <v>0</v>
      </c>
      <c r="BO1102" s="114">
        <v>0</v>
      </c>
      <c r="BP1102" s="114">
        <v>0</v>
      </c>
      <c r="BQ1102" s="114">
        <v>0</v>
      </c>
      <c r="BR1102" s="114">
        <v>0</v>
      </c>
      <c r="BS1102" s="114">
        <v>0</v>
      </c>
    </row>
    <row r="1103" spans="1:71" ht="15" x14ac:dyDescent="0.25">
      <c r="A1103" s="1" t="str">
        <f>CONCATENATE(G1103,"-",F1103,"-",H1103)</f>
        <v>999931217-Black-Junior</v>
      </c>
      <c r="B1103" s="1" t="str">
        <f>CONCATENATE(G1103,"-",H1103)</f>
        <v>999931217-Junior</v>
      </c>
      <c r="C1103" s="36" t="s">
        <v>2083</v>
      </c>
      <c r="D1103" s="36" t="s">
        <v>2084</v>
      </c>
      <c r="E1103" s="36" t="s">
        <v>17</v>
      </c>
      <c r="F1103" s="41" t="s">
        <v>14</v>
      </c>
      <c r="G1103" s="128">
        <v>999931217</v>
      </c>
      <c r="H1103" s="41" t="s">
        <v>93</v>
      </c>
      <c r="I1103" s="34">
        <f>((L1103)-J1103)+T1103</f>
        <v>21</v>
      </c>
      <c r="J1103" s="34">
        <f>L1103/2</f>
        <v>0</v>
      </c>
      <c r="K1103" s="37"/>
      <c r="L1103" s="34">
        <f>SUM(N1103,O1103,P1103,Q1103,R1103,M1103)</f>
        <v>0</v>
      </c>
      <c r="M1103" s="34">
        <f>AJ1103</f>
        <v>0</v>
      </c>
      <c r="N1103" s="34">
        <f>SUM(AI1103)</f>
        <v>0</v>
      </c>
      <c r="O1103" s="34">
        <f>0</f>
        <v>0</v>
      </c>
      <c r="P1103" s="34">
        <v>0</v>
      </c>
      <c r="Q1103" s="34">
        <v>0</v>
      </c>
      <c r="R1103" s="34">
        <f>AH1103</f>
        <v>0</v>
      </c>
      <c r="S1103" s="122"/>
      <c r="T1103" s="41">
        <f>SUM(U1103,AA1103)</f>
        <v>21</v>
      </c>
      <c r="U1103" s="41">
        <f>IF(SUM(V1103:Y1103)&gt;=250, 250,SUM(V1103:Y1103))</f>
        <v>21</v>
      </c>
      <c r="V1103" s="41">
        <v>0</v>
      </c>
      <c r="W1103" s="41">
        <v>0</v>
      </c>
      <c r="X1103" s="41">
        <f>SUM(AL1103,AN1103,BO1103,BS1103)</f>
        <v>0</v>
      </c>
      <c r="Y1103" s="41">
        <f>SUM(AO1103:BN1103)</f>
        <v>21</v>
      </c>
      <c r="Z1103" s="41">
        <f>COUNTIF(AO1103:BN1103, "&gt;0")</f>
        <v>1</v>
      </c>
      <c r="AA1103" s="41">
        <f>SUM(AB1103:AF1103)</f>
        <v>0</v>
      </c>
      <c r="AB1103" s="41">
        <f>BP1103+BQ1103</f>
        <v>0</v>
      </c>
      <c r="AC1103" s="41">
        <v>0</v>
      </c>
      <c r="AD1103" s="41">
        <v>0</v>
      </c>
      <c r="AE1103" s="41">
        <f>SUM(BR1103)</f>
        <v>0</v>
      </c>
      <c r="AF1103" s="41">
        <f>SUM(AM1103)</f>
        <v>0</v>
      </c>
      <c r="AG1103" s="122"/>
      <c r="AH1103" s="36">
        <v>0</v>
      </c>
      <c r="AI1103" s="126">
        <v>0</v>
      </c>
      <c r="AJ1103" s="36">
        <v>0</v>
      </c>
      <c r="AK1103" s="121"/>
      <c r="AL1103" s="1">
        <v>0</v>
      </c>
      <c r="AM1103" s="1">
        <v>0</v>
      </c>
      <c r="AN1103" s="1">
        <v>0</v>
      </c>
      <c r="AO1103" s="1">
        <v>0</v>
      </c>
      <c r="AP1103" s="1">
        <v>21</v>
      </c>
      <c r="AQ1103" s="114">
        <v>0</v>
      </c>
      <c r="AR1103" s="1">
        <v>0</v>
      </c>
      <c r="AS1103" s="114">
        <v>0</v>
      </c>
      <c r="AT1103" s="114">
        <v>0</v>
      </c>
      <c r="AU1103" s="114">
        <v>0</v>
      </c>
      <c r="AV1103" s="114">
        <v>0</v>
      </c>
      <c r="AW1103" s="114">
        <v>0</v>
      </c>
      <c r="AX1103" s="114">
        <v>0</v>
      </c>
      <c r="AY1103" s="114">
        <v>0</v>
      </c>
      <c r="AZ1103" s="114">
        <v>0</v>
      </c>
      <c r="BA1103" s="114">
        <v>0</v>
      </c>
      <c r="BB1103" s="114">
        <v>0</v>
      </c>
      <c r="BC1103" s="114">
        <v>0</v>
      </c>
      <c r="BD1103" s="115">
        <v>0</v>
      </c>
      <c r="BE1103" s="114">
        <v>0</v>
      </c>
      <c r="BF1103" s="114">
        <v>0</v>
      </c>
      <c r="BG1103" s="114">
        <v>0</v>
      </c>
      <c r="BH1103" s="114">
        <v>0</v>
      </c>
      <c r="BI1103" s="114">
        <v>0</v>
      </c>
      <c r="BJ1103" s="114">
        <v>0</v>
      </c>
      <c r="BK1103" s="114">
        <v>0</v>
      </c>
      <c r="BL1103" s="114">
        <v>0</v>
      </c>
      <c r="BM1103" s="114">
        <v>0</v>
      </c>
      <c r="BN1103" s="114">
        <v>0</v>
      </c>
      <c r="BO1103" s="114">
        <v>0</v>
      </c>
      <c r="BP1103" s="114">
        <v>0</v>
      </c>
      <c r="BQ1103" s="114">
        <v>0</v>
      </c>
      <c r="BR1103" s="114">
        <v>0</v>
      </c>
      <c r="BS1103" s="114">
        <v>0</v>
      </c>
    </row>
    <row r="1104" spans="1:71" ht="15" x14ac:dyDescent="0.25">
      <c r="A1104" s="1" t="str">
        <f>CONCATENATE(G1104,"-",F1104,"-",H1104)</f>
        <v>999932811-Black-Junior</v>
      </c>
      <c r="B1104" s="1" t="str">
        <f>CONCATENATE(G1104,"-",H1104)</f>
        <v>999932811-Junior</v>
      </c>
      <c r="C1104" s="36" t="s">
        <v>122</v>
      </c>
      <c r="D1104" s="36" t="s">
        <v>2091</v>
      </c>
      <c r="E1104" s="36" t="s">
        <v>17</v>
      </c>
      <c r="F1104" s="41" t="s">
        <v>14</v>
      </c>
      <c r="G1104" s="128">
        <v>999932811</v>
      </c>
      <c r="H1104" s="41" t="s">
        <v>93</v>
      </c>
      <c r="I1104" s="34">
        <f>((L1104)-J1104)+T1104</f>
        <v>21</v>
      </c>
      <c r="J1104" s="34">
        <f>L1104/2</f>
        <v>0</v>
      </c>
      <c r="K1104" s="37"/>
      <c r="L1104" s="34">
        <f>SUM(N1104,O1104,P1104,Q1104,R1104,M1104)</f>
        <v>0</v>
      </c>
      <c r="M1104" s="34">
        <f>AJ1104</f>
        <v>0</v>
      </c>
      <c r="N1104" s="34">
        <f>SUM(AI1104)</f>
        <v>0</v>
      </c>
      <c r="O1104" s="34">
        <f>0</f>
        <v>0</v>
      </c>
      <c r="P1104" s="34">
        <v>0</v>
      </c>
      <c r="Q1104" s="34">
        <v>0</v>
      </c>
      <c r="R1104" s="34">
        <f>AH1104</f>
        <v>0</v>
      </c>
      <c r="S1104" s="122"/>
      <c r="T1104" s="41">
        <f>SUM(U1104,AA1104)</f>
        <v>21</v>
      </c>
      <c r="U1104" s="41">
        <f>IF(SUM(V1104:Y1104)&gt;=250, 250,SUM(V1104:Y1104))</f>
        <v>21</v>
      </c>
      <c r="V1104" s="41">
        <v>0</v>
      </c>
      <c r="W1104" s="41">
        <v>0</v>
      </c>
      <c r="X1104" s="41">
        <f>SUM(AL1104,AN1104,BO1104,BS1104)</f>
        <v>0</v>
      </c>
      <c r="Y1104" s="41">
        <f>SUM(AO1104:BN1104)</f>
        <v>21</v>
      </c>
      <c r="Z1104" s="41">
        <f>COUNTIF(AO1104:BN1104, "&gt;0")</f>
        <v>1</v>
      </c>
      <c r="AA1104" s="41">
        <f>SUM(AB1104:AF1104)</f>
        <v>0</v>
      </c>
      <c r="AB1104" s="41">
        <f>BP1104+BQ1104</f>
        <v>0</v>
      </c>
      <c r="AC1104" s="41">
        <v>0</v>
      </c>
      <c r="AD1104" s="41">
        <v>0</v>
      </c>
      <c r="AE1104" s="41">
        <f>SUM(BR1104)</f>
        <v>0</v>
      </c>
      <c r="AF1104" s="41">
        <f>SUM(AM1104)</f>
        <v>0</v>
      </c>
      <c r="AG1104" s="122"/>
      <c r="AH1104" s="36">
        <v>0</v>
      </c>
      <c r="AI1104" s="126">
        <v>0</v>
      </c>
      <c r="AJ1104" s="36">
        <v>0</v>
      </c>
      <c r="AK1104" s="121"/>
      <c r="AL1104" s="1">
        <v>0</v>
      </c>
      <c r="AM1104" s="1">
        <v>0</v>
      </c>
      <c r="AN1104" s="1">
        <v>0</v>
      </c>
      <c r="AO1104" s="1">
        <v>0</v>
      </c>
      <c r="AP1104" s="1">
        <v>21</v>
      </c>
      <c r="AQ1104" s="114">
        <v>0</v>
      </c>
      <c r="AR1104" s="1">
        <v>0</v>
      </c>
      <c r="AS1104" s="114">
        <v>0</v>
      </c>
      <c r="AT1104" s="114">
        <v>0</v>
      </c>
      <c r="AU1104" s="114">
        <v>0</v>
      </c>
      <c r="AV1104" s="114">
        <v>0</v>
      </c>
      <c r="AW1104" s="114">
        <v>0</v>
      </c>
      <c r="AX1104" s="114">
        <v>0</v>
      </c>
      <c r="AY1104" s="114">
        <v>0</v>
      </c>
      <c r="AZ1104" s="114">
        <v>0</v>
      </c>
      <c r="BA1104" s="114">
        <v>0</v>
      </c>
      <c r="BB1104" s="114">
        <v>0</v>
      </c>
      <c r="BC1104" s="114">
        <v>0</v>
      </c>
      <c r="BD1104" s="115">
        <v>0</v>
      </c>
      <c r="BE1104" s="114">
        <v>0</v>
      </c>
      <c r="BF1104" s="114">
        <v>0</v>
      </c>
      <c r="BG1104" s="114">
        <v>0</v>
      </c>
      <c r="BH1104" s="114">
        <v>0</v>
      </c>
      <c r="BI1104" s="114">
        <v>0</v>
      </c>
      <c r="BJ1104" s="114">
        <v>0</v>
      </c>
      <c r="BK1104" s="114">
        <v>0</v>
      </c>
      <c r="BL1104" s="114">
        <v>0</v>
      </c>
      <c r="BM1104" s="114">
        <v>0</v>
      </c>
      <c r="BN1104" s="114">
        <v>0</v>
      </c>
      <c r="BO1104" s="114">
        <v>0</v>
      </c>
      <c r="BP1104" s="114">
        <v>0</v>
      </c>
      <c r="BQ1104" s="114">
        <v>0</v>
      </c>
      <c r="BR1104" s="114">
        <v>0</v>
      </c>
      <c r="BS1104" s="114">
        <v>0</v>
      </c>
    </row>
    <row r="1105" spans="1:71" ht="15" x14ac:dyDescent="0.25">
      <c r="A1105" s="1" t="str">
        <f>CONCATENATE(G1105,"-",F1105,"-",H1105)</f>
        <v>999933686-Black-Junior</v>
      </c>
      <c r="B1105" s="1" t="str">
        <f>CONCATENATE(G1105,"-",H1105)</f>
        <v>999933686-Junior</v>
      </c>
      <c r="C1105" s="36" t="s">
        <v>2085</v>
      </c>
      <c r="D1105" s="36" t="s">
        <v>2086</v>
      </c>
      <c r="E1105" s="36" t="s">
        <v>17</v>
      </c>
      <c r="F1105" s="41" t="s">
        <v>14</v>
      </c>
      <c r="G1105" s="128">
        <v>999933686</v>
      </c>
      <c r="H1105" s="41" t="s">
        <v>93</v>
      </c>
      <c r="I1105" s="34">
        <f>((L1105)-J1105)+T1105</f>
        <v>21</v>
      </c>
      <c r="J1105" s="34">
        <f>L1105/2</f>
        <v>0</v>
      </c>
      <c r="K1105" s="37"/>
      <c r="L1105" s="34">
        <f>SUM(N1105,O1105,P1105,Q1105,R1105,M1105)</f>
        <v>0</v>
      </c>
      <c r="M1105" s="34">
        <f>AJ1105</f>
        <v>0</v>
      </c>
      <c r="N1105" s="34">
        <f>SUM(AI1105)</f>
        <v>0</v>
      </c>
      <c r="O1105" s="34">
        <f>0</f>
        <v>0</v>
      </c>
      <c r="P1105" s="34">
        <v>0</v>
      </c>
      <c r="Q1105" s="34">
        <v>0</v>
      </c>
      <c r="R1105" s="34">
        <f>AH1105</f>
        <v>0</v>
      </c>
      <c r="S1105" s="122"/>
      <c r="T1105" s="41">
        <f>SUM(U1105,AA1105)</f>
        <v>21</v>
      </c>
      <c r="U1105" s="41">
        <f>IF(SUM(V1105:Y1105)&gt;=250, 250,SUM(V1105:Y1105))</f>
        <v>21</v>
      </c>
      <c r="V1105" s="41">
        <v>0</v>
      </c>
      <c r="W1105" s="41">
        <v>0</v>
      </c>
      <c r="X1105" s="41">
        <f>SUM(AL1105,AN1105,BO1105,BS1105)</f>
        <v>0</v>
      </c>
      <c r="Y1105" s="41">
        <f>SUM(AO1105:BN1105)</f>
        <v>21</v>
      </c>
      <c r="Z1105" s="41">
        <f>COUNTIF(AO1105:BN1105, "&gt;0")</f>
        <v>1</v>
      </c>
      <c r="AA1105" s="41">
        <f>SUM(AB1105:AF1105)</f>
        <v>0</v>
      </c>
      <c r="AB1105" s="41">
        <f>BP1105+BQ1105</f>
        <v>0</v>
      </c>
      <c r="AC1105" s="41">
        <v>0</v>
      </c>
      <c r="AD1105" s="41">
        <v>0</v>
      </c>
      <c r="AE1105" s="41">
        <f>SUM(BR1105)</f>
        <v>0</v>
      </c>
      <c r="AF1105" s="41">
        <f>SUM(AM1105)</f>
        <v>0</v>
      </c>
      <c r="AG1105" s="122"/>
      <c r="AH1105" s="36">
        <v>0</v>
      </c>
      <c r="AI1105" s="126">
        <v>0</v>
      </c>
      <c r="AJ1105" s="36">
        <v>0</v>
      </c>
      <c r="AK1105" s="121"/>
      <c r="AL1105" s="1">
        <v>0</v>
      </c>
      <c r="AM1105" s="1">
        <v>0</v>
      </c>
      <c r="AN1105" s="1">
        <v>0</v>
      </c>
      <c r="AO1105" s="1">
        <v>0</v>
      </c>
      <c r="AP1105" s="1">
        <v>21</v>
      </c>
      <c r="AQ1105" s="114">
        <v>0</v>
      </c>
      <c r="AR1105" s="1">
        <v>0</v>
      </c>
      <c r="AS1105" s="114">
        <v>0</v>
      </c>
      <c r="AT1105" s="114">
        <v>0</v>
      </c>
      <c r="AU1105" s="114">
        <v>0</v>
      </c>
      <c r="AV1105" s="114">
        <v>0</v>
      </c>
      <c r="AW1105" s="114">
        <v>0</v>
      </c>
      <c r="AX1105" s="114">
        <v>0</v>
      </c>
      <c r="AY1105" s="114">
        <v>0</v>
      </c>
      <c r="AZ1105" s="114">
        <v>0</v>
      </c>
      <c r="BA1105" s="114">
        <v>0</v>
      </c>
      <c r="BB1105" s="114">
        <v>0</v>
      </c>
      <c r="BC1105" s="114">
        <v>0</v>
      </c>
      <c r="BD1105" s="115">
        <v>0</v>
      </c>
      <c r="BE1105" s="114">
        <v>0</v>
      </c>
      <c r="BF1105" s="114">
        <v>0</v>
      </c>
      <c r="BG1105" s="114">
        <v>0</v>
      </c>
      <c r="BH1105" s="114">
        <v>0</v>
      </c>
      <c r="BI1105" s="114">
        <v>0</v>
      </c>
      <c r="BJ1105" s="114">
        <v>0</v>
      </c>
      <c r="BK1105" s="114">
        <v>0</v>
      </c>
      <c r="BL1105" s="114">
        <v>0</v>
      </c>
      <c r="BM1105" s="114">
        <v>0</v>
      </c>
      <c r="BN1105" s="114">
        <v>0</v>
      </c>
      <c r="BO1105" s="114">
        <v>0</v>
      </c>
      <c r="BP1105" s="114">
        <v>0</v>
      </c>
      <c r="BQ1105" s="114">
        <v>0</v>
      </c>
      <c r="BR1105" s="114">
        <v>0</v>
      </c>
      <c r="BS1105" s="114">
        <v>0</v>
      </c>
    </row>
    <row r="1106" spans="1:71" ht="15" x14ac:dyDescent="0.25">
      <c r="A1106" s="1" t="str">
        <f>CONCATENATE(G1106,"-",F1106,"-",H1106)</f>
        <v>999934572-Black-Junior</v>
      </c>
      <c r="B1106" s="1" t="str">
        <f>CONCATENATE(G1106,"-",H1106)</f>
        <v>999934572-Junior</v>
      </c>
      <c r="C1106" s="36" t="s">
        <v>2092</v>
      </c>
      <c r="D1106" s="36" t="s">
        <v>2093</v>
      </c>
      <c r="E1106" s="36" t="s">
        <v>17</v>
      </c>
      <c r="F1106" s="41" t="s">
        <v>14</v>
      </c>
      <c r="G1106" s="128">
        <v>999934572</v>
      </c>
      <c r="H1106" s="41" t="s">
        <v>93</v>
      </c>
      <c r="I1106" s="34">
        <f>((L1106)-J1106)+T1106</f>
        <v>21</v>
      </c>
      <c r="J1106" s="34">
        <f>L1106/2</f>
        <v>0</v>
      </c>
      <c r="K1106" s="37"/>
      <c r="L1106" s="34">
        <f>SUM(N1106,O1106,P1106,Q1106,R1106,M1106)</f>
        <v>0</v>
      </c>
      <c r="M1106" s="34">
        <f>AJ1106</f>
        <v>0</v>
      </c>
      <c r="N1106" s="34">
        <f>SUM(AI1106)</f>
        <v>0</v>
      </c>
      <c r="O1106" s="34">
        <f>0</f>
        <v>0</v>
      </c>
      <c r="P1106" s="34">
        <v>0</v>
      </c>
      <c r="Q1106" s="34">
        <v>0</v>
      </c>
      <c r="R1106" s="34">
        <f>AH1106</f>
        <v>0</v>
      </c>
      <c r="S1106" s="122"/>
      <c r="T1106" s="41">
        <f>SUM(U1106,AA1106)</f>
        <v>21</v>
      </c>
      <c r="U1106" s="41">
        <f>IF(SUM(V1106:Y1106)&gt;=250, 250,SUM(V1106:Y1106))</f>
        <v>21</v>
      </c>
      <c r="V1106" s="41">
        <v>0</v>
      </c>
      <c r="W1106" s="41">
        <v>0</v>
      </c>
      <c r="X1106" s="41">
        <f>SUM(AL1106,AN1106,BO1106,BS1106)</f>
        <v>0</v>
      </c>
      <c r="Y1106" s="41">
        <f>SUM(AO1106:BN1106)</f>
        <v>21</v>
      </c>
      <c r="Z1106" s="41">
        <f>COUNTIF(AO1106:BN1106, "&gt;0")</f>
        <v>1</v>
      </c>
      <c r="AA1106" s="41">
        <f>SUM(AB1106:AF1106)</f>
        <v>0</v>
      </c>
      <c r="AB1106" s="41">
        <f>BP1106+BQ1106</f>
        <v>0</v>
      </c>
      <c r="AC1106" s="41">
        <v>0</v>
      </c>
      <c r="AD1106" s="41">
        <v>0</v>
      </c>
      <c r="AE1106" s="41">
        <f>SUM(BR1106)</f>
        <v>0</v>
      </c>
      <c r="AF1106" s="41">
        <f>SUM(AM1106)</f>
        <v>0</v>
      </c>
      <c r="AG1106" s="122"/>
      <c r="AH1106" s="36">
        <v>0</v>
      </c>
      <c r="AI1106" s="126">
        <v>0</v>
      </c>
      <c r="AJ1106" s="36">
        <v>0</v>
      </c>
      <c r="AK1106" s="121"/>
      <c r="AL1106" s="1">
        <v>0</v>
      </c>
      <c r="AM1106" s="1">
        <v>0</v>
      </c>
      <c r="AN1106" s="1">
        <v>0</v>
      </c>
      <c r="AO1106" s="1">
        <v>0</v>
      </c>
      <c r="AP1106" s="1">
        <v>21</v>
      </c>
      <c r="AQ1106" s="114">
        <v>0</v>
      </c>
      <c r="AR1106" s="1">
        <v>0</v>
      </c>
      <c r="AS1106" s="114">
        <v>0</v>
      </c>
      <c r="AT1106" s="114">
        <v>0</v>
      </c>
      <c r="AU1106" s="114">
        <v>0</v>
      </c>
      <c r="AV1106" s="114">
        <v>0</v>
      </c>
      <c r="AW1106" s="114">
        <v>0</v>
      </c>
      <c r="AX1106" s="114">
        <v>0</v>
      </c>
      <c r="AY1106" s="114">
        <v>0</v>
      </c>
      <c r="AZ1106" s="114">
        <v>0</v>
      </c>
      <c r="BA1106" s="114">
        <v>0</v>
      </c>
      <c r="BB1106" s="114">
        <v>0</v>
      </c>
      <c r="BC1106" s="114">
        <v>0</v>
      </c>
      <c r="BD1106" s="115">
        <v>0</v>
      </c>
      <c r="BE1106" s="114">
        <v>0</v>
      </c>
      <c r="BF1106" s="114">
        <v>0</v>
      </c>
      <c r="BG1106" s="114">
        <v>0</v>
      </c>
      <c r="BH1106" s="114">
        <v>0</v>
      </c>
      <c r="BI1106" s="114">
        <v>0</v>
      </c>
      <c r="BJ1106" s="114">
        <v>0</v>
      </c>
      <c r="BK1106" s="114">
        <v>0</v>
      </c>
      <c r="BL1106" s="114">
        <v>0</v>
      </c>
      <c r="BM1106" s="114">
        <v>0</v>
      </c>
      <c r="BN1106" s="114">
        <v>0</v>
      </c>
      <c r="BO1106" s="114">
        <v>0</v>
      </c>
      <c r="BP1106" s="114">
        <v>0</v>
      </c>
      <c r="BQ1106" s="114">
        <v>0</v>
      </c>
      <c r="BR1106" s="114">
        <v>0</v>
      </c>
      <c r="BS1106" s="114">
        <v>0</v>
      </c>
    </row>
    <row r="1107" spans="1:71" ht="15" x14ac:dyDescent="0.25">
      <c r="A1107" s="1" t="str">
        <f>CONCATENATE(G1107,"-",F1107,"-",H1107)</f>
        <v>999905534-Black-Junior</v>
      </c>
      <c r="B1107" s="1" t="str">
        <f>CONCATENATE(G1107,"-",H1107)</f>
        <v>999905534-Junior</v>
      </c>
      <c r="C1107" s="36" t="s">
        <v>399</v>
      </c>
      <c r="D1107" s="36" t="s">
        <v>52</v>
      </c>
      <c r="E1107" s="36" t="s">
        <v>17</v>
      </c>
      <c r="F1107" s="41" t="s">
        <v>14</v>
      </c>
      <c r="G1107" s="127">
        <v>999905534</v>
      </c>
      <c r="H1107" s="41" t="s">
        <v>93</v>
      </c>
      <c r="I1107" s="34">
        <f>((L1107)-J1107)+T1107</f>
        <v>17</v>
      </c>
      <c r="J1107" s="36"/>
      <c r="K1107" s="35"/>
      <c r="L1107" s="34">
        <f>SUM(N1107,O1107,P1107,Q1107,R1107,M1107)</f>
        <v>17</v>
      </c>
      <c r="M1107" s="34">
        <f>AJ1107</f>
        <v>17</v>
      </c>
      <c r="N1107" s="34">
        <f>SUM(AI1107)</f>
        <v>0</v>
      </c>
      <c r="O1107" s="34">
        <f>0</f>
        <v>0</v>
      </c>
      <c r="P1107" s="34">
        <v>0</v>
      </c>
      <c r="Q1107" s="34">
        <v>0</v>
      </c>
      <c r="R1107" s="34">
        <f>AH1107</f>
        <v>0</v>
      </c>
      <c r="S1107" s="122"/>
      <c r="T1107" s="41">
        <f>SUM(U1107,AA1107)</f>
        <v>0</v>
      </c>
      <c r="U1107" s="41">
        <f>IF(SUM(V1107:Y1107)&gt;=250, 250,SUM(V1107:Y1107))</f>
        <v>0</v>
      </c>
      <c r="V1107" s="41">
        <v>0</v>
      </c>
      <c r="W1107" s="41">
        <v>0</v>
      </c>
      <c r="X1107" s="41">
        <f>SUM(AL1107,AN1107,BO1107,BS1107)</f>
        <v>0</v>
      </c>
      <c r="Y1107" s="41">
        <f>SUM(AO1107:BN1107)</f>
        <v>0</v>
      </c>
      <c r="Z1107" s="41">
        <f>COUNTIF(AO1107:BN1107, "&gt;0")</f>
        <v>0</v>
      </c>
      <c r="AA1107" s="41">
        <f>SUM(AB1107:AF1107)</f>
        <v>0</v>
      </c>
      <c r="AB1107" s="41">
        <f>BP1107+BQ1107</f>
        <v>0</v>
      </c>
      <c r="AC1107" s="41">
        <v>0</v>
      </c>
      <c r="AD1107" s="41">
        <v>0</v>
      </c>
      <c r="AE1107" s="41">
        <f>SUM(BR1107)</f>
        <v>0</v>
      </c>
      <c r="AF1107" s="41">
        <f>SUM(AM1107)</f>
        <v>0</v>
      </c>
      <c r="AG1107" s="122"/>
      <c r="AH1107" s="36">
        <v>0</v>
      </c>
      <c r="AI1107" s="126">
        <v>0</v>
      </c>
      <c r="AJ1107" s="36">
        <v>17</v>
      </c>
      <c r="AK1107" s="121"/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14">
        <v>0</v>
      </c>
      <c r="AR1107" s="1">
        <v>0</v>
      </c>
      <c r="AS1107" s="114">
        <v>0</v>
      </c>
      <c r="AT1107" s="114">
        <v>0</v>
      </c>
      <c r="AU1107" s="114">
        <v>0</v>
      </c>
      <c r="AV1107" s="114">
        <v>0</v>
      </c>
      <c r="AW1107" s="114">
        <v>0</v>
      </c>
      <c r="AX1107" s="114">
        <v>0</v>
      </c>
      <c r="AY1107" s="114">
        <v>0</v>
      </c>
      <c r="AZ1107" s="114">
        <v>0</v>
      </c>
      <c r="BA1107" s="114">
        <v>0</v>
      </c>
      <c r="BB1107" s="114">
        <v>0</v>
      </c>
      <c r="BC1107" s="114">
        <v>0</v>
      </c>
      <c r="BD1107" s="115">
        <v>0</v>
      </c>
      <c r="BE1107" s="114">
        <v>0</v>
      </c>
      <c r="BF1107" s="114">
        <v>0</v>
      </c>
      <c r="BG1107" s="114">
        <v>0</v>
      </c>
      <c r="BH1107" s="114">
        <v>0</v>
      </c>
      <c r="BI1107" s="114">
        <v>0</v>
      </c>
      <c r="BJ1107" s="114">
        <v>0</v>
      </c>
      <c r="BK1107" s="114">
        <v>0</v>
      </c>
      <c r="BL1107" s="114">
        <v>0</v>
      </c>
      <c r="BM1107" s="114">
        <v>0</v>
      </c>
      <c r="BN1107" s="114">
        <v>0</v>
      </c>
      <c r="BO1107" s="114">
        <v>0</v>
      </c>
      <c r="BP1107" s="114">
        <v>0</v>
      </c>
      <c r="BQ1107" s="114">
        <v>0</v>
      </c>
      <c r="BR1107" s="114">
        <v>0</v>
      </c>
      <c r="BS1107" s="114">
        <v>0</v>
      </c>
    </row>
    <row r="1108" spans="1:71" ht="15" x14ac:dyDescent="0.25">
      <c r="A1108" s="1" t="str">
        <f>CONCATENATE(G1108,"-",F1108,"-",H1108)</f>
        <v>999914392-Black-Junior</v>
      </c>
      <c r="B1108" s="1" t="str">
        <f>CONCATENATE(G1108,"-",H1108)</f>
        <v>999914392-Junior</v>
      </c>
      <c r="C1108" s="36" t="s">
        <v>22</v>
      </c>
      <c r="D1108" s="36" t="s">
        <v>1787</v>
      </c>
      <c r="E1108" s="36" t="s">
        <v>17</v>
      </c>
      <c r="F1108" s="41" t="s">
        <v>14</v>
      </c>
      <c r="G1108" s="128">
        <v>999914392</v>
      </c>
      <c r="H1108" s="41" t="s">
        <v>93</v>
      </c>
      <c r="I1108" s="34">
        <f>((L1108)-J1108)+T1108</f>
        <v>17</v>
      </c>
      <c r="J1108" s="36"/>
      <c r="K1108" s="37"/>
      <c r="L1108" s="34">
        <f>SUM(N1108,O1108,P1108,Q1108,R1108,M1108)</f>
        <v>17</v>
      </c>
      <c r="M1108" s="34">
        <f>AJ1108</f>
        <v>17</v>
      </c>
      <c r="N1108" s="34">
        <f>SUM(AI1108)</f>
        <v>0</v>
      </c>
      <c r="O1108" s="34">
        <f>0</f>
        <v>0</v>
      </c>
      <c r="P1108" s="34">
        <v>0</v>
      </c>
      <c r="Q1108" s="34">
        <v>0</v>
      </c>
      <c r="R1108" s="34">
        <f>AH1108</f>
        <v>0</v>
      </c>
      <c r="S1108" s="122"/>
      <c r="T1108" s="41">
        <f>SUM(U1108,AA1108)</f>
        <v>0</v>
      </c>
      <c r="U1108" s="41">
        <f>IF(SUM(V1108:Y1108)&gt;=250, 250,SUM(V1108:Y1108))</f>
        <v>0</v>
      </c>
      <c r="V1108" s="41">
        <v>0</v>
      </c>
      <c r="W1108" s="41">
        <v>0</v>
      </c>
      <c r="X1108" s="41">
        <f>SUM(AL1108,AN1108,BO1108,BS1108)</f>
        <v>0</v>
      </c>
      <c r="Y1108" s="41">
        <f>SUM(AO1108:BN1108)</f>
        <v>0</v>
      </c>
      <c r="Z1108" s="41">
        <f>COUNTIF(AO1108:BN1108, "&gt;0")</f>
        <v>0</v>
      </c>
      <c r="AA1108" s="41">
        <f>SUM(AB1108:AF1108)</f>
        <v>0</v>
      </c>
      <c r="AB1108" s="41">
        <f>BP1108+BQ1108</f>
        <v>0</v>
      </c>
      <c r="AC1108" s="41">
        <v>0</v>
      </c>
      <c r="AD1108" s="41">
        <v>0</v>
      </c>
      <c r="AE1108" s="41">
        <f>SUM(BR1108)</f>
        <v>0</v>
      </c>
      <c r="AF1108" s="41">
        <f>SUM(AM1108)</f>
        <v>0</v>
      </c>
      <c r="AG1108" s="37"/>
      <c r="AH1108" s="36"/>
      <c r="AI1108" s="126">
        <v>0</v>
      </c>
      <c r="AJ1108" s="36">
        <v>17</v>
      </c>
      <c r="AK1108" s="121"/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14">
        <v>0</v>
      </c>
      <c r="AR1108" s="1">
        <v>0</v>
      </c>
      <c r="AS1108" s="114">
        <v>0</v>
      </c>
      <c r="AT1108" s="114">
        <v>0</v>
      </c>
      <c r="AU1108" s="114">
        <v>0</v>
      </c>
      <c r="AV1108" s="114">
        <v>0</v>
      </c>
      <c r="AW1108" s="114">
        <v>0</v>
      </c>
      <c r="AX1108" s="114">
        <v>0</v>
      </c>
      <c r="AY1108" s="114">
        <v>0</v>
      </c>
      <c r="AZ1108" s="114">
        <v>0</v>
      </c>
      <c r="BA1108" s="114">
        <v>0</v>
      </c>
      <c r="BB1108" s="114">
        <v>0</v>
      </c>
      <c r="BC1108" s="114">
        <v>0</v>
      </c>
      <c r="BD1108" s="115">
        <v>0</v>
      </c>
      <c r="BE1108" s="114">
        <v>0</v>
      </c>
      <c r="BF1108" s="114">
        <v>0</v>
      </c>
      <c r="BG1108" s="114">
        <v>0</v>
      </c>
      <c r="BH1108" s="114">
        <v>0</v>
      </c>
      <c r="BI1108" s="114">
        <v>0</v>
      </c>
      <c r="BJ1108" s="114">
        <v>0</v>
      </c>
      <c r="BK1108" s="114">
        <v>0</v>
      </c>
      <c r="BL1108" s="114">
        <v>0</v>
      </c>
      <c r="BM1108" s="114">
        <v>0</v>
      </c>
      <c r="BN1108" s="114">
        <v>0</v>
      </c>
      <c r="BO1108" s="114">
        <v>0</v>
      </c>
      <c r="BP1108" s="114">
        <v>0</v>
      </c>
      <c r="BQ1108" s="114">
        <v>0</v>
      </c>
      <c r="BR1108" s="114">
        <v>0</v>
      </c>
      <c r="BS1108" s="114">
        <v>0</v>
      </c>
    </row>
    <row r="1109" spans="1:71" ht="15" x14ac:dyDescent="0.25">
      <c r="A1109" s="1" t="str">
        <f>CONCATENATE(G1109,"-",F1109,"-",H1109)</f>
        <v>999922942-Red-Junior</v>
      </c>
      <c r="B1109" s="1" t="str">
        <f>CONCATENATE(G1109,"-",H1109)</f>
        <v>999922942-Junior</v>
      </c>
      <c r="C1109" s="36" t="s">
        <v>3480</v>
      </c>
      <c r="D1109" s="36" t="s">
        <v>3481</v>
      </c>
      <c r="E1109" s="36" t="s">
        <v>17</v>
      </c>
      <c r="F1109" s="36" t="s">
        <v>136</v>
      </c>
      <c r="G1109" s="36">
        <v>999922942</v>
      </c>
      <c r="H1109" s="36" t="s">
        <v>93</v>
      </c>
      <c r="I1109" s="34">
        <f>((L1109)-J1109)+T1109</f>
        <v>750</v>
      </c>
      <c r="J1109" s="34">
        <f>L1109/2</f>
        <v>0</v>
      </c>
      <c r="K1109" s="37"/>
      <c r="L1109" s="34">
        <f>SUM(N1109,O1109,P1109,Q1109,R1109,M1109)</f>
        <v>0</v>
      </c>
      <c r="M1109" s="34">
        <f>AJ1109</f>
        <v>0</v>
      </c>
      <c r="N1109" s="34">
        <f>SUM(AI1109)</f>
        <v>0</v>
      </c>
      <c r="O1109" s="34">
        <f>0</f>
        <v>0</v>
      </c>
      <c r="P1109" s="34">
        <v>0</v>
      </c>
      <c r="Q1109" s="34">
        <v>0</v>
      </c>
      <c r="R1109" s="34">
        <f>AH1109</f>
        <v>0</v>
      </c>
      <c r="S1109" s="122"/>
      <c r="T1109" s="41">
        <f>SUM(U1109,AA1109)</f>
        <v>750</v>
      </c>
      <c r="U1109" s="41">
        <f>IF(SUM(V1109:Y1109)&gt;=250, 250,SUM(V1109:Y1109))</f>
        <v>0</v>
      </c>
      <c r="V1109" s="41">
        <v>0</v>
      </c>
      <c r="W1109" s="41">
        <v>0</v>
      </c>
      <c r="X1109" s="41">
        <f>SUM(AL1109,AN1109,BO1109,BS1109)</f>
        <v>0</v>
      </c>
      <c r="Y1109" s="41">
        <f>SUM(AO1109:BN1109)</f>
        <v>0</v>
      </c>
      <c r="Z1109" s="41">
        <f>COUNTIF(AO1109:BN1109, "&gt;0")</f>
        <v>0</v>
      </c>
      <c r="AA1109" s="41">
        <f>SUM(AB1109:AF1109)</f>
        <v>750</v>
      </c>
      <c r="AB1109" s="41">
        <f>BP1109+BQ1109</f>
        <v>150</v>
      </c>
      <c r="AC1109" s="41">
        <v>0</v>
      </c>
      <c r="AD1109" s="41">
        <v>0</v>
      </c>
      <c r="AE1109" s="41">
        <f>SUM(BR1109)</f>
        <v>600</v>
      </c>
      <c r="AF1109" s="41">
        <f>SUM(AM1109)</f>
        <v>0</v>
      </c>
      <c r="AG1109" s="122"/>
      <c r="AH1109" s="36">
        <v>0</v>
      </c>
      <c r="AI1109" s="126">
        <v>0</v>
      </c>
      <c r="AJ1109" s="36">
        <v>0</v>
      </c>
      <c r="AK1109" s="121"/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14">
        <v>0</v>
      </c>
      <c r="AR1109" s="1">
        <v>0</v>
      </c>
      <c r="AS1109" s="114">
        <v>0</v>
      </c>
      <c r="AT1109" s="114">
        <v>0</v>
      </c>
      <c r="AU1109" s="114">
        <v>0</v>
      </c>
      <c r="AV1109" s="114">
        <v>0</v>
      </c>
      <c r="AW1109" s="114">
        <v>0</v>
      </c>
      <c r="AX1109" s="114">
        <v>0</v>
      </c>
      <c r="AY1109" s="114">
        <v>0</v>
      </c>
      <c r="AZ1109" s="114">
        <v>0</v>
      </c>
      <c r="BA1109" s="114">
        <v>0</v>
      </c>
      <c r="BB1109" s="114">
        <v>0</v>
      </c>
      <c r="BC1109" s="114">
        <v>0</v>
      </c>
      <c r="BD1109" s="115">
        <v>0</v>
      </c>
      <c r="BE1109" s="114">
        <v>0</v>
      </c>
      <c r="BF1109" s="114">
        <v>0</v>
      </c>
      <c r="BG1109" s="114">
        <v>0</v>
      </c>
      <c r="BH1109" s="114">
        <v>0</v>
      </c>
      <c r="BI1109" s="114">
        <v>0</v>
      </c>
      <c r="BJ1109" s="114">
        <v>0</v>
      </c>
      <c r="BK1109" s="114">
        <v>0</v>
      </c>
      <c r="BL1109" s="114">
        <v>0</v>
      </c>
      <c r="BM1109" s="114">
        <v>0</v>
      </c>
      <c r="BN1109" s="114">
        <v>0</v>
      </c>
      <c r="BO1109" s="114">
        <v>0</v>
      </c>
      <c r="BP1109" s="114">
        <v>150</v>
      </c>
      <c r="BQ1109" s="114">
        <v>0</v>
      </c>
      <c r="BR1109" s="114">
        <v>600</v>
      </c>
      <c r="BS1109" s="114">
        <v>0</v>
      </c>
    </row>
    <row r="1110" spans="1:71" ht="15" x14ac:dyDescent="0.25">
      <c r="A1110" s="1" t="str">
        <f>CONCATENATE(G1110,"-",F1110,"-",H1110)</f>
        <v>999925304-Red-Junior</v>
      </c>
      <c r="B1110" s="1" t="str">
        <f>CONCATENATE(G1110,"-",H1110)</f>
        <v>999925304-Junior</v>
      </c>
      <c r="C1110" s="131" t="s">
        <v>978</v>
      </c>
      <c r="D1110" s="131" t="s">
        <v>1039</v>
      </c>
      <c r="E1110" s="131" t="s">
        <v>17</v>
      </c>
      <c r="F1110" s="42" t="s">
        <v>136</v>
      </c>
      <c r="G1110" s="150">
        <v>999925304</v>
      </c>
      <c r="H1110" s="131" t="s">
        <v>93</v>
      </c>
      <c r="I1110" s="34">
        <f>((L1110)-J1110)+T1110</f>
        <v>668</v>
      </c>
      <c r="J1110" s="34">
        <f>L1110/2</f>
        <v>0</v>
      </c>
      <c r="K1110" s="35"/>
      <c r="L1110" s="34">
        <f>SUM(N1110,O1110,P1110,Q1110,R1110,M1110)</f>
        <v>0</v>
      </c>
      <c r="M1110" s="34">
        <f>AJ1110</f>
        <v>0</v>
      </c>
      <c r="N1110" s="34">
        <f>SUM(AI1110)</f>
        <v>0</v>
      </c>
      <c r="O1110" s="34">
        <f>0</f>
        <v>0</v>
      </c>
      <c r="P1110" s="34">
        <v>0</v>
      </c>
      <c r="Q1110" s="34">
        <v>0</v>
      </c>
      <c r="R1110" s="34">
        <f>AH1110</f>
        <v>0</v>
      </c>
      <c r="S1110" s="122"/>
      <c r="T1110" s="41">
        <f>SUM(U1110,AA1110)</f>
        <v>668</v>
      </c>
      <c r="U1110" s="41">
        <f>IF(SUM(V1110:Y1110)&gt;=250, 250,SUM(V1110:Y1110))</f>
        <v>180</v>
      </c>
      <c r="V1110" s="41">
        <v>0</v>
      </c>
      <c r="W1110" s="41">
        <v>0</v>
      </c>
      <c r="X1110" s="41">
        <f>SUM(AL1110,AN1110,BO1110,BS1110)</f>
        <v>0</v>
      </c>
      <c r="Y1110" s="41">
        <f>SUM(AO1110:BN1110)</f>
        <v>180</v>
      </c>
      <c r="Z1110" s="41">
        <f>COUNTIF(AO1110:BN1110, "&gt;0")</f>
        <v>2</v>
      </c>
      <c r="AA1110" s="41">
        <f>SUM(AB1110:AF1110)</f>
        <v>488</v>
      </c>
      <c r="AB1110" s="41">
        <f>BP1110+BQ1110</f>
        <v>150</v>
      </c>
      <c r="AC1110" s="41">
        <v>0</v>
      </c>
      <c r="AD1110" s="41">
        <v>0</v>
      </c>
      <c r="AE1110" s="41">
        <f>SUM(BR1110)</f>
        <v>338</v>
      </c>
      <c r="AF1110" s="41">
        <f>SUM(AM1110)</f>
        <v>0</v>
      </c>
      <c r="AG1110" s="122"/>
      <c r="AH1110" s="36">
        <v>0</v>
      </c>
      <c r="AI1110" s="36">
        <v>0</v>
      </c>
      <c r="AJ1110" s="36">
        <v>0</v>
      </c>
      <c r="AK1110" s="121"/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14">
        <v>0</v>
      </c>
      <c r="AR1110" s="1">
        <v>0</v>
      </c>
      <c r="AS1110" s="114">
        <v>0</v>
      </c>
      <c r="AT1110" s="114">
        <v>0</v>
      </c>
      <c r="AU1110" s="114">
        <v>0</v>
      </c>
      <c r="AV1110" s="114">
        <v>0</v>
      </c>
      <c r="AW1110" s="114">
        <v>0</v>
      </c>
      <c r="AX1110" s="114">
        <v>0</v>
      </c>
      <c r="AY1110" s="114">
        <v>0</v>
      </c>
      <c r="AZ1110" s="114">
        <v>0</v>
      </c>
      <c r="BA1110" s="114">
        <v>0</v>
      </c>
      <c r="BB1110" s="114">
        <v>120</v>
      </c>
      <c r="BC1110" s="114">
        <v>0</v>
      </c>
      <c r="BD1110" s="115">
        <v>0</v>
      </c>
      <c r="BE1110" s="114">
        <v>0</v>
      </c>
      <c r="BF1110" s="114">
        <v>0</v>
      </c>
      <c r="BG1110" s="114">
        <v>0</v>
      </c>
      <c r="BH1110" s="114">
        <v>0</v>
      </c>
      <c r="BI1110" s="114">
        <v>60</v>
      </c>
      <c r="BJ1110" s="114">
        <v>0</v>
      </c>
      <c r="BK1110" s="114">
        <v>0</v>
      </c>
      <c r="BL1110" s="114">
        <v>0</v>
      </c>
      <c r="BM1110" s="114">
        <v>0</v>
      </c>
      <c r="BN1110" s="114">
        <v>0</v>
      </c>
      <c r="BO1110" s="114">
        <v>0</v>
      </c>
      <c r="BP1110" s="114">
        <v>0</v>
      </c>
      <c r="BQ1110" s="114">
        <v>150</v>
      </c>
      <c r="BR1110" s="114">
        <v>338</v>
      </c>
      <c r="BS1110" s="114">
        <v>0</v>
      </c>
    </row>
    <row r="1111" spans="1:71" ht="15" x14ac:dyDescent="0.25">
      <c r="A1111" s="1" t="str">
        <f>CONCATENATE(G1111,"-",F1111,"-",H1111)</f>
        <v>999909455-Red-Junior</v>
      </c>
      <c r="B1111" s="1" t="str">
        <f>CONCATENATE(G1111,"-",H1111)</f>
        <v>999909455-Junior</v>
      </c>
      <c r="C1111" s="36" t="s">
        <v>2547</v>
      </c>
      <c r="D1111" s="36" t="s">
        <v>2423</v>
      </c>
      <c r="E1111" s="36" t="s">
        <v>17</v>
      </c>
      <c r="F1111" s="42" t="s">
        <v>136</v>
      </c>
      <c r="G1111" s="128">
        <v>999909455</v>
      </c>
      <c r="H1111" s="41" t="s">
        <v>93</v>
      </c>
      <c r="I1111" s="34">
        <f>((L1111)-J1111)+T1111</f>
        <v>607.5</v>
      </c>
      <c r="J1111" s="36"/>
      <c r="K1111" s="35"/>
      <c r="L1111" s="34">
        <f>SUM(N1111,O1111,P1111,Q1111,R1111,M1111)</f>
        <v>0</v>
      </c>
      <c r="M1111" s="34">
        <f>AJ1111</f>
        <v>0</v>
      </c>
      <c r="N1111" s="34">
        <f>SUM(AI1111)</f>
        <v>0</v>
      </c>
      <c r="O1111" s="34">
        <f>0</f>
        <v>0</v>
      </c>
      <c r="P1111" s="34">
        <v>0</v>
      </c>
      <c r="Q1111" s="34">
        <v>0</v>
      </c>
      <c r="R1111" s="34">
        <f>AH1111</f>
        <v>0</v>
      </c>
      <c r="S1111" s="122"/>
      <c r="T1111" s="41">
        <f>SUM(U1111,AA1111)</f>
        <v>607.5</v>
      </c>
      <c r="U1111" s="41">
        <f>IF(SUM(V1111:Y1111)&gt;=250, 250,SUM(V1111:Y1111))</f>
        <v>45</v>
      </c>
      <c r="V1111" s="41">
        <v>0</v>
      </c>
      <c r="W1111" s="41">
        <v>0</v>
      </c>
      <c r="X1111" s="41">
        <f>SUM(AL1111,AN1111,BO1111,BS1111)</f>
        <v>0</v>
      </c>
      <c r="Y1111" s="41">
        <f>SUM(AO1111:BN1111)</f>
        <v>45</v>
      </c>
      <c r="Z1111" s="41">
        <f>COUNTIF(AO1111:BN1111, "&gt;0")</f>
        <v>1</v>
      </c>
      <c r="AA1111" s="41">
        <f>SUM(AB1111:AF1111)</f>
        <v>562.5</v>
      </c>
      <c r="AB1111" s="41">
        <f>BP1111+BQ1111</f>
        <v>112.5</v>
      </c>
      <c r="AC1111" s="41">
        <v>0</v>
      </c>
      <c r="AD1111" s="41">
        <v>0</v>
      </c>
      <c r="AE1111" s="41">
        <f>SUM(BR1111)</f>
        <v>450</v>
      </c>
      <c r="AF1111" s="41">
        <f>SUM(AM1111)</f>
        <v>0</v>
      </c>
      <c r="AG1111" s="122"/>
      <c r="AH1111" s="36">
        <v>0</v>
      </c>
      <c r="AI1111" s="126">
        <v>0</v>
      </c>
      <c r="AJ1111" s="36">
        <v>0</v>
      </c>
      <c r="AK1111" s="121"/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14">
        <v>0</v>
      </c>
      <c r="AR1111" s="1">
        <v>0</v>
      </c>
      <c r="AS1111" s="114">
        <v>0</v>
      </c>
      <c r="AT1111" s="114">
        <v>0</v>
      </c>
      <c r="AU1111" s="114">
        <v>0</v>
      </c>
      <c r="AV1111" s="114">
        <v>0</v>
      </c>
      <c r="AW1111" s="114">
        <v>45</v>
      </c>
      <c r="AX1111" s="114">
        <v>0</v>
      </c>
      <c r="AY1111" s="114">
        <v>0</v>
      </c>
      <c r="AZ1111" s="114">
        <v>0</v>
      </c>
      <c r="BA1111" s="114">
        <v>0</v>
      </c>
      <c r="BB1111" s="114">
        <v>0</v>
      </c>
      <c r="BC1111" s="114">
        <v>0</v>
      </c>
      <c r="BD1111" s="115">
        <v>0</v>
      </c>
      <c r="BE1111" s="114">
        <v>0</v>
      </c>
      <c r="BF1111" s="114">
        <v>0</v>
      </c>
      <c r="BG1111" s="114">
        <v>0</v>
      </c>
      <c r="BH1111" s="114">
        <v>0</v>
      </c>
      <c r="BI1111" s="114">
        <v>0</v>
      </c>
      <c r="BJ1111" s="114">
        <v>0</v>
      </c>
      <c r="BK1111" s="114">
        <v>0</v>
      </c>
      <c r="BL1111" s="114">
        <v>0</v>
      </c>
      <c r="BM1111" s="114">
        <v>0</v>
      </c>
      <c r="BN1111" s="114">
        <v>0</v>
      </c>
      <c r="BO1111" s="114">
        <v>0</v>
      </c>
      <c r="BP1111" s="114">
        <v>0</v>
      </c>
      <c r="BQ1111" s="114">
        <v>112.5</v>
      </c>
      <c r="BR1111" s="114">
        <v>450</v>
      </c>
      <c r="BS1111" s="114">
        <v>0</v>
      </c>
    </row>
    <row r="1112" spans="1:71" ht="15" x14ac:dyDescent="0.25">
      <c r="A1112" s="1" t="str">
        <f>CONCATENATE(G1112,"-",F1112,"-",H1112)</f>
        <v>999932430-Red-Junior</v>
      </c>
      <c r="B1112" s="1" t="str">
        <f>CONCATENATE(G1112,"-",H1112)</f>
        <v>999932430-Junior</v>
      </c>
      <c r="C1112" s="36" t="s">
        <v>489</v>
      </c>
      <c r="D1112" s="36" t="s">
        <v>713</v>
      </c>
      <c r="E1112" s="36" t="s">
        <v>17</v>
      </c>
      <c r="F1112" s="42" t="s">
        <v>136</v>
      </c>
      <c r="G1112" s="128">
        <v>999932430</v>
      </c>
      <c r="H1112" s="41" t="s">
        <v>93</v>
      </c>
      <c r="I1112" s="34">
        <f>((L1112)-J1112)+T1112</f>
        <v>476.5</v>
      </c>
      <c r="J1112" s="34">
        <f>L1112/2</f>
        <v>0</v>
      </c>
      <c r="K1112" s="37"/>
      <c r="L1112" s="34">
        <f>SUM(N1112,O1112,P1112,Q1112,R1112,M1112)</f>
        <v>0</v>
      </c>
      <c r="M1112" s="34">
        <f>AJ1112</f>
        <v>0</v>
      </c>
      <c r="N1112" s="34">
        <f>SUM(AI1112)</f>
        <v>0</v>
      </c>
      <c r="O1112" s="34">
        <f>0</f>
        <v>0</v>
      </c>
      <c r="P1112" s="34">
        <v>0</v>
      </c>
      <c r="Q1112" s="34">
        <v>0</v>
      </c>
      <c r="R1112" s="34">
        <f>AH1112</f>
        <v>0</v>
      </c>
      <c r="S1112" s="122"/>
      <c r="T1112" s="41">
        <f>SUM(U1112,AA1112)</f>
        <v>476.5</v>
      </c>
      <c r="U1112" s="41">
        <f>IF(SUM(V1112:Y1112)&gt;=250, 250,SUM(V1112:Y1112))</f>
        <v>110</v>
      </c>
      <c r="V1112" s="41">
        <v>0</v>
      </c>
      <c r="W1112" s="41">
        <v>0</v>
      </c>
      <c r="X1112" s="41">
        <f>SUM(AL1112,AN1112,BO1112,BS1112)</f>
        <v>50</v>
      </c>
      <c r="Y1112" s="41">
        <f>SUM(AO1112:BN1112)</f>
        <v>60</v>
      </c>
      <c r="Z1112" s="41">
        <f>COUNTIF(AO1112:BN1112, "&gt;0")</f>
        <v>1</v>
      </c>
      <c r="AA1112" s="41">
        <f>SUM(AB1112:AF1112)</f>
        <v>366.5</v>
      </c>
      <c r="AB1112" s="41">
        <f>BP1112+BQ1112</f>
        <v>112.5</v>
      </c>
      <c r="AC1112" s="41">
        <v>0</v>
      </c>
      <c r="AD1112" s="41">
        <v>0</v>
      </c>
      <c r="AE1112" s="41">
        <f>SUM(BR1112)</f>
        <v>254</v>
      </c>
      <c r="AF1112" s="41">
        <f>SUM(AM1112)</f>
        <v>0</v>
      </c>
      <c r="AG1112" s="122"/>
      <c r="AH1112" s="36">
        <v>0</v>
      </c>
      <c r="AI1112" s="126">
        <v>0</v>
      </c>
      <c r="AJ1112" s="36">
        <v>0</v>
      </c>
      <c r="AK1112" s="121"/>
      <c r="AL1112" s="1">
        <v>50</v>
      </c>
      <c r="AM1112" s="1">
        <v>0</v>
      </c>
      <c r="AN1112" s="1">
        <v>0</v>
      </c>
      <c r="AO1112" s="1">
        <v>60</v>
      </c>
      <c r="AP1112" s="1">
        <v>0</v>
      </c>
      <c r="AQ1112" s="114">
        <v>0</v>
      </c>
      <c r="AR1112" s="1">
        <v>0</v>
      </c>
      <c r="AS1112" s="114">
        <v>0</v>
      </c>
      <c r="AT1112" s="114">
        <v>0</v>
      </c>
      <c r="AU1112" s="114">
        <v>0</v>
      </c>
      <c r="AV1112" s="114">
        <v>0</v>
      </c>
      <c r="AW1112" s="114">
        <v>0</v>
      </c>
      <c r="AX1112" s="114">
        <v>0</v>
      </c>
      <c r="AY1112" s="114">
        <v>0</v>
      </c>
      <c r="AZ1112" s="114">
        <v>0</v>
      </c>
      <c r="BA1112" s="114">
        <v>0</v>
      </c>
      <c r="BB1112" s="114">
        <v>0</v>
      </c>
      <c r="BC1112" s="114">
        <v>0</v>
      </c>
      <c r="BD1112" s="115">
        <v>0</v>
      </c>
      <c r="BE1112" s="114">
        <v>0</v>
      </c>
      <c r="BF1112" s="114">
        <v>0</v>
      </c>
      <c r="BG1112" s="114">
        <v>0</v>
      </c>
      <c r="BH1112" s="114">
        <v>0</v>
      </c>
      <c r="BI1112" s="114">
        <v>0</v>
      </c>
      <c r="BJ1112" s="114">
        <v>0</v>
      </c>
      <c r="BK1112" s="114">
        <v>0</v>
      </c>
      <c r="BL1112" s="114">
        <v>0</v>
      </c>
      <c r="BM1112" s="114">
        <v>0</v>
      </c>
      <c r="BN1112" s="114">
        <v>0</v>
      </c>
      <c r="BO1112" s="114">
        <v>0</v>
      </c>
      <c r="BP1112" s="114">
        <v>112.5</v>
      </c>
      <c r="BQ1112" s="114">
        <v>0</v>
      </c>
      <c r="BR1112" s="114">
        <v>254</v>
      </c>
      <c r="BS1112" s="114">
        <v>0</v>
      </c>
    </row>
    <row r="1113" spans="1:71" ht="15" x14ac:dyDescent="0.25">
      <c r="A1113" s="1" t="str">
        <f>CONCATENATE(G1113,"-",F1113,"-",H1113)</f>
        <v>999916723-Red-Junior</v>
      </c>
      <c r="B1113" s="1" t="str">
        <f>CONCATENATE(G1113,"-",H1113)</f>
        <v>999916723-Junior</v>
      </c>
      <c r="C1113" s="149" t="s">
        <v>568</v>
      </c>
      <c r="D1113" s="149" t="s">
        <v>569</v>
      </c>
      <c r="E1113" s="149" t="s">
        <v>17</v>
      </c>
      <c r="F1113" s="42" t="s">
        <v>136</v>
      </c>
      <c r="G1113" s="149">
        <v>999916723</v>
      </c>
      <c r="H1113" s="149" t="s">
        <v>93</v>
      </c>
      <c r="I1113" s="34">
        <f>((L1113)-J1113)+T1113</f>
        <v>398</v>
      </c>
      <c r="J1113" s="36"/>
      <c r="K1113" s="35"/>
      <c r="L1113" s="34">
        <f>SUM(N1113,O1113,P1113,Q1113,R1113,M1113)</f>
        <v>0</v>
      </c>
      <c r="M1113" s="34">
        <f>AJ1113</f>
        <v>0</v>
      </c>
      <c r="N1113" s="34">
        <f>SUM(AI1113)</f>
        <v>0</v>
      </c>
      <c r="O1113" s="34">
        <f>0</f>
        <v>0</v>
      </c>
      <c r="P1113" s="34">
        <v>0</v>
      </c>
      <c r="Q1113" s="34">
        <v>0</v>
      </c>
      <c r="R1113" s="34">
        <f>AH1113</f>
        <v>0</v>
      </c>
      <c r="S1113" s="122"/>
      <c r="T1113" s="41">
        <f>SUM(U1113,AA1113)</f>
        <v>398</v>
      </c>
      <c r="U1113" s="41">
        <f>IF(SUM(V1113:Y1113)&gt;=250, 250,SUM(V1113:Y1113))</f>
        <v>60</v>
      </c>
      <c r="V1113" s="41">
        <v>0</v>
      </c>
      <c r="W1113" s="41">
        <v>0</v>
      </c>
      <c r="X1113" s="41">
        <f>SUM(AL1113,AN1113,BO1113,BS1113)</f>
        <v>0</v>
      </c>
      <c r="Y1113" s="41">
        <f>SUM(AO1113:BN1113)</f>
        <v>60</v>
      </c>
      <c r="Z1113" s="41">
        <f>COUNTIF(AO1113:BN1113, "&gt;0")</f>
        <v>1</v>
      </c>
      <c r="AA1113" s="41">
        <f>SUM(AB1113:AF1113)</f>
        <v>338</v>
      </c>
      <c r="AB1113" s="41">
        <f>BP1113+BQ1113</f>
        <v>0</v>
      </c>
      <c r="AC1113" s="41">
        <v>0</v>
      </c>
      <c r="AD1113" s="41">
        <v>0</v>
      </c>
      <c r="AE1113" s="41">
        <f>SUM(BR1113)</f>
        <v>338</v>
      </c>
      <c r="AF1113" s="41">
        <f>SUM(AM1113)</f>
        <v>0</v>
      </c>
      <c r="AG1113" s="122"/>
      <c r="AH1113" s="36">
        <v>0</v>
      </c>
      <c r="AI1113" s="126">
        <v>0</v>
      </c>
      <c r="AJ1113" s="36">
        <v>0</v>
      </c>
      <c r="AK1113" s="121"/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14">
        <v>0</v>
      </c>
      <c r="AR1113" s="1">
        <v>0</v>
      </c>
      <c r="AS1113" s="114">
        <v>0</v>
      </c>
      <c r="AT1113" s="114">
        <v>0</v>
      </c>
      <c r="AU1113" s="114">
        <v>0</v>
      </c>
      <c r="AV1113" s="114">
        <v>0</v>
      </c>
      <c r="AW1113" s="114">
        <v>0</v>
      </c>
      <c r="AX1113" s="114">
        <v>0</v>
      </c>
      <c r="AY1113" s="114">
        <v>0</v>
      </c>
      <c r="AZ1113" s="114">
        <v>0</v>
      </c>
      <c r="BA1113" s="114">
        <v>0</v>
      </c>
      <c r="BB1113" s="114">
        <v>0</v>
      </c>
      <c r="BC1113" s="114">
        <v>0</v>
      </c>
      <c r="BD1113" s="115">
        <v>0</v>
      </c>
      <c r="BE1113" s="114">
        <v>0</v>
      </c>
      <c r="BF1113" s="114">
        <v>60</v>
      </c>
      <c r="BG1113" s="114">
        <v>0</v>
      </c>
      <c r="BH1113" s="114">
        <v>0</v>
      </c>
      <c r="BI1113" s="114">
        <v>0</v>
      </c>
      <c r="BJ1113" s="114">
        <v>0</v>
      </c>
      <c r="BK1113" s="114">
        <v>0</v>
      </c>
      <c r="BL1113" s="114">
        <v>0</v>
      </c>
      <c r="BM1113" s="114">
        <v>0</v>
      </c>
      <c r="BN1113" s="114">
        <v>0</v>
      </c>
      <c r="BO1113" s="114">
        <v>0</v>
      </c>
      <c r="BP1113" s="114">
        <v>0</v>
      </c>
      <c r="BQ1113" s="114">
        <v>0</v>
      </c>
      <c r="BR1113" s="114">
        <v>338</v>
      </c>
      <c r="BS1113" s="114">
        <v>0</v>
      </c>
    </row>
    <row r="1114" spans="1:71" ht="15" x14ac:dyDescent="0.25">
      <c r="A1114" s="1" t="str">
        <f>CONCATENATE(G1114,"-",F1114,"-",H1114)</f>
        <v>999924673-Red-Junior</v>
      </c>
      <c r="B1114" s="1" t="str">
        <f>CONCATENATE(G1114,"-",H1114)</f>
        <v>999924673-Junior</v>
      </c>
      <c r="C1114" s="36" t="s">
        <v>921</v>
      </c>
      <c r="D1114" s="36" t="s">
        <v>621</v>
      </c>
      <c r="E1114" s="36" t="s">
        <v>17</v>
      </c>
      <c r="F1114" s="36" t="s">
        <v>136</v>
      </c>
      <c r="G1114" s="36">
        <v>999924673</v>
      </c>
      <c r="H1114" s="36" t="s">
        <v>93</v>
      </c>
      <c r="I1114" s="34">
        <f>((L1114)-J1114)+T1114</f>
        <v>338</v>
      </c>
      <c r="J1114" s="34">
        <f>L1114/2</f>
        <v>0</v>
      </c>
      <c r="K1114" s="37"/>
      <c r="L1114" s="34">
        <f>SUM(N1114,O1114,P1114,Q1114,R1114,M1114)</f>
        <v>0</v>
      </c>
      <c r="M1114" s="34">
        <f>AJ1114</f>
        <v>0</v>
      </c>
      <c r="N1114" s="34">
        <f>SUM(AI1114)</f>
        <v>0</v>
      </c>
      <c r="O1114" s="34">
        <f>0</f>
        <v>0</v>
      </c>
      <c r="P1114" s="34">
        <v>0</v>
      </c>
      <c r="Q1114" s="34">
        <v>0</v>
      </c>
      <c r="R1114" s="34">
        <f>AH1114</f>
        <v>0</v>
      </c>
      <c r="S1114" s="122"/>
      <c r="T1114" s="41">
        <f>SUM(U1114,AA1114)</f>
        <v>338</v>
      </c>
      <c r="U1114" s="41">
        <f>IF(SUM(V1114:Y1114)&gt;=250, 250,SUM(V1114:Y1114))</f>
        <v>84</v>
      </c>
      <c r="V1114" s="41">
        <v>0</v>
      </c>
      <c r="W1114" s="41">
        <v>0</v>
      </c>
      <c r="X1114" s="41">
        <f>SUM(AL1114,AN1114,BO1114,BS1114)</f>
        <v>0</v>
      </c>
      <c r="Y1114" s="41">
        <f>SUM(AO1114:BN1114)</f>
        <v>84</v>
      </c>
      <c r="Z1114" s="41">
        <f>COUNTIF(AO1114:BN1114, "&gt;0")</f>
        <v>2</v>
      </c>
      <c r="AA1114" s="41">
        <f>SUM(AB1114:AF1114)</f>
        <v>254</v>
      </c>
      <c r="AB1114" s="41">
        <f>BP1114+BQ1114</f>
        <v>0</v>
      </c>
      <c r="AC1114" s="41">
        <v>0</v>
      </c>
      <c r="AD1114" s="41">
        <v>0</v>
      </c>
      <c r="AE1114" s="41">
        <f>SUM(BR1114)</f>
        <v>254</v>
      </c>
      <c r="AF1114" s="41">
        <f>SUM(AM1114)</f>
        <v>0</v>
      </c>
      <c r="AG1114" s="122"/>
      <c r="AH1114" s="36">
        <v>0</v>
      </c>
      <c r="AI1114" s="36">
        <v>0</v>
      </c>
      <c r="AJ1114" s="36">
        <v>0</v>
      </c>
      <c r="AK1114" s="121"/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14">
        <v>24</v>
      </c>
      <c r="AR1114" s="1">
        <v>0</v>
      </c>
      <c r="AS1114" s="114">
        <v>0</v>
      </c>
      <c r="AT1114" s="114">
        <v>0</v>
      </c>
      <c r="AU1114" s="114">
        <v>0</v>
      </c>
      <c r="AV1114" s="114">
        <v>0</v>
      </c>
      <c r="AW1114" s="114">
        <v>0</v>
      </c>
      <c r="AX1114" s="114">
        <v>0</v>
      </c>
      <c r="AY1114" s="114">
        <v>0</v>
      </c>
      <c r="AZ1114" s="114">
        <v>0</v>
      </c>
      <c r="BA1114" s="114">
        <v>0</v>
      </c>
      <c r="BB1114" s="114">
        <v>0</v>
      </c>
      <c r="BC1114" s="114">
        <v>0</v>
      </c>
      <c r="BD1114" s="115">
        <v>0</v>
      </c>
      <c r="BE1114" s="114">
        <v>0</v>
      </c>
      <c r="BF1114" s="114">
        <v>0</v>
      </c>
      <c r="BG1114" s="114">
        <v>0</v>
      </c>
      <c r="BH1114" s="114">
        <v>0</v>
      </c>
      <c r="BI1114" s="114">
        <v>0</v>
      </c>
      <c r="BJ1114" s="114">
        <v>0</v>
      </c>
      <c r="BK1114" s="114">
        <v>60</v>
      </c>
      <c r="BL1114" s="114">
        <v>0</v>
      </c>
      <c r="BM1114" s="114">
        <v>0</v>
      </c>
      <c r="BN1114" s="114">
        <v>0</v>
      </c>
      <c r="BO1114" s="114">
        <v>0</v>
      </c>
      <c r="BP1114" s="114">
        <v>0</v>
      </c>
      <c r="BQ1114" s="114">
        <v>0</v>
      </c>
      <c r="BR1114" s="114">
        <v>254</v>
      </c>
      <c r="BS1114" s="114">
        <v>0</v>
      </c>
    </row>
    <row r="1115" spans="1:71" ht="15" x14ac:dyDescent="0.25">
      <c r="A1115" s="1" t="str">
        <f>CONCATENATE(G1115,"-",F1115,"-",H1115)</f>
        <v>999910824-Red-Junior</v>
      </c>
      <c r="B1115" s="1" t="str">
        <f>CONCATENATE(G1115,"-",H1115)</f>
        <v>999910824-Junior</v>
      </c>
      <c r="C1115" s="36" t="s">
        <v>475</v>
      </c>
      <c r="D1115" s="36" t="s">
        <v>476</v>
      </c>
      <c r="E1115" s="36" t="s">
        <v>17</v>
      </c>
      <c r="F1115" s="36" t="s">
        <v>136</v>
      </c>
      <c r="G1115" s="36">
        <v>999910824</v>
      </c>
      <c r="H1115" s="36" t="s">
        <v>93</v>
      </c>
      <c r="I1115" s="34">
        <f>((L1115)-J1115)+T1115</f>
        <v>314</v>
      </c>
      <c r="J1115" s="36"/>
      <c r="K1115" s="35"/>
      <c r="L1115" s="34">
        <f>SUM(N1115,O1115,P1115,Q1115,R1115,M1115)</f>
        <v>0</v>
      </c>
      <c r="M1115" s="34">
        <f>AJ1115</f>
        <v>0</v>
      </c>
      <c r="N1115" s="34">
        <f>SUM(AI1115)</f>
        <v>0</v>
      </c>
      <c r="O1115" s="34">
        <f>0</f>
        <v>0</v>
      </c>
      <c r="P1115" s="34">
        <v>0</v>
      </c>
      <c r="Q1115" s="34">
        <v>0</v>
      </c>
      <c r="R1115" s="34">
        <f>AH1115</f>
        <v>0</v>
      </c>
      <c r="S1115" s="122"/>
      <c r="T1115" s="41">
        <f>SUM(U1115,AA1115)</f>
        <v>314</v>
      </c>
      <c r="U1115" s="41">
        <f>IF(SUM(V1115:Y1115)&gt;=250, 250,SUM(V1115:Y1115))</f>
        <v>60</v>
      </c>
      <c r="V1115" s="41">
        <v>0</v>
      </c>
      <c r="W1115" s="41">
        <v>0</v>
      </c>
      <c r="X1115" s="41">
        <f>SUM(AL1115,AN1115,BO1115,BS1115)</f>
        <v>0</v>
      </c>
      <c r="Y1115" s="41">
        <f>SUM(AO1115:BN1115)</f>
        <v>60</v>
      </c>
      <c r="Z1115" s="41">
        <f>COUNTIF(AO1115:BN1115, "&gt;0")</f>
        <v>1</v>
      </c>
      <c r="AA1115" s="41">
        <f>SUM(AB1115:AF1115)</f>
        <v>254</v>
      </c>
      <c r="AB1115" s="41">
        <f>BP1115+BQ1115</f>
        <v>0</v>
      </c>
      <c r="AC1115" s="41">
        <v>0</v>
      </c>
      <c r="AD1115" s="41">
        <v>0</v>
      </c>
      <c r="AE1115" s="41">
        <f>SUM(BR1115)</f>
        <v>254</v>
      </c>
      <c r="AF1115" s="41">
        <f>SUM(AM1115)</f>
        <v>0</v>
      </c>
      <c r="AG1115" s="122"/>
      <c r="AH1115" s="36">
        <v>0</v>
      </c>
      <c r="AI1115" s="126">
        <v>0</v>
      </c>
      <c r="AJ1115" s="36">
        <v>0</v>
      </c>
      <c r="AK1115" s="121"/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14">
        <v>0</v>
      </c>
      <c r="AR1115" s="1">
        <v>0</v>
      </c>
      <c r="AS1115" s="114">
        <v>0</v>
      </c>
      <c r="AT1115" s="114">
        <v>0</v>
      </c>
      <c r="AU1115" s="114">
        <v>0</v>
      </c>
      <c r="AV1115" s="114">
        <v>0</v>
      </c>
      <c r="AW1115" s="114">
        <v>0</v>
      </c>
      <c r="AX1115" s="114">
        <v>0</v>
      </c>
      <c r="AY1115" s="114">
        <v>0</v>
      </c>
      <c r="AZ1115" s="114">
        <v>0</v>
      </c>
      <c r="BA1115" s="114">
        <v>0</v>
      </c>
      <c r="BB1115" s="114">
        <v>0</v>
      </c>
      <c r="BC1115" s="114">
        <v>0</v>
      </c>
      <c r="BD1115" s="115">
        <v>0</v>
      </c>
      <c r="BE1115" s="114">
        <v>0</v>
      </c>
      <c r="BF1115" s="114">
        <v>0</v>
      </c>
      <c r="BG1115" s="114">
        <v>0</v>
      </c>
      <c r="BH1115" s="114">
        <v>0</v>
      </c>
      <c r="BI1115" s="114">
        <v>0</v>
      </c>
      <c r="BJ1115" s="114">
        <v>0</v>
      </c>
      <c r="BK1115" s="114">
        <v>0</v>
      </c>
      <c r="BL1115" s="114">
        <v>0</v>
      </c>
      <c r="BM1115" s="114">
        <v>0</v>
      </c>
      <c r="BN1115" s="114">
        <v>60</v>
      </c>
      <c r="BO1115" s="114">
        <v>0</v>
      </c>
      <c r="BP1115" s="114">
        <v>0</v>
      </c>
      <c r="BQ1115" s="114">
        <v>0</v>
      </c>
      <c r="BR1115" s="114">
        <v>254</v>
      </c>
      <c r="BS1115" s="114">
        <v>0</v>
      </c>
    </row>
    <row r="1116" spans="1:71" ht="15" x14ac:dyDescent="0.25">
      <c r="A1116" s="1" t="str">
        <f>CONCATENATE(G1116,"-",F1116,"-",H1116)</f>
        <v>999935448-Red-Junior</v>
      </c>
      <c r="B1116" s="1" t="str">
        <f>CONCATENATE(G1116,"-",H1116)</f>
        <v>999935448-Junior</v>
      </c>
      <c r="C1116" s="36" t="s">
        <v>3654</v>
      </c>
      <c r="D1116" s="36" t="s">
        <v>3655</v>
      </c>
      <c r="E1116" s="36" t="s">
        <v>17</v>
      </c>
      <c r="F1116" s="36" t="s">
        <v>136</v>
      </c>
      <c r="G1116" s="36">
        <v>999935448</v>
      </c>
      <c r="H1116" s="36" t="s">
        <v>93</v>
      </c>
      <c r="I1116" s="34">
        <f>((L1116)-J1116)+T1116</f>
        <v>254</v>
      </c>
      <c r="J1116" s="34"/>
      <c r="K1116" s="37"/>
      <c r="L1116" s="34">
        <f>SUM(N1116,O1116,P1116,Q1116,R1116,M1116)</f>
        <v>0</v>
      </c>
      <c r="M1116" s="34">
        <f>AJ1116</f>
        <v>0</v>
      </c>
      <c r="N1116" s="34">
        <f>SUM(AI1116)</f>
        <v>0</v>
      </c>
      <c r="O1116" s="34">
        <f>0</f>
        <v>0</v>
      </c>
      <c r="P1116" s="34">
        <v>0</v>
      </c>
      <c r="Q1116" s="34">
        <v>0</v>
      </c>
      <c r="R1116" s="34">
        <f>AH1116</f>
        <v>0</v>
      </c>
      <c r="S1116" s="122"/>
      <c r="T1116" s="41">
        <f>SUM(U1116,AA1116)</f>
        <v>254</v>
      </c>
      <c r="U1116" s="41">
        <f>IF(SUM(V1116:Y1116)&gt;=250, 250,SUM(V1116:Y1116))</f>
        <v>0</v>
      </c>
      <c r="V1116" s="41">
        <v>0</v>
      </c>
      <c r="W1116" s="41">
        <v>0</v>
      </c>
      <c r="X1116" s="41">
        <f>SUM(AL1116,AN1116,BO1116,BS1116)</f>
        <v>0</v>
      </c>
      <c r="Y1116" s="41">
        <f>SUM(AO1116:BN1116)</f>
        <v>0</v>
      </c>
      <c r="Z1116" s="41">
        <f>COUNTIF(AO1116:BN1116, "&gt;0")</f>
        <v>0</v>
      </c>
      <c r="AA1116" s="41">
        <f>SUM(AB1116:AF1116)</f>
        <v>254</v>
      </c>
      <c r="AB1116" s="41">
        <f>BP1116+BQ1116</f>
        <v>0</v>
      </c>
      <c r="AC1116" s="41">
        <v>0</v>
      </c>
      <c r="AD1116" s="41">
        <v>0</v>
      </c>
      <c r="AE1116" s="41">
        <f>SUM(BR1116)</f>
        <v>254</v>
      </c>
      <c r="AF1116" s="41">
        <f>SUM(AM1116)</f>
        <v>0</v>
      </c>
      <c r="AG1116" s="122"/>
      <c r="AH1116" s="36">
        <v>0</v>
      </c>
      <c r="AI1116" s="126">
        <v>0</v>
      </c>
      <c r="AJ1116" s="36">
        <v>0</v>
      </c>
      <c r="AK1116" s="121"/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14">
        <v>0</v>
      </c>
      <c r="AR1116" s="1">
        <v>0</v>
      </c>
      <c r="AS1116" s="114">
        <v>0</v>
      </c>
      <c r="AT1116" s="114">
        <v>0</v>
      </c>
      <c r="AU1116" s="114">
        <v>0</v>
      </c>
      <c r="AV1116" s="114">
        <v>0</v>
      </c>
      <c r="AW1116" s="114">
        <v>0</v>
      </c>
      <c r="AX1116" s="114">
        <v>0</v>
      </c>
      <c r="AY1116" s="114">
        <v>0</v>
      </c>
      <c r="AZ1116" s="114">
        <v>0</v>
      </c>
      <c r="BA1116" s="114">
        <v>0</v>
      </c>
      <c r="BB1116" s="114">
        <v>0</v>
      </c>
      <c r="BC1116" s="114">
        <v>0</v>
      </c>
      <c r="BD1116" s="115">
        <v>0</v>
      </c>
      <c r="BE1116" s="114">
        <v>0</v>
      </c>
      <c r="BF1116" s="114">
        <v>0</v>
      </c>
      <c r="BG1116" s="114">
        <v>0</v>
      </c>
      <c r="BH1116" s="114">
        <v>0</v>
      </c>
      <c r="BI1116" s="114">
        <v>0</v>
      </c>
      <c r="BJ1116" s="114">
        <v>0</v>
      </c>
      <c r="BK1116" s="114">
        <v>0</v>
      </c>
      <c r="BL1116" s="114">
        <v>0</v>
      </c>
      <c r="BM1116" s="114">
        <v>0</v>
      </c>
      <c r="BN1116" s="114">
        <v>0</v>
      </c>
      <c r="BO1116" s="114">
        <v>0</v>
      </c>
      <c r="BP1116" s="114">
        <v>0</v>
      </c>
      <c r="BQ1116" s="114">
        <v>0</v>
      </c>
      <c r="BR1116" s="114">
        <v>254</v>
      </c>
      <c r="BS1116" s="114">
        <v>0</v>
      </c>
    </row>
    <row r="1117" spans="1:71" ht="15" x14ac:dyDescent="0.25">
      <c r="A1117" s="1" t="str">
        <f>CONCATENATE(G1117,"-",F1117,"-",H1117)</f>
        <v>999935525-Red-Junior</v>
      </c>
      <c r="B1117" s="1" t="str">
        <f>CONCATENATE(G1117,"-",H1117)</f>
        <v>999935525-Junior</v>
      </c>
      <c r="C1117" s="36" t="s">
        <v>3652</v>
      </c>
      <c r="D1117" s="36" t="s">
        <v>3653</v>
      </c>
      <c r="E1117" s="36" t="s">
        <v>17</v>
      </c>
      <c r="F1117" s="36" t="s">
        <v>136</v>
      </c>
      <c r="G1117" s="36">
        <v>999935525</v>
      </c>
      <c r="H1117" s="36" t="s">
        <v>93</v>
      </c>
      <c r="I1117" s="34">
        <f>((L1117)-J1117)+T1117</f>
        <v>191</v>
      </c>
      <c r="J1117" s="34"/>
      <c r="K1117" s="37"/>
      <c r="L1117" s="34">
        <f>SUM(N1117,O1117,P1117,Q1117,R1117,M1117)</f>
        <v>0</v>
      </c>
      <c r="M1117" s="34">
        <f>AJ1117</f>
        <v>0</v>
      </c>
      <c r="N1117" s="34">
        <f>SUM(AI1117)</f>
        <v>0</v>
      </c>
      <c r="O1117" s="34">
        <f>0</f>
        <v>0</v>
      </c>
      <c r="P1117" s="34">
        <v>0</v>
      </c>
      <c r="Q1117" s="34">
        <v>0</v>
      </c>
      <c r="R1117" s="34">
        <f>AH1117</f>
        <v>0</v>
      </c>
      <c r="S1117" s="122"/>
      <c r="T1117" s="41">
        <f>SUM(U1117,AA1117)</f>
        <v>191</v>
      </c>
      <c r="U1117" s="41">
        <f>IF(SUM(V1117:Y1117)&gt;=250, 250,SUM(V1117:Y1117))</f>
        <v>0</v>
      </c>
      <c r="V1117" s="41">
        <v>0</v>
      </c>
      <c r="W1117" s="41">
        <v>0</v>
      </c>
      <c r="X1117" s="41">
        <f>SUM(AL1117,AN1117,BO1117,BS1117)</f>
        <v>0</v>
      </c>
      <c r="Y1117" s="41">
        <f>SUM(AO1117:BN1117)</f>
        <v>0</v>
      </c>
      <c r="Z1117" s="41">
        <f>COUNTIF(AO1117:BN1117, "&gt;0")</f>
        <v>0</v>
      </c>
      <c r="AA1117" s="41">
        <f>SUM(AB1117:AF1117)</f>
        <v>191</v>
      </c>
      <c r="AB1117" s="41">
        <f>BP1117+BQ1117</f>
        <v>0</v>
      </c>
      <c r="AC1117" s="41">
        <v>0</v>
      </c>
      <c r="AD1117" s="41">
        <v>0</v>
      </c>
      <c r="AE1117" s="41">
        <f>SUM(BR1117)</f>
        <v>191</v>
      </c>
      <c r="AF1117" s="41">
        <f>SUM(AM1117)</f>
        <v>0</v>
      </c>
      <c r="AG1117" s="122"/>
      <c r="AH1117" s="36">
        <v>0</v>
      </c>
      <c r="AI1117" s="126">
        <v>0</v>
      </c>
      <c r="AJ1117" s="36">
        <v>0</v>
      </c>
      <c r="AK1117" s="121"/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14">
        <v>0</v>
      </c>
      <c r="AR1117" s="1">
        <v>0</v>
      </c>
      <c r="AS1117" s="114">
        <v>0</v>
      </c>
      <c r="AT1117" s="114">
        <v>0</v>
      </c>
      <c r="AU1117" s="114">
        <v>0</v>
      </c>
      <c r="AV1117" s="114">
        <v>0</v>
      </c>
      <c r="AW1117" s="114">
        <v>0</v>
      </c>
      <c r="AX1117" s="114">
        <v>0</v>
      </c>
      <c r="AY1117" s="114">
        <v>0</v>
      </c>
      <c r="AZ1117" s="114">
        <v>0</v>
      </c>
      <c r="BA1117" s="114">
        <v>0</v>
      </c>
      <c r="BB1117" s="114">
        <v>0</v>
      </c>
      <c r="BC1117" s="114">
        <v>0</v>
      </c>
      <c r="BD1117" s="115">
        <v>0</v>
      </c>
      <c r="BE1117" s="114">
        <v>0</v>
      </c>
      <c r="BF1117" s="114">
        <v>0</v>
      </c>
      <c r="BG1117" s="114">
        <v>0</v>
      </c>
      <c r="BH1117" s="114">
        <v>0</v>
      </c>
      <c r="BI1117" s="114">
        <v>0</v>
      </c>
      <c r="BJ1117" s="114">
        <v>0</v>
      </c>
      <c r="BK1117" s="114">
        <v>0</v>
      </c>
      <c r="BL1117" s="114">
        <v>0</v>
      </c>
      <c r="BM1117" s="114">
        <v>0</v>
      </c>
      <c r="BN1117" s="114">
        <v>0</v>
      </c>
      <c r="BO1117" s="114">
        <v>0</v>
      </c>
      <c r="BP1117" s="114">
        <v>0</v>
      </c>
      <c r="BQ1117" s="114">
        <v>0</v>
      </c>
      <c r="BR1117" s="114">
        <v>191</v>
      </c>
      <c r="BS1117" s="114">
        <v>0</v>
      </c>
    </row>
    <row r="1118" spans="1:71" ht="15" x14ac:dyDescent="0.25">
      <c r="A1118" s="1" t="str">
        <f>CONCATENATE(G1118,"-",F1118,"-",H1118)</f>
        <v>999934918-Red-Junior</v>
      </c>
      <c r="B1118" s="1" t="str">
        <f>CONCATENATE(G1118,"-",H1118)</f>
        <v>999934918-Junior</v>
      </c>
      <c r="C1118" s="36" t="s">
        <v>489</v>
      </c>
      <c r="D1118" s="36" t="s">
        <v>117</v>
      </c>
      <c r="E1118" s="36" t="s">
        <v>17</v>
      </c>
      <c r="F1118" s="42" t="s">
        <v>136</v>
      </c>
      <c r="G1118" s="128">
        <v>999934918</v>
      </c>
      <c r="H1118" s="41" t="s">
        <v>93</v>
      </c>
      <c r="I1118" s="34">
        <f>((L1118)-J1118)+T1118</f>
        <v>118.5</v>
      </c>
      <c r="J1118" s="36"/>
      <c r="K1118" s="35"/>
      <c r="L1118" s="34">
        <f>SUM(N1118,O1118,P1118,Q1118,R1118,M1118)</f>
        <v>0</v>
      </c>
      <c r="M1118" s="34">
        <f>AJ1118</f>
        <v>0</v>
      </c>
      <c r="N1118" s="34">
        <f>SUM(AI1118)</f>
        <v>0</v>
      </c>
      <c r="O1118" s="34">
        <f>0</f>
        <v>0</v>
      </c>
      <c r="P1118" s="34">
        <v>0</v>
      </c>
      <c r="Q1118" s="34">
        <v>0</v>
      </c>
      <c r="R1118" s="34">
        <f>AH1118</f>
        <v>0</v>
      </c>
      <c r="S1118" s="122"/>
      <c r="T1118" s="41">
        <f>SUM(U1118,AA1118)</f>
        <v>118.5</v>
      </c>
      <c r="U1118" s="41">
        <f>IF(SUM(V1118:Y1118)&gt;=250, 250,SUM(V1118:Y1118))</f>
        <v>34</v>
      </c>
      <c r="V1118" s="41">
        <v>0</v>
      </c>
      <c r="W1118" s="41">
        <v>0</v>
      </c>
      <c r="X1118" s="41">
        <f>SUM(AL1118,AN1118,BO1118,BS1118)</f>
        <v>0</v>
      </c>
      <c r="Y1118" s="41">
        <f>SUM(AO1118:BN1118)</f>
        <v>34</v>
      </c>
      <c r="Z1118" s="41">
        <f>COUNTIF(AO1118:BN1118, "&gt;0")</f>
        <v>1</v>
      </c>
      <c r="AA1118" s="41">
        <f>SUM(AB1118:AF1118)</f>
        <v>84.5</v>
      </c>
      <c r="AB1118" s="41">
        <f>BP1118+BQ1118</f>
        <v>84.5</v>
      </c>
      <c r="AC1118" s="41">
        <v>0</v>
      </c>
      <c r="AD1118" s="41">
        <v>0</v>
      </c>
      <c r="AE1118" s="41">
        <f>SUM(BR1118)</f>
        <v>0</v>
      </c>
      <c r="AF1118" s="41">
        <f>SUM(AM1118)</f>
        <v>0</v>
      </c>
      <c r="AG1118" s="122"/>
      <c r="AH1118" s="36">
        <v>0</v>
      </c>
      <c r="AI1118" s="126">
        <v>0</v>
      </c>
      <c r="AJ1118" s="36">
        <v>0</v>
      </c>
      <c r="AK1118" s="121"/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14">
        <v>0</v>
      </c>
      <c r="AR1118" s="1">
        <v>0</v>
      </c>
      <c r="AS1118" s="114">
        <v>0</v>
      </c>
      <c r="AT1118" s="114">
        <v>0</v>
      </c>
      <c r="AU1118" s="114">
        <v>0</v>
      </c>
      <c r="AV1118" s="114">
        <v>0</v>
      </c>
      <c r="AW1118" s="114">
        <v>34</v>
      </c>
      <c r="AX1118" s="114">
        <v>0</v>
      </c>
      <c r="AY1118" s="114">
        <v>0</v>
      </c>
      <c r="AZ1118" s="114">
        <v>0</v>
      </c>
      <c r="BA1118" s="114">
        <v>0</v>
      </c>
      <c r="BB1118" s="114">
        <v>0</v>
      </c>
      <c r="BC1118" s="114">
        <v>0</v>
      </c>
      <c r="BD1118" s="115">
        <v>0</v>
      </c>
      <c r="BE1118" s="114">
        <v>0</v>
      </c>
      <c r="BF1118" s="114">
        <v>0</v>
      </c>
      <c r="BG1118" s="114">
        <v>0</v>
      </c>
      <c r="BH1118" s="114">
        <v>0</v>
      </c>
      <c r="BI1118" s="114">
        <v>0</v>
      </c>
      <c r="BJ1118" s="114">
        <v>0</v>
      </c>
      <c r="BK1118" s="114">
        <v>0</v>
      </c>
      <c r="BL1118" s="114">
        <v>0</v>
      </c>
      <c r="BM1118" s="114">
        <v>0</v>
      </c>
      <c r="BN1118" s="114">
        <v>0</v>
      </c>
      <c r="BO1118" s="114">
        <v>0</v>
      </c>
      <c r="BP1118" s="114">
        <v>0</v>
      </c>
      <c r="BQ1118" s="114">
        <v>84.5</v>
      </c>
      <c r="BR1118" s="114">
        <v>0</v>
      </c>
      <c r="BS1118" s="114">
        <v>0</v>
      </c>
    </row>
    <row r="1119" spans="1:71" ht="15" x14ac:dyDescent="0.25">
      <c r="A1119" s="1" t="str">
        <f>CONCATENATE(G1119,"-",F1119,"-",H1119)</f>
        <v>999926625-Red-Junior</v>
      </c>
      <c r="B1119" s="1" t="str">
        <f>CONCATENATE(G1119,"-",H1119)</f>
        <v>999926625-Junior</v>
      </c>
      <c r="C1119" s="131" t="s">
        <v>422</v>
      </c>
      <c r="D1119" s="131" t="s">
        <v>763</v>
      </c>
      <c r="E1119" s="131" t="s">
        <v>17</v>
      </c>
      <c r="F1119" s="42" t="s">
        <v>136</v>
      </c>
      <c r="G1119" s="150">
        <v>999926625</v>
      </c>
      <c r="H1119" s="131" t="s">
        <v>93</v>
      </c>
      <c r="I1119" s="34">
        <f>((L1119)-J1119)+T1119</f>
        <v>90</v>
      </c>
      <c r="J1119" s="36"/>
      <c r="K1119" s="35"/>
      <c r="L1119" s="34">
        <f>SUM(N1119,O1119,P1119,Q1119,R1119,M1119)</f>
        <v>0</v>
      </c>
      <c r="M1119" s="34">
        <f>AJ1119</f>
        <v>0</v>
      </c>
      <c r="N1119" s="34">
        <f>SUM(AI1119)</f>
        <v>0</v>
      </c>
      <c r="O1119" s="34">
        <f>0</f>
        <v>0</v>
      </c>
      <c r="P1119" s="34">
        <v>0</v>
      </c>
      <c r="Q1119" s="34">
        <v>0</v>
      </c>
      <c r="R1119" s="34">
        <f>AH1119</f>
        <v>0</v>
      </c>
      <c r="S1119" s="122"/>
      <c r="T1119" s="41">
        <f>SUM(U1119,AA1119)</f>
        <v>90</v>
      </c>
      <c r="U1119" s="41">
        <f>IF(SUM(V1119:Y1119)&gt;=250, 250,SUM(V1119:Y1119))</f>
        <v>90</v>
      </c>
      <c r="V1119" s="41">
        <v>0</v>
      </c>
      <c r="W1119" s="41">
        <v>0</v>
      </c>
      <c r="X1119" s="41">
        <f>SUM(AL1119,AN1119,BO1119,BS1119)</f>
        <v>0</v>
      </c>
      <c r="Y1119" s="41">
        <f>SUM(AO1119:BN1119)</f>
        <v>90</v>
      </c>
      <c r="Z1119" s="41">
        <f>COUNTIF(AO1119:BN1119, "&gt;0")</f>
        <v>1</v>
      </c>
      <c r="AA1119" s="41">
        <f>SUM(AB1119:AF1119)</f>
        <v>0</v>
      </c>
      <c r="AB1119" s="41">
        <f>BP1119+BQ1119</f>
        <v>0</v>
      </c>
      <c r="AC1119" s="41">
        <v>0</v>
      </c>
      <c r="AD1119" s="41">
        <v>0</v>
      </c>
      <c r="AE1119" s="41">
        <f>SUM(BR1119)</f>
        <v>0</v>
      </c>
      <c r="AF1119" s="41">
        <f>SUM(AM1119)</f>
        <v>0</v>
      </c>
      <c r="AG1119" s="122"/>
      <c r="AH1119" s="36">
        <v>0</v>
      </c>
      <c r="AI1119" s="126">
        <v>0</v>
      </c>
      <c r="AJ1119" s="36">
        <v>0</v>
      </c>
      <c r="AK1119" s="121"/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14">
        <v>0</v>
      </c>
      <c r="AR1119" s="1">
        <v>0</v>
      </c>
      <c r="AS1119" s="114">
        <v>0</v>
      </c>
      <c r="AT1119" s="114">
        <v>0</v>
      </c>
      <c r="AU1119" s="114">
        <v>0</v>
      </c>
      <c r="AV1119" s="114">
        <v>0</v>
      </c>
      <c r="AW1119" s="114">
        <v>0</v>
      </c>
      <c r="AX1119" s="114">
        <v>0</v>
      </c>
      <c r="AY1119" s="114">
        <v>0</v>
      </c>
      <c r="AZ1119" s="114">
        <v>0</v>
      </c>
      <c r="BA1119" s="114">
        <v>0</v>
      </c>
      <c r="BB1119" s="114">
        <v>90</v>
      </c>
      <c r="BC1119" s="114">
        <v>0</v>
      </c>
      <c r="BD1119" s="115">
        <v>0</v>
      </c>
      <c r="BE1119" s="114">
        <v>0</v>
      </c>
      <c r="BF1119" s="114">
        <v>0</v>
      </c>
      <c r="BG1119" s="114">
        <v>0</v>
      </c>
      <c r="BH1119" s="114">
        <v>0</v>
      </c>
      <c r="BI1119" s="114">
        <v>0</v>
      </c>
      <c r="BJ1119" s="114">
        <v>0</v>
      </c>
      <c r="BK1119" s="114">
        <v>0</v>
      </c>
      <c r="BL1119" s="114">
        <v>0</v>
      </c>
      <c r="BM1119" s="114">
        <v>0</v>
      </c>
      <c r="BN1119" s="114">
        <v>0</v>
      </c>
      <c r="BO1119" s="114">
        <v>0</v>
      </c>
      <c r="BP1119" s="114">
        <v>0</v>
      </c>
      <c r="BQ1119" s="114">
        <v>0</v>
      </c>
      <c r="BR1119" s="114">
        <v>0</v>
      </c>
      <c r="BS1119" s="114">
        <v>0</v>
      </c>
    </row>
    <row r="1120" spans="1:71" ht="15" x14ac:dyDescent="0.25">
      <c r="A1120" s="1" t="str">
        <f>CONCATENATE(G1120,"-",F1120,"-",H1120)</f>
        <v>999921663-Red-Junior</v>
      </c>
      <c r="B1120" s="1" t="str">
        <f>CONCATENATE(G1120,"-",H1120)</f>
        <v>999921663-Junior</v>
      </c>
      <c r="C1120" s="131" t="s">
        <v>2760</v>
      </c>
      <c r="D1120" s="131" t="s">
        <v>2731</v>
      </c>
      <c r="E1120" s="131" t="s">
        <v>17</v>
      </c>
      <c r="F1120" s="42" t="s">
        <v>136</v>
      </c>
      <c r="G1120" s="150">
        <v>999921663</v>
      </c>
      <c r="H1120" s="131" t="s">
        <v>93</v>
      </c>
      <c r="I1120" s="34">
        <f>((L1120)-J1120)+T1120</f>
        <v>68</v>
      </c>
      <c r="J1120" s="36"/>
      <c r="K1120" s="35"/>
      <c r="L1120" s="34">
        <f>SUM(N1120,O1120,P1120,Q1120,R1120,M1120)</f>
        <v>0</v>
      </c>
      <c r="M1120" s="34">
        <f>AJ1120</f>
        <v>0</v>
      </c>
      <c r="N1120" s="34">
        <f>SUM(AI1120)</f>
        <v>0</v>
      </c>
      <c r="O1120" s="34">
        <f>0</f>
        <v>0</v>
      </c>
      <c r="P1120" s="34">
        <v>0</v>
      </c>
      <c r="Q1120" s="34">
        <v>0</v>
      </c>
      <c r="R1120" s="34">
        <f>AH1120</f>
        <v>0</v>
      </c>
      <c r="S1120" s="122"/>
      <c r="T1120" s="41">
        <f>SUM(U1120,AA1120)</f>
        <v>68</v>
      </c>
      <c r="U1120" s="41">
        <f>IF(SUM(V1120:Y1120)&gt;=250, 250,SUM(V1120:Y1120))</f>
        <v>68</v>
      </c>
      <c r="V1120" s="41">
        <v>0</v>
      </c>
      <c r="W1120" s="41">
        <v>0</v>
      </c>
      <c r="X1120" s="41">
        <f>SUM(AL1120,AN1120,BO1120,BS1120)</f>
        <v>0</v>
      </c>
      <c r="Y1120" s="41">
        <f>SUM(AO1120:BN1120)</f>
        <v>68</v>
      </c>
      <c r="Z1120" s="41">
        <f>COUNTIF(AO1120:BN1120, "&gt;0")</f>
        <v>1</v>
      </c>
      <c r="AA1120" s="41">
        <f>SUM(AB1120:AF1120)</f>
        <v>0</v>
      </c>
      <c r="AB1120" s="41">
        <f>BP1120+BQ1120</f>
        <v>0</v>
      </c>
      <c r="AC1120" s="41">
        <v>0</v>
      </c>
      <c r="AD1120" s="41">
        <v>0</v>
      </c>
      <c r="AE1120" s="41">
        <f>SUM(BR1120)</f>
        <v>0</v>
      </c>
      <c r="AF1120" s="41">
        <f>SUM(AM1120)</f>
        <v>0</v>
      </c>
      <c r="AG1120" s="122"/>
      <c r="AH1120" s="36">
        <v>0</v>
      </c>
      <c r="AI1120" s="126">
        <v>0</v>
      </c>
      <c r="AJ1120" s="36">
        <v>0</v>
      </c>
      <c r="AK1120" s="121"/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14">
        <v>0</v>
      </c>
      <c r="AR1120" s="1">
        <v>0</v>
      </c>
      <c r="AS1120" s="114">
        <v>0</v>
      </c>
      <c r="AT1120" s="114">
        <v>0</v>
      </c>
      <c r="AU1120" s="114">
        <v>0</v>
      </c>
      <c r="AV1120" s="114">
        <v>0</v>
      </c>
      <c r="AW1120" s="114">
        <v>0</v>
      </c>
      <c r="AX1120" s="114">
        <v>0</v>
      </c>
      <c r="AY1120" s="114">
        <v>0</v>
      </c>
      <c r="AZ1120" s="114">
        <v>0</v>
      </c>
      <c r="BA1120" s="114">
        <v>0</v>
      </c>
      <c r="BB1120" s="114">
        <v>68</v>
      </c>
      <c r="BC1120" s="114">
        <v>0</v>
      </c>
      <c r="BD1120" s="115">
        <v>0</v>
      </c>
      <c r="BE1120" s="114">
        <v>0</v>
      </c>
      <c r="BF1120" s="114">
        <v>0</v>
      </c>
      <c r="BG1120" s="114">
        <v>0</v>
      </c>
      <c r="BH1120" s="114">
        <v>0</v>
      </c>
      <c r="BI1120" s="114">
        <v>0</v>
      </c>
      <c r="BJ1120" s="114">
        <v>0</v>
      </c>
      <c r="BK1120" s="114">
        <v>0</v>
      </c>
      <c r="BL1120" s="114">
        <v>0</v>
      </c>
      <c r="BM1120" s="114">
        <v>0</v>
      </c>
      <c r="BN1120" s="114">
        <v>0</v>
      </c>
      <c r="BO1120" s="114">
        <v>0</v>
      </c>
      <c r="BP1120" s="114">
        <v>0</v>
      </c>
      <c r="BQ1120" s="114">
        <v>0</v>
      </c>
      <c r="BR1120" s="114">
        <v>0</v>
      </c>
      <c r="BS1120" s="114">
        <v>0</v>
      </c>
    </row>
    <row r="1121" spans="1:71" ht="15" x14ac:dyDescent="0.25">
      <c r="A1121" s="1" t="str">
        <f>CONCATENATE(G1121,"-",F1121,"-",H1121)</f>
        <v>999930107-Red-Junior</v>
      </c>
      <c r="B1121" s="1" t="str">
        <f>CONCATENATE(G1121,"-",H1121)</f>
        <v>999930107-Junior</v>
      </c>
      <c r="C1121" s="131" t="s">
        <v>572</v>
      </c>
      <c r="D1121" s="131" t="s">
        <v>2759</v>
      </c>
      <c r="E1121" s="131" t="s">
        <v>17</v>
      </c>
      <c r="F1121" s="42" t="s">
        <v>136</v>
      </c>
      <c r="G1121" s="150">
        <v>999930107</v>
      </c>
      <c r="H1121" s="131" t="s">
        <v>93</v>
      </c>
      <c r="I1121" s="34">
        <f>((L1121)-J1121)+T1121</f>
        <v>68</v>
      </c>
      <c r="J1121" s="36"/>
      <c r="K1121" s="35"/>
      <c r="L1121" s="34">
        <f>SUM(N1121,O1121,P1121,Q1121,R1121,M1121)</f>
        <v>0</v>
      </c>
      <c r="M1121" s="34">
        <f>AJ1121</f>
        <v>0</v>
      </c>
      <c r="N1121" s="34">
        <f>SUM(AI1121)</f>
        <v>0</v>
      </c>
      <c r="O1121" s="34">
        <f>0</f>
        <v>0</v>
      </c>
      <c r="P1121" s="34">
        <v>0</v>
      </c>
      <c r="Q1121" s="34">
        <v>0</v>
      </c>
      <c r="R1121" s="34">
        <f>AH1121</f>
        <v>0</v>
      </c>
      <c r="S1121" s="122"/>
      <c r="T1121" s="41">
        <f>SUM(U1121,AA1121)</f>
        <v>68</v>
      </c>
      <c r="U1121" s="41">
        <f>IF(SUM(V1121:Y1121)&gt;=250, 250,SUM(V1121:Y1121))</f>
        <v>68</v>
      </c>
      <c r="V1121" s="41">
        <v>0</v>
      </c>
      <c r="W1121" s="41">
        <v>0</v>
      </c>
      <c r="X1121" s="41">
        <f>SUM(AL1121,AN1121,BO1121,BS1121)</f>
        <v>0</v>
      </c>
      <c r="Y1121" s="41">
        <f>SUM(AO1121:BN1121)</f>
        <v>68</v>
      </c>
      <c r="Z1121" s="41">
        <f>COUNTIF(AO1121:BN1121, "&gt;0")</f>
        <v>1</v>
      </c>
      <c r="AA1121" s="41">
        <f>SUM(AB1121:AF1121)</f>
        <v>0</v>
      </c>
      <c r="AB1121" s="41">
        <f>BP1121+BQ1121</f>
        <v>0</v>
      </c>
      <c r="AC1121" s="41">
        <v>0</v>
      </c>
      <c r="AD1121" s="41">
        <v>0</v>
      </c>
      <c r="AE1121" s="41">
        <f>SUM(BR1121)</f>
        <v>0</v>
      </c>
      <c r="AF1121" s="41">
        <f>SUM(AM1121)</f>
        <v>0</v>
      </c>
      <c r="AG1121" s="122"/>
      <c r="AH1121" s="36">
        <v>0</v>
      </c>
      <c r="AI1121" s="126">
        <v>0</v>
      </c>
      <c r="AJ1121" s="36">
        <v>0</v>
      </c>
      <c r="AK1121" s="121"/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14">
        <v>0</v>
      </c>
      <c r="AR1121" s="1">
        <v>0</v>
      </c>
      <c r="AS1121" s="114">
        <v>0</v>
      </c>
      <c r="AT1121" s="114">
        <v>0</v>
      </c>
      <c r="AU1121" s="114">
        <v>0</v>
      </c>
      <c r="AV1121" s="114">
        <v>0</v>
      </c>
      <c r="AW1121" s="114">
        <v>0</v>
      </c>
      <c r="AX1121" s="114">
        <v>0</v>
      </c>
      <c r="AY1121" s="114">
        <v>0</v>
      </c>
      <c r="AZ1121" s="114">
        <v>0</v>
      </c>
      <c r="BA1121" s="114">
        <v>0</v>
      </c>
      <c r="BB1121" s="114">
        <v>68</v>
      </c>
      <c r="BC1121" s="114">
        <v>0</v>
      </c>
      <c r="BD1121" s="115">
        <v>0</v>
      </c>
      <c r="BE1121" s="114">
        <v>0</v>
      </c>
      <c r="BF1121" s="114">
        <v>0</v>
      </c>
      <c r="BG1121" s="114">
        <v>0</v>
      </c>
      <c r="BH1121" s="114">
        <v>0</v>
      </c>
      <c r="BI1121" s="114">
        <v>0</v>
      </c>
      <c r="BJ1121" s="114">
        <v>0</v>
      </c>
      <c r="BK1121" s="114">
        <v>0</v>
      </c>
      <c r="BL1121" s="114">
        <v>0</v>
      </c>
      <c r="BM1121" s="114">
        <v>0</v>
      </c>
      <c r="BN1121" s="114">
        <v>0</v>
      </c>
      <c r="BO1121" s="114">
        <v>0</v>
      </c>
      <c r="BP1121" s="114">
        <v>0</v>
      </c>
      <c r="BQ1121" s="114">
        <v>0</v>
      </c>
      <c r="BR1121" s="114">
        <v>0</v>
      </c>
      <c r="BS1121" s="114">
        <v>0</v>
      </c>
    </row>
    <row r="1122" spans="1:71" ht="15" x14ac:dyDescent="0.25">
      <c r="A1122" s="1" t="str">
        <f>CONCATENATE(G1122,"-",F1122,"-",H1122)</f>
        <v>999897175-Red-Junior</v>
      </c>
      <c r="B1122" s="1" t="str">
        <f>CONCATENATE(G1122,"-",H1122)</f>
        <v>999897175-Junior</v>
      </c>
      <c r="C1122" s="36" t="s">
        <v>2545</v>
      </c>
      <c r="D1122" s="36" t="s">
        <v>2546</v>
      </c>
      <c r="E1122" s="36" t="s">
        <v>17</v>
      </c>
      <c r="F1122" s="42" t="s">
        <v>136</v>
      </c>
      <c r="G1122" s="128">
        <v>999897175</v>
      </c>
      <c r="H1122" s="41" t="s">
        <v>93</v>
      </c>
      <c r="I1122" s="34">
        <f>((L1122)-J1122)+T1122</f>
        <v>60</v>
      </c>
      <c r="J1122" s="36"/>
      <c r="K1122" s="35"/>
      <c r="L1122" s="34">
        <f>SUM(N1122,O1122,P1122,Q1122,R1122,M1122)</f>
        <v>0</v>
      </c>
      <c r="M1122" s="34">
        <f>AJ1122</f>
        <v>0</v>
      </c>
      <c r="N1122" s="34">
        <f>SUM(AI1122)</f>
        <v>0</v>
      </c>
      <c r="O1122" s="34">
        <f>0</f>
        <v>0</v>
      </c>
      <c r="P1122" s="34">
        <v>0</v>
      </c>
      <c r="Q1122" s="34">
        <v>0</v>
      </c>
      <c r="R1122" s="34">
        <f>AH1122</f>
        <v>0</v>
      </c>
      <c r="S1122" s="122"/>
      <c r="T1122" s="41">
        <f>SUM(U1122,AA1122)</f>
        <v>60</v>
      </c>
      <c r="U1122" s="41">
        <f>IF(SUM(V1122:Y1122)&gt;=250, 250,SUM(V1122:Y1122))</f>
        <v>60</v>
      </c>
      <c r="V1122" s="41">
        <v>0</v>
      </c>
      <c r="W1122" s="41">
        <v>0</v>
      </c>
      <c r="X1122" s="41">
        <f>SUM(AL1122,AN1122,BO1122,BS1122)</f>
        <v>0</v>
      </c>
      <c r="Y1122" s="41">
        <f>SUM(AO1122:BN1122)</f>
        <v>60</v>
      </c>
      <c r="Z1122" s="41">
        <f>COUNTIF(AO1122:BN1122, "&gt;0")</f>
        <v>1</v>
      </c>
      <c r="AA1122" s="41">
        <f>SUM(AB1122:AF1122)</f>
        <v>0</v>
      </c>
      <c r="AB1122" s="41">
        <f>BP1122+BQ1122</f>
        <v>0</v>
      </c>
      <c r="AC1122" s="41">
        <v>0</v>
      </c>
      <c r="AD1122" s="41">
        <v>0</v>
      </c>
      <c r="AE1122" s="41">
        <f>SUM(BR1122)</f>
        <v>0</v>
      </c>
      <c r="AF1122" s="41">
        <f>SUM(AM1122)</f>
        <v>0</v>
      </c>
      <c r="AG1122" s="122"/>
      <c r="AH1122" s="36">
        <v>0</v>
      </c>
      <c r="AI1122" s="126">
        <v>0</v>
      </c>
      <c r="AJ1122" s="36">
        <v>0</v>
      </c>
      <c r="AK1122" s="121"/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14">
        <v>0</v>
      </c>
      <c r="AR1122" s="1">
        <v>0</v>
      </c>
      <c r="AS1122" s="114">
        <v>0</v>
      </c>
      <c r="AT1122" s="114">
        <v>0</v>
      </c>
      <c r="AU1122" s="114">
        <v>0</v>
      </c>
      <c r="AV1122" s="114">
        <v>0</v>
      </c>
      <c r="AW1122" s="114">
        <v>60</v>
      </c>
      <c r="AX1122" s="114">
        <v>0</v>
      </c>
      <c r="AY1122" s="114">
        <v>0</v>
      </c>
      <c r="AZ1122" s="114">
        <v>0</v>
      </c>
      <c r="BA1122" s="114">
        <v>0</v>
      </c>
      <c r="BB1122" s="114">
        <v>0</v>
      </c>
      <c r="BC1122" s="114">
        <v>0</v>
      </c>
      <c r="BD1122" s="115">
        <v>0</v>
      </c>
      <c r="BE1122" s="114">
        <v>0</v>
      </c>
      <c r="BF1122" s="114">
        <v>0</v>
      </c>
      <c r="BG1122" s="114">
        <v>0</v>
      </c>
      <c r="BH1122" s="114">
        <v>0</v>
      </c>
      <c r="BI1122" s="114">
        <v>0</v>
      </c>
      <c r="BJ1122" s="114">
        <v>0</v>
      </c>
      <c r="BK1122" s="114">
        <v>0</v>
      </c>
      <c r="BL1122" s="114">
        <v>0</v>
      </c>
      <c r="BM1122" s="114">
        <v>0</v>
      </c>
      <c r="BN1122" s="114">
        <v>0</v>
      </c>
      <c r="BO1122" s="114">
        <v>0</v>
      </c>
      <c r="BP1122" s="114">
        <v>0</v>
      </c>
      <c r="BQ1122" s="114">
        <v>0</v>
      </c>
      <c r="BR1122" s="114">
        <v>0</v>
      </c>
      <c r="BS1122" s="114">
        <v>0</v>
      </c>
    </row>
    <row r="1123" spans="1:71" ht="15" x14ac:dyDescent="0.25">
      <c r="A1123" s="1" t="str">
        <f>CONCATENATE(G1123,"-",F1123,"-",H1123)</f>
        <v>999922490-Red-Junior</v>
      </c>
      <c r="B1123" s="1" t="str">
        <f>CONCATENATE(G1123,"-",H1123)</f>
        <v>999922490-Junior</v>
      </c>
      <c r="C1123" s="36" t="s">
        <v>44</v>
      </c>
      <c r="D1123" s="36" t="s">
        <v>820</v>
      </c>
      <c r="E1123" s="36" t="s">
        <v>17</v>
      </c>
      <c r="F1123" s="36" t="s">
        <v>136</v>
      </c>
      <c r="G1123" s="36">
        <v>999922490</v>
      </c>
      <c r="H1123" s="36" t="s">
        <v>93</v>
      </c>
      <c r="I1123" s="34">
        <f>((L1123)-J1123)+T1123</f>
        <v>60</v>
      </c>
      <c r="J1123" s="34">
        <f>L1123/2</f>
        <v>0</v>
      </c>
      <c r="K1123" s="37"/>
      <c r="L1123" s="34">
        <f>SUM(N1123,O1123,P1123,Q1123,R1123,M1123)</f>
        <v>0</v>
      </c>
      <c r="M1123" s="34">
        <f>AJ1123</f>
        <v>0</v>
      </c>
      <c r="N1123" s="34">
        <f>SUM(AI1123)</f>
        <v>0</v>
      </c>
      <c r="O1123" s="34">
        <f>0</f>
        <v>0</v>
      </c>
      <c r="P1123" s="34">
        <v>0</v>
      </c>
      <c r="Q1123" s="34">
        <v>0</v>
      </c>
      <c r="R1123" s="34">
        <f>AH1123</f>
        <v>0</v>
      </c>
      <c r="S1123" s="122"/>
      <c r="T1123" s="41">
        <f>SUM(U1123,AA1123)</f>
        <v>60</v>
      </c>
      <c r="U1123" s="41">
        <f>IF(SUM(V1123:Y1123)&gt;=250, 250,SUM(V1123:Y1123))</f>
        <v>60</v>
      </c>
      <c r="V1123" s="41">
        <v>0</v>
      </c>
      <c r="W1123" s="41">
        <v>0</v>
      </c>
      <c r="X1123" s="41">
        <f>SUM(AL1123,AN1123,BO1123,BS1123)</f>
        <v>0</v>
      </c>
      <c r="Y1123" s="41">
        <f>SUM(AO1123:BN1123)</f>
        <v>60</v>
      </c>
      <c r="Z1123" s="41">
        <f>COUNTIF(AO1123:BN1123, "&gt;0")</f>
        <v>1</v>
      </c>
      <c r="AA1123" s="41">
        <f>SUM(AB1123:AF1123)</f>
        <v>0</v>
      </c>
      <c r="AB1123" s="41">
        <f>BP1123+BQ1123</f>
        <v>0</v>
      </c>
      <c r="AC1123" s="41">
        <v>0</v>
      </c>
      <c r="AD1123" s="41">
        <v>0</v>
      </c>
      <c r="AE1123" s="41">
        <f>SUM(BR1123)</f>
        <v>0</v>
      </c>
      <c r="AF1123" s="41">
        <f>SUM(AM1123)</f>
        <v>0</v>
      </c>
      <c r="AG1123" s="122"/>
      <c r="AH1123" s="36">
        <v>0</v>
      </c>
      <c r="AI1123" s="36">
        <v>0</v>
      </c>
      <c r="AJ1123" s="36">
        <v>0</v>
      </c>
      <c r="AK1123" s="121"/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14">
        <v>0</v>
      </c>
      <c r="AR1123" s="1">
        <v>0</v>
      </c>
      <c r="AS1123" s="114">
        <v>0</v>
      </c>
      <c r="AT1123" s="114">
        <v>0</v>
      </c>
      <c r="AU1123" s="114">
        <v>0</v>
      </c>
      <c r="AV1123" s="114">
        <v>0</v>
      </c>
      <c r="AW1123" s="114">
        <v>0</v>
      </c>
      <c r="AX1123" s="114">
        <v>0</v>
      </c>
      <c r="AY1123" s="114">
        <v>0</v>
      </c>
      <c r="AZ1123" s="114">
        <v>0</v>
      </c>
      <c r="BA1123" s="114">
        <v>0</v>
      </c>
      <c r="BB1123" s="114">
        <v>0</v>
      </c>
      <c r="BC1123" s="114">
        <v>0</v>
      </c>
      <c r="BD1123" s="115">
        <v>0</v>
      </c>
      <c r="BE1123" s="114">
        <v>0</v>
      </c>
      <c r="BF1123" s="114">
        <v>0</v>
      </c>
      <c r="BG1123" s="114">
        <v>0</v>
      </c>
      <c r="BH1123" s="114">
        <v>0</v>
      </c>
      <c r="BI1123" s="114">
        <v>0</v>
      </c>
      <c r="BJ1123" s="114">
        <v>0</v>
      </c>
      <c r="BK1123" s="114">
        <v>0</v>
      </c>
      <c r="BL1123" s="114">
        <v>60</v>
      </c>
      <c r="BM1123" s="114">
        <v>0</v>
      </c>
      <c r="BN1123" s="114">
        <v>0</v>
      </c>
      <c r="BO1123" s="114">
        <v>0</v>
      </c>
      <c r="BP1123" s="114">
        <v>0</v>
      </c>
      <c r="BQ1123" s="114">
        <v>0</v>
      </c>
      <c r="BR1123" s="114">
        <v>0</v>
      </c>
      <c r="BS1123" s="114">
        <v>0</v>
      </c>
    </row>
    <row r="1124" spans="1:71" ht="15" x14ac:dyDescent="0.25">
      <c r="A1124" s="1" t="str">
        <f>CONCATENATE(G1124,"-",F1124,"-",H1124)</f>
        <v>999934627-Red-Junior</v>
      </c>
      <c r="B1124" s="1" t="str">
        <f>CONCATENATE(G1124,"-",H1124)</f>
        <v>999934627-Junior</v>
      </c>
      <c r="C1124" s="36" t="s">
        <v>3001</v>
      </c>
      <c r="D1124" s="36" t="s">
        <v>119</v>
      </c>
      <c r="E1124" s="36" t="s">
        <v>17</v>
      </c>
      <c r="F1124" s="42" t="s">
        <v>136</v>
      </c>
      <c r="G1124" s="36">
        <v>999934627</v>
      </c>
      <c r="H1124" s="36" t="s">
        <v>93</v>
      </c>
      <c r="I1124" s="34">
        <f>((L1124)-J1124)+T1124</f>
        <v>60</v>
      </c>
      <c r="J1124" s="36"/>
      <c r="K1124" s="35"/>
      <c r="L1124" s="34">
        <f>SUM(N1124,O1124,P1124,Q1124,R1124,M1124)</f>
        <v>0</v>
      </c>
      <c r="M1124" s="34">
        <f>AJ1124</f>
        <v>0</v>
      </c>
      <c r="N1124" s="34">
        <f>SUM(AI1124)</f>
        <v>0</v>
      </c>
      <c r="O1124" s="34">
        <f>0</f>
        <v>0</v>
      </c>
      <c r="P1124" s="34">
        <v>0</v>
      </c>
      <c r="Q1124" s="34">
        <v>0</v>
      </c>
      <c r="R1124" s="34">
        <f>AH1124</f>
        <v>0</v>
      </c>
      <c r="S1124" s="122"/>
      <c r="T1124" s="41">
        <f>SUM(U1124,AA1124)</f>
        <v>60</v>
      </c>
      <c r="U1124" s="41">
        <f>IF(SUM(V1124:Y1124)&gt;=250, 250,SUM(V1124:Y1124))</f>
        <v>60</v>
      </c>
      <c r="V1124" s="41">
        <v>0</v>
      </c>
      <c r="W1124" s="41">
        <v>0</v>
      </c>
      <c r="X1124" s="41">
        <f>SUM(AL1124,AN1124,BO1124,BS1124)</f>
        <v>0</v>
      </c>
      <c r="Y1124" s="41">
        <f>SUM(AO1124:BN1124)</f>
        <v>60</v>
      </c>
      <c r="Z1124" s="41">
        <f>COUNTIF(AO1124:BN1124, "&gt;0")</f>
        <v>1</v>
      </c>
      <c r="AA1124" s="41">
        <f>SUM(AB1124:AF1124)</f>
        <v>0</v>
      </c>
      <c r="AB1124" s="41">
        <f>BP1124+BQ1124</f>
        <v>0</v>
      </c>
      <c r="AC1124" s="41">
        <v>0</v>
      </c>
      <c r="AD1124" s="41">
        <v>0</v>
      </c>
      <c r="AE1124" s="41">
        <f>SUM(BR1124)</f>
        <v>0</v>
      </c>
      <c r="AF1124" s="41">
        <f>SUM(AM1124)</f>
        <v>0</v>
      </c>
      <c r="AG1124" s="122"/>
      <c r="AH1124" s="36">
        <v>0</v>
      </c>
      <c r="AI1124" s="126">
        <v>0</v>
      </c>
      <c r="AJ1124" s="36">
        <v>0</v>
      </c>
      <c r="AK1124" s="121"/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14">
        <v>0</v>
      </c>
      <c r="AR1124" s="1">
        <v>0</v>
      </c>
      <c r="AS1124" s="114">
        <v>0</v>
      </c>
      <c r="AT1124" s="114">
        <v>0</v>
      </c>
      <c r="AU1124" s="114">
        <v>0</v>
      </c>
      <c r="AV1124" s="114">
        <v>0</v>
      </c>
      <c r="AW1124" s="114">
        <v>0</v>
      </c>
      <c r="AX1124" s="114">
        <v>0</v>
      </c>
      <c r="AY1124" s="114">
        <v>0</v>
      </c>
      <c r="AZ1124" s="114">
        <v>0</v>
      </c>
      <c r="BA1124" s="114">
        <v>0</v>
      </c>
      <c r="BB1124" s="114">
        <v>0</v>
      </c>
      <c r="BC1124" s="114">
        <v>0</v>
      </c>
      <c r="BD1124" s="115">
        <v>0</v>
      </c>
      <c r="BE1124" s="114">
        <v>0</v>
      </c>
      <c r="BF1124" s="114">
        <v>0</v>
      </c>
      <c r="BG1124" s="114">
        <v>0</v>
      </c>
      <c r="BH1124" s="114">
        <v>60</v>
      </c>
      <c r="BI1124" s="114">
        <v>0</v>
      </c>
      <c r="BJ1124" s="114">
        <v>0</v>
      </c>
      <c r="BK1124" s="114">
        <v>0</v>
      </c>
      <c r="BL1124" s="114">
        <v>0</v>
      </c>
      <c r="BM1124" s="114">
        <v>0</v>
      </c>
      <c r="BN1124" s="114">
        <v>0</v>
      </c>
      <c r="BO1124" s="114">
        <v>0</v>
      </c>
      <c r="BP1124" s="114">
        <v>0</v>
      </c>
      <c r="BQ1124" s="114">
        <v>0</v>
      </c>
      <c r="BR1124" s="114">
        <v>0</v>
      </c>
      <c r="BS1124" s="114">
        <v>0</v>
      </c>
    </row>
    <row r="1125" spans="1:71" ht="15" x14ac:dyDescent="0.25">
      <c r="A1125" s="1" t="str">
        <f>CONCATENATE(G1125,"-",F1125,"-",H1125)</f>
        <v>999926439-Red-Junior</v>
      </c>
      <c r="B1125" s="1" t="str">
        <f>CONCATENATE(G1125,"-",H1125)</f>
        <v>999926439-Junior</v>
      </c>
      <c r="C1125" s="36" t="s">
        <v>3002</v>
      </c>
      <c r="D1125" s="36" t="s">
        <v>2984</v>
      </c>
      <c r="E1125" s="36" t="s">
        <v>17</v>
      </c>
      <c r="F1125" s="42" t="s">
        <v>136</v>
      </c>
      <c r="G1125" s="36">
        <v>999926439</v>
      </c>
      <c r="H1125" s="36" t="s">
        <v>93</v>
      </c>
      <c r="I1125" s="34">
        <f>((L1125)-J1125)+T1125</f>
        <v>45</v>
      </c>
      <c r="J1125" s="36"/>
      <c r="K1125" s="35"/>
      <c r="L1125" s="34">
        <f>SUM(N1125,O1125,P1125,Q1125,R1125,M1125)</f>
        <v>0</v>
      </c>
      <c r="M1125" s="34">
        <f>AJ1125</f>
        <v>0</v>
      </c>
      <c r="N1125" s="34">
        <f>SUM(AI1125)</f>
        <v>0</v>
      </c>
      <c r="O1125" s="34">
        <f>0</f>
        <v>0</v>
      </c>
      <c r="P1125" s="34">
        <v>0</v>
      </c>
      <c r="Q1125" s="34">
        <v>0</v>
      </c>
      <c r="R1125" s="34">
        <f>AH1125</f>
        <v>0</v>
      </c>
      <c r="S1125" s="122"/>
      <c r="T1125" s="41">
        <f>SUM(U1125,AA1125)</f>
        <v>45</v>
      </c>
      <c r="U1125" s="41">
        <f>IF(SUM(V1125:Y1125)&gt;=250, 250,SUM(V1125:Y1125))</f>
        <v>45</v>
      </c>
      <c r="V1125" s="41">
        <v>0</v>
      </c>
      <c r="W1125" s="41">
        <v>0</v>
      </c>
      <c r="X1125" s="41">
        <f>SUM(AL1125,AN1125,BO1125,BS1125)</f>
        <v>0</v>
      </c>
      <c r="Y1125" s="41">
        <f>SUM(AO1125:BN1125)</f>
        <v>45</v>
      </c>
      <c r="Z1125" s="41">
        <f>COUNTIF(AO1125:BN1125, "&gt;0")</f>
        <v>1</v>
      </c>
      <c r="AA1125" s="41">
        <f>SUM(AB1125:AF1125)</f>
        <v>0</v>
      </c>
      <c r="AB1125" s="41">
        <f>BP1125+BQ1125</f>
        <v>0</v>
      </c>
      <c r="AC1125" s="41">
        <v>0</v>
      </c>
      <c r="AD1125" s="41">
        <v>0</v>
      </c>
      <c r="AE1125" s="41">
        <f>SUM(BR1125)</f>
        <v>0</v>
      </c>
      <c r="AF1125" s="41">
        <f>SUM(AM1125)</f>
        <v>0</v>
      </c>
      <c r="AG1125" s="122"/>
      <c r="AH1125" s="36">
        <v>0</v>
      </c>
      <c r="AI1125" s="126">
        <v>0</v>
      </c>
      <c r="AJ1125" s="36">
        <v>0</v>
      </c>
      <c r="AK1125" s="121"/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14">
        <v>0</v>
      </c>
      <c r="AR1125" s="1">
        <v>0</v>
      </c>
      <c r="AS1125" s="114">
        <v>0</v>
      </c>
      <c r="AT1125" s="114">
        <v>0</v>
      </c>
      <c r="AU1125" s="114">
        <v>0</v>
      </c>
      <c r="AV1125" s="114">
        <v>0</v>
      </c>
      <c r="AW1125" s="114">
        <v>0</v>
      </c>
      <c r="AX1125" s="114">
        <v>0</v>
      </c>
      <c r="AY1125" s="114">
        <v>0</v>
      </c>
      <c r="AZ1125" s="114">
        <v>0</v>
      </c>
      <c r="BA1125" s="114">
        <v>0</v>
      </c>
      <c r="BB1125" s="114">
        <v>0</v>
      </c>
      <c r="BC1125" s="114">
        <v>0</v>
      </c>
      <c r="BD1125" s="115">
        <v>0</v>
      </c>
      <c r="BE1125" s="114">
        <v>0</v>
      </c>
      <c r="BF1125" s="114">
        <v>0</v>
      </c>
      <c r="BG1125" s="114">
        <v>0</v>
      </c>
      <c r="BH1125" s="114">
        <v>45</v>
      </c>
      <c r="BI1125" s="114">
        <v>0</v>
      </c>
      <c r="BJ1125" s="114">
        <v>0</v>
      </c>
      <c r="BK1125" s="114">
        <v>0</v>
      </c>
      <c r="BL1125" s="114">
        <v>0</v>
      </c>
      <c r="BM1125" s="114">
        <v>0</v>
      </c>
      <c r="BN1125" s="114">
        <v>0</v>
      </c>
      <c r="BO1125" s="114">
        <v>0</v>
      </c>
      <c r="BP1125" s="114">
        <v>0</v>
      </c>
      <c r="BQ1125" s="114">
        <v>0</v>
      </c>
      <c r="BR1125" s="114">
        <v>0</v>
      </c>
      <c r="BS1125" s="114">
        <v>0</v>
      </c>
    </row>
    <row r="1126" spans="1:71" ht="15" x14ac:dyDescent="0.25">
      <c r="A1126" s="1" t="str">
        <f>CONCATENATE(G1126,"-",F1126,"-",H1126)</f>
        <v>999929917-Red-Junior</v>
      </c>
      <c r="B1126" s="1" t="str">
        <f>CONCATENATE(G1126,"-",H1126)</f>
        <v>999929917-Junior</v>
      </c>
      <c r="C1126" s="149" t="s">
        <v>1549</v>
      </c>
      <c r="D1126" s="149" t="s">
        <v>1636</v>
      </c>
      <c r="E1126" s="149" t="s">
        <v>17</v>
      </c>
      <c r="F1126" s="42" t="s">
        <v>136</v>
      </c>
      <c r="G1126" s="149">
        <v>999929917</v>
      </c>
      <c r="H1126" s="149" t="s">
        <v>93</v>
      </c>
      <c r="I1126" s="34">
        <f>((L1126)-J1126)+T1126</f>
        <v>45</v>
      </c>
      <c r="J1126" s="36"/>
      <c r="K1126" s="35"/>
      <c r="L1126" s="34">
        <f>SUM(N1126,O1126,P1126,Q1126,R1126,M1126)</f>
        <v>0</v>
      </c>
      <c r="M1126" s="34">
        <f>AJ1126</f>
        <v>0</v>
      </c>
      <c r="N1126" s="34">
        <f>SUM(AI1126)</f>
        <v>0</v>
      </c>
      <c r="O1126" s="34">
        <f>0</f>
        <v>0</v>
      </c>
      <c r="P1126" s="34">
        <v>0</v>
      </c>
      <c r="Q1126" s="34">
        <v>0</v>
      </c>
      <c r="R1126" s="34">
        <f>AH1126</f>
        <v>0</v>
      </c>
      <c r="S1126" s="122"/>
      <c r="T1126" s="41">
        <f>SUM(U1126,AA1126)</f>
        <v>45</v>
      </c>
      <c r="U1126" s="41">
        <f>IF(SUM(V1126:Y1126)&gt;=250, 250,SUM(V1126:Y1126))</f>
        <v>45</v>
      </c>
      <c r="V1126" s="41">
        <v>0</v>
      </c>
      <c r="W1126" s="41">
        <v>0</v>
      </c>
      <c r="X1126" s="41">
        <f>SUM(AL1126,AN1126,BO1126,BS1126)</f>
        <v>0</v>
      </c>
      <c r="Y1126" s="41">
        <f>SUM(AO1126:BN1126)</f>
        <v>45</v>
      </c>
      <c r="Z1126" s="41">
        <f>COUNTIF(AO1126:BN1126, "&gt;0")</f>
        <v>1</v>
      </c>
      <c r="AA1126" s="41">
        <f>SUM(AB1126:AF1126)</f>
        <v>0</v>
      </c>
      <c r="AB1126" s="41">
        <f>BP1126+BQ1126</f>
        <v>0</v>
      </c>
      <c r="AC1126" s="41">
        <v>0</v>
      </c>
      <c r="AD1126" s="41">
        <v>0</v>
      </c>
      <c r="AE1126" s="41">
        <f>SUM(BR1126)</f>
        <v>0</v>
      </c>
      <c r="AF1126" s="41">
        <f>SUM(AM1126)</f>
        <v>0</v>
      </c>
      <c r="AG1126" s="122"/>
      <c r="AH1126" s="36">
        <v>0</v>
      </c>
      <c r="AI1126" s="126">
        <v>0</v>
      </c>
      <c r="AJ1126" s="36">
        <v>0</v>
      </c>
      <c r="AK1126" s="121"/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14">
        <v>0</v>
      </c>
      <c r="AR1126" s="1">
        <v>0</v>
      </c>
      <c r="AS1126" s="114">
        <v>0</v>
      </c>
      <c r="AT1126" s="114">
        <v>0</v>
      </c>
      <c r="AU1126" s="114">
        <v>0</v>
      </c>
      <c r="AV1126" s="114">
        <v>0</v>
      </c>
      <c r="AW1126" s="114">
        <v>0</v>
      </c>
      <c r="AX1126" s="114">
        <v>0</v>
      </c>
      <c r="AY1126" s="114">
        <v>0</v>
      </c>
      <c r="AZ1126" s="114">
        <v>0</v>
      </c>
      <c r="BA1126" s="114">
        <v>0</v>
      </c>
      <c r="BB1126" s="114">
        <v>0</v>
      </c>
      <c r="BC1126" s="114">
        <v>0</v>
      </c>
      <c r="BD1126" s="115">
        <v>0</v>
      </c>
      <c r="BE1126" s="114">
        <v>0</v>
      </c>
      <c r="BF1126" s="114">
        <v>45</v>
      </c>
      <c r="BG1126" s="114">
        <v>0</v>
      </c>
      <c r="BH1126" s="114">
        <v>0</v>
      </c>
      <c r="BI1126" s="114">
        <v>0</v>
      </c>
      <c r="BJ1126" s="114">
        <v>0</v>
      </c>
      <c r="BK1126" s="114">
        <v>0</v>
      </c>
      <c r="BL1126" s="114">
        <v>0</v>
      </c>
      <c r="BM1126" s="114">
        <v>0</v>
      </c>
      <c r="BN1126" s="114">
        <v>0</v>
      </c>
      <c r="BO1126" s="114">
        <v>0</v>
      </c>
      <c r="BP1126" s="114">
        <v>0</v>
      </c>
      <c r="BQ1126" s="114">
        <v>0</v>
      </c>
      <c r="BR1126" s="114">
        <v>0</v>
      </c>
      <c r="BS1126" s="114">
        <v>0</v>
      </c>
    </row>
    <row r="1127" spans="1:71" ht="15" x14ac:dyDescent="0.25">
      <c r="A1127" s="1" t="str">
        <f>CONCATENATE(G1127,"-",F1127,"-",H1127)</f>
        <v>999936090-Red-Junior</v>
      </c>
      <c r="B1127" s="1" t="str">
        <f>CONCATENATE(G1127,"-",H1127)</f>
        <v>999936090-Junior</v>
      </c>
      <c r="C1127" s="149" t="s">
        <v>2919</v>
      </c>
      <c r="D1127" s="149" t="s">
        <v>2920</v>
      </c>
      <c r="E1127" s="149" t="s">
        <v>17</v>
      </c>
      <c r="F1127" s="42" t="s">
        <v>136</v>
      </c>
      <c r="G1127" s="149">
        <v>999936090</v>
      </c>
      <c r="H1127" s="149" t="s">
        <v>93</v>
      </c>
      <c r="I1127" s="34">
        <f>((L1127)-J1127)+T1127</f>
        <v>34</v>
      </c>
      <c r="J1127" s="36"/>
      <c r="K1127" s="35"/>
      <c r="L1127" s="34">
        <f>SUM(N1127,O1127,P1127,Q1127,R1127,M1127)</f>
        <v>0</v>
      </c>
      <c r="M1127" s="34">
        <f>AJ1127</f>
        <v>0</v>
      </c>
      <c r="N1127" s="34">
        <f>SUM(AI1127)</f>
        <v>0</v>
      </c>
      <c r="O1127" s="34">
        <f>0</f>
        <v>0</v>
      </c>
      <c r="P1127" s="34">
        <v>0</v>
      </c>
      <c r="Q1127" s="34">
        <v>0</v>
      </c>
      <c r="R1127" s="34">
        <f>AH1127</f>
        <v>0</v>
      </c>
      <c r="S1127" s="122"/>
      <c r="T1127" s="41">
        <f>SUM(U1127,AA1127)</f>
        <v>34</v>
      </c>
      <c r="U1127" s="41">
        <f>IF(SUM(V1127:Y1127)&gt;=250, 250,SUM(V1127:Y1127))</f>
        <v>34</v>
      </c>
      <c r="V1127" s="41">
        <v>0</v>
      </c>
      <c r="W1127" s="41">
        <v>0</v>
      </c>
      <c r="X1127" s="41">
        <f>SUM(AL1127,AN1127,BO1127,BS1127)</f>
        <v>0</v>
      </c>
      <c r="Y1127" s="41">
        <f>SUM(AO1127:BN1127)</f>
        <v>34</v>
      </c>
      <c r="Z1127" s="41">
        <f>COUNTIF(AO1127:BN1127, "&gt;0")</f>
        <v>1</v>
      </c>
      <c r="AA1127" s="41">
        <f>SUM(AB1127:AF1127)</f>
        <v>0</v>
      </c>
      <c r="AB1127" s="41">
        <f>BP1127+BQ1127</f>
        <v>0</v>
      </c>
      <c r="AC1127" s="41">
        <v>0</v>
      </c>
      <c r="AD1127" s="41">
        <v>0</v>
      </c>
      <c r="AE1127" s="41">
        <f>SUM(BR1127)</f>
        <v>0</v>
      </c>
      <c r="AF1127" s="41">
        <f>SUM(AM1127)</f>
        <v>0</v>
      </c>
      <c r="AG1127" s="122"/>
      <c r="AH1127" s="36">
        <v>0</v>
      </c>
      <c r="AI1127" s="126">
        <v>0</v>
      </c>
      <c r="AJ1127" s="36">
        <v>0</v>
      </c>
      <c r="AK1127" s="121"/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14">
        <v>0</v>
      </c>
      <c r="AR1127" s="1">
        <v>0</v>
      </c>
      <c r="AS1127" s="114">
        <v>0</v>
      </c>
      <c r="AT1127" s="114">
        <v>0</v>
      </c>
      <c r="AU1127" s="114">
        <v>0</v>
      </c>
      <c r="AV1127" s="114">
        <v>0</v>
      </c>
      <c r="AW1127" s="114">
        <v>0</v>
      </c>
      <c r="AX1127" s="114">
        <v>0</v>
      </c>
      <c r="AY1127" s="114">
        <v>0</v>
      </c>
      <c r="AZ1127" s="114">
        <v>0</v>
      </c>
      <c r="BA1127" s="114">
        <v>0</v>
      </c>
      <c r="BB1127" s="114">
        <v>0</v>
      </c>
      <c r="BC1127" s="114">
        <v>0</v>
      </c>
      <c r="BD1127" s="115">
        <v>0</v>
      </c>
      <c r="BE1127" s="114">
        <v>0</v>
      </c>
      <c r="BF1127" s="114">
        <v>34</v>
      </c>
      <c r="BG1127" s="114">
        <v>0</v>
      </c>
      <c r="BH1127" s="114">
        <v>0</v>
      </c>
      <c r="BI1127" s="114">
        <v>0</v>
      </c>
      <c r="BJ1127" s="114">
        <v>0</v>
      </c>
      <c r="BK1127" s="114">
        <v>0</v>
      </c>
      <c r="BL1127" s="114">
        <v>0</v>
      </c>
      <c r="BM1127" s="114">
        <v>0</v>
      </c>
      <c r="BN1127" s="114">
        <v>0</v>
      </c>
      <c r="BO1127" s="114">
        <v>0</v>
      </c>
      <c r="BP1127" s="114">
        <v>0</v>
      </c>
      <c r="BQ1127" s="114">
        <v>0</v>
      </c>
      <c r="BR1127" s="114">
        <v>0</v>
      </c>
      <c r="BS1127" s="114">
        <v>0</v>
      </c>
    </row>
    <row r="1128" spans="1:71" ht="15" x14ac:dyDescent="0.25">
      <c r="A1128" s="1" t="str">
        <f>CONCATENATE(G1128,"-",F1128,"-",H1128)</f>
        <v>999929554-Blue-Junior</v>
      </c>
      <c r="B1128" s="1" t="str">
        <f>CONCATENATE(G1128,"-",H1128)</f>
        <v>999929554-Junior</v>
      </c>
      <c r="C1128" s="36" t="s">
        <v>1259</v>
      </c>
      <c r="D1128" s="36" t="s">
        <v>301</v>
      </c>
      <c r="E1128" s="36" t="s">
        <v>17</v>
      </c>
      <c r="F1128" s="36" t="s">
        <v>148</v>
      </c>
      <c r="G1128" s="128">
        <v>999929554</v>
      </c>
      <c r="H1128" s="41" t="s">
        <v>93</v>
      </c>
      <c r="I1128" s="34">
        <f>((L1128)-J1128)+T1128</f>
        <v>720</v>
      </c>
      <c r="J1128" s="34">
        <f>L1128/2</f>
        <v>0</v>
      </c>
      <c r="K1128" s="37"/>
      <c r="L1128" s="34">
        <f>SUM(N1128,O1128,P1128,Q1128,R1128,M1128)</f>
        <v>0</v>
      </c>
      <c r="M1128" s="34">
        <f>AJ1128</f>
        <v>0</v>
      </c>
      <c r="N1128" s="34">
        <f>SUM(AI1128)</f>
        <v>0</v>
      </c>
      <c r="O1128" s="34">
        <f>0</f>
        <v>0</v>
      </c>
      <c r="P1128" s="34">
        <v>0</v>
      </c>
      <c r="Q1128" s="34">
        <v>0</v>
      </c>
      <c r="R1128" s="34">
        <f>AH1128</f>
        <v>0</v>
      </c>
      <c r="S1128" s="122"/>
      <c r="T1128" s="41">
        <f>SUM(U1128,AA1128)</f>
        <v>720</v>
      </c>
      <c r="U1128" s="41">
        <f>IF(SUM(V1128:Y1128)&gt;=250, 250,SUM(V1128:Y1128))</f>
        <v>120</v>
      </c>
      <c r="V1128" s="41">
        <v>0</v>
      </c>
      <c r="W1128" s="41">
        <v>0</v>
      </c>
      <c r="X1128" s="41">
        <f>SUM(AL1128,AN1128,BO1128,BS1128)</f>
        <v>0</v>
      </c>
      <c r="Y1128" s="41">
        <f>SUM(AO1128:BN1128)</f>
        <v>120</v>
      </c>
      <c r="Z1128" s="41">
        <f>COUNTIF(AO1128:BN1128, "&gt;0")</f>
        <v>2</v>
      </c>
      <c r="AA1128" s="41">
        <f>SUM(AB1128:AF1128)</f>
        <v>600</v>
      </c>
      <c r="AB1128" s="41">
        <f>BP1128+BQ1128</f>
        <v>0</v>
      </c>
      <c r="AC1128" s="41">
        <v>0</v>
      </c>
      <c r="AD1128" s="41">
        <v>0</v>
      </c>
      <c r="AE1128" s="41">
        <f>SUM(BR1128)</f>
        <v>600</v>
      </c>
      <c r="AF1128" s="41">
        <f>SUM(AM1128)</f>
        <v>0</v>
      </c>
      <c r="AG1128" s="122"/>
      <c r="AH1128" s="36">
        <v>0</v>
      </c>
      <c r="AI1128" s="126">
        <v>0</v>
      </c>
      <c r="AJ1128" s="36">
        <v>0</v>
      </c>
      <c r="AK1128" s="121"/>
      <c r="AL1128" s="1">
        <v>0</v>
      </c>
      <c r="AM1128" s="1">
        <v>0</v>
      </c>
      <c r="AN1128" s="1">
        <v>0</v>
      </c>
      <c r="AO1128" s="1">
        <v>60</v>
      </c>
      <c r="AP1128" s="1">
        <v>0</v>
      </c>
      <c r="AQ1128" s="114">
        <v>0</v>
      </c>
      <c r="AR1128" s="1">
        <v>0</v>
      </c>
      <c r="AS1128" s="114">
        <v>0</v>
      </c>
      <c r="AT1128" s="114">
        <v>0</v>
      </c>
      <c r="AU1128" s="114">
        <v>0</v>
      </c>
      <c r="AV1128" s="114">
        <v>60</v>
      </c>
      <c r="AW1128" s="114">
        <v>0</v>
      </c>
      <c r="AX1128" s="114">
        <v>0</v>
      </c>
      <c r="AY1128" s="114">
        <v>0</v>
      </c>
      <c r="AZ1128" s="114">
        <v>0</v>
      </c>
      <c r="BA1128" s="114">
        <v>0</v>
      </c>
      <c r="BB1128" s="114">
        <v>0</v>
      </c>
      <c r="BC1128" s="114">
        <v>0</v>
      </c>
      <c r="BD1128" s="115">
        <v>0</v>
      </c>
      <c r="BE1128" s="114">
        <v>0</v>
      </c>
      <c r="BF1128" s="114">
        <v>0</v>
      </c>
      <c r="BG1128" s="114">
        <v>0</v>
      </c>
      <c r="BH1128" s="114">
        <v>0</v>
      </c>
      <c r="BI1128" s="114">
        <v>0</v>
      </c>
      <c r="BJ1128" s="114">
        <v>0</v>
      </c>
      <c r="BK1128" s="114">
        <v>0</v>
      </c>
      <c r="BL1128" s="114">
        <v>0</v>
      </c>
      <c r="BM1128" s="114">
        <v>0</v>
      </c>
      <c r="BN1128" s="114">
        <v>0</v>
      </c>
      <c r="BO1128" s="114">
        <v>0</v>
      </c>
      <c r="BP1128" s="114">
        <v>0</v>
      </c>
      <c r="BQ1128" s="114">
        <v>0</v>
      </c>
      <c r="BR1128" s="114">
        <v>600</v>
      </c>
      <c r="BS1128" s="114">
        <v>0</v>
      </c>
    </row>
    <row r="1129" spans="1:71" ht="15" x14ac:dyDescent="0.25">
      <c r="A1129" s="1" t="str">
        <f>CONCATENATE(G1129,"-",F1129,"-",H1129)</f>
        <v>999920003-Blue-Junior</v>
      </c>
      <c r="B1129" s="1" t="str">
        <f>CONCATENATE(G1129,"-",H1129)</f>
        <v>999920003-Junior</v>
      </c>
      <c r="C1129" s="36" t="s">
        <v>1436</v>
      </c>
      <c r="D1129" s="36" t="s">
        <v>692</v>
      </c>
      <c r="E1129" s="36" t="s">
        <v>17</v>
      </c>
      <c r="F1129" s="36" t="s">
        <v>148</v>
      </c>
      <c r="G1129" s="127">
        <v>999920003</v>
      </c>
      <c r="H1129" s="41" t="s">
        <v>93</v>
      </c>
      <c r="I1129" s="34">
        <f>((L1129)-J1129)+T1129</f>
        <v>600</v>
      </c>
      <c r="J1129" s="36"/>
      <c r="K1129" s="37"/>
      <c r="L1129" s="34">
        <f>SUM(N1129,O1129,P1129,Q1129,R1129,M1129)</f>
        <v>0</v>
      </c>
      <c r="M1129" s="34">
        <f>AJ1129</f>
        <v>0</v>
      </c>
      <c r="N1129" s="34">
        <f>SUM(AI1129)</f>
        <v>0</v>
      </c>
      <c r="O1129" s="34">
        <f>0</f>
        <v>0</v>
      </c>
      <c r="P1129" s="34">
        <v>0</v>
      </c>
      <c r="Q1129" s="34">
        <v>0</v>
      </c>
      <c r="R1129" s="34">
        <f>AH1129</f>
        <v>0</v>
      </c>
      <c r="S1129" s="122"/>
      <c r="T1129" s="41">
        <f>SUM(U1129,AA1129)</f>
        <v>600</v>
      </c>
      <c r="U1129" s="41">
        <f>IF(SUM(V1129:Y1129)&gt;=250, 250,SUM(V1129:Y1129))</f>
        <v>0</v>
      </c>
      <c r="V1129" s="41">
        <v>0</v>
      </c>
      <c r="W1129" s="41">
        <v>0</v>
      </c>
      <c r="X1129" s="41">
        <f>SUM(AL1129,AN1129,BO1129,BS1129)</f>
        <v>0</v>
      </c>
      <c r="Y1129" s="41">
        <f>SUM(AO1129:BN1129)</f>
        <v>0</v>
      </c>
      <c r="Z1129" s="41">
        <f>COUNTIF(AO1129:BN1129, "&gt;0")</f>
        <v>0</v>
      </c>
      <c r="AA1129" s="41">
        <f>SUM(AB1129:AF1129)</f>
        <v>600</v>
      </c>
      <c r="AB1129" s="41">
        <f>BP1129+BQ1129</f>
        <v>150</v>
      </c>
      <c r="AC1129" s="41">
        <v>0</v>
      </c>
      <c r="AD1129" s="41">
        <v>0</v>
      </c>
      <c r="AE1129" s="41">
        <f>SUM(BR1129)</f>
        <v>450</v>
      </c>
      <c r="AF1129" s="41">
        <f>SUM(AM1129)</f>
        <v>0</v>
      </c>
      <c r="AG1129" s="122"/>
      <c r="AH1129" s="36">
        <v>0</v>
      </c>
      <c r="AI1129" s="126">
        <v>0</v>
      </c>
      <c r="AJ1129" s="36">
        <v>0</v>
      </c>
      <c r="AK1129" s="121"/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14">
        <v>0</v>
      </c>
      <c r="AR1129" s="1">
        <v>0</v>
      </c>
      <c r="AS1129" s="114">
        <v>0</v>
      </c>
      <c r="AT1129" s="114">
        <v>0</v>
      </c>
      <c r="AU1129" s="114">
        <v>0</v>
      </c>
      <c r="AV1129" s="114">
        <v>0</v>
      </c>
      <c r="AW1129" s="114">
        <v>0</v>
      </c>
      <c r="AX1129" s="114">
        <v>0</v>
      </c>
      <c r="AY1129" s="114">
        <v>0</v>
      </c>
      <c r="AZ1129" s="114">
        <v>0</v>
      </c>
      <c r="BA1129" s="114">
        <v>0</v>
      </c>
      <c r="BB1129" s="114">
        <v>0</v>
      </c>
      <c r="BC1129" s="114">
        <v>0</v>
      </c>
      <c r="BD1129" s="115">
        <v>0</v>
      </c>
      <c r="BE1129" s="114">
        <v>0</v>
      </c>
      <c r="BF1129" s="114">
        <v>0</v>
      </c>
      <c r="BG1129" s="114">
        <v>0</v>
      </c>
      <c r="BH1129" s="114">
        <v>0</v>
      </c>
      <c r="BI1129" s="114">
        <v>0</v>
      </c>
      <c r="BJ1129" s="114">
        <v>0</v>
      </c>
      <c r="BK1129" s="114">
        <v>0</v>
      </c>
      <c r="BL1129" s="114">
        <v>0</v>
      </c>
      <c r="BM1129" s="114">
        <v>0</v>
      </c>
      <c r="BN1129" s="114">
        <v>0</v>
      </c>
      <c r="BO1129" s="114">
        <v>0</v>
      </c>
      <c r="BP1129" s="114">
        <v>0</v>
      </c>
      <c r="BQ1129" s="114">
        <v>150</v>
      </c>
      <c r="BR1129" s="114">
        <v>450</v>
      </c>
      <c r="BS1129" s="114">
        <v>0</v>
      </c>
    </row>
    <row r="1130" spans="1:71" ht="15" x14ac:dyDescent="0.25">
      <c r="A1130" s="1" t="str">
        <f>CONCATENATE(G1130,"-",F1130,"-",H1130)</f>
        <v>999928201-Blue-Junior</v>
      </c>
      <c r="B1130" s="1" t="str">
        <f>CONCATENATE(G1130,"-",H1130)</f>
        <v>999928201-Junior</v>
      </c>
      <c r="C1130" s="36" t="s">
        <v>1154</v>
      </c>
      <c r="D1130" s="36" t="s">
        <v>3484</v>
      </c>
      <c r="E1130" s="36" t="s">
        <v>17</v>
      </c>
      <c r="F1130" s="36" t="s">
        <v>148</v>
      </c>
      <c r="G1130" s="36">
        <v>999928201</v>
      </c>
      <c r="H1130" s="36" t="s">
        <v>93</v>
      </c>
      <c r="I1130" s="34">
        <f>((L1130)-J1130)+T1130</f>
        <v>548</v>
      </c>
      <c r="J1130" s="34">
        <f>L1130/2</f>
        <v>0</v>
      </c>
      <c r="K1130" s="37"/>
      <c r="L1130" s="34">
        <f>SUM(N1130,O1130,P1130,Q1130,R1130,M1130)</f>
        <v>0</v>
      </c>
      <c r="M1130" s="34">
        <f>AJ1130</f>
        <v>0</v>
      </c>
      <c r="N1130" s="34">
        <f>SUM(AI1130)</f>
        <v>0</v>
      </c>
      <c r="O1130" s="34">
        <f>0</f>
        <v>0</v>
      </c>
      <c r="P1130" s="34">
        <v>0</v>
      </c>
      <c r="Q1130" s="34">
        <v>0</v>
      </c>
      <c r="R1130" s="34">
        <f>AH1130</f>
        <v>0</v>
      </c>
      <c r="S1130" s="122"/>
      <c r="T1130" s="41">
        <f>SUM(U1130,AA1130)</f>
        <v>548</v>
      </c>
      <c r="U1130" s="41">
        <f>IF(SUM(V1130:Y1130)&gt;=250, 250,SUM(V1130:Y1130))</f>
        <v>60</v>
      </c>
      <c r="V1130" s="41">
        <v>0</v>
      </c>
      <c r="W1130" s="41">
        <v>0</v>
      </c>
      <c r="X1130" s="41">
        <f>SUM(AL1130,AN1130,BO1130,BS1130)</f>
        <v>0</v>
      </c>
      <c r="Y1130" s="41">
        <f>SUM(AO1130:BN1130)</f>
        <v>60</v>
      </c>
      <c r="Z1130" s="41">
        <f>COUNTIF(AO1130:BN1130, "&gt;0")</f>
        <v>1</v>
      </c>
      <c r="AA1130" s="41">
        <f>SUM(AB1130:AF1130)</f>
        <v>488</v>
      </c>
      <c r="AB1130" s="41">
        <f>BP1130+BQ1130</f>
        <v>150</v>
      </c>
      <c r="AC1130" s="41">
        <v>0</v>
      </c>
      <c r="AD1130" s="41">
        <v>0</v>
      </c>
      <c r="AE1130" s="41">
        <f>SUM(BR1130)</f>
        <v>338</v>
      </c>
      <c r="AF1130" s="41">
        <f>SUM(AM1130)</f>
        <v>0</v>
      </c>
      <c r="AG1130" s="122"/>
      <c r="AH1130" s="36">
        <v>0</v>
      </c>
      <c r="AI1130" s="36">
        <v>0</v>
      </c>
      <c r="AJ1130" s="36">
        <v>0</v>
      </c>
      <c r="AK1130" s="121"/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14">
        <v>0</v>
      </c>
      <c r="AR1130" s="1">
        <v>0</v>
      </c>
      <c r="AS1130" s="114">
        <v>0</v>
      </c>
      <c r="AT1130" s="114">
        <v>0</v>
      </c>
      <c r="AU1130" s="114">
        <v>0</v>
      </c>
      <c r="AV1130" s="114">
        <v>0</v>
      </c>
      <c r="AW1130" s="114">
        <v>0</v>
      </c>
      <c r="AX1130" s="114">
        <v>0</v>
      </c>
      <c r="AY1130" s="114">
        <v>0</v>
      </c>
      <c r="AZ1130" s="114">
        <v>0</v>
      </c>
      <c r="BA1130" s="114">
        <v>0</v>
      </c>
      <c r="BB1130" s="114">
        <v>0</v>
      </c>
      <c r="BC1130" s="114">
        <v>0</v>
      </c>
      <c r="BD1130" s="115">
        <v>0</v>
      </c>
      <c r="BE1130" s="114">
        <v>0</v>
      </c>
      <c r="BF1130" s="114">
        <v>0</v>
      </c>
      <c r="BG1130" s="114">
        <v>0</v>
      </c>
      <c r="BH1130" s="114">
        <v>0</v>
      </c>
      <c r="BI1130" s="114">
        <v>0</v>
      </c>
      <c r="BJ1130" s="114">
        <v>0</v>
      </c>
      <c r="BK1130" s="114">
        <v>0</v>
      </c>
      <c r="BL1130" s="114">
        <v>0</v>
      </c>
      <c r="BM1130" s="114">
        <v>0</v>
      </c>
      <c r="BN1130" s="114">
        <v>60</v>
      </c>
      <c r="BO1130" s="114">
        <v>0</v>
      </c>
      <c r="BP1130" s="114">
        <v>150</v>
      </c>
      <c r="BQ1130" s="114">
        <v>0</v>
      </c>
      <c r="BR1130" s="114">
        <v>338</v>
      </c>
      <c r="BS1130" s="114">
        <v>0</v>
      </c>
    </row>
    <row r="1131" spans="1:71" ht="15" x14ac:dyDescent="0.25">
      <c r="A1131" s="1" t="str">
        <f>CONCATENATE(G1131,"-",F1131,"-",H1131)</f>
        <v>999923018-Blue-Junior</v>
      </c>
      <c r="B1131" s="1" t="str">
        <f>CONCATENATE(G1131,"-",H1131)</f>
        <v>999923018-Junior</v>
      </c>
      <c r="C1131" s="36" t="s">
        <v>843</v>
      </c>
      <c r="D1131" s="36" t="s">
        <v>844</v>
      </c>
      <c r="E1131" s="36" t="s">
        <v>17</v>
      </c>
      <c r="F1131" s="36" t="s">
        <v>148</v>
      </c>
      <c r="G1131" s="127">
        <v>999923018</v>
      </c>
      <c r="H1131" s="41" t="s">
        <v>93</v>
      </c>
      <c r="I1131" s="34">
        <f>((L1131)-J1131)+T1131</f>
        <v>398</v>
      </c>
      <c r="J1131" s="34">
        <f>L1131/2</f>
        <v>0</v>
      </c>
      <c r="K1131" s="37"/>
      <c r="L1131" s="34">
        <f>SUM(N1131,O1131,P1131,Q1131,R1131,M1131)</f>
        <v>0</v>
      </c>
      <c r="M1131" s="34">
        <f>AJ1131</f>
        <v>0</v>
      </c>
      <c r="N1131" s="34">
        <f>SUM(AI1131)</f>
        <v>0</v>
      </c>
      <c r="O1131" s="34">
        <f>0</f>
        <v>0</v>
      </c>
      <c r="P1131" s="34">
        <v>0</v>
      </c>
      <c r="Q1131" s="34">
        <v>0</v>
      </c>
      <c r="R1131" s="34">
        <f>AH1131</f>
        <v>0</v>
      </c>
      <c r="S1131" s="122"/>
      <c r="T1131" s="41">
        <f>SUM(U1131,AA1131)</f>
        <v>398</v>
      </c>
      <c r="U1131" s="41">
        <f>IF(SUM(V1131:Y1131)&gt;=250, 250,SUM(V1131:Y1131))</f>
        <v>60</v>
      </c>
      <c r="V1131" s="41">
        <v>0</v>
      </c>
      <c r="W1131" s="41">
        <v>0</v>
      </c>
      <c r="X1131" s="41">
        <f>SUM(AL1131,AN1131,BO1131,BS1131)</f>
        <v>0</v>
      </c>
      <c r="Y1131" s="41">
        <f>SUM(AO1131:BN1131)</f>
        <v>60</v>
      </c>
      <c r="Z1131" s="41">
        <f>COUNTIF(AO1131:BN1131, "&gt;0")</f>
        <v>1</v>
      </c>
      <c r="AA1131" s="41">
        <f>SUM(AB1131:AF1131)</f>
        <v>338</v>
      </c>
      <c r="AB1131" s="41">
        <f>BP1131+BQ1131</f>
        <v>0</v>
      </c>
      <c r="AC1131" s="41">
        <v>0</v>
      </c>
      <c r="AD1131" s="41">
        <v>0</v>
      </c>
      <c r="AE1131" s="41">
        <f>SUM(BR1131)</f>
        <v>338</v>
      </c>
      <c r="AF1131" s="41">
        <f>SUM(AM1131)</f>
        <v>0</v>
      </c>
      <c r="AG1131" s="122"/>
      <c r="AH1131" s="36">
        <v>0</v>
      </c>
      <c r="AI1131" s="126">
        <v>0</v>
      </c>
      <c r="AJ1131" s="36">
        <v>0</v>
      </c>
      <c r="AK1131" s="121"/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14">
        <v>0</v>
      </c>
      <c r="AR1131" s="1">
        <v>0</v>
      </c>
      <c r="AS1131" s="114">
        <v>0</v>
      </c>
      <c r="AT1131" s="114">
        <v>0</v>
      </c>
      <c r="AU1131" s="114">
        <v>0</v>
      </c>
      <c r="AV1131" s="114">
        <v>0</v>
      </c>
      <c r="AW1131" s="114">
        <v>60</v>
      </c>
      <c r="AX1131" s="114">
        <v>0</v>
      </c>
      <c r="AY1131" s="114">
        <v>0</v>
      </c>
      <c r="AZ1131" s="114">
        <v>0</v>
      </c>
      <c r="BA1131" s="114">
        <v>0</v>
      </c>
      <c r="BB1131" s="114">
        <v>0</v>
      </c>
      <c r="BC1131" s="114">
        <v>0</v>
      </c>
      <c r="BD1131" s="115">
        <v>0</v>
      </c>
      <c r="BE1131" s="114">
        <v>0</v>
      </c>
      <c r="BF1131" s="114">
        <v>0</v>
      </c>
      <c r="BG1131" s="114">
        <v>0</v>
      </c>
      <c r="BH1131" s="114">
        <v>0</v>
      </c>
      <c r="BI1131" s="114">
        <v>0</v>
      </c>
      <c r="BJ1131" s="114">
        <v>0</v>
      </c>
      <c r="BK1131" s="114">
        <v>0</v>
      </c>
      <c r="BL1131" s="114">
        <v>0</v>
      </c>
      <c r="BM1131" s="114">
        <v>0</v>
      </c>
      <c r="BN1131" s="114">
        <v>0</v>
      </c>
      <c r="BO1131" s="114">
        <v>0</v>
      </c>
      <c r="BP1131" s="114">
        <v>0</v>
      </c>
      <c r="BQ1131" s="114">
        <v>0</v>
      </c>
      <c r="BR1131" s="114">
        <v>338</v>
      </c>
      <c r="BS1131" s="114">
        <v>0</v>
      </c>
    </row>
    <row r="1132" spans="1:71" ht="15" x14ac:dyDescent="0.25">
      <c r="A1132" s="1" t="str">
        <f>CONCATENATE(G1132,"-",F1132,"-",H1132)</f>
        <v>999931849-Blue-Junior</v>
      </c>
      <c r="B1132" s="1" t="str">
        <f>CONCATENATE(G1132,"-",H1132)</f>
        <v>999931849-Junior</v>
      </c>
      <c r="C1132" s="36" t="s">
        <v>505</v>
      </c>
      <c r="D1132" s="36" t="s">
        <v>1590</v>
      </c>
      <c r="E1132" s="36" t="s">
        <v>17</v>
      </c>
      <c r="F1132" s="36" t="s">
        <v>148</v>
      </c>
      <c r="G1132" s="36">
        <v>999931849</v>
      </c>
      <c r="H1132" s="36" t="s">
        <v>93</v>
      </c>
      <c r="I1132" s="34">
        <f>((L1132)-J1132)+T1132</f>
        <v>278</v>
      </c>
      <c r="J1132" s="34"/>
      <c r="K1132" s="37"/>
      <c r="L1132" s="34">
        <f>SUM(N1132,O1132,P1132,Q1132,R1132,M1132)</f>
        <v>0</v>
      </c>
      <c r="M1132" s="34">
        <f>AJ1132</f>
        <v>0</v>
      </c>
      <c r="N1132" s="34">
        <f>SUM(AI1132)</f>
        <v>0</v>
      </c>
      <c r="O1132" s="34">
        <f>0</f>
        <v>0</v>
      </c>
      <c r="P1132" s="34">
        <v>0</v>
      </c>
      <c r="Q1132" s="34">
        <v>0</v>
      </c>
      <c r="R1132" s="34">
        <f>AH1132</f>
        <v>0</v>
      </c>
      <c r="S1132" s="122"/>
      <c r="T1132" s="41">
        <f>SUM(U1132,AA1132)</f>
        <v>278</v>
      </c>
      <c r="U1132" s="41">
        <f>IF(SUM(V1132:Y1132)&gt;=250, 250,SUM(V1132:Y1132))</f>
        <v>24</v>
      </c>
      <c r="V1132" s="41">
        <v>0</v>
      </c>
      <c r="W1132" s="41">
        <v>0</v>
      </c>
      <c r="X1132" s="41">
        <f>SUM(AL1132,AN1132,BO1132,BS1132)</f>
        <v>0</v>
      </c>
      <c r="Y1132" s="41">
        <f>SUM(AO1132:BN1132)</f>
        <v>24</v>
      </c>
      <c r="Z1132" s="41">
        <f>COUNTIF(AO1132:BN1132, "&gt;0")</f>
        <v>1</v>
      </c>
      <c r="AA1132" s="41">
        <f>SUM(AB1132:AF1132)</f>
        <v>254</v>
      </c>
      <c r="AB1132" s="41">
        <f>BP1132+BQ1132</f>
        <v>0</v>
      </c>
      <c r="AC1132" s="41">
        <v>0</v>
      </c>
      <c r="AD1132" s="41">
        <v>0</v>
      </c>
      <c r="AE1132" s="41">
        <f>SUM(BR1132)</f>
        <v>254</v>
      </c>
      <c r="AF1132" s="41">
        <f>SUM(AM1132)</f>
        <v>0</v>
      </c>
      <c r="AG1132" s="122"/>
      <c r="AH1132" s="36">
        <v>0</v>
      </c>
      <c r="AI1132" s="36">
        <v>0</v>
      </c>
      <c r="AJ1132" s="36">
        <v>0</v>
      </c>
      <c r="AK1132" s="121"/>
      <c r="AL1132" s="36">
        <v>0</v>
      </c>
      <c r="AM1132" s="36">
        <v>0</v>
      </c>
      <c r="AN1132" s="36">
        <v>0</v>
      </c>
      <c r="AO1132" s="36">
        <v>0</v>
      </c>
      <c r="AP1132" s="36">
        <v>0</v>
      </c>
      <c r="AQ1132" s="36">
        <v>0</v>
      </c>
      <c r="AR1132" s="36">
        <v>0</v>
      </c>
      <c r="AS1132" s="36">
        <v>0</v>
      </c>
      <c r="AT1132" s="36">
        <v>0</v>
      </c>
      <c r="AU1132" s="36">
        <v>0</v>
      </c>
      <c r="AV1132" s="36">
        <v>0</v>
      </c>
      <c r="AW1132" s="36">
        <v>0</v>
      </c>
      <c r="AX1132" s="36">
        <v>0</v>
      </c>
      <c r="AY1132" s="36">
        <v>0</v>
      </c>
      <c r="AZ1132" s="36">
        <v>0</v>
      </c>
      <c r="BA1132" s="36">
        <v>0</v>
      </c>
      <c r="BB1132" s="36">
        <v>0</v>
      </c>
      <c r="BC1132" s="36">
        <v>0</v>
      </c>
      <c r="BD1132" s="188">
        <v>0</v>
      </c>
      <c r="BE1132" s="36">
        <v>0</v>
      </c>
      <c r="BF1132" s="36">
        <v>0</v>
      </c>
      <c r="BG1132" s="36">
        <v>24</v>
      </c>
      <c r="BH1132" s="36">
        <v>0</v>
      </c>
      <c r="BI1132" s="36">
        <v>0</v>
      </c>
      <c r="BJ1132" s="36">
        <v>0</v>
      </c>
      <c r="BK1132" s="36">
        <v>0</v>
      </c>
      <c r="BL1132" s="36">
        <v>0</v>
      </c>
      <c r="BM1132" s="36">
        <v>0</v>
      </c>
      <c r="BN1132" s="36">
        <v>0</v>
      </c>
      <c r="BO1132" s="36">
        <v>0</v>
      </c>
      <c r="BP1132" s="36">
        <v>0</v>
      </c>
      <c r="BQ1132" s="36">
        <v>0</v>
      </c>
      <c r="BR1132" s="114">
        <v>254</v>
      </c>
      <c r="BS1132" s="114">
        <v>0</v>
      </c>
    </row>
    <row r="1133" spans="1:71" ht="15" x14ac:dyDescent="0.25">
      <c r="A1133" s="1" t="str">
        <f>CONCATENATE(G1133,"-",F1133,"-",H1133)</f>
        <v>999927329-Blue-Junior</v>
      </c>
      <c r="B1133" s="1" t="str">
        <f>CONCATENATE(G1133,"-",H1133)</f>
        <v>999927329-Junior</v>
      </c>
      <c r="C1133" s="36" t="s">
        <v>313</v>
      </c>
      <c r="D1133" s="36" t="s">
        <v>640</v>
      </c>
      <c r="E1133" s="36" t="s">
        <v>17</v>
      </c>
      <c r="F1133" s="36" t="s">
        <v>148</v>
      </c>
      <c r="G1133" s="36">
        <v>999927329</v>
      </c>
      <c r="H1133" s="131" t="s">
        <v>93</v>
      </c>
      <c r="I1133" s="34">
        <f>((L1133)-J1133)+T1133</f>
        <v>60</v>
      </c>
      <c r="J1133" s="36"/>
      <c r="K1133" s="35"/>
      <c r="L1133" s="34">
        <f>SUM(N1133,O1133,P1133,Q1133,R1133,M1133)</f>
        <v>0</v>
      </c>
      <c r="M1133" s="34">
        <f>AJ1133</f>
        <v>0</v>
      </c>
      <c r="N1133" s="34">
        <f>SUM(AI1133)</f>
        <v>0</v>
      </c>
      <c r="O1133" s="34">
        <f>0</f>
        <v>0</v>
      </c>
      <c r="P1133" s="34">
        <v>0</v>
      </c>
      <c r="Q1133" s="34">
        <v>0</v>
      </c>
      <c r="R1133" s="34">
        <f>AH1133</f>
        <v>0</v>
      </c>
      <c r="S1133" s="122"/>
      <c r="T1133" s="41">
        <f>SUM(U1133,AA1133)</f>
        <v>60</v>
      </c>
      <c r="U1133" s="41">
        <f>IF(SUM(V1133:Y1133)&gt;=250, 250,SUM(V1133:Y1133))</f>
        <v>60</v>
      </c>
      <c r="V1133" s="41">
        <v>0</v>
      </c>
      <c r="W1133" s="41">
        <v>0</v>
      </c>
      <c r="X1133" s="41">
        <f>SUM(AL1133,AN1133,BO1133,BS1133)</f>
        <v>0</v>
      </c>
      <c r="Y1133" s="41">
        <f>SUM(AO1133:BN1133)</f>
        <v>60</v>
      </c>
      <c r="Z1133" s="41">
        <f>COUNTIF(AO1133:BN1133, "&gt;0")</f>
        <v>1</v>
      </c>
      <c r="AA1133" s="41">
        <f>SUM(AB1133:AF1133)</f>
        <v>0</v>
      </c>
      <c r="AB1133" s="41">
        <f>BP1133+BQ1133</f>
        <v>0</v>
      </c>
      <c r="AC1133" s="41">
        <v>0</v>
      </c>
      <c r="AD1133" s="41">
        <v>0</v>
      </c>
      <c r="AE1133" s="41">
        <f>SUM(BR1133)</f>
        <v>0</v>
      </c>
      <c r="AF1133" s="41">
        <f>SUM(AM1133)</f>
        <v>0</v>
      </c>
      <c r="AG1133" s="122"/>
      <c r="AH1133" s="36">
        <v>0</v>
      </c>
      <c r="AI1133" s="126">
        <v>0</v>
      </c>
      <c r="AJ1133" s="36">
        <v>0</v>
      </c>
      <c r="AK1133" s="121"/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14">
        <v>0</v>
      </c>
      <c r="AR1133" s="1">
        <v>0</v>
      </c>
      <c r="AS1133" s="114">
        <v>0</v>
      </c>
      <c r="AT1133" s="114">
        <v>0</v>
      </c>
      <c r="AU1133" s="114">
        <v>0</v>
      </c>
      <c r="AV1133" s="114">
        <v>0</v>
      </c>
      <c r="AW1133" s="114">
        <v>0</v>
      </c>
      <c r="AX1133" s="114">
        <v>0</v>
      </c>
      <c r="AY1133" s="114">
        <v>0</v>
      </c>
      <c r="AZ1133" s="114">
        <v>0</v>
      </c>
      <c r="BA1133" s="114">
        <v>0</v>
      </c>
      <c r="BB1133" s="114">
        <v>0</v>
      </c>
      <c r="BC1133" s="114">
        <v>0</v>
      </c>
      <c r="BD1133" s="115">
        <v>60</v>
      </c>
      <c r="BE1133" s="114">
        <v>0</v>
      </c>
      <c r="BF1133" s="114">
        <v>0</v>
      </c>
      <c r="BG1133" s="114">
        <v>0</v>
      </c>
      <c r="BH1133" s="114">
        <v>0</v>
      </c>
      <c r="BI1133" s="114">
        <v>0</v>
      </c>
      <c r="BJ1133" s="114">
        <v>0</v>
      </c>
      <c r="BK1133" s="114">
        <v>0</v>
      </c>
      <c r="BL1133" s="114">
        <v>0</v>
      </c>
      <c r="BM1133" s="114">
        <v>0</v>
      </c>
      <c r="BN1133" s="114">
        <v>0</v>
      </c>
      <c r="BO1133" s="114">
        <v>0</v>
      </c>
      <c r="BP1133" s="114">
        <v>0</v>
      </c>
      <c r="BQ1133" s="114">
        <v>0</v>
      </c>
      <c r="BR1133" s="114">
        <v>0</v>
      </c>
      <c r="BS1133" s="114">
        <v>0</v>
      </c>
    </row>
    <row r="1134" spans="1:71" ht="15" x14ac:dyDescent="0.25">
      <c r="A1134" s="1" t="str">
        <f>CONCATENATE(G1134,"-",F1134,"-",H1134)</f>
        <v>999930635-Blue-Junior</v>
      </c>
      <c r="B1134" s="1" t="str">
        <f>CONCATENATE(G1134,"-",H1134)</f>
        <v>999930635-Junior</v>
      </c>
      <c r="C1134" s="36" t="s">
        <v>256</v>
      </c>
      <c r="D1134" s="36" t="s">
        <v>52</v>
      </c>
      <c r="E1134" s="36" t="s">
        <v>17</v>
      </c>
      <c r="F1134" s="36" t="s">
        <v>148</v>
      </c>
      <c r="G1134" s="36">
        <v>999930635</v>
      </c>
      <c r="H1134" s="36" t="s">
        <v>93</v>
      </c>
      <c r="I1134" s="34">
        <f>((L1134)-J1134)+T1134</f>
        <v>60</v>
      </c>
      <c r="J1134" s="36"/>
      <c r="K1134" s="35"/>
      <c r="L1134" s="34">
        <f>SUM(N1134,O1134,P1134,Q1134,R1134,M1134)</f>
        <v>0</v>
      </c>
      <c r="M1134" s="34">
        <f>AJ1134</f>
        <v>0</v>
      </c>
      <c r="N1134" s="34">
        <f>SUM(AI1134)</f>
        <v>0</v>
      </c>
      <c r="O1134" s="34">
        <f>0</f>
        <v>0</v>
      </c>
      <c r="P1134" s="34">
        <v>0</v>
      </c>
      <c r="Q1134" s="34">
        <v>0</v>
      </c>
      <c r="R1134" s="34">
        <f>AH1134</f>
        <v>0</v>
      </c>
      <c r="S1134" s="122"/>
      <c r="T1134" s="41">
        <f>SUM(U1134,AA1134)</f>
        <v>60</v>
      </c>
      <c r="U1134" s="41">
        <f>IF(SUM(V1134:Y1134)&gt;=250, 250,SUM(V1134:Y1134))</f>
        <v>60</v>
      </c>
      <c r="V1134" s="41">
        <v>0</v>
      </c>
      <c r="W1134" s="41">
        <v>0</v>
      </c>
      <c r="X1134" s="41">
        <f>SUM(AL1134,AN1134,BO1134,BS1134)</f>
        <v>0</v>
      </c>
      <c r="Y1134" s="41">
        <f>SUM(AO1134:BN1134)</f>
        <v>60</v>
      </c>
      <c r="Z1134" s="41">
        <f>COUNTIF(AO1134:BN1134, "&gt;0")</f>
        <v>1</v>
      </c>
      <c r="AA1134" s="41">
        <f>SUM(AB1134:AF1134)</f>
        <v>0</v>
      </c>
      <c r="AB1134" s="41">
        <f>BP1134+BQ1134</f>
        <v>0</v>
      </c>
      <c r="AC1134" s="41">
        <v>0</v>
      </c>
      <c r="AD1134" s="41">
        <v>0</v>
      </c>
      <c r="AE1134" s="41">
        <f>SUM(BR1134)</f>
        <v>0</v>
      </c>
      <c r="AF1134" s="41">
        <f>SUM(AM1134)</f>
        <v>0</v>
      </c>
      <c r="AG1134" s="122"/>
      <c r="AH1134" s="36">
        <v>0</v>
      </c>
      <c r="AI1134" s="126">
        <v>0</v>
      </c>
      <c r="AJ1134" s="36">
        <v>0</v>
      </c>
      <c r="AK1134" s="121"/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14">
        <v>0</v>
      </c>
      <c r="AR1134" s="1">
        <v>0</v>
      </c>
      <c r="AS1134" s="114">
        <v>0</v>
      </c>
      <c r="AT1134" s="114">
        <v>0</v>
      </c>
      <c r="AU1134" s="114">
        <v>0</v>
      </c>
      <c r="AV1134" s="114">
        <v>0</v>
      </c>
      <c r="AW1134" s="114">
        <v>0</v>
      </c>
      <c r="AX1134" s="114">
        <v>0</v>
      </c>
      <c r="AY1134" s="114">
        <v>0</v>
      </c>
      <c r="AZ1134" s="114">
        <v>0</v>
      </c>
      <c r="BA1134" s="114">
        <v>0</v>
      </c>
      <c r="BB1134" s="114">
        <v>0</v>
      </c>
      <c r="BC1134" s="114">
        <v>0</v>
      </c>
      <c r="BD1134" s="115">
        <v>0</v>
      </c>
      <c r="BE1134" s="114">
        <v>0</v>
      </c>
      <c r="BF1134" s="114">
        <v>0</v>
      </c>
      <c r="BG1134" s="114">
        <v>0</v>
      </c>
      <c r="BH1134" s="114">
        <v>60</v>
      </c>
      <c r="BI1134" s="114">
        <v>0</v>
      </c>
      <c r="BJ1134" s="114">
        <v>0</v>
      </c>
      <c r="BK1134" s="114">
        <v>0</v>
      </c>
      <c r="BL1134" s="114">
        <v>0</v>
      </c>
      <c r="BM1134" s="114">
        <v>0</v>
      </c>
      <c r="BN1134" s="114">
        <v>0</v>
      </c>
      <c r="BO1134" s="114">
        <v>0</v>
      </c>
      <c r="BP1134" s="114">
        <v>0</v>
      </c>
      <c r="BQ1134" s="114">
        <v>0</v>
      </c>
      <c r="BR1134" s="114">
        <v>0</v>
      </c>
      <c r="BS1134" s="114">
        <v>0</v>
      </c>
    </row>
    <row r="1135" spans="1:71" ht="15" x14ac:dyDescent="0.25">
      <c r="A1135" s="1" t="str">
        <f>CONCATENATE(G1135,"-",F1135,"-",H1135)</f>
        <v>999933193-Blue-Junior</v>
      </c>
      <c r="B1135" s="1" t="str">
        <f>CONCATENATE(G1135,"-",H1135)</f>
        <v>999933193-Junior</v>
      </c>
      <c r="C1135" s="36" t="s">
        <v>2553</v>
      </c>
      <c r="D1135" s="36" t="s">
        <v>2591</v>
      </c>
      <c r="E1135" s="36" t="s">
        <v>17</v>
      </c>
      <c r="F1135" s="36" t="s">
        <v>148</v>
      </c>
      <c r="G1135" s="128">
        <v>999933193</v>
      </c>
      <c r="H1135" s="41" t="s">
        <v>93</v>
      </c>
      <c r="I1135" s="34">
        <f>((L1135)-J1135)+T1135</f>
        <v>60</v>
      </c>
      <c r="J1135" s="36"/>
      <c r="K1135" s="35"/>
      <c r="L1135" s="34">
        <f>SUM(N1135,O1135,P1135,Q1135,R1135,M1135)</f>
        <v>0</v>
      </c>
      <c r="M1135" s="34">
        <f>AJ1135</f>
        <v>0</v>
      </c>
      <c r="N1135" s="34">
        <f>SUM(AI1135)</f>
        <v>0</v>
      </c>
      <c r="O1135" s="34">
        <f>0</f>
        <v>0</v>
      </c>
      <c r="P1135" s="34">
        <v>0</v>
      </c>
      <c r="Q1135" s="34">
        <v>0</v>
      </c>
      <c r="R1135" s="34">
        <f>AH1135</f>
        <v>0</v>
      </c>
      <c r="S1135" s="122"/>
      <c r="T1135" s="41">
        <f>SUM(U1135,AA1135)</f>
        <v>60</v>
      </c>
      <c r="U1135" s="41">
        <f>IF(SUM(V1135:Y1135)&gt;=250, 250,SUM(V1135:Y1135))</f>
        <v>60</v>
      </c>
      <c r="V1135" s="41">
        <v>0</v>
      </c>
      <c r="W1135" s="41">
        <v>0</v>
      </c>
      <c r="X1135" s="41">
        <f>SUM(AL1135,AN1135,BO1135,BS1135)</f>
        <v>0</v>
      </c>
      <c r="Y1135" s="41">
        <f>SUM(AO1135:BN1135)</f>
        <v>60</v>
      </c>
      <c r="Z1135" s="41">
        <f>COUNTIF(AO1135:BN1135, "&gt;0")</f>
        <v>1</v>
      </c>
      <c r="AA1135" s="41">
        <f>SUM(AB1135:AF1135)</f>
        <v>0</v>
      </c>
      <c r="AB1135" s="41">
        <f>BP1135+BQ1135</f>
        <v>0</v>
      </c>
      <c r="AC1135" s="41">
        <v>0</v>
      </c>
      <c r="AD1135" s="41">
        <v>0</v>
      </c>
      <c r="AE1135" s="41">
        <f>SUM(BR1135)</f>
        <v>0</v>
      </c>
      <c r="AF1135" s="41">
        <f>SUM(AM1135)</f>
        <v>0</v>
      </c>
      <c r="AG1135" s="122"/>
      <c r="AH1135" s="36">
        <v>0</v>
      </c>
      <c r="AI1135" s="126">
        <v>0</v>
      </c>
      <c r="AJ1135" s="36">
        <v>0</v>
      </c>
      <c r="AK1135" s="121"/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14">
        <v>0</v>
      </c>
      <c r="AR1135" s="1">
        <v>0</v>
      </c>
      <c r="AS1135" s="114">
        <v>0</v>
      </c>
      <c r="AT1135" s="114">
        <v>0</v>
      </c>
      <c r="AU1135" s="114">
        <v>0</v>
      </c>
      <c r="AV1135" s="114">
        <v>0</v>
      </c>
      <c r="AW1135" s="114">
        <v>0</v>
      </c>
      <c r="AX1135" s="114">
        <v>0</v>
      </c>
      <c r="AY1135" s="114">
        <v>60</v>
      </c>
      <c r="AZ1135" s="114">
        <v>0</v>
      </c>
      <c r="BA1135" s="114">
        <v>0</v>
      </c>
      <c r="BB1135" s="114">
        <v>0</v>
      </c>
      <c r="BC1135" s="114">
        <v>0</v>
      </c>
      <c r="BD1135" s="115">
        <v>0</v>
      </c>
      <c r="BE1135" s="114">
        <v>0</v>
      </c>
      <c r="BF1135" s="114">
        <v>0</v>
      </c>
      <c r="BG1135" s="114">
        <v>0</v>
      </c>
      <c r="BH1135" s="114">
        <v>0</v>
      </c>
      <c r="BI1135" s="114">
        <v>0</v>
      </c>
      <c r="BJ1135" s="114">
        <v>0</v>
      </c>
      <c r="BK1135" s="114">
        <v>0</v>
      </c>
      <c r="BL1135" s="114">
        <v>0</v>
      </c>
      <c r="BM1135" s="114">
        <v>0</v>
      </c>
      <c r="BN1135" s="114">
        <v>0</v>
      </c>
      <c r="BO1135" s="114">
        <v>0</v>
      </c>
      <c r="BP1135" s="114">
        <v>0</v>
      </c>
      <c r="BQ1135" s="114">
        <v>0</v>
      </c>
      <c r="BR1135" s="114">
        <v>0</v>
      </c>
      <c r="BS1135" s="114">
        <v>0</v>
      </c>
    </row>
    <row r="1136" spans="1:71" ht="15" x14ac:dyDescent="0.25">
      <c r="A1136" s="1" t="str">
        <f>CONCATENATE(G1136,"-",F1136,"-",H1136)</f>
        <v>999935228-Blue-Junior</v>
      </c>
      <c r="B1136" s="1" t="str">
        <f>CONCATENATE(G1136,"-",H1136)</f>
        <v>999935228-Junior</v>
      </c>
      <c r="C1136" s="149" t="s">
        <v>223</v>
      </c>
      <c r="D1136" s="149" t="s">
        <v>2838</v>
      </c>
      <c r="E1136" s="149" t="s">
        <v>17</v>
      </c>
      <c r="F1136" s="149" t="s">
        <v>148</v>
      </c>
      <c r="G1136" s="149">
        <v>999935228</v>
      </c>
      <c r="H1136" s="149" t="s">
        <v>93</v>
      </c>
      <c r="I1136" s="34">
        <f>((L1136)-J1136)+T1136</f>
        <v>60</v>
      </c>
      <c r="J1136" s="36"/>
      <c r="K1136" s="35"/>
      <c r="L1136" s="34">
        <f>SUM(N1136,O1136,P1136,Q1136,R1136,M1136)</f>
        <v>0</v>
      </c>
      <c r="M1136" s="34">
        <f>AJ1136</f>
        <v>0</v>
      </c>
      <c r="N1136" s="34">
        <f>SUM(AI1136)</f>
        <v>0</v>
      </c>
      <c r="O1136" s="34">
        <f>0</f>
        <v>0</v>
      </c>
      <c r="P1136" s="34">
        <v>0</v>
      </c>
      <c r="Q1136" s="34">
        <v>0</v>
      </c>
      <c r="R1136" s="34">
        <f>AH1136</f>
        <v>0</v>
      </c>
      <c r="S1136" s="122"/>
      <c r="T1136" s="41">
        <f>SUM(U1136,AA1136)</f>
        <v>60</v>
      </c>
      <c r="U1136" s="41">
        <f>IF(SUM(V1136:Y1136)&gt;=250, 250,SUM(V1136:Y1136))</f>
        <v>60</v>
      </c>
      <c r="V1136" s="41">
        <v>0</v>
      </c>
      <c r="W1136" s="41">
        <v>0</v>
      </c>
      <c r="X1136" s="41">
        <f>SUM(AL1136,AN1136,BO1136,BS1136)</f>
        <v>0</v>
      </c>
      <c r="Y1136" s="41">
        <f>SUM(AO1136:BN1136)</f>
        <v>60</v>
      </c>
      <c r="Z1136" s="41">
        <f>COUNTIF(AO1136:BN1136, "&gt;0")</f>
        <v>1</v>
      </c>
      <c r="AA1136" s="41">
        <f>SUM(AB1136:AF1136)</f>
        <v>0</v>
      </c>
      <c r="AB1136" s="41">
        <f>BP1136+BQ1136</f>
        <v>0</v>
      </c>
      <c r="AC1136" s="41">
        <v>0</v>
      </c>
      <c r="AD1136" s="41">
        <v>0</v>
      </c>
      <c r="AE1136" s="41">
        <f>SUM(BR1136)</f>
        <v>0</v>
      </c>
      <c r="AF1136" s="41">
        <f>SUM(AM1136)</f>
        <v>0</v>
      </c>
      <c r="AG1136" s="122"/>
      <c r="AH1136" s="36">
        <v>0</v>
      </c>
      <c r="AI1136" s="126">
        <v>0</v>
      </c>
      <c r="AJ1136" s="36">
        <v>0</v>
      </c>
      <c r="AK1136" s="121"/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14">
        <v>0</v>
      </c>
      <c r="AR1136" s="1">
        <v>0</v>
      </c>
      <c r="AS1136" s="114">
        <v>0</v>
      </c>
      <c r="AT1136" s="114">
        <v>0</v>
      </c>
      <c r="AU1136" s="114">
        <v>0</v>
      </c>
      <c r="AV1136" s="114">
        <v>0</v>
      </c>
      <c r="AW1136" s="114">
        <v>0</v>
      </c>
      <c r="AX1136" s="114">
        <v>0</v>
      </c>
      <c r="AY1136" s="114">
        <v>0</v>
      </c>
      <c r="AZ1136" s="114">
        <v>0</v>
      </c>
      <c r="BA1136" s="114">
        <v>0</v>
      </c>
      <c r="BB1136" s="114">
        <v>0</v>
      </c>
      <c r="BC1136" s="114">
        <v>60</v>
      </c>
      <c r="BD1136" s="115">
        <v>0</v>
      </c>
      <c r="BE1136" s="114">
        <v>0</v>
      </c>
      <c r="BF1136" s="114">
        <v>0</v>
      </c>
      <c r="BG1136" s="114">
        <v>0</v>
      </c>
      <c r="BH1136" s="114">
        <v>0</v>
      </c>
      <c r="BI1136" s="114">
        <v>0</v>
      </c>
      <c r="BJ1136" s="114">
        <v>0</v>
      </c>
      <c r="BK1136" s="114">
        <v>0</v>
      </c>
      <c r="BL1136" s="114">
        <v>0</v>
      </c>
      <c r="BM1136" s="114">
        <v>0</v>
      </c>
      <c r="BN1136" s="114">
        <v>0</v>
      </c>
      <c r="BO1136" s="114">
        <v>0</v>
      </c>
      <c r="BP1136" s="114">
        <v>0</v>
      </c>
      <c r="BQ1136" s="114">
        <v>0</v>
      </c>
      <c r="BR1136" s="114">
        <v>0</v>
      </c>
      <c r="BS1136" s="114">
        <v>0</v>
      </c>
    </row>
    <row r="1137" spans="1:71" ht="15" x14ac:dyDescent="0.25">
      <c r="A1137" s="1" t="str">
        <f>CONCATENATE(G1137,"-",F1137,"-",H1137)</f>
        <v>999936280-Blue-Junior</v>
      </c>
      <c r="B1137" s="1" t="str">
        <f>CONCATENATE(G1137,"-",H1137)</f>
        <v>999936280-Junior</v>
      </c>
      <c r="C1137" s="36" t="s">
        <v>3428</v>
      </c>
      <c r="D1137" s="36" t="s">
        <v>3429</v>
      </c>
      <c r="E1137" s="36" t="s">
        <v>17</v>
      </c>
      <c r="F1137" s="36" t="s">
        <v>148</v>
      </c>
      <c r="G1137" s="36">
        <v>999936280</v>
      </c>
      <c r="H1137" s="36" t="s">
        <v>93</v>
      </c>
      <c r="I1137" s="34">
        <f>((L1137)-J1137)+T1137</f>
        <v>60</v>
      </c>
      <c r="J1137" s="34">
        <f>L1137/2</f>
        <v>0</v>
      </c>
      <c r="K1137" s="37"/>
      <c r="L1137" s="34">
        <f>SUM(N1137,O1137,P1137,Q1137,R1137,M1137)</f>
        <v>0</v>
      </c>
      <c r="M1137" s="34">
        <f>AJ1137</f>
        <v>0</v>
      </c>
      <c r="N1137" s="34">
        <f>SUM(AI1137)</f>
        <v>0</v>
      </c>
      <c r="O1137" s="34">
        <f>0</f>
        <v>0</v>
      </c>
      <c r="P1137" s="34">
        <v>0</v>
      </c>
      <c r="Q1137" s="34">
        <v>0</v>
      </c>
      <c r="R1137" s="34">
        <f>AH1137</f>
        <v>0</v>
      </c>
      <c r="S1137" s="122"/>
      <c r="T1137" s="41">
        <f>SUM(U1137,AA1137)</f>
        <v>60</v>
      </c>
      <c r="U1137" s="41">
        <f>IF(SUM(V1137:Y1137)&gt;=250, 250,SUM(V1137:Y1137))</f>
        <v>60</v>
      </c>
      <c r="V1137" s="41">
        <v>0</v>
      </c>
      <c r="W1137" s="41">
        <v>0</v>
      </c>
      <c r="X1137" s="41">
        <f>SUM(AL1137,AN1137,BO1137,BS1137)</f>
        <v>0</v>
      </c>
      <c r="Y1137" s="41">
        <f>SUM(AO1137:BN1137)</f>
        <v>60</v>
      </c>
      <c r="Z1137" s="41">
        <f>COUNTIF(AO1137:BN1137, "&gt;0")</f>
        <v>1</v>
      </c>
      <c r="AA1137" s="41">
        <f>SUM(AB1137:AF1137)</f>
        <v>0</v>
      </c>
      <c r="AB1137" s="41">
        <f>BP1137+BQ1137</f>
        <v>0</v>
      </c>
      <c r="AC1137" s="41">
        <v>0</v>
      </c>
      <c r="AD1137" s="41">
        <v>0</v>
      </c>
      <c r="AE1137" s="41">
        <f>SUM(BR1137)</f>
        <v>0</v>
      </c>
      <c r="AF1137" s="41">
        <f>SUM(AM1137)</f>
        <v>0</v>
      </c>
      <c r="AG1137" s="122"/>
      <c r="AH1137" s="36">
        <v>0</v>
      </c>
      <c r="AI1137" s="126">
        <v>0</v>
      </c>
      <c r="AJ1137" s="36">
        <v>0</v>
      </c>
      <c r="AK1137" s="121"/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14">
        <v>0</v>
      </c>
      <c r="AR1137" s="1">
        <v>0</v>
      </c>
      <c r="AS1137" s="114">
        <v>0</v>
      </c>
      <c r="AT1137" s="114">
        <v>0</v>
      </c>
      <c r="AU1137" s="114">
        <v>0</v>
      </c>
      <c r="AV1137" s="114">
        <v>0</v>
      </c>
      <c r="AW1137" s="114">
        <v>0</v>
      </c>
      <c r="AX1137" s="114">
        <v>0</v>
      </c>
      <c r="AY1137" s="114">
        <v>0</v>
      </c>
      <c r="AZ1137" s="114">
        <v>0</v>
      </c>
      <c r="BA1137" s="114">
        <v>0</v>
      </c>
      <c r="BB1137" s="114">
        <v>0</v>
      </c>
      <c r="BC1137" s="114">
        <v>0</v>
      </c>
      <c r="BD1137" s="115">
        <v>0</v>
      </c>
      <c r="BE1137" s="114">
        <v>0</v>
      </c>
      <c r="BF1137" s="114">
        <v>0</v>
      </c>
      <c r="BG1137" s="114">
        <v>0</v>
      </c>
      <c r="BH1137" s="114">
        <v>0</v>
      </c>
      <c r="BI1137" s="114">
        <v>0</v>
      </c>
      <c r="BJ1137" s="114">
        <v>0</v>
      </c>
      <c r="BK1137" s="114">
        <v>60</v>
      </c>
      <c r="BL1137" s="114">
        <v>0</v>
      </c>
      <c r="BM1137" s="114">
        <v>0</v>
      </c>
      <c r="BN1137" s="114">
        <v>0</v>
      </c>
      <c r="BO1137" s="114">
        <v>0</v>
      </c>
      <c r="BP1137" s="114">
        <v>0</v>
      </c>
      <c r="BQ1137" s="114">
        <v>0</v>
      </c>
      <c r="BR1137" s="114">
        <v>0</v>
      </c>
      <c r="BS1137" s="114">
        <v>0</v>
      </c>
    </row>
    <row r="1138" spans="1:71" ht="15" x14ac:dyDescent="0.25">
      <c r="A1138" s="1" t="str">
        <f>CONCATENATE(G1138,"-",F1138,"-",H1138)</f>
        <v>999938138-Blue-Junior</v>
      </c>
      <c r="B1138" s="1" t="str">
        <f>CONCATENATE(G1138,"-",H1138)</f>
        <v>999938138-Junior</v>
      </c>
      <c r="C1138" s="204" t="s">
        <v>3693</v>
      </c>
      <c r="D1138" s="204" t="s">
        <v>3694</v>
      </c>
      <c r="E1138" s="204" t="s">
        <v>17</v>
      </c>
      <c r="F1138" s="204" t="s">
        <v>148</v>
      </c>
      <c r="G1138" s="206">
        <v>999938138</v>
      </c>
      <c r="H1138" s="204" t="s">
        <v>93</v>
      </c>
      <c r="I1138" s="34">
        <f>((L1138)-J1138)+T1138</f>
        <v>50</v>
      </c>
      <c r="J1138" s="105">
        <v>0</v>
      </c>
      <c r="K1138" s="37"/>
      <c r="L1138" s="34">
        <f>SUM(N1138,O1138,P1138,Q1138,R1138,M1138)</f>
        <v>0</v>
      </c>
      <c r="M1138" s="34">
        <f>AJ1138</f>
        <v>0</v>
      </c>
      <c r="N1138" s="34">
        <f>SUM(AI1138)</f>
        <v>0</v>
      </c>
      <c r="O1138" s="34">
        <f>0</f>
        <v>0</v>
      </c>
      <c r="P1138" s="34">
        <v>0</v>
      </c>
      <c r="Q1138" s="34">
        <v>0</v>
      </c>
      <c r="R1138" s="34">
        <f>AH1138</f>
        <v>0</v>
      </c>
      <c r="S1138" s="122"/>
      <c r="T1138" s="41">
        <f>SUM(U1138,AA1138)</f>
        <v>50</v>
      </c>
      <c r="U1138" s="41">
        <f>IF(SUM(V1138:Y1138)&gt;=250, 250,SUM(V1138:Y1138))</f>
        <v>50</v>
      </c>
      <c r="V1138" s="41">
        <v>0</v>
      </c>
      <c r="W1138" s="41">
        <v>0</v>
      </c>
      <c r="X1138" s="41">
        <f>SUM(AL1138,AN1138,BO1138,BS1138)</f>
        <v>50</v>
      </c>
      <c r="Y1138" s="41">
        <f>SUM(AO1138:BN1138)</f>
        <v>0</v>
      </c>
      <c r="Z1138" s="41">
        <f>COUNTIF(AO1138:BN1138, "&gt;0")</f>
        <v>0</v>
      </c>
      <c r="AA1138" s="41">
        <f>SUM(AB1138:AF1138)</f>
        <v>0</v>
      </c>
      <c r="AB1138" s="41">
        <f>BP1138+BQ1138</f>
        <v>0</v>
      </c>
      <c r="AC1138" s="41">
        <v>0</v>
      </c>
      <c r="AD1138" s="41">
        <v>0</v>
      </c>
      <c r="AE1138" s="41">
        <f>SUM(BR1138)</f>
        <v>0</v>
      </c>
      <c r="AF1138" s="41">
        <f>SUM(AM1138)</f>
        <v>0</v>
      </c>
      <c r="AG1138" s="122"/>
      <c r="AH1138" s="36">
        <v>0</v>
      </c>
      <c r="AI1138" s="126">
        <v>0</v>
      </c>
      <c r="AJ1138" s="36">
        <v>0</v>
      </c>
      <c r="AK1138" s="121"/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14">
        <v>0</v>
      </c>
      <c r="AR1138" s="1">
        <v>0</v>
      </c>
      <c r="AS1138" s="114">
        <v>0</v>
      </c>
      <c r="AT1138" s="114">
        <v>0</v>
      </c>
      <c r="AU1138" s="114">
        <v>0</v>
      </c>
      <c r="AV1138" s="114">
        <v>0</v>
      </c>
      <c r="AW1138" s="114">
        <v>0</v>
      </c>
      <c r="AX1138" s="114">
        <v>0</v>
      </c>
      <c r="AY1138" s="114">
        <v>0</v>
      </c>
      <c r="AZ1138" s="114">
        <v>0</v>
      </c>
      <c r="BA1138" s="114">
        <v>0</v>
      </c>
      <c r="BB1138" s="114">
        <v>0</v>
      </c>
      <c r="BC1138" s="114">
        <v>0</v>
      </c>
      <c r="BD1138" s="115">
        <v>0</v>
      </c>
      <c r="BE1138" s="114">
        <v>0</v>
      </c>
      <c r="BF1138" s="114">
        <v>0</v>
      </c>
      <c r="BG1138" s="114">
        <v>0</v>
      </c>
      <c r="BH1138" s="114">
        <v>0</v>
      </c>
      <c r="BI1138" s="114">
        <v>0</v>
      </c>
      <c r="BJ1138" s="114">
        <v>0</v>
      </c>
      <c r="BK1138" s="114">
        <v>0</v>
      </c>
      <c r="BL1138" s="114">
        <v>0</v>
      </c>
      <c r="BM1138" s="114">
        <v>0</v>
      </c>
      <c r="BN1138" s="114">
        <v>0</v>
      </c>
      <c r="BO1138" s="114">
        <v>0</v>
      </c>
      <c r="BP1138" s="114">
        <v>0</v>
      </c>
      <c r="BQ1138" s="114">
        <v>0</v>
      </c>
      <c r="BR1138" s="114">
        <v>0</v>
      </c>
      <c r="BS1138" s="114">
        <v>50</v>
      </c>
    </row>
    <row r="1139" spans="1:71" ht="15" x14ac:dyDescent="0.25">
      <c r="A1139" s="1" t="str">
        <f>CONCATENATE(G1139,"-",F1139,"-",H1139)</f>
        <v>999929073-Blue-Junior</v>
      </c>
      <c r="B1139" s="1" t="str">
        <f>CONCATENATE(G1139,"-",H1139)</f>
        <v>999929073-Junior</v>
      </c>
      <c r="C1139" s="36" t="s">
        <v>1411</v>
      </c>
      <c r="D1139" s="36" t="s">
        <v>846</v>
      </c>
      <c r="E1139" s="36" t="s">
        <v>17</v>
      </c>
      <c r="F1139" s="36" t="s">
        <v>148</v>
      </c>
      <c r="G1139" s="128">
        <v>999929073</v>
      </c>
      <c r="H1139" s="41" t="s">
        <v>93</v>
      </c>
      <c r="I1139" s="34">
        <f>((L1139)-J1139)+T1139</f>
        <v>45</v>
      </c>
      <c r="J1139" s="36"/>
      <c r="K1139" s="35"/>
      <c r="L1139" s="34">
        <f>SUM(N1139,O1139,P1139,Q1139,R1139,M1139)</f>
        <v>0</v>
      </c>
      <c r="M1139" s="34">
        <f>AJ1139</f>
        <v>0</v>
      </c>
      <c r="N1139" s="34">
        <f>SUM(AI1139)</f>
        <v>0</v>
      </c>
      <c r="O1139" s="34">
        <f>0</f>
        <v>0</v>
      </c>
      <c r="P1139" s="34">
        <v>0</v>
      </c>
      <c r="Q1139" s="34">
        <v>0</v>
      </c>
      <c r="R1139" s="34">
        <f>AH1139</f>
        <v>0</v>
      </c>
      <c r="S1139" s="122"/>
      <c r="T1139" s="41">
        <f>SUM(U1139,AA1139)</f>
        <v>45</v>
      </c>
      <c r="U1139" s="41">
        <f>IF(SUM(V1139:Y1139)&gt;=250, 250,SUM(V1139:Y1139))</f>
        <v>45</v>
      </c>
      <c r="V1139" s="41">
        <v>0</v>
      </c>
      <c r="W1139" s="41">
        <v>0</v>
      </c>
      <c r="X1139" s="41">
        <f>SUM(AL1139,AN1139,BO1139,BS1139)</f>
        <v>0</v>
      </c>
      <c r="Y1139" s="41">
        <f>SUM(AO1139:BN1139)</f>
        <v>45</v>
      </c>
      <c r="Z1139" s="41">
        <f>COUNTIF(AO1139:BN1139, "&gt;0")</f>
        <v>1</v>
      </c>
      <c r="AA1139" s="41">
        <f>SUM(AB1139:AF1139)</f>
        <v>0</v>
      </c>
      <c r="AB1139" s="41">
        <f>BP1139+BQ1139</f>
        <v>0</v>
      </c>
      <c r="AC1139" s="41">
        <v>0</v>
      </c>
      <c r="AD1139" s="41">
        <v>0</v>
      </c>
      <c r="AE1139" s="41">
        <f>SUM(BR1139)</f>
        <v>0</v>
      </c>
      <c r="AF1139" s="41">
        <f>SUM(AM1139)</f>
        <v>0</v>
      </c>
      <c r="AG1139" s="122"/>
      <c r="AH1139" s="36">
        <v>0</v>
      </c>
      <c r="AI1139" s="36">
        <v>0</v>
      </c>
      <c r="AJ1139" s="36">
        <v>0</v>
      </c>
      <c r="AK1139" s="121"/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14">
        <v>0</v>
      </c>
      <c r="AR1139" s="1">
        <v>0</v>
      </c>
      <c r="AS1139" s="114">
        <v>0</v>
      </c>
      <c r="AT1139" s="114">
        <v>0</v>
      </c>
      <c r="AU1139" s="114">
        <v>0</v>
      </c>
      <c r="AV1139" s="114">
        <v>0</v>
      </c>
      <c r="AW1139" s="114">
        <v>45</v>
      </c>
      <c r="AX1139" s="114">
        <v>0</v>
      </c>
      <c r="AY1139" s="114">
        <v>0</v>
      </c>
      <c r="AZ1139" s="114">
        <v>0</v>
      </c>
      <c r="BA1139" s="114">
        <v>0</v>
      </c>
      <c r="BB1139" s="114">
        <v>0</v>
      </c>
      <c r="BC1139" s="114">
        <v>0</v>
      </c>
      <c r="BD1139" s="115">
        <v>0</v>
      </c>
      <c r="BE1139" s="114">
        <v>0</v>
      </c>
      <c r="BF1139" s="114">
        <v>0</v>
      </c>
      <c r="BG1139" s="114">
        <v>0</v>
      </c>
      <c r="BH1139" s="114">
        <v>0</v>
      </c>
      <c r="BI1139" s="114">
        <v>0</v>
      </c>
      <c r="BJ1139" s="114">
        <v>0</v>
      </c>
      <c r="BK1139" s="114">
        <v>0</v>
      </c>
      <c r="BL1139" s="114">
        <v>0</v>
      </c>
      <c r="BM1139" s="114">
        <v>0</v>
      </c>
      <c r="BN1139" s="114">
        <v>0</v>
      </c>
      <c r="BO1139" s="114">
        <v>0</v>
      </c>
      <c r="BP1139" s="114">
        <v>0</v>
      </c>
      <c r="BQ1139" s="114">
        <v>0</v>
      </c>
      <c r="BR1139" s="114">
        <v>0</v>
      </c>
      <c r="BS1139" s="114">
        <v>0</v>
      </c>
    </row>
    <row r="1140" spans="1:71" ht="15" x14ac:dyDescent="0.25">
      <c r="A1140" s="1" t="str">
        <f>CONCATENATE(G1140,"-",F1140,"-",H1140)</f>
        <v>999932243-Blue-Junior</v>
      </c>
      <c r="B1140" s="1" t="str">
        <f>CONCATENATE(G1140,"-",H1140)</f>
        <v>999932243-Junior</v>
      </c>
      <c r="C1140" s="36" t="s">
        <v>1078</v>
      </c>
      <c r="D1140" s="36" t="s">
        <v>640</v>
      </c>
      <c r="E1140" s="36" t="s">
        <v>17</v>
      </c>
      <c r="F1140" s="36" t="s">
        <v>148</v>
      </c>
      <c r="G1140" s="36">
        <v>999932243</v>
      </c>
      <c r="H1140" s="131" t="s">
        <v>93</v>
      </c>
      <c r="I1140" s="34">
        <f>((L1140)-J1140)+T1140</f>
        <v>45</v>
      </c>
      <c r="J1140" s="36"/>
      <c r="K1140" s="35"/>
      <c r="L1140" s="34">
        <f>SUM(N1140,O1140,P1140,Q1140,R1140,M1140)</f>
        <v>0</v>
      </c>
      <c r="M1140" s="34">
        <f>AJ1140</f>
        <v>0</v>
      </c>
      <c r="N1140" s="34">
        <f>SUM(AI1140)</f>
        <v>0</v>
      </c>
      <c r="O1140" s="34">
        <f>0</f>
        <v>0</v>
      </c>
      <c r="P1140" s="34">
        <v>0</v>
      </c>
      <c r="Q1140" s="34">
        <v>0</v>
      </c>
      <c r="R1140" s="34">
        <f>AH1140</f>
        <v>0</v>
      </c>
      <c r="S1140" s="122"/>
      <c r="T1140" s="41">
        <f>SUM(U1140,AA1140)</f>
        <v>45</v>
      </c>
      <c r="U1140" s="41">
        <f>IF(SUM(V1140:Y1140)&gt;=250, 250,SUM(V1140:Y1140))</f>
        <v>45</v>
      </c>
      <c r="V1140" s="41">
        <v>0</v>
      </c>
      <c r="W1140" s="41">
        <v>0</v>
      </c>
      <c r="X1140" s="41">
        <f>SUM(AL1140,AN1140,BO1140,BS1140)</f>
        <v>0</v>
      </c>
      <c r="Y1140" s="41">
        <f>SUM(AO1140:BN1140)</f>
        <v>45</v>
      </c>
      <c r="Z1140" s="41">
        <f>COUNTIF(AO1140:BN1140, "&gt;0")</f>
        <v>1</v>
      </c>
      <c r="AA1140" s="41">
        <f>SUM(AB1140:AF1140)</f>
        <v>0</v>
      </c>
      <c r="AB1140" s="41">
        <f>BP1140+BQ1140</f>
        <v>0</v>
      </c>
      <c r="AC1140" s="41">
        <v>0</v>
      </c>
      <c r="AD1140" s="41">
        <v>0</v>
      </c>
      <c r="AE1140" s="41">
        <f>SUM(BR1140)</f>
        <v>0</v>
      </c>
      <c r="AF1140" s="41">
        <f>SUM(AM1140)</f>
        <v>0</v>
      </c>
      <c r="AG1140" s="122"/>
      <c r="AH1140" s="36">
        <v>0</v>
      </c>
      <c r="AI1140" s="126">
        <v>0</v>
      </c>
      <c r="AJ1140" s="36">
        <v>0</v>
      </c>
      <c r="AK1140" s="121"/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14">
        <v>0</v>
      </c>
      <c r="AR1140" s="1">
        <v>0</v>
      </c>
      <c r="AS1140" s="114">
        <v>0</v>
      </c>
      <c r="AT1140" s="114">
        <v>0</v>
      </c>
      <c r="AU1140" s="114">
        <v>0</v>
      </c>
      <c r="AV1140" s="114">
        <v>0</v>
      </c>
      <c r="AW1140" s="114">
        <v>0</v>
      </c>
      <c r="AX1140" s="114">
        <v>0</v>
      </c>
      <c r="AY1140" s="114">
        <v>0</v>
      </c>
      <c r="AZ1140" s="114">
        <v>0</v>
      </c>
      <c r="BA1140" s="114">
        <v>0</v>
      </c>
      <c r="BB1140" s="114">
        <v>0</v>
      </c>
      <c r="BC1140" s="114">
        <v>0</v>
      </c>
      <c r="BD1140" s="115">
        <v>45</v>
      </c>
      <c r="BE1140" s="114">
        <v>0</v>
      </c>
      <c r="BF1140" s="114">
        <v>0</v>
      </c>
      <c r="BG1140" s="114">
        <v>0</v>
      </c>
      <c r="BH1140" s="114">
        <v>0</v>
      </c>
      <c r="BI1140" s="114">
        <v>0</v>
      </c>
      <c r="BJ1140" s="114">
        <v>0</v>
      </c>
      <c r="BK1140" s="114">
        <v>0</v>
      </c>
      <c r="BL1140" s="114">
        <v>0</v>
      </c>
      <c r="BM1140" s="114">
        <v>0</v>
      </c>
      <c r="BN1140" s="114">
        <v>0</v>
      </c>
      <c r="BO1140" s="114">
        <v>0</v>
      </c>
      <c r="BP1140" s="114">
        <v>0</v>
      </c>
      <c r="BQ1140" s="114">
        <v>0</v>
      </c>
      <c r="BR1140" s="114">
        <v>0</v>
      </c>
      <c r="BS1140" s="114">
        <v>0</v>
      </c>
    </row>
    <row r="1141" spans="1:71" ht="15" x14ac:dyDescent="0.25">
      <c r="A1141" s="1" t="str">
        <f>CONCATENATE(G1141,"-",F1141,"-",H1141)</f>
        <v>999933285-Blue-Junior</v>
      </c>
      <c r="B1141" s="1" t="str">
        <f>CONCATENATE(G1141,"-",H1141)</f>
        <v>999933285-Junior</v>
      </c>
      <c r="C1141" s="36" t="s">
        <v>2527</v>
      </c>
      <c r="D1141" s="36" t="s">
        <v>2528</v>
      </c>
      <c r="E1141" s="36" t="s">
        <v>17</v>
      </c>
      <c r="F1141" s="36" t="s">
        <v>148</v>
      </c>
      <c r="G1141" s="128">
        <v>999933285</v>
      </c>
      <c r="H1141" s="41" t="s">
        <v>93</v>
      </c>
      <c r="I1141" s="34">
        <f>((L1141)-J1141)+T1141</f>
        <v>34</v>
      </c>
      <c r="J1141" s="36"/>
      <c r="K1141" s="35"/>
      <c r="L1141" s="34">
        <f>SUM(N1141,O1141,P1141,Q1141,R1141,M1141)</f>
        <v>0</v>
      </c>
      <c r="M1141" s="34">
        <f>AJ1141</f>
        <v>0</v>
      </c>
      <c r="N1141" s="34">
        <f>SUM(AI1141)</f>
        <v>0</v>
      </c>
      <c r="O1141" s="34">
        <f>0</f>
        <v>0</v>
      </c>
      <c r="P1141" s="34">
        <v>0</v>
      </c>
      <c r="Q1141" s="34">
        <v>0</v>
      </c>
      <c r="R1141" s="34">
        <f>AH1141</f>
        <v>0</v>
      </c>
      <c r="S1141" s="122"/>
      <c r="T1141" s="41">
        <f>SUM(U1141,AA1141)</f>
        <v>34</v>
      </c>
      <c r="U1141" s="41">
        <f>IF(SUM(V1141:Y1141)&gt;=250, 250,SUM(V1141:Y1141))</f>
        <v>34</v>
      </c>
      <c r="V1141" s="41">
        <v>0</v>
      </c>
      <c r="W1141" s="41">
        <v>0</v>
      </c>
      <c r="X1141" s="41">
        <f>SUM(AL1141,AN1141,BO1141,BS1141)</f>
        <v>0</v>
      </c>
      <c r="Y1141" s="41">
        <f>SUM(AO1141:BN1141)</f>
        <v>34</v>
      </c>
      <c r="Z1141" s="41">
        <f>COUNTIF(AO1141:BN1141, "&gt;0")</f>
        <v>1</v>
      </c>
      <c r="AA1141" s="41">
        <f>SUM(AB1141:AF1141)</f>
        <v>0</v>
      </c>
      <c r="AB1141" s="41">
        <f>BP1141+BQ1141</f>
        <v>0</v>
      </c>
      <c r="AC1141" s="41">
        <v>0</v>
      </c>
      <c r="AD1141" s="41">
        <v>0</v>
      </c>
      <c r="AE1141" s="41">
        <f>SUM(BR1141)</f>
        <v>0</v>
      </c>
      <c r="AF1141" s="41">
        <f>SUM(AM1141)</f>
        <v>0</v>
      </c>
      <c r="AG1141" s="122"/>
      <c r="AH1141" s="36">
        <v>0</v>
      </c>
      <c r="AI1141" s="126">
        <v>0</v>
      </c>
      <c r="AJ1141" s="36">
        <v>0</v>
      </c>
      <c r="AK1141" s="121"/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14">
        <v>0</v>
      </c>
      <c r="AR1141" s="1">
        <v>0</v>
      </c>
      <c r="AS1141" s="114">
        <v>0</v>
      </c>
      <c r="AT1141" s="114">
        <v>0</v>
      </c>
      <c r="AU1141" s="114">
        <v>0</v>
      </c>
      <c r="AV1141" s="114">
        <v>0</v>
      </c>
      <c r="AW1141" s="114">
        <v>34</v>
      </c>
      <c r="AX1141" s="114">
        <v>0</v>
      </c>
      <c r="AY1141" s="114">
        <v>0</v>
      </c>
      <c r="AZ1141" s="114">
        <v>0</v>
      </c>
      <c r="BA1141" s="114">
        <v>0</v>
      </c>
      <c r="BB1141" s="114">
        <v>0</v>
      </c>
      <c r="BC1141" s="114">
        <v>0</v>
      </c>
      <c r="BD1141" s="115">
        <v>0</v>
      </c>
      <c r="BE1141" s="114">
        <v>0</v>
      </c>
      <c r="BF1141" s="114">
        <v>0</v>
      </c>
      <c r="BG1141" s="114">
        <v>0</v>
      </c>
      <c r="BH1141" s="114">
        <v>0</v>
      </c>
      <c r="BI1141" s="114">
        <v>0</v>
      </c>
      <c r="BJ1141" s="114">
        <v>0</v>
      </c>
      <c r="BK1141" s="114">
        <v>0</v>
      </c>
      <c r="BL1141" s="114">
        <v>0</v>
      </c>
      <c r="BM1141" s="114">
        <v>0</v>
      </c>
      <c r="BN1141" s="114">
        <v>0</v>
      </c>
      <c r="BO1141" s="114">
        <v>0</v>
      </c>
      <c r="BP1141" s="114">
        <v>0</v>
      </c>
      <c r="BQ1141" s="114">
        <v>0</v>
      </c>
      <c r="BR1141" s="114">
        <v>0</v>
      </c>
      <c r="BS1141" s="114">
        <v>0</v>
      </c>
    </row>
    <row r="1142" spans="1:71" ht="15" x14ac:dyDescent="0.25">
      <c r="A1142" s="1" t="str">
        <f>CONCATENATE(G1142,"-",F1142,"-",H1142)</f>
        <v>999929070-Green-Junior</v>
      </c>
      <c r="B1142" s="1" t="str">
        <f>CONCATENATE(G1142,"-",H1142)</f>
        <v>999929070-Junior</v>
      </c>
      <c r="C1142" s="36" t="s">
        <v>483</v>
      </c>
      <c r="D1142" s="36" t="s">
        <v>1356</v>
      </c>
      <c r="E1142" s="36" t="s">
        <v>17</v>
      </c>
      <c r="F1142" s="41" t="s">
        <v>19</v>
      </c>
      <c r="G1142" s="128">
        <v>999929070</v>
      </c>
      <c r="H1142" s="41" t="s">
        <v>93</v>
      </c>
      <c r="I1142" s="34">
        <f>((L1142)-J1142)+T1142</f>
        <v>690</v>
      </c>
      <c r="J1142" s="36"/>
      <c r="K1142" s="35"/>
      <c r="L1142" s="34">
        <f>SUM(N1142,O1142,P1142,Q1142,R1142,M1142)</f>
        <v>0</v>
      </c>
      <c r="M1142" s="34">
        <f>AJ1142</f>
        <v>0</v>
      </c>
      <c r="N1142" s="34">
        <f>SUM(AI1142)</f>
        <v>0</v>
      </c>
      <c r="O1142" s="34">
        <f>0</f>
        <v>0</v>
      </c>
      <c r="P1142" s="34">
        <v>0</v>
      </c>
      <c r="Q1142" s="34">
        <v>0</v>
      </c>
      <c r="R1142" s="34">
        <f>AH1142</f>
        <v>0</v>
      </c>
      <c r="S1142" s="122"/>
      <c r="T1142" s="41">
        <f>SUM(U1142,AA1142)</f>
        <v>690</v>
      </c>
      <c r="U1142" s="41">
        <f>IF(SUM(V1142:Y1142)&gt;=250, 250,SUM(V1142:Y1142))</f>
        <v>90</v>
      </c>
      <c r="V1142" s="41">
        <v>0</v>
      </c>
      <c r="W1142" s="41">
        <v>0</v>
      </c>
      <c r="X1142" s="41">
        <f>SUM(AL1142,AN1142,BO1142,BS1142)</f>
        <v>0</v>
      </c>
      <c r="Y1142" s="41">
        <f>SUM(AO1142:BN1142)</f>
        <v>90</v>
      </c>
      <c r="Z1142" s="41">
        <f>COUNTIF(AO1142:BN1142, "&gt;0")</f>
        <v>1</v>
      </c>
      <c r="AA1142" s="41">
        <f>SUM(AB1142:AF1142)</f>
        <v>600</v>
      </c>
      <c r="AB1142" s="41">
        <f>BP1142+BQ1142</f>
        <v>0</v>
      </c>
      <c r="AC1142" s="41">
        <v>0</v>
      </c>
      <c r="AD1142" s="41">
        <v>0</v>
      </c>
      <c r="AE1142" s="41">
        <f>SUM(BR1142)</f>
        <v>600</v>
      </c>
      <c r="AF1142" s="41">
        <f>SUM(AM1142)</f>
        <v>0</v>
      </c>
      <c r="AG1142" s="122"/>
      <c r="AH1142" s="36">
        <v>0</v>
      </c>
      <c r="AI1142" s="36">
        <v>0</v>
      </c>
      <c r="AJ1142" s="36">
        <v>0</v>
      </c>
      <c r="AK1142" s="121"/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14">
        <v>0</v>
      </c>
      <c r="AR1142" s="1">
        <v>0</v>
      </c>
      <c r="AS1142" s="114">
        <v>0</v>
      </c>
      <c r="AT1142" s="114">
        <v>0</v>
      </c>
      <c r="AU1142" s="114">
        <v>0</v>
      </c>
      <c r="AV1142" s="114">
        <v>0</v>
      </c>
      <c r="AW1142" s="114">
        <v>90</v>
      </c>
      <c r="AX1142" s="114">
        <v>0</v>
      </c>
      <c r="AY1142" s="114">
        <v>0</v>
      </c>
      <c r="AZ1142" s="114">
        <v>0</v>
      </c>
      <c r="BA1142" s="114">
        <v>0</v>
      </c>
      <c r="BB1142" s="114">
        <v>0</v>
      </c>
      <c r="BC1142" s="114">
        <v>0</v>
      </c>
      <c r="BD1142" s="115">
        <v>0</v>
      </c>
      <c r="BE1142" s="114">
        <v>0</v>
      </c>
      <c r="BF1142" s="114">
        <v>0</v>
      </c>
      <c r="BG1142" s="114">
        <v>0</v>
      </c>
      <c r="BH1142" s="114">
        <v>0</v>
      </c>
      <c r="BI1142" s="114">
        <v>0</v>
      </c>
      <c r="BJ1142" s="114">
        <v>0</v>
      </c>
      <c r="BK1142" s="114">
        <v>0</v>
      </c>
      <c r="BL1142" s="114">
        <v>0</v>
      </c>
      <c r="BM1142" s="114">
        <v>0</v>
      </c>
      <c r="BN1142" s="114">
        <v>0</v>
      </c>
      <c r="BO1142" s="114">
        <v>0</v>
      </c>
      <c r="BP1142" s="114">
        <v>0</v>
      </c>
      <c r="BQ1142" s="114">
        <v>0</v>
      </c>
      <c r="BR1142" s="114">
        <v>600</v>
      </c>
      <c r="BS1142" s="114">
        <v>0</v>
      </c>
    </row>
    <row r="1143" spans="1:71" ht="15" x14ac:dyDescent="0.25">
      <c r="A1143" s="1" t="str">
        <f>CONCATENATE(G1143,"-",F1143,"-",H1143)</f>
        <v>999930310-Green-Junior</v>
      </c>
      <c r="B1143" s="1" t="str">
        <f>CONCATENATE(G1143,"-",H1143)</f>
        <v>999930310-Junior</v>
      </c>
      <c r="C1143" s="36" t="s">
        <v>1465</v>
      </c>
      <c r="D1143" s="36" t="s">
        <v>722</v>
      </c>
      <c r="E1143" s="36" t="s">
        <v>17</v>
      </c>
      <c r="F1143" s="41" t="s">
        <v>19</v>
      </c>
      <c r="G1143" s="128">
        <v>999930310</v>
      </c>
      <c r="H1143" s="41" t="s">
        <v>93</v>
      </c>
      <c r="I1143" s="34">
        <f>((L1143)-J1143)+T1143</f>
        <v>555</v>
      </c>
      <c r="J1143" s="36"/>
      <c r="K1143" s="35"/>
      <c r="L1143" s="34">
        <f>SUM(N1143,O1143,P1143,Q1143,R1143,M1143)</f>
        <v>0</v>
      </c>
      <c r="M1143" s="34">
        <f>AJ1143</f>
        <v>0</v>
      </c>
      <c r="N1143" s="34">
        <f>SUM(AI1143)</f>
        <v>0</v>
      </c>
      <c r="O1143" s="34">
        <f>0</f>
        <v>0</v>
      </c>
      <c r="P1143" s="34">
        <v>0</v>
      </c>
      <c r="Q1143" s="34">
        <v>0</v>
      </c>
      <c r="R1143" s="34">
        <f>AH1143</f>
        <v>0</v>
      </c>
      <c r="S1143" s="122"/>
      <c r="T1143" s="41">
        <f>SUM(U1143,AA1143)</f>
        <v>555</v>
      </c>
      <c r="U1143" s="41">
        <f>IF(SUM(V1143:Y1143)&gt;=250, 250,SUM(V1143:Y1143))</f>
        <v>105</v>
      </c>
      <c r="V1143" s="41">
        <v>0</v>
      </c>
      <c r="W1143" s="41">
        <v>0</v>
      </c>
      <c r="X1143" s="41">
        <f>SUM(AL1143,AN1143,BO1143,BS1143)</f>
        <v>0</v>
      </c>
      <c r="Y1143" s="41">
        <f>SUM(AO1143:BN1143)</f>
        <v>105</v>
      </c>
      <c r="Z1143" s="41">
        <f>COUNTIF(AO1143:BN1143, "&gt;0")</f>
        <v>2</v>
      </c>
      <c r="AA1143" s="41">
        <f>SUM(AB1143:AF1143)</f>
        <v>450</v>
      </c>
      <c r="AB1143" s="41">
        <f>BP1143+BQ1143</f>
        <v>0</v>
      </c>
      <c r="AC1143" s="41">
        <v>0</v>
      </c>
      <c r="AD1143" s="41">
        <v>0</v>
      </c>
      <c r="AE1143" s="41">
        <f>SUM(BR1143)</f>
        <v>450</v>
      </c>
      <c r="AF1143" s="41">
        <f>SUM(AM1143)</f>
        <v>0</v>
      </c>
      <c r="AG1143" s="122"/>
      <c r="AH1143" s="36">
        <v>0</v>
      </c>
      <c r="AI1143" s="36">
        <v>0</v>
      </c>
      <c r="AJ1143" s="36">
        <v>0</v>
      </c>
      <c r="AK1143" s="121"/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14">
        <v>0</v>
      </c>
      <c r="AR1143" s="1">
        <v>0</v>
      </c>
      <c r="AS1143" s="114">
        <v>60</v>
      </c>
      <c r="AT1143" s="114">
        <v>0</v>
      </c>
      <c r="AU1143" s="114">
        <v>0</v>
      </c>
      <c r="AV1143" s="114">
        <v>0</v>
      </c>
      <c r="AW1143" s="114">
        <v>0</v>
      </c>
      <c r="AX1143" s="114">
        <v>0</v>
      </c>
      <c r="AY1143" s="114">
        <v>0</v>
      </c>
      <c r="AZ1143" s="114">
        <v>0</v>
      </c>
      <c r="BA1143" s="114">
        <v>0</v>
      </c>
      <c r="BB1143" s="114">
        <v>0</v>
      </c>
      <c r="BC1143" s="114">
        <v>0</v>
      </c>
      <c r="BD1143" s="115">
        <v>0</v>
      </c>
      <c r="BE1143" s="114">
        <v>0</v>
      </c>
      <c r="BF1143" s="114">
        <v>0</v>
      </c>
      <c r="BG1143" s="114">
        <v>0</v>
      </c>
      <c r="BH1143" s="114">
        <v>45</v>
      </c>
      <c r="BI1143" s="114">
        <v>0</v>
      </c>
      <c r="BJ1143" s="114">
        <v>0</v>
      </c>
      <c r="BK1143" s="114">
        <v>0</v>
      </c>
      <c r="BL1143" s="114">
        <v>0</v>
      </c>
      <c r="BM1143" s="114">
        <v>0</v>
      </c>
      <c r="BN1143" s="114">
        <v>0</v>
      </c>
      <c r="BO1143" s="114">
        <v>0</v>
      </c>
      <c r="BP1143" s="114">
        <v>0</v>
      </c>
      <c r="BQ1143" s="114">
        <v>0</v>
      </c>
      <c r="BR1143" s="114">
        <v>450</v>
      </c>
      <c r="BS1143" s="114">
        <v>0</v>
      </c>
    </row>
    <row r="1144" spans="1:71" ht="15" x14ac:dyDescent="0.25">
      <c r="A1144" s="1" t="str">
        <f>CONCATENATE(G1144,"-",F1144,"-",H1144)</f>
        <v>999929643-Green-Junior</v>
      </c>
      <c r="B1144" s="1" t="str">
        <f>CONCATENATE(G1144,"-",H1144)</f>
        <v>999929643-Junior</v>
      </c>
      <c r="C1144" s="36" t="s">
        <v>1260</v>
      </c>
      <c r="D1144" s="36" t="s">
        <v>1069</v>
      </c>
      <c r="E1144" s="36" t="s">
        <v>17</v>
      </c>
      <c r="F1144" s="41" t="s">
        <v>19</v>
      </c>
      <c r="G1144" s="128">
        <v>999929643</v>
      </c>
      <c r="H1144" s="41" t="s">
        <v>93</v>
      </c>
      <c r="I1144" s="34">
        <f>((L1144)-J1144)+T1144</f>
        <v>458</v>
      </c>
      <c r="J1144" s="34">
        <f>L1144/2</f>
        <v>0</v>
      </c>
      <c r="K1144" s="37"/>
      <c r="L1144" s="34">
        <f>SUM(N1144,O1144,P1144,Q1144,R1144,M1144)</f>
        <v>0</v>
      </c>
      <c r="M1144" s="34">
        <f>AJ1144</f>
        <v>0</v>
      </c>
      <c r="N1144" s="34">
        <f>SUM(AI1144)</f>
        <v>0</v>
      </c>
      <c r="O1144" s="34">
        <f>0</f>
        <v>0</v>
      </c>
      <c r="P1144" s="34">
        <v>0</v>
      </c>
      <c r="Q1144" s="34">
        <v>0</v>
      </c>
      <c r="R1144" s="34">
        <f>AH1144</f>
        <v>0</v>
      </c>
      <c r="S1144" s="122"/>
      <c r="T1144" s="41">
        <f>SUM(U1144,AA1144)</f>
        <v>458</v>
      </c>
      <c r="U1144" s="41">
        <f>IF(SUM(V1144:Y1144)&gt;=250, 250,SUM(V1144:Y1144))</f>
        <v>120</v>
      </c>
      <c r="V1144" s="41">
        <v>0</v>
      </c>
      <c r="W1144" s="41">
        <v>0</v>
      </c>
      <c r="X1144" s="41">
        <f>SUM(AL1144,AN1144,BO1144,BS1144)</f>
        <v>0</v>
      </c>
      <c r="Y1144" s="41">
        <f>SUM(AO1144:BN1144)</f>
        <v>120</v>
      </c>
      <c r="Z1144" s="41">
        <f>COUNTIF(AO1144:BN1144, "&gt;0")</f>
        <v>2</v>
      </c>
      <c r="AA1144" s="41">
        <f>SUM(AB1144:AF1144)</f>
        <v>338</v>
      </c>
      <c r="AB1144" s="41">
        <f>BP1144+BQ1144</f>
        <v>0</v>
      </c>
      <c r="AC1144" s="41">
        <v>0</v>
      </c>
      <c r="AD1144" s="41">
        <v>0</v>
      </c>
      <c r="AE1144" s="41">
        <f>SUM(BR1144)</f>
        <v>338</v>
      </c>
      <c r="AF1144" s="41">
        <f>SUM(AM1144)</f>
        <v>0</v>
      </c>
      <c r="AG1144" s="122"/>
      <c r="AH1144" s="36">
        <v>0</v>
      </c>
      <c r="AI1144" s="126">
        <v>0</v>
      </c>
      <c r="AJ1144" s="36">
        <v>0</v>
      </c>
      <c r="AK1144" s="121"/>
      <c r="AL1144" s="1">
        <v>0</v>
      </c>
      <c r="AM1144" s="1">
        <v>0</v>
      </c>
      <c r="AN1144" s="1">
        <v>0</v>
      </c>
      <c r="AO1144" s="1">
        <v>60</v>
      </c>
      <c r="AP1144" s="1">
        <v>0</v>
      </c>
      <c r="AQ1144" s="114">
        <v>0</v>
      </c>
      <c r="AR1144" s="1">
        <v>0</v>
      </c>
      <c r="AS1144" s="114">
        <v>0</v>
      </c>
      <c r="AT1144" s="114">
        <v>0</v>
      </c>
      <c r="AU1144" s="114">
        <v>0</v>
      </c>
      <c r="AV1144" s="114">
        <v>60</v>
      </c>
      <c r="AW1144" s="114">
        <v>0</v>
      </c>
      <c r="AX1144" s="114">
        <v>0</v>
      </c>
      <c r="AY1144" s="114">
        <v>0</v>
      </c>
      <c r="AZ1144" s="114">
        <v>0</v>
      </c>
      <c r="BA1144" s="114">
        <v>0</v>
      </c>
      <c r="BB1144" s="114">
        <v>0</v>
      </c>
      <c r="BC1144" s="114">
        <v>0</v>
      </c>
      <c r="BD1144" s="115">
        <v>0</v>
      </c>
      <c r="BE1144" s="114">
        <v>0</v>
      </c>
      <c r="BF1144" s="114">
        <v>0</v>
      </c>
      <c r="BG1144" s="114">
        <v>0</v>
      </c>
      <c r="BH1144" s="114">
        <v>0</v>
      </c>
      <c r="BI1144" s="114">
        <v>0</v>
      </c>
      <c r="BJ1144" s="114">
        <v>0</v>
      </c>
      <c r="BK1144" s="114">
        <v>0</v>
      </c>
      <c r="BL1144" s="114">
        <v>0</v>
      </c>
      <c r="BM1144" s="114">
        <v>0</v>
      </c>
      <c r="BN1144" s="114">
        <v>0</v>
      </c>
      <c r="BO1144" s="114">
        <v>0</v>
      </c>
      <c r="BP1144" s="114">
        <v>0</v>
      </c>
      <c r="BQ1144" s="114">
        <v>0</v>
      </c>
      <c r="BR1144" s="114">
        <v>338</v>
      </c>
      <c r="BS1144" s="114">
        <v>0</v>
      </c>
    </row>
    <row r="1145" spans="1:71" ht="15" x14ac:dyDescent="0.25">
      <c r="A1145" s="1" t="str">
        <f>CONCATENATE(G1145,"-",F1145,"-",H1145)</f>
        <v>999925190-Green-Junior</v>
      </c>
      <c r="B1145" s="1" t="str">
        <f>CONCATENATE(G1145,"-",H1145)</f>
        <v>999925190-Junior</v>
      </c>
      <c r="C1145" s="36" t="s">
        <v>969</v>
      </c>
      <c r="D1145" s="36" t="s">
        <v>970</v>
      </c>
      <c r="E1145" s="36" t="s">
        <v>17</v>
      </c>
      <c r="F1145" s="36" t="s">
        <v>19</v>
      </c>
      <c r="G1145" s="36">
        <v>999925190</v>
      </c>
      <c r="H1145" s="36" t="s">
        <v>93</v>
      </c>
      <c r="I1145" s="34">
        <f>((L1145)-J1145)+T1145</f>
        <v>449</v>
      </c>
      <c r="J1145" s="34">
        <f>L1145/2</f>
        <v>0</v>
      </c>
      <c r="K1145" s="35"/>
      <c r="L1145" s="34">
        <f>SUM(N1145,O1145,P1145,Q1145,R1145,M1145)</f>
        <v>0</v>
      </c>
      <c r="M1145" s="34">
        <f>AJ1145</f>
        <v>0</v>
      </c>
      <c r="N1145" s="34">
        <f>SUM(AI1145)</f>
        <v>0</v>
      </c>
      <c r="O1145" s="34">
        <f>0</f>
        <v>0</v>
      </c>
      <c r="P1145" s="34">
        <v>0</v>
      </c>
      <c r="Q1145" s="34">
        <v>0</v>
      </c>
      <c r="R1145" s="34">
        <f>AH1145</f>
        <v>0</v>
      </c>
      <c r="S1145" s="122"/>
      <c r="T1145" s="41">
        <f>SUM(U1145,AA1145)</f>
        <v>449</v>
      </c>
      <c r="U1145" s="41">
        <f>IF(SUM(V1145:Y1145)&gt;=250, 250,SUM(V1145:Y1145))</f>
        <v>45</v>
      </c>
      <c r="V1145" s="41">
        <v>0</v>
      </c>
      <c r="W1145" s="41">
        <v>0</v>
      </c>
      <c r="X1145" s="41">
        <f>SUM(AL1145,AN1145,BO1145,BS1145)</f>
        <v>0</v>
      </c>
      <c r="Y1145" s="41">
        <f>SUM(AO1145:BN1145)</f>
        <v>45</v>
      </c>
      <c r="Z1145" s="41">
        <f>COUNTIF(AO1145:BN1145, "&gt;0")</f>
        <v>1</v>
      </c>
      <c r="AA1145" s="41">
        <f>SUM(AB1145:AF1145)</f>
        <v>404</v>
      </c>
      <c r="AB1145" s="41">
        <f>BP1145+BQ1145</f>
        <v>150</v>
      </c>
      <c r="AC1145" s="41">
        <v>0</v>
      </c>
      <c r="AD1145" s="41">
        <v>0</v>
      </c>
      <c r="AE1145" s="41">
        <f>SUM(BR1145)</f>
        <v>254</v>
      </c>
      <c r="AF1145" s="41">
        <f>SUM(AM1145)</f>
        <v>0</v>
      </c>
      <c r="AG1145" s="122"/>
      <c r="AH1145" s="36">
        <v>0</v>
      </c>
      <c r="AI1145" s="36">
        <v>0</v>
      </c>
      <c r="AJ1145" s="36">
        <v>0</v>
      </c>
      <c r="AK1145" s="121"/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14">
        <v>0</v>
      </c>
      <c r="AR1145" s="1">
        <v>0</v>
      </c>
      <c r="AS1145" s="114">
        <v>0</v>
      </c>
      <c r="AT1145" s="114">
        <v>0</v>
      </c>
      <c r="AU1145" s="114">
        <v>0</v>
      </c>
      <c r="AV1145" s="114">
        <v>0</v>
      </c>
      <c r="AW1145" s="114">
        <v>0</v>
      </c>
      <c r="AX1145" s="114">
        <v>0</v>
      </c>
      <c r="AY1145" s="114">
        <v>0</v>
      </c>
      <c r="AZ1145" s="114">
        <v>0</v>
      </c>
      <c r="BA1145" s="114">
        <v>45</v>
      </c>
      <c r="BB1145" s="114">
        <v>0</v>
      </c>
      <c r="BC1145" s="114">
        <v>0</v>
      </c>
      <c r="BD1145" s="115">
        <v>0</v>
      </c>
      <c r="BE1145" s="114">
        <v>0</v>
      </c>
      <c r="BF1145" s="114">
        <v>0</v>
      </c>
      <c r="BG1145" s="114">
        <v>0</v>
      </c>
      <c r="BH1145" s="114">
        <v>0</v>
      </c>
      <c r="BI1145" s="114">
        <v>0</v>
      </c>
      <c r="BJ1145" s="114">
        <v>0</v>
      </c>
      <c r="BK1145" s="114">
        <v>0</v>
      </c>
      <c r="BL1145" s="114">
        <v>0</v>
      </c>
      <c r="BM1145" s="114">
        <v>0</v>
      </c>
      <c r="BN1145" s="114">
        <v>0</v>
      </c>
      <c r="BO1145" s="114">
        <v>0</v>
      </c>
      <c r="BP1145" s="114">
        <v>150</v>
      </c>
      <c r="BQ1145" s="114">
        <v>0</v>
      </c>
      <c r="BR1145" s="114">
        <v>254</v>
      </c>
      <c r="BS1145" s="114">
        <v>0</v>
      </c>
    </row>
    <row r="1146" spans="1:71" ht="15" x14ac:dyDescent="0.25">
      <c r="A1146" s="1" t="str">
        <f>CONCATENATE(G1146,"-",F1146,"-",H1146)</f>
        <v>999933556-Green-Junior</v>
      </c>
      <c r="B1146" s="1" t="str">
        <f>CONCATENATE(G1146,"-",H1146)</f>
        <v>999933556-Junior</v>
      </c>
      <c r="C1146" s="36" t="s">
        <v>451</v>
      </c>
      <c r="D1146" s="36" t="s">
        <v>709</v>
      </c>
      <c r="E1146" s="36" t="s">
        <v>17</v>
      </c>
      <c r="F1146" s="41" t="s">
        <v>19</v>
      </c>
      <c r="G1146" s="128">
        <v>999933556</v>
      </c>
      <c r="H1146" s="41" t="s">
        <v>93</v>
      </c>
      <c r="I1146" s="34">
        <f>((L1146)-J1146)+T1146</f>
        <v>372</v>
      </c>
      <c r="J1146" s="34">
        <f>L1146/2</f>
        <v>0</v>
      </c>
      <c r="K1146" s="37"/>
      <c r="L1146" s="34">
        <f>SUM(N1146,O1146,P1146,Q1146,R1146,M1146)</f>
        <v>0</v>
      </c>
      <c r="M1146" s="34">
        <f>AJ1146</f>
        <v>0</v>
      </c>
      <c r="N1146" s="34">
        <f>SUM(AI1146)</f>
        <v>0</v>
      </c>
      <c r="O1146" s="34">
        <f>0</f>
        <v>0</v>
      </c>
      <c r="P1146" s="34">
        <v>0</v>
      </c>
      <c r="Q1146" s="34">
        <v>0</v>
      </c>
      <c r="R1146" s="34">
        <f>AH1146</f>
        <v>0</v>
      </c>
      <c r="S1146" s="122"/>
      <c r="T1146" s="41">
        <f>SUM(U1146,AA1146)</f>
        <v>372</v>
      </c>
      <c r="U1146" s="41">
        <f>IF(SUM(V1146:Y1146)&gt;=250, 250,SUM(V1146:Y1146))</f>
        <v>34</v>
      </c>
      <c r="V1146" s="41">
        <v>0</v>
      </c>
      <c r="W1146" s="41">
        <v>0</v>
      </c>
      <c r="X1146" s="41">
        <f>SUM(AL1146,AN1146,BO1146,BS1146)</f>
        <v>0</v>
      </c>
      <c r="Y1146" s="41">
        <f>SUM(AO1146:BN1146)</f>
        <v>34</v>
      </c>
      <c r="Z1146" s="41">
        <f>COUNTIF(AO1146:BN1146, "&gt;0")</f>
        <v>1</v>
      </c>
      <c r="AA1146" s="41">
        <f>SUM(AB1146:AF1146)</f>
        <v>338</v>
      </c>
      <c r="AB1146" s="41">
        <f>BP1146+BQ1146</f>
        <v>0</v>
      </c>
      <c r="AC1146" s="41">
        <v>0</v>
      </c>
      <c r="AD1146" s="41">
        <v>0</v>
      </c>
      <c r="AE1146" s="41">
        <f>SUM(BR1146)</f>
        <v>338</v>
      </c>
      <c r="AF1146" s="41">
        <f>SUM(AM1146)</f>
        <v>0</v>
      </c>
      <c r="AG1146" s="122"/>
      <c r="AH1146" s="36">
        <v>0</v>
      </c>
      <c r="AI1146" s="126">
        <v>0</v>
      </c>
      <c r="AJ1146" s="36">
        <v>0</v>
      </c>
      <c r="AK1146" s="121"/>
      <c r="AL1146" s="1">
        <v>0</v>
      </c>
      <c r="AM1146" s="1">
        <v>0</v>
      </c>
      <c r="AN1146" s="1">
        <v>0</v>
      </c>
      <c r="AO1146" s="1">
        <v>34</v>
      </c>
      <c r="AP1146" s="1">
        <v>0</v>
      </c>
      <c r="AQ1146" s="114">
        <v>0</v>
      </c>
      <c r="AR1146" s="1">
        <v>0</v>
      </c>
      <c r="AS1146" s="114">
        <v>0</v>
      </c>
      <c r="AT1146" s="114">
        <v>0</v>
      </c>
      <c r="AU1146" s="114">
        <v>0</v>
      </c>
      <c r="AV1146" s="114">
        <v>0</v>
      </c>
      <c r="AW1146" s="114">
        <v>0</v>
      </c>
      <c r="AX1146" s="114">
        <v>0</v>
      </c>
      <c r="AY1146" s="114">
        <v>0</v>
      </c>
      <c r="AZ1146" s="114">
        <v>0</v>
      </c>
      <c r="BA1146" s="114">
        <v>0</v>
      </c>
      <c r="BB1146" s="114">
        <v>0</v>
      </c>
      <c r="BC1146" s="114">
        <v>0</v>
      </c>
      <c r="BD1146" s="115">
        <v>0</v>
      </c>
      <c r="BE1146" s="114">
        <v>0</v>
      </c>
      <c r="BF1146" s="114">
        <v>0</v>
      </c>
      <c r="BG1146" s="114">
        <v>0</v>
      </c>
      <c r="BH1146" s="114">
        <v>0</v>
      </c>
      <c r="BI1146" s="114">
        <v>0</v>
      </c>
      <c r="BJ1146" s="114">
        <v>0</v>
      </c>
      <c r="BK1146" s="114">
        <v>0</v>
      </c>
      <c r="BL1146" s="114">
        <v>0</v>
      </c>
      <c r="BM1146" s="114">
        <v>0</v>
      </c>
      <c r="BN1146" s="114">
        <v>0</v>
      </c>
      <c r="BO1146" s="114">
        <v>0</v>
      </c>
      <c r="BP1146" s="114">
        <v>0</v>
      </c>
      <c r="BQ1146" s="114">
        <v>0</v>
      </c>
      <c r="BR1146" s="114">
        <v>338</v>
      </c>
      <c r="BS1146" s="114">
        <v>0</v>
      </c>
    </row>
    <row r="1147" spans="1:71" ht="15" x14ac:dyDescent="0.25">
      <c r="A1147" s="1" t="str">
        <f>CONCATENATE(G1147,"-",F1147,"-",H1147)</f>
        <v>999929908-Green-Junior</v>
      </c>
      <c r="B1147" s="1" t="str">
        <f>CONCATENATE(G1147,"-",H1147)</f>
        <v>999929908-Junior</v>
      </c>
      <c r="C1147" s="36" t="s">
        <v>1452</v>
      </c>
      <c r="D1147" s="36" t="s">
        <v>3489</v>
      </c>
      <c r="E1147" s="36" t="s">
        <v>17</v>
      </c>
      <c r="F1147" s="36" t="s">
        <v>19</v>
      </c>
      <c r="G1147" s="36">
        <v>999929908</v>
      </c>
      <c r="H1147" s="36" t="s">
        <v>93</v>
      </c>
      <c r="I1147" s="34">
        <f>((L1147)-J1147)+T1147</f>
        <v>311.5</v>
      </c>
      <c r="J1147" s="34">
        <f>L1147/2</f>
        <v>0</v>
      </c>
      <c r="K1147" s="37"/>
      <c r="L1147" s="34">
        <f>SUM(N1147,O1147,P1147,Q1147,R1147,M1147)</f>
        <v>0</v>
      </c>
      <c r="M1147" s="34">
        <f>AJ1147</f>
        <v>0</v>
      </c>
      <c r="N1147" s="34">
        <f>SUM(AI1147)</f>
        <v>0</v>
      </c>
      <c r="O1147" s="34">
        <f>0</f>
        <v>0</v>
      </c>
      <c r="P1147" s="34">
        <v>0</v>
      </c>
      <c r="Q1147" s="34">
        <v>0</v>
      </c>
      <c r="R1147" s="34">
        <f>AH1147</f>
        <v>0</v>
      </c>
      <c r="S1147" s="122"/>
      <c r="T1147" s="41">
        <f>SUM(U1147,AA1147)</f>
        <v>311.5</v>
      </c>
      <c r="U1147" s="41">
        <f>IF(SUM(V1147:Y1147)&gt;=250, 250,SUM(V1147:Y1147))</f>
        <v>60</v>
      </c>
      <c r="V1147" s="41">
        <v>0</v>
      </c>
      <c r="W1147" s="41">
        <v>0</v>
      </c>
      <c r="X1147" s="41">
        <f>SUM(AL1147,AN1147,BO1147,BS1147)</f>
        <v>0</v>
      </c>
      <c r="Y1147" s="41">
        <f>SUM(AO1147:BN1147)</f>
        <v>60</v>
      </c>
      <c r="Z1147" s="41">
        <f>COUNTIF(AO1147:BN1147, "&gt;0")</f>
        <v>1</v>
      </c>
      <c r="AA1147" s="41">
        <f>SUM(AB1147:AF1147)</f>
        <v>251.5</v>
      </c>
      <c r="AB1147" s="41">
        <f>BP1147+BQ1147</f>
        <v>84.5</v>
      </c>
      <c r="AC1147" s="41">
        <v>0</v>
      </c>
      <c r="AD1147" s="41">
        <v>0</v>
      </c>
      <c r="AE1147" s="41">
        <f>SUM(BR1147)</f>
        <v>167</v>
      </c>
      <c r="AF1147" s="41">
        <f>SUM(AM1147)</f>
        <v>0</v>
      </c>
      <c r="AG1147" s="122"/>
      <c r="AH1147" s="36">
        <v>0</v>
      </c>
      <c r="AI1147" s="36">
        <v>0</v>
      </c>
      <c r="AJ1147" s="36">
        <v>0</v>
      </c>
      <c r="AK1147" s="121"/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14">
        <v>0</v>
      </c>
      <c r="AR1147" s="1">
        <v>0</v>
      </c>
      <c r="AS1147" s="114">
        <v>0</v>
      </c>
      <c r="AT1147" s="114">
        <v>0</v>
      </c>
      <c r="AU1147" s="114">
        <v>0</v>
      </c>
      <c r="AV1147" s="114">
        <v>0</v>
      </c>
      <c r="AW1147" s="114">
        <v>0</v>
      </c>
      <c r="AX1147" s="114">
        <v>0</v>
      </c>
      <c r="AY1147" s="114">
        <v>0</v>
      </c>
      <c r="AZ1147" s="114">
        <v>0</v>
      </c>
      <c r="BA1147" s="114">
        <v>0</v>
      </c>
      <c r="BB1147" s="114">
        <v>0</v>
      </c>
      <c r="BC1147" s="114">
        <v>0</v>
      </c>
      <c r="BD1147" s="115">
        <v>0</v>
      </c>
      <c r="BE1147" s="114">
        <v>0</v>
      </c>
      <c r="BF1147" s="114">
        <v>0</v>
      </c>
      <c r="BG1147" s="114">
        <v>0</v>
      </c>
      <c r="BH1147" s="114">
        <v>0</v>
      </c>
      <c r="BI1147" s="114">
        <v>0</v>
      </c>
      <c r="BJ1147" s="114">
        <v>0</v>
      </c>
      <c r="BK1147" s="114">
        <v>0</v>
      </c>
      <c r="BL1147" s="114">
        <v>0</v>
      </c>
      <c r="BM1147" s="114">
        <v>0</v>
      </c>
      <c r="BN1147" s="114">
        <v>60</v>
      </c>
      <c r="BO1147" s="114">
        <v>0</v>
      </c>
      <c r="BP1147" s="114">
        <v>84.5</v>
      </c>
      <c r="BQ1147" s="114">
        <v>0</v>
      </c>
      <c r="BR1147" s="114">
        <v>167</v>
      </c>
      <c r="BS1147" s="114">
        <v>0</v>
      </c>
    </row>
    <row r="1148" spans="1:71" ht="15" x14ac:dyDescent="0.25">
      <c r="A1148" s="1" t="str">
        <f>CONCATENATE(G1148,"-",F1148,"-",H1148)</f>
        <v>999935516-Green-Junior</v>
      </c>
      <c r="B1148" s="1" t="str">
        <f>CONCATENATE(G1148,"-",H1148)</f>
        <v>999935516-Junior</v>
      </c>
      <c r="C1148" s="36" t="s">
        <v>572</v>
      </c>
      <c r="D1148" s="36" t="s">
        <v>2699</v>
      </c>
      <c r="E1148" s="36" t="s">
        <v>17</v>
      </c>
      <c r="F1148" s="36" t="s">
        <v>19</v>
      </c>
      <c r="G1148" s="36">
        <v>999935516</v>
      </c>
      <c r="H1148" s="36" t="s">
        <v>93</v>
      </c>
      <c r="I1148" s="34">
        <f>((L1148)-J1148)+T1148</f>
        <v>251</v>
      </c>
      <c r="J1148" s="36"/>
      <c r="K1148" s="35"/>
      <c r="L1148" s="34">
        <f>SUM(N1148,O1148,P1148,Q1148,R1148,M1148)</f>
        <v>0</v>
      </c>
      <c r="M1148" s="34">
        <f>AJ1148</f>
        <v>0</v>
      </c>
      <c r="N1148" s="34">
        <f>SUM(AI1148)</f>
        <v>0</v>
      </c>
      <c r="O1148" s="34">
        <f>0</f>
        <v>0</v>
      </c>
      <c r="P1148" s="34">
        <v>0</v>
      </c>
      <c r="Q1148" s="34">
        <v>0</v>
      </c>
      <c r="R1148" s="34">
        <f>AH1148</f>
        <v>0</v>
      </c>
      <c r="S1148" s="122"/>
      <c r="T1148" s="41">
        <f>SUM(U1148,AA1148)</f>
        <v>251</v>
      </c>
      <c r="U1148" s="41">
        <f>IF(SUM(V1148:Y1148)&gt;=250, 250,SUM(V1148:Y1148))</f>
        <v>60</v>
      </c>
      <c r="V1148" s="41">
        <v>0</v>
      </c>
      <c r="W1148" s="41">
        <v>0</v>
      </c>
      <c r="X1148" s="41">
        <f>SUM(AL1148,AN1148,BO1148,BS1148)</f>
        <v>0</v>
      </c>
      <c r="Y1148" s="41">
        <f>SUM(AO1148:BN1148)</f>
        <v>60</v>
      </c>
      <c r="Z1148" s="41">
        <f>COUNTIF(AO1148:BN1148, "&gt;0")</f>
        <v>1</v>
      </c>
      <c r="AA1148" s="41">
        <f>SUM(AB1148:AF1148)</f>
        <v>191</v>
      </c>
      <c r="AB1148" s="41">
        <f>BP1148+BQ1148</f>
        <v>0</v>
      </c>
      <c r="AC1148" s="41">
        <v>0</v>
      </c>
      <c r="AD1148" s="41">
        <v>0</v>
      </c>
      <c r="AE1148" s="41">
        <f>SUM(BR1148)</f>
        <v>191</v>
      </c>
      <c r="AF1148" s="41">
        <f>SUM(AM1148)</f>
        <v>0</v>
      </c>
      <c r="AG1148" s="122"/>
      <c r="AH1148" s="36">
        <v>0</v>
      </c>
      <c r="AI1148" s="126">
        <v>0</v>
      </c>
      <c r="AJ1148" s="36">
        <v>0</v>
      </c>
      <c r="AK1148" s="121"/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14">
        <v>0</v>
      </c>
      <c r="AR1148" s="1">
        <v>0</v>
      </c>
      <c r="AS1148" s="114">
        <v>0</v>
      </c>
      <c r="AT1148" s="114">
        <v>0</v>
      </c>
      <c r="AU1148" s="114">
        <v>0</v>
      </c>
      <c r="AV1148" s="114">
        <v>0</v>
      </c>
      <c r="AW1148" s="114">
        <v>0</v>
      </c>
      <c r="AX1148" s="114">
        <v>0</v>
      </c>
      <c r="AY1148" s="114">
        <v>0</v>
      </c>
      <c r="AZ1148" s="114">
        <v>0</v>
      </c>
      <c r="BA1148" s="114">
        <v>60</v>
      </c>
      <c r="BB1148" s="114">
        <v>0</v>
      </c>
      <c r="BC1148" s="114">
        <v>0</v>
      </c>
      <c r="BD1148" s="115">
        <v>0</v>
      </c>
      <c r="BE1148" s="114">
        <v>0</v>
      </c>
      <c r="BF1148" s="114">
        <v>0</v>
      </c>
      <c r="BG1148" s="114">
        <v>0</v>
      </c>
      <c r="BH1148" s="114">
        <v>0</v>
      </c>
      <c r="BI1148" s="114">
        <v>0</v>
      </c>
      <c r="BJ1148" s="114">
        <v>0</v>
      </c>
      <c r="BK1148" s="114">
        <v>0</v>
      </c>
      <c r="BL1148" s="114">
        <v>0</v>
      </c>
      <c r="BM1148" s="114">
        <v>0</v>
      </c>
      <c r="BN1148" s="114">
        <v>0</v>
      </c>
      <c r="BO1148" s="114">
        <v>0</v>
      </c>
      <c r="BP1148" s="114">
        <v>0</v>
      </c>
      <c r="BQ1148" s="114">
        <v>0</v>
      </c>
      <c r="BR1148" s="114">
        <v>191</v>
      </c>
      <c r="BS1148" s="114">
        <v>0</v>
      </c>
    </row>
    <row r="1149" spans="1:71" ht="15" x14ac:dyDescent="0.25">
      <c r="A1149" s="1" t="str">
        <f>CONCATENATE(G1149,"-",F1149,"-",H1149)</f>
        <v>999931764-Green-Junior</v>
      </c>
      <c r="B1149" s="1" t="str">
        <f>CONCATENATE(G1149,"-",H1149)</f>
        <v>999931764-Junior</v>
      </c>
      <c r="C1149" s="36" t="s">
        <v>1605</v>
      </c>
      <c r="D1149" s="36" t="s">
        <v>1272</v>
      </c>
      <c r="E1149" s="36" t="s">
        <v>17</v>
      </c>
      <c r="F1149" s="36" t="s">
        <v>19</v>
      </c>
      <c r="G1149" s="36">
        <v>999931764</v>
      </c>
      <c r="H1149" s="36" t="s">
        <v>93</v>
      </c>
      <c r="I1149" s="34">
        <f>((L1149)-J1149)+T1149</f>
        <v>188</v>
      </c>
      <c r="J1149" s="36"/>
      <c r="K1149" s="35"/>
      <c r="L1149" s="34">
        <f>SUM(N1149,O1149,P1149,Q1149,R1149,M1149)</f>
        <v>0</v>
      </c>
      <c r="M1149" s="34">
        <f>AJ1149</f>
        <v>0</v>
      </c>
      <c r="N1149" s="34">
        <f>SUM(AI1149)</f>
        <v>0</v>
      </c>
      <c r="O1149" s="34">
        <f>0</f>
        <v>0</v>
      </c>
      <c r="P1149" s="34">
        <v>0</v>
      </c>
      <c r="Q1149" s="34">
        <v>0</v>
      </c>
      <c r="R1149" s="34">
        <f>AH1149</f>
        <v>0</v>
      </c>
      <c r="S1149" s="122"/>
      <c r="T1149" s="41">
        <f>SUM(U1149,AA1149)</f>
        <v>188</v>
      </c>
      <c r="U1149" s="41">
        <f>IF(SUM(V1149:Y1149)&gt;=250, 250,SUM(V1149:Y1149))</f>
        <v>45</v>
      </c>
      <c r="V1149" s="41">
        <v>0</v>
      </c>
      <c r="W1149" s="41">
        <v>0</v>
      </c>
      <c r="X1149" s="41">
        <f>SUM(AL1149,AN1149,BO1149,BS1149)</f>
        <v>0</v>
      </c>
      <c r="Y1149" s="41">
        <f>SUM(AO1149:BN1149)</f>
        <v>45</v>
      </c>
      <c r="Z1149" s="41">
        <f>COUNTIF(AO1149:BN1149, "&gt;0")</f>
        <v>1</v>
      </c>
      <c r="AA1149" s="41">
        <f>SUM(AB1149:AF1149)</f>
        <v>143</v>
      </c>
      <c r="AB1149" s="41">
        <f>BP1149+BQ1149</f>
        <v>0</v>
      </c>
      <c r="AC1149" s="41">
        <v>0</v>
      </c>
      <c r="AD1149" s="41">
        <v>0</v>
      </c>
      <c r="AE1149" s="41">
        <f>SUM(BR1149)</f>
        <v>143</v>
      </c>
      <c r="AF1149" s="41">
        <f>SUM(AM1149)</f>
        <v>0</v>
      </c>
      <c r="AG1149" s="122"/>
      <c r="AH1149" s="36">
        <v>0</v>
      </c>
      <c r="AI1149" s="36">
        <v>0</v>
      </c>
      <c r="AJ1149" s="36">
        <v>0</v>
      </c>
      <c r="AK1149" s="121"/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14">
        <v>0</v>
      </c>
      <c r="AR1149" s="1">
        <v>0</v>
      </c>
      <c r="AS1149" s="114">
        <v>0</v>
      </c>
      <c r="AT1149" s="114">
        <v>0</v>
      </c>
      <c r="AU1149" s="114">
        <v>0</v>
      </c>
      <c r="AV1149" s="114">
        <v>0</v>
      </c>
      <c r="AW1149" s="114">
        <v>0</v>
      </c>
      <c r="AX1149" s="114">
        <v>0</v>
      </c>
      <c r="AY1149" s="114">
        <v>0</v>
      </c>
      <c r="AZ1149" s="114">
        <v>0</v>
      </c>
      <c r="BA1149" s="114">
        <v>0</v>
      </c>
      <c r="BB1149" s="114">
        <v>0</v>
      </c>
      <c r="BC1149" s="114">
        <v>0</v>
      </c>
      <c r="BD1149" s="115">
        <v>0</v>
      </c>
      <c r="BE1149" s="114">
        <v>0</v>
      </c>
      <c r="BF1149" s="114">
        <v>0</v>
      </c>
      <c r="BG1149" s="114">
        <v>45</v>
      </c>
      <c r="BH1149" s="114">
        <v>0</v>
      </c>
      <c r="BI1149" s="114">
        <v>0</v>
      </c>
      <c r="BJ1149" s="114">
        <v>0</v>
      </c>
      <c r="BK1149" s="114">
        <v>0</v>
      </c>
      <c r="BL1149" s="114">
        <v>0</v>
      </c>
      <c r="BM1149" s="114">
        <v>0</v>
      </c>
      <c r="BN1149" s="114">
        <v>0</v>
      </c>
      <c r="BO1149" s="114">
        <v>0</v>
      </c>
      <c r="BP1149" s="114">
        <v>0</v>
      </c>
      <c r="BQ1149" s="114">
        <v>0</v>
      </c>
      <c r="BR1149" s="114">
        <v>143</v>
      </c>
      <c r="BS1149" s="114">
        <v>0</v>
      </c>
    </row>
    <row r="1150" spans="1:71" ht="15" x14ac:dyDescent="0.25">
      <c r="A1150" s="1" t="str">
        <f>CONCATENATE(G1150,"-",F1150,"-",H1150)</f>
        <v>999934561-Green-Junior</v>
      </c>
      <c r="B1150" s="1" t="str">
        <f>CONCATENATE(G1150,"-",H1150)</f>
        <v>999934561-Junior</v>
      </c>
      <c r="C1150" s="36" t="s">
        <v>881</v>
      </c>
      <c r="D1150" s="36" t="s">
        <v>2064</v>
      </c>
      <c r="E1150" s="36" t="s">
        <v>17</v>
      </c>
      <c r="F1150" s="41" t="s">
        <v>19</v>
      </c>
      <c r="G1150" s="128">
        <v>999934561</v>
      </c>
      <c r="H1150" s="41" t="s">
        <v>93</v>
      </c>
      <c r="I1150" s="34">
        <f>((L1150)-J1150)+T1150</f>
        <v>167</v>
      </c>
      <c r="J1150" s="34">
        <f>L1150/2</f>
        <v>0</v>
      </c>
      <c r="K1150" s="37"/>
      <c r="L1150" s="34">
        <f>SUM(N1150,O1150,P1150,Q1150,R1150,M1150)</f>
        <v>0</v>
      </c>
      <c r="M1150" s="34">
        <f>AJ1150</f>
        <v>0</v>
      </c>
      <c r="N1150" s="34">
        <f>SUM(AI1150)</f>
        <v>0</v>
      </c>
      <c r="O1150" s="34">
        <f>0</f>
        <v>0</v>
      </c>
      <c r="P1150" s="34">
        <v>0</v>
      </c>
      <c r="Q1150" s="34">
        <v>0</v>
      </c>
      <c r="R1150" s="34">
        <f>AH1150</f>
        <v>0</v>
      </c>
      <c r="S1150" s="122"/>
      <c r="T1150" s="41">
        <f>SUM(U1150,AA1150)</f>
        <v>167</v>
      </c>
      <c r="U1150" s="41">
        <f>IF(SUM(V1150:Y1150)&gt;=250, 250,SUM(V1150:Y1150))</f>
        <v>60</v>
      </c>
      <c r="V1150" s="41">
        <v>0</v>
      </c>
      <c r="W1150" s="41">
        <v>0</v>
      </c>
      <c r="X1150" s="41">
        <f>SUM(AL1150,AN1150,BO1150,BS1150)</f>
        <v>0</v>
      </c>
      <c r="Y1150" s="41">
        <f>SUM(AO1150:BN1150)</f>
        <v>60</v>
      </c>
      <c r="Z1150" s="41">
        <f>COUNTIF(AO1150:BN1150, "&gt;0")</f>
        <v>1</v>
      </c>
      <c r="AA1150" s="41">
        <f>SUM(AB1150:AF1150)</f>
        <v>107</v>
      </c>
      <c r="AB1150" s="41">
        <f>BP1150+BQ1150</f>
        <v>0</v>
      </c>
      <c r="AC1150" s="41">
        <v>0</v>
      </c>
      <c r="AD1150" s="41">
        <v>0</v>
      </c>
      <c r="AE1150" s="41">
        <f>SUM(BR1150)</f>
        <v>107</v>
      </c>
      <c r="AF1150" s="41">
        <f>SUM(AM1150)</f>
        <v>0</v>
      </c>
      <c r="AG1150" s="122"/>
      <c r="AH1150" s="36">
        <v>0</v>
      </c>
      <c r="AI1150" s="126">
        <v>0</v>
      </c>
      <c r="AJ1150" s="36">
        <v>0</v>
      </c>
      <c r="AK1150" s="37"/>
      <c r="AL1150" s="1">
        <v>0</v>
      </c>
      <c r="AM1150" s="1">
        <v>0</v>
      </c>
      <c r="AN1150" s="1">
        <v>0</v>
      </c>
      <c r="AO1150" s="1">
        <v>0</v>
      </c>
      <c r="AP1150" s="1">
        <v>60</v>
      </c>
      <c r="AQ1150" s="114">
        <v>0</v>
      </c>
      <c r="AR1150" s="1">
        <v>0</v>
      </c>
      <c r="AS1150" s="114">
        <v>0</v>
      </c>
      <c r="AT1150" s="114">
        <v>0</v>
      </c>
      <c r="AU1150" s="114">
        <v>0</v>
      </c>
      <c r="AV1150" s="114">
        <v>0</v>
      </c>
      <c r="AW1150" s="114">
        <v>0</v>
      </c>
      <c r="AX1150" s="114">
        <v>0</v>
      </c>
      <c r="AY1150" s="114">
        <v>0</v>
      </c>
      <c r="AZ1150" s="114">
        <v>0</v>
      </c>
      <c r="BA1150" s="114">
        <v>0</v>
      </c>
      <c r="BB1150" s="114">
        <v>0</v>
      </c>
      <c r="BC1150" s="114">
        <v>0</v>
      </c>
      <c r="BD1150" s="115">
        <v>0</v>
      </c>
      <c r="BE1150" s="114">
        <v>0</v>
      </c>
      <c r="BF1150" s="114">
        <v>0</v>
      </c>
      <c r="BG1150" s="114">
        <v>0</v>
      </c>
      <c r="BH1150" s="114">
        <v>0</v>
      </c>
      <c r="BI1150" s="114">
        <v>0</v>
      </c>
      <c r="BJ1150" s="114">
        <v>0</v>
      </c>
      <c r="BK1150" s="114">
        <v>0</v>
      </c>
      <c r="BL1150" s="114">
        <v>0</v>
      </c>
      <c r="BM1150" s="114">
        <v>0</v>
      </c>
      <c r="BN1150" s="114">
        <v>0</v>
      </c>
      <c r="BO1150" s="114">
        <v>0</v>
      </c>
      <c r="BP1150" s="114">
        <v>0</v>
      </c>
      <c r="BQ1150" s="114">
        <v>0</v>
      </c>
      <c r="BR1150" s="114">
        <v>107</v>
      </c>
      <c r="BS1150" s="114">
        <v>0</v>
      </c>
    </row>
    <row r="1151" spans="1:71" ht="15" x14ac:dyDescent="0.25">
      <c r="A1151" s="1" t="str">
        <f>CONCATENATE(G1151,"-",F1151,"-",H1151)</f>
        <v>999929902-Green-Junior</v>
      </c>
      <c r="B1151" s="1" t="str">
        <f>CONCATENATE(G1151,"-",H1151)</f>
        <v>999929902-Junior</v>
      </c>
      <c r="C1151" s="36" t="s">
        <v>373</v>
      </c>
      <c r="D1151" s="36" t="s">
        <v>329</v>
      </c>
      <c r="E1151" s="36" t="s">
        <v>17</v>
      </c>
      <c r="F1151" s="36" t="s">
        <v>19</v>
      </c>
      <c r="G1151" s="36">
        <v>999929902</v>
      </c>
      <c r="H1151" s="36" t="s">
        <v>93</v>
      </c>
      <c r="I1151" s="34">
        <f>((L1151)-J1151)+T1151</f>
        <v>157.5</v>
      </c>
      <c r="J1151" s="34">
        <f>L1151/2</f>
        <v>0</v>
      </c>
      <c r="K1151" s="37"/>
      <c r="L1151" s="34">
        <f>SUM(N1151,O1151,P1151,Q1151,R1151,M1151)</f>
        <v>0</v>
      </c>
      <c r="M1151" s="34">
        <f>AJ1151</f>
        <v>0</v>
      </c>
      <c r="N1151" s="34">
        <f>SUM(AI1151)</f>
        <v>0</v>
      </c>
      <c r="O1151" s="34">
        <f>0</f>
        <v>0</v>
      </c>
      <c r="P1151" s="34">
        <v>0</v>
      </c>
      <c r="Q1151" s="34">
        <v>0</v>
      </c>
      <c r="R1151" s="34">
        <f>AH1151</f>
        <v>0</v>
      </c>
      <c r="S1151" s="122"/>
      <c r="T1151" s="41">
        <f>SUM(U1151,AA1151)</f>
        <v>157.5</v>
      </c>
      <c r="U1151" s="41">
        <f>IF(SUM(V1151:Y1151)&gt;=250, 250,SUM(V1151:Y1151))</f>
        <v>45</v>
      </c>
      <c r="V1151" s="41">
        <v>0</v>
      </c>
      <c r="W1151" s="41">
        <v>0</v>
      </c>
      <c r="X1151" s="41">
        <f>SUM(AL1151,AN1151,BO1151,BS1151)</f>
        <v>0</v>
      </c>
      <c r="Y1151" s="41">
        <f>SUM(AO1151:BN1151)</f>
        <v>45</v>
      </c>
      <c r="Z1151" s="41">
        <f>COUNTIF(AO1151:BN1151, "&gt;0")</f>
        <v>1</v>
      </c>
      <c r="AA1151" s="41">
        <f>SUM(AB1151:AF1151)</f>
        <v>112.5</v>
      </c>
      <c r="AB1151" s="41">
        <f>BP1151+BQ1151</f>
        <v>112.5</v>
      </c>
      <c r="AC1151" s="41">
        <v>0</v>
      </c>
      <c r="AD1151" s="41">
        <v>0</v>
      </c>
      <c r="AE1151" s="41">
        <f>SUM(BR1151)</f>
        <v>0</v>
      </c>
      <c r="AF1151" s="41">
        <f>SUM(AM1151)</f>
        <v>0</v>
      </c>
      <c r="AG1151" s="122"/>
      <c r="AH1151" s="36">
        <v>0</v>
      </c>
      <c r="AI1151" s="36">
        <v>0</v>
      </c>
      <c r="AJ1151" s="36">
        <v>0</v>
      </c>
      <c r="AK1151" s="121"/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14">
        <v>0</v>
      </c>
      <c r="AR1151" s="1">
        <v>0</v>
      </c>
      <c r="AS1151" s="114">
        <v>0</v>
      </c>
      <c r="AT1151" s="114">
        <v>0</v>
      </c>
      <c r="AU1151" s="114">
        <v>0</v>
      </c>
      <c r="AV1151" s="114">
        <v>0</v>
      </c>
      <c r="AW1151" s="114">
        <v>0</v>
      </c>
      <c r="AX1151" s="114">
        <v>0</v>
      </c>
      <c r="AY1151" s="114">
        <v>0</v>
      </c>
      <c r="AZ1151" s="114">
        <v>0</v>
      </c>
      <c r="BA1151" s="114">
        <v>0</v>
      </c>
      <c r="BB1151" s="114">
        <v>0</v>
      </c>
      <c r="BC1151" s="114">
        <v>0</v>
      </c>
      <c r="BD1151" s="115">
        <v>0</v>
      </c>
      <c r="BE1151" s="114">
        <v>0</v>
      </c>
      <c r="BF1151" s="114">
        <v>0</v>
      </c>
      <c r="BG1151" s="114">
        <v>0</v>
      </c>
      <c r="BH1151" s="114">
        <v>0</v>
      </c>
      <c r="BI1151" s="114">
        <v>0</v>
      </c>
      <c r="BJ1151" s="114">
        <v>0</v>
      </c>
      <c r="BK1151" s="114">
        <v>0</v>
      </c>
      <c r="BL1151" s="114">
        <v>0</v>
      </c>
      <c r="BM1151" s="114">
        <v>0</v>
      </c>
      <c r="BN1151" s="114">
        <v>45</v>
      </c>
      <c r="BO1151" s="114">
        <v>0</v>
      </c>
      <c r="BP1151" s="114">
        <v>112.5</v>
      </c>
      <c r="BQ1151" s="114">
        <v>0</v>
      </c>
      <c r="BR1151" s="114">
        <v>0</v>
      </c>
      <c r="BS1151" s="114">
        <v>0</v>
      </c>
    </row>
    <row r="1152" spans="1:71" ht="15" x14ac:dyDescent="0.25">
      <c r="A1152" s="1" t="str">
        <f>CONCATENATE(G1152,"-",F1152,"-",H1152)</f>
        <v>999933573-Green-Junior</v>
      </c>
      <c r="B1152" s="1" t="str">
        <f>CONCATENATE(G1152,"-",H1152)</f>
        <v>999933573-Junior</v>
      </c>
      <c r="C1152" s="36" t="s">
        <v>2493</v>
      </c>
      <c r="D1152" s="36" t="s">
        <v>1215</v>
      </c>
      <c r="E1152" s="36" t="s">
        <v>17</v>
      </c>
      <c r="F1152" s="41" t="s">
        <v>19</v>
      </c>
      <c r="G1152" s="128">
        <v>999933573</v>
      </c>
      <c r="H1152" s="41" t="s">
        <v>93</v>
      </c>
      <c r="I1152" s="34">
        <f>((L1152)-J1152)+T1152</f>
        <v>120</v>
      </c>
      <c r="J1152" s="36"/>
      <c r="K1152" s="35"/>
      <c r="L1152" s="34">
        <f>SUM(N1152,O1152,P1152,Q1152,R1152,M1152)</f>
        <v>0</v>
      </c>
      <c r="M1152" s="34">
        <f>AJ1152</f>
        <v>0</v>
      </c>
      <c r="N1152" s="34">
        <f>SUM(AI1152)</f>
        <v>0</v>
      </c>
      <c r="O1152" s="34">
        <f>0</f>
        <v>0</v>
      </c>
      <c r="P1152" s="34">
        <v>0</v>
      </c>
      <c r="Q1152" s="34">
        <v>0</v>
      </c>
      <c r="R1152" s="34">
        <f>AH1152</f>
        <v>0</v>
      </c>
      <c r="S1152" s="122"/>
      <c r="T1152" s="41">
        <f>SUM(U1152,AA1152)</f>
        <v>120</v>
      </c>
      <c r="U1152" s="41">
        <f>IF(SUM(V1152:Y1152)&gt;=250, 250,SUM(V1152:Y1152))</f>
        <v>120</v>
      </c>
      <c r="V1152" s="41">
        <v>0</v>
      </c>
      <c r="W1152" s="41">
        <v>0</v>
      </c>
      <c r="X1152" s="41">
        <f>SUM(AL1152,AN1152,BO1152,BS1152)</f>
        <v>0</v>
      </c>
      <c r="Y1152" s="41">
        <f>SUM(AO1152:BN1152)</f>
        <v>120</v>
      </c>
      <c r="Z1152" s="41">
        <f>COUNTIF(AO1152:BN1152, "&gt;0")</f>
        <v>1</v>
      </c>
      <c r="AA1152" s="41">
        <f>SUM(AB1152:AF1152)</f>
        <v>0</v>
      </c>
      <c r="AB1152" s="41">
        <f>BP1152+BQ1152</f>
        <v>0</v>
      </c>
      <c r="AC1152" s="41">
        <v>0</v>
      </c>
      <c r="AD1152" s="41">
        <v>0</v>
      </c>
      <c r="AE1152" s="41">
        <f>SUM(BR1152)</f>
        <v>0</v>
      </c>
      <c r="AF1152" s="41">
        <f>SUM(AM1152)</f>
        <v>0</v>
      </c>
      <c r="AG1152" s="122"/>
      <c r="AH1152" s="36">
        <v>0</v>
      </c>
      <c r="AI1152" s="126">
        <v>0</v>
      </c>
      <c r="AJ1152" s="36">
        <v>0</v>
      </c>
      <c r="AK1152" s="121"/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14">
        <v>0</v>
      </c>
      <c r="AR1152" s="1">
        <v>0</v>
      </c>
      <c r="AS1152" s="114">
        <v>0</v>
      </c>
      <c r="AT1152" s="114">
        <v>0</v>
      </c>
      <c r="AU1152" s="114">
        <v>0</v>
      </c>
      <c r="AV1152" s="114">
        <v>0</v>
      </c>
      <c r="AW1152" s="114">
        <v>120</v>
      </c>
      <c r="AX1152" s="114">
        <v>0</v>
      </c>
      <c r="AY1152" s="114">
        <v>0</v>
      </c>
      <c r="AZ1152" s="114">
        <v>0</v>
      </c>
      <c r="BA1152" s="114">
        <v>0</v>
      </c>
      <c r="BB1152" s="114">
        <v>0</v>
      </c>
      <c r="BC1152" s="114">
        <v>0</v>
      </c>
      <c r="BD1152" s="115">
        <v>0</v>
      </c>
      <c r="BE1152" s="114">
        <v>0</v>
      </c>
      <c r="BF1152" s="114">
        <v>0</v>
      </c>
      <c r="BG1152" s="114">
        <v>0</v>
      </c>
      <c r="BH1152" s="114">
        <v>0</v>
      </c>
      <c r="BI1152" s="114">
        <v>0</v>
      </c>
      <c r="BJ1152" s="114">
        <v>0</v>
      </c>
      <c r="BK1152" s="114">
        <v>0</v>
      </c>
      <c r="BL1152" s="114">
        <v>0</v>
      </c>
      <c r="BM1152" s="114">
        <v>0</v>
      </c>
      <c r="BN1152" s="114">
        <v>0</v>
      </c>
      <c r="BO1152" s="114">
        <v>0</v>
      </c>
      <c r="BP1152" s="114">
        <v>0</v>
      </c>
      <c r="BQ1152" s="114">
        <v>0</v>
      </c>
      <c r="BR1152" s="114">
        <v>0</v>
      </c>
      <c r="BS1152" s="114">
        <v>0</v>
      </c>
    </row>
    <row r="1153" spans="1:71" ht="15" x14ac:dyDescent="0.25">
      <c r="A1153" s="1" t="str">
        <f>CONCATENATE(G1153,"-",F1153,"-",H1153)</f>
        <v>999929948-Green-Junior</v>
      </c>
      <c r="B1153" s="1" t="str">
        <f>CONCATENATE(G1153,"-",H1153)</f>
        <v>999929948-Junior</v>
      </c>
      <c r="C1153" s="36" t="s">
        <v>2495</v>
      </c>
      <c r="D1153" s="36" t="s">
        <v>1200</v>
      </c>
      <c r="E1153" s="36" t="s">
        <v>17</v>
      </c>
      <c r="F1153" s="41" t="s">
        <v>19</v>
      </c>
      <c r="G1153" s="128">
        <v>999929948</v>
      </c>
      <c r="H1153" s="41" t="s">
        <v>93</v>
      </c>
      <c r="I1153" s="34">
        <f>((L1153)-J1153)+T1153</f>
        <v>68</v>
      </c>
      <c r="J1153" s="36"/>
      <c r="K1153" s="35"/>
      <c r="L1153" s="34">
        <f>SUM(N1153,O1153,P1153,Q1153,R1153,M1153)</f>
        <v>0</v>
      </c>
      <c r="M1153" s="34">
        <f>AJ1153</f>
        <v>0</v>
      </c>
      <c r="N1153" s="34">
        <f>SUM(AI1153)</f>
        <v>0</v>
      </c>
      <c r="O1153" s="34">
        <f>0</f>
        <v>0</v>
      </c>
      <c r="P1153" s="34">
        <v>0</v>
      </c>
      <c r="Q1153" s="34">
        <v>0</v>
      </c>
      <c r="R1153" s="34">
        <f>AH1153</f>
        <v>0</v>
      </c>
      <c r="S1153" s="122"/>
      <c r="T1153" s="41">
        <f>SUM(U1153,AA1153)</f>
        <v>68</v>
      </c>
      <c r="U1153" s="41">
        <f>IF(SUM(V1153:Y1153)&gt;=250, 250,SUM(V1153:Y1153))</f>
        <v>68</v>
      </c>
      <c r="V1153" s="41">
        <v>0</v>
      </c>
      <c r="W1153" s="41">
        <v>0</v>
      </c>
      <c r="X1153" s="41">
        <f>SUM(AL1153,AN1153,BO1153,BS1153)</f>
        <v>0</v>
      </c>
      <c r="Y1153" s="41">
        <f>SUM(AO1153:BN1153)</f>
        <v>68</v>
      </c>
      <c r="Z1153" s="41">
        <f>COUNTIF(AO1153:BN1153, "&gt;0")</f>
        <v>1</v>
      </c>
      <c r="AA1153" s="41">
        <f>SUM(AB1153:AF1153)</f>
        <v>0</v>
      </c>
      <c r="AB1153" s="41">
        <f>BP1153+BQ1153</f>
        <v>0</v>
      </c>
      <c r="AC1153" s="41">
        <v>0</v>
      </c>
      <c r="AD1153" s="41">
        <v>0</v>
      </c>
      <c r="AE1153" s="41">
        <f>SUM(BR1153)</f>
        <v>0</v>
      </c>
      <c r="AF1153" s="41">
        <f>SUM(AM1153)</f>
        <v>0</v>
      </c>
      <c r="AG1153" s="122"/>
      <c r="AH1153" s="36">
        <v>0</v>
      </c>
      <c r="AI1153" s="126">
        <v>0</v>
      </c>
      <c r="AJ1153" s="36">
        <v>0</v>
      </c>
      <c r="AK1153" s="121"/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14">
        <v>0</v>
      </c>
      <c r="AR1153" s="1">
        <v>0</v>
      </c>
      <c r="AS1153" s="114">
        <v>0</v>
      </c>
      <c r="AT1153" s="114">
        <v>0</v>
      </c>
      <c r="AU1153" s="114">
        <v>0</v>
      </c>
      <c r="AV1153" s="114">
        <v>0</v>
      </c>
      <c r="AW1153" s="114">
        <v>68</v>
      </c>
      <c r="AX1153" s="114">
        <v>0</v>
      </c>
      <c r="AY1153" s="114">
        <v>0</v>
      </c>
      <c r="AZ1153" s="114">
        <v>0</v>
      </c>
      <c r="BA1153" s="114">
        <v>0</v>
      </c>
      <c r="BB1153" s="114">
        <v>0</v>
      </c>
      <c r="BC1153" s="114">
        <v>0</v>
      </c>
      <c r="BD1153" s="115">
        <v>0</v>
      </c>
      <c r="BE1153" s="114">
        <v>0</v>
      </c>
      <c r="BF1153" s="114">
        <v>0</v>
      </c>
      <c r="BG1153" s="114">
        <v>0</v>
      </c>
      <c r="BH1153" s="114">
        <v>0</v>
      </c>
      <c r="BI1153" s="114">
        <v>0</v>
      </c>
      <c r="BJ1153" s="114">
        <v>0</v>
      </c>
      <c r="BK1153" s="114">
        <v>0</v>
      </c>
      <c r="BL1153" s="114">
        <v>0</v>
      </c>
      <c r="BM1153" s="114">
        <v>0</v>
      </c>
      <c r="BN1153" s="114">
        <v>0</v>
      </c>
      <c r="BO1153" s="114">
        <v>0</v>
      </c>
      <c r="BP1153" s="114">
        <v>0</v>
      </c>
      <c r="BQ1153" s="114">
        <v>0</v>
      </c>
      <c r="BR1153" s="114">
        <v>0</v>
      </c>
      <c r="BS1153" s="114">
        <v>0</v>
      </c>
    </row>
    <row r="1154" spans="1:71" ht="15" x14ac:dyDescent="0.25">
      <c r="A1154" s="1" t="str">
        <f>CONCATENATE(G1154,"-",F1154,"-",H1154)</f>
        <v>999935080-Green-Junior</v>
      </c>
      <c r="B1154" s="1" t="str">
        <f>CONCATENATE(G1154,"-",H1154)</f>
        <v>999935080-Junior</v>
      </c>
      <c r="C1154" s="36" t="s">
        <v>2494</v>
      </c>
      <c r="D1154" s="36" t="s">
        <v>1282</v>
      </c>
      <c r="E1154" s="36" t="s">
        <v>17</v>
      </c>
      <c r="F1154" s="41" t="s">
        <v>19</v>
      </c>
      <c r="G1154" s="128">
        <v>999935080</v>
      </c>
      <c r="H1154" s="41" t="s">
        <v>93</v>
      </c>
      <c r="I1154" s="34">
        <f>((L1154)-J1154)+T1154</f>
        <v>68</v>
      </c>
      <c r="J1154" s="36"/>
      <c r="K1154" s="35"/>
      <c r="L1154" s="34">
        <f>SUM(N1154,O1154,P1154,Q1154,R1154,M1154)</f>
        <v>0</v>
      </c>
      <c r="M1154" s="34">
        <f>AJ1154</f>
        <v>0</v>
      </c>
      <c r="N1154" s="34">
        <f>SUM(AI1154)</f>
        <v>0</v>
      </c>
      <c r="O1154" s="34">
        <f>0</f>
        <v>0</v>
      </c>
      <c r="P1154" s="34">
        <v>0</v>
      </c>
      <c r="Q1154" s="34">
        <v>0</v>
      </c>
      <c r="R1154" s="34">
        <f>AH1154</f>
        <v>0</v>
      </c>
      <c r="S1154" s="122"/>
      <c r="T1154" s="41">
        <f>SUM(U1154,AA1154)</f>
        <v>68</v>
      </c>
      <c r="U1154" s="41">
        <f>IF(SUM(V1154:Y1154)&gt;=250, 250,SUM(V1154:Y1154))</f>
        <v>68</v>
      </c>
      <c r="V1154" s="41">
        <v>0</v>
      </c>
      <c r="W1154" s="41">
        <v>0</v>
      </c>
      <c r="X1154" s="41">
        <f>SUM(AL1154,AN1154,BO1154,BS1154)</f>
        <v>0</v>
      </c>
      <c r="Y1154" s="41">
        <f>SUM(AO1154:BN1154)</f>
        <v>68</v>
      </c>
      <c r="Z1154" s="41">
        <f>COUNTIF(AO1154:BN1154, "&gt;0")</f>
        <v>1</v>
      </c>
      <c r="AA1154" s="41">
        <f>SUM(AB1154:AF1154)</f>
        <v>0</v>
      </c>
      <c r="AB1154" s="41">
        <f>BP1154+BQ1154</f>
        <v>0</v>
      </c>
      <c r="AC1154" s="41">
        <v>0</v>
      </c>
      <c r="AD1154" s="41">
        <v>0</v>
      </c>
      <c r="AE1154" s="41">
        <f>SUM(BR1154)</f>
        <v>0</v>
      </c>
      <c r="AF1154" s="41">
        <f>SUM(AM1154)</f>
        <v>0</v>
      </c>
      <c r="AG1154" s="122"/>
      <c r="AH1154" s="36">
        <v>0</v>
      </c>
      <c r="AI1154" s="126">
        <v>0</v>
      </c>
      <c r="AJ1154" s="36">
        <v>0</v>
      </c>
      <c r="AK1154" s="121"/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14">
        <v>0</v>
      </c>
      <c r="AR1154" s="1">
        <v>0</v>
      </c>
      <c r="AS1154" s="114">
        <v>0</v>
      </c>
      <c r="AT1154" s="114">
        <v>0</v>
      </c>
      <c r="AU1154" s="114">
        <v>0</v>
      </c>
      <c r="AV1154" s="114">
        <v>0</v>
      </c>
      <c r="AW1154" s="114">
        <v>68</v>
      </c>
      <c r="AX1154" s="114">
        <v>0</v>
      </c>
      <c r="AY1154" s="114">
        <v>0</v>
      </c>
      <c r="AZ1154" s="114">
        <v>0</v>
      </c>
      <c r="BA1154" s="114">
        <v>0</v>
      </c>
      <c r="BB1154" s="114">
        <v>0</v>
      </c>
      <c r="BC1154" s="114">
        <v>0</v>
      </c>
      <c r="BD1154" s="115">
        <v>0</v>
      </c>
      <c r="BE1154" s="114">
        <v>0</v>
      </c>
      <c r="BF1154" s="114">
        <v>0</v>
      </c>
      <c r="BG1154" s="114">
        <v>0</v>
      </c>
      <c r="BH1154" s="114">
        <v>0</v>
      </c>
      <c r="BI1154" s="114">
        <v>0</v>
      </c>
      <c r="BJ1154" s="114">
        <v>0</v>
      </c>
      <c r="BK1154" s="114">
        <v>0</v>
      </c>
      <c r="BL1154" s="114">
        <v>0</v>
      </c>
      <c r="BM1154" s="114">
        <v>0</v>
      </c>
      <c r="BN1154" s="114">
        <v>0</v>
      </c>
      <c r="BO1154" s="114">
        <v>0</v>
      </c>
      <c r="BP1154" s="114">
        <v>0</v>
      </c>
      <c r="BQ1154" s="114">
        <v>0</v>
      </c>
      <c r="BR1154" s="114">
        <v>0</v>
      </c>
      <c r="BS1154" s="114">
        <v>0</v>
      </c>
    </row>
    <row r="1155" spans="1:71" ht="15" x14ac:dyDescent="0.25">
      <c r="A1155" s="1" t="str">
        <f>CONCATENATE(G1155,"-",F1155,"-",H1155)</f>
        <v>999930671-Green-Junior</v>
      </c>
      <c r="B1155" s="1" t="str">
        <f>CONCATENATE(G1155,"-",H1155)</f>
        <v>999930671-Junior</v>
      </c>
      <c r="C1155" s="36" t="s">
        <v>3070</v>
      </c>
      <c r="D1155" s="36" t="s">
        <v>50</v>
      </c>
      <c r="E1155" s="36" t="s">
        <v>17</v>
      </c>
      <c r="F1155" s="36" t="s">
        <v>19</v>
      </c>
      <c r="G1155" s="36">
        <v>999930671</v>
      </c>
      <c r="H1155" s="36" t="s">
        <v>93</v>
      </c>
      <c r="I1155" s="34">
        <f>((L1155)-J1155)+T1155</f>
        <v>60</v>
      </c>
      <c r="J1155" s="36"/>
      <c r="K1155" s="35"/>
      <c r="L1155" s="34">
        <f>SUM(N1155,O1155,P1155,Q1155,R1155,M1155)</f>
        <v>0</v>
      </c>
      <c r="M1155" s="34">
        <f>AJ1155</f>
        <v>0</v>
      </c>
      <c r="N1155" s="34">
        <f>SUM(AI1155)</f>
        <v>0</v>
      </c>
      <c r="O1155" s="34">
        <f>0</f>
        <v>0</v>
      </c>
      <c r="P1155" s="34">
        <v>0</v>
      </c>
      <c r="Q1155" s="34">
        <v>0</v>
      </c>
      <c r="R1155" s="34">
        <f>AH1155</f>
        <v>0</v>
      </c>
      <c r="S1155" s="122"/>
      <c r="T1155" s="41">
        <f>SUM(U1155,AA1155)</f>
        <v>60</v>
      </c>
      <c r="U1155" s="41">
        <f>IF(SUM(V1155:Y1155)&gt;=250, 250,SUM(V1155:Y1155))</f>
        <v>60</v>
      </c>
      <c r="V1155" s="41">
        <v>0</v>
      </c>
      <c r="W1155" s="41">
        <v>0</v>
      </c>
      <c r="X1155" s="41">
        <f>SUM(AL1155,AN1155,BO1155,BS1155)</f>
        <v>0</v>
      </c>
      <c r="Y1155" s="41">
        <f>SUM(AO1155:BN1155)</f>
        <v>60</v>
      </c>
      <c r="Z1155" s="41">
        <f>COUNTIF(AO1155:BN1155, "&gt;0")</f>
        <v>1</v>
      </c>
      <c r="AA1155" s="41">
        <f>SUM(AB1155:AF1155)</f>
        <v>0</v>
      </c>
      <c r="AB1155" s="41">
        <f>BP1155+BQ1155</f>
        <v>0</v>
      </c>
      <c r="AC1155" s="41">
        <v>0</v>
      </c>
      <c r="AD1155" s="41">
        <v>0</v>
      </c>
      <c r="AE1155" s="41">
        <f>SUM(BR1155)</f>
        <v>0</v>
      </c>
      <c r="AF1155" s="41">
        <f>SUM(AM1155)</f>
        <v>0</v>
      </c>
      <c r="AG1155" s="122"/>
      <c r="AH1155" s="36">
        <v>0</v>
      </c>
      <c r="AI1155" s="126">
        <v>0</v>
      </c>
      <c r="AJ1155" s="36">
        <v>0</v>
      </c>
      <c r="AK1155" s="121"/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14">
        <v>0</v>
      </c>
      <c r="AR1155" s="1">
        <v>0</v>
      </c>
      <c r="AS1155" s="114">
        <v>0</v>
      </c>
      <c r="AT1155" s="114">
        <v>0</v>
      </c>
      <c r="AU1155" s="114">
        <v>0</v>
      </c>
      <c r="AV1155" s="114">
        <v>0</v>
      </c>
      <c r="AW1155" s="114">
        <v>0</v>
      </c>
      <c r="AX1155" s="114">
        <v>0</v>
      </c>
      <c r="AY1155" s="114">
        <v>0</v>
      </c>
      <c r="AZ1155" s="114">
        <v>0</v>
      </c>
      <c r="BA1155" s="114">
        <v>0</v>
      </c>
      <c r="BB1155" s="114">
        <v>0</v>
      </c>
      <c r="BC1155" s="114">
        <v>0</v>
      </c>
      <c r="BD1155" s="115">
        <v>0</v>
      </c>
      <c r="BE1155" s="114">
        <v>0</v>
      </c>
      <c r="BF1155" s="114">
        <v>0</v>
      </c>
      <c r="BG1155" s="114">
        <v>0</v>
      </c>
      <c r="BH1155" s="114">
        <v>60</v>
      </c>
      <c r="BI1155" s="114">
        <v>0</v>
      </c>
      <c r="BJ1155" s="114">
        <v>0</v>
      </c>
      <c r="BK1155" s="114">
        <v>0</v>
      </c>
      <c r="BL1155" s="114">
        <v>0</v>
      </c>
      <c r="BM1155" s="114">
        <v>0</v>
      </c>
      <c r="BN1155" s="114">
        <v>0</v>
      </c>
      <c r="BO1155" s="114">
        <v>0</v>
      </c>
      <c r="BP1155" s="114">
        <v>0</v>
      </c>
      <c r="BQ1155" s="114">
        <v>0</v>
      </c>
      <c r="BR1155" s="114">
        <v>0</v>
      </c>
      <c r="BS1155" s="114">
        <v>0</v>
      </c>
    </row>
    <row r="1156" spans="1:71" ht="15" x14ac:dyDescent="0.25">
      <c r="A1156" s="1" t="str">
        <f>CONCATENATE(G1156,"-",F1156,"-",H1156)</f>
        <v>999936177-Green-Junior</v>
      </c>
      <c r="B1156" s="1" t="str">
        <f>CONCATENATE(G1156,"-",H1156)</f>
        <v>999936177-Junior</v>
      </c>
      <c r="C1156" s="149" t="s">
        <v>741</v>
      </c>
      <c r="D1156" s="149" t="s">
        <v>2923</v>
      </c>
      <c r="E1156" s="149" t="s">
        <v>17</v>
      </c>
      <c r="F1156" s="149" t="s">
        <v>19</v>
      </c>
      <c r="G1156" s="149">
        <v>999936177</v>
      </c>
      <c r="H1156" s="149" t="s">
        <v>93</v>
      </c>
      <c r="I1156" s="34">
        <f>((L1156)-J1156)+T1156</f>
        <v>60</v>
      </c>
      <c r="J1156" s="36"/>
      <c r="K1156" s="35"/>
      <c r="L1156" s="34">
        <f>SUM(N1156,O1156,P1156,Q1156,R1156,M1156)</f>
        <v>0</v>
      </c>
      <c r="M1156" s="34">
        <f>AJ1156</f>
        <v>0</v>
      </c>
      <c r="N1156" s="34">
        <f>SUM(AI1156)</f>
        <v>0</v>
      </c>
      <c r="O1156" s="34">
        <f>0</f>
        <v>0</v>
      </c>
      <c r="P1156" s="34">
        <v>0</v>
      </c>
      <c r="Q1156" s="34">
        <v>0</v>
      </c>
      <c r="R1156" s="34">
        <f>AH1156</f>
        <v>0</v>
      </c>
      <c r="S1156" s="122"/>
      <c r="T1156" s="41">
        <f>SUM(U1156,AA1156)</f>
        <v>60</v>
      </c>
      <c r="U1156" s="41">
        <f>IF(SUM(V1156:Y1156)&gt;=250, 250,SUM(V1156:Y1156))</f>
        <v>60</v>
      </c>
      <c r="V1156" s="41">
        <v>0</v>
      </c>
      <c r="W1156" s="41">
        <v>0</v>
      </c>
      <c r="X1156" s="41">
        <f>SUM(AL1156,AN1156,BO1156,BS1156)</f>
        <v>0</v>
      </c>
      <c r="Y1156" s="41">
        <f>SUM(AO1156:BN1156)</f>
        <v>60</v>
      </c>
      <c r="Z1156" s="41">
        <f>COUNTIF(AO1156:BN1156, "&gt;0")</f>
        <v>1</v>
      </c>
      <c r="AA1156" s="41">
        <f>SUM(AB1156:AF1156)</f>
        <v>0</v>
      </c>
      <c r="AB1156" s="41">
        <f>BP1156+BQ1156</f>
        <v>0</v>
      </c>
      <c r="AC1156" s="41">
        <v>0</v>
      </c>
      <c r="AD1156" s="41">
        <v>0</v>
      </c>
      <c r="AE1156" s="41">
        <f>SUM(BR1156)</f>
        <v>0</v>
      </c>
      <c r="AF1156" s="41">
        <f>SUM(AM1156)</f>
        <v>0</v>
      </c>
      <c r="AG1156" s="122"/>
      <c r="AH1156" s="36">
        <v>0</v>
      </c>
      <c r="AI1156" s="126">
        <v>0</v>
      </c>
      <c r="AJ1156" s="36">
        <v>0</v>
      </c>
      <c r="AK1156" s="121"/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14">
        <v>0</v>
      </c>
      <c r="AR1156" s="1">
        <v>0</v>
      </c>
      <c r="AS1156" s="114">
        <v>0</v>
      </c>
      <c r="AT1156" s="114">
        <v>0</v>
      </c>
      <c r="AU1156" s="114">
        <v>0</v>
      </c>
      <c r="AV1156" s="114">
        <v>0</v>
      </c>
      <c r="AW1156" s="114">
        <v>0</v>
      </c>
      <c r="AX1156" s="114">
        <v>0</v>
      </c>
      <c r="AY1156" s="114">
        <v>0</v>
      </c>
      <c r="AZ1156" s="114">
        <v>0</v>
      </c>
      <c r="BA1156" s="114">
        <v>0</v>
      </c>
      <c r="BB1156" s="114">
        <v>0</v>
      </c>
      <c r="BC1156" s="114">
        <v>0</v>
      </c>
      <c r="BD1156" s="115">
        <v>0</v>
      </c>
      <c r="BE1156" s="114">
        <v>0</v>
      </c>
      <c r="BF1156" s="114">
        <v>60</v>
      </c>
      <c r="BG1156" s="114">
        <v>0</v>
      </c>
      <c r="BH1156" s="114">
        <v>0</v>
      </c>
      <c r="BI1156" s="114">
        <v>0</v>
      </c>
      <c r="BJ1156" s="114">
        <v>0</v>
      </c>
      <c r="BK1156" s="114">
        <v>0</v>
      </c>
      <c r="BL1156" s="114">
        <v>0</v>
      </c>
      <c r="BM1156" s="114">
        <v>0</v>
      </c>
      <c r="BN1156" s="114">
        <v>0</v>
      </c>
      <c r="BO1156" s="114">
        <v>0</v>
      </c>
      <c r="BP1156" s="114">
        <v>0</v>
      </c>
      <c r="BQ1156" s="114">
        <v>0</v>
      </c>
      <c r="BR1156" s="114">
        <v>0</v>
      </c>
      <c r="BS1156" s="114">
        <v>0</v>
      </c>
    </row>
    <row r="1157" spans="1:71" ht="15" x14ac:dyDescent="0.25">
      <c r="A1157" s="1" t="str">
        <f>CONCATENATE(G1157,"-",F1157,"-",H1157)</f>
        <v>999933645-Green-Junior</v>
      </c>
      <c r="B1157" s="1" t="str">
        <f>CONCATENATE(G1157,"-",H1157)</f>
        <v>999933645-Junior</v>
      </c>
      <c r="C1157" s="36" t="s">
        <v>1728</v>
      </c>
      <c r="D1157" s="36" t="s">
        <v>1832</v>
      </c>
      <c r="E1157" s="36" t="s">
        <v>17</v>
      </c>
      <c r="F1157" s="41" t="s">
        <v>19</v>
      </c>
      <c r="G1157" s="128">
        <v>999933645</v>
      </c>
      <c r="H1157" s="41" t="s">
        <v>93</v>
      </c>
      <c r="I1157" s="34">
        <f>((L1157)-J1157)+T1157</f>
        <v>50</v>
      </c>
      <c r="J1157" s="34">
        <f>L1157/2</f>
        <v>0</v>
      </c>
      <c r="K1157" s="37"/>
      <c r="L1157" s="34">
        <f>SUM(N1157,O1157,P1157,Q1157,R1157,M1157)</f>
        <v>0</v>
      </c>
      <c r="M1157" s="34">
        <f>AJ1157</f>
        <v>0</v>
      </c>
      <c r="N1157" s="34">
        <f>SUM(AI1157)</f>
        <v>0</v>
      </c>
      <c r="O1157" s="34">
        <f>0</f>
        <v>0</v>
      </c>
      <c r="P1157" s="34">
        <v>0</v>
      </c>
      <c r="Q1157" s="34">
        <v>0</v>
      </c>
      <c r="R1157" s="34">
        <f>AH1157</f>
        <v>0</v>
      </c>
      <c r="S1157" s="122"/>
      <c r="T1157" s="41">
        <f>SUM(U1157,AA1157)</f>
        <v>50</v>
      </c>
      <c r="U1157" s="41">
        <f>IF(SUM(V1157:Y1157)&gt;=250, 250,SUM(V1157:Y1157))</f>
        <v>50</v>
      </c>
      <c r="V1157" s="41">
        <v>0</v>
      </c>
      <c r="W1157" s="41">
        <v>0</v>
      </c>
      <c r="X1157" s="41">
        <f>SUM(AL1157,AN1157,BO1157,BS1157)</f>
        <v>50</v>
      </c>
      <c r="Y1157" s="41">
        <f>SUM(AO1157:BN1157)</f>
        <v>0</v>
      </c>
      <c r="Z1157" s="41">
        <f>COUNTIF(AO1157:BN1157, "&gt;0")</f>
        <v>0</v>
      </c>
      <c r="AA1157" s="41">
        <f>SUM(AB1157:AF1157)</f>
        <v>0</v>
      </c>
      <c r="AB1157" s="41">
        <f>BP1157+BQ1157</f>
        <v>0</v>
      </c>
      <c r="AC1157" s="41">
        <v>0</v>
      </c>
      <c r="AD1157" s="41">
        <v>0</v>
      </c>
      <c r="AE1157" s="41">
        <f>SUM(BR1157)</f>
        <v>0</v>
      </c>
      <c r="AF1157" s="41">
        <f>SUM(AM1157)</f>
        <v>0</v>
      </c>
      <c r="AG1157" s="122"/>
      <c r="AH1157" s="36">
        <v>0</v>
      </c>
      <c r="AI1157" s="126">
        <v>0</v>
      </c>
      <c r="AJ1157" s="36">
        <v>0</v>
      </c>
      <c r="AK1157" s="121"/>
      <c r="AL1157" s="1">
        <v>50</v>
      </c>
      <c r="AM1157" s="1">
        <v>0</v>
      </c>
      <c r="AN1157" s="1">
        <v>0</v>
      </c>
      <c r="AO1157" s="1">
        <v>0</v>
      </c>
      <c r="AP1157" s="1">
        <v>0</v>
      </c>
      <c r="AQ1157" s="114">
        <v>0</v>
      </c>
      <c r="AR1157" s="1">
        <v>0</v>
      </c>
      <c r="AS1157" s="114">
        <v>0</v>
      </c>
      <c r="AT1157" s="114">
        <v>0</v>
      </c>
      <c r="AU1157" s="114">
        <v>0</v>
      </c>
      <c r="AV1157" s="114">
        <v>0</v>
      </c>
      <c r="AW1157" s="114">
        <v>0</v>
      </c>
      <c r="AX1157" s="114">
        <v>0</v>
      </c>
      <c r="AY1157" s="114">
        <v>0</v>
      </c>
      <c r="AZ1157" s="114">
        <v>0</v>
      </c>
      <c r="BA1157" s="114">
        <v>0</v>
      </c>
      <c r="BB1157" s="114">
        <v>0</v>
      </c>
      <c r="BC1157" s="114">
        <v>0</v>
      </c>
      <c r="BD1157" s="115">
        <v>0</v>
      </c>
      <c r="BE1157" s="114">
        <v>0</v>
      </c>
      <c r="BF1157" s="114">
        <v>0</v>
      </c>
      <c r="BG1157" s="114">
        <v>0</v>
      </c>
      <c r="BH1157" s="114">
        <v>0</v>
      </c>
      <c r="BI1157" s="114">
        <v>0</v>
      </c>
      <c r="BJ1157" s="114">
        <v>0</v>
      </c>
      <c r="BK1157" s="114">
        <v>0</v>
      </c>
      <c r="BL1157" s="114">
        <v>0</v>
      </c>
      <c r="BM1157" s="114">
        <v>0</v>
      </c>
      <c r="BN1157" s="114">
        <v>0</v>
      </c>
      <c r="BO1157" s="114">
        <v>0</v>
      </c>
      <c r="BP1157" s="114">
        <v>0</v>
      </c>
      <c r="BQ1157" s="114">
        <v>0</v>
      </c>
      <c r="BR1157" s="114">
        <v>0</v>
      </c>
      <c r="BS1157" s="114">
        <v>0</v>
      </c>
    </row>
    <row r="1158" spans="1:71" ht="15" x14ac:dyDescent="0.25">
      <c r="A1158" s="1" t="str">
        <f>CONCATENATE(G1158,"-",F1158,"-",H1158)</f>
        <v>999933636-Green-Junior</v>
      </c>
      <c r="B1158" s="1" t="str">
        <f>CONCATENATE(G1158,"-",H1158)</f>
        <v>999933636-Junior</v>
      </c>
      <c r="C1158" s="36" t="s">
        <v>2003</v>
      </c>
      <c r="D1158" s="36" t="s">
        <v>61</v>
      </c>
      <c r="E1158" s="36" t="s">
        <v>17</v>
      </c>
      <c r="F1158" s="41" t="s">
        <v>19</v>
      </c>
      <c r="G1158" s="128">
        <v>999933636</v>
      </c>
      <c r="H1158" s="41" t="s">
        <v>93</v>
      </c>
      <c r="I1158" s="34">
        <f>((L1158)-J1158)+T1158</f>
        <v>45</v>
      </c>
      <c r="J1158" s="34">
        <f>L1158/2</f>
        <v>0</v>
      </c>
      <c r="K1158" s="37"/>
      <c r="L1158" s="34">
        <f>SUM(N1158,O1158,P1158,Q1158,R1158,M1158)</f>
        <v>0</v>
      </c>
      <c r="M1158" s="34">
        <f>AJ1158</f>
        <v>0</v>
      </c>
      <c r="N1158" s="34">
        <f>SUM(AI1158)</f>
        <v>0</v>
      </c>
      <c r="O1158" s="34">
        <f>0</f>
        <v>0</v>
      </c>
      <c r="P1158" s="34">
        <v>0</v>
      </c>
      <c r="Q1158" s="34">
        <v>0</v>
      </c>
      <c r="R1158" s="34">
        <f>AH1158</f>
        <v>0</v>
      </c>
      <c r="S1158" s="122"/>
      <c r="T1158" s="41">
        <f>SUM(U1158,AA1158)</f>
        <v>45</v>
      </c>
      <c r="U1158" s="41">
        <f>IF(SUM(V1158:Y1158)&gt;=250, 250,SUM(V1158:Y1158))</f>
        <v>45</v>
      </c>
      <c r="V1158" s="41">
        <v>0</v>
      </c>
      <c r="W1158" s="41">
        <v>0</v>
      </c>
      <c r="X1158" s="41">
        <f>SUM(AL1158,AN1158,BO1158,BS1158)</f>
        <v>0</v>
      </c>
      <c r="Y1158" s="41">
        <f>SUM(AO1158:BN1158)</f>
        <v>45</v>
      </c>
      <c r="Z1158" s="41">
        <f>COUNTIF(AO1158:BN1158, "&gt;0")</f>
        <v>1</v>
      </c>
      <c r="AA1158" s="41">
        <f>SUM(AB1158:AF1158)</f>
        <v>0</v>
      </c>
      <c r="AB1158" s="41">
        <f>BP1158+BQ1158</f>
        <v>0</v>
      </c>
      <c r="AC1158" s="41">
        <v>0</v>
      </c>
      <c r="AD1158" s="41">
        <v>0</v>
      </c>
      <c r="AE1158" s="41">
        <f>SUM(BR1158)</f>
        <v>0</v>
      </c>
      <c r="AF1158" s="41">
        <f>SUM(AM1158)</f>
        <v>0</v>
      </c>
      <c r="AG1158" s="122"/>
      <c r="AH1158" s="36">
        <v>0</v>
      </c>
      <c r="AI1158" s="126">
        <v>0</v>
      </c>
      <c r="AJ1158" s="36">
        <v>0</v>
      </c>
      <c r="AK1158" s="121"/>
      <c r="AL1158" s="1">
        <v>0</v>
      </c>
      <c r="AM1158" s="1">
        <v>0</v>
      </c>
      <c r="AN1158" s="1">
        <v>0</v>
      </c>
      <c r="AO1158" s="1">
        <v>45</v>
      </c>
      <c r="AP1158" s="1">
        <v>0</v>
      </c>
      <c r="AQ1158" s="114">
        <v>0</v>
      </c>
      <c r="AR1158" s="1">
        <v>0</v>
      </c>
      <c r="AS1158" s="114">
        <v>0</v>
      </c>
      <c r="AT1158" s="114">
        <v>0</v>
      </c>
      <c r="AU1158" s="114">
        <v>0</v>
      </c>
      <c r="AV1158" s="114">
        <v>0</v>
      </c>
      <c r="AW1158" s="114">
        <v>0</v>
      </c>
      <c r="AX1158" s="114">
        <v>0</v>
      </c>
      <c r="AY1158" s="114">
        <v>0</v>
      </c>
      <c r="AZ1158" s="114">
        <v>0</v>
      </c>
      <c r="BA1158" s="114">
        <v>0</v>
      </c>
      <c r="BB1158" s="114">
        <v>0</v>
      </c>
      <c r="BC1158" s="114">
        <v>0</v>
      </c>
      <c r="BD1158" s="115">
        <v>0</v>
      </c>
      <c r="BE1158" s="114">
        <v>0</v>
      </c>
      <c r="BF1158" s="114">
        <v>0</v>
      </c>
      <c r="BG1158" s="114">
        <v>0</v>
      </c>
      <c r="BH1158" s="114">
        <v>0</v>
      </c>
      <c r="BI1158" s="114">
        <v>0</v>
      </c>
      <c r="BJ1158" s="114">
        <v>0</v>
      </c>
      <c r="BK1158" s="114">
        <v>0</v>
      </c>
      <c r="BL1158" s="114">
        <v>0</v>
      </c>
      <c r="BM1158" s="114">
        <v>0</v>
      </c>
      <c r="BN1158" s="114">
        <v>0</v>
      </c>
      <c r="BO1158" s="114">
        <v>0</v>
      </c>
      <c r="BP1158" s="114">
        <v>0</v>
      </c>
      <c r="BQ1158" s="114">
        <v>0</v>
      </c>
      <c r="BR1158" s="114">
        <v>0</v>
      </c>
      <c r="BS1158" s="114">
        <v>0</v>
      </c>
    </row>
    <row r="1159" spans="1:71" ht="15" x14ac:dyDescent="0.25">
      <c r="A1159" s="1" t="str">
        <f>CONCATENATE(G1159,"-",F1159,"-",H1159)</f>
        <v>999933588-Yellow-Junior</v>
      </c>
      <c r="B1159" s="1" t="str">
        <f>CONCATENATE(G1159,"-",H1159)</f>
        <v>999933588-Junior</v>
      </c>
      <c r="C1159" s="36" t="s">
        <v>185</v>
      </c>
      <c r="D1159" s="36" t="s">
        <v>1294</v>
      </c>
      <c r="E1159" s="36" t="s">
        <v>17</v>
      </c>
      <c r="F1159" s="36" t="s">
        <v>21</v>
      </c>
      <c r="G1159" s="128">
        <v>999933588</v>
      </c>
      <c r="H1159" s="41" t="s">
        <v>93</v>
      </c>
      <c r="I1159" s="34">
        <f>((L1159)-J1159)+T1159</f>
        <v>660</v>
      </c>
      <c r="J1159" s="34">
        <f>L1159/2</f>
        <v>0</v>
      </c>
      <c r="K1159" s="37"/>
      <c r="L1159" s="34">
        <f>SUM(N1159,O1159,P1159,Q1159,R1159,M1159)</f>
        <v>0</v>
      </c>
      <c r="M1159" s="34">
        <f>AJ1159</f>
        <v>0</v>
      </c>
      <c r="N1159" s="34">
        <f>SUM(AI1159)</f>
        <v>0</v>
      </c>
      <c r="O1159" s="34">
        <f>0</f>
        <v>0</v>
      </c>
      <c r="P1159" s="34">
        <v>0</v>
      </c>
      <c r="Q1159" s="34">
        <v>0</v>
      </c>
      <c r="R1159" s="34">
        <f>AH1159</f>
        <v>0</v>
      </c>
      <c r="S1159" s="122"/>
      <c r="T1159" s="41">
        <f>SUM(U1159,AA1159)</f>
        <v>660</v>
      </c>
      <c r="U1159" s="41">
        <f>IF(SUM(V1159:Y1159)&gt;=250, 250,SUM(V1159:Y1159))</f>
        <v>60</v>
      </c>
      <c r="V1159" s="41">
        <v>0</v>
      </c>
      <c r="W1159" s="41">
        <v>0</v>
      </c>
      <c r="X1159" s="41">
        <f>SUM(AL1159,AN1159,BO1159,BS1159)</f>
        <v>0</v>
      </c>
      <c r="Y1159" s="41">
        <f>SUM(AO1159:BN1159)</f>
        <v>60</v>
      </c>
      <c r="Z1159" s="41">
        <f>COUNTIF(AO1159:BN1159, "&gt;0")</f>
        <v>1</v>
      </c>
      <c r="AA1159" s="41">
        <f>SUM(AB1159:AF1159)</f>
        <v>600</v>
      </c>
      <c r="AB1159" s="41">
        <f>BP1159+BQ1159</f>
        <v>0</v>
      </c>
      <c r="AC1159" s="41">
        <v>0</v>
      </c>
      <c r="AD1159" s="41">
        <v>0</v>
      </c>
      <c r="AE1159" s="41">
        <f>SUM(BR1159)</f>
        <v>600</v>
      </c>
      <c r="AF1159" s="41">
        <f>SUM(AM1159)</f>
        <v>0</v>
      </c>
      <c r="AG1159" s="122"/>
      <c r="AH1159" s="36">
        <v>0</v>
      </c>
      <c r="AI1159" s="126">
        <v>0</v>
      </c>
      <c r="AJ1159" s="36">
        <v>0</v>
      </c>
      <c r="AK1159" s="121"/>
      <c r="AL1159" s="1">
        <v>0</v>
      </c>
      <c r="AM1159" s="1">
        <v>0</v>
      </c>
      <c r="AN1159" s="1">
        <v>0</v>
      </c>
      <c r="AO1159" s="1">
        <v>60</v>
      </c>
      <c r="AP1159" s="1">
        <v>0</v>
      </c>
      <c r="AQ1159" s="114">
        <v>0</v>
      </c>
      <c r="AR1159" s="1">
        <v>0</v>
      </c>
      <c r="AS1159" s="114">
        <v>0</v>
      </c>
      <c r="AT1159" s="114">
        <v>0</v>
      </c>
      <c r="AU1159" s="114">
        <v>0</v>
      </c>
      <c r="AV1159" s="114">
        <v>0</v>
      </c>
      <c r="AW1159" s="114">
        <v>0</v>
      </c>
      <c r="AX1159" s="114">
        <v>0</v>
      </c>
      <c r="AY1159" s="114">
        <v>0</v>
      </c>
      <c r="AZ1159" s="114">
        <v>0</v>
      </c>
      <c r="BA1159" s="114">
        <v>0</v>
      </c>
      <c r="BB1159" s="114">
        <v>0</v>
      </c>
      <c r="BC1159" s="114">
        <v>0</v>
      </c>
      <c r="BD1159" s="115">
        <v>0</v>
      </c>
      <c r="BE1159" s="114">
        <v>0</v>
      </c>
      <c r="BF1159" s="114">
        <v>0</v>
      </c>
      <c r="BG1159" s="114">
        <v>0</v>
      </c>
      <c r="BH1159" s="114">
        <v>0</v>
      </c>
      <c r="BI1159" s="114">
        <v>0</v>
      </c>
      <c r="BJ1159" s="114">
        <v>0</v>
      </c>
      <c r="BK1159" s="114">
        <v>0</v>
      </c>
      <c r="BL1159" s="114">
        <v>0</v>
      </c>
      <c r="BM1159" s="114">
        <v>0</v>
      </c>
      <c r="BN1159" s="114">
        <v>0</v>
      </c>
      <c r="BO1159" s="114">
        <v>0</v>
      </c>
      <c r="BP1159" s="114">
        <v>0</v>
      </c>
      <c r="BQ1159" s="114">
        <v>0</v>
      </c>
      <c r="BR1159" s="114">
        <v>600</v>
      </c>
      <c r="BS1159" s="114">
        <v>0</v>
      </c>
    </row>
    <row r="1160" spans="1:71" ht="15" x14ac:dyDescent="0.25">
      <c r="A1160" s="1" t="str">
        <f>CONCATENATE(G1160,"-",F1160,"-",H1160)</f>
        <v>999935043-Yellow-Junior</v>
      </c>
      <c r="B1160" s="1" t="str">
        <f>CONCATENATE(G1160,"-",H1160)</f>
        <v>999935043-Junior</v>
      </c>
      <c r="C1160" s="36" t="s">
        <v>2471</v>
      </c>
      <c r="D1160" s="36" t="s">
        <v>2472</v>
      </c>
      <c r="E1160" s="36" t="s">
        <v>17</v>
      </c>
      <c r="F1160" s="36" t="s">
        <v>21</v>
      </c>
      <c r="G1160" s="128">
        <v>999935043</v>
      </c>
      <c r="H1160" s="41" t="s">
        <v>93</v>
      </c>
      <c r="I1160" s="34">
        <f>((L1160)-J1160)+T1160</f>
        <v>510</v>
      </c>
      <c r="J1160" s="36"/>
      <c r="K1160" s="35"/>
      <c r="L1160" s="34">
        <f>SUM(N1160,O1160,P1160,Q1160,R1160,M1160)</f>
        <v>0</v>
      </c>
      <c r="M1160" s="34">
        <f>AJ1160</f>
        <v>0</v>
      </c>
      <c r="N1160" s="34">
        <f>SUM(AI1160)</f>
        <v>0</v>
      </c>
      <c r="O1160" s="34">
        <f>0</f>
        <v>0</v>
      </c>
      <c r="P1160" s="34">
        <v>0</v>
      </c>
      <c r="Q1160" s="34">
        <v>0</v>
      </c>
      <c r="R1160" s="34">
        <f>AH1160</f>
        <v>0</v>
      </c>
      <c r="S1160" s="122"/>
      <c r="T1160" s="41">
        <f>SUM(U1160,AA1160)</f>
        <v>510</v>
      </c>
      <c r="U1160" s="41">
        <f>IF(SUM(V1160:Y1160)&gt;=250, 250,SUM(V1160:Y1160))</f>
        <v>60</v>
      </c>
      <c r="V1160" s="41">
        <v>0</v>
      </c>
      <c r="W1160" s="41">
        <v>0</v>
      </c>
      <c r="X1160" s="41">
        <f>SUM(AL1160,AN1160,BO1160,BS1160)</f>
        <v>0</v>
      </c>
      <c r="Y1160" s="41">
        <f>SUM(AO1160:BN1160)</f>
        <v>60</v>
      </c>
      <c r="Z1160" s="41">
        <f>COUNTIF(AO1160:BN1160, "&gt;0")</f>
        <v>1</v>
      </c>
      <c r="AA1160" s="41">
        <f>SUM(AB1160:AF1160)</f>
        <v>450</v>
      </c>
      <c r="AB1160" s="41">
        <f>BP1160+BQ1160</f>
        <v>0</v>
      </c>
      <c r="AC1160" s="41">
        <v>0</v>
      </c>
      <c r="AD1160" s="41">
        <v>0</v>
      </c>
      <c r="AE1160" s="41">
        <f>SUM(BR1160)</f>
        <v>450</v>
      </c>
      <c r="AF1160" s="41">
        <f>SUM(AM1160)</f>
        <v>0</v>
      </c>
      <c r="AG1160" s="122"/>
      <c r="AH1160" s="36">
        <v>0</v>
      </c>
      <c r="AI1160" s="126">
        <v>0</v>
      </c>
      <c r="AJ1160" s="36">
        <v>0</v>
      </c>
      <c r="AK1160" s="121"/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14">
        <v>0</v>
      </c>
      <c r="AR1160" s="1">
        <v>0</v>
      </c>
      <c r="AS1160" s="114">
        <v>0</v>
      </c>
      <c r="AT1160" s="114">
        <v>0</v>
      </c>
      <c r="AU1160" s="114">
        <v>0</v>
      </c>
      <c r="AV1160" s="114">
        <v>0</v>
      </c>
      <c r="AW1160" s="114">
        <v>60</v>
      </c>
      <c r="AX1160" s="114">
        <v>0</v>
      </c>
      <c r="AY1160" s="114">
        <v>0</v>
      </c>
      <c r="AZ1160" s="114">
        <v>0</v>
      </c>
      <c r="BA1160" s="114">
        <v>0</v>
      </c>
      <c r="BB1160" s="114">
        <v>0</v>
      </c>
      <c r="BC1160" s="114">
        <v>0</v>
      </c>
      <c r="BD1160" s="115">
        <v>0</v>
      </c>
      <c r="BE1160" s="114">
        <v>0</v>
      </c>
      <c r="BF1160" s="114">
        <v>0</v>
      </c>
      <c r="BG1160" s="114">
        <v>0</v>
      </c>
      <c r="BH1160" s="114">
        <v>0</v>
      </c>
      <c r="BI1160" s="114">
        <v>0</v>
      </c>
      <c r="BJ1160" s="114">
        <v>0</v>
      </c>
      <c r="BK1160" s="114">
        <v>0</v>
      </c>
      <c r="BL1160" s="114">
        <v>0</v>
      </c>
      <c r="BM1160" s="114">
        <v>0</v>
      </c>
      <c r="BN1160" s="114">
        <v>0</v>
      </c>
      <c r="BO1160" s="114">
        <v>0</v>
      </c>
      <c r="BP1160" s="114">
        <v>0</v>
      </c>
      <c r="BQ1160" s="114">
        <v>0</v>
      </c>
      <c r="BR1160" s="114">
        <v>450</v>
      </c>
      <c r="BS1160" s="114">
        <v>0</v>
      </c>
    </row>
    <row r="1161" spans="1:71" ht="15" x14ac:dyDescent="0.25">
      <c r="A1161" s="1" t="str">
        <f>CONCATENATE(G1161,"-",F1161,"-",H1161)</f>
        <v>999936086-Yellow-Junior</v>
      </c>
      <c r="B1161" s="1" t="str">
        <f>CONCATENATE(G1161,"-",H1161)</f>
        <v>999936086-Junior</v>
      </c>
      <c r="C1161" s="36" t="s">
        <v>3496</v>
      </c>
      <c r="D1161" s="36" t="s">
        <v>3497</v>
      </c>
      <c r="E1161" s="36" t="s">
        <v>17</v>
      </c>
      <c r="F1161" s="36" t="s">
        <v>21</v>
      </c>
      <c r="G1161" s="36">
        <v>999936086</v>
      </c>
      <c r="H1161" s="36" t="s">
        <v>93</v>
      </c>
      <c r="I1161" s="34">
        <f>((L1161)-J1161)+T1161</f>
        <v>464</v>
      </c>
      <c r="J1161" s="34">
        <f>L1161/2</f>
        <v>0</v>
      </c>
      <c r="K1161" s="37"/>
      <c r="L1161" s="34">
        <f>SUM(N1161,O1161,P1161,Q1161,R1161,M1161)</f>
        <v>0</v>
      </c>
      <c r="M1161" s="34">
        <f>AJ1161</f>
        <v>0</v>
      </c>
      <c r="N1161" s="34">
        <f>SUM(AI1161)</f>
        <v>0</v>
      </c>
      <c r="O1161" s="34">
        <f>0</f>
        <v>0</v>
      </c>
      <c r="P1161" s="34">
        <v>0</v>
      </c>
      <c r="Q1161" s="34">
        <v>0</v>
      </c>
      <c r="R1161" s="34">
        <f>AH1161</f>
        <v>0</v>
      </c>
      <c r="S1161" s="122"/>
      <c r="T1161" s="41">
        <f>SUM(U1161,AA1161)</f>
        <v>464</v>
      </c>
      <c r="U1161" s="41">
        <f>IF(SUM(V1161:Y1161)&gt;=250, 250,SUM(V1161:Y1161))</f>
        <v>60</v>
      </c>
      <c r="V1161" s="41">
        <v>0</v>
      </c>
      <c r="W1161" s="41">
        <v>0</v>
      </c>
      <c r="X1161" s="41">
        <f>SUM(AL1161,AN1161,BO1161,BS1161)</f>
        <v>0</v>
      </c>
      <c r="Y1161" s="41">
        <f>SUM(AO1161:BN1161)</f>
        <v>60</v>
      </c>
      <c r="Z1161" s="41">
        <f>COUNTIF(AO1161:BN1161, "&gt;0")</f>
        <v>1</v>
      </c>
      <c r="AA1161" s="41">
        <f>SUM(AB1161:AF1161)</f>
        <v>404</v>
      </c>
      <c r="AB1161" s="41">
        <f>BP1161+BQ1161</f>
        <v>150</v>
      </c>
      <c r="AC1161" s="41">
        <v>0</v>
      </c>
      <c r="AD1161" s="41">
        <v>0</v>
      </c>
      <c r="AE1161" s="41">
        <f>SUM(BR1161)</f>
        <v>254</v>
      </c>
      <c r="AF1161" s="41">
        <f>SUM(AM1161)</f>
        <v>0</v>
      </c>
      <c r="AG1161" s="122"/>
      <c r="AH1161" s="36">
        <v>0</v>
      </c>
      <c r="AI1161" s="126">
        <v>0</v>
      </c>
      <c r="AJ1161" s="36">
        <v>0</v>
      </c>
      <c r="AK1161" s="121"/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14">
        <v>0</v>
      </c>
      <c r="AR1161" s="1">
        <v>0</v>
      </c>
      <c r="AS1161" s="114">
        <v>0</v>
      </c>
      <c r="AT1161" s="114">
        <v>0</v>
      </c>
      <c r="AU1161" s="114">
        <v>0</v>
      </c>
      <c r="AV1161" s="114">
        <v>0</v>
      </c>
      <c r="AW1161" s="114">
        <v>0</v>
      </c>
      <c r="AX1161" s="114">
        <v>0</v>
      </c>
      <c r="AY1161" s="114">
        <v>0</v>
      </c>
      <c r="AZ1161" s="114">
        <v>0</v>
      </c>
      <c r="BA1161" s="114">
        <v>0</v>
      </c>
      <c r="BB1161" s="114">
        <v>0</v>
      </c>
      <c r="BC1161" s="114">
        <v>0</v>
      </c>
      <c r="BD1161" s="115">
        <v>0</v>
      </c>
      <c r="BE1161" s="114">
        <v>0</v>
      </c>
      <c r="BF1161" s="114">
        <v>0</v>
      </c>
      <c r="BG1161" s="114">
        <v>0</v>
      </c>
      <c r="BH1161" s="114">
        <v>0</v>
      </c>
      <c r="BI1161" s="114">
        <v>0</v>
      </c>
      <c r="BJ1161" s="114">
        <v>0</v>
      </c>
      <c r="BK1161" s="114">
        <v>0</v>
      </c>
      <c r="BL1161" s="114">
        <v>0</v>
      </c>
      <c r="BM1161" s="114">
        <v>0</v>
      </c>
      <c r="BN1161" s="114">
        <v>60</v>
      </c>
      <c r="BO1161" s="114">
        <v>0</v>
      </c>
      <c r="BP1161" s="114">
        <v>150</v>
      </c>
      <c r="BQ1161" s="114">
        <v>0</v>
      </c>
      <c r="BR1161" s="114">
        <v>254</v>
      </c>
      <c r="BS1161" s="114">
        <v>0</v>
      </c>
    </row>
    <row r="1162" spans="1:71" ht="15" x14ac:dyDescent="0.25">
      <c r="A1162" s="1" t="str">
        <f>CONCATENATE(G1162,"-",F1162,"-",H1162)</f>
        <v>999935279-Yellow-Junior</v>
      </c>
      <c r="B1162" s="1" t="str">
        <f>CONCATENATE(G1162,"-",H1162)</f>
        <v>999935279-Junior</v>
      </c>
      <c r="C1162" s="36" t="s">
        <v>2700</v>
      </c>
      <c r="D1162" s="36" t="s">
        <v>2676</v>
      </c>
      <c r="E1162" s="36" t="s">
        <v>17</v>
      </c>
      <c r="F1162" s="36" t="s">
        <v>21</v>
      </c>
      <c r="G1162" s="36">
        <v>999935279</v>
      </c>
      <c r="H1162" s="36" t="s">
        <v>93</v>
      </c>
      <c r="I1162" s="34">
        <f>((L1162)-J1162)+T1162</f>
        <v>458</v>
      </c>
      <c r="J1162" s="36"/>
      <c r="K1162" s="35"/>
      <c r="L1162" s="34">
        <f>SUM(N1162,O1162,P1162,Q1162,R1162,M1162)</f>
        <v>0</v>
      </c>
      <c r="M1162" s="34">
        <f>AJ1162</f>
        <v>0</v>
      </c>
      <c r="N1162" s="34">
        <f>SUM(AI1162)</f>
        <v>0</v>
      </c>
      <c r="O1162" s="34">
        <f>0</f>
        <v>0</v>
      </c>
      <c r="P1162" s="34">
        <v>0</v>
      </c>
      <c r="Q1162" s="34">
        <v>0</v>
      </c>
      <c r="R1162" s="34">
        <f>AH1162</f>
        <v>0</v>
      </c>
      <c r="S1162" s="122"/>
      <c r="T1162" s="41">
        <f>SUM(U1162,AA1162)</f>
        <v>458</v>
      </c>
      <c r="U1162" s="41">
        <f>IF(SUM(V1162:Y1162)&gt;=250, 250,SUM(V1162:Y1162))</f>
        <v>120</v>
      </c>
      <c r="V1162" s="41">
        <v>0</v>
      </c>
      <c r="W1162" s="41">
        <v>0</v>
      </c>
      <c r="X1162" s="41">
        <f>SUM(AL1162,AN1162,BO1162,BS1162)</f>
        <v>0</v>
      </c>
      <c r="Y1162" s="41">
        <f>SUM(AO1162:BN1162)</f>
        <v>120</v>
      </c>
      <c r="Z1162" s="41">
        <f>COUNTIF(AO1162:BN1162, "&gt;0")</f>
        <v>2</v>
      </c>
      <c r="AA1162" s="41">
        <f>SUM(AB1162:AF1162)</f>
        <v>338</v>
      </c>
      <c r="AB1162" s="41">
        <f>BP1162+BQ1162</f>
        <v>0</v>
      </c>
      <c r="AC1162" s="41">
        <v>0</v>
      </c>
      <c r="AD1162" s="41">
        <v>0</v>
      </c>
      <c r="AE1162" s="41">
        <f>SUM(BR1162)</f>
        <v>338</v>
      </c>
      <c r="AF1162" s="41">
        <f>SUM(AM1162)</f>
        <v>0</v>
      </c>
      <c r="AG1162" s="122"/>
      <c r="AH1162" s="36">
        <v>0</v>
      </c>
      <c r="AI1162" s="126">
        <v>0</v>
      </c>
      <c r="AJ1162" s="36">
        <v>0</v>
      </c>
      <c r="AK1162" s="121"/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14">
        <v>0</v>
      </c>
      <c r="AR1162" s="1">
        <v>0</v>
      </c>
      <c r="AS1162" s="114">
        <v>0</v>
      </c>
      <c r="AT1162" s="114">
        <v>0</v>
      </c>
      <c r="AU1162" s="114">
        <v>0</v>
      </c>
      <c r="AV1162" s="114">
        <v>0</v>
      </c>
      <c r="AW1162" s="114">
        <v>0</v>
      </c>
      <c r="AX1162" s="114">
        <v>0</v>
      </c>
      <c r="AY1162" s="114">
        <v>0</v>
      </c>
      <c r="AZ1162" s="114">
        <v>0</v>
      </c>
      <c r="BA1162" s="114">
        <v>60</v>
      </c>
      <c r="BB1162" s="114">
        <v>0</v>
      </c>
      <c r="BC1162" s="114">
        <v>0</v>
      </c>
      <c r="BD1162" s="115">
        <v>60</v>
      </c>
      <c r="BE1162" s="114">
        <v>0</v>
      </c>
      <c r="BF1162" s="114">
        <v>0</v>
      </c>
      <c r="BG1162" s="114">
        <v>0</v>
      </c>
      <c r="BH1162" s="114">
        <v>0</v>
      </c>
      <c r="BI1162" s="114">
        <v>0</v>
      </c>
      <c r="BJ1162" s="114">
        <v>0</v>
      </c>
      <c r="BK1162" s="114">
        <v>0</v>
      </c>
      <c r="BL1162" s="114">
        <v>0</v>
      </c>
      <c r="BM1162" s="114">
        <v>0</v>
      </c>
      <c r="BN1162" s="114">
        <v>0</v>
      </c>
      <c r="BO1162" s="114">
        <v>0</v>
      </c>
      <c r="BP1162" s="114">
        <v>0</v>
      </c>
      <c r="BQ1162" s="114">
        <v>0</v>
      </c>
      <c r="BR1162" s="114">
        <v>338</v>
      </c>
      <c r="BS1162" s="114">
        <v>0</v>
      </c>
    </row>
    <row r="1163" spans="1:71" ht="15" x14ac:dyDescent="0.25">
      <c r="A1163" s="1" t="str">
        <f>CONCATENATE(G1163,"-",F1163,"-",H1163)</f>
        <v>999934384-Yellow-Junior</v>
      </c>
      <c r="B1163" s="1" t="str">
        <f>CONCATENATE(G1163,"-",H1163)</f>
        <v>999934384-Junior</v>
      </c>
      <c r="C1163" s="36" t="s">
        <v>947</v>
      </c>
      <c r="D1163" s="36" t="s">
        <v>1570</v>
      </c>
      <c r="E1163" s="36" t="s">
        <v>17</v>
      </c>
      <c r="F1163" s="36" t="s">
        <v>21</v>
      </c>
      <c r="G1163" s="36">
        <v>999934384</v>
      </c>
      <c r="H1163" s="36" t="s">
        <v>93</v>
      </c>
      <c r="I1163" s="34">
        <f>((L1163)-J1163)+T1163</f>
        <v>398</v>
      </c>
      <c r="J1163" s="36"/>
      <c r="K1163" s="35"/>
      <c r="L1163" s="34">
        <f>SUM(N1163,O1163,P1163,Q1163,R1163,M1163)</f>
        <v>0</v>
      </c>
      <c r="M1163" s="34">
        <f>AJ1163</f>
        <v>0</v>
      </c>
      <c r="N1163" s="34">
        <f>SUM(AI1163)</f>
        <v>0</v>
      </c>
      <c r="O1163" s="34">
        <f>0</f>
        <v>0</v>
      </c>
      <c r="P1163" s="34">
        <v>0</v>
      </c>
      <c r="Q1163" s="34">
        <v>0</v>
      </c>
      <c r="R1163" s="34">
        <f>AH1163</f>
        <v>0</v>
      </c>
      <c r="S1163" s="122"/>
      <c r="T1163" s="41">
        <f>SUM(U1163,AA1163)</f>
        <v>398</v>
      </c>
      <c r="U1163" s="41">
        <f>IF(SUM(V1163:Y1163)&gt;=250, 250,SUM(V1163:Y1163))</f>
        <v>60</v>
      </c>
      <c r="V1163" s="41">
        <v>0</v>
      </c>
      <c r="W1163" s="41">
        <v>0</v>
      </c>
      <c r="X1163" s="41">
        <f>SUM(AL1163,AN1163,BO1163,BS1163)</f>
        <v>0</v>
      </c>
      <c r="Y1163" s="41">
        <f>SUM(AO1163:BN1163)</f>
        <v>60</v>
      </c>
      <c r="Z1163" s="41">
        <f>COUNTIF(AO1163:BN1163, "&gt;0")</f>
        <v>1</v>
      </c>
      <c r="AA1163" s="41">
        <f>SUM(AB1163:AF1163)</f>
        <v>338</v>
      </c>
      <c r="AB1163" s="41">
        <f>BP1163+BQ1163</f>
        <v>0</v>
      </c>
      <c r="AC1163" s="41">
        <v>0</v>
      </c>
      <c r="AD1163" s="41">
        <v>0</v>
      </c>
      <c r="AE1163" s="41">
        <f>SUM(BR1163)</f>
        <v>338</v>
      </c>
      <c r="AF1163" s="41">
        <f>SUM(AM1163)</f>
        <v>0</v>
      </c>
      <c r="AG1163" s="122"/>
      <c r="AH1163" s="36">
        <v>0</v>
      </c>
      <c r="AI1163" s="126">
        <v>0</v>
      </c>
      <c r="AJ1163" s="36">
        <v>0</v>
      </c>
      <c r="AK1163" s="121"/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14">
        <v>0</v>
      </c>
      <c r="AR1163" s="1">
        <v>0</v>
      </c>
      <c r="AS1163" s="114">
        <v>0</v>
      </c>
      <c r="AT1163" s="114">
        <v>0</v>
      </c>
      <c r="AU1163" s="114">
        <v>0</v>
      </c>
      <c r="AV1163" s="114">
        <v>0</v>
      </c>
      <c r="AW1163" s="114">
        <v>0</v>
      </c>
      <c r="AX1163" s="114">
        <v>0</v>
      </c>
      <c r="AY1163" s="114">
        <v>0</v>
      </c>
      <c r="AZ1163" s="114">
        <v>0</v>
      </c>
      <c r="BA1163" s="114">
        <v>0</v>
      </c>
      <c r="BB1163" s="114">
        <v>0</v>
      </c>
      <c r="BC1163" s="114">
        <v>0</v>
      </c>
      <c r="BD1163" s="115">
        <v>0</v>
      </c>
      <c r="BE1163" s="114">
        <v>0</v>
      </c>
      <c r="BF1163" s="114">
        <v>0</v>
      </c>
      <c r="BG1163" s="114">
        <v>0</v>
      </c>
      <c r="BH1163" s="114">
        <v>60</v>
      </c>
      <c r="BI1163" s="114">
        <v>0</v>
      </c>
      <c r="BJ1163" s="114">
        <v>0</v>
      </c>
      <c r="BK1163" s="114">
        <v>0</v>
      </c>
      <c r="BL1163" s="114">
        <v>0</v>
      </c>
      <c r="BM1163" s="114">
        <v>0</v>
      </c>
      <c r="BN1163" s="114">
        <v>0</v>
      </c>
      <c r="BO1163" s="114">
        <v>0</v>
      </c>
      <c r="BP1163" s="114">
        <v>0</v>
      </c>
      <c r="BQ1163" s="114">
        <v>0</v>
      </c>
      <c r="BR1163" s="114">
        <v>338</v>
      </c>
      <c r="BS1163" s="114">
        <v>0</v>
      </c>
    </row>
    <row r="1164" spans="1:71" ht="15" x14ac:dyDescent="0.25">
      <c r="A1164" s="1" t="str">
        <f>CONCATENATE(G1164,"-",F1164,"-",H1164)</f>
        <v>999934430-Yellow-Junior</v>
      </c>
      <c r="B1164" s="1" t="str">
        <f>CONCATENATE(G1164,"-",H1164)</f>
        <v>999934430-Junior</v>
      </c>
      <c r="C1164" s="131" t="s">
        <v>904</v>
      </c>
      <c r="D1164" s="131" t="s">
        <v>2597</v>
      </c>
      <c r="E1164" s="131" t="s">
        <v>17</v>
      </c>
      <c r="F1164" s="131" t="s">
        <v>21</v>
      </c>
      <c r="G1164" s="150">
        <v>999934430</v>
      </c>
      <c r="H1164" s="131" t="s">
        <v>93</v>
      </c>
      <c r="I1164" s="34">
        <f>((L1164)-J1164)+T1164</f>
        <v>60</v>
      </c>
      <c r="J1164" s="36"/>
      <c r="K1164" s="35"/>
      <c r="L1164" s="34">
        <f>SUM(N1164,O1164,P1164,Q1164,R1164,M1164)</f>
        <v>0</v>
      </c>
      <c r="M1164" s="34">
        <f>AJ1164</f>
        <v>0</v>
      </c>
      <c r="N1164" s="34">
        <f>SUM(AI1164)</f>
        <v>0</v>
      </c>
      <c r="O1164" s="34">
        <f>0</f>
        <v>0</v>
      </c>
      <c r="P1164" s="34">
        <v>0</v>
      </c>
      <c r="Q1164" s="34">
        <v>0</v>
      </c>
      <c r="R1164" s="34">
        <f>AH1164</f>
        <v>0</v>
      </c>
      <c r="S1164" s="122"/>
      <c r="T1164" s="41">
        <f>SUM(U1164,AA1164)</f>
        <v>60</v>
      </c>
      <c r="U1164" s="41">
        <f>IF(SUM(V1164:Y1164)&gt;=250, 250,SUM(V1164:Y1164))</f>
        <v>60</v>
      </c>
      <c r="V1164" s="41">
        <v>0</v>
      </c>
      <c r="W1164" s="41">
        <v>0</v>
      </c>
      <c r="X1164" s="41">
        <f>SUM(AL1164,AN1164,BO1164,BS1164)</f>
        <v>0</v>
      </c>
      <c r="Y1164" s="41">
        <f>SUM(AO1164:BN1164)</f>
        <v>60</v>
      </c>
      <c r="Z1164" s="41">
        <f>COUNTIF(AO1164:BN1164, "&gt;0")</f>
        <v>1</v>
      </c>
      <c r="AA1164" s="41">
        <f>SUM(AB1164:AF1164)</f>
        <v>0</v>
      </c>
      <c r="AB1164" s="41">
        <f>BP1164+BQ1164</f>
        <v>0</v>
      </c>
      <c r="AC1164" s="41">
        <v>0</v>
      </c>
      <c r="AD1164" s="41">
        <v>0</v>
      </c>
      <c r="AE1164" s="41">
        <f>SUM(BR1164)</f>
        <v>0</v>
      </c>
      <c r="AF1164" s="41">
        <f>SUM(AM1164)</f>
        <v>0</v>
      </c>
      <c r="AG1164" s="122"/>
      <c r="AH1164" s="36">
        <v>0</v>
      </c>
      <c r="AI1164" s="126">
        <v>0</v>
      </c>
      <c r="AJ1164" s="36">
        <v>0</v>
      </c>
      <c r="AK1164" s="121"/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14">
        <v>0</v>
      </c>
      <c r="AR1164" s="1">
        <v>0</v>
      </c>
      <c r="AS1164" s="114">
        <v>0</v>
      </c>
      <c r="AT1164" s="114">
        <v>0</v>
      </c>
      <c r="AU1164" s="114">
        <v>0</v>
      </c>
      <c r="AV1164" s="114">
        <v>0</v>
      </c>
      <c r="AW1164" s="114">
        <v>0</v>
      </c>
      <c r="AX1164" s="114">
        <v>0</v>
      </c>
      <c r="AY1164" s="114">
        <v>0</v>
      </c>
      <c r="AZ1164" s="114">
        <v>0</v>
      </c>
      <c r="BA1164" s="114">
        <v>0</v>
      </c>
      <c r="BB1164" s="114">
        <v>60</v>
      </c>
      <c r="BC1164" s="114">
        <v>0</v>
      </c>
      <c r="BD1164" s="115">
        <v>0</v>
      </c>
      <c r="BE1164" s="114">
        <v>0</v>
      </c>
      <c r="BF1164" s="114">
        <v>0</v>
      </c>
      <c r="BG1164" s="114">
        <v>0</v>
      </c>
      <c r="BH1164" s="114">
        <v>0</v>
      </c>
      <c r="BI1164" s="114">
        <v>0</v>
      </c>
      <c r="BJ1164" s="114">
        <v>0</v>
      </c>
      <c r="BK1164" s="114">
        <v>0</v>
      </c>
      <c r="BL1164" s="114">
        <v>0</v>
      </c>
      <c r="BM1164" s="114">
        <v>0</v>
      </c>
      <c r="BN1164" s="114">
        <v>0</v>
      </c>
      <c r="BO1164" s="114">
        <v>0</v>
      </c>
      <c r="BP1164" s="114">
        <v>0</v>
      </c>
      <c r="BQ1164" s="114">
        <v>0</v>
      </c>
      <c r="BR1164" s="114">
        <v>0</v>
      </c>
      <c r="BS1164" s="114">
        <v>0</v>
      </c>
    </row>
    <row r="1165" spans="1:71" ht="15" x14ac:dyDescent="0.25">
      <c r="A1165" s="1" t="str">
        <f>CONCATENATE(G1165,"-",F1165,"-",H1165)</f>
        <v>999930146-Yellow-Junior</v>
      </c>
      <c r="B1165" s="1" t="str">
        <f>CONCATENATE(G1165,"-",H1165)</f>
        <v>999930146-Junior</v>
      </c>
      <c r="C1165" s="36" t="s">
        <v>1414</v>
      </c>
      <c r="D1165" s="36" t="s">
        <v>1261</v>
      </c>
      <c r="E1165" s="36" t="s">
        <v>17</v>
      </c>
      <c r="F1165" s="36" t="s">
        <v>21</v>
      </c>
      <c r="G1165" s="128">
        <v>999930146</v>
      </c>
      <c r="H1165" s="41" t="s">
        <v>93</v>
      </c>
      <c r="I1165" s="34">
        <f>((L1165)-J1165)+T1165</f>
        <v>45</v>
      </c>
      <c r="J1165" s="34">
        <f>L1165/2</f>
        <v>0</v>
      </c>
      <c r="K1165" s="37"/>
      <c r="L1165" s="34">
        <f>SUM(N1165,O1165,P1165,Q1165,R1165,M1165)</f>
        <v>0</v>
      </c>
      <c r="M1165" s="34">
        <f>AJ1165</f>
        <v>0</v>
      </c>
      <c r="N1165" s="34">
        <f>SUM(AI1165)</f>
        <v>0</v>
      </c>
      <c r="O1165" s="34">
        <f>0</f>
        <v>0</v>
      </c>
      <c r="P1165" s="34">
        <v>0</v>
      </c>
      <c r="Q1165" s="34">
        <v>0</v>
      </c>
      <c r="R1165" s="34">
        <f>AH1165</f>
        <v>0</v>
      </c>
      <c r="S1165" s="122"/>
      <c r="T1165" s="41">
        <f>SUM(U1165,AA1165)</f>
        <v>45</v>
      </c>
      <c r="U1165" s="41">
        <f>IF(SUM(V1165:Y1165)&gt;=250, 250,SUM(V1165:Y1165))</f>
        <v>45</v>
      </c>
      <c r="V1165" s="41">
        <v>0</v>
      </c>
      <c r="W1165" s="41">
        <v>0</v>
      </c>
      <c r="X1165" s="41">
        <f>SUM(AL1165,AN1165,BO1165,BS1165)</f>
        <v>0</v>
      </c>
      <c r="Y1165" s="41">
        <f>SUM(AO1165:BN1165)</f>
        <v>45</v>
      </c>
      <c r="Z1165" s="41">
        <f>COUNTIF(AO1165:BN1165, "&gt;0")</f>
        <v>1</v>
      </c>
      <c r="AA1165" s="41">
        <f>SUM(AB1165:AF1165)</f>
        <v>0</v>
      </c>
      <c r="AB1165" s="41">
        <f>BP1165+BQ1165</f>
        <v>0</v>
      </c>
      <c r="AC1165" s="41">
        <v>0</v>
      </c>
      <c r="AD1165" s="41">
        <v>0</v>
      </c>
      <c r="AE1165" s="41">
        <f>SUM(BR1165)</f>
        <v>0</v>
      </c>
      <c r="AF1165" s="41">
        <f>SUM(AM1165)</f>
        <v>0</v>
      </c>
      <c r="AG1165" s="122"/>
      <c r="AH1165" s="36">
        <v>0</v>
      </c>
      <c r="AI1165" s="126">
        <v>0</v>
      </c>
      <c r="AJ1165" s="36">
        <v>0</v>
      </c>
      <c r="AK1165" s="121"/>
      <c r="AL1165" s="1">
        <v>0</v>
      </c>
      <c r="AM1165" s="1">
        <v>0</v>
      </c>
      <c r="AN1165" s="1">
        <v>0</v>
      </c>
      <c r="AO1165" s="1">
        <v>45</v>
      </c>
      <c r="AP1165" s="1">
        <v>0</v>
      </c>
      <c r="AQ1165" s="114">
        <v>0</v>
      </c>
      <c r="AR1165" s="1">
        <v>0</v>
      </c>
      <c r="AS1165" s="114">
        <v>0</v>
      </c>
      <c r="AT1165" s="114">
        <v>0</v>
      </c>
      <c r="AU1165" s="114">
        <v>0</v>
      </c>
      <c r="AV1165" s="114">
        <v>0</v>
      </c>
      <c r="AW1165" s="114">
        <v>0</v>
      </c>
      <c r="AX1165" s="114">
        <v>0</v>
      </c>
      <c r="AY1165" s="114">
        <v>0</v>
      </c>
      <c r="AZ1165" s="114">
        <v>0</v>
      </c>
      <c r="BA1165" s="114">
        <v>0</v>
      </c>
      <c r="BB1165" s="114">
        <v>0</v>
      </c>
      <c r="BC1165" s="114">
        <v>0</v>
      </c>
      <c r="BD1165" s="115">
        <v>0</v>
      </c>
      <c r="BE1165" s="114">
        <v>0</v>
      </c>
      <c r="BF1165" s="114">
        <v>0</v>
      </c>
      <c r="BG1165" s="114">
        <v>0</v>
      </c>
      <c r="BH1165" s="114">
        <v>0</v>
      </c>
      <c r="BI1165" s="114">
        <v>0</v>
      </c>
      <c r="BJ1165" s="114">
        <v>0</v>
      </c>
      <c r="BK1165" s="114">
        <v>0</v>
      </c>
      <c r="BL1165" s="114">
        <v>0</v>
      </c>
      <c r="BM1165" s="114">
        <v>0</v>
      </c>
      <c r="BN1165" s="114">
        <v>0</v>
      </c>
      <c r="BO1165" s="114">
        <v>0</v>
      </c>
      <c r="BP1165" s="114">
        <v>0</v>
      </c>
      <c r="BQ1165" s="114">
        <v>0</v>
      </c>
      <c r="BR1165" s="114">
        <v>0</v>
      </c>
      <c r="BS1165" s="114">
        <v>0</v>
      </c>
    </row>
    <row r="1166" spans="1:71" ht="15" x14ac:dyDescent="0.25">
      <c r="A1166" s="1" t="str">
        <f>CONCATENATE(G1166,"-",F1166,"-",H1166)</f>
        <v>999924840-Yellow-Junior</v>
      </c>
      <c r="B1166" s="1" t="str">
        <f>CONCATENATE(G1166,"-",H1166)</f>
        <v>999924840-Junior</v>
      </c>
      <c r="C1166" s="36" t="s">
        <v>302</v>
      </c>
      <c r="D1166" s="36" t="s">
        <v>2011</v>
      </c>
      <c r="E1166" s="36" t="s">
        <v>17</v>
      </c>
      <c r="F1166" s="36" t="s">
        <v>21</v>
      </c>
      <c r="G1166" s="128">
        <v>999924840</v>
      </c>
      <c r="H1166" s="41" t="s">
        <v>93</v>
      </c>
      <c r="I1166" s="34">
        <f>((L1166)-J1166)+T1166</f>
        <v>34</v>
      </c>
      <c r="J1166" s="34">
        <f>L1166/2</f>
        <v>0</v>
      </c>
      <c r="K1166" s="37"/>
      <c r="L1166" s="34">
        <f>SUM(N1166,O1166,P1166,Q1166,R1166,M1166)</f>
        <v>0</v>
      </c>
      <c r="M1166" s="34">
        <f>AJ1166</f>
        <v>0</v>
      </c>
      <c r="N1166" s="34">
        <f>SUM(AI1166)</f>
        <v>0</v>
      </c>
      <c r="O1166" s="34">
        <f>0</f>
        <v>0</v>
      </c>
      <c r="P1166" s="34">
        <v>0</v>
      </c>
      <c r="Q1166" s="34">
        <v>0</v>
      </c>
      <c r="R1166" s="34">
        <f>AH1166</f>
        <v>0</v>
      </c>
      <c r="S1166" s="122"/>
      <c r="T1166" s="41">
        <f>SUM(U1166,AA1166)</f>
        <v>34</v>
      </c>
      <c r="U1166" s="41">
        <f>IF(SUM(V1166:Y1166)&gt;=250, 250,SUM(V1166:Y1166))</f>
        <v>34</v>
      </c>
      <c r="V1166" s="41">
        <v>0</v>
      </c>
      <c r="W1166" s="41">
        <v>0</v>
      </c>
      <c r="X1166" s="41">
        <f>SUM(AL1166,AN1166,BO1166,BS1166)</f>
        <v>0</v>
      </c>
      <c r="Y1166" s="41">
        <f>SUM(AO1166:BN1166)</f>
        <v>34</v>
      </c>
      <c r="Z1166" s="41">
        <f>COUNTIF(AO1166:BN1166, "&gt;0")</f>
        <v>1</v>
      </c>
      <c r="AA1166" s="41">
        <f>SUM(AB1166:AF1166)</f>
        <v>0</v>
      </c>
      <c r="AB1166" s="41">
        <f>BP1166+BQ1166</f>
        <v>0</v>
      </c>
      <c r="AC1166" s="41">
        <v>0</v>
      </c>
      <c r="AD1166" s="41">
        <v>0</v>
      </c>
      <c r="AE1166" s="41">
        <f>SUM(BR1166)</f>
        <v>0</v>
      </c>
      <c r="AF1166" s="41">
        <f>SUM(AM1166)</f>
        <v>0</v>
      </c>
      <c r="AG1166" s="122"/>
      <c r="AH1166" s="36">
        <v>0</v>
      </c>
      <c r="AI1166" s="126">
        <v>0</v>
      </c>
      <c r="AJ1166" s="36">
        <v>0</v>
      </c>
      <c r="AK1166" s="121"/>
      <c r="AL1166" s="1">
        <v>0</v>
      </c>
      <c r="AM1166" s="1">
        <v>0</v>
      </c>
      <c r="AN1166" s="1">
        <v>0</v>
      </c>
      <c r="AO1166" s="1">
        <v>34</v>
      </c>
      <c r="AP1166" s="1">
        <v>0</v>
      </c>
      <c r="AQ1166" s="114">
        <v>0</v>
      </c>
      <c r="AR1166" s="1">
        <v>0</v>
      </c>
      <c r="AS1166" s="114">
        <v>0</v>
      </c>
      <c r="AT1166" s="114">
        <v>0</v>
      </c>
      <c r="AU1166" s="114">
        <v>0</v>
      </c>
      <c r="AV1166" s="114">
        <v>0</v>
      </c>
      <c r="AW1166" s="114">
        <v>0</v>
      </c>
      <c r="AX1166" s="114">
        <v>0</v>
      </c>
      <c r="AY1166" s="114">
        <v>0</v>
      </c>
      <c r="AZ1166" s="114">
        <v>0</v>
      </c>
      <c r="BA1166" s="114">
        <v>0</v>
      </c>
      <c r="BB1166" s="114">
        <v>0</v>
      </c>
      <c r="BC1166" s="114">
        <v>0</v>
      </c>
      <c r="BD1166" s="115">
        <v>0</v>
      </c>
      <c r="BE1166" s="114">
        <v>0</v>
      </c>
      <c r="BF1166" s="114">
        <v>0</v>
      </c>
      <c r="BG1166" s="114">
        <v>0</v>
      </c>
      <c r="BH1166" s="114">
        <v>0</v>
      </c>
      <c r="BI1166" s="114">
        <v>0</v>
      </c>
      <c r="BJ1166" s="114">
        <v>0</v>
      </c>
      <c r="BK1166" s="114">
        <v>0</v>
      </c>
      <c r="BL1166" s="114">
        <v>0</v>
      </c>
      <c r="BM1166" s="114">
        <v>0</v>
      </c>
      <c r="BN1166" s="114">
        <v>0</v>
      </c>
      <c r="BO1166" s="114">
        <v>0</v>
      </c>
      <c r="BP1166" s="114">
        <v>0</v>
      </c>
      <c r="BQ1166" s="114">
        <v>0</v>
      </c>
      <c r="BR1166" s="114">
        <v>0</v>
      </c>
      <c r="BS1166" s="114">
        <v>0</v>
      </c>
    </row>
    <row r="1167" spans="1:71" ht="15" x14ac:dyDescent="0.25">
      <c r="A1167" s="1" t="str">
        <f>CONCATENATE(G1167,"-",F1167,"-",H1167)</f>
        <v>999045493-Black-Over 65</v>
      </c>
      <c r="B1167" s="1" t="str">
        <f>CONCATENATE(G1167,"-",H1167)</f>
        <v>999045493-Over 65</v>
      </c>
      <c r="C1167" s="34" t="s">
        <v>36</v>
      </c>
      <c r="D1167" s="34" t="s">
        <v>37</v>
      </c>
      <c r="E1167" s="34" t="s">
        <v>27</v>
      </c>
      <c r="F1167" s="41" t="s">
        <v>14</v>
      </c>
      <c r="G1167" s="127">
        <v>999045493</v>
      </c>
      <c r="H1167" s="36" t="s">
        <v>1899</v>
      </c>
      <c r="I1167" s="34">
        <f>((L1167)-J1167)+T1167</f>
        <v>1185.5</v>
      </c>
      <c r="J1167" s="34"/>
      <c r="K1167" s="35"/>
      <c r="L1167" s="34">
        <f>SUM(N1167,O1167,P1167,Q1167,R1167,M1167)</f>
        <v>150</v>
      </c>
      <c r="M1167" s="34">
        <f>AJ1167</f>
        <v>0</v>
      </c>
      <c r="N1167" s="34">
        <f>SUM(AI1167)</f>
        <v>0</v>
      </c>
      <c r="O1167" s="34">
        <f>0</f>
        <v>0</v>
      </c>
      <c r="P1167" s="34">
        <v>0</v>
      </c>
      <c r="Q1167" s="34">
        <v>0</v>
      </c>
      <c r="R1167" s="34">
        <f>AH1167</f>
        <v>150</v>
      </c>
      <c r="S1167" s="122"/>
      <c r="T1167" s="41">
        <f>SUM(U1167,AA1167)</f>
        <v>1035.5</v>
      </c>
      <c r="U1167" s="41">
        <f>IF(SUM(V1167:Y1167)&gt;=250, 250,SUM(V1167:Y1167))</f>
        <v>60</v>
      </c>
      <c r="V1167" s="41">
        <v>0</v>
      </c>
      <c r="W1167" s="41">
        <v>0</v>
      </c>
      <c r="X1167" s="41">
        <f>SUM(AL1167,AN1167,BO1167,BS1167)</f>
        <v>0</v>
      </c>
      <c r="Y1167" s="41">
        <f>SUM(AO1167:BN1167)</f>
        <v>60</v>
      </c>
      <c r="Z1167" s="41">
        <f>COUNTIF(AO1167:BN1167, "&gt;0")</f>
        <v>1</v>
      </c>
      <c r="AA1167" s="41">
        <f>SUM(AB1167:AF1167)</f>
        <v>975.5</v>
      </c>
      <c r="AB1167" s="41">
        <f>BP1167+BQ1167</f>
        <v>112.5</v>
      </c>
      <c r="AC1167" s="41">
        <v>0</v>
      </c>
      <c r="AD1167" s="41">
        <v>0</v>
      </c>
      <c r="AE1167" s="41">
        <f>SUM(BR1167)</f>
        <v>338</v>
      </c>
      <c r="AF1167" s="41">
        <f>SUM(AM1167)</f>
        <v>525</v>
      </c>
      <c r="AG1167" s="122"/>
      <c r="AH1167" s="36">
        <v>150</v>
      </c>
      <c r="AI1167" s="126">
        <v>0</v>
      </c>
      <c r="AJ1167" s="36">
        <v>0</v>
      </c>
      <c r="AK1167" s="121"/>
      <c r="AL1167" s="1">
        <v>0</v>
      </c>
      <c r="AM1167" s="1">
        <v>525</v>
      </c>
      <c r="AN1167" s="1">
        <v>0</v>
      </c>
      <c r="AO1167" s="1">
        <v>0</v>
      </c>
      <c r="AP1167" s="1">
        <v>0</v>
      </c>
      <c r="AQ1167" s="114">
        <v>0</v>
      </c>
      <c r="AR1167" s="1">
        <v>0</v>
      </c>
      <c r="AS1167" s="114">
        <v>0</v>
      </c>
      <c r="AT1167" s="114">
        <v>0</v>
      </c>
      <c r="AU1167" s="114">
        <v>0</v>
      </c>
      <c r="AV1167" s="114">
        <v>0</v>
      </c>
      <c r="AW1167" s="114">
        <v>0</v>
      </c>
      <c r="AX1167" s="114">
        <v>0</v>
      </c>
      <c r="AY1167" s="114">
        <v>0</v>
      </c>
      <c r="AZ1167" s="114">
        <v>0</v>
      </c>
      <c r="BA1167" s="114">
        <v>0</v>
      </c>
      <c r="BB1167" s="114">
        <v>0</v>
      </c>
      <c r="BC1167" s="114">
        <v>0</v>
      </c>
      <c r="BD1167" s="115">
        <v>0</v>
      </c>
      <c r="BE1167" s="114">
        <v>0</v>
      </c>
      <c r="BF1167" s="114">
        <v>0</v>
      </c>
      <c r="BG1167" s="114">
        <v>0</v>
      </c>
      <c r="BH1167" s="114">
        <v>60</v>
      </c>
      <c r="BI1167" s="114">
        <v>0</v>
      </c>
      <c r="BJ1167" s="114">
        <v>0</v>
      </c>
      <c r="BK1167" s="114">
        <v>0</v>
      </c>
      <c r="BL1167" s="114">
        <v>0</v>
      </c>
      <c r="BM1167" s="114">
        <v>0</v>
      </c>
      <c r="BN1167" s="114">
        <v>0</v>
      </c>
      <c r="BO1167" s="114">
        <v>0</v>
      </c>
      <c r="BP1167" s="114">
        <v>112.5</v>
      </c>
      <c r="BQ1167" s="114">
        <v>0</v>
      </c>
      <c r="BR1167" s="114">
        <v>338</v>
      </c>
      <c r="BS1167" s="114">
        <v>0</v>
      </c>
    </row>
    <row r="1168" spans="1:71" ht="15" x14ac:dyDescent="0.25">
      <c r="A1168" s="1" t="str">
        <f>CONCATENATE(G1168,"-",F1168,"-",H1168)</f>
        <v>999869588-Black-Over 65</v>
      </c>
      <c r="B1168" s="1" t="str">
        <f>CONCATENATE(G1168,"-",H1168)</f>
        <v>999869588-Over 65</v>
      </c>
      <c r="C1168" s="34" t="s">
        <v>210</v>
      </c>
      <c r="D1168" s="34" t="s">
        <v>211</v>
      </c>
      <c r="E1168" s="34" t="s">
        <v>27</v>
      </c>
      <c r="F1168" s="41" t="s">
        <v>14</v>
      </c>
      <c r="G1168" s="127">
        <v>999869588</v>
      </c>
      <c r="H1168" s="36" t="s">
        <v>1899</v>
      </c>
      <c r="I1168" s="34">
        <f>((L1168)-J1168)+T1168</f>
        <v>1082</v>
      </c>
      <c r="J1168" s="34"/>
      <c r="K1168" s="35"/>
      <c r="L1168" s="34">
        <f>SUM(N1168,O1168,P1168,Q1168,R1168,M1168)</f>
        <v>200</v>
      </c>
      <c r="M1168" s="34">
        <f>AJ1168</f>
        <v>0</v>
      </c>
      <c r="N1168" s="34">
        <f>SUM(AI1168)</f>
        <v>0</v>
      </c>
      <c r="O1168" s="34">
        <f>0</f>
        <v>0</v>
      </c>
      <c r="P1168" s="34">
        <v>0</v>
      </c>
      <c r="Q1168" s="34">
        <v>0</v>
      </c>
      <c r="R1168" s="34">
        <f>AH1168</f>
        <v>200</v>
      </c>
      <c r="S1168" s="122"/>
      <c r="T1168" s="41">
        <f>SUM(U1168,AA1168)</f>
        <v>882</v>
      </c>
      <c r="U1168" s="41">
        <f>IF(SUM(V1168:Y1168)&gt;=250, 250,SUM(V1168:Y1168))</f>
        <v>0</v>
      </c>
      <c r="V1168" s="41">
        <v>0</v>
      </c>
      <c r="W1168" s="41">
        <v>0</v>
      </c>
      <c r="X1168" s="41">
        <f>SUM(AL1168,AN1168,BO1168,BS1168)</f>
        <v>0</v>
      </c>
      <c r="Y1168" s="41">
        <f>SUM(AO1168:BN1168)</f>
        <v>0</v>
      </c>
      <c r="Z1168" s="41">
        <f>COUNTIF(AO1168:BN1168, "&gt;0")</f>
        <v>0</v>
      </c>
      <c r="AA1168" s="41">
        <f>SUM(AB1168:AF1168)</f>
        <v>882</v>
      </c>
      <c r="AB1168" s="41">
        <f>BP1168+BQ1168</f>
        <v>150</v>
      </c>
      <c r="AC1168" s="41">
        <v>0</v>
      </c>
      <c r="AD1168" s="41">
        <v>0</v>
      </c>
      <c r="AE1168" s="41">
        <f>SUM(BR1168)</f>
        <v>338</v>
      </c>
      <c r="AF1168" s="41">
        <f>SUM(AM1168)</f>
        <v>394</v>
      </c>
      <c r="AG1168" s="122"/>
      <c r="AH1168" s="36">
        <v>200</v>
      </c>
      <c r="AI1168" s="126">
        <v>0</v>
      </c>
      <c r="AJ1168" s="36">
        <v>0</v>
      </c>
      <c r="AK1168" s="121"/>
      <c r="AL1168" s="1">
        <v>0</v>
      </c>
      <c r="AM1168" s="1">
        <v>394</v>
      </c>
      <c r="AN1168" s="1">
        <v>0</v>
      </c>
      <c r="AO1168" s="1">
        <v>0</v>
      </c>
      <c r="AP1168" s="1">
        <v>0</v>
      </c>
      <c r="AQ1168" s="114">
        <v>0</v>
      </c>
      <c r="AR1168" s="1">
        <v>0</v>
      </c>
      <c r="AS1168" s="114">
        <v>0</v>
      </c>
      <c r="AT1168" s="114">
        <v>0</v>
      </c>
      <c r="AU1168" s="114">
        <v>0</v>
      </c>
      <c r="AV1168" s="114">
        <v>0</v>
      </c>
      <c r="AW1168" s="114">
        <v>0</v>
      </c>
      <c r="AX1168" s="114">
        <v>0</v>
      </c>
      <c r="AY1168" s="114">
        <v>0</v>
      </c>
      <c r="AZ1168" s="114">
        <v>0</v>
      </c>
      <c r="BA1168" s="114">
        <v>0</v>
      </c>
      <c r="BB1168" s="114">
        <v>0</v>
      </c>
      <c r="BC1168" s="114">
        <v>0</v>
      </c>
      <c r="BD1168" s="115">
        <v>0</v>
      </c>
      <c r="BE1168" s="114">
        <v>0</v>
      </c>
      <c r="BF1168" s="114">
        <v>0</v>
      </c>
      <c r="BG1168" s="114">
        <v>0</v>
      </c>
      <c r="BH1168" s="114">
        <v>0</v>
      </c>
      <c r="BI1168" s="114">
        <v>0</v>
      </c>
      <c r="BJ1168" s="114">
        <v>0</v>
      </c>
      <c r="BK1168" s="114">
        <v>0</v>
      </c>
      <c r="BL1168" s="114">
        <v>0</v>
      </c>
      <c r="BM1168" s="114">
        <v>0</v>
      </c>
      <c r="BN1168" s="114">
        <v>0</v>
      </c>
      <c r="BO1168" s="114">
        <v>0</v>
      </c>
      <c r="BP1168" s="114">
        <v>150</v>
      </c>
      <c r="BQ1168" s="114">
        <v>0</v>
      </c>
      <c r="BR1168" s="114">
        <v>338</v>
      </c>
      <c r="BS1168" s="114">
        <v>0</v>
      </c>
    </row>
    <row r="1169" spans="1:71" ht="15" x14ac:dyDescent="0.25">
      <c r="A1169" s="1" t="str">
        <f>CONCATENATE(G1169,"-",F1169,"-",H1169)</f>
        <v>999735941-Black-Over 65</v>
      </c>
      <c r="B1169" s="1" t="str">
        <f>CONCATENATE(G1169,"-",H1169)</f>
        <v>999735941-Over 65</v>
      </c>
      <c r="C1169" s="34" t="s">
        <v>25</v>
      </c>
      <c r="D1169" s="34" t="s">
        <v>74</v>
      </c>
      <c r="E1169" s="34" t="s">
        <v>27</v>
      </c>
      <c r="F1169" s="41" t="s">
        <v>14</v>
      </c>
      <c r="G1169" s="127">
        <v>999735941</v>
      </c>
      <c r="H1169" s="36" t="s">
        <v>1899</v>
      </c>
      <c r="I1169" s="34">
        <f>((L1169)-J1169)+T1169</f>
        <v>1008.5</v>
      </c>
      <c r="J1169" s="34"/>
      <c r="K1169" s="35"/>
      <c r="L1169" s="34">
        <f>SUM(N1169,O1169,P1169,Q1169,R1169,M1169)</f>
        <v>0</v>
      </c>
      <c r="M1169" s="34">
        <f>AJ1169</f>
        <v>0</v>
      </c>
      <c r="N1169" s="34">
        <f>SUM(AI1169)</f>
        <v>0</v>
      </c>
      <c r="O1169" s="34">
        <f>0</f>
        <v>0</v>
      </c>
      <c r="P1169" s="34">
        <v>0</v>
      </c>
      <c r="Q1169" s="34">
        <v>0</v>
      </c>
      <c r="R1169" s="34">
        <f>AH1169</f>
        <v>0</v>
      </c>
      <c r="S1169" s="122"/>
      <c r="T1169" s="41">
        <f>SUM(U1169,AA1169)</f>
        <v>1008.5</v>
      </c>
      <c r="U1169" s="41">
        <f>IF(SUM(V1169:Y1169)&gt;=250, 250,SUM(V1169:Y1169))</f>
        <v>0</v>
      </c>
      <c r="V1169" s="41">
        <v>0</v>
      </c>
      <c r="W1169" s="41">
        <v>0</v>
      </c>
      <c r="X1169" s="41">
        <f>SUM(AL1169,AN1169,BO1169,BS1169)</f>
        <v>0</v>
      </c>
      <c r="Y1169" s="41">
        <f>SUM(AO1169:BN1169)</f>
        <v>0</v>
      </c>
      <c r="Z1169" s="41">
        <f>COUNTIF(AO1169:BN1169, "&gt;0")</f>
        <v>0</v>
      </c>
      <c r="AA1169" s="41">
        <f>SUM(AB1169:AF1169)</f>
        <v>1008.5</v>
      </c>
      <c r="AB1169" s="41">
        <f>BP1169+BQ1169</f>
        <v>112.5</v>
      </c>
      <c r="AC1169" s="41">
        <v>0</v>
      </c>
      <c r="AD1169" s="41">
        <v>0</v>
      </c>
      <c r="AE1169" s="41">
        <f>SUM(BR1169)</f>
        <v>600</v>
      </c>
      <c r="AF1169" s="41">
        <f>SUM(AM1169)</f>
        <v>296</v>
      </c>
      <c r="AG1169" s="122"/>
      <c r="AH1169" s="36">
        <v>0</v>
      </c>
      <c r="AI1169" s="126">
        <v>0</v>
      </c>
      <c r="AJ1169" s="36">
        <v>0</v>
      </c>
      <c r="AK1169" s="121"/>
      <c r="AL1169" s="1">
        <v>0</v>
      </c>
      <c r="AM1169" s="1">
        <v>296</v>
      </c>
      <c r="AN1169" s="1">
        <v>0</v>
      </c>
      <c r="AO1169" s="1">
        <v>0</v>
      </c>
      <c r="AP1169" s="1">
        <v>0</v>
      </c>
      <c r="AQ1169" s="114">
        <v>0</v>
      </c>
      <c r="AR1169" s="1">
        <v>0</v>
      </c>
      <c r="AS1169" s="114">
        <v>0</v>
      </c>
      <c r="AT1169" s="114">
        <v>0</v>
      </c>
      <c r="AU1169" s="114">
        <v>0</v>
      </c>
      <c r="AV1169" s="114">
        <v>0</v>
      </c>
      <c r="AW1169" s="114">
        <v>0</v>
      </c>
      <c r="AX1169" s="114">
        <v>0</v>
      </c>
      <c r="AY1169" s="114">
        <v>0</v>
      </c>
      <c r="AZ1169" s="114">
        <v>0</v>
      </c>
      <c r="BA1169" s="114">
        <v>0</v>
      </c>
      <c r="BB1169" s="114">
        <v>0</v>
      </c>
      <c r="BC1169" s="114">
        <v>0</v>
      </c>
      <c r="BD1169" s="115">
        <v>0</v>
      </c>
      <c r="BE1169" s="114">
        <v>0</v>
      </c>
      <c r="BF1169" s="114">
        <v>0</v>
      </c>
      <c r="BG1169" s="114">
        <v>0</v>
      </c>
      <c r="BH1169" s="114">
        <v>0</v>
      </c>
      <c r="BI1169" s="114">
        <v>0</v>
      </c>
      <c r="BJ1169" s="114">
        <v>0</v>
      </c>
      <c r="BK1169" s="114">
        <v>0</v>
      </c>
      <c r="BL1169" s="114">
        <v>0</v>
      </c>
      <c r="BM1169" s="114">
        <v>0</v>
      </c>
      <c r="BN1169" s="114">
        <v>0</v>
      </c>
      <c r="BO1169" s="114">
        <v>0</v>
      </c>
      <c r="BP1169" s="114">
        <v>0</v>
      </c>
      <c r="BQ1169" s="114">
        <v>112.5</v>
      </c>
      <c r="BR1169" s="114">
        <v>600</v>
      </c>
      <c r="BS1169" s="114">
        <v>0</v>
      </c>
    </row>
    <row r="1170" spans="1:71" ht="15" x14ac:dyDescent="0.25">
      <c r="A1170" s="1" t="str">
        <f>CONCATENATE(G1170,"-",F1170,"-",H1170)</f>
        <v>999878668-Black-Over 65</v>
      </c>
      <c r="B1170" s="1" t="str">
        <f>CONCATENATE(G1170,"-",H1170)</f>
        <v>999878668-Over 65</v>
      </c>
      <c r="C1170" s="34" t="s">
        <v>252</v>
      </c>
      <c r="D1170" s="34" t="s">
        <v>253</v>
      </c>
      <c r="E1170" s="34" t="s">
        <v>27</v>
      </c>
      <c r="F1170" s="41" t="s">
        <v>14</v>
      </c>
      <c r="G1170" s="127">
        <v>999878668</v>
      </c>
      <c r="H1170" s="36" t="s">
        <v>1899</v>
      </c>
      <c r="I1170" s="34">
        <f>((L1170)-J1170)+T1170</f>
        <v>770</v>
      </c>
      <c r="J1170" s="36"/>
      <c r="K1170" s="35"/>
      <c r="L1170" s="34">
        <f>SUM(N1170,O1170,P1170,Q1170,R1170,M1170)</f>
        <v>0</v>
      </c>
      <c r="M1170" s="34">
        <f>AJ1170</f>
        <v>0</v>
      </c>
      <c r="N1170" s="34">
        <f>SUM(AI1170)</f>
        <v>0</v>
      </c>
      <c r="O1170" s="34">
        <f>0</f>
        <v>0</v>
      </c>
      <c r="P1170" s="34">
        <v>0</v>
      </c>
      <c r="Q1170" s="34">
        <v>0</v>
      </c>
      <c r="R1170" s="34">
        <f>AH1170</f>
        <v>0</v>
      </c>
      <c r="S1170" s="122"/>
      <c r="T1170" s="41">
        <f>SUM(U1170,AA1170)</f>
        <v>770</v>
      </c>
      <c r="U1170" s="41">
        <f>IF(SUM(V1170:Y1170)&gt;=250, 250,SUM(V1170:Y1170))</f>
        <v>170</v>
      </c>
      <c r="V1170" s="41">
        <v>0</v>
      </c>
      <c r="W1170" s="41">
        <v>0</v>
      </c>
      <c r="X1170" s="41">
        <f>SUM(AL1170,AN1170,BO1170,BS1170)</f>
        <v>50</v>
      </c>
      <c r="Y1170" s="41">
        <f>SUM(AO1170:BN1170)</f>
        <v>120</v>
      </c>
      <c r="Z1170" s="41">
        <f>COUNTIF(AO1170:BN1170, "&gt;0")</f>
        <v>2</v>
      </c>
      <c r="AA1170" s="41">
        <f>SUM(AB1170:AF1170)</f>
        <v>600</v>
      </c>
      <c r="AB1170" s="41">
        <f>BP1170+BQ1170</f>
        <v>150</v>
      </c>
      <c r="AC1170" s="41">
        <v>0</v>
      </c>
      <c r="AD1170" s="41">
        <v>0</v>
      </c>
      <c r="AE1170" s="41">
        <f>SUM(BR1170)</f>
        <v>450</v>
      </c>
      <c r="AF1170" s="41">
        <f>SUM(AM1170)</f>
        <v>0</v>
      </c>
      <c r="AG1170" s="122"/>
      <c r="AH1170" s="36">
        <v>0</v>
      </c>
      <c r="AI1170" s="126">
        <v>0</v>
      </c>
      <c r="AJ1170" s="36">
        <v>0</v>
      </c>
      <c r="AK1170" s="121"/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14">
        <v>60</v>
      </c>
      <c r="AR1170" s="1">
        <v>0</v>
      </c>
      <c r="AS1170" s="114">
        <v>0</v>
      </c>
      <c r="AT1170" s="114">
        <v>0</v>
      </c>
      <c r="AU1170" s="114">
        <v>0</v>
      </c>
      <c r="AV1170" s="114">
        <v>0</v>
      </c>
      <c r="AW1170" s="114">
        <v>0</v>
      </c>
      <c r="AX1170" s="114">
        <v>0</v>
      </c>
      <c r="AY1170" s="114">
        <v>0</v>
      </c>
      <c r="AZ1170" s="114">
        <v>60</v>
      </c>
      <c r="BA1170" s="114">
        <v>0</v>
      </c>
      <c r="BB1170" s="114">
        <v>0</v>
      </c>
      <c r="BC1170" s="114">
        <v>0</v>
      </c>
      <c r="BD1170" s="115">
        <v>0</v>
      </c>
      <c r="BE1170" s="114">
        <v>0</v>
      </c>
      <c r="BF1170" s="114">
        <v>0</v>
      </c>
      <c r="BG1170" s="114">
        <v>0</v>
      </c>
      <c r="BH1170" s="114">
        <v>0</v>
      </c>
      <c r="BI1170" s="114">
        <v>0</v>
      </c>
      <c r="BJ1170" s="114">
        <v>0</v>
      </c>
      <c r="BK1170" s="114">
        <v>0</v>
      </c>
      <c r="BL1170" s="114">
        <v>0</v>
      </c>
      <c r="BM1170" s="114">
        <v>0</v>
      </c>
      <c r="BN1170" s="114">
        <v>0</v>
      </c>
      <c r="BO1170" s="114">
        <v>0</v>
      </c>
      <c r="BP1170" s="114">
        <v>0</v>
      </c>
      <c r="BQ1170" s="114">
        <v>150</v>
      </c>
      <c r="BR1170" s="114">
        <v>450</v>
      </c>
      <c r="BS1170" s="114">
        <v>50</v>
      </c>
    </row>
    <row r="1171" spans="1:71" ht="15" x14ac:dyDescent="0.25">
      <c r="A1171" s="1" t="str">
        <f>CONCATENATE(G1171,"-",F1171,"-",H1171)</f>
        <v>999907463-Black-Over 65</v>
      </c>
      <c r="B1171" s="1" t="str">
        <f>CONCATENATE(G1171,"-",H1171)</f>
        <v>999907463-Over 65</v>
      </c>
      <c r="C1171" s="34" t="s">
        <v>428</v>
      </c>
      <c r="D1171" s="34" t="s">
        <v>28</v>
      </c>
      <c r="E1171" s="34" t="s">
        <v>27</v>
      </c>
      <c r="F1171" s="41" t="s">
        <v>14</v>
      </c>
      <c r="G1171" s="127">
        <v>999907463</v>
      </c>
      <c r="H1171" s="36" t="s">
        <v>1899</v>
      </c>
      <c r="I1171" s="34">
        <f>((L1171)-J1171)+T1171</f>
        <v>694.5</v>
      </c>
      <c r="J1171" s="34"/>
      <c r="K1171" s="35"/>
      <c r="L1171" s="34">
        <f>SUM(N1171,O1171,P1171,Q1171,R1171,M1171)</f>
        <v>0</v>
      </c>
      <c r="M1171" s="34">
        <f>AJ1171</f>
        <v>0</v>
      </c>
      <c r="N1171" s="34">
        <f>SUM(AI1171)</f>
        <v>0</v>
      </c>
      <c r="O1171" s="34">
        <f>0</f>
        <v>0</v>
      </c>
      <c r="P1171" s="34">
        <v>0</v>
      </c>
      <c r="Q1171" s="34">
        <v>0</v>
      </c>
      <c r="R1171" s="34">
        <f>AH1171</f>
        <v>0</v>
      </c>
      <c r="S1171" s="122"/>
      <c r="T1171" s="41">
        <f>SUM(U1171,AA1171)</f>
        <v>694.5</v>
      </c>
      <c r="U1171" s="41">
        <f>IF(SUM(V1171:Y1171)&gt;=250, 250,SUM(V1171:Y1171))</f>
        <v>60</v>
      </c>
      <c r="V1171" s="41">
        <v>0</v>
      </c>
      <c r="W1171" s="41">
        <v>0</v>
      </c>
      <c r="X1171" s="41">
        <f>SUM(AL1171,AN1171,BO1171,BS1171)</f>
        <v>0</v>
      </c>
      <c r="Y1171" s="41">
        <f>SUM(AO1171:BN1171)</f>
        <v>60</v>
      </c>
      <c r="Z1171" s="41">
        <f>COUNTIF(AO1171:BN1171, "&gt;0")</f>
        <v>1</v>
      </c>
      <c r="AA1171" s="41">
        <f>SUM(AB1171:AF1171)</f>
        <v>634.5</v>
      </c>
      <c r="AB1171" s="41">
        <f>BP1171+BQ1171</f>
        <v>84.5</v>
      </c>
      <c r="AC1171" s="41">
        <v>0</v>
      </c>
      <c r="AD1171" s="41">
        <v>0</v>
      </c>
      <c r="AE1171" s="41">
        <f>SUM(BR1171)</f>
        <v>254</v>
      </c>
      <c r="AF1171" s="41">
        <f>SUM(AM1171)</f>
        <v>296</v>
      </c>
      <c r="AG1171" s="122"/>
      <c r="AH1171" s="36">
        <v>0</v>
      </c>
      <c r="AI1171" s="126">
        <v>0</v>
      </c>
      <c r="AJ1171" s="36">
        <v>0</v>
      </c>
      <c r="AK1171" s="121"/>
      <c r="AL1171" s="1">
        <v>0</v>
      </c>
      <c r="AM1171" s="1">
        <v>296</v>
      </c>
      <c r="AN1171" s="1">
        <v>0</v>
      </c>
      <c r="AO1171" s="1">
        <v>0</v>
      </c>
      <c r="AP1171" s="1">
        <v>0</v>
      </c>
      <c r="AQ1171" s="114">
        <v>0</v>
      </c>
      <c r="AR1171" s="1">
        <v>0</v>
      </c>
      <c r="AS1171" s="114">
        <v>0</v>
      </c>
      <c r="AT1171" s="114">
        <v>0</v>
      </c>
      <c r="AU1171" s="114">
        <v>0</v>
      </c>
      <c r="AV1171" s="114">
        <v>0</v>
      </c>
      <c r="AW1171" s="114">
        <v>0</v>
      </c>
      <c r="AX1171" s="114">
        <v>0</v>
      </c>
      <c r="AY1171" s="114">
        <v>60</v>
      </c>
      <c r="AZ1171" s="114">
        <v>0</v>
      </c>
      <c r="BA1171" s="114">
        <v>0</v>
      </c>
      <c r="BB1171" s="114">
        <v>0</v>
      </c>
      <c r="BC1171" s="114">
        <v>0</v>
      </c>
      <c r="BD1171" s="115">
        <v>0</v>
      </c>
      <c r="BE1171" s="114">
        <v>0</v>
      </c>
      <c r="BF1171" s="114">
        <v>0</v>
      </c>
      <c r="BG1171" s="114">
        <v>0</v>
      </c>
      <c r="BH1171" s="114">
        <v>0</v>
      </c>
      <c r="BI1171" s="114">
        <v>0</v>
      </c>
      <c r="BJ1171" s="114">
        <v>0</v>
      </c>
      <c r="BK1171" s="114">
        <v>0</v>
      </c>
      <c r="BL1171" s="114">
        <v>0</v>
      </c>
      <c r="BM1171" s="114">
        <v>0</v>
      </c>
      <c r="BN1171" s="114">
        <v>0</v>
      </c>
      <c r="BO1171" s="114">
        <v>0</v>
      </c>
      <c r="BP1171" s="114">
        <v>0</v>
      </c>
      <c r="BQ1171" s="114">
        <v>84.5</v>
      </c>
      <c r="BR1171" s="114">
        <v>254</v>
      </c>
      <c r="BS1171" s="114">
        <v>0</v>
      </c>
    </row>
    <row r="1172" spans="1:71" ht="15" x14ac:dyDescent="0.25">
      <c r="A1172" s="1" t="str">
        <f>CONCATENATE(G1172,"-",F1172,"-",H1172)</f>
        <v>999869601-Black-Over 65</v>
      </c>
      <c r="B1172" s="1" t="str">
        <f>CONCATENATE(G1172,"-",H1172)</f>
        <v>999869601-Over 65</v>
      </c>
      <c r="C1172" s="36" t="s">
        <v>212</v>
      </c>
      <c r="D1172" s="36" t="s">
        <v>213</v>
      </c>
      <c r="E1172" s="36" t="s">
        <v>27</v>
      </c>
      <c r="F1172" s="41" t="s">
        <v>14</v>
      </c>
      <c r="G1172" s="127">
        <v>999869601</v>
      </c>
      <c r="H1172" s="36" t="s">
        <v>1899</v>
      </c>
      <c r="I1172" s="34">
        <f>((L1172)-J1172)+T1172</f>
        <v>651.5</v>
      </c>
      <c r="J1172" s="34"/>
      <c r="K1172" s="35"/>
      <c r="L1172" s="34">
        <f>SUM(N1172,O1172,P1172,Q1172,R1172,M1172)</f>
        <v>113</v>
      </c>
      <c r="M1172" s="34">
        <f>AJ1172</f>
        <v>0</v>
      </c>
      <c r="N1172" s="34">
        <f>SUM(AI1172)</f>
        <v>0</v>
      </c>
      <c r="O1172" s="34">
        <f>0</f>
        <v>0</v>
      </c>
      <c r="P1172" s="34">
        <v>0</v>
      </c>
      <c r="Q1172" s="34">
        <v>0</v>
      </c>
      <c r="R1172" s="34">
        <f>AH1172</f>
        <v>113</v>
      </c>
      <c r="S1172" s="122"/>
      <c r="T1172" s="41">
        <f>SUM(U1172,AA1172)</f>
        <v>538.5</v>
      </c>
      <c r="U1172" s="41">
        <f>IF(SUM(V1172:Y1172)&gt;=250, 250,SUM(V1172:Y1172))</f>
        <v>60</v>
      </c>
      <c r="V1172" s="41">
        <v>0</v>
      </c>
      <c r="W1172" s="41">
        <v>0</v>
      </c>
      <c r="X1172" s="41">
        <f>SUM(AL1172,AN1172,BO1172,BS1172)</f>
        <v>0</v>
      </c>
      <c r="Y1172" s="41">
        <f>SUM(AO1172:BN1172)</f>
        <v>60</v>
      </c>
      <c r="Z1172" s="41">
        <f>COUNTIF(AO1172:BN1172, "&gt;0")</f>
        <v>1</v>
      </c>
      <c r="AA1172" s="41">
        <f>SUM(AB1172:AF1172)</f>
        <v>478.5</v>
      </c>
      <c r="AB1172" s="41">
        <f>BP1172+BQ1172</f>
        <v>84.5</v>
      </c>
      <c r="AC1172" s="41">
        <v>0</v>
      </c>
      <c r="AD1172" s="41">
        <v>0</v>
      </c>
      <c r="AE1172" s="41">
        <f>SUM(BR1172)</f>
        <v>0</v>
      </c>
      <c r="AF1172" s="41">
        <f>SUM(AM1172)</f>
        <v>394</v>
      </c>
      <c r="AG1172" s="122"/>
      <c r="AH1172" s="36">
        <v>113</v>
      </c>
      <c r="AI1172" s="126">
        <v>0</v>
      </c>
      <c r="AJ1172" s="36">
        <v>0</v>
      </c>
      <c r="AK1172" s="121"/>
      <c r="AL1172" s="1">
        <v>0</v>
      </c>
      <c r="AM1172" s="1">
        <v>394</v>
      </c>
      <c r="AN1172" s="1">
        <v>0</v>
      </c>
      <c r="AO1172" s="1">
        <v>0</v>
      </c>
      <c r="AP1172" s="1">
        <v>0</v>
      </c>
      <c r="AQ1172" s="114">
        <v>0</v>
      </c>
      <c r="AR1172" s="1">
        <v>0</v>
      </c>
      <c r="AS1172" s="114">
        <v>0</v>
      </c>
      <c r="AT1172" s="114">
        <v>0</v>
      </c>
      <c r="AU1172" s="114">
        <v>0</v>
      </c>
      <c r="AV1172" s="114">
        <v>0</v>
      </c>
      <c r="AW1172" s="114">
        <v>0</v>
      </c>
      <c r="AX1172" s="114">
        <v>0</v>
      </c>
      <c r="AY1172" s="114">
        <v>0</v>
      </c>
      <c r="AZ1172" s="114">
        <v>0</v>
      </c>
      <c r="BA1172" s="114">
        <v>0</v>
      </c>
      <c r="BB1172" s="114">
        <v>0</v>
      </c>
      <c r="BC1172" s="114">
        <v>60</v>
      </c>
      <c r="BD1172" s="115">
        <v>0</v>
      </c>
      <c r="BE1172" s="114">
        <v>0</v>
      </c>
      <c r="BF1172" s="114">
        <v>0</v>
      </c>
      <c r="BG1172" s="114">
        <v>0</v>
      </c>
      <c r="BH1172" s="114">
        <v>0</v>
      </c>
      <c r="BI1172" s="114">
        <v>0</v>
      </c>
      <c r="BJ1172" s="114">
        <v>0</v>
      </c>
      <c r="BK1172" s="114">
        <v>0</v>
      </c>
      <c r="BL1172" s="114">
        <v>0</v>
      </c>
      <c r="BM1172" s="114">
        <v>0</v>
      </c>
      <c r="BN1172" s="114">
        <v>0</v>
      </c>
      <c r="BO1172" s="114">
        <v>0</v>
      </c>
      <c r="BP1172" s="114">
        <v>84.5</v>
      </c>
      <c r="BQ1172" s="114">
        <v>0</v>
      </c>
      <c r="BR1172" s="114">
        <v>0</v>
      </c>
      <c r="BS1172" s="114">
        <v>0</v>
      </c>
    </row>
    <row r="1173" spans="1:71" ht="15" x14ac:dyDescent="0.25">
      <c r="A1173" s="1" t="str">
        <f>CONCATENATE(G1173,"-",F1173,"-",H1173)</f>
        <v>999797966-Black-Over 65</v>
      </c>
      <c r="B1173" s="1" t="str">
        <f>CONCATENATE(G1173,"-",H1173)</f>
        <v>999797966-Over 65</v>
      </c>
      <c r="C1173" s="34" t="s">
        <v>102</v>
      </c>
      <c r="D1173" s="34" t="s">
        <v>103</v>
      </c>
      <c r="E1173" s="34" t="s">
        <v>27</v>
      </c>
      <c r="F1173" s="41" t="s">
        <v>14</v>
      </c>
      <c r="G1173" s="127">
        <v>999797966</v>
      </c>
      <c r="H1173" s="36" t="s">
        <v>1899</v>
      </c>
      <c r="I1173" s="34">
        <f>((L1173)-J1173)+T1173</f>
        <v>158</v>
      </c>
      <c r="J1173" s="34"/>
      <c r="K1173" s="35"/>
      <c r="L1173" s="34">
        <f>SUM(N1173,O1173,P1173,Q1173,R1173,M1173)</f>
        <v>113</v>
      </c>
      <c r="M1173" s="34">
        <f>AJ1173</f>
        <v>0</v>
      </c>
      <c r="N1173" s="34">
        <f>SUM(AI1173)</f>
        <v>0</v>
      </c>
      <c r="O1173" s="34">
        <f>0</f>
        <v>0</v>
      </c>
      <c r="P1173" s="34">
        <v>0</v>
      </c>
      <c r="Q1173" s="34">
        <v>0</v>
      </c>
      <c r="R1173" s="34">
        <f>AH1173</f>
        <v>113</v>
      </c>
      <c r="S1173" s="122"/>
      <c r="T1173" s="41">
        <f>SUM(U1173,AA1173)</f>
        <v>45</v>
      </c>
      <c r="U1173" s="41">
        <f>IF(SUM(V1173:Y1173)&gt;=250, 250,SUM(V1173:Y1173))</f>
        <v>45</v>
      </c>
      <c r="V1173" s="41">
        <v>0</v>
      </c>
      <c r="W1173" s="41">
        <v>0</v>
      </c>
      <c r="X1173" s="41">
        <f>SUM(AL1173,AN1173,BO1173,BS1173)</f>
        <v>0</v>
      </c>
      <c r="Y1173" s="41">
        <f>SUM(AO1173:BN1173)</f>
        <v>45</v>
      </c>
      <c r="Z1173" s="41">
        <f>COUNTIF(AO1173:BN1173, "&gt;0")</f>
        <v>1</v>
      </c>
      <c r="AA1173" s="41">
        <f>SUM(AB1173:AF1173)</f>
        <v>0</v>
      </c>
      <c r="AB1173" s="41">
        <f>BP1173+BQ1173</f>
        <v>0</v>
      </c>
      <c r="AC1173" s="41">
        <v>0</v>
      </c>
      <c r="AD1173" s="41">
        <v>0</v>
      </c>
      <c r="AE1173" s="41">
        <f>SUM(BR1173)</f>
        <v>0</v>
      </c>
      <c r="AF1173" s="41">
        <f>SUM(AM1173)</f>
        <v>0</v>
      </c>
      <c r="AG1173" s="122"/>
      <c r="AH1173" s="36">
        <v>113</v>
      </c>
      <c r="AI1173" s="126">
        <v>0</v>
      </c>
      <c r="AJ1173" s="36">
        <v>0</v>
      </c>
      <c r="AK1173" s="121"/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14">
        <v>0</v>
      </c>
      <c r="AR1173" s="1">
        <v>0</v>
      </c>
      <c r="AS1173" s="114">
        <v>0</v>
      </c>
      <c r="AT1173" s="114">
        <v>0</v>
      </c>
      <c r="AU1173" s="114">
        <v>0</v>
      </c>
      <c r="AV1173" s="114">
        <v>0</v>
      </c>
      <c r="AW1173" s="114">
        <v>0</v>
      </c>
      <c r="AX1173" s="114">
        <v>0</v>
      </c>
      <c r="AY1173" s="114">
        <v>0</v>
      </c>
      <c r="AZ1173" s="114">
        <v>0</v>
      </c>
      <c r="BA1173" s="114">
        <v>0</v>
      </c>
      <c r="BB1173" s="114">
        <v>0</v>
      </c>
      <c r="BC1173" s="114">
        <v>45</v>
      </c>
      <c r="BD1173" s="114">
        <v>0</v>
      </c>
      <c r="BE1173" s="114">
        <v>0</v>
      </c>
      <c r="BF1173" s="114">
        <v>0</v>
      </c>
      <c r="BG1173" s="114">
        <v>0</v>
      </c>
      <c r="BH1173" s="114">
        <v>0</v>
      </c>
      <c r="BI1173" s="114">
        <v>0</v>
      </c>
      <c r="BJ1173" s="114">
        <v>0</v>
      </c>
      <c r="BK1173" s="114">
        <v>0</v>
      </c>
      <c r="BL1173" s="114">
        <v>0</v>
      </c>
      <c r="BM1173" s="114">
        <v>0</v>
      </c>
      <c r="BN1173" s="114">
        <v>0</v>
      </c>
      <c r="BO1173" s="114">
        <v>0</v>
      </c>
      <c r="BP1173" s="114">
        <v>0</v>
      </c>
      <c r="BQ1173" s="114">
        <v>0</v>
      </c>
      <c r="BR1173" s="114">
        <v>0</v>
      </c>
      <c r="BS1173" s="114">
        <v>0</v>
      </c>
    </row>
    <row r="1174" spans="1:71" ht="15" x14ac:dyDescent="0.25">
      <c r="A1174" s="1" t="str">
        <f>CONCATENATE(G1174,"-",F1174,"-",H1174)</f>
        <v>999015535-Black-Over 65</v>
      </c>
      <c r="B1174" s="1" t="str">
        <f>CONCATENATE(G1174,"-",H1174)</f>
        <v>999015535-Over 65</v>
      </c>
      <c r="C1174" s="34" t="s">
        <v>491</v>
      </c>
      <c r="D1174" s="34" t="s">
        <v>117</v>
      </c>
      <c r="E1174" s="34" t="s">
        <v>27</v>
      </c>
      <c r="F1174" s="41" t="s">
        <v>14</v>
      </c>
      <c r="G1174" s="127">
        <v>999015535</v>
      </c>
      <c r="H1174" s="36" t="s">
        <v>1899</v>
      </c>
      <c r="I1174" s="34">
        <f>((L1174)-J1174)+T1174</f>
        <v>60</v>
      </c>
      <c r="J1174" s="36"/>
      <c r="K1174" s="37"/>
      <c r="L1174" s="34">
        <f>SUM(N1174,O1174,P1174,Q1174,R1174,M1174)</f>
        <v>0</v>
      </c>
      <c r="M1174" s="34">
        <f>AJ1174</f>
        <v>0</v>
      </c>
      <c r="N1174" s="34">
        <f>SUM(AI1174)</f>
        <v>0</v>
      </c>
      <c r="O1174" s="34">
        <f>0</f>
        <v>0</v>
      </c>
      <c r="P1174" s="34">
        <v>0</v>
      </c>
      <c r="Q1174" s="34">
        <v>0</v>
      </c>
      <c r="R1174" s="34">
        <f>AH1174</f>
        <v>0</v>
      </c>
      <c r="S1174" s="122"/>
      <c r="T1174" s="41">
        <f>SUM(U1174,AA1174)</f>
        <v>60</v>
      </c>
      <c r="U1174" s="41">
        <f>IF(SUM(V1174:Y1174)&gt;=250, 250,SUM(V1174:Y1174))</f>
        <v>60</v>
      </c>
      <c r="V1174" s="41">
        <v>0</v>
      </c>
      <c r="W1174" s="41">
        <v>0</v>
      </c>
      <c r="X1174" s="41">
        <f>SUM(AL1174,AN1174,BO1174,BS1174)</f>
        <v>0</v>
      </c>
      <c r="Y1174" s="41">
        <f>SUM(AO1174:BN1174)</f>
        <v>60</v>
      </c>
      <c r="Z1174" s="41">
        <f>COUNTIF(AO1174:BN1174, "&gt;0")</f>
        <v>1</v>
      </c>
      <c r="AA1174" s="41">
        <f>SUM(AB1174:AF1174)</f>
        <v>0</v>
      </c>
      <c r="AB1174" s="41">
        <f>BP1174+BQ1174</f>
        <v>0</v>
      </c>
      <c r="AC1174" s="41">
        <v>0</v>
      </c>
      <c r="AD1174" s="41">
        <v>0</v>
      </c>
      <c r="AE1174" s="41">
        <f>SUM(BR1174)</f>
        <v>0</v>
      </c>
      <c r="AF1174" s="41">
        <f>SUM(AM1174)</f>
        <v>0</v>
      </c>
      <c r="AG1174" s="122"/>
      <c r="AH1174" s="36">
        <v>0</v>
      </c>
      <c r="AI1174" s="126">
        <v>0</v>
      </c>
      <c r="AJ1174" s="36">
        <v>0</v>
      </c>
      <c r="AK1174" s="121"/>
      <c r="AL1174" s="1">
        <v>0</v>
      </c>
      <c r="AM1174" s="1">
        <v>0</v>
      </c>
      <c r="AN1174" s="1">
        <v>0</v>
      </c>
      <c r="AO1174" s="1">
        <v>0</v>
      </c>
      <c r="AP1174" s="1">
        <v>60</v>
      </c>
      <c r="AQ1174" s="114">
        <v>0</v>
      </c>
      <c r="AR1174" s="1">
        <v>0</v>
      </c>
      <c r="AS1174" s="114">
        <v>0</v>
      </c>
      <c r="AT1174" s="114">
        <v>0</v>
      </c>
      <c r="AU1174" s="114">
        <v>0</v>
      </c>
      <c r="AV1174" s="114">
        <v>0</v>
      </c>
      <c r="AW1174" s="114">
        <v>0</v>
      </c>
      <c r="AX1174" s="114">
        <v>0</v>
      </c>
      <c r="AY1174" s="114">
        <v>0</v>
      </c>
      <c r="AZ1174" s="114">
        <v>0</v>
      </c>
      <c r="BA1174" s="114">
        <v>0</v>
      </c>
      <c r="BB1174" s="114">
        <v>0</v>
      </c>
      <c r="BC1174" s="114">
        <v>0</v>
      </c>
      <c r="BD1174" s="115">
        <v>0</v>
      </c>
      <c r="BE1174" s="114">
        <v>0</v>
      </c>
      <c r="BF1174" s="114">
        <v>0</v>
      </c>
      <c r="BG1174" s="114">
        <v>0</v>
      </c>
      <c r="BH1174" s="114">
        <v>0</v>
      </c>
      <c r="BI1174" s="114">
        <v>0</v>
      </c>
      <c r="BJ1174" s="114">
        <v>0</v>
      </c>
      <c r="BK1174" s="114">
        <v>0</v>
      </c>
      <c r="BL1174" s="114">
        <v>0</v>
      </c>
      <c r="BM1174" s="114">
        <v>0</v>
      </c>
      <c r="BN1174" s="114">
        <v>0</v>
      </c>
      <c r="BO1174" s="114">
        <v>0</v>
      </c>
      <c r="BP1174" s="114">
        <v>0</v>
      </c>
      <c r="BQ1174" s="114">
        <v>0</v>
      </c>
      <c r="BR1174" s="114">
        <v>0</v>
      </c>
      <c r="BS1174" s="114">
        <v>0</v>
      </c>
    </row>
    <row r="1175" spans="1:71" ht="15" x14ac:dyDescent="0.25">
      <c r="A1175" s="1" t="str">
        <f>CONCATENATE(G1175,"-",F1175,"-",H1175)</f>
        <v>999862739-Black-Over 65</v>
      </c>
      <c r="B1175" s="1" t="str">
        <f>CONCATENATE(G1175,"-",H1175)</f>
        <v>999862739-Over 65</v>
      </c>
      <c r="C1175" s="34" t="s">
        <v>188</v>
      </c>
      <c r="D1175" s="34" t="s">
        <v>119</v>
      </c>
      <c r="E1175" s="34" t="s">
        <v>17</v>
      </c>
      <c r="F1175" s="41" t="s">
        <v>14</v>
      </c>
      <c r="G1175" s="127">
        <v>999862739</v>
      </c>
      <c r="H1175" s="36" t="s">
        <v>1899</v>
      </c>
      <c r="I1175" s="34">
        <f>((L1175)-J1175)+T1175</f>
        <v>1495</v>
      </c>
      <c r="J1175" s="34"/>
      <c r="K1175" s="35"/>
      <c r="L1175" s="34">
        <f>SUM(N1175,O1175,P1175,Q1175,R1175,M1175)</f>
        <v>75</v>
      </c>
      <c r="M1175" s="34">
        <f>AJ1175</f>
        <v>0</v>
      </c>
      <c r="N1175" s="34">
        <f>SUM(AI1175)</f>
        <v>0</v>
      </c>
      <c r="O1175" s="34">
        <f>0</f>
        <v>0</v>
      </c>
      <c r="P1175" s="34">
        <v>0</v>
      </c>
      <c r="Q1175" s="34">
        <v>0</v>
      </c>
      <c r="R1175" s="34">
        <f>AH1175</f>
        <v>75</v>
      </c>
      <c r="S1175" s="122"/>
      <c r="T1175" s="41">
        <f>SUM(U1175,AA1175)</f>
        <v>1420</v>
      </c>
      <c r="U1175" s="41">
        <f>IF(SUM(V1175:Y1175)&gt;=250, 250,SUM(V1175:Y1175))</f>
        <v>120</v>
      </c>
      <c r="V1175" s="41">
        <v>0</v>
      </c>
      <c r="W1175" s="41">
        <v>0</v>
      </c>
      <c r="X1175" s="41">
        <f>SUM(AL1175,AN1175,BO1175,BS1175)</f>
        <v>0</v>
      </c>
      <c r="Y1175" s="41">
        <f>SUM(AO1175:BN1175)</f>
        <v>120</v>
      </c>
      <c r="Z1175" s="41">
        <f>COUNTIF(AO1175:BN1175, "&gt;0")</f>
        <v>2</v>
      </c>
      <c r="AA1175" s="41">
        <f>SUM(AB1175:AF1175)</f>
        <v>1300</v>
      </c>
      <c r="AB1175" s="41">
        <f>BP1175+BQ1175</f>
        <v>0</v>
      </c>
      <c r="AC1175" s="41">
        <v>0</v>
      </c>
      <c r="AD1175" s="41">
        <v>0</v>
      </c>
      <c r="AE1175" s="41">
        <f>SUM(BR1175)</f>
        <v>600</v>
      </c>
      <c r="AF1175" s="41">
        <f>SUM(AM1175)</f>
        <v>700</v>
      </c>
      <c r="AG1175" s="122"/>
      <c r="AH1175" s="36">
        <v>75</v>
      </c>
      <c r="AI1175" s="126">
        <v>0</v>
      </c>
      <c r="AJ1175" s="36">
        <v>0</v>
      </c>
      <c r="AK1175" s="121"/>
      <c r="AL1175" s="1">
        <v>0</v>
      </c>
      <c r="AM1175" s="1">
        <v>700</v>
      </c>
      <c r="AN1175" s="1">
        <v>0</v>
      </c>
      <c r="AO1175" s="1">
        <v>0</v>
      </c>
      <c r="AP1175" s="1">
        <v>0</v>
      </c>
      <c r="AQ1175" s="114">
        <v>0</v>
      </c>
      <c r="AR1175" s="1">
        <v>0</v>
      </c>
      <c r="AS1175" s="114">
        <v>60</v>
      </c>
      <c r="AT1175" s="114">
        <v>0</v>
      </c>
      <c r="AU1175" s="114">
        <v>0</v>
      </c>
      <c r="AV1175" s="114">
        <v>0</v>
      </c>
      <c r="AW1175" s="114">
        <v>0</v>
      </c>
      <c r="AX1175" s="114">
        <v>0</v>
      </c>
      <c r="AY1175" s="114">
        <v>0</v>
      </c>
      <c r="AZ1175" s="114">
        <v>0</v>
      </c>
      <c r="BA1175" s="114">
        <v>0</v>
      </c>
      <c r="BB1175" s="114">
        <v>0</v>
      </c>
      <c r="BC1175" s="114">
        <v>0</v>
      </c>
      <c r="BD1175" s="115">
        <v>0</v>
      </c>
      <c r="BE1175" s="114">
        <v>0</v>
      </c>
      <c r="BF1175" s="114">
        <v>0</v>
      </c>
      <c r="BG1175" s="114">
        <v>0</v>
      </c>
      <c r="BH1175" s="114">
        <v>60</v>
      </c>
      <c r="BI1175" s="114">
        <v>0</v>
      </c>
      <c r="BJ1175" s="114">
        <v>0</v>
      </c>
      <c r="BK1175" s="114">
        <v>0</v>
      </c>
      <c r="BL1175" s="114">
        <v>0</v>
      </c>
      <c r="BM1175" s="114">
        <v>0</v>
      </c>
      <c r="BN1175" s="114">
        <v>0</v>
      </c>
      <c r="BO1175" s="114">
        <v>0</v>
      </c>
      <c r="BP1175" s="114">
        <v>0</v>
      </c>
      <c r="BQ1175" s="114">
        <v>0</v>
      </c>
      <c r="BR1175" s="114">
        <v>600</v>
      </c>
      <c r="BS1175" s="114">
        <v>0</v>
      </c>
    </row>
    <row r="1176" spans="1:71" ht="15" x14ac:dyDescent="0.25">
      <c r="A1176" s="1" t="str">
        <f>CONCATENATE(G1176,"-",F1176,"-",H1176)</f>
        <v>999845260-Black-Over 65</v>
      </c>
      <c r="B1176" s="1" t="str">
        <f>CONCATENATE(G1176,"-",H1176)</f>
        <v>999845260-Over 65</v>
      </c>
      <c r="C1176" s="34" t="s">
        <v>140</v>
      </c>
      <c r="D1176" s="34" t="s">
        <v>141</v>
      </c>
      <c r="E1176" s="34" t="s">
        <v>17</v>
      </c>
      <c r="F1176" s="41" t="s">
        <v>14</v>
      </c>
      <c r="G1176" s="127">
        <v>999845260</v>
      </c>
      <c r="H1176" s="36" t="s">
        <v>1899</v>
      </c>
      <c r="I1176" s="34">
        <f>((L1176)-J1176)+T1176</f>
        <v>1358</v>
      </c>
      <c r="J1176" s="34"/>
      <c r="K1176" s="35"/>
      <c r="L1176" s="34">
        <f>SUM(N1176,O1176,P1176,Q1176,R1176,M1176)</f>
        <v>100</v>
      </c>
      <c r="M1176" s="34">
        <f>AJ1176</f>
        <v>0</v>
      </c>
      <c r="N1176" s="34">
        <f>SUM(AI1176)</f>
        <v>0</v>
      </c>
      <c r="O1176" s="34">
        <f>0</f>
        <v>0</v>
      </c>
      <c r="P1176" s="34">
        <v>0</v>
      </c>
      <c r="Q1176" s="34">
        <v>0</v>
      </c>
      <c r="R1176" s="34">
        <f>AH1176</f>
        <v>100</v>
      </c>
      <c r="S1176" s="122"/>
      <c r="T1176" s="41">
        <f>SUM(U1176,AA1176)</f>
        <v>1258</v>
      </c>
      <c r="U1176" s="41">
        <f>IF(SUM(V1176:Y1176)&gt;=250, 250,SUM(V1176:Y1176))</f>
        <v>170</v>
      </c>
      <c r="V1176" s="41">
        <v>0</v>
      </c>
      <c r="W1176" s="41">
        <v>0</v>
      </c>
      <c r="X1176" s="41">
        <f>SUM(AL1176,AN1176,BO1176,BS1176)</f>
        <v>50</v>
      </c>
      <c r="Y1176" s="41">
        <f>SUM(AO1176:BN1176)</f>
        <v>120</v>
      </c>
      <c r="Z1176" s="41">
        <f>COUNTIF(AO1176:BN1176, "&gt;0")</f>
        <v>2</v>
      </c>
      <c r="AA1176" s="41">
        <f>SUM(AB1176:AF1176)</f>
        <v>1088</v>
      </c>
      <c r="AB1176" s="41">
        <f>BP1176+BQ1176</f>
        <v>225</v>
      </c>
      <c r="AC1176" s="41">
        <v>0</v>
      </c>
      <c r="AD1176" s="41">
        <v>0</v>
      </c>
      <c r="AE1176" s="41">
        <f>SUM(BR1176)</f>
        <v>338</v>
      </c>
      <c r="AF1176" s="41">
        <f>SUM(AM1176)</f>
        <v>525</v>
      </c>
      <c r="AG1176" s="122"/>
      <c r="AH1176" s="36">
        <v>100</v>
      </c>
      <c r="AI1176" s="126">
        <v>0</v>
      </c>
      <c r="AJ1176" s="36">
        <v>0</v>
      </c>
      <c r="AK1176" s="121"/>
      <c r="AL1176" s="1">
        <v>0</v>
      </c>
      <c r="AM1176" s="1">
        <v>525</v>
      </c>
      <c r="AN1176" s="1">
        <v>0</v>
      </c>
      <c r="AO1176" s="1">
        <v>0</v>
      </c>
      <c r="AP1176" s="1">
        <v>0</v>
      </c>
      <c r="AQ1176" s="114">
        <v>60</v>
      </c>
      <c r="AR1176" s="1">
        <v>0</v>
      </c>
      <c r="AS1176" s="114">
        <v>0</v>
      </c>
      <c r="AT1176" s="114">
        <v>0</v>
      </c>
      <c r="AU1176" s="114">
        <v>0</v>
      </c>
      <c r="AV1176" s="114">
        <v>0</v>
      </c>
      <c r="AW1176" s="114">
        <v>0</v>
      </c>
      <c r="AX1176" s="114">
        <v>0</v>
      </c>
      <c r="AY1176" s="114">
        <v>0</v>
      </c>
      <c r="AZ1176" s="114">
        <v>60</v>
      </c>
      <c r="BA1176" s="114">
        <v>0</v>
      </c>
      <c r="BB1176" s="114">
        <v>0</v>
      </c>
      <c r="BC1176" s="114">
        <v>0</v>
      </c>
      <c r="BD1176" s="115">
        <v>0</v>
      </c>
      <c r="BE1176" s="114">
        <v>0</v>
      </c>
      <c r="BF1176" s="114">
        <v>0</v>
      </c>
      <c r="BG1176" s="114">
        <v>0</v>
      </c>
      <c r="BH1176" s="114">
        <v>0</v>
      </c>
      <c r="BI1176" s="114">
        <v>0</v>
      </c>
      <c r="BJ1176" s="114">
        <v>0</v>
      </c>
      <c r="BK1176" s="114">
        <v>0</v>
      </c>
      <c r="BL1176" s="114">
        <v>0</v>
      </c>
      <c r="BM1176" s="114">
        <v>0</v>
      </c>
      <c r="BN1176" s="114">
        <v>0</v>
      </c>
      <c r="BO1176" s="114">
        <v>0</v>
      </c>
      <c r="BP1176" s="114">
        <v>0</v>
      </c>
      <c r="BQ1176" s="114">
        <v>225</v>
      </c>
      <c r="BR1176" s="114">
        <v>338</v>
      </c>
      <c r="BS1176" s="114">
        <v>50</v>
      </c>
    </row>
    <row r="1177" spans="1:71" ht="15" x14ac:dyDescent="0.25">
      <c r="A1177" s="1" t="str">
        <f>CONCATENATE(G1177,"-",F1177,"-",H1177)</f>
        <v>999928749-Black-Over 65</v>
      </c>
      <c r="B1177" s="1" t="str">
        <f>CONCATENATE(G1177,"-",H1177)</f>
        <v>999928749-Over 65</v>
      </c>
      <c r="C1177" s="36" t="s">
        <v>1239</v>
      </c>
      <c r="D1177" s="36" t="s">
        <v>1240</v>
      </c>
      <c r="E1177" s="36" t="s">
        <v>17</v>
      </c>
      <c r="F1177" s="41" t="s">
        <v>14</v>
      </c>
      <c r="G1177" s="127">
        <v>999928749</v>
      </c>
      <c r="H1177" s="36" t="s">
        <v>1899</v>
      </c>
      <c r="I1177" s="34">
        <f>((L1177)-J1177)+T1177</f>
        <v>858</v>
      </c>
      <c r="J1177" s="36"/>
      <c r="K1177" s="37"/>
      <c r="L1177" s="34">
        <f>SUM(N1177,O1177,P1177,Q1177,R1177,M1177)</f>
        <v>0</v>
      </c>
      <c r="M1177" s="34">
        <f>AJ1177</f>
        <v>0</v>
      </c>
      <c r="N1177" s="34">
        <f>SUM(AI1177)</f>
        <v>0</v>
      </c>
      <c r="O1177" s="34">
        <f>0</f>
        <v>0</v>
      </c>
      <c r="P1177" s="34">
        <v>0</v>
      </c>
      <c r="Q1177" s="34">
        <v>0</v>
      </c>
      <c r="R1177" s="34">
        <f>AH1177</f>
        <v>0</v>
      </c>
      <c r="S1177" s="122"/>
      <c r="T1177" s="41">
        <f>SUM(U1177,AA1177)</f>
        <v>858</v>
      </c>
      <c r="U1177" s="41">
        <f>IF(SUM(V1177:Y1177)&gt;=250, 250,SUM(V1177:Y1177))</f>
        <v>60</v>
      </c>
      <c r="V1177" s="41">
        <v>0</v>
      </c>
      <c r="W1177" s="41">
        <v>0</v>
      </c>
      <c r="X1177" s="41">
        <f>SUM(AL1177,AN1177,BO1177,BS1177)</f>
        <v>0</v>
      </c>
      <c r="Y1177" s="41">
        <f>SUM(AO1177:BN1177)</f>
        <v>60</v>
      </c>
      <c r="Z1177" s="41">
        <f>COUNTIF(AO1177:BN1177, "&gt;0")</f>
        <v>1</v>
      </c>
      <c r="AA1177" s="41">
        <f>SUM(AB1177:AF1177)</f>
        <v>798</v>
      </c>
      <c r="AB1177" s="41">
        <f>BP1177+BQ1177</f>
        <v>150</v>
      </c>
      <c r="AC1177" s="41">
        <v>0</v>
      </c>
      <c r="AD1177" s="41">
        <v>0</v>
      </c>
      <c r="AE1177" s="41">
        <f>SUM(BR1177)</f>
        <v>254</v>
      </c>
      <c r="AF1177" s="41">
        <f>SUM(AM1177)</f>
        <v>394</v>
      </c>
      <c r="AG1177" s="122"/>
      <c r="AH1177" s="36">
        <v>0</v>
      </c>
      <c r="AI1177" s="126">
        <v>0</v>
      </c>
      <c r="AJ1177" s="36">
        <v>0</v>
      </c>
      <c r="AK1177" s="121"/>
      <c r="AL1177" s="1">
        <v>0</v>
      </c>
      <c r="AM1177" s="1">
        <v>394</v>
      </c>
      <c r="AN1177" s="1">
        <v>0</v>
      </c>
      <c r="AO1177" s="1">
        <v>0</v>
      </c>
      <c r="AP1177" s="1">
        <v>0</v>
      </c>
      <c r="AQ1177" s="114">
        <v>0</v>
      </c>
      <c r="AR1177" s="1">
        <v>0</v>
      </c>
      <c r="AS1177" s="114">
        <v>0</v>
      </c>
      <c r="AT1177" s="114">
        <v>0</v>
      </c>
      <c r="AU1177" s="114">
        <v>0</v>
      </c>
      <c r="AV1177" s="114">
        <v>0</v>
      </c>
      <c r="AW1177" s="114">
        <v>60</v>
      </c>
      <c r="AX1177" s="114">
        <v>0</v>
      </c>
      <c r="AY1177" s="114">
        <v>0</v>
      </c>
      <c r="AZ1177" s="114">
        <v>0</v>
      </c>
      <c r="BA1177" s="114">
        <v>0</v>
      </c>
      <c r="BB1177" s="114">
        <v>0</v>
      </c>
      <c r="BC1177" s="114">
        <v>0</v>
      </c>
      <c r="BD1177" s="115">
        <v>0</v>
      </c>
      <c r="BE1177" s="114">
        <v>0</v>
      </c>
      <c r="BF1177" s="114">
        <v>0</v>
      </c>
      <c r="BG1177" s="114">
        <v>0</v>
      </c>
      <c r="BH1177" s="114">
        <v>0</v>
      </c>
      <c r="BI1177" s="114">
        <v>0</v>
      </c>
      <c r="BJ1177" s="114">
        <v>0</v>
      </c>
      <c r="BK1177" s="114">
        <v>0</v>
      </c>
      <c r="BL1177" s="114">
        <v>0</v>
      </c>
      <c r="BM1177" s="114">
        <v>0</v>
      </c>
      <c r="BN1177" s="114">
        <v>0</v>
      </c>
      <c r="BO1177" s="114">
        <v>0</v>
      </c>
      <c r="BP1177" s="114">
        <v>150</v>
      </c>
      <c r="BQ1177" s="114">
        <v>0</v>
      </c>
      <c r="BR1177" s="114">
        <v>254</v>
      </c>
      <c r="BS1177" s="114">
        <v>0</v>
      </c>
    </row>
    <row r="1178" spans="1:71" ht="15" x14ac:dyDescent="0.25">
      <c r="A1178" s="1" t="str">
        <f>CONCATENATE(G1178,"-",F1178,"-",H1178)</f>
        <v>999013484-Black-Over 65</v>
      </c>
      <c r="B1178" s="1" t="str">
        <f>CONCATENATE(G1178,"-",H1178)</f>
        <v>999013484-Over 65</v>
      </c>
      <c r="C1178" s="36" t="s">
        <v>1626</v>
      </c>
      <c r="D1178" s="36" t="s">
        <v>1627</v>
      </c>
      <c r="E1178" s="36" t="s">
        <v>17</v>
      </c>
      <c r="F1178" s="41" t="s">
        <v>14</v>
      </c>
      <c r="G1178" s="127">
        <v>999013484</v>
      </c>
      <c r="H1178" s="36" t="s">
        <v>1899</v>
      </c>
      <c r="I1178" s="34">
        <f>((L1178)-J1178)+T1178</f>
        <v>806.5</v>
      </c>
      <c r="J1178" s="36"/>
      <c r="K1178" s="37"/>
      <c r="L1178" s="34">
        <f>SUM(N1178,O1178,P1178,Q1178,R1178,M1178)</f>
        <v>56.5</v>
      </c>
      <c r="M1178" s="34">
        <f>AJ1178</f>
        <v>0</v>
      </c>
      <c r="N1178" s="34">
        <f>SUM(AI1178)</f>
        <v>0</v>
      </c>
      <c r="O1178" s="34">
        <f>0</f>
        <v>0</v>
      </c>
      <c r="P1178" s="34">
        <v>0</v>
      </c>
      <c r="Q1178" s="34">
        <v>0</v>
      </c>
      <c r="R1178" s="34">
        <f>AH1178</f>
        <v>56.5</v>
      </c>
      <c r="S1178" s="122"/>
      <c r="T1178" s="41">
        <f>SUM(U1178,AA1178)</f>
        <v>750</v>
      </c>
      <c r="U1178" s="41">
        <f>IF(SUM(V1178:Y1178)&gt;=250, 250,SUM(V1178:Y1178))</f>
        <v>0</v>
      </c>
      <c r="V1178" s="41">
        <v>0</v>
      </c>
      <c r="W1178" s="41">
        <v>0</v>
      </c>
      <c r="X1178" s="41">
        <f>SUM(AL1178,AN1178,BO1178,BS1178)</f>
        <v>0</v>
      </c>
      <c r="Y1178" s="41">
        <f>SUM(AO1178:BN1178)</f>
        <v>0</v>
      </c>
      <c r="Z1178" s="41">
        <f>COUNTIF(AO1178:BN1178, "&gt;0")</f>
        <v>0</v>
      </c>
      <c r="AA1178" s="41">
        <f>SUM(AB1178:AF1178)</f>
        <v>750</v>
      </c>
      <c r="AB1178" s="41">
        <f>BP1178+BQ1178</f>
        <v>300</v>
      </c>
      <c r="AC1178" s="41">
        <v>0</v>
      </c>
      <c r="AD1178" s="41">
        <v>0</v>
      </c>
      <c r="AE1178" s="41">
        <f>SUM(BR1178)</f>
        <v>450</v>
      </c>
      <c r="AF1178" s="41">
        <f>SUM(AM1178)</f>
        <v>0</v>
      </c>
      <c r="AG1178" s="37"/>
      <c r="AH1178" s="36">
        <v>56.5</v>
      </c>
      <c r="AI1178" s="126">
        <v>0</v>
      </c>
      <c r="AJ1178" s="36">
        <v>0</v>
      </c>
      <c r="AK1178" s="121"/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14">
        <v>0</v>
      </c>
      <c r="AR1178" s="1">
        <v>0</v>
      </c>
      <c r="AS1178" s="114">
        <v>0</v>
      </c>
      <c r="AT1178" s="114">
        <v>0</v>
      </c>
      <c r="AU1178" s="114">
        <v>0</v>
      </c>
      <c r="AV1178" s="114">
        <v>0</v>
      </c>
      <c r="AW1178" s="114">
        <v>0</v>
      </c>
      <c r="AX1178" s="114">
        <v>0</v>
      </c>
      <c r="AY1178" s="114">
        <v>0</v>
      </c>
      <c r="AZ1178" s="114">
        <v>0</v>
      </c>
      <c r="BA1178" s="114">
        <v>0</v>
      </c>
      <c r="BB1178" s="114">
        <v>0</v>
      </c>
      <c r="BC1178" s="114">
        <v>0</v>
      </c>
      <c r="BD1178" s="115">
        <v>0</v>
      </c>
      <c r="BE1178" s="114">
        <v>0</v>
      </c>
      <c r="BF1178" s="114">
        <v>0</v>
      </c>
      <c r="BG1178" s="114">
        <v>0</v>
      </c>
      <c r="BH1178" s="114">
        <v>0</v>
      </c>
      <c r="BI1178" s="114">
        <v>0</v>
      </c>
      <c r="BJ1178" s="114">
        <v>0</v>
      </c>
      <c r="BK1178" s="114">
        <v>0</v>
      </c>
      <c r="BL1178" s="114">
        <v>0</v>
      </c>
      <c r="BM1178" s="114">
        <v>0</v>
      </c>
      <c r="BN1178" s="114">
        <v>0</v>
      </c>
      <c r="BO1178" s="114">
        <v>0</v>
      </c>
      <c r="BP1178" s="114">
        <v>0</v>
      </c>
      <c r="BQ1178" s="114">
        <v>300</v>
      </c>
      <c r="BR1178" s="114">
        <v>450</v>
      </c>
      <c r="BS1178" s="114">
        <v>0</v>
      </c>
    </row>
    <row r="1179" spans="1:71" ht="15" x14ac:dyDescent="0.25">
      <c r="A1179" s="1" t="str">
        <f>CONCATENATE(G1179,"-",F1179,"-",H1179)</f>
        <v>999858912-Black-Over 65</v>
      </c>
      <c r="B1179" s="1" t="str">
        <f>CONCATENATE(G1179,"-",H1179)</f>
        <v>999858912-Over 65</v>
      </c>
      <c r="C1179" s="36" t="s">
        <v>256</v>
      </c>
      <c r="D1179" s="36" t="s">
        <v>1917</v>
      </c>
      <c r="E1179" s="36" t="s">
        <v>17</v>
      </c>
      <c r="F1179" s="41" t="s">
        <v>14</v>
      </c>
      <c r="G1179" s="128">
        <v>999858912</v>
      </c>
      <c r="H1179" s="36" t="s">
        <v>1899</v>
      </c>
      <c r="I1179" s="34">
        <f>((L1179)-J1179)+T1179</f>
        <v>563</v>
      </c>
      <c r="J1179" s="34">
        <f>L1179/2</f>
        <v>0</v>
      </c>
      <c r="K1179" s="37"/>
      <c r="L1179" s="34">
        <f>SUM(N1179,O1179,P1179,Q1179,R1179,M1179)</f>
        <v>0</v>
      </c>
      <c r="M1179" s="34">
        <f>AJ1179</f>
        <v>0</v>
      </c>
      <c r="N1179" s="34">
        <f>SUM(AI1179)</f>
        <v>0</v>
      </c>
      <c r="O1179" s="34">
        <f>0</f>
        <v>0</v>
      </c>
      <c r="P1179" s="34">
        <v>0</v>
      </c>
      <c r="Q1179" s="34">
        <v>0</v>
      </c>
      <c r="R1179" s="34">
        <f>AH1179</f>
        <v>0</v>
      </c>
      <c r="S1179" s="122"/>
      <c r="T1179" s="41">
        <f>SUM(U1179,AA1179)</f>
        <v>563</v>
      </c>
      <c r="U1179" s="41">
        <f>IF(SUM(V1179:Y1179)&gt;=250, 250,SUM(V1179:Y1179))</f>
        <v>0</v>
      </c>
      <c r="V1179" s="41">
        <v>0</v>
      </c>
      <c r="W1179" s="41">
        <v>0</v>
      </c>
      <c r="X1179" s="41">
        <f>SUM(AL1179,AN1179,BO1179,BS1179)</f>
        <v>0</v>
      </c>
      <c r="Y1179" s="41">
        <f>SUM(AO1179:BN1179)</f>
        <v>0</v>
      </c>
      <c r="Z1179" s="41">
        <f>COUNTIF(AO1179:BN1179, "&gt;0")</f>
        <v>0</v>
      </c>
      <c r="AA1179" s="41">
        <f>SUM(AB1179:AF1179)</f>
        <v>563</v>
      </c>
      <c r="AB1179" s="41">
        <f>BP1179+BQ1179</f>
        <v>169</v>
      </c>
      <c r="AC1179" s="41">
        <v>0</v>
      </c>
      <c r="AD1179" s="41">
        <v>0</v>
      </c>
      <c r="AE1179" s="41">
        <f>SUM(BR1179)</f>
        <v>0</v>
      </c>
      <c r="AF1179" s="41">
        <f>SUM(AM1179)</f>
        <v>394</v>
      </c>
      <c r="AG1179" s="122"/>
      <c r="AH1179" s="36">
        <v>0</v>
      </c>
      <c r="AI1179" s="126">
        <v>0</v>
      </c>
      <c r="AJ1179" s="36">
        <v>0</v>
      </c>
      <c r="AK1179" s="121"/>
      <c r="AL1179" s="1">
        <v>0</v>
      </c>
      <c r="AM1179" s="1">
        <v>394</v>
      </c>
      <c r="AN1179" s="1">
        <v>0</v>
      </c>
      <c r="AO1179" s="1">
        <v>0</v>
      </c>
      <c r="AP1179" s="1">
        <v>0</v>
      </c>
      <c r="AQ1179" s="114">
        <v>0</v>
      </c>
      <c r="AR1179" s="1">
        <v>0</v>
      </c>
      <c r="AS1179" s="114">
        <v>0</v>
      </c>
      <c r="AT1179" s="114">
        <v>0</v>
      </c>
      <c r="AU1179" s="114">
        <v>0</v>
      </c>
      <c r="AV1179" s="114">
        <v>0</v>
      </c>
      <c r="AW1179" s="114">
        <v>0</v>
      </c>
      <c r="AX1179" s="114">
        <v>0</v>
      </c>
      <c r="AY1179" s="114">
        <v>0</v>
      </c>
      <c r="AZ1179" s="114">
        <v>0</v>
      </c>
      <c r="BA1179" s="114">
        <v>0</v>
      </c>
      <c r="BB1179" s="114">
        <v>0</v>
      </c>
      <c r="BC1179" s="114">
        <v>0</v>
      </c>
      <c r="BD1179" s="115">
        <v>0</v>
      </c>
      <c r="BE1179" s="114">
        <v>0</v>
      </c>
      <c r="BF1179" s="114">
        <v>0</v>
      </c>
      <c r="BG1179" s="114">
        <v>0</v>
      </c>
      <c r="BH1179" s="114">
        <v>0</v>
      </c>
      <c r="BI1179" s="114">
        <v>0</v>
      </c>
      <c r="BJ1179" s="114">
        <v>0</v>
      </c>
      <c r="BK1179" s="114">
        <v>0</v>
      </c>
      <c r="BL1179" s="114">
        <v>0</v>
      </c>
      <c r="BM1179" s="114">
        <v>0</v>
      </c>
      <c r="BN1179" s="114">
        <v>0</v>
      </c>
      <c r="BO1179" s="114">
        <v>0</v>
      </c>
      <c r="BP1179" s="114">
        <v>0</v>
      </c>
      <c r="BQ1179" s="114">
        <v>169</v>
      </c>
      <c r="BR1179" s="114">
        <v>0</v>
      </c>
      <c r="BS1179" s="114">
        <v>0</v>
      </c>
    </row>
    <row r="1180" spans="1:71" ht="15" x14ac:dyDescent="0.25">
      <c r="A1180" s="1" t="str">
        <f>CONCATENATE(G1180,"-",F1180,"-",H1180)</f>
        <v>999713520-Black-Over 65</v>
      </c>
      <c r="B1180" s="1" t="str">
        <f>CONCATENATE(G1180,"-",H1180)</f>
        <v>999713520-Over 65</v>
      </c>
      <c r="C1180" s="34" t="s">
        <v>53</v>
      </c>
      <c r="D1180" s="34" t="s">
        <v>54</v>
      </c>
      <c r="E1180" s="34" t="s">
        <v>17</v>
      </c>
      <c r="F1180" s="41" t="s">
        <v>14</v>
      </c>
      <c r="G1180" s="127">
        <v>999713520</v>
      </c>
      <c r="H1180" s="36" t="s">
        <v>1899</v>
      </c>
      <c r="I1180" s="34">
        <f>((L1180)-J1180)+T1180</f>
        <v>507</v>
      </c>
      <c r="J1180" s="34"/>
      <c r="K1180" s="35"/>
      <c r="L1180" s="34">
        <f>SUM(N1180,O1180,P1180,Q1180,R1180,M1180)</f>
        <v>0</v>
      </c>
      <c r="M1180" s="34">
        <f>AJ1180</f>
        <v>0</v>
      </c>
      <c r="N1180" s="34">
        <f>SUM(AI1180)</f>
        <v>0</v>
      </c>
      <c r="O1180" s="34">
        <f>0</f>
        <v>0</v>
      </c>
      <c r="P1180" s="34">
        <v>0</v>
      </c>
      <c r="Q1180" s="34">
        <v>0</v>
      </c>
      <c r="R1180" s="34">
        <f>AH1180</f>
        <v>0</v>
      </c>
      <c r="S1180" s="122"/>
      <c r="T1180" s="41">
        <f>SUM(U1180,AA1180)</f>
        <v>507</v>
      </c>
      <c r="U1180" s="41">
        <f>IF(SUM(V1180:Y1180)&gt;=250, 250,SUM(V1180:Y1180))</f>
        <v>0</v>
      </c>
      <c r="V1180" s="41">
        <v>0</v>
      </c>
      <c r="W1180" s="41">
        <v>0</v>
      </c>
      <c r="X1180" s="41">
        <f>SUM(AL1180,AN1180,BO1180,BS1180)</f>
        <v>0</v>
      </c>
      <c r="Y1180" s="41">
        <f>SUM(AO1180:BN1180)</f>
        <v>0</v>
      </c>
      <c r="Z1180" s="41">
        <f>COUNTIF(AO1180:BN1180, "&gt;0")</f>
        <v>0</v>
      </c>
      <c r="AA1180" s="41">
        <f>SUM(AB1180:AF1180)</f>
        <v>507</v>
      </c>
      <c r="AB1180" s="41">
        <f>BP1180+BQ1180</f>
        <v>169</v>
      </c>
      <c r="AC1180" s="41">
        <v>0</v>
      </c>
      <c r="AD1180" s="41">
        <v>0</v>
      </c>
      <c r="AE1180" s="41">
        <f>SUM(BR1180)</f>
        <v>338</v>
      </c>
      <c r="AF1180" s="41">
        <f>SUM(AM1180)</f>
        <v>0</v>
      </c>
      <c r="AG1180" s="122"/>
      <c r="AH1180" s="36">
        <v>0</v>
      </c>
      <c r="AI1180" s="126">
        <v>0</v>
      </c>
      <c r="AJ1180" s="36">
        <v>0</v>
      </c>
      <c r="AK1180" s="121"/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14">
        <v>0</v>
      </c>
      <c r="AR1180" s="1">
        <v>0</v>
      </c>
      <c r="AS1180" s="114">
        <v>0</v>
      </c>
      <c r="AT1180" s="114">
        <v>0</v>
      </c>
      <c r="AU1180" s="114">
        <v>0</v>
      </c>
      <c r="AV1180" s="114">
        <v>0</v>
      </c>
      <c r="AW1180" s="114">
        <v>0</v>
      </c>
      <c r="AX1180" s="114">
        <v>0</v>
      </c>
      <c r="AY1180" s="114">
        <v>0</v>
      </c>
      <c r="AZ1180" s="114">
        <v>0</v>
      </c>
      <c r="BA1180" s="114">
        <v>0</v>
      </c>
      <c r="BB1180" s="114">
        <v>0</v>
      </c>
      <c r="BC1180" s="114">
        <v>0</v>
      </c>
      <c r="BD1180" s="115">
        <v>0</v>
      </c>
      <c r="BE1180" s="114">
        <v>0</v>
      </c>
      <c r="BF1180" s="114">
        <v>0</v>
      </c>
      <c r="BG1180" s="114">
        <v>0</v>
      </c>
      <c r="BH1180" s="114">
        <v>0</v>
      </c>
      <c r="BI1180" s="114">
        <v>0</v>
      </c>
      <c r="BJ1180" s="114">
        <v>0</v>
      </c>
      <c r="BK1180" s="114">
        <v>0</v>
      </c>
      <c r="BL1180" s="114">
        <v>0</v>
      </c>
      <c r="BM1180" s="114">
        <v>0</v>
      </c>
      <c r="BN1180" s="114">
        <v>0</v>
      </c>
      <c r="BO1180" s="114">
        <v>0</v>
      </c>
      <c r="BP1180" s="114">
        <v>0</v>
      </c>
      <c r="BQ1180" s="114">
        <v>169</v>
      </c>
      <c r="BR1180" s="114">
        <v>338</v>
      </c>
      <c r="BS1180" s="114">
        <v>0</v>
      </c>
    </row>
    <row r="1181" spans="1:71" ht="15" x14ac:dyDescent="0.25">
      <c r="A1181" s="1" t="str">
        <f>CONCATENATE(G1181,"-",F1181,"-",H1181)</f>
        <v>999887130-Black-Over 65</v>
      </c>
      <c r="B1181" s="1" t="str">
        <f>CONCATENATE(G1181,"-",H1181)</f>
        <v>999887130-Over 65</v>
      </c>
      <c r="C1181" s="34" t="s">
        <v>294</v>
      </c>
      <c r="D1181" s="34" t="s">
        <v>295</v>
      </c>
      <c r="E1181" s="34" t="s">
        <v>17</v>
      </c>
      <c r="F1181" s="41" t="s">
        <v>14</v>
      </c>
      <c r="G1181" s="127">
        <v>999887130</v>
      </c>
      <c r="H1181" s="36" t="s">
        <v>1899</v>
      </c>
      <c r="I1181" s="34">
        <f>((L1181)-J1181)+T1181</f>
        <v>471.5</v>
      </c>
      <c r="J1181" s="36"/>
      <c r="K1181" s="35"/>
      <c r="L1181" s="34">
        <f>SUM(N1181,O1181,P1181,Q1181,R1181,M1181)</f>
        <v>0</v>
      </c>
      <c r="M1181" s="34">
        <f>AJ1181</f>
        <v>0</v>
      </c>
      <c r="N1181" s="34">
        <f>SUM(AI1181)</f>
        <v>0</v>
      </c>
      <c r="O1181" s="34">
        <f>0</f>
        <v>0</v>
      </c>
      <c r="P1181" s="34">
        <v>0</v>
      </c>
      <c r="Q1181" s="34">
        <v>0</v>
      </c>
      <c r="R1181" s="34">
        <f>AH1181</f>
        <v>0</v>
      </c>
      <c r="S1181" s="122"/>
      <c r="T1181" s="41">
        <f>SUM(U1181,AA1181)</f>
        <v>471.5</v>
      </c>
      <c r="U1181" s="41">
        <f>IF(SUM(V1181:Y1181)&gt;=250, 250,SUM(V1181:Y1181))</f>
        <v>105</v>
      </c>
      <c r="V1181" s="41">
        <v>0</v>
      </c>
      <c r="W1181" s="41">
        <v>0</v>
      </c>
      <c r="X1181" s="41">
        <f>SUM(AL1181,AN1181,BO1181,BS1181)</f>
        <v>0</v>
      </c>
      <c r="Y1181" s="41">
        <f>SUM(AO1181:BN1181)</f>
        <v>105</v>
      </c>
      <c r="Z1181" s="41">
        <f>COUNTIF(AO1181:BN1181, "&gt;0")</f>
        <v>2</v>
      </c>
      <c r="AA1181" s="41">
        <f>SUM(AB1181:AF1181)</f>
        <v>366.5</v>
      </c>
      <c r="AB1181" s="41">
        <f>BP1181+BQ1181</f>
        <v>112.5</v>
      </c>
      <c r="AC1181" s="41">
        <v>0</v>
      </c>
      <c r="AD1181" s="41">
        <v>0</v>
      </c>
      <c r="AE1181" s="41">
        <f>SUM(BR1181)</f>
        <v>254</v>
      </c>
      <c r="AF1181" s="41">
        <f>SUM(AM1181)</f>
        <v>0</v>
      </c>
      <c r="AG1181" s="122"/>
      <c r="AH1181" s="36">
        <v>0</v>
      </c>
      <c r="AI1181" s="126">
        <v>0</v>
      </c>
      <c r="AJ1181" s="36">
        <v>0</v>
      </c>
      <c r="AK1181" s="121"/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14">
        <v>0</v>
      </c>
      <c r="AR1181" s="1">
        <v>0</v>
      </c>
      <c r="AS1181" s="114">
        <v>0</v>
      </c>
      <c r="AT1181" s="114">
        <v>0</v>
      </c>
      <c r="AU1181" s="114">
        <v>0</v>
      </c>
      <c r="AV1181" s="114">
        <v>60</v>
      </c>
      <c r="AW1181" s="114">
        <v>0</v>
      </c>
      <c r="AX1181" s="114">
        <v>0</v>
      </c>
      <c r="AY1181" s="114">
        <v>0</v>
      </c>
      <c r="AZ1181" s="114">
        <v>0</v>
      </c>
      <c r="BA1181" s="114">
        <v>0</v>
      </c>
      <c r="BB1181" s="114">
        <v>0</v>
      </c>
      <c r="BC1181" s="114">
        <v>45</v>
      </c>
      <c r="BD1181" s="115">
        <v>0</v>
      </c>
      <c r="BE1181" s="114">
        <v>0</v>
      </c>
      <c r="BF1181" s="114">
        <v>0</v>
      </c>
      <c r="BG1181" s="114">
        <v>0</v>
      </c>
      <c r="BH1181" s="114">
        <v>0</v>
      </c>
      <c r="BI1181" s="114">
        <v>0</v>
      </c>
      <c r="BJ1181" s="114">
        <v>0</v>
      </c>
      <c r="BK1181" s="114">
        <v>0</v>
      </c>
      <c r="BL1181" s="114">
        <v>0</v>
      </c>
      <c r="BM1181" s="114">
        <v>0</v>
      </c>
      <c r="BN1181" s="114">
        <v>0</v>
      </c>
      <c r="BO1181" s="114">
        <v>0</v>
      </c>
      <c r="BP1181" s="114">
        <v>112.5</v>
      </c>
      <c r="BQ1181" s="114">
        <v>0</v>
      </c>
      <c r="BR1181" s="114">
        <v>254</v>
      </c>
      <c r="BS1181" s="114">
        <v>0</v>
      </c>
    </row>
    <row r="1182" spans="1:71" ht="15" x14ac:dyDescent="0.25">
      <c r="A1182" s="1" t="str">
        <f>CONCATENATE(G1182,"-",F1182,"-",H1182)</f>
        <v>999928140-Black-Over 65</v>
      </c>
      <c r="B1182" s="1" t="str">
        <f>CONCATENATE(G1182,"-",H1182)</f>
        <v>999928140-Over 65</v>
      </c>
      <c r="C1182" s="149" t="s">
        <v>1549</v>
      </c>
      <c r="D1182" s="149" t="s">
        <v>1550</v>
      </c>
      <c r="E1182" s="149" t="s">
        <v>17</v>
      </c>
      <c r="F1182" s="41" t="s">
        <v>14</v>
      </c>
      <c r="G1182" s="149">
        <v>999928140</v>
      </c>
      <c r="H1182" s="149" t="s">
        <v>1899</v>
      </c>
      <c r="I1182" s="34">
        <f>((L1182)-J1182)+T1182</f>
        <v>314</v>
      </c>
      <c r="J1182" s="36"/>
      <c r="K1182" s="35"/>
      <c r="L1182" s="34">
        <f>SUM(N1182,O1182,P1182,Q1182,R1182,M1182)</f>
        <v>0</v>
      </c>
      <c r="M1182" s="34">
        <f>AJ1182</f>
        <v>0</v>
      </c>
      <c r="N1182" s="34">
        <f>SUM(AI1182)</f>
        <v>0</v>
      </c>
      <c r="O1182" s="34">
        <f>0</f>
        <v>0</v>
      </c>
      <c r="P1182" s="34">
        <v>0</v>
      </c>
      <c r="Q1182" s="34">
        <v>0</v>
      </c>
      <c r="R1182" s="34">
        <f>AH1182</f>
        <v>0</v>
      </c>
      <c r="S1182" s="122"/>
      <c r="T1182" s="41">
        <f>SUM(U1182,AA1182)</f>
        <v>314</v>
      </c>
      <c r="U1182" s="41">
        <f>IF(SUM(V1182:Y1182)&gt;=250, 250,SUM(V1182:Y1182))</f>
        <v>60</v>
      </c>
      <c r="V1182" s="41">
        <v>0</v>
      </c>
      <c r="W1182" s="41">
        <v>0</v>
      </c>
      <c r="X1182" s="41">
        <f>SUM(AL1182,AN1182,BO1182,BS1182)</f>
        <v>0</v>
      </c>
      <c r="Y1182" s="41">
        <f>SUM(AO1182:BN1182)</f>
        <v>60</v>
      </c>
      <c r="Z1182" s="41">
        <f>COUNTIF(AO1182:BN1182, "&gt;0")</f>
        <v>1</v>
      </c>
      <c r="AA1182" s="41">
        <f>SUM(AB1182:AF1182)</f>
        <v>254</v>
      </c>
      <c r="AB1182" s="41">
        <f>BP1182+BQ1182</f>
        <v>0</v>
      </c>
      <c r="AC1182" s="41">
        <v>0</v>
      </c>
      <c r="AD1182" s="41">
        <v>0</v>
      </c>
      <c r="AE1182" s="41">
        <f>SUM(BR1182)</f>
        <v>254</v>
      </c>
      <c r="AF1182" s="41">
        <f>SUM(AM1182)</f>
        <v>0</v>
      </c>
      <c r="AG1182" s="122"/>
      <c r="AH1182" s="36">
        <v>0</v>
      </c>
      <c r="AI1182" s="126">
        <v>0</v>
      </c>
      <c r="AJ1182" s="36">
        <v>0</v>
      </c>
      <c r="AK1182" s="121"/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14">
        <v>0</v>
      </c>
      <c r="AR1182" s="1">
        <v>0</v>
      </c>
      <c r="AS1182" s="114">
        <v>0</v>
      </c>
      <c r="AT1182" s="114">
        <v>0</v>
      </c>
      <c r="AU1182" s="114">
        <v>0</v>
      </c>
      <c r="AV1182" s="114">
        <v>0</v>
      </c>
      <c r="AW1182" s="114">
        <v>0</v>
      </c>
      <c r="AX1182" s="114">
        <v>0</v>
      </c>
      <c r="AY1182" s="114">
        <v>0</v>
      </c>
      <c r="AZ1182" s="114">
        <v>0</v>
      </c>
      <c r="BA1182" s="114">
        <v>0</v>
      </c>
      <c r="BB1182" s="114">
        <v>0</v>
      </c>
      <c r="BC1182" s="114">
        <v>60</v>
      </c>
      <c r="BD1182" s="115">
        <v>0</v>
      </c>
      <c r="BE1182" s="114">
        <v>0</v>
      </c>
      <c r="BF1182" s="114">
        <v>0</v>
      </c>
      <c r="BG1182" s="114">
        <v>0</v>
      </c>
      <c r="BH1182" s="114">
        <v>0</v>
      </c>
      <c r="BI1182" s="114">
        <v>0</v>
      </c>
      <c r="BJ1182" s="114">
        <v>0</v>
      </c>
      <c r="BK1182" s="114">
        <v>0</v>
      </c>
      <c r="BL1182" s="114">
        <v>0</v>
      </c>
      <c r="BM1182" s="114">
        <v>0</v>
      </c>
      <c r="BN1182" s="114">
        <v>0</v>
      </c>
      <c r="BO1182" s="114">
        <v>0</v>
      </c>
      <c r="BP1182" s="114">
        <v>0</v>
      </c>
      <c r="BQ1182" s="114">
        <v>0</v>
      </c>
      <c r="BR1182" s="114">
        <v>254</v>
      </c>
      <c r="BS1182" s="114">
        <v>0</v>
      </c>
    </row>
    <row r="1183" spans="1:71" ht="15" x14ac:dyDescent="0.25">
      <c r="A1183" s="1" t="str">
        <f>CONCATENATE(G1183,"-",F1183,"-",H1183)</f>
        <v>999929401-Black-Over 65</v>
      </c>
      <c r="B1183" s="1" t="str">
        <f>CONCATENATE(G1183,"-",H1183)</f>
        <v>999929401-Over 65</v>
      </c>
      <c r="C1183" s="36" t="s">
        <v>1267</v>
      </c>
      <c r="D1183" s="36" t="s">
        <v>1268</v>
      </c>
      <c r="E1183" s="36" t="s">
        <v>17</v>
      </c>
      <c r="F1183" s="41" t="s">
        <v>14</v>
      </c>
      <c r="G1183" s="127">
        <v>999929401</v>
      </c>
      <c r="H1183" s="36" t="s">
        <v>1899</v>
      </c>
      <c r="I1183" s="34">
        <f>((L1183)-J1183)+T1183</f>
        <v>314</v>
      </c>
      <c r="J1183" s="36"/>
      <c r="K1183" s="37"/>
      <c r="L1183" s="34">
        <f>SUM(N1183,O1183,P1183,Q1183,R1183,M1183)</f>
        <v>0</v>
      </c>
      <c r="M1183" s="34">
        <f>AJ1183</f>
        <v>0</v>
      </c>
      <c r="N1183" s="34">
        <f>SUM(AI1183)</f>
        <v>0</v>
      </c>
      <c r="O1183" s="34">
        <f>0</f>
        <v>0</v>
      </c>
      <c r="P1183" s="34">
        <v>0</v>
      </c>
      <c r="Q1183" s="34">
        <v>0</v>
      </c>
      <c r="R1183" s="34">
        <f>AH1183</f>
        <v>0</v>
      </c>
      <c r="S1183" s="122"/>
      <c r="T1183" s="41">
        <f>SUM(U1183,AA1183)</f>
        <v>314</v>
      </c>
      <c r="U1183" s="41">
        <f>IF(SUM(V1183:Y1183)&gt;=250, 250,SUM(V1183:Y1183))</f>
        <v>60</v>
      </c>
      <c r="V1183" s="41">
        <v>0</v>
      </c>
      <c r="W1183" s="41">
        <v>0</v>
      </c>
      <c r="X1183" s="41">
        <f>SUM(AL1183,AN1183,BO1183,BS1183)</f>
        <v>0</v>
      </c>
      <c r="Y1183" s="41">
        <f>SUM(AO1183:BN1183)</f>
        <v>60</v>
      </c>
      <c r="Z1183" s="41">
        <f>COUNTIF(AO1183:BN1183, "&gt;0")</f>
        <v>1</v>
      </c>
      <c r="AA1183" s="41">
        <f>SUM(AB1183:AF1183)</f>
        <v>254</v>
      </c>
      <c r="AB1183" s="41">
        <f>BP1183+BQ1183</f>
        <v>0</v>
      </c>
      <c r="AC1183" s="41">
        <v>0</v>
      </c>
      <c r="AD1183" s="41">
        <v>0</v>
      </c>
      <c r="AE1183" s="41">
        <f>SUM(BR1183)</f>
        <v>254</v>
      </c>
      <c r="AF1183" s="41">
        <f>SUM(AM1183)</f>
        <v>0</v>
      </c>
      <c r="AG1183" s="122"/>
      <c r="AH1183" s="36">
        <v>0</v>
      </c>
      <c r="AI1183" s="126">
        <v>0</v>
      </c>
      <c r="AJ1183" s="36">
        <v>0</v>
      </c>
      <c r="AK1183" s="121"/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14">
        <v>0</v>
      </c>
      <c r="AR1183" s="1">
        <v>0</v>
      </c>
      <c r="AS1183" s="114">
        <v>0</v>
      </c>
      <c r="AT1183" s="114">
        <v>0</v>
      </c>
      <c r="AU1183" s="114">
        <v>60</v>
      </c>
      <c r="AV1183" s="114">
        <v>0</v>
      </c>
      <c r="AW1183" s="114">
        <v>0</v>
      </c>
      <c r="AX1183" s="114">
        <v>0</v>
      </c>
      <c r="AY1183" s="114">
        <v>0</v>
      </c>
      <c r="AZ1183" s="114">
        <v>0</v>
      </c>
      <c r="BA1183" s="114">
        <v>0</v>
      </c>
      <c r="BB1183" s="114">
        <v>0</v>
      </c>
      <c r="BC1183" s="114">
        <v>0</v>
      </c>
      <c r="BD1183" s="115">
        <v>0</v>
      </c>
      <c r="BE1183" s="114">
        <v>0</v>
      </c>
      <c r="BF1183" s="114">
        <v>0</v>
      </c>
      <c r="BG1183" s="114">
        <v>0</v>
      </c>
      <c r="BH1183" s="114">
        <v>0</v>
      </c>
      <c r="BI1183" s="114">
        <v>0</v>
      </c>
      <c r="BJ1183" s="114">
        <v>0</v>
      </c>
      <c r="BK1183" s="114">
        <v>0</v>
      </c>
      <c r="BL1183" s="114">
        <v>0</v>
      </c>
      <c r="BM1183" s="114">
        <v>0</v>
      </c>
      <c r="BN1183" s="114">
        <v>0</v>
      </c>
      <c r="BO1183" s="114">
        <v>0</v>
      </c>
      <c r="BP1183" s="114">
        <v>0</v>
      </c>
      <c r="BQ1183" s="114">
        <v>0</v>
      </c>
      <c r="BR1183" s="114">
        <v>254</v>
      </c>
      <c r="BS1183" s="114">
        <v>0</v>
      </c>
    </row>
    <row r="1184" spans="1:71" ht="15" x14ac:dyDescent="0.25">
      <c r="A1184" s="1" t="str">
        <f>CONCATENATE(G1184,"-",F1184,"-",H1184)</f>
        <v>999919183-Black-Over 65</v>
      </c>
      <c r="B1184" s="1" t="str">
        <f>CONCATENATE(G1184,"-",H1184)</f>
        <v>999919183-Over 65</v>
      </c>
      <c r="C1184" s="36" t="s">
        <v>2292</v>
      </c>
      <c r="D1184" s="36" t="s">
        <v>630</v>
      </c>
      <c r="E1184" s="36" t="s">
        <v>17</v>
      </c>
      <c r="F1184" s="41" t="s">
        <v>14</v>
      </c>
      <c r="G1184" s="128">
        <v>999919183</v>
      </c>
      <c r="H1184" s="36" t="s">
        <v>1899</v>
      </c>
      <c r="I1184" s="34">
        <f>((L1184)-J1184)+T1184</f>
        <v>60</v>
      </c>
      <c r="J1184" s="36"/>
      <c r="K1184" s="35"/>
      <c r="L1184" s="34">
        <f>SUM(N1184,O1184,P1184,Q1184,R1184,M1184)</f>
        <v>0</v>
      </c>
      <c r="M1184" s="34">
        <f>AJ1184</f>
        <v>0</v>
      </c>
      <c r="N1184" s="34">
        <f>SUM(AI1184)</f>
        <v>0</v>
      </c>
      <c r="O1184" s="34">
        <f>0</f>
        <v>0</v>
      </c>
      <c r="P1184" s="34">
        <v>0</v>
      </c>
      <c r="Q1184" s="34">
        <v>0</v>
      </c>
      <c r="R1184" s="34">
        <f>AH1184</f>
        <v>0</v>
      </c>
      <c r="S1184" s="122"/>
      <c r="T1184" s="41">
        <f>SUM(U1184,AA1184)</f>
        <v>60</v>
      </c>
      <c r="U1184" s="41">
        <f>IF(SUM(V1184:Y1184)&gt;=250, 250,SUM(V1184:Y1184))</f>
        <v>60</v>
      </c>
      <c r="V1184" s="41">
        <v>0</v>
      </c>
      <c r="W1184" s="41">
        <v>0</v>
      </c>
      <c r="X1184" s="41">
        <f>SUM(AL1184,AN1184,BO1184,BS1184)</f>
        <v>0</v>
      </c>
      <c r="Y1184" s="41">
        <f>SUM(AO1184:BN1184)</f>
        <v>60</v>
      </c>
      <c r="Z1184" s="41">
        <f>COUNTIF(AO1184:BN1184, "&gt;0")</f>
        <v>1</v>
      </c>
      <c r="AA1184" s="41">
        <f>SUM(AB1184:AF1184)</f>
        <v>0</v>
      </c>
      <c r="AB1184" s="41">
        <f>BP1184+BQ1184</f>
        <v>0</v>
      </c>
      <c r="AC1184" s="41">
        <v>0</v>
      </c>
      <c r="AD1184" s="41">
        <v>0</v>
      </c>
      <c r="AE1184" s="41">
        <f>SUM(BR1184)</f>
        <v>0</v>
      </c>
      <c r="AF1184" s="41">
        <f>SUM(AM1184)</f>
        <v>0</v>
      </c>
      <c r="AG1184" s="122"/>
      <c r="AH1184" s="36">
        <v>0</v>
      </c>
      <c r="AI1184" s="126">
        <v>0</v>
      </c>
      <c r="AJ1184" s="36">
        <v>0</v>
      </c>
      <c r="AK1184" s="121"/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14">
        <v>0</v>
      </c>
      <c r="AR1184" s="1">
        <v>0</v>
      </c>
      <c r="AS1184" s="114">
        <v>0</v>
      </c>
      <c r="AT1184" s="114">
        <v>0</v>
      </c>
      <c r="AU1184" s="114">
        <v>0</v>
      </c>
      <c r="AV1184" s="114">
        <v>0</v>
      </c>
      <c r="AW1184" s="114">
        <v>0</v>
      </c>
      <c r="AX1184" s="114">
        <v>60</v>
      </c>
      <c r="AY1184" s="114">
        <v>0</v>
      </c>
      <c r="AZ1184" s="114">
        <v>0</v>
      </c>
      <c r="BA1184" s="114">
        <v>0</v>
      </c>
      <c r="BB1184" s="114">
        <v>0</v>
      </c>
      <c r="BC1184" s="114">
        <v>0</v>
      </c>
      <c r="BD1184" s="115">
        <v>0</v>
      </c>
      <c r="BE1184" s="114">
        <v>0</v>
      </c>
      <c r="BF1184" s="114">
        <v>0</v>
      </c>
      <c r="BG1184" s="114">
        <v>0</v>
      </c>
      <c r="BH1184" s="114">
        <v>0</v>
      </c>
      <c r="BI1184" s="114">
        <v>0</v>
      </c>
      <c r="BJ1184" s="114">
        <v>0</v>
      </c>
      <c r="BK1184" s="114">
        <v>0</v>
      </c>
      <c r="BL1184" s="114">
        <v>0</v>
      </c>
      <c r="BM1184" s="114">
        <v>0</v>
      </c>
      <c r="BN1184" s="114">
        <v>0</v>
      </c>
      <c r="BO1184" s="114">
        <v>0</v>
      </c>
      <c r="BP1184" s="114">
        <v>0</v>
      </c>
      <c r="BQ1184" s="114">
        <v>0</v>
      </c>
      <c r="BR1184" s="114">
        <v>0</v>
      </c>
      <c r="BS1184" s="114">
        <v>0</v>
      </c>
    </row>
    <row r="1185" spans="1:71" ht="15" x14ac:dyDescent="0.25">
      <c r="A1185" s="1" t="str">
        <f>CONCATENATE(G1185,"-",F1185,"-",H1185)</f>
        <v>999842371-Black-Over 65</v>
      </c>
      <c r="B1185" s="1" t="str">
        <f>CONCATENATE(G1185,"-",H1185)</f>
        <v>999842371-Over 65</v>
      </c>
      <c r="C1185" s="36" t="s">
        <v>918</v>
      </c>
      <c r="D1185" s="36" t="s">
        <v>3097</v>
      </c>
      <c r="E1185" s="36" t="s">
        <v>17</v>
      </c>
      <c r="F1185" s="41" t="s">
        <v>14</v>
      </c>
      <c r="G1185" s="36">
        <v>999842371</v>
      </c>
      <c r="H1185" s="36" t="s">
        <v>1899</v>
      </c>
      <c r="I1185" s="34">
        <f>((L1185)-J1185)+T1185</f>
        <v>45</v>
      </c>
      <c r="J1185" s="36"/>
      <c r="K1185" s="35"/>
      <c r="L1185" s="34">
        <f>SUM(N1185,O1185,P1185,Q1185,R1185,M1185)</f>
        <v>0</v>
      </c>
      <c r="M1185" s="34">
        <f>AJ1185</f>
        <v>0</v>
      </c>
      <c r="N1185" s="34">
        <f>SUM(AI1185)</f>
        <v>0</v>
      </c>
      <c r="O1185" s="34">
        <f>0</f>
        <v>0</v>
      </c>
      <c r="P1185" s="34">
        <v>0</v>
      </c>
      <c r="Q1185" s="34">
        <v>0</v>
      </c>
      <c r="R1185" s="34">
        <f>AH1185</f>
        <v>0</v>
      </c>
      <c r="S1185" s="122"/>
      <c r="T1185" s="41">
        <f>SUM(U1185,AA1185)</f>
        <v>45</v>
      </c>
      <c r="U1185" s="41">
        <f>IF(SUM(V1185:Y1185)&gt;=250, 250,SUM(V1185:Y1185))</f>
        <v>45</v>
      </c>
      <c r="V1185" s="41">
        <v>0</v>
      </c>
      <c r="W1185" s="41">
        <v>0</v>
      </c>
      <c r="X1185" s="41">
        <f>SUM(AL1185,AN1185,BO1185,BS1185)</f>
        <v>0</v>
      </c>
      <c r="Y1185" s="41">
        <f>SUM(AO1185:BN1185)</f>
        <v>45</v>
      </c>
      <c r="Z1185" s="41">
        <f>COUNTIF(AO1185:BN1185, "&gt;0")</f>
        <v>1</v>
      </c>
      <c r="AA1185" s="41">
        <f>SUM(AB1185:AF1185)</f>
        <v>0</v>
      </c>
      <c r="AB1185" s="41">
        <f>BP1185+BQ1185</f>
        <v>0</v>
      </c>
      <c r="AC1185" s="41">
        <v>0</v>
      </c>
      <c r="AD1185" s="41">
        <v>0</v>
      </c>
      <c r="AE1185" s="41">
        <f>SUM(BR1185)</f>
        <v>0</v>
      </c>
      <c r="AF1185" s="41">
        <f>SUM(AM1185)</f>
        <v>0</v>
      </c>
      <c r="AG1185" s="122"/>
      <c r="AH1185" s="36">
        <v>0</v>
      </c>
      <c r="AI1185" s="126">
        <v>0</v>
      </c>
      <c r="AJ1185" s="36">
        <v>0</v>
      </c>
      <c r="AK1185" s="121"/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14">
        <v>0</v>
      </c>
      <c r="AR1185" s="1">
        <v>0</v>
      </c>
      <c r="AS1185" s="114">
        <v>0</v>
      </c>
      <c r="AT1185" s="114">
        <v>0</v>
      </c>
      <c r="AU1185" s="114">
        <v>0</v>
      </c>
      <c r="AV1185" s="114">
        <v>0</v>
      </c>
      <c r="AW1185" s="114">
        <v>0</v>
      </c>
      <c r="AX1185" s="114">
        <v>0</v>
      </c>
      <c r="AY1185" s="114">
        <v>0</v>
      </c>
      <c r="AZ1185" s="114">
        <v>0</v>
      </c>
      <c r="BA1185" s="114">
        <v>0</v>
      </c>
      <c r="BB1185" s="114">
        <v>0</v>
      </c>
      <c r="BC1185" s="114">
        <v>0</v>
      </c>
      <c r="BD1185" s="115">
        <v>0</v>
      </c>
      <c r="BE1185" s="114">
        <v>0</v>
      </c>
      <c r="BF1185" s="114">
        <v>0</v>
      </c>
      <c r="BG1185" s="114">
        <v>0</v>
      </c>
      <c r="BH1185" s="114">
        <v>45</v>
      </c>
      <c r="BI1185" s="114">
        <v>0</v>
      </c>
      <c r="BJ1185" s="114">
        <v>0</v>
      </c>
      <c r="BK1185" s="114">
        <v>0</v>
      </c>
      <c r="BL1185" s="114">
        <v>0</v>
      </c>
      <c r="BM1185" s="114">
        <v>0</v>
      </c>
      <c r="BN1185" s="114">
        <v>0</v>
      </c>
      <c r="BO1185" s="114">
        <v>0</v>
      </c>
      <c r="BP1185" s="114">
        <v>0</v>
      </c>
      <c r="BQ1185" s="114">
        <v>0</v>
      </c>
      <c r="BR1185" s="114">
        <v>0</v>
      </c>
      <c r="BS1185" s="114">
        <v>0</v>
      </c>
    </row>
    <row r="1186" spans="1:71" ht="15" x14ac:dyDescent="0.25">
      <c r="A1186" s="1" t="str">
        <f>CONCATENATE(G1186,"-",F1186,"-",H1186)</f>
        <v>999797966-Black-Over 70</v>
      </c>
      <c r="B1186" s="1" t="str">
        <f>CONCATENATE(G1186,"-",H1186)</f>
        <v>999797966-Over 70</v>
      </c>
      <c r="C1186" s="34" t="s">
        <v>102</v>
      </c>
      <c r="D1186" s="34" t="s">
        <v>103</v>
      </c>
      <c r="E1186" s="34" t="s">
        <v>27</v>
      </c>
      <c r="F1186" s="41" t="s">
        <v>14</v>
      </c>
      <c r="G1186" s="127">
        <v>999797966</v>
      </c>
      <c r="H1186" s="41" t="s">
        <v>2113</v>
      </c>
      <c r="I1186" s="34">
        <f>((L1186)-J1186)+T1186</f>
        <v>560</v>
      </c>
      <c r="J1186" s="34"/>
      <c r="K1186" s="35"/>
      <c r="L1186" s="34">
        <f>SUM(N1186,O1186,P1186,Q1186,R1186,M1186)</f>
        <v>50</v>
      </c>
      <c r="M1186" s="34">
        <f>AJ1186</f>
        <v>0</v>
      </c>
      <c r="N1186" s="34">
        <f>SUM(AI1186)</f>
        <v>0</v>
      </c>
      <c r="O1186" s="34">
        <f>0</f>
        <v>0</v>
      </c>
      <c r="P1186" s="34">
        <v>0</v>
      </c>
      <c r="Q1186" s="34">
        <v>0</v>
      </c>
      <c r="R1186" s="34">
        <f>AH1186</f>
        <v>50</v>
      </c>
      <c r="S1186" s="122"/>
      <c r="T1186" s="41">
        <f>SUM(U1186,AA1186)</f>
        <v>510</v>
      </c>
      <c r="U1186" s="41">
        <f>IF(SUM(V1186:Y1186)&gt;=250, 250,SUM(V1186:Y1186))</f>
        <v>60</v>
      </c>
      <c r="V1186" s="41">
        <v>0</v>
      </c>
      <c r="W1186" s="41">
        <v>0</v>
      </c>
      <c r="X1186" s="41">
        <f>SUM(AL1186,AN1186,BO1186,BS1186)</f>
        <v>0</v>
      </c>
      <c r="Y1186" s="41">
        <f>SUM(AO1186:BN1186)</f>
        <v>60</v>
      </c>
      <c r="Z1186" s="41">
        <f>COUNTIF(AO1186:BN1186, "&gt;0")</f>
        <v>1</v>
      </c>
      <c r="AA1186" s="41">
        <f>SUM(AB1186:AF1186)</f>
        <v>450</v>
      </c>
      <c r="AB1186" s="41">
        <f>BP1186+BQ1186</f>
        <v>150</v>
      </c>
      <c r="AC1186" s="41">
        <v>0</v>
      </c>
      <c r="AD1186" s="41">
        <v>0</v>
      </c>
      <c r="AE1186" s="41">
        <f>SUM(BR1186)</f>
        <v>300</v>
      </c>
      <c r="AF1186" s="41">
        <f>SUM(AM1186)</f>
        <v>0</v>
      </c>
      <c r="AG1186" s="122"/>
      <c r="AH1186" s="36">
        <v>50</v>
      </c>
      <c r="AI1186" s="126">
        <v>0</v>
      </c>
      <c r="AJ1186" s="36">
        <v>0</v>
      </c>
      <c r="AK1186" s="121"/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14">
        <v>0</v>
      </c>
      <c r="AR1186" s="1">
        <v>0</v>
      </c>
      <c r="AS1186" s="114">
        <v>0</v>
      </c>
      <c r="AT1186" s="114">
        <v>0</v>
      </c>
      <c r="AU1186" s="114">
        <v>0</v>
      </c>
      <c r="AV1186" s="114">
        <v>0</v>
      </c>
      <c r="AW1186" s="114">
        <v>0</v>
      </c>
      <c r="AX1186" s="114">
        <v>0</v>
      </c>
      <c r="AY1186" s="114">
        <v>0</v>
      </c>
      <c r="AZ1186" s="114">
        <v>0</v>
      </c>
      <c r="BA1186" s="114">
        <v>0</v>
      </c>
      <c r="BB1186" s="114">
        <v>0</v>
      </c>
      <c r="BC1186" s="114">
        <v>60</v>
      </c>
      <c r="BD1186" s="115">
        <v>0</v>
      </c>
      <c r="BE1186" s="114">
        <v>0</v>
      </c>
      <c r="BF1186" s="114">
        <v>0</v>
      </c>
      <c r="BG1186" s="114">
        <v>0</v>
      </c>
      <c r="BH1186" s="114">
        <v>0</v>
      </c>
      <c r="BI1186" s="114">
        <v>0</v>
      </c>
      <c r="BJ1186" s="114">
        <v>0</v>
      </c>
      <c r="BK1186" s="114">
        <v>0</v>
      </c>
      <c r="BL1186" s="114">
        <v>0</v>
      </c>
      <c r="BM1186" s="114">
        <v>0</v>
      </c>
      <c r="BN1186" s="114">
        <v>0</v>
      </c>
      <c r="BO1186" s="114">
        <v>0</v>
      </c>
      <c r="BP1186" s="114">
        <v>150</v>
      </c>
      <c r="BQ1186" s="114">
        <v>0</v>
      </c>
      <c r="BR1186" s="114">
        <v>300</v>
      </c>
      <c r="BS1186" s="114">
        <v>0</v>
      </c>
    </row>
    <row r="1187" spans="1:71" ht="15" x14ac:dyDescent="0.25">
      <c r="A1187" s="1" t="str">
        <f>CONCATENATE(G1187,"-",F1187,"-",H1187)</f>
        <v>999936746-Red-P11 - Senior</v>
      </c>
      <c r="B1187" s="1" t="str">
        <f>CONCATENATE(G1187,"-",H1187)</f>
        <v>999936746-P11 - Senior</v>
      </c>
      <c r="C1187" s="36" t="s">
        <v>3669</v>
      </c>
      <c r="D1187" s="36" t="s">
        <v>2185</v>
      </c>
      <c r="E1187" s="36" t="s">
        <v>17</v>
      </c>
      <c r="F1187" s="36" t="s">
        <v>136</v>
      </c>
      <c r="G1187" s="36">
        <v>999936746</v>
      </c>
      <c r="H1187" s="36" t="s">
        <v>3670</v>
      </c>
      <c r="I1187" s="34">
        <f>((L1187)-J1187)+T1187</f>
        <v>0</v>
      </c>
      <c r="J1187" s="34"/>
      <c r="K1187" s="37"/>
      <c r="L1187" s="34">
        <f>SUM(N1187,O1187,P1187,Q1187,R1187,M1187)</f>
        <v>0</v>
      </c>
      <c r="M1187" s="34">
        <f>AJ1187</f>
        <v>0</v>
      </c>
      <c r="N1187" s="34">
        <f>SUM(AI1187)</f>
        <v>0</v>
      </c>
      <c r="O1187" s="34">
        <f>0</f>
        <v>0</v>
      </c>
      <c r="P1187" s="34">
        <v>0</v>
      </c>
      <c r="Q1187" s="34">
        <v>0</v>
      </c>
      <c r="R1187" s="34">
        <f>AH1187</f>
        <v>0</v>
      </c>
      <c r="S1187" s="122"/>
      <c r="T1187" s="41">
        <f>SUM(U1187,AA1187)</f>
        <v>0</v>
      </c>
      <c r="U1187" s="41">
        <f>IF(SUM(V1187:Y1187)&gt;=250, 250,SUM(V1187:Y1187))</f>
        <v>0</v>
      </c>
      <c r="V1187" s="41">
        <v>0</v>
      </c>
      <c r="W1187" s="41">
        <v>0</v>
      </c>
      <c r="X1187" s="41">
        <f>SUM(AL1187,AN1187,BO1187,BS1187)</f>
        <v>0</v>
      </c>
      <c r="Y1187" s="41">
        <f>SUM(AO1187:BN1187)</f>
        <v>0</v>
      </c>
      <c r="Z1187" s="41">
        <f>COUNTIF(AO1187:BN1187, "&gt;0")</f>
        <v>0</v>
      </c>
      <c r="AA1187" s="41">
        <f>SUM(AB1187:AF1187)</f>
        <v>0</v>
      </c>
      <c r="AB1187" s="41">
        <f>BP1187+BQ1187</f>
        <v>0</v>
      </c>
      <c r="AC1187" s="41">
        <v>0</v>
      </c>
      <c r="AD1187" s="41">
        <v>0</v>
      </c>
      <c r="AE1187" s="41">
        <f>SUM(BR1187)</f>
        <v>0</v>
      </c>
      <c r="AF1187" s="41">
        <f>SUM(AM1187)</f>
        <v>0</v>
      </c>
      <c r="AG1187" s="122"/>
      <c r="AH1187" s="36">
        <v>0</v>
      </c>
      <c r="AI1187" s="126">
        <v>0</v>
      </c>
      <c r="AJ1187" s="36">
        <v>0</v>
      </c>
      <c r="AK1187" s="121"/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14">
        <v>0</v>
      </c>
      <c r="AR1187" s="1">
        <v>0</v>
      </c>
      <c r="AS1187" s="114">
        <v>0</v>
      </c>
      <c r="AT1187" s="114">
        <v>0</v>
      </c>
      <c r="AU1187" s="114">
        <v>0</v>
      </c>
      <c r="AV1187" s="114">
        <v>0</v>
      </c>
      <c r="AW1187" s="114">
        <v>0</v>
      </c>
      <c r="AX1187" s="114">
        <v>0</v>
      </c>
      <c r="AY1187" s="114">
        <v>0</v>
      </c>
      <c r="AZ1187" s="114">
        <v>0</v>
      </c>
      <c r="BA1187" s="114">
        <v>0</v>
      </c>
      <c r="BB1187" s="114">
        <v>0</v>
      </c>
      <c r="BC1187" s="114">
        <v>0</v>
      </c>
      <c r="BD1187" s="115">
        <v>0</v>
      </c>
      <c r="BE1187" s="114">
        <v>0</v>
      </c>
      <c r="BF1187" s="114">
        <v>0</v>
      </c>
      <c r="BG1187" s="114">
        <v>0</v>
      </c>
      <c r="BH1187" s="114">
        <v>0</v>
      </c>
      <c r="BI1187" s="114">
        <v>0</v>
      </c>
      <c r="BJ1187" s="114">
        <v>0</v>
      </c>
      <c r="BK1187" s="114">
        <v>0</v>
      </c>
      <c r="BL1187" s="114">
        <v>0</v>
      </c>
      <c r="BM1187" s="114">
        <v>0</v>
      </c>
      <c r="BN1187" s="114">
        <v>0</v>
      </c>
      <c r="BO1187" s="114">
        <v>0</v>
      </c>
      <c r="BP1187" s="114">
        <v>0</v>
      </c>
      <c r="BQ1187" s="114">
        <v>0</v>
      </c>
      <c r="BR1187" s="114">
        <v>0</v>
      </c>
      <c r="BS1187" s="114">
        <v>0</v>
      </c>
    </row>
    <row r="1188" spans="1:71" ht="15" x14ac:dyDescent="0.25">
      <c r="A1188" s="1" t="str">
        <f>CONCATENATE(G1188,"-",F1188,"-",H1188)</f>
        <v>999861810-Black-P20</v>
      </c>
      <c r="B1188" s="1" t="str">
        <f>CONCATENATE(G1188,"-",H1188)</f>
        <v>999861810-P20</v>
      </c>
      <c r="C1188" s="36" t="s">
        <v>1776</v>
      </c>
      <c r="D1188" s="36" t="s">
        <v>1777</v>
      </c>
      <c r="E1188" s="36" t="s">
        <v>27</v>
      </c>
      <c r="F1188" s="41" t="s">
        <v>14</v>
      </c>
      <c r="G1188" s="128">
        <v>999861810</v>
      </c>
      <c r="H1188" s="36" t="s">
        <v>1781</v>
      </c>
      <c r="I1188" s="34">
        <f>((L1188)-J1188)+T1188</f>
        <v>135</v>
      </c>
      <c r="J1188" s="36"/>
      <c r="K1188" s="37"/>
      <c r="L1188" s="34">
        <f>SUM(N1188,O1188,P1188,Q1188,R1188,M1188)</f>
        <v>75</v>
      </c>
      <c r="M1188" s="34">
        <f>AJ1188</f>
        <v>0</v>
      </c>
      <c r="N1188" s="34">
        <f>SUM(AI1188)</f>
        <v>25</v>
      </c>
      <c r="O1188" s="34">
        <f>0</f>
        <v>0</v>
      </c>
      <c r="P1188" s="34">
        <v>0</v>
      </c>
      <c r="Q1188" s="34">
        <v>0</v>
      </c>
      <c r="R1188" s="34">
        <f>AH1188</f>
        <v>50</v>
      </c>
      <c r="S1188" s="122"/>
      <c r="T1188" s="41">
        <f>SUM(U1188,AA1188)</f>
        <v>60</v>
      </c>
      <c r="U1188" s="41">
        <f>IF(SUM(V1188:Y1188)&gt;=250, 250,SUM(V1188:Y1188))</f>
        <v>60</v>
      </c>
      <c r="V1188" s="41">
        <v>0</v>
      </c>
      <c r="W1188" s="41">
        <v>0</v>
      </c>
      <c r="X1188" s="41">
        <f>SUM(AL1188,AN1188,BO1188,BS1188)</f>
        <v>0</v>
      </c>
      <c r="Y1188" s="41">
        <f>SUM(AO1188:BN1188)</f>
        <v>60</v>
      </c>
      <c r="Z1188" s="41">
        <f>COUNTIF(AO1188:BN1188, "&gt;0")</f>
        <v>1</v>
      </c>
      <c r="AA1188" s="41">
        <f>SUM(AB1188:AF1188)</f>
        <v>0</v>
      </c>
      <c r="AB1188" s="41">
        <f>BP1188+BQ1188</f>
        <v>0</v>
      </c>
      <c r="AC1188" s="41">
        <v>0</v>
      </c>
      <c r="AD1188" s="41">
        <v>0</v>
      </c>
      <c r="AE1188" s="41">
        <f>SUM(BR1188)</f>
        <v>0</v>
      </c>
      <c r="AF1188" s="41">
        <f>SUM(AM1188)</f>
        <v>0</v>
      </c>
      <c r="AG1188" s="37"/>
      <c r="AH1188" s="36">
        <v>50</v>
      </c>
      <c r="AI1188" s="126">
        <v>25</v>
      </c>
      <c r="AJ1188" s="36">
        <v>0</v>
      </c>
      <c r="AK1188" s="121"/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14">
        <v>0</v>
      </c>
      <c r="AR1188" s="1">
        <v>0</v>
      </c>
      <c r="AS1188" s="114">
        <v>0</v>
      </c>
      <c r="AT1188" s="114">
        <v>0</v>
      </c>
      <c r="AU1188" s="114">
        <v>0</v>
      </c>
      <c r="AV1188" s="114">
        <v>0</v>
      </c>
      <c r="AW1188" s="114">
        <v>0</v>
      </c>
      <c r="AX1188" s="114">
        <v>0</v>
      </c>
      <c r="AY1188" s="114">
        <v>60</v>
      </c>
      <c r="AZ1188" s="114">
        <v>0</v>
      </c>
      <c r="BA1188" s="114">
        <v>0</v>
      </c>
      <c r="BB1188" s="114">
        <v>0</v>
      </c>
      <c r="BC1188" s="114">
        <v>0</v>
      </c>
      <c r="BD1188" s="115">
        <v>0</v>
      </c>
      <c r="BE1188" s="114">
        <v>0</v>
      </c>
      <c r="BF1188" s="114">
        <v>0</v>
      </c>
      <c r="BG1188" s="114">
        <v>0</v>
      </c>
      <c r="BH1188" s="114">
        <v>0</v>
      </c>
      <c r="BI1188" s="114">
        <v>0</v>
      </c>
      <c r="BJ1188" s="114">
        <v>0</v>
      </c>
      <c r="BK1188" s="114">
        <v>0</v>
      </c>
      <c r="BL1188" s="114">
        <v>0</v>
      </c>
      <c r="BM1188" s="114">
        <v>0</v>
      </c>
      <c r="BN1188" s="114">
        <v>0</v>
      </c>
      <c r="BO1188" s="114">
        <v>0</v>
      </c>
      <c r="BP1188" s="114">
        <v>0</v>
      </c>
      <c r="BQ1188" s="114">
        <v>0</v>
      </c>
      <c r="BR1188" s="114">
        <v>0</v>
      </c>
      <c r="BS1188" s="114">
        <v>0</v>
      </c>
    </row>
    <row r="1189" spans="1:71" ht="15" x14ac:dyDescent="0.25">
      <c r="A1189" s="1" t="str">
        <f>CONCATENATE(G1189,"-",F1189,"-",H1189)</f>
        <v>999931356-Black-P20</v>
      </c>
      <c r="B1189" s="1" t="str">
        <f>CONCATENATE(G1189,"-",H1189)</f>
        <v>999931356-P20</v>
      </c>
      <c r="C1189" s="36" t="s">
        <v>44</v>
      </c>
      <c r="D1189" s="36" t="s">
        <v>1293</v>
      </c>
      <c r="E1189" s="36" t="s">
        <v>17</v>
      </c>
      <c r="F1189" s="41" t="s">
        <v>14</v>
      </c>
      <c r="G1189" s="128">
        <v>999931356</v>
      </c>
      <c r="H1189" s="36" t="s">
        <v>1781</v>
      </c>
      <c r="I1189" s="34">
        <f>((L1189)-J1189)+T1189</f>
        <v>60</v>
      </c>
      <c r="J1189" s="36"/>
      <c r="K1189" s="35"/>
      <c r="L1189" s="34">
        <f>SUM(N1189,O1189,P1189,Q1189,R1189,M1189)</f>
        <v>0</v>
      </c>
      <c r="M1189" s="34">
        <f>AJ1189</f>
        <v>0</v>
      </c>
      <c r="N1189" s="34">
        <f>SUM(AI1189)</f>
        <v>0</v>
      </c>
      <c r="O1189" s="34">
        <f>0</f>
        <v>0</v>
      </c>
      <c r="P1189" s="34">
        <v>0</v>
      </c>
      <c r="Q1189" s="34">
        <v>0</v>
      </c>
      <c r="R1189" s="34">
        <f>AH1189</f>
        <v>0</v>
      </c>
      <c r="S1189" s="122"/>
      <c r="T1189" s="41">
        <f>SUM(U1189,AA1189)</f>
        <v>60</v>
      </c>
      <c r="U1189" s="41">
        <f>IF(SUM(V1189:Y1189)&gt;=250, 250,SUM(V1189:Y1189))</f>
        <v>60</v>
      </c>
      <c r="V1189" s="41">
        <v>0</v>
      </c>
      <c r="W1189" s="41">
        <v>0</v>
      </c>
      <c r="X1189" s="41">
        <f>SUM(AL1189,AN1189,BO1189,BS1189)</f>
        <v>0</v>
      </c>
      <c r="Y1189" s="41">
        <f>SUM(AO1189:BN1189)</f>
        <v>60</v>
      </c>
      <c r="Z1189" s="41">
        <f>COUNTIF(AO1189:BN1189, "&gt;0")</f>
        <v>1</v>
      </c>
      <c r="AA1189" s="41">
        <f>SUM(AB1189:AF1189)</f>
        <v>0</v>
      </c>
      <c r="AB1189" s="41">
        <f>BP1189+BQ1189</f>
        <v>0</v>
      </c>
      <c r="AC1189" s="41">
        <v>0</v>
      </c>
      <c r="AD1189" s="41">
        <v>0</v>
      </c>
      <c r="AE1189" s="41">
        <f>SUM(BR1189)</f>
        <v>0</v>
      </c>
      <c r="AF1189" s="41">
        <f>SUM(AM1189)</f>
        <v>0</v>
      </c>
      <c r="AG1189" s="122"/>
      <c r="AH1189" s="36">
        <v>0</v>
      </c>
      <c r="AI1189" s="126">
        <v>0</v>
      </c>
      <c r="AJ1189" s="36">
        <v>0</v>
      </c>
      <c r="AK1189" s="121"/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14">
        <v>0</v>
      </c>
      <c r="AR1189" s="1">
        <v>0</v>
      </c>
      <c r="AS1189" s="114">
        <v>0</v>
      </c>
      <c r="AT1189" s="114">
        <v>0</v>
      </c>
      <c r="AU1189" s="114">
        <v>0</v>
      </c>
      <c r="AV1189" s="114">
        <v>0</v>
      </c>
      <c r="AW1189" s="114">
        <v>0</v>
      </c>
      <c r="AX1189" s="114">
        <v>0</v>
      </c>
      <c r="AY1189" s="114">
        <v>60</v>
      </c>
      <c r="AZ1189" s="114">
        <v>0</v>
      </c>
      <c r="BA1189" s="114">
        <v>0</v>
      </c>
      <c r="BB1189" s="114">
        <v>0</v>
      </c>
      <c r="BC1189" s="114">
        <v>0</v>
      </c>
      <c r="BD1189" s="115">
        <v>0</v>
      </c>
      <c r="BE1189" s="114">
        <v>0</v>
      </c>
      <c r="BF1189" s="114">
        <v>0</v>
      </c>
      <c r="BG1189" s="114">
        <v>0</v>
      </c>
      <c r="BH1189" s="114">
        <v>0</v>
      </c>
      <c r="BI1189" s="114">
        <v>0</v>
      </c>
      <c r="BJ1189" s="114">
        <v>0</v>
      </c>
      <c r="BK1189" s="114">
        <v>0</v>
      </c>
      <c r="BL1189" s="114">
        <v>0</v>
      </c>
      <c r="BM1189" s="114">
        <v>0</v>
      </c>
      <c r="BN1189" s="114">
        <v>0</v>
      </c>
      <c r="BO1189" s="114">
        <v>0</v>
      </c>
      <c r="BP1189" s="114">
        <v>0</v>
      </c>
      <c r="BQ1189" s="114">
        <v>0</v>
      </c>
      <c r="BR1189" s="114">
        <v>0</v>
      </c>
      <c r="BS1189" s="114">
        <v>0</v>
      </c>
    </row>
    <row r="1190" spans="1:71" ht="15" x14ac:dyDescent="0.25">
      <c r="A1190" s="1" t="str">
        <f>CONCATENATE(G1190,"-",F1190,"-",H1190)</f>
        <v>999936789-Red-P21 - Cadet</v>
      </c>
      <c r="B1190" s="1" t="str">
        <f>CONCATENATE(G1190,"-",H1190)</f>
        <v>999936789-P21 - Cadet</v>
      </c>
      <c r="C1190" s="36" t="s">
        <v>144</v>
      </c>
      <c r="D1190" s="36" t="s">
        <v>57</v>
      </c>
      <c r="E1190" s="36" t="s">
        <v>17</v>
      </c>
      <c r="F1190" s="36" t="s">
        <v>136</v>
      </c>
      <c r="G1190" s="36">
        <v>999936789</v>
      </c>
      <c r="H1190" s="36" t="s">
        <v>3671</v>
      </c>
      <c r="I1190" s="34">
        <f>((L1190)-J1190)+T1190</f>
        <v>0</v>
      </c>
      <c r="J1190" s="34"/>
      <c r="K1190" s="37"/>
      <c r="L1190" s="34">
        <f>SUM(N1190,O1190,P1190,Q1190,R1190,M1190)</f>
        <v>0</v>
      </c>
      <c r="M1190" s="34">
        <f>AJ1190</f>
        <v>0</v>
      </c>
      <c r="N1190" s="34">
        <f>SUM(AI1190)</f>
        <v>0</v>
      </c>
      <c r="O1190" s="34">
        <f>0</f>
        <v>0</v>
      </c>
      <c r="P1190" s="34">
        <v>0</v>
      </c>
      <c r="Q1190" s="34">
        <v>0</v>
      </c>
      <c r="R1190" s="34">
        <f>AH1190</f>
        <v>0</v>
      </c>
      <c r="S1190" s="122"/>
      <c r="T1190" s="41">
        <f>SUM(U1190,AA1190)</f>
        <v>0</v>
      </c>
      <c r="U1190" s="41">
        <f>IF(SUM(V1190:Y1190)&gt;=250, 250,SUM(V1190:Y1190))</f>
        <v>0</v>
      </c>
      <c r="V1190" s="41">
        <v>0</v>
      </c>
      <c r="W1190" s="41">
        <v>0</v>
      </c>
      <c r="X1190" s="41">
        <f>SUM(AL1190,AN1190,BO1190,BS1190)</f>
        <v>0</v>
      </c>
      <c r="Y1190" s="41">
        <f>SUM(AO1190:BN1190)</f>
        <v>0</v>
      </c>
      <c r="Z1190" s="41">
        <f>COUNTIF(AO1190:BN1190, "&gt;0")</f>
        <v>0</v>
      </c>
      <c r="AA1190" s="41">
        <f>SUM(AB1190:AF1190)</f>
        <v>0</v>
      </c>
      <c r="AB1190" s="41">
        <f>BP1190+BQ1190</f>
        <v>0</v>
      </c>
      <c r="AC1190" s="41">
        <v>0</v>
      </c>
      <c r="AD1190" s="41">
        <v>0</v>
      </c>
      <c r="AE1190" s="41">
        <f>SUM(BR1190)</f>
        <v>0</v>
      </c>
      <c r="AF1190" s="41">
        <f>SUM(AM1190)</f>
        <v>0</v>
      </c>
      <c r="AG1190" s="122"/>
      <c r="AH1190" s="36">
        <v>0</v>
      </c>
      <c r="AI1190" s="126">
        <v>0</v>
      </c>
      <c r="AJ1190" s="36">
        <v>0</v>
      </c>
      <c r="AK1190" s="121"/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14">
        <v>0</v>
      </c>
      <c r="AR1190" s="1">
        <v>0</v>
      </c>
      <c r="AS1190" s="114">
        <v>0</v>
      </c>
      <c r="AT1190" s="114">
        <v>0</v>
      </c>
      <c r="AU1190" s="114">
        <v>0</v>
      </c>
      <c r="AV1190" s="114">
        <v>0</v>
      </c>
      <c r="AW1190" s="114">
        <v>0</v>
      </c>
      <c r="AX1190" s="114">
        <v>0</v>
      </c>
      <c r="AY1190" s="114">
        <v>0</v>
      </c>
      <c r="AZ1190" s="114">
        <v>0</v>
      </c>
      <c r="BA1190" s="114">
        <v>0</v>
      </c>
      <c r="BB1190" s="114">
        <v>0</v>
      </c>
      <c r="BC1190" s="114">
        <v>0</v>
      </c>
      <c r="BD1190" s="115">
        <v>0</v>
      </c>
      <c r="BE1190" s="114">
        <v>0</v>
      </c>
      <c r="BF1190" s="114">
        <v>0</v>
      </c>
      <c r="BG1190" s="114">
        <v>0</v>
      </c>
      <c r="BH1190" s="114">
        <v>0</v>
      </c>
      <c r="BI1190" s="114">
        <v>0</v>
      </c>
      <c r="BJ1190" s="114">
        <v>0</v>
      </c>
      <c r="BK1190" s="114">
        <v>0</v>
      </c>
      <c r="BL1190" s="114">
        <v>0</v>
      </c>
      <c r="BM1190" s="114">
        <v>0</v>
      </c>
      <c r="BN1190" s="114">
        <v>0</v>
      </c>
      <c r="BO1190" s="114">
        <v>0</v>
      </c>
      <c r="BP1190" s="114">
        <v>0</v>
      </c>
      <c r="BQ1190" s="114">
        <v>0</v>
      </c>
      <c r="BR1190" s="114">
        <v>0</v>
      </c>
      <c r="BS1190" s="114">
        <v>0</v>
      </c>
    </row>
    <row r="1191" spans="1:71" ht="15" x14ac:dyDescent="0.25">
      <c r="A1191" s="1" t="str">
        <f>CONCATENATE(G1191,"-",F1191,"-",H1191)</f>
        <v>999857986-Black-P21 - Senior</v>
      </c>
      <c r="B1191" s="1" t="str">
        <f>CONCATENATE(G1191,"-",H1191)</f>
        <v>999857986-P21 - Senior</v>
      </c>
      <c r="C1191" s="36" t="s">
        <v>3681</v>
      </c>
      <c r="D1191" s="36" t="s">
        <v>3682</v>
      </c>
      <c r="E1191" s="36" t="s">
        <v>27</v>
      </c>
      <c r="F1191" s="36" t="s">
        <v>14</v>
      </c>
      <c r="G1191" s="36">
        <v>999857986</v>
      </c>
      <c r="H1191" s="36" t="s">
        <v>3666</v>
      </c>
      <c r="I1191" s="34">
        <f>((L1191)-J1191)+T1191</f>
        <v>0</v>
      </c>
      <c r="J1191" s="34"/>
      <c r="K1191" s="37"/>
      <c r="L1191" s="34">
        <f>SUM(N1191,O1191,P1191,Q1191,R1191,M1191)</f>
        <v>0</v>
      </c>
      <c r="M1191" s="34">
        <f>AJ1191</f>
        <v>0</v>
      </c>
      <c r="N1191" s="34">
        <f>SUM(AI1191)</f>
        <v>0</v>
      </c>
      <c r="O1191" s="34">
        <f>0</f>
        <v>0</v>
      </c>
      <c r="P1191" s="34">
        <v>0</v>
      </c>
      <c r="Q1191" s="34">
        <v>0</v>
      </c>
      <c r="R1191" s="34">
        <f>AH1191</f>
        <v>0</v>
      </c>
      <c r="S1191" s="122"/>
      <c r="T1191" s="41">
        <f>SUM(U1191,AA1191)</f>
        <v>0</v>
      </c>
      <c r="U1191" s="41">
        <f>IF(SUM(V1191:Y1191)&gt;=250, 250,SUM(V1191:Y1191))</f>
        <v>0</v>
      </c>
      <c r="V1191" s="41">
        <v>0</v>
      </c>
      <c r="W1191" s="41">
        <v>0</v>
      </c>
      <c r="X1191" s="41">
        <f>SUM(AL1191,AN1191,BO1191,BS1191)</f>
        <v>0</v>
      </c>
      <c r="Y1191" s="41">
        <f>SUM(AO1191:BN1191)</f>
        <v>0</v>
      </c>
      <c r="Z1191" s="41">
        <f>COUNTIF(AO1191:BN1191, "&gt;0")</f>
        <v>0</v>
      </c>
      <c r="AA1191" s="41">
        <f>SUM(AB1191:AF1191)</f>
        <v>0</v>
      </c>
      <c r="AB1191" s="41">
        <f>BP1191+BQ1191</f>
        <v>0</v>
      </c>
      <c r="AC1191" s="41">
        <v>0</v>
      </c>
      <c r="AD1191" s="41">
        <v>0</v>
      </c>
      <c r="AE1191" s="41">
        <f>SUM(BR1191)</f>
        <v>0</v>
      </c>
      <c r="AF1191" s="41">
        <f>SUM(AM1191)</f>
        <v>0</v>
      </c>
      <c r="AG1191" s="122"/>
      <c r="AH1191" s="36">
        <v>0</v>
      </c>
      <c r="AI1191" s="126">
        <v>0</v>
      </c>
      <c r="AJ1191" s="36">
        <v>0</v>
      </c>
      <c r="AK1191" s="121"/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14">
        <v>0</v>
      </c>
      <c r="AR1191" s="1">
        <v>0</v>
      </c>
      <c r="AS1191" s="114">
        <v>0</v>
      </c>
      <c r="AT1191" s="114">
        <v>0</v>
      </c>
      <c r="AU1191" s="114">
        <v>0</v>
      </c>
      <c r="AV1191" s="114">
        <v>0</v>
      </c>
      <c r="AW1191" s="114">
        <v>0</v>
      </c>
      <c r="AX1191" s="114">
        <v>0</v>
      </c>
      <c r="AY1191" s="114">
        <v>0</v>
      </c>
      <c r="AZ1191" s="114">
        <v>0</v>
      </c>
      <c r="BA1191" s="114">
        <v>0</v>
      </c>
      <c r="BB1191" s="114">
        <v>0</v>
      </c>
      <c r="BC1191" s="114">
        <v>0</v>
      </c>
      <c r="BD1191" s="115">
        <v>0</v>
      </c>
      <c r="BE1191" s="114">
        <v>0</v>
      </c>
      <c r="BF1191" s="114">
        <v>0</v>
      </c>
      <c r="BG1191" s="114">
        <v>0</v>
      </c>
      <c r="BH1191" s="114">
        <v>0</v>
      </c>
      <c r="BI1191" s="114">
        <v>0</v>
      </c>
      <c r="BJ1191" s="114">
        <v>0</v>
      </c>
      <c r="BK1191" s="114">
        <v>0</v>
      </c>
      <c r="BL1191" s="114">
        <v>0</v>
      </c>
      <c r="BM1191" s="114">
        <v>0</v>
      </c>
      <c r="BN1191" s="114">
        <v>0</v>
      </c>
      <c r="BO1191" s="114">
        <v>0</v>
      </c>
      <c r="BP1191" s="114">
        <v>0</v>
      </c>
      <c r="BQ1191" s="114">
        <v>0</v>
      </c>
      <c r="BR1191" s="114">
        <v>0</v>
      </c>
      <c r="BS1191" s="114">
        <v>0</v>
      </c>
    </row>
    <row r="1192" spans="1:71" ht="15" x14ac:dyDescent="0.25">
      <c r="A1192" s="1" t="str">
        <f>CONCATENATE(G1192,"-",F1192,"-",H1192)</f>
        <v>999861810-Black-P21 - Senior</v>
      </c>
      <c r="B1192" s="1" t="str">
        <f>CONCATENATE(G1192,"-",H1192)</f>
        <v>999861810-P21 - Senior</v>
      </c>
      <c r="C1192" s="36" t="s">
        <v>3680</v>
      </c>
      <c r="D1192" s="36" t="s">
        <v>1777</v>
      </c>
      <c r="E1192" s="36" t="s">
        <v>27</v>
      </c>
      <c r="F1192" s="36" t="s">
        <v>14</v>
      </c>
      <c r="G1192" s="36">
        <v>999861810</v>
      </c>
      <c r="H1192" s="36" t="s">
        <v>3666</v>
      </c>
      <c r="I1192" s="34">
        <f>((L1192)-J1192)+T1192</f>
        <v>0</v>
      </c>
      <c r="J1192" s="34"/>
      <c r="K1192" s="37"/>
      <c r="L1192" s="34">
        <f>SUM(N1192,O1192,P1192,Q1192,R1192,M1192)</f>
        <v>0</v>
      </c>
      <c r="M1192" s="34">
        <f>AJ1192</f>
        <v>0</v>
      </c>
      <c r="N1192" s="34">
        <f>SUM(AI1192)</f>
        <v>0</v>
      </c>
      <c r="O1192" s="34">
        <f>0</f>
        <v>0</v>
      </c>
      <c r="P1192" s="34">
        <v>0</v>
      </c>
      <c r="Q1192" s="34">
        <v>0</v>
      </c>
      <c r="R1192" s="34">
        <f>AH1192</f>
        <v>0</v>
      </c>
      <c r="S1192" s="122"/>
      <c r="T1192" s="41">
        <f>SUM(U1192,AA1192)</f>
        <v>0</v>
      </c>
      <c r="U1192" s="41">
        <f>IF(SUM(V1192:Y1192)&gt;=250, 250,SUM(V1192:Y1192))</f>
        <v>0</v>
      </c>
      <c r="V1192" s="41">
        <v>0</v>
      </c>
      <c r="W1192" s="41">
        <v>0</v>
      </c>
      <c r="X1192" s="41">
        <f>SUM(AL1192,AN1192,BO1192,BS1192)</f>
        <v>0</v>
      </c>
      <c r="Y1192" s="41">
        <f>SUM(AO1192:BN1192)</f>
        <v>0</v>
      </c>
      <c r="Z1192" s="41">
        <f>COUNTIF(AO1192:BN1192, "&gt;0")</f>
        <v>0</v>
      </c>
      <c r="AA1192" s="41">
        <f>SUM(AB1192:AF1192)</f>
        <v>0</v>
      </c>
      <c r="AB1192" s="41">
        <f>BP1192+BQ1192</f>
        <v>0</v>
      </c>
      <c r="AC1192" s="41">
        <v>0</v>
      </c>
      <c r="AD1192" s="41">
        <v>0</v>
      </c>
      <c r="AE1192" s="41">
        <f>SUM(BR1192)</f>
        <v>0</v>
      </c>
      <c r="AF1192" s="41">
        <f>SUM(AM1192)</f>
        <v>0</v>
      </c>
      <c r="AG1192" s="122"/>
      <c r="AH1192" s="36">
        <v>0</v>
      </c>
      <c r="AI1192" s="126">
        <v>0</v>
      </c>
      <c r="AJ1192" s="36">
        <v>0</v>
      </c>
      <c r="AK1192" s="121"/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14">
        <v>0</v>
      </c>
      <c r="AR1192" s="1">
        <v>0</v>
      </c>
      <c r="AS1192" s="114">
        <v>0</v>
      </c>
      <c r="AT1192" s="114">
        <v>0</v>
      </c>
      <c r="AU1192" s="114">
        <v>0</v>
      </c>
      <c r="AV1192" s="114">
        <v>0</v>
      </c>
      <c r="AW1192" s="114">
        <v>0</v>
      </c>
      <c r="AX1192" s="114">
        <v>0</v>
      </c>
      <c r="AY1192" s="114">
        <v>0</v>
      </c>
      <c r="AZ1192" s="114">
        <v>0</v>
      </c>
      <c r="BA1192" s="114">
        <v>0</v>
      </c>
      <c r="BB1192" s="114">
        <v>0</v>
      </c>
      <c r="BC1192" s="114">
        <v>0</v>
      </c>
      <c r="BD1192" s="115">
        <v>0</v>
      </c>
      <c r="BE1192" s="114">
        <v>0</v>
      </c>
      <c r="BF1192" s="114">
        <v>0</v>
      </c>
      <c r="BG1192" s="114">
        <v>0</v>
      </c>
      <c r="BH1192" s="114">
        <v>0</v>
      </c>
      <c r="BI1192" s="114">
        <v>0</v>
      </c>
      <c r="BJ1192" s="114">
        <v>0</v>
      </c>
      <c r="BK1192" s="114">
        <v>0</v>
      </c>
      <c r="BL1192" s="114">
        <v>0</v>
      </c>
      <c r="BM1192" s="114">
        <v>0</v>
      </c>
      <c r="BN1192" s="114">
        <v>0</v>
      </c>
      <c r="BO1192" s="114">
        <v>0</v>
      </c>
      <c r="BP1192" s="114">
        <v>0</v>
      </c>
      <c r="BQ1192" s="114">
        <v>0</v>
      </c>
      <c r="BR1192" s="114">
        <v>0</v>
      </c>
      <c r="BS1192" s="114">
        <v>0</v>
      </c>
    </row>
    <row r="1193" spans="1:71" ht="15" x14ac:dyDescent="0.25">
      <c r="A1193" s="1" t="str">
        <f>CONCATENATE(G1193,"-",F1193,"-",H1193)</f>
        <v>999888019-Black-P21 - Senior</v>
      </c>
      <c r="B1193" s="1" t="str">
        <f>CONCATENATE(G1193,"-",H1193)</f>
        <v>999888019-P21 - Senior</v>
      </c>
      <c r="C1193" s="36" t="s">
        <v>2460</v>
      </c>
      <c r="D1193" s="36" t="s">
        <v>393</v>
      </c>
      <c r="E1193" s="36" t="s">
        <v>17</v>
      </c>
      <c r="F1193" s="36" t="s">
        <v>14</v>
      </c>
      <c r="G1193" s="36">
        <v>999888019</v>
      </c>
      <c r="H1193" s="36" t="s">
        <v>3666</v>
      </c>
      <c r="I1193" s="34">
        <f>((L1193)-J1193)+T1193</f>
        <v>0</v>
      </c>
      <c r="J1193" s="34"/>
      <c r="K1193" s="37"/>
      <c r="L1193" s="34">
        <f>SUM(N1193,O1193,P1193,Q1193,R1193,M1193)</f>
        <v>0</v>
      </c>
      <c r="M1193" s="34">
        <f>AJ1193</f>
        <v>0</v>
      </c>
      <c r="N1193" s="34">
        <f>SUM(AI1193)</f>
        <v>0</v>
      </c>
      <c r="O1193" s="34">
        <f>0</f>
        <v>0</v>
      </c>
      <c r="P1193" s="34">
        <v>0</v>
      </c>
      <c r="Q1193" s="34">
        <v>0</v>
      </c>
      <c r="R1193" s="34">
        <f>AH1193</f>
        <v>0</v>
      </c>
      <c r="S1193" s="122"/>
      <c r="T1193" s="41">
        <f>SUM(U1193,AA1193)</f>
        <v>0</v>
      </c>
      <c r="U1193" s="41">
        <f>IF(SUM(V1193:Y1193)&gt;=250, 250,SUM(V1193:Y1193))</f>
        <v>0</v>
      </c>
      <c r="V1193" s="41">
        <v>0</v>
      </c>
      <c r="W1193" s="41">
        <v>0</v>
      </c>
      <c r="X1193" s="41">
        <f>SUM(AL1193,AN1193,BO1193,BS1193)</f>
        <v>0</v>
      </c>
      <c r="Y1193" s="41">
        <f>SUM(AO1193:BN1193)</f>
        <v>0</v>
      </c>
      <c r="Z1193" s="41">
        <f>COUNTIF(AO1193:BN1193, "&gt;0")</f>
        <v>0</v>
      </c>
      <c r="AA1193" s="41">
        <f>SUM(AB1193:AF1193)</f>
        <v>0</v>
      </c>
      <c r="AB1193" s="41">
        <f>BP1193+BQ1193</f>
        <v>0</v>
      </c>
      <c r="AC1193" s="41">
        <v>0</v>
      </c>
      <c r="AD1193" s="41">
        <v>0</v>
      </c>
      <c r="AE1193" s="41">
        <f>SUM(BR1193)</f>
        <v>0</v>
      </c>
      <c r="AF1193" s="41">
        <f>SUM(AM1193)</f>
        <v>0</v>
      </c>
      <c r="AG1193" s="122"/>
      <c r="AH1193" s="36">
        <v>0</v>
      </c>
      <c r="AI1193" s="126">
        <v>0</v>
      </c>
      <c r="AJ1193" s="36">
        <v>0</v>
      </c>
      <c r="AK1193" s="121"/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14">
        <v>0</v>
      </c>
      <c r="AR1193" s="1">
        <v>0</v>
      </c>
      <c r="AS1193" s="114">
        <v>0</v>
      </c>
      <c r="AT1193" s="114">
        <v>0</v>
      </c>
      <c r="AU1193" s="114">
        <v>0</v>
      </c>
      <c r="AV1193" s="114">
        <v>0</v>
      </c>
      <c r="AW1193" s="114">
        <v>0</v>
      </c>
      <c r="AX1193" s="114">
        <v>0</v>
      </c>
      <c r="AY1193" s="114">
        <v>0</v>
      </c>
      <c r="AZ1193" s="114">
        <v>0</v>
      </c>
      <c r="BA1193" s="114">
        <v>0</v>
      </c>
      <c r="BB1193" s="114">
        <v>0</v>
      </c>
      <c r="BC1193" s="114">
        <v>0</v>
      </c>
      <c r="BD1193" s="115">
        <v>0</v>
      </c>
      <c r="BE1193" s="114">
        <v>0</v>
      </c>
      <c r="BF1193" s="114">
        <v>0</v>
      </c>
      <c r="BG1193" s="114">
        <v>0</v>
      </c>
      <c r="BH1193" s="114">
        <v>0</v>
      </c>
      <c r="BI1193" s="114">
        <v>0</v>
      </c>
      <c r="BJ1193" s="114">
        <v>0</v>
      </c>
      <c r="BK1193" s="114">
        <v>0</v>
      </c>
      <c r="BL1193" s="114">
        <v>0</v>
      </c>
      <c r="BM1193" s="114">
        <v>0</v>
      </c>
      <c r="BN1193" s="114">
        <v>0</v>
      </c>
      <c r="BO1193" s="114">
        <v>0</v>
      </c>
      <c r="BP1193" s="114">
        <v>0</v>
      </c>
      <c r="BQ1193" s="114">
        <v>0</v>
      </c>
      <c r="BR1193" s="114">
        <v>0</v>
      </c>
      <c r="BS1193" s="114">
        <v>0</v>
      </c>
    </row>
    <row r="1194" spans="1:71" ht="15" x14ac:dyDescent="0.25">
      <c r="A1194" s="1" t="str">
        <f>CONCATENATE(G1194,"-",F1194,"-",H1194)</f>
        <v>999906791-Black-P21 - Senior</v>
      </c>
      <c r="B1194" s="1" t="str">
        <f>CONCATENATE(G1194,"-",H1194)</f>
        <v>999906791-P21 - Senior</v>
      </c>
      <c r="C1194" s="36" t="s">
        <v>3667</v>
      </c>
      <c r="D1194" s="36" t="s">
        <v>117</v>
      </c>
      <c r="E1194" s="36" t="s">
        <v>17</v>
      </c>
      <c r="F1194" s="36" t="s">
        <v>14</v>
      </c>
      <c r="G1194" s="36">
        <v>999906791</v>
      </c>
      <c r="H1194" s="36" t="s">
        <v>3666</v>
      </c>
      <c r="I1194" s="34">
        <f>((L1194)-J1194)+T1194</f>
        <v>0</v>
      </c>
      <c r="J1194" s="34"/>
      <c r="K1194" s="37"/>
      <c r="L1194" s="34">
        <f>SUM(N1194,O1194,P1194,Q1194,R1194,M1194)</f>
        <v>0</v>
      </c>
      <c r="M1194" s="34">
        <f>AJ1194</f>
        <v>0</v>
      </c>
      <c r="N1194" s="34">
        <f>SUM(AI1194)</f>
        <v>0</v>
      </c>
      <c r="O1194" s="34">
        <f>0</f>
        <v>0</v>
      </c>
      <c r="P1194" s="34">
        <v>0</v>
      </c>
      <c r="Q1194" s="34">
        <v>0</v>
      </c>
      <c r="R1194" s="34">
        <f>AH1194</f>
        <v>0</v>
      </c>
      <c r="S1194" s="122"/>
      <c r="T1194" s="41">
        <f>SUM(U1194,AA1194)</f>
        <v>0</v>
      </c>
      <c r="U1194" s="41">
        <f>IF(SUM(V1194:Y1194)&gt;=250, 250,SUM(V1194:Y1194))</f>
        <v>0</v>
      </c>
      <c r="V1194" s="41">
        <v>0</v>
      </c>
      <c r="W1194" s="41">
        <v>0</v>
      </c>
      <c r="X1194" s="41">
        <f>SUM(AL1194,AN1194,BO1194,BS1194)</f>
        <v>0</v>
      </c>
      <c r="Y1194" s="41">
        <f>SUM(AO1194:BN1194)</f>
        <v>0</v>
      </c>
      <c r="Z1194" s="41">
        <f>COUNTIF(AO1194:BN1194, "&gt;0")</f>
        <v>0</v>
      </c>
      <c r="AA1194" s="41">
        <f>SUM(AB1194:AF1194)</f>
        <v>0</v>
      </c>
      <c r="AB1194" s="41">
        <f>BP1194+BQ1194</f>
        <v>0</v>
      </c>
      <c r="AC1194" s="41">
        <v>0</v>
      </c>
      <c r="AD1194" s="41">
        <v>0</v>
      </c>
      <c r="AE1194" s="41">
        <f>SUM(BR1194)</f>
        <v>0</v>
      </c>
      <c r="AF1194" s="41">
        <f>SUM(AM1194)</f>
        <v>0</v>
      </c>
      <c r="AG1194" s="122"/>
      <c r="AH1194" s="36">
        <v>0</v>
      </c>
      <c r="AI1194" s="126">
        <v>0</v>
      </c>
      <c r="AJ1194" s="36">
        <v>0</v>
      </c>
      <c r="AK1194" s="121"/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14">
        <v>0</v>
      </c>
      <c r="AR1194" s="1">
        <v>0</v>
      </c>
      <c r="AS1194" s="114">
        <v>0</v>
      </c>
      <c r="AT1194" s="114">
        <v>0</v>
      </c>
      <c r="AU1194" s="114">
        <v>0</v>
      </c>
      <c r="AV1194" s="114">
        <v>0</v>
      </c>
      <c r="AW1194" s="114">
        <v>0</v>
      </c>
      <c r="AX1194" s="114">
        <v>0</v>
      </c>
      <c r="AY1194" s="114">
        <v>0</v>
      </c>
      <c r="AZ1194" s="114">
        <v>0</v>
      </c>
      <c r="BA1194" s="114">
        <v>0</v>
      </c>
      <c r="BB1194" s="114">
        <v>0</v>
      </c>
      <c r="BC1194" s="114">
        <v>0</v>
      </c>
      <c r="BD1194" s="115">
        <v>0</v>
      </c>
      <c r="BE1194" s="114">
        <v>0</v>
      </c>
      <c r="BF1194" s="114">
        <v>0</v>
      </c>
      <c r="BG1194" s="114">
        <v>0</v>
      </c>
      <c r="BH1194" s="114">
        <v>0</v>
      </c>
      <c r="BI1194" s="114">
        <v>0</v>
      </c>
      <c r="BJ1194" s="114">
        <v>0</v>
      </c>
      <c r="BK1194" s="114">
        <v>0</v>
      </c>
      <c r="BL1194" s="114">
        <v>0</v>
      </c>
      <c r="BM1194" s="114">
        <v>0</v>
      </c>
      <c r="BN1194" s="114">
        <v>0</v>
      </c>
      <c r="BO1194" s="114">
        <v>0</v>
      </c>
      <c r="BP1194" s="114">
        <v>0</v>
      </c>
      <c r="BQ1194" s="114">
        <v>0</v>
      </c>
      <c r="BR1194" s="114">
        <v>0</v>
      </c>
      <c r="BS1194" s="114">
        <v>0</v>
      </c>
    </row>
    <row r="1195" spans="1:71" ht="15" x14ac:dyDescent="0.25">
      <c r="A1195" s="1" t="str">
        <f>CONCATENATE(G1195,"-",F1195,"-",H1195)</f>
        <v>999934330-Black-P21 - Senior</v>
      </c>
      <c r="B1195" s="1" t="str">
        <f>CONCATENATE(G1195,"-",H1195)</f>
        <v>999934330-P21 - Senior</v>
      </c>
      <c r="C1195" s="36" t="s">
        <v>69</v>
      </c>
      <c r="D1195" s="36" t="s">
        <v>3665</v>
      </c>
      <c r="E1195" s="36" t="s">
        <v>17</v>
      </c>
      <c r="F1195" s="36" t="s">
        <v>14</v>
      </c>
      <c r="G1195" s="36">
        <v>999934330</v>
      </c>
      <c r="H1195" s="36" t="s">
        <v>3666</v>
      </c>
      <c r="I1195" s="34">
        <f>((L1195)-J1195)+T1195</f>
        <v>0</v>
      </c>
      <c r="J1195" s="34"/>
      <c r="K1195" s="37"/>
      <c r="L1195" s="34">
        <f>SUM(N1195,O1195,P1195,Q1195,R1195,M1195)</f>
        <v>0</v>
      </c>
      <c r="M1195" s="34">
        <f>AJ1195</f>
        <v>0</v>
      </c>
      <c r="N1195" s="34">
        <f>SUM(AI1195)</f>
        <v>0</v>
      </c>
      <c r="O1195" s="34">
        <f>0</f>
        <v>0</v>
      </c>
      <c r="P1195" s="34">
        <v>0</v>
      </c>
      <c r="Q1195" s="34">
        <v>0</v>
      </c>
      <c r="R1195" s="34">
        <f>AH1195</f>
        <v>0</v>
      </c>
      <c r="S1195" s="122"/>
      <c r="T1195" s="41">
        <f>SUM(U1195,AA1195)</f>
        <v>0</v>
      </c>
      <c r="U1195" s="41">
        <f>IF(SUM(V1195:Y1195)&gt;=250, 250,SUM(V1195:Y1195))</f>
        <v>0</v>
      </c>
      <c r="V1195" s="41">
        <v>0</v>
      </c>
      <c r="W1195" s="41">
        <v>0</v>
      </c>
      <c r="X1195" s="41">
        <f>SUM(AL1195,AN1195,BO1195,BS1195)</f>
        <v>0</v>
      </c>
      <c r="Y1195" s="41">
        <f>SUM(AO1195:BN1195)</f>
        <v>0</v>
      </c>
      <c r="Z1195" s="41">
        <f>COUNTIF(AO1195:BN1195, "&gt;0")</f>
        <v>0</v>
      </c>
      <c r="AA1195" s="41">
        <f>SUM(AB1195:AF1195)</f>
        <v>0</v>
      </c>
      <c r="AB1195" s="41">
        <f>BP1195+BQ1195</f>
        <v>0</v>
      </c>
      <c r="AC1195" s="41">
        <v>0</v>
      </c>
      <c r="AD1195" s="41">
        <v>0</v>
      </c>
      <c r="AE1195" s="41">
        <f>SUM(BR1195)</f>
        <v>0</v>
      </c>
      <c r="AF1195" s="41">
        <f>SUM(AM1195)</f>
        <v>0</v>
      </c>
      <c r="AG1195" s="122"/>
      <c r="AH1195" s="36">
        <v>0</v>
      </c>
      <c r="AI1195" s="126">
        <v>0</v>
      </c>
      <c r="AJ1195" s="36">
        <v>0</v>
      </c>
      <c r="AK1195" s="121"/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14">
        <v>0</v>
      </c>
      <c r="AR1195" s="1">
        <v>0</v>
      </c>
      <c r="AS1195" s="114">
        <v>0</v>
      </c>
      <c r="AT1195" s="114">
        <v>0</v>
      </c>
      <c r="AU1195" s="114">
        <v>0</v>
      </c>
      <c r="AV1195" s="114">
        <v>0</v>
      </c>
      <c r="AW1195" s="114">
        <v>0</v>
      </c>
      <c r="AX1195" s="114">
        <v>0</v>
      </c>
      <c r="AY1195" s="114">
        <v>0</v>
      </c>
      <c r="AZ1195" s="114">
        <v>0</v>
      </c>
      <c r="BA1195" s="114">
        <v>0</v>
      </c>
      <c r="BB1195" s="114">
        <v>0</v>
      </c>
      <c r="BC1195" s="114">
        <v>0</v>
      </c>
      <c r="BD1195" s="115">
        <v>0</v>
      </c>
      <c r="BE1195" s="114">
        <v>0</v>
      </c>
      <c r="BF1195" s="114">
        <v>0</v>
      </c>
      <c r="BG1195" s="114">
        <v>0</v>
      </c>
      <c r="BH1195" s="114">
        <v>0</v>
      </c>
      <c r="BI1195" s="114">
        <v>0</v>
      </c>
      <c r="BJ1195" s="114">
        <v>0</v>
      </c>
      <c r="BK1195" s="114">
        <v>0</v>
      </c>
      <c r="BL1195" s="114">
        <v>0</v>
      </c>
      <c r="BM1195" s="114">
        <v>0</v>
      </c>
      <c r="BN1195" s="114">
        <v>0</v>
      </c>
      <c r="BO1195" s="114">
        <v>0</v>
      </c>
      <c r="BP1195" s="114">
        <v>0</v>
      </c>
      <c r="BQ1195" s="114">
        <v>0</v>
      </c>
      <c r="BR1195" s="114">
        <v>0</v>
      </c>
      <c r="BS1195" s="114">
        <v>0</v>
      </c>
    </row>
    <row r="1196" spans="1:71" ht="15" x14ac:dyDescent="0.25">
      <c r="A1196" s="1" t="str">
        <f>CONCATENATE(G1196,"-",F1196,"-",H1196)</f>
        <v>999930207-Blue-P22 - Senior</v>
      </c>
      <c r="B1196" s="1" t="str">
        <f>CONCATENATE(G1196,"-",H1196)</f>
        <v>999930207-P22 - Senior</v>
      </c>
      <c r="C1196" s="36" t="s">
        <v>1343</v>
      </c>
      <c r="D1196" s="36" t="s">
        <v>1344</v>
      </c>
      <c r="E1196" s="36" t="s">
        <v>17</v>
      </c>
      <c r="F1196" s="36" t="s">
        <v>148</v>
      </c>
      <c r="G1196" s="36">
        <v>999930207</v>
      </c>
      <c r="H1196" s="36" t="s">
        <v>3675</v>
      </c>
      <c r="I1196" s="34">
        <f>((L1196)-J1196)+T1196</f>
        <v>0</v>
      </c>
      <c r="J1196" s="34"/>
      <c r="K1196" s="37"/>
      <c r="L1196" s="34">
        <f>SUM(N1196,O1196,P1196,Q1196,R1196,M1196)</f>
        <v>0</v>
      </c>
      <c r="M1196" s="34">
        <f>AJ1196</f>
        <v>0</v>
      </c>
      <c r="N1196" s="34">
        <f>SUM(AI1196)</f>
        <v>0</v>
      </c>
      <c r="O1196" s="34">
        <f>0</f>
        <v>0</v>
      </c>
      <c r="P1196" s="34">
        <v>0</v>
      </c>
      <c r="Q1196" s="34">
        <v>0</v>
      </c>
      <c r="R1196" s="34">
        <f>AH1196</f>
        <v>0</v>
      </c>
      <c r="S1196" s="122"/>
      <c r="T1196" s="41">
        <f>SUM(U1196,AA1196)</f>
        <v>0</v>
      </c>
      <c r="U1196" s="41">
        <f>IF(SUM(V1196:Y1196)&gt;=250, 250,SUM(V1196:Y1196))</f>
        <v>0</v>
      </c>
      <c r="V1196" s="41">
        <v>0</v>
      </c>
      <c r="W1196" s="41">
        <v>0</v>
      </c>
      <c r="X1196" s="41">
        <f>SUM(AL1196,AN1196,BO1196,BS1196)</f>
        <v>0</v>
      </c>
      <c r="Y1196" s="41">
        <f>SUM(AO1196:BN1196)</f>
        <v>0</v>
      </c>
      <c r="Z1196" s="41">
        <f>COUNTIF(AO1196:BN1196, "&gt;0")</f>
        <v>0</v>
      </c>
      <c r="AA1196" s="41">
        <f>SUM(AB1196:AF1196)</f>
        <v>0</v>
      </c>
      <c r="AB1196" s="41">
        <f>BP1196+BQ1196</f>
        <v>0</v>
      </c>
      <c r="AC1196" s="41">
        <v>0</v>
      </c>
      <c r="AD1196" s="41">
        <v>0</v>
      </c>
      <c r="AE1196" s="41">
        <f>SUM(BR1196)</f>
        <v>0</v>
      </c>
      <c r="AF1196" s="41">
        <f>SUM(AM1196)</f>
        <v>0</v>
      </c>
      <c r="AG1196" s="122"/>
      <c r="AH1196" s="36">
        <v>0</v>
      </c>
      <c r="AI1196" s="126">
        <v>0</v>
      </c>
      <c r="AJ1196" s="36">
        <v>0</v>
      </c>
      <c r="AK1196" s="121"/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14">
        <v>0</v>
      </c>
      <c r="AR1196" s="1">
        <v>0</v>
      </c>
      <c r="AS1196" s="114">
        <v>0</v>
      </c>
      <c r="AT1196" s="114">
        <v>0</v>
      </c>
      <c r="AU1196" s="114">
        <v>0</v>
      </c>
      <c r="AV1196" s="114">
        <v>0</v>
      </c>
      <c r="AW1196" s="114">
        <v>0</v>
      </c>
      <c r="AX1196" s="114">
        <v>0</v>
      </c>
      <c r="AY1196" s="114">
        <v>0</v>
      </c>
      <c r="AZ1196" s="114">
        <v>0</v>
      </c>
      <c r="BA1196" s="114">
        <v>0</v>
      </c>
      <c r="BB1196" s="114">
        <v>0</v>
      </c>
      <c r="BC1196" s="114">
        <v>0</v>
      </c>
      <c r="BD1196" s="115">
        <v>0</v>
      </c>
      <c r="BE1196" s="114">
        <v>0</v>
      </c>
      <c r="BF1196" s="114">
        <v>0</v>
      </c>
      <c r="BG1196" s="114">
        <v>0</v>
      </c>
      <c r="BH1196" s="114">
        <v>0</v>
      </c>
      <c r="BI1196" s="114">
        <v>0</v>
      </c>
      <c r="BJ1196" s="114">
        <v>0</v>
      </c>
      <c r="BK1196" s="114">
        <v>0</v>
      </c>
      <c r="BL1196" s="114">
        <v>0</v>
      </c>
      <c r="BM1196" s="114">
        <v>0</v>
      </c>
      <c r="BN1196" s="114">
        <v>0</v>
      </c>
      <c r="BO1196" s="114">
        <v>0</v>
      </c>
      <c r="BP1196" s="114">
        <v>0</v>
      </c>
      <c r="BQ1196" s="114">
        <v>0</v>
      </c>
      <c r="BR1196" s="114">
        <v>0</v>
      </c>
      <c r="BS1196" s="114">
        <v>0</v>
      </c>
    </row>
    <row r="1197" spans="1:71" ht="15" x14ac:dyDescent="0.25">
      <c r="A1197" s="1" t="str">
        <f>CONCATENATE(G1197,"-",F1197,"-",H1197)</f>
        <v>999908099-Black-P23 - Senior</v>
      </c>
      <c r="B1197" s="1" t="str">
        <f>CONCATENATE(G1197,"-",H1197)</f>
        <v>999908099-P23 - Senior</v>
      </c>
      <c r="C1197" s="36" t="s">
        <v>49</v>
      </c>
      <c r="D1197" s="36" t="s">
        <v>3683</v>
      </c>
      <c r="E1197" s="36" t="s">
        <v>27</v>
      </c>
      <c r="F1197" s="36" t="s">
        <v>14</v>
      </c>
      <c r="G1197" s="36">
        <v>999908099</v>
      </c>
      <c r="H1197" s="36" t="s">
        <v>3668</v>
      </c>
      <c r="I1197" s="34">
        <f>((L1197)-J1197)+T1197</f>
        <v>0</v>
      </c>
      <c r="J1197" s="34"/>
      <c r="K1197" s="37"/>
      <c r="L1197" s="34">
        <f>SUM(N1197,O1197,P1197,Q1197,R1197,M1197)</f>
        <v>0</v>
      </c>
      <c r="M1197" s="34">
        <f>AJ1197</f>
        <v>0</v>
      </c>
      <c r="N1197" s="34">
        <f>SUM(AI1197)</f>
        <v>0</v>
      </c>
      <c r="O1197" s="34">
        <f>0</f>
        <v>0</v>
      </c>
      <c r="P1197" s="34">
        <v>0</v>
      </c>
      <c r="Q1197" s="34">
        <v>0</v>
      </c>
      <c r="R1197" s="34">
        <f>AH1197</f>
        <v>0</v>
      </c>
      <c r="S1197" s="122"/>
      <c r="T1197" s="41">
        <f>SUM(U1197,AA1197)</f>
        <v>0</v>
      </c>
      <c r="U1197" s="41">
        <f>IF(SUM(V1197:Y1197)&gt;=250, 250,SUM(V1197:Y1197))</f>
        <v>0</v>
      </c>
      <c r="V1197" s="41">
        <v>0</v>
      </c>
      <c r="W1197" s="41">
        <v>0</v>
      </c>
      <c r="X1197" s="41">
        <f>SUM(AL1197,AN1197,BO1197,BS1197)</f>
        <v>0</v>
      </c>
      <c r="Y1197" s="41">
        <f>SUM(AO1197:BN1197)</f>
        <v>0</v>
      </c>
      <c r="Z1197" s="41">
        <f>COUNTIF(AO1197:BN1197, "&gt;0")</f>
        <v>0</v>
      </c>
      <c r="AA1197" s="41">
        <f>SUM(AB1197:AF1197)</f>
        <v>0</v>
      </c>
      <c r="AB1197" s="41">
        <f>BP1197+BQ1197</f>
        <v>0</v>
      </c>
      <c r="AC1197" s="41">
        <v>0</v>
      </c>
      <c r="AD1197" s="41">
        <v>0</v>
      </c>
      <c r="AE1197" s="41">
        <f>SUM(BR1197)</f>
        <v>0</v>
      </c>
      <c r="AF1197" s="41">
        <f>SUM(AM1197)</f>
        <v>0</v>
      </c>
      <c r="AG1197" s="122"/>
      <c r="AH1197" s="36">
        <v>0</v>
      </c>
      <c r="AI1197" s="126">
        <v>0</v>
      </c>
      <c r="AJ1197" s="36">
        <v>0</v>
      </c>
      <c r="AK1197" s="121"/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14">
        <v>0</v>
      </c>
      <c r="AR1197" s="1">
        <v>0</v>
      </c>
      <c r="AS1197" s="114">
        <v>0</v>
      </c>
      <c r="AT1197" s="114">
        <v>0</v>
      </c>
      <c r="AU1197" s="114">
        <v>0</v>
      </c>
      <c r="AV1197" s="114">
        <v>0</v>
      </c>
      <c r="AW1197" s="114">
        <v>0</v>
      </c>
      <c r="AX1197" s="114">
        <v>0</v>
      </c>
      <c r="AY1197" s="114">
        <v>0</v>
      </c>
      <c r="AZ1197" s="114">
        <v>0</v>
      </c>
      <c r="BA1197" s="114">
        <v>0</v>
      </c>
      <c r="BB1197" s="114">
        <v>0</v>
      </c>
      <c r="BC1197" s="114">
        <v>0</v>
      </c>
      <c r="BD1197" s="115">
        <v>0</v>
      </c>
      <c r="BE1197" s="114">
        <v>0</v>
      </c>
      <c r="BF1197" s="114">
        <v>0</v>
      </c>
      <c r="BG1197" s="114">
        <v>0</v>
      </c>
      <c r="BH1197" s="114">
        <v>0</v>
      </c>
      <c r="BI1197" s="114">
        <v>0</v>
      </c>
      <c r="BJ1197" s="114">
        <v>0</v>
      </c>
      <c r="BK1197" s="114">
        <v>0</v>
      </c>
      <c r="BL1197" s="114">
        <v>0</v>
      </c>
      <c r="BM1197" s="114">
        <v>0</v>
      </c>
      <c r="BN1197" s="114">
        <v>0</v>
      </c>
      <c r="BO1197" s="114">
        <v>0</v>
      </c>
      <c r="BP1197" s="114">
        <v>0</v>
      </c>
      <c r="BQ1197" s="114">
        <v>0</v>
      </c>
      <c r="BR1197" s="114">
        <v>0</v>
      </c>
      <c r="BS1197" s="114">
        <v>0</v>
      </c>
    </row>
    <row r="1198" spans="1:71" ht="15" x14ac:dyDescent="0.25">
      <c r="A1198" s="1" t="str">
        <f>CONCATENATE(G1198,"-",F1198,"-",H1198)</f>
        <v>999928627-Black-P23 - Senior</v>
      </c>
      <c r="B1198" s="1" t="str">
        <f>CONCATENATE(G1198,"-",H1198)</f>
        <v>999928627-P23 - Senior</v>
      </c>
      <c r="C1198" s="36" t="s">
        <v>223</v>
      </c>
      <c r="D1198" s="36" t="s">
        <v>1216</v>
      </c>
      <c r="E1198" s="36" t="s">
        <v>17</v>
      </c>
      <c r="F1198" s="36" t="s">
        <v>14</v>
      </c>
      <c r="G1198" s="36">
        <v>999928627</v>
      </c>
      <c r="H1198" s="36" t="s">
        <v>3668</v>
      </c>
      <c r="I1198" s="34">
        <f>((L1198)-J1198)+T1198</f>
        <v>0</v>
      </c>
      <c r="J1198" s="34"/>
      <c r="K1198" s="37"/>
      <c r="L1198" s="34">
        <f>SUM(N1198,O1198,P1198,Q1198,R1198,M1198)</f>
        <v>0</v>
      </c>
      <c r="M1198" s="34">
        <f>AJ1198</f>
        <v>0</v>
      </c>
      <c r="N1198" s="34">
        <f>SUM(AI1198)</f>
        <v>0</v>
      </c>
      <c r="O1198" s="34">
        <f>0</f>
        <v>0</v>
      </c>
      <c r="P1198" s="34">
        <v>0</v>
      </c>
      <c r="Q1198" s="34">
        <v>0</v>
      </c>
      <c r="R1198" s="34">
        <f>AH1198</f>
        <v>0</v>
      </c>
      <c r="S1198" s="122"/>
      <c r="T1198" s="41">
        <f>SUM(U1198,AA1198)</f>
        <v>0</v>
      </c>
      <c r="U1198" s="41">
        <f>IF(SUM(V1198:Y1198)&gt;=250, 250,SUM(V1198:Y1198))</f>
        <v>0</v>
      </c>
      <c r="V1198" s="41">
        <v>0</v>
      </c>
      <c r="W1198" s="41">
        <v>0</v>
      </c>
      <c r="X1198" s="41">
        <f>SUM(AL1198,AN1198,BO1198,BS1198)</f>
        <v>0</v>
      </c>
      <c r="Y1198" s="41">
        <f>SUM(AO1198:BN1198)</f>
        <v>0</v>
      </c>
      <c r="Z1198" s="41">
        <f>COUNTIF(AO1198:BN1198, "&gt;0")</f>
        <v>0</v>
      </c>
      <c r="AA1198" s="41">
        <f>SUM(AB1198:AF1198)</f>
        <v>0</v>
      </c>
      <c r="AB1198" s="41">
        <f>BP1198+BQ1198</f>
        <v>0</v>
      </c>
      <c r="AC1198" s="41">
        <v>0</v>
      </c>
      <c r="AD1198" s="41">
        <v>0</v>
      </c>
      <c r="AE1198" s="41">
        <f>SUM(BR1198)</f>
        <v>0</v>
      </c>
      <c r="AF1198" s="41">
        <f>SUM(AM1198)</f>
        <v>0</v>
      </c>
      <c r="AG1198" s="122"/>
      <c r="AH1198" s="36">
        <v>0</v>
      </c>
      <c r="AI1198" s="126">
        <v>0</v>
      </c>
      <c r="AJ1198" s="36">
        <v>0</v>
      </c>
      <c r="AK1198" s="121"/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14">
        <v>0</v>
      </c>
      <c r="AR1198" s="1">
        <v>0</v>
      </c>
      <c r="AS1198" s="114">
        <v>0</v>
      </c>
      <c r="AT1198" s="114">
        <v>0</v>
      </c>
      <c r="AU1198" s="114">
        <v>0</v>
      </c>
      <c r="AV1198" s="114">
        <v>0</v>
      </c>
      <c r="AW1198" s="114">
        <v>0</v>
      </c>
      <c r="AX1198" s="114">
        <v>0</v>
      </c>
      <c r="AY1198" s="114">
        <v>0</v>
      </c>
      <c r="AZ1198" s="114">
        <v>0</v>
      </c>
      <c r="BA1198" s="114">
        <v>0</v>
      </c>
      <c r="BB1198" s="114">
        <v>0</v>
      </c>
      <c r="BC1198" s="114">
        <v>0</v>
      </c>
      <c r="BD1198" s="115">
        <v>0</v>
      </c>
      <c r="BE1198" s="114">
        <v>0</v>
      </c>
      <c r="BF1198" s="114">
        <v>0</v>
      </c>
      <c r="BG1198" s="114">
        <v>0</v>
      </c>
      <c r="BH1198" s="114">
        <v>0</v>
      </c>
      <c r="BI1198" s="114">
        <v>0</v>
      </c>
      <c r="BJ1198" s="114">
        <v>0</v>
      </c>
      <c r="BK1198" s="114">
        <v>0</v>
      </c>
      <c r="BL1198" s="114">
        <v>0</v>
      </c>
      <c r="BM1198" s="114">
        <v>0</v>
      </c>
      <c r="BN1198" s="114">
        <v>0</v>
      </c>
      <c r="BO1198" s="114">
        <v>0</v>
      </c>
      <c r="BP1198" s="114">
        <v>0</v>
      </c>
      <c r="BQ1198" s="114">
        <v>0</v>
      </c>
      <c r="BR1198" s="114">
        <v>0</v>
      </c>
      <c r="BS1198" s="114">
        <v>0</v>
      </c>
    </row>
    <row r="1199" spans="1:71" ht="15" x14ac:dyDescent="0.25">
      <c r="A1199" s="1" t="str">
        <f>CONCATENATE(G1199,"-",F1199,"-",H1199)</f>
        <v>999931356-Black-P23 - Senior</v>
      </c>
      <c r="B1199" s="1" t="str">
        <f>CONCATENATE(G1199,"-",H1199)</f>
        <v>999931356-P23 - Senior</v>
      </c>
      <c r="C1199" s="36" t="s">
        <v>44</v>
      </c>
      <c r="D1199" s="36" t="s">
        <v>1293</v>
      </c>
      <c r="E1199" s="36" t="s">
        <v>17</v>
      </c>
      <c r="F1199" s="36" t="s">
        <v>14</v>
      </c>
      <c r="G1199" s="36">
        <v>999931356</v>
      </c>
      <c r="H1199" s="36" t="s">
        <v>3668</v>
      </c>
      <c r="I1199" s="34">
        <f>((L1199)-J1199)+T1199</f>
        <v>0</v>
      </c>
      <c r="J1199" s="34"/>
      <c r="K1199" s="37"/>
      <c r="L1199" s="34">
        <f>SUM(N1199,O1199,P1199,Q1199,R1199,M1199)</f>
        <v>0</v>
      </c>
      <c r="M1199" s="34">
        <f>AJ1199</f>
        <v>0</v>
      </c>
      <c r="N1199" s="34">
        <f>SUM(AI1199)</f>
        <v>0</v>
      </c>
      <c r="O1199" s="34">
        <f>0</f>
        <v>0</v>
      </c>
      <c r="P1199" s="34">
        <v>0</v>
      </c>
      <c r="Q1199" s="34">
        <v>0</v>
      </c>
      <c r="R1199" s="34">
        <f>AH1199</f>
        <v>0</v>
      </c>
      <c r="S1199" s="122"/>
      <c r="T1199" s="41">
        <f>SUM(U1199,AA1199)</f>
        <v>0</v>
      </c>
      <c r="U1199" s="41">
        <f>IF(SUM(V1199:Y1199)&gt;=250, 250,SUM(V1199:Y1199))</f>
        <v>0</v>
      </c>
      <c r="V1199" s="41">
        <v>0</v>
      </c>
      <c r="W1199" s="41">
        <v>0</v>
      </c>
      <c r="X1199" s="41">
        <f>SUM(AL1199,AN1199,BO1199,BS1199)</f>
        <v>0</v>
      </c>
      <c r="Y1199" s="41">
        <f>SUM(AO1199:BN1199)</f>
        <v>0</v>
      </c>
      <c r="Z1199" s="41">
        <f>COUNTIF(AO1199:BN1199, "&gt;0")</f>
        <v>0</v>
      </c>
      <c r="AA1199" s="41">
        <f>SUM(AB1199:AF1199)</f>
        <v>0</v>
      </c>
      <c r="AB1199" s="41">
        <f>BP1199+BQ1199</f>
        <v>0</v>
      </c>
      <c r="AC1199" s="41">
        <v>0</v>
      </c>
      <c r="AD1199" s="41">
        <v>0</v>
      </c>
      <c r="AE1199" s="41">
        <f>SUM(BR1199)</f>
        <v>0</v>
      </c>
      <c r="AF1199" s="41">
        <f>SUM(AM1199)</f>
        <v>0</v>
      </c>
      <c r="AG1199" s="122"/>
      <c r="AH1199" s="36">
        <v>0</v>
      </c>
      <c r="AI1199" s="126">
        <v>0</v>
      </c>
      <c r="AJ1199" s="36">
        <v>0</v>
      </c>
      <c r="AK1199" s="121"/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14">
        <v>0</v>
      </c>
      <c r="AR1199" s="1">
        <v>0</v>
      </c>
      <c r="AS1199" s="114">
        <v>0</v>
      </c>
      <c r="AT1199" s="114">
        <v>0</v>
      </c>
      <c r="AU1199" s="114">
        <v>0</v>
      </c>
      <c r="AV1199" s="114">
        <v>0</v>
      </c>
      <c r="AW1199" s="114">
        <v>0</v>
      </c>
      <c r="AX1199" s="114">
        <v>0</v>
      </c>
      <c r="AY1199" s="114">
        <v>0</v>
      </c>
      <c r="AZ1199" s="114">
        <v>0</v>
      </c>
      <c r="BA1199" s="114">
        <v>0</v>
      </c>
      <c r="BB1199" s="114">
        <v>0</v>
      </c>
      <c r="BC1199" s="114">
        <v>0</v>
      </c>
      <c r="BD1199" s="115">
        <v>0</v>
      </c>
      <c r="BE1199" s="114">
        <v>0</v>
      </c>
      <c r="BF1199" s="114">
        <v>0</v>
      </c>
      <c r="BG1199" s="114">
        <v>0</v>
      </c>
      <c r="BH1199" s="114">
        <v>0</v>
      </c>
      <c r="BI1199" s="114">
        <v>0</v>
      </c>
      <c r="BJ1199" s="114">
        <v>0</v>
      </c>
      <c r="BK1199" s="114">
        <v>0</v>
      </c>
      <c r="BL1199" s="114">
        <v>0</v>
      </c>
      <c r="BM1199" s="114">
        <v>0</v>
      </c>
      <c r="BN1199" s="114">
        <v>0</v>
      </c>
      <c r="BO1199" s="114">
        <v>0</v>
      </c>
      <c r="BP1199" s="114">
        <v>0</v>
      </c>
      <c r="BQ1199" s="114">
        <v>0</v>
      </c>
      <c r="BR1199" s="114">
        <v>0</v>
      </c>
      <c r="BS1199" s="114">
        <v>0</v>
      </c>
    </row>
    <row r="1200" spans="1:71" ht="15" x14ac:dyDescent="0.25">
      <c r="A1200" s="1" t="str">
        <f>CONCATENATE(G1200,"-",F1200,"-",H1200)</f>
        <v>999936532-Black-P23 - Youth</v>
      </c>
      <c r="B1200" s="1" t="str">
        <f>CONCATENATE(G1200,"-",H1200)</f>
        <v>999936532-P23 - Youth</v>
      </c>
      <c r="C1200" s="36" t="s">
        <v>466</v>
      </c>
      <c r="D1200" s="36" t="s">
        <v>3684</v>
      </c>
      <c r="E1200" s="36" t="s">
        <v>27</v>
      </c>
      <c r="F1200" s="36" t="s">
        <v>14</v>
      </c>
      <c r="G1200" s="36">
        <v>999936532</v>
      </c>
      <c r="H1200" s="36" t="s">
        <v>3672</v>
      </c>
      <c r="I1200" s="34">
        <f>((L1200)-J1200)+T1200</f>
        <v>0</v>
      </c>
      <c r="J1200" s="34"/>
      <c r="K1200" s="37"/>
      <c r="L1200" s="34">
        <f>SUM(N1200,O1200,P1200,Q1200,R1200,M1200)</f>
        <v>0</v>
      </c>
      <c r="M1200" s="34">
        <f>AJ1200</f>
        <v>0</v>
      </c>
      <c r="N1200" s="34">
        <f>SUM(AI1200)</f>
        <v>0</v>
      </c>
      <c r="O1200" s="34">
        <f>0</f>
        <v>0</v>
      </c>
      <c r="P1200" s="34">
        <v>0</v>
      </c>
      <c r="Q1200" s="34">
        <v>0</v>
      </c>
      <c r="R1200" s="34">
        <f>AH1200</f>
        <v>0</v>
      </c>
      <c r="S1200" s="122"/>
      <c r="T1200" s="41">
        <f>SUM(U1200,AA1200)</f>
        <v>0</v>
      </c>
      <c r="U1200" s="41">
        <f>IF(SUM(V1200:Y1200)&gt;=250, 250,SUM(V1200:Y1200))</f>
        <v>0</v>
      </c>
      <c r="V1200" s="41">
        <v>0</v>
      </c>
      <c r="W1200" s="41">
        <v>0</v>
      </c>
      <c r="X1200" s="41">
        <f>SUM(AL1200,AN1200,BO1200,BS1200)</f>
        <v>0</v>
      </c>
      <c r="Y1200" s="41">
        <f>SUM(AO1200:BN1200)</f>
        <v>0</v>
      </c>
      <c r="Z1200" s="41">
        <f>COUNTIF(AO1200:BN1200, "&gt;0")</f>
        <v>0</v>
      </c>
      <c r="AA1200" s="41">
        <f>SUM(AB1200:AF1200)</f>
        <v>0</v>
      </c>
      <c r="AB1200" s="41">
        <f>BP1200+BQ1200</f>
        <v>0</v>
      </c>
      <c r="AC1200" s="41">
        <v>0</v>
      </c>
      <c r="AD1200" s="41">
        <v>0</v>
      </c>
      <c r="AE1200" s="41">
        <f>SUM(BR1200)</f>
        <v>0</v>
      </c>
      <c r="AF1200" s="41">
        <f>SUM(AM1200)</f>
        <v>0</v>
      </c>
      <c r="AG1200" s="122"/>
      <c r="AH1200" s="36">
        <v>0</v>
      </c>
      <c r="AI1200" s="126">
        <v>0</v>
      </c>
      <c r="AJ1200" s="36">
        <v>0</v>
      </c>
      <c r="AK1200" s="121"/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14">
        <v>0</v>
      </c>
      <c r="AR1200" s="1">
        <v>0</v>
      </c>
      <c r="AS1200" s="114">
        <v>0</v>
      </c>
      <c r="AT1200" s="114">
        <v>0</v>
      </c>
      <c r="AU1200" s="114">
        <v>0</v>
      </c>
      <c r="AV1200" s="114">
        <v>0</v>
      </c>
      <c r="AW1200" s="114">
        <v>0</v>
      </c>
      <c r="AX1200" s="114">
        <v>0</v>
      </c>
      <c r="AY1200" s="114">
        <v>0</v>
      </c>
      <c r="AZ1200" s="114">
        <v>0</v>
      </c>
      <c r="BA1200" s="114">
        <v>0</v>
      </c>
      <c r="BB1200" s="114">
        <v>0</v>
      </c>
      <c r="BC1200" s="114">
        <v>0</v>
      </c>
      <c r="BD1200" s="115">
        <v>0</v>
      </c>
      <c r="BE1200" s="114">
        <v>0</v>
      </c>
      <c r="BF1200" s="114">
        <v>0</v>
      </c>
      <c r="BG1200" s="114">
        <v>0</v>
      </c>
      <c r="BH1200" s="114">
        <v>0</v>
      </c>
      <c r="BI1200" s="114">
        <v>0</v>
      </c>
      <c r="BJ1200" s="114">
        <v>0</v>
      </c>
      <c r="BK1200" s="114">
        <v>0</v>
      </c>
      <c r="BL1200" s="114">
        <v>0</v>
      </c>
      <c r="BM1200" s="114">
        <v>0</v>
      </c>
      <c r="BN1200" s="114">
        <v>0</v>
      </c>
      <c r="BO1200" s="114">
        <v>0</v>
      </c>
      <c r="BP1200" s="114">
        <v>0</v>
      </c>
      <c r="BQ1200" s="114">
        <v>0</v>
      </c>
      <c r="BR1200" s="114">
        <v>0</v>
      </c>
      <c r="BS1200" s="114">
        <v>0</v>
      </c>
    </row>
    <row r="1201" spans="1:71" ht="15" x14ac:dyDescent="0.25">
      <c r="A1201" s="1" t="str">
        <f>CONCATENATE(G1201,"-",F1201,"-",H1201)</f>
        <v>999932102-Red-P23 - Youth</v>
      </c>
      <c r="B1201" s="1" t="str">
        <f>CONCATENATE(G1201,"-",H1201)</f>
        <v>999932102-P23 - Youth</v>
      </c>
      <c r="C1201" s="36" t="s">
        <v>641</v>
      </c>
      <c r="D1201" s="36" t="s">
        <v>1754</v>
      </c>
      <c r="E1201" s="36" t="s">
        <v>17</v>
      </c>
      <c r="F1201" s="36" t="s">
        <v>136</v>
      </c>
      <c r="G1201" s="36">
        <v>999932102</v>
      </c>
      <c r="H1201" s="36" t="s">
        <v>3672</v>
      </c>
      <c r="I1201" s="34">
        <f>((L1201)-J1201)+T1201</f>
        <v>0</v>
      </c>
      <c r="J1201" s="34"/>
      <c r="K1201" s="37"/>
      <c r="L1201" s="34">
        <f>SUM(N1201,O1201,P1201,Q1201,R1201,M1201)</f>
        <v>0</v>
      </c>
      <c r="M1201" s="34">
        <f>AJ1201</f>
        <v>0</v>
      </c>
      <c r="N1201" s="34">
        <f>SUM(AI1201)</f>
        <v>0</v>
      </c>
      <c r="O1201" s="34">
        <f>0</f>
        <v>0</v>
      </c>
      <c r="P1201" s="34">
        <v>0</v>
      </c>
      <c r="Q1201" s="34">
        <v>0</v>
      </c>
      <c r="R1201" s="34">
        <f>AH1201</f>
        <v>0</v>
      </c>
      <c r="S1201" s="122"/>
      <c r="T1201" s="41">
        <f>SUM(U1201,AA1201)</f>
        <v>0</v>
      </c>
      <c r="U1201" s="41">
        <f>IF(SUM(V1201:Y1201)&gt;=250, 250,SUM(V1201:Y1201))</f>
        <v>0</v>
      </c>
      <c r="V1201" s="41">
        <v>0</v>
      </c>
      <c r="W1201" s="41">
        <v>0</v>
      </c>
      <c r="X1201" s="41">
        <f>SUM(AL1201,AN1201,BO1201,BS1201)</f>
        <v>0</v>
      </c>
      <c r="Y1201" s="41">
        <f>SUM(AO1201:BN1201)</f>
        <v>0</v>
      </c>
      <c r="Z1201" s="41">
        <f>COUNTIF(AO1201:BN1201, "&gt;0")</f>
        <v>0</v>
      </c>
      <c r="AA1201" s="41">
        <f>SUM(AB1201:AF1201)</f>
        <v>0</v>
      </c>
      <c r="AB1201" s="41">
        <f>BP1201+BQ1201</f>
        <v>0</v>
      </c>
      <c r="AC1201" s="41">
        <v>0</v>
      </c>
      <c r="AD1201" s="41">
        <v>0</v>
      </c>
      <c r="AE1201" s="41">
        <f>SUM(BR1201)</f>
        <v>0</v>
      </c>
      <c r="AF1201" s="41">
        <f>SUM(AM1201)</f>
        <v>0</v>
      </c>
      <c r="AG1201" s="122"/>
      <c r="AH1201" s="36">
        <v>0</v>
      </c>
      <c r="AI1201" s="126">
        <v>0</v>
      </c>
      <c r="AJ1201" s="36">
        <v>0</v>
      </c>
      <c r="AK1201" s="121"/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14">
        <v>0</v>
      </c>
      <c r="AR1201" s="1">
        <v>0</v>
      </c>
      <c r="AS1201" s="114">
        <v>0</v>
      </c>
      <c r="AT1201" s="114">
        <v>0</v>
      </c>
      <c r="AU1201" s="114">
        <v>0</v>
      </c>
      <c r="AV1201" s="114">
        <v>0</v>
      </c>
      <c r="AW1201" s="114">
        <v>0</v>
      </c>
      <c r="AX1201" s="114">
        <v>0</v>
      </c>
      <c r="AY1201" s="114">
        <v>0</v>
      </c>
      <c r="AZ1201" s="114">
        <v>0</v>
      </c>
      <c r="BA1201" s="114">
        <v>0</v>
      </c>
      <c r="BB1201" s="114">
        <v>0</v>
      </c>
      <c r="BC1201" s="114">
        <v>0</v>
      </c>
      <c r="BD1201" s="115">
        <v>0</v>
      </c>
      <c r="BE1201" s="114">
        <v>0</v>
      </c>
      <c r="BF1201" s="114">
        <v>0</v>
      </c>
      <c r="BG1201" s="114">
        <v>0</v>
      </c>
      <c r="BH1201" s="114">
        <v>0</v>
      </c>
      <c r="BI1201" s="114">
        <v>0</v>
      </c>
      <c r="BJ1201" s="114">
        <v>0</v>
      </c>
      <c r="BK1201" s="114">
        <v>0</v>
      </c>
      <c r="BL1201" s="114">
        <v>0</v>
      </c>
      <c r="BM1201" s="114">
        <v>0</v>
      </c>
      <c r="BN1201" s="114">
        <v>0</v>
      </c>
      <c r="BO1201" s="114">
        <v>0</v>
      </c>
      <c r="BP1201" s="114">
        <v>0</v>
      </c>
      <c r="BQ1201" s="114">
        <v>0</v>
      </c>
      <c r="BR1201" s="114">
        <v>0</v>
      </c>
      <c r="BS1201" s="114">
        <v>0</v>
      </c>
    </row>
    <row r="1202" spans="1:71" ht="15" x14ac:dyDescent="0.25">
      <c r="A1202" s="1" t="str">
        <f>CONCATENATE(G1202,"-",F1202,"-",H1202)</f>
        <v>999936269-Blue-P52 - Youth</v>
      </c>
      <c r="B1202" s="1" t="str">
        <f>CONCATENATE(G1202,"-",H1202)</f>
        <v>999936269-P52 - Youth</v>
      </c>
      <c r="C1202" s="36" t="s">
        <v>845</v>
      </c>
      <c r="D1202" s="36" t="s">
        <v>3673</v>
      </c>
      <c r="E1202" s="36" t="s">
        <v>17</v>
      </c>
      <c r="F1202" s="36" t="s">
        <v>148</v>
      </c>
      <c r="G1202" s="36">
        <v>999936269</v>
      </c>
      <c r="H1202" s="36" t="s">
        <v>3674</v>
      </c>
      <c r="I1202" s="34">
        <f>((L1202)-J1202)+T1202</f>
        <v>0</v>
      </c>
      <c r="J1202" s="34"/>
      <c r="K1202" s="37"/>
      <c r="L1202" s="34">
        <f>SUM(N1202,O1202,P1202,Q1202,R1202,M1202)</f>
        <v>0</v>
      </c>
      <c r="M1202" s="34">
        <f>AJ1202</f>
        <v>0</v>
      </c>
      <c r="N1202" s="34">
        <f>SUM(AI1202)</f>
        <v>0</v>
      </c>
      <c r="O1202" s="34">
        <f>0</f>
        <v>0</v>
      </c>
      <c r="P1202" s="34">
        <v>0</v>
      </c>
      <c r="Q1202" s="34">
        <v>0</v>
      </c>
      <c r="R1202" s="34">
        <f>AH1202</f>
        <v>0</v>
      </c>
      <c r="S1202" s="122"/>
      <c r="T1202" s="41">
        <f>SUM(U1202,AA1202)</f>
        <v>0</v>
      </c>
      <c r="U1202" s="41">
        <f>IF(SUM(V1202:Y1202)&gt;=250, 250,SUM(V1202:Y1202))</f>
        <v>0</v>
      </c>
      <c r="V1202" s="41">
        <v>0</v>
      </c>
      <c r="W1202" s="41">
        <v>0</v>
      </c>
      <c r="X1202" s="41">
        <f>SUM(AL1202,AN1202,BO1202,BS1202)</f>
        <v>0</v>
      </c>
      <c r="Y1202" s="41">
        <f>SUM(AO1202:BN1202)</f>
        <v>0</v>
      </c>
      <c r="Z1202" s="41">
        <f>COUNTIF(AO1202:BN1202, "&gt;0")</f>
        <v>0</v>
      </c>
      <c r="AA1202" s="41">
        <f>SUM(AB1202:AF1202)</f>
        <v>0</v>
      </c>
      <c r="AB1202" s="41">
        <f>BP1202+BQ1202</f>
        <v>0</v>
      </c>
      <c r="AC1202" s="41">
        <v>0</v>
      </c>
      <c r="AD1202" s="41">
        <v>0</v>
      </c>
      <c r="AE1202" s="41">
        <f>SUM(BR1202)</f>
        <v>0</v>
      </c>
      <c r="AF1202" s="41">
        <f>SUM(AM1202)</f>
        <v>0</v>
      </c>
      <c r="AG1202" s="122"/>
      <c r="AH1202" s="36">
        <v>0</v>
      </c>
      <c r="AI1202" s="126">
        <v>0</v>
      </c>
      <c r="AJ1202" s="36">
        <v>0</v>
      </c>
      <c r="AK1202" s="121"/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14">
        <v>0</v>
      </c>
      <c r="AR1202" s="1">
        <v>0</v>
      </c>
      <c r="AS1202" s="114">
        <v>0</v>
      </c>
      <c r="AT1202" s="114">
        <v>0</v>
      </c>
      <c r="AU1202" s="114">
        <v>0</v>
      </c>
      <c r="AV1202" s="114">
        <v>0</v>
      </c>
      <c r="AW1202" s="114">
        <v>0</v>
      </c>
      <c r="AX1202" s="114">
        <v>0</v>
      </c>
      <c r="AY1202" s="114">
        <v>0</v>
      </c>
      <c r="AZ1202" s="114">
        <v>0</v>
      </c>
      <c r="BA1202" s="114">
        <v>0</v>
      </c>
      <c r="BB1202" s="114">
        <v>0</v>
      </c>
      <c r="BC1202" s="114">
        <v>0</v>
      </c>
      <c r="BD1202" s="115">
        <v>0</v>
      </c>
      <c r="BE1202" s="114">
        <v>0</v>
      </c>
      <c r="BF1202" s="114">
        <v>0</v>
      </c>
      <c r="BG1202" s="114">
        <v>0</v>
      </c>
      <c r="BH1202" s="114">
        <v>0</v>
      </c>
      <c r="BI1202" s="114">
        <v>0</v>
      </c>
      <c r="BJ1202" s="114">
        <v>0</v>
      </c>
      <c r="BK1202" s="114">
        <v>0</v>
      </c>
      <c r="BL1202" s="114">
        <v>0</v>
      </c>
      <c r="BM1202" s="114">
        <v>0</v>
      </c>
      <c r="BN1202" s="114">
        <v>0</v>
      </c>
      <c r="BO1202" s="114">
        <v>0</v>
      </c>
      <c r="BP1202" s="114">
        <v>0</v>
      </c>
      <c r="BQ1202" s="114">
        <v>0</v>
      </c>
      <c r="BR1202" s="114">
        <v>0</v>
      </c>
      <c r="BS1202" s="114">
        <v>0</v>
      </c>
    </row>
    <row r="1203" spans="1:71" ht="15" x14ac:dyDescent="0.25">
      <c r="A1203" s="1" t="str">
        <f>CONCATENATE(G1203,"-",F1203,"-",H1203)</f>
        <v>999927476-Black-Tiger</v>
      </c>
      <c r="B1203" s="1" t="str">
        <f>CONCATENATE(G1203,"-",H1203)</f>
        <v>999927476-Tiger</v>
      </c>
      <c r="C1203" s="36" t="s">
        <v>1048</v>
      </c>
      <c r="D1203" s="36" t="s">
        <v>1124</v>
      </c>
      <c r="E1203" s="36" t="s">
        <v>27</v>
      </c>
      <c r="F1203" s="41" t="s">
        <v>14</v>
      </c>
      <c r="G1203" s="127">
        <v>999927476</v>
      </c>
      <c r="H1203" s="41" t="s">
        <v>20</v>
      </c>
      <c r="I1203" s="34">
        <f>((L1203)-J1203)+T1203</f>
        <v>1492</v>
      </c>
      <c r="J1203" s="34"/>
      <c r="K1203" s="37"/>
      <c r="L1203" s="34">
        <f>SUM(N1203,O1203,P1203,Q1203,R1203,M1203)</f>
        <v>113</v>
      </c>
      <c r="M1203" s="34">
        <f>AJ1203</f>
        <v>0</v>
      </c>
      <c r="N1203" s="34">
        <f>SUM(AI1203)</f>
        <v>0</v>
      </c>
      <c r="O1203" s="34">
        <f>0</f>
        <v>0</v>
      </c>
      <c r="P1203" s="34">
        <v>0</v>
      </c>
      <c r="Q1203" s="34">
        <v>0</v>
      </c>
      <c r="R1203" s="34">
        <f>AH1203</f>
        <v>113</v>
      </c>
      <c r="S1203" s="122"/>
      <c r="T1203" s="41">
        <f>SUM(U1203,AA1203)</f>
        <v>1379</v>
      </c>
      <c r="U1203" s="41">
        <f>IF(SUM(V1203:Y1203)&gt;=250, 250,SUM(V1203:Y1203))</f>
        <v>60</v>
      </c>
      <c r="V1203" s="41">
        <v>0</v>
      </c>
      <c r="W1203" s="41">
        <v>0</v>
      </c>
      <c r="X1203" s="41">
        <f>SUM(AL1203,AN1203,BO1203,BS1203)</f>
        <v>0</v>
      </c>
      <c r="Y1203" s="41">
        <f>SUM(AO1203:BN1203)</f>
        <v>60</v>
      </c>
      <c r="Z1203" s="41">
        <f>COUNTIF(AO1203:BN1203, "&gt;0")</f>
        <v>1</v>
      </c>
      <c r="AA1203" s="41">
        <f>SUM(AB1203:AF1203)</f>
        <v>1319</v>
      </c>
      <c r="AB1203" s="41">
        <f>BP1203+BQ1203</f>
        <v>169</v>
      </c>
      <c r="AC1203" s="41">
        <v>0</v>
      </c>
      <c r="AD1203" s="41">
        <v>0</v>
      </c>
      <c r="AE1203" s="41">
        <f>SUM(BR1203)</f>
        <v>450</v>
      </c>
      <c r="AF1203" s="41">
        <f>SUM(AM1203)</f>
        <v>700</v>
      </c>
      <c r="AG1203" s="122"/>
      <c r="AH1203" s="36">
        <v>113</v>
      </c>
      <c r="AI1203" s="126">
        <v>0</v>
      </c>
      <c r="AJ1203" s="36">
        <v>0</v>
      </c>
      <c r="AK1203" s="121"/>
      <c r="AL1203" s="1">
        <v>0</v>
      </c>
      <c r="AM1203" s="1">
        <v>700</v>
      </c>
      <c r="AN1203" s="1">
        <v>0</v>
      </c>
      <c r="AO1203" s="1">
        <v>0</v>
      </c>
      <c r="AP1203" s="1">
        <v>0</v>
      </c>
      <c r="AQ1203" s="114">
        <v>0</v>
      </c>
      <c r="AR1203" s="1">
        <v>0</v>
      </c>
      <c r="AS1203" s="114">
        <v>0</v>
      </c>
      <c r="AT1203" s="114">
        <v>0</v>
      </c>
      <c r="AU1203" s="114">
        <v>0</v>
      </c>
      <c r="AV1203" s="114">
        <v>60</v>
      </c>
      <c r="AW1203" s="114">
        <v>0</v>
      </c>
      <c r="AX1203" s="114">
        <v>0</v>
      </c>
      <c r="AY1203" s="114">
        <v>0</v>
      </c>
      <c r="AZ1203" s="114">
        <v>0</v>
      </c>
      <c r="BA1203" s="114">
        <v>0</v>
      </c>
      <c r="BB1203" s="114">
        <v>0</v>
      </c>
      <c r="BC1203" s="114">
        <v>0</v>
      </c>
      <c r="BD1203" s="115">
        <v>0</v>
      </c>
      <c r="BE1203" s="114">
        <v>0</v>
      </c>
      <c r="BF1203" s="114">
        <v>0</v>
      </c>
      <c r="BG1203" s="114">
        <v>0</v>
      </c>
      <c r="BH1203" s="114">
        <v>0</v>
      </c>
      <c r="BI1203" s="114">
        <v>0</v>
      </c>
      <c r="BJ1203" s="114">
        <v>0</v>
      </c>
      <c r="BK1203" s="114">
        <v>0</v>
      </c>
      <c r="BL1203" s="114">
        <v>0</v>
      </c>
      <c r="BM1203" s="114">
        <v>0</v>
      </c>
      <c r="BN1203" s="114">
        <v>0</v>
      </c>
      <c r="BO1203" s="114">
        <v>0</v>
      </c>
      <c r="BP1203" s="114">
        <v>169</v>
      </c>
      <c r="BQ1203" s="114">
        <v>0</v>
      </c>
      <c r="BR1203" s="114">
        <v>450</v>
      </c>
      <c r="BS1203" s="114">
        <v>0</v>
      </c>
    </row>
    <row r="1204" spans="1:71" ht="15" x14ac:dyDescent="0.25">
      <c r="A1204" s="1" t="str">
        <f>CONCATENATE(G1204,"-",F1204,"-",H1204)</f>
        <v>999929094-Black-Tiger</v>
      </c>
      <c r="B1204" s="1" t="str">
        <f>CONCATENATE(G1204,"-",H1204)</f>
        <v>999929094-Tiger</v>
      </c>
      <c r="C1204" s="36" t="s">
        <v>303</v>
      </c>
      <c r="D1204" s="36" t="s">
        <v>23</v>
      </c>
      <c r="E1204" s="36" t="s">
        <v>27</v>
      </c>
      <c r="F1204" s="41" t="s">
        <v>14</v>
      </c>
      <c r="G1204" s="128">
        <v>999929094</v>
      </c>
      <c r="H1204" s="41" t="s">
        <v>20</v>
      </c>
      <c r="I1204" s="34">
        <f>((L1204)-J1204)+T1204</f>
        <v>1204</v>
      </c>
      <c r="J1204" s="34">
        <f>L1204/2</f>
        <v>0</v>
      </c>
      <c r="K1204" s="37"/>
      <c r="L1204" s="34">
        <f>SUM(N1204,O1204,P1204,Q1204,R1204,M1204)</f>
        <v>0</v>
      </c>
      <c r="M1204" s="34">
        <f>AJ1204</f>
        <v>0</v>
      </c>
      <c r="N1204" s="34">
        <f>SUM(AI1204)</f>
        <v>0</v>
      </c>
      <c r="O1204" s="34">
        <f>0</f>
        <v>0</v>
      </c>
      <c r="P1204" s="34">
        <v>0</v>
      </c>
      <c r="Q1204" s="34">
        <v>0</v>
      </c>
      <c r="R1204" s="34">
        <f>AH1204</f>
        <v>0</v>
      </c>
      <c r="S1204" s="122"/>
      <c r="T1204" s="41">
        <f>SUM(U1204,AA1204)</f>
        <v>1204</v>
      </c>
      <c r="U1204" s="41">
        <f>IF(SUM(V1204:Y1204)&gt;=250, 250,SUM(V1204:Y1204))</f>
        <v>60</v>
      </c>
      <c r="V1204" s="41">
        <v>0</v>
      </c>
      <c r="W1204" s="41">
        <v>0</v>
      </c>
      <c r="X1204" s="41">
        <f>SUM(AL1204,AN1204,BO1204,BS1204)</f>
        <v>0</v>
      </c>
      <c r="Y1204" s="41">
        <f>SUM(AO1204:BN1204)</f>
        <v>60</v>
      </c>
      <c r="Z1204" s="41">
        <f>COUNTIF(AO1204:BN1204, "&gt;0")</f>
        <v>1</v>
      </c>
      <c r="AA1204" s="41">
        <f>SUM(AB1204:AF1204)</f>
        <v>1144</v>
      </c>
      <c r="AB1204" s="41">
        <f>BP1204+BQ1204</f>
        <v>150</v>
      </c>
      <c r="AC1204" s="41">
        <v>0</v>
      </c>
      <c r="AD1204" s="41">
        <v>0</v>
      </c>
      <c r="AE1204" s="41">
        <f>SUM(BR1204)</f>
        <v>600</v>
      </c>
      <c r="AF1204" s="41">
        <f>SUM(AM1204)</f>
        <v>394</v>
      </c>
      <c r="AG1204" s="122"/>
      <c r="AH1204" s="36">
        <v>0</v>
      </c>
      <c r="AI1204" s="36">
        <v>0</v>
      </c>
      <c r="AJ1204" s="36">
        <v>0</v>
      </c>
      <c r="AK1204" s="121"/>
      <c r="AL1204" s="1">
        <v>0</v>
      </c>
      <c r="AM1204" s="1">
        <v>394</v>
      </c>
      <c r="AN1204" s="1">
        <v>0</v>
      </c>
      <c r="AO1204" s="1">
        <v>0</v>
      </c>
      <c r="AP1204" s="1">
        <v>0</v>
      </c>
      <c r="AQ1204" s="114">
        <v>0</v>
      </c>
      <c r="AR1204" s="1">
        <v>0</v>
      </c>
      <c r="AS1204" s="114">
        <v>0</v>
      </c>
      <c r="AT1204" s="114">
        <v>0</v>
      </c>
      <c r="AU1204" s="114">
        <v>0</v>
      </c>
      <c r="AV1204" s="114">
        <v>0</v>
      </c>
      <c r="AW1204" s="114">
        <v>60</v>
      </c>
      <c r="AX1204" s="114">
        <v>0</v>
      </c>
      <c r="AY1204" s="114">
        <v>0</v>
      </c>
      <c r="AZ1204" s="114">
        <v>0</v>
      </c>
      <c r="BA1204" s="114">
        <v>0</v>
      </c>
      <c r="BB1204" s="114">
        <v>0</v>
      </c>
      <c r="BC1204" s="114">
        <v>0</v>
      </c>
      <c r="BD1204" s="115">
        <v>0</v>
      </c>
      <c r="BE1204" s="114">
        <v>0</v>
      </c>
      <c r="BF1204" s="114">
        <v>0</v>
      </c>
      <c r="BG1204" s="114">
        <v>0</v>
      </c>
      <c r="BH1204" s="114">
        <v>0</v>
      </c>
      <c r="BI1204" s="114">
        <v>0</v>
      </c>
      <c r="BJ1204" s="114">
        <v>0</v>
      </c>
      <c r="BK1204" s="114">
        <v>0</v>
      </c>
      <c r="BL1204" s="114">
        <v>0</v>
      </c>
      <c r="BM1204" s="114">
        <v>0</v>
      </c>
      <c r="BN1204" s="114">
        <v>0</v>
      </c>
      <c r="BO1204" s="114">
        <v>0</v>
      </c>
      <c r="BP1204" s="114">
        <v>0</v>
      </c>
      <c r="BQ1204" s="114">
        <v>150</v>
      </c>
      <c r="BR1204" s="114">
        <v>600</v>
      </c>
      <c r="BS1204" s="114">
        <v>0</v>
      </c>
    </row>
    <row r="1205" spans="1:71" ht="15" x14ac:dyDescent="0.25">
      <c r="A1205" s="1" t="str">
        <f>CONCATENATE(G1205,"-",F1205,"-",H1205)</f>
        <v>999930862-Black-Tiger</v>
      </c>
      <c r="B1205" s="1" t="str">
        <f>CONCATENATE(G1205,"-",H1205)</f>
        <v>999930862-Tiger</v>
      </c>
      <c r="C1205" s="36" t="s">
        <v>1365</v>
      </c>
      <c r="D1205" s="36" t="s">
        <v>319</v>
      </c>
      <c r="E1205" s="36" t="s">
        <v>27</v>
      </c>
      <c r="F1205" s="41" t="s">
        <v>14</v>
      </c>
      <c r="G1205" s="128">
        <v>999930862</v>
      </c>
      <c r="H1205" s="41" t="s">
        <v>20</v>
      </c>
      <c r="I1205" s="34">
        <f>((L1205)-J1205)+T1205</f>
        <v>1032</v>
      </c>
      <c r="J1205" s="34">
        <f>L1205/2</f>
        <v>22.5</v>
      </c>
      <c r="K1205" s="37"/>
      <c r="L1205" s="34">
        <f>SUM(N1205,O1205,P1205,Q1205,R1205,M1205)</f>
        <v>45</v>
      </c>
      <c r="M1205" s="34">
        <f>AJ1205</f>
        <v>0</v>
      </c>
      <c r="N1205" s="34">
        <f>SUM(AI1205)</f>
        <v>0</v>
      </c>
      <c r="O1205" s="34">
        <f>0</f>
        <v>0</v>
      </c>
      <c r="P1205" s="34">
        <v>0</v>
      </c>
      <c r="Q1205" s="34">
        <v>0</v>
      </c>
      <c r="R1205" s="34">
        <f>AH1205</f>
        <v>45</v>
      </c>
      <c r="S1205" s="122"/>
      <c r="T1205" s="41">
        <f>SUM(U1205,AA1205)</f>
        <v>1009.5</v>
      </c>
      <c r="U1205" s="41">
        <f>IF(SUM(V1205:Y1205)&gt;=250, 250,SUM(V1205:Y1205))</f>
        <v>34</v>
      </c>
      <c r="V1205" s="41">
        <v>0</v>
      </c>
      <c r="W1205" s="41">
        <v>0</v>
      </c>
      <c r="X1205" s="41">
        <f>SUM(AL1205,AN1205,BO1205,BS1205)</f>
        <v>0</v>
      </c>
      <c r="Y1205" s="41">
        <f>SUM(AO1205:BN1205)</f>
        <v>34</v>
      </c>
      <c r="Z1205" s="41">
        <f>COUNTIF(AO1205:BN1205, "&gt;0")</f>
        <v>1</v>
      </c>
      <c r="AA1205" s="41">
        <f>SUM(AB1205:AF1205)</f>
        <v>975.5</v>
      </c>
      <c r="AB1205" s="41">
        <f>BP1205+BQ1205</f>
        <v>112.5</v>
      </c>
      <c r="AC1205" s="41">
        <v>0</v>
      </c>
      <c r="AD1205" s="41">
        <v>0</v>
      </c>
      <c r="AE1205" s="41">
        <f>SUM(BR1205)</f>
        <v>338</v>
      </c>
      <c r="AF1205" s="41">
        <f>SUM(AM1205)</f>
        <v>525</v>
      </c>
      <c r="AG1205" s="122"/>
      <c r="AH1205" s="36">
        <v>45</v>
      </c>
      <c r="AI1205" s="36">
        <v>0</v>
      </c>
      <c r="AJ1205" s="36">
        <v>0</v>
      </c>
      <c r="AK1205" s="121"/>
      <c r="AL1205" s="1">
        <v>0</v>
      </c>
      <c r="AM1205" s="1">
        <v>525</v>
      </c>
      <c r="AN1205" s="1">
        <v>0</v>
      </c>
      <c r="AO1205" s="1">
        <v>0</v>
      </c>
      <c r="AP1205" s="1">
        <v>0</v>
      </c>
      <c r="AQ1205" s="114">
        <v>0</v>
      </c>
      <c r="AR1205" s="1">
        <v>0</v>
      </c>
      <c r="AS1205" s="114">
        <v>0</v>
      </c>
      <c r="AT1205" s="114">
        <v>0</v>
      </c>
      <c r="AU1205" s="114">
        <v>0</v>
      </c>
      <c r="AV1205" s="114">
        <v>0</v>
      </c>
      <c r="AW1205" s="114">
        <v>34</v>
      </c>
      <c r="AX1205" s="114">
        <v>0</v>
      </c>
      <c r="AY1205" s="114">
        <v>0</v>
      </c>
      <c r="AZ1205" s="114">
        <v>0</v>
      </c>
      <c r="BA1205" s="114">
        <v>0</v>
      </c>
      <c r="BB1205" s="114">
        <v>0</v>
      </c>
      <c r="BC1205" s="114">
        <v>0</v>
      </c>
      <c r="BD1205" s="115">
        <v>0</v>
      </c>
      <c r="BE1205" s="114">
        <v>0</v>
      </c>
      <c r="BF1205" s="114">
        <v>0</v>
      </c>
      <c r="BG1205" s="114">
        <v>0</v>
      </c>
      <c r="BH1205" s="114">
        <v>0</v>
      </c>
      <c r="BI1205" s="114">
        <v>0</v>
      </c>
      <c r="BJ1205" s="114">
        <v>0</v>
      </c>
      <c r="BK1205" s="114">
        <v>0</v>
      </c>
      <c r="BL1205" s="114">
        <v>0</v>
      </c>
      <c r="BM1205" s="114">
        <v>0</v>
      </c>
      <c r="BN1205" s="114">
        <v>0</v>
      </c>
      <c r="BO1205" s="114">
        <v>0</v>
      </c>
      <c r="BP1205" s="114">
        <v>0</v>
      </c>
      <c r="BQ1205" s="114">
        <v>112.5</v>
      </c>
      <c r="BR1205" s="114">
        <v>338</v>
      </c>
      <c r="BS1205" s="114">
        <v>0</v>
      </c>
    </row>
    <row r="1206" spans="1:71" ht="15" x14ac:dyDescent="0.25">
      <c r="A1206" s="1" t="str">
        <f>CONCATENATE(G1206,"-",F1206,"-",H1206)</f>
        <v>999923700-Black-Tiger</v>
      </c>
      <c r="B1206" s="1" t="str">
        <f>CONCATENATE(G1206,"-",H1206)</f>
        <v>999923700-Tiger</v>
      </c>
      <c r="C1206" s="36" t="s">
        <v>694</v>
      </c>
      <c r="D1206" s="36" t="s">
        <v>818</v>
      </c>
      <c r="E1206" s="36" t="s">
        <v>27</v>
      </c>
      <c r="F1206" s="41" t="s">
        <v>14</v>
      </c>
      <c r="G1206" s="128">
        <v>999923700</v>
      </c>
      <c r="H1206" s="41" t="s">
        <v>20</v>
      </c>
      <c r="I1206" s="34">
        <f>((L1206)-J1206)+T1206</f>
        <v>728</v>
      </c>
      <c r="J1206" s="36"/>
      <c r="K1206" s="35"/>
      <c r="L1206" s="34">
        <f>SUM(N1206,O1206,P1206,Q1206,R1206,M1206)</f>
        <v>30</v>
      </c>
      <c r="M1206" s="34">
        <f>AJ1206</f>
        <v>0</v>
      </c>
      <c r="N1206" s="34">
        <f>SUM(AI1206)</f>
        <v>0</v>
      </c>
      <c r="O1206" s="34">
        <f>0</f>
        <v>0</v>
      </c>
      <c r="P1206" s="34">
        <v>0</v>
      </c>
      <c r="Q1206" s="34">
        <v>0</v>
      </c>
      <c r="R1206" s="34">
        <f>AH1206</f>
        <v>30</v>
      </c>
      <c r="S1206" s="122"/>
      <c r="T1206" s="41">
        <f>SUM(U1206,AA1206)</f>
        <v>698</v>
      </c>
      <c r="U1206" s="41">
        <f>IF(SUM(V1206:Y1206)&gt;=250, 250,SUM(V1206:Y1206))</f>
        <v>60</v>
      </c>
      <c r="V1206" s="41">
        <v>0</v>
      </c>
      <c r="W1206" s="41">
        <v>0</v>
      </c>
      <c r="X1206" s="41">
        <f>SUM(AL1206,AN1206,BO1206,BS1206)</f>
        <v>0</v>
      </c>
      <c r="Y1206" s="41">
        <f>SUM(AO1206:BN1206)</f>
        <v>60</v>
      </c>
      <c r="Z1206" s="41">
        <f>COUNTIF(AO1206:BN1206, "&gt;0")</f>
        <v>1</v>
      </c>
      <c r="AA1206" s="41">
        <f>SUM(AB1206:AF1206)</f>
        <v>638</v>
      </c>
      <c r="AB1206" s="41">
        <f>BP1206+BQ1206</f>
        <v>300</v>
      </c>
      <c r="AC1206" s="41">
        <v>0</v>
      </c>
      <c r="AD1206" s="41">
        <v>0</v>
      </c>
      <c r="AE1206" s="41">
        <f>SUM(BR1206)</f>
        <v>338</v>
      </c>
      <c r="AF1206" s="41">
        <f>SUM(AM1206)</f>
        <v>0</v>
      </c>
      <c r="AG1206" s="122"/>
      <c r="AH1206" s="36">
        <v>30</v>
      </c>
      <c r="AI1206" s="36">
        <v>0</v>
      </c>
      <c r="AJ1206" s="36">
        <v>0</v>
      </c>
      <c r="AK1206" s="121"/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14">
        <v>0</v>
      </c>
      <c r="AR1206" s="1">
        <v>0</v>
      </c>
      <c r="AS1206" s="114">
        <v>0</v>
      </c>
      <c r="AT1206" s="114">
        <v>0</v>
      </c>
      <c r="AU1206" s="114">
        <v>60</v>
      </c>
      <c r="AV1206" s="114">
        <v>0</v>
      </c>
      <c r="AW1206" s="114">
        <v>0</v>
      </c>
      <c r="AX1206" s="114">
        <v>0</v>
      </c>
      <c r="AY1206" s="114">
        <v>0</v>
      </c>
      <c r="AZ1206" s="114">
        <v>0</v>
      </c>
      <c r="BA1206" s="114">
        <v>0</v>
      </c>
      <c r="BB1206" s="114">
        <v>0</v>
      </c>
      <c r="BC1206" s="114">
        <v>0</v>
      </c>
      <c r="BD1206" s="115">
        <v>0</v>
      </c>
      <c r="BE1206" s="114">
        <v>0</v>
      </c>
      <c r="BF1206" s="114">
        <v>0</v>
      </c>
      <c r="BG1206" s="114">
        <v>0</v>
      </c>
      <c r="BH1206" s="114">
        <v>0</v>
      </c>
      <c r="BI1206" s="114">
        <v>0</v>
      </c>
      <c r="BJ1206" s="114">
        <v>0</v>
      </c>
      <c r="BK1206" s="114">
        <v>0</v>
      </c>
      <c r="BL1206" s="114">
        <v>0</v>
      </c>
      <c r="BM1206" s="114">
        <v>0</v>
      </c>
      <c r="BN1206" s="114">
        <v>0</v>
      </c>
      <c r="BO1206" s="114">
        <v>0</v>
      </c>
      <c r="BP1206" s="114">
        <v>300</v>
      </c>
      <c r="BQ1206" s="114">
        <v>0</v>
      </c>
      <c r="BR1206" s="114">
        <v>338</v>
      </c>
      <c r="BS1206" s="114">
        <v>0</v>
      </c>
    </row>
    <row r="1207" spans="1:71" ht="15" x14ac:dyDescent="0.25">
      <c r="A1207" s="1" t="str">
        <f>CONCATENATE(G1207,"-",F1207,"-",H1207)</f>
        <v>999923278-Black-Tiger</v>
      </c>
      <c r="B1207" s="1" t="str">
        <f>CONCATENATE(G1207,"-",H1207)</f>
        <v>999923278-Tiger</v>
      </c>
      <c r="C1207" s="36" t="s">
        <v>1521</v>
      </c>
      <c r="D1207" s="36" t="s">
        <v>1758</v>
      </c>
      <c r="E1207" s="36" t="s">
        <v>27</v>
      </c>
      <c r="F1207" s="41" t="s">
        <v>14</v>
      </c>
      <c r="G1207" s="128">
        <v>999923278</v>
      </c>
      <c r="H1207" s="41" t="s">
        <v>20</v>
      </c>
      <c r="I1207" s="34">
        <f>((L1207)-J1207)+T1207</f>
        <v>708</v>
      </c>
      <c r="J1207" s="34">
        <f>L1207/2</f>
        <v>0</v>
      </c>
      <c r="K1207" s="37"/>
      <c r="L1207" s="34">
        <f>SUM(N1207,O1207,P1207,Q1207,R1207,M1207)</f>
        <v>0</v>
      </c>
      <c r="M1207" s="34">
        <f>AJ1207</f>
        <v>0</v>
      </c>
      <c r="N1207" s="34">
        <f>SUM(AI1207)</f>
        <v>0</v>
      </c>
      <c r="O1207" s="34">
        <f>0</f>
        <v>0</v>
      </c>
      <c r="P1207" s="34">
        <v>0</v>
      </c>
      <c r="Q1207" s="34">
        <v>0</v>
      </c>
      <c r="R1207" s="34">
        <f>AH1207</f>
        <v>0</v>
      </c>
      <c r="S1207" s="122"/>
      <c r="T1207" s="41">
        <f>SUM(U1207,AA1207)</f>
        <v>708</v>
      </c>
      <c r="U1207" s="41">
        <f>IF(SUM(V1207:Y1207)&gt;=250, 250,SUM(V1207:Y1207))</f>
        <v>60</v>
      </c>
      <c r="V1207" s="41">
        <v>0</v>
      </c>
      <c r="W1207" s="41">
        <v>0</v>
      </c>
      <c r="X1207" s="41">
        <f>SUM(AL1207,AN1207,BO1207,BS1207)</f>
        <v>0</v>
      </c>
      <c r="Y1207" s="41">
        <f>SUM(AO1207:BN1207)</f>
        <v>60</v>
      </c>
      <c r="Z1207" s="41">
        <f>COUNTIF(AO1207:BN1207, "&gt;0")</f>
        <v>1</v>
      </c>
      <c r="AA1207" s="41">
        <f>SUM(AB1207:AF1207)</f>
        <v>648</v>
      </c>
      <c r="AB1207" s="41">
        <f>BP1207+BQ1207</f>
        <v>0</v>
      </c>
      <c r="AC1207" s="41">
        <v>0</v>
      </c>
      <c r="AD1207" s="41">
        <v>0</v>
      </c>
      <c r="AE1207" s="41">
        <f>SUM(BR1207)</f>
        <v>254</v>
      </c>
      <c r="AF1207" s="41">
        <f>SUM(AM1207)</f>
        <v>394</v>
      </c>
      <c r="AG1207" s="122"/>
      <c r="AH1207" s="36">
        <v>0</v>
      </c>
      <c r="AI1207" s="36">
        <v>0</v>
      </c>
      <c r="AJ1207" s="36">
        <v>0</v>
      </c>
      <c r="AK1207" s="121"/>
      <c r="AL1207" s="1">
        <v>0</v>
      </c>
      <c r="AM1207" s="1">
        <v>394</v>
      </c>
      <c r="AN1207" s="1">
        <v>0</v>
      </c>
      <c r="AO1207" s="1">
        <v>0</v>
      </c>
      <c r="AP1207" s="1">
        <v>0</v>
      </c>
      <c r="AQ1207" s="114">
        <v>0</v>
      </c>
      <c r="AR1207" s="1">
        <v>0</v>
      </c>
      <c r="AS1207" s="114">
        <v>0</v>
      </c>
      <c r="AT1207" s="114">
        <v>0</v>
      </c>
      <c r="AU1207" s="114">
        <v>0</v>
      </c>
      <c r="AV1207" s="114">
        <v>0</v>
      </c>
      <c r="AW1207" s="114">
        <v>0</v>
      </c>
      <c r="AX1207" s="114">
        <v>0</v>
      </c>
      <c r="AY1207" s="114">
        <v>0</v>
      </c>
      <c r="AZ1207" s="114">
        <v>0</v>
      </c>
      <c r="BA1207" s="114">
        <v>0</v>
      </c>
      <c r="BB1207" s="114">
        <v>0</v>
      </c>
      <c r="BC1207" s="114">
        <v>0</v>
      </c>
      <c r="BD1207" s="115">
        <v>0</v>
      </c>
      <c r="BE1207" s="114">
        <v>0</v>
      </c>
      <c r="BF1207" s="114">
        <v>0</v>
      </c>
      <c r="BG1207" s="114">
        <v>0</v>
      </c>
      <c r="BH1207" s="114">
        <v>0</v>
      </c>
      <c r="BI1207" s="114">
        <v>0</v>
      </c>
      <c r="BJ1207" s="114">
        <v>0</v>
      </c>
      <c r="BK1207" s="114">
        <v>0</v>
      </c>
      <c r="BL1207" s="114">
        <v>60</v>
      </c>
      <c r="BM1207" s="114">
        <v>0</v>
      </c>
      <c r="BN1207" s="114">
        <v>0</v>
      </c>
      <c r="BO1207" s="114">
        <v>0</v>
      </c>
      <c r="BP1207" s="114">
        <v>0</v>
      </c>
      <c r="BQ1207" s="114">
        <v>0</v>
      </c>
      <c r="BR1207" s="114">
        <v>254</v>
      </c>
      <c r="BS1207" s="114">
        <v>0</v>
      </c>
    </row>
    <row r="1208" spans="1:71" ht="15" x14ac:dyDescent="0.25">
      <c r="A1208" s="1" t="str">
        <f>CONCATENATE(G1208,"-",F1208,"-",H1208)</f>
        <v>999933630-Black-Tiger</v>
      </c>
      <c r="B1208" s="1" t="str">
        <f>CONCATENATE(G1208,"-",H1208)</f>
        <v>999933630-Tiger</v>
      </c>
      <c r="C1208" s="36" t="s">
        <v>780</v>
      </c>
      <c r="D1208" s="36" t="s">
        <v>1831</v>
      </c>
      <c r="E1208" s="36" t="s">
        <v>27</v>
      </c>
      <c r="F1208" s="36" t="s">
        <v>14</v>
      </c>
      <c r="G1208" s="36">
        <v>999933630</v>
      </c>
      <c r="H1208" s="36" t="s">
        <v>20</v>
      </c>
      <c r="I1208" s="34">
        <f>((L1208)-J1208)+T1208</f>
        <v>515</v>
      </c>
      <c r="J1208" s="34">
        <f>L1208/2</f>
        <v>0</v>
      </c>
      <c r="K1208" s="37"/>
      <c r="L1208" s="34">
        <f>SUM(N1208,O1208,P1208,Q1208,R1208,M1208)</f>
        <v>0</v>
      </c>
      <c r="M1208" s="34">
        <f>AJ1208</f>
        <v>0</v>
      </c>
      <c r="N1208" s="34">
        <f>SUM(AI1208)</f>
        <v>0</v>
      </c>
      <c r="O1208" s="34">
        <f>0</f>
        <v>0</v>
      </c>
      <c r="P1208" s="34">
        <v>0</v>
      </c>
      <c r="Q1208" s="34">
        <v>0</v>
      </c>
      <c r="R1208" s="34">
        <f>AH1208</f>
        <v>0</v>
      </c>
      <c r="S1208" s="122"/>
      <c r="T1208" s="41">
        <f>SUM(U1208,AA1208)</f>
        <v>515</v>
      </c>
      <c r="U1208" s="41">
        <f>IF(SUM(V1208:Y1208)&gt;=250, 250,SUM(V1208:Y1208))</f>
        <v>36</v>
      </c>
      <c r="V1208" s="41">
        <v>0</v>
      </c>
      <c r="W1208" s="41">
        <v>0</v>
      </c>
      <c r="X1208" s="41">
        <f>SUM(AL1208,AN1208,BO1208,BS1208)</f>
        <v>0</v>
      </c>
      <c r="Y1208" s="41">
        <f>SUM(AO1208:BN1208)</f>
        <v>36</v>
      </c>
      <c r="Z1208" s="41">
        <f>COUNTIF(AO1208:BN1208, "&gt;0")</f>
        <v>2</v>
      </c>
      <c r="AA1208" s="41">
        <f>SUM(AB1208:AF1208)</f>
        <v>479</v>
      </c>
      <c r="AB1208" s="41">
        <f>BP1208+BQ1208</f>
        <v>225</v>
      </c>
      <c r="AC1208" s="41">
        <v>0</v>
      </c>
      <c r="AD1208" s="41">
        <v>0</v>
      </c>
      <c r="AE1208" s="41">
        <f>SUM(BR1208)</f>
        <v>254</v>
      </c>
      <c r="AF1208" s="41">
        <f>SUM(AM1208)</f>
        <v>0</v>
      </c>
      <c r="AG1208" s="122"/>
      <c r="AH1208" s="36">
        <v>0</v>
      </c>
      <c r="AI1208" s="126">
        <v>0</v>
      </c>
      <c r="AJ1208" s="36">
        <v>0</v>
      </c>
      <c r="AK1208" s="121"/>
      <c r="AL1208" s="1">
        <v>0</v>
      </c>
      <c r="AM1208" s="1">
        <v>0</v>
      </c>
      <c r="AN1208" s="1">
        <v>0</v>
      </c>
      <c r="AO1208" s="1">
        <v>18</v>
      </c>
      <c r="AP1208" s="1">
        <v>0</v>
      </c>
      <c r="AQ1208" s="114">
        <v>0</v>
      </c>
      <c r="AR1208" s="1">
        <v>0</v>
      </c>
      <c r="AS1208" s="114">
        <v>0</v>
      </c>
      <c r="AT1208" s="114">
        <v>0</v>
      </c>
      <c r="AU1208" s="114">
        <v>0</v>
      </c>
      <c r="AV1208" s="114">
        <v>18</v>
      </c>
      <c r="AW1208" s="114">
        <v>0</v>
      </c>
      <c r="AX1208" s="114">
        <v>0</v>
      </c>
      <c r="AY1208" s="114">
        <v>0</v>
      </c>
      <c r="AZ1208" s="114">
        <v>0</v>
      </c>
      <c r="BA1208" s="114">
        <v>0</v>
      </c>
      <c r="BB1208" s="114">
        <v>0</v>
      </c>
      <c r="BC1208" s="114">
        <v>0</v>
      </c>
      <c r="BD1208" s="115">
        <v>0</v>
      </c>
      <c r="BE1208" s="114">
        <v>0</v>
      </c>
      <c r="BF1208" s="114">
        <v>0</v>
      </c>
      <c r="BG1208" s="114">
        <v>0</v>
      </c>
      <c r="BH1208" s="114">
        <v>0</v>
      </c>
      <c r="BI1208" s="114">
        <v>0</v>
      </c>
      <c r="BJ1208" s="114">
        <v>0</v>
      </c>
      <c r="BK1208" s="114">
        <v>0</v>
      </c>
      <c r="BL1208" s="114">
        <v>0</v>
      </c>
      <c r="BM1208" s="114">
        <v>0</v>
      </c>
      <c r="BN1208" s="114">
        <v>0</v>
      </c>
      <c r="BO1208" s="114">
        <v>0</v>
      </c>
      <c r="BP1208" s="114">
        <v>225</v>
      </c>
      <c r="BQ1208" s="114">
        <v>0</v>
      </c>
      <c r="BR1208" s="114">
        <v>254</v>
      </c>
      <c r="BS1208" s="114">
        <v>0</v>
      </c>
    </row>
    <row r="1209" spans="1:71" ht="15" x14ac:dyDescent="0.25">
      <c r="A1209" s="1" t="str">
        <f>CONCATENATE(G1209,"-",F1209,"-",H1209)</f>
        <v>999931011-Black-Tiger</v>
      </c>
      <c r="B1209" s="1" t="str">
        <f>CONCATENATE(G1209,"-",H1209)</f>
        <v>999931011-Tiger</v>
      </c>
      <c r="C1209" s="36" t="s">
        <v>191</v>
      </c>
      <c r="D1209" s="36" t="s">
        <v>3521</v>
      </c>
      <c r="E1209" s="36" t="s">
        <v>27</v>
      </c>
      <c r="F1209" s="36" t="s">
        <v>14</v>
      </c>
      <c r="G1209" s="36">
        <v>999931011</v>
      </c>
      <c r="H1209" s="36" t="s">
        <v>20</v>
      </c>
      <c r="I1209" s="34">
        <f>((L1209)-J1209)+T1209</f>
        <v>423</v>
      </c>
      <c r="J1209" s="34">
        <f>L1209/2</f>
        <v>0</v>
      </c>
      <c r="K1209" s="37"/>
      <c r="L1209" s="34">
        <f>SUM(N1209,O1209,P1209,Q1209,R1209,M1209)</f>
        <v>0</v>
      </c>
      <c r="M1209" s="34">
        <f>AJ1209</f>
        <v>0</v>
      </c>
      <c r="N1209" s="34">
        <f>SUM(AI1209)</f>
        <v>0</v>
      </c>
      <c r="O1209" s="34">
        <f>0</f>
        <v>0</v>
      </c>
      <c r="P1209" s="34">
        <v>0</v>
      </c>
      <c r="Q1209" s="34">
        <v>0</v>
      </c>
      <c r="R1209" s="34">
        <f>AH1209</f>
        <v>0</v>
      </c>
      <c r="S1209" s="122"/>
      <c r="T1209" s="41">
        <f>SUM(U1209,AA1209)</f>
        <v>423</v>
      </c>
      <c r="U1209" s="41">
        <f>IF(SUM(V1209:Y1209)&gt;=250, 250,SUM(V1209:Y1209))</f>
        <v>0</v>
      </c>
      <c r="V1209" s="41">
        <v>0</v>
      </c>
      <c r="W1209" s="41">
        <v>0</v>
      </c>
      <c r="X1209" s="41">
        <f>SUM(AL1209,AN1209,BO1209,BS1209)</f>
        <v>0</v>
      </c>
      <c r="Y1209" s="41">
        <f>SUM(AO1209:BN1209)</f>
        <v>0</v>
      </c>
      <c r="Z1209" s="41">
        <f>COUNTIF(AO1209:BN1209, "&gt;0")</f>
        <v>0</v>
      </c>
      <c r="AA1209" s="41">
        <f>SUM(AB1209:AF1209)</f>
        <v>423</v>
      </c>
      <c r="AB1209" s="41">
        <f>BP1209+BQ1209</f>
        <v>169</v>
      </c>
      <c r="AC1209" s="41">
        <v>0</v>
      </c>
      <c r="AD1209" s="41">
        <v>0</v>
      </c>
      <c r="AE1209" s="41">
        <f>SUM(BR1209)</f>
        <v>254</v>
      </c>
      <c r="AF1209" s="41">
        <f>SUM(AM1209)</f>
        <v>0</v>
      </c>
      <c r="AG1209" s="122"/>
      <c r="AH1209" s="36">
        <v>0</v>
      </c>
      <c r="AI1209" s="126">
        <v>0</v>
      </c>
      <c r="AJ1209" s="36">
        <v>0</v>
      </c>
      <c r="AK1209" s="121"/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14">
        <v>0</v>
      </c>
      <c r="AR1209" s="1">
        <v>0</v>
      </c>
      <c r="AS1209" s="114">
        <v>0</v>
      </c>
      <c r="AT1209" s="114">
        <v>0</v>
      </c>
      <c r="AU1209" s="114">
        <v>0</v>
      </c>
      <c r="AV1209" s="114">
        <v>0</v>
      </c>
      <c r="AW1209" s="114">
        <v>0</v>
      </c>
      <c r="AX1209" s="114">
        <v>0</v>
      </c>
      <c r="AY1209" s="114">
        <v>0</v>
      </c>
      <c r="AZ1209" s="114">
        <v>0</v>
      </c>
      <c r="BA1209" s="114">
        <v>0</v>
      </c>
      <c r="BB1209" s="114">
        <v>0</v>
      </c>
      <c r="BC1209" s="114">
        <v>0</v>
      </c>
      <c r="BD1209" s="115">
        <v>0</v>
      </c>
      <c r="BE1209" s="114">
        <v>0</v>
      </c>
      <c r="BF1209" s="114">
        <v>0</v>
      </c>
      <c r="BG1209" s="114">
        <v>0</v>
      </c>
      <c r="BH1209" s="114">
        <v>0</v>
      </c>
      <c r="BI1209" s="114">
        <v>0</v>
      </c>
      <c r="BJ1209" s="114">
        <v>0</v>
      </c>
      <c r="BK1209" s="114">
        <v>0</v>
      </c>
      <c r="BL1209" s="114">
        <v>0</v>
      </c>
      <c r="BM1209" s="114">
        <v>0</v>
      </c>
      <c r="BN1209" s="114">
        <v>0</v>
      </c>
      <c r="BO1209" s="114">
        <v>0</v>
      </c>
      <c r="BP1209" s="114">
        <v>169</v>
      </c>
      <c r="BQ1209" s="114">
        <v>0</v>
      </c>
      <c r="BR1209" s="114">
        <v>254</v>
      </c>
      <c r="BS1209" s="114">
        <v>0</v>
      </c>
    </row>
    <row r="1210" spans="1:71" ht="15" x14ac:dyDescent="0.25">
      <c r="A1210" s="1" t="str">
        <f>CONCATENATE(G1210,"-",F1210,"-",H1210)</f>
        <v>999931032-Black-Tiger</v>
      </c>
      <c r="B1210" s="1" t="str">
        <f>CONCATENATE(G1210,"-",H1210)</f>
        <v>999931032-Tiger</v>
      </c>
      <c r="C1210" s="36" t="s">
        <v>424</v>
      </c>
      <c r="D1210" s="36" t="s">
        <v>197</v>
      </c>
      <c r="E1210" s="36" t="s">
        <v>27</v>
      </c>
      <c r="F1210" s="41" t="s">
        <v>14</v>
      </c>
      <c r="G1210" s="128">
        <v>999931032</v>
      </c>
      <c r="H1210" s="41" t="s">
        <v>20</v>
      </c>
      <c r="I1210" s="34">
        <f>((L1210)-J1210)+T1210</f>
        <v>383.5</v>
      </c>
      <c r="J1210" s="36"/>
      <c r="K1210" s="35"/>
      <c r="L1210" s="34">
        <f>SUM(N1210,O1210,P1210,Q1210,R1210,M1210)</f>
        <v>0</v>
      </c>
      <c r="M1210" s="34">
        <f>AJ1210</f>
        <v>0</v>
      </c>
      <c r="N1210" s="34">
        <f>SUM(AI1210)</f>
        <v>0</v>
      </c>
      <c r="O1210" s="34">
        <f>0</f>
        <v>0</v>
      </c>
      <c r="P1210" s="34">
        <v>0</v>
      </c>
      <c r="Q1210" s="34">
        <v>0</v>
      </c>
      <c r="R1210" s="34">
        <f>AH1210</f>
        <v>0</v>
      </c>
      <c r="S1210" s="122"/>
      <c r="T1210" s="41">
        <f>SUM(U1210,AA1210)</f>
        <v>383.5</v>
      </c>
      <c r="U1210" s="41">
        <f>IF(SUM(V1210:Y1210)&gt;=250, 250,SUM(V1210:Y1210))</f>
        <v>45</v>
      </c>
      <c r="V1210" s="41">
        <v>0</v>
      </c>
      <c r="W1210" s="41">
        <v>0</v>
      </c>
      <c r="X1210" s="41">
        <f>SUM(AL1210,AN1210,BO1210,BS1210)</f>
        <v>0</v>
      </c>
      <c r="Y1210" s="41">
        <f>SUM(AO1210:BN1210)</f>
        <v>45</v>
      </c>
      <c r="Z1210" s="41">
        <f>COUNTIF(AO1210:BN1210, "&gt;0")</f>
        <v>1</v>
      </c>
      <c r="AA1210" s="41">
        <f>SUM(AB1210:AF1210)</f>
        <v>338.5</v>
      </c>
      <c r="AB1210" s="41">
        <f>BP1210+BQ1210</f>
        <v>84.5</v>
      </c>
      <c r="AC1210" s="41">
        <v>0</v>
      </c>
      <c r="AD1210" s="41">
        <v>0</v>
      </c>
      <c r="AE1210" s="41">
        <f>SUM(BR1210)</f>
        <v>254</v>
      </c>
      <c r="AF1210" s="41">
        <f>SUM(AM1210)</f>
        <v>0</v>
      </c>
      <c r="AG1210" s="122"/>
      <c r="AH1210" s="36">
        <v>0</v>
      </c>
      <c r="AI1210" s="126">
        <v>0</v>
      </c>
      <c r="AJ1210" s="36">
        <v>0</v>
      </c>
      <c r="AK1210" s="121"/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14">
        <v>0</v>
      </c>
      <c r="AR1210" s="1">
        <v>0</v>
      </c>
      <c r="AS1210" s="114">
        <v>0</v>
      </c>
      <c r="AT1210" s="114">
        <v>0</v>
      </c>
      <c r="AU1210" s="114">
        <v>0</v>
      </c>
      <c r="AV1210" s="114">
        <v>0</v>
      </c>
      <c r="AW1210" s="114">
        <v>45</v>
      </c>
      <c r="AX1210" s="114">
        <v>0</v>
      </c>
      <c r="AY1210" s="114">
        <v>0</v>
      </c>
      <c r="AZ1210" s="114">
        <v>0</v>
      </c>
      <c r="BA1210" s="114">
        <v>0</v>
      </c>
      <c r="BB1210" s="114">
        <v>0</v>
      </c>
      <c r="BC1210" s="114">
        <v>0</v>
      </c>
      <c r="BD1210" s="115">
        <v>0</v>
      </c>
      <c r="BE1210" s="114">
        <v>0</v>
      </c>
      <c r="BF1210" s="114">
        <v>0</v>
      </c>
      <c r="BG1210" s="114">
        <v>0</v>
      </c>
      <c r="BH1210" s="114">
        <v>0</v>
      </c>
      <c r="BI1210" s="114">
        <v>0</v>
      </c>
      <c r="BJ1210" s="114">
        <v>0</v>
      </c>
      <c r="BK1210" s="114">
        <v>0</v>
      </c>
      <c r="BL1210" s="114">
        <v>0</v>
      </c>
      <c r="BM1210" s="114">
        <v>0</v>
      </c>
      <c r="BN1210" s="114">
        <v>0</v>
      </c>
      <c r="BO1210" s="114">
        <v>0</v>
      </c>
      <c r="BP1210" s="114">
        <v>0</v>
      </c>
      <c r="BQ1210" s="114">
        <v>84.5</v>
      </c>
      <c r="BR1210" s="114">
        <v>254</v>
      </c>
      <c r="BS1210" s="114">
        <v>0</v>
      </c>
    </row>
    <row r="1211" spans="1:71" ht="15" x14ac:dyDescent="0.25">
      <c r="A1211" s="1" t="str">
        <f>CONCATENATE(G1211,"-",F1211,"-",H1211)</f>
        <v>999911030-Black-Tiger</v>
      </c>
      <c r="B1211" s="1" t="str">
        <f>CONCATENATE(G1211,"-",H1211)</f>
        <v>999911030-Tiger</v>
      </c>
      <c r="C1211" s="34" t="s">
        <v>482</v>
      </c>
      <c r="D1211" s="34" t="s">
        <v>33</v>
      </c>
      <c r="E1211" s="34" t="s">
        <v>27</v>
      </c>
      <c r="F1211" s="41" t="s">
        <v>14</v>
      </c>
      <c r="G1211" s="127">
        <v>999911030</v>
      </c>
      <c r="H1211" s="41" t="s">
        <v>20</v>
      </c>
      <c r="I1211" s="34">
        <f>((L1211)-J1211)+T1211</f>
        <v>251</v>
      </c>
      <c r="J1211" s="34"/>
      <c r="K1211" s="35"/>
      <c r="L1211" s="34">
        <f>SUM(N1211,O1211,P1211,Q1211,R1211,M1211)</f>
        <v>0</v>
      </c>
      <c r="M1211" s="34">
        <f>AJ1211</f>
        <v>0</v>
      </c>
      <c r="N1211" s="34">
        <f>SUM(AI1211)</f>
        <v>0</v>
      </c>
      <c r="O1211" s="34">
        <f>0</f>
        <v>0</v>
      </c>
      <c r="P1211" s="34">
        <v>0</v>
      </c>
      <c r="Q1211" s="34">
        <v>0</v>
      </c>
      <c r="R1211" s="34">
        <f>AH1211</f>
        <v>0</v>
      </c>
      <c r="S1211" s="122"/>
      <c r="T1211" s="41">
        <f>SUM(U1211,AA1211)</f>
        <v>251</v>
      </c>
      <c r="U1211" s="41">
        <f>IF(SUM(V1211:Y1211)&gt;=250, 250,SUM(V1211:Y1211))</f>
        <v>60</v>
      </c>
      <c r="V1211" s="41">
        <v>0</v>
      </c>
      <c r="W1211" s="41">
        <v>0</v>
      </c>
      <c r="X1211" s="41">
        <f>SUM(AL1211,AN1211,BO1211,BS1211)</f>
        <v>0</v>
      </c>
      <c r="Y1211" s="41">
        <f>SUM(AO1211:BN1211)</f>
        <v>60</v>
      </c>
      <c r="Z1211" s="41">
        <f>COUNTIF(AO1211:BN1211, "&gt;0")</f>
        <v>1</v>
      </c>
      <c r="AA1211" s="41">
        <f>SUM(AB1211:AF1211)</f>
        <v>191</v>
      </c>
      <c r="AB1211" s="41">
        <f>BP1211+BQ1211</f>
        <v>0</v>
      </c>
      <c r="AC1211" s="41">
        <v>0</v>
      </c>
      <c r="AD1211" s="41">
        <v>0</v>
      </c>
      <c r="AE1211" s="41">
        <f>SUM(BR1211)</f>
        <v>191</v>
      </c>
      <c r="AF1211" s="41">
        <f>SUM(AM1211)</f>
        <v>0</v>
      </c>
      <c r="AG1211" s="122"/>
      <c r="AH1211" s="36">
        <v>0</v>
      </c>
      <c r="AI1211" s="126">
        <v>0</v>
      </c>
      <c r="AJ1211" s="36">
        <v>0</v>
      </c>
      <c r="AK1211" s="121"/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14">
        <v>0</v>
      </c>
      <c r="AR1211" s="1">
        <v>0</v>
      </c>
      <c r="AS1211" s="114">
        <v>0</v>
      </c>
      <c r="AT1211" s="114">
        <v>60</v>
      </c>
      <c r="AU1211" s="114">
        <v>0</v>
      </c>
      <c r="AV1211" s="114">
        <v>0</v>
      </c>
      <c r="AW1211" s="114">
        <v>0</v>
      </c>
      <c r="AX1211" s="114">
        <v>0</v>
      </c>
      <c r="AY1211" s="114">
        <v>0</v>
      </c>
      <c r="AZ1211" s="114">
        <v>0</v>
      </c>
      <c r="BA1211" s="114">
        <v>0</v>
      </c>
      <c r="BB1211" s="114">
        <v>0</v>
      </c>
      <c r="BC1211" s="114">
        <v>0</v>
      </c>
      <c r="BD1211" s="115">
        <v>0</v>
      </c>
      <c r="BE1211" s="114">
        <v>0</v>
      </c>
      <c r="BF1211" s="114">
        <v>0</v>
      </c>
      <c r="BG1211" s="114">
        <v>0</v>
      </c>
      <c r="BH1211" s="114">
        <v>0</v>
      </c>
      <c r="BI1211" s="114">
        <v>0</v>
      </c>
      <c r="BJ1211" s="114">
        <v>0</v>
      </c>
      <c r="BK1211" s="114">
        <v>0</v>
      </c>
      <c r="BL1211" s="114">
        <v>0</v>
      </c>
      <c r="BM1211" s="114">
        <v>0</v>
      </c>
      <c r="BN1211" s="114">
        <v>0</v>
      </c>
      <c r="BO1211" s="114">
        <v>0</v>
      </c>
      <c r="BP1211" s="114">
        <v>0</v>
      </c>
      <c r="BQ1211" s="114">
        <v>0</v>
      </c>
      <c r="BR1211" s="114">
        <v>191</v>
      </c>
      <c r="BS1211" s="114">
        <v>0</v>
      </c>
    </row>
    <row r="1212" spans="1:71" ht="15" x14ac:dyDescent="0.25">
      <c r="A1212" s="1" t="str">
        <f>CONCATENATE(G1212,"-",F1212,"-",H1212)</f>
        <v>999927959-Black-Tiger</v>
      </c>
      <c r="B1212" s="1" t="str">
        <f>CONCATENATE(G1212,"-",H1212)</f>
        <v>999927959-Tiger</v>
      </c>
      <c r="C1212" s="36" t="s">
        <v>357</v>
      </c>
      <c r="D1212" s="36" t="s">
        <v>1145</v>
      </c>
      <c r="E1212" s="36" t="s">
        <v>27</v>
      </c>
      <c r="F1212" s="41" t="s">
        <v>14</v>
      </c>
      <c r="G1212" s="36">
        <v>999927959</v>
      </c>
      <c r="H1212" s="41" t="s">
        <v>20</v>
      </c>
      <c r="I1212" s="34">
        <f>((L1212)-J1212)+T1212</f>
        <v>60</v>
      </c>
      <c r="J1212" s="36"/>
      <c r="K1212" s="35"/>
      <c r="L1212" s="34">
        <f>SUM(N1212,O1212,P1212,Q1212,R1212,M1212)</f>
        <v>0</v>
      </c>
      <c r="M1212" s="34">
        <f>AJ1212</f>
        <v>0</v>
      </c>
      <c r="N1212" s="34">
        <f>SUM(AI1212)</f>
        <v>0</v>
      </c>
      <c r="O1212" s="34">
        <f>0</f>
        <v>0</v>
      </c>
      <c r="P1212" s="34">
        <v>0</v>
      </c>
      <c r="Q1212" s="34">
        <v>0</v>
      </c>
      <c r="R1212" s="34">
        <f>AH1212</f>
        <v>0</v>
      </c>
      <c r="S1212" s="122"/>
      <c r="T1212" s="41">
        <f>SUM(U1212,AA1212)</f>
        <v>60</v>
      </c>
      <c r="U1212" s="41">
        <f>IF(SUM(V1212:Y1212)&gt;=250, 250,SUM(V1212:Y1212))</f>
        <v>60</v>
      </c>
      <c r="V1212" s="41">
        <v>0</v>
      </c>
      <c r="W1212" s="41">
        <v>0</v>
      </c>
      <c r="X1212" s="41">
        <f>SUM(AL1212,AN1212,BO1212,BS1212)</f>
        <v>0</v>
      </c>
      <c r="Y1212" s="41">
        <f>SUM(AO1212:BN1212)</f>
        <v>60</v>
      </c>
      <c r="Z1212" s="41">
        <f>COUNTIF(AO1212:BN1212, "&gt;0")</f>
        <v>1</v>
      </c>
      <c r="AA1212" s="41">
        <f>SUM(AB1212:AF1212)</f>
        <v>0</v>
      </c>
      <c r="AB1212" s="41">
        <f>BP1212+BQ1212</f>
        <v>0</v>
      </c>
      <c r="AC1212" s="41">
        <v>0</v>
      </c>
      <c r="AD1212" s="41">
        <v>0</v>
      </c>
      <c r="AE1212" s="41">
        <f>SUM(BR1212)</f>
        <v>0</v>
      </c>
      <c r="AF1212" s="41">
        <f>SUM(AM1212)</f>
        <v>0</v>
      </c>
      <c r="AG1212" s="122"/>
      <c r="AH1212" s="36">
        <v>0</v>
      </c>
      <c r="AI1212" s="36">
        <v>0</v>
      </c>
      <c r="AJ1212" s="36">
        <v>0</v>
      </c>
      <c r="AK1212" s="121"/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14">
        <v>0</v>
      </c>
      <c r="AR1212" s="1">
        <v>0</v>
      </c>
      <c r="AS1212" s="114">
        <v>0</v>
      </c>
      <c r="AT1212" s="114">
        <v>0</v>
      </c>
      <c r="AU1212" s="114">
        <v>0</v>
      </c>
      <c r="AV1212" s="114">
        <v>0</v>
      </c>
      <c r="AW1212" s="114">
        <v>0</v>
      </c>
      <c r="AX1212" s="114">
        <v>0</v>
      </c>
      <c r="AY1212" s="114">
        <v>0</v>
      </c>
      <c r="AZ1212" s="114">
        <v>0</v>
      </c>
      <c r="BA1212" s="114">
        <v>0</v>
      </c>
      <c r="BB1212" s="114">
        <v>0</v>
      </c>
      <c r="BC1212" s="114">
        <v>0</v>
      </c>
      <c r="BD1212" s="115">
        <v>0</v>
      </c>
      <c r="BE1212" s="114">
        <v>0</v>
      </c>
      <c r="BF1212" s="114">
        <v>0</v>
      </c>
      <c r="BG1212" s="114">
        <v>0</v>
      </c>
      <c r="BH1212" s="114">
        <v>60</v>
      </c>
      <c r="BI1212" s="114">
        <v>0</v>
      </c>
      <c r="BJ1212" s="114">
        <v>0</v>
      </c>
      <c r="BK1212" s="114">
        <v>0</v>
      </c>
      <c r="BL1212" s="114">
        <v>0</v>
      </c>
      <c r="BM1212" s="114">
        <v>0</v>
      </c>
      <c r="BN1212" s="114">
        <v>0</v>
      </c>
      <c r="BO1212" s="114">
        <v>0</v>
      </c>
      <c r="BP1212" s="114">
        <v>0</v>
      </c>
      <c r="BQ1212" s="114">
        <v>0</v>
      </c>
      <c r="BR1212" s="114">
        <v>0</v>
      </c>
      <c r="BS1212" s="114">
        <v>0</v>
      </c>
    </row>
    <row r="1213" spans="1:71" ht="15" x14ac:dyDescent="0.25">
      <c r="A1213" s="1" t="str">
        <f>CONCATENATE(G1213,"-",F1213,"-",H1213)</f>
        <v>999929790-Red-Tiger</v>
      </c>
      <c r="B1213" s="1" t="str">
        <f>CONCATENATE(G1213,"-",H1213)</f>
        <v>999929790-Tiger</v>
      </c>
      <c r="C1213" s="36" t="s">
        <v>923</v>
      </c>
      <c r="D1213" s="36" t="s">
        <v>1360</v>
      </c>
      <c r="E1213" s="36" t="s">
        <v>27</v>
      </c>
      <c r="F1213" s="42" t="s">
        <v>136</v>
      </c>
      <c r="G1213" s="128">
        <v>999929790</v>
      </c>
      <c r="H1213" s="41" t="s">
        <v>20</v>
      </c>
      <c r="I1213" s="34">
        <f>((L1213)-J1213)+T1213</f>
        <v>865</v>
      </c>
      <c r="J1213" s="34">
        <f>L1213/2</f>
        <v>10</v>
      </c>
      <c r="K1213" s="37"/>
      <c r="L1213" s="34">
        <f>SUM(N1213,O1213,P1213,Q1213,R1213,M1213)</f>
        <v>20</v>
      </c>
      <c r="M1213" s="34">
        <f>AJ1213</f>
        <v>0</v>
      </c>
      <c r="N1213" s="34">
        <f>SUM(AI1213)</f>
        <v>0</v>
      </c>
      <c r="O1213" s="34">
        <f>0</f>
        <v>0</v>
      </c>
      <c r="P1213" s="34">
        <v>0</v>
      </c>
      <c r="Q1213" s="34">
        <v>0</v>
      </c>
      <c r="R1213" s="34">
        <f>AH1213</f>
        <v>20</v>
      </c>
      <c r="S1213" s="122"/>
      <c r="T1213" s="41">
        <f>SUM(U1213,AA1213)</f>
        <v>855</v>
      </c>
      <c r="U1213" s="41">
        <f>IF(SUM(V1213:Y1213)&gt;=250, 250,SUM(V1213:Y1213))</f>
        <v>105</v>
      </c>
      <c r="V1213" s="41">
        <v>0</v>
      </c>
      <c r="W1213" s="41">
        <v>0</v>
      </c>
      <c r="X1213" s="41">
        <f>SUM(AL1213,AN1213,BO1213,BS1213)</f>
        <v>0</v>
      </c>
      <c r="Y1213" s="41">
        <f>SUM(AO1213:BN1213)</f>
        <v>105</v>
      </c>
      <c r="Z1213" s="41">
        <f>COUNTIF(AO1213:BN1213, "&gt;0")</f>
        <v>2</v>
      </c>
      <c r="AA1213" s="41">
        <f>SUM(AB1213:AF1213)</f>
        <v>750</v>
      </c>
      <c r="AB1213" s="41">
        <f>BP1213+BQ1213</f>
        <v>150</v>
      </c>
      <c r="AC1213" s="41">
        <v>0</v>
      </c>
      <c r="AD1213" s="41">
        <v>0</v>
      </c>
      <c r="AE1213" s="41">
        <f>SUM(BR1213)</f>
        <v>600</v>
      </c>
      <c r="AF1213" s="41">
        <f>SUM(AM1213)</f>
        <v>0</v>
      </c>
      <c r="AG1213" s="122"/>
      <c r="AH1213" s="36">
        <v>20</v>
      </c>
      <c r="AI1213" s="36">
        <v>0</v>
      </c>
      <c r="AJ1213" s="36">
        <v>0</v>
      </c>
      <c r="AK1213" s="37"/>
      <c r="AL1213" s="1">
        <v>0</v>
      </c>
      <c r="AM1213" s="1">
        <v>0</v>
      </c>
      <c r="AN1213" s="1">
        <v>0</v>
      </c>
      <c r="AO1213" s="1">
        <v>45</v>
      </c>
      <c r="AP1213" s="1">
        <v>0</v>
      </c>
      <c r="AQ1213" s="114">
        <v>0</v>
      </c>
      <c r="AR1213" s="1">
        <v>0</v>
      </c>
      <c r="AS1213" s="114">
        <v>0</v>
      </c>
      <c r="AT1213" s="114">
        <v>0</v>
      </c>
      <c r="AU1213" s="114">
        <v>0</v>
      </c>
      <c r="AV1213" s="114">
        <v>0</v>
      </c>
      <c r="AW1213" s="114">
        <v>0</v>
      </c>
      <c r="AX1213" s="114">
        <v>0</v>
      </c>
      <c r="AY1213" s="114">
        <v>0</v>
      </c>
      <c r="AZ1213" s="114">
        <v>0</v>
      </c>
      <c r="BA1213" s="114">
        <v>60</v>
      </c>
      <c r="BB1213" s="114">
        <v>0</v>
      </c>
      <c r="BC1213" s="114">
        <v>0</v>
      </c>
      <c r="BD1213" s="115">
        <v>0</v>
      </c>
      <c r="BE1213" s="114">
        <v>0</v>
      </c>
      <c r="BF1213" s="114">
        <v>0</v>
      </c>
      <c r="BG1213" s="114">
        <v>0</v>
      </c>
      <c r="BH1213" s="114">
        <v>0</v>
      </c>
      <c r="BI1213" s="114">
        <v>0</v>
      </c>
      <c r="BJ1213" s="114">
        <v>0</v>
      </c>
      <c r="BK1213" s="114">
        <v>0</v>
      </c>
      <c r="BL1213" s="114">
        <v>0</v>
      </c>
      <c r="BM1213" s="114">
        <v>0</v>
      </c>
      <c r="BN1213" s="114">
        <v>0</v>
      </c>
      <c r="BO1213" s="114">
        <v>0</v>
      </c>
      <c r="BP1213" s="114">
        <v>150</v>
      </c>
      <c r="BQ1213" s="114">
        <v>0</v>
      </c>
      <c r="BR1213" s="114">
        <v>600</v>
      </c>
      <c r="BS1213" s="114">
        <v>0</v>
      </c>
    </row>
    <row r="1214" spans="1:71" ht="15" x14ac:dyDescent="0.25">
      <c r="A1214" s="1" t="str">
        <f>CONCATENATE(G1214,"-",F1214,"-",H1214)</f>
        <v>999929564-Red-Tiger</v>
      </c>
      <c r="B1214" s="1" t="str">
        <f>CONCATENATE(G1214,"-",H1214)</f>
        <v>999929564-Tiger</v>
      </c>
      <c r="C1214" s="36" t="s">
        <v>1322</v>
      </c>
      <c r="D1214" s="36" t="s">
        <v>2698</v>
      </c>
      <c r="E1214" s="36" t="s">
        <v>27</v>
      </c>
      <c r="F1214" s="36" t="s">
        <v>136</v>
      </c>
      <c r="G1214" s="36">
        <v>999929564</v>
      </c>
      <c r="H1214" s="36" t="s">
        <v>20</v>
      </c>
      <c r="I1214" s="34">
        <f>((L1214)-J1214)+T1214</f>
        <v>495</v>
      </c>
      <c r="J1214" s="34">
        <f>L1214/2</f>
        <v>0</v>
      </c>
      <c r="K1214" s="37"/>
      <c r="L1214" s="34">
        <f>SUM(N1214,O1214,P1214,Q1214,R1214,M1214)</f>
        <v>0</v>
      </c>
      <c r="M1214" s="34">
        <f>AJ1214</f>
        <v>0</v>
      </c>
      <c r="N1214" s="34">
        <f>SUM(AI1214)</f>
        <v>0</v>
      </c>
      <c r="O1214" s="34">
        <f>0</f>
        <v>0</v>
      </c>
      <c r="P1214" s="34">
        <v>0</v>
      </c>
      <c r="Q1214" s="34">
        <v>0</v>
      </c>
      <c r="R1214" s="34">
        <f>AH1214</f>
        <v>0</v>
      </c>
      <c r="S1214" s="122"/>
      <c r="T1214" s="41">
        <f>SUM(U1214,AA1214)</f>
        <v>495</v>
      </c>
      <c r="U1214" s="41">
        <f>IF(SUM(V1214:Y1214)&gt;=250, 250,SUM(V1214:Y1214))</f>
        <v>45</v>
      </c>
      <c r="V1214" s="41">
        <v>0</v>
      </c>
      <c r="W1214" s="41">
        <v>0</v>
      </c>
      <c r="X1214" s="41">
        <f>SUM(AL1214,AN1214,BO1214,BS1214)</f>
        <v>0</v>
      </c>
      <c r="Y1214" s="41">
        <f>SUM(AO1214:BN1214)</f>
        <v>45</v>
      </c>
      <c r="Z1214" s="41">
        <f>COUNTIF(AO1214:BN1214, "&gt;0")</f>
        <v>1</v>
      </c>
      <c r="AA1214" s="41">
        <f>SUM(AB1214:AF1214)</f>
        <v>450</v>
      </c>
      <c r="AB1214" s="41">
        <f>BP1214+BQ1214</f>
        <v>0</v>
      </c>
      <c r="AC1214" s="41">
        <v>0</v>
      </c>
      <c r="AD1214" s="41">
        <v>0</v>
      </c>
      <c r="AE1214" s="41">
        <f>SUM(BR1214)</f>
        <v>450</v>
      </c>
      <c r="AF1214" s="41">
        <f>SUM(AM1214)</f>
        <v>0</v>
      </c>
      <c r="AG1214" s="122"/>
      <c r="AH1214" s="36">
        <v>0</v>
      </c>
      <c r="AI1214" s="36">
        <v>0</v>
      </c>
      <c r="AJ1214" s="36">
        <v>0</v>
      </c>
      <c r="AK1214" s="121"/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14">
        <v>0</v>
      </c>
      <c r="AR1214" s="1">
        <v>0</v>
      </c>
      <c r="AS1214" s="114">
        <v>0</v>
      </c>
      <c r="AT1214" s="114">
        <v>0</v>
      </c>
      <c r="AU1214" s="114">
        <v>0</v>
      </c>
      <c r="AV1214" s="114">
        <v>0</v>
      </c>
      <c r="AW1214" s="114">
        <v>0</v>
      </c>
      <c r="AX1214" s="114">
        <v>0</v>
      </c>
      <c r="AY1214" s="114">
        <v>0</v>
      </c>
      <c r="AZ1214" s="114">
        <v>0</v>
      </c>
      <c r="BA1214" s="114">
        <v>0</v>
      </c>
      <c r="BB1214" s="114">
        <v>0</v>
      </c>
      <c r="BC1214" s="114">
        <v>0</v>
      </c>
      <c r="BD1214" s="115">
        <v>0</v>
      </c>
      <c r="BE1214" s="114">
        <v>0</v>
      </c>
      <c r="BF1214" s="114">
        <v>0</v>
      </c>
      <c r="BG1214" s="114">
        <v>0</v>
      </c>
      <c r="BH1214" s="114">
        <v>0</v>
      </c>
      <c r="BI1214" s="114">
        <v>0</v>
      </c>
      <c r="BJ1214" s="114">
        <v>0</v>
      </c>
      <c r="BK1214" s="114">
        <v>45</v>
      </c>
      <c r="BL1214" s="114">
        <v>0</v>
      </c>
      <c r="BM1214" s="114">
        <v>0</v>
      </c>
      <c r="BN1214" s="114">
        <v>0</v>
      </c>
      <c r="BO1214" s="114">
        <v>0</v>
      </c>
      <c r="BP1214" s="114">
        <v>0</v>
      </c>
      <c r="BQ1214" s="114">
        <v>0</v>
      </c>
      <c r="BR1214" s="114">
        <v>450</v>
      </c>
      <c r="BS1214" s="114">
        <v>0</v>
      </c>
    </row>
    <row r="1215" spans="1:71" ht="15" x14ac:dyDescent="0.25">
      <c r="A1215" s="1" t="str">
        <f>CONCATENATE(G1215,"-",F1215,"-",H1215)</f>
        <v>999924882-Red-Tiger</v>
      </c>
      <c r="B1215" s="1" t="str">
        <f>CONCATENATE(G1215,"-",H1215)</f>
        <v>999924882-Tiger</v>
      </c>
      <c r="C1215" s="36" t="s">
        <v>942</v>
      </c>
      <c r="D1215" s="36" t="s">
        <v>994</v>
      </c>
      <c r="E1215" s="36" t="s">
        <v>27</v>
      </c>
      <c r="F1215" s="42" t="s">
        <v>136</v>
      </c>
      <c r="G1215" s="127">
        <v>999924882</v>
      </c>
      <c r="H1215" s="41" t="s">
        <v>20</v>
      </c>
      <c r="I1215" s="34">
        <f>((L1215)-J1215)+T1215</f>
        <v>458</v>
      </c>
      <c r="J1215" s="34">
        <f>L1215/2</f>
        <v>0</v>
      </c>
      <c r="K1215" s="37"/>
      <c r="L1215" s="34">
        <f>SUM(N1215,O1215,P1215,Q1215,R1215,M1215)</f>
        <v>0</v>
      </c>
      <c r="M1215" s="34">
        <f>AJ1215</f>
        <v>0</v>
      </c>
      <c r="N1215" s="34">
        <f>SUM(AI1215)</f>
        <v>0</v>
      </c>
      <c r="O1215" s="34">
        <f>0</f>
        <v>0</v>
      </c>
      <c r="P1215" s="34">
        <v>0</v>
      </c>
      <c r="Q1215" s="34">
        <v>0</v>
      </c>
      <c r="R1215" s="34">
        <f>AH1215</f>
        <v>0</v>
      </c>
      <c r="S1215" s="122"/>
      <c r="T1215" s="41">
        <f>SUM(U1215,AA1215)</f>
        <v>458</v>
      </c>
      <c r="U1215" s="41">
        <f>IF(SUM(V1215:Y1215)&gt;=250, 250,SUM(V1215:Y1215))</f>
        <v>120</v>
      </c>
      <c r="V1215" s="41">
        <v>0</v>
      </c>
      <c r="W1215" s="41">
        <v>0</v>
      </c>
      <c r="X1215" s="41">
        <f>SUM(AL1215,AN1215,BO1215,BS1215)</f>
        <v>0</v>
      </c>
      <c r="Y1215" s="41">
        <f>SUM(AO1215:BN1215)</f>
        <v>120</v>
      </c>
      <c r="Z1215" s="41">
        <f>COUNTIF(AO1215:BN1215, "&gt;0")</f>
        <v>1</v>
      </c>
      <c r="AA1215" s="41">
        <f>SUM(AB1215:AF1215)</f>
        <v>338</v>
      </c>
      <c r="AB1215" s="41">
        <f>BP1215+BQ1215</f>
        <v>0</v>
      </c>
      <c r="AC1215" s="41">
        <v>0</v>
      </c>
      <c r="AD1215" s="41">
        <v>0</v>
      </c>
      <c r="AE1215" s="41">
        <f>SUM(BR1215)</f>
        <v>338</v>
      </c>
      <c r="AF1215" s="41">
        <f>SUM(AM1215)</f>
        <v>0</v>
      </c>
      <c r="AG1215" s="122"/>
      <c r="AH1215" s="36">
        <v>0</v>
      </c>
      <c r="AI1215" s="126">
        <v>0</v>
      </c>
      <c r="AJ1215" s="36">
        <v>0</v>
      </c>
      <c r="AK1215" s="121"/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14">
        <v>0</v>
      </c>
      <c r="AR1215" s="1">
        <v>0</v>
      </c>
      <c r="AS1215" s="114">
        <v>0</v>
      </c>
      <c r="AT1215" s="114">
        <v>0</v>
      </c>
      <c r="AU1215" s="114">
        <v>0</v>
      </c>
      <c r="AV1215" s="114">
        <v>0</v>
      </c>
      <c r="AW1215" s="114">
        <v>120</v>
      </c>
      <c r="AX1215" s="114">
        <v>0</v>
      </c>
      <c r="AY1215" s="114">
        <v>0</v>
      </c>
      <c r="AZ1215" s="114">
        <v>0</v>
      </c>
      <c r="BA1215" s="114">
        <v>0</v>
      </c>
      <c r="BB1215" s="114">
        <v>0</v>
      </c>
      <c r="BC1215" s="114">
        <v>0</v>
      </c>
      <c r="BD1215" s="115">
        <v>0</v>
      </c>
      <c r="BE1215" s="114">
        <v>0</v>
      </c>
      <c r="BF1215" s="114">
        <v>0</v>
      </c>
      <c r="BG1215" s="114">
        <v>0</v>
      </c>
      <c r="BH1215" s="114">
        <v>0</v>
      </c>
      <c r="BI1215" s="114">
        <v>0</v>
      </c>
      <c r="BJ1215" s="114">
        <v>0</v>
      </c>
      <c r="BK1215" s="114">
        <v>0</v>
      </c>
      <c r="BL1215" s="114">
        <v>0</v>
      </c>
      <c r="BM1215" s="114">
        <v>0</v>
      </c>
      <c r="BN1215" s="114">
        <v>0</v>
      </c>
      <c r="BO1215" s="114">
        <v>0</v>
      </c>
      <c r="BP1215" s="114">
        <v>0</v>
      </c>
      <c r="BQ1215" s="114">
        <v>0</v>
      </c>
      <c r="BR1215" s="114">
        <v>338</v>
      </c>
      <c r="BS1215" s="114">
        <v>0</v>
      </c>
    </row>
    <row r="1216" spans="1:71" ht="15" x14ac:dyDescent="0.25">
      <c r="A1216" s="1" t="str">
        <f>CONCATENATE(G1216,"-",F1216,"-",H1216)</f>
        <v>999933627-Red-Tiger</v>
      </c>
      <c r="B1216" s="1" t="str">
        <f>CONCATENATE(G1216,"-",H1216)</f>
        <v>999933627-Tiger</v>
      </c>
      <c r="C1216" s="36" t="s">
        <v>1497</v>
      </c>
      <c r="D1216" s="36" t="s">
        <v>2028</v>
      </c>
      <c r="E1216" s="36" t="s">
        <v>27</v>
      </c>
      <c r="F1216" s="42" t="s">
        <v>136</v>
      </c>
      <c r="G1216" s="128">
        <v>999933627</v>
      </c>
      <c r="H1216" s="41" t="s">
        <v>20</v>
      </c>
      <c r="I1216" s="34">
        <f>((L1216)-J1216)+T1216</f>
        <v>428</v>
      </c>
      <c r="J1216" s="34">
        <f>L1216/2</f>
        <v>0</v>
      </c>
      <c r="K1216" s="37"/>
      <c r="L1216" s="34">
        <f>SUM(N1216,O1216,P1216,Q1216,R1216,M1216)</f>
        <v>0</v>
      </c>
      <c r="M1216" s="34">
        <f>AJ1216</f>
        <v>0</v>
      </c>
      <c r="N1216" s="34">
        <f>SUM(AI1216)</f>
        <v>0</v>
      </c>
      <c r="O1216" s="34">
        <f>0</f>
        <v>0</v>
      </c>
      <c r="P1216" s="34">
        <v>0</v>
      </c>
      <c r="Q1216" s="34">
        <v>0</v>
      </c>
      <c r="R1216" s="34">
        <f>AH1216</f>
        <v>0</v>
      </c>
      <c r="S1216" s="122"/>
      <c r="T1216" s="41">
        <f>SUM(U1216,AA1216)</f>
        <v>428</v>
      </c>
      <c r="U1216" s="41">
        <f>IF(SUM(V1216:Y1216)&gt;=250, 250,SUM(V1216:Y1216))</f>
        <v>90</v>
      </c>
      <c r="V1216" s="41">
        <v>0</v>
      </c>
      <c r="W1216" s="41">
        <v>0</v>
      </c>
      <c r="X1216" s="41">
        <f>SUM(AL1216,AN1216,BO1216,BS1216)</f>
        <v>0</v>
      </c>
      <c r="Y1216" s="41">
        <f>SUM(AO1216:BN1216)</f>
        <v>90</v>
      </c>
      <c r="Z1216" s="41">
        <f>COUNTIF(AO1216:BN1216, "&gt;0")</f>
        <v>1</v>
      </c>
      <c r="AA1216" s="41">
        <f>SUM(AB1216:AF1216)</f>
        <v>338</v>
      </c>
      <c r="AB1216" s="41">
        <f>BP1216+BQ1216</f>
        <v>0</v>
      </c>
      <c r="AC1216" s="41">
        <v>0</v>
      </c>
      <c r="AD1216" s="41">
        <v>0</v>
      </c>
      <c r="AE1216" s="41">
        <f>SUM(BR1216)</f>
        <v>338</v>
      </c>
      <c r="AF1216" s="41">
        <f>SUM(AM1216)</f>
        <v>0</v>
      </c>
      <c r="AG1216" s="122"/>
      <c r="AH1216" s="36">
        <v>0</v>
      </c>
      <c r="AI1216" s="126">
        <v>0</v>
      </c>
      <c r="AJ1216" s="36">
        <v>0</v>
      </c>
      <c r="AK1216" s="37"/>
      <c r="AL1216" s="1">
        <v>0</v>
      </c>
      <c r="AM1216" s="1">
        <v>0</v>
      </c>
      <c r="AN1216" s="1">
        <v>0</v>
      </c>
      <c r="AO1216" s="1">
        <v>0</v>
      </c>
      <c r="AP1216" s="1">
        <v>90</v>
      </c>
      <c r="AQ1216" s="114">
        <v>0</v>
      </c>
      <c r="AR1216" s="1">
        <v>0</v>
      </c>
      <c r="AS1216" s="114">
        <v>0</v>
      </c>
      <c r="AT1216" s="114">
        <v>0</v>
      </c>
      <c r="AU1216" s="114">
        <v>0</v>
      </c>
      <c r="AV1216" s="114">
        <v>0</v>
      </c>
      <c r="AW1216" s="114">
        <v>0</v>
      </c>
      <c r="AX1216" s="114">
        <v>0</v>
      </c>
      <c r="AY1216" s="114">
        <v>0</v>
      </c>
      <c r="AZ1216" s="114">
        <v>0</v>
      </c>
      <c r="BA1216" s="114">
        <v>0</v>
      </c>
      <c r="BB1216" s="114">
        <v>0</v>
      </c>
      <c r="BC1216" s="114">
        <v>0</v>
      </c>
      <c r="BD1216" s="115">
        <v>0</v>
      </c>
      <c r="BE1216" s="114">
        <v>0</v>
      </c>
      <c r="BF1216" s="114">
        <v>0</v>
      </c>
      <c r="BG1216" s="114">
        <v>0</v>
      </c>
      <c r="BH1216" s="114">
        <v>0</v>
      </c>
      <c r="BI1216" s="114">
        <v>0</v>
      </c>
      <c r="BJ1216" s="114">
        <v>0</v>
      </c>
      <c r="BK1216" s="114">
        <v>0</v>
      </c>
      <c r="BL1216" s="114">
        <v>0</v>
      </c>
      <c r="BM1216" s="114">
        <v>0</v>
      </c>
      <c r="BN1216" s="114">
        <v>0</v>
      </c>
      <c r="BO1216" s="114">
        <v>0</v>
      </c>
      <c r="BP1216" s="114">
        <v>0</v>
      </c>
      <c r="BQ1216" s="114">
        <v>0</v>
      </c>
      <c r="BR1216" s="114">
        <v>338</v>
      </c>
      <c r="BS1216" s="114">
        <v>0</v>
      </c>
    </row>
    <row r="1217" spans="1:71" ht="15" x14ac:dyDescent="0.25">
      <c r="A1217" s="1" t="str">
        <f>CONCATENATE(G1217,"-",F1217,"-",H1217)</f>
        <v>999930686-Red-Tiger</v>
      </c>
      <c r="B1217" s="1" t="str">
        <f>CONCATENATE(G1217,"-",H1217)</f>
        <v>999930686-Tiger</v>
      </c>
      <c r="C1217" s="36" t="s">
        <v>183</v>
      </c>
      <c r="D1217" s="36" t="s">
        <v>1345</v>
      </c>
      <c r="E1217" s="36" t="s">
        <v>27</v>
      </c>
      <c r="F1217" s="42" t="s">
        <v>136</v>
      </c>
      <c r="G1217" s="128">
        <v>999930686</v>
      </c>
      <c r="H1217" s="41" t="s">
        <v>20</v>
      </c>
      <c r="I1217" s="34">
        <f>((L1217)-J1217)+T1217</f>
        <v>356</v>
      </c>
      <c r="J1217" s="36"/>
      <c r="K1217" s="35"/>
      <c r="L1217" s="34">
        <f>SUM(N1217,O1217,P1217,Q1217,R1217,M1217)</f>
        <v>0</v>
      </c>
      <c r="M1217" s="34">
        <f>AJ1217</f>
        <v>0</v>
      </c>
      <c r="N1217" s="34">
        <f>SUM(AI1217)</f>
        <v>0</v>
      </c>
      <c r="O1217" s="34">
        <f>0</f>
        <v>0</v>
      </c>
      <c r="P1217" s="34">
        <v>0</v>
      </c>
      <c r="Q1217" s="34">
        <v>0</v>
      </c>
      <c r="R1217" s="34">
        <f>AH1217</f>
        <v>0</v>
      </c>
      <c r="S1217" s="122"/>
      <c r="T1217" s="41">
        <f>SUM(U1217,AA1217)</f>
        <v>356</v>
      </c>
      <c r="U1217" s="41">
        <f>IF(SUM(V1217:Y1217)&gt;=250, 250,SUM(V1217:Y1217))</f>
        <v>102</v>
      </c>
      <c r="V1217" s="41">
        <v>0</v>
      </c>
      <c r="W1217" s="41">
        <v>0</v>
      </c>
      <c r="X1217" s="41">
        <f>SUM(AL1217,AN1217,BO1217,BS1217)</f>
        <v>0</v>
      </c>
      <c r="Y1217" s="41">
        <f>SUM(AO1217:BN1217)</f>
        <v>102</v>
      </c>
      <c r="Z1217" s="41">
        <f>COUNTIF(AO1217:BN1217, "&gt;0")</f>
        <v>2</v>
      </c>
      <c r="AA1217" s="41">
        <f>SUM(AB1217:AF1217)</f>
        <v>254</v>
      </c>
      <c r="AB1217" s="41">
        <f>BP1217+BQ1217</f>
        <v>0</v>
      </c>
      <c r="AC1217" s="41">
        <v>0</v>
      </c>
      <c r="AD1217" s="41">
        <v>0</v>
      </c>
      <c r="AE1217" s="41">
        <f>SUM(BR1217)</f>
        <v>254</v>
      </c>
      <c r="AF1217" s="41">
        <f>SUM(AM1217)</f>
        <v>0</v>
      </c>
      <c r="AG1217" s="122"/>
      <c r="AH1217" s="36">
        <v>0</v>
      </c>
      <c r="AI1217" s="36">
        <v>0</v>
      </c>
      <c r="AJ1217" s="36">
        <v>0</v>
      </c>
      <c r="AK1217" s="121"/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14">
        <v>0</v>
      </c>
      <c r="AR1217" s="1">
        <v>0</v>
      </c>
      <c r="AS1217" s="114">
        <v>0</v>
      </c>
      <c r="AT1217" s="114">
        <v>0</v>
      </c>
      <c r="AU1217" s="114">
        <v>0</v>
      </c>
      <c r="AV1217" s="114">
        <v>0</v>
      </c>
      <c r="AW1217" s="114">
        <v>68</v>
      </c>
      <c r="AX1217" s="114">
        <v>0</v>
      </c>
      <c r="AY1217" s="114">
        <v>0</v>
      </c>
      <c r="AZ1217" s="114">
        <v>0</v>
      </c>
      <c r="BA1217" s="114">
        <v>0</v>
      </c>
      <c r="BB1217" s="114">
        <v>0</v>
      </c>
      <c r="BC1217" s="114">
        <v>0</v>
      </c>
      <c r="BD1217" s="115">
        <v>0</v>
      </c>
      <c r="BE1217" s="114">
        <v>0</v>
      </c>
      <c r="BF1217" s="114">
        <v>0</v>
      </c>
      <c r="BG1217" s="114">
        <v>0</v>
      </c>
      <c r="BH1217" s="114">
        <v>0</v>
      </c>
      <c r="BI1217" s="114">
        <v>0</v>
      </c>
      <c r="BJ1217" s="114">
        <v>0</v>
      </c>
      <c r="BK1217" s="114">
        <v>34</v>
      </c>
      <c r="BL1217" s="114">
        <v>0</v>
      </c>
      <c r="BM1217" s="114">
        <v>0</v>
      </c>
      <c r="BN1217" s="114">
        <v>0</v>
      </c>
      <c r="BO1217" s="114">
        <v>0</v>
      </c>
      <c r="BP1217" s="114">
        <v>0</v>
      </c>
      <c r="BQ1217" s="114">
        <v>0</v>
      </c>
      <c r="BR1217" s="114">
        <v>254</v>
      </c>
      <c r="BS1217" s="114">
        <v>0</v>
      </c>
    </row>
    <row r="1218" spans="1:71" ht="15" x14ac:dyDescent="0.25">
      <c r="A1218" s="1" t="str">
        <f>CONCATENATE(G1218,"-",F1218,"-",H1218)</f>
        <v>999928948-Red-Tiger</v>
      </c>
      <c r="B1218" s="1" t="str">
        <f>CONCATENATE(G1218,"-",H1218)</f>
        <v>999928948-Tiger</v>
      </c>
      <c r="C1218" s="36" t="s">
        <v>1367</v>
      </c>
      <c r="D1218" s="36" t="s">
        <v>1368</v>
      </c>
      <c r="E1218" s="36" t="s">
        <v>27</v>
      </c>
      <c r="F1218" s="42" t="s">
        <v>136</v>
      </c>
      <c r="G1218" s="128">
        <v>999928948</v>
      </c>
      <c r="H1218" s="41" t="s">
        <v>20</v>
      </c>
      <c r="I1218" s="34">
        <f>((L1218)-J1218)+T1218</f>
        <v>344</v>
      </c>
      <c r="J1218" s="36"/>
      <c r="K1218" s="35"/>
      <c r="L1218" s="34">
        <f>SUM(N1218,O1218,P1218,Q1218,R1218,M1218)</f>
        <v>0</v>
      </c>
      <c r="M1218" s="34">
        <f>AJ1218</f>
        <v>0</v>
      </c>
      <c r="N1218" s="34">
        <f>SUM(AI1218)</f>
        <v>0</v>
      </c>
      <c r="O1218" s="34">
        <f>0</f>
        <v>0</v>
      </c>
      <c r="P1218" s="34">
        <v>0</v>
      </c>
      <c r="Q1218" s="34">
        <v>0</v>
      </c>
      <c r="R1218" s="34">
        <f>AH1218</f>
        <v>0</v>
      </c>
      <c r="S1218" s="122"/>
      <c r="T1218" s="41">
        <f>SUM(U1218,AA1218)</f>
        <v>344</v>
      </c>
      <c r="U1218" s="41">
        <f>IF(SUM(V1218:Y1218)&gt;=250, 250,SUM(V1218:Y1218))</f>
        <v>90</v>
      </c>
      <c r="V1218" s="41">
        <v>0</v>
      </c>
      <c r="W1218" s="41">
        <v>0</v>
      </c>
      <c r="X1218" s="41">
        <f>SUM(AL1218,AN1218,BO1218,BS1218)</f>
        <v>0</v>
      </c>
      <c r="Y1218" s="41">
        <f>SUM(AO1218:BN1218)</f>
        <v>90</v>
      </c>
      <c r="Z1218" s="41">
        <f>COUNTIF(AO1218:BN1218, "&gt;0")</f>
        <v>1</v>
      </c>
      <c r="AA1218" s="41">
        <f>SUM(AB1218:AF1218)</f>
        <v>254</v>
      </c>
      <c r="AB1218" s="41">
        <f>BP1218+BQ1218</f>
        <v>0</v>
      </c>
      <c r="AC1218" s="41">
        <v>0</v>
      </c>
      <c r="AD1218" s="41">
        <v>0</v>
      </c>
      <c r="AE1218" s="41">
        <f>SUM(BR1218)</f>
        <v>254</v>
      </c>
      <c r="AF1218" s="41">
        <f>SUM(AM1218)</f>
        <v>0</v>
      </c>
      <c r="AG1218" s="122"/>
      <c r="AH1218" s="36">
        <v>0</v>
      </c>
      <c r="AI1218" s="36">
        <v>0</v>
      </c>
      <c r="AJ1218" s="36">
        <v>0</v>
      </c>
      <c r="AK1218" s="121"/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14">
        <v>0</v>
      </c>
      <c r="AR1218" s="1">
        <v>0</v>
      </c>
      <c r="AS1218" s="114">
        <v>0</v>
      </c>
      <c r="AT1218" s="114">
        <v>0</v>
      </c>
      <c r="AU1218" s="114">
        <v>0</v>
      </c>
      <c r="AV1218" s="114">
        <v>0</v>
      </c>
      <c r="AW1218" s="114">
        <v>90</v>
      </c>
      <c r="AX1218" s="114">
        <v>0</v>
      </c>
      <c r="AY1218" s="114">
        <v>0</v>
      </c>
      <c r="AZ1218" s="114">
        <v>0</v>
      </c>
      <c r="BA1218" s="114">
        <v>0</v>
      </c>
      <c r="BB1218" s="114">
        <v>0</v>
      </c>
      <c r="BC1218" s="114">
        <v>0</v>
      </c>
      <c r="BD1218" s="115">
        <v>0</v>
      </c>
      <c r="BE1218" s="114">
        <v>0</v>
      </c>
      <c r="BF1218" s="114">
        <v>0</v>
      </c>
      <c r="BG1218" s="114">
        <v>0</v>
      </c>
      <c r="BH1218" s="114">
        <v>0</v>
      </c>
      <c r="BI1218" s="114">
        <v>0</v>
      </c>
      <c r="BJ1218" s="114">
        <v>0</v>
      </c>
      <c r="BK1218" s="114">
        <v>0</v>
      </c>
      <c r="BL1218" s="114">
        <v>0</v>
      </c>
      <c r="BM1218" s="114">
        <v>0</v>
      </c>
      <c r="BN1218" s="114">
        <v>0</v>
      </c>
      <c r="BO1218" s="114">
        <v>0</v>
      </c>
      <c r="BP1218" s="114">
        <v>0</v>
      </c>
      <c r="BQ1218" s="114">
        <v>0</v>
      </c>
      <c r="BR1218" s="114">
        <v>254</v>
      </c>
      <c r="BS1218" s="114">
        <v>0</v>
      </c>
    </row>
    <row r="1219" spans="1:71" ht="15" x14ac:dyDescent="0.25">
      <c r="A1219" s="1" t="str">
        <f>CONCATENATE(G1219,"-",F1219,"-",H1219)</f>
        <v>999929365-Red-Tiger</v>
      </c>
      <c r="B1219" s="1" t="str">
        <f>CONCATENATE(G1219,"-",H1219)</f>
        <v>999929365-Tiger</v>
      </c>
      <c r="C1219" s="36" t="s">
        <v>2386</v>
      </c>
      <c r="D1219" s="36" t="s">
        <v>1157</v>
      </c>
      <c r="E1219" s="36" t="s">
        <v>27</v>
      </c>
      <c r="F1219" s="42" t="s">
        <v>136</v>
      </c>
      <c r="G1219" s="128">
        <v>999929365</v>
      </c>
      <c r="H1219" s="41" t="s">
        <v>20</v>
      </c>
      <c r="I1219" s="34">
        <f>((L1219)-J1219)+T1219</f>
        <v>305</v>
      </c>
      <c r="J1219" s="36"/>
      <c r="K1219" s="35"/>
      <c r="L1219" s="34">
        <f>SUM(N1219,O1219,P1219,Q1219,R1219,M1219)</f>
        <v>0</v>
      </c>
      <c r="M1219" s="34">
        <f>AJ1219</f>
        <v>0</v>
      </c>
      <c r="N1219" s="34">
        <f>SUM(AI1219)</f>
        <v>0</v>
      </c>
      <c r="O1219" s="34">
        <f>0</f>
        <v>0</v>
      </c>
      <c r="P1219" s="34">
        <v>0</v>
      </c>
      <c r="Q1219" s="34">
        <v>0</v>
      </c>
      <c r="R1219" s="34">
        <f>AH1219</f>
        <v>0</v>
      </c>
      <c r="S1219" s="122"/>
      <c r="T1219" s="41">
        <f>SUM(U1219,AA1219)</f>
        <v>305</v>
      </c>
      <c r="U1219" s="41">
        <f>IF(SUM(V1219:Y1219)&gt;=250, 250,SUM(V1219:Y1219))</f>
        <v>51</v>
      </c>
      <c r="V1219" s="41">
        <v>0</v>
      </c>
      <c r="W1219" s="41">
        <v>0</v>
      </c>
      <c r="X1219" s="41">
        <f>SUM(AL1219,AN1219,BO1219,BS1219)</f>
        <v>0</v>
      </c>
      <c r="Y1219" s="41">
        <f>SUM(AO1219:BN1219)</f>
        <v>51</v>
      </c>
      <c r="Z1219" s="41">
        <f>COUNTIF(AO1219:BN1219, "&gt;0")</f>
        <v>1</v>
      </c>
      <c r="AA1219" s="41">
        <f>SUM(AB1219:AF1219)</f>
        <v>254</v>
      </c>
      <c r="AB1219" s="41">
        <f>BP1219+BQ1219</f>
        <v>0</v>
      </c>
      <c r="AC1219" s="41">
        <v>0</v>
      </c>
      <c r="AD1219" s="41">
        <v>0</v>
      </c>
      <c r="AE1219" s="41">
        <f>SUM(BR1219)</f>
        <v>254</v>
      </c>
      <c r="AF1219" s="41">
        <f>SUM(AM1219)</f>
        <v>0</v>
      </c>
      <c r="AG1219" s="122"/>
      <c r="AH1219" s="36">
        <v>0</v>
      </c>
      <c r="AI1219" s="126">
        <v>0</v>
      </c>
      <c r="AJ1219" s="36">
        <v>0</v>
      </c>
      <c r="AK1219" s="121"/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14">
        <v>0</v>
      </c>
      <c r="AR1219" s="1">
        <v>0</v>
      </c>
      <c r="AS1219" s="114">
        <v>0</v>
      </c>
      <c r="AT1219" s="114">
        <v>0</v>
      </c>
      <c r="AU1219" s="114">
        <v>0</v>
      </c>
      <c r="AV1219" s="114">
        <v>0</v>
      </c>
      <c r="AW1219" s="114">
        <v>51</v>
      </c>
      <c r="AX1219" s="114">
        <v>0</v>
      </c>
      <c r="AY1219" s="114">
        <v>0</v>
      </c>
      <c r="AZ1219" s="114">
        <v>0</v>
      </c>
      <c r="BA1219" s="114">
        <v>0</v>
      </c>
      <c r="BB1219" s="114">
        <v>0</v>
      </c>
      <c r="BC1219" s="114">
        <v>0</v>
      </c>
      <c r="BD1219" s="115">
        <v>0</v>
      </c>
      <c r="BE1219" s="114">
        <v>0</v>
      </c>
      <c r="BF1219" s="114">
        <v>0</v>
      </c>
      <c r="BG1219" s="114">
        <v>0</v>
      </c>
      <c r="BH1219" s="114">
        <v>0</v>
      </c>
      <c r="BI1219" s="114">
        <v>0</v>
      </c>
      <c r="BJ1219" s="114">
        <v>0</v>
      </c>
      <c r="BK1219" s="114">
        <v>0</v>
      </c>
      <c r="BL1219" s="114">
        <v>0</v>
      </c>
      <c r="BM1219" s="114">
        <v>0</v>
      </c>
      <c r="BN1219" s="114">
        <v>0</v>
      </c>
      <c r="BO1219" s="114">
        <v>0</v>
      </c>
      <c r="BP1219" s="114">
        <v>0</v>
      </c>
      <c r="BQ1219" s="114">
        <v>0</v>
      </c>
      <c r="BR1219" s="114">
        <v>254</v>
      </c>
      <c r="BS1219" s="114">
        <v>0</v>
      </c>
    </row>
    <row r="1220" spans="1:71" ht="15" x14ac:dyDescent="0.25">
      <c r="A1220" s="1" t="str">
        <f>CONCATENATE(G1220,"-",F1220,"-",H1220)</f>
        <v>999934687-Red-Tiger</v>
      </c>
      <c r="B1220" s="1" t="str">
        <f>CONCATENATE(G1220,"-",H1220)</f>
        <v>999934687-Tiger</v>
      </c>
      <c r="C1220" s="36" t="s">
        <v>3646</v>
      </c>
      <c r="D1220" s="36" t="s">
        <v>2594</v>
      </c>
      <c r="E1220" s="36" t="s">
        <v>27</v>
      </c>
      <c r="F1220" s="36" t="s">
        <v>136</v>
      </c>
      <c r="G1220" s="36">
        <v>999934687</v>
      </c>
      <c r="H1220" s="41" t="s">
        <v>20</v>
      </c>
      <c r="I1220" s="34">
        <f>((L1220)-J1220)+T1220</f>
        <v>254</v>
      </c>
      <c r="J1220" s="34"/>
      <c r="K1220" s="37"/>
      <c r="L1220" s="34">
        <f>SUM(N1220,O1220,P1220,Q1220,R1220,M1220)</f>
        <v>0</v>
      </c>
      <c r="M1220" s="34">
        <f>AJ1220</f>
        <v>0</v>
      </c>
      <c r="N1220" s="34">
        <f>SUM(AI1220)</f>
        <v>0</v>
      </c>
      <c r="O1220" s="34">
        <f>0</f>
        <v>0</v>
      </c>
      <c r="P1220" s="34">
        <v>0</v>
      </c>
      <c r="Q1220" s="34">
        <v>0</v>
      </c>
      <c r="R1220" s="34">
        <f>AH1220</f>
        <v>0</v>
      </c>
      <c r="S1220" s="122"/>
      <c r="T1220" s="41">
        <f>SUM(U1220,AA1220)</f>
        <v>254</v>
      </c>
      <c r="U1220" s="41">
        <f>IF(SUM(V1220:Y1220)&gt;=250, 250,SUM(V1220:Y1220))</f>
        <v>0</v>
      </c>
      <c r="V1220" s="41">
        <v>0</v>
      </c>
      <c r="W1220" s="41">
        <v>0</v>
      </c>
      <c r="X1220" s="41">
        <f>SUM(AL1220,AN1220,BO1220,BS1220)</f>
        <v>0</v>
      </c>
      <c r="Y1220" s="41">
        <f>SUM(AO1220:BN1220)</f>
        <v>0</v>
      </c>
      <c r="Z1220" s="41">
        <f>COUNTIF(AO1220:BN1220, "&gt;0")</f>
        <v>0</v>
      </c>
      <c r="AA1220" s="41">
        <f>SUM(AB1220:AF1220)</f>
        <v>254</v>
      </c>
      <c r="AB1220" s="41">
        <f>BP1220+BQ1220</f>
        <v>0</v>
      </c>
      <c r="AC1220" s="41">
        <v>0</v>
      </c>
      <c r="AD1220" s="41">
        <v>0</v>
      </c>
      <c r="AE1220" s="41">
        <f>SUM(BR1220)</f>
        <v>254</v>
      </c>
      <c r="AF1220" s="41">
        <f>SUM(AM1220)</f>
        <v>0</v>
      </c>
      <c r="AG1220" s="122"/>
      <c r="AH1220" s="36">
        <v>0</v>
      </c>
      <c r="AI1220" s="126">
        <v>0</v>
      </c>
      <c r="AJ1220" s="36">
        <v>0</v>
      </c>
      <c r="AK1220" s="121"/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14">
        <v>0</v>
      </c>
      <c r="AR1220" s="1">
        <v>0</v>
      </c>
      <c r="AS1220" s="114">
        <v>0</v>
      </c>
      <c r="AT1220" s="114">
        <v>0</v>
      </c>
      <c r="AU1220" s="114">
        <v>0</v>
      </c>
      <c r="AV1220" s="114">
        <v>0</v>
      </c>
      <c r="AW1220" s="114">
        <v>0</v>
      </c>
      <c r="AX1220" s="114">
        <v>0</v>
      </c>
      <c r="AY1220" s="114">
        <v>0</v>
      </c>
      <c r="AZ1220" s="114">
        <v>0</v>
      </c>
      <c r="BA1220" s="114">
        <v>0</v>
      </c>
      <c r="BB1220" s="114">
        <v>0</v>
      </c>
      <c r="BC1220" s="114">
        <v>0</v>
      </c>
      <c r="BD1220" s="115">
        <v>0</v>
      </c>
      <c r="BE1220" s="114">
        <v>0</v>
      </c>
      <c r="BF1220" s="114">
        <v>0</v>
      </c>
      <c r="BG1220" s="114">
        <v>0</v>
      </c>
      <c r="BH1220" s="114">
        <v>0</v>
      </c>
      <c r="BI1220" s="114">
        <v>0</v>
      </c>
      <c r="BJ1220" s="114">
        <v>0</v>
      </c>
      <c r="BK1220" s="114">
        <v>0</v>
      </c>
      <c r="BL1220" s="114">
        <v>0</v>
      </c>
      <c r="BM1220" s="114">
        <v>0</v>
      </c>
      <c r="BN1220" s="114">
        <v>0</v>
      </c>
      <c r="BO1220" s="114">
        <v>0</v>
      </c>
      <c r="BP1220" s="114">
        <v>0</v>
      </c>
      <c r="BQ1220" s="114">
        <v>0</v>
      </c>
      <c r="BR1220" s="114">
        <v>254</v>
      </c>
      <c r="BS1220" s="114">
        <v>0</v>
      </c>
    </row>
    <row r="1221" spans="1:71" ht="15" x14ac:dyDescent="0.25">
      <c r="A1221" s="1" t="str">
        <f>CONCATENATE(G1221,"-",F1221,"-",H1221)</f>
        <v>999935873-Red-Tiger</v>
      </c>
      <c r="B1221" s="1" t="str">
        <f>CONCATENATE(G1221,"-",H1221)</f>
        <v>999935873-Tiger</v>
      </c>
      <c r="C1221" s="36" t="s">
        <v>290</v>
      </c>
      <c r="D1221" s="36" t="s">
        <v>2879</v>
      </c>
      <c r="E1221" s="36" t="s">
        <v>27</v>
      </c>
      <c r="F1221" s="42" t="s">
        <v>136</v>
      </c>
      <c r="G1221" s="36">
        <v>999935873</v>
      </c>
      <c r="H1221" s="41" t="s">
        <v>20</v>
      </c>
      <c r="I1221" s="34">
        <f>((L1221)-J1221)+T1221</f>
        <v>251</v>
      </c>
      <c r="J1221" s="36"/>
      <c r="K1221" s="35"/>
      <c r="L1221" s="34">
        <f>SUM(N1221,O1221,P1221,Q1221,R1221,M1221)</f>
        <v>0</v>
      </c>
      <c r="M1221" s="34">
        <f>AJ1221</f>
        <v>0</v>
      </c>
      <c r="N1221" s="34">
        <f>SUM(AI1221)</f>
        <v>0</v>
      </c>
      <c r="O1221" s="34">
        <f>0</f>
        <v>0</v>
      </c>
      <c r="P1221" s="34">
        <v>0</v>
      </c>
      <c r="Q1221" s="34">
        <v>0</v>
      </c>
      <c r="R1221" s="34">
        <f>AH1221</f>
        <v>0</v>
      </c>
      <c r="S1221" s="122"/>
      <c r="T1221" s="41">
        <f>SUM(U1221,AA1221)</f>
        <v>251</v>
      </c>
      <c r="U1221" s="41">
        <f>IF(SUM(V1221:Y1221)&gt;=250, 250,SUM(V1221:Y1221))</f>
        <v>60</v>
      </c>
      <c r="V1221" s="41">
        <v>0</v>
      </c>
      <c r="W1221" s="41">
        <v>0</v>
      </c>
      <c r="X1221" s="41">
        <f>SUM(AL1221,AN1221,BO1221,BS1221)</f>
        <v>0</v>
      </c>
      <c r="Y1221" s="41">
        <f>SUM(AO1221:BN1221)</f>
        <v>60</v>
      </c>
      <c r="Z1221" s="41">
        <f>COUNTIF(AO1221:BN1221, "&gt;0")</f>
        <v>1</v>
      </c>
      <c r="AA1221" s="41">
        <f>SUM(AB1221:AF1221)</f>
        <v>191</v>
      </c>
      <c r="AB1221" s="41">
        <f>BP1221+BQ1221</f>
        <v>0</v>
      </c>
      <c r="AC1221" s="41">
        <v>0</v>
      </c>
      <c r="AD1221" s="41">
        <v>0</v>
      </c>
      <c r="AE1221" s="41">
        <f>SUM(BR1221)</f>
        <v>191</v>
      </c>
      <c r="AF1221" s="41">
        <f>SUM(AM1221)</f>
        <v>0</v>
      </c>
      <c r="AG1221" s="122"/>
      <c r="AH1221" s="36">
        <v>0</v>
      </c>
      <c r="AI1221" s="126">
        <v>0</v>
      </c>
      <c r="AJ1221" s="36">
        <v>0</v>
      </c>
      <c r="AK1221" s="121"/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14">
        <v>0</v>
      </c>
      <c r="AR1221" s="1">
        <v>0</v>
      </c>
      <c r="AS1221" s="114">
        <v>0</v>
      </c>
      <c r="AT1221" s="114">
        <v>0</v>
      </c>
      <c r="AU1221" s="114">
        <v>0</v>
      </c>
      <c r="AV1221" s="114">
        <v>0</v>
      </c>
      <c r="AW1221" s="114">
        <v>0</v>
      </c>
      <c r="AX1221" s="114">
        <v>0</v>
      </c>
      <c r="AY1221" s="114">
        <v>0</v>
      </c>
      <c r="AZ1221" s="114">
        <v>0</v>
      </c>
      <c r="BA1221" s="114">
        <v>0</v>
      </c>
      <c r="BB1221" s="114">
        <v>0</v>
      </c>
      <c r="BC1221" s="114">
        <v>0</v>
      </c>
      <c r="BD1221" s="115">
        <v>0</v>
      </c>
      <c r="BE1221" s="114">
        <v>60</v>
      </c>
      <c r="BF1221" s="114">
        <v>0</v>
      </c>
      <c r="BG1221" s="114">
        <v>0</v>
      </c>
      <c r="BH1221" s="114">
        <v>0</v>
      </c>
      <c r="BI1221" s="114">
        <v>0</v>
      </c>
      <c r="BJ1221" s="114">
        <v>0</v>
      </c>
      <c r="BK1221" s="114">
        <v>0</v>
      </c>
      <c r="BL1221" s="114">
        <v>0</v>
      </c>
      <c r="BM1221" s="114">
        <v>0</v>
      </c>
      <c r="BN1221" s="114">
        <v>0</v>
      </c>
      <c r="BO1221" s="114">
        <v>0</v>
      </c>
      <c r="BP1221" s="114">
        <v>0</v>
      </c>
      <c r="BQ1221" s="114">
        <v>0</v>
      </c>
      <c r="BR1221" s="114">
        <v>191</v>
      </c>
      <c r="BS1221" s="114">
        <v>0</v>
      </c>
    </row>
    <row r="1222" spans="1:71" ht="15" x14ac:dyDescent="0.25">
      <c r="A1222" s="1" t="str">
        <f>CONCATENATE(G1222,"-",F1222,"-",H1222)</f>
        <v>999933972-Red-Tiger</v>
      </c>
      <c r="B1222" s="1" t="str">
        <f>CONCATENATE(G1222,"-",H1222)</f>
        <v>999933972-Tiger</v>
      </c>
      <c r="C1222" s="36" t="s">
        <v>303</v>
      </c>
      <c r="D1222" s="36" t="s">
        <v>3643</v>
      </c>
      <c r="E1222" s="36" t="s">
        <v>27</v>
      </c>
      <c r="F1222" s="36" t="s">
        <v>136</v>
      </c>
      <c r="G1222" s="36">
        <v>999933972</v>
      </c>
      <c r="H1222" s="41" t="s">
        <v>20</v>
      </c>
      <c r="I1222" s="34">
        <f>((L1222)-J1222)+T1222</f>
        <v>191</v>
      </c>
      <c r="J1222" s="34"/>
      <c r="K1222" s="37"/>
      <c r="L1222" s="34">
        <f>SUM(N1222,O1222,P1222,Q1222,R1222,M1222)</f>
        <v>0</v>
      </c>
      <c r="M1222" s="34">
        <f>AJ1222</f>
        <v>0</v>
      </c>
      <c r="N1222" s="34">
        <f>SUM(AI1222)</f>
        <v>0</v>
      </c>
      <c r="O1222" s="34">
        <f>0</f>
        <v>0</v>
      </c>
      <c r="P1222" s="34">
        <v>0</v>
      </c>
      <c r="Q1222" s="34">
        <v>0</v>
      </c>
      <c r="R1222" s="34">
        <f>AH1222</f>
        <v>0</v>
      </c>
      <c r="S1222" s="122"/>
      <c r="T1222" s="41">
        <f>SUM(U1222,AA1222)</f>
        <v>191</v>
      </c>
      <c r="U1222" s="41">
        <f>IF(SUM(V1222:Y1222)&gt;=250, 250,SUM(V1222:Y1222))</f>
        <v>0</v>
      </c>
      <c r="V1222" s="41">
        <v>0</v>
      </c>
      <c r="W1222" s="41">
        <v>0</v>
      </c>
      <c r="X1222" s="41">
        <f>SUM(AL1222,AN1222,BO1222,BS1222)</f>
        <v>0</v>
      </c>
      <c r="Y1222" s="41">
        <f>SUM(AO1222:BN1222)</f>
        <v>0</v>
      </c>
      <c r="Z1222" s="41">
        <f>COUNTIF(AO1222:BN1222, "&gt;0")</f>
        <v>0</v>
      </c>
      <c r="AA1222" s="41">
        <f>SUM(AB1222:AF1222)</f>
        <v>191</v>
      </c>
      <c r="AB1222" s="41">
        <f>BP1222+BQ1222</f>
        <v>0</v>
      </c>
      <c r="AC1222" s="41">
        <v>0</v>
      </c>
      <c r="AD1222" s="41">
        <v>0</v>
      </c>
      <c r="AE1222" s="41">
        <f>SUM(BR1222)</f>
        <v>191</v>
      </c>
      <c r="AF1222" s="41">
        <f>SUM(AM1222)</f>
        <v>0</v>
      </c>
      <c r="AG1222" s="122"/>
      <c r="AH1222" s="36">
        <v>0</v>
      </c>
      <c r="AI1222" s="126">
        <v>0</v>
      </c>
      <c r="AJ1222" s="36">
        <v>0</v>
      </c>
      <c r="AK1222" s="121"/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14">
        <v>0</v>
      </c>
      <c r="AR1222" s="1">
        <v>0</v>
      </c>
      <c r="AS1222" s="114">
        <v>0</v>
      </c>
      <c r="AT1222" s="114">
        <v>0</v>
      </c>
      <c r="AU1222" s="114">
        <v>0</v>
      </c>
      <c r="AV1222" s="114">
        <v>0</v>
      </c>
      <c r="AW1222" s="114">
        <v>0</v>
      </c>
      <c r="AX1222" s="114">
        <v>0</v>
      </c>
      <c r="AY1222" s="114">
        <v>0</v>
      </c>
      <c r="AZ1222" s="114">
        <v>0</v>
      </c>
      <c r="BA1222" s="114">
        <v>0</v>
      </c>
      <c r="BB1222" s="114">
        <v>0</v>
      </c>
      <c r="BC1222" s="114">
        <v>0</v>
      </c>
      <c r="BD1222" s="115">
        <v>0</v>
      </c>
      <c r="BE1222" s="114">
        <v>0</v>
      </c>
      <c r="BF1222" s="114">
        <v>0</v>
      </c>
      <c r="BG1222" s="114">
        <v>0</v>
      </c>
      <c r="BH1222" s="114">
        <v>0</v>
      </c>
      <c r="BI1222" s="114">
        <v>0</v>
      </c>
      <c r="BJ1222" s="114">
        <v>0</v>
      </c>
      <c r="BK1222" s="114">
        <v>0</v>
      </c>
      <c r="BL1222" s="114">
        <v>0</v>
      </c>
      <c r="BM1222" s="114">
        <v>0</v>
      </c>
      <c r="BN1222" s="114">
        <v>0</v>
      </c>
      <c r="BO1222" s="114">
        <v>0</v>
      </c>
      <c r="BP1222" s="114">
        <v>0</v>
      </c>
      <c r="BQ1222" s="114">
        <v>0</v>
      </c>
      <c r="BR1222" s="114">
        <v>191</v>
      </c>
      <c r="BS1222" s="114">
        <v>0</v>
      </c>
    </row>
    <row r="1223" spans="1:71" ht="15" x14ac:dyDescent="0.25">
      <c r="A1223" s="1" t="str">
        <f>CONCATENATE(G1223,"-",F1223,"-",H1223)</f>
        <v>999934612-Red-Tiger</v>
      </c>
      <c r="B1223" s="1" t="str">
        <f>CONCATENATE(G1223,"-",H1223)</f>
        <v>999934612-Tiger</v>
      </c>
      <c r="C1223" s="36" t="s">
        <v>3644</v>
      </c>
      <c r="D1223" s="36" t="s">
        <v>3645</v>
      </c>
      <c r="E1223" s="36" t="s">
        <v>27</v>
      </c>
      <c r="F1223" s="36" t="s">
        <v>136</v>
      </c>
      <c r="G1223" s="36">
        <v>999934612</v>
      </c>
      <c r="H1223" s="41" t="s">
        <v>20</v>
      </c>
      <c r="I1223" s="34">
        <f>((L1223)-J1223)+T1223</f>
        <v>191</v>
      </c>
      <c r="J1223" s="34"/>
      <c r="K1223" s="37"/>
      <c r="L1223" s="34">
        <f>SUM(N1223,O1223,P1223,Q1223,R1223,M1223)</f>
        <v>0</v>
      </c>
      <c r="M1223" s="34">
        <f>AJ1223</f>
        <v>0</v>
      </c>
      <c r="N1223" s="34">
        <f>SUM(AI1223)</f>
        <v>0</v>
      </c>
      <c r="O1223" s="34">
        <f>0</f>
        <v>0</v>
      </c>
      <c r="P1223" s="34">
        <v>0</v>
      </c>
      <c r="Q1223" s="34">
        <v>0</v>
      </c>
      <c r="R1223" s="34">
        <f>AH1223</f>
        <v>0</v>
      </c>
      <c r="S1223" s="122"/>
      <c r="T1223" s="41">
        <f>SUM(U1223,AA1223)</f>
        <v>191</v>
      </c>
      <c r="U1223" s="41">
        <f>IF(SUM(V1223:Y1223)&gt;=250, 250,SUM(V1223:Y1223))</f>
        <v>0</v>
      </c>
      <c r="V1223" s="41">
        <v>0</v>
      </c>
      <c r="W1223" s="41">
        <v>0</v>
      </c>
      <c r="X1223" s="41">
        <f>SUM(AL1223,AN1223,BO1223,BS1223)</f>
        <v>0</v>
      </c>
      <c r="Y1223" s="41">
        <f>SUM(AO1223:BN1223)</f>
        <v>0</v>
      </c>
      <c r="Z1223" s="41">
        <f>COUNTIF(AO1223:BN1223, "&gt;0")</f>
        <v>0</v>
      </c>
      <c r="AA1223" s="41">
        <f>SUM(AB1223:AF1223)</f>
        <v>191</v>
      </c>
      <c r="AB1223" s="41">
        <f>BP1223+BQ1223</f>
        <v>0</v>
      </c>
      <c r="AC1223" s="41">
        <v>0</v>
      </c>
      <c r="AD1223" s="41">
        <v>0</v>
      </c>
      <c r="AE1223" s="41">
        <f>SUM(BR1223)</f>
        <v>191</v>
      </c>
      <c r="AF1223" s="41">
        <f>SUM(AM1223)</f>
        <v>0</v>
      </c>
      <c r="AG1223" s="122"/>
      <c r="AH1223" s="36">
        <v>0</v>
      </c>
      <c r="AI1223" s="126">
        <v>0</v>
      </c>
      <c r="AJ1223" s="36">
        <v>0</v>
      </c>
      <c r="AK1223" s="121"/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14">
        <v>0</v>
      </c>
      <c r="AR1223" s="1">
        <v>0</v>
      </c>
      <c r="AS1223" s="114">
        <v>0</v>
      </c>
      <c r="AT1223" s="114">
        <v>0</v>
      </c>
      <c r="AU1223" s="114">
        <v>0</v>
      </c>
      <c r="AV1223" s="114">
        <v>0</v>
      </c>
      <c r="AW1223" s="114">
        <v>0</v>
      </c>
      <c r="AX1223" s="114">
        <v>0</v>
      </c>
      <c r="AY1223" s="114">
        <v>0</v>
      </c>
      <c r="AZ1223" s="114">
        <v>0</v>
      </c>
      <c r="BA1223" s="114">
        <v>0</v>
      </c>
      <c r="BB1223" s="114">
        <v>0</v>
      </c>
      <c r="BC1223" s="114">
        <v>0</v>
      </c>
      <c r="BD1223" s="115">
        <v>0</v>
      </c>
      <c r="BE1223" s="114">
        <v>0</v>
      </c>
      <c r="BF1223" s="114">
        <v>0</v>
      </c>
      <c r="BG1223" s="114">
        <v>0</v>
      </c>
      <c r="BH1223" s="114">
        <v>0</v>
      </c>
      <c r="BI1223" s="114">
        <v>0</v>
      </c>
      <c r="BJ1223" s="114">
        <v>0</v>
      </c>
      <c r="BK1223" s="114">
        <v>0</v>
      </c>
      <c r="BL1223" s="114">
        <v>0</v>
      </c>
      <c r="BM1223" s="114">
        <v>0</v>
      </c>
      <c r="BN1223" s="114">
        <v>0</v>
      </c>
      <c r="BO1223" s="114">
        <v>0</v>
      </c>
      <c r="BP1223" s="114">
        <v>0</v>
      </c>
      <c r="BQ1223" s="114">
        <v>0</v>
      </c>
      <c r="BR1223" s="114">
        <v>191</v>
      </c>
      <c r="BS1223" s="114">
        <v>0</v>
      </c>
    </row>
    <row r="1224" spans="1:71" ht="15" x14ac:dyDescent="0.25">
      <c r="A1224" s="1" t="str">
        <f>CONCATENATE(G1224,"-",F1224,"-",H1224)</f>
        <v>999934365-Red-Tiger</v>
      </c>
      <c r="B1224" s="1" t="str">
        <f>CONCATENATE(G1224,"-",H1224)</f>
        <v>999934365-Tiger</v>
      </c>
      <c r="C1224" s="36" t="s">
        <v>1511</v>
      </c>
      <c r="D1224" s="36" t="s">
        <v>50</v>
      </c>
      <c r="E1224" s="36" t="s">
        <v>27</v>
      </c>
      <c r="F1224" s="42" t="s">
        <v>136</v>
      </c>
      <c r="G1224" s="128">
        <v>999934365</v>
      </c>
      <c r="H1224" s="41" t="s">
        <v>20</v>
      </c>
      <c r="I1224" s="34">
        <f>((L1224)-J1224)+T1224</f>
        <v>120</v>
      </c>
      <c r="J1224" s="34">
        <f>L1224/2</f>
        <v>0</v>
      </c>
      <c r="K1224" s="37"/>
      <c r="L1224" s="34">
        <f>SUM(N1224,O1224,P1224,Q1224,R1224,M1224)</f>
        <v>0</v>
      </c>
      <c r="M1224" s="34">
        <f>AJ1224</f>
        <v>0</v>
      </c>
      <c r="N1224" s="34">
        <f>SUM(AI1224)</f>
        <v>0</v>
      </c>
      <c r="O1224" s="34">
        <f>0</f>
        <v>0</v>
      </c>
      <c r="P1224" s="34">
        <v>0</v>
      </c>
      <c r="Q1224" s="34">
        <v>0</v>
      </c>
      <c r="R1224" s="34">
        <f>AH1224</f>
        <v>0</v>
      </c>
      <c r="S1224" s="122"/>
      <c r="T1224" s="41">
        <f>SUM(U1224,AA1224)</f>
        <v>120</v>
      </c>
      <c r="U1224" s="41">
        <f>IF(SUM(V1224:Y1224)&gt;=250, 250,SUM(V1224:Y1224))</f>
        <v>120</v>
      </c>
      <c r="V1224" s="41">
        <v>0</v>
      </c>
      <c r="W1224" s="41">
        <v>0</v>
      </c>
      <c r="X1224" s="41">
        <f>SUM(AL1224,AN1224,BO1224,BS1224)</f>
        <v>0</v>
      </c>
      <c r="Y1224" s="41">
        <f>SUM(AO1224:BN1224)</f>
        <v>120</v>
      </c>
      <c r="Z1224" s="41">
        <f>COUNTIF(AO1224:BN1224, "&gt;0")</f>
        <v>1</v>
      </c>
      <c r="AA1224" s="41">
        <f>SUM(AB1224:AF1224)</f>
        <v>0</v>
      </c>
      <c r="AB1224" s="41">
        <f>BP1224+BQ1224</f>
        <v>0</v>
      </c>
      <c r="AC1224" s="41">
        <v>0</v>
      </c>
      <c r="AD1224" s="41">
        <v>0</v>
      </c>
      <c r="AE1224" s="41">
        <f>SUM(BR1224)</f>
        <v>0</v>
      </c>
      <c r="AF1224" s="41">
        <f>SUM(AM1224)</f>
        <v>0</v>
      </c>
      <c r="AG1224" s="122"/>
      <c r="AH1224" s="36">
        <v>0</v>
      </c>
      <c r="AI1224" s="126">
        <v>0</v>
      </c>
      <c r="AJ1224" s="36">
        <v>0</v>
      </c>
      <c r="AK1224" s="37"/>
      <c r="AL1224" s="1">
        <v>0</v>
      </c>
      <c r="AM1224" s="1">
        <v>0</v>
      </c>
      <c r="AN1224" s="1">
        <v>0</v>
      </c>
      <c r="AO1224" s="1">
        <v>0</v>
      </c>
      <c r="AP1224" s="1">
        <v>120</v>
      </c>
      <c r="AQ1224" s="114">
        <v>0</v>
      </c>
      <c r="AR1224" s="1">
        <v>0</v>
      </c>
      <c r="AS1224" s="114">
        <v>0</v>
      </c>
      <c r="AT1224" s="114">
        <v>0</v>
      </c>
      <c r="AU1224" s="114">
        <v>0</v>
      </c>
      <c r="AV1224" s="114">
        <v>0</v>
      </c>
      <c r="AW1224" s="114">
        <v>0</v>
      </c>
      <c r="AX1224" s="114">
        <v>0</v>
      </c>
      <c r="AY1224" s="114">
        <v>0</v>
      </c>
      <c r="AZ1224" s="114">
        <v>0</v>
      </c>
      <c r="BA1224" s="114">
        <v>0</v>
      </c>
      <c r="BB1224" s="114">
        <v>0</v>
      </c>
      <c r="BC1224" s="114">
        <v>0</v>
      </c>
      <c r="BD1224" s="115">
        <v>0</v>
      </c>
      <c r="BE1224" s="114">
        <v>0</v>
      </c>
      <c r="BF1224" s="114">
        <v>0</v>
      </c>
      <c r="BG1224" s="114">
        <v>0</v>
      </c>
      <c r="BH1224" s="114">
        <v>0</v>
      </c>
      <c r="BI1224" s="114">
        <v>0</v>
      </c>
      <c r="BJ1224" s="114">
        <v>0</v>
      </c>
      <c r="BK1224" s="114">
        <v>0</v>
      </c>
      <c r="BL1224" s="114">
        <v>0</v>
      </c>
      <c r="BM1224" s="114">
        <v>0</v>
      </c>
      <c r="BN1224" s="114">
        <v>0</v>
      </c>
      <c r="BO1224" s="114">
        <v>0</v>
      </c>
      <c r="BP1224" s="114">
        <v>0</v>
      </c>
      <c r="BQ1224" s="114">
        <v>0</v>
      </c>
      <c r="BR1224" s="114">
        <v>0</v>
      </c>
      <c r="BS1224" s="114">
        <v>0</v>
      </c>
    </row>
    <row r="1225" spans="1:71" ht="15" x14ac:dyDescent="0.25">
      <c r="A1225" s="1" t="str">
        <f>CONCATENATE(G1225,"-",F1225,"-",H1225)</f>
        <v>999934709-Red-Tiger</v>
      </c>
      <c r="B1225" s="1" t="str">
        <f>CONCATENATE(G1225,"-",H1225)</f>
        <v>999934709-Tiger</v>
      </c>
      <c r="C1225" s="36" t="s">
        <v>267</v>
      </c>
      <c r="D1225" s="36" t="s">
        <v>3527</v>
      </c>
      <c r="E1225" s="36" t="s">
        <v>27</v>
      </c>
      <c r="F1225" s="36" t="s">
        <v>136</v>
      </c>
      <c r="G1225" s="36">
        <v>999934709</v>
      </c>
      <c r="H1225" s="36" t="s">
        <v>20</v>
      </c>
      <c r="I1225" s="34">
        <f>((L1225)-J1225)+T1225</f>
        <v>112.5</v>
      </c>
      <c r="J1225" s="34">
        <f>L1225/2</f>
        <v>0</v>
      </c>
      <c r="K1225" s="37"/>
      <c r="L1225" s="34">
        <f>SUM(N1225,O1225,P1225,Q1225,R1225,M1225)</f>
        <v>0</v>
      </c>
      <c r="M1225" s="34">
        <f>AJ1225</f>
        <v>0</v>
      </c>
      <c r="N1225" s="34">
        <f>SUM(AI1225)</f>
        <v>0</v>
      </c>
      <c r="O1225" s="34">
        <f>0</f>
        <v>0</v>
      </c>
      <c r="P1225" s="34">
        <v>0</v>
      </c>
      <c r="Q1225" s="34">
        <v>0</v>
      </c>
      <c r="R1225" s="34">
        <f>AH1225</f>
        <v>0</v>
      </c>
      <c r="S1225" s="122"/>
      <c r="T1225" s="41">
        <f>SUM(U1225,AA1225)</f>
        <v>112.5</v>
      </c>
      <c r="U1225" s="41">
        <f>IF(SUM(V1225:Y1225)&gt;=250, 250,SUM(V1225:Y1225))</f>
        <v>0</v>
      </c>
      <c r="V1225" s="41">
        <v>0</v>
      </c>
      <c r="W1225" s="41">
        <v>0</v>
      </c>
      <c r="X1225" s="41">
        <f>SUM(AL1225,AN1225,BO1225,BS1225)</f>
        <v>0</v>
      </c>
      <c r="Y1225" s="41">
        <f>SUM(AO1225:BN1225)</f>
        <v>0</v>
      </c>
      <c r="Z1225" s="41">
        <f>COUNTIF(AO1225:BN1225, "&gt;0")</f>
        <v>0</v>
      </c>
      <c r="AA1225" s="41">
        <f>SUM(AB1225:AF1225)</f>
        <v>112.5</v>
      </c>
      <c r="AB1225" s="41">
        <f>BP1225+BQ1225</f>
        <v>112.5</v>
      </c>
      <c r="AC1225" s="41">
        <v>0</v>
      </c>
      <c r="AD1225" s="41">
        <v>0</v>
      </c>
      <c r="AE1225" s="41">
        <f>SUM(BR1225)</f>
        <v>0</v>
      </c>
      <c r="AF1225" s="41">
        <f>SUM(AM1225)</f>
        <v>0</v>
      </c>
      <c r="AG1225" s="122"/>
      <c r="AH1225" s="36">
        <v>0</v>
      </c>
      <c r="AI1225" s="126">
        <v>0</v>
      </c>
      <c r="AJ1225" s="36">
        <v>0</v>
      </c>
      <c r="AK1225" s="121"/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14">
        <v>0</v>
      </c>
      <c r="AR1225" s="1">
        <v>0</v>
      </c>
      <c r="AS1225" s="114">
        <v>0</v>
      </c>
      <c r="AT1225" s="114">
        <v>0</v>
      </c>
      <c r="AU1225" s="114">
        <v>0</v>
      </c>
      <c r="AV1225" s="114">
        <v>0</v>
      </c>
      <c r="AW1225" s="114">
        <v>0</v>
      </c>
      <c r="AX1225" s="114">
        <v>0</v>
      </c>
      <c r="AY1225" s="114">
        <v>0</v>
      </c>
      <c r="AZ1225" s="114">
        <v>0</v>
      </c>
      <c r="BA1225" s="114">
        <v>0</v>
      </c>
      <c r="BB1225" s="114">
        <v>0</v>
      </c>
      <c r="BC1225" s="114">
        <v>0</v>
      </c>
      <c r="BD1225" s="115">
        <v>0</v>
      </c>
      <c r="BE1225" s="114">
        <v>0</v>
      </c>
      <c r="BF1225" s="114">
        <v>0</v>
      </c>
      <c r="BG1225" s="114">
        <v>0</v>
      </c>
      <c r="BH1225" s="114">
        <v>0</v>
      </c>
      <c r="BI1225" s="114">
        <v>0</v>
      </c>
      <c r="BJ1225" s="114">
        <v>0</v>
      </c>
      <c r="BK1225" s="114">
        <v>0</v>
      </c>
      <c r="BL1225" s="114">
        <v>0</v>
      </c>
      <c r="BM1225" s="114">
        <v>0</v>
      </c>
      <c r="BN1225" s="114">
        <v>0</v>
      </c>
      <c r="BO1225" s="114">
        <v>0</v>
      </c>
      <c r="BP1225" s="114">
        <v>112.5</v>
      </c>
      <c r="BQ1225" s="114">
        <v>0</v>
      </c>
      <c r="BR1225" s="114">
        <v>0</v>
      </c>
      <c r="BS1225" s="114">
        <v>0</v>
      </c>
    </row>
    <row r="1226" spans="1:71" ht="15" x14ac:dyDescent="0.25">
      <c r="A1226" s="1" t="str">
        <f>CONCATENATE(G1226,"-",F1226,"-",H1226)</f>
        <v>999931100-Red-Tiger</v>
      </c>
      <c r="B1226" s="1" t="str">
        <f>CONCATENATE(G1226,"-",H1226)</f>
        <v>999931100-Tiger</v>
      </c>
      <c r="C1226" s="36" t="s">
        <v>473</v>
      </c>
      <c r="D1226" s="36" t="s">
        <v>52</v>
      </c>
      <c r="E1226" s="36" t="s">
        <v>27</v>
      </c>
      <c r="F1226" s="42" t="s">
        <v>136</v>
      </c>
      <c r="G1226" s="128">
        <v>999931100</v>
      </c>
      <c r="H1226" s="41" t="s">
        <v>20</v>
      </c>
      <c r="I1226" s="34">
        <f>((L1226)-J1226)+T1226</f>
        <v>68</v>
      </c>
      <c r="J1226" s="34">
        <f>L1226/2</f>
        <v>0</v>
      </c>
      <c r="K1226" s="37"/>
      <c r="L1226" s="34">
        <f>SUM(N1226,O1226,P1226,Q1226,R1226,M1226)</f>
        <v>0</v>
      </c>
      <c r="M1226" s="34">
        <f>AJ1226</f>
        <v>0</v>
      </c>
      <c r="N1226" s="34">
        <f>SUM(AI1226)</f>
        <v>0</v>
      </c>
      <c r="O1226" s="34">
        <f>0</f>
        <v>0</v>
      </c>
      <c r="P1226" s="34">
        <v>0</v>
      </c>
      <c r="Q1226" s="34">
        <v>0</v>
      </c>
      <c r="R1226" s="34">
        <f>AH1226</f>
        <v>0</v>
      </c>
      <c r="S1226" s="122"/>
      <c r="T1226" s="41">
        <f>SUM(U1226,AA1226)</f>
        <v>68</v>
      </c>
      <c r="U1226" s="41">
        <f>IF(SUM(V1226:Y1226)&gt;=250, 250,SUM(V1226:Y1226))</f>
        <v>68</v>
      </c>
      <c r="V1226" s="41">
        <v>0</v>
      </c>
      <c r="W1226" s="41">
        <v>0</v>
      </c>
      <c r="X1226" s="41">
        <f>SUM(AL1226,AN1226,BO1226,BS1226)</f>
        <v>0</v>
      </c>
      <c r="Y1226" s="41">
        <f>SUM(AO1226:BN1226)</f>
        <v>68</v>
      </c>
      <c r="Z1226" s="41">
        <f>COUNTIF(AO1226:BN1226, "&gt;0")</f>
        <v>1</v>
      </c>
      <c r="AA1226" s="41">
        <f>SUM(AB1226:AF1226)</f>
        <v>0</v>
      </c>
      <c r="AB1226" s="41">
        <f>BP1226+BQ1226</f>
        <v>0</v>
      </c>
      <c r="AC1226" s="41">
        <v>0</v>
      </c>
      <c r="AD1226" s="41">
        <v>0</v>
      </c>
      <c r="AE1226" s="41">
        <f>SUM(BR1226)</f>
        <v>0</v>
      </c>
      <c r="AF1226" s="41">
        <f>SUM(AM1226)</f>
        <v>0</v>
      </c>
      <c r="AG1226" s="122"/>
      <c r="AH1226" s="36">
        <v>0</v>
      </c>
      <c r="AI1226" s="126">
        <v>0</v>
      </c>
      <c r="AJ1226" s="36">
        <v>0</v>
      </c>
      <c r="AK1226" s="37"/>
      <c r="AL1226" s="1">
        <v>0</v>
      </c>
      <c r="AM1226" s="1">
        <v>0</v>
      </c>
      <c r="AN1226" s="1">
        <v>0</v>
      </c>
      <c r="AO1226" s="1">
        <v>0</v>
      </c>
      <c r="AP1226" s="1">
        <v>68</v>
      </c>
      <c r="AQ1226" s="114">
        <v>0</v>
      </c>
      <c r="AR1226" s="1">
        <v>0</v>
      </c>
      <c r="AS1226" s="114">
        <v>0</v>
      </c>
      <c r="AT1226" s="114">
        <v>0</v>
      </c>
      <c r="AU1226" s="114">
        <v>0</v>
      </c>
      <c r="AV1226" s="114">
        <v>0</v>
      </c>
      <c r="AW1226" s="114">
        <v>0</v>
      </c>
      <c r="AX1226" s="114">
        <v>0</v>
      </c>
      <c r="AY1226" s="114">
        <v>0</v>
      </c>
      <c r="AZ1226" s="114">
        <v>0</v>
      </c>
      <c r="BA1226" s="114">
        <v>0</v>
      </c>
      <c r="BB1226" s="114">
        <v>0</v>
      </c>
      <c r="BC1226" s="114">
        <v>0</v>
      </c>
      <c r="BD1226" s="115">
        <v>0</v>
      </c>
      <c r="BE1226" s="114">
        <v>0</v>
      </c>
      <c r="BF1226" s="114">
        <v>0</v>
      </c>
      <c r="BG1226" s="114">
        <v>0</v>
      </c>
      <c r="BH1226" s="114">
        <v>0</v>
      </c>
      <c r="BI1226" s="114">
        <v>0</v>
      </c>
      <c r="BJ1226" s="114">
        <v>0</v>
      </c>
      <c r="BK1226" s="114">
        <v>0</v>
      </c>
      <c r="BL1226" s="114">
        <v>0</v>
      </c>
      <c r="BM1226" s="114">
        <v>0</v>
      </c>
      <c r="BN1226" s="114">
        <v>0</v>
      </c>
      <c r="BO1226" s="114">
        <v>0</v>
      </c>
      <c r="BP1226" s="114">
        <v>0</v>
      </c>
      <c r="BQ1226" s="114">
        <v>0</v>
      </c>
      <c r="BR1226" s="114">
        <v>0</v>
      </c>
      <c r="BS1226" s="114">
        <v>0</v>
      </c>
    </row>
    <row r="1227" spans="1:71" ht="15" x14ac:dyDescent="0.25">
      <c r="A1227" s="1" t="str">
        <f>CONCATENATE(G1227,"-",F1227,"-",H1227)</f>
        <v>999933159-Red-Tiger</v>
      </c>
      <c r="B1227" s="1" t="str">
        <f>CONCATENATE(G1227,"-",H1227)</f>
        <v>999933159-Tiger</v>
      </c>
      <c r="C1227" s="36" t="s">
        <v>2384</v>
      </c>
      <c r="D1227" s="36" t="s">
        <v>2385</v>
      </c>
      <c r="E1227" s="36" t="s">
        <v>27</v>
      </c>
      <c r="F1227" s="42" t="s">
        <v>136</v>
      </c>
      <c r="G1227" s="128">
        <v>999933159</v>
      </c>
      <c r="H1227" s="41" t="s">
        <v>20</v>
      </c>
      <c r="I1227" s="34">
        <f>((L1227)-J1227)+T1227</f>
        <v>68</v>
      </c>
      <c r="J1227" s="36"/>
      <c r="K1227" s="35"/>
      <c r="L1227" s="34">
        <f>SUM(N1227,O1227,P1227,Q1227,R1227,M1227)</f>
        <v>0</v>
      </c>
      <c r="M1227" s="34">
        <f>AJ1227</f>
        <v>0</v>
      </c>
      <c r="N1227" s="34">
        <f>SUM(AI1227)</f>
        <v>0</v>
      </c>
      <c r="O1227" s="34">
        <f>0</f>
        <v>0</v>
      </c>
      <c r="P1227" s="34">
        <v>0</v>
      </c>
      <c r="Q1227" s="34">
        <v>0</v>
      </c>
      <c r="R1227" s="34">
        <f>AH1227</f>
        <v>0</v>
      </c>
      <c r="S1227" s="122"/>
      <c r="T1227" s="41">
        <f>SUM(U1227,AA1227)</f>
        <v>68</v>
      </c>
      <c r="U1227" s="41">
        <f>IF(SUM(V1227:Y1227)&gt;=250, 250,SUM(V1227:Y1227))</f>
        <v>68</v>
      </c>
      <c r="V1227" s="41">
        <v>0</v>
      </c>
      <c r="W1227" s="41">
        <v>0</v>
      </c>
      <c r="X1227" s="41">
        <f>SUM(AL1227,AN1227,BO1227,BS1227)</f>
        <v>0</v>
      </c>
      <c r="Y1227" s="41">
        <f>SUM(AO1227:BN1227)</f>
        <v>68</v>
      </c>
      <c r="Z1227" s="41">
        <f>COUNTIF(AO1227:BN1227, "&gt;0")</f>
        <v>1</v>
      </c>
      <c r="AA1227" s="41">
        <f>SUM(AB1227:AF1227)</f>
        <v>0</v>
      </c>
      <c r="AB1227" s="41">
        <f>BP1227+BQ1227</f>
        <v>0</v>
      </c>
      <c r="AC1227" s="41">
        <v>0</v>
      </c>
      <c r="AD1227" s="41">
        <v>0</v>
      </c>
      <c r="AE1227" s="41">
        <f>SUM(BR1227)</f>
        <v>0</v>
      </c>
      <c r="AF1227" s="41">
        <f>SUM(AM1227)</f>
        <v>0</v>
      </c>
      <c r="AG1227" s="122"/>
      <c r="AH1227" s="36">
        <v>0</v>
      </c>
      <c r="AI1227" s="126">
        <v>0</v>
      </c>
      <c r="AJ1227" s="36">
        <v>0</v>
      </c>
      <c r="AK1227" s="121"/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14">
        <v>0</v>
      </c>
      <c r="AR1227" s="1">
        <v>0</v>
      </c>
      <c r="AS1227" s="114">
        <v>0</v>
      </c>
      <c r="AT1227" s="114">
        <v>0</v>
      </c>
      <c r="AU1227" s="114">
        <v>0</v>
      </c>
      <c r="AV1227" s="114">
        <v>0</v>
      </c>
      <c r="AW1227" s="114">
        <v>68</v>
      </c>
      <c r="AX1227" s="114">
        <v>0</v>
      </c>
      <c r="AY1227" s="114">
        <v>0</v>
      </c>
      <c r="AZ1227" s="114">
        <v>0</v>
      </c>
      <c r="BA1227" s="114">
        <v>0</v>
      </c>
      <c r="BB1227" s="114">
        <v>0</v>
      </c>
      <c r="BC1227" s="114">
        <v>0</v>
      </c>
      <c r="BD1227" s="115">
        <v>0</v>
      </c>
      <c r="BE1227" s="114">
        <v>0</v>
      </c>
      <c r="BF1227" s="114">
        <v>0</v>
      </c>
      <c r="BG1227" s="114">
        <v>0</v>
      </c>
      <c r="BH1227" s="114">
        <v>0</v>
      </c>
      <c r="BI1227" s="114">
        <v>0</v>
      </c>
      <c r="BJ1227" s="114">
        <v>0</v>
      </c>
      <c r="BK1227" s="114">
        <v>0</v>
      </c>
      <c r="BL1227" s="114">
        <v>0</v>
      </c>
      <c r="BM1227" s="114">
        <v>0</v>
      </c>
      <c r="BN1227" s="114">
        <v>0</v>
      </c>
      <c r="BO1227" s="114">
        <v>0</v>
      </c>
      <c r="BP1227" s="114">
        <v>0</v>
      </c>
      <c r="BQ1227" s="114">
        <v>0</v>
      </c>
      <c r="BR1227" s="114">
        <v>0</v>
      </c>
      <c r="BS1227" s="114">
        <v>0</v>
      </c>
    </row>
    <row r="1228" spans="1:71" ht="15" x14ac:dyDescent="0.25">
      <c r="A1228" s="1" t="str">
        <f>CONCATENATE(G1228,"-",F1228,"-",H1228)</f>
        <v>999933950-Red-Tiger</v>
      </c>
      <c r="B1228" s="1" t="str">
        <f>CONCATENATE(G1228,"-",H1228)</f>
        <v>999933950-Tiger</v>
      </c>
      <c r="C1228" s="36" t="s">
        <v>1981</v>
      </c>
      <c r="D1228" s="36" t="s">
        <v>32</v>
      </c>
      <c r="E1228" s="36" t="s">
        <v>27</v>
      </c>
      <c r="F1228" s="42" t="s">
        <v>136</v>
      </c>
      <c r="G1228" s="128">
        <v>999933950</v>
      </c>
      <c r="H1228" s="41" t="s">
        <v>20</v>
      </c>
      <c r="I1228" s="34">
        <f>((L1228)-J1228)+T1228</f>
        <v>68</v>
      </c>
      <c r="J1228" s="34">
        <f>L1228/2</f>
        <v>0</v>
      </c>
      <c r="K1228" s="37"/>
      <c r="L1228" s="34">
        <f>SUM(N1228,O1228,P1228,Q1228,R1228,M1228)</f>
        <v>0</v>
      </c>
      <c r="M1228" s="34">
        <f>AJ1228</f>
        <v>0</v>
      </c>
      <c r="N1228" s="34">
        <f>SUM(AI1228)</f>
        <v>0</v>
      </c>
      <c r="O1228" s="34">
        <f>0</f>
        <v>0</v>
      </c>
      <c r="P1228" s="34">
        <v>0</v>
      </c>
      <c r="Q1228" s="34">
        <v>0</v>
      </c>
      <c r="R1228" s="34">
        <f>AH1228</f>
        <v>0</v>
      </c>
      <c r="S1228" s="122"/>
      <c r="T1228" s="41">
        <f>SUM(U1228,AA1228)</f>
        <v>68</v>
      </c>
      <c r="U1228" s="41">
        <f>IF(SUM(V1228:Y1228)&gt;=250, 250,SUM(V1228:Y1228))</f>
        <v>68</v>
      </c>
      <c r="V1228" s="41">
        <v>0</v>
      </c>
      <c r="W1228" s="41">
        <v>0</v>
      </c>
      <c r="X1228" s="41">
        <f>SUM(AL1228,AN1228,BO1228,BS1228)</f>
        <v>0</v>
      </c>
      <c r="Y1228" s="41">
        <f>SUM(AO1228:BN1228)</f>
        <v>68</v>
      </c>
      <c r="Z1228" s="41">
        <f>COUNTIF(AO1228:BN1228, "&gt;0")</f>
        <v>1</v>
      </c>
      <c r="AA1228" s="41">
        <f>SUM(AB1228:AF1228)</f>
        <v>0</v>
      </c>
      <c r="AB1228" s="41">
        <f>BP1228+BQ1228</f>
        <v>0</v>
      </c>
      <c r="AC1228" s="41">
        <v>0</v>
      </c>
      <c r="AD1228" s="41">
        <v>0</v>
      </c>
      <c r="AE1228" s="41">
        <f>SUM(BR1228)</f>
        <v>0</v>
      </c>
      <c r="AF1228" s="41">
        <f>SUM(AM1228)</f>
        <v>0</v>
      </c>
      <c r="AG1228" s="122"/>
      <c r="AH1228" s="36">
        <v>0</v>
      </c>
      <c r="AI1228" s="126">
        <v>0</v>
      </c>
      <c r="AJ1228" s="36">
        <v>0</v>
      </c>
      <c r="AK1228" s="37"/>
      <c r="AL1228" s="1">
        <v>0</v>
      </c>
      <c r="AM1228" s="1">
        <v>0</v>
      </c>
      <c r="AN1228" s="1">
        <v>0</v>
      </c>
      <c r="AO1228" s="1">
        <v>0</v>
      </c>
      <c r="AP1228" s="1">
        <v>68</v>
      </c>
      <c r="AQ1228" s="114">
        <v>0</v>
      </c>
      <c r="AR1228" s="1">
        <v>0</v>
      </c>
      <c r="AS1228" s="114">
        <v>0</v>
      </c>
      <c r="AT1228" s="114">
        <v>0</v>
      </c>
      <c r="AU1228" s="114">
        <v>0</v>
      </c>
      <c r="AV1228" s="114">
        <v>0</v>
      </c>
      <c r="AW1228" s="114">
        <v>0</v>
      </c>
      <c r="AX1228" s="114">
        <v>0</v>
      </c>
      <c r="AY1228" s="114">
        <v>0</v>
      </c>
      <c r="AZ1228" s="114">
        <v>0</v>
      </c>
      <c r="BA1228" s="114">
        <v>0</v>
      </c>
      <c r="BB1228" s="114">
        <v>0</v>
      </c>
      <c r="BC1228" s="114">
        <v>0</v>
      </c>
      <c r="BD1228" s="115">
        <v>0</v>
      </c>
      <c r="BE1228" s="114">
        <v>0</v>
      </c>
      <c r="BF1228" s="114">
        <v>0</v>
      </c>
      <c r="BG1228" s="114">
        <v>0</v>
      </c>
      <c r="BH1228" s="114">
        <v>0</v>
      </c>
      <c r="BI1228" s="114">
        <v>0</v>
      </c>
      <c r="BJ1228" s="114">
        <v>0</v>
      </c>
      <c r="BK1228" s="114">
        <v>0</v>
      </c>
      <c r="BL1228" s="114">
        <v>0</v>
      </c>
      <c r="BM1228" s="114">
        <v>0</v>
      </c>
      <c r="BN1228" s="114">
        <v>0</v>
      </c>
      <c r="BO1228" s="114">
        <v>0</v>
      </c>
      <c r="BP1228" s="114">
        <v>0</v>
      </c>
      <c r="BQ1228" s="114">
        <v>0</v>
      </c>
      <c r="BR1228" s="114">
        <v>0</v>
      </c>
      <c r="BS1228" s="114">
        <v>0</v>
      </c>
    </row>
    <row r="1229" spans="1:71" ht="15" x14ac:dyDescent="0.25">
      <c r="A1229" s="1" t="str">
        <f>CONCATENATE(G1229,"-",F1229,"-",H1229)</f>
        <v>999924604-Red-Tiger</v>
      </c>
      <c r="B1229" s="1" t="str">
        <f>CONCATENATE(G1229,"-",H1229)</f>
        <v>999924604-Tiger</v>
      </c>
      <c r="C1229" s="36" t="s">
        <v>836</v>
      </c>
      <c r="D1229" s="36" t="s">
        <v>832</v>
      </c>
      <c r="E1229" s="36" t="s">
        <v>27</v>
      </c>
      <c r="F1229" s="36" t="s">
        <v>136</v>
      </c>
      <c r="G1229" s="36">
        <v>999924604</v>
      </c>
      <c r="H1229" s="36" t="s">
        <v>20</v>
      </c>
      <c r="I1229" s="34">
        <f>((L1229)-J1229)+T1229</f>
        <v>60</v>
      </c>
      <c r="J1229" s="34">
        <f>L1229/2</f>
        <v>0</v>
      </c>
      <c r="K1229" s="37"/>
      <c r="L1229" s="34">
        <f>SUM(N1229,O1229,P1229,Q1229,R1229,M1229)</f>
        <v>0</v>
      </c>
      <c r="M1229" s="34">
        <f>AJ1229</f>
        <v>0</v>
      </c>
      <c r="N1229" s="34">
        <f>SUM(AI1229)</f>
        <v>0</v>
      </c>
      <c r="O1229" s="34">
        <f>0</f>
        <v>0</v>
      </c>
      <c r="P1229" s="34">
        <v>0</v>
      </c>
      <c r="Q1229" s="34">
        <v>0</v>
      </c>
      <c r="R1229" s="34">
        <f>AH1229</f>
        <v>0</v>
      </c>
      <c r="S1229" s="122"/>
      <c r="T1229" s="41">
        <f>SUM(U1229,AA1229)</f>
        <v>60</v>
      </c>
      <c r="U1229" s="41">
        <f>IF(SUM(V1229:Y1229)&gt;=250, 250,SUM(V1229:Y1229))</f>
        <v>60</v>
      </c>
      <c r="V1229" s="41">
        <v>0</v>
      </c>
      <c r="W1229" s="41">
        <v>0</v>
      </c>
      <c r="X1229" s="41">
        <f>SUM(AL1229,AN1229,BO1229,BS1229)</f>
        <v>0</v>
      </c>
      <c r="Y1229" s="41">
        <f>SUM(AO1229:BN1229)</f>
        <v>60</v>
      </c>
      <c r="Z1229" s="41">
        <f>COUNTIF(AO1229:BN1229, "&gt;0")</f>
        <v>1</v>
      </c>
      <c r="AA1229" s="41">
        <f>SUM(AB1229:AF1229)</f>
        <v>0</v>
      </c>
      <c r="AB1229" s="41">
        <f>BP1229+BQ1229</f>
        <v>0</v>
      </c>
      <c r="AC1229" s="41">
        <v>0</v>
      </c>
      <c r="AD1229" s="41">
        <v>0</v>
      </c>
      <c r="AE1229" s="41">
        <f>SUM(BR1229)</f>
        <v>0</v>
      </c>
      <c r="AF1229" s="41">
        <f>SUM(AM1229)</f>
        <v>0</v>
      </c>
      <c r="AG1229" s="122"/>
      <c r="AH1229" s="36">
        <v>0</v>
      </c>
      <c r="AI1229" s="36">
        <v>0</v>
      </c>
      <c r="AJ1229" s="36">
        <v>0</v>
      </c>
      <c r="AK1229" s="121"/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14">
        <v>0</v>
      </c>
      <c r="AR1229" s="1">
        <v>0</v>
      </c>
      <c r="AS1229" s="114">
        <v>0</v>
      </c>
      <c r="AT1229" s="114">
        <v>0</v>
      </c>
      <c r="AU1229" s="114">
        <v>0</v>
      </c>
      <c r="AV1229" s="114">
        <v>0</v>
      </c>
      <c r="AW1229" s="114">
        <v>0</v>
      </c>
      <c r="AX1229" s="114">
        <v>0</v>
      </c>
      <c r="AY1229" s="114">
        <v>0</v>
      </c>
      <c r="AZ1229" s="114">
        <v>0</v>
      </c>
      <c r="BA1229" s="114">
        <v>0</v>
      </c>
      <c r="BB1229" s="114">
        <v>0</v>
      </c>
      <c r="BC1229" s="114">
        <v>0</v>
      </c>
      <c r="BD1229" s="115">
        <v>0</v>
      </c>
      <c r="BE1229" s="114">
        <v>0</v>
      </c>
      <c r="BF1229" s="114">
        <v>0</v>
      </c>
      <c r="BG1229" s="114">
        <v>0</v>
      </c>
      <c r="BH1229" s="114">
        <v>0</v>
      </c>
      <c r="BI1229" s="114">
        <v>0</v>
      </c>
      <c r="BJ1229" s="114">
        <v>0</v>
      </c>
      <c r="BK1229" s="114">
        <v>60</v>
      </c>
      <c r="BL1229" s="114">
        <v>0</v>
      </c>
      <c r="BM1229" s="114">
        <v>0</v>
      </c>
      <c r="BN1229" s="114">
        <v>0</v>
      </c>
      <c r="BO1229" s="114">
        <v>0</v>
      </c>
      <c r="BP1229" s="114">
        <v>0</v>
      </c>
      <c r="BQ1229" s="114">
        <v>0</v>
      </c>
      <c r="BR1229" s="114">
        <v>0</v>
      </c>
      <c r="BS1229" s="114">
        <v>0</v>
      </c>
    </row>
    <row r="1230" spans="1:71" ht="15" x14ac:dyDescent="0.25">
      <c r="A1230" s="1" t="str">
        <f>CONCATENATE(G1230,"-",F1230,"-",H1230)</f>
        <v>999930956-Red-Tiger</v>
      </c>
      <c r="B1230" s="1" t="str">
        <f>CONCATENATE(G1230,"-",H1230)</f>
        <v>999930956-Tiger</v>
      </c>
      <c r="C1230" s="36" t="s">
        <v>1351</v>
      </c>
      <c r="D1230" s="36" t="s">
        <v>1352</v>
      </c>
      <c r="E1230" s="36" t="s">
        <v>27</v>
      </c>
      <c r="F1230" s="42" t="s">
        <v>136</v>
      </c>
      <c r="G1230" s="127">
        <v>999930956</v>
      </c>
      <c r="H1230" s="41" t="s">
        <v>20</v>
      </c>
      <c r="I1230" s="34">
        <f>((L1230)-J1230)+T1230</f>
        <v>60</v>
      </c>
      <c r="J1230" s="36"/>
      <c r="K1230" s="37"/>
      <c r="L1230" s="34">
        <f>SUM(N1230,O1230,P1230,Q1230,R1230,M1230)</f>
        <v>0</v>
      </c>
      <c r="M1230" s="34">
        <f>AJ1230</f>
        <v>0</v>
      </c>
      <c r="N1230" s="34">
        <f>SUM(AI1230)</f>
        <v>0</v>
      </c>
      <c r="O1230" s="34">
        <f>0</f>
        <v>0</v>
      </c>
      <c r="P1230" s="34">
        <v>0</v>
      </c>
      <c r="Q1230" s="34">
        <v>0</v>
      </c>
      <c r="R1230" s="34">
        <f>AH1230</f>
        <v>0</v>
      </c>
      <c r="S1230" s="122"/>
      <c r="T1230" s="41">
        <f>SUM(U1230,AA1230)</f>
        <v>60</v>
      </c>
      <c r="U1230" s="41">
        <f>IF(SUM(V1230:Y1230)&gt;=250, 250,SUM(V1230:Y1230))</f>
        <v>60</v>
      </c>
      <c r="V1230" s="41">
        <v>0</v>
      </c>
      <c r="W1230" s="41">
        <v>0</v>
      </c>
      <c r="X1230" s="41">
        <f>SUM(AL1230,AN1230,BO1230,BS1230)</f>
        <v>0</v>
      </c>
      <c r="Y1230" s="41">
        <f>SUM(AO1230:BN1230)</f>
        <v>60</v>
      </c>
      <c r="Z1230" s="41">
        <f>COUNTIF(AO1230:BN1230, "&gt;0")</f>
        <v>1</v>
      </c>
      <c r="AA1230" s="41">
        <f>SUM(AB1230:AF1230)</f>
        <v>0</v>
      </c>
      <c r="AB1230" s="41">
        <f>BP1230+BQ1230</f>
        <v>0</v>
      </c>
      <c r="AC1230" s="41">
        <v>0</v>
      </c>
      <c r="AD1230" s="41">
        <v>0</v>
      </c>
      <c r="AE1230" s="41">
        <f>SUM(BR1230)</f>
        <v>0</v>
      </c>
      <c r="AF1230" s="41">
        <f>SUM(AM1230)</f>
        <v>0</v>
      </c>
      <c r="AG1230" s="122"/>
      <c r="AH1230" s="36">
        <v>0</v>
      </c>
      <c r="AI1230" s="126">
        <v>0</v>
      </c>
      <c r="AJ1230" s="36">
        <v>0</v>
      </c>
      <c r="AK1230" s="121"/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14">
        <v>0</v>
      </c>
      <c r="AR1230" s="1">
        <v>0</v>
      </c>
      <c r="AS1230" s="114">
        <v>0</v>
      </c>
      <c r="AT1230" s="114">
        <v>0</v>
      </c>
      <c r="AU1230" s="114">
        <v>0</v>
      </c>
      <c r="AV1230" s="114">
        <v>0</v>
      </c>
      <c r="AW1230" s="114">
        <v>0</v>
      </c>
      <c r="AX1230" s="114">
        <v>0</v>
      </c>
      <c r="AY1230" s="114">
        <v>0</v>
      </c>
      <c r="AZ1230" s="114">
        <v>0</v>
      </c>
      <c r="BA1230" s="114">
        <v>0</v>
      </c>
      <c r="BB1230" s="114">
        <v>60</v>
      </c>
      <c r="BC1230" s="114">
        <v>0</v>
      </c>
      <c r="BD1230" s="115">
        <v>0</v>
      </c>
      <c r="BE1230" s="114">
        <v>0</v>
      </c>
      <c r="BF1230" s="114">
        <v>0</v>
      </c>
      <c r="BG1230" s="114">
        <v>0</v>
      </c>
      <c r="BH1230" s="114">
        <v>0</v>
      </c>
      <c r="BI1230" s="114">
        <v>0</v>
      </c>
      <c r="BJ1230" s="114">
        <v>0</v>
      </c>
      <c r="BK1230" s="114">
        <v>0</v>
      </c>
      <c r="BL1230" s="114">
        <v>0</v>
      </c>
      <c r="BM1230" s="114">
        <v>0</v>
      </c>
      <c r="BN1230" s="114">
        <v>0</v>
      </c>
      <c r="BO1230" s="114">
        <v>0</v>
      </c>
      <c r="BP1230" s="114">
        <v>0</v>
      </c>
      <c r="BQ1230" s="114">
        <v>0</v>
      </c>
      <c r="BR1230" s="114">
        <v>0</v>
      </c>
      <c r="BS1230" s="114">
        <v>0</v>
      </c>
    </row>
    <row r="1231" spans="1:71" ht="15" x14ac:dyDescent="0.25">
      <c r="A1231" s="1" t="str">
        <f>CONCATENATE(G1231,"-",F1231,"-",H1231)</f>
        <v>999934220-Red-Tiger</v>
      </c>
      <c r="B1231" s="1" t="str">
        <f>CONCATENATE(G1231,"-",H1231)</f>
        <v>999934220-Tiger</v>
      </c>
      <c r="C1231" s="36" t="s">
        <v>3104</v>
      </c>
      <c r="D1231" s="36" t="s">
        <v>3105</v>
      </c>
      <c r="E1231" s="36" t="s">
        <v>27</v>
      </c>
      <c r="F1231" s="42" t="s">
        <v>136</v>
      </c>
      <c r="G1231" s="36">
        <v>999934220</v>
      </c>
      <c r="H1231" s="41" t="s">
        <v>20</v>
      </c>
      <c r="I1231" s="34">
        <f>((L1231)-J1231)+T1231</f>
        <v>60</v>
      </c>
      <c r="J1231" s="36"/>
      <c r="K1231" s="35"/>
      <c r="L1231" s="34">
        <f>SUM(N1231,O1231,P1231,Q1231,R1231,M1231)</f>
        <v>0</v>
      </c>
      <c r="M1231" s="34">
        <f>AJ1231</f>
        <v>0</v>
      </c>
      <c r="N1231" s="34">
        <f>SUM(AI1231)</f>
        <v>0</v>
      </c>
      <c r="O1231" s="34">
        <f>0</f>
        <v>0</v>
      </c>
      <c r="P1231" s="34">
        <v>0</v>
      </c>
      <c r="Q1231" s="34">
        <v>0</v>
      </c>
      <c r="R1231" s="34">
        <f>AH1231</f>
        <v>0</v>
      </c>
      <c r="S1231" s="122"/>
      <c r="T1231" s="41">
        <f>SUM(U1231,AA1231)</f>
        <v>60</v>
      </c>
      <c r="U1231" s="41">
        <f>IF(SUM(V1231:Y1231)&gt;=250, 250,SUM(V1231:Y1231))</f>
        <v>60</v>
      </c>
      <c r="V1231" s="41">
        <v>0</v>
      </c>
      <c r="W1231" s="41">
        <v>0</v>
      </c>
      <c r="X1231" s="41">
        <f>SUM(AL1231,AN1231,BO1231,BS1231)</f>
        <v>0</v>
      </c>
      <c r="Y1231" s="41">
        <f>SUM(AO1231:BN1231)</f>
        <v>60</v>
      </c>
      <c r="Z1231" s="41">
        <f>COUNTIF(AO1231:BN1231, "&gt;0")</f>
        <v>1</v>
      </c>
      <c r="AA1231" s="41">
        <f>SUM(AB1231:AF1231)</f>
        <v>0</v>
      </c>
      <c r="AB1231" s="41">
        <f>BP1231+BQ1231</f>
        <v>0</v>
      </c>
      <c r="AC1231" s="41">
        <v>0</v>
      </c>
      <c r="AD1231" s="41">
        <v>0</v>
      </c>
      <c r="AE1231" s="41">
        <f>SUM(BR1231)</f>
        <v>0</v>
      </c>
      <c r="AF1231" s="41">
        <f>SUM(AM1231)</f>
        <v>0</v>
      </c>
      <c r="AG1231" s="122"/>
      <c r="AH1231" s="36">
        <v>0</v>
      </c>
      <c r="AI1231" s="126">
        <v>0</v>
      </c>
      <c r="AJ1231" s="36">
        <v>0</v>
      </c>
      <c r="AK1231" s="121"/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14">
        <v>0</v>
      </c>
      <c r="AR1231" s="1">
        <v>0</v>
      </c>
      <c r="AS1231" s="114">
        <v>0</v>
      </c>
      <c r="AT1231" s="114">
        <v>0</v>
      </c>
      <c r="AU1231" s="114">
        <v>0</v>
      </c>
      <c r="AV1231" s="114">
        <v>0</v>
      </c>
      <c r="AW1231" s="114">
        <v>0</v>
      </c>
      <c r="AX1231" s="114">
        <v>0</v>
      </c>
      <c r="AY1231" s="114">
        <v>0</v>
      </c>
      <c r="AZ1231" s="114">
        <v>0</v>
      </c>
      <c r="BA1231" s="114">
        <v>0</v>
      </c>
      <c r="BB1231" s="114">
        <v>0</v>
      </c>
      <c r="BC1231" s="114">
        <v>0</v>
      </c>
      <c r="BD1231" s="115">
        <v>0</v>
      </c>
      <c r="BE1231" s="114">
        <v>0</v>
      </c>
      <c r="BF1231" s="114">
        <v>0</v>
      </c>
      <c r="BG1231" s="114">
        <v>0</v>
      </c>
      <c r="BH1231" s="114">
        <v>0</v>
      </c>
      <c r="BI1231" s="114">
        <v>60</v>
      </c>
      <c r="BJ1231" s="114">
        <v>0</v>
      </c>
      <c r="BK1231" s="114">
        <v>0</v>
      </c>
      <c r="BL1231" s="114">
        <v>0</v>
      </c>
      <c r="BM1231" s="114">
        <v>0</v>
      </c>
      <c r="BN1231" s="114">
        <v>0</v>
      </c>
      <c r="BO1231" s="114">
        <v>0</v>
      </c>
      <c r="BP1231" s="114">
        <v>0</v>
      </c>
      <c r="BQ1231" s="114">
        <v>0</v>
      </c>
      <c r="BR1231" s="114">
        <v>0</v>
      </c>
      <c r="BS1231" s="114">
        <v>0</v>
      </c>
    </row>
    <row r="1232" spans="1:71" ht="15" x14ac:dyDescent="0.25">
      <c r="A1232" s="1" t="str">
        <f>CONCATENATE(G1232,"-",F1232,"-",H1232)</f>
        <v>999928136-Red-Tiger</v>
      </c>
      <c r="B1232" s="1" t="str">
        <f>CONCATENATE(G1232,"-",H1232)</f>
        <v>999928136-Tiger</v>
      </c>
      <c r="C1232" s="36" t="s">
        <v>767</v>
      </c>
      <c r="D1232" s="36" t="s">
        <v>1008</v>
      </c>
      <c r="E1232" s="36" t="s">
        <v>27</v>
      </c>
      <c r="F1232" s="42" t="s">
        <v>136</v>
      </c>
      <c r="G1232" s="128">
        <v>999928136</v>
      </c>
      <c r="H1232" s="41" t="s">
        <v>20</v>
      </c>
      <c r="I1232" s="34">
        <f>((L1232)-J1232)+T1232</f>
        <v>51</v>
      </c>
      <c r="J1232" s="36"/>
      <c r="K1232" s="35"/>
      <c r="L1232" s="34">
        <f>SUM(N1232,O1232,P1232,Q1232,R1232,M1232)</f>
        <v>0</v>
      </c>
      <c r="M1232" s="34">
        <f>AJ1232</f>
        <v>0</v>
      </c>
      <c r="N1232" s="34">
        <f>SUM(AI1232)</f>
        <v>0</v>
      </c>
      <c r="O1232" s="34">
        <f>0</f>
        <v>0</v>
      </c>
      <c r="P1232" s="34">
        <v>0</v>
      </c>
      <c r="Q1232" s="34">
        <v>0</v>
      </c>
      <c r="R1232" s="34">
        <f>AH1232</f>
        <v>0</v>
      </c>
      <c r="S1232" s="122"/>
      <c r="T1232" s="41">
        <f>SUM(U1232,AA1232)</f>
        <v>51</v>
      </c>
      <c r="U1232" s="41">
        <f>IF(SUM(V1232:Y1232)&gt;=250, 250,SUM(V1232:Y1232))</f>
        <v>51</v>
      </c>
      <c r="V1232" s="41">
        <v>0</v>
      </c>
      <c r="W1232" s="41">
        <v>0</v>
      </c>
      <c r="X1232" s="41">
        <f>SUM(AL1232,AN1232,BO1232,BS1232)</f>
        <v>0</v>
      </c>
      <c r="Y1232" s="41">
        <f>SUM(AO1232:BN1232)</f>
        <v>51</v>
      </c>
      <c r="Z1232" s="41">
        <f>COUNTIF(AO1232:BN1232, "&gt;0")</f>
        <v>1</v>
      </c>
      <c r="AA1232" s="41">
        <f>SUM(AB1232:AF1232)</f>
        <v>0</v>
      </c>
      <c r="AB1232" s="41">
        <f>BP1232+BQ1232</f>
        <v>0</v>
      </c>
      <c r="AC1232" s="41">
        <v>0</v>
      </c>
      <c r="AD1232" s="41">
        <v>0</v>
      </c>
      <c r="AE1232" s="41">
        <f>SUM(BR1232)</f>
        <v>0</v>
      </c>
      <c r="AF1232" s="41">
        <f>SUM(AM1232)</f>
        <v>0</v>
      </c>
      <c r="AG1232" s="122"/>
      <c r="AH1232" s="36">
        <v>0</v>
      </c>
      <c r="AI1232" s="36">
        <v>0</v>
      </c>
      <c r="AJ1232" s="36">
        <v>0</v>
      </c>
      <c r="AK1232" s="121"/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14">
        <v>0</v>
      </c>
      <c r="AR1232" s="1">
        <v>0</v>
      </c>
      <c r="AS1232" s="114">
        <v>0</v>
      </c>
      <c r="AT1232" s="114">
        <v>0</v>
      </c>
      <c r="AU1232" s="114">
        <v>0</v>
      </c>
      <c r="AV1232" s="114">
        <v>0</v>
      </c>
      <c r="AW1232" s="114">
        <v>51</v>
      </c>
      <c r="AX1232" s="114">
        <v>0</v>
      </c>
      <c r="AY1232" s="114">
        <v>0</v>
      </c>
      <c r="AZ1232" s="114">
        <v>0</v>
      </c>
      <c r="BA1232" s="114">
        <v>0</v>
      </c>
      <c r="BB1232" s="114">
        <v>0</v>
      </c>
      <c r="BC1232" s="114">
        <v>0</v>
      </c>
      <c r="BD1232" s="115">
        <v>0</v>
      </c>
      <c r="BE1232" s="114">
        <v>0</v>
      </c>
      <c r="BF1232" s="114">
        <v>0</v>
      </c>
      <c r="BG1232" s="114">
        <v>0</v>
      </c>
      <c r="BH1232" s="114">
        <v>0</v>
      </c>
      <c r="BI1232" s="114">
        <v>0</v>
      </c>
      <c r="BJ1232" s="114">
        <v>0</v>
      </c>
      <c r="BK1232" s="114">
        <v>0</v>
      </c>
      <c r="BL1232" s="114">
        <v>0</v>
      </c>
      <c r="BM1232" s="114">
        <v>0</v>
      </c>
      <c r="BN1232" s="114">
        <v>0</v>
      </c>
      <c r="BO1232" s="114">
        <v>0</v>
      </c>
      <c r="BP1232" s="114">
        <v>0</v>
      </c>
      <c r="BQ1232" s="114">
        <v>0</v>
      </c>
      <c r="BR1232" s="114">
        <v>0</v>
      </c>
      <c r="BS1232" s="114">
        <v>0</v>
      </c>
    </row>
    <row r="1233" spans="1:71" ht="15" x14ac:dyDescent="0.25">
      <c r="A1233" s="1" t="str">
        <f>CONCATENATE(G1233,"-",F1233,"-",H1233)</f>
        <v>999935566-Red-Tiger</v>
      </c>
      <c r="B1233" s="1" t="str">
        <f>CONCATENATE(G1233,"-",H1233)</f>
        <v>999935566-Tiger</v>
      </c>
      <c r="C1233" s="36" t="s">
        <v>3106</v>
      </c>
      <c r="D1233" s="36" t="s">
        <v>3107</v>
      </c>
      <c r="E1233" s="36" t="s">
        <v>27</v>
      </c>
      <c r="F1233" s="42" t="s">
        <v>136</v>
      </c>
      <c r="G1233" s="36">
        <v>999935566</v>
      </c>
      <c r="H1233" s="41" t="s">
        <v>20</v>
      </c>
      <c r="I1233" s="34">
        <f>((L1233)-J1233)+T1233</f>
        <v>45</v>
      </c>
      <c r="J1233" s="36"/>
      <c r="K1233" s="35"/>
      <c r="L1233" s="34">
        <f>SUM(N1233,O1233,P1233,Q1233,R1233,M1233)</f>
        <v>0</v>
      </c>
      <c r="M1233" s="34">
        <f>AJ1233</f>
        <v>0</v>
      </c>
      <c r="N1233" s="34">
        <f>SUM(AI1233)</f>
        <v>0</v>
      </c>
      <c r="O1233" s="34">
        <f>0</f>
        <v>0</v>
      </c>
      <c r="P1233" s="34">
        <v>0</v>
      </c>
      <c r="Q1233" s="34">
        <v>0</v>
      </c>
      <c r="R1233" s="34">
        <f>AH1233</f>
        <v>0</v>
      </c>
      <c r="S1233" s="122"/>
      <c r="T1233" s="41">
        <f>SUM(U1233,AA1233)</f>
        <v>45</v>
      </c>
      <c r="U1233" s="41">
        <f>IF(SUM(V1233:Y1233)&gt;=250, 250,SUM(V1233:Y1233))</f>
        <v>45</v>
      </c>
      <c r="V1233" s="41">
        <v>0</v>
      </c>
      <c r="W1233" s="41">
        <v>0</v>
      </c>
      <c r="X1233" s="41">
        <f>SUM(AL1233,AN1233,BO1233,BS1233)</f>
        <v>0</v>
      </c>
      <c r="Y1233" s="41">
        <f>SUM(AO1233:BN1233)</f>
        <v>45</v>
      </c>
      <c r="Z1233" s="41">
        <f>COUNTIF(AO1233:BN1233, "&gt;0")</f>
        <v>1</v>
      </c>
      <c r="AA1233" s="41">
        <f>SUM(AB1233:AF1233)</f>
        <v>0</v>
      </c>
      <c r="AB1233" s="41">
        <f>BP1233+BQ1233</f>
        <v>0</v>
      </c>
      <c r="AC1233" s="41">
        <v>0</v>
      </c>
      <c r="AD1233" s="41">
        <v>0</v>
      </c>
      <c r="AE1233" s="41">
        <f>SUM(BR1233)</f>
        <v>0</v>
      </c>
      <c r="AF1233" s="41">
        <f>SUM(AM1233)</f>
        <v>0</v>
      </c>
      <c r="AG1233" s="122"/>
      <c r="AH1233" s="36">
        <v>0</v>
      </c>
      <c r="AI1233" s="126">
        <v>0</v>
      </c>
      <c r="AJ1233" s="36">
        <v>0</v>
      </c>
      <c r="AK1233" s="121"/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14">
        <v>0</v>
      </c>
      <c r="AR1233" s="1">
        <v>0</v>
      </c>
      <c r="AS1233" s="114">
        <v>0</v>
      </c>
      <c r="AT1233" s="114">
        <v>0</v>
      </c>
      <c r="AU1233" s="114">
        <v>0</v>
      </c>
      <c r="AV1233" s="114">
        <v>0</v>
      </c>
      <c r="AW1233" s="114">
        <v>0</v>
      </c>
      <c r="AX1233" s="114">
        <v>0</v>
      </c>
      <c r="AY1233" s="114">
        <v>0</v>
      </c>
      <c r="AZ1233" s="114">
        <v>0</v>
      </c>
      <c r="BA1233" s="114">
        <v>0</v>
      </c>
      <c r="BB1233" s="114">
        <v>0</v>
      </c>
      <c r="BC1233" s="114">
        <v>0</v>
      </c>
      <c r="BD1233" s="115">
        <v>0</v>
      </c>
      <c r="BE1233" s="114">
        <v>0</v>
      </c>
      <c r="BF1233" s="114">
        <v>0</v>
      </c>
      <c r="BG1233" s="114">
        <v>0</v>
      </c>
      <c r="BH1233" s="114">
        <v>0</v>
      </c>
      <c r="BI1233" s="114">
        <v>45</v>
      </c>
      <c r="BJ1233" s="114">
        <v>0</v>
      </c>
      <c r="BK1233" s="114">
        <v>0</v>
      </c>
      <c r="BL1233" s="114">
        <v>0</v>
      </c>
      <c r="BM1233" s="114">
        <v>0</v>
      </c>
      <c r="BN1233" s="114">
        <v>0</v>
      </c>
      <c r="BO1233" s="114">
        <v>0</v>
      </c>
      <c r="BP1233" s="114">
        <v>0</v>
      </c>
      <c r="BQ1233" s="114">
        <v>0</v>
      </c>
      <c r="BR1233" s="114">
        <v>0</v>
      </c>
      <c r="BS1233" s="114">
        <v>0</v>
      </c>
    </row>
    <row r="1234" spans="1:71" ht="15" x14ac:dyDescent="0.25">
      <c r="A1234" s="1" t="str">
        <f>CONCATENATE(G1234,"-",F1234,"-",H1234)</f>
        <v>999929105-Blue-Tiger</v>
      </c>
      <c r="B1234" s="1" t="str">
        <f>CONCATENATE(G1234,"-",H1234)</f>
        <v>999929105-Tiger</v>
      </c>
      <c r="C1234" s="36" t="s">
        <v>1353</v>
      </c>
      <c r="D1234" s="36" t="s">
        <v>246</v>
      </c>
      <c r="E1234" s="36" t="s">
        <v>27</v>
      </c>
      <c r="F1234" s="36" t="s">
        <v>148</v>
      </c>
      <c r="G1234" s="128">
        <v>999929105</v>
      </c>
      <c r="H1234" s="41" t="s">
        <v>20</v>
      </c>
      <c r="I1234" s="34">
        <f>((L1234)-J1234)+T1234</f>
        <v>1440</v>
      </c>
      <c r="J1234" s="34">
        <f>L1234/2</f>
        <v>10</v>
      </c>
      <c r="K1234" s="37"/>
      <c r="L1234" s="34">
        <f>SUM(N1234,O1234,P1234,Q1234,R1234,M1234)</f>
        <v>20</v>
      </c>
      <c r="M1234" s="34">
        <f>AJ1234</f>
        <v>0</v>
      </c>
      <c r="N1234" s="34">
        <f>SUM(AI1234)</f>
        <v>0</v>
      </c>
      <c r="O1234" s="34">
        <f>0</f>
        <v>0</v>
      </c>
      <c r="P1234" s="34">
        <v>0</v>
      </c>
      <c r="Q1234" s="34">
        <v>0</v>
      </c>
      <c r="R1234" s="34">
        <f>AH1234</f>
        <v>20</v>
      </c>
      <c r="S1234" s="122"/>
      <c r="T1234" s="41">
        <f>SUM(U1234,AA1234)</f>
        <v>1430</v>
      </c>
      <c r="U1234" s="41">
        <f>IF(SUM(V1234:Y1234)&gt;=250, 250,SUM(V1234:Y1234))</f>
        <v>230</v>
      </c>
      <c r="V1234" s="41">
        <v>0</v>
      </c>
      <c r="W1234" s="41">
        <v>0</v>
      </c>
      <c r="X1234" s="41">
        <f>SUM(AL1234,AN1234,BO1234,BS1234)</f>
        <v>50</v>
      </c>
      <c r="Y1234" s="41">
        <f>SUM(AO1234:BN1234)</f>
        <v>180</v>
      </c>
      <c r="Z1234" s="41">
        <f>COUNTIF(AO1234:BN1234, "&gt;0")</f>
        <v>2</v>
      </c>
      <c r="AA1234" s="41">
        <f>SUM(AB1234:AF1234)</f>
        <v>1200</v>
      </c>
      <c r="AB1234" s="41">
        <f>BP1234+BQ1234</f>
        <v>600</v>
      </c>
      <c r="AC1234" s="41">
        <v>0</v>
      </c>
      <c r="AD1234" s="41">
        <v>0</v>
      </c>
      <c r="AE1234" s="41">
        <f>SUM(BR1234)</f>
        <v>600</v>
      </c>
      <c r="AF1234" s="41">
        <f>SUM(AM1234)</f>
        <v>0</v>
      </c>
      <c r="AG1234" s="122"/>
      <c r="AH1234" s="36">
        <v>20</v>
      </c>
      <c r="AI1234" s="36">
        <v>0</v>
      </c>
      <c r="AJ1234" s="36">
        <v>0</v>
      </c>
      <c r="AK1234" s="37"/>
      <c r="AL1234" s="1">
        <v>0</v>
      </c>
      <c r="AM1234" s="1">
        <v>0</v>
      </c>
      <c r="AN1234" s="1">
        <v>50</v>
      </c>
      <c r="AO1234" s="1">
        <v>0</v>
      </c>
      <c r="AP1234" s="1">
        <v>0</v>
      </c>
      <c r="AQ1234" s="114">
        <v>0</v>
      </c>
      <c r="AR1234" s="1">
        <v>0</v>
      </c>
      <c r="AS1234" s="114">
        <v>0</v>
      </c>
      <c r="AT1234" s="114">
        <v>0</v>
      </c>
      <c r="AU1234" s="114">
        <v>0</v>
      </c>
      <c r="AV1234" s="114">
        <v>0</v>
      </c>
      <c r="AW1234" s="114">
        <v>120</v>
      </c>
      <c r="AX1234" s="114">
        <v>0</v>
      </c>
      <c r="AY1234" s="114">
        <v>0</v>
      </c>
      <c r="AZ1234" s="114">
        <v>0</v>
      </c>
      <c r="BA1234" s="114">
        <v>0</v>
      </c>
      <c r="BB1234" s="114">
        <v>60</v>
      </c>
      <c r="BC1234" s="114">
        <v>0</v>
      </c>
      <c r="BD1234" s="115">
        <v>0</v>
      </c>
      <c r="BE1234" s="114">
        <v>0</v>
      </c>
      <c r="BF1234" s="114">
        <v>0</v>
      </c>
      <c r="BG1234" s="114">
        <v>0</v>
      </c>
      <c r="BH1234" s="114">
        <v>0</v>
      </c>
      <c r="BI1234" s="114">
        <v>0</v>
      </c>
      <c r="BJ1234" s="114">
        <v>0</v>
      </c>
      <c r="BK1234" s="114">
        <v>0</v>
      </c>
      <c r="BL1234" s="114">
        <v>0</v>
      </c>
      <c r="BM1234" s="114">
        <v>0</v>
      </c>
      <c r="BN1234" s="114">
        <v>0</v>
      </c>
      <c r="BO1234" s="114">
        <v>0</v>
      </c>
      <c r="BP1234" s="114">
        <v>300</v>
      </c>
      <c r="BQ1234" s="114">
        <v>300</v>
      </c>
      <c r="BR1234" s="114">
        <v>600</v>
      </c>
      <c r="BS1234" s="114">
        <v>0</v>
      </c>
    </row>
    <row r="1235" spans="1:71" ht="15" x14ac:dyDescent="0.25">
      <c r="A1235" s="1" t="str">
        <f>CONCATENATE(G1235,"-",F1235,"-",H1235)</f>
        <v>999929570-Blue-Tiger</v>
      </c>
      <c r="B1235" s="1" t="str">
        <f>CONCATENATE(G1235,"-",H1235)</f>
        <v>999929570-Tiger</v>
      </c>
      <c r="C1235" s="36" t="s">
        <v>1366</v>
      </c>
      <c r="D1235" s="36" t="s">
        <v>61</v>
      </c>
      <c r="E1235" s="36" t="s">
        <v>27</v>
      </c>
      <c r="F1235" s="36" t="s">
        <v>148</v>
      </c>
      <c r="G1235" s="128">
        <v>999929570</v>
      </c>
      <c r="H1235" s="41" t="s">
        <v>20</v>
      </c>
      <c r="I1235" s="34">
        <f>((L1235)-J1235)+T1235</f>
        <v>833</v>
      </c>
      <c r="J1235" s="36"/>
      <c r="K1235" s="35"/>
      <c r="L1235" s="34">
        <f>SUM(N1235,O1235,P1235,Q1235,R1235,M1235)</f>
        <v>0</v>
      </c>
      <c r="M1235" s="34">
        <f>AJ1235</f>
        <v>0</v>
      </c>
      <c r="N1235" s="34">
        <f>SUM(AI1235)</f>
        <v>0</v>
      </c>
      <c r="O1235" s="34">
        <f>0</f>
        <v>0</v>
      </c>
      <c r="P1235" s="34">
        <v>0</v>
      </c>
      <c r="Q1235" s="34">
        <v>0</v>
      </c>
      <c r="R1235" s="34">
        <f>AH1235</f>
        <v>0</v>
      </c>
      <c r="S1235" s="122"/>
      <c r="T1235" s="41">
        <f>SUM(U1235,AA1235)</f>
        <v>833</v>
      </c>
      <c r="U1235" s="41">
        <f>IF(SUM(V1235:Y1235)&gt;=250, 250,SUM(V1235:Y1235))</f>
        <v>158</v>
      </c>
      <c r="V1235" s="41">
        <v>0</v>
      </c>
      <c r="W1235" s="41">
        <v>0</v>
      </c>
      <c r="X1235" s="41">
        <f>SUM(AL1235,AN1235,BO1235,BS1235)</f>
        <v>0</v>
      </c>
      <c r="Y1235" s="41">
        <f>SUM(AO1235:BN1235)</f>
        <v>158</v>
      </c>
      <c r="Z1235" s="41">
        <f>COUNTIF(AO1235:BN1235, "&gt;0")</f>
        <v>2</v>
      </c>
      <c r="AA1235" s="41">
        <f>SUM(AB1235:AF1235)</f>
        <v>675</v>
      </c>
      <c r="AB1235" s="41">
        <f>BP1235+BQ1235</f>
        <v>225</v>
      </c>
      <c r="AC1235" s="41">
        <v>0</v>
      </c>
      <c r="AD1235" s="41">
        <v>0</v>
      </c>
      <c r="AE1235" s="41">
        <f>SUM(BR1235)</f>
        <v>450</v>
      </c>
      <c r="AF1235" s="41">
        <f>SUM(AM1235)</f>
        <v>0</v>
      </c>
      <c r="AG1235" s="122"/>
      <c r="AH1235" s="36">
        <v>0</v>
      </c>
      <c r="AI1235" s="36">
        <v>0</v>
      </c>
      <c r="AJ1235" s="36">
        <v>0</v>
      </c>
      <c r="AK1235" s="121"/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14">
        <v>0</v>
      </c>
      <c r="AR1235" s="1">
        <v>0</v>
      </c>
      <c r="AS1235" s="114">
        <v>0</v>
      </c>
      <c r="AT1235" s="114">
        <v>0</v>
      </c>
      <c r="AU1235" s="114">
        <v>0</v>
      </c>
      <c r="AV1235" s="114">
        <v>0</v>
      </c>
      <c r="AW1235" s="114">
        <v>38</v>
      </c>
      <c r="AX1235" s="114">
        <v>0</v>
      </c>
      <c r="AY1235" s="114">
        <v>0</v>
      </c>
      <c r="AZ1235" s="114">
        <v>0</v>
      </c>
      <c r="BA1235" s="114">
        <v>0</v>
      </c>
      <c r="BB1235" s="114">
        <v>0</v>
      </c>
      <c r="BC1235" s="114">
        <v>0</v>
      </c>
      <c r="BD1235" s="115">
        <v>0</v>
      </c>
      <c r="BE1235" s="114">
        <v>0</v>
      </c>
      <c r="BF1235" s="114">
        <v>0</v>
      </c>
      <c r="BG1235" s="114">
        <v>0</v>
      </c>
      <c r="BH1235" s="114">
        <v>0</v>
      </c>
      <c r="BI1235" s="114">
        <v>0</v>
      </c>
      <c r="BJ1235" s="114">
        <v>0</v>
      </c>
      <c r="BK1235" s="114">
        <v>120</v>
      </c>
      <c r="BL1235" s="114">
        <v>0</v>
      </c>
      <c r="BM1235" s="114">
        <v>0</v>
      </c>
      <c r="BN1235" s="114">
        <v>0</v>
      </c>
      <c r="BO1235" s="114">
        <v>0</v>
      </c>
      <c r="BP1235" s="114">
        <v>0</v>
      </c>
      <c r="BQ1235" s="114">
        <v>225</v>
      </c>
      <c r="BR1235" s="114">
        <v>450</v>
      </c>
      <c r="BS1235" s="114">
        <v>0</v>
      </c>
    </row>
    <row r="1236" spans="1:71" ht="15" x14ac:dyDescent="0.25">
      <c r="A1236" s="1" t="str">
        <f>CONCATENATE(G1236,"-",F1236,"-",H1236)</f>
        <v>999926413-Blue-Tiger</v>
      </c>
      <c r="B1236" s="1" t="str">
        <f>CONCATENATE(G1236,"-",H1236)</f>
        <v>999926413-Tiger</v>
      </c>
      <c r="C1236" s="36" t="s">
        <v>1065</v>
      </c>
      <c r="D1236" s="36" t="s">
        <v>1066</v>
      </c>
      <c r="E1236" s="36" t="s">
        <v>27</v>
      </c>
      <c r="F1236" s="36" t="s">
        <v>148</v>
      </c>
      <c r="G1236" s="128">
        <v>999926413</v>
      </c>
      <c r="H1236" s="41" t="s">
        <v>20</v>
      </c>
      <c r="I1236" s="34">
        <f>((L1236)-J1236)+T1236</f>
        <v>627</v>
      </c>
      <c r="J1236" s="34">
        <f>L1236/2</f>
        <v>0</v>
      </c>
      <c r="K1236" s="37"/>
      <c r="L1236" s="34">
        <f>SUM(N1236,O1236,P1236,Q1236,R1236,M1236)</f>
        <v>0</v>
      </c>
      <c r="M1236" s="34">
        <f>AJ1236</f>
        <v>0</v>
      </c>
      <c r="N1236" s="34">
        <f>SUM(AI1236)</f>
        <v>0</v>
      </c>
      <c r="O1236" s="34">
        <f>0</f>
        <v>0</v>
      </c>
      <c r="P1236" s="34">
        <v>0</v>
      </c>
      <c r="Q1236" s="34">
        <v>0</v>
      </c>
      <c r="R1236" s="34">
        <f>AH1236</f>
        <v>0</v>
      </c>
      <c r="S1236" s="122"/>
      <c r="T1236" s="41">
        <f>SUM(U1236,AA1236)</f>
        <v>627</v>
      </c>
      <c r="U1236" s="41">
        <f>IF(SUM(V1236:Y1236)&gt;=250, 250,SUM(V1236:Y1236))</f>
        <v>120</v>
      </c>
      <c r="V1236" s="41">
        <v>0</v>
      </c>
      <c r="W1236" s="41">
        <v>0</v>
      </c>
      <c r="X1236" s="41">
        <f>SUM(AL1236,AN1236,BO1236,BS1236)</f>
        <v>0</v>
      </c>
      <c r="Y1236" s="41">
        <f>SUM(AO1236:BN1236)</f>
        <v>120</v>
      </c>
      <c r="Z1236" s="41">
        <f>COUNTIF(AO1236:BN1236, "&gt;0")</f>
        <v>2</v>
      </c>
      <c r="AA1236" s="41">
        <f>SUM(AB1236:AF1236)</f>
        <v>507</v>
      </c>
      <c r="AB1236" s="41">
        <f>BP1236+BQ1236</f>
        <v>169</v>
      </c>
      <c r="AC1236" s="41">
        <v>0</v>
      </c>
      <c r="AD1236" s="41">
        <v>0</v>
      </c>
      <c r="AE1236" s="41">
        <f>SUM(BR1236)</f>
        <v>338</v>
      </c>
      <c r="AF1236" s="41">
        <f>SUM(AM1236)</f>
        <v>0</v>
      </c>
      <c r="AG1236" s="122"/>
      <c r="AH1236" s="36">
        <v>0</v>
      </c>
      <c r="AI1236" s="36">
        <v>0</v>
      </c>
      <c r="AJ1236" s="36">
        <v>0</v>
      </c>
      <c r="AK1236" s="37"/>
      <c r="AL1236" s="1">
        <v>0</v>
      </c>
      <c r="AM1236" s="1">
        <v>0</v>
      </c>
      <c r="AN1236" s="1">
        <v>0</v>
      </c>
      <c r="AO1236" s="1">
        <v>60</v>
      </c>
      <c r="AP1236" s="1">
        <v>0</v>
      </c>
      <c r="AQ1236" s="114">
        <v>0</v>
      </c>
      <c r="AR1236" s="1">
        <v>0</v>
      </c>
      <c r="AS1236" s="114">
        <v>0</v>
      </c>
      <c r="AT1236" s="114">
        <v>0</v>
      </c>
      <c r="AU1236" s="114">
        <v>0</v>
      </c>
      <c r="AV1236" s="114">
        <v>60</v>
      </c>
      <c r="AW1236" s="114">
        <v>0</v>
      </c>
      <c r="AX1236" s="114">
        <v>0</v>
      </c>
      <c r="AY1236" s="114">
        <v>0</v>
      </c>
      <c r="AZ1236" s="114">
        <v>0</v>
      </c>
      <c r="BA1236" s="114">
        <v>0</v>
      </c>
      <c r="BB1236" s="114">
        <v>0</v>
      </c>
      <c r="BC1236" s="114">
        <v>0</v>
      </c>
      <c r="BD1236" s="114">
        <v>0</v>
      </c>
      <c r="BE1236" s="114">
        <v>0</v>
      </c>
      <c r="BF1236" s="114">
        <v>0</v>
      </c>
      <c r="BG1236" s="114">
        <v>0</v>
      </c>
      <c r="BH1236" s="114">
        <v>0</v>
      </c>
      <c r="BI1236" s="114">
        <v>0</v>
      </c>
      <c r="BJ1236" s="114">
        <v>0</v>
      </c>
      <c r="BK1236" s="114">
        <v>0</v>
      </c>
      <c r="BL1236" s="114">
        <v>0</v>
      </c>
      <c r="BM1236" s="114">
        <v>0</v>
      </c>
      <c r="BN1236" s="114">
        <v>0</v>
      </c>
      <c r="BO1236" s="114">
        <v>0</v>
      </c>
      <c r="BP1236" s="114">
        <v>169</v>
      </c>
      <c r="BQ1236" s="114">
        <v>0</v>
      </c>
      <c r="BR1236" s="114">
        <v>338</v>
      </c>
      <c r="BS1236" s="114">
        <v>0</v>
      </c>
    </row>
    <row r="1237" spans="1:71" ht="15" x14ac:dyDescent="0.25">
      <c r="A1237" s="1" t="str">
        <f>CONCATENATE(G1237,"-",F1237,"-",H1237)</f>
        <v>999923895-Blue-Tiger</v>
      </c>
      <c r="B1237" s="1" t="str">
        <f>CONCATENATE(G1237,"-",H1237)</f>
        <v>999923895-Tiger</v>
      </c>
      <c r="C1237" s="36" t="s">
        <v>303</v>
      </c>
      <c r="D1237" s="36" t="s">
        <v>763</v>
      </c>
      <c r="E1237" s="36" t="s">
        <v>27</v>
      </c>
      <c r="F1237" s="36" t="s">
        <v>148</v>
      </c>
      <c r="G1237" s="128">
        <v>999923895</v>
      </c>
      <c r="H1237" s="41" t="s">
        <v>20</v>
      </c>
      <c r="I1237" s="34">
        <f>((L1237)-J1237)+T1237</f>
        <v>569</v>
      </c>
      <c r="J1237" s="34">
        <f>L1237/2</f>
        <v>0</v>
      </c>
      <c r="K1237" s="37"/>
      <c r="L1237" s="34">
        <f>SUM(N1237,O1237,P1237,Q1237,R1237,M1237)</f>
        <v>0</v>
      </c>
      <c r="M1237" s="34">
        <f>AJ1237</f>
        <v>0</v>
      </c>
      <c r="N1237" s="34">
        <f>SUM(AI1237)</f>
        <v>0</v>
      </c>
      <c r="O1237" s="34">
        <f>0</f>
        <v>0</v>
      </c>
      <c r="P1237" s="34">
        <v>0</v>
      </c>
      <c r="Q1237" s="34">
        <v>0</v>
      </c>
      <c r="R1237" s="34">
        <f>AH1237</f>
        <v>0</v>
      </c>
      <c r="S1237" s="122"/>
      <c r="T1237" s="41">
        <f>SUM(U1237,AA1237)</f>
        <v>569</v>
      </c>
      <c r="U1237" s="41">
        <f>IF(SUM(V1237:Y1237)&gt;=250, 250,SUM(V1237:Y1237))</f>
        <v>90</v>
      </c>
      <c r="V1237" s="41">
        <v>0</v>
      </c>
      <c r="W1237" s="41">
        <v>0</v>
      </c>
      <c r="X1237" s="41">
        <f>SUM(AL1237,AN1237,BO1237,BS1237)</f>
        <v>0</v>
      </c>
      <c r="Y1237" s="41">
        <f>SUM(AO1237:BN1237)</f>
        <v>90</v>
      </c>
      <c r="Z1237" s="41">
        <f>COUNTIF(AO1237:BN1237, "&gt;0")</f>
        <v>2</v>
      </c>
      <c r="AA1237" s="41">
        <f>SUM(AB1237:AF1237)</f>
        <v>479</v>
      </c>
      <c r="AB1237" s="41">
        <f>BP1237+BQ1237</f>
        <v>225</v>
      </c>
      <c r="AC1237" s="41">
        <v>0</v>
      </c>
      <c r="AD1237" s="41">
        <v>0</v>
      </c>
      <c r="AE1237" s="41">
        <f>SUM(BR1237)</f>
        <v>254</v>
      </c>
      <c r="AF1237" s="41">
        <f>SUM(AM1237)</f>
        <v>0</v>
      </c>
      <c r="AG1237" s="122"/>
      <c r="AH1237" s="36">
        <v>0</v>
      </c>
      <c r="AI1237" s="36">
        <v>0</v>
      </c>
      <c r="AJ1237" s="36">
        <v>0</v>
      </c>
      <c r="AK1237" s="37"/>
      <c r="AL1237" s="1">
        <v>0</v>
      </c>
      <c r="AM1237" s="1">
        <v>0</v>
      </c>
      <c r="AN1237" s="1">
        <v>0</v>
      </c>
      <c r="AO1237" s="1">
        <v>45</v>
      </c>
      <c r="AP1237" s="1">
        <v>0</v>
      </c>
      <c r="AQ1237" s="114">
        <v>0</v>
      </c>
      <c r="AR1237" s="1">
        <v>0</v>
      </c>
      <c r="AS1237" s="114">
        <v>0</v>
      </c>
      <c r="AT1237" s="114">
        <v>0</v>
      </c>
      <c r="AU1237" s="114">
        <v>0</v>
      </c>
      <c r="AV1237" s="114">
        <v>45</v>
      </c>
      <c r="AW1237" s="114">
        <v>0</v>
      </c>
      <c r="AX1237" s="114">
        <v>0</v>
      </c>
      <c r="AY1237" s="114">
        <v>0</v>
      </c>
      <c r="AZ1237" s="114">
        <v>0</v>
      </c>
      <c r="BA1237" s="114">
        <v>0</v>
      </c>
      <c r="BB1237" s="114">
        <v>0</v>
      </c>
      <c r="BC1237" s="114">
        <v>0</v>
      </c>
      <c r="BD1237" s="115">
        <v>0</v>
      </c>
      <c r="BE1237" s="114">
        <v>0</v>
      </c>
      <c r="BF1237" s="114">
        <v>0</v>
      </c>
      <c r="BG1237" s="114">
        <v>0</v>
      </c>
      <c r="BH1237" s="114">
        <v>0</v>
      </c>
      <c r="BI1237" s="114">
        <v>0</v>
      </c>
      <c r="BJ1237" s="114">
        <v>0</v>
      </c>
      <c r="BK1237" s="114">
        <v>0</v>
      </c>
      <c r="BL1237" s="114">
        <v>0</v>
      </c>
      <c r="BM1237" s="114">
        <v>0</v>
      </c>
      <c r="BN1237" s="114">
        <v>0</v>
      </c>
      <c r="BO1237" s="114">
        <v>0</v>
      </c>
      <c r="BP1237" s="114">
        <v>225</v>
      </c>
      <c r="BQ1237" s="114">
        <v>0</v>
      </c>
      <c r="BR1237" s="114">
        <v>254</v>
      </c>
      <c r="BS1237" s="114">
        <v>0</v>
      </c>
    </row>
    <row r="1238" spans="1:71" ht="15" x14ac:dyDescent="0.25">
      <c r="A1238" s="1" t="str">
        <f>CONCATENATE(G1238,"-",F1238,"-",H1238)</f>
        <v>999925772-Blue-Tiger</v>
      </c>
      <c r="B1238" s="1" t="str">
        <f>CONCATENATE(G1238,"-",H1238)</f>
        <v>999925772-Tiger</v>
      </c>
      <c r="C1238" s="36" t="s">
        <v>326</v>
      </c>
      <c r="D1238" s="36" t="s">
        <v>1929</v>
      </c>
      <c r="E1238" s="36" t="s">
        <v>27</v>
      </c>
      <c r="F1238" s="36" t="s">
        <v>148</v>
      </c>
      <c r="G1238" s="128">
        <v>999925772</v>
      </c>
      <c r="H1238" s="41" t="s">
        <v>20</v>
      </c>
      <c r="I1238" s="34">
        <f>((L1238)-J1238)+T1238</f>
        <v>555.5</v>
      </c>
      <c r="J1238" s="34">
        <f>L1238/2</f>
        <v>0</v>
      </c>
      <c r="K1238" s="37"/>
      <c r="L1238" s="34">
        <f>SUM(N1238,O1238,P1238,Q1238,R1238,M1238)</f>
        <v>0</v>
      </c>
      <c r="M1238" s="34">
        <f>AJ1238</f>
        <v>0</v>
      </c>
      <c r="N1238" s="34">
        <f>SUM(AI1238)</f>
        <v>0</v>
      </c>
      <c r="O1238" s="34">
        <f>0</f>
        <v>0</v>
      </c>
      <c r="P1238" s="34">
        <v>0</v>
      </c>
      <c r="Q1238" s="34">
        <v>0</v>
      </c>
      <c r="R1238" s="34">
        <f>AH1238</f>
        <v>0</v>
      </c>
      <c r="S1238" s="122"/>
      <c r="T1238" s="41">
        <f>SUM(U1238,AA1238)</f>
        <v>555.5</v>
      </c>
      <c r="U1238" s="41">
        <f>IF(SUM(V1238:Y1238)&gt;=250, 250,SUM(V1238:Y1238))</f>
        <v>217.5</v>
      </c>
      <c r="V1238" s="41">
        <v>0</v>
      </c>
      <c r="W1238" s="41">
        <v>0</v>
      </c>
      <c r="X1238" s="41">
        <f>SUM(AL1238,AN1238,BO1238,BS1238)</f>
        <v>37.5</v>
      </c>
      <c r="Y1238" s="41">
        <f>SUM(AO1238:BN1238)</f>
        <v>180</v>
      </c>
      <c r="Z1238" s="41">
        <f>COUNTIF(AO1238:BN1238, "&gt;0")</f>
        <v>2</v>
      </c>
      <c r="AA1238" s="41">
        <f>SUM(AB1238:AF1238)</f>
        <v>338</v>
      </c>
      <c r="AB1238" s="41">
        <f>BP1238+BQ1238</f>
        <v>0</v>
      </c>
      <c r="AC1238" s="41">
        <v>0</v>
      </c>
      <c r="AD1238" s="41">
        <v>0</v>
      </c>
      <c r="AE1238" s="41">
        <f>SUM(BR1238)</f>
        <v>338</v>
      </c>
      <c r="AF1238" s="41">
        <f>SUM(AM1238)</f>
        <v>0</v>
      </c>
      <c r="AG1238" s="122"/>
      <c r="AH1238" s="36">
        <v>0</v>
      </c>
      <c r="AI1238" s="36">
        <v>0</v>
      </c>
      <c r="AJ1238" s="36">
        <v>0</v>
      </c>
      <c r="AK1238" s="37"/>
      <c r="AL1238" s="1">
        <v>0</v>
      </c>
      <c r="AM1238" s="1">
        <v>0</v>
      </c>
      <c r="AN1238" s="1">
        <v>37.5</v>
      </c>
      <c r="AO1238" s="1">
        <v>0</v>
      </c>
      <c r="AP1238" s="1">
        <v>0</v>
      </c>
      <c r="AQ1238" s="114">
        <v>0</v>
      </c>
      <c r="AR1238" s="1">
        <v>0</v>
      </c>
      <c r="AS1238" s="114">
        <v>60</v>
      </c>
      <c r="AT1238" s="114">
        <v>0</v>
      </c>
      <c r="AU1238" s="114">
        <v>0</v>
      </c>
      <c r="AV1238" s="114">
        <v>0</v>
      </c>
      <c r="AW1238" s="114">
        <v>0</v>
      </c>
      <c r="AX1238" s="114">
        <v>0</v>
      </c>
      <c r="AY1238" s="114">
        <v>0</v>
      </c>
      <c r="AZ1238" s="114">
        <v>0</v>
      </c>
      <c r="BA1238" s="114">
        <v>0</v>
      </c>
      <c r="BB1238" s="114">
        <v>0</v>
      </c>
      <c r="BC1238" s="114">
        <v>0</v>
      </c>
      <c r="BD1238" s="115">
        <v>0</v>
      </c>
      <c r="BE1238" s="114">
        <v>0</v>
      </c>
      <c r="BF1238" s="114">
        <v>0</v>
      </c>
      <c r="BG1238" s="114">
        <v>0</v>
      </c>
      <c r="BH1238" s="114">
        <v>120</v>
      </c>
      <c r="BI1238" s="114">
        <v>0</v>
      </c>
      <c r="BJ1238" s="114">
        <v>0</v>
      </c>
      <c r="BK1238" s="114">
        <v>0</v>
      </c>
      <c r="BL1238" s="114">
        <v>0</v>
      </c>
      <c r="BM1238" s="114">
        <v>0</v>
      </c>
      <c r="BN1238" s="114">
        <v>0</v>
      </c>
      <c r="BO1238" s="114">
        <v>0</v>
      </c>
      <c r="BP1238" s="114">
        <v>0</v>
      </c>
      <c r="BQ1238" s="114">
        <v>0</v>
      </c>
      <c r="BR1238" s="114">
        <v>338</v>
      </c>
      <c r="BS1238" s="114">
        <v>0</v>
      </c>
    </row>
    <row r="1239" spans="1:71" ht="15" x14ac:dyDescent="0.25">
      <c r="A1239" s="1" t="str">
        <f>CONCATENATE(G1239,"-",F1239,"-",H1239)</f>
        <v>999929883-Blue-Tiger</v>
      </c>
      <c r="B1239" s="1" t="str">
        <f>CONCATENATE(G1239,"-",H1239)</f>
        <v>999929883-Tiger</v>
      </c>
      <c r="C1239" s="36" t="s">
        <v>1318</v>
      </c>
      <c r="D1239" s="36" t="s">
        <v>1319</v>
      </c>
      <c r="E1239" s="36" t="s">
        <v>27</v>
      </c>
      <c r="F1239" s="36" t="s">
        <v>148</v>
      </c>
      <c r="G1239" s="128">
        <v>999929883</v>
      </c>
      <c r="H1239" s="41" t="s">
        <v>20</v>
      </c>
      <c r="I1239" s="34">
        <f>((L1239)-J1239)+T1239</f>
        <v>430</v>
      </c>
      <c r="J1239" s="36"/>
      <c r="K1239" s="35"/>
      <c r="L1239" s="34">
        <f>SUM(N1239,O1239,P1239,Q1239,R1239,M1239)</f>
        <v>0</v>
      </c>
      <c r="M1239" s="34">
        <f>AJ1239</f>
        <v>0</v>
      </c>
      <c r="N1239" s="34">
        <f>SUM(AI1239)</f>
        <v>0</v>
      </c>
      <c r="O1239" s="34">
        <f>0</f>
        <v>0</v>
      </c>
      <c r="P1239" s="34">
        <v>0</v>
      </c>
      <c r="Q1239" s="34">
        <v>0</v>
      </c>
      <c r="R1239" s="34">
        <f>AH1239</f>
        <v>0</v>
      </c>
      <c r="S1239" s="122"/>
      <c r="T1239" s="41">
        <f>SUM(U1239,AA1239)</f>
        <v>430</v>
      </c>
      <c r="U1239" s="41">
        <f>IF(SUM(V1239:Y1239)&gt;=250, 250,SUM(V1239:Y1239))</f>
        <v>136</v>
      </c>
      <c r="V1239" s="41">
        <v>0</v>
      </c>
      <c r="W1239" s="41">
        <v>0</v>
      </c>
      <c r="X1239" s="41">
        <f>SUM(AL1239,AN1239,BO1239,BS1239)</f>
        <v>0</v>
      </c>
      <c r="Y1239" s="41">
        <f>SUM(AO1239:BN1239)</f>
        <v>136</v>
      </c>
      <c r="Z1239" s="41">
        <f>COUNTIF(AO1239:BN1239, "&gt;0")</f>
        <v>2</v>
      </c>
      <c r="AA1239" s="41">
        <f>SUM(AB1239:AF1239)</f>
        <v>294</v>
      </c>
      <c r="AB1239" s="41">
        <f>BP1239+BQ1239</f>
        <v>127</v>
      </c>
      <c r="AC1239" s="41">
        <v>0</v>
      </c>
      <c r="AD1239" s="41">
        <v>0</v>
      </c>
      <c r="AE1239" s="41">
        <f>SUM(BR1239)</f>
        <v>167</v>
      </c>
      <c r="AF1239" s="41">
        <f>SUM(AM1239)</f>
        <v>0</v>
      </c>
      <c r="AG1239" s="122"/>
      <c r="AH1239" s="36">
        <v>0</v>
      </c>
      <c r="AI1239" s="36">
        <v>0</v>
      </c>
      <c r="AJ1239" s="36">
        <v>0</v>
      </c>
      <c r="AK1239" s="121"/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14">
        <v>0</v>
      </c>
      <c r="AR1239" s="1">
        <v>0</v>
      </c>
      <c r="AS1239" s="114">
        <v>0</v>
      </c>
      <c r="AT1239" s="114">
        <v>0</v>
      </c>
      <c r="AU1239" s="114">
        <v>0</v>
      </c>
      <c r="AV1239" s="114">
        <v>0</v>
      </c>
      <c r="AW1239" s="114">
        <v>68</v>
      </c>
      <c r="AX1239" s="114">
        <v>0</v>
      </c>
      <c r="AY1239" s="114">
        <v>0</v>
      </c>
      <c r="AZ1239" s="114">
        <v>0</v>
      </c>
      <c r="BA1239" s="114">
        <v>0</v>
      </c>
      <c r="BB1239" s="114">
        <v>0</v>
      </c>
      <c r="BC1239" s="114">
        <v>0</v>
      </c>
      <c r="BD1239" s="115">
        <v>0</v>
      </c>
      <c r="BE1239" s="114">
        <v>0</v>
      </c>
      <c r="BF1239" s="114">
        <v>0</v>
      </c>
      <c r="BG1239" s="114">
        <v>0</v>
      </c>
      <c r="BH1239" s="114">
        <v>0</v>
      </c>
      <c r="BI1239" s="114">
        <v>0</v>
      </c>
      <c r="BJ1239" s="114">
        <v>0</v>
      </c>
      <c r="BK1239" s="114">
        <v>68</v>
      </c>
      <c r="BL1239" s="114">
        <v>0</v>
      </c>
      <c r="BM1239" s="114">
        <v>0</v>
      </c>
      <c r="BN1239" s="114">
        <v>0</v>
      </c>
      <c r="BO1239" s="114">
        <v>0</v>
      </c>
      <c r="BP1239" s="114">
        <v>0</v>
      </c>
      <c r="BQ1239" s="114">
        <v>127</v>
      </c>
      <c r="BR1239" s="114">
        <v>167</v>
      </c>
      <c r="BS1239" s="114">
        <v>0</v>
      </c>
    </row>
    <row r="1240" spans="1:71" ht="15" x14ac:dyDescent="0.25">
      <c r="A1240" s="1" t="str">
        <f>CONCATENATE(G1240,"-",F1240,"-",H1240)</f>
        <v>999934354-Blue-Tiger</v>
      </c>
      <c r="B1240" s="1" t="str">
        <f>CONCATENATE(G1240,"-",H1240)</f>
        <v>999934354-Tiger</v>
      </c>
      <c r="C1240" s="36" t="s">
        <v>2026</v>
      </c>
      <c r="D1240" s="36" t="s">
        <v>2027</v>
      </c>
      <c r="E1240" s="36" t="s">
        <v>27</v>
      </c>
      <c r="F1240" s="36" t="s">
        <v>148</v>
      </c>
      <c r="G1240" s="128">
        <v>999934354</v>
      </c>
      <c r="H1240" s="41" t="s">
        <v>20</v>
      </c>
      <c r="I1240" s="34">
        <f>((L1240)-J1240)+T1240</f>
        <v>405</v>
      </c>
      <c r="J1240" s="34">
        <f>L1240/2</f>
        <v>0</v>
      </c>
      <c r="K1240" s="37"/>
      <c r="L1240" s="34">
        <f>SUM(N1240,O1240,P1240,Q1240,R1240,M1240)</f>
        <v>0</v>
      </c>
      <c r="M1240" s="34">
        <f>AJ1240</f>
        <v>0</v>
      </c>
      <c r="N1240" s="34">
        <f>SUM(AI1240)</f>
        <v>0</v>
      </c>
      <c r="O1240" s="34">
        <f>0</f>
        <v>0</v>
      </c>
      <c r="P1240" s="34">
        <v>0</v>
      </c>
      <c r="Q1240" s="34">
        <v>0</v>
      </c>
      <c r="R1240" s="34">
        <f>AH1240</f>
        <v>0</v>
      </c>
      <c r="S1240" s="122"/>
      <c r="T1240" s="41">
        <f>SUM(U1240,AA1240)</f>
        <v>405</v>
      </c>
      <c r="U1240" s="41">
        <f>IF(SUM(V1240:Y1240)&gt;=250, 250,SUM(V1240:Y1240))</f>
        <v>45</v>
      </c>
      <c r="V1240" s="41">
        <v>0</v>
      </c>
      <c r="W1240" s="41">
        <v>0</v>
      </c>
      <c r="X1240" s="41">
        <f>SUM(AL1240,AN1240,BO1240,BS1240)</f>
        <v>0</v>
      </c>
      <c r="Y1240" s="41">
        <f>SUM(AO1240:BN1240)</f>
        <v>45</v>
      </c>
      <c r="Z1240" s="41">
        <f>COUNTIF(AO1240:BN1240, "&gt;0")</f>
        <v>1</v>
      </c>
      <c r="AA1240" s="41">
        <f>SUM(AB1240:AF1240)</f>
        <v>360</v>
      </c>
      <c r="AB1240" s="41">
        <f>BP1240+BQ1240</f>
        <v>169</v>
      </c>
      <c r="AC1240" s="41">
        <v>0</v>
      </c>
      <c r="AD1240" s="41">
        <v>0</v>
      </c>
      <c r="AE1240" s="41">
        <f>SUM(BR1240)</f>
        <v>191</v>
      </c>
      <c r="AF1240" s="41">
        <f>SUM(AM1240)</f>
        <v>0</v>
      </c>
      <c r="AG1240" s="122"/>
      <c r="AH1240" s="36">
        <v>0</v>
      </c>
      <c r="AI1240" s="126">
        <v>0</v>
      </c>
      <c r="AJ1240" s="36">
        <v>0</v>
      </c>
      <c r="AK1240" s="37"/>
      <c r="AL1240" s="1">
        <v>0</v>
      </c>
      <c r="AM1240" s="1">
        <v>0</v>
      </c>
      <c r="AN1240" s="1">
        <v>0</v>
      </c>
      <c r="AO1240" s="1">
        <v>0</v>
      </c>
      <c r="AP1240" s="1">
        <v>45</v>
      </c>
      <c r="AQ1240" s="114">
        <v>0</v>
      </c>
      <c r="AR1240" s="1">
        <v>0</v>
      </c>
      <c r="AS1240" s="114">
        <v>0</v>
      </c>
      <c r="AT1240" s="114">
        <v>0</v>
      </c>
      <c r="AU1240" s="114">
        <v>0</v>
      </c>
      <c r="AV1240" s="114">
        <v>0</v>
      </c>
      <c r="AW1240" s="114">
        <v>0</v>
      </c>
      <c r="AX1240" s="114">
        <v>0</v>
      </c>
      <c r="AY1240" s="114">
        <v>0</v>
      </c>
      <c r="AZ1240" s="114">
        <v>0</v>
      </c>
      <c r="BA1240" s="114">
        <v>0</v>
      </c>
      <c r="BB1240" s="114">
        <v>0</v>
      </c>
      <c r="BC1240" s="114">
        <v>0</v>
      </c>
      <c r="BD1240" s="115">
        <v>0</v>
      </c>
      <c r="BE1240" s="114">
        <v>0</v>
      </c>
      <c r="BF1240" s="114">
        <v>0</v>
      </c>
      <c r="BG1240" s="114">
        <v>0</v>
      </c>
      <c r="BH1240" s="114">
        <v>0</v>
      </c>
      <c r="BI1240" s="114">
        <v>0</v>
      </c>
      <c r="BJ1240" s="114">
        <v>0</v>
      </c>
      <c r="BK1240" s="114">
        <v>0</v>
      </c>
      <c r="BL1240" s="114">
        <v>0</v>
      </c>
      <c r="BM1240" s="114">
        <v>0</v>
      </c>
      <c r="BN1240" s="114">
        <v>0</v>
      </c>
      <c r="BO1240" s="114">
        <v>0</v>
      </c>
      <c r="BP1240" s="114">
        <v>169</v>
      </c>
      <c r="BQ1240" s="114">
        <v>0</v>
      </c>
      <c r="BR1240" s="114">
        <v>191</v>
      </c>
      <c r="BS1240" s="114">
        <v>0</v>
      </c>
    </row>
    <row r="1241" spans="1:71" ht="15" x14ac:dyDescent="0.25">
      <c r="A1241" s="1" t="str">
        <f>CONCATENATE(G1241,"-",F1241,"-",H1241)</f>
        <v>999929165-Blue-Tiger</v>
      </c>
      <c r="B1241" s="1" t="str">
        <f>CONCATENATE(G1241,"-",H1241)</f>
        <v>999929165-Tiger</v>
      </c>
      <c r="C1241" s="36" t="s">
        <v>466</v>
      </c>
      <c r="D1241" s="36" t="s">
        <v>528</v>
      </c>
      <c r="E1241" s="36" t="s">
        <v>27</v>
      </c>
      <c r="F1241" s="36" t="s">
        <v>148</v>
      </c>
      <c r="G1241" s="128">
        <v>999929165</v>
      </c>
      <c r="H1241" s="41" t="s">
        <v>20</v>
      </c>
      <c r="I1241" s="34">
        <f>((L1241)-J1241)+T1241</f>
        <v>327</v>
      </c>
      <c r="J1241" s="36"/>
      <c r="K1241" s="35"/>
      <c r="L1241" s="34">
        <f>SUM(N1241,O1241,P1241,Q1241,R1241,M1241)</f>
        <v>0</v>
      </c>
      <c r="M1241" s="34">
        <f>AJ1241</f>
        <v>0</v>
      </c>
      <c r="N1241" s="34">
        <f>SUM(AI1241)</f>
        <v>0</v>
      </c>
      <c r="O1241" s="34">
        <f>0</f>
        <v>0</v>
      </c>
      <c r="P1241" s="34">
        <v>0</v>
      </c>
      <c r="Q1241" s="34">
        <v>0</v>
      </c>
      <c r="R1241" s="34">
        <f>AH1241</f>
        <v>0</v>
      </c>
      <c r="S1241" s="122"/>
      <c r="T1241" s="41">
        <f>SUM(U1241,AA1241)</f>
        <v>327</v>
      </c>
      <c r="U1241" s="41">
        <f>IF(SUM(V1241:Y1241)&gt;=250, 250,SUM(V1241:Y1241))</f>
        <v>51</v>
      </c>
      <c r="V1241" s="41">
        <v>0</v>
      </c>
      <c r="W1241" s="41">
        <v>0</v>
      </c>
      <c r="X1241" s="41">
        <f>SUM(AL1241,AN1241,BO1241,BS1241)</f>
        <v>0</v>
      </c>
      <c r="Y1241" s="41">
        <f>SUM(AO1241:BN1241)</f>
        <v>51</v>
      </c>
      <c r="Z1241" s="41">
        <f>COUNTIF(AO1241:BN1241, "&gt;0")</f>
        <v>1</v>
      </c>
      <c r="AA1241" s="41">
        <f>SUM(AB1241:AF1241)</f>
        <v>276</v>
      </c>
      <c r="AB1241" s="41">
        <f>BP1241+BQ1241</f>
        <v>169</v>
      </c>
      <c r="AC1241" s="41">
        <v>0</v>
      </c>
      <c r="AD1241" s="41">
        <v>0</v>
      </c>
      <c r="AE1241" s="41">
        <f>SUM(BR1241)</f>
        <v>107</v>
      </c>
      <c r="AF1241" s="41">
        <f>SUM(AM1241)</f>
        <v>0</v>
      </c>
      <c r="AG1241" s="122"/>
      <c r="AH1241" s="36">
        <v>0</v>
      </c>
      <c r="AI1241" s="36">
        <v>0</v>
      </c>
      <c r="AJ1241" s="36">
        <v>0</v>
      </c>
      <c r="AK1241" s="121"/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14">
        <v>0</v>
      </c>
      <c r="AR1241" s="1">
        <v>0</v>
      </c>
      <c r="AS1241" s="114">
        <v>0</v>
      </c>
      <c r="AT1241" s="114">
        <v>0</v>
      </c>
      <c r="AU1241" s="114">
        <v>0</v>
      </c>
      <c r="AV1241" s="114">
        <v>0</v>
      </c>
      <c r="AW1241" s="114">
        <v>51</v>
      </c>
      <c r="AX1241" s="114">
        <v>0</v>
      </c>
      <c r="AY1241" s="114">
        <v>0</v>
      </c>
      <c r="AZ1241" s="114">
        <v>0</v>
      </c>
      <c r="BA1241" s="114">
        <v>0</v>
      </c>
      <c r="BB1241" s="114">
        <v>0</v>
      </c>
      <c r="BC1241" s="114">
        <v>0</v>
      </c>
      <c r="BD1241" s="115">
        <v>0</v>
      </c>
      <c r="BE1241" s="114">
        <v>0</v>
      </c>
      <c r="BF1241" s="114">
        <v>0</v>
      </c>
      <c r="BG1241" s="114">
        <v>0</v>
      </c>
      <c r="BH1241" s="114">
        <v>0</v>
      </c>
      <c r="BI1241" s="114">
        <v>0</v>
      </c>
      <c r="BJ1241" s="114">
        <v>0</v>
      </c>
      <c r="BK1241" s="114">
        <v>0</v>
      </c>
      <c r="BL1241" s="114">
        <v>0</v>
      </c>
      <c r="BM1241" s="114">
        <v>0</v>
      </c>
      <c r="BN1241" s="114">
        <v>0</v>
      </c>
      <c r="BO1241" s="114">
        <v>0</v>
      </c>
      <c r="BP1241" s="114">
        <v>0</v>
      </c>
      <c r="BQ1241" s="114">
        <v>169</v>
      </c>
      <c r="BR1241" s="114">
        <v>107</v>
      </c>
      <c r="BS1241" s="114">
        <v>0</v>
      </c>
    </row>
    <row r="1242" spans="1:71" ht="15" x14ac:dyDescent="0.25">
      <c r="A1242" s="1" t="str">
        <f>CONCATENATE(G1242,"-",F1242,"-",H1242)</f>
        <v>999933357-Blue-Tiger</v>
      </c>
      <c r="B1242" s="1" t="str">
        <f>CONCATENATE(G1242,"-",H1242)</f>
        <v>999933357-Tiger</v>
      </c>
      <c r="C1242" s="36" t="s">
        <v>2350</v>
      </c>
      <c r="D1242" s="36" t="s">
        <v>747</v>
      </c>
      <c r="E1242" s="36" t="s">
        <v>27</v>
      </c>
      <c r="F1242" s="36" t="s">
        <v>148</v>
      </c>
      <c r="G1242" s="128">
        <v>999933357</v>
      </c>
      <c r="H1242" s="41" t="s">
        <v>20</v>
      </c>
      <c r="I1242" s="34">
        <f>((L1242)-J1242)+T1242</f>
        <v>304</v>
      </c>
      <c r="J1242" s="36"/>
      <c r="K1242" s="35"/>
      <c r="L1242" s="34">
        <f>SUM(N1242,O1242,P1242,Q1242,R1242,M1242)</f>
        <v>0</v>
      </c>
      <c r="M1242" s="34">
        <f>AJ1242</f>
        <v>0</v>
      </c>
      <c r="N1242" s="34">
        <f>SUM(AI1242)</f>
        <v>0</v>
      </c>
      <c r="O1242" s="34">
        <f>0</f>
        <v>0</v>
      </c>
      <c r="P1242" s="34">
        <v>0</v>
      </c>
      <c r="Q1242" s="34">
        <v>0</v>
      </c>
      <c r="R1242" s="34">
        <f>AH1242</f>
        <v>0</v>
      </c>
      <c r="S1242" s="122"/>
      <c r="T1242" s="41">
        <f>SUM(U1242,AA1242)</f>
        <v>304</v>
      </c>
      <c r="U1242" s="41">
        <f>IF(SUM(V1242:Y1242)&gt;=250, 250,SUM(V1242:Y1242))</f>
        <v>90</v>
      </c>
      <c r="V1242" s="41">
        <v>0</v>
      </c>
      <c r="W1242" s="41">
        <v>0</v>
      </c>
      <c r="X1242" s="41">
        <f>SUM(AL1242,AN1242,BO1242,BS1242)</f>
        <v>0</v>
      </c>
      <c r="Y1242" s="41">
        <f>SUM(AO1242:BN1242)</f>
        <v>90</v>
      </c>
      <c r="Z1242" s="41">
        <f>COUNTIF(AO1242:BN1242, "&gt;0")</f>
        <v>1</v>
      </c>
      <c r="AA1242" s="41">
        <f>SUM(AB1242:AF1242)</f>
        <v>214</v>
      </c>
      <c r="AB1242" s="41">
        <f>BP1242+BQ1242</f>
        <v>71</v>
      </c>
      <c r="AC1242" s="41">
        <v>0</v>
      </c>
      <c r="AD1242" s="41">
        <v>0</v>
      </c>
      <c r="AE1242" s="41">
        <f>SUM(BR1242)</f>
        <v>143</v>
      </c>
      <c r="AF1242" s="41">
        <f>SUM(AM1242)</f>
        <v>0</v>
      </c>
      <c r="AG1242" s="122"/>
      <c r="AH1242" s="36">
        <v>0</v>
      </c>
      <c r="AI1242" s="126">
        <v>0</v>
      </c>
      <c r="AJ1242" s="36">
        <v>0</v>
      </c>
      <c r="AK1242" s="121"/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14">
        <v>0</v>
      </c>
      <c r="AR1242" s="1">
        <v>0</v>
      </c>
      <c r="AS1242" s="114">
        <v>0</v>
      </c>
      <c r="AT1242" s="114">
        <v>0</v>
      </c>
      <c r="AU1242" s="114">
        <v>0</v>
      </c>
      <c r="AV1242" s="114">
        <v>0</v>
      </c>
      <c r="AW1242" s="114">
        <v>90</v>
      </c>
      <c r="AX1242" s="114">
        <v>0</v>
      </c>
      <c r="AY1242" s="114">
        <v>0</v>
      </c>
      <c r="AZ1242" s="114">
        <v>0</v>
      </c>
      <c r="BA1242" s="114">
        <v>0</v>
      </c>
      <c r="BB1242" s="114">
        <v>0</v>
      </c>
      <c r="BC1242" s="114">
        <v>0</v>
      </c>
      <c r="BD1242" s="115">
        <v>0</v>
      </c>
      <c r="BE1242" s="114">
        <v>0</v>
      </c>
      <c r="BF1242" s="114">
        <v>0</v>
      </c>
      <c r="BG1242" s="114">
        <v>0</v>
      </c>
      <c r="BH1242" s="114">
        <v>0</v>
      </c>
      <c r="BI1242" s="114">
        <v>0</v>
      </c>
      <c r="BJ1242" s="114">
        <v>0</v>
      </c>
      <c r="BK1242" s="114">
        <v>0</v>
      </c>
      <c r="BL1242" s="114">
        <v>0</v>
      </c>
      <c r="BM1242" s="114">
        <v>0</v>
      </c>
      <c r="BN1242" s="114">
        <v>0</v>
      </c>
      <c r="BO1242" s="114">
        <v>0</v>
      </c>
      <c r="BP1242" s="114">
        <v>0</v>
      </c>
      <c r="BQ1242" s="114">
        <v>71</v>
      </c>
      <c r="BR1242" s="114">
        <v>143</v>
      </c>
      <c r="BS1242" s="114">
        <v>0</v>
      </c>
    </row>
    <row r="1243" spans="1:71" ht="15" x14ac:dyDescent="0.25">
      <c r="A1243" s="1" t="str">
        <f>CONCATENATE(G1243,"-",F1243,"-",H1243)</f>
        <v>999929185-Blue-Tiger</v>
      </c>
      <c r="B1243" s="1" t="str">
        <f>CONCATENATE(G1243,"-",H1243)</f>
        <v>999929185-Tiger</v>
      </c>
      <c r="C1243" s="36" t="s">
        <v>254</v>
      </c>
      <c r="D1243" s="36" t="s">
        <v>2135</v>
      </c>
      <c r="E1243" s="36" t="s">
        <v>27</v>
      </c>
      <c r="F1243" s="36" t="s">
        <v>148</v>
      </c>
      <c r="G1243" s="128">
        <v>999929185</v>
      </c>
      <c r="H1243" s="41" t="s">
        <v>20</v>
      </c>
      <c r="I1243" s="34">
        <f>((L1243)-J1243)+T1243</f>
        <v>273</v>
      </c>
      <c r="J1243" s="36"/>
      <c r="K1243" s="37"/>
      <c r="L1243" s="34">
        <f>SUM(N1243,O1243,P1243,Q1243,R1243,M1243)</f>
        <v>0</v>
      </c>
      <c r="M1243" s="34">
        <f>AJ1243</f>
        <v>0</v>
      </c>
      <c r="N1243" s="34">
        <f>SUM(AI1243)</f>
        <v>0</v>
      </c>
      <c r="O1243" s="34">
        <f>0</f>
        <v>0</v>
      </c>
      <c r="P1243" s="34">
        <v>0</v>
      </c>
      <c r="Q1243" s="34">
        <v>0</v>
      </c>
      <c r="R1243" s="34">
        <f>AH1243</f>
        <v>0</v>
      </c>
      <c r="S1243" s="122"/>
      <c r="T1243" s="41">
        <f>SUM(U1243,AA1243)</f>
        <v>273</v>
      </c>
      <c r="U1243" s="41">
        <f>IF(SUM(V1243:Y1243)&gt;=250, 250,SUM(V1243:Y1243))</f>
        <v>83</v>
      </c>
      <c r="V1243" s="41">
        <v>0</v>
      </c>
      <c r="W1243" s="41">
        <v>0</v>
      </c>
      <c r="X1243" s="41">
        <f>SUM(AL1243,AN1243,BO1243,BS1243)</f>
        <v>0</v>
      </c>
      <c r="Y1243" s="41">
        <f>SUM(AO1243:BN1243)</f>
        <v>83</v>
      </c>
      <c r="Z1243" s="41">
        <f>COUNTIF(AO1243:BN1243, "&gt;0")</f>
        <v>2</v>
      </c>
      <c r="AA1243" s="41">
        <f>SUM(AB1243:AF1243)</f>
        <v>190</v>
      </c>
      <c r="AB1243" s="41">
        <f>BP1243+BQ1243</f>
        <v>83</v>
      </c>
      <c r="AC1243" s="41">
        <v>0</v>
      </c>
      <c r="AD1243" s="41">
        <v>0</v>
      </c>
      <c r="AE1243" s="41">
        <f>SUM(BR1243)</f>
        <v>107</v>
      </c>
      <c r="AF1243" s="41">
        <f>SUM(AM1243)</f>
        <v>0</v>
      </c>
      <c r="AG1243" s="122"/>
      <c r="AH1243" s="36">
        <v>0</v>
      </c>
      <c r="AI1243" s="36">
        <v>0</v>
      </c>
      <c r="AJ1243" s="36">
        <v>0</v>
      </c>
      <c r="AK1243" s="37">
        <v>0</v>
      </c>
      <c r="AL1243" s="36">
        <v>0</v>
      </c>
      <c r="AM1243" s="36">
        <v>0</v>
      </c>
      <c r="AN1243" s="36">
        <v>0</v>
      </c>
      <c r="AO1243" s="36">
        <v>0</v>
      </c>
      <c r="AP1243" s="36">
        <v>0</v>
      </c>
      <c r="AQ1243" s="114">
        <v>45</v>
      </c>
      <c r="AR1243" s="1">
        <v>0</v>
      </c>
      <c r="AS1243" s="114">
        <v>0</v>
      </c>
      <c r="AT1243" s="114">
        <v>0</v>
      </c>
      <c r="AU1243" s="114">
        <v>0</v>
      </c>
      <c r="AV1243" s="114">
        <v>0</v>
      </c>
      <c r="AW1243" s="114">
        <v>38</v>
      </c>
      <c r="AX1243" s="114">
        <v>0</v>
      </c>
      <c r="AY1243" s="114">
        <v>0</v>
      </c>
      <c r="AZ1243" s="114">
        <v>0</v>
      </c>
      <c r="BA1243" s="114">
        <v>0</v>
      </c>
      <c r="BB1243" s="114">
        <v>0</v>
      </c>
      <c r="BC1243" s="114">
        <v>0</v>
      </c>
      <c r="BD1243" s="115">
        <v>0</v>
      </c>
      <c r="BE1243" s="114">
        <v>0</v>
      </c>
      <c r="BF1243" s="114">
        <v>0</v>
      </c>
      <c r="BG1243" s="114">
        <v>0</v>
      </c>
      <c r="BH1243" s="114">
        <v>0</v>
      </c>
      <c r="BI1243" s="114">
        <v>0</v>
      </c>
      <c r="BJ1243" s="114">
        <v>0</v>
      </c>
      <c r="BK1243" s="114">
        <v>0</v>
      </c>
      <c r="BL1243" s="114">
        <v>0</v>
      </c>
      <c r="BM1243" s="114">
        <v>0</v>
      </c>
      <c r="BN1243" s="114">
        <v>0</v>
      </c>
      <c r="BO1243" s="114">
        <v>0</v>
      </c>
      <c r="BP1243" s="114">
        <v>0</v>
      </c>
      <c r="BQ1243" s="114">
        <v>83</v>
      </c>
      <c r="BR1243" s="114">
        <v>107</v>
      </c>
      <c r="BS1243" s="114">
        <v>0</v>
      </c>
    </row>
    <row r="1244" spans="1:71" ht="15" x14ac:dyDescent="0.25">
      <c r="A1244" s="1" t="str">
        <f>CONCATENATE(G1244,"-",F1244,"-",H1244)</f>
        <v>999925066-Blue-Tiger</v>
      </c>
      <c r="B1244" s="1" t="str">
        <f>CONCATENATE(G1244,"-",H1244)</f>
        <v>999925066-Tiger</v>
      </c>
      <c r="C1244" s="131" t="s">
        <v>960</v>
      </c>
      <c r="D1244" s="131" t="s">
        <v>2724</v>
      </c>
      <c r="E1244" s="131" t="s">
        <v>27</v>
      </c>
      <c r="F1244" s="131" t="s">
        <v>148</v>
      </c>
      <c r="G1244" s="150">
        <v>999925066</v>
      </c>
      <c r="H1244" s="41" t="s">
        <v>20</v>
      </c>
      <c r="I1244" s="34">
        <f>((L1244)-J1244)+T1244</f>
        <v>265</v>
      </c>
      <c r="J1244" s="34">
        <f>L1244/2</f>
        <v>0</v>
      </c>
      <c r="K1244" s="35"/>
      <c r="L1244" s="34">
        <f>SUM(N1244,O1244,P1244,Q1244,R1244,M1244)</f>
        <v>0</v>
      </c>
      <c r="M1244" s="34">
        <f>AJ1244</f>
        <v>0</v>
      </c>
      <c r="N1244" s="34">
        <f>SUM(AI1244)</f>
        <v>0</v>
      </c>
      <c r="O1244" s="34">
        <f>0</f>
        <v>0</v>
      </c>
      <c r="P1244" s="34">
        <v>0</v>
      </c>
      <c r="Q1244" s="34">
        <v>0</v>
      </c>
      <c r="R1244" s="34">
        <f>AH1244</f>
        <v>0</v>
      </c>
      <c r="S1244" s="122"/>
      <c r="T1244" s="41">
        <f>SUM(U1244,AA1244)</f>
        <v>265</v>
      </c>
      <c r="U1244" s="41">
        <f>IF(SUM(V1244:Y1244)&gt;=250, 250,SUM(V1244:Y1244))</f>
        <v>105</v>
      </c>
      <c r="V1244" s="41">
        <v>0</v>
      </c>
      <c r="W1244" s="41">
        <v>0</v>
      </c>
      <c r="X1244" s="41">
        <f>SUM(AL1244,AN1244,BO1244,BS1244)</f>
        <v>0</v>
      </c>
      <c r="Y1244" s="41">
        <f>SUM(AO1244:BN1244)</f>
        <v>105</v>
      </c>
      <c r="Z1244" s="41">
        <f>COUNTIF(AO1244:BN1244, "&gt;0")</f>
        <v>2</v>
      </c>
      <c r="AA1244" s="41">
        <f>SUM(AB1244:AF1244)</f>
        <v>160</v>
      </c>
      <c r="AB1244" s="41">
        <f>BP1244+BQ1244</f>
        <v>53</v>
      </c>
      <c r="AC1244" s="41">
        <v>0</v>
      </c>
      <c r="AD1244" s="41">
        <v>0</v>
      </c>
      <c r="AE1244" s="41">
        <f>SUM(BR1244)</f>
        <v>107</v>
      </c>
      <c r="AF1244" s="41">
        <f>SUM(AM1244)</f>
        <v>0</v>
      </c>
      <c r="AG1244" s="122"/>
      <c r="AH1244" s="36">
        <v>0</v>
      </c>
      <c r="AI1244" s="36">
        <v>0</v>
      </c>
      <c r="AJ1244" s="36">
        <v>0</v>
      </c>
      <c r="AK1244" s="121"/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14">
        <v>0</v>
      </c>
      <c r="AR1244" s="1">
        <v>0</v>
      </c>
      <c r="AS1244" s="114">
        <v>0</v>
      </c>
      <c r="AT1244" s="114">
        <v>0</v>
      </c>
      <c r="AU1244" s="114">
        <v>0</v>
      </c>
      <c r="AV1244" s="114">
        <v>0</v>
      </c>
      <c r="AW1244" s="114">
        <v>0</v>
      </c>
      <c r="AX1244" s="114">
        <v>0</v>
      </c>
      <c r="AY1244" s="114">
        <v>0</v>
      </c>
      <c r="AZ1244" s="114">
        <v>0</v>
      </c>
      <c r="BA1244" s="114">
        <v>0</v>
      </c>
      <c r="BB1244" s="114">
        <v>45</v>
      </c>
      <c r="BC1244" s="114">
        <v>0</v>
      </c>
      <c r="BD1244" s="115">
        <v>0</v>
      </c>
      <c r="BE1244" s="114">
        <v>0</v>
      </c>
      <c r="BF1244" s="114">
        <v>0</v>
      </c>
      <c r="BG1244" s="114">
        <v>0</v>
      </c>
      <c r="BH1244" s="114">
        <v>0</v>
      </c>
      <c r="BI1244" s="114">
        <v>60</v>
      </c>
      <c r="BJ1244" s="114">
        <v>0</v>
      </c>
      <c r="BK1244" s="114">
        <v>0</v>
      </c>
      <c r="BL1244" s="114">
        <v>0</v>
      </c>
      <c r="BM1244" s="114">
        <v>0</v>
      </c>
      <c r="BN1244" s="114">
        <v>0</v>
      </c>
      <c r="BO1244" s="114">
        <v>0</v>
      </c>
      <c r="BP1244" s="114">
        <v>0</v>
      </c>
      <c r="BQ1244" s="114">
        <v>53</v>
      </c>
      <c r="BR1244" s="114">
        <v>107</v>
      </c>
      <c r="BS1244" s="114">
        <v>0</v>
      </c>
    </row>
    <row r="1245" spans="1:71" ht="15" x14ac:dyDescent="0.25">
      <c r="A1245" s="1" t="str">
        <f>CONCATENATE(G1245,"-",F1245,"-",H1245)</f>
        <v>999931194-Blue-Tiger</v>
      </c>
      <c r="B1245" s="1" t="str">
        <f>CONCATENATE(G1245,"-",H1245)</f>
        <v>999931194-Tiger</v>
      </c>
      <c r="C1245" s="36" t="s">
        <v>1054</v>
      </c>
      <c r="D1245" s="36" t="s">
        <v>115</v>
      </c>
      <c r="E1245" s="36" t="s">
        <v>27</v>
      </c>
      <c r="F1245" s="36" t="s">
        <v>148</v>
      </c>
      <c r="G1245" s="128">
        <v>999931194</v>
      </c>
      <c r="H1245" s="41" t="s">
        <v>20</v>
      </c>
      <c r="I1245" s="34">
        <f>((L1245)-J1245)+T1245</f>
        <v>262</v>
      </c>
      <c r="J1245" s="36"/>
      <c r="K1245" s="37"/>
      <c r="L1245" s="34">
        <f>SUM(N1245,O1245,P1245,Q1245,R1245,M1245)</f>
        <v>0</v>
      </c>
      <c r="M1245" s="34">
        <f>AJ1245</f>
        <v>0</v>
      </c>
      <c r="N1245" s="34">
        <f>SUM(AI1245)</f>
        <v>0</v>
      </c>
      <c r="O1245" s="34">
        <f>0</f>
        <v>0</v>
      </c>
      <c r="P1245" s="34">
        <v>0</v>
      </c>
      <c r="Q1245" s="34">
        <v>0</v>
      </c>
      <c r="R1245" s="34">
        <f>AH1245</f>
        <v>0</v>
      </c>
      <c r="S1245" s="122"/>
      <c r="T1245" s="41">
        <f>SUM(U1245,AA1245)</f>
        <v>262</v>
      </c>
      <c r="U1245" s="41">
        <f>IF(SUM(V1245:Y1245)&gt;=250, 250,SUM(V1245:Y1245))</f>
        <v>60</v>
      </c>
      <c r="V1245" s="41">
        <v>0</v>
      </c>
      <c r="W1245" s="41">
        <v>0</v>
      </c>
      <c r="X1245" s="41">
        <f>SUM(AL1245,AN1245,BO1245,BS1245)</f>
        <v>0</v>
      </c>
      <c r="Y1245" s="41">
        <f>SUM(AO1245:BN1245)</f>
        <v>60</v>
      </c>
      <c r="Z1245" s="41">
        <f>COUNTIF(AO1245:BN1245, "&gt;0")</f>
        <v>1</v>
      </c>
      <c r="AA1245" s="41">
        <f>SUM(AB1245:AF1245)</f>
        <v>202</v>
      </c>
      <c r="AB1245" s="41">
        <f>BP1245+BQ1245</f>
        <v>95</v>
      </c>
      <c r="AC1245" s="41">
        <v>0</v>
      </c>
      <c r="AD1245" s="41">
        <v>0</v>
      </c>
      <c r="AE1245" s="41">
        <f>SUM(BR1245)</f>
        <v>107</v>
      </c>
      <c r="AF1245" s="41">
        <f>SUM(AM1245)</f>
        <v>0</v>
      </c>
      <c r="AG1245" s="122"/>
      <c r="AH1245" s="36">
        <v>0</v>
      </c>
      <c r="AI1245" s="36">
        <v>0</v>
      </c>
      <c r="AJ1245" s="36">
        <v>0</v>
      </c>
      <c r="AK1245" s="37">
        <v>0</v>
      </c>
      <c r="AL1245" s="36">
        <v>0</v>
      </c>
      <c r="AM1245" s="36">
        <v>0</v>
      </c>
      <c r="AN1245" s="36">
        <v>0</v>
      </c>
      <c r="AO1245" s="36">
        <v>0</v>
      </c>
      <c r="AP1245" s="36">
        <v>0</v>
      </c>
      <c r="AQ1245" s="114">
        <v>60</v>
      </c>
      <c r="AR1245" s="1">
        <v>0</v>
      </c>
      <c r="AS1245" s="114">
        <v>0</v>
      </c>
      <c r="AT1245" s="114">
        <v>0</v>
      </c>
      <c r="AU1245" s="114">
        <v>0</v>
      </c>
      <c r="AV1245" s="114">
        <v>0</v>
      </c>
      <c r="AW1245" s="114">
        <v>0</v>
      </c>
      <c r="AX1245" s="114">
        <v>0</v>
      </c>
      <c r="AY1245" s="114">
        <v>0</v>
      </c>
      <c r="AZ1245" s="114">
        <v>0</v>
      </c>
      <c r="BA1245" s="114">
        <v>0</v>
      </c>
      <c r="BB1245" s="114">
        <v>0</v>
      </c>
      <c r="BC1245" s="114">
        <v>0</v>
      </c>
      <c r="BD1245" s="115">
        <v>0</v>
      </c>
      <c r="BE1245" s="114">
        <v>0</v>
      </c>
      <c r="BF1245" s="114">
        <v>0</v>
      </c>
      <c r="BG1245" s="114">
        <v>0</v>
      </c>
      <c r="BH1245" s="114">
        <v>0</v>
      </c>
      <c r="BI1245" s="114">
        <v>0</v>
      </c>
      <c r="BJ1245" s="114">
        <v>0</v>
      </c>
      <c r="BK1245" s="114">
        <v>0</v>
      </c>
      <c r="BL1245" s="114">
        <v>0</v>
      </c>
      <c r="BM1245" s="114">
        <v>0</v>
      </c>
      <c r="BN1245" s="114">
        <v>0</v>
      </c>
      <c r="BO1245" s="114">
        <v>0</v>
      </c>
      <c r="BP1245" s="114">
        <v>0</v>
      </c>
      <c r="BQ1245" s="114">
        <v>95</v>
      </c>
      <c r="BR1245" s="114">
        <v>107</v>
      </c>
      <c r="BS1245" s="114">
        <v>0</v>
      </c>
    </row>
    <row r="1246" spans="1:71" ht="15" x14ac:dyDescent="0.25">
      <c r="A1246" s="1" t="str">
        <f>CONCATENATE(G1246,"-",F1246,"-",H1246)</f>
        <v>999934015-Blue-Tiger</v>
      </c>
      <c r="B1246" s="1" t="str">
        <f>CONCATENATE(G1246,"-",H1246)</f>
        <v>999934015-Tiger</v>
      </c>
      <c r="C1246" s="36" t="s">
        <v>1578</v>
      </c>
      <c r="D1246" s="36" t="s">
        <v>846</v>
      </c>
      <c r="E1246" s="36" t="s">
        <v>27</v>
      </c>
      <c r="F1246" s="36" t="s">
        <v>148</v>
      </c>
      <c r="G1246" s="128">
        <v>999934015</v>
      </c>
      <c r="H1246" s="41" t="s">
        <v>20</v>
      </c>
      <c r="I1246" s="34">
        <f>((L1246)-J1246)+T1246</f>
        <v>207</v>
      </c>
      <c r="J1246" s="36"/>
      <c r="K1246" s="35"/>
      <c r="L1246" s="34">
        <f>SUM(N1246,O1246,P1246,Q1246,R1246,M1246)</f>
        <v>0</v>
      </c>
      <c r="M1246" s="34">
        <f>AJ1246</f>
        <v>0</v>
      </c>
      <c r="N1246" s="34">
        <f>SUM(AI1246)</f>
        <v>0</v>
      </c>
      <c r="O1246" s="34">
        <f>0</f>
        <v>0</v>
      </c>
      <c r="P1246" s="34">
        <v>0</v>
      </c>
      <c r="Q1246" s="34">
        <v>0</v>
      </c>
      <c r="R1246" s="34">
        <f>AH1246</f>
        <v>0</v>
      </c>
      <c r="S1246" s="122"/>
      <c r="T1246" s="41">
        <f>SUM(U1246,AA1246)</f>
        <v>207</v>
      </c>
      <c r="U1246" s="41">
        <f>IF(SUM(V1246:Y1246)&gt;=250, 250,SUM(V1246:Y1246))</f>
        <v>38</v>
      </c>
      <c r="V1246" s="41">
        <v>0</v>
      </c>
      <c r="W1246" s="41">
        <v>0</v>
      </c>
      <c r="X1246" s="41">
        <f>SUM(AL1246,AN1246,BO1246,BS1246)</f>
        <v>0</v>
      </c>
      <c r="Y1246" s="41">
        <f>SUM(AO1246:BN1246)</f>
        <v>38</v>
      </c>
      <c r="Z1246" s="41">
        <f>COUNTIF(AO1246:BN1246, "&gt;0")</f>
        <v>1</v>
      </c>
      <c r="AA1246" s="41">
        <f>SUM(AB1246:AF1246)</f>
        <v>169</v>
      </c>
      <c r="AB1246" s="41">
        <f>BP1246+BQ1246</f>
        <v>169</v>
      </c>
      <c r="AC1246" s="41">
        <v>0</v>
      </c>
      <c r="AD1246" s="41">
        <v>0</v>
      </c>
      <c r="AE1246" s="41">
        <f>SUM(BR1246)</f>
        <v>0</v>
      </c>
      <c r="AF1246" s="41">
        <f>SUM(AM1246)</f>
        <v>0</v>
      </c>
      <c r="AG1246" s="122"/>
      <c r="AH1246" s="36">
        <v>0</v>
      </c>
      <c r="AI1246" s="126">
        <v>0</v>
      </c>
      <c r="AJ1246" s="36">
        <v>0</v>
      </c>
      <c r="AK1246" s="121"/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14">
        <v>0</v>
      </c>
      <c r="AR1246" s="1">
        <v>0</v>
      </c>
      <c r="AS1246" s="114">
        <v>0</v>
      </c>
      <c r="AT1246" s="114">
        <v>0</v>
      </c>
      <c r="AU1246" s="114">
        <v>0</v>
      </c>
      <c r="AV1246" s="114">
        <v>0</v>
      </c>
      <c r="AW1246" s="114">
        <v>38</v>
      </c>
      <c r="AX1246" s="114">
        <v>0</v>
      </c>
      <c r="AY1246" s="114">
        <v>0</v>
      </c>
      <c r="AZ1246" s="114">
        <v>0</v>
      </c>
      <c r="BA1246" s="114">
        <v>0</v>
      </c>
      <c r="BB1246" s="114">
        <v>0</v>
      </c>
      <c r="BC1246" s="114">
        <v>0</v>
      </c>
      <c r="BD1246" s="115">
        <v>0</v>
      </c>
      <c r="BE1246" s="114">
        <v>0</v>
      </c>
      <c r="BF1246" s="114">
        <v>0</v>
      </c>
      <c r="BG1246" s="114">
        <v>0</v>
      </c>
      <c r="BH1246" s="114">
        <v>0</v>
      </c>
      <c r="BI1246" s="114">
        <v>0</v>
      </c>
      <c r="BJ1246" s="114">
        <v>0</v>
      </c>
      <c r="BK1246" s="114">
        <v>0</v>
      </c>
      <c r="BL1246" s="114">
        <v>0</v>
      </c>
      <c r="BM1246" s="114">
        <v>0</v>
      </c>
      <c r="BN1246" s="114">
        <v>0</v>
      </c>
      <c r="BO1246" s="114">
        <v>0</v>
      </c>
      <c r="BP1246" s="114">
        <v>0</v>
      </c>
      <c r="BQ1246" s="114">
        <v>169</v>
      </c>
      <c r="BR1246" s="114">
        <v>0</v>
      </c>
      <c r="BS1246" s="114">
        <v>0</v>
      </c>
    </row>
    <row r="1247" spans="1:71" ht="15" x14ac:dyDescent="0.25">
      <c r="A1247" s="1" t="str">
        <f>CONCATENATE(G1247,"-",F1247,"-",H1247)</f>
        <v>999934261-Blue-Tiger</v>
      </c>
      <c r="B1247" s="1" t="str">
        <f>CONCATENATE(G1247,"-",H1247)</f>
        <v>999934261-Tiger</v>
      </c>
      <c r="C1247" s="36" t="s">
        <v>3026</v>
      </c>
      <c r="D1247" s="36" t="s">
        <v>3027</v>
      </c>
      <c r="E1247" s="36" t="s">
        <v>27</v>
      </c>
      <c r="F1247" s="36" t="s">
        <v>148</v>
      </c>
      <c r="G1247" s="36">
        <v>999934261</v>
      </c>
      <c r="H1247" s="41" t="s">
        <v>20</v>
      </c>
      <c r="I1247" s="34">
        <f>((L1247)-J1247)+T1247</f>
        <v>197</v>
      </c>
      <c r="J1247" s="36"/>
      <c r="K1247" s="35"/>
      <c r="L1247" s="34">
        <f>SUM(N1247,O1247,P1247,Q1247,R1247,M1247)</f>
        <v>0</v>
      </c>
      <c r="M1247" s="34">
        <f>AJ1247</f>
        <v>0</v>
      </c>
      <c r="N1247" s="34">
        <f>SUM(AI1247)</f>
        <v>0</v>
      </c>
      <c r="O1247" s="34">
        <f>0</f>
        <v>0</v>
      </c>
      <c r="P1247" s="34">
        <v>0</v>
      </c>
      <c r="Q1247" s="34">
        <v>0</v>
      </c>
      <c r="R1247" s="34">
        <f>AH1247</f>
        <v>0</v>
      </c>
      <c r="S1247" s="122"/>
      <c r="T1247" s="41">
        <f>SUM(U1247,AA1247)</f>
        <v>197</v>
      </c>
      <c r="U1247" s="41">
        <f>IF(SUM(V1247:Y1247)&gt;=250, 250,SUM(V1247:Y1247))</f>
        <v>90</v>
      </c>
      <c r="V1247" s="41">
        <v>0</v>
      </c>
      <c r="W1247" s="41">
        <v>0</v>
      </c>
      <c r="X1247" s="41">
        <f>SUM(AL1247,AN1247,BO1247,BS1247)</f>
        <v>0</v>
      </c>
      <c r="Y1247" s="41">
        <f>SUM(AO1247:BN1247)</f>
        <v>90</v>
      </c>
      <c r="Z1247" s="41">
        <f>COUNTIF(AO1247:BN1247, "&gt;0")</f>
        <v>1</v>
      </c>
      <c r="AA1247" s="41">
        <f>SUM(AB1247:AF1247)</f>
        <v>107</v>
      </c>
      <c r="AB1247" s="41">
        <f>BP1247+BQ1247</f>
        <v>0</v>
      </c>
      <c r="AC1247" s="41">
        <v>0</v>
      </c>
      <c r="AD1247" s="41">
        <v>0</v>
      </c>
      <c r="AE1247" s="41">
        <f>SUM(BR1247)</f>
        <v>107</v>
      </c>
      <c r="AF1247" s="41">
        <f>SUM(AM1247)</f>
        <v>0</v>
      </c>
      <c r="AG1247" s="122"/>
      <c r="AH1247" s="36">
        <v>0</v>
      </c>
      <c r="AI1247" s="126">
        <v>0</v>
      </c>
      <c r="AJ1247" s="36">
        <v>0</v>
      </c>
      <c r="AK1247" s="121"/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14">
        <v>0</v>
      </c>
      <c r="AR1247" s="1">
        <v>0</v>
      </c>
      <c r="AS1247" s="114">
        <v>0</v>
      </c>
      <c r="AT1247" s="114">
        <v>0</v>
      </c>
      <c r="AU1247" s="114">
        <v>0</v>
      </c>
      <c r="AV1247" s="114">
        <v>0</v>
      </c>
      <c r="AW1247" s="114">
        <v>0</v>
      </c>
      <c r="AX1247" s="114">
        <v>0</v>
      </c>
      <c r="AY1247" s="114">
        <v>0</v>
      </c>
      <c r="AZ1247" s="114">
        <v>0</v>
      </c>
      <c r="BA1247" s="114">
        <v>0</v>
      </c>
      <c r="BB1247" s="114">
        <v>0</v>
      </c>
      <c r="BC1247" s="114">
        <v>0</v>
      </c>
      <c r="BD1247" s="115">
        <v>0</v>
      </c>
      <c r="BE1247" s="114">
        <v>0</v>
      </c>
      <c r="BF1247" s="114">
        <v>0</v>
      </c>
      <c r="BG1247" s="114">
        <v>0</v>
      </c>
      <c r="BH1247" s="114">
        <v>90</v>
      </c>
      <c r="BI1247" s="114">
        <v>0</v>
      </c>
      <c r="BJ1247" s="114">
        <v>0</v>
      </c>
      <c r="BK1247" s="114">
        <v>0</v>
      </c>
      <c r="BL1247" s="114">
        <v>0</v>
      </c>
      <c r="BM1247" s="114">
        <v>0</v>
      </c>
      <c r="BN1247" s="114">
        <v>0</v>
      </c>
      <c r="BO1247" s="114">
        <v>0</v>
      </c>
      <c r="BP1247" s="114">
        <v>0</v>
      </c>
      <c r="BQ1247" s="114">
        <v>0</v>
      </c>
      <c r="BR1247" s="114">
        <v>107</v>
      </c>
      <c r="BS1247" s="114">
        <v>0</v>
      </c>
    </row>
    <row r="1248" spans="1:71" ht="15" x14ac:dyDescent="0.25">
      <c r="A1248" s="1" t="str">
        <f>CONCATENATE(G1248,"-",F1248,"-",H1248)</f>
        <v>999933172-Blue-Tiger</v>
      </c>
      <c r="B1248" s="1" t="str">
        <f>CONCATENATE(G1248,"-",H1248)</f>
        <v>999933172-Tiger</v>
      </c>
      <c r="C1248" s="36" t="s">
        <v>473</v>
      </c>
      <c r="D1248" s="36" t="s">
        <v>1842</v>
      </c>
      <c r="E1248" s="36" t="s">
        <v>27</v>
      </c>
      <c r="F1248" s="36" t="s">
        <v>148</v>
      </c>
      <c r="G1248" s="36">
        <v>999933172</v>
      </c>
      <c r="H1248" s="36" t="s">
        <v>20</v>
      </c>
      <c r="I1248" s="34">
        <f>((L1248)-J1248)+T1248</f>
        <v>184.2</v>
      </c>
      <c r="J1248" s="34">
        <f>L1248/2</f>
        <v>0</v>
      </c>
      <c r="K1248" s="37"/>
      <c r="L1248" s="34">
        <f>SUM(N1248,O1248,P1248,Q1248,R1248,M1248)</f>
        <v>0</v>
      </c>
      <c r="M1248" s="34">
        <f>AJ1248</f>
        <v>0</v>
      </c>
      <c r="N1248" s="34">
        <f>SUM(AI1248)</f>
        <v>0</v>
      </c>
      <c r="O1248" s="34">
        <f>0</f>
        <v>0</v>
      </c>
      <c r="P1248" s="34">
        <v>0</v>
      </c>
      <c r="Q1248" s="34">
        <v>0</v>
      </c>
      <c r="R1248" s="34">
        <f>AH1248</f>
        <v>0</v>
      </c>
      <c r="S1248" s="122"/>
      <c r="T1248" s="41">
        <f>SUM(U1248,AA1248)</f>
        <v>184.2</v>
      </c>
      <c r="U1248" s="41">
        <f>IF(SUM(V1248:Y1248)&gt;=250, 250,SUM(V1248:Y1248))</f>
        <v>57.2</v>
      </c>
      <c r="V1248" s="41">
        <v>0</v>
      </c>
      <c r="W1248" s="41">
        <v>0</v>
      </c>
      <c r="X1248" s="41">
        <f>SUM(AL1248,AN1248,BO1248,BS1248)</f>
        <v>30</v>
      </c>
      <c r="Y1248" s="41">
        <f>SUM(AO1248:BN1248)</f>
        <v>27.2</v>
      </c>
      <c r="Z1248" s="41">
        <f>COUNTIF(AO1248:BN1248, "&gt;0")</f>
        <v>1</v>
      </c>
      <c r="AA1248" s="41">
        <f>SUM(AB1248:AF1248)</f>
        <v>127</v>
      </c>
      <c r="AB1248" s="41">
        <f>BP1248+BQ1248</f>
        <v>127</v>
      </c>
      <c r="AC1248" s="41">
        <v>0</v>
      </c>
      <c r="AD1248" s="41">
        <v>0</v>
      </c>
      <c r="AE1248" s="41">
        <f>SUM(BR1248)</f>
        <v>0</v>
      </c>
      <c r="AF1248" s="41">
        <f>SUM(AM1248)</f>
        <v>0</v>
      </c>
      <c r="AG1248" s="122"/>
      <c r="AH1248" s="36">
        <v>0</v>
      </c>
      <c r="AI1248" s="36">
        <v>0</v>
      </c>
      <c r="AJ1248" s="36">
        <v>0</v>
      </c>
      <c r="AK1248" s="121"/>
      <c r="AL1248" s="1">
        <v>30</v>
      </c>
      <c r="AM1248" s="1">
        <v>0</v>
      </c>
      <c r="AN1248" s="1">
        <v>0</v>
      </c>
      <c r="AO1248" s="1">
        <v>27.2</v>
      </c>
      <c r="AP1248" s="1">
        <v>0</v>
      </c>
      <c r="AQ1248" s="114">
        <v>0</v>
      </c>
      <c r="AR1248" s="1">
        <v>0</v>
      </c>
      <c r="AS1248" s="114">
        <v>0</v>
      </c>
      <c r="AT1248" s="114">
        <v>0</v>
      </c>
      <c r="AU1248" s="114">
        <v>0</v>
      </c>
      <c r="AV1248" s="114">
        <v>0</v>
      </c>
      <c r="AW1248" s="114">
        <v>0</v>
      </c>
      <c r="AX1248" s="114">
        <v>0</v>
      </c>
      <c r="AY1248" s="114">
        <v>0</v>
      </c>
      <c r="AZ1248" s="114">
        <v>0</v>
      </c>
      <c r="BA1248" s="114">
        <v>0</v>
      </c>
      <c r="BB1248" s="114">
        <v>0</v>
      </c>
      <c r="BC1248" s="114">
        <v>0</v>
      </c>
      <c r="BD1248" s="115">
        <v>0</v>
      </c>
      <c r="BE1248" s="114">
        <v>0</v>
      </c>
      <c r="BF1248" s="114">
        <v>0</v>
      </c>
      <c r="BG1248" s="114">
        <v>0</v>
      </c>
      <c r="BH1248" s="114">
        <v>0</v>
      </c>
      <c r="BI1248" s="114">
        <v>0</v>
      </c>
      <c r="BJ1248" s="114">
        <v>0</v>
      </c>
      <c r="BK1248" s="114">
        <v>0</v>
      </c>
      <c r="BL1248" s="114">
        <v>0</v>
      </c>
      <c r="BM1248" s="114">
        <v>0</v>
      </c>
      <c r="BN1248" s="114">
        <v>0</v>
      </c>
      <c r="BO1248" s="114">
        <v>0</v>
      </c>
      <c r="BP1248" s="114">
        <v>127</v>
      </c>
      <c r="BQ1248" s="114">
        <v>0</v>
      </c>
      <c r="BR1248" s="114">
        <v>0</v>
      </c>
      <c r="BS1248" s="114">
        <v>0</v>
      </c>
    </row>
    <row r="1249" spans="1:71" ht="15" x14ac:dyDescent="0.25">
      <c r="A1249" s="1" t="str">
        <f>CONCATENATE(G1249,"-",F1249,"-",H1249)</f>
        <v>999930153-Blue-Tiger</v>
      </c>
      <c r="B1249" s="1" t="str">
        <f>CONCATENATE(G1249,"-",H1249)</f>
        <v>999930153-Tiger</v>
      </c>
      <c r="C1249" s="36" t="s">
        <v>31</v>
      </c>
      <c r="D1249" s="36" t="s">
        <v>57</v>
      </c>
      <c r="E1249" s="36" t="s">
        <v>27</v>
      </c>
      <c r="F1249" s="36" t="s">
        <v>148</v>
      </c>
      <c r="G1249" s="128">
        <v>999930153</v>
      </c>
      <c r="H1249" s="41" t="s">
        <v>20</v>
      </c>
      <c r="I1249" s="34">
        <f>((L1249)-J1249)+T1249</f>
        <v>175</v>
      </c>
      <c r="J1249" s="36"/>
      <c r="K1249" s="35"/>
      <c r="L1249" s="34">
        <f>SUM(N1249,O1249,P1249,Q1249,R1249,M1249)</f>
        <v>0</v>
      </c>
      <c r="M1249" s="34">
        <f>AJ1249</f>
        <v>0</v>
      </c>
      <c r="N1249" s="34">
        <f>SUM(AI1249)</f>
        <v>0</v>
      </c>
      <c r="O1249" s="34">
        <f>0</f>
        <v>0</v>
      </c>
      <c r="P1249" s="34">
        <v>0</v>
      </c>
      <c r="Q1249" s="34">
        <v>0</v>
      </c>
      <c r="R1249" s="34">
        <f>AH1249</f>
        <v>0</v>
      </c>
      <c r="S1249" s="122"/>
      <c r="T1249" s="41">
        <f>SUM(U1249,AA1249)</f>
        <v>175</v>
      </c>
      <c r="U1249" s="41">
        <f>IF(SUM(V1249:Y1249)&gt;=250, 250,SUM(V1249:Y1249))</f>
        <v>68</v>
      </c>
      <c r="V1249" s="41">
        <v>0</v>
      </c>
      <c r="W1249" s="41">
        <v>0</v>
      </c>
      <c r="X1249" s="41">
        <f>SUM(AL1249,AN1249,BO1249,BS1249)</f>
        <v>0</v>
      </c>
      <c r="Y1249" s="41">
        <f>SUM(AO1249:BN1249)</f>
        <v>68</v>
      </c>
      <c r="Z1249" s="41">
        <f>COUNTIF(AO1249:BN1249, "&gt;0")</f>
        <v>1</v>
      </c>
      <c r="AA1249" s="41">
        <f>SUM(AB1249:AF1249)</f>
        <v>107</v>
      </c>
      <c r="AB1249" s="41">
        <f>BP1249+BQ1249</f>
        <v>0</v>
      </c>
      <c r="AC1249" s="41">
        <v>0</v>
      </c>
      <c r="AD1249" s="41">
        <v>0</v>
      </c>
      <c r="AE1249" s="41">
        <f>SUM(BR1249)</f>
        <v>107</v>
      </c>
      <c r="AF1249" s="41">
        <f>SUM(AM1249)</f>
        <v>0</v>
      </c>
      <c r="AG1249" s="122"/>
      <c r="AH1249" s="36">
        <v>0</v>
      </c>
      <c r="AI1249" s="126">
        <v>0</v>
      </c>
      <c r="AJ1249" s="36">
        <v>0</v>
      </c>
      <c r="AK1249" s="121"/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14">
        <v>0</v>
      </c>
      <c r="AR1249" s="1">
        <v>0</v>
      </c>
      <c r="AS1249" s="114">
        <v>0</v>
      </c>
      <c r="AT1249" s="114">
        <v>0</v>
      </c>
      <c r="AU1249" s="114">
        <v>0</v>
      </c>
      <c r="AV1249" s="114">
        <v>0</v>
      </c>
      <c r="AW1249" s="114">
        <v>68</v>
      </c>
      <c r="AX1249" s="114">
        <v>0</v>
      </c>
      <c r="AY1249" s="114">
        <v>0</v>
      </c>
      <c r="AZ1249" s="114">
        <v>0</v>
      </c>
      <c r="BA1249" s="114">
        <v>0</v>
      </c>
      <c r="BB1249" s="114">
        <v>0</v>
      </c>
      <c r="BC1249" s="114">
        <v>0</v>
      </c>
      <c r="BD1249" s="115">
        <v>0</v>
      </c>
      <c r="BE1249" s="114">
        <v>0</v>
      </c>
      <c r="BF1249" s="114">
        <v>0</v>
      </c>
      <c r="BG1249" s="114">
        <v>0</v>
      </c>
      <c r="BH1249" s="114">
        <v>0</v>
      </c>
      <c r="BI1249" s="114">
        <v>0</v>
      </c>
      <c r="BJ1249" s="114">
        <v>0</v>
      </c>
      <c r="BK1249" s="114">
        <v>0</v>
      </c>
      <c r="BL1249" s="114">
        <v>0</v>
      </c>
      <c r="BM1249" s="114">
        <v>0</v>
      </c>
      <c r="BN1249" s="114">
        <v>0</v>
      </c>
      <c r="BO1249" s="114">
        <v>0</v>
      </c>
      <c r="BP1249" s="114">
        <v>0</v>
      </c>
      <c r="BQ1249" s="114">
        <v>0</v>
      </c>
      <c r="BR1249" s="114">
        <v>107</v>
      </c>
      <c r="BS1249" s="114">
        <v>0</v>
      </c>
    </row>
    <row r="1250" spans="1:71" ht="15" x14ac:dyDescent="0.25">
      <c r="A1250" s="1" t="str">
        <f>CONCATENATE(G1250,"-",F1250,"-",H1250)</f>
        <v>999934407-Blue-Tiger</v>
      </c>
      <c r="B1250" s="1" t="str">
        <f>CONCATENATE(G1250,"-",H1250)</f>
        <v>999934407-Tiger</v>
      </c>
      <c r="C1250" s="36" t="s">
        <v>3030</v>
      </c>
      <c r="D1250" s="36" t="s">
        <v>3031</v>
      </c>
      <c r="E1250" s="36" t="s">
        <v>27</v>
      </c>
      <c r="F1250" s="36" t="s">
        <v>148</v>
      </c>
      <c r="G1250" s="36">
        <v>999934407</v>
      </c>
      <c r="H1250" s="41" t="s">
        <v>20</v>
      </c>
      <c r="I1250" s="34">
        <f>((L1250)-J1250)+T1250</f>
        <v>175</v>
      </c>
      <c r="J1250" s="36"/>
      <c r="K1250" s="35"/>
      <c r="L1250" s="34">
        <f>SUM(N1250,O1250,P1250,Q1250,R1250,M1250)</f>
        <v>0</v>
      </c>
      <c r="M1250" s="34">
        <f>AJ1250</f>
        <v>0</v>
      </c>
      <c r="N1250" s="34">
        <f>SUM(AI1250)</f>
        <v>0</v>
      </c>
      <c r="O1250" s="34">
        <f>0</f>
        <v>0</v>
      </c>
      <c r="P1250" s="34">
        <v>0</v>
      </c>
      <c r="Q1250" s="34">
        <v>0</v>
      </c>
      <c r="R1250" s="34">
        <f>AH1250</f>
        <v>0</v>
      </c>
      <c r="S1250" s="122"/>
      <c r="T1250" s="41">
        <f>SUM(U1250,AA1250)</f>
        <v>175</v>
      </c>
      <c r="U1250" s="41">
        <f>IF(SUM(V1250:Y1250)&gt;=250, 250,SUM(V1250:Y1250))</f>
        <v>68</v>
      </c>
      <c r="V1250" s="41">
        <v>0</v>
      </c>
      <c r="W1250" s="41">
        <v>0</v>
      </c>
      <c r="X1250" s="41">
        <f>SUM(AL1250,AN1250,BO1250,BS1250)</f>
        <v>0</v>
      </c>
      <c r="Y1250" s="41">
        <f>SUM(AO1250:BN1250)</f>
        <v>68</v>
      </c>
      <c r="Z1250" s="41">
        <f>COUNTIF(AO1250:BN1250, "&gt;0")</f>
        <v>1</v>
      </c>
      <c r="AA1250" s="41">
        <f>SUM(AB1250:AF1250)</f>
        <v>107</v>
      </c>
      <c r="AB1250" s="41">
        <f>BP1250+BQ1250</f>
        <v>0</v>
      </c>
      <c r="AC1250" s="41">
        <v>0</v>
      </c>
      <c r="AD1250" s="41">
        <v>0</v>
      </c>
      <c r="AE1250" s="41">
        <f>SUM(BR1250)</f>
        <v>107</v>
      </c>
      <c r="AF1250" s="41">
        <f>SUM(AM1250)</f>
        <v>0</v>
      </c>
      <c r="AG1250" s="122"/>
      <c r="AH1250" s="36">
        <v>0</v>
      </c>
      <c r="AI1250" s="126">
        <v>0</v>
      </c>
      <c r="AJ1250" s="36">
        <v>0</v>
      </c>
      <c r="AK1250" s="121"/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14">
        <v>0</v>
      </c>
      <c r="AR1250" s="1">
        <v>0</v>
      </c>
      <c r="AS1250" s="114">
        <v>0</v>
      </c>
      <c r="AT1250" s="114">
        <v>0</v>
      </c>
      <c r="AU1250" s="114">
        <v>0</v>
      </c>
      <c r="AV1250" s="114">
        <v>0</v>
      </c>
      <c r="AW1250" s="114">
        <v>0</v>
      </c>
      <c r="AX1250" s="114">
        <v>0</v>
      </c>
      <c r="AY1250" s="114">
        <v>0</v>
      </c>
      <c r="AZ1250" s="114">
        <v>0</v>
      </c>
      <c r="BA1250" s="114">
        <v>0</v>
      </c>
      <c r="BB1250" s="114">
        <v>0</v>
      </c>
      <c r="BC1250" s="114">
        <v>0</v>
      </c>
      <c r="BD1250" s="115">
        <v>0</v>
      </c>
      <c r="BE1250" s="114">
        <v>0</v>
      </c>
      <c r="BF1250" s="114">
        <v>0</v>
      </c>
      <c r="BG1250" s="114">
        <v>0</v>
      </c>
      <c r="BH1250" s="114">
        <v>68</v>
      </c>
      <c r="BI1250" s="114">
        <v>0</v>
      </c>
      <c r="BJ1250" s="114">
        <v>0</v>
      </c>
      <c r="BK1250" s="114">
        <v>0</v>
      </c>
      <c r="BL1250" s="114">
        <v>0</v>
      </c>
      <c r="BM1250" s="114">
        <v>0</v>
      </c>
      <c r="BN1250" s="114">
        <v>0</v>
      </c>
      <c r="BO1250" s="114">
        <v>0</v>
      </c>
      <c r="BP1250" s="114">
        <v>0</v>
      </c>
      <c r="BQ1250" s="114">
        <v>0</v>
      </c>
      <c r="BR1250" s="114">
        <v>107</v>
      </c>
      <c r="BS1250" s="114">
        <v>0</v>
      </c>
    </row>
    <row r="1251" spans="1:71" ht="15" x14ac:dyDescent="0.25">
      <c r="A1251" s="1" t="str">
        <f>CONCATENATE(G1251,"-",F1251,"-",H1251)</f>
        <v>999929811-Blue-Tiger</v>
      </c>
      <c r="B1251" s="1" t="str">
        <f>CONCATENATE(G1251,"-",H1251)</f>
        <v>999929811-Tiger</v>
      </c>
      <c r="C1251" s="36" t="s">
        <v>1309</v>
      </c>
      <c r="D1251" s="36" t="s">
        <v>1310</v>
      </c>
      <c r="E1251" s="36" t="s">
        <v>27</v>
      </c>
      <c r="F1251" s="36" t="s">
        <v>148</v>
      </c>
      <c r="G1251" s="128">
        <v>999929811</v>
      </c>
      <c r="H1251" s="41" t="s">
        <v>20</v>
      </c>
      <c r="I1251" s="34">
        <f>((L1251)-J1251)+T1251</f>
        <v>120</v>
      </c>
      <c r="J1251" s="34">
        <f>L1251/2</f>
        <v>0</v>
      </c>
      <c r="K1251" s="37"/>
      <c r="L1251" s="34">
        <f>SUM(N1251,O1251,P1251,Q1251,R1251,M1251)</f>
        <v>0</v>
      </c>
      <c r="M1251" s="34">
        <f>AJ1251</f>
        <v>0</v>
      </c>
      <c r="N1251" s="34">
        <f>SUM(AI1251)</f>
        <v>0</v>
      </c>
      <c r="O1251" s="34">
        <f>0</f>
        <v>0</v>
      </c>
      <c r="P1251" s="34">
        <v>0</v>
      </c>
      <c r="Q1251" s="34">
        <v>0</v>
      </c>
      <c r="R1251" s="34">
        <f>AH1251</f>
        <v>0</v>
      </c>
      <c r="S1251" s="122"/>
      <c r="T1251" s="41">
        <f>SUM(U1251,AA1251)</f>
        <v>120</v>
      </c>
      <c r="U1251" s="41">
        <f>IF(SUM(V1251:Y1251)&gt;=250, 250,SUM(V1251:Y1251))</f>
        <v>120</v>
      </c>
      <c r="V1251" s="41">
        <v>0</v>
      </c>
      <c r="W1251" s="41">
        <v>0</v>
      </c>
      <c r="X1251" s="41">
        <f>SUM(AL1251,AN1251,BO1251,BS1251)</f>
        <v>0</v>
      </c>
      <c r="Y1251" s="41">
        <f>SUM(AO1251:BN1251)</f>
        <v>120</v>
      </c>
      <c r="Z1251" s="41">
        <f>COUNTIF(AO1251:BN1251, "&gt;0")</f>
        <v>2</v>
      </c>
      <c r="AA1251" s="41">
        <f>SUM(AB1251:AF1251)</f>
        <v>0</v>
      </c>
      <c r="AB1251" s="41">
        <f>BP1251+BQ1251</f>
        <v>0</v>
      </c>
      <c r="AC1251" s="41">
        <v>0</v>
      </c>
      <c r="AD1251" s="41">
        <v>0</v>
      </c>
      <c r="AE1251" s="41">
        <f>SUM(BR1251)</f>
        <v>0</v>
      </c>
      <c r="AF1251" s="41">
        <f>SUM(AM1251)</f>
        <v>0</v>
      </c>
      <c r="AG1251" s="122"/>
      <c r="AH1251" s="36">
        <v>0</v>
      </c>
      <c r="AI1251" s="126">
        <v>0</v>
      </c>
      <c r="AJ1251" s="36">
        <v>0</v>
      </c>
      <c r="AK1251" s="37"/>
      <c r="AL1251" s="1">
        <v>0</v>
      </c>
      <c r="AM1251" s="1">
        <v>0</v>
      </c>
      <c r="AN1251" s="1">
        <v>0</v>
      </c>
      <c r="AO1251" s="1">
        <v>0</v>
      </c>
      <c r="AP1251" s="1">
        <v>60</v>
      </c>
      <c r="AQ1251" s="114">
        <v>0</v>
      </c>
      <c r="AR1251" s="1">
        <v>0</v>
      </c>
      <c r="AS1251" s="114">
        <v>0</v>
      </c>
      <c r="AT1251" s="114">
        <v>0</v>
      </c>
      <c r="AU1251" s="114">
        <v>0</v>
      </c>
      <c r="AV1251" s="114">
        <v>0</v>
      </c>
      <c r="AW1251" s="114">
        <v>0</v>
      </c>
      <c r="AX1251" s="114">
        <v>0</v>
      </c>
      <c r="AY1251" s="114">
        <v>0</v>
      </c>
      <c r="AZ1251" s="114">
        <v>0</v>
      </c>
      <c r="BA1251" s="114">
        <v>60</v>
      </c>
      <c r="BB1251" s="114">
        <v>0</v>
      </c>
      <c r="BC1251" s="114">
        <v>0</v>
      </c>
      <c r="BD1251" s="115">
        <v>0</v>
      </c>
      <c r="BE1251" s="114">
        <v>0</v>
      </c>
      <c r="BF1251" s="114">
        <v>0</v>
      </c>
      <c r="BG1251" s="114">
        <v>0</v>
      </c>
      <c r="BH1251" s="114">
        <v>0</v>
      </c>
      <c r="BI1251" s="114">
        <v>0</v>
      </c>
      <c r="BJ1251" s="114">
        <v>0</v>
      </c>
      <c r="BK1251" s="114">
        <v>0</v>
      </c>
      <c r="BL1251" s="114">
        <v>0</v>
      </c>
      <c r="BM1251" s="114">
        <v>0</v>
      </c>
      <c r="BN1251" s="114">
        <v>0</v>
      </c>
      <c r="BO1251" s="114">
        <v>0</v>
      </c>
      <c r="BP1251" s="114">
        <v>0</v>
      </c>
      <c r="BQ1251" s="114">
        <v>0</v>
      </c>
      <c r="BR1251" s="114">
        <v>0</v>
      </c>
      <c r="BS1251" s="114">
        <v>0</v>
      </c>
    </row>
    <row r="1252" spans="1:71" ht="15" x14ac:dyDescent="0.25">
      <c r="A1252" s="1" t="str">
        <f>CONCATENATE(G1252,"-",F1252,"-",H1252)</f>
        <v>999930123-Blue-Tiger</v>
      </c>
      <c r="B1252" s="1" t="str">
        <f>CONCATENATE(G1252,"-",H1252)</f>
        <v>999930123-Tiger</v>
      </c>
      <c r="C1252" s="36" t="s">
        <v>3648</v>
      </c>
      <c r="D1252" s="36" t="s">
        <v>3649</v>
      </c>
      <c r="E1252" s="36" t="s">
        <v>27</v>
      </c>
      <c r="F1252" s="36" t="s">
        <v>148</v>
      </c>
      <c r="G1252" s="36">
        <v>999930123</v>
      </c>
      <c r="H1252" s="41" t="s">
        <v>20</v>
      </c>
      <c r="I1252" s="34">
        <f>((L1252)-J1252)+T1252</f>
        <v>107</v>
      </c>
      <c r="J1252" s="34"/>
      <c r="K1252" s="37"/>
      <c r="L1252" s="34">
        <f>SUM(N1252,O1252,P1252,Q1252,R1252,M1252)</f>
        <v>0</v>
      </c>
      <c r="M1252" s="34">
        <f>AJ1252</f>
        <v>0</v>
      </c>
      <c r="N1252" s="34">
        <f>SUM(AI1252)</f>
        <v>0</v>
      </c>
      <c r="O1252" s="34">
        <f>0</f>
        <v>0</v>
      </c>
      <c r="P1252" s="34">
        <v>0</v>
      </c>
      <c r="Q1252" s="34">
        <v>0</v>
      </c>
      <c r="R1252" s="34">
        <f>AH1252</f>
        <v>0</v>
      </c>
      <c r="S1252" s="122"/>
      <c r="T1252" s="41">
        <f>SUM(U1252,AA1252)</f>
        <v>107</v>
      </c>
      <c r="U1252" s="41">
        <f>IF(SUM(V1252:Y1252)&gt;=250, 250,SUM(V1252:Y1252))</f>
        <v>0</v>
      </c>
      <c r="V1252" s="41">
        <v>0</v>
      </c>
      <c r="W1252" s="41">
        <v>0</v>
      </c>
      <c r="X1252" s="41">
        <f>SUM(AL1252,AN1252,BO1252,BS1252)</f>
        <v>0</v>
      </c>
      <c r="Y1252" s="41">
        <f>SUM(AO1252:BN1252)</f>
        <v>0</v>
      </c>
      <c r="Z1252" s="41">
        <f>COUNTIF(AO1252:BN1252, "&gt;0")</f>
        <v>0</v>
      </c>
      <c r="AA1252" s="41">
        <f>SUM(AB1252:AF1252)</f>
        <v>107</v>
      </c>
      <c r="AB1252" s="41">
        <f>BP1252+BQ1252</f>
        <v>0</v>
      </c>
      <c r="AC1252" s="41">
        <v>0</v>
      </c>
      <c r="AD1252" s="41">
        <v>0</v>
      </c>
      <c r="AE1252" s="41">
        <f>SUM(BR1252)</f>
        <v>107</v>
      </c>
      <c r="AF1252" s="41">
        <f>SUM(AM1252)</f>
        <v>0</v>
      </c>
      <c r="AG1252" s="122"/>
      <c r="AH1252" s="36">
        <v>0</v>
      </c>
      <c r="AI1252" s="126">
        <v>0</v>
      </c>
      <c r="AJ1252" s="36">
        <v>0</v>
      </c>
      <c r="AK1252" s="121"/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14">
        <v>0</v>
      </c>
      <c r="AR1252" s="1">
        <v>0</v>
      </c>
      <c r="AS1252" s="114">
        <v>0</v>
      </c>
      <c r="AT1252" s="114">
        <v>0</v>
      </c>
      <c r="AU1252" s="114">
        <v>0</v>
      </c>
      <c r="AV1252" s="114">
        <v>0</v>
      </c>
      <c r="AW1252" s="114">
        <v>0</v>
      </c>
      <c r="AX1252" s="114">
        <v>0</v>
      </c>
      <c r="AY1252" s="114">
        <v>0</v>
      </c>
      <c r="AZ1252" s="114">
        <v>0</v>
      </c>
      <c r="BA1252" s="114">
        <v>0</v>
      </c>
      <c r="BB1252" s="114">
        <v>0</v>
      </c>
      <c r="BC1252" s="114">
        <v>0</v>
      </c>
      <c r="BD1252" s="115">
        <v>0</v>
      </c>
      <c r="BE1252" s="114">
        <v>0</v>
      </c>
      <c r="BF1252" s="114">
        <v>0</v>
      </c>
      <c r="BG1252" s="114">
        <v>0</v>
      </c>
      <c r="BH1252" s="114">
        <v>0</v>
      </c>
      <c r="BI1252" s="114">
        <v>0</v>
      </c>
      <c r="BJ1252" s="114">
        <v>0</v>
      </c>
      <c r="BK1252" s="114">
        <v>0</v>
      </c>
      <c r="BL1252" s="114">
        <v>0</v>
      </c>
      <c r="BM1252" s="114">
        <v>0</v>
      </c>
      <c r="BN1252" s="114">
        <v>0</v>
      </c>
      <c r="BO1252" s="114">
        <v>0</v>
      </c>
      <c r="BP1252" s="114">
        <v>0</v>
      </c>
      <c r="BQ1252" s="114">
        <v>0</v>
      </c>
      <c r="BR1252" s="114">
        <v>107</v>
      </c>
      <c r="BS1252" s="114">
        <v>0</v>
      </c>
    </row>
    <row r="1253" spans="1:71" ht="15" x14ac:dyDescent="0.25">
      <c r="A1253" s="1" t="str">
        <f>CONCATENATE(G1253,"-",F1253,"-",H1253)</f>
        <v>999934112-Blue-Tiger</v>
      </c>
      <c r="B1253" s="1" t="str">
        <f>CONCATENATE(G1253,"-",H1253)</f>
        <v>999934112-Tiger</v>
      </c>
      <c r="C1253" s="36" t="s">
        <v>2351</v>
      </c>
      <c r="D1253" s="36" t="s">
        <v>2352</v>
      </c>
      <c r="E1253" s="36" t="s">
        <v>27</v>
      </c>
      <c r="F1253" s="36" t="s">
        <v>148</v>
      </c>
      <c r="G1253" s="128">
        <v>999934112</v>
      </c>
      <c r="H1253" s="41" t="s">
        <v>20</v>
      </c>
      <c r="I1253" s="34">
        <f>((L1253)-J1253)+T1253</f>
        <v>106</v>
      </c>
      <c r="J1253" s="36"/>
      <c r="K1253" s="35"/>
      <c r="L1253" s="34">
        <f>SUM(N1253,O1253,P1253,Q1253,R1253,M1253)</f>
        <v>0</v>
      </c>
      <c r="M1253" s="34">
        <f>AJ1253</f>
        <v>0</v>
      </c>
      <c r="N1253" s="34">
        <f>SUM(AI1253)</f>
        <v>0</v>
      </c>
      <c r="O1253" s="34">
        <f>0</f>
        <v>0</v>
      </c>
      <c r="P1253" s="34">
        <v>0</v>
      </c>
      <c r="Q1253" s="34">
        <v>0</v>
      </c>
      <c r="R1253" s="34">
        <f>AH1253</f>
        <v>0</v>
      </c>
      <c r="S1253" s="122"/>
      <c r="T1253" s="41">
        <f>SUM(U1253,AA1253)</f>
        <v>106</v>
      </c>
      <c r="U1253" s="41">
        <f>IF(SUM(V1253:Y1253)&gt;=250, 250,SUM(V1253:Y1253))</f>
        <v>106</v>
      </c>
      <c r="V1253" s="41">
        <v>0</v>
      </c>
      <c r="W1253" s="41">
        <v>0</v>
      </c>
      <c r="X1253" s="41">
        <f>SUM(AL1253,AN1253,BO1253,BS1253)</f>
        <v>0</v>
      </c>
      <c r="Y1253" s="41">
        <f>SUM(AO1253:BN1253)</f>
        <v>106</v>
      </c>
      <c r="Z1253" s="41">
        <f>COUNTIF(AO1253:BN1253, "&gt;0")</f>
        <v>2</v>
      </c>
      <c r="AA1253" s="41">
        <f>SUM(AB1253:AF1253)</f>
        <v>0</v>
      </c>
      <c r="AB1253" s="41">
        <f>BP1253+BQ1253</f>
        <v>0</v>
      </c>
      <c r="AC1253" s="41">
        <v>0</v>
      </c>
      <c r="AD1253" s="41">
        <v>0</v>
      </c>
      <c r="AE1253" s="41">
        <f>SUM(BR1253)</f>
        <v>0</v>
      </c>
      <c r="AF1253" s="41">
        <f>SUM(AM1253)</f>
        <v>0</v>
      </c>
      <c r="AG1253" s="122"/>
      <c r="AH1253" s="36">
        <v>0</v>
      </c>
      <c r="AI1253" s="126">
        <v>0</v>
      </c>
      <c r="AJ1253" s="36">
        <v>0</v>
      </c>
      <c r="AK1253" s="121"/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14">
        <v>0</v>
      </c>
      <c r="AR1253" s="1">
        <v>0</v>
      </c>
      <c r="AS1253" s="114">
        <v>0</v>
      </c>
      <c r="AT1253" s="114">
        <v>0</v>
      </c>
      <c r="AU1253" s="114">
        <v>0</v>
      </c>
      <c r="AV1253" s="114">
        <v>0</v>
      </c>
      <c r="AW1253" s="114">
        <v>38</v>
      </c>
      <c r="AX1253" s="114">
        <v>0</v>
      </c>
      <c r="AY1253" s="114">
        <v>0</v>
      </c>
      <c r="AZ1253" s="114">
        <v>0</v>
      </c>
      <c r="BA1253" s="114">
        <v>0</v>
      </c>
      <c r="BB1253" s="114">
        <v>0</v>
      </c>
      <c r="BC1253" s="114">
        <v>0</v>
      </c>
      <c r="BD1253" s="115">
        <v>0</v>
      </c>
      <c r="BE1253" s="114">
        <v>0</v>
      </c>
      <c r="BF1253" s="114">
        <v>0</v>
      </c>
      <c r="BG1253" s="114">
        <v>0</v>
      </c>
      <c r="BH1253" s="114">
        <v>0</v>
      </c>
      <c r="BI1253" s="114">
        <v>0</v>
      </c>
      <c r="BJ1253" s="114">
        <v>0</v>
      </c>
      <c r="BK1253" s="114">
        <v>68</v>
      </c>
      <c r="BL1253" s="114">
        <v>0</v>
      </c>
      <c r="BM1253" s="114">
        <v>0</v>
      </c>
      <c r="BN1253" s="114">
        <v>0</v>
      </c>
      <c r="BO1253" s="114">
        <v>0</v>
      </c>
      <c r="BP1253" s="114">
        <v>0</v>
      </c>
      <c r="BQ1253" s="114">
        <v>0</v>
      </c>
      <c r="BR1253" s="114">
        <v>0</v>
      </c>
      <c r="BS1253" s="114">
        <v>0</v>
      </c>
    </row>
    <row r="1254" spans="1:71" ht="15" x14ac:dyDescent="0.25">
      <c r="A1254" s="1" t="str">
        <f>CONCATENATE(G1254,"-",F1254,"-",H1254)</f>
        <v>999932890-Blue-Tiger</v>
      </c>
      <c r="B1254" s="1" t="str">
        <f>CONCATENATE(G1254,"-",H1254)</f>
        <v>999932890-Tiger</v>
      </c>
      <c r="C1254" s="36" t="s">
        <v>3419</v>
      </c>
      <c r="D1254" s="36" t="s">
        <v>3415</v>
      </c>
      <c r="E1254" s="36" t="s">
        <v>27</v>
      </c>
      <c r="F1254" s="36" t="s">
        <v>148</v>
      </c>
      <c r="G1254" s="36">
        <v>999932890</v>
      </c>
      <c r="H1254" s="36" t="s">
        <v>20</v>
      </c>
      <c r="I1254" s="34">
        <f>((L1254)-J1254)+T1254</f>
        <v>90</v>
      </c>
      <c r="J1254" s="34">
        <f>L1254/2</f>
        <v>0</v>
      </c>
      <c r="K1254" s="37"/>
      <c r="L1254" s="34">
        <f>SUM(N1254,O1254,P1254,Q1254,R1254,M1254)</f>
        <v>0</v>
      </c>
      <c r="M1254" s="34">
        <f>AJ1254</f>
        <v>0</v>
      </c>
      <c r="N1254" s="34">
        <f>SUM(AI1254)</f>
        <v>0</v>
      </c>
      <c r="O1254" s="34">
        <f>0</f>
        <v>0</v>
      </c>
      <c r="P1254" s="34">
        <v>0</v>
      </c>
      <c r="Q1254" s="34">
        <v>0</v>
      </c>
      <c r="R1254" s="34">
        <f>AH1254</f>
        <v>0</v>
      </c>
      <c r="S1254" s="122"/>
      <c r="T1254" s="41">
        <f>SUM(U1254,AA1254)</f>
        <v>90</v>
      </c>
      <c r="U1254" s="41">
        <f>IF(SUM(V1254:Y1254)&gt;=250, 250,SUM(V1254:Y1254))</f>
        <v>90</v>
      </c>
      <c r="V1254" s="41">
        <v>0</v>
      </c>
      <c r="W1254" s="41">
        <v>0</v>
      </c>
      <c r="X1254" s="41">
        <f>SUM(AL1254,AN1254,BO1254,BS1254)</f>
        <v>0</v>
      </c>
      <c r="Y1254" s="41">
        <f>SUM(AO1254:BN1254)</f>
        <v>90</v>
      </c>
      <c r="Z1254" s="41">
        <f>COUNTIF(AO1254:BN1254, "&gt;0")</f>
        <v>1</v>
      </c>
      <c r="AA1254" s="41">
        <f>SUM(AB1254:AF1254)</f>
        <v>0</v>
      </c>
      <c r="AB1254" s="41">
        <f>BP1254+BQ1254</f>
        <v>0</v>
      </c>
      <c r="AC1254" s="41">
        <v>0</v>
      </c>
      <c r="AD1254" s="41">
        <v>0</v>
      </c>
      <c r="AE1254" s="41">
        <f>SUM(BR1254)</f>
        <v>0</v>
      </c>
      <c r="AF1254" s="41">
        <f>SUM(AM1254)</f>
        <v>0</v>
      </c>
      <c r="AG1254" s="122"/>
      <c r="AH1254" s="36">
        <v>0</v>
      </c>
      <c r="AI1254" s="126">
        <v>0</v>
      </c>
      <c r="AJ1254" s="36">
        <v>0</v>
      </c>
      <c r="AK1254" s="121"/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14">
        <v>0</v>
      </c>
      <c r="AR1254" s="1">
        <v>0</v>
      </c>
      <c r="AS1254" s="114">
        <v>0</v>
      </c>
      <c r="AT1254" s="114">
        <v>0</v>
      </c>
      <c r="AU1254" s="114">
        <v>0</v>
      </c>
      <c r="AV1254" s="114">
        <v>0</v>
      </c>
      <c r="AW1254" s="114">
        <v>0</v>
      </c>
      <c r="AX1254" s="114">
        <v>0</v>
      </c>
      <c r="AY1254" s="114">
        <v>0</v>
      </c>
      <c r="AZ1254" s="114">
        <v>0</v>
      </c>
      <c r="BA1254" s="114">
        <v>0</v>
      </c>
      <c r="BB1254" s="114">
        <v>0</v>
      </c>
      <c r="BC1254" s="114">
        <v>0</v>
      </c>
      <c r="BD1254" s="115">
        <v>0</v>
      </c>
      <c r="BE1254" s="114">
        <v>0</v>
      </c>
      <c r="BF1254" s="114">
        <v>0</v>
      </c>
      <c r="BG1254" s="114">
        <v>0</v>
      </c>
      <c r="BH1254" s="114">
        <v>0</v>
      </c>
      <c r="BI1254" s="114">
        <v>0</v>
      </c>
      <c r="BJ1254" s="114">
        <v>0</v>
      </c>
      <c r="BK1254" s="114">
        <v>90</v>
      </c>
      <c r="BL1254" s="114">
        <v>0</v>
      </c>
      <c r="BM1254" s="114">
        <v>0</v>
      </c>
      <c r="BN1254" s="114">
        <v>0</v>
      </c>
      <c r="BO1254" s="114">
        <v>0</v>
      </c>
      <c r="BP1254" s="114">
        <v>0</v>
      </c>
      <c r="BQ1254" s="114">
        <v>0</v>
      </c>
      <c r="BR1254" s="114">
        <v>0</v>
      </c>
      <c r="BS1254" s="114">
        <v>0</v>
      </c>
    </row>
    <row r="1255" spans="1:71" ht="15" x14ac:dyDescent="0.25">
      <c r="A1255" s="1" t="str">
        <f>CONCATENATE(G1255,"-",F1255,"-",H1255)</f>
        <v>999934343-Blue-Tiger</v>
      </c>
      <c r="B1255" s="1" t="str">
        <f>CONCATENATE(G1255,"-",H1255)</f>
        <v>999934343-Tiger</v>
      </c>
      <c r="C1255" s="36" t="s">
        <v>3028</v>
      </c>
      <c r="D1255" s="36" t="s">
        <v>3029</v>
      </c>
      <c r="E1255" s="36" t="s">
        <v>27</v>
      </c>
      <c r="F1255" s="36" t="s">
        <v>148</v>
      </c>
      <c r="G1255" s="36">
        <v>999934343</v>
      </c>
      <c r="H1255" s="41" t="s">
        <v>20</v>
      </c>
      <c r="I1255" s="34">
        <f>((L1255)-J1255)+T1255</f>
        <v>68</v>
      </c>
      <c r="J1255" s="36"/>
      <c r="K1255" s="35"/>
      <c r="L1255" s="34">
        <f>SUM(N1255,O1255,P1255,Q1255,R1255,M1255)</f>
        <v>0</v>
      </c>
      <c r="M1255" s="34">
        <f>AJ1255</f>
        <v>0</v>
      </c>
      <c r="N1255" s="34">
        <f>SUM(AI1255)</f>
        <v>0</v>
      </c>
      <c r="O1255" s="34">
        <f>0</f>
        <v>0</v>
      </c>
      <c r="P1255" s="34">
        <v>0</v>
      </c>
      <c r="Q1255" s="34">
        <v>0</v>
      </c>
      <c r="R1255" s="34">
        <f>AH1255</f>
        <v>0</v>
      </c>
      <c r="S1255" s="122"/>
      <c r="T1255" s="41">
        <f>SUM(U1255,AA1255)</f>
        <v>68</v>
      </c>
      <c r="U1255" s="41">
        <f>IF(SUM(V1255:Y1255)&gt;=250, 250,SUM(V1255:Y1255))</f>
        <v>68</v>
      </c>
      <c r="V1255" s="41">
        <v>0</v>
      </c>
      <c r="W1255" s="41">
        <v>0</v>
      </c>
      <c r="X1255" s="41">
        <f>SUM(AL1255,AN1255,BO1255,BS1255)</f>
        <v>0</v>
      </c>
      <c r="Y1255" s="41">
        <f>SUM(AO1255:BN1255)</f>
        <v>68</v>
      </c>
      <c r="Z1255" s="41">
        <f>COUNTIF(AO1255:BN1255, "&gt;0")</f>
        <v>1</v>
      </c>
      <c r="AA1255" s="41">
        <f>SUM(AB1255:AF1255)</f>
        <v>0</v>
      </c>
      <c r="AB1255" s="41">
        <f>BP1255+BQ1255</f>
        <v>0</v>
      </c>
      <c r="AC1255" s="41">
        <v>0</v>
      </c>
      <c r="AD1255" s="41">
        <v>0</v>
      </c>
      <c r="AE1255" s="41">
        <f>SUM(BR1255)</f>
        <v>0</v>
      </c>
      <c r="AF1255" s="41">
        <f>SUM(AM1255)</f>
        <v>0</v>
      </c>
      <c r="AG1255" s="122"/>
      <c r="AH1255" s="36">
        <v>0</v>
      </c>
      <c r="AI1255" s="126">
        <v>0</v>
      </c>
      <c r="AJ1255" s="36">
        <v>0</v>
      </c>
      <c r="AK1255" s="121"/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14">
        <v>0</v>
      </c>
      <c r="AR1255" s="1">
        <v>0</v>
      </c>
      <c r="AS1255" s="114">
        <v>0</v>
      </c>
      <c r="AT1255" s="114">
        <v>0</v>
      </c>
      <c r="AU1255" s="114">
        <v>0</v>
      </c>
      <c r="AV1255" s="114">
        <v>0</v>
      </c>
      <c r="AW1255" s="114">
        <v>0</v>
      </c>
      <c r="AX1255" s="114">
        <v>0</v>
      </c>
      <c r="AY1255" s="114">
        <v>0</v>
      </c>
      <c r="AZ1255" s="114">
        <v>0</v>
      </c>
      <c r="BA1255" s="114">
        <v>0</v>
      </c>
      <c r="BB1255" s="114">
        <v>0</v>
      </c>
      <c r="BC1255" s="114">
        <v>0</v>
      </c>
      <c r="BD1255" s="115">
        <v>0</v>
      </c>
      <c r="BE1255" s="114">
        <v>0</v>
      </c>
      <c r="BF1255" s="114">
        <v>0</v>
      </c>
      <c r="BG1255" s="114">
        <v>0</v>
      </c>
      <c r="BH1255" s="114">
        <v>68</v>
      </c>
      <c r="BI1255" s="114">
        <v>0</v>
      </c>
      <c r="BJ1255" s="114">
        <v>0</v>
      </c>
      <c r="BK1255" s="114">
        <v>0</v>
      </c>
      <c r="BL1255" s="114">
        <v>0</v>
      </c>
      <c r="BM1255" s="114">
        <v>0</v>
      </c>
      <c r="BN1255" s="114">
        <v>0</v>
      </c>
      <c r="BO1255" s="114">
        <v>0</v>
      </c>
      <c r="BP1255" s="114">
        <v>0</v>
      </c>
      <c r="BQ1255" s="114">
        <v>0</v>
      </c>
      <c r="BR1255" s="114">
        <v>0</v>
      </c>
      <c r="BS1255" s="114">
        <v>0</v>
      </c>
    </row>
    <row r="1256" spans="1:71" ht="15" x14ac:dyDescent="0.25">
      <c r="A1256" s="1" t="str">
        <f>CONCATENATE(G1256,"-",F1256,"-",H1256)</f>
        <v>999929300-Blue-Tiger</v>
      </c>
      <c r="B1256" s="1" t="str">
        <f>CONCATENATE(G1256,"-",H1256)</f>
        <v>999929300-Tiger</v>
      </c>
      <c r="C1256" s="36" t="s">
        <v>1516</v>
      </c>
      <c r="D1256" s="36" t="s">
        <v>1517</v>
      </c>
      <c r="E1256" s="36" t="s">
        <v>27</v>
      </c>
      <c r="F1256" s="36" t="s">
        <v>148</v>
      </c>
      <c r="G1256" s="36">
        <v>999929300</v>
      </c>
      <c r="H1256" s="36" t="s">
        <v>20</v>
      </c>
      <c r="I1256" s="34">
        <f>((L1256)-J1256)+T1256</f>
        <v>60</v>
      </c>
      <c r="J1256" s="34">
        <f>L1256/2</f>
        <v>0</v>
      </c>
      <c r="K1256" s="37"/>
      <c r="L1256" s="34">
        <f>SUM(N1256,O1256,P1256,Q1256,R1256,M1256)</f>
        <v>0</v>
      </c>
      <c r="M1256" s="34">
        <f>AJ1256</f>
        <v>0</v>
      </c>
      <c r="N1256" s="34">
        <f>SUM(AI1256)</f>
        <v>0</v>
      </c>
      <c r="O1256" s="34">
        <f>0</f>
        <v>0</v>
      </c>
      <c r="P1256" s="34">
        <v>0</v>
      </c>
      <c r="Q1256" s="34">
        <v>0</v>
      </c>
      <c r="R1256" s="34">
        <f>AH1256</f>
        <v>0</v>
      </c>
      <c r="S1256" s="122"/>
      <c r="T1256" s="41">
        <f>SUM(U1256,AA1256)</f>
        <v>60</v>
      </c>
      <c r="U1256" s="41">
        <f>IF(SUM(V1256:Y1256)&gt;=250, 250,SUM(V1256:Y1256))</f>
        <v>60</v>
      </c>
      <c r="V1256" s="41">
        <v>0</v>
      </c>
      <c r="W1256" s="41">
        <v>0</v>
      </c>
      <c r="X1256" s="41">
        <f>SUM(AL1256,AN1256,BO1256,BS1256)</f>
        <v>0</v>
      </c>
      <c r="Y1256" s="41">
        <f>SUM(AO1256:BN1256)</f>
        <v>60</v>
      </c>
      <c r="Z1256" s="41">
        <f>COUNTIF(AO1256:BN1256, "&gt;0")</f>
        <v>1</v>
      </c>
      <c r="AA1256" s="41">
        <f>SUM(AB1256:AF1256)</f>
        <v>0</v>
      </c>
      <c r="AB1256" s="41">
        <f>BP1256+BQ1256</f>
        <v>0</v>
      </c>
      <c r="AC1256" s="41">
        <v>0</v>
      </c>
      <c r="AD1256" s="41">
        <v>0</v>
      </c>
      <c r="AE1256" s="41">
        <f>SUM(BR1256)</f>
        <v>0</v>
      </c>
      <c r="AF1256" s="41">
        <f>SUM(AM1256)</f>
        <v>0</v>
      </c>
      <c r="AG1256" s="122"/>
      <c r="AH1256" s="36">
        <v>0</v>
      </c>
      <c r="AI1256" s="36">
        <v>0</v>
      </c>
      <c r="AJ1256" s="36">
        <v>0</v>
      </c>
      <c r="AK1256" s="121"/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14">
        <v>0</v>
      </c>
      <c r="AR1256" s="1">
        <v>0</v>
      </c>
      <c r="AS1256" s="114">
        <v>0</v>
      </c>
      <c r="AT1256" s="114">
        <v>0</v>
      </c>
      <c r="AU1256" s="114">
        <v>0</v>
      </c>
      <c r="AV1256" s="114">
        <v>0</v>
      </c>
      <c r="AW1256" s="114">
        <v>0</v>
      </c>
      <c r="AX1256" s="114">
        <v>0</v>
      </c>
      <c r="AY1256" s="114">
        <v>0</v>
      </c>
      <c r="AZ1256" s="114">
        <v>0</v>
      </c>
      <c r="BA1256" s="114">
        <v>0</v>
      </c>
      <c r="BB1256" s="114">
        <v>0</v>
      </c>
      <c r="BC1256" s="114">
        <v>0</v>
      </c>
      <c r="BD1256" s="115">
        <v>0</v>
      </c>
      <c r="BE1256" s="114">
        <v>0</v>
      </c>
      <c r="BF1256" s="114">
        <v>0</v>
      </c>
      <c r="BG1256" s="114">
        <v>0</v>
      </c>
      <c r="BH1256" s="114">
        <v>0</v>
      </c>
      <c r="BI1256" s="114">
        <v>0</v>
      </c>
      <c r="BJ1256" s="114">
        <v>0</v>
      </c>
      <c r="BK1256" s="114">
        <v>0</v>
      </c>
      <c r="BL1256" s="114">
        <v>60</v>
      </c>
      <c r="BM1256" s="114">
        <v>0</v>
      </c>
      <c r="BN1256" s="114">
        <v>0</v>
      </c>
      <c r="BO1256" s="114">
        <v>0</v>
      </c>
      <c r="BP1256" s="114">
        <v>0</v>
      </c>
      <c r="BQ1256" s="114">
        <v>0</v>
      </c>
      <c r="BR1256" s="114">
        <v>0</v>
      </c>
      <c r="BS1256" s="114">
        <v>0</v>
      </c>
    </row>
    <row r="1257" spans="1:71" ht="15" x14ac:dyDescent="0.25">
      <c r="A1257" s="1" t="str">
        <f>CONCATENATE(G1257,"-",F1257,"-",H1257)</f>
        <v>999934876-Blue-Tiger</v>
      </c>
      <c r="B1257" s="1" t="str">
        <f>CONCATENATE(G1257,"-",H1257)</f>
        <v>999934876-Tiger</v>
      </c>
      <c r="C1257" s="36" t="s">
        <v>2227</v>
      </c>
      <c r="D1257" s="36" t="s">
        <v>2228</v>
      </c>
      <c r="E1257" s="36" t="s">
        <v>27</v>
      </c>
      <c r="F1257" s="36" t="s">
        <v>148</v>
      </c>
      <c r="G1257" s="128">
        <v>999934876</v>
      </c>
      <c r="H1257" s="41" t="s">
        <v>20</v>
      </c>
      <c r="I1257" s="34">
        <f>((L1257)-J1257)+T1257</f>
        <v>60</v>
      </c>
      <c r="J1257" s="36"/>
      <c r="K1257" s="35"/>
      <c r="L1257" s="34">
        <f>SUM(N1257,O1257,P1257,Q1257,R1257,M1257)</f>
        <v>0</v>
      </c>
      <c r="M1257" s="34">
        <f>AJ1257</f>
        <v>0</v>
      </c>
      <c r="N1257" s="34">
        <f>SUM(AI1257)</f>
        <v>0</v>
      </c>
      <c r="O1257" s="34">
        <f>0</f>
        <v>0</v>
      </c>
      <c r="P1257" s="34">
        <v>0</v>
      </c>
      <c r="Q1257" s="34">
        <v>0</v>
      </c>
      <c r="R1257" s="34">
        <f>AH1257</f>
        <v>0</v>
      </c>
      <c r="S1257" s="122"/>
      <c r="T1257" s="41">
        <f>SUM(U1257,AA1257)</f>
        <v>60</v>
      </c>
      <c r="U1257" s="41">
        <f>IF(SUM(V1257:Y1257)&gt;=250, 250,SUM(V1257:Y1257))</f>
        <v>60</v>
      </c>
      <c r="V1257" s="41">
        <v>0</v>
      </c>
      <c r="W1257" s="41">
        <v>0</v>
      </c>
      <c r="X1257" s="41">
        <f>SUM(AL1257,AN1257,BO1257,BS1257)</f>
        <v>0</v>
      </c>
      <c r="Y1257" s="41">
        <f>SUM(AO1257:BN1257)</f>
        <v>60</v>
      </c>
      <c r="Z1257" s="41">
        <f>COUNTIF(AO1257:BN1257, "&gt;0")</f>
        <v>1</v>
      </c>
      <c r="AA1257" s="41">
        <f>SUM(AB1257:AF1257)</f>
        <v>0</v>
      </c>
      <c r="AB1257" s="41">
        <f>BP1257+BQ1257</f>
        <v>0</v>
      </c>
      <c r="AC1257" s="41">
        <v>0</v>
      </c>
      <c r="AD1257" s="41">
        <v>0</v>
      </c>
      <c r="AE1257" s="41">
        <f>SUM(BR1257)</f>
        <v>0</v>
      </c>
      <c r="AF1257" s="41">
        <f>SUM(AM1257)</f>
        <v>0</v>
      </c>
      <c r="AG1257" s="122"/>
      <c r="AH1257" s="36">
        <v>0</v>
      </c>
      <c r="AI1257" s="126">
        <v>0</v>
      </c>
      <c r="AJ1257" s="36">
        <v>0</v>
      </c>
      <c r="AK1257" s="121"/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14">
        <v>0</v>
      </c>
      <c r="AR1257" s="1">
        <v>0</v>
      </c>
      <c r="AS1257" s="114">
        <v>0</v>
      </c>
      <c r="AT1257" s="114">
        <v>60</v>
      </c>
      <c r="AU1257" s="114">
        <v>0</v>
      </c>
      <c r="AV1257" s="114">
        <v>0</v>
      </c>
      <c r="AW1257" s="114">
        <v>0</v>
      </c>
      <c r="AX1257" s="114">
        <v>0</v>
      </c>
      <c r="AY1257" s="114">
        <v>0</v>
      </c>
      <c r="AZ1257" s="114">
        <v>0</v>
      </c>
      <c r="BA1257" s="114">
        <v>0</v>
      </c>
      <c r="BB1257" s="114">
        <v>0</v>
      </c>
      <c r="BC1257" s="114">
        <v>0</v>
      </c>
      <c r="BD1257" s="115">
        <v>0</v>
      </c>
      <c r="BE1257" s="114">
        <v>0</v>
      </c>
      <c r="BF1257" s="114">
        <v>0</v>
      </c>
      <c r="BG1257" s="114">
        <v>0</v>
      </c>
      <c r="BH1257" s="114">
        <v>0</v>
      </c>
      <c r="BI1257" s="114">
        <v>0</v>
      </c>
      <c r="BJ1257" s="114">
        <v>0</v>
      </c>
      <c r="BK1257" s="114">
        <v>0</v>
      </c>
      <c r="BL1257" s="114">
        <v>0</v>
      </c>
      <c r="BM1257" s="114">
        <v>0</v>
      </c>
      <c r="BN1257" s="114">
        <v>0</v>
      </c>
      <c r="BO1257" s="114">
        <v>0</v>
      </c>
      <c r="BP1257" s="114">
        <v>0</v>
      </c>
      <c r="BQ1257" s="114">
        <v>0</v>
      </c>
      <c r="BR1257" s="114">
        <v>0</v>
      </c>
      <c r="BS1257" s="114">
        <v>0</v>
      </c>
    </row>
    <row r="1258" spans="1:71" ht="15" x14ac:dyDescent="0.25">
      <c r="A1258" s="1" t="str">
        <f>CONCATENATE(G1258,"-",F1258,"-",H1258)</f>
        <v>999925354-Blue-Tiger</v>
      </c>
      <c r="B1258" s="1" t="str">
        <f>CONCATENATE(G1258,"-",H1258)</f>
        <v>999925354-Tiger</v>
      </c>
      <c r="C1258" s="36" t="s">
        <v>431</v>
      </c>
      <c r="D1258" s="36" t="s">
        <v>382</v>
      </c>
      <c r="E1258" s="36" t="s">
        <v>27</v>
      </c>
      <c r="F1258" s="36" t="s">
        <v>148</v>
      </c>
      <c r="G1258" s="128">
        <v>999925354</v>
      </c>
      <c r="H1258" s="41" t="s">
        <v>20</v>
      </c>
      <c r="I1258" s="34">
        <f>((L1258)-J1258)+T1258</f>
        <v>51</v>
      </c>
      <c r="J1258" s="36"/>
      <c r="K1258" s="35"/>
      <c r="L1258" s="34">
        <f>SUM(N1258,O1258,P1258,Q1258,R1258,M1258)</f>
        <v>0</v>
      </c>
      <c r="M1258" s="34">
        <f>AJ1258</f>
        <v>0</v>
      </c>
      <c r="N1258" s="34">
        <f>SUM(AI1258)</f>
        <v>0</v>
      </c>
      <c r="O1258" s="34">
        <f>0</f>
        <v>0</v>
      </c>
      <c r="P1258" s="34">
        <v>0</v>
      </c>
      <c r="Q1258" s="34">
        <v>0</v>
      </c>
      <c r="R1258" s="34">
        <f>AH1258</f>
        <v>0</v>
      </c>
      <c r="S1258" s="122"/>
      <c r="T1258" s="41">
        <f>SUM(U1258,AA1258)</f>
        <v>51</v>
      </c>
      <c r="U1258" s="41">
        <f>IF(SUM(V1258:Y1258)&gt;=250, 250,SUM(V1258:Y1258))</f>
        <v>51</v>
      </c>
      <c r="V1258" s="41">
        <v>0</v>
      </c>
      <c r="W1258" s="41">
        <v>0</v>
      </c>
      <c r="X1258" s="41">
        <f>SUM(AL1258,AN1258,BO1258,BS1258)</f>
        <v>0</v>
      </c>
      <c r="Y1258" s="41">
        <f>SUM(AO1258:BN1258)</f>
        <v>51</v>
      </c>
      <c r="Z1258" s="41">
        <f>COUNTIF(AO1258:BN1258, "&gt;0")</f>
        <v>1</v>
      </c>
      <c r="AA1258" s="41">
        <f>SUM(AB1258:AF1258)</f>
        <v>0</v>
      </c>
      <c r="AB1258" s="41">
        <f>BP1258+BQ1258</f>
        <v>0</v>
      </c>
      <c r="AC1258" s="41">
        <v>0</v>
      </c>
      <c r="AD1258" s="41">
        <v>0</v>
      </c>
      <c r="AE1258" s="41">
        <f>SUM(BR1258)</f>
        <v>0</v>
      </c>
      <c r="AF1258" s="41">
        <f>SUM(AM1258)</f>
        <v>0</v>
      </c>
      <c r="AG1258" s="122"/>
      <c r="AH1258" s="36">
        <v>0</v>
      </c>
      <c r="AI1258" s="36">
        <v>0</v>
      </c>
      <c r="AJ1258" s="36">
        <v>0</v>
      </c>
      <c r="AK1258" s="121"/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14">
        <v>0</v>
      </c>
      <c r="AR1258" s="1">
        <v>0</v>
      </c>
      <c r="AS1258" s="114">
        <v>0</v>
      </c>
      <c r="AT1258" s="114">
        <v>0</v>
      </c>
      <c r="AU1258" s="114">
        <v>0</v>
      </c>
      <c r="AV1258" s="114">
        <v>0</v>
      </c>
      <c r="AW1258" s="114">
        <v>51</v>
      </c>
      <c r="AX1258" s="114">
        <v>0</v>
      </c>
      <c r="AY1258" s="114">
        <v>0</v>
      </c>
      <c r="AZ1258" s="114">
        <v>0</v>
      </c>
      <c r="BA1258" s="114">
        <v>0</v>
      </c>
      <c r="BB1258" s="114">
        <v>0</v>
      </c>
      <c r="BC1258" s="114">
        <v>0</v>
      </c>
      <c r="BD1258" s="115">
        <v>0</v>
      </c>
      <c r="BE1258" s="114">
        <v>0</v>
      </c>
      <c r="BF1258" s="114">
        <v>0</v>
      </c>
      <c r="BG1258" s="114">
        <v>0</v>
      </c>
      <c r="BH1258" s="114">
        <v>0</v>
      </c>
      <c r="BI1258" s="114">
        <v>0</v>
      </c>
      <c r="BJ1258" s="114">
        <v>0</v>
      </c>
      <c r="BK1258" s="114">
        <v>0</v>
      </c>
      <c r="BL1258" s="114">
        <v>0</v>
      </c>
      <c r="BM1258" s="114">
        <v>0</v>
      </c>
      <c r="BN1258" s="114">
        <v>0</v>
      </c>
      <c r="BO1258" s="114">
        <v>0</v>
      </c>
      <c r="BP1258" s="114">
        <v>0</v>
      </c>
      <c r="BQ1258" s="114">
        <v>0</v>
      </c>
      <c r="BR1258" s="114">
        <v>0</v>
      </c>
      <c r="BS1258" s="114">
        <v>0</v>
      </c>
    </row>
    <row r="1259" spans="1:71" ht="15" x14ac:dyDescent="0.25">
      <c r="A1259" s="1" t="str">
        <f>CONCATENATE(G1259,"-",F1259,"-",H1259)</f>
        <v>999925360-Blue-Tiger</v>
      </c>
      <c r="B1259" s="1" t="str">
        <f>CONCATENATE(G1259,"-",H1259)</f>
        <v>999925360-Tiger</v>
      </c>
      <c r="C1259" s="36" t="s">
        <v>1001</v>
      </c>
      <c r="D1259" s="36" t="s">
        <v>1002</v>
      </c>
      <c r="E1259" s="36" t="s">
        <v>27</v>
      </c>
      <c r="F1259" s="36" t="s">
        <v>148</v>
      </c>
      <c r="G1259" s="128">
        <v>999925360</v>
      </c>
      <c r="H1259" s="41" t="s">
        <v>20</v>
      </c>
      <c r="I1259" s="34">
        <f>((L1259)-J1259)+T1259</f>
        <v>51</v>
      </c>
      <c r="J1259" s="36"/>
      <c r="K1259" s="35"/>
      <c r="L1259" s="34">
        <f>SUM(N1259,O1259,P1259,Q1259,R1259,M1259)</f>
        <v>0</v>
      </c>
      <c r="M1259" s="34">
        <f>AJ1259</f>
        <v>0</v>
      </c>
      <c r="N1259" s="34">
        <f>SUM(AI1259)</f>
        <v>0</v>
      </c>
      <c r="O1259" s="34">
        <f>0</f>
        <v>0</v>
      </c>
      <c r="P1259" s="34">
        <v>0</v>
      </c>
      <c r="Q1259" s="34">
        <v>0</v>
      </c>
      <c r="R1259" s="34">
        <f>AH1259</f>
        <v>0</v>
      </c>
      <c r="S1259" s="122"/>
      <c r="T1259" s="41">
        <f>SUM(U1259,AA1259)</f>
        <v>51</v>
      </c>
      <c r="U1259" s="41">
        <f>IF(SUM(V1259:Y1259)&gt;=250, 250,SUM(V1259:Y1259))</f>
        <v>51</v>
      </c>
      <c r="V1259" s="41">
        <v>0</v>
      </c>
      <c r="W1259" s="41">
        <v>0</v>
      </c>
      <c r="X1259" s="41">
        <f>SUM(AL1259,AN1259,BO1259,BS1259)</f>
        <v>0</v>
      </c>
      <c r="Y1259" s="41">
        <f>SUM(AO1259:BN1259)</f>
        <v>51</v>
      </c>
      <c r="Z1259" s="41">
        <f>COUNTIF(AO1259:BN1259, "&gt;0")</f>
        <v>1</v>
      </c>
      <c r="AA1259" s="41">
        <f>SUM(AB1259:AF1259)</f>
        <v>0</v>
      </c>
      <c r="AB1259" s="41">
        <f>BP1259+BQ1259</f>
        <v>0</v>
      </c>
      <c r="AC1259" s="41">
        <v>0</v>
      </c>
      <c r="AD1259" s="41">
        <v>0</v>
      </c>
      <c r="AE1259" s="41">
        <f>SUM(BR1259)</f>
        <v>0</v>
      </c>
      <c r="AF1259" s="41">
        <f>SUM(AM1259)</f>
        <v>0</v>
      </c>
      <c r="AG1259" s="122"/>
      <c r="AH1259" s="36">
        <v>0</v>
      </c>
      <c r="AI1259" s="36">
        <v>0</v>
      </c>
      <c r="AJ1259" s="36">
        <v>0</v>
      </c>
      <c r="AK1259" s="121"/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14">
        <v>0</v>
      </c>
      <c r="AR1259" s="1">
        <v>0</v>
      </c>
      <c r="AS1259" s="114">
        <v>0</v>
      </c>
      <c r="AT1259" s="114">
        <v>0</v>
      </c>
      <c r="AU1259" s="114">
        <v>0</v>
      </c>
      <c r="AV1259" s="114">
        <v>0</v>
      </c>
      <c r="AW1259" s="114">
        <v>51</v>
      </c>
      <c r="AX1259" s="114">
        <v>0</v>
      </c>
      <c r="AY1259" s="114">
        <v>0</v>
      </c>
      <c r="AZ1259" s="114">
        <v>0</v>
      </c>
      <c r="BA1259" s="114">
        <v>0</v>
      </c>
      <c r="BB1259" s="114">
        <v>0</v>
      </c>
      <c r="BC1259" s="114">
        <v>0</v>
      </c>
      <c r="BD1259" s="115">
        <v>0</v>
      </c>
      <c r="BE1259" s="114">
        <v>0</v>
      </c>
      <c r="BF1259" s="114">
        <v>0</v>
      </c>
      <c r="BG1259" s="114">
        <v>0</v>
      </c>
      <c r="BH1259" s="114">
        <v>0</v>
      </c>
      <c r="BI1259" s="114">
        <v>0</v>
      </c>
      <c r="BJ1259" s="114">
        <v>0</v>
      </c>
      <c r="BK1259" s="114">
        <v>0</v>
      </c>
      <c r="BL1259" s="114">
        <v>0</v>
      </c>
      <c r="BM1259" s="114">
        <v>0</v>
      </c>
      <c r="BN1259" s="114">
        <v>0</v>
      </c>
      <c r="BO1259" s="114">
        <v>0</v>
      </c>
      <c r="BP1259" s="114">
        <v>0</v>
      </c>
      <c r="BQ1259" s="114">
        <v>0</v>
      </c>
      <c r="BR1259" s="114">
        <v>0</v>
      </c>
      <c r="BS1259" s="114">
        <v>0</v>
      </c>
    </row>
    <row r="1260" spans="1:71" ht="15" x14ac:dyDescent="0.25">
      <c r="A1260" s="1" t="str">
        <f>CONCATENATE(G1260,"-",F1260,"-",H1260)</f>
        <v>999930680-Blue-Tiger</v>
      </c>
      <c r="B1260" s="1" t="str">
        <f>CONCATENATE(G1260,"-",H1260)</f>
        <v>999930680-Tiger</v>
      </c>
      <c r="C1260" s="36" t="s">
        <v>731</v>
      </c>
      <c r="D1260" s="36" t="s">
        <v>261</v>
      </c>
      <c r="E1260" s="36" t="s">
        <v>27</v>
      </c>
      <c r="F1260" s="36" t="s">
        <v>148</v>
      </c>
      <c r="G1260" s="128">
        <v>999930680</v>
      </c>
      <c r="H1260" s="41" t="s">
        <v>20</v>
      </c>
      <c r="I1260" s="34">
        <f>((L1260)-J1260)+T1260</f>
        <v>51</v>
      </c>
      <c r="J1260" s="36"/>
      <c r="K1260" s="35"/>
      <c r="L1260" s="34">
        <f>SUM(N1260,O1260,P1260,Q1260,R1260,M1260)</f>
        <v>0</v>
      </c>
      <c r="M1260" s="34">
        <f>AJ1260</f>
        <v>0</v>
      </c>
      <c r="N1260" s="34">
        <f>SUM(AI1260)</f>
        <v>0</v>
      </c>
      <c r="O1260" s="34">
        <f>0</f>
        <v>0</v>
      </c>
      <c r="P1260" s="34">
        <v>0</v>
      </c>
      <c r="Q1260" s="34">
        <v>0</v>
      </c>
      <c r="R1260" s="34">
        <f>AH1260</f>
        <v>0</v>
      </c>
      <c r="S1260" s="122"/>
      <c r="T1260" s="41">
        <f>SUM(U1260,AA1260)</f>
        <v>51</v>
      </c>
      <c r="U1260" s="41">
        <f>IF(SUM(V1260:Y1260)&gt;=250, 250,SUM(V1260:Y1260))</f>
        <v>51</v>
      </c>
      <c r="V1260" s="41">
        <v>0</v>
      </c>
      <c r="W1260" s="41">
        <v>0</v>
      </c>
      <c r="X1260" s="41">
        <f>SUM(AL1260,AN1260,BO1260,BS1260)</f>
        <v>0</v>
      </c>
      <c r="Y1260" s="41">
        <f>SUM(AO1260:BN1260)</f>
        <v>51</v>
      </c>
      <c r="Z1260" s="41">
        <f>COUNTIF(AO1260:BN1260, "&gt;0")</f>
        <v>1</v>
      </c>
      <c r="AA1260" s="41">
        <f>SUM(AB1260:AF1260)</f>
        <v>0</v>
      </c>
      <c r="AB1260" s="41">
        <f>BP1260+BQ1260</f>
        <v>0</v>
      </c>
      <c r="AC1260" s="41">
        <v>0</v>
      </c>
      <c r="AD1260" s="41">
        <v>0</v>
      </c>
      <c r="AE1260" s="41">
        <f>SUM(BR1260)</f>
        <v>0</v>
      </c>
      <c r="AF1260" s="41">
        <f>SUM(AM1260)</f>
        <v>0</v>
      </c>
      <c r="AG1260" s="122"/>
      <c r="AH1260" s="36">
        <v>0</v>
      </c>
      <c r="AI1260" s="36">
        <v>0</v>
      </c>
      <c r="AJ1260" s="36">
        <v>0</v>
      </c>
      <c r="AK1260" s="121"/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14">
        <v>0</v>
      </c>
      <c r="AR1260" s="1">
        <v>0</v>
      </c>
      <c r="AS1260" s="114">
        <v>0</v>
      </c>
      <c r="AT1260" s="114">
        <v>0</v>
      </c>
      <c r="AU1260" s="114">
        <v>0</v>
      </c>
      <c r="AV1260" s="114">
        <v>0</v>
      </c>
      <c r="AW1260" s="114">
        <v>51</v>
      </c>
      <c r="AX1260" s="114">
        <v>0</v>
      </c>
      <c r="AY1260" s="114">
        <v>0</v>
      </c>
      <c r="AZ1260" s="114">
        <v>0</v>
      </c>
      <c r="BA1260" s="114">
        <v>0</v>
      </c>
      <c r="BB1260" s="114">
        <v>0</v>
      </c>
      <c r="BC1260" s="114">
        <v>0</v>
      </c>
      <c r="BD1260" s="115">
        <v>0</v>
      </c>
      <c r="BE1260" s="114">
        <v>0</v>
      </c>
      <c r="BF1260" s="114">
        <v>0</v>
      </c>
      <c r="BG1260" s="114">
        <v>0</v>
      </c>
      <c r="BH1260" s="114">
        <v>0</v>
      </c>
      <c r="BI1260" s="114">
        <v>0</v>
      </c>
      <c r="BJ1260" s="114">
        <v>0</v>
      </c>
      <c r="BK1260" s="114">
        <v>0</v>
      </c>
      <c r="BL1260" s="114">
        <v>0</v>
      </c>
      <c r="BM1260" s="114">
        <v>0</v>
      </c>
      <c r="BN1260" s="114">
        <v>0</v>
      </c>
      <c r="BO1260" s="114">
        <v>0</v>
      </c>
      <c r="BP1260" s="114">
        <v>0</v>
      </c>
      <c r="BQ1260" s="114">
        <v>0</v>
      </c>
      <c r="BR1260" s="114">
        <v>0</v>
      </c>
      <c r="BS1260" s="114">
        <v>0</v>
      </c>
    </row>
    <row r="1261" spans="1:71" ht="15" x14ac:dyDescent="0.25">
      <c r="A1261" s="1" t="str">
        <f>CONCATENATE(G1261,"-",F1261,"-",H1261)</f>
        <v>999934249-Blue-Tiger</v>
      </c>
      <c r="B1261" s="1" t="str">
        <f>CONCATENATE(G1261,"-",H1261)</f>
        <v>999934249-Tiger</v>
      </c>
      <c r="C1261" s="36" t="s">
        <v>3032</v>
      </c>
      <c r="D1261" s="36" t="s">
        <v>3033</v>
      </c>
      <c r="E1261" s="36" t="s">
        <v>27</v>
      </c>
      <c r="F1261" s="36" t="s">
        <v>148</v>
      </c>
      <c r="G1261" s="36">
        <v>999934249</v>
      </c>
      <c r="H1261" s="41" t="s">
        <v>20</v>
      </c>
      <c r="I1261" s="34">
        <f>((L1261)-J1261)+T1261</f>
        <v>51</v>
      </c>
      <c r="J1261" s="36"/>
      <c r="K1261" s="35"/>
      <c r="L1261" s="34">
        <f>SUM(N1261,O1261,P1261,Q1261,R1261,M1261)</f>
        <v>0</v>
      </c>
      <c r="M1261" s="34">
        <f>AJ1261</f>
        <v>0</v>
      </c>
      <c r="N1261" s="34">
        <f>SUM(AI1261)</f>
        <v>0</v>
      </c>
      <c r="O1261" s="34">
        <f>0</f>
        <v>0</v>
      </c>
      <c r="P1261" s="34">
        <v>0</v>
      </c>
      <c r="Q1261" s="34">
        <v>0</v>
      </c>
      <c r="R1261" s="34">
        <f>AH1261</f>
        <v>0</v>
      </c>
      <c r="S1261" s="122"/>
      <c r="T1261" s="41">
        <f>SUM(U1261,AA1261)</f>
        <v>51</v>
      </c>
      <c r="U1261" s="41">
        <f>IF(SUM(V1261:Y1261)&gt;=250, 250,SUM(V1261:Y1261))</f>
        <v>51</v>
      </c>
      <c r="V1261" s="41">
        <v>0</v>
      </c>
      <c r="W1261" s="41">
        <v>0</v>
      </c>
      <c r="X1261" s="41">
        <f>SUM(AL1261,AN1261,BO1261,BS1261)</f>
        <v>0</v>
      </c>
      <c r="Y1261" s="41">
        <f>SUM(AO1261:BN1261)</f>
        <v>51</v>
      </c>
      <c r="Z1261" s="41">
        <f>COUNTIF(AO1261:BN1261, "&gt;0")</f>
        <v>1</v>
      </c>
      <c r="AA1261" s="41">
        <f>SUM(AB1261:AF1261)</f>
        <v>0</v>
      </c>
      <c r="AB1261" s="41">
        <f>BP1261+BQ1261</f>
        <v>0</v>
      </c>
      <c r="AC1261" s="41">
        <v>0</v>
      </c>
      <c r="AD1261" s="41">
        <v>0</v>
      </c>
      <c r="AE1261" s="41">
        <f>SUM(BR1261)</f>
        <v>0</v>
      </c>
      <c r="AF1261" s="41">
        <f>SUM(AM1261)</f>
        <v>0</v>
      </c>
      <c r="AG1261" s="122"/>
      <c r="AH1261" s="36">
        <v>0</v>
      </c>
      <c r="AI1261" s="126">
        <v>0</v>
      </c>
      <c r="AJ1261" s="36">
        <v>0</v>
      </c>
      <c r="AK1261" s="121"/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14">
        <v>0</v>
      </c>
      <c r="AR1261" s="1">
        <v>0</v>
      </c>
      <c r="AS1261" s="114">
        <v>0</v>
      </c>
      <c r="AT1261" s="114">
        <v>0</v>
      </c>
      <c r="AU1261" s="114">
        <v>0</v>
      </c>
      <c r="AV1261" s="114">
        <v>0</v>
      </c>
      <c r="AW1261" s="114">
        <v>0</v>
      </c>
      <c r="AX1261" s="114">
        <v>0</v>
      </c>
      <c r="AY1261" s="114">
        <v>0</v>
      </c>
      <c r="AZ1261" s="114">
        <v>0</v>
      </c>
      <c r="BA1261" s="114">
        <v>0</v>
      </c>
      <c r="BB1261" s="114">
        <v>0</v>
      </c>
      <c r="BC1261" s="114">
        <v>0</v>
      </c>
      <c r="BD1261" s="115">
        <v>0</v>
      </c>
      <c r="BE1261" s="114">
        <v>0</v>
      </c>
      <c r="BF1261" s="114">
        <v>0</v>
      </c>
      <c r="BG1261" s="114">
        <v>0</v>
      </c>
      <c r="BH1261" s="114">
        <v>51</v>
      </c>
      <c r="BI1261" s="114">
        <v>0</v>
      </c>
      <c r="BJ1261" s="114">
        <v>0</v>
      </c>
      <c r="BK1261" s="114">
        <v>0</v>
      </c>
      <c r="BL1261" s="114">
        <v>0</v>
      </c>
      <c r="BM1261" s="114">
        <v>0</v>
      </c>
      <c r="BN1261" s="114">
        <v>0</v>
      </c>
      <c r="BO1261" s="114">
        <v>0</v>
      </c>
      <c r="BP1261" s="114">
        <v>0</v>
      </c>
      <c r="BQ1261" s="114">
        <v>0</v>
      </c>
      <c r="BR1261" s="114">
        <v>0</v>
      </c>
      <c r="BS1261" s="114">
        <v>0</v>
      </c>
    </row>
    <row r="1262" spans="1:71" ht="15" x14ac:dyDescent="0.25">
      <c r="A1262" s="1" t="str">
        <f>CONCATENATE(G1262,"-",F1262,"-",H1262)</f>
        <v>999929301-Blue-Tiger</v>
      </c>
      <c r="B1262" s="1" t="str">
        <f>CONCATENATE(G1262,"-",H1262)</f>
        <v>999929301-Tiger</v>
      </c>
      <c r="C1262" s="36" t="s">
        <v>1518</v>
      </c>
      <c r="D1262" s="36" t="s">
        <v>1517</v>
      </c>
      <c r="E1262" s="36" t="s">
        <v>27</v>
      </c>
      <c r="F1262" s="36" t="s">
        <v>148</v>
      </c>
      <c r="G1262" s="36">
        <v>999929301</v>
      </c>
      <c r="H1262" s="36" t="s">
        <v>20</v>
      </c>
      <c r="I1262" s="34">
        <f>((L1262)-J1262)+T1262</f>
        <v>45</v>
      </c>
      <c r="J1262" s="34">
        <f>L1262/2</f>
        <v>0</v>
      </c>
      <c r="K1262" s="37"/>
      <c r="L1262" s="34">
        <f>SUM(N1262,O1262,P1262,Q1262,R1262,M1262)</f>
        <v>0</v>
      </c>
      <c r="M1262" s="34">
        <f>AJ1262</f>
        <v>0</v>
      </c>
      <c r="N1262" s="34">
        <f>SUM(AI1262)</f>
        <v>0</v>
      </c>
      <c r="O1262" s="34">
        <f>0</f>
        <v>0</v>
      </c>
      <c r="P1262" s="34">
        <v>0</v>
      </c>
      <c r="Q1262" s="34">
        <v>0</v>
      </c>
      <c r="R1262" s="34">
        <f>AH1262</f>
        <v>0</v>
      </c>
      <c r="S1262" s="122"/>
      <c r="T1262" s="41">
        <f>SUM(U1262,AA1262)</f>
        <v>45</v>
      </c>
      <c r="U1262" s="41">
        <f>IF(SUM(V1262:Y1262)&gt;=250, 250,SUM(V1262:Y1262))</f>
        <v>45</v>
      </c>
      <c r="V1262" s="41">
        <v>0</v>
      </c>
      <c r="W1262" s="41">
        <v>0</v>
      </c>
      <c r="X1262" s="41">
        <f>SUM(AL1262,AN1262,BO1262,BS1262)</f>
        <v>0</v>
      </c>
      <c r="Y1262" s="41">
        <f>SUM(AO1262:BN1262)</f>
        <v>45</v>
      </c>
      <c r="Z1262" s="41">
        <f>COUNTIF(AO1262:BN1262, "&gt;0")</f>
        <v>1</v>
      </c>
      <c r="AA1262" s="41">
        <f>SUM(AB1262:AF1262)</f>
        <v>0</v>
      </c>
      <c r="AB1262" s="41">
        <f>BP1262+BQ1262</f>
        <v>0</v>
      </c>
      <c r="AC1262" s="41">
        <v>0</v>
      </c>
      <c r="AD1262" s="41">
        <v>0</v>
      </c>
      <c r="AE1262" s="41">
        <f>SUM(BR1262)</f>
        <v>0</v>
      </c>
      <c r="AF1262" s="41">
        <f>SUM(AM1262)</f>
        <v>0</v>
      </c>
      <c r="AG1262" s="122"/>
      <c r="AH1262" s="36">
        <v>0</v>
      </c>
      <c r="AI1262" s="36">
        <v>0</v>
      </c>
      <c r="AJ1262" s="36">
        <v>0</v>
      </c>
      <c r="AK1262" s="121"/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14">
        <v>0</v>
      </c>
      <c r="AR1262" s="1">
        <v>0</v>
      </c>
      <c r="AS1262" s="114">
        <v>0</v>
      </c>
      <c r="AT1262" s="114">
        <v>0</v>
      </c>
      <c r="AU1262" s="114">
        <v>0</v>
      </c>
      <c r="AV1262" s="114">
        <v>0</v>
      </c>
      <c r="AW1262" s="114">
        <v>0</v>
      </c>
      <c r="AX1262" s="114">
        <v>0</v>
      </c>
      <c r="AY1262" s="114">
        <v>0</v>
      </c>
      <c r="AZ1262" s="114">
        <v>0</v>
      </c>
      <c r="BA1262" s="114">
        <v>0</v>
      </c>
      <c r="BB1262" s="114">
        <v>0</v>
      </c>
      <c r="BC1262" s="114">
        <v>0</v>
      </c>
      <c r="BD1262" s="115">
        <v>0</v>
      </c>
      <c r="BE1262" s="114">
        <v>0</v>
      </c>
      <c r="BF1262" s="114">
        <v>0</v>
      </c>
      <c r="BG1262" s="114">
        <v>0</v>
      </c>
      <c r="BH1262" s="114">
        <v>0</v>
      </c>
      <c r="BI1262" s="114">
        <v>0</v>
      </c>
      <c r="BJ1262" s="114">
        <v>0</v>
      </c>
      <c r="BK1262" s="114">
        <v>0</v>
      </c>
      <c r="BL1262" s="114">
        <v>45</v>
      </c>
      <c r="BM1262" s="114">
        <v>0</v>
      </c>
      <c r="BN1262" s="114">
        <v>0</v>
      </c>
      <c r="BO1262" s="114">
        <v>0</v>
      </c>
      <c r="BP1262" s="114">
        <v>0</v>
      </c>
      <c r="BQ1262" s="114">
        <v>0</v>
      </c>
      <c r="BR1262" s="114">
        <v>0</v>
      </c>
      <c r="BS1262" s="114">
        <v>0</v>
      </c>
    </row>
    <row r="1263" spans="1:71" ht="15" x14ac:dyDescent="0.25">
      <c r="A1263" s="1" t="str">
        <f>CONCATENATE(G1263,"-",F1263,"-",H1263)</f>
        <v>999934860-Blue-Tiger</v>
      </c>
      <c r="B1263" s="1" t="str">
        <f>CONCATENATE(G1263,"-",H1263)</f>
        <v>999934860-Tiger</v>
      </c>
      <c r="C1263" s="36" t="s">
        <v>2199</v>
      </c>
      <c r="D1263" s="36" t="s">
        <v>2200</v>
      </c>
      <c r="E1263" s="36" t="s">
        <v>27</v>
      </c>
      <c r="F1263" s="36" t="s">
        <v>148</v>
      </c>
      <c r="G1263" s="128">
        <v>999934860</v>
      </c>
      <c r="H1263" s="41" t="s">
        <v>20</v>
      </c>
      <c r="I1263" s="34">
        <f>((L1263)-J1263)+T1263</f>
        <v>45</v>
      </c>
      <c r="J1263" s="36"/>
      <c r="K1263" s="35"/>
      <c r="L1263" s="34">
        <f>SUM(N1263,O1263,P1263,Q1263,R1263,M1263)</f>
        <v>0</v>
      </c>
      <c r="M1263" s="34">
        <f>AJ1263</f>
        <v>0</v>
      </c>
      <c r="N1263" s="34">
        <f>SUM(AI1263)</f>
        <v>0</v>
      </c>
      <c r="O1263" s="34">
        <f>0</f>
        <v>0</v>
      </c>
      <c r="P1263" s="34">
        <v>0</v>
      </c>
      <c r="Q1263" s="34">
        <v>0</v>
      </c>
      <c r="R1263" s="34">
        <f>AH1263</f>
        <v>0</v>
      </c>
      <c r="S1263" s="122"/>
      <c r="T1263" s="41">
        <f>SUM(U1263,AA1263)</f>
        <v>45</v>
      </c>
      <c r="U1263" s="41">
        <f>IF(SUM(V1263:Y1263)&gt;=250, 250,SUM(V1263:Y1263))</f>
        <v>45</v>
      </c>
      <c r="V1263" s="41">
        <v>0</v>
      </c>
      <c r="W1263" s="41">
        <v>0</v>
      </c>
      <c r="X1263" s="41">
        <f>SUM(AL1263,AN1263,BO1263,BS1263)</f>
        <v>0</v>
      </c>
      <c r="Y1263" s="41">
        <f>SUM(AO1263:BN1263)</f>
        <v>45</v>
      </c>
      <c r="Z1263" s="41">
        <f>COUNTIF(AO1263:BN1263, "&gt;0")</f>
        <v>1</v>
      </c>
      <c r="AA1263" s="41">
        <f>SUM(AB1263:AF1263)</f>
        <v>0</v>
      </c>
      <c r="AB1263" s="41">
        <f>BP1263+BQ1263</f>
        <v>0</v>
      </c>
      <c r="AC1263" s="41">
        <v>0</v>
      </c>
      <c r="AD1263" s="41">
        <v>0</v>
      </c>
      <c r="AE1263" s="41">
        <f>SUM(BR1263)</f>
        <v>0</v>
      </c>
      <c r="AF1263" s="41">
        <f>SUM(AM1263)</f>
        <v>0</v>
      </c>
      <c r="AG1263" s="122"/>
      <c r="AH1263" s="36">
        <v>0</v>
      </c>
      <c r="AI1263" s="126">
        <v>0</v>
      </c>
      <c r="AJ1263" s="36">
        <v>0</v>
      </c>
      <c r="AK1263" s="121"/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14">
        <v>0</v>
      </c>
      <c r="AR1263" s="1">
        <v>0</v>
      </c>
      <c r="AS1263" s="114">
        <v>45</v>
      </c>
      <c r="AT1263" s="114">
        <v>0</v>
      </c>
      <c r="AU1263" s="114">
        <v>0</v>
      </c>
      <c r="AV1263" s="114">
        <v>0</v>
      </c>
      <c r="AW1263" s="114">
        <v>0</v>
      </c>
      <c r="AX1263" s="114">
        <v>0</v>
      </c>
      <c r="AY1263" s="114">
        <v>0</v>
      </c>
      <c r="AZ1263" s="114">
        <v>0</v>
      </c>
      <c r="BA1263" s="114">
        <v>0</v>
      </c>
      <c r="BB1263" s="114">
        <v>0</v>
      </c>
      <c r="BC1263" s="114">
        <v>0</v>
      </c>
      <c r="BD1263" s="115">
        <v>0</v>
      </c>
      <c r="BE1263" s="114">
        <v>0</v>
      </c>
      <c r="BF1263" s="114">
        <v>0</v>
      </c>
      <c r="BG1263" s="114">
        <v>0</v>
      </c>
      <c r="BH1263" s="114">
        <v>0</v>
      </c>
      <c r="BI1263" s="114">
        <v>0</v>
      </c>
      <c r="BJ1263" s="114">
        <v>0</v>
      </c>
      <c r="BK1263" s="114">
        <v>0</v>
      </c>
      <c r="BL1263" s="114">
        <v>0</v>
      </c>
      <c r="BM1263" s="114">
        <v>0</v>
      </c>
      <c r="BN1263" s="114">
        <v>0</v>
      </c>
      <c r="BO1263" s="114">
        <v>0</v>
      </c>
      <c r="BP1263" s="114">
        <v>0</v>
      </c>
      <c r="BQ1263" s="114">
        <v>0</v>
      </c>
      <c r="BR1263" s="114">
        <v>0</v>
      </c>
      <c r="BS1263" s="114">
        <v>0</v>
      </c>
    </row>
    <row r="1264" spans="1:71" ht="15" x14ac:dyDescent="0.25">
      <c r="A1264" s="1" t="str">
        <f>CONCATENATE(G1264,"-",F1264,"-",H1264)</f>
        <v>999929362-Blue-Tiger</v>
      </c>
      <c r="B1264" s="1" t="str">
        <f>CONCATENATE(G1264,"-",H1264)</f>
        <v>999929362-Tiger</v>
      </c>
      <c r="C1264" s="36" t="s">
        <v>1519</v>
      </c>
      <c r="D1264" s="36" t="s">
        <v>1520</v>
      </c>
      <c r="E1264" s="36" t="s">
        <v>27</v>
      </c>
      <c r="F1264" s="131" t="s">
        <v>148</v>
      </c>
      <c r="G1264" s="36">
        <v>999929362</v>
      </c>
      <c r="H1264" s="36" t="s">
        <v>20</v>
      </c>
      <c r="I1264" s="34">
        <f>((L1264)-J1264)+T1264</f>
        <v>34</v>
      </c>
      <c r="J1264" s="34">
        <f>L1264/2</f>
        <v>0</v>
      </c>
      <c r="K1264" s="37"/>
      <c r="L1264" s="34">
        <f>SUM(N1264,O1264,P1264,Q1264,R1264,M1264)</f>
        <v>0</v>
      </c>
      <c r="M1264" s="34">
        <f>AJ1264</f>
        <v>0</v>
      </c>
      <c r="N1264" s="34">
        <f>SUM(AI1264)</f>
        <v>0</v>
      </c>
      <c r="O1264" s="34">
        <f>0</f>
        <v>0</v>
      </c>
      <c r="P1264" s="34">
        <v>0</v>
      </c>
      <c r="Q1264" s="34">
        <v>0</v>
      </c>
      <c r="R1264" s="34">
        <f>AH1264</f>
        <v>0</v>
      </c>
      <c r="S1264" s="122"/>
      <c r="T1264" s="41">
        <f>SUM(U1264,AA1264)</f>
        <v>34</v>
      </c>
      <c r="U1264" s="41">
        <f>IF(SUM(V1264:Y1264)&gt;=250, 250,SUM(V1264:Y1264))</f>
        <v>34</v>
      </c>
      <c r="V1264" s="41">
        <v>0</v>
      </c>
      <c r="W1264" s="41">
        <v>0</v>
      </c>
      <c r="X1264" s="41">
        <f>SUM(AL1264,AN1264,BO1264,BS1264)</f>
        <v>0</v>
      </c>
      <c r="Y1264" s="41">
        <f>SUM(AO1264:BN1264)</f>
        <v>34</v>
      </c>
      <c r="Z1264" s="41">
        <f>COUNTIF(AO1264:BN1264, "&gt;0")</f>
        <v>1</v>
      </c>
      <c r="AA1264" s="41">
        <f>SUM(AB1264:AF1264)</f>
        <v>0</v>
      </c>
      <c r="AB1264" s="41">
        <f>BP1264+BQ1264</f>
        <v>0</v>
      </c>
      <c r="AC1264" s="41">
        <v>0</v>
      </c>
      <c r="AD1264" s="41">
        <v>0</v>
      </c>
      <c r="AE1264" s="41">
        <f>SUM(BR1264)</f>
        <v>0</v>
      </c>
      <c r="AF1264" s="41">
        <f>SUM(AM1264)</f>
        <v>0</v>
      </c>
      <c r="AG1264" s="122"/>
      <c r="AH1264" s="36">
        <v>0</v>
      </c>
      <c r="AI1264" s="36">
        <v>0</v>
      </c>
      <c r="AJ1264" s="36">
        <v>0</v>
      </c>
      <c r="AK1264" s="121"/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14">
        <v>0</v>
      </c>
      <c r="AR1264" s="1">
        <v>0</v>
      </c>
      <c r="AS1264" s="114">
        <v>0</v>
      </c>
      <c r="AT1264" s="114">
        <v>0</v>
      </c>
      <c r="AU1264" s="114">
        <v>0</v>
      </c>
      <c r="AV1264" s="114">
        <v>0</v>
      </c>
      <c r="AW1264" s="114">
        <v>0</v>
      </c>
      <c r="AX1264" s="114">
        <v>0</v>
      </c>
      <c r="AY1264" s="114">
        <v>0</v>
      </c>
      <c r="AZ1264" s="114">
        <v>0</v>
      </c>
      <c r="BA1264" s="114">
        <v>0</v>
      </c>
      <c r="BB1264" s="114">
        <v>0</v>
      </c>
      <c r="BC1264" s="114">
        <v>0</v>
      </c>
      <c r="BD1264" s="115">
        <v>0</v>
      </c>
      <c r="BE1264" s="114">
        <v>0</v>
      </c>
      <c r="BF1264" s="114">
        <v>0</v>
      </c>
      <c r="BG1264" s="114">
        <v>0</v>
      </c>
      <c r="BH1264" s="114">
        <v>0</v>
      </c>
      <c r="BI1264" s="114">
        <v>0</v>
      </c>
      <c r="BJ1264" s="114">
        <v>0</v>
      </c>
      <c r="BK1264" s="114">
        <v>0</v>
      </c>
      <c r="BL1264" s="114">
        <v>34</v>
      </c>
      <c r="BM1264" s="114">
        <v>0</v>
      </c>
      <c r="BN1264" s="114">
        <v>0</v>
      </c>
      <c r="BO1264" s="114">
        <v>0</v>
      </c>
      <c r="BP1264" s="114">
        <v>0</v>
      </c>
      <c r="BQ1264" s="114">
        <v>0</v>
      </c>
      <c r="BR1264" s="114">
        <v>0</v>
      </c>
      <c r="BS1264" s="114">
        <v>0</v>
      </c>
    </row>
    <row r="1265" spans="1:71" ht="15" x14ac:dyDescent="0.25">
      <c r="A1265" s="1" t="str">
        <f>CONCATENATE(G1265,"-",F1265,"-",H1265)</f>
        <v>999933432-Green-Tiger</v>
      </c>
      <c r="B1265" s="1" t="str">
        <f>CONCATENATE(G1265,"-",H1265)</f>
        <v>999933432-Tiger</v>
      </c>
      <c r="C1265" s="36" t="s">
        <v>997</v>
      </c>
      <c r="D1265" s="36" t="s">
        <v>50</v>
      </c>
      <c r="E1265" s="36" t="s">
        <v>27</v>
      </c>
      <c r="F1265" s="41" t="s">
        <v>19</v>
      </c>
      <c r="G1265" s="128">
        <v>999933432</v>
      </c>
      <c r="H1265" s="41" t="s">
        <v>20</v>
      </c>
      <c r="I1265" s="34">
        <f>((L1265)-J1265)+T1265</f>
        <v>1027.5</v>
      </c>
      <c r="J1265" s="34">
        <f>L1265/2</f>
        <v>0</v>
      </c>
      <c r="K1265" s="37"/>
      <c r="L1265" s="34">
        <f>SUM(N1265,O1265,P1265,Q1265,R1265,M1265)</f>
        <v>0</v>
      </c>
      <c r="M1265" s="34">
        <f>AJ1265</f>
        <v>0</v>
      </c>
      <c r="N1265" s="34">
        <f>SUM(AI1265)</f>
        <v>0</v>
      </c>
      <c r="O1265" s="34">
        <f>0</f>
        <v>0</v>
      </c>
      <c r="P1265" s="34">
        <v>0</v>
      </c>
      <c r="Q1265" s="34">
        <v>0</v>
      </c>
      <c r="R1265" s="34">
        <f>AH1265</f>
        <v>0</v>
      </c>
      <c r="S1265" s="122"/>
      <c r="T1265" s="41">
        <f>SUM(U1265,AA1265)</f>
        <v>1027.5</v>
      </c>
      <c r="U1265" s="41">
        <f>IF(SUM(V1265:Y1265)&gt;=250, 250,SUM(V1265:Y1265))</f>
        <v>127.5</v>
      </c>
      <c r="V1265" s="41">
        <v>0</v>
      </c>
      <c r="W1265" s="41">
        <v>0</v>
      </c>
      <c r="X1265" s="41">
        <f>SUM(AL1265,AN1265,BO1265,BS1265)</f>
        <v>37.5</v>
      </c>
      <c r="Y1265" s="41">
        <f>SUM(AO1265:BN1265)</f>
        <v>90</v>
      </c>
      <c r="Z1265" s="41">
        <f>COUNTIF(AO1265:BN1265, "&gt;0")</f>
        <v>1</v>
      </c>
      <c r="AA1265" s="41">
        <f>SUM(AB1265:AF1265)</f>
        <v>900</v>
      </c>
      <c r="AB1265" s="41">
        <f>BP1265+BQ1265</f>
        <v>300</v>
      </c>
      <c r="AC1265" s="41">
        <v>0</v>
      </c>
      <c r="AD1265" s="41">
        <v>0</v>
      </c>
      <c r="AE1265" s="41">
        <f>SUM(BR1265)</f>
        <v>600</v>
      </c>
      <c r="AF1265" s="41">
        <f>SUM(AM1265)</f>
        <v>0</v>
      </c>
      <c r="AG1265" s="122"/>
      <c r="AH1265" s="36">
        <v>0</v>
      </c>
      <c r="AI1265" s="126">
        <v>0</v>
      </c>
      <c r="AJ1265" s="36">
        <v>0</v>
      </c>
      <c r="AK1265" s="37"/>
      <c r="AL1265" s="1">
        <v>0</v>
      </c>
      <c r="AM1265" s="1">
        <v>0</v>
      </c>
      <c r="AN1265" s="1">
        <v>37.5</v>
      </c>
      <c r="AO1265" s="1">
        <v>0</v>
      </c>
      <c r="AP1265" s="1">
        <v>0</v>
      </c>
      <c r="AQ1265" s="114">
        <v>0</v>
      </c>
      <c r="AR1265" s="1">
        <v>0</v>
      </c>
      <c r="AS1265" s="114">
        <v>0</v>
      </c>
      <c r="AT1265" s="114">
        <v>0</v>
      </c>
      <c r="AU1265" s="114">
        <v>0</v>
      </c>
      <c r="AV1265" s="114">
        <v>0</v>
      </c>
      <c r="AW1265" s="114">
        <v>0</v>
      </c>
      <c r="AX1265" s="114">
        <v>0</v>
      </c>
      <c r="AY1265" s="114">
        <v>0</v>
      </c>
      <c r="AZ1265" s="114">
        <v>0</v>
      </c>
      <c r="BA1265" s="114">
        <v>0</v>
      </c>
      <c r="BB1265" s="114">
        <v>0</v>
      </c>
      <c r="BC1265" s="114">
        <v>0</v>
      </c>
      <c r="BD1265" s="115">
        <v>0</v>
      </c>
      <c r="BE1265" s="114">
        <v>0</v>
      </c>
      <c r="BF1265" s="114">
        <v>0</v>
      </c>
      <c r="BG1265" s="114">
        <v>0</v>
      </c>
      <c r="BH1265" s="114">
        <v>90</v>
      </c>
      <c r="BI1265" s="114">
        <v>0</v>
      </c>
      <c r="BJ1265" s="114">
        <v>0</v>
      </c>
      <c r="BK1265" s="114">
        <v>0</v>
      </c>
      <c r="BL1265" s="114">
        <v>0</v>
      </c>
      <c r="BM1265" s="114">
        <v>0</v>
      </c>
      <c r="BN1265" s="114">
        <v>0</v>
      </c>
      <c r="BO1265" s="114">
        <v>0</v>
      </c>
      <c r="BP1265" s="114">
        <v>300</v>
      </c>
      <c r="BQ1265" s="114">
        <v>0</v>
      </c>
      <c r="BR1265" s="114">
        <v>600</v>
      </c>
      <c r="BS1265" s="114">
        <v>0</v>
      </c>
    </row>
    <row r="1266" spans="1:71" ht="15" x14ac:dyDescent="0.25">
      <c r="A1266" s="1" t="str">
        <f>CONCATENATE(G1266,"-",F1266,"-",H1266)</f>
        <v>999928584-Green-Tiger</v>
      </c>
      <c r="B1266" s="1" t="str">
        <f>CONCATENATE(G1266,"-",H1266)</f>
        <v>999928584-Tiger</v>
      </c>
      <c r="C1266" s="36" t="s">
        <v>1316</v>
      </c>
      <c r="D1266" s="36" t="s">
        <v>869</v>
      </c>
      <c r="E1266" s="36" t="s">
        <v>27</v>
      </c>
      <c r="F1266" s="41" t="s">
        <v>19</v>
      </c>
      <c r="G1266" s="128">
        <v>999928584</v>
      </c>
      <c r="H1266" s="41" t="s">
        <v>20</v>
      </c>
      <c r="I1266" s="34">
        <f>((L1266)-J1266)+T1266</f>
        <v>688</v>
      </c>
      <c r="J1266" s="36"/>
      <c r="K1266" s="37"/>
      <c r="L1266" s="34">
        <f>SUM(N1266,O1266,P1266,Q1266,R1266,M1266)</f>
        <v>20</v>
      </c>
      <c r="M1266" s="34">
        <f>AJ1266</f>
        <v>0</v>
      </c>
      <c r="N1266" s="34">
        <f>SUM(AI1266)</f>
        <v>0</v>
      </c>
      <c r="O1266" s="34">
        <f>0</f>
        <v>0</v>
      </c>
      <c r="P1266" s="34">
        <v>0</v>
      </c>
      <c r="Q1266" s="34">
        <v>0</v>
      </c>
      <c r="R1266" s="34">
        <f>AH1266</f>
        <v>20</v>
      </c>
      <c r="S1266" s="122"/>
      <c r="T1266" s="41">
        <f>SUM(U1266,AA1266)</f>
        <v>668</v>
      </c>
      <c r="U1266" s="41">
        <f>IF(SUM(V1266:Y1266)&gt;=250, 250,SUM(V1266:Y1266))</f>
        <v>180</v>
      </c>
      <c r="V1266" s="41">
        <v>0</v>
      </c>
      <c r="W1266" s="41">
        <v>0</v>
      </c>
      <c r="X1266" s="41">
        <f>SUM(AL1266,AN1266,BO1266,BS1266)</f>
        <v>0</v>
      </c>
      <c r="Y1266" s="41">
        <f>SUM(AO1266:BN1266)-60</f>
        <v>180</v>
      </c>
      <c r="Z1266" s="41">
        <f>COUNTIF(AO1266:BN1266, "&gt;0")</f>
        <v>3</v>
      </c>
      <c r="AA1266" s="41">
        <f>SUM(AB1266:AF1266)</f>
        <v>488</v>
      </c>
      <c r="AB1266" s="41">
        <f>BP1266+BQ1266</f>
        <v>150</v>
      </c>
      <c r="AC1266" s="41">
        <v>0</v>
      </c>
      <c r="AD1266" s="41">
        <v>0</v>
      </c>
      <c r="AE1266" s="41">
        <f>SUM(BR1266)</f>
        <v>338</v>
      </c>
      <c r="AF1266" s="41">
        <f>SUM(AM1266)</f>
        <v>0</v>
      </c>
      <c r="AG1266" s="122"/>
      <c r="AH1266" s="36">
        <v>20</v>
      </c>
      <c r="AI1266" s="36">
        <v>0</v>
      </c>
      <c r="AJ1266" s="36">
        <v>0</v>
      </c>
      <c r="AK1266" s="37">
        <v>0</v>
      </c>
      <c r="AL1266" s="36">
        <v>0</v>
      </c>
      <c r="AM1266" s="36">
        <v>0</v>
      </c>
      <c r="AN1266" s="36">
        <v>0</v>
      </c>
      <c r="AO1266" s="36">
        <v>0</v>
      </c>
      <c r="AP1266" s="36">
        <v>0</v>
      </c>
      <c r="AQ1266" s="114">
        <v>60</v>
      </c>
      <c r="AR1266" s="1">
        <v>0</v>
      </c>
      <c r="AS1266" s="114">
        <v>0</v>
      </c>
      <c r="AT1266" s="114">
        <v>0</v>
      </c>
      <c r="AU1266" s="114">
        <v>0</v>
      </c>
      <c r="AV1266" s="114">
        <v>0</v>
      </c>
      <c r="AW1266" s="114">
        <v>120</v>
      </c>
      <c r="AX1266" s="114">
        <v>0</v>
      </c>
      <c r="AY1266" s="114">
        <v>0</v>
      </c>
      <c r="AZ1266" s="114">
        <v>0</v>
      </c>
      <c r="BA1266" s="114">
        <v>0</v>
      </c>
      <c r="BB1266" s="114">
        <v>0</v>
      </c>
      <c r="BC1266" s="114">
        <v>0</v>
      </c>
      <c r="BD1266" s="115">
        <v>0</v>
      </c>
      <c r="BE1266" s="114">
        <v>0</v>
      </c>
      <c r="BF1266" s="114">
        <v>0</v>
      </c>
      <c r="BG1266" s="114">
        <v>0</v>
      </c>
      <c r="BH1266" s="114">
        <v>0</v>
      </c>
      <c r="BI1266" s="114">
        <v>0</v>
      </c>
      <c r="BJ1266" s="114">
        <v>0</v>
      </c>
      <c r="BK1266" s="114">
        <v>60</v>
      </c>
      <c r="BL1266" s="114">
        <v>0</v>
      </c>
      <c r="BM1266" s="114">
        <v>0</v>
      </c>
      <c r="BN1266" s="114">
        <v>0</v>
      </c>
      <c r="BO1266" s="114">
        <v>0</v>
      </c>
      <c r="BP1266" s="114">
        <v>0</v>
      </c>
      <c r="BQ1266" s="114">
        <v>150</v>
      </c>
      <c r="BR1266" s="114">
        <v>338</v>
      </c>
      <c r="BS1266" s="114">
        <v>0</v>
      </c>
    </row>
    <row r="1267" spans="1:71" ht="15" x14ac:dyDescent="0.25">
      <c r="A1267" s="1" t="str">
        <f>CONCATENATE(G1267,"-",F1267,"-",H1267)</f>
        <v>999929974-Green-Tiger</v>
      </c>
      <c r="B1267" s="1" t="str">
        <f>CONCATENATE(G1267,"-",H1267)</f>
        <v>999929974-Tiger</v>
      </c>
      <c r="C1267" s="36" t="s">
        <v>1480</v>
      </c>
      <c r="D1267" s="36" t="s">
        <v>888</v>
      </c>
      <c r="E1267" s="36" t="s">
        <v>27</v>
      </c>
      <c r="F1267" s="41" t="s">
        <v>19</v>
      </c>
      <c r="G1267" s="128">
        <v>999929974</v>
      </c>
      <c r="H1267" s="41" t="s">
        <v>20</v>
      </c>
      <c r="I1267" s="34">
        <f>((L1267)-J1267)+T1267</f>
        <v>680</v>
      </c>
      <c r="J1267" s="34">
        <f>L1267/2</f>
        <v>0</v>
      </c>
      <c r="K1267" s="37"/>
      <c r="L1267" s="34">
        <f>SUM(N1267,O1267,P1267,Q1267,R1267,M1267)</f>
        <v>0</v>
      </c>
      <c r="M1267" s="34">
        <f>AJ1267</f>
        <v>0</v>
      </c>
      <c r="N1267" s="34">
        <f>SUM(AI1267)</f>
        <v>0</v>
      </c>
      <c r="O1267" s="34">
        <f>0</f>
        <v>0</v>
      </c>
      <c r="P1267" s="34">
        <v>0</v>
      </c>
      <c r="Q1267" s="34">
        <v>0</v>
      </c>
      <c r="R1267" s="34">
        <f>AH1267</f>
        <v>0</v>
      </c>
      <c r="S1267" s="122"/>
      <c r="T1267" s="41">
        <f>SUM(U1267,AA1267)</f>
        <v>680</v>
      </c>
      <c r="U1267" s="41">
        <f>IF(SUM(V1267:Y1267)&gt;=250, 250,SUM(V1267:Y1267))</f>
        <v>230</v>
      </c>
      <c r="V1267" s="41">
        <v>0</v>
      </c>
      <c r="W1267" s="41">
        <v>0</v>
      </c>
      <c r="X1267" s="41">
        <f>SUM(AL1267,AN1267,BO1267,BS1267)</f>
        <v>50</v>
      </c>
      <c r="Y1267" s="41">
        <f>SUM(AO1267:BN1267)</f>
        <v>180</v>
      </c>
      <c r="Z1267" s="41">
        <f>COUNTIF(AO1267:BN1267, "&gt;0")</f>
        <v>2</v>
      </c>
      <c r="AA1267" s="41">
        <f>SUM(AB1267:AF1267)</f>
        <v>450</v>
      </c>
      <c r="AB1267" s="41">
        <f>BP1267+BQ1267</f>
        <v>0</v>
      </c>
      <c r="AC1267" s="41">
        <v>0</v>
      </c>
      <c r="AD1267" s="41">
        <v>0</v>
      </c>
      <c r="AE1267" s="41">
        <f>SUM(BR1267)</f>
        <v>450</v>
      </c>
      <c r="AF1267" s="41">
        <f>SUM(AM1267)</f>
        <v>0</v>
      </c>
      <c r="AG1267" s="122"/>
      <c r="AH1267" s="36">
        <v>0</v>
      </c>
      <c r="AI1267" s="36">
        <v>0</v>
      </c>
      <c r="AJ1267" s="36">
        <v>0</v>
      </c>
      <c r="AK1267" s="37"/>
      <c r="AL1267" s="1">
        <v>0</v>
      </c>
      <c r="AM1267" s="1">
        <v>0</v>
      </c>
      <c r="AN1267" s="1">
        <v>50</v>
      </c>
      <c r="AO1267" s="1">
        <v>0</v>
      </c>
      <c r="AP1267" s="1">
        <v>0</v>
      </c>
      <c r="AQ1267" s="114">
        <v>0</v>
      </c>
      <c r="AR1267" s="1">
        <v>0</v>
      </c>
      <c r="AS1267" s="114">
        <v>60</v>
      </c>
      <c r="AT1267" s="114">
        <v>0</v>
      </c>
      <c r="AU1267" s="114">
        <v>0</v>
      </c>
      <c r="AV1267" s="114">
        <v>0</v>
      </c>
      <c r="AW1267" s="114">
        <v>0</v>
      </c>
      <c r="AX1267" s="114">
        <v>0</v>
      </c>
      <c r="AY1267" s="114">
        <v>0</v>
      </c>
      <c r="AZ1267" s="114">
        <v>0</v>
      </c>
      <c r="BA1267" s="114">
        <v>0</v>
      </c>
      <c r="BB1267" s="114">
        <v>0</v>
      </c>
      <c r="BC1267" s="114">
        <v>0</v>
      </c>
      <c r="BD1267" s="115">
        <v>0</v>
      </c>
      <c r="BE1267" s="114">
        <v>0</v>
      </c>
      <c r="BF1267" s="114">
        <v>0</v>
      </c>
      <c r="BG1267" s="114">
        <v>0</v>
      </c>
      <c r="BH1267" s="114">
        <v>120</v>
      </c>
      <c r="BI1267" s="114">
        <v>0</v>
      </c>
      <c r="BJ1267" s="114">
        <v>0</v>
      </c>
      <c r="BK1267" s="114">
        <v>0</v>
      </c>
      <c r="BL1267" s="114">
        <v>0</v>
      </c>
      <c r="BM1267" s="114">
        <v>0</v>
      </c>
      <c r="BN1267" s="114">
        <v>0</v>
      </c>
      <c r="BO1267" s="114">
        <v>0</v>
      </c>
      <c r="BP1267" s="114">
        <v>0</v>
      </c>
      <c r="BQ1267" s="114">
        <v>0</v>
      </c>
      <c r="BR1267" s="114">
        <v>450</v>
      </c>
      <c r="BS1267" s="114">
        <v>0</v>
      </c>
    </row>
    <row r="1268" spans="1:71" ht="15" x14ac:dyDescent="0.25">
      <c r="A1268" s="1" t="str">
        <f>CONCATENATE(G1268,"-",F1268,"-",H1268)</f>
        <v>999929385-Green-Tiger</v>
      </c>
      <c r="B1268" s="1" t="str">
        <f>CONCATENATE(G1268,"-",H1268)</f>
        <v>999929385-Tiger</v>
      </c>
      <c r="C1268" s="36" t="s">
        <v>1358</v>
      </c>
      <c r="D1268" s="36" t="s">
        <v>1359</v>
      </c>
      <c r="E1268" s="36" t="s">
        <v>27</v>
      </c>
      <c r="F1268" s="41" t="s">
        <v>19</v>
      </c>
      <c r="G1268" s="128">
        <v>999929385</v>
      </c>
      <c r="H1268" s="41" t="s">
        <v>20</v>
      </c>
      <c r="I1268" s="34">
        <f>((L1268)-J1268)+T1268</f>
        <v>558.5</v>
      </c>
      <c r="J1268" s="36"/>
      <c r="K1268" s="35"/>
      <c r="L1268" s="34">
        <f>SUM(N1268,O1268,P1268,Q1268,R1268,M1268)</f>
        <v>40</v>
      </c>
      <c r="M1268" s="34">
        <f>AJ1268</f>
        <v>0</v>
      </c>
      <c r="N1268" s="34">
        <f>SUM(AI1268)</f>
        <v>0</v>
      </c>
      <c r="O1268" s="34">
        <f>0</f>
        <v>0</v>
      </c>
      <c r="P1268" s="34">
        <v>0</v>
      </c>
      <c r="Q1268" s="34">
        <v>0</v>
      </c>
      <c r="R1268" s="34">
        <f>AH1268</f>
        <v>40</v>
      </c>
      <c r="S1268" s="122"/>
      <c r="T1268" s="41">
        <f>SUM(U1268,AA1268)</f>
        <v>518.5</v>
      </c>
      <c r="U1268" s="41">
        <f>IF(SUM(V1268:Y1268)&gt;=250, 250,SUM(V1268:Y1268))</f>
        <v>68</v>
      </c>
      <c r="V1268" s="41">
        <v>0</v>
      </c>
      <c r="W1268" s="41">
        <v>0</v>
      </c>
      <c r="X1268" s="41">
        <f>SUM(AL1268,AN1268,BO1268,BS1268)</f>
        <v>0</v>
      </c>
      <c r="Y1268" s="41">
        <f>SUM(AO1268:BN1268)</f>
        <v>68</v>
      </c>
      <c r="Z1268" s="41">
        <f>COUNTIF(AO1268:BN1268, "&gt;0")</f>
        <v>1</v>
      </c>
      <c r="AA1268" s="41">
        <f>SUM(AB1268:AF1268)</f>
        <v>450.5</v>
      </c>
      <c r="AB1268" s="41">
        <f>BP1268+BQ1268</f>
        <v>112.5</v>
      </c>
      <c r="AC1268" s="41">
        <v>0</v>
      </c>
      <c r="AD1268" s="41">
        <v>0</v>
      </c>
      <c r="AE1268" s="41">
        <f>SUM(BR1268)</f>
        <v>338</v>
      </c>
      <c r="AF1268" s="41">
        <f>SUM(AM1268)</f>
        <v>0</v>
      </c>
      <c r="AG1268" s="122"/>
      <c r="AH1268" s="36">
        <v>40</v>
      </c>
      <c r="AI1268" s="36">
        <v>0</v>
      </c>
      <c r="AJ1268" s="36">
        <v>0</v>
      </c>
      <c r="AK1268" s="121"/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14">
        <v>0</v>
      </c>
      <c r="AR1268" s="1">
        <v>0</v>
      </c>
      <c r="AS1268" s="114">
        <v>0</v>
      </c>
      <c r="AT1268" s="114">
        <v>0</v>
      </c>
      <c r="AU1268" s="114">
        <v>0</v>
      </c>
      <c r="AV1268" s="114">
        <v>0</v>
      </c>
      <c r="AW1268" s="114">
        <v>68</v>
      </c>
      <c r="AX1268" s="114">
        <v>0</v>
      </c>
      <c r="AY1268" s="114">
        <v>0</v>
      </c>
      <c r="AZ1268" s="114">
        <v>0</v>
      </c>
      <c r="BA1268" s="114">
        <v>0</v>
      </c>
      <c r="BB1268" s="114">
        <v>0</v>
      </c>
      <c r="BC1268" s="114">
        <v>0</v>
      </c>
      <c r="BD1268" s="115">
        <v>0</v>
      </c>
      <c r="BE1268" s="114">
        <v>0</v>
      </c>
      <c r="BF1268" s="114">
        <v>0</v>
      </c>
      <c r="BG1268" s="114">
        <v>0</v>
      </c>
      <c r="BH1268" s="114">
        <v>0</v>
      </c>
      <c r="BI1268" s="114">
        <v>0</v>
      </c>
      <c r="BJ1268" s="114">
        <v>0</v>
      </c>
      <c r="BK1268" s="114">
        <v>0</v>
      </c>
      <c r="BL1268" s="114">
        <v>0</v>
      </c>
      <c r="BM1268" s="114">
        <v>0</v>
      </c>
      <c r="BN1268" s="114">
        <v>0</v>
      </c>
      <c r="BO1268" s="114">
        <v>0</v>
      </c>
      <c r="BP1268" s="114">
        <v>0</v>
      </c>
      <c r="BQ1268" s="114">
        <v>112.5</v>
      </c>
      <c r="BR1268" s="114">
        <v>338</v>
      </c>
      <c r="BS1268" s="114">
        <v>0</v>
      </c>
    </row>
    <row r="1269" spans="1:71" ht="15" x14ac:dyDescent="0.25">
      <c r="A1269" s="1" t="str">
        <f>CONCATENATE(G1269,"-",F1269,"-",H1269)</f>
        <v>999933782-Green-Tiger</v>
      </c>
      <c r="B1269" s="1" t="str">
        <f>CONCATENATE(G1269,"-",H1269)</f>
        <v>999933782-Tiger</v>
      </c>
      <c r="C1269" s="36" t="s">
        <v>2860</v>
      </c>
      <c r="D1269" s="36" t="s">
        <v>2861</v>
      </c>
      <c r="E1269" s="36" t="s">
        <v>27</v>
      </c>
      <c r="F1269" s="36" t="s">
        <v>19</v>
      </c>
      <c r="G1269" s="36">
        <v>999933782</v>
      </c>
      <c r="H1269" s="41" t="s">
        <v>20</v>
      </c>
      <c r="I1269" s="34">
        <f>((L1269)-J1269)+T1269</f>
        <v>479</v>
      </c>
      <c r="J1269" s="36"/>
      <c r="K1269" s="35"/>
      <c r="L1269" s="34">
        <f>SUM(N1269,O1269,P1269,Q1269,R1269,M1269)</f>
        <v>0</v>
      </c>
      <c r="M1269" s="34">
        <f>AJ1269</f>
        <v>0</v>
      </c>
      <c r="N1269" s="34">
        <f>SUM(AI1269)</f>
        <v>0</v>
      </c>
      <c r="O1269" s="34">
        <f>0</f>
        <v>0</v>
      </c>
      <c r="P1269" s="34">
        <v>0</v>
      </c>
      <c r="Q1269" s="34">
        <v>0</v>
      </c>
      <c r="R1269" s="34">
        <f>AH1269</f>
        <v>0</v>
      </c>
      <c r="S1269" s="122"/>
      <c r="T1269" s="41">
        <f>SUM(U1269,AA1269)</f>
        <v>479</v>
      </c>
      <c r="U1269" s="41">
        <f>IF(SUM(V1269:Y1269)&gt;=250, 250,SUM(V1269:Y1269))</f>
        <v>0</v>
      </c>
      <c r="V1269" s="41">
        <v>0</v>
      </c>
      <c r="W1269" s="41">
        <v>0</v>
      </c>
      <c r="X1269" s="41">
        <f>SUM(AL1269,AN1269,BO1269,BS1269)</f>
        <v>0</v>
      </c>
      <c r="Y1269" s="41">
        <f>SUM(AO1269:BN1269)</f>
        <v>0</v>
      </c>
      <c r="Z1269" s="41">
        <f>COUNTIF(AO1269:BN1269, "&gt;0")</f>
        <v>0</v>
      </c>
      <c r="AA1269" s="41">
        <f>SUM(AB1269:AF1269)</f>
        <v>479</v>
      </c>
      <c r="AB1269" s="41">
        <f>BP1269+BQ1269</f>
        <v>225</v>
      </c>
      <c r="AC1269" s="41">
        <v>0</v>
      </c>
      <c r="AD1269" s="41">
        <v>0</v>
      </c>
      <c r="AE1269" s="41">
        <f>SUM(BR1269)</f>
        <v>254</v>
      </c>
      <c r="AF1269" s="41">
        <f>SUM(AM1269)</f>
        <v>0</v>
      </c>
      <c r="AG1269" s="122"/>
      <c r="AH1269" s="36">
        <v>0</v>
      </c>
      <c r="AI1269" s="126">
        <v>0</v>
      </c>
      <c r="AJ1269" s="36">
        <v>0</v>
      </c>
      <c r="AK1269" s="121"/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14">
        <v>0</v>
      </c>
      <c r="AR1269" s="1">
        <v>0</v>
      </c>
      <c r="AS1269" s="114">
        <v>0</v>
      </c>
      <c r="AT1269" s="114">
        <v>0</v>
      </c>
      <c r="AU1269" s="114">
        <v>0</v>
      </c>
      <c r="AV1269" s="114">
        <v>0</v>
      </c>
      <c r="AW1269" s="114">
        <v>0</v>
      </c>
      <c r="AX1269" s="114">
        <v>0</v>
      </c>
      <c r="AY1269" s="114">
        <v>0</v>
      </c>
      <c r="AZ1269" s="114">
        <v>0</v>
      </c>
      <c r="BA1269" s="114">
        <v>0</v>
      </c>
      <c r="BB1269" s="114">
        <v>0</v>
      </c>
      <c r="BC1269" s="114">
        <v>0</v>
      </c>
      <c r="BD1269" s="115">
        <v>0</v>
      </c>
      <c r="BE1269" s="114">
        <v>0</v>
      </c>
      <c r="BF1269" s="114">
        <v>0</v>
      </c>
      <c r="BG1269" s="114">
        <v>0</v>
      </c>
      <c r="BH1269" s="114">
        <v>0</v>
      </c>
      <c r="BI1269" s="114">
        <v>0</v>
      </c>
      <c r="BJ1269" s="114">
        <v>0</v>
      </c>
      <c r="BK1269" s="114">
        <v>0</v>
      </c>
      <c r="BL1269" s="114">
        <v>0</v>
      </c>
      <c r="BM1269" s="114">
        <v>0</v>
      </c>
      <c r="BN1269" s="114">
        <v>0</v>
      </c>
      <c r="BO1269" s="114">
        <v>0</v>
      </c>
      <c r="BP1269" s="114">
        <v>225</v>
      </c>
      <c r="BQ1269" s="114">
        <v>0</v>
      </c>
      <c r="BR1269" s="114">
        <v>254</v>
      </c>
      <c r="BS1269" s="114">
        <v>0</v>
      </c>
    </row>
    <row r="1270" spans="1:71" ht="15" x14ac:dyDescent="0.25">
      <c r="A1270" s="1" t="str">
        <f>CONCATENATE(G1270,"-",F1270,"-",H1270)</f>
        <v>999927820-Green-Tiger</v>
      </c>
      <c r="B1270" s="1" t="str">
        <f>CONCATENATE(G1270,"-",H1270)</f>
        <v>999927820-Tiger</v>
      </c>
      <c r="C1270" s="36" t="s">
        <v>1138</v>
      </c>
      <c r="D1270" s="36" t="s">
        <v>370</v>
      </c>
      <c r="E1270" s="36" t="s">
        <v>27</v>
      </c>
      <c r="F1270" s="41" t="s">
        <v>19</v>
      </c>
      <c r="G1270" s="128">
        <v>999927820</v>
      </c>
      <c r="H1270" s="41" t="s">
        <v>20</v>
      </c>
      <c r="I1270" s="34">
        <f>((L1270)-J1270)+T1270</f>
        <v>440</v>
      </c>
      <c r="J1270" s="34">
        <f>L1270/2</f>
        <v>0</v>
      </c>
      <c r="K1270" s="37"/>
      <c r="L1270" s="34">
        <f>SUM(N1270,O1270,P1270,Q1270,R1270,M1270)</f>
        <v>0</v>
      </c>
      <c r="M1270" s="34">
        <f>AJ1270</f>
        <v>0</v>
      </c>
      <c r="N1270" s="34">
        <f>SUM(AI1270)</f>
        <v>0</v>
      </c>
      <c r="O1270" s="34">
        <f>0</f>
        <v>0</v>
      </c>
      <c r="P1270" s="34">
        <v>0</v>
      </c>
      <c r="Q1270" s="34">
        <v>0</v>
      </c>
      <c r="R1270" s="34">
        <f>AH1270</f>
        <v>0</v>
      </c>
      <c r="S1270" s="122"/>
      <c r="T1270" s="41">
        <f>SUM(U1270,AA1270)</f>
        <v>440</v>
      </c>
      <c r="U1270" s="41">
        <f>IF(SUM(V1270:Y1270)&gt;=250, 250,SUM(V1270:Y1270))</f>
        <v>250</v>
      </c>
      <c r="V1270" s="41">
        <v>0</v>
      </c>
      <c r="W1270" s="41">
        <v>0</v>
      </c>
      <c r="X1270" s="41">
        <f>SUM(AL1270,AN1270,BO1270,BS1270)</f>
        <v>100</v>
      </c>
      <c r="Y1270" s="41">
        <f>SUM(AO1270:BN1270)</f>
        <v>158</v>
      </c>
      <c r="Z1270" s="41">
        <f>COUNTIF(AO1270:BN1270, "&gt;0")</f>
        <v>2</v>
      </c>
      <c r="AA1270" s="41">
        <f>SUM(AB1270:AF1270)</f>
        <v>190</v>
      </c>
      <c r="AB1270" s="41">
        <f>BP1270+BQ1270</f>
        <v>83</v>
      </c>
      <c r="AC1270" s="41">
        <v>0</v>
      </c>
      <c r="AD1270" s="41">
        <v>0</v>
      </c>
      <c r="AE1270" s="41">
        <f>SUM(BR1270)</f>
        <v>107</v>
      </c>
      <c r="AF1270" s="41">
        <f>SUM(AM1270)</f>
        <v>0</v>
      </c>
      <c r="AG1270" s="122"/>
      <c r="AH1270" s="36">
        <v>0</v>
      </c>
      <c r="AI1270" s="36">
        <v>0</v>
      </c>
      <c r="AJ1270" s="36">
        <v>0</v>
      </c>
      <c r="AK1270" s="121"/>
      <c r="AL1270" s="1">
        <v>100</v>
      </c>
      <c r="AM1270" s="1">
        <v>0</v>
      </c>
      <c r="AN1270" s="1">
        <v>0</v>
      </c>
      <c r="AO1270" s="1">
        <v>68</v>
      </c>
      <c r="AP1270" s="1">
        <v>0</v>
      </c>
      <c r="AQ1270" s="114">
        <v>0</v>
      </c>
      <c r="AR1270" s="1">
        <v>0</v>
      </c>
      <c r="AS1270" s="114">
        <v>0</v>
      </c>
      <c r="AT1270" s="114">
        <v>0</v>
      </c>
      <c r="AU1270" s="114">
        <v>0</v>
      </c>
      <c r="AV1270" s="114">
        <v>90</v>
      </c>
      <c r="AW1270" s="114">
        <v>0</v>
      </c>
      <c r="AX1270" s="114">
        <v>0</v>
      </c>
      <c r="AY1270" s="114">
        <v>0</v>
      </c>
      <c r="AZ1270" s="114">
        <v>0</v>
      </c>
      <c r="BA1270" s="114">
        <v>0</v>
      </c>
      <c r="BB1270" s="114">
        <v>0</v>
      </c>
      <c r="BC1270" s="114">
        <v>0</v>
      </c>
      <c r="BD1270" s="115">
        <v>0</v>
      </c>
      <c r="BE1270" s="114">
        <v>0</v>
      </c>
      <c r="BF1270" s="114">
        <v>0</v>
      </c>
      <c r="BG1270" s="114">
        <v>0</v>
      </c>
      <c r="BH1270" s="114">
        <v>0</v>
      </c>
      <c r="BI1270" s="114">
        <v>0</v>
      </c>
      <c r="BJ1270" s="114">
        <v>0</v>
      </c>
      <c r="BK1270" s="114">
        <v>0</v>
      </c>
      <c r="BL1270" s="114">
        <v>0</v>
      </c>
      <c r="BM1270" s="114">
        <v>0</v>
      </c>
      <c r="BN1270" s="114">
        <v>0</v>
      </c>
      <c r="BO1270" s="114">
        <v>0</v>
      </c>
      <c r="BP1270" s="114">
        <v>83</v>
      </c>
      <c r="BQ1270" s="114">
        <v>0</v>
      </c>
      <c r="BR1270" s="114">
        <v>107</v>
      </c>
      <c r="BS1270" s="114">
        <v>0</v>
      </c>
    </row>
    <row r="1271" spans="1:71" ht="15" x14ac:dyDescent="0.25">
      <c r="A1271" s="1" t="str">
        <f>CONCATENATE(G1271,"-",F1271,"-",H1271)</f>
        <v>999929901-Green-Tiger</v>
      </c>
      <c r="B1271" s="1" t="str">
        <f>CONCATENATE(G1271,"-",H1271)</f>
        <v>999929901-Tiger</v>
      </c>
      <c r="C1271" s="36" t="s">
        <v>559</v>
      </c>
      <c r="D1271" s="36" t="s">
        <v>1976</v>
      </c>
      <c r="E1271" s="36" t="s">
        <v>27</v>
      </c>
      <c r="F1271" s="41" t="s">
        <v>19</v>
      </c>
      <c r="G1271" s="128">
        <v>999929901</v>
      </c>
      <c r="H1271" s="41" t="s">
        <v>20</v>
      </c>
      <c r="I1271" s="34">
        <f>((L1271)-J1271)+T1271</f>
        <v>414</v>
      </c>
      <c r="J1271" s="34">
        <f>L1271/2</f>
        <v>0</v>
      </c>
      <c r="K1271" s="37"/>
      <c r="L1271" s="34">
        <f>SUM(N1271,O1271,P1271,Q1271,R1271,M1271)</f>
        <v>0</v>
      </c>
      <c r="M1271" s="34">
        <f>AJ1271</f>
        <v>0</v>
      </c>
      <c r="N1271" s="34">
        <f>SUM(AI1271)</f>
        <v>0</v>
      </c>
      <c r="O1271" s="34">
        <f>0</f>
        <v>0</v>
      </c>
      <c r="P1271" s="34">
        <v>0</v>
      </c>
      <c r="Q1271" s="34">
        <v>0</v>
      </c>
      <c r="R1271" s="34">
        <f>AH1271</f>
        <v>0</v>
      </c>
      <c r="S1271" s="122"/>
      <c r="T1271" s="41">
        <f>SUM(U1271,AA1271)</f>
        <v>414</v>
      </c>
      <c r="U1271" s="41">
        <f>IF(SUM(V1271:Y1271)&gt;=250, 250,SUM(V1271:Y1271))</f>
        <v>180</v>
      </c>
      <c r="V1271" s="41">
        <v>0</v>
      </c>
      <c r="W1271" s="41">
        <v>0</v>
      </c>
      <c r="X1271" s="41">
        <f>SUM(AL1271,AN1271,BO1271,BS1271)</f>
        <v>0</v>
      </c>
      <c r="Y1271" s="41">
        <f>SUM(AO1271:BN1271)</f>
        <v>180</v>
      </c>
      <c r="Z1271" s="41">
        <f>COUNTIF(AO1271:BN1271, "&gt;0")</f>
        <v>2</v>
      </c>
      <c r="AA1271" s="41">
        <f>SUM(AB1271:AF1271)</f>
        <v>234</v>
      </c>
      <c r="AB1271" s="41">
        <f>BP1271+BQ1271</f>
        <v>127</v>
      </c>
      <c r="AC1271" s="41">
        <v>0</v>
      </c>
      <c r="AD1271" s="41">
        <v>0</v>
      </c>
      <c r="AE1271" s="41">
        <f>SUM(BR1271)</f>
        <v>107</v>
      </c>
      <c r="AF1271" s="41">
        <f>SUM(AM1271)</f>
        <v>0</v>
      </c>
      <c r="AG1271" s="122"/>
      <c r="AH1271" s="36">
        <v>0</v>
      </c>
      <c r="AI1271" s="36">
        <v>0</v>
      </c>
      <c r="AJ1271" s="36">
        <v>0</v>
      </c>
      <c r="AK1271" s="37"/>
      <c r="AL1271" s="1">
        <v>0</v>
      </c>
      <c r="AM1271" s="1">
        <v>0</v>
      </c>
      <c r="AN1271" s="1">
        <v>0</v>
      </c>
      <c r="AO1271" s="1">
        <v>120</v>
      </c>
      <c r="AP1271" s="1">
        <v>0</v>
      </c>
      <c r="AQ1271" s="114">
        <v>0</v>
      </c>
      <c r="AR1271" s="1">
        <v>0</v>
      </c>
      <c r="AS1271" s="114">
        <v>0</v>
      </c>
      <c r="AT1271" s="114">
        <v>0</v>
      </c>
      <c r="AU1271" s="114">
        <v>0</v>
      </c>
      <c r="AV1271" s="114">
        <v>0</v>
      </c>
      <c r="AW1271" s="114">
        <v>0</v>
      </c>
      <c r="AX1271" s="114">
        <v>0</v>
      </c>
      <c r="AY1271" s="114">
        <v>0</v>
      </c>
      <c r="AZ1271" s="114">
        <v>0</v>
      </c>
      <c r="BA1271" s="114">
        <v>0</v>
      </c>
      <c r="BB1271" s="114">
        <v>0</v>
      </c>
      <c r="BC1271" s="114">
        <v>60</v>
      </c>
      <c r="BD1271" s="115">
        <v>0</v>
      </c>
      <c r="BE1271" s="114">
        <v>0</v>
      </c>
      <c r="BF1271" s="114">
        <v>0</v>
      </c>
      <c r="BG1271" s="114">
        <v>0</v>
      </c>
      <c r="BH1271" s="114">
        <v>0</v>
      </c>
      <c r="BI1271" s="114">
        <v>0</v>
      </c>
      <c r="BJ1271" s="114">
        <v>0</v>
      </c>
      <c r="BK1271" s="114">
        <v>0</v>
      </c>
      <c r="BL1271" s="114">
        <v>0</v>
      </c>
      <c r="BM1271" s="114">
        <v>0</v>
      </c>
      <c r="BN1271" s="114">
        <v>0</v>
      </c>
      <c r="BO1271" s="114">
        <v>0</v>
      </c>
      <c r="BP1271" s="114">
        <v>127</v>
      </c>
      <c r="BQ1271" s="114">
        <v>0</v>
      </c>
      <c r="BR1271" s="114">
        <v>107</v>
      </c>
      <c r="BS1271" s="114">
        <v>0</v>
      </c>
    </row>
    <row r="1272" spans="1:71" ht="15" x14ac:dyDescent="0.25">
      <c r="A1272" s="1" t="str">
        <f>CONCATENATE(G1272,"-",F1272,"-",H1272)</f>
        <v>999934855-Green-Tiger</v>
      </c>
      <c r="B1272" s="1" t="str">
        <f>CONCATENATE(G1272,"-",H1272)</f>
        <v>999934855-Tiger</v>
      </c>
      <c r="C1272" s="149" t="s">
        <v>573</v>
      </c>
      <c r="D1272" s="149" t="s">
        <v>2817</v>
      </c>
      <c r="E1272" s="149" t="s">
        <v>27</v>
      </c>
      <c r="F1272" s="149" t="s">
        <v>19</v>
      </c>
      <c r="G1272" s="149">
        <v>999934855</v>
      </c>
      <c r="H1272" s="41" t="s">
        <v>20</v>
      </c>
      <c r="I1272" s="34">
        <f>((L1272)-J1272)+T1272</f>
        <v>389</v>
      </c>
      <c r="J1272" s="36"/>
      <c r="K1272" s="35"/>
      <c r="L1272" s="34">
        <f>SUM(N1272,O1272,P1272,Q1272,R1272,M1272)</f>
        <v>0</v>
      </c>
      <c r="M1272" s="34">
        <f>AJ1272</f>
        <v>0</v>
      </c>
      <c r="N1272" s="34">
        <f>SUM(AI1272)</f>
        <v>0</v>
      </c>
      <c r="O1272" s="34">
        <f>0</f>
        <v>0</v>
      </c>
      <c r="P1272" s="34">
        <v>0</v>
      </c>
      <c r="Q1272" s="34">
        <v>0</v>
      </c>
      <c r="R1272" s="34">
        <f>AH1272</f>
        <v>0</v>
      </c>
      <c r="S1272" s="122"/>
      <c r="T1272" s="41">
        <f>SUM(U1272,AA1272)</f>
        <v>389</v>
      </c>
      <c r="U1272" s="41">
        <f>IF(SUM(V1272:Y1272)&gt;=250, 250,SUM(V1272:Y1272))</f>
        <v>113</v>
      </c>
      <c r="V1272" s="41">
        <v>0</v>
      </c>
      <c r="W1272" s="41">
        <v>0</v>
      </c>
      <c r="X1272" s="41">
        <f>SUM(AL1272,AN1272,BO1272,BS1272)</f>
        <v>0</v>
      </c>
      <c r="Y1272" s="41">
        <f>SUM(AO1272:BN1272)</f>
        <v>113</v>
      </c>
      <c r="Z1272" s="41">
        <f>COUNTIF(AO1272:BN1272, "&gt;0")</f>
        <v>2</v>
      </c>
      <c r="AA1272" s="41">
        <f>SUM(AB1272:AF1272)</f>
        <v>276</v>
      </c>
      <c r="AB1272" s="41">
        <f>BP1272+BQ1272</f>
        <v>169</v>
      </c>
      <c r="AC1272" s="41">
        <v>0</v>
      </c>
      <c r="AD1272" s="41">
        <v>0</v>
      </c>
      <c r="AE1272" s="41">
        <f>SUM(BR1272)</f>
        <v>107</v>
      </c>
      <c r="AF1272" s="41">
        <f>SUM(AM1272)</f>
        <v>0</v>
      </c>
      <c r="AG1272" s="122"/>
      <c r="AH1272" s="36">
        <v>0</v>
      </c>
      <c r="AI1272" s="126">
        <v>0</v>
      </c>
      <c r="AJ1272" s="36">
        <v>0</v>
      </c>
      <c r="AK1272" s="121"/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14">
        <v>0</v>
      </c>
      <c r="AR1272" s="1">
        <v>0</v>
      </c>
      <c r="AS1272" s="114">
        <v>0</v>
      </c>
      <c r="AT1272" s="114">
        <v>0</v>
      </c>
      <c r="AU1272" s="114">
        <v>0</v>
      </c>
      <c r="AV1272" s="114">
        <v>68</v>
      </c>
      <c r="AW1272" s="114">
        <v>0</v>
      </c>
      <c r="AX1272" s="114">
        <v>0</v>
      </c>
      <c r="AY1272" s="114">
        <v>0</v>
      </c>
      <c r="AZ1272" s="114">
        <v>0</v>
      </c>
      <c r="BA1272" s="114">
        <v>0</v>
      </c>
      <c r="BB1272" s="114">
        <v>0</v>
      </c>
      <c r="BC1272" s="114">
        <v>45</v>
      </c>
      <c r="BD1272" s="115">
        <v>0</v>
      </c>
      <c r="BE1272" s="114">
        <v>0</v>
      </c>
      <c r="BF1272" s="114">
        <v>0</v>
      </c>
      <c r="BG1272" s="114">
        <v>0</v>
      </c>
      <c r="BH1272" s="114">
        <v>0</v>
      </c>
      <c r="BI1272" s="114">
        <v>0</v>
      </c>
      <c r="BJ1272" s="114">
        <v>0</v>
      </c>
      <c r="BK1272" s="114">
        <v>0</v>
      </c>
      <c r="BL1272" s="114">
        <v>0</v>
      </c>
      <c r="BM1272" s="114">
        <v>0</v>
      </c>
      <c r="BN1272" s="114">
        <v>0</v>
      </c>
      <c r="BO1272" s="114">
        <v>0</v>
      </c>
      <c r="BP1272" s="114">
        <v>169</v>
      </c>
      <c r="BQ1272" s="114">
        <v>0</v>
      </c>
      <c r="BR1272" s="114">
        <v>107</v>
      </c>
      <c r="BS1272" s="114">
        <v>0</v>
      </c>
    </row>
    <row r="1273" spans="1:71" ht="15" x14ac:dyDescent="0.25">
      <c r="A1273" s="1" t="str">
        <f>CONCATENATE(G1273,"-",F1273,"-",H1273)</f>
        <v>999933762-Green-Tiger</v>
      </c>
      <c r="B1273" s="1" t="str">
        <f>CONCATENATE(G1273,"-",H1273)</f>
        <v>999933762-Tiger</v>
      </c>
      <c r="C1273" s="36" t="s">
        <v>2020</v>
      </c>
      <c r="D1273" s="36" t="s">
        <v>3528</v>
      </c>
      <c r="E1273" s="36" t="s">
        <v>27</v>
      </c>
      <c r="F1273" s="36" t="s">
        <v>19</v>
      </c>
      <c r="G1273" s="36">
        <v>999933762</v>
      </c>
      <c r="H1273" s="36" t="s">
        <v>20</v>
      </c>
      <c r="I1273" s="34">
        <f>((L1273)-J1273)+T1273</f>
        <v>384</v>
      </c>
      <c r="J1273" s="34">
        <f>L1273/2</f>
        <v>0</v>
      </c>
      <c r="K1273" s="37"/>
      <c r="L1273" s="34">
        <f>SUM(N1273,O1273,P1273,Q1273,R1273,M1273)</f>
        <v>0</v>
      </c>
      <c r="M1273" s="34">
        <f>AJ1273</f>
        <v>0</v>
      </c>
      <c r="N1273" s="34">
        <f>SUM(AI1273)</f>
        <v>0</v>
      </c>
      <c r="O1273" s="34">
        <f>0</f>
        <v>0</v>
      </c>
      <c r="P1273" s="34">
        <v>0</v>
      </c>
      <c r="Q1273" s="34">
        <v>0</v>
      </c>
      <c r="R1273" s="34">
        <f>AH1273</f>
        <v>0</v>
      </c>
      <c r="S1273" s="122"/>
      <c r="T1273" s="41">
        <f>SUM(U1273,AA1273)</f>
        <v>384</v>
      </c>
      <c r="U1273" s="41">
        <f>IF(SUM(V1273:Y1273)&gt;=250, 250,SUM(V1273:Y1273))</f>
        <v>48</v>
      </c>
      <c r="V1273" s="41">
        <v>0</v>
      </c>
      <c r="W1273" s="41">
        <v>0</v>
      </c>
      <c r="X1273" s="41">
        <f>SUM(AL1273,AN1273,BO1273,BS1273)</f>
        <v>0</v>
      </c>
      <c r="Y1273" s="41">
        <f>SUM(AO1273:BN1273)</f>
        <v>48</v>
      </c>
      <c r="Z1273" s="41">
        <f>COUNTIF(AO1273:BN1273, "&gt;0")</f>
        <v>2</v>
      </c>
      <c r="AA1273" s="41">
        <f>SUM(AB1273:AF1273)</f>
        <v>336</v>
      </c>
      <c r="AB1273" s="41">
        <f>BP1273+BQ1273</f>
        <v>169</v>
      </c>
      <c r="AC1273" s="41">
        <v>0</v>
      </c>
      <c r="AD1273" s="41">
        <v>0</v>
      </c>
      <c r="AE1273" s="41">
        <f>SUM(BR1273)</f>
        <v>167</v>
      </c>
      <c r="AF1273" s="41">
        <f>SUM(AM1273)</f>
        <v>0</v>
      </c>
      <c r="AG1273" s="122"/>
      <c r="AH1273" s="36">
        <v>0</v>
      </c>
      <c r="AI1273" s="36">
        <v>0</v>
      </c>
      <c r="AJ1273" s="36">
        <v>0</v>
      </c>
      <c r="AK1273" s="121"/>
      <c r="AL1273" s="1">
        <v>0</v>
      </c>
      <c r="AM1273" s="1">
        <v>0</v>
      </c>
      <c r="AN1273" s="1">
        <v>0</v>
      </c>
      <c r="AO1273" s="1">
        <v>0</v>
      </c>
      <c r="AP1273" s="1">
        <v>24</v>
      </c>
      <c r="AQ1273" s="114">
        <v>0</v>
      </c>
      <c r="AR1273" s="1">
        <v>0</v>
      </c>
      <c r="AS1273" s="114">
        <v>0</v>
      </c>
      <c r="AT1273" s="114">
        <v>0</v>
      </c>
      <c r="AU1273" s="114">
        <v>0</v>
      </c>
      <c r="AV1273" s="114">
        <v>0</v>
      </c>
      <c r="AW1273" s="114">
        <v>0</v>
      </c>
      <c r="AX1273" s="114">
        <v>0</v>
      </c>
      <c r="AY1273" s="114">
        <v>0</v>
      </c>
      <c r="AZ1273" s="114">
        <v>0</v>
      </c>
      <c r="BA1273" s="114">
        <v>24</v>
      </c>
      <c r="BB1273" s="114">
        <v>0</v>
      </c>
      <c r="BC1273" s="114">
        <v>0</v>
      </c>
      <c r="BD1273" s="115">
        <v>0</v>
      </c>
      <c r="BE1273" s="114">
        <v>0</v>
      </c>
      <c r="BF1273" s="114">
        <v>0</v>
      </c>
      <c r="BG1273" s="114">
        <v>0</v>
      </c>
      <c r="BH1273" s="114">
        <v>0</v>
      </c>
      <c r="BI1273" s="114">
        <v>0</v>
      </c>
      <c r="BJ1273" s="114">
        <v>0</v>
      </c>
      <c r="BK1273" s="114">
        <v>0</v>
      </c>
      <c r="BL1273" s="114">
        <v>0</v>
      </c>
      <c r="BM1273" s="114">
        <v>0</v>
      </c>
      <c r="BN1273" s="114">
        <v>0</v>
      </c>
      <c r="BO1273" s="114">
        <v>0</v>
      </c>
      <c r="BP1273" s="114">
        <v>169</v>
      </c>
      <c r="BQ1273" s="114">
        <v>0</v>
      </c>
      <c r="BR1273" s="114">
        <v>167</v>
      </c>
      <c r="BS1273" s="114">
        <v>0</v>
      </c>
    </row>
    <row r="1274" spans="1:71" ht="15" x14ac:dyDescent="0.25">
      <c r="A1274" s="1" t="str">
        <f>CONCATENATE(G1274,"-",F1274,"-",H1274)</f>
        <v>999934552-Green-Tiger</v>
      </c>
      <c r="B1274" s="1" t="str">
        <f>CONCATENATE(G1274,"-",H1274)</f>
        <v>999934552-Tiger</v>
      </c>
      <c r="C1274" s="36" t="s">
        <v>2024</v>
      </c>
      <c r="D1274" s="36" t="s">
        <v>2025</v>
      </c>
      <c r="E1274" s="36" t="s">
        <v>27</v>
      </c>
      <c r="F1274" s="41" t="s">
        <v>19</v>
      </c>
      <c r="G1274" s="128">
        <v>999934552</v>
      </c>
      <c r="H1274" s="41" t="s">
        <v>20</v>
      </c>
      <c r="I1274" s="34">
        <f>((L1274)-J1274)+T1274</f>
        <v>307</v>
      </c>
      <c r="J1274" s="34">
        <f>L1274/2</f>
        <v>0</v>
      </c>
      <c r="K1274" s="37"/>
      <c r="L1274" s="34">
        <f>SUM(N1274,O1274,P1274,Q1274,R1274,M1274)</f>
        <v>0</v>
      </c>
      <c r="M1274" s="34">
        <f>AJ1274</f>
        <v>0</v>
      </c>
      <c r="N1274" s="34">
        <f>SUM(AI1274)</f>
        <v>0</v>
      </c>
      <c r="O1274" s="34">
        <f>0</f>
        <v>0</v>
      </c>
      <c r="P1274" s="34">
        <v>0</v>
      </c>
      <c r="Q1274" s="34">
        <v>0</v>
      </c>
      <c r="R1274" s="34">
        <f>AH1274</f>
        <v>0</v>
      </c>
      <c r="S1274" s="122"/>
      <c r="T1274" s="41">
        <f>SUM(U1274,AA1274)</f>
        <v>307</v>
      </c>
      <c r="U1274" s="41">
        <f>IF(SUM(V1274:Y1274)&gt;=250, 250,SUM(V1274:Y1274))</f>
        <v>105</v>
      </c>
      <c r="V1274" s="41">
        <v>0</v>
      </c>
      <c r="W1274" s="41">
        <v>0</v>
      </c>
      <c r="X1274" s="41">
        <f>SUM(AL1274,AN1274,BO1274,BS1274)</f>
        <v>0</v>
      </c>
      <c r="Y1274" s="41">
        <f>SUM(AO1274:BN1274)</f>
        <v>105</v>
      </c>
      <c r="Z1274" s="41">
        <f>COUNTIF(AO1274:BN1274, "&gt;0")</f>
        <v>2</v>
      </c>
      <c r="AA1274" s="41">
        <f>SUM(AB1274:AF1274)</f>
        <v>202</v>
      </c>
      <c r="AB1274" s="41">
        <f>BP1274+BQ1274</f>
        <v>95</v>
      </c>
      <c r="AC1274" s="41">
        <v>0</v>
      </c>
      <c r="AD1274" s="41">
        <v>0</v>
      </c>
      <c r="AE1274" s="41">
        <f>SUM(BR1274)</f>
        <v>107</v>
      </c>
      <c r="AF1274" s="41">
        <f>SUM(AM1274)</f>
        <v>0</v>
      </c>
      <c r="AG1274" s="122"/>
      <c r="AH1274" s="36">
        <v>0</v>
      </c>
      <c r="AI1274" s="126">
        <v>0</v>
      </c>
      <c r="AJ1274" s="36">
        <v>0</v>
      </c>
      <c r="AK1274" s="37"/>
      <c r="AL1274" s="1">
        <v>0</v>
      </c>
      <c r="AM1274" s="1">
        <v>0</v>
      </c>
      <c r="AN1274" s="1">
        <v>0</v>
      </c>
      <c r="AO1274" s="1">
        <v>0</v>
      </c>
      <c r="AP1274" s="1">
        <v>60</v>
      </c>
      <c r="AQ1274" s="114">
        <v>0</v>
      </c>
      <c r="AR1274" s="1">
        <v>0</v>
      </c>
      <c r="AS1274" s="114">
        <v>0</v>
      </c>
      <c r="AT1274" s="114">
        <v>0</v>
      </c>
      <c r="AU1274" s="114">
        <v>0</v>
      </c>
      <c r="AV1274" s="114">
        <v>0</v>
      </c>
      <c r="AW1274" s="114">
        <v>0</v>
      </c>
      <c r="AX1274" s="114">
        <v>0</v>
      </c>
      <c r="AY1274" s="114">
        <v>0</v>
      </c>
      <c r="AZ1274" s="114">
        <v>0</v>
      </c>
      <c r="BA1274" s="114">
        <v>45</v>
      </c>
      <c r="BB1274" s="114">
        <v>0</v>
      </c>
      <c r="BC1274" s="114">
        <v>0</v>
      </c>
      <c r="BD1274" s="115">
        <v>0</v>
      </c>
      <c r="BE1274" s="114">
        <v>0</v>
      </c>
      <c r="BF1274" s="114">
        <v>0</v>
      </c>
      <c r="BG1274" s="114">
        <v>0</v>
      </c>
      <c r="BH1274" s="114">
        <v>0</v>
      </c>
      <c r="BI1274" s="114">
        <v>0</v>
      </c>
      <c r="BJ1274" s="114">
        <v>0</v>
      </c>
      <c r="BK1274" s="114">
        <v>0</v>
      </c>
      <c r="BL1274" s="114">
        <v>0</v>
      </c>
      <c r="BM1274" s="114">
        <v>0</v>
      </c>
      <c r="BN1274" s="114">
        <v>0</v>
      </c>
      <c r="BO1274" s="114">
        <v>0</v>
      </c>
      <c r="BP1274" s="114">
        <v>95</v>
      </c>
      <c r="BQ1274" s="114">
        <v>0</v>
      </c>
      <c r="BR1274" s="114">
        <v>107</v>
      </c>
      <c r="BS1274" s="114">
        <v>0</v>
      </c>
    </row>
    <row r="1275" spans="1:71" ht="15" x14ac:dyDescent="0.25">
      <c r="A1275" s="1" t="str">
        <f>CONCATENATE(G1275,"-",F1275,"-",H1275)</f>
        <v>999932338-Green-Tiger</v>
      </c>
      <c r="B1275" s="1" t="str">
        <f>CONCATENATE(G1275,"-",H1275)</f>
        <v>999932338-Tiger</v>
      </c>
      <c r="C1275" s="149" t="s">
        <v>1638</v>
      </c>
      <c r="D1275" s="149" t="s">
        <v>1639</v>
      </c>
      <c r="E1275" s="149" t="s">
        <v>27</v>
      </c>
      <c r="F1275" s="149" t="s">
        <v>19</v>
      </c>
      <c r="G1275" s="149">
        <v>999932338</v>
      </c>
      <c r="H1275" s="41" t="s">
        <v>20</v>
      </c>
      <c r="I1275" s="34">
        <f>((L1275)-J1275)+T1275</f>
        <v>251</v>
      </c>
      <c r="J1275" s="36"/>
      <c r="K1275" s="35"/>
      <c r="L1275" s="34">
        <f>SUM(N1275,O1275,P1275,Q1275,R1275,M1275)</f>
        <v>0</v>
      </c>
      <c r="M1275" s="34">
        <f>AJ1275</f>
        <v>0</v>
      </c>
      <c r="N1275" s="34">
        <f>SUM(AI1275)</f>
        <v>0</v>
      </c>
      <c r="O1275" s="34">
        <f>0</f>
        <v>0</v>
      </c>
      <c r="P1275" s="34">
        <v>0</v>
      </c>
      <c r="Q1275" s="34">
        <v>0</v>
      </c>
      <c r="R1275" s="34">
        <f>AH1275</f>
        <v>0</v>
      </c>
      <c r="S1275" s="122"/>
      <c r="T1275" s="41">
        <f>SUM(U1275,AA1275)</f>
        <v>251</v>
      </c>
      <c r="U1275" s="41">
        <f>IF(SUM(V1275:Y1275)&gt;=250, 250,SUM(V1275:Y1275))</f>
        <v>60</v>
      </c>
      <c r="V1275" s="41">
        <v>0</v>
      </c>
      <c r="W1275" s="41">
        <v>0</v>
      </c>
      <c r="X1275" s="41">
        <f>SUM(AL1275,AN1275,BO1275,BS1275)</f>
        <v>0</v>
      </c>
      <c r="Y1275" s="41">
        <f>SUM(AO1275:BN1275)</f>
        <v>60</v>
      </c>
      <c r="Z1275" s="41">
        <f>COUNTIF(AO1275:BN1275, "&gt;0")</f>
        <v>1</v>
      </c>
      <c r="AA1275" s="41">
        <f>SUM(AB1275:AF1275)</f>
        <v>191</v>
      </c>
      <c r="AB1275" s="41">
        <f>BP1275+BQ1275</f>
        <v>0</v>
      </c>
      <c r="AC1275" s="41">
        <v>0</v>
      </c>
      <c r="AD1275" s="41">
        <v>0</v>
      </c>
      <c r="AE1275" s="41">
        <f>SUM(BR1275)</f>
        <v>191</v>
      </c>
      <c r="AF1275" s="41">
        <f>SUM(AM1275)</f>
        <v>0</v>
      </c>
      <c r="AG1275" s="122"/>
      <c r="AH1275" s="36">
        <v>0</v>
      </c>
      <c r="AI1275" s="36">
        <v>0</v>
      </c>
      <c r="AJ1275" s="36">
        <v>0</v>
      </c>
      <c r="AK1275" s="121"/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14">
        <v>0</v>
      </c>
      <c r="AR1275" s="1">
        <v>0</v>
      </c>
      <c r="AS1275" s="114">
        <v>0</v>
      </c>
      <c r="AT1275" s="114">
        <v>0</v>
      </c>
      <c r="AU1275" s="114">
        <v>0</v>
      </c>
      <c r="AV1275" s="114">
        <v>0</v>
      </c>
      <c r="AW1275" s="114">
        <v>0</v>
      </c>
      <c r="AX1275" s="114">
        <v>0</v>
      </c>
      <c r="AY1275" s="114">
        <v>0</v>
      </c>
      <c r="AZ1275" s="114">
        <v>0</v>
      </c>
      <c r="BA1275" s="114">
        <v>0</v>
      </c>
      <c r="BB1275" s="114">
        <v>0</v>
      </c>
      <c r="BC1275" s="114">
        <v>0</v>
      </c>
      <c r="BD1275" s="115">
        <v>0</v>
      </c>
      <c r="BE1275" s="114">
        <v>0</v>
      </c>
      <c r="BF1275" s="114">
        <v>60</v>
      </c>
      <c r="BG1275" s="114">
        <v>0</v>
      </c>
      <c r="BH1275" s="114">
        <v>0</v>
      </c>
      <c r="BI1275" s="114">
        <v>0</v>
      </c>
      <c r="BJ1275" s="114">
        <v>0</v>
      </c>
      <c r="BK1275" s="114">
        <v>0</v>
      </c>
      <c r="BL1275" s="114">
        <v>0</v>
      </c>
      <c r="BM1275" s="114">
        <v>0</v>
      </c>
      <c r="BN1275" s="114">
        <v>0</v>
      </c>
      <c r="BO1275" s="114">
        <v>0</v>
      </c>
      <c r="BP1275" s="114">
        <v>0</v>
      </c>
      <c r="BQ1275" s="114">
        <v>0</v>
      </c>
      <c r="BR1275" s="114">
        <v>191</v>
      </c>
      <c r="BS1275" s="114">
        <v>0</v>
      </c>
    </row>
    <row r="1276" spans="1:71" ht="15" x14ac:dyDescent="0.25">
      <c r="A1276" s="1" t="str">
        <f>CONCATENATE(G1276,"-",F1276,"-",H1276)</f>
        <v>999929137-Green-Tiger</v>
      </c>
      <c r="B1276" s="1" t="str">
        <f>CONCATENATE(G1276,"-",H1276)</f>
        <v>999929137-Tiger</v>
      </c>
      <c r="C1276" s="36" t="s">
        <v>1311</v>
      </c>
      <c r="D1276" s="36" t="s">
        <v>1312</v>
      </c>
      <c r="E1276" s="36" t="s">
        <v>27</v>
      </c>
      <c r="F1276" s="36" t="s">
        <v>19</v>
      </c>
      <c r="G1276" s="36">
        <v>999929137</v>
      </c>
      <c r="H1276" s="41" t="s">
        <v>20</v>
      </c>
      <c r="I1276" s="34">
        <f>((L1276)-J1276)+T1276</f>
        <v>220</v>
      </c>
      <c r="J1276" s="36"/>
      <c r="K1276" s="35"/>
      <c r="L1276" s="34">
        <f>SUM(N1276,O1276,P1276,Q1276,R1276,M1276)</f>
        <v>0</v>
      </c>
      <c r="M1276" s="34">
        <f>AJ1276</f>
        <v>0</v>
      </c>
      <c r="N1276" s="34">
        <f>SUM(AI1276)</f>
        <v>0</v>
      </c>
      <c r="O1276" s="34">
        <f>0</f>
        <v>0</v>
      </c>
      <c r="P1276" s="34">
        <v>0</v>
      </c>
      <c r="Q1276" s="34">
        <v>0</v>
      </c>
      <c r="R1276" s="34">
        <f>AH1276</f>
        <v>0</v>
      </c>
      <c r="S1276" s="122"/>
      <c r="T1276" s="41">
        <f>SUM(U1276,AA1276)</f>
        <v>220</v>
      </c>
      <c r="U1276" s="41">
        <f>IF(SUM(V1276:Y1276)&gt;=250, 250,SUM(V1276:Y1276))</f>
        <v>60</v>
      </c>
      <c r="V1276" s="41">
        <v>0</v>
      </c>
      <c r="W1276" s="41">
        <v>0</v>
      </c>
      <c r="X1276" s="41">
        <f>SUM(AL1276,AN1276,BO1276,BS1276)</f>
        <v>0</v>
      </c>
      <c r="Y1276" s="41">
        <f>SUM(AO1276:BN1276)</f>
        <v>60</v>
      </c>
      <c r="Z1276" s="41">
        <f>COUNTIF(AO1276:BN1276, "&gt;0")</f>
        <v>1</v>
      </c>
      <c r="AA1276" s="41">
        <f>SUM(AB1276:AF1276)</f>
        <v>160</v>
      </c>
      <c r="AB1276" s="41">
        <f>BP1276+BQ1276</f>
        <v>53</v>
      </c>
      <c r="AC1276" s="41">
        <v>0</v>
      </c>
      <c r="AD1276" s="41">
        <v>0</v>
      </c>
      <c r="AE1276" s="41">
        <f>SUM(BR1276)</f>
        <v>107</v>
      </c>
      <c r="AF1276" s="41">
        <f>SUM(AM1276)</f>
        <v>0</v>
      </c>
      <c r="AG1276" s="122"/>
      <c r="AH1276" s="36">
        <v>0</v>
      </c>
      <c r="AI1276" s="36">
        <v>0</v>
      </c>
      <c r="AJ1276" s="36">
        <v>0</v>
      </c>
      <c r="AK1276" s="121"/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14">
        <v>0</v>
      </c>
      <c r="AR1276" s="1">
        <v>0</v>
      </c>
      <c r="AS1276" s="114">
        <v>0</v>
      </c>
      <c r="AT1276" s="114">
        <v>0</v>
      </c>
      <c r="AU1276" s="114">
        <v>0</v>
      </c>
      <c r="AV1276" s="114">
        <v>0</v>
      </c>
      <c r="AW1276" s="114">
        <v>0</v>
      </c>
      <c r="AX1276" s="114">
        <v>0</v>
      </c>
      <c r="AY1276" s="114">
        <v>0</v>
      </c>
      <c r="AZ1276" s="114">
        <v>0</v>
      </c>
      <c r="BA1276" s="114">
        <v>60</v>
      </c>
      <c r="BB1276" s="114">
        <v>0</v>
      </c>
      <c r="BC1276" s="114">
        <v>0</v>
      </c>
      <c r="BD1276" s="115">
        <v>0</v>
      </c>
      <c r="BE1276" s="114">
        <v>0</v>
      </c>
      <c r="BF1276" s="114">
        <v>0</v>
      </c>
      <c r="BG1276" s="114">
        <v>0</v>
      </c>
      <c r="BH1276" s="114">
        <v>0</v>
      </c>
      <c r="BI1276" s="114">
        <v>0</v>
      </c>
      <c r="BJ1276" s="114">
        <v>0</v>
      </c>
      <c r="BK1276" s="114">
        <v>0</v>
      </c>
      <c r="BL1276" s="114">
        <v>0</v>
      </c>
      <c r="BM1276" s="114">
        <v>0</v>
      </c>
      <c r="BN1276" s="114">
        <v>0</v>
      </c>
      <c r="BO1276" s="114">
        <v>0</v>
      </c>
      <c r="BP1276" s="114">
        <v>53</v>
      </c>
      <c r="BQ1276" s="114">
        <v>0</v>
      </c>
      <c r="BR1276" s="114">
        <v>107</v>
      </c>
      <c r="BS1276" s="114">
        <v>0</v>
      </c>
    </row>
    <row r="1277" spans="1:71" ht="15" x14ac:dyDescent="0.25">
      <c r="A1277" s="1" t="str">
        <f>CONCATENATE(G1277,"-",F1277,"-",H1277)</f>
        <v>999933171-Green-Tiger</v>
      </c>
      <c r="B1277" s="1" t="str">
        <f>CONCATENATE(G1277,"-",H1277)</f>
        <v>999933171-Tiger</v>
      </c>
      <c r="C1277" s="36" t="s">
        <v>466</v>
      </c>
      <c r="D1277" s="36" t="s">
        <v>1842</v>
      </c>
      <c r="E1277" s="36" t="s">
        <v>27</v>
      </c>
      <c r="F1277" s="41" t="s">
        <v>19</v>
      </c>
      <c r="G1277" s="128">
        <v>999933171</v>
      </c>
      <c r="H1277" s="41" t="s">
        <v>20</v>
      </c>
      <c r="I1277" s="34">
        <f>((L1277)-J1277)+T1277</f>
        <v>178</v>
      </c>
      <c r="J1277" s="34">
        <f>L1277/2</f>
        <v>0</v>
      </c>
      <c r="K1277" s="37"/>
      <c r="L1277" s="34">
        <f>SUM(N1277,O1277,P1277,Q1277,R1277,M1277)</f>
        <v>0</v>
      </c>
      <c r="M1277" s="34">
        <f>AJ1277</f>
        <v>0</v>
      </c>
      <c r="N1277" s="34">
        <f>SUM(AI1277)</f>
        <v>0</v>
      </c>
      <c r="O1277" s="34">
        <f>0</f>
        <v>0</v>
      </c>
      <c r="P1277" s="34">
        <v>0</v>
      </c>
      <c r="Q1277" s="34">
        <v>0</v>
      </c>
      <c r="R1277" s="34">
        <f>AH1277</f>
        <v>0</v>
      </c>
      <c r="S1277" s="122"/>
      <c r="T1277" s="41">
        <f>SUM(U1277,AA1277)</f>
        <v>178</v>
      </c>
      <c r="U1277" s="41">
        <f>IF(SUM(V1277:Y1277)&gt;=250, 250,SUM(V1277:Y1277))</f>
        <v>107</v>
      </c>
      <c r="V1277" s="41">
        <v>0</v>
      </c>
      <c r="W1277" s="41">
        <v>0</v>
      </c>
      <c r="X1277" s="41">
        <f>SUM(AL1277,AN1277,BO1277,BS1277)</f>
        <v>56</v>
      </c>
      <c r="Y1277" s="41">
        <f>SUM(AO1277:BN1277)</f>
        <v>51</v>
      </c>
      <c r="Z1277" s="41">
        <f>COUNTIF(AO1277:BN1277, "&gt;0")</f>
        <v>1</v>
      </c>
      <c r="AA1277" s="41">
        <f>SUM(AB1277:AF1277)</f>
        <v>71</v>
      </c>
      <c r="AB1277" s="41">
        <f>BP1277+BQ1277</f>
        <v>71</v>
      </c>
      <c r="AC1277" s="41">
        <v>0</v>
      </c>
      <c r="AD1277" s="41">
        <v>0</v>
      </c>
      <c r="AE1277" s="41">
        <f>SUM(BR1277)</f>
        <v>0</v>
      </c>
      <c r="AF1277" s="41">
        <f>SUM(AM1277)</f>
        <v>0</v>
      </c>
      <c r="AG1277" s="122"/>
      <c r="AH1277" s="36">
        <v>0</v>
      </c>
      <c r="AI1277" s="126">
        <v>0</v>
      </c>
      <c r="AJ1277" s="36">
        <v>0</v>
      </c>
      <c r="AK1277" s="121"/>
      <c r="AL1277" s="1">
        <v>56</v>
      </c>
      <c r="AM1277" s="1">
        <v>0</v>
      </c>
      <c r="AN1277" s="1">
        <v>0</v>
      </c>
      <c r="AO1277" s="1">
        <v>51</v>
      </c>
      <c r="AP1277" s="1">
        <v>0</v>
      </c>
      <c r="AQ1277" s="114">
        <v>0</v>
      </c>
      <c r="AR1277" s="1">
        <v>0</v>
      </c>
      <c r="AS1277" s="114">
        <v>0</v>
      </c>
      <c r="AT1277" s="114">
        <v>0</v>
      </c>
      <c r="AU1277" s="114">
        <v>0</v>
      </c>
      <c r="AV1277" s="114">
        <v>0</v>
      </c>
      <c r="AW1277" s="114">
        <v>0</v>
      </c>
      <c r="AX1277" s="114">
        <v>0</v>
      </c>
      <c r="AY1277" s="114">
        <v>0</v>
      </c>
      <c r="AZ1277" s="114">
        <v>0</v>
      </c>
      <c r="BA1277" s="114">
        <v>0</v>
      </c>
      <c r="BB1277" s="114">
        <v>0</v>
      </c>
      <c r="BC1277" s="114">
        <v>0</v>
      </c>
      <c r="BD1277" s="115">
        <v>0</v>
      </c>
      <c r="BE1277" s="114">
        <v>0</v>
      </c>
      <c r="BF1277" s="114">
        <v>0</v>
      </c>
      <c r="BG1277" s="114">
        <v>0</v>
      </c>
      <c r="BH1277" s="114">
        <v>0</v>
      </c>
      <c r="BI1277" s="114">
        <v>0</v>
      </c>
      <c r="BJ1277" s="114">
        <v>0</v>
      </c>
      <c r="BK1277" s="114">
        <v>0</v>
      </c>
      <c r="BL1277" s="114">
        <v>0</v>
      </c>
      <c r="BM1277" s="114">
        <v>0</v>
      </c>
      <c r="BN1277" s="114">
        <v>0</v>
      </c>
      <c r="BO1277" s="114">
        <v>0</v>
      </c>
      <c r="BP1277" s="114">
        <v>71</v>
      </c>
      <c r="BQ1277" s="114">
        <v>0</v>
      </c>
      <c r="BR1277" s="114">
        <v>0</v>
      </c>
      <c r="BS1277" s="114">
        <v>0</v>
      </c>
    </row>
    <row r="1278" spans="1:71" ht="15" x14ac:dyDescent="0.25">
      <c r="A1278" s="1" t="str">
        <f>CONCATENATE(G1278,"-",F1278,"-",H1278)</f>
        <v>999935485-Green-Tiger</v>
      </c>
      <c r="B1278" s="1" t="str">
        <f>CONCATENATE(G1278,"-",H1278)</f>
        <v>999935485-Tiger</v>
      </c>
      <c r="C1278" s="149" t="s">
        <v>279</v>
      </c>
      <c r="D1278" s="149" t="s">
        <v>2816</v>
      </c>
      <c r="E1278" s="149" t="s">
        <v>27</v>
      </c>
      <c r="F1278" s="149" t="s">
        <v>19</v>
      </c>
      <c r="G1278" s="149">
        <v>999935485</v>
      </c>
      <c r="H1278" s="41" t="s">
        <v>20</v>
      </c>
      <c r="I1278" s="34">
        <f>((L1278)-J1278)+T1278</f>
        <v>177</v>
      </c>
      <c r="J1278" s="36"/>
      <c r="K1278" s="35"/>
      <c r="L1278" s="34">
        <f>SUM(N1278,O1278,P1278,Q1278,R1278,M1278)</f>
        <v>0</v>
      </c>
      <c r="M1278" s="34">
        <f>AJ1278</f>
        <v>0</v>
      </c>
      <c r="N1278" s="34">
        <f>SUM(AI1278)</f>
        <v>0</v>
      </c>
      <c r="O1278" s="34">
        <f>0</f>
        <v>0</v>
      </c>
      <c r="P1278" s="34">
        <v>0</v>
      </c>
      <c r="Q1278" s="34">
        <v>0</v>
      </c>
      <c r="R1278" s="34">
        <f>AH1278</f>
        <v>0</v>
      </c>
      <c r="S1278" s="122"/>
      <c r="T1278" s="41">
        <f>SUM(U1278,AA1278)</f>
        <v>177</v>
      </c>
      <c r="U1278" s="41">
        <f>IF(SUM(V1278:Y1278)&gt;=250, 250,SUM(V1278:Y1278))</f>
        <v>34</v>
      </c>
      <c r="V1278" s="41">
        <v>0</v>
      </c>
      <c r="W1278" s="41">
        <v>0</v>
      </c>
      <c r="X1278" s="41">
        <f>SUM(AL1278,AN1278,BO1278,BS1278)</f>
        <v>0</v>
      </c>
      <c r="Y1278" s="41">
        <f>SUM(AO1278:BN1278)</f>
        <v>34</v>
      </c>
      <c r="Z1278" s="41">
        <f>COUNTIF(AO1278:BN1278, "&gt;0")</f>
        <v>1</v>
      </c>
      <c r="AA1278" s="41">
        <f>SUM(AB1278:AF1278)</f>
        <v>143</v>
      </c>
      <c r="AB1278" s="41">
        <f>BP1278+BQ1278</f>
        <v>0</v>
      </c>
      <c r="AC1278" s="41">
        <v>0</v>
      </c>
      <c r="AD1278" s="41">
        <v>0</v>
      </c>
      <c r="AE1278" s="41">
        <f>SUM(BR1278)</f>
        <v>143</v>
      </c>
      <c r="AF1278" s="41">
        <f>SUM(AM1278)</f>
        <v>0</v>
      </c>
      <c r="AG1278" s="122"/>
      <c r="AH1278" s="36">
        <v>0</v>
      </c>
      <c r="AI1278" s="126">
        <v>0</v>
      </c>
      <c r="AJ1278" s="36">
        <v>0</v>
      </c>
      <c r="AK1278" s="121"/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14">
        <v>0</v>
      </c>
      <c r="AR1278" s="1">
        <v>0</v>
      </c>
      <c r="AS1278" s="114">
        <v>0</v>
      </c>
      <c r="AT1278" s="114">
        <v>0</v>
      </c>
      <c r="AU1278" s="114">
        <v>0</v>
      </c>
      <c r="AV1278" s="114">
        <v>0</v>
      </c>
      <c r="AW1278" s="114">
        <v>0</v>
      </c>
      <c r="AX1278" s="114">
        <v>0</v>
      </c>
      <c r="AY1278" s="114">
        <v>0</v>
      </c>
      <c r="AZ1278" s="114">
        <v>0</v>
      </c>
      <c r="BA1278" s="114">
        <v>0</v>
      </c>
      <c r="BB1278" s="114">
        <v>0</v>
      </c>
      <c r="BC1278" s="114">
        <v>34</v>
      </c>
      <c r="BD1278" s="115">
        <v>0</v>
      </c>
      <c r="BE1278" s="114">
        <v>0</v>
      </c>
      <c r="BF1278" s="114">
        <v>0</v>
      </c>
      <c r="BG1278" s="114">
        <v>0</v>
      </c>
      <c r="BH1278" s="114">
        <v>0</v>
      </c>
      <c r="BI1278" s="114">
        <v>0</v>
      </c>
      <c r="BJ1278" s="114">
        <v>0</v>
      </c>
      <c r="BK1278" s="114">
        <v>0</v>
      </c>
      <c r="BL1278" s="114">
        <v>0</v>
      </c>
      <c r="BM1278" s="114">
        <v>0</v>
      </c>
      <c r="BN1278" s="114">
        <v>0</v>
      </c>
      <c r="BO1278" s="114">
        <v>0</v>
      </c>
      <c r="BP1278" s="114">
        <v>0</v>
      </c>
      <c r="BQ1278" s="114">
        <v>0</v>
      </c>
      <c r="BR1278" s="114">
        <v>143</v>
      </c>
      <c r="BS1278" s="114">
        <v>0</v>
      </c>
    </row>
    <row r="1279" spans="1:71" ht="15" x14ac:dyDescent="0.25">
      <c r="A1279" s="1" t="str">
        <f>CONCATENATE(G1279,"-",F1279,"-",H1279)</f>
        <v>999928279-Green-Tiger</v>
      </c>
      <c r="B1279" s="1" t="str">
        <f>CONCATENATE(G1279,"-",H1279)</f>
        <v>999928279-Tiger</v>
      </c>
      <c r="C1279" s="36" t="s">
        <v>1284</v>
      </c>
      <c r="D1279" s="36" t="s">
        <v>1280</v>
      </c>
      <c r="E1279" s="36" t="s">
        <v>27</v>
      </c>
      <c r="F1279" s="41" t="s">
        <v>19</v>
      </c>
      <c r="G1279" s="127">
        <v>999928279</v>
      </c>
      <c r="H1279" s="41" t="s">
        <v>20</v>
      </c>
      <c r="I1279" s="34">
        <f>((L1279)-J1279)+T1279</f>
        <v>167</v>
      </c>
      <c r="J1279" s="36"/>
      <c r="K1279" s="37"/>
      <c r="L1279" s="34">
        <f>SUM(N1279,O1279,P1279,Q1279,R1279,M1279)</f>
        <v>0</v>
      </c>
      <c r="M1279" s="34">
        <f>AJ1279</f>
        <v>0</v>
      </c>
      <c r="N1279" s="34">
        <f>SUM(AI1279)</f>
        <v>0</v>
      </c>
      <c r="O1279" s="34">
        <f>0</f>
        <v>0</v>
      </c>
      <c r="P1279" s="34">
        <v>0</v>
      </c>
      <c r="Q1279" s="34">
        <v>0</v>
      </c>
      <c r="R1279" s="34">
        <f>AH1279</f>
        <v>0</v>
      </c>
      <c r="S1279" s="122"/>
      <c r="T1279" s="41">
        <f>SUM(U1279,AA1279)</f>
        <v>167</v>
      </c>
      <c r="U1279" s="41">
        <f>IF(SUM(V1279:Y1279)&gt;=250, 250,SUM(V1279:Y1279))</f>
        <v>60</v>
      </c>
      <c r="V1279" s="41">
        <v>0</v>
      </c>
      <c r="W1279" s="41">
        <v>0</v>
      </c>
      <c r="X1279" s="41">
        <f>SUM(AL1279,AN1279,BO1279,BS1279)</f>
        <v>0</v>
      </c>
      <c r="Y1279" s="41">
        <f>SUM(AO1279:BN1279)</f>
        <v>60</v>
      </c>
      <c r="Z1279" s="41">
        <f>COUNTIF(AO1279:BN1279, "&gt;0")</f>
        <v>1</v>
      </c>
      <c r="AA1279" s="41">
        <f>SUM(AB1279:AF1279)</f>
        <v>107</v>
      </c>
      <c r="AB1279" s="41">
        <f>BP1279+BQ1279</f>
        <v>0</v>
      </c>
      <c r="AC1279" s="41">
        <v>0</v>
      </c>
      <c r="AD1279" s="41">
        <v>0</v>
      </c>
      <c r="AE1279" s="41">
        <f>SUM(BR1279)</f>
        <v>107</v>
      </c>
      <c r="AF1279" s="41">
        <f>SUM(AM1279)</f>
        <v>0</v>
      </c>
      <c r="AG1279" s="122"/>
      <c r="AH1279" s="36">
        <v>0</v>
      </c>
      <c r="AI1279" s="126">
        <v>0</v>
      </c>
      <c r="AJ1279" s="36">
        <v>0</v>
      </c>
      <c r="AK1279" s="121"/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14">
        <v>0</v>
      </c>
      <c r="AR1279" s="1">
        <v>60</v>
      </c>
      <c r="AS1279" s="114">
        <v>0</v>
      </c>
      <c r="AT1279" s="114">
        <v>0</v>
      </c>
      <c r="AU1279" s="114">
        <v>0</v>
      </c>
      <c r="AV1279" s="114">
        <v>0</v>
      </c>
      <c r="AW1279" s="114">
        <v>0</v>
      </c>
      <c r="AX1279" s="114">
        <v>0</v>
      </c>
      <c r="AY1279" s="114">
        <v>0</v>
      </c>
      <c r="AZ1279" s="114">
        <v>0</v>
      </c>
      <c r="BA1279" s="114">
        <v>0</v>
      </c>
      <c r="BB1279" s="114">
        <v>0</v>
      </c>
      <c r="BC1279" s="114">
        <v>0</v>
      </c>
      <c r="BD1279" s="115">
        <v>0</v>
      </c>
      <c r="BE1279" s="114">
        <v>0</v>
      </c>
      <c r="BF1279" s="114">
        <v>0</v>
      </c>
      <c r="BG1279" s="114">
        <v>0</v>
      </c>
      <c r="BH1279" s="114">
        <v>0</v>
      </c>
      <c r="BI1279" s="114">
        <v>0</v>
      </c>
      <c r="BJ1279" s="114">
        <v>0</v>
      </c>
      <c r="BK1279" s="114">
        <v>0</v>
      </c>
      <c r="BL1279" s="114">
        <v>0</v>
      </c>
      <c r="BM1279" s="114">
        <v>0</v>
      </c>
      <c r="BN1279" s="114">
        <v>0</v>
      </c>
      <c r="BO1279" s="114">
        <v>0</v>
      </c>
      <c r="BP1279" s="114">
        <v>0</v>
      </c>
      <c r="BQ1279" s="114">
        <v>0</v>
      </c>
      <c r="BR1279" s="114">
        <v>107</v>
      </c>
      <c r="BS1279" s="114">
        <v>0</v>
      </c>
    </row>
    <row r="1280" spans="1:71" ht="15" x14ac:dyDescent="0.25">
      <c r="A1280" s="1" t="str">
        <f>CONCATENATE(G1280,"-",F1280,"-",H1280)</f>
        <v>999930578-Green-Tiger</v>
      </c>
      <c r="B1280" s="1" t="str">
        <f>CONCATENATE(G1280,"-",H1280)</f>
        <v>999930578-Tiger</v>
      </c>
      <c r="C1280" s="36" t="s">
        <v>1501</v>
      </c>
      <c r="D1280" s="36" t="s">
        <v>1843</v>
      </c>
      <c r="E1280" s="36" t="s">
        <v>27</v>
      </c>
      <c r="F1280" s="41" t="s">
        <v>19</v>
      </c>
      <c r="G1280" s="128">
        <v>999930578</v>
      </c>
      <c r="H1280" s="41" t="s">
        <v>20</v>
      </c>
      <c r="I1280" s="34">
        <f>((L1280)-J1280)+T1280</f>
        <v>158</v>
      </c>
      <c r="J1280" s="34">
        <f>L1280/2</f>
        <v>0</v>
      </c>
      <c r="K1280" s="37"/>
      <c r="L1280" s="34">
        <f>SUM(N1280,O1280,P1280,Q1280,R1280,M1280)</f>
        <v>0</v>
      </c>
      <c r="M1280" s="34">
        <f>AJ1280</f>
        <v>0</v>
      </c>
      <c r="N1280" s="34">
        <f>SUM(AI1280)</f>
        <v>0</v>
      </c>
      <c r="O1280" s="34">
        <f>0</f>
        <v>0</v>
      </c>
      <c r="P1280" s="34">
        <v>0</v>
      </c>
      <c r="Q1280" s="34">
        <v>0</v>
      </c>
      <c r="R1280" s="34">
        <f>AH1280</f>
        <v>0</v>
      </c>
      <c r="S1280" s="122"/>
      <c r="T1280" s="41">
        <f>SUM(U1280,AA1280)</f>
        <v>158</v>
      </c>
      <c r="U1280" s="41">
        <f>IF(SUM(V1280:Y1280)&gt;=250, 250,SUM(V1280:Y1280))</f>
        <v>158</v>
      </c>
      <c r="V1280" s="41">
        <v>0</v>
      </c>
      <c r="W1280" s="41">
        <v>0</v>
      </c>
      <c r="X1280" s="41">
        <f>SUM(AL1280,AN1280,BO1280,BS1280)</f>
        <v>0</v>
      </c>
      <c r="Y1280" s="41">
        <f>SUM(AO1280:BN1280)</f>
        <v>158</v>
      </c>
      <c r="Z1280" s="41">
        <f>COUNTIF(AO1280:BN1280, "&gt;0")</f>
        <v>2</v>
      </c>
      <c r="AA1280" s="41">
        <f>SUM(AB1280:AF1280)</f>
        <v>0</v>
      </c>
      <c r="AB1280" s="41">
        <f>BP1280+BQ1280</f>
        <v>0</v>
      </c>
      <c r="AC1280" s="41">
        <v>0</v>
      </c>
      <c r="AD1280" s="41">
        <v>0</v>
      </c>
      <c r="AE1280" s="41">
        <f>SUM(BR1280)</f>
        <v>0</v>
      </c>
      <c r="AF1280" s="41">
        <f>SUM(AM1280)</f>
        <v>0</v>
      </c>
      <c r="AG1280" s="122"/>
      <c r="AH1280" s="36">
        <v>0</v>
      </c>
      <c r="AI1280" s="126">
        <v>0</v>
      </c>
      <c r="AJ1280" s="36">
        <v>0</v>
      </c>
      <c r="AK1280" s="121"/>
      <c r="AL1280" s="1">
        <v>0</v>
      </c>
      <c r="AM1280" s="1">
        <v>0</v>
      </c>
      <c r="AN1280" s="1">
        <v>0</v>
      </c>
      <c r="AO1280" s="1">
        <v>90</v>
      </c>
      <c r="AP1280" s="1">
        <v>0</v>
      </c>
      <c r="AQ1280" s="114">
        <v>0</v>
      </c>
      <c r="AR1280" s="1">
        <v>0</v>
      </c>
      <c r="AS1280" s="114">
        <v>0</v>
      </c>
      <c r="AT1280" s="114">
        <v>0</v>
      </c>
      <c r="AU1280" s="114">
        <v>0</v>
      </c>
      <c r="AV1280" s="114">
        <v>68</v>
      </c>
      <c r="AW1280" s="114">
        <v>0</v>
      </c>
      <c r="AX1280" s="114">
        <v>0</v>
      </c>
      <c r="AY1280" s="114">
        <v>0</v>
      </c>
      <c r="AZ1280" s="114">
        <v>0</v>
      </c>
      <c r="BA1280" s="114">
        <v>0</v>
      </c>
      <c r="BB1280" s="114">
        <v>0</v>
      </c>
      <c r="BC1280" s="114">
        <v>0</v>
      </c>
      <c r="BD1280" s="115">
        <v>0</v>
      </c>
      <c r="BE1280" s="114">
        <v>0</v>
      </c>
      <c r="BF1280" s="114">
        <v>0</v>
      </c>
      <c r="BG1280" s="114">
        <v>0</v>
      </c>
      <c r="BH1280" s="114">
        <v>0</v>
      </c>
      <c r="BI1280" s="114">
        <v>0</v>
      </c>
      <c r="BJ1280" s="114">
        <v>0</v>
      </c>
      <c r="BK1280" s="114">
        <v>0</v>
      </c>
      <c r="BL1280" s="114">
        <v>0</v>
      </c>
      <c r="BM1280" s="114">
        <v>0</v>
      </c>
      <c r="BN1280" s="114">
        <v>0</v>
      </c>
      <c r="BO1280" s="114">
        <v>0</v>
      </c>
      <c r="BP1280" s="114">
        <v>0</v>
      </c>
      <c r="BQ1280" s="114">
        <v>0</v>
      </c>
      <c r="BR1280" s="114">
        <v>0</v>
      </c>
      <c r="BS1280" s="114">
        <v>0</v>
      </c>
    </row>
    <row r="1281" spans="1:71" ht="15" x14ac:dyDescent="0.25">
      <c r="A1281" s="1" t="str">
        <f>CONCATENATE(G1281,"-",F1281,"-",H1281)</f>
        <v>999929818-Green-Tiger</v>
      </c>
      <c r="B1281" s="1" t="str">
        <f>CONCATENATE(G1281,"-",H1281)</f>
        <v>999929818-Tiger</v>
      </c>
      <c r="C1281" s="36" t="s">
        <v>1481</v>
      </c>
      <c r="D1281" s="36" t="s">
        <v>1482</v>
      </c>
      <c r="E1281" s="36" t="s">
        <v>27</v>
      </c>
      <c r="F1281" s="41" t="s">
        <v>19</v>
      </c>
      <c r="G1281" s="128">
        <v>999929818</v>
      </c>
      <c r="H1281" s="41" t="s">
        <v>20</v>
      </c>
      <c r="I1281" s="34">
        <f>((L1281)-J1281)+T1281</f>
        <v>152</v>
      </c>
      <c r="J1281" s="36"/>
      <c r="K1281" s="35"/>
      <c r="L1281" s="34">
        <f>SUM(N1281,O1281,P1281,Q1281,R1281,M1281)</f>
        <v>0</v>
      </c>
      <c r="M1281" s="34">
        <f>AJ1281</f>
        <v>0</v>
      </c>
      <c r="N1281" s="34">
        <f>SUM(AI1281)</f>
        <v>0</v>
      </c>
      <c r="O1281" s="34">
        <f>0</f>
        <v>0</v>
      </c>
      <c r="P1281" s="34">
        <v>0</v>
      </c>
      <c r="Q1281" s="34">
        <v>0</v>
      </c>
      <c r="R1281" s="34">
        <f>AH1281</f>
        <v>0</v>
      </c>
      <c r="S1281" s="122"/>
      <c r="T1281" s="41">
        <f>SUM(U1281,AA1281)</f>
        <v>152</v>
      </c>
      <c r="U1281" s="41">
        <f>IF(SUM(V1281:Y1281)&gt;=250, 250,SUM(V1281:Y1281))</f>
        <v>45</v>
      </c>
      <c r="V1281" s="41">
        <v>0</v>
      </c>
      <c r="W1281" s="41">
        <v>0</v>
      </c>
      <c r="X1281" s="41">
        <f>SUM(AL1281,AN1281,BO1281,BS1281)</f>
        <v>0</v>
      </c>
      <c r="Y1281" s="41">
        <f>SUM(AO1281:BN1281)</f>
        <v>45</v>
      </c>
      <c r="Z1281" s="41">
        <f>COUNTIF(AO1281:BN1281, "&gt;0")</f>
        <v>1</v>
      </c>
      <c r="AA1281" s="41">
        <f>SUM(AB1281:AF1281)</f>
        <v>107</v>
      </c>
      <c r="AB1281" s="41">
        <f>BP1281+BQ1281</f>
        <v>0</v>
      </c>
      <c r="AC1281" s="41">
        <v>0</v>
      </c>
      <c r="AD1281" s="41">
        <v>0</v>
      </c>
      <c r="AE1281" s="41">
        <f>SUM(BR1281)</f>
        <v>107</v>
      </c>
      <c r="AF1281" s="41">
        <f>SUM(AM1281)</f>
        <v>0</v>
      </c>
      <c r="AG1281" s="122"/>
      <c r="AH1281" s="36">
        <v>0</v>
      </c>
      <c r="AI1281" s="36">
        <v>0</v>
      </c>
      <c r="AJ1281" s="36">
        <v>0</v>
      </c>
      <c r="AK1281" s="121"/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14">
        <v>0</v>
      </c>
      <c r="AR1281" s="1">
        <v>0</v>
      </c>
      <c r="AS1281" s="114">
        <v>45</v>
      </c>
      <c r="AT1281" s="114">
        <v>0</v>
      </c>
      <c r="AU1281" s="114">
        <v>0</v>
      </c>
      <c r="AV1281" s="114">
        <v>0</v>
      </c>
      <c r="AW1281" s="114">
        <v>0</v>
      </c>
      <c r="AX1281" s="114">
        <v>0</v>
      </c>
      <c r="AY1281" s="114">
        <v>0</v>
      </c>
      <c r="AZ1281" s="114">
        <v>0</v>
      </c>
      <c r="BA1281" s="114">
        <v>0</v>
      </c>
      <c r="BB1281" s="114">
        <v>0</v>
      </c>
      <c r="BC1281" s="114">
        <v>0</v>
      </c>
      <c r="BD1281" s="115">
        <v>0</v>
      </c>
      <c r="BE1281" s="114">
        <v>0</v>
      </c>
      <c r="BF1281" s="114">
        <v>0</v>
      </c>
      <c r="BG1281" s="114">
        <v>0</v>
      </c>
      <c r="BH1281" s="114">
        <v>0</v>
      </c>
      <c r="BI1281" s="114">
        <v>0</v>
      </c>
      <c r="BJ1281" s="114">
        <v>0</v>
      </c>
      <c r="BK1281" s="114">
        <v>0</v>
      </c>
      <c r="BL1281" s="114">
        <v>0</v>
      </c>
      <c r="BM1281" s="114">
        <v>0</v>
      </c>
      <c r="BN1281" s="114">
        <v>0</v>
      </c>
      <c r="BO1281" s="114">
        <v>0</v>
      </c>
      <c r="BP1281" s="114">
        <v>0</v>
      </c>
      <c r="BQ1281" s="114">
        <v>0</v>
      </c>
      <c r="BR1281" s="114">
        <v>107</v>
      </c>
      <c r="BS1281" s="114">
        <v>0</v>
      </c>
    </row>
    <row r="1282" spans="1:71" ht="15" x14ac:dyDescent="0.25">
      <c r="A1282" s="1" t="str">
        <f>CONCATENATE(G1282,"-",F1282,"-",H1282)</f>
        <v>999934427-Green-Tiger</v>
      </c>
      <c r="B1282" s="1" t="str">
        <f>CONCATENATE(G1282,"-",H1282)</f>
        <v>999934427-Tiger</v>
      </c>
      <c r="C1282" s="36" t="s">
        <v>3020</v>
      </c>
      <c r="D1282" s="36" t="s">
        <v>3021</v>
      </c>
      <c r="E1282" s="36" t="s">
        <v>27</v>
      </c>
      <c r="F1282" s="36" t="s">
        <v>19</v>
      </c>
      <c r="G1282" s="36">
        <v>999934427</v>
      </c>
      <c r="H1282" s="41" t="s">
        <v>20</v>
      </c>
      <c r="I1282" s="34">
        <f>((L1282)-J1282)+T1282</f>
        <v>120</v>
      </c>
      <c r="J1282" s="36"/>
      <c r="K1282" s="35"/>
      <c r="L1282" s="34">
        <f>SUM(N1282,O1282,P1282,Q1282,R1282,M1282)</f>
        <v>0</v>
      </c>
      <c r="M1282" s="34">
        <f>AJ1282</f>
        <v>0</v>
      </c>
      <c r="N1282" s="34">
        <f>SUM(AI1282)</f>
        <v>0</v>
      </c>
      <c r="O1282" s="34">
        <f>0</f>
        <v>0</v>
      </c>
      <c r="P1282" s="34">
        <v>0</v>
      </c>
      <c r="Q1282" s="34">
        <v>0</v>
      </c>
      <c r="R1282" s="34">
        <f>AH1282</f>
        <v>0</v>
      </c>
      <c r="S1282" s="122"/>
      <c r="T1282" s="41">
        <f>SUM(U1282,AA1282)</f>
        <v>120</v>
      </c>
      <c r="U1282" s="41">
        <f>IF(SUM(V1282:Y1282)&gt;=250, 250,SUM(V1282:Y1282))</f>
        <v>120</v>
      </c>
      <c r="V1282" s="41">
        <v>0</v>
      </c>
      <c r="W1282" s="41">
        <v>0</v>
      </c>
      <c r="X1282" s="41">
        <f>SUM(AL1282,AN1282,BO1282,BS1282)</f>
        <v>0</v>
      </c>
      <c r="Y1282" s="41">
        <f>SUM(AO1282:BN1282)</f>
        <v>120</v>
      </c>
      <c r="Z1282" s="41">
        <f>COUNTIF(AO1282:BN1282, "&gt;0")</f>
        <v>1</v>
      </c>
      <c r="AA1282" s="41">
        <f>SUM(AB1282:AF1282)</f>
        <v>0</v>
      </c>
      <c r="AB1282" s="41">
        <f>BP1282+BQ1282</f>
        <v>0</v>
      </c>
      <c r="AC1282" s="41">
        <v>0</v>
      </c>
      <c r="AD1282" s="41">
        <v>0</v>
      </c>
      <c r="AE1282" s="41">
        <f>SUM(BR1282)</f>
        <v>0</v>
      </c>
      <c r="AF1282" s="41">
        <f>SUM(AM1282)</f>
        <v>0</v>
      </c>
      <c r="AG1282" s="122"/>
      <c r="AH1282" s="36">
        <v>0</v>
      </c>
      <c r="AI1282" s="126">
        <v>0</v>
      </c>
      <c r="AJ1282" s="36">
        <v>0</v>
      </c>
      <c r="AK1282" s="121"/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14">
        <v>0</v>
      </c>
      <c r="AR1282" s="1">
        <v>0</v>
      </c>
      <c r="AS1282" s="114">
        <v>0</v>
      </c>
      <c r="AT1282" s="114">
        <v>0</v>
      </c>
      <c r="AU1282" s="114">
        <v>0</v>
      </c>
      <c r="AV1282" s="114">
        <v>0</v>
      </c>
      <c r="AW1282" s="114">
        <v>0</v>
      </c>
      <c r="AX1282" s="114">
        <v>0</v>
      </c>
      <c r="AY1282" s="114">
        <v>0</v>
      </c>
      <c r="AZ1282" s="114">
        <v>0</v>
      </c>
      <c r="BA1282" s="114">
        <v>0</v>
      </c>
      <c r="BB1282" s="114">
        <v>0</v>
      </c>
      <c r="BC1282" s="114">
        <v>0</v>
      </c>
      <c r="BD1282" s="115">
        <v>0</v>
      </c>
      <c r="BE1282" s="114">
        <v>0</v>
      </c>
      <c r="BF1282" s="114">
        <v>0</v>
      </c>
      <c r="BG1282" s="114">
        <v>0</v>
      </c>
      <c r="BH1282" s="114">
        <v>120</v>
      </c>
      <c r="BI1282" s="114">
        <v>0</v>
      </c>
      <c r="BJ1282" s="114">
        <v>0</v>
      </c>
      <c r="BK1282" s="114">
        <v>0</v>
      </c>
      <c r="BL1282" s="114">
        <v>0</v>
      </c>
      <c r="BM1282" s="114">
        <v>0</v>
      </c>
      <c r="BN1282" s="114">
        <v>0</v>
      </c>
      <c r="BO1282" s="114">
        <v>0</v>
      </c>
      <c r="BP1282" s="114">
        <v>0</v>
      </c>
      <c r="BQ1282" s="114">
        <v>0</v>
      </c>
      <c r="BR1282" s="114">
        <v>0</v>
      </c>
      <c r="BS1282" s="114">
        <v>0</v>
      </c>
    </row>
    <row r="1283" spans="1:71" ht="15" x14ac:dyDescent="0.25">
      <c r="A1283" s="1" t="str">
        <f>CONCATENATE(G1283,"-",F1283,"-",H1283)</f>
        <v>999925621-Green-Tiger</v>
      </c>
      <c r="B1283" s="1" t="str">
        <f>CONCATENATE(G1283,"-",H1283)</f>
        <v>999925621-Tiger</v>
      </c>
      <c r="C1283" s="36" t="s">
        <v>2323</v>
      </c>
      <c r="D1283" s="36" t="s">
        <v>2324</v>
      </c>
      <c r="E1283" s="36" t="s">
        <v>27</v>
      </c>
      <c r="F1283" s="41" t="s">
        <v>19</v>
      </c>
      <c r="G1283" s="128">
        <v>999925621</v>
      </c>
      <c r="H1283" s="41" t="s">
        <v>20</v>
      </c>
      <c r="I1283" s="34">
        <f>((L1283)-J1283)+T1283</f>
        <v>90</v>
      </c>
      <c r="J1283" s="36"/>
      <c r="K1283" s="35"/>
      <c r="L1283" s="34">
        <f>SUM(N1283,O1283,P1283,Q1283,R1283,M1283)</f>
        <v>0</v>
      </c>
      <c r="M1283" s="34">
        <f>AJ1283</f>
        <v>0</v>
      </c>
      <c r="N1283" s="34">
        <f>SUM(AI1283)</f>
        <v>0</v>
      </c>
      <c r="O1283" s="34">
        <f>0</f>
        <v>0</v>
      </c>
      <c r="P1283" s="34">
        <v>0</v>
      </c>
      <c r="Q1283" s="34">
        <v>0</v>
      </c>
      <c r="R1283" s="34">
        <f>AH1283</f>
        <v>0</v>
      </c>
      <c r="S1283" s="122"/>
      <c r="T1283" s="41">
        <f>SUM(U1283,AA1283)</f>
        <v>90</v>
      </c>
      <c r="U1283" s="41">
        <f>IF(SUM(V1283:Y1283)&gt;=250, 250,SUM(V1283:Y1283))</f>
        <v>90</v>
      </c>
      <c r="V1283" s="41">
        <v>0</v>
      </c>
      <c r="W1283" s="41">
        <v>0</v>
      </c>
      <c r="X1283" s="41">
        <f>SUM(AL1283,AN1283,BO1283,BS1283)</f>
        <v>0</v>
      </c>
      <c r="Y1283" s="41">
        <f>SUM(AO1283:BN1283)</f>
        <v>90</v>
      </c>
      <c r="Z1283" s="41">
        <f>COUNTIF(AO1283:BN1283, "&gt;0")</f>
        <v>1</v>
      </c>
      <c r="AA1283" s="41">
        <f>SUM(AB1283:AF1283)</f>
        <v>0</v>
      </c>
      <c r="AB1283" s="41">
        <f>BP1283+BQ1283</f>
        <v>0</v>
      </c>
      <c r="AC1283" s="41">
        <v>0</v>
      </c>
      <c r="AD1283" s="41">
        <v>0</v>
      </c>
      <c r="AE1283" s="41">
        <f>SUM(BR1283)</f>
        <v>0</v>
      </c>
      <c r="AF1283" s="41">
        <f>SUM(AM1283)</f>
        <v>0</v>
      </c>
      <c r="AG1283" s="122"/>
      <c r="AH1283" s="36">
        <v>0</v>
      </c>
      <c r="AI1283" s="126">
        <v>0</v>
      </c>
      <c r="AJ1283" s="36">
        <v>0</v>
      </c>
      <c r="AK1283" s="121"/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14">
        <v>0</v>
      </c>
      <c r="AR1283" s="1">
        <v>0</v>
      </c>
      <c r="AS1283" s="114">
        <v>0</v>
      </c>
      <c r="AT1283" s="114">
        <v>0</v>
      </c>
      <c r="AU1283" s="114">
        <v>0</v>
      </c>
      <c r="AV1283" s="114">
        <v>0</v>
      </c>
      <c r="AW1283" s="114">
        <v>90</v>
      </c>
      <c r="AX1283" s="114">
        <v>0</v>
      </c>
      <c r="AY1283" s="114">
        <v>0</v>
      </c>
      <c r="AZ1283" s="114">
        <v>0</v>
      </c>
      <c r="BA1283" s="114">
        <v>0</v>
      </c>
      <c r="BB1283" s="114">
        <v>0</v>
      </c>
      <c r="BC1283" s="114">
        <v>0</v>
      </c>
      <c r="BD1283" s="115">
        <v>0</v>
      </c>
      <c r="BE1283" s="114">
        <v>0</v>
      </c>
      <c r="BF1283" s="114">
        <v>0</v>
      </c>
      <c r="BG1283" s="114">
        <v>0</v>
      </c>
      <c r="BH1283" s="114">
        <v>0</v>
      </c>
      <c r="BI1283" s="114">
        <v>0</v>
      </c>
      <c r="BJ1283" s="114">
        <v>0</v>
      </c>
      <c r="BK1283" s="114">
        <v>0</v>
      </c>
      <c r="BL1283" s="114">
        <v>0</v>
      </c>
      <c r="BM1283" s="114">
        <v>0</v>
      </c>
      <c r="BN1283" s="114">
        <v>0</v>
      </c>
      <c r="BO1283" s="114">
        <v>0</v>
      </c>
      <c r="BP1283" s="114">
        <v>0</v>
      </c>
      <c r="BQ1283" s="114">
        <v>0</v>
      </c>
      <c r="BR1283" s="114">
        <v>0</v>
      </c>
      <c r="BS1283" s="114">
        <v>0</v>
      </c>
    </row>
    <row r="1284" spans="1:71" ht="15" x14ac:dyDescent="0.25">
      <c r="A1284" s="1" t="str">
        <f>CONCATENATE(G1284,"-",F1284,"-",H1284)</f>
        <v>999929611-Green-Tiger</v>
      </c>
      <c r="B1284" s="1" t="str">
        <f>CONCATENATE(G1284,"-",H1284)</f>
        <v>999929611-Tiger</v>
      </c>
      <c r="C1284" s="36" t="s">
        <v>473</v>
      </c>
      <c r="D1284" s="36" t="s">
        <v>1101</v>
      </c>
      <c r="E1284" s="36" t="s">
        <v>27</v>
      </c>
      <c r="F1284" s="41" t="s">
        <v>19</v>
      </c>
      <c r="G1284" s="128">
        <v>999929611</v>
      </c>
      <c r="H1284" s="41" t="s">
        <v>20</v>
      </c>
      <c r="I1284" s="34">
        <f>((L1284)-J1284)+T1284</f>
        <v>89</v>
      </c>
      <c r="J1284" s="34">
        <f>L1284/2</f>
        <v>0</v>
      </c>
      <c r="K1284" s="37"/>
      <c r="L1284" s="34">
        <f>SUM(N1284,O1284,P1284,Q1284,R1284,M1284)</f>
        <v>0</v>
      </c>
      <c r="M1284" s="34">
        <f>AJ1284</f>
        <v>0</v>
      </c>
      <c r="N1284" s="34">
        <f>SUM(AI1284)</f>
        <v>0</v>
      </c>
      <c r="O1284" s="34">
        <f>0</f>
        <v>0</v>
      </c>
      <c r="P1284" s="34">
        <v>0</v>
      </c>
      <c r="Q1284" s="34">
        <v>0</v>
      </c>
      <c r="R1284" s="34">
        <f>AH1284</f>
        <v>0</v>
      </c>
      <c r="S1284" s="122"/>
      <c r="T1284" s="41">
        <f>SUM(U1284,AA1284)</f>
        <v>89</v>
      </c>
      <c r="U1284" s="41">
        <f>IF(SUM(V1284:Y1284)&gt;=250, 250,SUM(V1284:Y1284))</f>
        <v>89</v>
      </c>
      <c r="V1284" s="41">
        <v>0</v>
      </c>
      <c r="W1284" s="41">
        <v>0</v>
      </c>
      <c r="X1284" s="41">
        <f>SUM(AL1284,AN1284,BO1284,BS1284)</f>
        <v>0</v>
      </c>
      <c r="Y1284" s="41">
        <f>SUM(AO1284:BN1284)</f>
        <v>89</v>
      </c>
      <c r="Z1284" s="41">
        <f>COUNTIF(AO1284:BN1284, "&gt;0")</f>
        <v>2</v>
      </c>
      <c r="AA1284" s="41">
        <f>SUM(AB1284:AF1284)</f>
        <v>0</v>
      </c>
      <c r="AB1284" s="41">
        <f>BP1284+BQ1284</f>
        <v>0</v>
      </c>
      <c r="AC1284" s="41">
        <v>0</v>
      </c>
      <c r="AD1284" s="41">
        <v>0</v>
      </c>
      <c r="AE1284" s="41">
        <f>SUM(BR1284)</f>
        <v>0</v>
      </c>
      <c r="AF1284" s="41">
        <f>SUM(AM1284)</f>
        <v>0</v>
      </c>
      <c r="AG1284" s="122"/>
      <c r="AH1284" s="36">
        <v>0</v>
      </c>
      <c r="AI1284" s="126">
        <v>0</v>
      </c>
      <c r="AJ1284" s="36">
        <v>0</v>
      </c>
      <c r="AK1284" s="37"/>
      <c r="AL1284" s="1">
        <v>0</v>
      </c>
      <c r="AM1284" s="1">
        <v>0</v>
      </c>
      <c r="AN1284" s="1">
        <v>0</v>
      </c>
      <c r="AO1284" s="1">
        <v>38</v>
      </c>
      <c r="AP1284" s="1">
        <v>0</v>
      </c>
      <c r="AQ1284" s="114">
        <v>0</v>
      </c>
      <c r="AR1284" s="1">
        <v>0</v>
      </c>
      <c r="AS1284" s="114">
        <v>0</v>
      </c>
      <c r="AT1284" s="114">
        <v>0</v>
      </c>
      <c r="AU1284" s="114">
        <v>0</v>
      </c>
      <c r="AV1284" s="114">
        <v>51</v>
      </c>
      <c r="AW1284" s="114">
        <v>0</v>
      </c>
      <c r="AX1284" s="114">
        <v>0</v>
      </c>
      <c r="AY1284" s="114">
        <v>0</v>
      </c>
      <c r="AZ1284" s="114">
        <v>0</v>
      </c>
      <c r="BA1284" s="114">
        <v>0</v>
      </c>
      <c r="BB1284" s="114">
        <v>0</v>
      </c>
      <c r="BC1284" s="114">
        <v>0</v>
      </c>
      <c r="BD1284" s="115">
        <v>0</v>
      </c>
      <c r="BE1284" s="114">
        <v>0</v>
      </c>
      <c r="BF1284" s="114">
        <v>0</v>
      </c>
      <c r="BG1284" s="114">
        <v>0</v>
      </c>
      <c r="BH1284" s="114">
        <v>0</v>
      </c>
      <c r="BI1284" s="114">
        <v>0</v>
      </c>
      <c r="BJ1284" s="114">
        <v>0</v>
      </c>
      <c r="BK1284" s="114">
        <v>0</v>
      </c>
      <c r="BL1284" s="114">
        <v>0</v>
      </c>
      <c r="BM1284" s="114">
        <v>0</v>
      </c>
      <c r="BN1284" s="114">
        <v>0</v>
      </c>
      <c r="BO1284" s="114">
        <v>0</v>
      </c>
      <c r="BP1284" s="114">
        <v>0</v>
      </c>
      <c r="BQ1284" s="114">
        <v>0</v>
      </c>
      <c r="BR1284" s="114">
        <v>0</v>
      </c>
      <c r="BS1284" s="114">
        <v>0</v>
      </c>
    </row>
    <row r="1285" spans="1:71" ht="15" x14ac:dyDescent="0.25">
      <c r="A1285" s="1" t="str">
        <f>CONCATENATE(G1285,"-",F1285,"-",H1285)</f>
        <v>999929331-Green-Tiger</v>
      </c>
      <c r="B1285" s="1" t="str">
        <f>CONCATENATE(G1285,"-",H1285)</f>
        <v>999929331-Tiger</v>
      </c>
      <c r="C1285" s="36" t="s">
        <v>2325</v>
      </c>
      <c r="D1285" s="36" t="s">
        <v>2326</v>
      </c>
      <c r="E1285" s="36" t="s">
        <v>27</v>
      </c>
      <c r="F1285" s="41" t="s">
        <v>19</v>
      </c>
      <c r="G1285" s="128">
        <v>999929331</v>
      </c>
      <c r="H1285" s="41" t="s">
        <v>20</v>
      </c>
      <c r="I1285" s="34">
        <f>((L1285)-J1285)+T1285</f>
        <v>68</v>
      </c>
      <c r="J1285" s="36"/>
      <c r="K1285" s="35"/>
      <c r="L1285" s="34">
        <f>SUM(N1285,O1285,P1285,Q1285,R1285,M1285)</f>
        <v>0</v>
      </c>
      <c r="M1285" s="34">
        <f>AJ1285</f>
        <v>0</v>
      </c>
      <c r="N1285" s="34">
        <f>SUM(AI1285)</f>
        <v>0</v>
      </c>
      <c r="O1285" s="34">
        <f>0</f>
        <v>0</v>
      </c>
      <c r="P1285" s="34">
        <v>0</v>
      </c>
      <c r="Q1285" s="34">
        <v>0</v>
      </c>
      <c r="R1285" s="34">
        <f>AH1285</f>
        <v>0</v>
      </c>
      <c r="S1285" s="122"/>
      <c r="T1285" s="41">
        <f>SUM(U1285,AA1285)</f>
        <v>68</v>
      </c>
      <c r="U1285" s="41">
        <f>IF(SUM(V1285:Y1285)&gt;=250, 250,SUM(V1285:Y1285))</f>
        <v>68</v>
      </c>
      <c r="V1285" s="41">
        <v>0</v>
      </c>
      <c r="W1285" s="41">
        <v>0</v>
      </c>
      <c r="X1285" s="41">
        <f>SUM(AL1285,AN1285,BO1285,BS1285)</f>
        <v>0</v>
      </c>
      <c r="Y1285" s="41">
        <f>SUM(AO1285:BN1285)</f>
        <v>68</v>
      </c>
      <c r="Z1285" s="41">
        <f>COUNTIF(AO1285:BN1285, "&gt;0")</f>
        <v>1</v>
      </c>
      <c r="AA1285" s="41">
        <f>SUM(AB1285:AF1285)</f>
        <v>0</v>
      </c>
      <c r="AB1285" s="41">
        <f>BP1285+BQ1285</f>
        <v>0</v>
      </c>
      <c r="AC1285" s="41">
        <v>0</v>
      </c>
      <c r="AD1285" s="41">
        <v>0</v>
      </c>
      <c r="AE1285" s="41">
        <f>SUM(BR1285)</f>
        <v>0</v>
      </c>
      <c r="AF1285" s="41">
        <f>SUM(AM1285)</f>
        <v>0</v>
      </c>
      <c r="AG1285" s="122"/>
      <c r="AH1285" s="36">
        <v>0</v>
      </c>
      <c r="AI1285" s="126">
        <v>0</v>
      </c>
      <c r="AJ1285" s="36">
        <v>0</v>
      </c>
      <c r="AK1285" s="121"/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14">
        <v>0</v>
      </c>
      <c r="AR1285" s="1">
        <v>0</v>
      </c>
      <c r="AS1285" s="114">
        <v>0</v>
      </c>
      <c r="AT1285" s="114">
        <v>0</v>
      </c>
      <c r="AU1285" s="114">
        <v>0</v>
      </c>
      <c r="AV1285" s="114">
        <v>0</v>
      </c>
      <c r="AW1285" s="114">
        <v>68</v>
      </c>
      <c r="AX1285" s="114">
        <v>0</v>
      </c>
      <c r="AY1285" s="114">
        <v>0</v>
      </c>
      <c r="AZ1285" s="114">
        <v>0</v>
      </c>
      <c r="BA1285" s="114">
        <v>0</v>
      </c>
      <c r="BB1285" s="114">
        <v>0</v>
      </c>
      <c r="BC1285" s="114">
        <v>0</v>
      </c>
      <c r="BD1285" s="115">
        <v>0</v>
      </c>
      <c r="BE1285" s="114">
        <v>0</v>
      </c>
      <c r="BF1285" s="114">
        <v>0</v>
      </c>
      <c r="BG1285" s="114">
        <v>0</v>
      </c>
      <c r="BH1285" s="114">
        <v>0</v>
      </c>
      <c r="BI1285" s="114">
        <v>0</v>
      </c>
      <c r="BJ1285" s="114">
        <v>0</v>
      </c>
      <c r="BK1285" s="114">
        <v>0</v>
      </c>
      <c r="BL1285" s="114">
        <v>0</v>
      </c>
      <c r="BM1285" s="114">
        <v>0</v>
      </c>
      <c r="BN1285" s="114">
        <v>0</v>
      </c>
      <c r="BO1285" s="114">
        <v>0</v>
      </c>
      <c r="BP1285" s="114">
        <v>0</v>
      </c>
      <c r="BQ1285" s="114">
        <v>0</v>
      </c>
      <c r="BR1285" s="114">
        <v>0</v>
      </c>
      <c r="BS1285" s="114">
        <v>0</v>
      </c>
    </row>
    <row r="1286" spans="1:71" ht="15" x14ac:dyDescent="0.25">
      <c r="A1286" s="1" t="str">
        <f>CONCATENATE(G1286,"-",F1286,"-",H1286)</f>
        <v>999935868-Green-Tiger</v>
      </c>
      <c r="B1286" s="1" t="str">
        <f>CONCATENATE(G1286,"-",H1286)</f>
        <v>999935868-Tiger</v>
      </c>
      <c r="C1286" s="36" t="s">
        <v>762</v>
      </c>
      <c r="D1286" s="36" t="s">
        <v>37</v>
      </c>
      <c r="E1286" s="36" t="s">
        <v>27</v>
      </c>
      <c r="F1286" s="36" t="s">
        <v>19</v>
      </c>
      <c r="G1286" s="36">
        <v>999935868</v>
      </c>
      <c r="H1286" s="41" t="s">
        <v>20</v>
      </c>
      <c r="I1286" s="34">
        <f>((L1286)-J1286)+T1286</f>
        <v>68</v>
      </c>
      <c r="J1286" s="36"/>
      <c r="K1286" s="35"/>
      <c r="L1286" s="34">
        <f>SUM(N1286,O1286,P1286,Q1286,R1286,M1286)</f>
        <v>0</v>
      </c>
      <c r="M1286" s="34">
        <f>AJ1286</f>
        <v>0</v>
      </c>
      <c r="N1286" s="34">
        <f>SUM(AI1286)</f>
        <v>0</v>
      </c>
      <c r="O1286" s="34">
        <f>0</f>
        <v>0</v>
      </c>
      <c r="P1286" s="34">
        <v>0</v>
      </c>
      <c r="Q1286" s="34">
        <v>0</v>
      </c>
      <c r="R1286" s="34">
        <f>AH1286</f>
        <v>0</v>
      </c>
      <c r="S1286" s="122"/>
      <c r="T1286" s="41">
        <f>SUM(U1286,AA1286)</f>
        <v>68</v>
      </c>
      <c r="U1286" s="41">
        <f>IF(SUM(V1286:Y1286)&gt;=250, 250,SUM(V1286:Y1286))</f>
        <v>68</v>
      </c>
      <c r="V1286" s="41">
        <v>0</v>
      </c>
      <c r="W1286" s="41">
        <v>0</v>
      </c>
      <c r="X1286" s="41">
        <f>SUM(AL1286,AN1286,BO1286,BS1286)</f>
        <v>0</v>
      </c>
      <c r="Y1286" s="41">
        <f>SUM(AO1286:BN1286)</f>
        <v>68</v>
      </c>
      <c r="Z1286" s="41">
        <f>COUNTIF(AO1286:BN1286, "&gt;0")</f>
        <v>1</v>
      </c>
      <c r="AA1286" s="41">
        <f>SUM(AB1286:AF1286)</f>
        <v>0</v>
      </c>
      <c r="AB1286" s="41">
        <f>BP1286+BQ1286</f>
        <v>0</v>
      </c>
      <c r="AC1286" s="41">
        <v>0</v>
      </c>
      <c r="AD1286" s="41">
        <v>0</v>
      </c>
      <c r="AE1286" s="41">
        <f>SUM(BR1286)</f>
        <v>0</v>
      </c>
      <c r="AF1286" s="41">
        <f>SUM(AM1286)</f>
        <v>0</v>
      </c>
      <c r="AG1286" s="122"/>
      <c r="AH1286" s="36">
        <v>0</v>
      </c>
      <c r="AI1286" s="126">
        <v>0</v>
      </c>
      <c r="AJ1286" s="36">
        <v>0</v>
      </c>
      <c r="AK1286" s="121"/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14">
        <v>0</v>
      </c>
      <c r="AR1286" s="1">
        <v>0</v>
      </c>
      <c r="AS1286" s="114">
        <v>0</v>
      </c>
      <c r="AT1286" s="114">
        <v>0</v>
      </c>
      <c r="AU1286" s="114">
        <v>0</v>
      </c>
      <c r="AV1286" s="114">
        <v>0</v>
      </c>
      <c r="AW1286" s="114">
        <v>0</v>
      </c>
      <c r="AX1286" s="114">
        <v>0</v>
      </c>
      <c r="AY1286" s="114">
        <v>0</v>
      </c>
      <c r="AZ1286" s="114">
        <v>0</v>
      </c>
      <c r="BA1286" s="114">
        <v>0</v>
      </c>
      <c r="BB1286" s="114">
        <v>0</v>
      </c>
      <c r="BC1286" s="114">
        <v>0</v>
      </c>
      <c r="BD1286" s="115">
        <v>0</v>
      </c>
      <c r="BE1286" s="114">
        <v>0</v>
      </c>
      <c r="BF1286" s="114">
        <v>0</v>
      </c>
      <c r="BG1286" s="114">
        <v>0</v>
      </c>
      <c r="BH1286" s="114">
        <v>68</v>
      </c>
      <c r="BI1286" s="114">
        <v>0</v>
      </c>
      <c r="BJ1286" s="114">
        <v>0</v>
      </c>
      <c r="BK1286" s="114">
        <v>0</v>
      </c>
      <c r="BL1286" s="114">
        <v>0</v>
      </c>
      <c r="BM1286" s="114">
        <v>0</v>
      </c>
      <c r="BN1286" s="114">
        <v>0</v>
      </c>
      <c r="BO1286" s="114">
        <v>0</v>
      </c>
      <c r="BP1286" s="114">
        <v>0</v>
      </c>
      <c r="BQ1286" s="114">
        <v>0</v>
      </c>
      <c r="BR1286" s="114">
        <v>0</v>
      </c>
      <c r="BS1286" s="114">
        <v>0</v>
      </c>
    </row>
    <row r="1287" spans="1:71" ht="15" x14ac:dyDescent="0.25">
      <c r="A1287" s="1" t="str">
        <f>CONCATENATE(G1287,"-",F1287,"-",H1287)</f>
        <v>999929562-Green-Tiger</v>
      </c>
      <c r="B1287" s="1" t="str">
        <f>CONCATENATE(G1287,"-",H1287)</f>
        <v>999929562-Tiger</v>
      </c>
      <c r="C1287" s="36" t="s">
        <v>500</v>
      </c>
      <c r="D1287" s="36" t="s">
        <v>2233</v>
      </c>
      <c r="E1287" s="36" t="s">
        <v>27</v>
      </c>
      <c r="F1287" s="41" t="s">
        <v>19</v>
      </c>
      <c r="G1287" s="128">
        <v>999929562</v>
      </c>
      <c r="H1287" s="41" t="s">
        <v>20</v>
      </c>
      <c r="I1287" s="34">
        <f>((L1287)-J1287)+T1287</f>
        <v>60</v>
      </c>
      <c r="J1287" s="36"/>
      <c r="K1287" s="35"/>
      <c r="L1287" s="34">
        <f>SUM(N1287,O1287,P1287,Q1287,R1287,M1287)</f>
        <v>0</v>
      </c>
      <c r="M1287" s="34">
        <f>AJ1287</f>
        <v>0</v>
      </c>
      <c r="N1287" s="34">
        <f>SUM(AI1287)</f>
        <v>0</v>
      </c>
      <c r="O1287" s="34">
        <f>0</f>
        <v>0</v>
      </c>
      <c r="P1287" s="34">
        <v>0</v>
      </c>
      <c r="Q1287" s="34">
        <v>0</v>
      </c>
      <c r="R1287" s="34">
        <f>AH1287</f>
        <v>0</v>
      </c>
      <c r="S1287" s="122"/>
      <c r="T1287" s="41">
        <f>SUM(U1287,AA1287)</f>
        <v>60</v>
      </c>
      <c r="U1287" s="41">
        <f>IF(SUM(V1287:Y1287)&gt;=250, 250,SUM(V1287:Y1287))</f>
        <v>60</v>
      </c>
      <c r="V1287" s="41">
        <v>0</v>
      </c>
      <c r="W1287" s="41">
        <v>0</v>
      </c>
      <c r="X1287" s="41">
        <f>SUM(AL1287,AN1287,BO1287,BS1287)</f>
        <v>0</v>
      </c>
      <c r="Y1287" s="41">
        <f>SUM(AO1287:BN1287)</f>
        <v>60</v>
      </c>
      <c r="Z1287" s="41">
        <f>COUNTIF(AO1287:BN1287, "&gt;0")</f>
        <v>1</v>
      </c>
      <c r="AA1287" s="41">
        <f>SUM(AB1287:AF1287)</f>
        <v>0</v>
      </c>
      <c r="AB1287" s="41">
        <f>BP1287+BQ1287</f>
        <v>0</v>
      </c>
      <c r="AC1287" s="41">
        <v>0</v>
      </c>
      <c r="AD1287" s="41">
        <v>0</v>
      </c>
      <c r="AE1287" s="41">
        <f>SUM(BR1287)</f>
        <v>0</v>
      </c>
      <c r="AF1287" s="41">
        <f>SUM(AM1287)</f>
        <v>0</v>
      </c>
      <c r="AG1287" s="122"/>
      <c r="AH1287" s="36">
        <v>0</v>
      </c>
      <c r="AI1287" s="126">
        <v>0</v>
      </c>
      <c r="AJ1287" s="36">
        <v>0</v>
      </c>
      <c r="AK1287" s="121"/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14">
        <v>0</v>
      </c>
      <c r="AR1287" s="1">
        <v>0</v>
      </c>
      <c r="AS1287" s="114">
        <v>0</v>
      </c>
      <c r="AT1287" s="114">
        <v>60</v>
      </c>
      <c r="AU1287" s="114">
        <v>0</v>
      </c>
      <c r="AV1287" s="114">
        <v>0</v>
      </c>
      <c r="AW1287" s="114">
        <v>0</v>
      </c>
      <c r="AX1287" s="114">
        <v>0</v>
      </c>
      <c r="AY1287" s="114">
        <v>0</v>
      </c>
      <c r="AZ1287" s="114">
        <v>0</v>
      </c>
      <c r="BA1287" s="114">
        <v>0</v>
      </c>
      <c r="BB1287" s="114">
        <v>0</v>
      </c>
      <c r="BC1287" s="114">
        <v>0</v>
      </c>
      <c r="BD1287" s="115">
        <v>0</v>
      </c>
      <c r="BE1287" s="114">
        <v>0</v>
      </c>
      <c r="BF1287" s="114">
        <v>0</v>
      </c>
      <c r="BG1287" s="114">
        <v>0</v>
      </c>
      <c r="BH1287" s="114">
        <v>0</v>
      </c>
      <c r="BI1287" s="114">
        <v>0</v>
      </c>
      <c r="BJ1287" s="114">
        <v>0</v>
      </c>
      <c r="BK1287" s="114">
        <v>0</v>
      </c>
      <c r="BL1287" s="114">
        <v>0</v>
      </c>
      <c r="BM1287" s="114">
        <v>0</v>
      </c>
      <c r="BN1287" s="114">
        <v>0</v>
      </c>
      <c r="BO1287" s="114">
        <v>0</v>
      </c>
      <c r="BP1287" s="114">
        <v>0</v>
      </c>
      <c r="BQ1287" s="114">
        <v>0</v>
      </c>
      <c r="BR1287" s="114">
        <v>0</v>
      </c>
      <c r="BS1287" s="114">
        <v>0</v>
      </c>
    </row>
    <row r="1288" spans="1:71" ht="15" x14ac:dyDescent="0.25">
      <c r="A1288" s="1" t="str">
        <f>CONCATENATE(G1288,"-",F1288,"-",H1288)</f>
        <v>999932364-Green-Tiger</v>
      </c>
      <c r="B1288" s="1" t="str">
        <f>CONCATENATE(G1288,"-",H1288)</f>
        <v>999932364-Tiger</v>
      </c>
      <c r="C1288" s="36" t="s">
        <v>1585</v>
      </c>
      <c r="D1288" s="36" t="s">
        <v>1586</v>
      </c>
      <c r="E1288" s="36" t="s">
        <v>27</v>
      </c>
      <c r="F1288" s="36" t="s">
        <v>19</v>
      </c>
      <c r="G1288" s="36">
        <v>999932364</v>
      </c>
      <c r="H1288" s="41" t="s">
        <v>20</v>
      </c>
      <c r="I1288" s="34">
        <f>((L1288)-J1288)+T1288</f>
        <v>60</v>
      </c>
      <c r="J1288" s="36"/>
      <c r="K1288" s="35"/>
      <c r="L1288" s="34">
        <f>SUM(N1288,O1288,P1288,Q1288,R1288,M1288)</f>
        <v>0</v>
      </c>
      <c r="M1288" s="34">
        <f>AJ1288</f>
        <v>0</v>
      </c>
      <c r="N1288" s="34">
        <f>SUM(AI1288)</f>
        <v>0</v>
      </c>
      <c r="O1288" s="34">
        <f>0</f>
        <v>0</v>
      </c>
      <c r="P1288" s="34">
        <v>0</v>
      </c>
      <c r="Q1288" s="34">
        <v>0</v>
      </c>
      <c r="R1288" s="34">
        <f>AH1288</f>
        <v>0</v>
      </c>
      <c r="S1288" s="122"/>
      <c r="T1288" s="41">
        <f>SUM(U1288,AA1288)</f>
        <v>60</v>
      </c>
      <c r="U1288" s="41">
        <f>IF(SUM(V1288:Y1288)&gt;=250, 250,SUM(V1288:Y1288))</f>
        <v>60</v>
      </c>
      <c r="V1288" s="41">
        <v>0</v>
      </c>
      <c r="W1288" s="41">
        <v>0</v>
      </c>
      <c r="X1288" s="41">
        <f>SUM(AL1288,AN1288,BO1288,BS1288)</f>
        <v>0</v>
      </c>
      <c r="Y1288" s="41">
        <f>SUM(AO1288:BN1288)</f>
        <v>60</v>
      </c>
      <c r="Z1288" s="41">
        <f>COUNTIF(AO1288:BN1288, "&gt;0")</f>
        <v>1</v>
      </c>
      <c r="AA1288" s="41">
        <f>SUM(AB1288:AF1288)</f>
        <v>0</v>
      </c>
      <c r="AB1288" s="41">
        <f>BP1288+BQ1288</f>
        <v>0</v>
      </c>
      <c r="AC1288" s="41">
        <v>0</v>
      </c>
      <c r="AD1288" s="41">
        <v>0</v>
      </c>
      <c r="AE1288" s="41">
        <f>SUM(BR1288)</f>
        <v>0</v>
      </c>
      <c r="AF1288" s="41">
        <f>SUM(AM1288)</f>
        <v>0</v>
      </c>
      <c r="AG1288" s="122"/>
      <c r="AH1288" s="36">
        <v>0</v>
      </c>
      <c r="AI1288" s="36">
        <v>0</v>
      </c>
      <c r="AJ1288" s="36">
        <v>0</v>
      </c>
      <c r="AK1288" s="121"/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14">
        <v>0</v>
      </c>
      <c r="AR1288" s="1">
        <v>0</v>
      </c>
      <c r="AS1288" s="114">
        <v>0</v>
      </c>
      <c r="AT1288" s="114">
        <v>0</v>
      </c>
      <c r="AU1288" s="114">
        <v>0</v>
      </c>
      <c r="AV1288" s="114">
        <v>0</v>
      </c>
      <c r="AW1288" s="114">
        <v>0</v>
      </c>
      <c r="AX1288" s="114">
        <v>0</v>
      </c>
      <c r="AY1288" s="114">
        <v>0</v>
      </c>
      <c r="AZ1288" s="114">
        <v>0</v>
      </c>
      <c r="BA1288" s="114">
        <v>0</v>
      </c>
      <c r="BB1288" s="114">
        <v>0</v>
      </c>
      <c r="BC1288" s="114">
        <v>0</v>
      </c>
      <c r="BD1288" s="115">
        <v>0</v>
      </c>
      <c r="BE1288" s="114">
        <v>0</v>
      </c>
      <c r="BF1288" s="114">
        <v>0</v>
      </c>
      <c r="BG1288" s="114">
        <v>60</v>
      </c>
      <c r="BH1288" s="114">
        <v>0</v>
      </c>
      <c r="BI1288" s="114">
        <v>0</v>
      </c>
      <c r="BJ1288" s="114">
        <v>0</v>
      </c>
      <c r="BK1288" s="114">
        <v>0</v>
      </c>
      <c r="BL1288" s="114">
        <v>0</v>
      </c>
      <c r="BM1288" s="114">
        <v>0</v>
      </c>
      <c r="BN1288" s="114">
        <v>0</v>
      </c>
      <c r="BO1288" s="114">
        <v>0</v>
      </c>
      <c r="BP1288" s="114">
        <v>0</v>
      </c>
      <c r="BQ1288" s="114">
        <v>0</v>
      </c>
      <c r="BR1288" s="114">
        <v>0</v>
      </c>
      <c r="BS1288" s="114">
        <v>0</v>
      </c>
    </row>
    <row r="1289" spans="1:71" ht="15" x14ac:dyDescent="0.25">
      <c r="A1289" s="1" t="str">
        <f>CONCATENATE(G1289,"-",F1289,"-",H1289)</f>
        <v>999936360-Green-Tiger</v>
      </c>
      <c r="B1289" s="1" t="str">
        <f>CONCATENATE(G1289,"-",H1289)</f>
        <v>999936360-Tiger</v>
      </c>
      <c r="C1289" s="36" t="s">
        <v>2350</v>
      </c>
      <c r="D1289" s="36" t="s">
        <v>3446</v>
      </c>
      <c r="E1289" s="36" t="s">
        <v>27</v>
      </c>
      <c r="F1289" s="36" t="s">
        <v>19</v>
      </c>
      <c r="G1289" s="36">
        <v>999936360</v>
      </c>
      <c r="H1289" s="36" t="s">
        <v>20</v>
      </c>
      <c r="I1289" s="34">
        <f>((L1289)-J1289)+T1289</f>
        <v>60</v>
      </c>
      <c r="J1289" s="34">
        <f>L1289/2</f>
        <v>0</v>
      </c>
      <c r="K1289" s="37"/>
      <c r="L1289" s="34">
        <f>SUM(N1289,O1289,P1289,Q1289,R1289,M1289)</f>
        <v>0</v>
      </c>
      <c r="M1289" s="34">
        <f>AJ1289</f>
        <v>0</v>
      </c>
      <c r="N1289" s="34">
        <f>SUM(AI1289)</f>
        <v>0</v>
      </c>
      <c r="O1289" s="34">
        <f>0</f>
        <v>0</v>
      </c>
      <c r="P1289" s="34">
        <v>0</v>
      </c>
      <c r="Q1289" s="34">
        <v>0</v>
      </c>
      <c r="R1289" s="34">
        <f>AH1289</f>
        <v>0</v>
      </c>
      <c r="S1289" s="122"/>
      <c r="T1289" s="41">
        <f>SUM(U1289,AA1289)</f>
        <v>60</v>
      </c>
      <c r="U1289" s="41">
        <f>IF(SUM(V1289:Y1289)&gt;=250, 250,SUM(V1289:Y1289))</f>
        <v>60</v>
      </c>
      <c r="V1289" s="41">
        <v>0</v>
      </c>
      <c r="W1289" s="41">
        <v>0</v>
      </c>
      <c r="X1289" s="41">
        <f>SUM(AL1289,AN1289,BO1289,BS1289)</f>
        <v>0</v>
      </c>
      <c r="Y1289" s="41">
        <f>SUM(AO1289:BN1289)</f>
        <v>60</v>
      </c>
      <c r="Z1289" s="41">
        <f>COUNTIF(AO1289:BN1289, "&gt;0")</f>
        <v>1</v>
      </c>
      <c r="AA1289" s="41">
        <f>SUM(AB1289:AF1289)</f>
        <v>0</v>
      </c>
      <c r="AB1289" s="41">
        <f>BP1289+BQ1289</f>
        <v>0</v>
      </c>
      <c r="AC1289" s="41">
        <v>0</v>
      </c>
      <c r="AD1289" s="41">
        <v>0</v>
      </c>
      <c r="AE1289" s="41">
        <f>SUM(BR1289)</f>
        <v>0</v>
      </c>
      <c r="AF1289" s="41">
        <f>SUM(AM1289)</f>
        <v>0</v>
      </c>
      <c r="AG1289" s="122"/>
      <c r="AH1289" s="36">
        <v>0</v>
      </c>
      <c r="AI1289" s="126">
        <v>0</v>
      </c>
      <c r="AJ1289" s="36">
        <v>0</v>
      </c>
      <c r="AK1289" s="121"/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14">
        <v>0</v>
      </c>
      <c r="AR1289" s="1">
        <v>0</v>
      </c>
      <c r="AS1289" s="114">
        <v>0</v>
      </c>
      <c r="AT1289" s="114">
        <v>0</v>
      </c>
      <c r="AU1289" s="114">
        <v>0</v>
      </c>
      <c r="AV1289" s="114">
        <v>0</v>
      </c>
      <c r="AW1289" s="114">
        <v>0</v>
      </c>
      <c r="AX1289" s="114">
        <v>0</v>
      </c>
      <c r="AY1289" s="114">
        <v>0</v>
      </c>
      <c r="AZ1289" s="114">
        <v>0</v>
      </c>
      <c r="BA1289" s="114">
        <v>0</v>
      </c>
      <c r="BB1289" s="114">
        <v>0</v>
      </c>
      <c r="BC1289" s="114">
        <v>0</v>
      </c>
      <c r="BD1289" s="115">
        <v>0</v>
      </c>
      <c r="BE1289" s="114">
        <v>0</v>
      </c>
      <c r="BF1289" s="114">
        <v>0</v>
      </c>
      <c r="BG1289" s="114">
        <v>0</v>
      </c>
      <c r="BH1289" s="114">
        <v>0</v>
      </c>
      <c r="BI1289" s="114">
        <v>0</v>
      </c>
      <c r="BJ1289" s="114">
        <v>0</v>
      </c>
      <c r="BK1289" s="114">
        <v>0</v>
      </c>
      <c r="BL1289" s="114">
        <v>60</v>
      </c>
      <c r="BM1289" s="114">
        <v>0</v>
      </c>
      <c r="BN1289" s="114">
        <v>0</v>
      </c>
      <c r="BO1289" s="114">
        <v>0</v>
      </c>
      <c r="BP1289" s="114">
        <v>0</v>
      </c>
      <c r="BQ1289" s="114">
        <v>0</v>
      </c>
      <c r="BR1289" s="114">
        <v>0</v>
      </c>
      <c r="BS1289" s="114">
        <v>0</v>
      </c>
    </row>
    <row r="1290" spans="1:71" ht="15" x14ac:dyDescent="0.25">
      <c r="A1290" s="1" t="str">
        <f>CONCATENATE(G1290,"-",F1290,"-",H1290)</f>
        <v>999933302-Green-Tiger</v>
      </c>
      <c r="B1290" s="1" t="str">
        <f>CONCATENATE(G1290,"-",H1290)</f>
        <v>999933302-Tiger</v>
      </c>
      <c r="C1290" s="36" t="s">
        <v>60</v>
      </c>
      <c r="D1290" s="36" t="s">
        <v>484</v>
      </c>
      <c r="E1290" s="36" t="s">
        <v>27</v>
      </c>
      <c r="F1290" s="41" t="s">
        <v>19</v>
      </c>
      <c r="G1290" s="128">
        <v>999933302</v>
      </c>
      <c r="H1290" s="41" t="s">
        <v>20</v>
      </c>
      <c r="I1290" s="34">
        <f>((L1290)-J1290)+T1290</f>
        <v>51</v>
      </c>
      <c r="J1290" s="36"/>
      <c r="K1290" s="35"/>
      <c r="L1290" s="34">
        <f>SUM(N1290,O1290,P1290,Q1290,R1290,M1290)</f>
        <v>0</v>
      </c>
      <c r="M1290" s="34">
        <f>AJ1290</f>
        <v>0</v>
      </c>
      <c r="N1290" s="34">
        <f>SUM(AI1290)</f>
        <v>0</v>
      </c>
      <c r="O1290" s="34">
        <f>0</f>
        <v>0</v>
      </c>
      <c r="P1290" s="34">
        <v>0</v>
      </c>
      <c r="Q1290" s="34">
        <v>0</v>
      </c>
      <c r="R1290" s="34">
        <f>AH1290</f>
        <v>0</v>
      </c>
      <c r="S1290" s="122"/>
      <c r="T1290" s="41">
        <f>SUM(U1290,AA1290)</f>
        <v>51</v>
      </c>
      <c r="U1290" s="41">
        <f>IF(SUM(V1290:Y1290)&gt;=250, 250,SUM(V1290:Y1290))</f>
        <v>51</v>
      </c>
      <c r="V1290" s="41">
        <v>0</v>
      </c>
      <c r="W1290" s="41">
        <v>0</v>
      </c>
      <c r="X1290" s="41">
        <f>SUM(AL1290,AN1290,BO1290,BS1290)</f>
        <v>0</v>
      </c>
      <c r="Y1290" s="41">
        <f>SUM(AO1290:BN1290)</f>
        <v>51</v>
      </c>
      <c r="Z1290" s="41">
        <f>COUNTIF(AO1290:BN1290, "&gt;0")</f>
        <v>1</v>
      </c>
      <c r="AA1290" s="41">
        <f>SUM(AB1290:AF1290)</f>
        <v>0</v>
      </c>
      <c r="AB1290" s="41">
        <f>BP1290+BQ1290</f>
        <v>0</v>
      </c>
      <c r="AC1290" s="41">
        <v>0</v>
      </c>
      <c r="AD1290" s="41">
        <v>0</v>
      </c>
      <c r="AE1290" s="41">
        <f>SUM(BR1290)</f>
        <v>0</v>
      </c>
      <c r="AF1290" s="41">
        <f>SUM(AM1290)</f>
        <v>0</v>
      </c>
      <c r="AG1290" s="122"/>
      <c r="AH1290" s="36">
        <v>0</v>
      </c>
      <c r="AI1290" s="126">
        <v>0</v>
      </c>
      <c r="AJ1290" s="36">
        <v>0</v>
      </c>
      <c r="AK1290" s="121"/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14">
        <v>0</v>
      </c>
      <c r="AR1290" s="1">
        <v>0</v>
      </c>
      <c r="AS1290" s="114">
        <v>0</v>
      </c>
      <c r="AT1290" s="114">
        <v>0</v>
      </c>
      <c r="AU1290" s="114">
        <v>0</v>
      </c>
      <c r="AV1290" s="114">
        <v>0</v>
      </c>
      <c r="AW1290" s="114">
        <v>51</v>
      </c>
      <c r="AX1290" s="114">
        <v>0</v>
      </c>
      <c r="AY1290" s="114">
        <v>0</v>
      </c>
      <c r="AZ1290" s="114">
        <v>0</v>
      </c>
      <c r="BA1290" s="114">
        <v>0</v>
      </c>
      <c r="BB1290" s="114">
        <v>0</v>
      </c>
      <c r="BC1290" s="114">
        <v>0</v>
      </c>
      <c r="BD1290" s="115">
        <v>0</v>
      </c>
      <c r="BE1290" s="114">
        <v>0</v>
      </c>
      <c r="BF1290" s="114">
        <v>0</v>
      </c>
      <c r="BG1290" s="114">
        <v>0</v>
      </c>
      <c r="BH1290" s="114">
        <v>0</v>
      </c>
      <c r="BI1290" s="114">
        <v>0</v>
      </c>
      <c r="BJ1290" s="114">
        <v>0</v>
      </c>
      <c r="BK1290" s="114">
        <v>0</v>
      </c>
      <c r="BL1290" s="114">
        <v>0</v>
      </c>
      <c r="BM1290" s="114">
        <v>0</v>
      </c>
      <c r="BN1290" s="114">
        <v>0</v>
      </c>
      <c r="BO1290" s="114">
        <v>0</v>
      </c>
      <c r="BP1290" s="114">
        <v>0</v>
      </c>
      <c r="BQ1290" s="114">
        <v>0</v>
      </c>
      <c r="BR1290" s="114">
        <v>0</v>
      </c>
      <c r="BS1290" s="114">
        <v>0</v>
      </c>
    </row>
    <row r="1291" spans="1:71" ht="15" x14ac:dyDescent="0.25">
      <c r="A1291" s="1" t="str">
        <f>CONCATENATE(G1291,"-",F1291,"-",H1291)</f>
        <v>999933461-Green-Tiger</v>
      </c>
      <c r="B1291" s="1" t="str">
        <f>CONCATENATE(G1291,"-",H1291)</f>
        <v>999933461-Tiger</v>
      </c>
      <c r="C1291" s="36" t="s">
        <v>2327</v>
      </c>
      <c r="D1291" s="36" t="s">
        <v>2328</v>
      </c>
      <c r="E1291" s="36" t="s">
        <v>27</v>
      </c>
      <c r="F1291" s="41" t="s">
        <v>19</v>
      </c>
      <c r="G1291" s="128">
        <v>999933461</v>
      </c>
      <c r="H1291" s="41" t="s">
        <v>20</v>
      </c>
      <c r="I1291" s="34">
        <f>((L1291)-J1291)+T1291</f>
        <v>51</v>
      </c>
      <c r="J1291" s="36"/>
      <c r="K1291" s="35"/>
      <c r="L1291" s="34">
        <f>SUM(N1291,O1291,P1291,Q1291,R1291,M1291)</f>
        <v>0</v>
      </c>
      <c r="M1291" s="34">
        <f>AJ1291</f>
        <v>0</v>
      </c>
      <c r="N1291" s="34">
        <f>SUM(AI1291)</f>
        <v>0</v>
      </c>
      <c r="O1291" s="34">
        <f>0</f>
        <v>0</v>
      </c>
      <c r="P1291" s="34">
        <v>0</v>
      </c>
      <c r="Q1291" s="34">
        <v>0</v>
      </c>
      <c r="R1291" s="34">
        <f>AH1291</f>
        <v>0</v>
      </c>
      <c r="S1291" s="122"/>
      <c r="T1291" s="41">
        <f>SUM(U1291,AA1291)</f>
        <v>51</v>
      </c>
      <c r="U1291" s="41">
        <f>IF(SUM(V1291:Y1291)&gt;=250, 250,SUM(V1291:Y1291))</f>
        <v>51</v>
      </c>
      <c r="V1291" s="41">
        <v>0</v>
      </c>
      <c r="W1291" s="41">
        <v>0</v>
      </c>
      <c r="X1291" s="41">
        <f>SUM(AL1291,AN1291,BO1291,BS1291)</f>
        <v>0</v>
      </c>
      <c r="Y1291" s="41">
        <f>SUM(AO1291:BN1291)</f>
        <v>51</v>
      </c>
      <c r="Z1291" s="41">
        <f>COUNTIF(AO1291:BN1291, "&gt;0")</f>
        <v>1</v>
      </c>
      <c r="AA1291" s="41">
        <f>SUM(AB1291:AF1291)</f>
        <v>0</v>
      </c>
      <c r="AB1291" s="41">
        <f>BP1291+BQ1291</f>
        <v>0</v>
      </c>
      <c r="AC1291" s="41">
        <v>0</v>
      </c>
      <c r="AD1291" s="41">
        <v>0</v>
      </c>
      <c r="AE1291" s="41">
        <f>SUM(BR1291)</f>
        <v>0</v>
      </c>
      <c r="AF1291" s="41">
        <f>SUM(AM1291)</f>
        <v>0</v>
      </c>
      <c r="AG1291" s="122"/>
      <c r="AH1291" s="36">
        <v>0</v>
      </c>
      <c r="AI1291" s="126">
        <v>0</v>
      </c>
      <c r="AJ1291" s="36">
        <v>0</v>
      </c>
      <c r="AK1291" s="121"/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14">
        <v>0</v>
      </c>
      <c r="AR1291" s="1">
        <v>0</v>
      </c>
      <c r="AS1291" s="114">
        <v>0</v>
      </c>
      <c r="AT1291" s="114">
        <v>0</v>
      </c>
      <c r="AU1291" s="114">
        <v>0</v>
      </c>
      <c r="AV1291" s="114">
        <v>0</v>
      </c>
      <c r="AW1291" s="114">
        <v>51</v>
      </c>
      <c r="AX1291" s="114">
        <v>0</v>
      </c>
      <c r="AY1291" s="114">
        <v>0</v>
      </c>
      <c r="AZ1291" s="114">
        <v>0</v>
      </c>
      <c r="BA1291" s="114">
        <v>0</v>
      </c>
      <c r="BB1291" s="114">
        <v>0</v>
      </c>
      <c r="BC1291" s="114">
        <v>0</v>
      </c>
      <c r="BD1291" s="115">
        <v>0</v>
      </c>
      <c r="BE1291" s="114">
        <v>0</v>
      </c>
      <c r="BF1291" s="114">
        <v>0</v>
      </c>
      <c r="BG1291" s="114">
        <v>0</v>
      </c>
      <c r="BH1291" s="114">
        <v>0</v>
      </c>
      <c r="BI1291" s="114">
        <v>0</v>
      </c>
      <c r="BJ1291" s="114">
        <v>0</v>
      </c>
      <c r="BK1291" s="114">
        <v>0</v>
      </c>
      <c r="BL1291" s="114">
        <v>0</v>
      </c>
      <c r="BM1291" s="114">
        <v>0</v>
      </c>
      <c r="BN1291" s="114">
        <v>0</v>
      </c>
      <c r="BO1291" s="114">
        <v>0</v>
      </c>
      <c r="BP1291" s="114">
        <v>0</v>
      </c>
      <c r="BQ1291" s="114">
        <v>0</v>
      </c>
      <c r="BR1291" s="114">
        <v>0</v>
      </c>
      <c r="BS1291" s="114">
        <v>0</v>
      </c>
    </row>
    <row r="1292" spans="1:71" ht="15" x14ac:dyDescent="0.25">
      <c r="A1292" s="1" t="str">
        <f>CONCATENATE(G1292,"-",F1292,"-",H1292)</f>
        <v>999923615-Green-Tiger</v>
      </c>
      <c r="B1292" s="1" t="str">
        <f>CONCATENATE(G1292,"-",H1292)</f>
        <v>999923615-Tiger</v>
      </c>
      <c r="C1292" s="36" t="s">
        <v>352</v>
      </c>
      <c r="D1292" s="36" t="s">
        <v>2234</v>
      </c>
      <c r="E1292" s="36" t="s">
        <v>27</v>
      </c>
      <c r="F1292" s="41" t="s">
        <v>19</v>
      </c>
      <c r="G1292" s="128">
        <v>999923615</v>
      </c>
      <c r="H1292" s="41" t="s">
        <v>20</v>
      </c>
      <c r="I1292" s="34">
        <f>((L1292)-J1292)+T1292</f>
        <v>45</v>
      </c>
      <c r="J1292" s="36"/>
      <c r="K1292" s="35"/>
      <c r="L1292" s="34">
        <f>SUM(N1292,O1292,P1292,Q1292,R1292,M1292)</f>
        <v>0</v>
      </c>
      <c r="M1292" s="34">
        <f>AJ1292</f>
        <v>0</v>
      </c>
      <c r="N1292" s="34">
        <f>SUM(AI1292)</f>
        <v>0</v>
      </c>
      <c r="O1292" s="34">
        <f>0</f>
        <v>0</v>
      </c>
      <c r="P1292" s="34">
        <v>0</v>
      </c>
      <c r="Q1292" s="34">
        <v>0</v>
      </c>
      <c r="R1292" s="34">
        <f>AH1292</f>
        <v>0</v>
      </c>
      <c r="S1292" s="122"/>
      <c r="T1292" s="41">
        <f>SUM(U1292,AA1292)</f>
        <v>45</v>
      </c>
      <c r="U1292" s="41">
        <f>IF(SUM(V1292:Y1292)&gt;=250, 250,SUM(V1292:Y1292))</f>
        <v>45</v>
      </c>
      <c r="V1292" s="41">
        <v>0</v>
      </c>
      <c r="W1292" s="41">
        <v>0</v>
      </c>
      <c r="X1292" s="41">
        <f>SUM(AL1292,AN1292,BO1292,BS1292)</f>
        <v>0</v>
      </c>
      <c r="Y1292" s="41">
        <f>SUM(AO1292:BN1292)</f>
        <v>45</v>
      </c>
      <c r="Z1292" s="41">
        <f>COUNTIF(AO1292:BN1292, "&gt;0")</f>
        <v>1</v>
      </c>
      <c r="AA1292" s="41">
        <f>SUM(AB1292:AF1292)</f>
        <v>0</v>
      </c>
      <c r="AB1292" s="41">
        <f>BP1292+BQ1292</f>
        <v>0</v>
      </c>
      <c r="AC1292" s="41">
        <v>0</v>
      </c>
      <c r="AD1292" s="41">
        <v>0</v>
      </c>
      <c r="AE1292" s="41">
        <f>SUM(BR1292)</f>
        <v>0</v>
      </c>
      <c r="AF1292" s="41">
        <f>SUM(AM1292)</f>
        <v>0</v>
      </c>
      <c r="AG1292" s="122"/>
      <c r="AH1292" s="36">
        <v>0</v>
      </c>
      <c r="AI1292" s="126">
        <v>0</v>
      </c>
      <c r="AJ1292" s="36">
        <v>0</v>
      </c>
      <c r="AK1292" s="121"/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14">
        <v>0</v>
      </c>
      <c r="AR1292" s="1">
        <v>0</v>
      </c>
      <c r="AS1292" s="114">
        <v>0</v>
      </c>
      <c r="AT1292" s="114">
        <v>45</v>
      </c>
      <c r="AU1292" s="114">
        <v>0</v>
      </c>
      <c r="AV1292" s="114">
        <v>0</v>
      </c>
      <c r="AW1292" s="114">
        <v>0</v>
      </c>
      <c r="AX1292" s="114">
        <v>0</v>
      </c>
      <c r="AY1292" s="114">
        <v>0</v>
      </c>
      <c r="AZ1292" s="114">
        <v>0</v>
      </c>
      <c r="BA1292" s="114">
        <v>0</v>
      </c>
      <c r="BB1292" s="114">
        <v>0</v>
      </c>
      <c r="BC1292" s="114">
        <v>0</v>
      </c>
      <c r="BD1292" s="115">
        <v>0</v>
      </c>
      <c r="BE1292" s="114">
        <v>0</v>
      </c>
      <c r="BF1292" s="114">
        <v>0</v>
      </c>
      <c r="BG1292" s="114">
        <v>0</v>
      </c>
      <c r="BH1292" s="114">
        <v>0</v>
      </c>
      <c r="BI1292" s="114">
        <v>0</v>
      </c>
      <c r="BJ1292" s="114">
        <v>0</v>
      </c>
      <c r="BK1292" s="114">
        <v>0</v>
      </c>
      <c r="BL1292" s="114">
        <v>0</v>
      </c>
      <c r="BM1292" s="114">
        <v>0</v>
      </c>
      <c r="BN1292" s="114">
        <v>0</v>
      </c>
      <c r="BO1292" s="114">
        <v>0</v>
      </c>
      <c r="BP1292" s="114">
        <v>0</v>
      </c>
      <c r="BQ1292" s="114">
        <v>0</v>
      </c>
      <c r="BR1292" s="114">
        <v>0</v>
      </c>
      <c r="BS1292" s="114">
        <v>0</v>
      </c>
    </row>
    <row r="1293" spans="1:71" ht="15" x14ac:dyDescent="0.25">
      <c r="A1293" s="1" t="str">
        <f>CONCATENATE(G1293,"-",F1293,"-",H1293)</f>
        <v>999931600-Green-Tiger</v>
      </c>
      <c r="B1293" s="1" t="str">
        <f>CONCATENATE(G1293,"-",H1293)</f>
        <v>999931600-Tiger</v>
      </c>
      <c r="C1293" s="36" t="s">
        <v>927</v>
      </c>
      <c r="D1293" s="36" t="s">
        <v>1457</v>
      </c>
      <c r="E1293" s="36" t="s">
        <v>27</v>
      </c>
      <c r="F1293" s="41" t="s">
        <v>19</v>
      </c>
      <c r="G1293" s="128">
        <v>999931600</v>
      </c>
      <c r="H1293" s="41" t="s">
        <v>20</v>
      </c>
      <c r="I1293" s="34">
        <f>((L1293)-J1293)+T1293</f>
        <v>45</v>
      </c>
      <c r="J1293" s="34">
        <f>L1293/2</f>
        <v>0</v>
      </c>
      <c r="K1293" s="37"/>
      <c r="L1293" s="34">
        <f>SUM(N1293,O1293,P1293,Q1293,R1293,M1293)</f>
        <v>0</v>
      </c>
      <c r="M1293" s="34">
        <f>AJ1293</f>
        <v>0</v>
      </c>
      <c r="N1293" s="34">
        <f>SUM(AI1293)</f>
        <v>0</v>
      </c>
      <c r="O1293" s="34">
        <f>0</f>
        <v>0</v>
      </c>
      <c r="P1293" s="34">
        <v>0</v>
      </c>
      <c r="Q1293" s="34">
        <v>0</v>
      </c>
      <c r="R1293" s="34">
        <f>AH1293</f>
        <v>0</v>
      </c>
      <c r="S1293" s="122"/>
      <c r="T1293" s="41">
        <f>SUM(U1293,AA1293)</f>
        <v>45</v>
      </c>
      <c r="U1293" s="41">
        <f>IF(SUM(V1293:Y1293)&gt;=250, 250,SUM(V1293:Y1293))</f>
        <v>45</v>
      </c>
      <c r="V1293" s="41">
        <v>0</v>
      </c>
      <c r="W1293" s="41">
        <v>0</v>
      </c>
      <c r="X1293" s="41">
        <f>SUM(AL1293,AN1293,BO1293,BS1293)</f>
        <v>0</v>
      </c>
      <c r="Y1293" s="41">
        <f>SUM(AO1293:BN1293)</f>
        <v>45</v>
      </c>
      <c r="Z1293" s="41">
        <f>COUNTIF(AO1293:BN1293, "&gt;0")</f>
        <v>1</v>
      </c>
      <c r="AA1293" s="41">
        <f>SUM(AB1293:AF1293)</f>
        <v>0</v>
      </c>
      <c r="AB1293" s="41">
        <f>BP1293+BQ1293</f>
        <v>0</v>
      </c>
      <c r="AC1293" s="41">
        <v>0</v>
      </c>
      <c r="AD1293" s="41">
        <v>0</v>
      </c>
      <c r="AE1293" s="41">
        <f>SUM(BR1293)</f>
        <v>0</v>
      </c>
      <c r="AF1293" s="41">
        <f>SUM(AM1293)</f>
        <v>0</v>
      </c>
      <c r="AG1293" s="122"/>
      <c r="AH1293" s="36">
        <v>0</v>
      </c>
      <c r="AI1293" s="126">
        <v>0</v>
      </c>
      <c r="AJ1293" s="36">
        <v>0</v>
      </c>
      <c r="AK1293" s="37"/>
      <c r="AL1293" s="1">
        <v>0</v>
      </c>
      <c r="AM1293" s="1">
        <v>0</v>
      </c>
      <c r="AN1293" s="1">
        <v>0</v>
      </c>
      <c r="AO1293" s="1">
        <v>0</v>
      </c>
      <c r="AP1293" s="1">
        <v>45</v>
      </c>
      <c r="AQ1293" s="114">
        <v>0</v>
      </c>
      <c r="AR1293" s="1">
        <v>0</v>
      </c>
      <c r="AS1293" s="114">
        <v>0</v>
      </c>
      <c r="AT1293" s="114">
        <v>0</v>
      </c>
      <c r="AU1293" s="114">
        <v>0</v>
      </c>
      <c r="AV1293" s="114">
        <v>0</v>
      </c>
      <c r="AW1293" s="114">
        <v>0</v>
      </c>
      <c r="AX1293" s="114">
        <v>0</v>
      </c>
      <c r="AY1293" s="114">
        <v>0</v>
      </c>
      <c r="AZ1293" s="114">
        <v>0</v>
      </c>
      <c r="BA1293" s="114">
        <v>0</v>
      </c>
      <c r="BB1293" s="114">
        <v>0</v>
      </c>
      <c r="BC1293" s="114">
        <v>0</v>
      </c>
      <c r="BD1293" s="115">
        <v>0</v>
      </c>
      <c r="BE1293" s="114">
        <v>0</v>
      </c>
      <c r="BF1293" s="114">
        <v>0</v>
      </c>
      <c r="BG1293" s="114">
        <v>0</v>
      </c>
      <c r="BH1293" s="114">
        <v>0</v>
      </c>
      <c r="BI1293" s="114">
        <v>0</v>
      </c>
      <c r="BJ1293" s="114">
        <v>0</v>
      </c>
      <c r="BK1293" s="114">
        <v>0</v>
      </c>
      <c r="BL1293" s="114">
        <v>0</v>
      </c>
      <c r="BM1293" s="114">
        <v>0</v>
      </c>
      <c r="BN1293" s="114">
        <v>0</v>
      </c>
      <c r="BO1293" s="114">
        <v>0</v>
      </c>
      <c r="BP1293" s="114">
        <v>0</v>
      </c>
      <c r="BQ1293" s="114">
        <v>0</v>
      </c>
      <c r="BR1293" s="114">
        <v>0</v>
      </c>
      <c r="BS1293" s="114">
        <v>0</v>
      </c>
    </row>
    <row r="1294" spans="1:71" ht="15" x14ac:dyDescent="0.25">
      <c r="A1294" s="1" t="str">
        <f>CONCATENATE(G1294,"-",F1294,"-",H1294)</f>
        <v>999935698-Green-Tiger</v>
      </c>
      <c r="B1294" s="1" t="str">
        <f>CONCATENATE(G1294,"-",H1294)</f>
        <v>999935698-Tiger</v>
      </c>
      <c r="C1294" s="149" t="s">
        <v>2902</v>
      </c>
      <c r="D1294" s="149" t="s">
        <v>432</v>
      </c>
      <c r="E1294" s="149" t="s">
        <v>27</v>
      </c>
      <c r="F1294" s="149" t="s">
        <v>19</v>
      </c>
      <c r="G1294" s="149">
        <v>999935698</v>
      </c>
      <c r="H1294" s="41" t="s">
        <v>20</v>
      </c>
      <c r="I1294" s="34">
        <f>((L1294)-J1294)+T1294</f>
        <v>45</v>
      </c>
      <c r="J1294" s="36"/>
      <c r="K1294" s="35"/>
      <c r="L1294" s="34">
        <f>SUM(N1294,O1294,P1294,Q1294,R1294,M1294)</f>
        <v>0</v>
      </c>
      <c r="M1294" s="34">
        <f>AJ1294</f>
        <v>0</v>
      </c>
      <c r="N1294" s="34">
        <f>SUM(AI1294)</f>
        <v>0</v>
      </c>
      <c r="O1294" s="34">
        <f>0</f>
        <v>0</v>
      </c>
      <c r="P1294" s="34">
        <v>0</v>
      </c>
      <c r="Q1294" s="34">
        <v>0</v>
      </c>
      <c r="R1294" s="34">
        <f>AH1294</f>
        <v>0</v>
      </c>
      <c r="S1294" s="122"/>
      <c r="T1294" s="41">
        <f>SUM(U1294,AA1294)</f>
        <v>45</v>
      </c>
      <c r="U1294" s="41">
        <f>IF(SUM(V1294:Y1294)&gt;=250, 250,SUM(V1294:Y1294))</f>
        <v>45</v>
      </c>
      <c r="V1294" s="41">
        <v>0</v>
      </c>
      <c r="W1294" s="41">
        <v>0</v>
      </c>
      <c r="X1294" s="41">
        <f>SUM(AL1294,AN1294,BO1294,BS1294)</f>
        <v>0</v>
      </c>
      <c r="Y1294" s="41">
        <f>SUM(AO1294:BN1294)</f>
        <v>45</v>
      </c>
      <c r="Z1294" s="41">
        <f>COUNTIF(AO1294:BN1294, "&gt;0")</f>
        <v>1</v>
      </c>
      <c r="AA1294" s="41">
        <f>SUM(AB1294:AF1294)</f>
        <v>0</v>
      </c>
      <c r="AB1294" s="41">
        <f>BP1294+BQ1294</f>
        <v>0</v>
      </c>
      <c r="AC1294" s="41">
        <v>0</v>
      </c>
      <c r="AD1294" s="41">
        <v>0</v>
      </c>
      <c r="AE1294" s="41">
        <f>SUM(BR1294)</f>
        <v>0</v>
      </c>
      <c r="AF1294" s="41">
        <f>SUM(AM1294)</f>
        <v>0</v>
      </c>
      <c r="AG1294" s="122"/>
      <c r="AH1294" s="36">
        <v>0</v>
      </c>
      <c r="AI1294" s="126">
        <v>0</v>
      </c>
      <c r="AJ1294" s="36">
        <v>0</v>
      </c>
      <c r="AK1294" s="121"/>
      <c r="AL1294" s="1">
        <v>0</v>
      </c>
      <c r="AM1294" s="1">
        <v>0</v>
      </c>
      <c r="AN1294" s="1">
        <v>0</v>
      </c>
      <c r="AO1294" s="1">
        <v>0</v>
      </c>
      <c r="AP1294" s="1">
        <v>0</v>
      </c>
      <c r="AQ1294" s="114">
        <v>0</v>
      </c>
      <c r="AR1294" s="1">
        <v>0</v>
      </c>
      <c r="AS1294" s="114">
        <v>0</v>
      </c>
      <c r="AT1294" s="114">
        <v>0</v>
      </c>
      <c r="AU1294" s="114">
        <v>0</v>
      </c>
      <c r="AV1294" s="114">
        <v>0</v>
      </c>
      <c r="AW1294" s="114">
        <v>0</v>
      </c>
      <c r="AX1294" s="114">
        <v>0</v>
      </c>
      <c r="AY1294" s="114">
        <v>0</v>
      </c>
      <c r="AZ1294" s="114">
        <v>0</v>
      </c>
      <c r="BA1294" s="114">
        <v>0</v>
      </c>
      <c r="BB1294" s="114">
        <v>0</v>
      </c>
      <c r="BC1294" s="114">
        <v>0</v>
      </c>
      <c r="BD1294" s="115">
        <v>0</v>
      </c>
      <c r="BE1294" s="114">
        <v>0</v>
      </c>
      <c r="BF1294" s="114">
        <v>45</v>
      </c>
      <c r="BG1294" s="114">
        <v>0</v>
      </c>
      <c r="BH1294" s="114">
        <v>0</v>
      </c>
      <c r="BI1294" s="114">
        <v>0</v>
      </c>
      <c r="BJ1294" s="114">
        <v>0</v>
      </c>
      <c r="BK1294" s="114">
        <v>0</v>
      </c>
      <c r="BL1294" s="114">
        <v>0</v>
      </c>
      <c r="BM1294" s="114">
        <v>0</v>
      </c>
      <c r="BN1294" s="114">
        <v>0</v>
      </c>
      <c r="BO1294" s="114">
        <v>0</v>
      </c>
      <c r="BP1294" s="114">
        <v>0</v>
      </c>
      <c r="BQ1294" s="114">
        <v>0</v>
      </c>
      <c r="BR1294" s="114">
        <v>0</v>
      </c>
      <c r="BS1294" s="114">
        <v>0</v>
      </c>
    </row>
    <row r="1295" spans="1:71" ht="15" x14ac:dyDescent="0.25">
      <c r="A1295" s="1" t="str">
        <f>CONCATENATE(G1295,"-",F1295,"-",H1295)</f>
        <v>999933536-Green-Tiger</v>
      </c>
      <c r="B1295" s="1" t="str">
        <f>CONCATENATE(G1295,"-",H1295)</f>
        <v>999933536-Tiger</v>
      </c>
      <c r="C1295" s="36" t="s">
        <v>1977</v>
      </c>
      <c r="D1295" s="36" t="s">
        <v>1978</v>
      </c>
      <c r="E1295" s="36" t="s">
        <v>27</v>
      </c>
      <c r="F1295" s="41" t="s">
        <v>19</v>
      </c>
      <c r="G1295" s="128">
        <v>999933536</v>
      </c>
      <c r="H1295" s="41" t="s">
        <v>20</v>
      </c>
      <c r="I1295" s="34">
        <f>((L1295)-J1295)+T1295</f>
        <v>33</v>
      </c>
      <c r="J1295" s="34">
        <f>L1295/2</f>
        <v>0</v>
      </c>
      <c r="K1295" s="37"/>
      <c r="L1295" s="34">
        <f>SUM(N1295,O1295,P1295,Q1295,R1295,M1295)</f>
        <v>0</v>
      </c>
      <c r="M1295" s="34">
        <f>AJ1295</f>
        <v>0</v>
      </c>
      <c r="N1295" s="34">
        <f>SUM(AI1295)</f>
        <v>0</v>
      </c>
      <c r="O1295" s="34">
        <f>0</f>
        <v>0</v>
      </c>
      <c r="P1295" s="34">
        <v>0</v>
      </c>
      <c r="Q1295" s="34">
        <v>0</v>
      </c>
      <c r="R1295" s="34">
        <f>AH1295</f>
        <v>0</v>
      </c>
      <c r="S1295" s="122"/>
      <c r="T1295" s="41">
        <f>SUM(U1295,AA1295)</f>
        <v>33</v>
      </c>
      <c r="U1295" s="41">
        <f>IF(SUM(V1295:Y1295)&gt;=250, 250,SUM(V1295:Y1295))</f>
        <v>33</v>
      </c>
      <c r="V1295" s="41">
        <v>0</v>
      </c>
      <c r="W1295" s="41">
        <v>0</v>
      </c>
      <c r="X1295" s="41">
        <f>SUM(AL1295,AN1295,BO1295,BS1295)</f>
        <v>0</v>
      </c>
      <c r="Y1295" s="41">
        <f>SUM(AO1295:BN1295)</f>
        <v>33</v>
      </c>
      <c r="Z1295" s="41">
        <f>COUNTIF(AO1295:BN1295, "&gt;0")</f>
        <v>1</v>
      </c>
      <c r="AA1295" s="41">
        <f>SUM(AB1295:AF1295)</f>
        <v>0</v>
      </c>
      <c r="AB1295" s="41">
        <f>BP1295+BQ1295</f>
        <v>0</v>
      </c>
      <c r="AC1295" s="41">
        <v>0</v>
      </c>
      <c r="AD1295" s="41">
        <v>0</v>
      </c>
      <c r="AE1295" s="41">
        <f>SUM(BR1295)</f>
        <v>0</v>
      </c>
      <c r="AF1295" s="41">
        <f>SUM(AM1295)</f>
        <v>0</v>
      </c>
      <c r="AG1295" s="122"/>
      <c r="AH1295" s="36">
        <v>0</v>
      </c>
      <c r="AI1295" s="126">
        <v>0</v>
      </c>
      <c r="AJ1295" s="36">
        <v>0</v>
      </c>
      <c r="AK1295" s="37"/>
      <c r="AL1295" s="1">
        <v>0</v>
      </c>
      <c r="AM1295" s="1">
        <v>0</v>
      </c>
      <c r="AN1295" s="1">
        <v>0</v>
      </c>
      <c r="AO1295" s="1">
        <v>33</v>
      </c>
      <c r="AP1295" s="1">
        <v>0</v>
      </c>
      <c r="AQ1295" s="114">
        <v>0</v>
      </c>
      <c r="AR1295" s="1">
        <v>0</v>
      </c>
      <c r="AS1295" s="114">
        <v>0</v>
      </c>
      <c r="AT1295" s="114">
        <v>0</v>
      </c>
      <c r="AU1295" s="114">
        <v>0</v>
      </c>
      <c r="AV1295" s="114">
        <v>0</v>
      </c>
      <c r="AW1295" s="114">
        <v>0</v>
      </c>
      <c r="AX1295" s="114">
        <v>0</v>
      </c>
      <c r="AY1295" s="114">
        <v>0</v>
      </c>
      <c r="AZ1295" s="114">
        <v>0</v>
      </c>
      <c r="BA1295" s="114">
        <v>0</v>
      </c>
      <c r="BB1295" s="114">
        <v>0</v>
      </c>
      <c r="BC1295" s="114">
        <v>0</v>
      </c>
      <c r="BD1295" s="115">
        <v>0</v>
      </c>
      <c r="BE1295" s="114">
        <v>0</v>
      </c>
      <c r="BF1295" s="114">
        <v>0</v>
      </c>
      <c r="BG1295" s="114">
        <v>0</v>
      </c>
      <c r="BH1295" s="114">
        <v>0</v>
      </c>
      <c r="BI1295" s="114">
        <v>0</v>
      </c>
      <c r="BJ1295" s="114">
        <v>0</v>
      </c>
      <c r="BK1295" s="114">
        <v>0</v>
      </c>
      <c r="BL1295" s="114">
        <v>0</v>
      </c>
      <c r="BM1295" s="114">
        <v>0</v>
      </c>
      <c r="BN1295" s="114">
        <v>0</v>
      </c>
      <c r="BO1295" s="114">
        <v>0</v>
      </c>
      <c r="BP1295" s="114">
        <v>0</v>
      </c>
      <c r="BQ1295" s="114">
        <v>0</v>
      </c>
      <c r="BR1295" s="114">
        <v>0</v>
      </c>
      <c r="BS1295" s="114">
        <v>0</v>
      </c>
    </row>
    <row r="1296" spans="1:71" ht="15" x14ac:dyDescent="0.25">
      <c r="A1296" s="1" t="str">
        <f>CONCATENATE(G1296,"-",F1296,"-",H1296)</f>
        <v>999933368-Yellow-Tiger</v>
      </c>
      <c r="B1296" s="1" t="str">
        <f>CONCATENATE(G1296,"-",H1296)</f>
        <v>999933368-Tiger</v>
      </c>
      <c r="C1296" s="36" t="s">
        <v>183</v>
      </c>
      <c r="D1296" s="36" t="s">
        <v>117</v>
      </c>
      <c r="E1296" s="36" t="s">
        <v>27</v>
      </c>
      <c r="F1296" s="36" t="s">
        <v>21</v>
      </c>
      <c r="G1296" s="128">
        <v>999933368</v>
      </c>
      <c r="H1296" s="41" t="s">
        <v>20</v>
      </c>
      <c r="I1296" s="34">
        <f>((L1296)-J1296)+T1296</f>
        <v>870</v>
      </c>
      <c r="J1296" s="36"/>
      <c r="K1296" s="35"/>
      <c r="L1296" s="34">
        <f>SUM(N1296,O1296,P1296,Q1296,R1296,M1296)</f>
        <v>0</v>
      </c>
      <c r="M1296" s="34">
        <f>AJ1296</f>
        <v>0</v>
      </c>
      <c r="N1296" s="34">
        <f>SUM(AI1296)</f>
        <v>0</v>
      </c>
      <c r="O1296" s="34">
        <f>0</f>
        <v>0</v>
      </c>
      <c r="P1296" s="34">
        <v>0</v>
      </c>
      <c r="Q1296" s="34">
        <v>0</v>
      </c>
      <c r="R1296" s="34">
        <f>AH1296</f>
        <v>0</v>
      </c>
      <c r="S1296" s="122"/>
      <c r="T1296" s="41">
        <f>SUM(U1296,AA1296)</f>
        <v>870</v>
      </c>
      <c r="U1296" s="41">
        <f>IF(SUM(V1296:Y1296)&gt;=250, 250,SUM(V1296:Y1296))</f>
        <v>120</v>
      </c>
      <c r="V1296" s="41">
        <v>0</v>
      </c>
      <c r="W1296" s="41">
        <v>0</v>
      </c>
      <c r="X1296" s="41">
        <f>SUM(AL1296,AN1296,BO1296,BS1296)</f>
        <v>0</v>
      </c>
      <c r="Y1296" s="41">
        <f>SUM(AO1296:BN1296)</f>
        <v>120</v>
      </c>
      <c r="Z1296" s="41">
        <f>COUNTIF(AO1296:BN1296, "&gt;0")</f>
        <v>1</v>
      </c>
      <c r="AA1296" s="41">
        <f>SUM(AB1296:AF1296)</f>
        <v>750</v>
      </c>
      <c r="AB1296" s="41">
        <f>BP1296+BQ1296</f>
        <v>150</v>
      </c>
      <c r="AC1296" s="41">
        <v>0</v>
      </c>
      <c r="AD1296" s="41">
        <v>0</v>
      </c>
      <c r="AE1296" s="41">
        <f>SUM(BR1296)</f>
        <v>600</v>
      </c>
      <c r="AF1296" s="41">
        <f>SUM(AM1296)</f>
        <v>0</v>
      </c>
      <c r="AG1296" s="122"/>
      <c r="AH1296" s="36">
        <v>0</v>
      </c>
      <c r="AI1296" s="126">
        <v>0</v>
      </c>
      <c r="AJ1296" s="36">
        <v>0</v>
      </c>
      <c r="AK1296" s="121"/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14">
        <v>0</v>
      </c>
      <c r="AR1296" s="1">
        <v>0</v>
      </c>
      <c r="AS1296" s="114">
        <v>0</v>
      </c>
      <c r="AT1296" s="114">
        <v>0</v>
      </c>
      <c r="AU1296" s="114">
        <v>0</v>
      </c>
      <c r="AV1296" s="114">
        <v>0</v>
      </c>
      <c r="AW1296" s="114">
        <v>120</v>
      </c>
      <c r="AX1296" s="114">
        <v>0</v>
      </c>
      <c r="AY1296" s="114">
        <v>0</v>
      </c>
      <c r="AZ1296" s="114">
        <v>0</v>
      </c>
      <c r="BA1296" s="114">
        <v>0</v>
      </c>
      <c r="BB1296" s="114">
        <v>0</v>
      </c>
      <c r="BC1296" s="114">
        <v>0</v>
      </c>
      <c r="BD1296" s="115">
        <v>0</v>
      </c>
      <c r="BE1296" s="114">
        <v>0</v>
      </c>
      <c r="BF1296" s="114">
        <v>0</v>
      </c>
      <c r="BG1296" s="114">
        <v>0</v>
      </c>
      <c r="BH1296" s="114">
        <v>0</v>
      </c>
      <c r="BI1296" s="114">
        <v>0</v>
      </c>
      <c r="BJ1296" s="114">
        <v>0</v>
      </c>
      <c r="BK1296" s="114">
        <v>0</v>
      </c>
      <c r="BL1296" s="114">
        <v>0</v>
      </c>
      <c r="BM1296" s="114">
        <v>0</v>
      </c>
      <c r="BN1296" s="114">
        <v>0</v>
      </c>
      <c r="BO1296" s="114">
        <v>0</v>
      </c>
      <c r="BP1296" s="114">
        <v>0</v>
      </c>
      <c r="BQ1296" s="114">
        <v>150</v>
      </c>
      <c r="BR1296" s="114">
        <v>600</v>
      </c>
      <c r="BS1296" s="114">
        <v>0</v>
      </c>
    </row>
    <row r="1297" spans="1:71" ht="15" x14ac:dyDescent="0.25">
      <c r="A1297" s="1" t="str">
        <f>CONCATENATE(G1297,"-",F1297,"-",H1297)</f>
        <v>999935565-Yellow-Tiger</v>
      </c>
      <c r="B1297" s="1" t="str">
        <f>CONCATENATE(G1297,"-",H1297)</f>
        <v>999935565-Tiger</v>
      </c>
      <c r="C1297" s="36" t="s">
        <v>3014</v>
      </c>
      <c r="D1297" s="36" t="s">
        <v>3015</v>
      </c>
      <c r="E1297" s="36" t="s">
        <v>27</v>
      </c>
      <c r="F1297" s="36" t="s">
        <v>21</v>
      </c>
      <c r="G1297" s="36">
        <v>999935565</v>
      </c>
      <c r="H1297" s="41" t="s">
        <v>20</v>
      </c>
      <c r="I1297" s="34">
        <f>((L1297)-J1297)+T1297</f>
        <v>575</v>
      </c>
      <c r="J1297" s="36"/>
      <c r="K1297" s="35"/>
      <c r="L1297" s="34">
        <f>SUM(N1297,O1297,P1297,Q1297,R1297,M1297)</f>
        <v>0</v>
      </c>
      <c r="M1297" s="34">
        <f>AJ1297</f>
        <v>0</v>
      </c>
      <c r="N1297" s="34">
        <f>SUM(AI1297)</f>
        <v>0</v>
      </c>
      <c r="O1297" s="34">
        <f>0</f>
        <v>0</v>
      </c>
      <c r="P1297" s="34">
        <v>0</v>
      </c>
      <c r="Q1297" s="34">
        <v>0</v>
      </c>
      <c r="R1297" s="34">
        <f>AH1297</f>
        <v>0</v>
      </c>
      <c r="S1297" s="122"/>
      <c r="T1297" s="41">
        <f>SUM(U1297,AA1297)</f>
        <v>575</v>
      </c>
      <c r="U1297" s="41">
        <f>IF(SUM(V1297:Y1297)&gt;=250, 250,SUM(V1297:Y1297))</f>
        <v>68</v>
      </c>
      <c r="V1297" s="41">
        <v>0</v>
      </c>
      <c r="W1297" s="41">
        <v>0</v>
      </c>
      <c r="X1297" s="41">
        <f>SUM(AL1297,AN1297,BO1297,BS1297)</f>
        <v>0</v>
      </c>
      <c r="Y1297" s="41">
        <f>SUM(AO1297:BN1297)</f>
        <v>68</v>
      </c>
      <c r="Z1297" s="41">
        <f>COUNTIF(AO1297:BN1297, "&gt;0")</f>
        <v>1</v>
      </c>
      <c r="AA1297" s="41">
        <f>SUM(AB1297:AF1297)</f>
        <v>507</v>
      </c>
      <c r="AB1297" s="41">
        <f>BP1297+BQ1297</f>
        <v>169</v>
      </c>
      <c r="AC1297" s="41">
        <v>0</v>
      </c>
      <c r="AD1297" s="41">
        <v>0</v>
      </c>
      <c r="AE1297" s="41">
        <f>SUM(BR1297)</f>
        <v>338</v>
      </c>
      <c r="AF1297" s="41">
        <f>SUM(AM1297)</f>
        <v>0</v>
      </c>
      <c r="AG1297" s="122"/>
      <c r="AH1297" s="36">
        <v>0</v>
      </c>
      <c r="AI1297" s="126">
        <v>0</v>
      </c>
      <c r="AJ1297" s="36">
        <v>0</v>
      </c>
      <c r="AK1297" s="121"/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14">
        <v>0</v>
      </c>
      <c r="AR1297" s="1">
        <v>0</v>
      </c>
      <c r="AS1297" s="114">
        <v>0</v>
      </c>
      <c r="AT1297" s="114">
        <v>0</v>
      </c>
      <c r="AU1297" s="114">
        <v>0</v>
      </c>
      <c r="AV1297" s="114">
        <v>0</v>
      </c>
      <c r="AW1297" s="114">
        <v>0</v>
      </c>
      <c r="AX1297" s="114">
        <v>0</v>
      </c>
      <c r="AY1297" s="114">
        <v>0</v>
      </c>
      <c r="AZ1297" s="114">
        <v>0</v>
      </c>
      <c r="BA1297" s="114">
        <v>0</v>
      </c>
      <c r="BB1297" s="114">
        <v>0</v>
      </c>
      <c r="BC1297" s="114">
        <v>0</v>
      </c>
      <c r="BD1297" s="115">
        <v>0</v>
      </c>
      <c r="BE1297" s="114">
        <v>0</v>
      </c>
      <c r="BF1297" s="114">
        <v>0</v>
      </c>
      <c r="BG1297" s="114">
        <v>0</v>
      </c>
      <c r="BH1297" s="114">
        <v>68</v>
      </c>
      <c r="BI1297" s="114">
        <v>0</v>
      </c>
      <c r="BJ1297" s="114">
        <v>0</v>
      </c>
      <c r="BK1297" s="114">
        <v>0</v>
      </c>
      <c r="BL1297" s="114">
        <v>0</v>
      </c>
      <c r="BM1297" s="114">
        <v>0</v>
      </c>
      <c r="BN1297" s="114">
        <v>0</v>
      </c>
      <c r="BO1297" s="114">
        <v>0</v>
      </c>
      <c r="BP1297" s="114">
        <v>169</v>
      </c>
      <c r="BQ1297" s="114">
        <v>0</v>
      </c>
      <c r="BR1297" s="114">
        <v>338</v>
      </c>
      <c r="BS1297" s="114">
        <v>0</v>
      </c>
    </row>
    <row r="1298" spans="1:71" ht="15" x14ac:dyDescent="0.25">
      <c r="A1298" s="1" t="str">
        <f>CONCATENATE(G1298,"-",F1298,"-",H1298)</f>
        <v>999933634-Yellow-Tiger</v>
      </c>
      <c r="B1298" s="1" t="str">
        <f>CONCATENATE(G1298,"-",H1298)</f>
        <v>999933634-Tiger</v>
      </c>
      <c r="C1298" s="36" t="s">
        <v>1476</v>
      </c>
      <c r="D1298" s="36" t="s">
        <v>1844</v>
      </c>
      <c r="E1298" s="36" t="s">
        <v>27</v>
      </c>
      <c r="F1298" s="36" t="s">
        <v>21</v>
      </c>
      <c r="G1298" s="128">
        <v>999933634</v>
      </c>
      <c r="H1298" s="41" t="s">
        <v>20</v>
      </c>
      <c r="I1298" s="34">
        <f>((L1298)-J1298)+T1298</f>
        <v>562</v>
      </c>
      <c r="J1298" s="34">
        <f>L1298/2</f>
        <v>0</v>
      </c>
      <c r="K1298" s="37"/>
      <c r="L1298" s="34">
        <f>SUM(N1298,O1298,P1298,Q1298,R1298,M1298)</f>
        <v>0</v>
      </c>
      <c r="M1298" s="34">
        <f>AJ1298</f>
        <v>0</v>
      </c>
      <c r="N1298" s="34">
        <f>SUM(AI1298)</f>
        <v>0</v>
      </c>
      <c r="O1298" s="34">
        <f>0</f>
        <v>0</v>
      </c>
      <c r="P1298" s="34">
        <v>0</v>
      </c>
      <c r="Q1298" s="34">
        <v>0</v>
      </c>
      <c r="R1298" s="34">
        <f>AH1298</f>
        <v>0</v>
      </c>
      <c r="S1298" s="122"/>
      <c r="T1298" s="41">
        <f>SUM(U1298,AA1298)</f>
        <v>562</v>
      </c>
      <c r="U1298" s="41">
        <f>IF(SUM(V1298:Y1298)&gt;=250, 250,SUM(V1298:Y1298))</f>
        <v>155</v>
      </c>
      <c r="V1298" s="41">
        <v>0</v>
      </c>
      <c r="W1298" s="41">
        <v>0</v>
      </c>
      <c r="X1298" s="41">
        <f>SUM(AL1298,AN1298,BO1298,BS1298)</f>
        <v>50</v>
      </c>
      <c r="Y1298" s="41">
        <f>SUM(AO1298:BN1298)</f>
        <v>105</v>
      </c>
      <c r="Z1298" s="41">
        <f>COUNTIF(AO1298:BN1298, "&gt;0")</f>
        <v>2</v>
      </c>
      <c r="AA1298" s="41">
        <f>SUM(AB1298:AF1298)</f>
        <v>407</v>
      </c>
      <c r="AB1298" s="41">
        <f>BP1298+BQ1298</f>
        <v>300</v>
      </c>
      <c r="AC1298" s="41">
        <v>0</v>
      </c>
      <c r="AD1298" s="41">
        <v>0</v>
      </c>
      <c r="AE1298" s="41">
        <f>SUM(BR1298)</f>
        <v>107</v>
      </c>
      <c r="AF1298" s="41">
        <f>SUM(AM1298)</f>
        <v>0</v>
      </c>
      <c r="AG1298" s="122"/>
      <c r="AH1298" s="36">
        <v>0</v>
      </c>
      <c r="AI1298" s="126">
        <v>0</v>
      </c>
      <c r="AJ1298" s="36">
        <v>0</v>
      </c>
      <c r="AK1298" s="121"/>
      <c r="AL1298" s="1">
        <v>50</v>
      </c>
      <c r="AM1298" s="1">
        <v>0</v>
      </c>
      <c r="AN1298" s="1">
        <v>0</v>
      </c>
      <c r="AO1298" s="1">
        <v>45</v>
      </c>
      <c r="AP1298" s="1">
        <v>0</v>
      </c>
      <c r="AQ1298" s="114">
        <v>0</v>
      </c>
      <c r="AR1298" s="1">
        <v>0</v>
      </c>
      <c r="AS1298" s="114">
        <v>0</v>
      </c>
      <c r="AT1298" s="114">
        <v>0</v>
      </c>
      <c r="AU1298" s="114">
        <v>0</v>
      </c>
      <c r="AV1298" s="114">
        <v>0</v>
      </c>
      <c r="AW1298" s="114">
        <v>0</v>
      </c>
      <c r="AX1298" s="114">
        <v>0</v>
      </c>
      <c r="AY1298" s="114">
        <v>0</v>
      </c>
      <c r="AZ1298" s="114">
        <v>0</v>
      </c>
      <c r="BA1298" s="114">
        <v>0</v>
      </c>
      <c r="BB1298" s="114">
        <v>0</v>
      </c>
      <c r="BC1298" s="114">
        <v>60</v>
      </c>
      <c r="BD1298" s="115">
        <v>0</v>
      </c>
      <c r="BE1298" s="114">
        <v>0</v>
      </c>
      <c r="BF1298" s="114">
        <v>0</v>
      </c>
      <c r="BG1298" s="114">
        <v>0</v>
      </c>
      <c r="BH1298" s="114">
        <v>0</v>
      </c>
      <c r="BI1298" s="114">
        <v>0</v>
      </c>
      <c r="BJ1298" s="114">
        <v>0</v>
      </c>
      <c r="BK1298" s="114">
        <v>0</v>
      </c>
      <c r="BL1298" s="114">
        <v>0</v>
      </c>
      <c r="BM1298" s="114">
        <v>0</v>
      </c>
      <c r="BN1298" s="114">
        <v>0</v>
      </c>
      <c r="BO1298" s="114">
        <v>0</v>
      </c>
      <c r="BP1298" s="114">
        <v>300</v>
      </c>
      <c r="BQ1298" s="114">
        <v>0</v>
      </c>
      <c r="BR1298" s="114">
        <v>107</v>
      </c>
      <c r="BS1298" s="114">
        <v>0</v>
      </c>
    </row>
    <row r="1299" spans="1:71" ht="15" x14ac:dyDescent="0.25">
      <c r="A1299" s="1" t="str">
        <f>CONCATENATE(G1299,"-",F1299,"-",H1299)</f>
        <v>999933415-Yellow-Tiger</v>
      </c>
      <c r="B1299" s="1" t="str">
        <f>CONCATENATE(G1299,"-",H1299)</f>
        <v>999933415-Tiger</v>
      </c>
      <c r="C1299" s="36" t="s">
        <v>628</v>
      </c>
      <c r="D1299" s="36" t="s">
        <v>1360</v>
      </c>
      <c r="E1299" s="36" t="s">
        <v>27</v>
      </c>
      <c r="F1299" s="36" t="s">
        <v>21</v>
      </c>
      <c r="G1299" s="128">
        <v>999933415</v>
      </c>
      <c r="H1299" s="41" t="s">
        <v>20</v>
      </c>
      <c r="I1299" s="34">
        <f>((L1299)-J1299)+T1299</f>
        <v>518</v>
      </c>
      <c r="J1299" s="36"/>
      <c r="K1299" s="35"/>
      <c r="L1299" s="34">
        <f>SUM(N1299,O1299,P1299,Q1299,R1299,M1299)</f>
        <v>0</v>
      </c>
      <c r="M1299" s="34">
        <f>AJ1299</f>
        <v>0</v>
      </c>
      <c r="N1299" s="34">
        <f>SUM(AI1299)</f>
        <v>0</v>
      </c>
      <c r="O1299" s="34">
        <f>0</f>
        <v>0</v>
      </c>
      <c r="P1299" s="34">
        <v>0</v>
      </c>
      <c r="Q1299" s="34">
        <v>0</v>
      </c>
      <c r="R1299" s="34">
        <f>AH1299</f>
        <v>0</v>
      </c>
      <c r="S1299" s="122"/>
      <c r="T1299" s="41">
        <f>SUM(U1299,AA1299)</f>
        <v>518</v>
      </c>
      <c r="U1299" s="41">
        <f>IF(SUM(V1299:Y1299)&gt;=250, 250,SUM(V1299:Y1299))</f>
        <v>68</v>
      </c>
      <c r="V1299" s="41">
        <v>0</v>
      </c>
      <c r="W1299" s="41">
        <v>0</v>
      </c>
      <c r="X1299" s="41">
        <f>SUM(AL1299,AN1299,BO1299,BS1299)</f>
        <v>0</v>
      </c>
      <c r="Y1299" s="41">
        <f>SUM(AO1299:BN1299)</f>
        <v>68</v>
      </c>
      <c r="Z1299" s="41">
        <f>COUNTIF(AO1299:BN1299, "&gt;0")</f>
        <v>1</v>
      </c>
      <c r="AA1299" s="41">
        <f>SUM(AB1299:AF1299)</f>
        <v>450</v>
      </c>
      <c r="AB1299" s="41">
        <f>BP1299+BQ1299</f>
        <v>0</v>
      </c>
      <c r="AC1299" s="41">
        <v>0</v>
      </c>
      <c r="AD1299" s="41">
        <v>0</v>
      </c>
      <c r="AE1299" s="41">
        <f>SUM(BR1299)</f>
        <v>450</v>
      </c>
      <c r="AF1299" s="41">
        <f>SUM(AM1299)</f>
        <v>0</v>
      </c>
      <c r="AG1299" s="122"/>
      <c r="AH1299" s="36">
        <v>0</v>
      </c>
      <c r="AI1299" s="126">
        <v>0</v>
      </c>
      <c r="AJ1299" s="36">
        <v>0</v>
      </c>
      <c r="AK1299" s="121"/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14">
        <v>0</v>
      </c>
      <c r="AR1299" s="1">
        <v>0</v>
      </c>
      <c r="AS1299" s="114">
        <v>0</v>
      </c>
      <c r="AT1299" s="114">
        <v>0</v>
      </c>
      <c r="AU1299" s="114">
        <v>0</v>
      </c>
      <c r="AV1299" s="114">
        <v>0</v>
      </c>
      <c r="AW1299" s="114">
        <v>68</v>
      </c>
      <c r="AX1299" s="114">
        <v>0</v>
      </c>
      <c r="AY1299" s="114">
        <v>0</v>
      </c>
      <c r="AZ1299" s="114">
        <v>0</v>
      </c>
      <c r="BA1299" s="114">
        <v>0</v>
      </c>
      <c r="BB1299" s="114">
        <v>0</v>
      </c>
      <c r="BC1299" s="114">
        <v>0</v>
      </c>
      <c r="BD1299" s="115">
        <v>0</v>
      </c>
      <c r="BE1299" s="114">
        <v>0</v>
      </c>
      <c r="BF1299" s="114">
        <v>0</v>
      </c>
      <c r="BG1299" s="114">
        <v>0</v>
      </c>
      <c r="BH1299" s="114">
        <v>0</v>
      </c>
      <c r="BI1299" s="114">
        <v>0</v>
      </c>
      <c r="BJ1299" s="114">
        <v>0</v>
      </c>
      <c r="BK1299" s="114">
        <v>0</v>
      </c>
      <c r="BL1299" s="114">
        <v>0</v>
      </c>
      <c r="BM1299" s="114">
        <v>0</v>
      </c>
      <c r="BN1299" s="114">
        <v>0</v>
      </c>
      <c r="BO1299" s="114">
        <v>0</v>
      </c>
      <c r="BP1299" s="114">
        <v>0</v>
      </c>
      <c r="BQ1299" s="114">
        <v>0</v>
      </c>
      <c r="BR1299" s="114">
        <v>450</v>
      </c>
      <c r="BS1299" s="114">
        <v>0</v>
      </c>
    </row>
    <row r="1300" spans="1:71" ht="15" x14ac:dyDescent="0.25">
      <c r="A1300" s="1" t="str">
        <f>CONCATENATE(G1300,"-",F1300,"-",H1300)</f>
        <v>999934271-Yellow-Tiger</v>
      </c>
      <c r="B1300" s="1" t="str">
        <f>CONCATENATE(G1300,"-",H1300)</f>
        <v>999934271-Tiger</v>
      </c>
      <c r="C1300" s="36" t="s">
        <v>2176</v>
      </c>
      <c r="D1300" s="36" t="s">
        <v>2177</v>
      </c>
      <c r="E1300" s="36" t="s">
        <v>27</v>
      </c>
      <c r="F1300" s="36" t="s">
        <v>21</v>
      </c>
      <c r="G1300" s="128">
        <v>999934271</v>
      </c>
      <c r="H1300" s="41" t="s">
        <v>20</v>
      </c>
      <c r="I1300" s="34">
        <f>((L1300)-J1300)+T1300</f>
        <v>458</v>
      </c>
      <c r="J1300" s="36"/>
      <c r="K1300" s="35"/>
      <c r="L1300" s="34">
        <f>SUM(N1300,O1300,P1300,Q1300,R1300,M1300)</f>
        <v>0</v>
      </c>
      <c r="M1300" s="34">
        <f>AJ1300</f>
        <v>0</v>
      </c>
      <c r="N1300" s="34">
        <f>SUM(AI1300)</f>
        <v>0</v>
      </c>
      <c r="O1300" s="34">
        <f>0</f>
        <v>0</v>
      </c>
      <c r="P1300" s="34">
        <v>0</v>
      </c>
      <c r="Q1300" s="34">
        <v>0</v>
      </c>
      <c r="R1300" s="34">
        <f>AH1300</f>
        <v>0</v>
      </c>
      <c r="S1300" s="122"/>
      <c r="T1300" s="41">
        <f>SUM(U1300,AA1300)</f>
        <v>458</v>
      </c>
      <c r="U1300" s="41">
        <f>IF(SUM(V1300:Y1300)&gt;=250, 250,SUM(V1300:Y1300))</f>
        <v>120</v>
      </c>
      <c r="V1300" s="41">
        <v>0</v>
      </c>
      <c r="W1300" s="41">
        <v>0</v>
      </c>
      <c r="X1300" s="41">
        <f>SUM(AL1300,AN1300,BO1300,BS1300)</f>
        <v>0</v>
      </c>
      <c r="Y1300" s="41">
        <f>SUM(AO1300:BN1300)</f>
        <v>120</v>
      </c>
      <c r="Z1300" s="41">
        <f>COUNTIF(AO1300:BN1300, "&gt;0")</f>
        <v>2</v>
      </c>
      <c r="AA1300" s="41">
        <f>SUM(AB1300:AF1300)</f>
        <v>338</v>
      </c>
      <c r="AB1300" s="41">
        <f>BP1300+BQ1300</f>
        <v>0</v>
      </c>
      <c r="AC1300" s="41">
        <v>0</v>
      </c>
      <c r="AD1300" s="41">
        <v>0</v>
      </c>
      <c r="AE1300" s="41">
        <f>SUM(BR1300)</f>
        <v>338</v>
      </c>
      <c r="AF1300" s="41">
        <f>SUM(AM1300)</f>
        <v>0</v>
      </c>
      <c r="AG1300" s="122"/>
      <c r="AH1300" s="36">
        <v>0</v>
      </c>
      <c r="AI1300" s="126">
        <v>0</v>
      </c>
      <c r="AJ1300" s="36">
        <v>0</v>
      </c>
      <c r="AK1300" s="121"/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14">
        <v>0</v>
      </c>
      <c r="AR1300" s="1">
        <v>60</v>
      </c>
      <c r="AS1300" s="114">
        <v>0</v>
      </c>
      <c r="AT1300" s="114">
        <v>0</v>
      </c>
      <c r="AU1300" s="114">
        <v>0</v>
      </c>
      <c r="AV1300" s="114">
        <v>0</v>
      </c>
      <c r="AW1300" s="114">
        <v>0</v>
      </c>
      <c r="AX1300" s="114">
        <v>0</v>
      </c>
      <c r="AY1300" s="114">
        <v>0</v>
      </c>
      <c r="AZ1300" s="114">
        <v>0</v>
      </c>
      <c r="BA1300" s="114">
        <v>0</v>
      </c>
      <c r="BB1300" s="114">
        <v>0</v>
      </c>
      <c r="BC1300" s="114">
        <v>0</v>
      </c>
      <c r="BD1300" s="115">
        <v>0</v>
      </c>
      <c r="BE1300" s="114">
        <v>0</v>
      </c>
      <c r="BF1300" s="114">
        <v>60</v>
      </c>
      <c r="BG1300" s="114">
        <v>0</v>
      </c>
      <c r="BH1300" s="114">
        <v>0</v>
      </c>
      <c r="BI1300" s="114">
        <v>0</v>
      </c>
      <c r="BJ1300" s="114">
        <v>0</v>
      </c>
      <c r="BK1300" s="114">
        <v>0</v>
      </c>
      <c r="BL1300" s="114">
        <v>0</v>
      </c>
      <c r="BM1300" s="114">
        <v>0</v>
      </c>
      <c r="BN1300" s="114">
        <v>0</v>
      </c>
      <c r="BO1300" s="114">
        <v>0</v>
      </c>
      <c r="BP1300" s="114">
        <v>0</v>
      </c>
      <c r="BQ1300" s="114">
        <v>0</v>
      </c>
      <c r="BR1300" s="114">
        <v>338</v>
      </c>
      <c r="BS1300" s="114">
        <v>0</v>
      </c>
    </row>
    <row r="1301" spans="1:71" ht="15" x14ac:dyDescent="0.25">
      <c r="A1301" s="1" t="str">
        <f>CONCATENATE(G1301,"-",F1301,"-",H1301)</f>
        <v>999935595-Yellow-Tiger</v>
      </c>
      <c r="B1301" s="1" t="str">
        <f>CONCATENATE(G1301,"-",H1301)</f>
        <v>999935595-Tiger</v>
      </c>
      <c r="C1301" s="149" t="s">
        <v>2822</v>
      </c>
      <c r="D1301" s="149" t="s">
        <v>2800</v>
      </c>
      <c r="E1301" s="149" t="s">
        <v>27</v>
      </c>
      <c r="F1301" s="149" t="s">
        <v>21</v>
      </c>
      <c r="G1301" s="149">
        <v>999935595</v>
      </c>
      <c r="H1301" s="41" t="s">
        <v>20</v>
      </c>
      <c r="I1301" s="34">
        <f>((L1301)-J1301)+T1301</f>
        <v>381</v>
      </c>
      <c r="J1301" s="36"/>
      <c r="K1301" s="35"/>
      <c r="L1301" s="34">
        <f>SUM(N1301,O1301,P1301,Q1301,R1301,M1301)</f>
        <v>0</v>
      </c>
      <c r="M1301" s="34">
        <f>AJ1301</f>
        <v>0</v>
      </c>
      <c r="N1301" s="34">
        <f>SUM(AI1301)</f>
        <v>0</v>
      </c>
      <c r="O1301" s="34">
        <f>0</f>
        <v>0</v>
      </c>
      <c r="P1301" s="34">
        <v>0</v>
      </c>
      <c r="Q1301" s="34">
        <v>0</v>
      </c>
      <c r="R1301" s="34">
        <f>AH1301</f>
        <v>0</v>
      </c>
      <c r="S1301" s="122"/>
      <c r="T1301" s="41">
        <f>SUM(U1301,AA1301)</f>
        <v>381</v>
      </c>
      <c r="U1301" s="41">
        <f>IF(SUM(V1301:Y1301)&gt;=250, 250,SUM(V1301:Y1301))</f>
        <v>45</v>
      </c>
      <c r="V1301" s="41">
        <v>0</v>
      </c>
      <c r="W1301" s="41">
        <v>0</v>
      </c>
      <c r="X1301" s="41">
        <f>SUM(AL1301,AN1301,BO1301,BS1301)</f>
        <v>0</v>
      </c>
      <c r="Y1301" s="41">
        <f>SUM(AO1301:BN1301)</f>
        <v>45</v>
      </c>
      <c r="Z1301" s="41">
        <f>COUNTIF(AO1301:BN1301, "&gt;0")</f>
        <v>1</v>
      </c>
      <c r="AA1301" s="41">
        <f>SUM(AB1301:AF1301)</f>
        <v>336</v>
      </c>
      <c r="AB1301" s="41">
        <f>BP1301+BQ1301</f>
        <v>169</v>
      </c>
      <c r="AC1301" s="41">
        <v>0</v>
      </c>
      <c r="AD1301" s="41">
        <v>0</v>
      </c>
      <c r="AE1301" s="41">
        <f>SUM(BR1301)</f>
        <v>167</v>
      </c>
      <c r="AF1301" s="41">
        <f>SUM(AM1301)</f>
        <v>0</v>
      </c>
      <c r="AG1301" s="122"/>
      <c r="AH1301" s="36">
        <v>0</v>
      </c>
      <c r="AI1301" s="126">
        <v>0</v>
      </c>
      <c r="AJ1301" s="36">
        <v>0</v>
      </c>
      <c r="AK1301" s="121"/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14">
        <v>0</v>
      </c>
      <c r="AR1301" s="1">
        <v>0</v>
      </c>
      <c r="AS1301" s="114">
        <v>0</v>
      </c>
      <c r="AT1301" s="114">
        <v>0</v>
      </c>
      <c r="AU1301" s="114">
        <v>0</v>
      </c>
      <c r="AV1301" s="114">
        <v>0</v>
      </c>
      <c r="AW1301" s="114">
        <v>0</v>
      </c>
      <c r="AX1301" s="114">
        <v>0</v>
      </c>
      <c r="AY1301" s="114">
        <v>0</v>
      </c>
      <c r="AZ1301" s="114">
        <v>0</v>
      </c>
      <c r="BA1301" s="114">
        <v>0</v>
      </c>
      <c r="BB1301" s="114">
        <v>0</v>
      </c>
      <c r="BC1301" s="114">
        <v>45</v>
      </c>
      <c r="BD1301" s="115">
        <v>0</v>
      </c>
      <c r="BE1301" s="114">
        <v>0</v>
      </c>
      <c r="BF1301" s="114">
        <v>0</v>
      </c>
      <c r="BG1301" s="114">
        <v>0</v>
      </c>
      <c r="BH1301" s="114">
        <v>0</v>
      </c>
      <c r="BI1301" s="114">
        <v>0</v>
      </c>
      <c r="BJ1301" s="114">
        <v>0</v>
      </c>
      <c r="BK1301" s="114">
        <v>0</v>
      </c>
      <c r="BL1301" s="114">
        <v>0</v>
      </c>
      <c r="BM1301" s="114">
        <v>0</v>
      </c>
      <c r="BN1301" s="114">
        <v>0</v>
      </c>
      <c r="BO1301" s="114">
        <v>0</v>
      </c>
      <c r="BP1301" s="114">
        <v>169</v>
      </c>
      <c r="BQ1301" s="114">
        <v>0</v>
      </c>
      <c r="BR1301" s="114">
        <v>167</v>
      </c>
      <c r="BS1301" s="114">
        <v>0</v>
      </c>
    </row>
    <row r="1302" spans="1:71" ht="15" x14ac:dyDescent="0.25">
      <c r="A1302" s="1" t="str">
        <f>CONCATENATE(G1302,"-",F1302,"-",H1302)</f>
        <v>999933650-Yellow-Tiger</v>
      </c>
      <c r="B1302" s="1" t="str">
        <f>CONCATENATE(G1302,"-",H1302)</f>
        <v>999933650-Tiger</v>
      </c>
      <c r="C1302" s="36" t="s">
        <v>941</v>
      </c>
      <c r="D1302" s="36" t="s">
        <v>1928</v>
      </c>
      <c r="E1302" s="36" t="s">
        <v>27</v>
      </c>
      <c r="F1302" s="36" t="s">
        <v>21</v>
      </c>
      <c r="G1302" s="128">
        <v>999933650</v>
      </c>
      <c r="H1302" s="41" t="s">
        <v>20</v>
      </c>
      <c r="I1302" s="34">
        <f>((L1302)-J1302)+T1302</f>
        <v>331</v>
      </c>
      <c r="J1302" s="34">
        <f>L1302/2</f>
        <v>0</v>
      </c>
      <c r="K1302" s="37"/>
      <c r="L1302" s="34">
        <f>SUM(N1302,O1302,P1302,Q1302,R1302,M1302)</f>
        <v>0</v>
      </c>
      <c r="M1302" s="34">
        <f>AJ1302</f>
        <v>0</v>
      </c>
      <c r="N1302" s="34">
        <f>SUM(AI1302)</f>
        <v>0</v>
      </c>
      <c r="O1302" s="34">
        <f>0</f>
        <v>0</v>
      </c>
      <c r="P1302" s="34">
        <v>0</v>
      </c>
      <c r="Q1302" s="34">
        <v>0</v>
      </c>
      <c r="R1302" s="34">
        <f>AH1302</f>
        <v>0</v>
      </c>
      <c r="S1302" s="122"/>
      <c r="T1302" s="41">
        <f>SUM(U1302,AA1302)</f>
        <v>331</v>
      </c>
      <c r="U1302" s="41">
        <f>IF(SUM(V1302:Y1302)&gt;=250, 250,SUM(V1302:Y1302))</f>
        <v>140</v>
      </c>
      <c r="V1302" s="41">
        <v>0</v>
      </c>
      <c r="W1302" s="41">
        <v>0</v>
      </c>
      <c r="X1302" s="41">
        <f>SUM(AL1302,AN1302,BO1302,BS1302)</f>
        <v>50</v>
      </c>
      <c r="Y1302" s="41">
        <f>SUM(AO1302:BN1302)</f>
        <v>90</v>
      </c>
      <c r="Z1302" s="41">
        <f>COUNTIF(AO1302:BN1302, "&gt;0")</f>
        <v>1</v>
      </c>
      <c r="AA1302" s="41">
        <f>SUM(AB1302:AF1302)</f>
        <v>191</v>
      </c>
      <c r="AB1302" s="41">
        <f>BP1302+BQ1302</f>
        <v>0</v>
      </c>
      <c r="AC1302" s="41">
        <v>0</v>
      </c>
      <c r="AD1302" s="41">
        <v>0</v>
      </c>
      <c r="AE1302" s="41">
        <f>SUM(BR1302)</f>
        <v>191</v>
      </c>
      <c r="AF1302" s="41">
        <f>SUM(AM1302)</f>
        <v>0</v>
      </c>
      <c r="AG1302" s="122"/>
      <c r="AH1302" s="36">
        <v>0</v>
      </c>
      <c r="AI1302" s="126">
        <v>0</v>
      </c>
      <c r="AJ1302" s="36">
        <v>0</v>
      </c>
      <c r="AK1302" s="37"/>
      <c r="AL1302" s="1">
        <v>0</v>
      </c>
      <c r="AM1302" s="1">
        <v>0</v>
      </c>
      <c r="AN1302" s="1">
        <v>50</v>
      </c>
      <c r="AO1302" s="1">
        <v>0</v>
      </c>
      <c r="AP1302" s="1">
        <v>0</v>
      </c>
      <c r="AQ1302" s="114">
        <v>0</v>
      </c>
      <c r="AR1302" s="1">
        <v>0</v>
      </c>
      <c r="AS1302" s="114">
        <v>0</v>
      </c>
      <c r="AT1302" s="114">
        <v>0</v>
      </c>
      <c r="AU1302" s="114">
        <v>0</v>
      </c>
      <c r="AV1302" s="114">
        <v>0</v>
      </c>
      <c r="AW1302" s="114">
        <v>0</v>
      </c>
      <c r="AX1302" s="114">
        <v>0</v>
      </c>
      <c r="AY1302" s="114">
        <v>0</v>
      </c>
      <c r="AZ1302" s="114">
        <v>0</v>
      </c>
      <c r="BA1302" s="114">
        <v>0</v>
      </c>
      <c r="BB1302" s="114">
        <v>0</v>
      </c>
      <c r="BC1302" s="114">
        <v>0</v>
      </c>
      <c r="BD1302" s="115">
        <v>0</v>
      </c>
      <c r="BE1302" s="114">
        <v>0</v>
      </c>
      <c r="BF1302" s="114">
        <v>0</v>
      </c>
      <c r="BG1302" s="114">
        <v>0</v>
      </c>
      <c r="BH1302" s="114">
        <v>90</v>
      </c>
      <c r="BI1302" s="114">
        <v>0</v>
      </c>
      <c r="BJ1302" s="114">
        <v>0</v>
      </c>
      <c r="BK1302" s="114">
        <v>0</v>
      </c>
      <c r="BL1302" s="114">
        <v>0</v>
      </c>
      <c r="BM1302" s="114">
        <v>0</v>
      </c>
      <c r="BN1302" s="114">
        <v>0</v>
      </c>
      <c r="BO1302" s="114">
        <v>0</v>
      </c>
      <c r="BP1302" s="114">
        <v>0</v>
      </c>
      <c r="BQ1302" s="114">
        <v>0</v>
      </c>
      <c r="BR1302" s="114">
        <v>191</v>
      </c>
      <c r="BS1302" s="114">
        <v>0</v>
      </c>
    </row>
    <row r="1303" spans="1:71" ht="15" x14ac:dyDescent="0.25">
      <c r="A1303" s="1" t="str">
        <f>CONCATENATE(G1303,"-",F1303,"-",H1303)</f>
        <v>999934557-Yellow-Tiger</v>
      </c>
      <c r="B1303" s="1" t="str">
        <f>CONCATENATE(G1303,"-",H1303)</f>
        <v>999934557-Tiger</v>
      </c>
      <c r="C1303" s="36" t="s">
        <v>2022</v>
      </c>
      <c r="D1303" s="36" t="s">
        <v>2023</v>
      </c>
      <c r="E1303" s="36" t="s">
        <v>27</v>
      </c>
      <c r="F1303" s="36" t="s">
        <v>21</v>
      </c>
      <c r="G1303" s="128">
        <v>999934557</v>
      </c>
      <c r="H1303" s="41" t="s">
        <v>20</v>
      </c>
      <c r="I1303" s="34">
        <f>((L1303)-J1303)+T1303</f>
        <v>304</v>
      </c>
      <c r="J1303" s="34">
        <f>L1303/2</f>
        <v>0</v>
      </c>
      <c r="K1303" s="37"/>
      <c r="L1303" s="34">
        <f>SUM(N1303,O1303,P1303,Q1303,R1303,M1303)</f>
        <v>0</v>
      </c>
      <c r="M1303" s="34">
        <f>AJ1303</f>
        <v>0</v>
      </c>
      <c r="N1303" s="34">
        <f>SUM(AI1303)</f>
        <v>0</v>
      </c>
      <c r="O1303" s="34">
        <f>0</f>
        <v>0</v>
      </c>
      <c r="P1303" s="34">
        <v>0</v>
      </c>
      <c r="Q1303" s="34">
        <v>0</v>
      </c>
      <c r="R1303" s="34">
        <f>AH1303</f>
        <v>0</v>
      </c>
      <c r="S1303" s="122"/>
      <c r="T1303" s="41">
        <f>SUM(U1303,AA1303)</f>
        <v>304</v>
      </c>
      <c r="U1303" s="41">
        <f>IF(SUM(V1303:Y1303)&gt;=250, 250,SUM(V1303:Y1303))</f>
        <v>79</v>
      </c>
      <c r="V1303" s="41">
        <v>0</v>
      </c>
      <c r="W1303" s="41">
        <v>0</v>
      </c>
      <c r="X1303" s="41">
        <f>SUM(AL1303,AN1303,BO1303,BS1303)</f>
        <v>0</v>
      </c>
      <c r="Y1303" s="41">
        <f>SUM(AO1303:BN1303)</f>
        <v>79</v>
      </c>
      <c r="Z1303" s="41">
        <f>COUNTIF(AO1303:BN1303, "&gt;0")</f>
        <v>2</v>
      </c>
      <c r="AA1303" s="41">
        <f>SUM(AB1303:AF1303)</f>
        <v>225</v>
      </c>
      <c r="AB1303" s="41">
        <f>BP1303+BQ1303</f>
        <v>225</v>
      </c>
      <c r="AC1303" s="41">
        <v>0</v>
      </c>
      <c r="AD1303" s="41">
        <v>0</v>
      </c>
      <c r="AE1303" s="41">
        <f>SUM(BR1303)</f>
        <v>0</v>
      </c>
      <c r="AF1303" s="41">
        <f>SUM(AM1303)</f>
        <v>0</v>
      </c>
      <c r="AG1303" s="122"/>
      <c r="AH1303" s="36">
        <v>0</v>
      </c>
      <c r="AI1303" s="126">
        <v>0</v>
      </c>
      <c r="AJ1303" s="36">
        <v>0</v>
      </c>
      <c r="AK1303" s="37"/>
      <c r="AL1303" s="1">
        <v>0</v>
      </c>
      <c r="AM1303" s="1">
        <v>0</v>
      </c>
      <c r="AN1303" s="1">
        <v>0</v>
      </c>
      <c r="AO1303" s="1">
        <v>0</v>
      </c>
      <c r="AP1303" s="1">
        <v>34</v>
      </c>
      <c r="AQ1303" s="114">
        <v>0</v>
      </c>
      <c r="AR1303" s="1">
        <v>0</v>
      </c>
      <c r="AS1303" s="114">
        <v>0</v>
      </c>
      <c r="AT1303" s="114">
        <v>0</v>
      </c>
      <c r="AU1303" s="114">
        <v>0</v>
      </c>
      <c r="AV1303" s="114">
        <v>0</v>
      </c>
      <c r="AW1303" s="114">
        <v>0</v>
      </c>
      <c r="AX1303" s="114">
        <v>0</v>
      </c>
      <c r="AY1303" s="114">
        <v>0</v>
      </c>
      <c r="AZ1303" s="114">
        <v>0</v>
      </c>
      <c r="BA1303" s="114">
        <v>45</v>
      </c>
      <c r="BB1303" s="114">
        <v>0</v>
      </c>
      <c r="BC1303" s="114">
        <v>0</v>
      </c>
      <c r="BD1303" s="115">
        <v>0</v>
      </c>
      <c r="BE1303" s="114">
        <v>0</v>
      </c>
      <c r="BF1303" s="114">
        <v>0</v>
      </c>
      <c r="BG1303" s="114">
        <v>0</v>
      </c>
      <c r="BH1303" s="114">
        <v>0</v>
      </c>
      <c r="BI1303" s="114">
        <v>0</v>
      </c>
      <c r="BJ1303" s="114">
        <v>0</v>
      </c>
      <c r="BK1303" s="114">
        <v>0</v>
      </c>
      <c r="BL1303" s="114">
        <v>0</v>
      </c>
      <c r="BM1303" s="114">
        <v>0</v>
      </c>
      <c r="BN1303" s="114">
        <v>0</v>
      </c>
      <c r="BO1303" s="114">
        <v>0</v>
      </c>
      <c r="BP1303" s="114">
        <v>225</v>
      </c>
      <c r="BQ1303" s="114">
        <v>0</v>
      </c>
      <c r="BR1303" s="114">
        <v>0</v>
      </c>
      <c r="BS1303" s="114">
        <v>0</v>
      </c>
    </row>
    <row r="1304" spans="1:71" ht="15" x14ac:dyDescent="0.25">
      <c r="A1304" s="1" t="str">
        <f>CONCATENATE(G1304,"-",F1304,"-",H1304)</f>
        <v>999934831-Yellow-Tiger</v>
      </c>
      <c r="B1304" s="1" t="str">
        <f>CONCATENATE(G1304,"-",H1304)</f>
        <v>999934831-Tiger</v>
      </c>
      <c r="C1304" s="36" t="s">
        <v>534</v>
      </c>
      <c r="D1304" s="36" t="s">
        <v>458</v>
      </c>
      <c r="E1304" s="36" t="s">
        <v>27</v>
      </c>
      <c r="F1304" s="36" t="s">
        <v>21</v>
      </c>
      <c r="G1304" s="128">
        <v>999934831</v>
      </c>
      <c r="H1304" s="41" t="s">
        <v>20</v>
      </c>
      <c r="I1304" s="34">
        <f>((L1304)-J1304)+T1304</f>
        <v>299</v>
      </c>
      <c r="J1304" s="36"/>
      <c r="K1304" s="35"/>
      <c r="L1304" s="34">
        <f>SUM(N1304,O1304,P1304,Q1304,R1304,M1304)</f>
        <v>0</v>
      </c>
      <c r="M1304" s="34">
        <f>AJ1304</f>
        <v>0</v>
      </c>
      <c r="N1304" s="34">
        <f>SUM(AI1304)</f>
        <v>0</v>
      </c>
      <c r="O1304" s="34">
        <f>0</f>
        <v>0</v>
      </c>
      <c r="P1304" s="34">
        <v>0</v>
      </c>
      <c r="Q1304" s="34">
        <v>0</v>
      </c>
      <c r="R1304" s="34">
        <f>AH1304</f>
        <v>0</v>
      </c>
      <c r="S1304" s="122"/>
      <c r="T1304" s="41">
        <f>SUM(U1304,AA1304)</f>
        <v>299</v>
      </c>
      <c r="U1304" s="41">
        <f>IF(SUM(V1304:Y1304)&gt;=250, 250,SUM(V1304:Y1304))</f>
        <v>45</v>
      </c>
      <c r="V1304" s="41">
        <v>0</v>
      </c>
      <c r="W1304" s="41">
        <v>0</v>
      </c>
      <c r="X1304" s="41">
        <f>SUM(AL1304,AN1304,BO1304,BS1304)</f>
        <v>0</v>
      </c>
      <c r="Y1304" s="41">
        <f>SUM(AO1304:BN1304)</f>
        <v>45</v>
      </c>
      <c r="Z1304" s="41">
        <f>COUNTIF(AO1304:BN1304, "&gt;0")</f>
        <v>1</v>
      </c>
      <c r="AA1304" s="41">
        <f>SUM(AB1304:AF1304)</f>
        <v>254</v>
      </c>
      <c r="AB1304" s="41">
        <f>BP1304+BQ1304</f>
        <v>0</v>
      </c>
      <c r="AC1304" s="41">
        <v>0</v>
      </c>
      <c r="AD1304" s="41">
        <v>0</v>
      </c>
      <c r="AE1304" s="41">
        <f>SUM(BR1304)</f>
        <v>254</v>
      </c>
      <c r="AF1304" s="41">
        <f>SUM(AM1304)</f>
        <v>0</v>
      </c>
      <c r="AG1304" s="122"/>
      <c r="AH1304" s="36">
        <v>0</v>
      </c>
      <c r="AI1304" s="126">
        <v>0</v>
      </c>
      <c r="AJ1304" s="36">
        <v>0</v>
      </c>
      <c r="AK1304" s="121"/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14">
        <v>0</v>
      </c>
      <c r="AR1304" s="1">
        <v>45</v>
      </c>
      <c r="AS1304" s="114">
        <v>0</v>
      </c>
      <c r="AT1304" s="114">
        <v>0</v>
      </c>
      <c r="AU1304" s="114">
        <v>0</v>
      </c>
      <c r="AV1304" s="114">
        <v>0</v>
      </c>
      <c r="AW1304" s="114">
        <v>0</v>
      </c>
      <c r="AX1304" s="114">
        <v>0</v>
      </c>
      <c r="AY1304" s="114">
        <v>0</v>
      </c>
      <c r="AZ1304" s="114">
        <v>0</v>
      </c>
      <c r="BA1304" s="114">
        <v>0</v>
      </c>
      <c r="BB1304" s="114">
        <v>0</v>
      </c>
      <c r="BC1304" s="114">
        <v>0</v>
      </c>
      <c r="BD1304" s="115">
        <v>0</v>
      </c>
      <c r="BE1304" s="114">
        <v>0</v>
      </c>
      <c r="BF1304" s="114">
        <v>0</v>
      </c>
      <c r="BG1304" s="114">
        <v>0</v>
      </c>
      <c r="BH1304" s="114">
        <v>0</v>
      </c>
      <c r="BI1304" s="114">
        <v>0</v>
      </c>
      <c r="BJ1304" s="114">
        <v>0</v>
      </c>
      <c r="BK1304" s="114">
        <v>0</v>
      </c>
      <c r="BL1304" s="114">
        <v>0</v>
      </c>
      <c r="BM1304" s="114">
        <v>0</v>
      </c>
      <c r="BN1304" s="114">
        <v>0</v>
      </c>
      <c r="BO1304" s="114">
        <v>0</v>
      </c>
      <c r="BP1304" s="114">
        <v>0</v>
      </c>
      <c r="BQ1304" s="114">
        <v>0</v>
      </c>
      <c r="BR1304" s="114">
        <v>254</v>
      </c>
      <c r="BS1304" s="114">
        <v>0</v>
      </c>
    </row>
    <row r="1305" spans="1:71" ht="15" x14ac:dyDescent="0.25">
      <c r="A1305" s="1" t="str">
        <f>CONCATENATE(G1305,"-",F1305,"-",H1305)</f>
        <v>999935262-Yellow-Tiger</v>
      </c>
      <c r="B1305" s="1" t="str">
        <f>CONCATENATE(G1305,"-",H1305)</f>
        <v>999935262-Tiger</v>
      </c>
      <c r="C1305" s="36" t="s">
        <v>2290</v>
      </c>
      <c r="D1305" s="36" t="s">
        <v>2291</v>
      </c>
      <c r="E1305" s="36" t="s">
        <v>27</v>
      </c>
      <c r="F1305" s="36" t="s">
        <v>21</v>
      </c>
      <c r="G1305" s="128">
        <v>999935262</v>
      </c>
      <c r="H1305" s="41" t="s">
        <v>20</v>
      </c>
      <c r="I1305" s="34">
        <f>((L1305)-J1305)+T1305</f>
        <v>262</v>
      </c>
      <c r="J1305" s="36"/>
      <c r="K1305" s="35"/>
      <c r="L1305" s="34">
        <f>SUM(N1305,O1305,P1305,Q1305,R1305,M1305)</f>
        <v>0</v>
      </c>
      <c r="M1305" s="34">
        <f>AJ1305</f>
        <v>0</v>
      </c>
      <c r="N1305" s="34">
        <f>SUM(AI1305)</f>
        <v>0</v>
      </c>
      <c r="O1305" s="34">
        <f>0</f>
        <v>0</v>
      </c>
      <c r="P1305" s="34">
        <v>0</v>
      </c>
      <c r="Q1305" s="34">
        <v>0</v>
      </c>
      <c r="R1305" s="34">
        <f>AH1305</f>
        <v>0</v>
      </c>
      <c r="S1305" s="122"/>
      <c r="T1305" s="41">
        <f>SUM(U1305,AA1305)</f>
        <v>262</v>
      </c>
      <c r="U1305" s="41">
        <f>IF(SUM(V1305:Y1305)&gt;=250, 250,SUM(V1305:Y1305))</f>
        <v>60</v>
      </c>
      <c r="V1305" s="41">
        <v>0</v>
      </c>
      <c r="W1305" s="41">
        <v>0</v>
      </c>
      <c r="X1305" s="41">
        <f>SUM(AL1305,AN1305,BO1305,BS1305)</f>
        <v>0</v>
      </c>
      <c r="Y1305" s="41">
        <f>SUM(AO1305:BN1305)</f>
        <v>60</v>
      </c>
      <c r="Z1305" s="41">
        <f>COUNTIF(AO1305:BN1305, "&gt;0")</f>
        <v>1</v>
      </c>
      <c r="AA1305" s="41">
        <f>SUM(AB1305:AF1305)</f>
        <v>202</v>
      </c>
      <c r="AB1305" s="41">
        <f>BP1305+BQ1305</f>
        <v>95</v>
      </c>
      <c r="AC1305" s="41">
        <v>0</v>
      </c>
      <c r="AD1305" s="41">
        <v>0</v>
      </c>
      <c r="AE1305" s="41">
        <f>SUM(BR1305)</f>
        <v>107</v>
      </c>
      <c r="AF1305" s="41">
        <f>SUM(AM1305)</f>
        <v>0</v>
      </c>
      <c r="AG1305" s="122"/>
      <c r="AH1305" s="36">
        <v>0</v>
      </c>
      <c r="AI1305" s="126">
        <v>0</v>
      </c>
      <c r="AJ1305" s="36">
        <v>0</v>
      </c>
      <c r="AK1305" s="121"/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14">
        <v>0</v>
      </c>
      <c r="AR1305" s="1">
        <v>0</v>
      </c>
      <c r="AS1305" s="114">
        <v>0</v>
      </c>
      <c r="AT1305" s="114">
        <v>0</v>
      </c>
      <c r="AU1305" s="114">
        <v>0</v>
      </c>
      <c r="AV1305" s="114">
        <v>0</v>
      </c>
      <c r="AW1305" s="114">
        <v>0</v>
      </c>
      <c r="AX1305" s="114">
        <v>60</v>
      </c>
      <c r="AY1305" s="114">
        <v>0</v>
      </c>
      <c r="AZ1305" s="114">
        <v>0</v>
      </c>
      <c r="BA1305" s="114">
        <v>0</v>
      </c>
      <c r="BB1305" s="114">
        <v>0</v>
      </c>
      <c r="BC1305" s="114">
        <v>0</v>
      </c>
      <c r="BD1305" s="115">
        <v>0</v>
      </c>
      <c r="BE1305" s="114">
        <v>0</v>
      </c>
      <c r="BF1305" s="114">
        <v>0</v>
      </c>
      <c r="BG1305" s="114">
        <v>0</v>
      </c>
      <c r="BH1305" s="114">
        <v>0</v>
      </c>
      <c r="BI1305" s="114">
        <v>0</v>
      </c>
      <c r="BJ1305" s="114">
        <v>0</v>
      </c>
      <c r="BK1305" s="114">
        <v>0</v>
      </c>
      <c r="BL1305" s="114">
        <v>0</v>
      </c>
      <c r="BM1305" s="114">
        <v>0</v>
      </c>
      <c r="BN1305" s="114">
        <v>0</v>
      </c>
      <c r="BO1305" s="114">
        <v>0</v>
      </c>
      <c r="BP1305" s="114">
        <v>95</v>
      </c>
      <c r="BQ1305" s="114">
        <v>0</v>
      </c>
      <c r="BR1305" s="114">
        <v>107</v>
      </c>
      <c r="BS1305" s="114">
        <v>0</v>
      </c>
    </row>
    <row r="1306" spans="1:71" ht="15" x14ac:dyDescent="0.25">
      <c r="A1306" s="1" t="str">
        <f>CONCATENATE(G1306,"-",F1306,"-",H1306)</f>
        <v>999935526-Yellow-Tiger</v>
      </c>
      <c r="B1306" s="1" t="str">
        <f>CONCATENATE(G1306,"-",H1306)</f>
        <v>999935526-Tiger</v>
      </c>
      <c r="C1306" s="36" t="s">
        <v>473</v>
      </c>
      <c r="D1306" s="36" t="s">
        <v>2928</v>
      </c>
      <c r="E1306" s="36" t="s">
        <v>27</v>
      </c>
      <c r="F1306" s="36" t="s">
        <v>21</v>
      </c>
      <c r="G1306" s="36">
        <v>999935526</v>
      </c>
      <c r="H1306" s="41" t="s">
        <v>20</v>
      </c>
      <c r="I1306" s="34">
        <f>((L1306)-J1306)+T1306</f>
        <v>234.5</v>
      </c>
      <c r="J1306" s="36"/>
      <c r="K1306" s="35"/>
      <c r="L1306" s="34">
        <f>SUM(N1306,O1306,P1306,Q1306,R1306,M1306)</f>
        <v>0</v>
      </c>
      <c r="M1306" s="34">
        <f>AJ1306</f>
        <v>0</v>
      </c>
      <c r="N1306" s="34">
        <f>SUM(AI1306)</f>
        <v>0</v>
      </c>
      <c r="O1306" s="34">
        <f>0</f>
        <v>0</v>
      </c>
      <c r="P1306" s="34">
        <v>0</v>
      </c>
      <c r="Q1306" s="34">
        <v>0</v>
      </c>
      <c r="R1306" s="34">
        <f>AH1306</f>
        <v>0</v>
      </c>
      <c r="S1306" s="122"/>
      <c r="T1306" s="41">
        <f>SUM(U1306,AA1306)</f>
        <v>234.5</v>
      </c>
      <c r="U1306" s="41">
        <f>IF(SUM(V1306:Y1306)&gt;=250, 250,SUM(V1306:Y1306))</f>
        <v>127.5</v>
      </c>
      <c r="V1306" s="41">
        <v>0</v>
      </c>
      <c r="W1306" s="41">
        <v>0</v>
      </c>
      <c r="X1306" s="41">
        <f>SUM(AL1306,AN1306,BO1306,BS1306)</f>
        <v>37.5</v>
      </c>
      <c r="Y1306" s="41">
        <f>SUM(AO1306:BN1306)</f>
        <v>90</v>
      </c>
      <c r="Z1306" s="41">
        <f>COUNTIF(AO1306:BN1306, "&gt;0")</f>
        <v>1</v>
      </c>
      <c r="AA1306" s="41">
        <f>SUM(AB1306:AF1306)</f>
        <v>107</v>
      </c>
      <c r="AB1306" s="41">
        <f>BP1306+BQ1306</f>
        <v>0</v>
      </c>
      <c r="AC1306" s="41">
        <v>0</v>
      </c>
      <c r="AD1306" s="41">
        <v>0</v>
      </c>
      <c r="AE1306" s="41">
        <f>SUM(BR1306)</f>
        <v>107</v>
      </c>
      <c r="AF1306" s="41">
        <f>SUM(AM1306)</f>
        <v>0</v>
      </c>
      <c r="AG1306" s="122"/>
      <c r="AH1306" s="36">
        <v>0</v>
      </c>
      <c r="AI1306" s="126">
        <v>0</v>
      </c>
      <c r="AJ1306" s="36">
        <v>0</v>
      </c>
      <c r="AK1306" s="121"/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14">
        <v>0</v>
      </c>
      <c r="AR1306" s="1">
        <v>0</v>
      </c>
      <c r="AS1306" s="114">
        <v>0</v>
      </c>
      <c r="AT1306" s="114">
        <v>0</v>
      </c>
      <c r="AU1306" s="114">
        <v>0</v>
      </c>
      <c r="AV1306" s="114">
        <v>0</v>
      </c>
      <c r="AW1306" s="114">
        <v>0</v>
      </c>
      <c r="AX1306" s="114">
        <v>0</v>
      </c>
      <c r="AY1306" s="114">
        <v>0</v>
      </c>
      <c r="AZ1306" s="114">
        <v>0</v>
      </c>
      <c r="BA1306" s="114">
        <v>0</v>
      </c>
      <c r="BB1306" s="114">
        <v>0</v>
      </c>
      <c r="BC1306" s="114">
        <v>0</v>
      </c>
      <c r="BD1306" s="115">
        <v>0</v>
      </c>
      <c r="BE1306" s="114">
        <v>0</v>
      </c>
      <c r="BF1306" s="114">
        <v>0</v>
      </c>
      <c r="BG1306" s="114">
        <v>90</v>
      </c>
      <c r="BH1306" s="114">
        <v>0</v>
      </c>
      <c r="BI1306" s="114">
        <v>0</v>
      </c>
      <c r="BJ1306" s="114">
        <v>0</v>
      </c>
      <c r="BK1306" s="114">
        <v>0</v>
      </c>
      <c r="BL1306" s="114">
        <v>0</v>
      </c>
      <c r="BM1306" s="114">
        <v>0</v>
      </c>
      <c r="BN1306" s="114">
        <v>0</v>
      </c>
      <c r="BO1306" s="114">
        <v>0</v>
      </c>
      <c r="BP1306" s="114">
        <v>0</v>
      </c>
      <c r="BQ1306" s="114">
        <v>0</v>
      </c>
      <c r="BR1306" s="114">
        <v>107</v>
      </c>
      <c r="BS1306" s="114">
        <v>37.5</v>
      </c>
    </row>
    <row r="1307" spans="1:71" ht="15" x14ac:dyDescent="0.25">
      <c r="A1307" s="1" t="str">
        <f>CONCATENATE(G1307,"-",F1307,"-",H1307)</f>
        <v>999932209-Yellow-Tiger</v>
      </c>
      <c r="B1307" s="1" t="str">
        <f>CONCATENATE(G1307,"-",H1307)</f>
        <v>999932209-Tiger</v>
      </c>
      <c r="C1307" s="36" t="s">
        <v>1583</v>
      </c>
      <c r="D1307" s="36" t="s">
        <v>1584</v>
      </c>
      <c r="E1307" s="36" t="s">
        <v>27</v>
      </c>
      <c r="F1307" s="36" t="s">
        <v>21</v>
      </c>
      <c r="G1307" s="127">
        <v>999932209</v>
      </c>
      <c r="H1307" s="41" t="s">
        <v>20</v>
      </c>
      <c r="I1307" s="34">
        <f>((L1307)-J1307)+T1307</f>
        <v>227</v>
      </c>
      <c r="J1307" s="34">
        <f>L1307/2</f>
        <v>0</v>
      </c>
      <c r="K1307" s="37"/>
      <c r="L1307" s="34">
        <f>SUM(N1307,O1307,P1307,Q1307,R1307,M1307)</f>
        <v>0</v>
      </c>
      <c r="M1307" s="34">
        <f>AJ1307</f>
        <v>0</v>
      </c>
      <c r="N1307" s="34">
        <f>SUM(AI1307)</f>
        <v>0</v>
      </c>
      <c r="O1307" s="34">
        <f>0</f>
        <v>0</v>
      </c>
      <c r="P1307" s="34">
        <v>0</v>
      </c>
      <c r="Q1307" s="34">
        <v>0</v>
      </c>
      <c r="R1307" s="34">
        <f>AH1307</f>
        <v>0</v>
      </c>
      <c r="S1307" s="122"/>
      <c r="T1307" s="41">
        <f>SUM(U1307,AA1307)</f>
        <v>227</v>
      </c>
      <c r="U1307" s="41">
        <f>IF(SUM(V1307:Y1307)&gt;=250, 250,SUM(V1307:Y1307))</f>
        <v>120</v>
      </c>
      <c r="V1307" s="41">
        <v>0</v>
      </c>
      <c r="W1307" s="41">
        <v>0</v>
      </c>
      <c r="X1307" s="41">
        <f>SUM(AL1307,AN1307,BO1307,BS1307)</f>
        <v>0</v>
      </c>
      <c r="Y1307" s="41">
        <f>SUM(AO1307:BN1307)</f>
        <v>120</v>
      </c>
      <c r="Z1307" s="41">
        <f>COUNTIF(AO1307:BN1307, "&gt;0")</f>
        <v>1</v>
      </c>
      <c r="AA1307" s="41">
        <f>SUM(AB1307:AF1307)</f>
        <v>107</v>
      </c>
      <c r="AB1307" s="41">
        <f>BP1307+BQ1307</f>
        <v>0</v>
      </c>
      <c r="AC1307" s="41">
        <v>0</v>
      </c>
      <c r="AD1307" s="41">
        <v>0</v>
      </c>
      <c r="AE1307" s="41">
        <f>SUM(BR1307)</f>
        <v>107</v>
      </c>
      <c r="AF1307" s="41">
        <f>SUM(AM1307)</f>
        <v>0</v>
      </c>
      <c r="AG1307" s="122"/>
      <c r="AH1307" s="36">
        <v>0</v>
      </c>
      <c r="AI1307" s="126">
        <v>0</v>
      </c>
      <c r="AJ1307" s="36">
        <v>0</v>
      </c>
      <c r="AK1307" s="121"/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14">
        <v>0</v>
      </c>
      <c r="AR1307" s="1">
        <v>0</v>
      </c>
      <c r="AS1307" s="114">
        <v>0</v>
      </c>
      <c r="AT1307" s="114">
        <v>0</v>
      </c>
      <c r="AU1307" s="114">
        <v>0</v>
      </c>
      <c r="AV1307" s="114">
        <v>0</v>
      </c>
      <c r="AW1307" s="114">
        <v>0</v>
      </c>
      <c r="AX1307" s="114">
        <v>0</v>
      </c>
      <c r="AY1307" s="114">
        <v>0</v>
      </c>
      <c r="AZ1307" s="114">
        <v>0</v>
      </c>
      <c r="BA1307" s="114">
        <v>0</v>
      </c>
      <c r="BB1307" s="114">
        <v>0</v>
      </c>
      <c r="BC1307" s="114">
        <v>0</v>
      </c>
      <c r="BD1307" s="115">
        <v>0</v>
      </c>
      <c r="BE1307" s="114">
        <v>0</v>
      </c>
      <c r="BF1307" s="114">
        <v>0</v>
      </c>
      <c r="BG1307" s="114">
        <v>120</v>
      </c>
      <c r="BH1307" s="114">
        <v>0</v>
      </c>
      <c r="BI1307" s="114">
        <v>0</v>
      </c>
      <c r="BJ1307" s="114">
        <v>0</v>
      </c>
      <c r="BK1307" s="114">
        <v>0</v>
      </c>
      <c r="BL1307" s="114">
        <v>0</v>
      </c>
      <c r="BM1307" s="114">
        <v>0</v>
      </c>
      <c r="BN1307" s="114">
        <v>0</v>
      </c>
      <c r="BO1307" s="114">
        <v>0</v>
      </c>
      <c r="BP1307" s="114">
        <v>0</v>
      </c>
      <c r="BQ1307" s="114">
        <v>0</v>
      </c>
      <c r="BR1307" s="114">
        <v>107</v>
      </c>
      <c r="BS1307" s="114">
        <v>0</v>
      </c>
    </row>
    <row r="1308" spans="1:71" ht="15" x14ac:dyDescent="0.25">
      <c r="A1308" s="1" t="str">
        <f>CONCATENATE(G1308,"-",F1308,"-",H1308)</f>
        <v>999935612-Yellow-Tiger</v>
      </c>
      <c r="B1308" s="1" t="str">
        <f>CONCATENATE(G1308,"-",H1308)</f>
        <v>999935612-Tiger</v>
      </c>
      <c r="C1308" s="36" t="s">
        <v>2929</v>
      </c>
      <c r="D1308" s="36" t="s">
        <v>2930</v>
      </c>
      <c r="E1308" s="36" t="s">
        <v>27</v>
      </c>
      <c r="F1308" s="36" t="s">
        <v>21</v>
      </c>
      <c r="G1308" s="36">
        <v>999935612</v>
      </c>
      <c r="H1308" s="41" t="s">
        <v>20</v>
      </c>
      <c r="I1308" s="34">
        <f>((L1308)-J1308)+T1308</f>
        <v>225</v>
      </c>
      <c r="J1308" s="36"/>
      <c r="K1308" s="35"/>
      <c r="L1308" s="34">
        <f>SUM(N1308,O1308,P1308,Q1308,R1308,M1308)</f>
        <v>0</v>
      </c>
      <c r="M1308" s="34">
        <f>AJ1308</f>
        <v>0</v>
      </c>
      <c r="N1308" s="34">
        <f>SUM(AI1308)</f>
        <v>0</v>
      </c>
      <c r="O1308" s="34">
        <f>0</f>
        <v>0</v>
      </c>
      <c r="P1308" s="34">
        <v>0</v>
      </c>
      <c r="Q1308" s="34">
        <v>0</v>
      </c>
      <c r="R1308" s="34">
        <f>AH1308</f>
        <v>0</v>
      </c>
      <c r="S1308" s="122"/>
      <c r="T1308" s="41">
        <f>SUM(U1308,AA1308)</f>
        <v>225</v>
      </c>
      <c r="U1308" s="41">
        <f>IF(SUM(V1308:Y1308)&gt;=250, 250,SUM(V1308:Y1308))</f>
        <v>118</v>
      </c>
      <c r="V1308" s="41">
        <v>0</v>
      </c>
      <c r="W1308" s="41">
        <v>0</v>
      </c>
      <c r="X1308" s="41">
        <f>SUM(AL1308,AN1308,BO1308,BS1308)</f>
        <v>50</v>
      </c>
      <c r="Y1308" s="41">
        <f>SUM(AO1308:BN1308)</f>
        <v>68</v>
      </c>
      <c r="Z1308" s="41">
        <f>COUNTIF(AO1308:BN1308, "&gt;0")</f>
        <v>1</v>
      </c>
      <c r="AA1308" s="41">
        <f>SUM(AB1308:AF1308)</f>
        <v>107</v>
      </c>
      <c r="AB1308" s="41">
        <f>BP1308+BQ1308</f>
        <v>0</v>
      </c>
      <c r="AC1308" s="41">
        <v>0</v>
      </c>
      <c r="AD1308" s="41">
        <v>0</v>
      </c>
      <c r="AE1308" s="41">
        <f>SUM(BR1308)</f>
        <v>107</v>
      </c>
      <c r="AF1308" s="41">
        <f>SUM(AM1308)</f>
        <v>0</v>
      </c>
      <c r="AG1308" s="122"/>
      <c r="AH1308" s="36">
        <v>0</v>
      </c>
      <c r="AI1308" s="126">
        <v>0</v>
      </c>
      <c r="AJ1308" s="36">
        <v>0</v>
      </c>
      <c r="AK1308" s="121"/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14">
        <v>0</v>
      </c>
      <c r="AR1308" s="1">
        <v>0</v>
      </c>
      <c r="AS1308" s="114">
        <v>0</v>
      </c>
      <c r="AT1308" s="114">
        <v>0</v>
      </c>
      <c r="AU1308" s="114">
        <v>0</v>
      </c>
      <c r="AV1308" s="114">
        <v>0</v>
      </c>
      <c r="AW1308" s="114">
        <v>0</v>
      </c>
      <c r="AX1308" s="114">
        <v>0</v>
      </c>
      <c r="AY1308" s="114">
        <v>0</v>
      </c>
      <c r="AZ1308" s="114">
        <v>0</v>
      </c>
      <c r="BA1308" s="114">
        <v>0</v>
      </c>
      <c r="BB1308" s="114">
        <v>0</v>
      </c>
      <c r="BC1308" s="114">
        <v>0</v>
      </c>
      <c r="BD1308" s="115">
        <v>0</v>
      </c>
      <c r="BE1308" s="114">
        <v>0</v>
      </c>
      <c r="BF1308" s="114">
        <v>0</v>
      </c>
      <c r="BG1308" s="114">
        <v>68</v>
      </c>
      <c r="BH1308" s="114">
        <v>0</v>
      </c>
      <c r="BI1308" s="114">
        <v>0</v>
      </c>
      <c r="BJ1308" s="114">
        <v>0</v>
      </c>
      <c r="BK1308" s="114">
        <v>0</v>
      </c>
      <c r="BL1308" s="114">
        <v>0</v>
      </c>
      <c r="BM1308" s="114">
        <v>0</v>
      </c>
      <c r="BN1308" s="114">
        <v>0</v>
      </c>
      <c r="BO1308" s="114">
        <v>0</v>
      </c>
      <c r="BP1308" s="114">
        <v>0</v>
      </c>
      <c r="BQ1308" s="114">
        <v>0</v>
      </c>
      <c r="BR1308" s="114">
        <v>107</v>
      </c>
      <c r="BS1308" s="114">
        <v>50</v>
      </c>
    </row>
    <row r="1309" spans="1:71" ht="15" x14ac:dyDescent="0.25">
      <c r="A1309" s="1" t="str">
        <f>CONCATENATE(G1309,"-",F1309,"-",H1309)</f>
        <v>999929072-Yellow-Tiger</v>
      </c>
      <c r="B1309" s="1" t="str">
        <f>CONCATENATE(G1309,"-",H1309)</f>
        <v>999929072-Tiger</v>
      </c>
      <c r="C1309" s="36" t="s">
        <v>772</v>
      </c>
      <c r="D1309" s="36" t="s">
        <v>1356</v>
      </c>
      <c r="E1309" s="36" t="s">
        <v>27</v>
      </c>
      <c r="F1309" s="36" t="s">
        <v>21</v>
      </c>
      <c r="G1309" s="127">
        <v>999929072</v>
      </c>
      <c r="H1309" s="41" t="s">
        <v>20</v>
      </c>
      <c r="I1309" s="34">
        <f>((L1309)-J1309)+T1309</f>
        <v>194</v>
      </c>
      <c r="J1309" s="36"/>
      <c r="K1309" s="37"/>
      <c r="L1309" s="34">
        <f>SUM(N1309,O1309,P1309,Q1309,R1309,M1309)</f>
        <v>0</v>
      </c>
      <c r="M1309" s="34">
        <f>AJ1309</f>
        <v>0</v>
      </c>
      <c r="N1309" s="34">
        <f>SUM(AI1309)</f>
        <v>0</v>
      </c>
      <c r="O1309" s="34">
        <f>0</f>
        <v>0</v>
      </c>
      <c r="P1309" s="34">
        <v>0</v>
      </c>
      <c r="Q1309" s="34">
        <v>0</v>
      </c>
      <c r="R1309" s="34">
        <f>AH1309</f>
        <v>0</v>
      </c>
      <c r="S1309" s="122"/>
      <c r="T1309" s="41">
        <f>SUM(U1309,AA1309)</f>
        <v>194</v>
      </c>
      <c r="U1309" s="41">
        <f>IF(SUM(V1309:Y1309)&gt;=250, 250,SUM(V1309:Y1309))</f>
        <v>51</v>
      </c>
      <c r="V1309" s="41">
        <v>0</v>
      </c>
      <c r="W1309" s="41">
        <v>0</v>
      </c>
      <c r="X1309" s="41">
        <f>SUM(AL1309,AN1309,BO1309,BS1309)</f>
        <v>0</v>
      </c>
      <c r="Y1309" s="41">
        <f>SUM(AO1309:BN1309)</f>
        <v>51</v>
      </c>
      <c r="Z1309" s="41">
        <f>COUNTIF(AO1309:BN1309, "&gt;0")</f>
        <v>1</v>
      </c>
      <c r="AA1309" s="41">
        <f>SUM(AB1309:AF1309)</f>
        <v>143</v>
      </c>
      <c r="AB1309" s="41">
        <f>BP1309+BQ1309</f>
        <v>0</v>
      </c>
      <c r="AC1309" s="41">
        <v>0</v>
      </c>
      <c r="AD1309" s="41">
        <v>0</v>
      </c>
      <c r="AE1309" s="41">
        <f>SUM(BR1309)</f>
        <v>143</v>
      </c>
      <c r="AF1309" s="41">
        <f>SUM(AM1309)</f>
        <v>0</v>
      </c>
      <c r="AG1309" s="122"/>
      <c r="AH1309" s="36">
        <v>0</v>
      </c>
      <c r="AI1309" s="126">
        <v>0</v>
      </c>
      <c r="AJ1309" s="36">
        <v>0</v>
      </c>
      <c r="AK1309" s="121"/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14">
        <v>0</v>
      </c>
      <c r="AR1309" s="1">
        <v>0</v>
      </c>
      <c r="AS1309" s="114">
        <v>0</v>
      </c>
      <c r="AT1309" s="114">
        <v>0</v>
      </c>
      <c r="AU1309" s="114">
        <v>0</v>
      </c>
      <c r="AV1309" s="114">
        <v>0</v>
      </c>
      <c r="AW1309" s="114">
        <v>51</v>
      </c>
      <c r="AX1309" s="114">
        <v>0</v>
      </c>
      <c r="AY1309" s="114">
        <v>0</v>
      </c>
      <c r="AZ1309" s="114">
        <v>0</v>
      </c>
      <c r="BA1309" s="114">
        <v>0</v>
      </c>
      <c r="BB1309" s="114">
        <v>0</v>
      </c>
      <c r="BC1309" s="114">
        <v>0</v>
      </c>
      <c r="BD1309" s="115">
        <v>0</v>
      </c>
      <c r="BE1309" s="114">
        <v>0</v>
      </c>
      <c r="BF1309" s="114">
        <v>0</v>
      </c>
      <c r="BG1309" s="114">
        <v>0</v>
      </c>
      <c r="BH1309" s="114">
        <v>0</v>
      </c>
      <c r="BI1309" s="114">
        <v>0</v>
      </c>
      <c r="BJ1309" s="114">
        <v>0</v>
      </c>
      <c r="BK1309" s="114">
        <v>0</v>
      </c>
      <c r="BL1309" s="114">
        <v>0</v>
      </c>
      <c r="BM1309" s="114">
        <v>0</v>
      </c>
      <c r="BN1309" s="114">
        <v>0</v>
      </c>
      <c r="BO1309" s="114">
        <v>0</v>
      </c>
      <c r="BP1309" s="114">
        <v>0</v>
      </c>
      <c r="BQ1309" s="114">
        <v>0</v>
      </c>
      <c r="BR1309" s="114">
        <v>143</v>
      </c>
      <c r="BS1309" s="114">
        <v>0</v>
      </c>
    </row>
    <row r="1310" spans="1:71" ht="15" x14ac:dyDescent="0.25">
      <c r="A1310" s="1" t="str">
        <f>CONCATENATE(G1310,"-",F1310,"-",H1310)</f>
        <v>999932298-Yellow-Tiger</v>
      </c>
      <c r="B1310" s="1" t="str">
        <f>CONCATENATE(G1310,"-",H1310)</f>
        <v>999932298-Tiger</v>
      </c>
      <c r="C1310" s="36" t="s">
        <v>1760</v>
      </c>
      <c r="D1310" s="36" t="s">
        <v>1761</v>
      </c>
      <c r="E1310" s="36" t="s">
        <v>27</v>
      </c>
      <c r="F1310" s="36" t="s">
        <v>21</v>
      </c>
      <c r="G1310" s="128">
        <v>999932298</v>
      </c>
      <c r="H1310" s="41" t="s">
        <v>20</v>
      </c>
      <c r="I1310" s="34">
        <f>((L1310)-J1310)+T1310</f>
        <v>180.5</v>
      </c>
      <c r="J1310" s="36"/>
      <c r="K1310" s="37"/>
      <c r="L1310" s="34">
        <f>SUM(N1310,O1310,P1310,Q1310,R1310,M1310)</f>
        <v>0</v>
      </c>
      <c r="M1310" s="34">
        <f>AJ1310</f>
        <v>0</v>
      </c>
      <c r="N1310" s="34">
        <f>SUM(AI1310)</f>
        <v>0</v>
      </c>
      <c r="O1310" s="34">
        <f>0</f>
        <v>0</v>
      </c>
      <c r="P1310" s="34">
        <v>0</v>
      </c>
      <c r="Q1310" s="34">
        <v>0</v>
      </c>
      <c r="R1310" s="34">
        <f>AH1310</f>
        <v>0</v>
      </c>
      <c r="S1310" s="122"/>
      <c r="T1310" s="41">
        <f>SUM(U1310,AA1310)</f>
        <v>180.5</v>
      </c>
      <c r="U1310" s="41">
        <f>IF(SUM(V1310:Y1310)&gt;=250, 250,SUM(V1310:Y1310))</f>
        <v>68</v>
      </c>
      <c r="V1310" s="41">
        <v>0</v>
      </c>
      <c r="W1310" s="41">
        <v>0</v>
      </c>
      <c r="X1310" s="41">
        <f>SUM(AL1310,AN1310,BO1310,BS1310)</f>
        <v>0</v>
      </c>
      <c r="Y1310" s="41">
        <f>SUM(AO1310:BN1310)</f>
        <v>68</v>
      </c>
      <c r="Z1310" s="41">
        <f>COUNTIF(AO1310:BN1310, "&gt;0")</f>
        <v>1</v>
      </c>
      <c r="AA1310" s="41">
        <f>SUM(AB1310:AF1310)</f>
        <v>112.5</v>
      </c>
      <c r="AB1310" s="41">
        <f>BP1310+BQ1310</f>
        <v>112.5</v>
      </c>
      <c r="AC1310" s="41">
        <v>0</v>
      </c>
      <c r="AD1310" s="41">
        <v>0</v>
      </c>
      <c r="AE1310" s="41">
        <f>SUM(BR1310)</f>
        <v>0</v>
      </c>
      <c r="AF1310" s="41">
        <f>SUM(AM1310)</f>
        <v>0</v>
      </c>
      <c r="AG1310" s="122"/>
      <c r="AH1310" s="36">
        <v>0</v>
      </c>
      <c r="AI1310" s="126">
        <v>0</v>
      </c>
      <c r="AJ1310" s="36">
        <v>0</v>
      </c>
      <c r="AK1310" s="121"/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14">
        <v>0</v>
      </c>
      <c r="AR1310" s="1">
        <v>0</v>
      </c>
      <c r="AS1310" s="114">
        <v>0</v>
      </c>
      <c r="AT1310" s="114">
        <v>0</v>
      </c>
      <c r="AU1310" s="114">
        <v>0</v>
      </c>
      <c r="AV1310" s="114">
        <v>0</v>
      </c>
      <c r="AW1310" s="114">
        <v>0</v>
      </c>
      <c r="AX1310" s="114">
        <v>0</v>
      </c>
      <c r="AY1310" s="114">
        <v>0</v>
      </c>
      <c r="AZ1310" s="114">
        <v>0</v>
      </c>
      <c r="BA1310" s="114">
        <v>0</v>
      </c>
      <c r="BB1310" s="114">
        <v>0</v>
      </c>
      <c r="BC1310" s="114">
        <v>0</v>
      </c>
      <c r="BD1310" s="115">
        <v>0</v>
      </c>
      <c r="BE1310" s="114">
        <v>0</v>
      </c>
      <c r="BF1310" s="114">
        <v>0</v>
      </c>
      <c r="BG1310" s="114">
        <v>68</v>
      </c>
      <c r="BH1310" s="114">
        <v>0</v>
      </c>
      <c r="BI1310" s="114">
        <v>0</v>
      </c>
      <c r="BJ1310" s="114">
        <v>0</v>
      </c>
      <c r="BK1310" s="114">
        <v>0</v>
      </c>
      <c r="BL1310" s="114">
        <v>0</v>
      </c>
      <c r="BM1310" s="114">
        <v>0</v>
      </c>
      <c r="BN1310" s="114">
        <v>0</v>
      </c>
      <c r="BO1310" s="114">
        <v>0</v>
      </c>
      <c r="BP1310" s="114">
        <v>0</v>
      </c>
      <c r="BQ1310" s="114">
        <v>112.5</v>
      </c>
      <c r="BR1310" s="114">
        <v>0</v>
      </c>
      <c r="BS1310" s="114">
        <v>0</v>
      </c>
    </row>
    <row r="1311" spans="1:71" ht="15" x14ac:dyDescent="0.25">
      <c r="A1311" s="1" t="str">
        <f>CONCATENATE(G1311,"-",F1311,"-",H1311)</f>
        <v>999936500-Yellow-Tiger</v>
      </c>
      <c r="B1311" s="1" t="str">
        <f>CONCATENATE(G1311,"-",H1311)</f>
        <v>999936500-Tiger</v>
      </c>
      <c r="C1311" s="36" t="s">
        <v>628</v>
      </c>
      <c r="D1311" s="36" t="s">
        <v>336</v>
      </c>
      <c r="E1311" s="36" t="s">
        <v>27</v>
      </c>
      <c r="F1311" s="36" t="s">
        <v>21</v>
      </c>
      <c r="G1311" s="36">
        <v>999936500</v>
      </c>
      <c r="H1311" s="36" t="s">
        <v>20</v>
      </c>
      <c r="I1311" s="34">
        <f>((L1311)-J1311)+T1311</f>
        <v>127</v>
      </c>
      <c r="J1311" s="34">
        <f>L1311/2</f>
        <v>0</v>
      </c>
      <c r="K1311" s="37"/>
      <c r="L1311" s="34">
        <f>SUM(N1311,O1311,P1311,Q1311,R1311,M1311)</f>
        <v>0</v>
      </c>
      <c r="M1311" s="34">
        <f>AJ1311</f>
        <v>0</v>
      </c>
      <c r="N1311" s="34">
        <f>SUM(AI1311)</f>
        <v>0</v>
      </c>
      <c r="O1311" s="34">
        <f>0</f>
        <v>0</v>
      </c>
      <c r="P1311" s="34">
        <v>0</v>
      </c>
      <c r="Q1311" s="34">
        <v>0</v>
      </c>
      <c r="R1311" s="34">
        <f>AH1311</f>
        <v>0</v>
      </c>
      <c r="S1311" s="122"/>
      <c r="T1311" s="41">
        <f>SUM(U1311,AA1311)</f>
        <v>127</v>
      </c>
      <c r="U1311" s="41">
        <f>IF(SUM(V1311:Y1311)&gt;=250, 250,SUM(V1311:Y1311))</f>
        <v>0</v>
      </c>
      <c r="V1311" s="41">
        <v>0</v>
      </c>
      <c r="W1311" s="41">
        <v>0</v>
      </c>
      <c r="X1311" s="41">
        <f>SUM(AL1311,AN1311,BO1311,BS1311)</f>
        <v>0</v>
      </c>
      <c r="Y1311" s="41">
        <f>SUM(AO1311:BN1311)</f>
        <v>0</v>
      </c>
      <c r="Z1311" s="41">
        <f>COUNTIF(AO1311:BN1311, "&gt;0")</f>
        <v>0</v>
      </c>
      <c r="AA1311" s="41">
        <f>SUM(AB1311:AF1311)</f>
        <v>127</v>
      </c>
      <c r="AB1311" s="41">
        <f>BP1311+BQ1311</f>
        <v>127</v>
      </c>
      <c r="AC1311" s="41">
        <v>0</v>
      </c>
      <c r="AD1311" s="41">
        <v>0</v>
      </c>
      <c r="AE1311" s="41">
        <f>SUM(BR1311)</f>
        <v>0</v>
      </c>
      <c r="AF1311" s="41">
        <f>SUM(AM1311)</f>
        <v>0</v>
      </c>
      <c r="AG1311" s="122"/>
      <c r="AH1311" s="36">
        <v>0</v>
      </c>
      <c r="AI1311" s="126">
        <v>0</v>
      </c>
      <c r="AJ1311" s="36">
        <v>0</v>
      </c>
      <c r="AK1311" s="121"/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14">
        <v>0</v>
      </c>
      <c r="AR1311" s="1">
        <v>0</v>
      </c>
      <c r="AS1311" s="114">
        <v>0</v>
      </c>
      <c r="AT1311" s="114">
        <v>0</v>
      </c>
      <c r="AU1311" s="114">
        <v>0</v>
      </c>
      <c r="AV1311" s="114">
        <v>0</v>
      </c>
      <c r="AW1311" s="114">
        <v>0</v>
      </c>
      <c r="AX1311" s="114">
        <v>0</v>
      </c>
      <c r="AY1311" s="114">
        <v>0</v>
      </c>
      <c r="AZ1311" s="114">
        <v>0</v>
      </c>
      <c r="BA1311" s="114">
        <v>0</v>
      </c>
      <c r="BB1311" s="114">
        <v>0</v>
      </c>
      <c r="BC1311" s="114">
        <v>0</v>
      </c>
      <c r="BD1311" s="115">
        <v>0</v>
      </c>
      <c r="BE1311" s="114">
        <v>0</v>
      </c>
      <c r="BF1311" s="114">
        <v>0</v>
      </c>
      <c r="BG1311" s="114">
        <v>0</v>
      </c>
      <c r="BH1311" s="114">
        <v>0</v>
      </c>
      <c r="BI1311" s="114">
        <v>0</v>
      </c>
      <c r="BJ1311" s="114">
        <v>0</v>
      </c>
      <c r="BK1311" s="114">
        <v>0</v>
      </c>
      <c r="BL1311" s="114">
        <v>0</v>
      </c>
      <c r="BM1311" s="114">
        <v>0</v>
      </c>
      <c r="BN1311" s="114">
        <v>0</v>
      </c>
      <c r="BO1311" s="114">
        <v>0</v>
      </c>
      <c r="BP1311" s="114">
        <v>127</v>
      </c>
      <c r="BQ1311" s="114">
        <v>0</v>
      </c>
      <c r="BR1311" s="114">
        <v>0</v>
      </c>
      <c r="BS1311" s="114">
        <v>0</v>
      </c>
    </row>
    <row r="1312" spans="1:71" ht="15" x14ac:dyDescent="0.25">
      <c r="A1312" s="1" t="str">
        <f>CONCATENATE(G1312,"-",F1312,"-",H1312)</f>
        <v>999933997-Yellow-Tiger</v>
      </c>
      <c r="B1312" s="1" t="str">
        <f>CONCATENATE(G1312,"-",H1312)</f>
        <v>999933997-Tiger</v>
      </c>
      <c r="C1312" s="36" t="s">
        <v>3013</v>
      </c>
      <c r="D1312" s="36" t="s">
        <v>2792</v>
      </c>
      <c r="E1312" s="36" t="s">
        <v>27</v>
      </c>
      <c r="F1312" s="36" t="s">
        <v>21</v>
      </c>
      <c r="G1312" s="36">
        <v>999933997</v>
      </c>
      <c r="H1312" s="41" t="s">
        <v>20</v>
      </c>
      <c r="I1312" s="34">
        <f>((L1312)-J1312)+T1312</f>
        <v>120</v>
      </c>
      <c r="J1312" s="36"/>
      <c r="K1312" s="35"/>
      <c r="L1312" s="34">
        <f>SUM(N1312,O1312,P1312,Q1312,R1312,M1312)</f>
        <v>0</v>
      </c>
      <c r="M1312" s="34">
        <f>AJ1312</f>
        <v>0</v>
      </c>
      <c r="N1312" s="34">
        <f>SUM(AI1312)</f>
        <v>0</v>
      </c>
      <c r="O1312" s="34">
        <f>0</f>
        <v>0</v>
      </c>
      <c r="P1312" s="34">
        <v>0</v>
      </c>
      <c r="Q1312" s="34">
        <v>0</v>
      </c>
      <c r="R1312" s="34">
        <f>AH1312</f>
        <v>0</v>
      </c>
      <c r="S1312" s="122"/>
      <c r="T1312" s="41">
        <f>SUM(U1312,AA1312)</f>
        <v>120</v>
      </c>
      <c r="U1312" s="41">
        <f>IF(SUM(V1312:Y1312)&gt;=250, 250,SUM(V1312:Y1312))</f>
        <v>120</v>
      </c>
      <c r="V1312" s="41">
        <v>0</v>
      </c>
      <c r="W1312" s="41">
        <v>0</v>
      </c>
      <c r="X1312" s="41">
        <f>SUM(AL1312,AN1312,BO1312,BS1312)</f>
        <v>0</v>
      </c>
      <c r="Y1312" s="41">
        <f>SUM(AO1312:BN1312)</f>
        <v>120</v>
      </c>
      <c r="Z1312" s="41">
        <f>COUNTIF(AO1312:BN1312, "&gt;0")</f>
        <v>1</v>
      </c>
      <c r="AA1312" s="41">
        <f>SUM(AB1312:AF1312)</f>
        <v>0</v>
      </c>
      <c r="AB1312" s="41">
        <f>BP1312+BQ1312</f>
        <v>0</v>
      </c>
      <c r="AC1312" s="41">
        <v>0</v>
      </c>
      <c r="AD1312" s="41">
        <v>0</v>
      </c>
      <c r="AE1312" s="41">
        <f>SUM(BR1312)</f>
        <v>0</v>
      </c>
      <c r="AF1312" s="41">
        <f>SUM(AM1312)</f>
        <v>0</v>
      </c>
      <c r="AG1312" s="122"/>
      <c r="AH1312" s="36">
        <v>0</v>
      </c>
      <c r="AI1312" s="126">
        <v>0</v>
      </c>
      <c r="AJ1312" s="36">
        <v>0</v>
      </c>
      <c r="AK1312" s="121"/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14">
        <v>0</v>
      </c>
      <c r="AR1312" s="1">
        <v>0</v>
      </c>
      <c r="AS1312" s="114">
        <v>0</v>
      </c>
      <c r="AT1312" s="114">
        <v>0</v>
      </c>
      <c r="AU1312" s="114">
        <v>0</v>
      </c>
      <c r="AV1312" s="114">
        <v>0</v>
      </c>
      <c r="AW1312" s="114">
        <v>0</v>
      </c>
      <c r="AX1312" s="114">
        <v>0</v>
      </c>
      <c r="AY1312" s="114">
        <v>0</v>
      </c>
      <c r="AZ1312" s="114">
        <v>0</v>
      </c>
      <c r="BA1312" s="114">
        <v>0</v>
      </c>
      <c r="BB1312" s="114">
        <v>0</v>
      </c>
      <c r="BC1312" s="114">
        <v>0</v>
      </c>
      <c r="BD1312" s="115">
        <v>0</v>
      </c>
      <c r="BE1312" s="114">
        <v>0</v>
      </c>
      <c r="BF1312" s="114">
        <v>0</v>
      </c>
      <c r="BG1312" s="114">
        <v>0</v>
      </c>
      <c r="BH1312" s="114">
        <v>120</v>
      </c>
      <c r="BI1312" s="114">
        <v>0</v>
      </c>
      <c r="BJ1312" s="114">
        <v>0</v>
      </c>
      <c r="BK1312" s="114">
        <v>0</v>
      </c>
      <c r="BL1312" s="114">
        <v>0</v>
      </c>
      <c r="BM1312" s="114">
        <v>0</v>
      </c>
      <c r="BN1312" s="114">
        <v>0</v>
      </c>
      <c r="BO1312" s="114">
        <v>0</v>
      </c>
      <c r="BP1312" s="114">
        <v>0</v>
      </c>
      <c r="BQ1312" s="114">
        <v>0</v>
      </c>
      <c r="BR1312" s="114">
        <v>0</v>
      </c>
      <c r="BS1312" s="114">
        <v>0</v>
      </c>
    </row>
    <row r="1313" spans="1:71" ht="15" x14ac:dyDescent="0.25">
      <c r="A1313" s="1" t="str">
        <f>CONCATENATE(G1313,"-",F1313,"-",H1313)</f>
        <v>999933002-Yellow-Tiger</v>
      </c>
      <c r="B1313" s="1" t="str">
        <f>CONCATENATE(G1313,"-",H1313)</f>
        <v>999933002-Tiger</v>
      </c>
      <c r="C1313" s="36" t="s">
        <v>125</v>
      </c>
      <c r="D1313" s="36" t="s">
        <v>341</v>
      </c>
      <c r="E1313" s="36" t="s">
        <v>27</v>
      </c>
      <c r="F1313" s="36" t="s">
        <v>21</v>
      </c>
      <c r="G1313" s="36">
        <v>999933002</v>
      </c>
      <c r="H1313" s="41" t="s">
        <v>20</v>
      </c>
      <c r="I1313" s="34">
        <f>((L1313)-J1313)+T1313</f>
        <v>107</v>
      </c>
      <c r="J1313" s="34"/>
      <c r="K1313" s="37"/>
      <c r="L1313" s="34">
        <f>SUM(N1313,O1313,P1313,Q1313,R1313,M1313)</f>
        <v>0</v>
      </c>
      <c r="M1313" s="34">
        <f>AJ1313</f>
        <v>0</v>
      </c>
      <c r="N1313" s="34">
        <f>SUM(AI1313)</f>
        <v>0</v>
      </c>
      <c r="O1313" s="34">
        <f>0</f>
        <v>0</v>
      </c>
      <c r="P1313" s="34">
        <v>0</v>
      </c>
      <c r="Q1313" s="34">
        <v>0</v>
      </c>
      <c r="R1313" s="34">
        <f>AH1313</f>
        <v>0</v>
      </c>
      <c r="S1313" s="122"/>
      <c r="T1313" s="41">
        <f>SUM(U1313,AA1313)</f>
        <v>107</v>
      </c>
      <c r="U1313" s="41">
        <f>IF(SUM(V1313:Y1313)&gt;=250, 250,SUM(V1313:Y1313))</f>
        <v>0</v>
      </c>
      <c r="V1313" s="41">
        <v>0</v>
      </c>
      <c r="W1313" s="41">
        <v>0</v>
      </c>
      <c r="X1313" s="41">
        <f>SUM(AL1313,AN1313,BO1313,BS1313)</f>
        <v>0</v>
      </c>
      <c r="Y1313" s="41">
        <f>SUM(AO1313:BN1313)</f>
        <v>0</v>
      </c>
      <c r="Z1313" s="41">
        <f>COUNTIF(AO1313:BN1313, "&gt;0")</f>
        <v>0</v>
      </c>
      <c r="AA1313" s="41">
        <f>SUM(AB1313:AF1313)</f>
        <v>107</v>
      </c>
      <c r="AB1313" s="41">
        <f>BP1313+BQ1313</f>
        <v>0</v>
      </c>
      <c r="AC1313" s="41">
        <v>0</v>
      </c>
      <c r="AD1313" s="41">
        <v>0</v>
      </c>
      <c r="AE1313" s="41">
        <f>SUM(BR1313)</f>
        <v>107</v>
      </c>
      <c r="AF1313" s="41">
        <f>SUM(AM1313)</f>
        <v>0</v>
      </c>
      <c r="AG1313" s="122"/>
      <c r="AH1313" s="36">
        <v>0</v>
      </c>
      <c r="AI1313" s="126">
        <v>0</v>
      </c>
      <c r="AJ1313" s="36">
        <v>0</v>
      </c>
      <c r="AK1313" s="121"/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14">
        <v>0</v>
      </c>
      <c r="AR1313" s="1">
        <v>0</v>
      </c>
      <c r="AS1313" s="114">
        <v>0</v>
      </c>
      <c r="AT1313" s="114">
        <v>0</v>
      </c>
      <c r="AU1313" s="114">
        <v>0</v>
      </c>
      <c r="AV1313" s="114">
        <v>0</v>
      </c>
      <c r="AW1313" s="114">
        <v>0</v>
      </c>
      <c r="AX1313" s="114">
        <v>0</v>
      </c>
      <c r="AY1313" s="114">
        <v>0</v>
      </c>
      <c r="AZ1313" s="114">
        <v>0</v>
      </c>
      <c r="BA1313" s="114">
        <v>0</v>
      </c>
      <c r="BB1313" s="114">
        <v>0</v>
      </c>
      <c r="BC1313" s="114">
        <v>0</v>
      </c>
      <c r="BD1313" s="115">
        <v>0</v>
      </c>
      <c r="BE1313" s="114">
        <v>0</v>
      </c>
      <c r="BF1313" s="114">
        <v>0</v>
      </c>
      <c r="BG1313" s="114">
        <v>0</v>
      </c>
      <c r="BH1313" s="114">
        <v>0</v>
      </c>
      <c r="BI1313" s="114">
        <v>0</v>
      </c>
      <c r="BJ1313" s="114">
        <v>0</v>
      </c>
      <c r="BK1313" s="114">
        <v>0</v>
      </c>
      <c r="BL1313" s="114">
        <v>0</v>
      </c>
      <c r="BM1313" s="114">
        <v>0</v>
      </c>
      <c r="BN1313" s="114">
        <v>0</v>
      </c>
      <c r="BO1313" s="114">
        <v>0</v>
      </c>
      <c r="BP1313" s="114">
        <v>0</v>
      </c>
      <c r="BQ1313" s="114">
        <v>0</v>
      </c>
      <c r="BR1313" s="114">
        <v>107</v>
      </c>
      <c r="BS1313" s="114">
        <v>0</v>
      </c>
    </row>
    <row r="1314" spans="1:71" ht="15" x14ac:dyDescent="0.25">
      <c r="A1314" s="1" t="str">
        <f>CONCATENATE(G1314,"-",F1314,"-",H1314)</f>
        <v>999934650-Yellow-Tiger</v>
      </c>
      <c r="B1314" s="1" t="str">
        <f>CONCATENATE(G1314,"-",H1314)</f>
        <v>999934650-Tiger</v>
      </c>
      <c r="C1314" s="36" t="s">
        <v>446</v>
      </c>
      <c r="D1314" s="36" t="s">
        <v>3650</v>
      </c>
      <c r="E1314" s="36" t="s">
        <v>27</v>
      </c>
      <c r="F1314" s="36" t="s">
        <v>21</v>
      </c>
      <c r="G1314" s="36">
        <v>999934650</v>
      </c>
      <c r="H1314" s="41" t="s">
        <v>20</v>
      </c>
      <c r="I1314" s="34">
        <f>((L1314)-J1314)+T1314</f>
        <v>107</v>
      </c>
      <c r="J1314" s="34"/>
      <c r="K1314" s="37"/>
      <c r="L1314" s="34">
        <f>SUM(N1314,O1314,P1314,Q1314,R1314,M1314)</f>
        <v>0</v>
      </c>
      <c r="M1314" s="34">
        <f>AJ1314</f>
        <v>0</v>
      </c>
      <c r="N1314" s="34">
        <f>SUM(AI1314)</f>
        <v>0</v>
      </c>
      <c r="O1314" s="34">
        <f>0</f>
        <v>0</v>
      </c>
      <c r="P1314" s="34">
        <v>0</v>
      </c>
      <c r="Q1314" s="34">
        <v>0</v>
      </c>
      <c r="R1314" s="34">
        <f>AH1314</f>
        <v>0</v>
      </c>
      <c r="S1314" s="122"/>
      <c r="T1314" s="41">
        <f>SUM(U1314,AA1314)</f>
        <v>107</v>
      </c>
      <c r="U1314" s="41">
        <f>IF(SUM(V1314:Y1314)&gt;=250, 250,SUM(V1314:Y1314))</f>
        <v>0</v>
      </c>
      <c r="V1314" s="41">
        <v>0</v>
      </c>
      <c r="W1314" s="41">
        <v>0</v>
      </c>
      <c r="X1314" s="41">
        <f>SUM(AL1314,AN1314,BO1314,BS1314)</f>
        <v>0</v>
      </c>
      <c r="Y1314" s="41">
        <f>SUM(AO1314:BN1314)</f>
        <v>0</v>
      </c>
      <c r="Z1314" s="41">
        <f>COUNTIF(AO1314:BN1314, "&gt;0")</f>
        <v>0</v>
      </c>
      <c r="AA1314" s="41">
        <f>SUM(AB1314:AF1314)</f>
        <v>107</v>
      </c>
      <c r="AB1314" s="41">
        <f>BP1314+BQ1314</f>
        <v>0</v>
      </c>
      <c r="AC1314" s="41">
        <v>0</v>
      </c>
      <c r="AD1314" s="41">
        <v>0</v>
      </c>
      <c r="AE1314" s="41">
        <f>SUM(BR1314)</f>
        <v>107</v>
      </c>
      <c r="AF1314" s="41">
        <f>SUM(AM1314)</f>
        <v>0</v>
      </c>
      <c r="AG1314" s="122"/>
      <c r="AH1314" s="36">
        <v>0</v>
      </c>
      <c r="AI1314" s="126">
        <v>0</v>
      </c>
      <c r="AJ1314" s="36">
        <v>0</v>
      </c>
      <c r="AK1314" s="121"/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14">
        <v>0</v>
      </c>
      <c r="AR1314" s="1">
        <v>0</v>
      </c>
      <c r="AS1314" s="114">
        <v>0</v>
      </c>
      <c r="AT1314" s="114">
        <v>0</v>
      </c>
      <c r="AU1314" s="114">
        <v>0</v>
      </c>
      <c r="AV1314" s="114">
        <v>0</v>
      </c>
      <c r="AW1314" s="114">
        <v>0</v>
      </c>
      <c r="AX1314" s="114">
        <v>0</v>
      </c>
      <c r="AY1314" s="114">
        <v>0</v>
      </c>
      <c r="AZ1314" s="114">
        <v>0</v>
      </c>
      <c r="BA1314" s="114">
        <v>0</v>
      </c>
      <c r="BB1314" s="114">
        <v>0</v>
      </c>
      <c r="BC1314" s="114">
        <v>0</v>
      </c>
      <c r="BD1314" s="115">
        <v>0</v>
      </c>
      <c r="BE1314" s="114">
        <v>0</v>
      </c>
      <c r="BF1314" s="114">
        <v>0</v>
      </c>
      <c r="BG1314" s="114">
        <v>0</v>
      </c>
      <c r="BH1314" s="114">
        <v>0</v>
      </c>
      <c r="BI1314" s="114">
        <v>0</v>
      </c>
      <c r="BJ1314" s="114">
        <v>0</v>
      </c>
      <c r="BK1314" s="114">
        <v>0</v>
      </c>
      <c r="BL1314" s="114">
        <v>0</v>
      </c>
      <c r="BM1314" s="114">
        <v>0</v>
      </c>
      <c r="BN1314" s="114">
        <v>0</v>
      </c>
      <c r="BO1314" s="114">
        <v>0</v>
      </c>
      <c r="BP1314" s="114">
        <v>0</v>
      </c>
      <c r="BQ1314" s="114">
        <v>0</v>
      </c>
      <c r="BR1314" s="114">
        <v>107</v>
      </c>
      <c r="BS1314" s="114">
        <v>0</v>
      </c>
    </row>
    <row r="1315" spans="1:71" ht="15" x14ac:dyDescent="0.25">
      <c r="A1315" s="1" t="str">
        <f>CONCATENATE(G1315,"-",F1315,"-",H1315)</f>
        <v>999933031-Yellow-Tiger</v>
      </c>
      <c r="B1315" s="1" t="str">
        <f>CONCATENATE(G1315,"-",H1315)</f>
        <v>999933031-Tiger</v>
      </c>
      <c r="C1315" s="131" t="s">
        <v>424</v>
      </c>
      <c r="D1315" s="131" t="s">
        <v>2781</v>
      </c>
      <c r="E1315" s="131" t="s">
        <v>27</v>
      </c>
      <c r="F1315" s="131" t="s">
        <v>21</v>
      </c>
      <c r="G1315" s="150">
        <v>999933031</v>
      </c>
      <c r="H1315" s="41" t="s">
        <v>20</v>
      </c>
      <c r="I1315" s="34">
        <f>((L1315)-J1315)+T1315</f>
        <v>105</v>
      </c>
      <c r="J1315" s="36"/>
      <c r="K1315" s="35"/>
      <c r="L1315" s="34">
        <f>SUM(N1315,O1315,P1315,Q1315,R1315,M1315)</f>
        <v>0</v>
      </c>
      <c r="M1315" s="34">
        <f>AJ1315</f>
        <v>0</v>
      </c>
      <c r="N1315" s="34">
        <f>SUM(AI1315)</f>
        <v>0</v>
      </c>
      <c r="O1315" s="34">
        <f>0</f>
        <v>0</v>
      </c>
      <c r="P1315" s="34">
        <v>0</v>
      </c>
      <c r="Q1315" s="34">
        <v>0</v>
      </c>
      <c r="R1315" s="34">
        <f>AH1315</f>
        <v>0</v>
      </c>
      <c r="S1315" s="122"/>
      <c r="T1315" s="41">
        <f>SUM(U1315,AA1315)</f>
        <v>105</v>
      </c>
      <c r="U1315" s="41">
        <f>IF(SUM(V1315:Y1315)&gt;=250, 250,SUM(V1315:Y1315))</f>
        <v>105</v>
      </c>
      <c r="V1315" s="41">
        <v>0</v>
      </c>
      <c r="W1315" s="41">
        <v>0</v>
      </c>
      <c r="X1315" s="41">
        <f>SUM(AL1315,AN1315,BO1315,BS1315)</f>
        <v>0</v>
      </c>
      <c r="Y1315" s="41">
        <f>SUM(AO1315:BN1315)</f>
        <v>105</v>
      </c>
      <c r="Z1315" s="41">
        <f>COUNTIF(AO1315:BN1315, "&gt;0")</f>
        <v>2</v>
      </c>
      <c r="AA1315" s="41">
        <f>SUM(AB1315:AF1315)</f>
        <v>0</v>
      </c>
      <c r="AB1315" s="41">
        <f>BP1315+BQ1315</f>
        <v>0</v>
      </c>
      <c r="AC1315" s="41">
        <v>0</v>
      </c>
      <c r="AD1315" s="41">
        <v>0</v>
      </c>
      <c r="AE1315" s="41">
        <f>SUM(BR1315)</f>
        <v>0</v>
      </c>
      <c r="AF1315" s="41">
        <f>SUM(AM1315)</f>
        <v>0</v>
      </c>
      <c r="AG1315" s="122"/>
      <c r="AH1315" s="36">
        <v>0</v>
      </c>
      <c r="AI1315" s="126">
        <v>0</v>
      </c>
      <c r="AJ1315" s="36">
        <v>0</v>
      </c>
      <c r="AK1315" s="121"/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14">
        <v>0</v>
      </c>
      <c r="AR1315" s="1">
        <v>0</v>
      </c>
      <c r="AS1315" s="114">
        <v>0</v>
      </c>
      <c r="AT1315" s="114">
        <v>0</v>
      </c>
      <c r="AU1315" s="114">
        <v>0</v>
      </c>
      <c r="AV1315" s="114">
        <v>0</v>
      </c>
      <c r="AW1315" s="114">
        <v>0</v>
      </c>
      <c r="AX1315" s="114">
        <v>0</v>
      </c>
      <c r="AY1315" s="114">
        <v>0</v>
      </c>
      <c r="AZ1315" s="114">
        <v>0</v>
      </c>
      <c r="BA1315" s="114">
        <v>0</v>
      </c>
      <c r="BB1315" s="114">
        <v>45</v>
      </c>
      <c r="BC1315" s="114">
        <v>0</v>
      </c>
      <c r="BD1315" s="115">
        <v>0</v>
      </c>
      <c r="BE1315" s="114">
        <v>0</v>
      </c>
      <c r="BF1315" s="114">
        <v>0</v>
      </c>
      <c r="BG1315" s="114">
        <v>0</v>
      </c>
      <c r="BH1315" s="114">
        <v>0</v>
      </c>
      <c r="BI1315" s="114">
        <v>60</v>
      </c>
      <c r="BJ1315" s="114">
        <v>0</v>
      </c>
      <c r="BK1315" s="114">
        <v>0</v>
      </c>
      <c r="BL1315" s="114">
        <v>0</v>
      </c>
      <c r="BM1315" s="114">
        <v>0</v>
      </c>
      <c r="BN1315" s="114">
        <v>0</v>
      </c>
      <c r="BO1315" s="114">
        <v>0</v>
      </c>
      <c r="BP1315" s="114">
        <v>0</v>
      </c>
      <c r="BQ1315" s="114">
        <v>0</v>
      </c>
      <c r="BR1315" s="114">
        <v>0</v>
      </c>
      <c r="BS1315" s="114">
        <v>0</v>
      </c>
    </row>
    <row r="1316" spans="1:71" ht="15" x14ac:dyDescent="0.25">
      <c r="A1316" s="1" t="str">
        <f>CONCATENATE(G1316,"-",F1316,"-",H1316)</f>
        <v>999935068-Yellow-Tiger</v>
      </c>
      <c r="B1316" s="1" t="str">
        <f>CONCATENATE(G1316,"-",H1316)</f>
        <v>999935068-Tiger</v>
      </c>
      <c r="C1316" s="36" t="s">
        <v>2307</v>
      </c>
      <c r="D1316" s="36" t="s">
        <v>2308</v>
      </c>
      <c r="E1316" s="36" t="s">
        <v>27</v>
      </c>
      <c r="F1316" s="36" t="s">
        <v>21</v>
      </c>
      <c r="G1316" s="128">
        <v>999935068</v>
      </c>
      <c r="H1316" s="41" t="s">
        <v>20</v>
      </c>
      <c r="I1316" s="34">
        <f>((L1316)-J1316)+T1316</f>
        <v>90</v>
      </c>
      <c r="J1316" s="36"/>
      <c r="K1316" s="35"/>
      <c r="L1316" s="34">
        <f>SUM(N1316,O1316,P1316,Q1316,R1316,M1316)</f>
        <v>0</v>
      </c>
      <c r="M1316" s="34">
        <f>AJ1316</f>
        <v>0</v>
      </c>
      <c r="N1316" s="34">
        <f>SUM(AI1316)</f>
        <v>0</v>
      </c>
      <c r="O1316" s="34">
        <f>0</f>
        <v>0</v>
      </c>
      <c r="P1316" s="34">
        <v>0</v>
      </c>
      <c r="Q1316" s="34">
        <v>0</v>
      </c>
      <c r="R1316" s="34">
        <f>AH1316</f>
        <v>0</v>
      </c>
      <c r="S1316" s="122"/>
      <c r="T1316" s="41">
        <f>SUM(U1316,AA1316)</f>
        <v>90</v>
      </c>
      <c r="U1316" s="41">
        <f>IF(SUM(V1316:Y1316)&gt;=250, 250,SUM(V1316:Y1316))</f>
        <v>90</v>
      </c>
      <c r="V1316" s="41">
        <v>0</v>
      </c>
      <c r="W1316" s="41">
        <v>0</v>
      </c>
      <c r="X1316" s="41">
        <f>SUM(AL1316,AN1316,BO1316,BS1316)</f>
        <v>0</v>
      </c>
      <c r="Y1316" s="41">
        <f>SUM(AO1316:BN1316)</f>
        <v>90</v>
      </c>
      <c r="Z1316" s="41">
        <f>COUNTIF(AO1316:BN1316, "&gt;0")</f>
        <v>1</v>
      </c>
      <c r="AA1316" s="41">
        <f>SUM(AB1316:AF1316)</f>
        <v>0</v>
      </c>
      <c r="AB1316" s="41">
        <f>BP1316+BQ1316</f>
        <v>0</v>
      </c>
      <c r="AC1316" s="41">
        <v>0</v>
      </c>
      <c r="AD1316" s="41">
        <v>0</v>
      </c>
      <c r="AE1316" s="41">
        <f>SUM(BR1316)</f>
        <v>0</v>
      </c>
      <c r="AF1316" s="41">
        <f>SUM(AM1316)</f>
        <v>0</v>
      </c>
      <c r="AG1316" s="122"/>
      <c r="AH1316" s="36">
        <v>0</v>
      </c>
      <c r="AI1316" s="126">
        <v>0</v>
      </c>
      <c r="AJ1316" s="36">
        <v>0</v>
      </c>
      <c r="AK1316" s="121"/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14">
        <v>0</v>
      </c>
      <c r="AR1316" s="1">
        <v>0</v>
      </c>
      <c r="AS1316" s="114">
        <v>0</v>
      </c>
      <c r="AT1316" s="114">
        <v>0</v>
      </c>
      <c r="AU1316" s="114">
        <v>0</v>
      </c>
      <c r="AV1316" s="114">
        <v>0</v>
      </c>
      <c r="AW1316" s="114">
        <v>90</v>
      </c>
      <c r="AX1316" s="114">
        <v>0</v>
      </c>
      <c r="AY1316" s="114">
        <v>0</v>
      </c>
      <c r="AZ1316" s="114">
        <v>0</v>
      </c>
      <c r="BA1316" s="114">
        <v>0</v>
      </c>
      <c r="BB1316" s="114">
        <v>0</v>
      </c>
      <c r="BC1316" s="114">
        <v>0</v>
      </c>
      <c r="BD1316" s="115">
        <v>0</v>
      </c>
      <c r="BE1316" s="114">
        <v>0</v>
      </c>
      <c r="BF1316" s="114">
        <v>0</v>
      </c>
      <c r="BG1316" s="114">
        <v>0</v>
      </c>
      <c r="BH1316" s="114">
        <v>0</v>
      </c>
      <c r="BI1316" s="114">
        <v>0</v>
      </c>
      <c r="BJ1316" s="114">
        <v>0</v>
      </c>
      <c r="BK1316" s="114">
        <v>0</v>
      </c>
      <c r="BL1316" s="114">
        <v>0</v>
      </c>
      <c r="BM1316" s="114">
        <v>0</v>
      </c>
      <c r="BN1316" s="114">
        <v>0</v>
      </c>
      <c r="BO1316" s="114">
        <v>0</v>
      </c>
      <c r="BP1316" s="114">
        <v>0</v>
      </c>
      <c r="BQ1316" s="114">
        <v>0</v>
      </c>
      <c r="BR1316" s="114">
        <v>0</v>
      </c>
      <c r="BS1316" s="114">
        <v>0</v>
      </c>
    </row>
    <row r="1317" spans="1:71" ht="15" x14ac:dyDescent="0.25">
      <c r="A1317" s="1" t="str">
        <f>CONCATENATE(G1317,"-",F1317,"-",H1317)</f>
        <v>999933349-Yellow-Tiger</v>
      </c>
      <c r="B1317" s="1" t="str">
        <f>CONCATENATE(G1317,"-",H1317)</f>
        <v>999933349-Tiger</v>
      </c>
      <c r="C1317" s="36" t="s">
        <v>745</v>
      </c>
      <c r="D1317" s="36" t="s">
        <v>1392</v>
      </c>
      <c r="E1317" s="36" t="s">
        <v>27</v>
      </c>
      <c r="F1317" s="36" t="s">
        <v>21</v>
      </c>
      <c r="G1317" s="128">
        <v>999933349</v>
      </c>
      <c r="H1317" s="41" t="s">
        <v>20</v>
      </c>
      <c r="I1317" s="34">
        <f>((L1317)-J1317)+T1317</f>
        <v>68</v>
      </c>
      <c r="J1317" s="36"/>
      <c r="K1317" s="35"/>
      <c r="L1317" s="34">
        <f>SUM(N1317,O1317,P1317,Q1317,R1317,M1317)</f>
        <v>0</v>
      </c>
      <c r="M1317" s="34">
        <f>AJ1317</f>
        <v>0</v>
      </c>
      <c r="N1317" s="34">
        <f>SUM(AI1317)</f>
        <v>0</v>
      </c>
      <c r="O1317" s="34">
        <f>0</f>
        <v>0</v>
      </c>
      <c r="P1317" s="34">
        <v>0</v>
      </c>
      <c r="Q1317" s="34">
        <v>0</v>
      </c>
      <c r="R1317" s="34">
        <f>AH1317</f>
        <v>0</v>
      </c>
      <c r="S1317" s="122"/>
      <c r="T1317" s="41">
        <f>SUM(U1317,AA1317)</f>
        <v>68</v>
      </c>
      <c r="U1317" s="41">
        <f>IF(SUM(V1317:Y1317)&gt;=250, 250,SUM(V1317:Y1317))</f>
        <v>68</v>
      </c>
      <c r="V1317" s="41">
        <v>0</v>
      </c>
      <c r="W1317" s="41">
        <v>0</v>
      </c>
      <c r="X1317" s="41">
        <f>SUM(AL1317,AN1317,BO1317,BS1317)</f>
        <v>0</v>
      </c>
      <c r="Y1317" s="41">
        <f>SUM(AO1317:BN1317)</f>
        <v>68</v>
      </c>
      <c r="Z1317" s="41">
        <f>COUNTIF(AO1317:BN1317, "&gt;0")</f>
        <v>1</v>
      </c>
      <c r="AA1317" s="41">
        <f>SUM(AB1317:AF1317)</f>
        <v>0</v>
      </c>
      <c r="AB1317" s="41">
        <f>BP1317+BQ1317</f>
        <v>0</v>
      </c>
      <c r="AC1317" s="41">
        <v>0</v>
      </c>
      <c r="AD1317" s="41">
        <v>0</v>
      </c>
      <c r="AE1317" s="41">
        <f>SUM(BR1317)</f>
        <v>0</v>
      </c>
      <c r="AF1317" s="41">
        <f>SUM(AM1317)</f>
        <v>0</v>
      </c>
      <c r="AG1317" s="122"/>
      <c r="AH1317" s="36">
        <v>0</v>
      </c>
      <c r="AI1317" s="126">
        <v>0</v>
      </c>
      <c r="AJ1317" s="36">
        <v>0</v>
      </c>
      <c r="AK1317" s="121"/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14">
        <v>0</v>
      </c>
      <c r="AR1317" s="1">
        <v>0</v>
      </c>
      <c r="AS1317" s="114">
        <v>0</v>
      </c>
      <c r="AT1317" s="114">
        <v>0</v>
      </c>
      <c r="AU1317" s="114">
        <v>0</v>
      </c>
      <c r="AV1317" s="114">
        <v>0</v>
      </c>
      <c r="AW1317" s="114">
        <v>68</v>
      </c>
      <c r="AX1317" s="114">
        <v>0</v>
      </c>
      <c r="AY1317" s="114">
        <v>0</v>
      </c>
      <c r="AZ1317" s="114">
        <v>0</v>
      </c>
      <c r="BA1317" s="114">
        <v>0</v>
      </c>
      <c r="BB1317" s="114">
        <v>0</v>
      </c>
      <c r="BC1317" s="114">
        <v>0</v>
      </c>
      <c r="BD1317" s="115">
        <v>0</v>
      </c>
      <c r="BE1317" s="114">
        <v>0</v>
      </c>
      <c r="BF1317" s="114">
        <v>0</v>
      </c>
      <c r="BG1317" s="114">
        <v>0</v>
      </c>
      <c r="BH1317" s="114">
        <v>0</v>
      </c>
      <c r="BI1317" s="114">
        <v>0</v>
      </c>
      <c r="BJ1317" s="114">
        <v>0</v>
      </c>
      <c r="BK1317" s="114">
        <v>0</v>
      </c>
      <c r="BL1317" s="114">
        <v>0</v>
      </c>
      <c r="BM1317" s="114">
        <v>0</v>
      </c>
      <c r="BN1317" s="114">
        <v>0</v>
      </c>
      <c r="BO1317" s="114">
        <v>0</v>
      </c>
      <c r="BP1317" s="114">
        <v>0</v>
      </c>
      <c r="BQ1317" s="114">
        <v>0</v>
      </c>
      <c r="BR1317" s="114">
        <v>0</v>
      </c>
      <c r="BS1317" s="114">
        <v>0</v>
      </c>
    </row>
    <row r="1318" spans="1:71" ht="15" x14ac:dyDescent="0.25">
      <c r="A1318" s="1" t="str">
        <f>CONCATENATE(G1318,"-",F1318,"-",H1318)</f>
        <v>999935927-Yellow-Tiger</v>
      </c>
      <c r="B1318" s="1" t="str">
        <f>CONCATENATE(G1318,"-",H1318)</f>
        <v>999935927-Tiger</v>
      </c>
      <c r="C1318" s="36" t="s">
        <v>3016</v>
      </c>
      <c r="D1318" s="36" t="s">
        <v>1042</v>
      </c>
      <c r="E1318" s="36" t="s">
        <v>27</v>
      </c>
      <c r="F1318" s="36" t="s">
        <v>21</v>
      </c>
      <c r="G1318" s="36">
        <v>999935927</v>
      </c>
      <c r="H1318" s="41" t="s">
        <v>20</v>
      </c>
      <c r="I1318" s="34">
        <f>((L1318)-J1318)+T1318</f>
        <v>68</v>
      </c>
      <c r="J1318" s="36"/>
      <c r="K1318" s="35"/>
      <c r="L1318" s="34">
        <f>SUM(N1318,O1318,P1318,Q1318,R1318,M1318)</f>
        <v>0</v>
      </c>
      <c r="M1318" s="34">
        <f>AJ1318</f>
        <v>0</v>
      </c>
      <c r="N1318" s="34">
        <f>SUM(AI1318)</f>
        <v>0</v>
      </c>
      <c r="O1318" s="34">
        <f>0</f>
        <v>0</v>
      </c>
      <c r="P1318" s="34">
        <v>0</v>
      </c>
      <c r="Q1318" s="34">
        <v>0</v>
      </c>
      <c r="R1318" s="34">
        <f>AH1318</f>
        <v>0</v>
      </c>
      <c r="S1318" s="122"/>
      <c r="T1318" s="41">
        <f>SUM(U1318,AA1318)</f>
        <v>68</v>
      </c>
      <c r="U1318" s="41">
        <f>IF(SUM(V1318:Y1318)&gt;=250, 250,SUM(V1318:Y1318))</f>
        <v>68</v>
      </c>
      <c r="V1318" s="41">
        <v>0</v>
      </c>
      <c r="W1318" s="41">
        <v>0</v>
      </c>
      <c r="X1318" s="41">
        <f>SUM(AL1318,AN1318,BO1318,BS1318)</f>
        <v>0</v>
      </c>
      <c r="Y1318" s="41">
        <f>SUM(AO1318:BN1318)</f>
        <v>68</v>
      </c>
      <c r="Z1318" s="41">
        <f>COUNTIF(AO1318:BN1318, "&gt;0")</f>
        <v>1</v>
      </c>
      <c r="AA1318" s="41">
        <f>SUM(AB1318:AF1318)</f>
        <v>0</v>
      </c>
      <c r="AB1318" s="41">
        <f>BP1318+BQ1318</f>
        <v>0</v>
      </c>
      <c r="AC1318" s="41">
        <v>0</v>
      </c>
      <c r="AD1318" s="41">
        <v>0</v>
      </c>
      <c r="AE1318" s="41">
        <f>SUM(BR1318)</f>
        <v>0</v>
      </c>
      <c r="AF1318" s="41">
        <f>SUM(AM1318)</f>
        <v>0</v>
      </c>
      <c r="AG1318" s="122"/>
      <c r="AH1318" s="36">
        <v>0</v>
      </c>
      <c r="AI1318" s="126">
        <v>0</v>
      </c>
      <c r="AJ1318" s="36">
        <v>0</v>
      </c>
      <c r="AK1318" s="121"/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14">
        <v>0</v>
      </c>
      <c r="AR1318" s="1">
        <v>0</v>
      </c>
      <c r="AS1318" s="114">
        <v>0</v>
      </c>
      <c r="AT1318" s="114">
        <v>0</v>
      </c>
      <c r="AU1318" s="114">
        <v>0</v>
      </c>
      <c r="AV1318" s="114">
        <v>0</v>
      </c>
      <c r="AW1318" s="114">
        <v>0</v>
      </c>
      <c r="AX1318" s="114">
        <v>0</v>
      </c>
      <c r="AY1318" s="114">
        <v>0</v>
      </c>
      <c r="AZ1318" s="114">
        <v>0</v>
      </c>
      <c r="BA1318" s="114">
        <v>0</v>
      </c>
      <c r="BB1318" s="114">
        <v>0</v>
      </c>
      <c r="BC1318" s="114">
        <v>0</v>
      </c>
      <c r="BD1318" s="115">
        <v>0</v>
      </c>
      <c r="BE1318" s="114">
        <v>0</v>
      </c>
      <c r="BF1318" s="114">
        <v>0</v>
      </c>
      <c r="BG1318" s="114">
        <v>0</v>
      </c>
      <c r="BH1318" s="114">
        <v>68</v>
      </c>
      <c r="BI1318" s="114">
        <v>0</v>
      </c>
      <c r="BJ1318" s="114">
        <v>0</v>
      </c>
      <c r="BK1318" s="114">
        <v>0</v>
      </c>
      <c r="BL1318" s="114">
        <v>0</v>
      </c>
      <c r="BM1318" s="114">
        <v>0</v>
      </c>
      <c r="BN1318" s="114">
        <v>0</v>
      </c>
      <c r="BO1318" s="114">
        <v>0</v>
      </c>
      <c r="BP1318" s="114">
        <v>0</v>
      </c>
      <c r="BQ1318" s="114">
        <v>0</v>
      </c>
      <c r="BR1318" s="114">
        <v>0</v>
      </c>
      <c r="BS1318" s="114">
        <v>0</v>
      </c>
    </row>
    <row r="1319" spans="1:71" ht="15" x14ac:dyDescent="0.25">
      <c r="A1319" s="1" t="str">
        <f>CONCATENATE(G1319,"-",F1319,"-",H1319)</f>
        <v>999933452-Yellow-Tiger</v>
      </c>
      <c r="B1319" s="1" t="str">
        <f>CONCATENATE(G1319,"-",H1319)</f>
        <v>999933452-Tiger</v>
      </c>
      <c r="C1319" s="36" t="s">
        <v>2240</v>
      </c>
      <c r="D1319" s="36" t="s">
        <v>16</v>
      </c>
      <c r="E1319" s="36" t="s">
        <v>27</v>
      </c>
      <c r="F1319" s="36" t="s">
        <v>21</v>
      </c>
      <c r="G1319" s="128">
        <v>999933452</v>
      </c>
      <c r="H1319" s="41" t="s">
        <v>20</v>
      </c>
      <c r="I1319" s="34">
        <f>((L1319)-J1319)+T1319</f>
        <v>60</v>
      </c>
      <c r="J1319" s="36"/>
      <c r="K1319" s="35"/>
      <c r="L1319" s="34">
        <f>SUM(N1319,O1319,P1319,Q1319,R1319,M1319)</f>
        <v>0</v>
      </c>
      <c r="M1319" s="34">
        <f>AJ1319</f>
        <v>0</v>
      </c>
      <c r="N1319" s="34">
        <f>SUM(AI1319)</f>
        <v>0</v>
      </c>
      <c r="O1319" s="34">
        <f>0</f>
        <v>0</v>
      </c>
      <c r="P1319" s="34">
        <v>0</v>
      </c>
      <c r="Q1319" s="34">
        <v>0</v>
      </c>
      <c r="R1319" s="34">
        <f>AH1319</f>
        <v>0</v>
      </c>
      <c r="S1319" s="122"/>
      <c r="T1319" s="41">
        <f>SUM(U1319,AA1319)</f>
        <v>60</v>
      </c>
      <c r="U1319" s="41">
        <f>IF(SUM(V1319:Y1319)&gt;=250, 250,SUM(V1319:Y1319))</f>
        <v>60</v>
      </c>
      <c r="V1319" s="41">
        <v>0</v>
      </c>
      <c r="W1319" s="41">
        <v>0</v>
      </c>
      <c r="X1319" s="41">
        <f>SUM(AL1319,AN1319,BO1319,BS1319)</f>
        <v>0</v>
      </c>
      <c r="Y1319" s="41">
        <f>SUM(AO1319:BN1319)</f>
        <v>60</v>
      </c>
      <c r="Z1319" s="41">
        <f>COUNTIF(AO1319:BN1319, "&gt;0")</f>
        <v>1</v>
      </c>
      <c r="AA1319" s="41">
        <f>SUM(AB1319:AF1319)</f>
        <v>0</v>
      </c>
      <c r="AB1319" s="41">
        <f>BP1319+BQ1319</f>
        <v>0</v>
      </c>
      <c r="AC1319" s="41">
        <v>0</v>
      </c>
      <c r="AD1319" s="41">
        <v>0</v>
      </c>
      <c r="AE1319" s="41">
        <f>SUM(BR1319)</f>
        <v>0</v>
      </c>
      <c r="AF1319" s="41">
        <f>SUM(AM1319)</f>
        <v>0</v>
      </c>
      <c r="AG1319" s="122"/>
      <c r="AH1319" s="36">
        <v>0</v>
      </c>
      <c r="AI1319" s="126">
        <v>0</v>
      </c>
      <c r="AJ1319" s="36">
        <v>0</v>
      </c>
      <c r="AK1319" s="121"/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14">
        <v>0</v>
      </c>
      <c r="AR1319" s="1">
        <v>0</v>
      </c>
      <c r="AS1319" s="114">
        <v>0</v>
      </c>
      <c r="AT1319" s="114">
        <v>60</v>
      </c>
      <c r="AU1319" s="114">
        <v>0</v>
      </c>
      <c r="AV1319" s="114">
        <v>0</v>
      </c>
      <c r="AW1319" s="114">
        <v>0</v>
      </c>
      <c r="AX1319" s="114">
        <v>0</v>
      </c>
      <c r="AY1319" s="114">
        <v>0</v>
      </c>
      <c r="AZ1319" s="114">
        <v>0</v>
      </c>
      <c r="BA1319" s="114">
        <v>0</v>
      </c>
      <c r="BB1319" s="114">
        <v>0</v>
      </c>
      <c r="BC1319" s="114">
        <v>0</v>
      </c>
      <c r="BD1319" s="115">
        <v>0</v>
      </c>
      <c r="BE1319" s="114">
        <v>0</v>
      </c>
      <c r="BF1319" s="114">
        <v>0</v>
      </c>
      <c r="BG1319" s="114">
        <v>0</v>
      </c>
      <c r="BH1319" s="114">
        <v>0</v>
      </c>
      <c r="BI1319" s="114">
        <v>0</v>
      </c>
      <c r="BJ1319" s="114">
        <v>0</v>
      </c>
      <c r="BK1319" s="114">
        <v>0</v>
      </c>
      <c r="BL1319" s="114">
        <v>0</v>
      </c>
      <c r="BM1319" s="114">
        <v>0</v>
      </c>
      <c r="BN1319" s="114">
        <v>0</v>
      </c>
      <c r="BO1319" s="114">
        <v>0</v>
      </c>
      <c r="BP1319" s="114">
        <v>0</v>
      </c>
      <c r="BQ1319" s="114">
        <v>0</v>
      </c>
      <c r="BR1319" s="114">
        <v>0</v>
      </c>
      <c r="BS1319" s="114">
        <v>0</v>
      </c>
    </row>
    <row r="1320" spans="1:71" ht="15" x14ac:dyDescent="0.25">
      <c r="A1320" s="1" t="str">
        <f>CONCATENATE(G1320,"-",F1320,"-",H1320)</f>
        <v>999934878-Yellow-Tiger</v>
      </c>
      <c r="B1320" s="1" t="str">
        <f>CONCATENATE(G1320,"-",H1320)</f>
        <v>999934878-Tiger</v>
      </c>
      <c r="C1320" s="36" t="s">
        <v>901</v>
      </c>
      <c r="D1320" s="36" t="s">
        <v>117</v>
      </c>
      <c r="E1320" s="36" t="s">
        <v>27</v>
      </c>
      <c r="F1320" s="36" t="s">
        <v>21</v>
      </c>
      <c r="G1320" s="128">
        <v>999934878</v>
      </c>
      <c r="H1320" s="41" t="s">
        <v>20</v>
      </c>
      <c r="I1320" s="34">
        <f>((L1320)-J1320)+T1320</f>
        <v>60</v>
      </c>
      <c r="J1320" s="34">
        <f>L1320/2</f>
        <v>0</v>
      </c>
      <c r="K1320" s="37"/>
      <c r="L1320" s="34">
        <f>SUM(N1320,O1320,P1320,Q1320,R1320,M1320)</f>
        <v>0</v>
      </c>
      <c r="M1320" s="34">
        <f>AJ1320</f>
        <v>0</v>
      </c>
      <c r="N1320" s="34">
        <f>SUM(AI1320)</f>
        <v>0</v>
      </c>
      <c r="O1320" s="34">
        <f>0</f>
        <v>0</v>
      </c>
      <c r="P1320" s="34">
        <v>0</v>
      </c>
      <c r="Q1320" s="34">
        <v>0</v>
      </c>
      <c r="R1320" s="34">
        <f>AH1320</f>
        <v>0</v>
      </c>
      <c r="S1320" s="122"/>
      <c r="T1320" s="41">
        <f>SUM(U1320,AA1320)</f>
        <v>60</v>
      </c>
      <c r="U1320" s="41">
        <f>IF(SUM(V1320:Y1320)&gt;=250, 250,SUM(V1320:Y1320))</f>
        <v>60</v>
      </c>
      <c r="V1320" s="41">
        <v>0</v>
      </c>
      <c r="W1320" s="41">
        <v>0</v>
      </c>
      <c r="X1320" s="41">
        <f>SUM(AL1320,AN1320,BO1320,BS1320)</f>
        <v>0</v>
      </c>
      <c r="Y1320" s="41">
        <f>SUM(AO1320:BN1320)</f>
        <v>60</v>
      </c>
      <c r="Z1320" s="41">
        <f>COUNTIF(AO1320:BN1320, "&gt;0")</f>
        <v>1</v>
      </c>
      <c r="AA1320" s="41">
        <f>SUM(AB1320:AF1320)</f>
        <v>0</v>
      </c>
      <c r="AB1320" s="41">
        <f>BP1320+BQ1320</f>
        <v>0</v>
      </c>
      <c r="AC1320" s="41">
        <v>0</v>
      </c>
      <c r="AD1320" s="41">
        <v>0</v>
      </c>
      <c r="AE1320" s="41">
        <f>SUM(BR1320)</f>
        <v>0</v>
      </c>
      <c r="AF1320" s="41">
        <f>SUM(AM1320)</f>
        <v>0</v>
      </c>
      <c r="AG1320" s="122"/>
      <c r="AH1320" s="36">
        <v>0</v>
      </c>
      <c r="AI1320" s="126">
        <v>0</v>
      </c>
      <c r="AJ1320" s="36">
        <v>0</v>
      </c>
      <c r="AK1320" s="37"/>
      <c r="AL1320" s="1">
        <v>0</v>
      </c>
      <c r="AM1320" s="1">
        <v>0</v>
      </c>
      <c r="AN1320" s="1">
        <v>0</v>
      </c>
      <c r="AO1320" s="1">
        <v>60</v>
      </c>
      <c r="AP1320" s="1">
        <v>0</v>
      </c>
      <c r="AQ1320" s="114">
        <v>0</v>
      </c>
      <c r="AR1320" s="1">
        <v>0</v>
      </c>
      <c r="AS1320" s="114">
        <v>0</v>
      </c>
      <c r="AT1320" s="114">
        <v>0</v>
      </c>
      <c r="AU1320" s="114">
        <v>0</v>
      </c>
      <c r="AV1320" s="114">
        <v>0</v>
      </c>
      <c r="AW1320" s="114">
        <v>0</v>
      </c>
      <c r="AX1320" s="114">
        <v>0</v>
      </c>
      <c r="AY1320" s="114">
        <v>0</v>
      </c>
      <c r="AZ1320" s="114">
        <v>0</v>
      </c>
      <c r="BA1320" s="114">
        <v>0</v>
      </c>
      <c r="BB1320" s="114">
        <v>0</v>
      </c>
      <c r="BC1320" s="114">
        <v>0</v>
      </c>
      <c r="BD1320" s="115">
        <v>0</v>
      </c>
      <c r="BE1320" s="114">
        <v>0</v>
      </c>
      <c r="BF1320" s="114">
        <v>0</v>
      </c>
      <c r="BG1320" s="114">
        <v>0</v>
      </c>
      <c r="BH1320" s="114">
        <v>0</v>
      </c>
      <c r="BI1320" s="114">
        <v>0</v>
      </c>
      <c r="BJ1320" s="114">
        <v>0</v>
      </c>
      <c r="BK1320" s="114">
        <v>0</v>
      </c>
      <c r="BL1320" s="114">
        <v>0</v>
      </c>
      <c r="BM1320" s="114">
        <v>0</v>
      </c>
      <c r="BN1320" s="114">
        <v>0</v>
      </c>
      <c r="BO1320" s="114">
        <v>0</v>
      </c>
      <c r="BP1320" s="114">
        <v>0</v>
      </c>
      <c r="BQ1320" s="114">
        <v>0</v>
      </c>
      <c r="BR1320" s="114">
        <v>0</v>
      </c>
      <c r="BS1320" s="114">
        <v>0</v>
      </c>
    </row>
    <row r="1321" spans="1:71" ht="15" x14ac:dyDescent="0.25">
      <c r="A1321" s="1" t="str">
        <f>CONCATENATE(G1321,"-",F1321,"-",H1321)</f>
        <v>999934950-Yellow-Tiger</v>
      </c>
      <c r="B1321" s="1" t="str">
        <f>CONCATENATE(G1321,"-",H1321)</f>
        <v>999934950-Tiger</v>
      </c>
      <c r="C1321" s="131" t="s">
        <v>183</v>
      </c>
      <c r="D1321" s="131" t="s">
        <v>2780</v>
      </c>
      <c r="E1321" s="131" t="s">
        <v>27</v>
      </c>
      <c r="F1321" s="131" t="s">
        <v>21</v>
      </c>
      <c r="G1321" s="150">
        <v>999934950</v>
      </c>
      <c r="H1321" s="41" t="s">
        <v>20</v>
      </c>
      <c r="I1321" s="34">
        <f>((L1321)-J1321)+T1321</f>
        <v>60</v>
      </c>
      <c r="J1321" s="36"/>
      <c r="K1321" s="35"/>
      <c r="L1321" s="34">
        <f>SUM(N1321,O1321,P1321,Q1321,R1321,M1321)</f>
        <v>0</v>
      </c>
      <c r="M1321" s="34">
        <f>AJ1321</f>
        <v>0</v>
      </c>
      <c r="N1321" s="34">
        <f>SUM(AI1321)</f>
        <v>0</v>
      </c>
      <c r="O1321" s="34">
        <f>0</f>
        <v>0</v>
      </c>
      <c r="P1321" s="34">
        <v>0</v>
      </c>
      <c r="Q1321" s="34">
        <v>0</v>
      </c>
      <c r="R1321" s="34">
        <f>AH1321</f>
        <v>0</v>
      </c>
      <c r="S1321" s="122"/>
      <c r="T1321" s="41">
        <f>SUM(U1321,AA1321)</f>
        <v>60</v>
      </c>
      <c r="U1321" s="41">
        <f>IF(SUM(V1321:Y1321)&gt;=250, 250,SUM(V1321:Y1321))</f>
        <v>60</v>
      </c>
      <c r="V1321" s="41">
        <v>0</v>
      </c>
      <c r="W1321" s="41">
        <v>0</v>
      </c>
      <c r="X1321" s="41">
        <f>SUM(AL1321,AN1321,BO1321,BS1321)</f>
        <v>0</v>
      </c>
      <c r="Y1321" s="41">
        <f>SUM(AO1321:BN1321)</f>
        <v>60</v>
      </c>
      <c r="Z1321" s="41">
        <f>COUNTIF(AO1321:BN1321, "&gt;0")</f>
        <v>1</v>
      </c>
      <c r="AA1321" s="41">
        <f>SUM(AB1321:AF1321)</f>
        <v>0</v>
      </c>
      <c r="AB1321" s="41">
        <f>BP1321+BQ1321</f>
        <v>0</v>
      </c>
      <c r="AC1321" s="41">
        <v>0</v>
      </c>
      <c r="AD1321" s="41">
        <v>0</v>
      </c>
      <c r="AE1321" s="41">
        <f>SUM(BR1321)</f>
        <v>0</v>
      </c>
      <c r="AF1321" s="41">
        <f>SUM(AM1321)</f>
        <v>0</v>
      </c>
      <c r="AG1321" s="122"/>
      <c r="AH1321" s="36">
        <v>0</v>
      </c>
      <c r="AI1321" s="126">
        <v>0</v>
      </c>
      <c r="AJ1321" s="36">
        <v>0</v>
      </c>
      <c r="AK1321" s="121"/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14">
        <v>0</v>
      </c>
      <c r="AR1321" s="1">
        <v>0</v>
      </c>
      <c r="AS1321" s="114">
        <v>0</v>
      </c>
      <c r="AT1321" s="114">
        <v>0</v>
      </c>
      <c r="AU1321" s="114">
        <v>0</v>
      </c>
      <c r="AV1321" s="114">
        <v>0</v>
      </c>
      <c r="AW1321" s="114">
        <v>0</v>
      </c>
      <c r="AX1321" s="114">
        <v>0</v>
      </c>
      <c r="AY1321" s="114">
        <v>0</v>
      </c>
      <c r="AZ1321" s="114">
        <v>0</v>
      </c>
      <c r="BA1321" s="114">
        <v>0</v>
      </c>
      <c r="BB1321" s="114">
        <v>60</v>
      </c>
      <c r="BC1321" s="114">
        <v>0</v>
      </c>
      <c r="BD1321" s="115">
        <v>0</v>
      </c>
      <c r="BE1321" s="114">
        <v>0</v>
      </c>
      <c r="BF1321" s="114">
        <v>0</v>
      </c>
      <c r="BG1321" s="114">
        <v>0</v>
      </c>
      <c r="BH1321" s="114">
        <v>0</v>
      </c>
      <c r="BI1321" s="114">
        <v>0</v>
      </c>
      <c r="BJ1321" s="114">
        <v>0</v>
      </c>
      <c r="BK1321" s="114">
        <v>0</v>
      </c>
      <c r="BL1321" s="114">
        <v>0</v>
      </c>
      <c r="BM1321" s="114">
        <v>0</v>
      </c>
      <c r="BN1321" s="114">
        <v>0</v>
      </c>
      <c r="BO1321" s="114">
        <v>0</v>
      </c>
      <c r="BP1321" s="114">
        <v>0</v>
      </c>
      <c r="BQ1321" s="114">
        <v>0</v>
      </c>
      <c r="BR1321" s="114">
        <v>0</v>
      </c>
      <c r="BS1321" s="114">
        <v>0</v>
      </c>
    </row>
    <row r="1322" spans="1:71" ht="15" x14ac:dyDescent="0.25">
      <c r="A1322" s="1" t="str">
        <f>CONCATENATE(G1322,"-",F1322,"-",H1322)</f>
        <v>999935746-Yellow-Tiger</v>
      </c>
      <c r="B1322" s="1" t="str">
        <f>CONCATENATE(G1322,"-",H1322)</f>
        <v>999935746-Tiger</v>
      </c>
      <c r="C1322" s="36" t="s">
        <v>1760</v>
      </c>
      <c r="D1322" s="36" t="s">
        <v>3451</v>
      </c>
      <c r="E1322" s="36" t="s">
        <v>27</v>
      </c>
      <c r="F1322" s="36" t="s">
        <v>21</v>
      </c>
      <c r="G1322" s="36">
        <v>999935746</v>
      </c>
      <c r="H1322" s="36" t="s">
        <v>20</v>
      </c>
      <c r="I1322" s="34">
        <f>((L1322)-J1322)+T1322</f>
        <v>60</v>
      </c>
      <c r="J1322" s="34">
        <f>L1322/2</f>
        <v>0</v>
      </c>
      <c r="K1322" s="37"/>
      <c r="L1322" s="34">
        <f>SUM(N1322,O1322,P1322,Q1322,R1322,M1322)</f>
        <v>0</v>
      </c>
      <c r="M1322" s="34">
        <f>AJ1322</f>
        <v>0</v>
      </c>
      <c r="N1322" s="34">
        <f>SUM(AI1322)</f>
        <v>0</v>
      </c>
      <c r="O1322" s="34">
        <f>0</f>
        <v>0</v>
      </c>
      <c r="P1322" s="34">
        <v>0</v>
      </c>
      <c r="Q1322" s="34">
        <v>0</v>
      </c>
      <c r="R1322" s="34">
        <f>AH1322</f>
        <v>0</v>
      </c>
      <c r="S1322" s="122"/>
      <c r="T1322" s="41">
        <f>SUM(U1322,AA1322)</f>
        <v>60</v>
      </c>
      <c r="U1322" s="41">
        <f>IF(SUM(V1322:Y1322)&gt;=250, 250,SUM(V1322:Y1322))</f>
        <v>60</v>
      </c>
      <c r="V1322" s="41">
        <v>0</v>
      </c>
      <c r="W1322" s="41">
        <v>0</v>
      </c>
      <c r="X1322" s="41">
        <f>SUM(AL1322,AN1322,BO1322,BS1322)</f>
        <v>0</v>
      </c>
      <c r="Y1322" s="41">
        <f>SUM(AO1322:BN1322)</f>
        <v>60</v>
      </c>
      <c r="Z1322" s="41">
        <f>COUNTIF(AO1322:BN1322, "&gt;0")</f>
        <v>1</v>
      </c>
      <c r="AA1322" s="41">
        <f>SUM(AB1322:AF1322)</f>
        <v>0</v>
      </c>
      <c r="AB1322" s="41">
        <f>BP1322+BQ1322</f>
        <v>0</v>
      </c>
      <c r="AC1322" s="41">
        <v>0</v>
      </c>
      <c r="AD1322" s="41">
        <v>0</v>
      </c>
      <c r="AE1322" s="41">
        <f>SUM(BR1322)</f>
        <v>0</v>
      </c>
      <c r="AF1322" s="41">
        <f>SUM(AM1322)</f>
        <v>0</v>
      </c>
      <c r="AG1322" s="122"/>
      <c r="AH1322" s="36">
        <v>0</v>
      </c>
      <c r="AI1322" s="126">
        <v>0</v>
      </c>
      <c r="AJ1322" s="36">
        <v>0</v>
      </c>
      <c r="AK1322" s="121"/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14">
        <v>0</v>
      </c>
      <c r="AR1322" s="1">
        <v>0</v>
      </c>
      <c r="AS1322" s="114">
        <v>0</v>
      </c>
      <c r="AT1322" s="114">
        <v>0</v>
      </c>
      <c r="AU1322" s="114">
        <v>0</v>
      </c>
      <c r="AV1322" s="114">
        <v>0</v>
      </c>
      <c r="AW1322" s="114">
        <v>0</v>
      </c>
      <c r="AX1322" s="114">
        <v>0</v>
      </c>
      <c r="AY1322" s="114">
        <v>0</v>
      </c>
      <c r="AZ1322" s="114">
        <v>0</v>
      </c>
      <c r="BA1322" s="114">
        <v>0</v>
      </c>
      <c r="BB1322" s="114">
        <v>0</v>
      </c>
      <c r="BC1322" s="114">
        <v>0</v>
      </c>
      <c r="BD1322" s="115">
        <v>0</v>
      </c>
      <c r="BE1322" s="114">
        <v>0</v>
      </c>
      <c r="BF1322" s="114">
        <v>0</v>
      </c>
      <c r="BG1322" s="114">
        <v>0</v>
      </c>
      <c r="BH1322" s="114">
        <v>0</v>
      </c>
      <c r="BI1322" s="114">
        <v>0</v>
      </c>
      <c r="BJ1322" s="114">
        <v>0</v>
      </c>
      <c r="BK1322" s="114">
        <v>0</v>
      </c>
      <c r="BL1322" s="114">
        <v>60</v>
      </c>
      <c r="BM1322" s="114">
        <v>0</v>
      </c>
      <c r="BN1322" s="114">
        <v>0</v>
      </c>
      <c r="BO1322" s="114">
        <v>0</v>
      </c>
      <c r="BP1322" s="114">
        <v>0</v>
      </c>
      <c r="BQ1322" s="114">
        <v>0</v>
      </c>
      <c r="BR1322" s="114">
        <v>0</v>
      </c>
      <c r="BS1322" s="114">
        <v>0</v>
      </c>
    </row>
    <row r="1323" spans="1:71" ht="15" x14ac:dyDescent="0.25">
      <c r="A1323" s="1" t="str">
        <f>CONCATENATE(G1323,"-",F1323,"-",H1323)</f>
        <v>999936026-Yellow-Tiger</v>
      </c>
      <c r="B1323" s="1" t="str">
        <f>CONCATENATE(G1323,"-",H1323)</f>
        <v>999936026-Tiger</v>
      </c>
      <c r="C1323" s="36" t="s">
        <v>3422</v>
      </c>
      <c r="D1323" s="36" t="s">
        <v>3423</v>
      </c>
      <c r="E1323" s="36" t="s">
        <v>27</v>
      </c>
      <c r="F1323" s="36" t="s">
        <v>21</v>
      </c>
      <c r="G1323" s="36">
        <v>999936026</v>
      </c>
      <c r="H1323" s="36" t="s">
        <v>20</v>
      </c>
      <c r="I1323" s="34">
        <f>((L1323)-J1323)+T1323</f>
        <v>60</v>
      </c>
      <c r="J1323" s="34">
        <f>L1323/2</f>
        <v>0</v>
      </c>
      <c r="K1323" s="37"/>
      <c r="L1323" s="34">
        <f>SUM(N1323,O1323,P1323,Q1323,R1323,M1323)</f>
        <v>0</v>
      </c>
      <c r="M1323" s="34">
        <f>AJ1323</f>
        <v>0</v>
      </c>
      <c r="N1323" s="34">
        <f>SUM(AI1323)</f>
        <v>0</v>
      </c>
      <c r="O1323" s="34">
        <f>0</f>
        <v>0</v>
      </c>
      <c r="P1323" s="34">
        <v>0</v>
      </c>
      <c r="Q1323" s="34">
        <v>0</v>
      </c>
      <c r="R1323" s="34">
        <f>AH1323</f>
        <v>0</v>
      </c>
      <c r="S1323" s="122"/>
      <c r="T1323" s="41">
        <f>SUM(U1323,AA1323)</f>
        <v>60</v>
      </c>
      <c r="U1323" s="41">
        <f>IF(SUM(V1323:Y1323)&gt;=250, 250,SUM(V1323:Y1323))</f>
        <v>60</v>
      </c>
      <c r="V1323" s="41">
        <v>0</v>
      </c>
      <c r="W1323" s="41">
        <v>0</v>
      </c>
      <c r="X1323" s="41">
        <f>SUM(AL1323,AN1323,BO1323,BS1323)</f>
        <v>0</v>
      </c>
      <c r="Y1323" s="41">
        <f>SUM(AO1323:BN1323)</f>
        <v>60</v>
      </c>
      <c r="Z1323" s="41">
        <f>COUNTIF(AO1323:BN1323, "&gt;0")</f>
        <v>1</v>
      </c>
      <c r="AA1323" s="41">
        <f>SUM(AB1323:AF1323)</f>
        <v>0</v>
      </c>
      <c r="AB1323" s="41">
        <f>BP1323+BQ1323</f>
        <v>0</v>
      </c>
      <c r="AC1323" s="41">
        <v>0</v>
      </c>
      <c r="AD1323" s="41">
        <v>0</v>
      </c>
      <c r="AE1323" s="41">
        <f>SUM(BR1323)</f>
        <v>0</v>
      </c>
      <c r="AF1323" s="41">
        <f>SUM(AM1323)</f>
        <v>0</v>
      </c>
      <c r="AG1323" s="122"/>
      <c r="AH1323" s="36">
        <v>0</v>
      </c>
      <c r="AI1323" s="126">
        <v>0</v>
      </c>
      <c r="AJ1323" s="36">
        <v>0</v>
      </c>
      <c r="AK1323" s="121"/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14">
        <v>0</v>
      </c>
      <c r="AR1323" s="1">
        <v>0</v>
      </c>
      <c r="AS1323" s="114">
        <v>0</v>
      </c>
      <c r="AT1323" s="114">
        <v>0</v>
      </c>
      <c r="AU1323" s="114">
        <v>0</v>
      </c>
      <c r="AV1323" s="114">
        <v>0</v>
      </c>
      <c r="AW1323" s="114">
        <v>0</v>
      </c>
      <c r="AX1323" s="114">
        <v>0</v>
      </c>
      <c r="AY1323" s="114">
        <v>0</v>
      </c>
      <c r="AZ1323" s="114">
        <v>0</v>
      </c>
      <c r="BA1323" s="114">
        <v>0</v>
      </c>
      <c r="BB1323" s="114">
        <v>0</v>
      </c>
      <c r="BC1323" s="114">
        <v>0</v>
      </c>
      <c r="BD1323" s="115">
        <v>0</v>
      </c>
      <c r="BE1323" s="114">
        <v>0</v>
      </c>
      <c r="BF1323" s="114">
        <v>0</v>
      </c>
      <c r="BG1323" s="114">
        <v>0</v>
      </c>
      <c r="BH1323" s="114">
        <v>0</v>
      </c>
      <c r="BI1323" s="114">
        <v>0</v>
      </c>
      <c r="BJ1323" s="114">
        <v>0</v>
      </c>
      <c r="BK1323" s="114">
        <v>60</v>
      </c>
      <c r="BL1323" s="114">
        <v>0</v>
      </c>
      <c r="BM1323" s="114">
        <v>0</v>
      </c>
      <c r="BN1323" s="114">
        <v>0</v>
      </c>
      <c r="BO1323" s="114">
        <v>0</v>
      </c>
      <c r="BP1323" s="114">
        <v>0</v>
      </c>
      <c r="BQ1323" s="114">
        <v>0</v>
      </c>
      <c r="BR1323" s="114">
        <v>0</v>
      </c>
      <c r="BS1323" s="114">
        <v>0</v>
      </c>
    </row>
    <row r="1324" spans="1:71" ht="15" x14ac:dyDescent="0.25">
      <c r="A1324" s="1" t="str">
        <f>CONCATENATE(G1324,"-",F1324,"-",H1324)</f>
        <v>999932785-Yellow-Tiger</v>
      </c>
      <c r="B1324" s="1" t="str">
        <f>CONCATENATE(G1324,"-",H1324)</f>
        <v>999932785-Tiger</v>
      </c>
      <c r="C1324" s="36" t="s">
        <v>1316</v>
      </c>
      <c r="D1324" s="36" t="s">
        <v>2310</v>
      </c>
      <c r="E1324" s="36" t="s">
        <v>27</v>
      </c>
      <c r="F1324" s="36" t="s">
        <v>21</v>
      </c>
      <c r="G1324" s="128">
        <v>999932785</v>
      </c>
      <c r="H1324" s="41" t="s">
        <v>20</v>
      </c>
      <c r="I1324" s="34">
        <f>((L1324)-J1324)+T1324</f>
        <v>51</v>
      </c>
      <c r="J1324" s="36"/>
      <c r="K1324" s="35"/>
      <c r="L1324" s="34">
        <f>SUM(N1324,O1324,P1324,Q1324,R1324,M1324)</f>
        <v>0</v>
      </c>
      <c r="M1324" s="34">
        <f>AJ1324</f>
        <v>0</v>
      </c>
      <c r="N1324" s="34">
        <f>SUM(AI1324)</f>
        <v>0</v>
      </c>
      <c r="O1324" s="34">
        <f>0</f>
        <v>0</v>
      </c>
      <c r="P1324" s="34">
        <v>0</v>
      </c>
      <c r="Q1324" s="34">
        <v>0</v>
      </c>
      <c r="R1324" s="34">
        <f>AH1324</f>
        <v>0</v>
      </c>
      <c r="S1324" s="122"/>
      <c r="T1324" s="41">
        <f>SUM(U1324,AA1324)</f>
        <v>51</v>
      </c>
      <c r="U1324" s="41">
        <f>IF(SUM(V1324:Y1324)&gt;=250, 250,SUM(V1324:Y1324))</f>
        <v>51</v>
      </c>
      <c r="V1324" s="41">
        <v>0</v>
      </c>
      <c r="W1324" s="41">
        <v>0</v>
      </c>
      <c r="X1324" s="41">
        <f>SUM(AL1324,AN1324,BO1324,BS1324)</f>
        <v>0</v>
      </c>
      <c r="Y1324" s="41">
        <f>SUM(AO1324:BN1324)</f>
        <v>51</v>
      </c>
      <c r="Z1324" s="41">
        <f>COUNTIF(AO1324:BN1324, "&gt;0")</f>
        <v>1</v>
      </c>
      <c r="AA1324" s="41">
        <f>SUM(AB1324:AF1324)</f>
        <v>0</v>
      </c>
      <c r="AB1324" s="41">
        <f>BP1324+BQ1324</f>
        <v>0</v>
      </c>
      <c r="AC1324" s="41">
        <v>0</v>
      </c>
      <c r="AD1324" s="41">
        <v>0</v>
      </c>
      <c r="AE1324" s="41">
        <f>SUM(BR1324)</f>
        <v>0</v>
      </c>
      <c r="AF1324" s="41">
        <f>SUM(AM1324)</f>
        <v>0</v>
      </c>
      <c r="AG1324" s="122"/>
      <c r="AH1324" s="36">
        <v>0</v>
      </c>
      <c r="AI1324" s="126">
        <v>0</v>
      </c>
      <c r="AJ1324" s="36">
        <v>0</v>
      </c>
      <c r="AK1324" s="121"/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14">
        <v>0</v>
      </c>
      <c r="AR1324" s="1">
        <v>0</v>
      </c>
      <c r="AS1324" s="114">
        <v>0</v>
      </c>
      <c r="AT1324" s="114">
        <v>0</v>
      </c>
      <c r="AU1324" s="114">
        <v>0</v>
      </c>
      <c r="AV1324" s="114">
        <v>0</v>
      </c>
      <c r="AW1324" s="114">
        <v>51</v>
      </c>
      <c r="AX1324" s="114">
        <v>0</v>
      </c>
      <c r="AY1324" s="114">
        <v>0</v>
      </c>
      <c r="AZ1324" s="114">
        <v>0</v>
      </c>
      <c r="BA1324" s="114">
        <v>0</v>
      </c>
      <c r="BB1324" s="114">
        <v>0</v>
      </c>
      <c r="BC1324" s="114">
        <v>0</v>
      </c>
      <c r="BD1324" s="115">
        <v>0</v>
      </c>
      <c r="BE1324" s="114">
        <v>0</v>
      </c>
      <c r="BF1324" s="114">
        <v>0</v>
      </c>
      <c r="BG1324" s="114">
        <v>0</v>
      </c>
      <c r="BH1324" s="114">
        <v>0</v>
      </c>
      <c r="BI1324" s="114">
        <v>0</v>
      </c>
      <c r="BJ1324" s="114">
        <v>0</v>
      </c>
      <c r="BK1324" s="114">
        <v>0</v>
      </c>
      <c r="BL1324" s="114">
        <v>0</v>
      </c>
      <c r="BM1324" s="114">
        <v>0</v>
      </c>
      <c r="BN1324" s="114">
        <v>0</v>
      </c>
      <c r="BO1324" s="114">
        <v>0</v>
      </c>
      <c r="BP1324" s="114">
        <v>0</v>
      </c>
      <c r="BQ1324" s="114">
        <v>0</v>
      </c>
      <c r="BR1324" s="114">
        <v>0</v>
      </c>
      <c r="BS1324" s="114">
        <v>0</v>
      </c>
    </row>
    <row r="1325" spans="1:71" ht="15" x14ac:dyDescent="0.25">
      <c r="A1325" s="1" t="str">
        <f>CONCATENATE(G1325,"-",F1325,"-",H1325)</f>
        <v>999933328-Yellow-Tiger</v>
      </c>
      <c r="B1325" s="1" t="str">
        <f>CONCATENATE(G1325,"-",H1325)</f>
        <v>999933328-Tiger</v>
      </c>
      <c r="C1325" s="36" t="s">
        <v>2311</v>
      </c>
      <c r="D1325" s="36" t="s">
        <v>2312</v>
      </c>
      <c r="E1325" s="36" t="s">
        <v>27</v>
      </c>
      <c r="F1325" s="36" t="s">
        <v>21</v>
      </c>
      <c r="G1325" s="128">
        <v>999933328</v>
      </c>
      <c r="H1325" s="41" t="s">
        <v>20</v>
      </c>
      <c r="I1325" s="34">
        <f>((L1325)-J1325)+T1325</f>
        <v>51</v>
      </c>
      <c r="J1325" s="36"/>
      <c r="K1325" s="35"/>
      <c r="L1325" s="34">
        <f>SUM(N1325,O1325,P1325,Q1325,R1325,M1325)</f>
        <v>0</v>
      </c>
      <c r="M1325" s="34">
        <f>AJ1325</f>
        <v>0</v>
      </c>
      <c r="N1325" s="34">
        <f>SUM(AI1325)</f>
        <v>0</v>
      </c>
      <c r="O1325" s="34">
        <f>0</f>
        <v>0</v>
      </c>
      <c r="P1325" s="34">
        <v>0</v>
      </c>
      <c r="Q1325" s="34">
        <v>0</v>
      </c>
      <c r="R1325" s="34">
        <f>AH1325</f>
        <v>0</v>
      </c>
      <c r="S1325" s="122"/>
      <c r="T1325" s="41">
        <f>SUM(U1325,AA1325)</f>
        <v>51</v>
      </c>
      <c r="U1325" s="41">
        <f>IF(SUM(V1325:Y1325)&gt;=250, 250,SUM(V1325:Y1325))</f>
        <v>51</v>
      </c>
      <c r="V1325" s="41">
        <v>0</v>
      </c>
      <c r="W1325" s="41">
        <v>0</v>
      </c>
      <c r="X1325" s="41">
        <f>SUM(AL1325,AN1325,BO1325,BS1325)</f>
        <v>0</v>
      </c>
      <c r="Y1325" s="41">
        <f>SUM(AO1325:BN1325)</f>
        <v>51</v>
      </c>
      <c r="Z1325" s="41">
        <f>COUNTIF(AO1325:BN1325, "&gt;0")</f>
        <v>1</v>
      </c>
      <c r="AA1325" s="41">
        <f>SUM(AB1325:AF1325)</f>
        <v>0</v>
      </c>
      <c r="AB1325" s="41">
        <f>BP1325+BQ1325</f>
        <v>0</v>
      </c>
      <c r="AC1325" s="41">
        <v>0</v>
      </c>
      <c r="AD1325" s="41">
        <v>0</v>
      </c>
      <c r="AE1325" s="41">
        <f>SUM(BR1325)</f>
        <v>0</v>
      </c>
      <c r="AF1325" s="41">
        <f>SUM(AM1325)</f>
        <v>0</v>
      </c>
      <c r="AG1325" s="122"/>
      <c r="AH1325" s="36">
        <v>0</v>
      </c>
      <c r="AI1325" s="126">
        <v>0</v>
      </c>
      <c r="AJ1325" s="36">
        <v>0</v>
      </c>
      <c r="AK1325" s="121"/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14">
        <v>0</v>
      </c>
      <c r="AR1325" s="1">
        <v>0</v>
      </c>
      <c r="AS1325" s="114">
        <v>0</v>
      </c>
      <c r="AT1325" s="114">
        <v>0</v>
      </c>
      <c r="AU1325" s="114">
        <v>0</v>
      </c>
      <c r="AV1325" s="114">
        <v>0</v>
      </c>
      <c r="AW1325" s="114">
        <v>51</v>
      </c>
      <c r="AX1325" s="114">
        <v>0</v>
      </c>
      <c r="AY1325" s="114">
        <v>0</v>
      </c>
      <c r="AZ1325" s="114">
        <v>0</v>
      </c>
      <c r="BA1325" s="114">
        <v>0</v>
      </c>
      <c r="BB1325" s="114">
        <v>0</v>
      </c>
      <c r="BC1325" s="114">
        <v>0</v>
      </c>
      <c r="BD1325" s="115">
        <v>0</v>
      </c>
      <c r="BE1325" s="114">
        <v>0</v>
      </c>
      <c r="BF1325" s="114">
        <v>0</v>
      </c>
      <c r="BG1325" s="114">
        <v>0</v>
      </c>
      <c r="BH1325" s="114">
        <v>0</v>
      </c>
      <c r="BI1325" s="114">
        <v>0</v>
      </c>
      <c r="BJ1325" s="114">
        <v>0</v>
      </c>
      <c r="BK1325" s="114">
        <v>0</v>
      </c>
      <c r="BL1325" s="114">
        <v>0</v>
      </c>
      <c r="BM1325" s="114">
        <v>0</v>
      </c>
      <c r="BN1325" s="114">
        <v>0</v>
      </c>
      <c r="BO1325" s="114">
        <v>0</v>
      </c>
      <c r="BP1325" s="114">
        <v>0</v>
      </c>
      <c r="BQ1325" s="114">
        <v>0</v>
      </c>
      <c r="BR1325" s="114">
        <v>0</v>
      </c>
      <c r="BS1325" s="114">
        <v>0</v>
      </c>
    </row>
    <row r="1326" spans="1:71" ht="15" x14ac:dyDescent="0.25">
      <c r="A1326" s="1" t="str">
        <f>CONCATENATE(G1326,"-",F1326,"-",H1326)</f>
        <v>999933362-Yellow-Tiger</v>
      </c>
      <c r="B1326" s="1" t="str">
        <f>CONCATENATE(G1326,"-",H1326)</f>
        <v>999933362-Tiger</v>
      </c>
      <c r="C1326" s="36" t="s">
        <v>2309</v>
      </c>
      <c r="D1326" s="36" t="s">
        <v>779</v>
      </c>
      <c r="E1326" s="36" t="s">
        <v>27</v>
      </c>
      <c r="F1326" s="36" t="s">
        <v>21</v>
      </c>
      <c r="G1326" s="128">
        <v>999933362</v>
      </c>
      <c r="H1326" s="41" t="s">
        <v>20</v>
      </c>
      <c r="I1326" s="34">
        <f>((L1326)-J1326)+T1326</f>
        <v>51</v>
      </c>
      <c r="J1326" s="36"/>
      <c r="K1326" s="35"/>
      <c r="L1326" s="34">
        <f>SUM(N1326,O1326,P1326,Q1326,R1326,M1326)</f>
        <v>0</v>
      </c>
      <c r="M1326" s="34">
        <f>AJ1326</f>
        <v>0</v>
      </c>
      <c r="N1326" s="34">
        <f>SUM(AI1326)</f>
        <v>0</v>
      </c>
      <c r="O1326" s="34">
        <f>0</f>
        <v>0</v>
      </c>
      <c r="P1326" s="34">
        <v>0</v>
      </c>
      <c r="Q1326" s="34">
        <v>0</v>
      </c>
      <c r="R1326" s="34">
        <f>AH1326</f>
        <v>0</v>
      </c>
      <c r="S1326" s="122"/>
      <c r="T1326" s="41">
        <f>SUM(U1326,AA1326)</f>
        <v>51</v>
      </c>
      <c r="U1326" s="41">
        <f>IF(SUM(V1326:Y1326)&gt;=250, 250,SUM(V1326:Y1326))</f>
        <v>51</v>
      </c>
      <c r="V1326" s="41">
        <v>0</v>
      </c>
      <c r="W1326" s="41">
        <v>0</v>
      </c>
      <c r="X1326" s="41">
        <f>SUM(AL1326,AN1326,BO1326,BS1326)</f>
        <v>0</v>
      </c>
      <c r="Y1326" s="41">
        <f>SUM(AO1326:BN1326)</f>
        <v>51</v>
      </c>
      <c r="Z1326" s="41">
        <f>COUNTIF(AO1326:BN1326, "&gt;0")</f>
        <v>1</v>
      </c>
      <c r="AA1326" s="41">
        <f>SUM(AB1326:AF1326)</f>
        <v>0</v>
      </c>
      <c r="AB1326" s="41">
        <f>BP1326+BQ1326</f>
        <v>0</v>
      </c>
      <c r="AC1326" s="41">
        <v>0</v>
      </c>
      <c r="AD1326" s="41">
        <v>0</v>
      </c>
      <c r="AE1326" s="41">
        <f>SUM(BR1326)</f>
        <v>0</v>
      </c>
      <c r="AF1326" s="41">
        <f>SUM(AM1326)</f>
        <v>0</v>
      </c>
      <c r="AG1326" s="122"/>
      <c r="AH1326" s="36">
        <v>0</v>
      </c>
      <c r="AI1326" s="126">
        <v>0</v>
      </c>
      <c r="AJ1326" s="36">
        <v>0</v>
      </c>
      <c r="AK1326" s="121"/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14">
        <v>0</v>
      </c>
      <c r="AR1326" s="1">
        <v>0</v>
      </c>
      <c r="AS1326" s="114">
        <v>0</v>
      </c>
      <c r="AT1326" s="114">
        <v>0</v>
      </c>
      <c r="AU1326" s="114">
        <v>0</v>
      </c>
      <c r="AV1326" s="114">
        <v>0</v>
      </c>
      <c r="AW1326" s="114">
        <v>51</v>
      </c>
      <c r="AX1326" s="114">
        <v>0</v>
      </c>
      <c r="AY1326" s="114">
        <v>0</v>
      </c>
      <c r="AZ1326" s="114">
        <v>0</v>
      </c>
      <c r="BA1326" s="114">
        <v>0</v>
      </c>
      <c r="BB1326" s="114">
        <v>0</v>
      </c>
      <c r="BC1326" s="114">
        <v>0</v>
      </c>
      <c r="BD1326" s="115">
        <v>0</v>
      </c>
      <c r="BE1326" s="114">
        <v>0</v>
      </c>
      <c r="BF1326" s="114">
        <v>0</v>
      </c>
      <c r="BG1326" s="114">
        <v>0</v>
      </c>
      <c r="BH1326" s="114">
        <v>0</v>
      </c>
      <c r="BI1326" s="114">
        <v>0</v>
      </c>
      <c r="BJ1326" s="114">
        <v>0</v>
      </c>
      <c r="BK1326" s="114">
        <v>0</v>
      </c>
      <c r="BL1326" s="114">
        <v>0</v>
      </c>
      <c r="BM1326" s="114">
        <v>0</v>
      </c>
      <c r="BN1326" s="114">
        <v>0</v>
      </c>
      <c r="BO1326" s="114">
        <v>0</v>
      </c>
      <c r="BP1326" s="114">
        <v>0</v>
      </c>
      <c r="BQ1326" s="114">
        <v>0</v>
      </c>
      <c r="BR1326" s="114">
        <v>0</v>
      </c>
      <c r="BS1326" s="114">
        <v>0</v>
      </c>
    </row>
    <row r="1327" spans="1:71" ht="15" x14ac:dyDescent="0.25">
      <c r="A1327" s="1" t="str">
        <f>CONCATENATE(G1327,"-",F1327,"-",H1327)</f>
        <v>999933675-Yellow-Tiger</v>
      </c>
      <c r="B1327" s="1" t="str">
        <f>CONCATENATE(G1327,"-",H1327)</f>
        <v>999933675-Tiger</v>
      </c>
      <c r="C1327" s="36" t="s">
        <v>2021</v>
      </c>
      <c r="D1327" s="36" t="s">
        <v>37</v>
      </c>
      <c r="E1327" s="36" t="s">
        <v>27</v>
      </c>
      <c r="F1327" s="36" t="s">
        <v>21</v>
      </c>
      <c r="G1327" s="128">
        <v>999933675</v>
      </c>
      <c r="H1327" s="41" t="s">
        <v>20</v>
      </c>
      <c r="I1327" s="34">
        <f>((L1327)-J1327)+T1327</f>
        <v>45</v>
      </c>
      <c r="J1327" s="34">
        <f>L1327/2</f>
        <v>0</v>
      </c>
      <c r="K1327" s="37"/>
      <c r="L1327" s="34">
        <f>SUM(N1327,O1327,P1327,Q1327,R1327,M1327)</f>
        <v>0</v>
      </c>
      <c r="M1327" s="34">
        <f>AJ1327</f>
        <v>0</v>
      </c>
      <c r="N1327" s="34">
        <f>SUM(AI1327)</f>
        <v>0</v>
      </c>
      <c r="O1327" s="34">
        <f>0</f>
        <v>0</v>
      </c>
      <c r="P1327" s="34">
        <v>0</v>
      </c>
      <c r="Q1327" s="34">
        <v>0</v>
      </c>
      <c r="R1327" s="34">
        <f>AH1327</f>
        <v>0</v>
      </c>
      <c r="S1327" s="122"/>
      <c r="T1327" s="41">
        <f>SUM(U1327,AA1327)</f>
        <v>45</v>
      </c>
      <c r="U1327" s="41">
        <f>IF(SUM(V1327:Y1327)&gt;=250, 250,SUM(V1327:Y1327))</f>
        <v>45</v>
      </c>
      <c r="V1327" s="41">
        <v>0</v>
      </c>
      <c r="W1327" s="41">
        <v>0</v>
      </c>
      <c r="X1327" s="41">
        <f>SUM(AL1327,AN1327,BO1327,BS1327)</f>
        <v>0</v>
      </c>
      <c r="Y1327" s="41">
        <f>SUM(AO1327:BN1327)</f>
        <v>45</v>
      </c>
      <c r="Z1327" s="41">
        <f>COUNTIF(AO1327:BN1327, "&gt;0")</f>
        <v>1</v>
      </c>
      <c r="AA1327" s="41">
        <f>SUM(AB1327:AF1327)</f>
        <v>0</v>
      </c>
      <c r="AB1327" s="41">
        <f>BP1327+BQ1327</f>
        <v>0</v>
      </c>
      <c r="AC1327" s="41">
        <v>0</v>
      </c>
      <c r="AD1327" s="41">
        <v>0</v>
      </c>
      <c r="AE1327" s="41">
        <f>SUM(BR1327)</f>
        <v>0</v>
      </c>
      <c r="AF1327" s="41">
        <f>SUM(AM1327)</f>
        <v>0</v>
      </c>
      <c r="AG1327" s="122"/>
      <c r="AH1327" s="36">
        <v>0</v>
      </c>
      <c r="AI1327" s="126">
        <v>0</v>
      </c>
      <c r="AJ1327" s="36">
        <v>0</v>
      </c>
      <c r="AK1327" s="37"/>
      <c r="AL1327" s="1">
        <v>0</v>
      </c>
      <c r="AM1327" s="1">
        <v>0</v>
      </c>
      <c r="AN1327" s="1">
        <v>0</v>
      </c>
      <c r="AO1327" s="1">
        <v>0</v>
      </c>
      <c r="AP1327" s="1">
        <v>45</v>
      </c>
      <c r="AQ1327" s="114">
        <v>0</v>
      </c>
      <c r="AR1327" s="1">
        <v>0</v>
      </c>
      <c r="AS1327" s="114">
        <v>0</v>
      </c>
      <c r="AT1327" s="114">
        <v>0</v>
      </c>
      <c r="AU1327" s="114">
        <v>0</v>
      </c>
      <c r="AV1327" s="114">
        <v>0</v>
      </c>
      <c r="AW1327" s="114">
        <v>0</v>
      </c>
      <c r="AX1327" s="114">
        <v>0</v>
      </c>
      <c r="AY1327" s="114">
        <v>0</v>
      </c>
      <c r="AZ1327" s="114">
        <v>0</v>
      </c>
      <c r="BA1327" s="114">
        <v>0</v>
      </c>
      <c r="BB1327" s="114">
        <v>0</v>
      </c>
      <c r="BC1327" s="114">
        <v>0</v>
      </c>
      <c r="BD1327" s="115">
        <v>0</v>
      </c>
      <c r="BE1327" s="114">
        <v>0</v>
      </c>
      <c r="BF1327" s="114">
        <v>0</v>
      </c>
      <c r="BG1327" s="114">
        <v>0</v>
      </c>
      <c r="BH1327" s="114">
        <v>0</v>
      </c>
      <c r="BI1327" s="114">
        <v>0</v>
      </c>
      <c r="BJ1327" s="114">
        <v>0</v>
      </c>
      <c r="BK1327" s="114">
        <v>0</v>
      </c>
      <c r="BL1327" s="114">
        <v>0</v>
      </c>
      <c r="BM1327" s="114">
        <v>0</v>
      </c>
      <c r="BN1327" s="114">
        <v>0</v>
      </c>
      <c r="BO1327" s="114">
        <v>0</v>
      </c>
      <c r="BP1327" s="114">
        <v>0</v>
      </c>
      <c r="BQ1327" s="114">
        <v>0</v>
      </c>
      <c r="BR1327" s="114">
        <v>0</v>
      </c>
      <c r="BS1327" s="114">
        <v>0</v>
      </c>
    </row>
    <row r="1328" spans="1:71" ht="15" x14ac:dyDescent="0.25">
      <c r="A1328" s="1" t="str">
        <f>CONCATENATE(G1328,"-",F1328,"-",H1328)</f>
        <v>999936136-Yellow-Tiger</v>
      </c>
      <c r="B1328" s="1" t="str">
        <f>CONCATENATE(G1328,"-",H1328)</f>
        <v>999936136-Tiger</v>
      </c>
      <c r="C1328" s="149" t="s">
        <v>503</v>
      </c>
      <c r="D1328" s="149" t="s">
        <v>2897</v>
      </c>
      <c r="E1328" s="149" t="s">
        <v>27</v>
      </c>
      <c r="F1328" s="149" t="s">
        <v>21</v>
      </c>
      <c r="G1328" s="149">
        <v>999936136</v>
      </c>
      <c r="H1328" s="41" t="s">
        <v>20</v>
      </c>
      <c r="I1328" s="34">
        <f>((L1328)-J1328)+T1328</f>
        <v>45</v>
      </c>
      <c r="J1328" s="36"/>
      <c r="K1328" s="35"/>
      <c r="L1328" s="34">
        <f>SUM(N1328,O1328,P1328,Q1328,R1328,M1328)</f>
        <v>0</v>
      </c>
      <c r="M1328" s="34">
        <f>AJ1328</f>
        <v>0</v>
      </c>
      <c r="N1328" s="34">
        <f>SUM(AI1328)</f>
        <v>0</v>
      </c>
      <c r="O1328" s="34">
        <f>0</f>
        <v>0</v>
      </c>
      <c r="P1328" s="34">
        <v>0</v>
      </c>
      <c r="Q1328" s="34">
        <v>0</v>
      </c>
      <c r="R1328" s="34">
        <f>AH1328</f>
        <v>0</v>
      </c>
      <c r="S1328" s="122"/>
      <c r="T1328" s="41">
        <f>SUM(U1328,AA1328)</f>
        <v>45</v>
      </c>
      <c r="U1328" s="41">
        <f>IF(SUM(V1328:Y1328)&gt;=250, 250,SUM(V1328:Y1328))</f>
        <v>45</v>
      </c>
      <c r="V1328" s="41">
        <v>0</v>
      </c>
      <c r="W1328" s="41">
        <v>0</v>
      </c>
      <c r="X1328" s="41">
        <f>SUM(AL1328,AN1328,BO1328,BS1328)</f>
        <v>0</v>
      </c>
      <c r="Y1328" s="41">
        <f>SUM(AO1328:BN1328)</f>
        <v>45</v>
      </c>
      <c r="Z1328" s="41">
        <f>COUNTIF(AO1328:BN1328, "&gt;0")</f>
        <v>1</v>
      </c>
      <c r="AA1328" s="41">
        <f>SUM(AB1328:AF1328)</f>
        <v>0</v>
      </c>
      <c r="AB1328" s="41">
        <f>BP1328+BQ1328</f>
        <v>0</v>
      </c>
      <c r="AC1328" s="41">
        <v>0</v>
      </c>
      <c r="AD1328" s="41">
        <v>0</v>
      </c>
      <c r="AE1328" s="41">
        <f>SUM(BR1328)</f>
        <v>0</v>
      </c>
      <c r="AF1328" s="41">
        <f>SUM(AM1328)</f>
        <v>0</v>
      </c>
      <c r="AG1328" s="122"/>
      <c r="AH1328" s="36">
        <v>0</v>
      </c>
      <c r="AI1328" s="126">
        <v>0</v>
      </c>
      <c r="AJ1328" s="36">
        <v>0</v>
      </c>
      <c r="AK1328" s="121"/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14">
        <v>0</v>
      </c>
      <c r="AR1328" s="1">
        <v>0</v>
      </c>
      <c r="AS1328" s="114">
        <v>0</v>
      </c>
      <c r="AT1328" s="114">
        <v>0</v>
      </c>
      <c r="AU1328" s="114">
        <v>0</v>
      </c>
      <c r="AV1328" s="114">
        <v>0</v>
      </c>
      <c r="AW1328" s="114">
        <v>0</v>
      </c>
      <c r="AX1328" s="114">
        <v>0</v>
      </c>
      <c r="AY1328" s="114">
        <v>0</v>
      </c>
      <c r="AZ1328" s="114">
        <v>0</v>
      </c>
      <c r="BA1328" s="114">
        <v>0</v>
      </c>
      <c r="BB1328" s="114">
        <v>0</v>
      </c>
      <c r="BC1328" s="114">
        <v>0</v>
      </c>
      <c r="BD1328" s="115">
        <v>0</v>
      </c>
      <c r="BE1328" s="114">
        <v>0</v>
      </c>
      <c r="BF1328" s="114">
        <v>45</v>
      </c>
      <c r="BG1328" s="114">
        <v>0</v>
      </c>
      <c r="BH1328" s="114">
        <v>0</v>
      </c>
      <c r="BI1328" s="114">
        <v>0</v>
      </c>
      <c r="BJ1328" s="114">
        <v>0</v>
      </c>
      <c r="BK1328" s="114">
        <v>0</v>
      </c>
      <c r="BL1328" s="114">
        <v>0</v>
      </c>
      <c r="BM1328" s="114">
        <v>0</v>
      </c>
      <c r="BN1328" s="114">
        <v>0</v>
      </c>
      <c r="BO1328" s="114">
        <v>0</v>
      </c>
      <c r="BP1328" s="114">
        <v>0</v>
      </c>
      <c r="BQ1328" s="114">
        <v>0</v>
      </c>
      <c r="BR1328" s="114">
        <v>0</v>
      </c>
      <c r="BS1328" s="114">
        <v>0</v>
      </c>
    </row>
    <row r="1329" spans="1:71" ht="15" x14ac:dyDescent="0.25">
      <c r="A1329" s="1" t="str">
        <f>CONCATENATE(G1329,"-",F1329,"-",H1329)</f>
        <v>999934371-Yellow-Tiger</v>
      </c>
      <c r="B1329" s="1" t="str">
        <f>CONCATENATE(G1329,"-",H1329)</f>
        <v>999934371-Tiger</v>
      </c>
      <c r="C1329" s="36" t="s">
        <v>279</v>
      </c>
      <c r="D1329" s="36" t="s">
        <v>117</v>
      </c>
      <c r="E1329" s="36" t="s">
        <v>27</v>
      </c>
      <c r="F1329" s="36" t="s">
        <v>21</v>
      </c>
      <c r="G1329" s="128">
        <v>999934371</v>
      </c>
      <c r="H1329" s="41" t="s">
        <v>20</v>
      </c>
      <c r="I1329" s="34">
        <f>((L1329)-J1329)+T1329</f>
        <v>38</v>
      </c>
      <c r="J1329" s="36"/>
      <c r="K1329" s="35"/>
      <c r="L1329" s="34">
        <f>SUM(N1329,O1329,P1329,Q1329,R1329,M1329)</f>
        <v>0</v>
      </c>
      <c r="M1329" s="34">
        <f>AJ1329</f>
        <v>0</v>
      </c>
      <c r="N1329" s="34">
        <f>SUM(AI1329)</f>
        <v>0</v>
      </c>
      <c r="O1329" s="34">
        <f>0</f>
        <v>0</v>
      </c>
      <c r="P1329" s="34">
        <v>0</v>
      </c>
      <c r="Q1329" s="34">
        <v>0</v>
      </c>
      <c r="R1329" s="34">
        <f>AH1329</f>
        <v>0</v>
      </c>
      <c r="S1329" s="122"/>
      <c r="T1329" s="41">
        <f>SUM(U1329,AA1329)</f>
        <v>38</v>
      </c>
      <c r="U1329" s="41">
        <f>IF(SUM(V1329:Y1329)&gt;=250, 250,SUM(V1329:Y1329))</f>
        <v>38</v>
      </c>
      <c r="V1329" s="41">
        <v>0</v>
      </c>
      <c r="W1329" s="41">
        <v>0</v>
      </c>
      <c r="X1329" s="41">
        <f>SUM(AL1329,AN1329,BO1329,BS1329)</f>
        <v>0</v>
      </c>
      <c r="Y1329" s="41">
        <f>SUM(AO1329:BN1329)</f>
        <v>38</v>
      </c>
      <c r="Z1329" s="41">
        <f>COUNTIF(AO1329:BN1329, "&gt;0")</f>
        <v>1</v>
      </c>
      <c r="AA1329" s="41">
        <f>SUM(AB1329:AF1329)</f>
        <v>0</v>
      </c>
      <c r="AB1329" s="41">
        <f>BP1329+BQ1329</f>
        <v>0</v>
      </c>
      <c r="AC1329" s="41">
        <v>0</v>
      </c>
      <c r="AD1329" s="41">
        <v>0</v>
      </c>
      <c r="AE1329" s="41">
        <f>SUM(BR1329)</f>
        <v>0</v>
      </c>
      <c r="AF1329" s="41">
        <f>SUM(AM1329)</f>
        <v>0</v>
      </c>
      <c r="AG1329" s="122"/>
      <c r="AH1329" s="36">
        <v>0</v>
      </c>
      <c r="AI1329" s="126">
        <v>0</v>
      </c>
      <c r="AJ1329" s="36">
        <v>0</v>
      </c>
      <c r="AK1329" s="121"/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14">
        <v>0</v>
      </c>
      <c r="AR1329" s="1">
        <v>0</v>
      </c>
      <c r="AS1329" s="114">
        <v>0</v>
      </c>
      <c r="AT1329" s="114">
        <v>0</v>
      </c>
      <c r="AU1329" s="114">
        <v>0</v>
      </c>
      <c r="AV1329" s="114">
        <v>0</v>
      </c>
      <c r="AW1329" s="114">
        <v>38</v>
      </c>
      <c r="AX1329" s="114">
        <v>0</v>
      </c>
      <c r="AY1329" s="114">
        <v>0</v>
      </c>
      <c r="AZ1329" s="114">
        <v>0</v>
      </c>
      <c r="BA1329" s="114">
        <v>0</v>
      </c>
      <c r="BB1329" s="114">
        <v>0</v>
      </c>
      <c r="BC1329" s="114">
        <v>0</v>
      </c>
      <c r="BD1329" s="115">
        <v>0</v>
      </c>
      <c r="BE1329" s="114">
        <v>0</v>
      </c>
      <c r="BF1329" s="114">
        <v>0</v>
      </c>
      <c r="BG1329" s="114">
        <v>0</v>
      </c>
      <c r="BH1329" s="114">
        <v>0</v>
      </c>
      <c r="BI1329" s="114">
        <v>0</v>
      </c>
      <c r="BJ1329" s="114">
        <v>0</v>
      </c>
      <c r="BK1329" s="114">
        <v>0</v>
      </c>
      <c r="BL1329" s="114">
        <v>0</v>
      </c>
      <c r="BM1329" s="114">
        <v>0</v>
      </c>
      <c r="BN1329" s="114">
        <v>0</v>
      </c>
      <c r="BO1329" s="114">
        <v>0</v>
      </c>
      <c r="BP1329" s="114">
        <v>0</v>
      </c>
      <c r="BQ1329" s="114">
        <v>0</v>
      </c>
      <c r="BR1329" s="114">
        <v>0</v>
      </c>
      <c r="BS1329" s="114">
        <v>0</v>
      </c>
    </row>
    <row r="1330" spans="1:71" ht="15" x14ac:dyDescent="0.25">
      <c r="A1330" s="1" t="str">
        <f>CONCATENATE(G1330,"-",F1330,"-",H1330)</f>
        <v>999934916-Yellow-Tiger</v>
      </c>
      <c r="B1330" s="1" t="str">
        <f>CONCATENATE(G1330,"-",H1330)</f>
        <v>999934916-Tiger</v>
      </c>
      <c r="C1330" s="36" t="s">
        <v>1982</v>
      </c>
      <c r="D1330" s="36" t="s">
        <v>1983</v>
      </c>
      <c r="E1330" s="36" t="s">
        <v>27</v>
      </c>
      <c r="F1330" s="36" t="s">
        <v>21</v>
      </c>
      <c r="G1330" s="128">
        <v>999934916</v>
      </c>
      <c r="H1330" s="41" t="s">
        <v>20</v>
      </c>
      <c r="I1330" s="34">
        <f>((L1330)-J1330)+T1330</f>
        <v>34</v>
      </c>
      <c r="J1330" s="34">
        <f>L1330/2</f>
        <v>0</v>
      </c>
      <c r="K1330" s="37"/>
      <c r="L1330" s="34">
        <f>SUM(N1330,O1330,P1330,Q1330,R1330,M1330)</f>
        <v>0</v>
      </c>
      <c r="M1330" s="34">
        <f>AJ1330</f>
        <v>0</v>
      </c>
      <c r="N1330" s="34">
        <f>SUM(AI1330)</f>
        <v>0</v>
      </c>
      <c r="O1330" s="34">
        <f>0</f>
        <v>0</v>
      </c>
      <c r="P1330" s="34">
        <v>0</v>
      </c>
      <c r="Q1330" s="34">
        <v>0</v>
      </c>
      <c r="R1330" s="34">
        <f>AH1330</f>
        <v>0</v>
      </c>
      <c r="S1330" s="122"/>
      <c r="T1330" s="41">
        <f>SUM(U1330,AA1330)</f>
        <v>34</v>
      </c>
      <c r="U1330" s="41">
        <f>IF(SUM(V1330:Y1330)&gt;=250, 250,SUM(V1330:Y1330))</f>
        <v>34</v>
      </c>
      <c r="V1330" s="41">
        <v>0</v>
      </c>
      <c r="W1330" s="41">
        <v>0</v>
      </c>
      <c r="X1330" s="41">
        <f>SUM(AL1330,AN1330,BO1330,BS1330)</f>
        <v>0</v>
      </c>
      <c r="Y1330" s="41">
        <f>SUM(AO1330:BN1330)</f>
        <v>34</v>
      </c>
      <c r="Z1330" s="41">
        <f>COUNTIF(AO1330:BN1330, "&gt;0")</f>
        <v>1</v>
      </c>
      <c r="AA1330" s="41">
        <f>SUM(AB1330:AF1330)</f>
        <v>0</v>
      </c>
      <c r="AB1330" s="41">
        <f>BP1330+BQ1330</f>
        <v>0</v>
      </c>
      <c r="AC1330" s="41">
        <v>0</v>
      </c>
      <c r="AD1330" s="41">
        <v>0</v>
      </c>
      <c r="AE1330" s="41">
        <f>SUM(BR1330)</f>
        <v>0</v>
      </c>
      <c r="AF1330" s="41">
        <f>SUM(AM1330)</f>
        <v>0</v>
      </c>
      <c r="AG1330" s="122"/>
      <c r="AH1330" s="36">
        <v>0</v>
      </c>
      <c r="AI1330" s="126">
        <v>0</v>
      </c>
      <c r="AJ1330" s="36">
        <v>0</v>
      </c>
      <c r="AK1330" s="37"/>
      <c r="AL1330" s="1">
        <v>0</v>
      </c>
      <c r="AM1330" s="1">
        <v>0</v>
      </c>
      <c r="AN1330" s="1">
        <v>0</v>
      </c>
      <c r="AO1330" s="1">
        <v>34</v>
      </c>
      <c r="AP1330" s="1">
        <v>0</v>
      </c>
      <c r="AQ1330" s="114">
        <v>0</v>
      </c>
      <c r="AR1330" s="1">
        <v>0</v>
      </c>
      <c r="AS1330" s="114">
        <v>0</v>
      </c>
      <c r="AT1330" s="114">
        <v>0</v>
      </c>
      <c r="AU1330" s="114">
        <v>0</v>
      </c>
      <c r="AV1330" s="114">
        <v>0</v>
      </c>
      <c r="AW1330" s="114">
        <v>0</v>
      </c>
      <c r="AX1330" s="114">
        <v>0</v>
      </c>
      <c r="AY1330" s="114">
        <v>0</v>
      </c>
      <c r="AZ1330" s="114">
        <v>0</v>
      </c>
      <c r="BA1330" s="114">
        <v>0</v>
      </c>
      <c r="BB1330" s="114">
        <v>0</v>
      </c>
      <c r="BC1330" s="114">
        <v>0</v>
      </c>
      <c r="BD1330" s="115">
        <v>0</v>
      </c>
      <c r="BE1330" s="114">
        <v>0</v>
      </c>
      <c r="BF1330" s="114">
        <v>0</v>
      </c>
      <c r="BG1330" s="114">
        <v>0</v>
      </c>
      <c r="BH1330" s="114">
        <v>0</v>
      </c>
      <c r="BI1330" s="114">
        <v>0</v>
      </c>
      <c r="BJ1330" s="114">
        <v>0</v>
      </c>
      <c r="BK1330" s="114">
        <v>0</v>
      </c>
      <c r="BL1330" s="114">
        <v>0</v>
      </c>
      <c r="BM1330" s="114">
        <v>0</v>
      </c>
      <c r="BN1330" s="114">
        <v>0</v>
      </c>
      <c r="BO1330" s="114">
        <v>0</v>
      </c>
      <c r="BP1330" s="114">
        <v>0</v>
      </c>
      <c r="BQ1330" s="114">
        <v>0</v>
      </c>
      <c r="BR1330" s="114">
        <v>0</v>
      </c>
      <c r="BS1330" s="114">
        <v>0</v>
      </c>
    </row>
    <row r="1331" spans="1:71" ht="15" x14ac:dyDescent="0.25">
      <c r="A1331" s="1" t="str">
        <f>CONCATENATE(G1331,"-",F1331,"-",H1331)</f>
        <v>999935109-Yellow-Tiger</v>
      </c>
      <c r="B1331" s="1" t="str">
        <f>CONCATENATE(G1331,"-",H1331)</f>
        <v>999935109-Tiger</v>
      </c>
      <c r="C1331" s="149" t="s">
        <v>2820</v>
      </c>
      <c r="D1331" s="149" t="s">
        <v>2821</v>
      </c>
      <c r="E1331" s="149" t="s">
        <v>27</v>
      </c>
      <c r="F1331" s="149" t="s">
        <v>21</v>
      </c>
      <c r="G1331" s="149">
        <v>999935109</v>
      </c>
      <c r="H1331" s="41" t="s">
        <v>20</v>
      </c>
      <c r="I1331" s="34">
        <f>((L1331)-J1331)+T1331</f>
        <v>34</v>
      </c>
      <c r="J1331" s="36"/>
      <c r="K1331" s="35"/>
      <c r="L1331" s="34">
        <f>SUM(N1331,O1331,P1331,Q1331,R1331,M1331)</f>
        <v>0</v>
      </c>
      <c r="M1331" s="34">
        <f>AJ1331</f>
        <v>0</v>
      </c>
      <c r="N1331" s="34">
        <f>SUM(AI1331)</f>
        <v>0</v>
      </c>
      <c r="O1331" s="34">
        <f>0</f>
        <v>0</v>
      </c>
      <c r="P1331" s="34">
        <v>0</v>
      </c>
      <c r="Q1331" s="34">
        <v>0</v>
      </c>
      <c r="R1331" s="34">
        <f>AH1331</f>
        <v>0</v>
      </c>
      <c r="S1331" s="122"/>
      <c r="T1331" s="41">
        <f>SUM(U1331,AA1331)</f>
        <v>34</v>
      </c>
      <c r="U1331" s="41">
        <f>IF(SUM(V1331:Y1331)&gt;=250, 250,SUM(V1331:Y1331))</f>
        <v>34</v>
      </c>
      <c r="V1331" s="41">
        <v>0</v>
      </c>
      <c r="W1331" s="41">
        <v>0</v>
      </c>
      <c r="X1331" s="41">
        <f>SUM(AL1331,AN1331,BO1331,BS1331)</f>
        <v>0</v>
      </c>
      <c r="Y1331" s="41">
        <f>SUM(AO1331:BN1331)</f>
        <v>34</v>
      </c>
      <c r="Z1331" s="41">
        <f>COUNTIF(AO1331:BN1331, "&gt;0")</f>
        <v>1</v>
      </c>
      <c r="AA1331" s="41">
        <f>SUM(AB1331:AF1331)</f>
        <v>0</v>
      </c>
      <c r="AB1331" s="41">
        <f>BP1331+BQ1331</f>
        <v>0</v>
      </c>
      <c r="AC1331" s="41">
        <v>0</v>
      </c>
      <c r="AD1331" s="41">
        <v>0</v>
      </c>
      <c r="AE1331" s="41">
        <f>SUM(BR1331)</f>
        <v>0</v>
      </c>
      <c r="AF1331" s="41">
        <f>SUM(AM1331)</f>
        <v>0</v>
      </c>
      <c r="AG1331" s="122"/>
      <c r="AH1331" s="36">
        <v>0</v>
      </c>
      <c r="AI1331" s="126">
        <v>0</v>
      </c>
      <c r="AJ1331" s="36">
        <v>0</v>
      </c>
      <c r="AK1331" s="121"/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14">
        <v>0</v>
      </c>
      <c r="AR1331" s="1">
        <v>0</v>
      </c>
      <c r="AS1331" s="114">
        <v>0</v>
      </c>
      <c r="AT1331" s="114">
        <v>0</v>
      </c>
      <c r="AU1331" s="114">
        <v>0</v>
      </c>
      <c r="AV1331" s="114">
        <v>0</v>
      </c>
      <c r="AW1331" s="114">
        <v>0</v>
      </c>
      <c r="AX1331" s="114">
        <v>0</v>
      </c>
      <c r="AY1331" s="114">
        <v>0</v>
      </c>
      <c r="AZ1331" s="114">
        <v>0</v>
      </c>
      <c r="BA1331" s="114">
        <v>0</v>
      </c>
      <c r="BB1331" s="114">
        <v>0</v>
      </c>
      <c r="BC1331" s="114">
        <v>34</v>
      </c>
      <c r="BD1331" s="115">
        <v>0</v>
      </c>
      <c r="BE1331" s="114">
        <v>0</v>
      </c>
      <c r="BF1331" s="114">
        <v>0</v>
      </c>
      <c r="BG1331" s="114">
        <v>0</v>
      </c>
      <c r="BH1331" s="114">
        <v>0</v>
      </c>
      <c r="BI1331" s="114">
        <v>0</v>
      </c>
      <c r="BJ1331" s="114">
        <v>0</v>
      </c>
      <c r="BK1331" s="114">
        <v>0</v>
      </c>
      <c r="BL1331" s="114">
        <v>0</v>
      </c>
      <c r="BM1331" s="114">
        <v>0</v>
      </c>
      <c r="BN1331" s="114">
        <v>0</v>
      </c>
      <c r="BO1331" s="114">
        <v>0</v>
      </c>
      <c r="BP1331" s="114">
        <v>0</v>
      </c>
      <c r="BQ1331" s="114">
        <v>0</v>
      </c>
      <c r="BR1331" s="114">
        <v>0</v>
      </c>
      <c r="BS1331" s="114">
        <v>0</v>
      </c>
    </row>
    <row r="1332" spans="1:71" ht="15" x14ac:dyDescent="0.25">
      <c r="A1332" s="1" t="str">
        <f>CONCATENATE(G1332,"-",F1332,"-",H1332)</f>
        <v>999922994-Black-Tiger</v>
      </c>
      <c r="B1332" s="1" t="str">
        <f>CONCATENATE(G1332,"-",H1332)</f>
        <v>999922994-Tiger</v>
      </c>
      <c r="C1332" s="36" t="s">
        <v>841</v>
      </c>
      <c r="D1332" s="36" t="s">
        <v>1815</v>
      </c>
      <c r="E1332" s="36" t="s">
        <v>17</v>
      </c>
      <c r="F1332" s="41" t="s">
        <v>14</v>
      </c>
      <c r="G1332" s="128">
        <v>999922994</v>
      </c>
      <c r="H1332" s="41" t="s">
        <v>20</v>
      </c>
      <c r="I1332" s="34">
        <f>((L1332)-J1332)+T1332</f>
        <v>1610</v>
      </c>
      <c r="J1332" s="34">
        <f>L1332/2</f>
        <v>0</v>
      </c>
      <c r="K1332" s="37"/>
      <c r="L1332" s="34">
        <f>SUM(N1332,O1332,P1332,Q1332,R1332,M1332)</f>
        <v>0</v>
      </c>
      <c r="M1332" s="34">
        <f>AJ1332</f>
        <v>0</v>
      </c>
      <c r="N1332" s="34">
        <f>SUM(AI1332)</f>
        <v>0</v>
      </c>
      <c r="O1332" s="34">
        <f>0</f>
        <v>0</v>
      </c>
      <c r="P1332" s="34">
        <v>0</v>
      </c>
      <c r="Q1332" s="34">
        <v>0</v>
      </c>
      <c r="R1332" s="34">
        <f>AH1332</f>
        <v>0</v>
      </c>
      <c r="S1332" s="122"/>
      <c r="T1332" s="41">
        <f>SUM(U1332,AA1332)</f>
        <v>1610</v>
      </c>
      <c r="U1332" s="41">
        <f>IF(SUM(V1332:Y1332)&gt;=250, 250,SUM(V1332:Y1332))</f>
        <v>160</v>
      </c>
      <c r="V1332" s="41">
        <v>0</v>
      </c>
      <c r="W1332" s="41">
        <v>0</v>
      </c>
      <c r="X1332" s="41">
        <f>SUM(AL1332,AN1332,BO1332,BS1332)</f>
        <v>100</v>
      </c>
      <c r="Y1332" s="41">
        <f>SUM(AO1332:BN1332)</f>
        <v>60</v>
      </c>
      <c r="Z1332" s="41">
        <f>COUNTIF(AO1332:BN1332, "&gt;0")</f>
        <v>1</v>
      </c>
      <c r="AA1332" s="41">
        <f>SUM(AB1332:AF1332)</f>
        <v>1450</v>
      </c>
      <c r="AB1332" s="41">
        <f>BP1332+BQ1332</f>
        <v>150</v>
      </c>
      <c r="AC1332" s="41">
        <v>0</v>
      </c>
      <c r="AD1332" s="41">
        <v>0</v>
      </c>
      <c r="AE1332" s="41">
        <f>SUM(BR1332)</f>
        <v>600</v>
      </c>
      <c r="AF1332" s="41">
        <f>SUM(AM1332)</f>
        <v>700</v>
      </c>
      <c r="AG1332" s="122"/>
      <c r="AH1332" s="36">
        <v>0</v>
      </c>
      <c r="AI1332" s="36">
        <v>0</v>
      </c>
      <c r="AJ1332" s="36">
        <v>0</v>
      </c>
      <c r="AK1332" s="121"/>
      <c r="AL1332" s="1">
        <v>100</v>
      </c>
      <c r="AM1332" s="1">
        <v>700</v>
      </c>
      <c r="AN1332" s="1">
        <v>0</v>
      </c>
      <c r="AO1332" s="1">
        <v>60</v>
      </c>
      <c r="AP1332" s="1">
        <v>0</v>
      </c>
      <c r="AQ1332" s="114">
        <v>0</v>
      </c>
      <c r="AR1332" s="1">
        <v>0</v>
      </c>
      <c r="AS1332" s="114">
        <v>0</v>
      </c>
      <c r="AT1332" s="114">
        <v>0</v>
      </c>
      <c r="AU1332" s="114">
        <v>0</v>
      </c>
      <c r="AV1332" s="114">
        <v>0</v>
      </c>
      <c r="AW1332" s="114">
        <v>0</v>
      </c>
      <c r="AX1332" s="114">
        <v>0</v>
      </c>
      <c r="AY1332" s="114">
        <v>0</v>
      </c>
      <c r="AZ1332" s="114">
        <v>0</v>
      </c>
      <c r="BA1332" s="114">
        <v>0</v>
      </c>
      <c r="BB1332" s="114">
        <v>0</v>
      </c>
      <c r="BC1332" s="114">
        <v>0</v>
      </c>
      <c r="BD1332" s="115">
        <v>0</v>
      </c>
      <c r="BE1332" s="114">
        <v>0</v>
      </c>
      <c r="BF1332" s="114">
        <v>0</v>
      </c>
      <c r="BG1332" s="114">
        <v>0</v>
      </c>
      <c r="BH1332" s="114">
        <v>0</v>
      </c>
      <c r="BI1332" s="114">
        <v>0</v>
      </c>
      <c r="BJ1332" s="114">
        <v>0</v>
      </c>
      <c r="BK1332" s="114">
        <v>0</v>
      </c>
      <c r="BL1332" s="114">
        <v>0</v>
      </c>
      <c r="BM1332" s="114">
        <v>0</v>
      </c>
      <c r="BN1332" s="114">
        <v>0</v>
      </c>
      <c r="BO1332" s="114">
        <v>0</v>
      </c>
      <c r="BP1332" s="114">
        <v>150</v>
      </c>
      <c r="BQ1332" s="114">
        <v>0</v>
      </c>
      <c r="BR1332" s="114">
        <v>600</v>
      </c>
      <c r="BS1332" s="114">
        <v>0</v>
      </c>
    </row>
    <row r="1333" spans="1:71" ht="15" x14ac:dyDescent="0.25">
      <c r="A1333" s="1" t="str">
        <f>CONCATENATE(G1333,"-",F1333,"-",H1333)</f>
        <v>999925840-Black-Tiger</v>
      </c>
      <c r="B1333" s="1" t="str">
        <f>CONCATENATE(G1333,"-",H1333)</f>
        <v>999925840-Tiger</v>
      </c>
      <c r="C1333" s="36" t="s">
        <v>1033</v>
      </c>
      <c r="D1333" s="36" t="s">
        <v>427</v>
      </c>
      <c r="E1333" s="36" t="s">
        <v>17</v>
      </c>
      <c r="F1333" s="41" t="s">
        <v>14</v>
      </c>
      <c r="G1333" s="128">
        <v>999925840</v>
      </c>
      <c r="H1333" s="41" t="s">
        <v>20</v>
      </c>
      <c r="I1333" s="34">
        <f>((L1333)-J1333)+T1333</f>
        <v>1120.5</v>
      </c>
      <c r="J1333" s="34">
        <f>L1333/2</f>
        <v>25</v>
      </c>
      <c r="K1333" s="37"/>
      <c r="L1333" s="34">
        <f>SUM(N1333,O1333,P1333,Q1333,R1333,M1333)</f>
        <v>50</v>
      </c>
      <c r="M1333" s="34">
        <f>AJ1333</f>
        <v>0</v>
      </c>
      <c r="N1333" s="34">
        <f>SUM(AI1333)</f>
        <v>0</v>
      </c>
      <c r="O1333" s="34">
        <f>0</f>
        <v>0</v>
      </c>
      <c r="P1333" s="34">
        <v>0</v>
      </c>
      <c r="Q1333" s="34">
        <v>0</v>
      </c>
      <c r="R1333" s="34">
        <f>AH1333</f>
        <v>50</v>
      </c>
      <c r="S1333" s="122"/>
      <c r="T1333" s="41">
        <f>SUM(U1333,AA1333)</f>
        <v>1095.5</v>
      </c>
      <c r="U1333" s="41">
        <f>IF(SUM(V1333:Y1333)&gt;=250, 250,SUM(V1333:Y1333))</f>
        <v>101</v>
      </c>
      <c r="V1333" s="41">
        <v>0</v>
      </c>
      <c r="W1333" s="41">
        <v>0</v>
      </c>
      <c r="X1333" s="41">
        <f>SUM(AL1333,AN1333,BO1333,BS1333)</f>
        <v>56</v>
      </c>
      <c r="Y1333" s="41">
        <f>SUM(AO1333:BN1333)</f>
        <v>45</v>
      </c>
      <c r="Z1333" s="41">
        <f>COUNTIF(AO1333:BN1333, "&gt;0")</f>
        <v>1</v>
      </c>
      <c r="AA1333" s="41">
        <f>SUM(AB1333:AF1333)</f>
        <v>994.5</v>
      </c>
      <c r="AB1333" s="41">
        <f>BP1333+BQ1333</f>
        <v>262.5</v>
      </c>
      <c r="AC1333" s="41">
        <v>0</v>
      </c>
      <c r="AD1333" s="41">
        <v>0</v>
      </c>
      <c r="AE1333" s="41">
        <f>SUM(BR1333)</f>
        <v>338</v>
      </c>
      <c r="AF1333" s="41">
        <f>SUM(AM1333)</f>
        <v>394</v>
      </c>
      <c r="AG1333" s="122"/>
      <c r="AH1333" s="36">
        <v>50</v>
      </c>
      <c r="AI1333" s="126">
        <v>0</v>
      </c>
      <c r="AJ1333" s="36">
        <v>0</v>
      </c>
      <c r="AK1333" s="121"/>
      <c r="AL1333" s="1">
        <v>56</v>
      </c>
      <c r="AM1333" s="1">
        <v>394</v>
      </c>
      <c r="AN1333" s="1">
        <v>0</v>
      </c>
      <c r="AO1333" s="1">
        <v>0</v>
      </c>
      <c r="AP1333" s="1">
        <v>0</v>
      </c>
      <c r="AQ1333" s="114">
        <v>0</v>
      </c>
      <c r="AR1333" s="1">
        <v>0</v>
      </c>
      <c r="AS1333" s="114">
        <v>0</v>
      </c>
      <c r="AT1333" s="114">
        <v>0</v>
      </c>
      <c r="AU1333" s="114">
        <v>0</v>
      </c>
      <c r="AV1333" s="114">
        <v>0</v>
      </c>
      <c r="AW1333" s="114">
        <v>45</v>
      </c>
      <c r="AX1333" s="114">
        <v>0</v>
      </c>
      <c r="AY1333" s="114">
        <v>0</v>
      </c>
      <c r="AZ1333" s="114">
        <v>0</v>
      </c>
      <c r="BA1333" s="114">
        <v>0</v>
      </c>
      <c r="BB1333" s="114">
        <v>0</v>
      </c>
      <c r="BC1333" s="114">
        <v>0</v>
      </c>
      <c r="BD1333" s="115">
        <v>0</v>
      </c>
      <c r="BE1333" s="114">
        <v>0</v>
      </c>
      <c r="BF1333" s="114">
        <v>0</v>
      </c>
      <c r="BG1333" s="114">
        <v>0</v>
      </c>
      <c r="BH1333" s="114">
        <v>0</v>
      </c>
      <c r="BI1333" s="114">
        <v>0</v>
      </c>
      <c r="BJ1333" s="114">
        <v>0</v>
      </c>
      <c r="BK1333" s="114">
        <v>0</v>
      </c>
      <c r="BL1333" s="114">
        <v>0</v>
      </c>
      <c r="BM1333" s="114">
        <v>0</v>
      </c>
      <c r="BN1333" s="114">
        <v>0</v>
      </c>
      <c r="BO1333" s="114">
        <v>0</v>
      </c>
      <c r="BP1333" s="114">
        <v>112.5</v>
      </c>
      <c r="BQ1333" s="114">
        <v>150</v>
      </c>
      <c r="BR1333" s="114">
        <v>338</v>
      </c>
      <c r="BS1333" s="114">
        <v>0</v>
      </c>
    </row>
    <row r="1334" spans="1:71" ht="15" x14ac:dyDescent="0.25">
      <c r="A1334" s="1" t="str">
        <f>CONCATENATE(G1334,"-",F1334,"-",H1334)</f>
        <v>999926712-Black-Tiger</v>
      </c>
      <c r="B1334" s="1" t="str">
        <f>CONCATENATE(G1334,"-",H1334)</f>
        <v>999926712-Tiger</v>
      </c>
      <c r="C1334" s="36" t="s">
        <v>489</v>
      </c>
      <c r="D1334" s="36" t="s">
        <v>320</v>
      </c>
      <c r="E1334" s="36" t="s">
        <v>17</v>
      </c>
      <c r="F1334" s="41" t="s">
        <v>14</v>
      </c>
      <c r="G1334" s="128">
        <v>999926712</v>
      </c>
      <c r="H1334" s="41" t="s">
        <v>20</v>
      </c>
      <c r="I1334" s="34">
        <f>((L1334)-J1334)+T1334</f>
        <v>1035</v>
      </c>
      <c r="J1334" s="34">
        <f>L1334/2</f>
        <v>0</v>
      </c>
      <c r="K1334" s="37"/>
      <c r="L1334" s="34">
        <f>SUM(N1334,O1334,P1334,Q1334,R1334,M1334)</f>
        <v>0</v>
      </c>
      <c r="M1334" s="34">
        <f>AJ1334</f>
        <v>0</v>
      </c>
      <c r="N1334" s="34">
        <f>SUM(AI1334)</f>
        <v>0</v>
      </c>
      <c r="O1334" s="34">
        <f>0</f>
        <v>0</v>
      </c>
      <c r="P1334" s="34">
        <v>0</v>
      </c>
      <c r="Q1334" s="34">
        <v>0</v>
      </c>
      <c r="R1334" s="34">
        <f>AH1334</f>
        <v>0</v>
      </c>
      <c r="S1334" s="122"/>
      <c r="T1334" s="41">
        <f>SUM(U1334,AA1334)</f>
        <v>1035</v>
      </c>
      <c r="U1334" s="41">
        <f>IF(SUM(V1334:Y1334)&gt;=250, 250,SUM(V1334:Y1334))</f>
        <v>60</v>
      </c>
      <c r="V1334" s="41">
        <v>0</v>
      </c>
      <c r="W1334" s="41">
        <v>0</v>
      </c>
      <c r="X1334" s="41">
        <f>SUM(AL1334,AN1334,BO1334,BS1334)</f>
        <v>0</v>
      </c>
      <c r="Y1334" s="41">
        <f>SUM(AO1334:BN1334)</f>
        <v>60</v>
      </c>
      <c r="Z1334" s="41">
        <f>COUNTIF(AO1334:BN1334, "&gt;0")</f>
        <v>1</v>
      </c>
      <c r="AA1334" s="41">
        <f>SUM(AB1334:AF1334)</f>
        <v>975</v>
      </c>
      <c r="AB1334" s="41">
        <f>BP1334+BQ1334</f>
        <v>0</v>
      </c>
      <c r="AC1334" s="41">
        <v>0</v>
      </c>
      <c r="AD1334" s="41">
        <v>0</v>
      </c>
      <c r="AE1334" s="41">
        <f>SUM(BR1334)</f>
        <v>450</v>
      </c>
      <c r="AF1334" s="41">
        <f>SUM(AM1334)</f>
        <v>525</v>
      </c>
      <c r="AG1334" s="122"/>
      <c r="AH1334" s="36">
        <v>0</v>
      </c>
      <c r="AI1334" s="36">
        <v>0</v>
      </c>
      <c r="AJ1334" s="36">
        <v>0</v>
      </c>
      <c r="AK1334" s="121"/>
      <c r="AL1334" s="1">
        <v>0</v>
      </c>
      <c r="AM1334" s="1">
        <v>525</v>
      </c>
      <c r="AN1334" s="1">
        <v>0</v>
      </c>
      <c r="AO1334" s="1">
        <v>0</v>
      </c>
      <c r="AP1334" s="1">
        <v>0</v>
      </c>
      <c r="AQ1334" s="114">
        <v>0</v>
      </c>
      <c r="AR1334" s="1">
        <v>0</v>
      </c>
      <c r="AS1334" s="114">
        <v>0</v>
      </c>
      <c r="AT1334" s="114">
        <v>0</v>
      </c>
      <c r="AU1334" s="114">
        <v>0</v>
      </c>
      <c r="AV1334" s="114">
        <v>0</v>
      </c>
      <c r="AW1334" s="114">
        <v>60</v>
      </c>
      <c r="AX1334" s="114">
        <v>0</v>
      </c>
      <c r="AY1334" s="114">
        <v>0</v>
      </c>
      <c r="AZ1334" s="114">
        <v>0</v>
      </c>
      <c r="BA1334" s="114">
        <v>0</v>
      </c>
      <c r="BB1334" s="114">
        <v>0</v>
      </c>
      <c r="BC1334" s="114">
        <v>0</v>
      </c>
      <c r="BD1334" s="115">
        <v>0</v>
      </c>
      <c r="BE1334" s="114">
        <v>0</v>
      </c>
      <c r="BF1334" s="114">
        <v>0</v>
      </c>
      <c r="BG1334" s="114">
        <v>0</v>
      </c>
      <c r="BH1334" s="114">
        <v>0</v>
      </c>
      <c r="BI1334" s="114">
        <v>0</v>
      </c>
      <c r="BJ1334" s="114">
        <v>0</v>
      </c>
      <c r="BK1334" s="114">
        <v>0</v>
      </c>
      <c r="BL1334" s="114">
        <v>0</v>
      </c>
      <c r="BM1334" s="114">
        <v>0</v>
      </c>
      <c r="BN1334" s="114">
        <v>0</v>
      </c>
      <c r="BO1334" s="114">
        <v>0</v>
      </c>
      <c r="BP1334" s="114">
        <v>0</v>
      </c>
      <c r="BQ1334" s="114">
        <v>0</v>
      </c>
      <c r="BR1334" s="114">
        <v>450</v>
      </c>
      <c r="BS1334" s="114">
        <v>0</v>
      </c>
    </row>
    <row r="1335" spans="1:71" ht="15" x14ac:dyDescent="0.25">
      <c r="A1335" s="1" t="str">
        <f>CONCATENATE(G1335,"-",F1335,"-",H1335)</f>
        <v>999930010-Black-Tiger</v>
      </c>
      <c r="B1335" s="1" t="str">
        <f>CONCATENATE(G1335,"-",H1335)</f>
        <v>999930010-Tiger</v>
      </c>
      <c r="C1335" s="36" t="s">
        <v>955</v>
      </c>
      <c r="D1335" s="36" t="s">
        <v>1753</v>
      </c>
      <c r="E1335" s="36" t="s">
        <v>17</v>
      </c>
      <c r="F1335" s="41" t="s">
        <v>14</v>
      </c>
      <c r="G1335" s="128">
        <v>999930010</v>
      </c>
      <c r="H1335" s="41" t="s">
        <v>20</v>
      </c>
      <c r="I1335" s="34">
        <f>((L1335)-J1335)+T1335</f>
        <v>626.5</v>
      </c>
      <c r="J1335" s="34">
        <f>L1335/2</f>
        <v>0</v>
      </c>
      <c r="K1335" s="37"/>
      <c r="L1335" s="34">
        <f>SUM(N1335,O1335,P1335,Q1335,R1335,M1335)</f>
        <v>0</v>
      </c>
      <c r="M1335" s="34">
        <f>AJ1335</f>
        <v>0</v>
      </c>
      <c r="N1335" s="34">
        <f>SUM(AI1335)</f>
        <v>0</v>
      </c>
      <c r="O1335" s="34">
        <f>0</f>
        <v>0</v>
      </c>
      <c r="P1335" s="34">
        <v>0</v>
      </c>
      <c r="Q1335" s="34">
        <v>0</v>
      </c>
      <c r="R1335" s="34">
        <f>AH1335</f>
        <v>0</v>
      </c>
      <c r="S1335" s="122"/>
      <c r="T1335" s="41">
        <f>SUM(U1335,AA1335)</f>
        <v>626.5</v>
      </c>
      <c r="U1335" s="41">
        <f>IF(SUM(V1335:Y1335)&gt;=250, 250,SUM(V1335:Y1335))</f>
        <v>120</v>
      </c>
      <c r="V1335" s="41">
        <v>0</v>
      </c>
      <c r="W1335" s="41">
        <v>0</v>
      </c>
      <c r="X1335" s="41">
        <f>SUM(AL1335,AN1335,BO1335,BS1335)</f>
        <v>0</v>
      </c>
      <c r="Y1335" s="41">
        <f>SUM(AO1335:BN1335)</f>
        <v>120</v>
      </c>
      <c r="Z1335" s="41">
        <f>COUNTIF(AO1335:BN1335, "&gt;0")</f>
        <v>2</v>
      </c>
      <c r="AA1335" s="41">
        <f>SUM(AB1335:AF1335)</f>
        <v>506.5</v>
      </c>
      <c r="AB1335" s="41">
        <f>BP1335+BQ1335</f>
        <v>112.5</v>
      </c>
      <c r="AC1335" s="41">
        <v>0</v>
      </c>
      <c r="AD1335" s="41">
        <v>0</v>
      </c>
      <c r="AE1335" s="41">
        <f>SUM(BR1335)</f>
        <v>0</v>
      </c>
      <c r="AF1335" s="41">
        <f>SUM(AM1335)</f>
        <v>394</v>
      </c>
      <c r="AG1335" s="122"/>
      <c r="AH1335" s="36">
        <v>0</v>
      </c>
      <c r="AI1335" s="36">
        <v>0</v>
      </c>
      <c r="AJ1335" s="36">
        <v>0</v>
      </c>
      <c r="AK1335" s="121"/>
      <c r="AL1335" s="1">
        <v>0</v>
      </c>
      <c r="AM1335" s="1">
        <v>394</v>
      </c>
      <c r="AN1335" s="1">
        <v>0</v>
      </c>
      <c r="AO1335" s="1">
        <v>0</v>
      </c>
      <c r="AP1335" s="1">
        <v>0</v>
      </c>
      <c r="AQ1335" s="114">
        <v>0</v>
      </c>
      <c r="AR1335" s="1">
        <v>0</v>
      </c>
      <c r="AS1335" s="114">
        <v>0</v>
      </c>
      <c r="AT1335" s="114">
        <v>0</v>
      </c>
      <c r="AU1335" s="114">
        <v>0</v>
      </c>
      <c r="AV1335" s="114">
        <v>0</v>
      </c>
      <c r="AW1335" s="114">
        <v>0</v>
      </c>
      <c r="AX1335" s="114">
        <v>0</v>
      </c>
      <c r="AY1335" s="114">
        <v>0</v>
      </c>
      <c r="AZ1335" s="114">
        <v>0</v>
      </c>
      <c r="BA1335" s="114">
        <v>0</v>
      </c>
      <c r="BB1335" s="114">
        <v>60</v>
      </c>
      <c r="BC1335" s="114">
        <v>0</v>
      </c>
      <c r="BD1335" s="115">
        <v>0</v>
      </c>
      <c r="BE1335" s="114">
        <v>0</v>
      </c>
      <c r="BF1335" s="114">
        <v>0</v>
      </c>
      <c r="BG1335" s="114">
        <v>0</v>
      </c>
      <c r="BH1335" s="114">
        <v>0</v>
      </c>
      <c r="BI1335" s="114">
        <v>60</v>
      </c>
      <c r="BJ1335" s="114">
        <v>0</v>
      </c>
      <c r="BK1335" s="114">
        <v>0</v>
      </c>
      <c r="BL1335" s="114">
        <v>0</v>
      </c>
      <c r="BM1335" s="114">
        <v>0</v>
      </c>
      <c r="BN1335" s="114">
        <v>0</v>
      </c>
      <c r="BO1335" s="114">
        <v>0</v>
      </c>
      <c r="BP1335" s="114">
        <v>0</v>
      </c>
      <c r="BQ1335" s="114">
        <v>112.5</v>
      </c>
      <c r="BR1335" s="114">
        <v>0</v>
      </c>
      <c r="BS1335" s="114">
        <v>0</v>
      </c>
    </row>
    <row r="1336" spans="1:71" ht="15" x14ac:dyDescent="0.25">
      <c r="A1336" s="1" t="str">
        <f>CONCATENATE(G1336,"-",F1336,"-",H1336)</f>
        <v>999926588-Black-Tiger</v>
      </c>
      <c r="B1336" s="1" t="str">
        <f>CONCATENATE(G1336,"-",H1336)</f>
        <v>999926588-Tiger</v>
      </c>
      <c r="C1336" s="36" t="s">
        <v>1072</v>
      </c>
      <c r="D1336" s="36" t="s">
        <v>1073</v>
      </c>
      <c r="E1336" s="36" t="s">
        <v>17</v>
      </c>
      <c r="F1336" s="41" t="s">
        <v>14</v>
      </c>
      <c r="G1336" s="128">
        <v>999926588</v>
      </c>
      <c r="H1336" s="41" t="s">
        <v>20</v>
      </c>
      <c r="I1336" s="34">
        <f>((L1336)-J1336)+T1336</f>
        <v>516.5</v>
      </c>
      <c r="J1336" s="36"/>
      <c r="K1336" s="35"/>
      <c r="L1336" s="34">
        <f>SUM(N1336,O1336,P1336,Q1336,R1336,M1336)</f>
        <v>0</v>
      </c>
      <c r="M1336" s="34">
        <f>AJ1336</f>
        <v>0</v>
      </c>
      <c r="N1336" s="34">
        <f>SUM(AI1336)</f>
        <v>0</v>
      </c>
      <c r="O1336" s="34">
        <f>0</f>
        <v>0</v>
      </c>
      <c r="P1336" s="34">
        <v>0</v>
      </c>
      <c r="Q1336" s="34">
        <v>0</v>
      </c>
      <c r="R1336" s="34">
        <f>AH1336</f>
        <v>0</v>
      </c>
      <c r="S1336" s="122"/>
      <c r="T1336" s="41">
        <f>SUM(U1336,AA1336)</f>
        <v>516.5</v>
      </c>
      <c r="U1336" s="41">
        <f>IF(SUM(V1336:Y1336)&gt;=250, 250,SUM(V1336:Y1336))</f>
        <v>94</v>
      </c>
      <c r="V1336" s="41">
        <v>0</v>
      </c>
      <c r="W1336" s="41">
        <v>0</v>
      </c>
      <c r="X1336" s="41">
        <f>SUM(AL1336,AN1336,BO1336,BS1336)</f>
        <v>0</v>
      </c>
      <c r="Y1336" s="41">
        <f>SUM(AO1336:BN1336)</f>
        <v>94</v>
      </c>
      <c r="Z1336" s="41">
        <f>COUNTIF(AO1336:BN1336, "&gt;0")</f>
        <v>2</v>
      </c>
      <c r="AA1336" s="41">
        <f>SUM(AB1336:AF1336)</f>
        <v>422.5</v>
      </c>
      <c r="AB1336" s="41">
        <f>BP1336+BQ1336</f>
        <v>84.5</v>
      </c>
      <c r="AC1336" s="41">
        <v>0</v>
      </c>
      <c r="AD1336" s="41">
        <v>0</v>
      </c>
      <c r="AE1336" s="41">
        <f>SUM(BR1336)</f>
        <v>338</v>
      </c>
      <c r="AF1336" s="41">
        <f>SUM(AM1336)</f>
        <v>0</v>
      </c>
      <c r="AG1336" s="122"/>
      <c r="AH1336" s="36">
        <v>0</v>
      </c>
      <c r="AI1336" s="36">
        <v>0</v>
      </c>
      <c r="AJ1336" s="36">
        <v>0</v>
      </c>
      <c r="AK1336" s="121"/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14">
        <v>0</v>
      </c>
      <c r="AR1336" s="1">
        <v>0</v>
      </c>
      <c r="AS1336" s="114">
        <v>0</v>
      </c>
      <c r="AT1336" s="114">
        <v>0</v>
      </c>
      <c r="AU1336" s="114">
        <v>0</v>
      </c>
      <c r="AV1336" s="114">
        <v>0</v>
      </c>
      <c r="AW1336" s="114">
        <v>34</v>
      </c>
      <c r="AX1336" s="114">
        <v>0</v>
      </c>
      <c r="AY1336" s="114">
        <v>0</v>
      </c>
      <c r="AZ1336" s="114">
        <v>0</v>
      </c>
      <c r="BA1336" s="114">
        <v>0</v>
      </c>
      <c r="BB1336" s="114">
        <v>0</v>
      </c>
      <c r="BC1336" s="114">
        <v>0</v>
      </c>
      <c r="BD1336" s="115">
        <v>0</v>
      </c>
      <c r="BE1336" s="114">
        <v>0</v>
      </c>
      <c r="BF1336" s="114">
        <v>0</v>
      </c>
      <c r="BG1336" s="114">
        <v>0</v>
      </c>
      <c r="BH1336" s="114">
        <v>0</v>
      </c>
      <c r="BI1336" s="114">
        <v>0</v>
      </c>
      <c r="BJ1336" s="114">
        <v>0</v>
      </c>
      <c r="BK1336" s="114">
        <v>0</v>
      </c>
      <c r="BL1336" s="114">
        <v>60</v>
      </c>
      <c r="BM1336" s="114">
        <v>0</v>
      </c>
      <c r="BN1336" s="114">
        <v>0</v>
      </c>
      <c r="BO1336" s="114">
        <v>0</v>
      </c>
      <c r="BP1336" s="114">
        <v>0</v>
      </c>
      <c r="BQ1336" s="114">
        <v>84.5</v>
      </c>
      <c r="BR1336" s="114">
        <v>338</v>
      </c>
      <c r="BS1336" s="114">
        <v>0</v>
      </c>
    </row>
    <row r="1337" spans="1:71" ht="15" x14ac:dyDescent="0.25">
      <c r="A1337" s="1" t="str">
        <f>CONCATENATE(G1337,"-",F1337,"-",H1337)</f>
        <v>999930104-Black-Tiger</v>
      </c>
      <c r="B1337" s="1" t="str">
        <f>CONCATENATE(G1337,"-",H1337)</f>
        <v>999930104-Tiger</v>
      </c>
      <c r="C1337" s="36" t="s">
        <v>1463</v>
      </c>
      <c r="D1337" s="36" t="s">
        <v>162</v>
      </c>
      <c r="E1337" s="36" t="s">
        <v>17</v>
      </c>
      <c r="F1337" s="41" t="s">
        <v>14</v>
      </c>
      <c r="G1337" s="128">
        <v>999930104</v>
      </c>
      <c r="H1337" s="41" t="s">
        <v>20</v>
      </c>
      <c r="I1337" s="34">
        <f>((L1337)-J1337)+T1337</f>
        <v>364</v>
      </c>
      <c r="J1337" s="34">
        <f>L1337/2</f>
        <v>0</v>
      </c>
      <c r="K1337" s="37"/>
      <c r="L1337" s="34">
        <f>SUM(N1337,O1337,P1337,Q1337,R1337,M1337)</f>
        <v>0</v>
      </c>
      <c r="M1337" s="34">
        <f>AJ1337</f>
        <v>0</v>
      </c>
      <c r="N1337" s="34">
        <f>SUM(AI1337)</f>
        <v>0</v>
      </c>
      <c r="O1337" s="34">
        <f>0</f>
        <v>0</v>
      </c>
      <c r="P1337" s="34">
        <v>0</v>
      </c>
      <c r="Q1337" s="34">
        <v>0</v>
      </c>
      <c r="R1337" s="34">
        <f>AH1337</f>
        <v>0</v>
      </c>
      <c r="S1337" s="122"/>
      <c r="T1337" s="41">
        <f>SUM(U1337,AA1337)</f>
        <v>364</v>
      </c>
      <c r="U1337" s="41">
        <f>IF(SUM(V1337:Y1337)&gt;=250, 250,SUM(V1337:Y1337))</f>
        <v>110</v>
      </c>
      <c r="V1337" s="41">
        <v>0</v>
      </c>
      <c r="W1337" s="41">
        <v>0</v>
      </c>
      <c r="X1337" s="41">
        <f>SUM(AL1337,AN1337,BO1337,BS1337)</f>
        <v>50</v>
      </c>
      <c r="Y1337" s="41">
        <f>SUM(AO1337:BN1337)</f>
        <v>60</v>
      </c>
      <c r="Z1337" s="41">
        <f>COUNTIF(AO1337:BN1337, "&gt;0")</f>
        <v>1</v>
      </c>
      <c r="AA1337" s="41">
        <f>SUM(AB1337:AF1337)</f>
        <v>254</v>
      </c>
      <c r="AB1337" s="41">
        <f>BP1337+BQ1337</f>
        <v>0</v>
      </c>
      <c r="AC1337" s="41">
        <v>0</v>
      </c>
      <c r="AD1337" s="41">
        <v>0</v>
      </c>
      <c r="AE1337" s="41">
        <f>SUM(BR1337)</f>
        <v>254</v>
      </c>
      <c r="AF1337" s="41">
        <f>SUM(AM1337)</f>
        <v>0</v>
      </c>
      <c r="AG1337" s="122"/>
      <c r="AH1337" s="36">
        <v>0</v>
      </c>
      <c r="AI1337" s="36">
        <v>0</v>
      </c>
      <c r="AJ1337" s="36">
        <v>0</v>
      </c>
      <c r="AK1337" s="37"/>
      <c r="AL1337" s="1">
        <v>0</v>
      </c>
      <c r="AM1337" s="1">
        <v>0</v>
      </c>
      <c r="AN1337" s="1">
        <v>50</v>
      </c>
      <c r="AO1337" s="1">
        <v>0</v>
      </c>
      <c r="AP1337" s="1">
        <v>0</v>
      </c>
      <c r="AQ1337" s="114">
        <v>0</v>
      </c>
      <c r="AR1337" s="1">
        <v>0</v>
      </c>
      <c r="AS1337" s="114">
        <v>0</v>
      </c>
      <c r="AT1337" s="114">
        <v>0</v>
      </c>
      <c r="AU1337" s="114">
        <v>0</v>
      </c>
      <c r="AV1337" s="114">
        <v>0</v>
      </c>
      <c r="AW1337" s="114">
        <v>0</v>
      </c>
      <c r="AX1337" s="114">
        <v>0</v>
      </c>
      <c r="AY1337" s="114">
        <v>0</v>
      </c>
      <c r="AZ1337" s="114">
        <v>0</v>
      </c>
      <c r="BA1337" s="114">
        <v>0</v>
      </c>
      <c r="BB1337" s="114">
        <v>0</v>
      </c>
      <c r="BC1337" s="114">
        <v>0</v>
      </c>
      <c r="BD1337" s="115">
        <v>0</v>
      </c>
      <c r="BE1337" s="114">
        <v>0</v>
      </c>
      <c r="BF1337" s="114">
        <v>0</v>
      </c>
      <c r="BG1337" s="114">
        <v>0</v>
      </c>
      <c r="BH1337" s="114">
        <v>60</v>
      </c>
      <c r="BI1337" s="114">
        <v>0</v>
      </c>
      <c r="BJ1337" s="114">
        <v>0</v>
      </c>
      <c r="BK1337" s="114">
        <v>0</v>
      </c>
      <c r="BL1337" s="114">
        <v>0</v>
      </c>
      <c r="BM1337" s="114">
        <v>0</v>
      </c>
      <c r="BN1337" s="114">
        <v>0</v>
      </c>
      <c r="BO1337" s="114">
        <v>0</v>
      </c>
      <c r="BP1337" s="114">
        <v>0</v>
      </c>
      <c r="BQ1337" s="114">
        <v>0</v>
      </c>
      <c r="BR1337" s="114">
        <v>254</v>
      </c>
      <c r="BS1337" s="114">
        <v>0</v>
      </c>
    </row>
    <row r="1338" spans="1:71" ht="15" x14ac:dyDescent="0.25">
      <c r="A1338" s="1" t="str">
        <f>CONCATENATE(G1338,"-",F1338,"-",H1338)</f>
        <v>999933504-Black-Tiger</v>
      </c>
      <c r="B1338" s="1" t="str">
        <f>CONCATENATE(G1338,"-",H1338)</f>
        <v>999933504-Tiger</v>
      </c>
      <c r="C1338" s="36" t="s">
        <v>489</v>
      </c>
      <c r="D1338" s="36" t="s">
        <v>374</v>
      </c>
      <c r="E1338" s="36" t="s">
        <v>17</v>
      </c>
      <c r="F1338" s="41" t="s">
        <v>14</v>
      </c>
      <c r="G1338" s="128">
        <v>999933504</v>
      </c>
      <c r="H1338" s="41" t="s">
        <v>20</v>
      </c>
      <c r="I1338" s="34">
        <f>((L1338)-J1338)+T1338</f>
        <v>314</v>
      </c>
      <c r="J1338" s="34">
        <f>L1338/2</f>
        <v>0</v>
      </c>
      <c r="K1338" s="37"/>
      <c r="L1338" s="34">
        <f>SUM(N1338,O1338,P1338,Q1338,R1338,M1338)</f>
        <v>0</v>
      </c>
      <c r="M1338" s="34">
        <f>AJ1338</f>
        <v>0</v>
      </c>
      <c r="N1338" s="34">
        <f>SUM(AI1338)</f>
        <v>0</v>
      </c>
      <c r="O1338" s="34">
        <f>0</f>
        <v>0</v>
      </c>
      <c r="P1338" s="34">
        <v>0</v>
      </c>
      <c r="Q1338" s="34">
        <v>0</v>
      </c>
      <c r="R1338" s="34">
        <f>AH1338</f>
        <v>0</v>
      </c>
      <c r="S1338" s="122"/>
      <c r="T1338" s="41">
        <f>SUM(U1338,AA1338)</f>
        <v>314</v>
      </c>
      <c r="U1338" s="41">
        <f>IF(SUM(V1338:Y1338)&gt;=250, 250,SUM(V1338:Y1338))</f>
        <v>60</v>
      </c>
      <c r="V1338" s="41">
        <v>0</v>
      </c>
      <c r="W1338" s="41">
        <v>0</v>
      </c>
      <c r="X1338" s="41">
        <f>SUM(AL1338,AN1338,BO1338,BS1338)</f>
        <v>0</v>
      </c>
      <c r="Y1338" s="41">
        <f>SUM(AO1338:BN1338)</f>
        <v>60</v>
      </c>
      <c r="Z1338" s="41">
        <f>COUNTIF(AO1338:BN1338, "&gt;0")</f>
        <v>1</v>
      </c>
      <c r="AA1338" s="41">
        <f>SUM(AB1338:AF1338)</f>
        <v>254</v>
      </c>
      <c r="AB1338" s="41">
        <f>BP1338+BQ1338</f>
        <v>0</v>
      </c>
      <c r="AC1338" s="41">
        <v>0</v>
      </c>
      <c r="AD1338" s="41">
        <v>0</v>
      </c>
      <c r="AE1338" s="41">
        <f>SUM(BR1338)</f>
        <v>254</v>
      </c>
      <c r="AF1338" s="41">
        <f>SUM(AM1338)</f>
        <v>0</v>
      </c>
      <c r="AG1338" s="122"/>
      <c r="AH1338" s="36">
        <v>0</v>
      </c>
      <c r="AI1338" s="126">
        <v>0</v>
      </c>
      <c r="AJ1338" s="36">
        <v>0</v>
      </c>
      <c r="AK1338" s="37"/>
      <c r="AL1338" s="1">
        <v>0</v>
      </c>
      <c r="AM1338" s="1">
        <v>0</v>
      </c>
      <c r="AN1338" s="1">
        <v>0</v>
      </c>
      <c r="AO1338" s="1">
        <v>0</v>
      </c>
      <c r="AP1338" s="1">
        <v>60</v>
      </c>
      <c r="AQ1338" s="114">
        <v>0</v>
      </c>
      <c r="AR1338" s="1">
        <v>0</v>
      </c>
      <c r="AS1338" s="114">
        <v>0</v>
      </c>
      <c r="AT1338" s="114">
        <v>0</v>
      </c>
      <c r="AU1338" s="114">
        <v>0</v>
      </c>
      <c r="AV1338" s="114">
        <v>0</v>
      </c>
      <c r="AW1338" s="114">
        <v>0</v>
      </c>
      <c r="AX1338" s="114">
        <v>0</v>
      </c>
      <c r="AY1338" s="114">
        <v>0</v>
      </c>
      <c r="AZ1338" s="114">
        <v>0</v>
      </c>
      <c r="BA1338" s="114">
        <v>0</v>
      </c>
      <c r="BB1338" s="114">
        <v>0</v>
      </c>
      <c r="BC1338" s="114">
        <v>0</v>
      </c>
      <c r="BD1338" s="115">
        <v>0</v>
      </c>
      <c r="BE1338" s="114">
        <v>0</v>
      </c>
      <c r="BF1338" s="114">
        <v>0</v>
      </c>
      <c r="BG1338" s="114">
        <v>0</v>
      </c>
      <c r="BH1338" s="114">
        <v>0</v>
      </c>
      <c r="BI1338" s="114">
        <v>0</v>
      </c>
      <c r="BJ1338" s="114">
        <v>0</v>
      </c>
      <c r="BK1338" s="114">
        <v>0</v>
      </c>
      <c r="BL1338" s="114">
        <v>0</v>
      </c>
      <c r="BM1338" s="114">
        <v>0</v>
      </c>
      <c r="BN1338" s="114">
        <v>0</v>
      </c>
      <c r="BO1338" s="114">
        <v>0</v>
      </c>
      <c r="BP1338" s="114">
        <v>0</v>
      </c>
      <c r="BQ1338" s="114">
        <v>0</v>
      </c>
      <c r="BR1338" s="114">
        <v>254</v>
      </c>
      <c r="BS1338" s="114">
        <v>0</v>
      </c>
    </row>
    <row r="1339" spans="1:71" ht="15" x14ac:dyDescent="0.25">
      <c r="A1339" s="1" t="str">
        <f>CONCATENATE(G1339,"-",F1339,"-",H1339)</f>
        <v>999934585-Black-Tiger</v>
      </c>
      <c r="B1339" s="1" t="str">
        <f>CONCATENATE(G1339,"-",H1339)</f>
        <v>999934585-Tiger</v>
      </c>
      <c r="C1339" s="36" t="s">
        <v>521</v>
      </c>
      <c r="D1339" s="36" t="s">
        <v>117</v>
      </c>
      <c r="E1339" s="36" t="s">
        <v>17</v>
      </c>
      <c r="F1339" s="36" t="s">
        <v>14</v>
      </c>
      <c r="G1339" s="36">
        <v>999934585</v>
      </c>
      <c r="H1339" s="41" t="s">
        <v>20</v>
      </c>
      <c r="I1339" s="34">
        <f>((L1339)-J1339)+T1339</f>
        <v>272</v>
      </c>
      <c r="J1339" s="34"/>
      <c r="K1339" s="37"/>
      <c r="L1339" s="34">
        <f>SUM(N1339,O1339,P1339,Q1339,R1339,M1339)</f>
        <v>0</v>
      </c>
      <c r="M1339" s="34">
        <f>AJ1339</f>
        <v>0</v>
      </c>
      <c r="N1339" s="34">
        <f>SUM(AI1339)</f>
        <v>0</v>
      </c>
      <c r="O1339" s="34">
        <f>0</f>
        <v>0</v>
      </c>
      <c r="P1339" s="34">
        <v>0</v>
      </c>
      <c r="Q1339" s="34">
        <v>0</v>
      </c>
      <c r="R1339" s="34">
        <f>AH1339</f>
        <v>0</v>
      </c>
      <c r="S1339" s="122"/>
      <c r="T1339" s="41">
        <f>SUM(U1339,AA1339)</f>
        <v>272</v>
      </c>
      <c r="U1339" s="41">
        <f>IF(SUM(V1339:Y1339)&gt;=250, 250,SUM(V1339:Y1339))</f>
        <v>18</v>
      </c>
      <c r="V1339" s="41">
        <v>0</v>
      </c>
      <c r="W1339" s="41">
        <v>0</v>
      </c>
      <c r="X1339" s="41">
        <f>SUM(AL1339,AN1339,BO1339,BS1339)</f>
        <v>0</v>
      </c>
      <c r="Y1339" s="41">
        <f>SUM(AO1339:BN1339)</f>
        <v>18</v>
      </c>
      <c r="Z1339" s="41">
        <f>COUNTIF(AO1339:BN1339, "&gt;0")</f>
        <v>1</v>
      </c>
      <c r="AA1339" s="41">
        <f>SUM(AB1339:AF1339)</f>
        <v>254</v>
      </c>
      <c r="AB1339" s="41">
        <f>BP1339+BQ1339</f>
        <v>0</v>
      </c>
      <c r="AC1339" s="41">
        <v>0</v>
      </c>
      <c r="AD1339" s="41">
        <v>0</v>
      </c>
      <c r="AE1339" s="41">
        <f>SUM(BR1339)</f>
        <v>254</v>
      </c>
      <c r="AF1339" s="41">
        <f>SUM(AM1339)</f>
        <v>0</v>
      </c>
      <c r="AG1339" s="122"/>
      <c r="AH1339" s="36">
        <v>0</v>
      </c>
      <c r="AI1339" s="126">
        <v>0</v>
      </c>
      <c r="AJ1339" s="36">
        <v>0</v>
      </c>
      <c r="AK1339" s="121"/>
      <c r="AL1339" s="1">
        <v>0</v>
      </c>
      <c r="AM1339" s="1">
        <v>0</v>
      </c>
      <c r="AN1339" s="1">
        <v>0</v>
      </c>
      <c r="AO1339" s="1">
        <v>0</v>
      </c>
      <c r="AP1339" s="1">
        <v>18</v>
      </c>
      <c r="AQ1339" s="114">
        <v>0</v>
      </c>
      <c r="AR1339" s="1">
        <v>0</v>
      </c>
      <c r="AS1339" s="114">
        <v>0</v>
      </c>
      <c r="AT1339" s="114">
        <v>0</v>
      </c>
      <c r="AU1339" s="114">
        <v>0</v>
      </c>
      <c r="AV1339" s="114">
        <v>0</v>
      </c>
      <c r="AW1339" s="114">
        <v>0</v>
      </c>
      <c r="AX1339" s="114">
        <v>0</v>
      </c>
      <c r="AY1339" s="114">
        <v>0</v>
      </c>
      <c r="AZ1339" s="114">
        <v>0</v>
      </c>
      <c r="BA1339" s="114">
        <v>0</v>
      </c>
      <c r="BB1339" s="114">
        <v>0</v>
      </c>
      <c r="BC1339" s="114">
        <v>0</v>
      </c>
      <c r="BD1339" s="115">
        <v>0</v>
      </c>
      <c r="BE1339" s="114">
        <v>0</v>
      </c>
      <c r="BF1339" s="114">
        <v>0</v>
      </c>
      <c r="BG1339" s="114">
        <v>0</v>
      </c>
      <c r="BH1339" s="114">
        <v>0</v>
      </c>
      <c r="BI1339" s="114">
        <v>0</v>
      </c>
      <c r="BJ1339" s="114">
        <v>0</v>
      </c>
      <c r="BK1339" s="114">
        <v>0</v>
      </c>
      <c r="BL1339" s="114">
        <v>0</v>
      </c>
      <c r="BM1339" s="114">
        <v>0</v>
      </c>
      <c r="BN1339" s="114">
        <v>0</v>
      </c>
      <c r="BO1339" s="114">
        <v>0</v>
      </c>
      <c r="BP1339" s="114">
        <v>0</v>
      </c>
      <c r="BQ1339" s="114">
        <v>0</v>
      </c>
      <c r="BR1339" s="114">
        <v>254</v>
      </c>
      <c r="BS1339" s="114">
        <v>0</v>
      </c>
    </row>
    <row r="1340" spans="1:71" ht="15" x14ac:dyDescent="0.25">
      <c r="A1340" s="1" t="str">
        <f>CONCATENATE(G1340,"-",F1340,"-",H1340)</f>
        <v>999933294-Black-Tiger</v>
      </c>
      <c r="B1340" s="1" t="str">
        <f>CONCATENATE(G1340,"-",H1340)</f>
        <v>999933294-Tiger</v>
      </c>
      <c r="C1340" s="36" t="s">
        <v>3637</v>
      </c>
      <c r="D1340" s="36" t="s">
        <v>3638</v>
      </c>
      <c r="E1340" s="36" t="s">
        <v>17</v>
      </c>
      <c r="F1340" s="36" t="s">
        <v>14</v>
      </c>
      <c r="G1340" s="36">
        <v>999933294</v>
      </c>
      <c r="H1340" s="41" t="s">
        <v>20</v>
      </c>
      <c r="I1340" s="34">
        <f>((L1340)-J1340)+T1340</f>
        <v>254</v>
      </c>
      <c r="J1340" s="34"/>
      <c r="K1340" s="37"/>
      <c r="L1340" s="34">
        <f>SUM(N1340,O1340,P1340,Q1340,R1340,M1340)</f>
        <v>0</v>
      </c>
      <c r="M1340" s="34">
        <f>AJ1340</f>
        <v>0</v>
      </c>
      <c r="N1340" s="34">
        <f>SUM(AI1340)</f>
        <v>0</v>
      </c>
      <c r="O1340" s="34">
        <f>0</f>
        <v>0</v>
      </c>
      <c r="P1340" s="34">
        <v>0</v>
      </c>
      <c r="Q1340" s="34">
        <v>0</v>
      </c>
      <c r="R1340" s="34">
        <f>AH1340</f>
        <v>0</v>
      </c>
      <c r="S1340" s="122"/>
      <c r="T1340" s="41">
        <f>SUM(U1340,AA1340)</f>
        <v>254</v>
      </c>
      <c r="U1340" s="41">
        <f>IF(SUM(V1340:Y1340)&gt;=250, 250,SUM(V1340:Y1340))</f>
        <v>0</v>
      </c>
      <c r="V1340" s="41">
        <v>0</v>
      </c>
      <c r="W1340" s="41">
        <v>0</v>
      </c>
      <c r="X1340" s="41">
        <f>SUM(AL1340,AN1340,BO1340,BS1340)</f>
        <v>0</v>
      </c>
      <c r="Y1340" s="41">
        <f>SUM(AO1340:BN1340)</f>
        <v>0</v>
      </c>
      <c r="Z1340" s="41">
        <f>COUNTIF(AO1340:BN1340, "&gt;0")</f>
        <v>0</v>
      </c>
      <c r="AA1340" s="41">
        <f>SUM(AB1340:AF1340)</f>
        <v>254</v>
      </c>
      <c r="AB1340" s="41">
        <f>BP1340+BQ1340</f>
        <v>0</v>
      </c>
      <c r="AC1340" s="41">
        <v>0</v>
      </c>
      <c r="AD1340" s="41">
        <v>0</v>
      </c>
      <c r="AE1340" s="41">
        <f>SUM(BR1340)</f>
        <v>254</v>
      </c>
      <c r="AF1340" s="41">
        <f>SUM(AM1340)</f>
        <v>0</v>
      </c>
      <c r="AG1340" s="122"/>
      <c r="AH1340" s="36">
        <v>0</v>
      </c>
      <c r="AI1340" s="126">
        <v>0</v>
      </c>
      <c r="AJ1340" s="36">
        <v>0</v>
      </c>
      <c r="AK1340" s="121"/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14">
        <v>0</v>
      </c>
      <c r="AR1340" s="1">
        <v>0</v>
      </c>
      <c r="AS1340" s="114">
        <v>0</v>
      </c>
      <c r="AT1340" s="114">
        <v>0</v>
      </c>
      <c r="AU1340" s="114">
        <v>0</v>
      </c>
      <c r="AV1340" s="114">
        <v>0</v>
      </c>
      <c r="AW1340" s="114">
        <v>0</v>
      </c>
      <c r="AX1340" s="114">
        <v>0</v>
      </c>
      <c r="AY1340" s="114">
        <v>0</v>
      </c>
      <c r="AZ1340" s="114">
        <v>0</v>
      </c>
      <c r="BA1340" s="114">
        <v>0</v>
      </c>
      <c r="BB1340" s="114">
        <v>0</v>
      </c>
      <c r="BC1340" s="114">
        <v>0</v>
      </c>
      <c r="BD1340" s="115">
        <v>0</v>
      </c>
      <c r="BE1340" s="114">
        <v>0</v>
      </c>
      <c r="BF1340" s="114">
        <v>0</v>
      </c>
      <c r="BG1340" s="114">
        <v>0</v>
      </c>
      <c r="BH1340" s="114">
        <v>0</v>
      </c>
      <c r="BI1340" s="114">
        <v>0</v>
      </c>
      <c r="BJ1340" s="114">
        <v>0</v>
      </c>
      <c r="BK1340" s="114">
        <v>0</v>
      </c>
      <c r="BL1340" s="114">
        <v>0</v>
      </c>
      <c r="BM1340" s="114">
        <v>0</v>
      </c>
      <c r="BN1340" s="114">
        <v>0</v>
      </c>
      <c r="BO1340" s="114">
        <v>0</v>
      </c>
      <c r="BP1340" s="114">
        <v>0</v>
      </c>
      <c r="BQ1340" s="114">
        <v>0</v>
      </c>
      <c r="BR1340" s="114">
        <v>254</v>
      </c>
      <c r="BS1340" s="114">
        <v>0</v>
      </c>
    </row>
    <row r="1341" spans="1:71" ht="15" x14ac:dyDescent="0.25">
      <c r="A1341" s="1" t="str">
        <f>CONCATENATE(G1341,"-",F1341,"-",H1341)</f>
        <v>999934333-Black-Tiger</v>
      </c>
      <c r="B1341" s="1" t="str">
        <f>CONCATENATE(G1341,"-",H1341)</f>
        <v>999934333-Tiger</v>
      </c>
      <c r="C1341" s="36" t="s">
        <v>144</v>
      </c>
      <c r="D1341" s="36" t="s">
        <v>1963</v>
      </c>
      <c r="E1341" s="36" t="s">
        <v>17</v>
      </c>
      <c r="F1341" s="41" t="s">
        <v>14</v>
      </c>
      <c r="G1341" s="128">
        <v>999934333</v>
      </c>
      <c r="H1341" s="41" t="s">
        <v>20</v>
      </c>
      <c r="I1341" s="34">
        <f>((L1341)-J1341)+T1341</f>
        <v>174.5</v>
      </c>
      <c r="J1341" s="34">
        <f>L1341/2</f>
        <v>0</v>
      </c>
      <c r="K1341" s="37"/>
      <c r="L1341" s="34">
        <f>SUM(N1341,O1341,P1341,Q1341,R1341,M1341)</f>
        <v>0</v>
      </c>
      <c r="M1341" s="34">
        <f>AJ1341</f>
        <v>0</v>
      </c>
      <c r="N1341" s="34">
        <f>SUM(AI1341)</f>
        <v>0</v>
      </c>
      <c r="O1341" s="34">
        <f>0</f>
        <v>0</v>
      </c>
      <c r="P1341" s="34">
        <v>0</v>
      </c>
      <c r="Q1341" s="34">
        <v>0</v>
      </c>
      <c r="R1341" s="34">
        <f>AH1341</f>
        <v>0</v>
      </c>
      <c r="S1341" s="122"/>
      <c r="T1341" s="41">
        <f>SUM(U1341,AA1341)</f>
        <v>174.5</v>
      </c>
      <c r="U1341" s="41">
        <f>IF(SUM(V1341:Y1341)&gt;=250, 250,SUM(V1341:Y1341))</f>
        <v>90</v>
      </c>
      <c r="V1341" s="41">
        <v>0</v>
      </c>
      <c r="W1341" s="41">
        <v>0</v>
      </c>
      <c r="X1341" s="41">
        <f>SUM(AL1341,AN1341,BO1341,BS1341)</f>
        <v>0</v>
      </c>
      <c r="Y1341" s="41">
        <f>SUM(AO1341:BN1341)</f>
        <v>90</v>
      </c>
      <c r="Z1341" s="41">
        <f>COUNTIF(AO1341:BN1341, "&gt;0")</f>
        <v>2</v>
      </c>
      <c r="AA1341" s="41">
        <f>SUM(AB1341:AF1341)</f>
        <v>84.5</v>
      </c>
      <c r="AB1341" s="41">
        <f>BP1341+BQ1341</f>
        <v>84.5</v>
      </c>
      <c r="AC1341" s="41">
        <v>0</v>
      </c>
      <c r="AD1341" s="41">
        <v>0</v>
      </c>
      <c r="AE1341" s="41">
        <f>SUM(BR1341)</f>
        <v>0</v>
      </c>
      <c r="AF1341" s="41">
        <f>SUM(AM1341)</f>
        <v>0</v>
      </c>
      <c r="AG1341" s="122"/>
      <c r="AH1341" s="36">
        <v>0</v>
      </c>
      <c r="AI1341" s="126">
        <v>0</v>
      </c>
      <c r="AJ1341" s="36">
        <v>0</v>
      </c>
      <c r="AK1341" s="37"/>
      <c r="AL1341" s="1">
        <v>0</v>
      </c>
      <c r="AM1341" s="1">
        <v>0</v>
      </c>
      <c r="AN1341" s="1">
        <v>0</v>
      </c>
      <c r="AO1341" s="1">
        <v>45</v>
      </c>
      <c r="AP1341" s="1">
        <v>0</v>
      </c>
      <c r="AQ1341" s="114">
        <v>0</v>
      </c>
      <c r="AR1341" s="1">
        <v>0</v>
      </c>
      <c r="AS1341" s="114">
        <v>0</v>
      </c>
      <c r="AT1341" s="114">
        <v>0</v>
      </c>
      <c r="AU1341" s="114">
        <v>0</v>
      </c>
      <c r="AV1341" s="114">
        <v>45</v>
      </c>
      <c r="AW1341" s="114">
        <v>0</v>
      </c>
      <c r="AX1341" s="114">
        <v>0</v>
      </c>
      <c r="AY1341" s="114">
        <v>0</v>
      </c>
      <c r="AZ1341" s="114">
        <v>0</v>
      </c>
      <c r="BA1341" s="114">
        <v>0</v>
      </c>
      <c r="BB1341" s="114">
        <v>0</v>
      </c>
      <c r="BC1341" s="114">
        <v>0</v>
      </c>
      <c r="BD1341" s="114">
        <v>0</v>
      </c>
      <c r="BE1341" s="114">
        <v>0</v>
      </c>
      <c r="BF1341" s="114">
        <v>0</v>
      </c>
      <c r="BG1341" s="114">
        <v>0</v>
      </c>
      <c r="BH1341" s="114">
        <v>0</v>
      </c>
      <c r="BI1341" s="114">
        <v>0</v>
      </c>
      <c r="BJ1341" s="114">
        <v>0</v>
      </c>
      <c r="BK1341" s="114">
        <v>0</v>
      </c>
      <c r="BL1341" s="114">
        <v>0</v>
      </c>
      <c r="BM1341" s="114">
        <v>0</v>
      </c>
      <c r="BN1341" s="114">
        <v>0</v>
      </c>
      <c r="BO1341" s="114">
        <v>0</v>
      </c>
      <c r="BP1341" s="114">
        <v>84.5</v>
      </c>
      <c r="BQ1341" s="114">
        <v>0</v>
      </c>
      <c r="BR1341" s="114">
        <v>0</v>
      </c>
      <c r="BS1341" s="114">
        <v>0</v>
      </c>
    </row>
    <row r="1342" spans="1:71" ht="15" x14ac:dyDescent="0.25">
      <c r="A1342" s="1" t="str">
        <f>CONCATENATE(G1342,"-",F1342,"-",H1342)</f>
        <v>999930923-Black-Tiger</v>
      </c>
      <c r="B1342" s="1" t="str">
        <f>CONCATENATE(G1342,"-",H1342)</f>
        <v>999930923-Tiger</v>
      </c>
      <c r="C1342" s="36" t="s">
        <v>566</v>
      </c>
      <c r="D1342" s="36" t="s">
        <v>1224</v>
      </c>
      <c r="E1342" s="36" t="s">
        <v>17</v>
      </c>
      <c r="F1342" s="41" t="s">
        <v>14</v>
      </c>
      <c r="G1342" s="128">
        <v>999930923</v>
      </c>
      <c r="H1342" s="41" t="s">
        <v>20</v>
      </c>
      <c r="I1342" s="34">
        <f>((L1342)-J1342)+T1342</f>
        <v>169</v>
      </c>
      <c r="J1342" s="34">
        <f>L1342/2</f>
        <v>0</v>
      </c>
      <c r="K1342" s="37"/>
      <c r="L1342" s="34">
        <f>SUM(N1342,O1342,P1342,Q1342,R1342,M1342)</f>
        <v>0</v>
      </c>
      <c r="M1342" s="34">
        <f>AJ1342</f>
        <v>0</v>
      </c>
      <c r="N1342" s="34">
        <f>SUM(AI1342)</f>
        <v>0</v>
      </c>
      <c r="O1342" s="34">
        <f>0</f>
        <v>0</v>
      </c>
      <c r="P1342" s="34">
        <v>0</v>
      </c>
      <c r="Q1342" s="34">
        <v>0</v>
      </c>
      <c r="R1342" s="34">
        <f>AH1342</f>
        <v>0</v>
      </c>
      <c r="S1342" s="122"/>
      <c r="T1342" s="41">
        <f>SUM(U1342,AA1342)</f>
        <v>169</v>
      </c>
      <c r="U1342" s="41">
        <f>IF(SUM(V1342:Y1342)&gt;=250, 250,SUM(V1342:Y1342))</f>
        <v>169</v>
      </c>
      <c r="V1342" s="41">
        <v>0</v>
      </c>
      <c r="W1342" s="41">
        <v>0</v>
      </c>
      <c r="X1342" s="41">
        <f>SUM(AL1342,AN1342,BO1342,BS1342)</f>
        <v>75</v>
      </c>
      <c r="Y1342" s="41">
        <f>SUM(AO1342:BN1342)</f>
        <v>94</v>
      </c>
      <c r="Z1342" s="41">
        <f>COUNTIF(AO1342:BN1342, "&gt;0")</f>
        <v>2</v>
      </c>
      <c r="AA1342" s="41">
        <f>SUM(AB1342:AF1342)</f>
        <v>0</v>
      </c>
      <c r="AB1342" s="41">
        <f>BP1342+BQ1342</f>
        <v>0</v>
      </c>
      <c r="AC1342" s="41">
        <v>0</v>
      </c>
      <c r="AD1342" s="41">
        <v>0</v>
      </c>
      <c r="AE1342" s="41">
        <f>SUM(BR1342)</f>
        <v>0</v>
      </c>
      <c r="AF1342" s="41">
        <f>SUM(AM1342)</f>
        <v>0</v>
      </c>
      <c r="AG1342" s="122"/>
      <c r="AH1342" s="36">
        <v>0</v>
      </c>
      <c r="AI1342" s="126">
        <v>0</v>
      </c>
      <c r="AJ1342" s="36">
        <v>0</v>
      </c>
      <c r="AK1342" s="121"/>
      <c r="AL1342" s="1">
        <v>75</v>
      </c>
      <c r="AM1342" s="1">
        <v>0</v>
      </c>
      <c r="AN1342" s="1">
        <v>0</v>
      </c>
      <c r="AO1342" s="1">
        <v>34</v>
      </c>
      <c r="AP1342" s="1">
        <v>0</v>
      </c>
      <c r="AQ1342" s="114">
        <v>0</v>
      </c>
      <c r="AR1342" s="1">
        <v>0</v>
      </c>
      <c r="AS1342" s="114">
        <v>0</v>
      </c>
      <c r="AT1342" s="114">
        <v>0</v>
      </c>
      <c r="AU1342" s="114">
        <v>0</v>
      </c>
      <c r="AV1342" s="114">
        <v>60</v>
      </c>
      <c r="AW1342" s="114">
        <v>0</v>
      </c>
      <c r="AX1342" s="114">
        <v>0</v>
      </c>
      <c r="AY1342" s="114">
        <v>0</v>
      </c>
      <c r="AZ1342" s="114">
        <v>0</v>
      </c>
      <c r="BA1342" s="114">
        <v>0</v>
      </c>
      <c r="BB1342" s="114">
        <v>0</v>
      </c>
      <c r="BC1342" s="114">
        <v>0</v>
      </c>
      <c r="BD1342" s="115">
        <v>0</v>
      </c>
      <c r="BE1342" s="114">
        <v>0</v>
      </c>
      <c r="BF1342" s="114">
        <v>0</v>
      </c>
      <c r="BG1342" s="114">
        <v>0</v>
      </c>
      <c r="BH1342" s="114">
        <v>0</v>
      </c>
      <c r="BI1342" s="114">
        <v>0</v>
      </c>
      <c r="BJ1342" s="114">
        <v>0</v>
      </c>
      <c r="BK1342" s="114">
        <v>0</v>
      </c>
      <c r="BL1342" s="114">
        <v>0</v>
      </c>
      <c r="BM1342" s="114">
        <v>0</v>
      </c>
      <c r="BN1342" s="114">
        <v>0</v>
      </c>
      <c r="BO1342" s="114">
        <v>0</v>
      </c>
      <c r="BP1342" s="114">
        <v>0</v>
      </c>
      <c r="BQ1342" s="114">
        <v>0</v>
      </c>
      <c r="BR1342" s="114">
        <v>0</v>
      </c>
      <c r="BS1342" s="114">
        <v>0</v>
      </c>
    </row>
    <row r="1343" spans="1:71" ht="15" x14ac:dyDescent="0.25">
      <c r="A1343" s="1" t="str">
        <f>CONCATENATE(G1343,"-",F1343,"-",H1343)</f>
        <v>999933664-Black-Tiger</v>
      </c>
      <c r="B1343" s="1" t="str">
        <f>CONCATENATE(G1343,"-",H1343)</f>
        <v>999933664-Tiger</v>
      </c>
      <c r="C1343" s="36" t="s">
        <v>1816</v>
      </c>
      <c r="D1343" s="36" t="s">
        <v>263</v>
      </c>
      <c r="E1343" s="36" t="s">
        <v>17</v>
      </c>
      <c r="F1343" s="41" t="s">
        <v>14</v>
      </c>
      <c r="G1343" s="128">
        <v>999933664</v>
      </c>
      <c r="H1343" s="41" t="s">
        <v>20</v>
      </c>
      <c r="I1343" s="34">
        <f>((L1343)-J1343)+T1343</f>
        <v>56</v>
      </c>
      <c r="J1343" s="34">
        <f>L1343/2</f>
        <v>0</v>
      </c>
      <c r="K1343" s="37"/>
      <c r="L1343" s="34">
        <f>SUM(N1343,O1343,P1343,Q1343,R1343,M1343)</f>
        <v>0</v>
      </c>
      <c r="M1343" s="34">
        <f>AJ1343</f>
        <v>0</v>
      </c>
      <c r="N1343" s="34">
        <f>SUM(AI1343)</f>
        <v>0</v>
      </c>
      <c r="O1343" s="34">
        <f>0</f>
        <v>0</v>
      </c>
      <c r="P1343" s="34">
        <v>0</v>
      </c>
      <c r="Q1343" s="34">
        <v>0</v>
      </c>
      <c r="R1343" s="34">
        <f>AH1343</f>
        <v>0</v>
      </c>
      <c r="S1343" s="122"/>
      <c r="T1343" s="41">
        <f>SUM(U1343,AA1343)</f>
        <v>56</v>
      </c>
      <c r="U1343" s="41">
        <f>IF(SUM(V1343:Y1343)&gt;=250, 250,SUM(V1343:Y1343))</f>
        <v>56</v>
      </c>
      <c r="V1343" s="41">
        <v>0</v>
      </c>
      <c r="W1343" s="41">
        <v>0</v>
      </c>
      <c r="X1343" s="41">
        <f>SUM(AL1343,AN1343,BO1343,BS1343)</f>
        <v>56</v>
      </c>
      <c r="Y1343" s="41">
        <f>SUM(AO1343:BN1343)</f>
        <v>0</v>
      </c>
      <c r="Z1343" s="41">
        <f>COUNTIF(AO1343:BN1343, "&gt;0")</f>
        <v>0</v>
      </c>
      <c r="AA1343" s="41">
        <f>SUM(AB1343:AF1343)</f>
        <v>0</v>
      </c>
      <c r="AB1343" s="41">
        <f>BP1343+BQ1343</f>
        <v>0</v>
      </c>
      <c r="AC1343" s="41">
        <v>0</v>
      </c>
      <c r="AD1343" s="41">
        <v>0</v>
      </c>
      <c r="AE1343" s="41">
        <f>SUM(BR1343)</f>
        <v>0</v>
      </c>
      <c r="AF1343" s="41">
        <f>SUM(AM1343)</f>
        <v>0</v>
      </c>
      <c r="AG1343" s="122"/>
      <c r="AH1343" s="36">
        <v>0</v>
      </c>
      <c r="AI1343" s="126">
        <v>0</v>
      </c>
      <c r="AJ1343" s="36">
        <v>0</v>
      </c>
      <c r="AK1343" s="121"/>
      <c r="AL1343" s="1">
        <v>56</v>
      </c>
      <c r="AM1343" s="1">
        <v>0</v>
      </c>
      <c r="AN1343" s="1">
        <v>0</v>
      </c>
      <c r="AO1343" s="1">
        <v>0</v>
      </c>
      <c r="AP1343" s="1">
        <v>0</v>
      </c>
      <c r="AQ1343" s="114">
        <v>0</v>
      </c>
      <c r="AR1343" s="1">
        <v>0</v>
      </c>
      <c r="AS1343" s="114">
        <v>0</v>
      </c>
      <c r="AT1343" s="114">
        <v>0</v>
      </c>
      <c r="AU1343" s="114">
        <v>0</v>
      </c>
      <c r="AV1343" s="114">
        <v>0</v>
      </c>
      <c r="AW1343" s="114">
        <v>0</v>
      </c>
      <c r="AX1343" s="114">
        <v>0</v>
      </c>
      <c r="AY1343" s="114">
        <v>0</v>
      </c>
      <c r="AZ1343" s="114">
        <v>0</v>
      </c>
      <c r="BA1343" s="114">
        <v>0</v>
      </c>
      <c r="BB1343" s="114">
        <v>0</v>
      </c>
      <c r="BC1343" s="114">
        <v>0</v>
      </c>
      <c r="BD1343" s="115">
        <v>0</v>
      </c>
      <c r="BE1343" s="114">
        <v>0</v>
      </c>
      <c r="BF1343" s="114">
        <v>0</v>
      </c>
      <c r="BG1343" s="114">
        <v>0</v>
      </c>
      <c r="BH1343" s="114">
        <v>0</v>
      </c>
      <c r="BI1343" s="114">
        <v>0</v>
      </c>
      <c r="BJ1343" s="114">
        <v>0</v>
      </c>
      <c r="BK1343" s="114">
        <v>0</v>
      </c>
      <c r="BL1343" s="114">
        <v>0</v>
      </c>
      <c r="BM1343" s="114">
        <v>0</v>
      </c>
      <c r="BN1343" s="114">
        <v>0</v>
      </c>
      <c r="BO1343" s="114">
        <v>0</v>
      </c>
      <c r="BP1343" s="114">
        <v>0</v>
      </c>
      <c r="BQ1343" s="114">
        <v>0</v>
      </c>
      <c r="BR1343" s="114">
        <v>0</v>
      </c>
      <c r="BS1343" s="114">
        <v>0</v>
      </c>
    </row>
    <row r="1344" spans="1:71" ht="15" x14ac:dyDescent="0.25">
      <c r="A1344" s="1" t="str">
        <f>CONCATENATE(G1344,"-",F1344,"-",H1344)</f>
        <v>999924444-Red-Tiger</v>
      </c>
      <c r="B1344" s="1" t="str">
        <f>CONCATENATE(G1344,"-",H1344)</f>
        <v>999924444-Tiger</v>
      </c>
      <c r="C1344" s="36" t="s">
        <v>712</v>
      </c>
      <c r="D1344" s="36" t="s">
        <v>1347</v>
      </c>
      <c r="E1344" s="36" t="s">
        <v>17</v>
      </c>
      <c r="F1344" s="42" t="s">
        <v>136</v>
      </c>
      <c r="G1344" s="127">
        <v>999924444</v>
      </c>
      <c r="H1344" s="41" t="s">
        <v>20</v>
      </c>
      <c r="I1344" s="34">
        <f>((L1344)-J1344)+T1344</f>
        <v>920</v>
      </c>
      <c r="J1344" s="34">
        <f>L1344/2</f>
        <v>50</v>
      </c>
      <c r="K1344" s="37"/>
      <c r="L1344" s="34">
        <f>SUM(N1344,O1344,P1344,Q1344,R1344,M1344)</f>
        <v>100</v>
      </c>
      <c r="M1344" s="34">
        <f>AJ1344</f>
        <v>0</v>
      </c>
      <c r="N1344" s="34">
        <f>SUM(AI1344)</f>
        <v>0</v>
      </c>
      <c r="O1344" s="34">
        <f>0</f>
        <v>0</v>
      </c>
      <c r="P1344" s="34">
        <v>0</v>
      </c>
      <c r="Q1344" s="34">
        <v>0</v>
      </c>
      <c r="R1344" s="34">
        <f>AH1344</f>
        <v>100</v>
      </c>
      <c r="S1344" s="122"/>
      <c r="T1344" s="41">
        <f>SUM(U1344,AA1344)</f>
        <v>870</v>
      </c>
      <c r="U1344" s="41">
        <f>IF(SUM(V1344:Y1344)&gt;=250, 250,SUM(V1344:Y1344))</f>
        <v>120</v>
      </c>
      <c r="V1344" s="41">
        <v>0</v>
      </c>
      <c r="W1344" s="41">
        <v>0</v>
      </c>
      <c r="X1344" s="41">
        <f>SUM(AL1344,AN1344,BO1344,BS1344)</f>
        <v>0</v>
      </c>
      <c r="Y1344" s="41">
        <f>SUM(AO1344:BN1344)</f>
        <v>120</v>
      </c>
      <c r="Z1344" s="41">
        <f>COUNTIF(AO1344:BN1344, "&gt;0")</f>
        <v>2</v>
      </c>
      <c r="AA1344" s="41">
        <f>SUM(AB1344:AF1344)</f>
        <v>750</v>
      </c>
      <c r="AB1344" s="41">
        <f>BP1344+BQ1344</f>
        <v>150</v>
      </c>
      <c r="AC1344" s="41">
        <v>0</v>
      </c>
      <c r="AD1344" s="41">
        <v>0</v>
      </c>
      <c r="AE1344" s="41">
        <f>SUM(BR1344)</f>
        <v>600</v>
      </c>
      <c r="AF1344" s="41">
        <f>SUM(AM1344)</f>
        <v>0</v>
      </c>
      <c r="AG1344" s="122"/>
      <c r="AH1344" s="36">
        <v>100</v>
      </c>
      <c r="AI1344" s="126">
        <v>0</v>
      </c>
      <c r="AJ1344" s="36">
        <v>0</v>
      </c>
      <c r="AK1344" s="121"/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14">
        <v>0</v>
      </c>
      <c r="AR1344" s="1">
        <v>0</v>
      </c>
      <c r="AS1344" s="114">
        <v>0</v>
      </c>
      <c r="AT1344" s="114">
        <v>0</v>
      </c>
      <c r="AU1344" s="114">
        <v>0</v>
      </c>
      <c r="AV1344" s="114">
        <v>0</v>
      </c>
      <c r="AW1344" s="114">
        <v>60</v>
      </c>
      <c r="AX1344" s="114">
        <v>0</v>
      </c>
      <c r="AY1344" s="114">
        <v>0</v>
      </c>
      <c r="AZ1344" s="114">
        <v>0</v>
      </c>
      <c r="BA1344" s="114">
        <v>0</v>
      </c>
      <c r="BB1344" s="114">
        <v>0</v>
      </c>
      <c r="BC1344" s="114">
        <v>0</v>
      </c>
      <c r="BD1344" s="115">
        <v>0</v>
      </c>
      <c r="BE1344" s="114">
        <v>0</v>
      </c>
      <c r="BF1344" s="114">
        <v>0</v>
      </c>
      <c r="BG1344" s="114">
        <v>0</v>
      </c>
      <c r="BH1344" s="114">
        <v>0</v>
      </c>
      <c r="BI1344" s="114">
        <v>0</v>
      </c>
      <c r="BJ1344" s="114">
        <v>0</v>
      </c>
      <c r="BK1344" s="114">
        <v>60</v>
      </c>
      <c r="BL1344" s="114">
        <v>0</v>
      </c>
      <c r="BM1344" s="114">
        <v>0</v>
      </c>
      <c r="BN1344" s="114">
        <v>0</v>
      </c>
      <c r="BO1344" s="114">
        <v>0</v>
      </c>
      <c r="BP1344" s="114">
        <v>0</v>
      </c>
      <c r="BQ1344" s="114">
        <v>150</v>
      </c>
      <c r="BR1344" s="114">
        <v>600</v>
      </c>
      <c r="BS1344" s="114">
        <v>0</v>
      </c>
    </row>
    <row r="1345" spans="1:71" ht="15" x14ac:dyDescent="0.25">
      <c r="A1345" s="1" t="str">
        <f>CONCATENATE(G1345,"-",F1345,"-",H1345)</f>
        <v>999933558-Red-Tiger</v>
      </c>
      <c r="B1345" s="1" t="str">
        <f>CONCATENATE(G1345,"-",H1345)</f>
        <v>999933558-Tiger</v>
      </c>
      <c r="C1345" s="36" t="s">
        <v>256</v>
      </c>
      <c r="D1345" s="36" t="s">
        <v>61</v>
      </c>
      <c r="E1345" s="36" t="s">
        <v>17</v>
      </c>
      <c r="F1345" s="42" t="s">
        <v>136</v>
      </c>
      <c r="G1345" s="128">
        <v>999933558</v>
      </c>
      <c r="H1345" s="41" t="s">
        <v>20</v>
      </c>
      <c r="I1345" s="34">
        <f>((L1345)-J1345)+T1345</f>
        <v>695</v>
      </c>
      <c r="J1345" s="34">
        <f>L1345/2</f>
        <v>0</v>
      </c>
      <c r="K1345" s="37"/>
      <c r="L1345" s="34">
        <f>SUM(N1345,O1345,P1345,Q1345,R1345,M1345)</f>
        <v>0</v>
      </c>
      <c r="M1345" s="34">
        <f>AJ1345</f>
        <v>0</v>
      </c>
      <c r="N1345" s="34">
        <f>SUM(AI1345)</f>
        <v>0</v>
      </c>
      <c r="O1345" s="34">
        <f>0</f>
        <v>0</v>
      </c>
      <c r="P1345" s="34">
        <v>0</v>
      </c>
      <c r="Q1345" s="34">
        <v>0</v>
      </c>
      <c r="R1345" s="34">
        <f>AH1345</f>
        <v>0</v>
      </c>
      <c r="S1345" s="122"/>
      <c r="T1345" s="41">
        <f>SUM(U1345,AA1345)</f>
        <v>695</v>
      </c>
      <c r="U1345" s="41">
        <f>IF(SUM(V1345:Y1345)&gt;=250, 250,SUM(V1345:Y1345))</f>
        <v>95</v>
      </c>
      <c r="V1345" s="41">
        <v>0</v>
      </c>
      <c r="W1345" s="41">
        <v>0</v>
      </c>
      <c r="X1345" s="41">
        <f>SUM(AL1345,AN1345,BO1345,BS1345)</f>
        <v>50</v>
      </c>
      <c r="Y1345" s="41">
        <f>SUM(AO1345:BN1345)</f>
        <v>45</v>
      </c>
      <c r="Z1345" s="41">
        <f>COUNTIF(AO1345:BN1345, "&gt;0")</f>
        <v>1</v>
      </c>
      <c r="AA1345" s="41">
        <f>SUM(AB1345:AF1345)</f>
        <v>600</v>
      </c>
      <c r="AB1345" s="41">
        <f>BP1345+BQ1345</f>
        <v>150</v>
      </c>
      <c r="AC1345" s="41">
        <v>0</v>
      </c>
      <c r="AD1345" s="41">
        <v>0</v>
      </c>
      <c r="AE1345" s="41">
        <f>SUM(BR1345)</f>
        <v>450</v>
      </c>
      <c r="AF1345" s="41">
        <f>SUM(AM1345)</f>
        <v>0</v>
      </c>
      <c r="AG1345" s="122"/>
      <c r="AH1345" s="36">
        <v>0</v>
      </c>
      <c r="AI1345" s="126">
        <v>0</v>
      </c>
      <c r="AJ1345" s="36">
        <v>0</v>
      </c>
      <c r="AK1345" s="121"/>
      <c r="AL1345" s="1">
        <v>50</v>
      </c>
      <c r="AM1345" s="1">
        <v>0</v>
      </c>
      <c r="AN1345" s="1">
        <v>0</v>
      </c>
      <c r="AO1345" s="1">
        <v>45</v>
      </c>
      <c r="AP1345" s="1">
        <v>0</v>
      </c>
      <c r="AQ1345" s="114">
        <v>0</v>
      </c>
      <c r="AR1345" s="1">
        <v>0</v>
      </c>
      <c r="AS1345" s="114">
        <v>0</v>
      </c>
      <c r="AT1345" s="114">
        <v>0</v>
      </c>
      <c r="AU1345" s="114">
        <v>0</v>
      </c>
      <c r="AV1345" s="114">
        <v>0</v>
      </c>
      <c r="AW1345" s="114">
        <v>0</v>
      </c>
      <c r="AX1345" s="114">
        <v>0</v>
      </c>
      <c r="AY1345" s="114">
        <v>0</v>
      </c>
      <c r="AZ1345" s="114">
        <v>0</v>
      </c>
      <c r="BA1345" s="114">
        <v>0</v>
      </c>
      <c r="BB1345" s="114">
        <v>0</v>
      </c>
      <c r="BC1345" s="114">
        <v>0</v>
      </c>
      <c r="BD1345" s="115">
        <v>0</v>
      </c>
      <c r="BE1345" s="114">
        <v>0</v>
      </c>
      <c r="BF1345" s="114">
        <v>0</v>
      </c>
      <c r="BG1345" s="114">
        <v>0</v>
      </c>
      <c r="BH1345" s="114">
        <v>0</v>
      </c>
      <c r="BI1345" s="114">
        <v>0</v>
      </c>
      <c r="BJ1345" s="114">
        <v>0</v>
      </c>
      <c r="BK1345" s="114">
        <v>0</v>
      </c>
      <c r="BL1345" s="114">
        <v>0</v>
      </c>
      <c r="BM1345" s="114">
        <v>0</v>
      </c>
      <c r="BN1345" s="114">
        <v>0</v>
      </c>
      <c r="BO1345" s="114">
        <v>0</v>
      </c>
      <c r="BP1345" s="114">
        <v>150</v>
      </c>
      <c r="BQ1345" s="114">
        <v>0</v>
      </c>
      <c r="BR1345" s="114">
        <v>450</v>
      </c>
      <c r="BS1345" s="114">
        <v>0</v>
      </c>
    </row>
    <row r="1346" spans="1:71" ht="15" x14ac:dyDescent="0.25">
      <c r="A1346" s="1" t="str">
        <f>CONCATENATE(G1346,"-",F1346,"-",H1346)</f>
        <v>999936621-Red-Tiger</v>
      </c>
      <c r="B1346" s="1" t="str">
        <f>CONCATENATE(G1346,"-",H1346)</f>
        <v>999936621-Tiger</v>
      </c>
      <c r="C1346" s="36" t="s">
        <v>743</v>
      </c>
      <c r="D1346" s="36" t="s">
        <v>3585</v>
      </c>
      <c r="E1346" s="36" t="s">
        <v>17</v>
      </c>
      <c r="F1346" s="36" t="s">
        <v>136</v>
      </c>
      <c r="G1346" s="36">
        <v>999936621</v>
      </c>
      <c r="H1346" s="36" t="s">
        <v>20</v>
      </c>
      <c r="I1346" s="34">
        <f>((L1346)-J1346)+T1346</f>
        <v>422.5</v>
      </c>
      <c r="J1346" s="36"/>
      <c r="K1346" s="35"/>
      <c r="L1346" s="34">
        <f>SUM(N1346,O1346,P1346,Q1346,R1346,M1346)</f>
        <v>0</v>
      </c>
      <c r="M1346" s="34">
        <f>AJ1346</f>
        <v>0</v>
      </c>
      <c r="N1346" s="34">
        <f>SUM(AI1346)</f>
        <v>0</v>
      </c>
      <c r="O1346" s="34">
        <f>0</f>
        <v>0</v>
      </c>
      <c r="P1346" s="34">
        <v>0</v>
      </c>
      <c r="Q1346" s="34">
        <v>0</v>
      </c>
      <c r="R1346" s="34">
        <f>AH1346</f>
        <v>0</v>
      </c>
      <c r="S1346" s="122"/>
      <c r="T1346" s="41">
        <f>SUM(U1346,AA1346)</f>
        <v>422.5</v>
      </c>
      <c r="U1346" s="41">
        <f>IF(SUM(V1346:Y1346)&gt;=250, 250,SUM(V1346:Y1346))</f>
        <v>0</v>
      </c>
      <c r="V1346" s="41">
        <v>0</v>
      </c>
      <c r="W1346" s="41">
        <v>0</v>
      </c>
      <c r="X1346" s="41">
        <f>SUM(AL1346,AN1346,BO1346,BS1346)</f>
        <v>0</v>
      </c>
      <c r="Y1346" s="41">
        <f>SUM(AO1346:BN1346)</f>
        <v>0</v>
      </c>
      <c r="Z1346" s="41">
        <f>COUNTIF(AO1346:BN1346, "&gt;0")</f>
        <v>0</v>
      </c>
      <c r="AA1346" s="41">
        <f>SUM(AB1346:AF1346)</f>
        <v>422.5</v>
      </c>
      <c r="AB1346" s="41">
        <f>BP1346+BQ1346</f>
        <v>84.5</v>
      </c>
      <c r="AC1346" s="41">
        <v>0</v>
      </c>
      <c r="AD1346" s="41">
        <v>0</v>
      </c>
      <c r="AE1346" s="41">
        <f>SUM(BR1346)</f>
        <v>338</v>
      </c>
      <c r="AF1346" s="41">
        <f>SUM(AM1346)</f>
        <v>0</v>
      </c>
      <c r="AG1346" s="122"/>
      <c r="AH1346" s="36">
        <v>0</v>
      </c>
      <c r="AI1346" s="126">
        <v>0</v>
      </c>
      <c r="AJ1346" s="36">
        <v>0</v>
      </c>
      <c r="AK1346" s="121"/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14">
        <v>0</v>
      </c>
      <c r="AR1346" s="1">
        <v>0</v>
      </c>
      <c r="AS1346" s="114">
        <v>0</v>
      </c>
      <c r="AT1346" s="114">
        <v>0</v>
      </c>
      <c r="AU1346" s="114">
        <v>0</v>
      </c>
      <c r="AV1346" s="114">
        <v>0</v>
      </c>
      <c r="AW1346" s="114">
        <v>0</v>
      </c>
      <c r="AX1346" s="114">
        <v>0</v>
      </c>
      <c r="AY1346" s="114">
        <v>0</v>
      </c>
      <c r="AZ1346" s="114">
        <v>0</v>
      </c>
      <c r="BA1346" s="114">
        <v>0</v>
      </c>
      <c r="BB1346" s="114">
        <v>0</v>
      </c>
      <c r="BC1346" s="114">
        <v>0</v>
      </c>
      <c r="BD1346" s="115">
        <v>0</v>
      </c>
      <c r="BE1346" s="114">
        <v>0</v>
      </c>
      <c r="BF1346" s="114">
        <v>0</v>
      </c>
      <c r="BG1346" s="114">
        <v>0</v>
      </c>
      <c r="BH1346" s="114">
        <v>0</v>
      </c>
      <c r="BI1346" s="114">
        <v>0</v>
      </c>
      <c r="BJ1346" s="114">
        <v>0</v>
      </c>
      <c r="BK1346" s="114">
        <v>0</v>
      </c>
      <c r="BL1346" s="114">
        <v>0</v>
      </c>
      <c r="BM1346" s="114">
        <v>0</v>
      </c>
      <c r="BN1346" s="114">
        <v>0</v>
      </c>
      <c r="BO1346" s="114">
        <v>0</v>
      </c>
      <c r="BP1346" s="114">
        <v>0</v>
      </c>
      <c r="BQ1346" s="114">
        <v>84.5</v>
      </c>
      <c r="BR1346" s="114">
        <v>338</v>
      </c>
      <c r="BS1346" s="114">
        <v>0</v>
      </c>
    </row>
    <row r="1347" spans="1:71" ht="15" x14ac:dyDescent="0.25">
      <c r="A1347" s="1" t="str">
        <f>CONCATENATE(G1347,"-",F1347,"-",H1347)</f>
        <v>999935236-Red-Tiger</v>
      </c>
      <c r="B1347" s="1" t="str">
        <f>CONCATENATE(G1347,"-",H1347)</f>
        <v>999935236-Tiger</v>
      </c>
      <c r="C1347" s="36" t="s">
        <v>2718</v>
      </c>
      <c r="D1347" s="36" t="s">
        <v>2719</v>
      </c>
      <c r="E1347" s="36" t="s">
        <v>17</v>
      </c>
      <c r="F1347" s="42" t="s">
        <v>136</v>
      </c>
      <c r="G1347" s="36">
        <v>999935236</v>
      </c>
      <c r="H1347" s="41" t="s">
        <v>20</v>
      </c>
      <c r="I1347" s="34">
        <f>((L1347)-J1347)+T1347</f>
        <v>398</v>
      </c>
      <c r="J1347" s="36"/>
      <c r="K1347" s="35"/>
      <c r="L1347" s="34">
        <f>SUM(N1347,O1347,P1347,Q1347,R1347,M1347)</f>
        <v>0</v>
      </c>
      <c r="M1347" s="34">
        <f>AJ1347</f>
        <v>0</v>
      </c>
      <c r="N1347" s="34">
        <f>SUM(AI1347)</f>
        <v>0</v>
      </c>
      <c r="O1347" s="34">
        <f>0</f>
        <v>0</v>
      </c>
      <c r="P1347" s="34">
        <v>0</v>
      </c>
      <c r="Q1347" s="34">
        <v>0</v>
      </c>
      <c r="R1347" s="34">
        <f>AH1347</f>
        <v>0</v>
      </c>
      <c r="S1347" s="122"/>
      <c r="T1347" s="41">
        <f>SUM(U1347,AA1347)</f>
        <v>398</v>
      </c>
      <c r="U1347" s="41">
        <f>IF(SUM(V1347:Y1347)&gt;=250, 250,SUM(V1347:Y1347))</f>
        <v>60</v>
      </c>
      <c r="V1347" s="41">
        <v>0</v>
      </c>
      <c r="W1347" s="41">
        <v>0</v>
      </c>
      <c r="X1347" s="41">
        <f>SUM(AL1347,AN1347,BO1347,BS1347)</f>
        <v>0</v>
      </c>
      <c r="Y1347" s="41">
        <f>SUM(AO1347:BN1347)</f>
        <v>60</v>
      </c>
      <c r="Z1347" s="41">
        <f>COUNTIF(AO1347:BN1347, "&gt;0")</f>
        <v>1</v>
      </c>
      <c r="AA1347" s="41">
        <f>SUM(AB1347:AF1347)</f>
        <v>338</v>
      </c>
      <c r="AB1347" s="41">
        <f>BP1347+BQ1347</f>
        <v>0</v>
      </c>
      <c r="AC1347" s="41">
        <v>0</v>
      </c>
      <c r="AD1347" s="41">
        <v>0</v>
      </c>
      <c r="AE1347" s="41">
        <f>SUM(BR1347)</f>
        <v>338</v>
      </c>
      <c r="AF1347" s="41">
        <f>SUM(AM1347)</f>
        <v>0</v>
      </c>
      <c r="AG1347" s="122"/>
      <c r="AH1347" s="36">
        <v>0</v>
      </c>
      <c r="AI1347" s="126">
        <v>0</v>
      </c>
      <c r="AJ1347" s="36">
        <v>0</v>
      </c>
      <c r="AK1347" s="121"/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14">
        <v>0</v>
      </c>
      <c r="AR1347" s="1">
        <v>0</v>
      </c>
      <c r="AS1347" s="114">
        <v>0</v>
      </c>
      <c r="AT1347" s="114">
        <v>0</v>
      </c>
      <c r="AU1347" s="114">
        <v>0</v>
      </c>
      <c r="AV1347" s="114">
        <v>0</v>
      </c>
      <c r="AW1347" s="114">
        <v>0</v>
      </c>
      <c r="AX1347" s="114">
        <v>0</v>
      </c>
      <c r="AY1347" s="114">
        <v>0</v>
      </c>
      <c r="AZ1347" s="114">
        <v>0</v>
      </c>
      <c r="BA1347" s="114">
        <v>60</v>
      </c>
      <c r="BB1347" s="114">
        <v>0</v>
      </c>
      <c r="BC1347" s="114">
        <v>0</v>
      </c>
      <c r="BD1347" s="115">
        <v>0</v>
      </c>
      <c r="BE1347" s="114">
        <v>0</v>
      </c>
      <c r="BF1347" s="114">
        <v>0</v>
      </c>
      <c r="BG1347" s="114">
        <v>0</v>
      </c>
      <c r="BH1347" s="114">
        <v>0</v>
      </c>
      <c r="BI1347" s="114">
        <v>0</v>
      </c>
      <c r="BJ1347" s="114">
        <v>0</v>
      </c>
      <c r="BK1347" s="114">
        <v>0</v>
      </c>
      <c r="BL1347" s="114">
        <v>0</v>
      </c>
      <c r="BM1347" s="114">
        <v>0</v>
      </c>
      <c r="BN1347" s="114">
        <v>0</v>
      </c>
      <c r="BO1347" s="114">
        <v>0</v>
      </c>
      <c r="BP1347" s="114">
        <v>0</v>
      </c>
      <c r="BQ1347" s="114">
        <v>0</v>
      </c>
      <c r="BR1347" s="114">
        <v>338</v>
      </c>
      <c r="BS1347" s="114">
        <v>0</v>
      </c>
    </row>
    <row r="1348" spans="1:71" ht="15" x14ac:dyDescent="0.25">
      <c r="A1348" s="1" t="str">
        <f>CONCATENATE(G1348,"-",F1348,"-",H1348)</f>
        <v>999925527-Red-Tiger</v>
      </c>
      <c r="B1348" s="1" t="str">
        <f>CONCATENATE(G1348,"-",H1348)</f>
        <v>999925527-Tiger</v>
      </c>
      <c r="C1348" s="36" t="s">
        <v>373</v>
      </c>
      <c r="D1348" s="36" t="s">
        <v>1101</v>
      </c>
      <c r="E1348" s="36" t="s">
        <v>17</v>
      </c>
      <c r="F1348" s="42" t="s">
        <v>136</v>
      </c>
      <c r="G1348" s="128">
        <v>999925527</v>
      </c>
      <c r="H1348" s="41" t="s">
        <v>20</v>
      </c>
      <c r="I1348" s="34">
        <f>((L1348)-J1348)+T1348</f>
        <v>320</v>
      </c>
      <c r="J1348" s="34">
        <f>L1348/2</f>
        <v>37.5</v>
      </c>
      <c r="K1348" s="37"/>
      <c r="L1348" s="34">
        <f>SUM(N1348,O1348,P1348,Q1348,R1348,M1348)</f>
        <v>75</v>
      </c>
      <c r="M1348" s="34">
        <f>AJ1348</f>
        <v>0</v>
      </c>
      <c r="N1348" s="34">
        <f>SUM(AI1348)</f>
        <v>0</v>
      </c>
      <c r="O1348" s="34">
        <f>0</f>
        <v>0</v>
      </c>
      <c r="P1348" s="34">
        <v>0</v>
      </c>
      <c r="Q1348" s="34">
        <v>0</v>
      </c>
      <c r="R1348" s="34">
        <f>AH1348</f>
        <v>75</v>
      </c>
      <c r="S1348" s="122"/>
      <c r="T1348" s="41">
        <f>SUM(U1348,AA1348)</f>
        <v>282.5</v>
      </c>
      <c r="U1348" s="41">
        <f>IF(SUM(V1348:Y1348)&gt;=250, 250,SUM(V1348:Y1348))</f>
        <v>170</v>
      </c>
      <c r="V1348" s="41">
        <v>0</v>
      </c>
      <c r="W1348" s="41">
        <v>0</v>
      </c>
      <c r="X1348" s="41">
        <f>SUM(AL1348,AN1348,BO1348,BS1348)</f>
        <v>50</v>
      </c>
      <c r="Y1348" s="41">
        <f>SUM(AO1348:BN1348)</f>
        <v>120</v>
      </c>
      <c r="Z1348" s="41">
        <f>COUNTIF(AO1348:BN1348, "&gt;0")</f>
        <v>2</v>
      </c>
      <c r="AA1348" s="41">
        <f>SUM(AB1348:AF1348)</f>
        <v>112.5</v>
      </c>
      <c r="AB1348" s="41">
        <f>BP1348+BQ1348</f>
        <v>112.5</v>
      </c>
      <c r="AC1348" s="41">
        <v>0</v>
      </c>
      <c r="AD1348" s="41">
        <v>0</v>
      </c>
      <c r="AE1348" s="41">
        <f>SUM(BR1348)</f>
        <v>0</v>
      </c>
      <c r="AF1348" s="41">
        <f>SUM(AM1348)</f>
        <v>0</v>
      </c>
      <c r="AG1348" s="122"/>
      <c r="AH1348" s="36">
        <v>75</v>
      </c>
      <c r="AI1348" s="126">
        <v>0</v>
      </c>
      <c r="AJ1348" s="36">
        <v>0</v>
      </c>
      <c r="AK1348" s="121"/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14">
        <v>60</v>
      </c>
      <c r="AR1348" s="1">
        <v>0</v>
      </c>
      <c r="AS1348" s="114">
        <v>0</v>
      </c>
      <c r="AT1348" s="114">
        <v>0</v>
      </c>
      <c r="AU1348" s="114">
        <v>0</v>
      </c>
      <c r="AV1348" s="114">
        <v>0</v>
      </c>
      <c r="AW1348" s="114">
        <v>0</v>
      </c>
      <c r="AX1348" s="114">
        <v>60</v>
      </c>
      <c r="AY1348" s="114">
        <v>0</v>
      </c>
      <c r="AZ1348" s="114">
        <v>0</v>
      </c>
      <c r="BA1348" s="114">
        <v>0</v>
      </c>
      <c r="BB1348" s="114">
        <v>0</v>
      </c>
      <c r="BC1348" s="114">
        <v>0</v>
      </c>
      <c r="BD1348" s="115">
        <v>0</v>
      </c>
      <c r="BE1348" s="114">
        <v>0</v>
      </c>
      <c r="BF1348" s="114">
        <v>0</v>
      </c>
      <c r="BG1348" s="114">
        <v>0</v>
      </c>
      <c r="BH1348" s="114">
        <v>0</v>
      </c>
      <c r="BI1348" s="114">
        <v>0</v>
      </c>
      <c r="BJ1348" s="114">
        <v>0</v>
      </c>
      <c r="BK1348" s="114">
        <v>0</v>
      </c>
      <c r="BL1348" s="114">
        <v>0</v>
      </c>
      <c r="BM1348" s="114">
        <v>0</v>
      </c>
      <c r="BN1348" s="114">
        <v>0</v>
      </c>
      <c r="BO1348" s="114">
        <v>0</v>
      </c>
      <c r="BP1348" s="114">
        <v>0</v>
      </c>
      <c r="BQ1348" s="114">
        <v>112.5</v>
      </c>
      <c r="BR1348" s="114">
        <v>0</v>
      </c>
      <c r="BS1348" s="114">
        <v>50</v>
      </c>
    </row>
    <row r="1349" spans="1:71" ht="15" x14ac:dyDescent="0.25">
      <c r="A1349" s="1" t="str">
        <f>CONCATENATE(G1349,"-",F1349,"-",H1349)</f>
        <v>999927019-Red-Tiger</v>
      </c>
      <c r="B1349" s="1" t="str">
        <f>CONCATENATE(G1349,"-",H1349)</f>
        <v>999927019-Tiger</v>
      </c>
      <c r="C1349" s="36" t="s">
        <v>602</v>
      </c>
      <c r="D1349" s="36" t="s">
        <v>868</v>
      </c>
      <c r="E1349" s="36" t="s">
        <v>17</v>
      </c>
      <c r="F1349" s="42" t="s">
        <v>136</v>
      </c>
      <c r="G1349" s="128">
        <v>999927019</v>
      </c>
      <c r="H1349" s="41" t="s">
        <v>20</v>
      </c>
      <c r="I1349" s="34">
        <f>((L1349)-J1349)+T1349</f>
        <v>299</v>
      </c>
      <c r="J1349" s="36"/>
      <c r="K1349" s="35"/>
      <c r="L1349" s="34">
        <f>SUM(N1349,O1349,P1349,Q1349,R1349,M1349)</f>
        <v>0</v>
      </c>
      <c r="M1349" s="34">
        <f>AJ1349</f>
        <v>0</v>
      </c>
      <c r="N1349" s="34">
        <f>SUM(AI1349)</f>
        <v>0</v>
      </c>
      <c r="O1349" s="34">
        <f>0</f>
        <v>0</v>
      </c>
      <c r="P1349" s="34">
        <v>0</v>
      </c>
      <c r="Q1349" s="34">
        <v>0</v>
      </c>
      <c r="R1349" s="34">
        <f>AH1349</f>
        <v>0</v>
      </c>
      <c r="S1349" s="122"/>
      <c r="T1349" s="41">
        <f>SUM(U1349,AA1349)</f>
        <v>299</v>
      </c>
      <c r="U1349" s="41">
        <f>IF(SUM(V1349:Y1349)&gt;=250, 250,SUM(V1349:Y1349))</f>
        <v>45</v>
      </c>
      <c r="V1349" s="41">
        <v>0</v>
      </c>
      <c r="W1349" s="41">
        <v>0</v>
      </c>
      <c r="X1349" s="41">
        <f>SUM(AL1349,AN1349,BO1349,BS1349)</f>
        <v>0</v>
      </c>
      <c r="Y1349" s="41">
        <f>SUM(AO1349:BN1349)</f>
        <v>45</v>
      </c>
      <c r="Z1349" s="41">
        <f>COUNTIF(AO1349:BN1349, "&gt;0")</f>
        <v>1</v>
      </c>
      <c r="AA1349" s="41">
        <f>SUM(AB1349:AF1349)</f>
        <v>254</v>
      </c>
      <c r="AB1349" s="41">
        <f>BP1349+BQ1349</f>
        <v>0</v>
      </c>
      <c r="AC1349" s="41">
        <v>0</v>
      </c>
      <c r="AD1349" s="41">
        <v>0</v>
      </c>
      <c r="AE1349" s="41">
        <f>SUM(BR1349)</f>
        <v>254</v>
      </c>
      <c r="AF1349" s="41">
        <f>SUM(AM1349)</f>
        <v>0</v>
      </c>
      <c r="AG1349" s="122"/>
      <c r="AH1349" s="36">
        <v>0</v>
      </c>
      <c r="AI1349" s="36">
        <v>0</v>
      </c>
      <c r="AJ1349" s="36">
        <v>0</v>
      </c>
      <c r="AK1349" s="121"/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14">
        <v>0</v>
      </c>
      <c r="AR1349" s="1">
        <v>0</v>
      </c>
      <c r="AS1349" s="114">
        <v>0</v>
      </c>
      <c r="AT1349" s="114">
        <v>45</v>
      </c>
      <c r="AU1349" s="114">
        <v>0</v>
      </c>
      <c r="AV1349" s="114">
        <v>0</v>
      </c>
      <c r="AW1349" s="114">
        <v>0</v>
      </c>
      <c r="AX1349" s="114">
        <v>0</v>
      </c>
      <c r="AY1349" s="114">
        <v>0</v>
      </c>
      <c r="AZ1349" s="114">
        <v>0</v>
      </c>
      <c r="BA1349" s="114">
        <v>0</v>
      </c>
      <c r="BB1349" s="114">
        <v>0</v>
      </c>
      <c r="BC1349" s="114">
        <v>0</v>
      </c>
      <c r="BD1349" s="115">
        <v>0</v>
      </c>
      <c r="BE1349" s="114">
        <v>0</v>
      </c>
      <c r="BF1349" s="114">
        <v>0</v>
      </c>
      <c r="BG1349" s="114">
        <v>0</v>
      </c>
      <c r="BH1349" s="114">
        <v>0</v>
      </c>
      <c r="BI1349" s="114">
        <v>0</v>
      </c>
      <c r="BJ1349" s="114">
        <v>0</v>
      </c>
      <c r="BK1349" s="114">
        <v>0</v>
      </c>
      <c r="BL1349" s="114">
        <v>0</v>
      </c>
      <c r="BM1349" s="114">
        <v>0</v>
      </c>
      <c r="BN1349" s="114">
        <v>0</v>
      </c>
      <c r="BO1349" s="114">
        <v>0</v>
      </c>
      <c r="BP1349" s="114">
        <v>0</v>
      </c>
      <c r="BQ1349" s="114">
        <v>0</v>
      </c>
      <c r="BR1349" s="114">
        <v>254</v>
      </c>
      <c r="BS1349" s="114">
        <v>0</v>
      </c>
    </row>
    <row r="1350" spans="1:71" ht="15" x14ac:dyDescent="0.25">
      <c r="A1350" s="1" t="str">
        <f>CONCATENATE(G1350,"-",F1350,"-",H1350)</f>
        <v>999929007-Red-Tiger</v>
      </c>
      <c r="B1350" s="1" t="str">
        <f>CONCATENATE(G1350,"-",H1350)</f>
        <v>999929007-Tiger</v>
      </c>
      <c r="C1350" s="36" t="s">
        <v>489</v>
      </c>
      <c r="D1350" s="36" t="s">
        <v>427</v>
      </c>
      <c r="E1350" s="36" t="s">
        <v>17</v>
      </c>
      <c r="F1350" s="36" t="s">
        <v>136</v>
      </c>
      <c r="G1350" s="36">
        <v>999929007</v>
      </c>
      <c r="H1350" s="41" t="s">
        <v>20</v>
      </c>
      <c r="I1350" s="34">
        <f>((L1350)-J1350)+T1350</f>
        <v>274.39999999999998</v>
      </c>
      <c r="J1350" s="34"/>
      <c r="K1350" s="37"/>
      <c r="L1350" s="34">
        <f>SUM(N1350,O1350,P1350,Q1350,R1350,M1350)</f>
        <v>0</v>
      </c>
      <c r="M1350" s="34">
        <f>AJ1350</f>
        <v>0</v>
      </c>
      <c r="N1350" s="34">
        <f>SUM(AI1350)</f>
        <v>0</v>
      </c>
      <c r="O1350" s="34">
        <f>0</f>
        <v>0</v>
      </c>
      <c r="P1350" s="34">
        <v>0</v>
      </c>
      <c r="Q1350" s="34">
        <v>0</v>
      </c>
      <c r="R1350" s="34">
        <f>AH1350</f>
        <v>0</v>
      </c>
      <c r="S1350" s="122"/>
      <c r="T1350" s="41">
        <f>SUM(U1350,AA1350)</f>
        <v>274.39999999999998</v>
      </c>
      <c r="U1350" s="41">
        <f>IF(SUM(V1350:Y1350)&gt;=250, 250,SUM(V1350:Y1350))</f>
        <v>20.400000000000002</v>
      </c>
      <c r="V1350" s="41">
        <v>0</v>
      </c>
      <c r="W1350" s="41">
        <v>0</v>
      </c>
      <c r="X1350" s="41">
        <f>SUM(AL1350,AN1350,BO1350,BS1350)</f>
        <v>0</v>
      </c>
      <c r="Y1350" s="41">
        <f>SUM(AO1350:BN1350)</f>
        <v>20.400000000000002</v>
      </c>
      <c r="Z1350" s="41">
        <f>COUNTIF(AO1350:BN1350, "&gt;0")</f>
        <v>1</v>
      </c>
      <c r="AA1350" s="41">
        <f>SUM(AB1350:AF1350)</f>
        <v>254</v>
      </c>
      <c r="AB1350" s="41">
        <f>BP1350+BQ1350</f>
        <v>0</v>
      </c>
      <c r="AC1350" s="41">
        <v>0</v>
      </c>
      <c r="AD1350" s="41">
        <v>0</v>
      </c>
      <c r="AE1350" s="41">
        <f>SUM(BR1350)</f>
        <v>254</v>
      </c>
      <c r="AF1350" s="41">
        <f>SUM(AM1350)</f>
        <v>0</v>
      </c>
      <c r="AG1350" s="122"/>
      <c r="AH1350" s="36">
        <v>0</v>
      </c>
      <c r="AI1350" s="36">
        <v>0</v>
      </c>
      <c r="AJ1350" s="36">
        <v>0</v>
      </c>
      <c r="AK1350" s="121"/>
      <c r="AL1350" s="36">
        <v>0</v>
      </c>
      <c r="AM1350" s="36">
        <v>0</v>
      </c>
      <c r="AN1350" s="36">
        <v>0</v>
      </c>
      <c r="AO1350" s="36">
        <v>0</v>
      </c>
      <c r="AP1350" s="36">
        <v>0</v>
      </c>
      <c r="AQ1350" s="36">
        <v>0</v>
      </c>
      <c r="AR1350" s="36">
        <v>0</v>
      </c>
      <c r="AS1350" s="36">
        <v>0</v>
      </c>
      <c r="AT1350" s="36">
        <v>0</v>
      </c>
      <c r="AU1350" s="36">
        <v>0</v>
      </c>
      <c r="AV1350" s="36">
        <v>0</v>
      </c>
      <c r="AW1350" s="36">
        <v>20.400000000000002</v>
      </c>
      <c r="AX1350" s="36">
        <v>0</v>
      </c>
      <c r="AY1350" s="36">
        <v>0</v>
      </c>
      <c r="AZ1350" s="36">
        <v>0</v>
      </c>
      <c r="BA1350" s="36">
        <v>0</v>
      </c>
      <c r="BB1350" s="36">
        <v>0</v>
      </c>
      <c r="BC1350" s="36">
        <v>0</v>
      </c>
      <c r="BD1350" s="188">
        <v>0</v>
      </c>
      <c r="BE1350" s="36">
        <v>0</v>
      </c>
      <c r="BF1350" s="36">
        <v>0</v>
      </c>
      <c r="BG1350" s="36">
        <v>0</v>
      </c>
      <c r="BH1350" s="36">
        <v>0</v>
      </c>
      <c r="BI1350" s="36">
        <v>0</v>
      </c>
      <c r="BJ1350" s="36">
        <v>0</v>
      </c>
      <c r="BK1350" s="36">
        <v>0</v>
      </c>
      <c r="BL1350" s="36">
        <v>0</v>
      </c>
      <c r="BM1350" s="36">
        <v>0</v>
      </c>
      <c r="BN1350" s="36">
        <v>0</v>
      </c>
      <c r="BO1350" s="36">
        <v>0</v>
      </c>
      <c r="BP1350" s="36">
        <v>0</v>
      </c>
      <c r="BQ1350" s="36">
        <v>0</v>
      </c>
      <c r="BR1350" s="114">
        <v>254</v>
      </c>
      <c r="BS1350" s="114">
        <v>0</v>
      </c>
    </row>
    <row r="1351" spans="1:71" ht="15" x14ac:dyDescent="0.25">
      <c r="A1351" s="1" t="str">
        <f>CONCATENATE(G1351,"-",F1351,"-",H1351)</f>
        <v>999928715-Red-Tiger</v>
      </c>
      <c r="B1351" s="1" t="str">
        <f>CONCATENATE(G1351,"-",H1351)</f>
        <v>999928715-Tiger</v>
      </c>
      <c r="C1351" s="36" t="s">
        <v>1246</v>
      </c>
      <c r="D1351" s="36" t="s">
        <v>117</v>
      </c>
      <c r="E1351" s="36" t="s">
        <v>17</v>
      </c>
      <c r="F1351" s="42" t="s">
        <v>136</v>
      </c>
      <c r="G1351" s="128">
        <v>999928715</v>
      </c>
      <c r="H1351" s="41" t="s">
        <v>20</v>
      </c>
      <c r="I1351" s="34">
        <f>((L1351)-J1351)+T1351</f>
        <v>270</v>
      </c>
      <c r="J1351" s="34">
        <f>L1351/2</f>
        <v>0</v>
      </c>
      <c r="K1351" s="37"/>
      <c r="L1351" s="34">
        <f>SUM(N1351,O1351,P1351,Q1351,R1351,M1351)</f>
        <v>0</v>
      </c>
      <c r="M1351" s="34">
        <f>AJ1351</f>
        <v>0</v>
      </c>
      <c r="N1351" s="34">
        <f>SUM(AI1351)</f>
        <v>0</v>
      </c>
      <c r="O1351" s="34">
        <f>0</f>
        <v>0</v>
      </c>
      <c r="P1351" s="34">
        <v>0</v>
      </c>
      <c r="Q1351" s="34">
        <v>0</v>
      </c>
      <c r="R1351" s="34">
        <f>AH1351</f>
        <v>0</v>
      </c>
      <c r="S1351" s="122"/>
      <c r="T1351" s="41">
        <f>SUM(U1351,AA1351)</f>
        <v>270</v>
      </c>
      <c r="U1351" s="41">
        <f>IF(SUM(V1351:Y1351)&gt;=250, 250,SUM(V1351:Y1351))</f>
        <v>157.5</v>
      </c>
      <c r="V1351" s="41">
        <v>0</v>
      </c>
      <c r="W1351" s="41">
        <v>0</v>
      </c>
      <c r="X1351" s="41">
        <f>SUM(AL1351,AN1351,BO1351,BS1351)</f>
        <v>37.5</v>
      </c>
      <c r="Y1351" s="41">
        <f>SUM(AO1351:BN1351)</f>
        <v>120</v>
      </c>
      <c r="Z1351" s="41">
        <f>COUNTIF(AO1351:BN1351, "&gt;0")</f>
        <v>2</v>
      </c>
      <c r="AA1351" s="41">
        <f>SUM(AB1351:AF1351)</f>
        <v>112.5</v>
      </c>
      <c r="AB1351" s="41">
        <f>BP1351+BQ1351</f>
        <v>112.5</v>
      </c>
      <c r="AC1351" s="41">
        <v>0</v>
      </c>
      <c r="AD1351" s="41">
        <v>0</v>
      </c>
      <c r="AE1351" s="41">
        <f>SUM(BR1351)</f>
        <v>0</v>
      </c>
      <c r="AF1351" s="41">
        <f>SUM(AM1351)</f>
        <v>0</v>
      </c>
      <c r="AG1351" s="122"/>
      <c r="AH1351" s="36">
        <v>0</v>
      </c>
      <c r="AI1351" s="126">
        <v>0</v>
      </c>
      <c r="AJ1351" s="36">
        <v>0</v>
      </c>
      <c r="AK1351" s="121"/>
      <c r="AL1351" s="1">
        <v>37.5</v>
      </c>
      <c r="AM1351" s="1">
        <v>0</v>
      </c>
      <c r="AN1351" s="1">
        <v>0</v>
      </c>
      <c r="AO1351" s="1">
        <v>60</v>
      </c>
      <c r="AP1351" s="1">
        <v>0</v>
      </c>
      <c r="AQ1351" s="114">
        <v>0</v>
      </c>
      <c r="AR1351" s="1">
        <v>0</v>
      </c>
      <c r="AS1351" s="114">
        <v>0</v>
      </c>
      <c r="AT1351" s="114">
        <v>0</v>
      </c>
      <c r="AU1351" s="114">
        <v>0</v>
      </c>
      <c r="AV1351" s="114">
        <v>60</v>
      </c>
      <c r="AW1351" s="114">
        <v>0</v>
      </c>
      <c r="AX1351" s="114">
        <v>0</v>
      </c>
      <c r="AY1351" s="114">
        <v>0</v>
      </c>
      <c r="AZ1351" s="114">
        <v>0</v>
      </c>
      <c r="BA1351" s="114">
        <v>0</v>
      </c>
      <c r="BB1351" s="114">
        <v>0</v>
      </c>
      <c r="BC1351" s="114">
        <v>0</v>
      </c>
      <c r="BD1351" s="115">
        <v>0</v>
      </c>
      <c r="BE1351" s="114">
        <v>0</v>
      </c>
      <c r="BF1351" s="114">
        <v>0</v>
      </c>
      <c r="BG1351" s="114">
        <v>0</v>
      </c>
      <c r="BH1351" s="114">
        <v>0</v>
      </c>
      <c r="BI1351" s="114">
        <v>0</v>
      </c>
      <c r="BJ1351" s="114">
        <v>0</v>
      </c>
      <c r="BK1351" s="114">
        <v>0</v>
      </c>
      <c r="BL1351" s="114">
        <v>0</v>
      </c>
      <c r="BM1351" s="114">
        <v>0</v>
      </c>
      <c r="BN1351" s="114">
        <v>0</v>
      </c>
      <c r="BO1351" s="114">
        <v>0</v>
      </c>
      <c r="BP1351" s="114">
        <v>112.5</v>
      </c>
      <c r="BQ1351" s="114">
        <v>0</v>
      </c>
      <c r="BR1351" s="114">
        <v>0</v>
      </c>
      <c r="BS1351" s="114">
        <v>0</v>
      </c>
    </row>
    <row r="1352" spans="1:71" ht="15" x14ac:dyDescent="0.25">
      <c r="A1352" s="1" t="str">
        <f>CONCATENATE(G1352,"-",F1352,"-",H1352)</f>
        <v>999935697-Red-Tiger</v>
      </c>
      <c r="B1352" s="1" t="str">
        <f>CONCATENATE(G1352,"-",H1352)</f>
        <v>999935697-Tiger</v>
      </c>
      <c r="C1352" s="36" t="s">
        <v>3518</v>
      </c>
      <c r="D1352" s="36" t="s">
        <v>3478</v>
      </c>
      <c r="E1352" s="36" t="s">
        <v>17</v>
      </c>
      <c r="F1352" s="36" t="s">
        <v>136</v>
      </c>
      <c r="G1352" s="36">
        <v>999935697</v>
      </c>
      <c r="H1352" s="36" t="s">
        <v>20</v>
      </c>
      <c r="I1352" s="34">
        <f>((L1352)-J1352)+T1352</f>
        <v>84.5</v>
      </c>
      <c r="J1352" s="34">
        <f>L1352/2</f>
        <v>0</v>
      </c>
      <c r="K1352" s="37"/>
      <c r="L1352" s="34">
        <f>SUM(N1352,O1352,P1352,Q1352,R1352,M1352)</f>
        <v>0</v>
      </c>
      <c r="M1352" s="34">
        <f>AJ1352</f>
        <v>0</v>
      </c>
      <c r="N1352" s="34">
        <f>SUM(AI1352)</f>
        <v>0</v>
      </c>
      <c r="O1352" s="34">
        <f>0</f>
        <v>0</v>
      </c>
      <c r="P1352" s="34">
        <v>0</v>
      </c>
      <c r="Q1352" s="34">
        <v>0</v>
      </c>
      <c r="R1352" s="34">
        <f>AH1352</f>
        <v>0</v>
      </c>
      <c r="S1352" s="122"/>
      <c r="T1352" s="41">
        <f>SUM(U1352,AA1352)</f>
        <v>84.5</v>
      </c>
      <c r="U1352" s="41">
        <f>IF(SUM(V1352:Y1352)&gt;=250, 250,SUM(V1352:Y1352))</f>
        <v>0</v>
      </c>
      <c r="V1352" s="41">
        <v>0</v>
      </c>
      <c r="W1352" s="41">
        <v>0</v>
      </c>
      <c r="X1352" s="41">
        <f>SUM(AL1352,AN1352,BO1352,BS1352)</f>
        <v>0</v>
      </c>
      <c r="Y1352" s="41">
        <f>SUM(AO1352:BN1352)</f>
        <v>0</v>
      </c>
      <c r="Z1352" s="41">
        <f>COUNTIF(AO1352:BN1352, "&gt;0")</f>
        <v>0</v>
      </c>
      <c r="AA1352" s="41">
        <f>SUM(AB1352:AF1352)</f>
        <v>84.5</v>
      </c>
      <c r="AB1352" s="41">
        <f>BP1352+BQ1352</f>
        <v>84.5</v>
      </c>
      <c r="AC1352" s="41">
        <v>0</v>
      </c>
      <c r="AD1352" s="41">
        <v>0</v>
      </c>
      <c r="AE1352" s="41">
        <f>SUM(BR1352)</f>
        <v>0</v>
      </c>
      <c r="AF1352" s="41">
        <f>SUM(AM1352)</f>
        <v>0</v>
      </c>
      <c r="AG1352" s="122"/>
      <c r="AH1352" s="36">
        <v>0</v>
      </c>
      <c r="AI1352" s="126">
        <v>0</v>
      </c>
      <c r="AJ1352" s="36">
        <v>0</v>
      </c>
      <c r="AK1352" s="121"/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14">
        <v>0</v>
      </c>
      <c r="AR1352" s="1">
        <v>0</v>
      </c>
      <c r="AS1352" s="114">
        <v>0</v>
      </c>
      <c r="AT1352" s="114">
        <v>0</v>
      </c>
      <c r="AU1352" s="114">
        <v>0</v>
      </c>
      <c r="AV1352" s="114">
        <v>0</v>
      </c>
      <c r="AW1352" s="114">
        <v>0</v>
      </c>
      <c r="AX1352" s="114">
        <v>0</v>
      </c>
      <c r="AY1352" s="114">
        <v>0</v>
      </c>
      <c r="AZ1352" s="114">
        <v>0</v>
      </c>
      <c r="BA1352" s="114">
        <v>0</v>
      </c>
      <c r="BB1352" s="114">
        <v>0</v>
      </c>
      <c r="BC1352" s="114">
        <v>0</v>
      </c>
      <c r="BD1352" s="115">
        <v>0</v>
      </c>
      <c r="BE1352" s="114">
        <v>0</v>
      </c>
      <c r="BF1352" s="114">
        <v>0</v>
      </c>
      <c r="BG1352" s="114">
        <v>0</v>
      </c>
      <c r="BH1352" s="114">
        <v>0</v>
      </c>
      <c r="BI1352" s="114">
        <v>0</v>
      </c>
      <c r="BJ1352" s="114">
        <v>0</v>
      </c>
      <c r="BK1352" s="114">
        <v>0</v>
      </c>
      <c r="BL1352" s="114">
        <v>0</v>
      </c>
      <c r="BM1352" s="114">
        <v>0</v>
      </c>
      <c r="BN1352" s="114">
        <v>0</v>
      </c>
      <c r="BO1352" s="114">
        <v>0</v>
      </c>
      <c r="BP1352" s="114">
        <v>84.5</v>
      </c>
      <c r="BQ1352" s="114">
        <v>0</v>
      </c>
      <c r="BR1352" s="114">
        <v>0</v>
      </c>
      <c r="BS1352" s="114">
        <v>0</v>
      </c>
    </row>
    <row r="1353" spans="1:71" ht="15" x14ac:dyDescent="0.25">
      <c r="A1353" s="1" t="str">
        <f>CONCATENATE(G1353,"-",F1353,"-",H1353)</f>
        <v>999928433-Red-Tiger</v>
      </c>
      <c r="B1353" s="1" t="str">
        <f>CONCATENATE(G1353,"-",H1353)</f>
        <v>999928433-Tiger</v>
      </c>
      <c r="C1353" s="36" t="s">
        <v>114</v>
      </c>
      <c r="D1353" s="36" t="s">
        <v>2164</v>
      </c>
      <c r="E1353" s="36" t="s">
        <v>17</v>
      </c>
      <c r="F1353" s="42" t="s">
        <v>136</v>
      </c>
      <c r="G1353" s="128">
        <v>999928433</v>
      </c>
      <c r="H1353" s="41" t="s">
        <v>20</v>
      </c>
      <c r="I1353" s="34">
        <f>((L1353)-J1353)+T1353</f>
        <v>82.5</v>
      </c>
      <c r="J1353" s="36"/>
      <c r="K1353" s="37"/>
      <c r="L1353" s="34">
        <f>SUM(N1353,O1353,P1353,Q1353,R1353,M1353)</f>
        <v>0</v>
      </c>
      <c r="M1353" s="34">
        <f>AJ1353</f>
        <v>0</v>
      </c>
      <c r="N1353" s="34">
        <f>SUM(AI1353)</f>
        <v>0</v>
      </c>
      <c r="O1353" s="34">
        <f>0</f>
        <v>0</v>
      </c>
      <c r="P1353" s="34">
        <v>0</v>
      </c>
      <c r="Q1353" s="34">
        <v>0</v>
      </c>
      <c r="R1353" s="34">
        <f>AH1353</f>
        <v>0</v>
      </c>
      <c r="S1353" s="122"/>
      <c r="T1353" s="41">
        <f>SUM(U1353,AA1353)</f>
        <v>82.5</v>
      </c>
      <c r="U1353" s="41">
        <f>IF(SUM(V1353:Y1353)&gt;=250, 250,SUM(V1353:Y1353))</f>
        <v>82.5</v>
      </c>
      <c r="V1353" s="41">
        <v>0</v>
      </c>
      <c r="W1353" s="41">
        <v>0</v>
      </c>
      <c r="X1353" s="41">
        <f>SUM(AL1353,AN1353,BO1353,BS1353)</f>
        <v>37.5</v>
      </c>
      <c r="Y1353" s="41">
        <f>SUM(AO1353:BN1353)</f>
        <v>45</v>
      </c>
      <c r="Z1353" s="41">
        <f>COUNTIF(AO1353:BN1353, "&gt;0")</f>
        <v>1</v>
      </c>
      <c r="AA1353" s="41">
        <f>SUM(AB1353:AF1353)</f>
        <v>0</v>
      </c>
      <c r="AB1353" s="41">
        <f>BP1353+BQ1353</f>
        <v>0</v>
      </c>
      <c r="AC1353" s="41">
        <v>0</v>
      </c>
      <c r="AD1353" s="41">
        <v>0</v>
      </c>
      <c r="AE1353" s="41">
        <f>SUM(BR1353)</f>
        <v>0</v>
      </c>
      <c r="AF1353" s="41">
        <f>SUM(AM1353)</f>
        <v>0</v>
      </c>
      <c r="AG1353" s="122"/>
      <c r="AH1353" s="36">
        <v>0</v>
      </c>
      <c r="AI1353" s="36">
        <v>0</v>
      </c>
      <c r="AJ1353" s="36">
        <v>0</v>
      </c>
      <c r="AK1353" s="37">
        <v>0</v>
      </c>
      <c r="AL1353" s="36">
        <v>0</v>
      </c>
      <c r="AM1353" s="36">
        <v>0</v>
      </c>
      <c r="AN1353" s="36">
        <v>0</v>
      </c>
      <c r="AO1353" s="36">
        <v>0</v>
      </c>
      <c r="AP1353" s="36">
        <v>0</v>
      </c>
      <c r="AQ1353" s="114">
        <v>45</v>
      </c>
      <c r="AR1353" s="1">
        <v>0</v>
      </c>
      <c r="AS1353" s="114">
        <v>0</v>
      </c>
      <c r="AT1353" s="114">
        <v>0</v>
      </c>
      <c r="AU1353" s="114">
        <v>0</v>
      </c>
      <c r="AV1353" s="114">
        <v>0</v>
      </c>
      <c r="AW1353" s="114">
        <v>0</v>
      </c>
      <c r="AX1353" s="114">
        <v>0</v>
      </c>
      <c r="AY1353" s="114">
        <v>0</v>
      </c>
      <c r="AZ1353" s="114">
        <v>0</v>
      </c>
      <c r="BA1353" s="114">
        <v>0</v>
      </c>
      <c r="BB1353" s="114">
        <v>0</v>
      </c>
      <c r="BC1353" s="114">
        <v>0</v>
      </c>
      <c r="BD1353" s="115">
        <v>0</v>
      </c>
      <c r="BE1353" s="114">
        <v>0</v>
      </c>
      <c r="BF1353" s="114">
        <v>0</v>
      </c>
      <c r="BG1353" s="114">
        <v>0</v>
      </c>
      <c r="BH1353" s="114">
        <v>0</v>
      </c>
      <c r="BI1353" s="114">
        <v>0</v>
      </c>
      <c r="BJ1353" s="114">
        <v>0</v>
      </c>
      <c r="BK1353" s="114">
        <v>0</v>
      </c>
      <c r="BL1353" s="114">
        <v>0</v>
      </c>
      <c r="BM1353" s="114">
        <v>0</v>
      </c>
      <c r="BN1353" s="114">
        <v>0</v>
      </c>
      <c r="BO1353" s="114">
        <v>0</v>
      </c>
      <c r="BP1353" s="114">
        <v>0</v>
      </c>
      <c r="BQ1353" s="114">
        <v>0</v>
      </c>
      <c r="BR1353" s="114">
        <v>0</v>
      </c>
      <c r="BS1353" s="114">
        <v>37.5</v>
      </c>
    </row>
    <row r="1354" spans="1:71" ht="15" x14ac:dyDescent="0.25">
      <c r="A1354" s="1" t="str">
        <f>CONCATENATE(G1354,"-",F1354,"-",H1354)</f>
        <v>999933949-Red-Tiger</v>
      </c>
      <c r="B1354" s="1" t="str">
        <f>CONCATENATE(G1354,"-",H1354)</f>
        <v>999933949-Tiger</v>
      </c>
      <c r="C1354" s="36" t="s">
        <v>1994</v>
      </c>
      <c r="D1354" s="36" t="s">
        <v>117</v>
      </c>
      <c r="E1354" s="36" t="s">
        <v>17</v>
      </c>
      <c r="F1354" s="42" t="s">
        <v>136</v>
      </c>
      <c r="G1354" s="128">
        <v>999933949</v>
      </c>
      <c r="H1354" s="41" t="s">
        <v>20</v>
      </c>
      <c r="I1354" s="34">
        <f>((L1354)-J1354)+T1354</f>
        <v>79</v>
      </c>
      <c r="J1354" s="34">
        <f>L1354/2</f>
        <v>0</v>
      </c>
      <c r="K1354" s="37"/>
      <c r="L1354" s="34">
        <f>SUM(N1354,O1354,P1354,Q1354,R1354,M1354)</f>
        <v>0</v>
      </c>
      <c r="M1354" s="34">
        <f>AJ1354</f>
        <v>0</v>
      </c>
      <c r="N1354" s="34">
        <f>SUM(AI1354)</f>
        <v>0</v>
      </c>
      <c r="O1354" s="34">
        <f>0</f>
        <v>0</v>
      </c>
      <c r="P1354" s="34">
        <v>0</v>
      </c>
      <c r="Q1354" s="34">
        <v>0</v>
      </c>
      <c r="R1354" s="34">
        <f>AH1354</f>
        <v>0</v>
      </c>
      <c r="S1354" s="122"/>
      <c r="T1354" s="41">
        <f>SUM(U1354,AA1354)</f>
        <v>79</v>
      </c>
      <c r="U1354" s="41">
        <f>IF(SUM(V1354:Y1354)&gt;=250, 250,SUM(V1354:Y1354))</f>
        <v>79</v>
      </c>
      <c r="V1354" s="41">
        <v>0</v>
      </c>
      <c r="W1354" s="41">
        <v>0</v>
      </c>
      <c r="X1354" s="41">
        <f>SUM(AL1354,AN1354,BO1354,BS1354)</f>
        <v>0</v>
      </c>
      <c r="Y1354" s="41">
        <f>SUM(AO1354:BN1354)</f>
        <v>79</v>
      </c>
      <c r="Z1354" s="41">
        <f>COUNTIF(AO1354:BN1354, "&gt;0")</f>
        <v>2</v>
      </c>
      <c r="AA1354" s="41">
        <f>SUM(AB1354:AF1354)</f>
        <v>0</v>
      </c>
      <c r="AB1354" s="41">
        <f>BP1354+BQ1354</f>
        <v>0</v>
      </c>
      <c r="AC1354" s="41">
        <v>0</v>
      </c>
      <c r="AD1354" s="41">
        <v>0</v>
      </c>
      <c r="AE1354" s="41">
        <f>SUM(BR1354)</f>
        <v>0</v>
      </c>
      <c r="AF1354" s="41">
        <f>SUM(AM1354)</f>
        <v>0</v>
      </c>
      <c r="AG1354" s="122"/>
      <c r="AH1354" s="36">
        <v>0</v>
      </c>
      <c r="AI1354" s="126">
        <v>0</v>
      </c>
      <c r="AJ1354" s="36">
        <v>0</v>
      </c>
      <c r="AK1354" s="37"/>
      <c r="AL1354" s="1">
        <v>0</v>
      </c>
      <c r="AM1354" s="1">
        <v>0</v>
      </c>
      <c r="AN1354" s="1">
        <v>0</v>
      </c>
      <c r="AO1354" s="1">
        <v>34</v>
      </c>
      <c r="AP1354" s="1">
        <v>0</v>
      </c>
      <c r="AQ1354" s="114">
        <v>0</v>
      </c>
      <c r="AR1354" s="1">
        <v>0</v>
      </c>
      <c r="AS1354" s="114">
        <v>0</v>
      </c>
      <c r="AT1354" s="114">
        <v>0</v>
      </c>
      <c r="AU1354" s="114">
        <v>0</v>
      </c>
      <c r="AV1354" s="114">
        <v>45</v>
      </c>
      <c r="AW1354" s="114">
        <v>0</v>
      </c>
      <c r="AX1354" s="114">
        <v>0</v>
      </c>
      <c r="AY1354" s="114">
        <v>0</v>
      </c>
      <c r="AZ1354" s="114">
        <v>0</v>
      </c>
      <c r="BA1354" s="114">
        <v>0</v>
      </c>
      <c r="BB1354" s="114">
        <v>0</v>
      </c>
      <c r="BC1354" s="114">
        <v>0</v>
      </c>
      <c r="BD1354" s="115">
        <v>0</v>
      </c>
      <c r="BE1354" s="114">
        <v>0</v>
      </c>
      <c r="BF1354" s="114">
        <v>0</v>
      </c>
      <c r="BG1354" s="114">
        <v>0</v>
      </c>
      <c r="BH1354" s="114">
        <v>0</v>
      </c>
      <c r="BI1354" s="114">
        <v>0</v>
      </c>
      <c r="BJ1354" s="114">
        <v>0</v>
      </c>
      <c r="BK1354" s="114">
        <v>0</v>
      </c>
      <c r="BL1354" s="114">
        <v>0</v>
      </c>
      <c r="BM1354" s="114">
        <v>0</v>
      </c>
      <c r="BN1354" s="114">
        <v>0</v>
      </c>
      <c r="BO1354" s="114">
        <v>0</v>
      </c>
      <c r="BP1354" s="114">
        <v>0</v>
      </c>
      <c r="BQ1354" s="114">
        <v>0</v>
      </c>
      <c r="BR1354" s="114">
        <v>0</v>
      </c>
      <c r="BS1354" s="114">
        <v>0</v>
      </c>
    </row>
    <row r="1355" spans="1:71" ht="15" x14ac:dyDescent="0.25">
      <c r="A1355" s="1" t="str">
        <f>CONCATENATE(G1355,"-",F1355,"-",H1355)</f>
        <v>999925488-Red-Tiger</v>
      </c>
      <c r="B1355" s="1" t="str">
        <f>CONCATENATE(G1355,"-",H1355)</f>
        <v>999925488-Tiger</v>
      </c>
      <c r="C1355" s="36" t="s">
        <v>760</v>
      </c>
      <c r="D1355" s="36" t="s">
        <v>52</v>
      </c>
      <c r="E1355" s="36" t="s">
        <v>17</v>
      </c>
      <c r="F1355" s="42" t="s">
        <v>136</v>
      </c>
      <c r="G1355" s="36">
        <v>999925488</v>
      </c>
      <c r="H1355" s="41" t="s">
        <v>20</v>
      </c>
      <c r="I1355" s="34">
        <f>((L1355)-J1355)+T1355</f>
        <v>60</v>
      </c>
      <c r="J1355" s="36"/>
      <c r="K1355" s="35"/>
      <c r="L1355" s="34">
        <f>SUM(N1355,O1355,P1355,Q1355,R1355,M1355)</f>
        <v>0</v>
      </c>
      <c r="M1355" s="34">
        <f>AJ1355</f>
        <v>0</v>
      </c>
      <c r="N1355" s="34">
        <f>SUM(AI1355)</f>
        <v>0</v>
      </c>
      <c r="O1355" s="34">
        <f>0</f>
        <v>0</v>
      </c>
      <c r="P1355" s="34">
        <v>0</v>
      </c>
      <c r="Q1355" s="34">
        <v>0</v>
      </c>
      <c r="R1355" s="34">
        <f>AH1355</f>
        <v>0</v>
      </c>
      <c r="S1355" s="122"/>
      <c r="T1355" s="41">
        <f>SUM(U1355,AA1355)</f>
        <v>60</v>
      </c>
      <c r="U1355" s="41">
        <f>IF(SUM(V1355:Y1355)&gt;=250, 250,SUM(V1355:Y1355))</f>
        <v>60</v>
      </c>
      <c r="V1355" s="41">
        <v>0</v>
      </c>
      <c r="W1355" s="41">
        <v>0</v>
      </c>
      <c r="X1355" s="41">
        <f>SUM(AL1355,AN1355,BO1355,BS1355)</f>
        <v>0</v>
      </c>
      <c r="Y1355" s="41">
        <f>SUM(AO1355:BN1355)</f>
        <v>60</v>
      </c>
      <c r="Z1355" s="41">
        <f>COUNTIF(AO1355:BN1355, "&gt;0")</f>
        <v>1</v>
      </c>
      <c r="AA1355" s="41">
        <f>SUM(AB1355:AF1355)</f>
        <v>0</v>
      </c>
      <c r="AB1355" s="41">
        <f>BP1355+BQ1355</f>
        <v>0</v>
      </c>
      <c r="AC1355" s="41">
        <v>0</v>
      </c>
      <c r="AD1355" s="41">
        <v>0</v>
      </c>
      <c r="AE1355" s="41">
        <f>SUM(BR1355)</f>
        <v>0</v>
      </c>
      <c r="AF1355" s="41">
        <f>SUM(AM1355)</f>
        <v>0</v>
      </c>
      <c r="AG1355" s="122"/>
      <c r="AH1355" s="36">
        <v>0</v>
      </c>
      <c r="AI1355" s="126">
        <v>0</v>
      </c>
      <c r="AJ1355" s="36">
        <v>0</v>
      </c>
      <c r="AK1355" s="121"/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14">
        <v>0</v>
      </c>
      <c r="AR1355" s="1">
        <v>0</v>
      </c>
      <c r="AS1355" s="114">
        <v>0</v>
      </c>
      <c r="AT1355" s="114">
        <v>0</v>
      </c>
      <c r="AU1355" s="114">
        <v>0</v>
      </c>
      <c r="AV1355" s="114">
        <v>0</v>
      </c>
      <c r="AW1355" s="114">
        <v>0</v>
      </c>
      <c r="AX1355" s="114">
        <v>0</v>
      </c>
      <c r="AY1355" s="114">
        <v>0</v>
      </c>
      <c r="AZ1355" s="114">
        <v>60</v>
      </c>
      <c r="BA1355" s="114">
        <v>0</v>
      </c>
      <c r="BB1355" s="114">
        <v>0</v>
      </c>
      <c r="BC1355" s="114">
        <v>0</v>
      </c>
      <c r="BD1355" s="115">
        <v>0</v>
      </c>
      <c r="BE1355" s="114">
        <v>0</v>
      </c>
      <c r="BF1355" s="114">
        <v>0</v>
      </c>
      <c r="BG1355" s="114">
        <v>0</v>
      </c>
      <c r="BH1355" s="114">
        <v>0</v>
      </c>
      <c r="BI1355" s="114">
        <v>0</v>
      </c>
      <c r="BJ1355" s="114">
        <v>0</v>
      </c>
      <c r="BK1355" s="114">
        <v>0</v>
      </c>
      <c r="BL1355" s="114">
        <v>0</v>
      </c>
      <c r="BM1355" s="114">
        <v>0</v>
      </c>
      <c r="BN1355" s="114">
        <v>0</v>
      </c>
      <c r="BO1355" s="114">
        <v>0</v>
      </c>
      <c r="BP1355" s="114">
        <v>0</v>
      </c>
      <c r="BQ1355" s="114">
        <v>0</v>
      </c>
      <c r="BR1355" s="114">
        <v>0</v>
      </c>
      <c r="BS1355" s="114">
        <v>0</v>
      </c>
    </row>
    <row r="1356" spans="1:71" ht="15" x14ac:dyDescent="0.25">
      <c r="A1356" s="1" t="str">
        <f>CONCATENATE(G1356,"-",F1356,"-",H1356)</f>
        <v>999927803-Red-Tiger</v>
      </c>
      <c r="B1356" s="1" t="str">
        <f>CONCATENATE(G1356,"-",H1356)</f>
        <v>999927803-Tiger</v>
      </c>
      <c r="C1356" s="36" t="s">
        <v>2256</v>
      </c>
      <c r="D1356" s="36" t="s">
        <v>2257</v>
      </c>
      <c r="E1356" s="36" t="s">
        <v>17</v>
      </c>
      <c r="F1356" s="42" t="s">
        <v>136</v>
      </c>
      <c r="G1356" s="128">
        <v>999927803</v>
      </c>
      <c r="H1356" s="41" t="s">
        <v>20</v>
      </c>
      <c r="I1356" s="34">
        <f>((L1356)-J1356)+T1356</f>
        <v>60</v>
      </c>
      <c r="J1356" s="36"/>
      <c r="K1356" s="35"/>
      <c r="L1356" s="34">
        <f>SUM(N1356,O1356,P1356,Q1356,R1356,M1356)</f>
        <v>0</v>
      </c>
      <c r="M1356" s="34">
        <f>AJ1356</f>
        <v>0</v>
      </c>
      <c r="N1356" s="34">
        <f>SUM(AI1356)</f>
        <v>0</v>
      </c>
      <c r="O1356" s="34">
        <f>0</f>
        <v>0</v>
      </c>
      <c r="P1356" s="34">
        <v>0</v>
      </c>
      <c r="Q1356" s="34">
        <v>0</v>
      </c>
      <c r="R1356" s="34">
        <f>AH1356</f>
        <v>0</v>
      </c>
      <c r="S1356" s="122"/>
      <c r="T1356" s="41">
        <f>SUM(U1356,AA1356)</f>
        <v>60</v>
      </c>
      <c r="U1356" s="41">
        <f>IF(SUM(V1356:Y1356)&gt;=250, 250,SUM(V1356:Y1356))</f>
        <v>60</v>
      </c>
      <c r="V1356" s="41">
        <v>0</v>
      </c>
      <c r="W1356" s="41">
        <v>0</v>
      </c>
      <c r="X1356" s="41">
        <f>SUM(AL1356,AN1356,BO1356,BS1356)</f>
        <v>0</v>
      </c>
      <c r="Y1356" s="41">
        <f>SUM(AO1356:BN1356)</f>
        <v>60</v>
      </c>
      <c r="Z1356" s="41">
        <f>COUNTIF(AO1356:BN1356, "&gt;0")</f>
        <v>1</v>
      </c>
      <c r="AA1356" s="41">
        <f>SUM(AB1356:AF1356)</f>
        <v>0</v>
      </c>
      <c r="AB1356" s="41">
        <f>BP1356+BQ1356</f>
        <v>0</v>
      </c>
      <c r="AC1356" s="41">
        <v>0</v>
      </c>
      <c r="AD1356" s="41">
        <v>0</v>
      </c>
      <c r="AE1356" s="41">
        <f>SUM(BR1356)</f>
        <v>0</v>
      </c>
      <c r="AF1356" s="41">
        <f>SUM(AM1356)</f>
        <v>0</v>
      </c>
      <c r="AG1356" s="122"/>
      <c r="AH1356" s="36">
        <v>0</v>
      </c>
      <c r="AI1356" s="126">
        <v>0</v>
      </c>
      <c r="AJ1356" s="36">
        <v>0</v>
      </c>
      <c r="AK1356" s="121"/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14">
        <v>0</v>
      </c>
      <c r="AR1356" s="1">
        <v>0</v>
      </c>
      <c r="AS1356" s="114">
        <v>0</v>
      </c>
      <c r="AT1356" s="114">
        <v>60</v>
      </c>
      <c r="AU1356" s="114">
        <v>0</v>
      </c>
      <c r="AV1356" s="114">
        <v>0</v>
      </c>
      <c r="AW1356" s="114">
        <v>0</v>
      </c>
      <c r="AX1356" s="114">
        <v>0</v>
      </c>
      <c r="AY1356" s="114">
        <v>0</v>
      </c>
      <c r="AZ1356" s="114">
        <v>0</v>
      </c>
      <c r="BA1356" s="114">
        <v>0</v>
      </c>
      <c r="BB1356" s="114">
        <v>0</v>
      </c>
      <c r="BC1356" s="114">
        <v>0</v>
      </c>
      <c r="BD1356" s="115">
        <v>0</v>
      </c>
      <c r="BE1356" s="114">
        <v>0</v>
      </c>
      <c r="BF1356" s="114">
        <v>0</v>
      </c>
      <c r="BG1356" s="114">
        <v>0</v>
      </c>
      <c r="BH1356" s="114">
        <v>0</v>
      </c>
      <c r="BI1356" s="114">
        <v>0</v>
      </c>
      <c r="BJ1356" s="114">
        <v>0</v>
      </c>
      <c r="BK1356" s="114">
        <v>0</v>
      </c>
      <c r="BL1356" s="114">
        <v>0</v>
      </c>
      <c r="BM1356" s="114">
        <v>0</v>
      </c>
      <c r="BN1356" s="114">
        <v>0</v>
      </c>
      <c r="BO1356" s="114">
        <v>0</v>
      </c>
      <c r="BP1356" s="114">
        <v>0</v>
      </c>
      <c r="BQ1356" s="114">
        <v>0</v>
      </c>
      <c r="BR1356" s="114">
        <v>0</v>
      </c>
      <c r="BS1356" s="114">
        <v>0</v>
      </c>
    </row>
    <row r="1357" spans="1:71" ht="15" x14ac:dyDescent="0.25">
      <c r="A1357" s="1" t="str">
        <f>CONCATENATE(G1357,"-",F1357,"-",H1357)</f>
        <v>999931067-Red-Tiger</v>
      </c>
      <c r="B1357" s="1" t="str">
        <f>CONCATENATE(G1357,"-",H1357)</f>
        <v>999931067-Tiger</v>
      </c>
      <c r="C1357" s="36" t="s">
        <v>3462</v>
      </c>
      <c r="D1357" s="36" t="s">
        <v>2678</v>
      </c>
      <c r="E1357" s="36" t="s">
        <v>17</v>
      </c>
      <c r="F1357" s="36" t="s">
        <v>136</v>
      </c>
      <c r="G1357" s="36">
        <v>999931067</v>
      </c>
      <c r="H1357" s="36" t="s">
        <v>20</v>
      </c>
      <c r="I1357" s="34">
        <f>((L1357)-J1357)+T1357</f>
        <v>60</v>
      </c>
      <c r="J1357" s="36"/>
      <c r="K1357" s="35"/>
      <c r="L1357" s="34">
        <f>SUM(N1357,O1357,P1357,Q1357,R1357,M1357)</f>
        <v>0</v>
      </c>
      <c r="M1357" s="34">
        <f>AJ1357</f>
        <v>0</v>
      </c>
      <c r="N1357" s="34">
        <f>SUM(AI1357)</f>
        <v>0</v>
      </c>
      <c r="O1357" s="34">
        <f>0</f>
        <v>0</v>
      </c>
      <c r="P1357" s="34">
        <v>0</v>
      </c>
      <c r="Q1357" s="34">
        <v>0</v>
      </c>
      <c r="R1357" s="34">
        <f>AH1357</f>
        <v>0</v>
      </c>
      <c r="S1357" s="122"/>
      <c r="T1357" s="41">
        <f>SUM(U1357,AA1357)</f>
        <v>60</v>
      </c>
      <c r="U1357" s="41">
        <f>IF(SUM(V1357:Y1357)&gt;=250, 250,SUM(V1357:Y1357))</f>
        <v>60</v>
      </c>
      <c r="V1357" s="41">
        <v>0</v>
      </c>
      <c r="W1357" s="41">
        <v>0</v>
      </c>
      <c r="X1357" s="41">
        <f>SUM(AL1357,AN1357,BO1357,BS1357)</f>
        <v>0</v>
      </c>
      <c r="Y1357" s="41">
        <f>SUM(AO1357:BN1357)</f>
        <v>60</v>
      </c>
      <c r="Z1357" s="41">
        <f>COUNTIF(AO1357:BN1357, "&gt;0")</f>
        <v>1</v>
      </c>
      <c r="AA1357" s="41">
        <f>SUM(AB1357:AF1357)</f>
        <v>0</v>
      </c>
      <c r="AB1357" s="41">
        <f>BP1357+BQ1357</f>
        <v>0</v>
      </c>
      <c r="AC1357" s="41">
        <v>0</v>
      </c>
      <c r="AD1357" s="41">
        <v>0</v>
      </c>
      <c r="AE1357" s="41">
        <f>SUM(BR1357)</f>
        <v>0</v>
      </c>
      <c r="AF1357" s="41">
        <f>SUM(AM1357)</f>
        <v>0</v>
      </c>
      <c r="AG1357" s="122"/>
      <c r="AH1357" s="36">
        <v>0</v>
      </c>
      <c r="AI1357" s="126">
        <v>0</v>
      </c>
      <c r="AJ1357" s="36">
        <v>0</v>
      </c>
      <c r="AK1357" s="121"/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14">
        <v>0</v>
      </c>
      <c r="AR1357" s="1">
        <v>0</v>
      </c>
      <c r="AS1357" s="114">
        <v>0</v>
      </c>
      <c r="AT1357" s="114">
        <v>0</v>
      </c>
      <c r="AU1357" s="114">
        <v>0</v>
      </c>
      <c r="AV1357" s="114">
        <v>0</v>
      </c>
      <c r="AW1357" s="114">
        <v>0</v>
      </c>
      <c r="AX1357" s="114">
        <v>0</v>
      </c>
      <c r="AY1357" s="114">
        <v>0</v>
      </c>
      <c r="AZ1357" s="114">
        <v>0</v>
      </c>
      <c r="BA1357" s="114">
        <v>0</v>
      </c>
      <c r="BB1357" s="114">
        <v>0</v>
      </c>
      <c r="BC1357" s="114">
        <v>0</v>
      </c>
      <c r="BD1357" s="115">
        <v>0</v>
      </c>
      <c r="BE1357" s="114">
        <v>0</v>
      </c>
      <c r="BF1357" s="114">
        <v>0</v>
      </c>
      <c r="BG1357" s="114">
        <v>0</v>
      </c>
      <c r="BH1357" s="114">
        <v>0</v>
      </c>
      <c r="BI1357" s="114">
        <v>0</v>
      </c>
      <c r="BJ1357" s="114">
        <v>0</v>
      </c>
      <c r="BK1357" s="114">
        <v>0</v>
      </c>
      <c r="BL1357" s="114">
        <v>0</v>
      </c>
      <c r="BM1357" s="114">
        <v>0</v>
      </c>
      <c r="BN1357" s="114">
        <v>60</v>
      </c>
      <c r="BO1357" s="114">
        <v>0</v>
      </c>
      <c r="BP1357" s="114">
        <v>0</v>
      </c>
      <c r="BQ1357" s="114">
        <v>0</v>
      </c>
      <c r="BR1357" s="114">
        <v>0</v>
      </c>
      <c r="BS1357" s="114">
        <v>0</v>
      </c>
    </row>
    <row r="1358" spans="1:71" ht="15" x14ac:dyDescent="0.25">
      <c r="A1358" s="1" t="str">
        <f>CONCATENATE(G1358,"-",F1358,"-",H1358)</f>
        <v>999933609-Red-Tiger</v>
      </c>
      <c r="B1358" s="1" t="str">
        <f>CONCATENATE(G1358,"-",H1358)</f>
        <v>999933609-Tiger</v>
      </c>
      <c r="C1358" s="131" t="s">
        <v>723</v>
      </c>
      <c r="D1358" s="131" t="s">
        <v>261</v>
      </c>
      <c r="E1358" s="131" t="s">
        <v>17</v>
      </c>
      <c r="F1358" s="42" t="s">
        <v>136</v>
      </c>
      <c r="G1358" s="150">
        <v>999933609</v>
      </c>
      <c r="H1358" s="41" t="s">
        <v>20</v>
      </c>
      <c r="I1358" s="34">
        <f>((L1358)-J1358)+T1358</f>
        <v>60</v>
      </c>
      <c r="J1358" s="36"/>
      <c r="K1358" s="35"/>
      <c r="L1358" s="34">
        <f>SUM(N1358,O1358,P1358,Q1358,R1358,M1358)</f>
        <v>0</v>
      </c>
      <c r="M1358" s="34">
        <f>AJ1358</f>
        <v>0</v>
      </c>
      <c r="N1358" s="34">
        <f>SUM(AI1358)</f>
        <v>0</v>
      </c>
      <c r="O1358" s="34">
        <f>0</f>
        <v>0</v>
      </c>
      <c r="P1358" s="34">
        <v>0</v>
      </c>
      <c r="Q1358" s="34">
        <v>0</v>
      </c>
      <c r="R1358" s="34">
        <f>AH1358</f>
        <v>0</v>
      </c>
      <c r="S1358" s="122"/>
      <c r="T1358" s="41">
        <f>SUM(U1358,AA1358)</f>
        <v>60</v>
      </c>
      <c r="U1358" s="41">
        <f>IF(SUM(V1358:Y1358)&gt;=250, 250,SUM(V1358:Y1358))</f>
        <v>60</v>
      </c>
      <c r="V1358" s="41">
        <v>0</v>
      </c>
      <c r="W1358" s="41">
        <v>0</v>
      </c>
      <c r="X1358" s="41">
        <f>SUM(AL1358,AN1358,BO1358,BS1358)</f>
        <v>0</v>
      </c>
      <c r="Y1358" s="41">
        <f>SUM(AO1358:BN1358)</f>
        <v>60</v>
      </c>
      <c r="Z1358" s="41">
        <f>COUNTIF(AO1358:BN1358, "&gt;0")</f>
        <v>1</v>
      </c>
      <c r="AA1358" s="41">
        <f>SUM(AB1358:AF1358)</f>
        <v>0</v>
      </c>
      <c r="AB1358" s="41">
        <f>BP1358+BQ1358</f>
        <v>0</v>
      </c>
      <c r="AC1358" s="41">
        <v>0</v>
      </c>
      <c r="AD1358" s="41">
        <v>0</v>
      </c>
      <c r="AE1358" s="41">
        <f>SUM(BR1358)</f>
        <v>0</v>
      </c>
      <c r="AF1358" s="41">
        <f>SUM(AM1358)</f>
        <v>0</v>
      </c>
      <c r="AG1358" s="122"/>
      <c r="AH1358" s="36">
        <v>0</v>
      </c>
      <c r="AI1358" s="126">
        <v>0</v>
      </c>
      <c r="AJ1358" s="36">
        <v>0</v>
      </c>
      <c r="AK1358" s="121"/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14">
        <v>0</v>
      </c>
      <c r="AR1358" s="1">
        <v>0</v>
      </c>
      <c r="AS1358" s="114">
        <v>0</v>
      </c>
      <c r="AT1358" s="114">
        <v>0</v>
      </c>
      <c r="AU1358" s="114">
        <v>0</v>
      </c>
      <c r="AV1358" s="114">
        <v>0</v>
      </c>
      <c r="AW1358" s="114">
        <v>0</v>
      </c>
      <c r="AX1358" s="114">
        <v>0</v>
      </c>
      <c r="AY1358" s="114">
        <v>0</v>
      </c>
      <c r="AZ1358" s="114">
        <v>0</v>
      </c>
      <c r="BA1358" s="114">
        <v>0</v>
      </c>
      <c r="BB1358" s="114">
        <v>60</v>
      </c>
      <c r="BC1358" s="114">
        <v>0</v>
      </c>
      <c r="BD1358" s="115">
        <v>0</v>
      </c>
      <c r="BE1358" s="114">
        <v>0</v>
      </c>
      <c r="BF1358" s="114">
        <v>0</v>
      </c>
      <c r="BG1358" s="114">
        <v>0</v>
      </c>
      <c r="BH1358" s="114">
        <v>0</v>
      </c>
      <c r="BI1358" s="114">
        <v>0</v>
      </c>
      <c r="BJ1358" s="114">
        <v>0</v>
      </c>
      <c r="BK1358" s="114">
        <v>0</v>
      </c>
      <c r="BL1358" s="114">
        <v>0</v>
      </c>
      <c r="BM1358" s="114">
        <v>0</v>
      </c>
      <c r="BN1358" s="114">
        <v>0</v>
      </c>
      <c r="BO1358" s="114">
        <v>0</v>
      </c>
      <c r="BP1358" s="114">
        <v>0</v>
      </c>
      <c r="BQ1358" s="114">
        <v>0</v>
      </c>
      <c r="BR1358" s="114">
        <v>0</v>
      </c>
      <c r="BS1358" s="114">
        <v>0</v>
      </c>
    </row>
    <row r="1359" spans="1:71" ht="15" x14ac:dyDescent="0.25">
      <c r="A1359" s="1" t="str">
        <f>CONCATENATE(G1359,"-",F1359,"-",H1359)</f>
        <v>999936264-Red-Tiger</v>
      </c>
      <c r="B1359" s="1" t="str">
        <f>CONCATENATE(G1359,"-",H1359)</f>
        <v>999936264-Tiger</v>
      </c>
      <c r="C1359" s="36" t="s">
        <v>219</v>
      </c>
      <c r="D1359" s="36" t="s">
        <v>2973</v>
      </c>
      <c r="E1359" s="36" t="s">
        <v>17</v>
      </c>
      <c r="F1359" s="42" t="s">
        <v>136</v>
      </c>
      <c r="G1359" s="36">
        <v>999936264</v>
      </c>
      <c r="H1359" s="41" t="s">
        <v>20</v>
      </c>
      <c r="I1359" s="34">
        <f>((L1359)-J1359)+T1359</f>
        <v>60</v>
      </c>
      <c r="J1359" s="36"/>
      <c r="K1359" s="35"/>
      <c r="L1359" s="34">
        <f>SUM(N1359,O1359,P1359,Q1359,R1359,M1359)</f>
        <v>0</v>
      </c>
      <c r="M1359" s="34">
        <f>AJ1359</f>
        <v>0</v>
      </c>
      <c r="N1359" s="34">
        <f>SUM(AI1359)</f>
        <v>0</v>
      </c>
      <c r="O1359" s="34">
        <f>0</f>
        <v>0</v>
      </c>
      <c r="P1359" s="34">
        <v>0</v>
      </c>
      <c r="Q1359" s="34">
        <v>0</v>
      </c>
      <c r="R1359" s="34">
        <f>AH1359</f>
        <v>0</v>
      </c>
      <c r="S1359" s="122"/>
      <c r="T1359" s="41">
        <f>SUM(U1359,AA1359)</f>
        <v>60</v>
      </c>
      <c r="U1359" s="41">
        <f>IF(SUM(V1359:Y1359)&gt;=250, 250,SUM(V1359:Y1359))</f>
        <v>60</v>
      </c>
      <c r="V1359" s="41">
        <v>0</v>
      </c>
      <c r="W1359" s="41">
        <v>0</v>
      </c>
      <c r="X1359" s="41">
        <f>SUM(AL1359,AN1359,BO1359,BS1359)</f>
        <v>0</v>
      </c>
      <c r="Y1359" s="41">
        <f>SUM(AO1359:BN1359)</f>
        <v>60</v>
      </c>
      <c r="Z1359" s="41">
        <f>COUNTIF(AO1359:BN1359, "&gt;0")</f>
        <v>1</v>
      </c>
      <c r="AA1359" s="41">
        <f>SUM(AB1359:AF1359)</f>
        <v>0</v>
      </c>
      <c r="AB1359" s="41">
        <f>BP1359+BQ1359</f>
        <v>0</v>
      </c>
      <c r="AC1359" s="41">
        <v>0</v>
      </c>
      <c r="AD1359" s="41">
        <v>0</v>
      </c>
      <c r="AE1359" s="41">
        <f>SUM(BR1359)</f>
        <v>0</v>
      </c>
      <c r="AF1359" s="41">
        <f>SUM(AM1359)</f>
        <v>0</v>
      </c>
      <c r="AG1359" s="122"/>
      <c r="AH1359" s="36">
        <v>0</v>
      </c>
      <c r="AI1359" s="126">
        <v>0</v>
      </c>
      <c r="AJ1359" s="36">
        <v>0</v>
      </c>
      <c r="AK1359" s="121"/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14">
        <v>0</v>
      </c>
      <c r="AR1359" s="1">
        <v>0</v>
      </c>
      <c r="AS1359" s="114">
        <v>0</v>
      </c>
      <c r="AT1359" s="114">
        <v>0</v>
      </c>
      <c r="AU1359" s="114">
        <v>0</v>
      </c>
      <c r="AV1359" s="114">
        <v>0</v>
      </c>
      <c r="AW1359" s="114">
        <v>0</v>
      </c>
      <c r="AX1359" s="114">
        <v>0</v>
      </c>
      <c r="AY1359" s="114">
        <v>0</v>
      </c>
      <c r="AZ1359" s="114">
        <v>0</v>
      </c>
      <c r="BA1359" s="114">
        <v>0</v>
      </c>
      <c r="BB1359" s="114">
        <v>0</v>
      </c>
      <c r="BC1359" s="114">
        <v>0</v>
      </c>
      <c r="BD1359" s="115">
        <v>0</v>
      </c>
      <c r="BE1359" s="114">
        <v>0</v>
      </c>
      <c r="BF1359" s="114">
        <v>0</v>
      </c>
      <c r="BG1359" s="114">
        <v>0</v>
      </c>
      <c r="BH1359" s="114">
        <v>60</v>
      </c>
      <c r="BI1359" s="114">
        <v>0</v>
      </c>
      <c r="BJ1359" s="114">
        <v>0</v>
      </c>
      <c r="BK1359" s="114">
        <v>0</v>
      </c>
      <c r="BL1359" s="114">
        <v>0</v>
      </c>
      <c r="BM1359" s="114">
        <v>0</v>
      </c>
      <c r="BN1359" s="114">
        <v>0</v>
      </c>
      <c r="BO1359" s="114">
        <v>0</v>
      </c>
      <c r="BP1359" s="114">
        <v>0</v>
      </c>
      <c r="BQ1359" s="114">
        <v>0</v>
      </c>
      <c r="BR1359" s="114">
        <v>0</v>
      </c>
      <c r="BS1359" s="114">
        <v>0</v>
      </c>
    </row>
    <row r="1360" spans="1:71" ht="15" x14ac:dyDescent="0.25">
      <c r="A1360" s="1" t="str">
        <f>CONCATENATE(G1360,"-",F1360,"-",H1360)</f>
        <v>999925561-Red-Tiger</v>
      </c>
      <c r="B1360" s="1" t="str">
        <f>CONCATENATE(G1360,"-",H1360)</f>
        <v>999925561-Tiger</v>
      </c>
      <c r="C1360" s="36" t="s">
        <v>2662</v>
      </c>
      <c r="D1360" s="36" t="s">
        <v>2663</v>
      </c>
      <c r="E1360" s="36" t="s">
        <v>17</v>
      </c>
      <c r="F1360" s="42" t="s">
        <v>136</v>
      </c>
      <c r="G1360" s="36">
        <v>999925561</v>
      </c>
      <c r="H1360" s="41" t="s">
        <v>20</v>
      </c>
      <c r="I1360" s="34">
        <f>((L1360)-J1360)+T1360</f>
        <v>45</v>
      </c>
      <c r="J1360" s="36"/>
      <c r="K1360" s="35"/>
      <c r="L1360" s="34">
        <f>SUM(N1360,O1360,P1360,Q1360,R1360,M1360)</f>
        <v>0</v>
      </c>
      <c r="M1360" s="34">
        <f>AJ1360</f>
        <v>0</v>
      </c>
      <c r="N1360" s="34">
        <f>SUM(AI1360)</f>
        <v>0</v>
      </c>
      <c r="O1360" s="34">
        <f>0</f>
        <v>0</v>
      </c>
      <c r="P1360" s="34">
        <v>0</v>
      </c>
      <c r="Q1360" s="34">
        <v>0</v>
      </c>
      <c r="R1360" s="34">
        <f>AH1360</f>
        <v>0</v>
      </c>
      <c r="S1360" s="122"/>
      <c r="T1360" s="41">
        <f>SUM(U1360,AA1360)</f>
        <v>45</v>
      </c>
      <c r="U1360" s="41">
        <f>IF(SUM(V1360:Y1360)&gt;=250, 250,SUM(V1360:Y1360))</f>
        <v>45</v>
      </c>
      <c r="V1360" s="41">
        <v>0</v>
      </c>
      <c r="W1360" s="41">
        <v>0</v>
      </c>
      <c r="X1360" s="41">
        <f>SUM(AL1360,AN1360,BO1360,BS1360)</f>
        <v>0</v>
      </c>
      <c r="Y1360" s="41">
        <f>SUM(AO1360:BN1360)</f>
        <v>45</v>
      </c>
      <c r="Z1360" s="41">
        <f>COUNTIF(AO1360:BN1360, "&gt;0")</f>
        <v>1</v>
      </c>
      <c r="AA1360" s="41">
        <f>SUM(AB1360:AF1360)</f>
        <v>0</v>
      </c>
      <c r="AB1360" s="41">
        <f>BP1360+BQ1360</f>
        <v>0</v>
      </c>
      <c r="AC1360" s="41">
        <v>0</v>
      </c>
      <c r="AD1360" s="41">
        <v>0</v>
      </c>
      <c r="AE1360" s="41">
        <f>SUM(BR1360)</f>
        <v>0</v>
      </c>
      <c r="AF1360" s="41">
        <f>SUM(AM1360)</f>
        <v>0</v>
      </c>
      <c r="AG1360" s="122"/>
      <c r="AH1360" s="36">
        <v>0</v>
      </c>
      <c r="AI1360" s="126">
        <v>0</v>
      </c>
      <c r="AJ1360" s="36">
        <v>0</v>
      </c>
      <c r="AK1360" s="121"/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14">
        <v>0</v>
      </c>
      <c r="AR1360" s="1">
        <v>0</v>
      </c>
      <c r="AS1360" s="114">
        <v>0</v>
      </c>
      <c r="AT1360" s="114">
        <v>0</v>
      </c>
      <c r="AU1360" s="114">
        <v>0</v>
      </c>
      <c r="AV1360" s="114">
        <v>0</v>
      </c>
      <c r="AW1360" s="114">
        <v>0</v>
      </c>
      <c r="AX1360" s="114">
        <v>0</v>
      </c>
      <c r="AY1360" s="114">
        <v>0</v>
      </c>
      <c r="AZ1360" s="114">
        <v>45</v>
      </c>
      <c r="BA1360" s="114">
        <v>0</v>
      </c>
      <c r="BB1360" s="114">
        <v>0</v>
      </c>
      <c r="BC1360" s="114">
        <v>0</v>
      </c>
      <c r="BD1360" s="115">
        <v>0</v>
      </c>
      <c r="BE1360" s="114">
        <v>0</v>
      </c>
      <c r="BF1360" s="114">
        <v>0</v>
      </c>
      <c r="BG1360" s="114">
        <v>0</v>
      </c>
      <c r="BH1360" s="114">
        <v>0</v>
      </c>
      <c r="BI1360" s="114">
        <v>0</v>
      </c>
      <c r="BJ1360" s="114">
        <v>0</v>
      </c>
      <c r="BK1360" s="114">
        <v>0</v>
      </c>
      <c r="BL1360" s="114">
        <v>0</v>
      </c>
      <c r="BM1360" s="114">
        <v>0</v>
      </c>
      <c r="BN1360" s="114">
        <v>0</v>
      </c>
      <c r="BO1360" s="114">
        <v>0</v>
      </c>
      <c r="BP1360" s="114">
        <v>0</v>
      </c>
      <c r="BQ1360" s="114">
        <v>0</v>
      </c>
      <c r="BR1360" s="114">
        <v>0</v>
      </c>
      <c r="BS1360" s="114">
        <v>0</v>
      </c>
    </row>
    <row r="1361" spans="1:71" ht="15" x14ac:dyDescent="0.25">
      <c r="A1361" s="1" t="str">
        <f>CONCATENATE(G1361,"-",F1361,"-",H1361)</f>
        <v>999933208-Red-Tiger</v>
      </c>
      <c r="B1361" s="1" t="str">
        <f>CONCATENATE(G1361,"-",H1361)</f>
        <v>999933208-Tiger</v>
      </c>
      <c r="C1361" s="36" t="s">
        <v>223</v>
      </c>
      <c r="D1361" s="36" t="s">
        <v>261</v>
      </c>
      <c r="E1361" s="36" t="s">
        <v>17</v>
      </c>
      <c r="F1361" s="42" t="s">
        <v>136</v>
      </c>
      <c r="G1361" s="128">
        <v>999933208</v>
      </c>
      <c r="H1361" s="41" t="s">
        <v>20</v>
      </c>
      <c r="I1361" s="34">
        <f>((L1361)-J1361)+T1361</f>
        <v>45</v>
      </c>
      <c r="J1361" s="36"/>
      <c r="K1361" s="35"/>
      <c r="L1361" s="34">
        <f>SUM(N1361,O1361,P1361,Q1361,R1361,M1361)</f>
        <v>0</v>
      </c>
      <c r="M1361" s="34">
        <f>AJ1361</f>
        <v>0</v>
      </c>
      <c r="N1361" s="34">
        <f>SUM(AI1361)</f>
        <v>0</v>
      </c>
      <c r="O1361" s="34">
        <f>0</f>
        <v>0</v>
      </c>
      <c r="P1361" s="34">
        <v>0</v>
      </c>
      <c r="Q1361" s="34">
        <v>0</v>
      </c>
      <c r="R1361" s="34">
        <f>AH1361</f>
        <v>0</v>
      </c>
      <c r="S1361" s="122"/>
      <c r="T1361" s="41">
        <f>SUM(U1361,AA1361)</f>
        <v>45</v>
      </c>
      <c r="U1361" s="41">
        <f>IF(SUM(V1361:Y1361)&gt;=250, 250,SUM(V1361:Y1361))</f>
        <v>45</v>
      </c>
      <c r="V1361" s="41">
        <v>0</v>
      </c>
      <c r="W1361" s="41">
        <v>0</v>
      </c>
      <c r="X1361" s="41">
        <f>SUM(AL1361,AN1361,BO1361,BS1361)</f>
        <v>0</v>
      </c>
      <c r="Y1361" s="41">
        <f>SUM(AO1361:BN1361)</f>
        <v>45</v>
      </c>
      <c r="Z1361" s="41">
        <f>COUNTIF(AO1361:BN1361, "&gt;0")</f>
        <v>1</v>
      </c>
      <c r="AA1361" s="41">
        <f>SUM(AB1361:AF1361)</f>
        <v>0</v>
      </c>
      <c r="AB1361" s="41">
        <f>BP1361+BQ1361</f>
        <v>0</v>
      </c>
      <c r="AC1361" s="41">
        <v>0</v>
      </c>
      <c r="AD1361" s="41">
        <v>0</v>
      </c>
      <c r="AE1361" s="41">
        <f>SUM(BR1361)</f>
        <v>0</v>
      </c>
      <c r="AF1361" s="41">
        <f>SUM(AM1361)</f>
        <v>0</v>
      </c>
      <c r="AG1361" s="122"/>
      <c r="AH1361" s="36">
        <v>0</v>
      </c>
      <c r="AI1361" s="126">
        <v>0</v>
      </c>
      <c r="AJ1361" s="36">
        <v>0</v>
      </c>
      <c r="AK1361" s="121"/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14">
        <v>0</v>
      </c>
      <c r="AR1361" s="1">
        <v>0</v>
      </c>
      <c r="AS1361" s="114">
        <v>0</v>
      </c>
      <c r="AT1361" s="114">
        <v>0</v>
      </c>
      <c r="AU1361" s="114">
        <v>0</v>
      </c>
      <c r="AV1361" s="114">
        <v>0</v>
      </c>
      <c r="AW1361" s="114">
        <v>45</v>
      </c>
      <c r="AX1361" s="114">
        <v>0</v>
      </c>
      <c r="AY1361" s="114">
        <v>0</v>
      </c>
      <c r="AZ1361" s="114">
        <v>0</v>
      </c>
      <c r="BA1361" s="114">
        <v>0</v>
      </c>
      <c r="BB1361" s="114">
        <v>0</v>
      </c>
      <c r="BC1361" s="114">
        <v>0</v>
      </c>
      <c r="BD1361" s="115">
        <v>0</v>
      </c>
      <c r="BE1361" s="114">
        <v>0</v>
      </c>
      <c r="BF1361" s="114">
        <v>0</v>
      </c>
      <c r="BG1361" s="114">
        <v>0</v>
      </c>
      <c r="BH1361" s="114">
        <v>0</v>
      </c>
      <c r="BI1361" s="114">
        <v>0</v>
      </c>
      <c r="BJ1361" s="114">
        <v>0</v>
      </c>
      <c r="BK1361" s="114">
        <v>0</v>
      </c>
      <c r="BL1361" s="114">
        <v>0</v>
      </c>
      <c r="BM1361" s="114">
        <v>0</v>
      </c>
      <c r="BN1361" s="114">
        <v>0</v>
      </c>
      <c r="BO1361" s="114">
        <v>0</v>
      </c>
      <c r="BP1361" s="114">
        <v>0</v>
      </c>
      <c r="BQ1361" s="114">
        <v>0</v>
      </c>
      <c r="BR1361" s="114">
        <v>0</v>
      </c>
      <c r="BS1361" s="114">
        <v>0</v>
      </c>
    </row>
    <row r="1362" spans="1:71" ht="15" x14ac:dyDescent="0.25">
      <c r="A1362" s="1" t="str">
        <f>CONCATENATE(G1362,"-",F1362,"-",H1362)</f>
        <v>999934081-Red-Tiger</v>
      </c>
      <c r="B1362" s="1" t="str">
        <f>CONCATENATE(G1362,"-",H1362)</f>
        <v>999934081-Tiger</v>
      </c>
      <c r="C1362" s="36" t="s">
        <v>2974</v>
      </c>
      <c r="D1362" s="36" t="s">
        <v>2975</v>
      </c>
      <c r="E1362" s="36" t="s">
        <v>17</v>
      </c>
      <c r="F1362" s="42" t="s">
        <v>136</v>
      </c>
      <c r="G1362" s="36">
        <v>999934081</v>
      </c>
      <c r="H1362" s="41" t="s">
        <v>20</v>
      </c>
      <c r="I1362" s="34">
        <f>((L1362)-J1362)+T1362</f>
        <v>45</v>
      </c>
      <c r="J1362" s="36"/>
      <c r="K1362" s="35"/>
      <c r="L1362" s="34">
        <f>SUM(N1362,O1362,P1362,Q1362,R1362,M1362)</f>
        <v>0</v>
      </c>
      <c r="M1362" s="34">
        <f>AJ1362</f>
        <v>0</v>
      </c>
      <c r="N1362" s="34">
        <f>SUM(AI1362)</f>
        <v>0</v>
      </c>
      <c r="O1362" s="34">
        <f>0</f>
        <v>0</v>
      </c>
      <c r="P1362" s="34">
        <v>0</v>
      </c>
      <c r="Q1362" s="34">
        <v>0</v>
      </c>
      <c r="R1362" s="34">
        <f>AH1362</f>
        <v>0</v>
      </c>
      <c r="S1362" s="122"/>
      <c r="T1362" s="41">
        <f>SUM(U1362,AA1362)</f>
        <v>45</v>
      </c>
      <c r="U1362" s="41">
        <f>IF(SUM(V1362:Y1362)&gt;=250, 250,SUM(V1362:Y1362))</f>
        <v>45</v>
      </c>
      <c r="V1362" s="41">
        <v>0</v>
      </c>
      <c r="W1362" s="41">
        <v>0</v>
      </c>
      <c r="X1362" s="41">
        <f>SUM(AL1362,AN1362,BO1362,BS1362)</f>
        <v>0</v>
      </c>
      <c r="Y1362" s="41">
        <f>SUM(AO1362:BN1362)</f>
        <v>45</v>
      </c>
      <c r="Z1362" s="41">
        <f>COUNTIF(AO1362:BN1362, "&gt;0")</f>
        <v>1</v>
      </c>
      <c r="AA1362" s="41">
        <f>SUM(AB1362:AF1362)</f>
        <v>0</v>
      </c>
      <c r="AB1362" s="41">
        <f>BP1362+BQ1362</f>
        <v>0</v>
      </c>
      <c r="AC1362" s="41">
        <v>0</v>
      </c>
      <c r="AD1362" s="41">
        <v>0</v>
      </c>
      <c r="AE1362" s="41">
        <f>SUM(BR1362)</f>
        <v>0</v>
      </c>
      <c r="AF1362" s="41">
        <f>SUM(AM1362)</f>
        <v>0</v>
      </c>
      <c r="AG1362" s="122"/>
      <c r="AH1362" s="36">
        <v>0</v>
      </c>
      <c r="AI1362" s="126">
        <v>0</v>
      </c>
      <c r="AJ1362" s="36">
        <v>0</v>
      </c>
      <c r="AK1362" s="121"/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14">
        <v>0</v>
      </c>
      <c r="AR1362" s="1">
        <v>0</v>
      </c>
      <c r="AS1362" s="114">
        <v>0</v>
      </c>
      <c r="AT1362" s="114">
        <v>0</v>
      </c>
      <c r="AU1362" s="114">
        <v>0</v>
      </c>
      <c r="AV1362" s="114">
        <v>0</v>
      </c>
      <c r="AW1362" s="114">
        <v>0</v>
      </c>
      <c r="AX1362" s="114">
        <v>0</v>
      </c>
      <c r="AY1362" s="114">
        <v>0</v>
      </c>
      <c r="AZ1362" s="114">
        <v>0</v>
      </c>
      <c r="BA1362" s="114">
        <v>0</v>
      </c>
      <c r="BB1362" s="114">
        <v>0</v>
      </c>
      <c r="BC1362" s="114">
        <v>0</v>
      </c>
      <c r="BD1362" s="115">
        <v>0</v>
      </c>
      <c r="BE1362" s="114">
        <v>0</v>
      </c>
      <c r="BF1362" s="114">
        <v>0</v>
      </c>
      <c r="BG1362" s="114">
        <v>0</v>
      </c>
      <c r="BH1362" s="114">
        <v>45</v>
      </c>
      <c r="BI1362" s="114">
        <v>0</v>
      </c>
      <c r="BJ1362" s="114">
        <v>0</v>
      </c>
      <c r="BK1362" s="114">
        <v>0</v>
      </c>
      <c r="BL1362" s="114">
        <v>0</v>
      </c>
      <c r="BM1362" s="114">
        <v>0</v>
      </c>
      <c r="BN1362" s="114">
        <v>0</v>
      </c>
      <c r="BO1362" s="114">
        <v>0</v>
      </c>
      <c r="BP1362" s="114">
        <v>0</v>
      </c>
      <c r="BQ1362" s="114">
        <v>0</v>
      </c>
      <c r="BR1362" s="114">
        <v>0</v>
      </c>
      <c r="BS1362" s="114">
        <v>0</v>
      </c>
    </row>
    <row r="1363" spans="1:71" ht="15" x14ac:dyDescent="0.25">
      <c r="A1363" s="1" t="str">
        <f>CONCATENATE(G1363,"-",F1363,"-",H1363)</f>
        <v>999933520-Red-Tiger</v>
      </c>
      <c r="B1363" s="1" t="str">
        <f>CONCATENATE(G1363,"-",H1363)</f>
        <v>999933520-Tiger</v>
      </c>
      <c r="C1363" s="36" t="s">
        <v>144</v>
      </c>
      <c r="D1363" s="36" t="s">
        <v>484</v>
      </c>
      <c r="E1363" s="36" t="s">
        <v>17</v>
      </c>
      <c r="F1363" s="42" t="s">
        <v>136</v>
      </c>
      <c r="G1363" s="128">
        <v>999933520</v>
      </c>
      <c r="H1363" s="41" t="s">
        <v>20</v>
      </c>
      <c r="I1363" s="34">
        <f>((L1363)-J1363)+T1363</f>
        <v>28</v>
      </c>
      <c r="J1363" s="34">
        <f>L1363/2</f>
        <v>0</v>
      </c>
      <c r="K1363" s="37"/>
      <c r="L1363" s="34">
        <f>SUM(N1363,O1363,P1363,Q1363,R1363,M1363)</f>
        <v>0</v>
      </c>
      <c r="M1363" s="34">
        <f>AJ1363</f>
        <v>0</v>
      </c>
      <c r="N1363" s="34">
        <f>SUM(AI1363)</f>
        <v>0</v>
      </c>
      <c r="O1363" s="34">
        <f>0</f>
        <v>0</v>
      </c>
      <c r="P1363" s="34">
        <v>0</v>
      </c>
      <c r="Q1363" s="34">
        <v>0</v>
      </c>
      <c r="R1363" s="34">
        <f>AH1363</f>
        <v>0</v>
      </c>
      <c r="S1363" s="122"/>
      <c r="T1363" s="41">
        <f>SUM(U1363,AA1363)</f>
        <v>28</v>
      </c>
      <c r="U1363" s="41">
        <f>IF(SUM(V1363:Y1363)&gt;=250, 250,SUM(V1363:Y1363))</f>
        <v>28</v>
      </c>
      <c r="V1363" s="41">
        <v>0</v>
      </c>
      <c r="W1363" s="41">
        <v>0</v>
      </c>
      <c r="X1363" s="41">
        <f>SUM(AL1363,AN1363,BO1363,BS1363)</f>
        <v>28</v>
      </c>
      <c r="Y1363" s="41">
        <f>SUM(AO1363:BN1363)</f>
        <v>0</v>
      </c>
      <c r="Z1363" s="41">
        <f>COUNTIF(AO1363:BN1363, "&gt;0")</f>
        <v>0</v>
      </c>
      <c r="AA1363" s="41">
        <f>SUM(AB1363:AF1363)</f>
        <v>0</v>
      </c>
      <c r="AB1363" s="41">
        <f>BP1363+BQ1363</f>
        <v>0</v>
      </c>
      <c r="AC1363" s="41">
        <v>0</v>
      </c>
      <c r="AD1363" s="41">
        <v>0</v>
      </c>
      <c r="AE1363" s="41">
        <f>SUM(BR1363)</f>
        <v>0</v>
      </c>
      <c r="AF1363" s="41">
        <f>SUM(AM1363)</f>
        <v>0</v>
      </c>
      <c r="AG1363" s="122"/>
      <c r="AH1363" s="36">
        <v>0</v>
      </c>
      <c r="AI1363" s="126">
        <v>0</v>
      </c>
      <c r="AJ1363" s="36">
        <v>0</v>
      </c>
      <c r="AK1363" s="121"/>
      <c r="AL1363" s="1">
        <v>28</v>
      </c>
      <c r="AM1363" s="1">
        <v>0</v>
      </c>
      <c r="AN1363" s="1">
        <v>0</v>
      </c>
      <c r="AO1363" s="1">
        <v>0</v>
      </c>
      <c r="AP1363" s="1">
        <v>0</v>
      </c>
      <c r="AQ1363" s="114">
        <v>0</v>
      </c>
      <c r="AR1363" s="1">
        <v>0</v>
      </c>
      <c r="AS1363" s="114">
        <v>0</v>
      </c>
      <c r="AT1363" s="114">
        <v>0</v>
      </c>
      <c r="AU1363" s="114">
        <v>0</v>
      </c>
      <c r="AV1363" s="114">
        <v>0</v>
      </c>
      <c r="AW1363" s="114">
        <v>0</v>
      </c>
      <c r="AX1363" s="114">
        <v>0</v>
      </c>
      <c r="AY1363" s="114">
        <v>0</v>
      </c>
      <c r="AZ1363" s="114">
        <v>0</v>
      </c>
      <c r="BA1363" s="114">
        <v>0</v>
      </c>
      <c r="BB1363" s="114">
        <v>0</v>
      </c>
      <c r="BC1363" s="114">
        <v>0</v>
      </c>
      <c r="BD1363" s="115">
        <v>0</v>
      </c>
      <c r="BE1363" s="114">
        <v>0</v>
      </c>
      <c r="BF1363" s="114">
        <v>0</v>
      </c>
      <c r="BG1363" s="114">
        <v>0</v>
      </c>
      <c r="BH1363" s="114">
        <v>0</v>
      </c>
      <c r="BI1363" s="114">
        <v>0</v>
      </c>
      <c r="BJ1363" s="114">
        <v>0</v>
      </c>
      <c r="BK1363" s="114">
        <v>0</v>
      </c>
      <c r="BL1363" s="114">
        <v>0</v>
      </c>
      <c r="BM1363" s="114">
        <v>0</v>
      </c>
      <c r="BN1363" s="114">
        <v>0</v>
      </c>
      <c r="BO1363" s="114">
        <v>0</v>
      </c>
      <c r="BP1363" s="114">
        <v>0</v>
      </c>
      <c r="BQ1363" s="114">
        <v>0</v>
      </c>
      <c r="BR1363" s="114">
        <v>0</v>
      </c>
      <c r="BS1363" s="114">
        <v>0</v>
      </c>
    </row>
    <row r="1364" spans="1:71" ht="15" x14ac:dyDescent="0.25">
      <c r="A1364" s="1" t="str">
        <f>CONCATENATE(G1364,"-",F1364,"-",H1364)</f>
        <v>999930296-Blue-Tiger</v>
      </c>
      <c r="B1364" s="1" t="str">
        <f>CONCATENATE(G1364,"-",H1364)</f>
        <v>999930296-Tiger</v>
      </c>
      <c r="C1364" s="36" t="s">
        <v>140</v>
      </c>
      <c r="D1364" s="36" t="s">
        <v>1676</v>
      </c>
      <c r="E1364" s="36" t="s">
        <v>17</v>
      </c>
      <c r="F1364" s="36" t="s">
        <v>148</v>
      </c>
      <c r="G1364" s="36">
        <v>999930296</v>
      </c>
      <c r="H1364" s="41" t="s">
        <v>20</v>
      </c>
      <c r="I1364" s="34">
        <f>((L1364)-J1364)+T1364</f>
        <v>810</v>
      </c>
      <c r="J1364" s="34">
        <f>L1364/2</f>
        <v>0</v>
      </c>
      <c r="K1364" s="35"/>
      <c r="L1364" s="34">
        <f>SUM(N1364,O1364,P1364,Q1364,R1364,M1364)</f>
        <v>0</v>
      </c>
      <c r="M1364" s="34">
        <f>AJ1364</f>
        <v>0</v>
      </c>
      <c r="N1364" s="34">
        <f>SUM(AI1364)</f>
        <v>0</v>
      </c>
      <c r="O1364" s="34">
        <f>0</f>
        <v>0</v>
      </c>
      <c r="P1364" s="34">
        <v>0</v>
      </c>
      <c r="Q1364" s="34">
        <v>0</v>
      </c>
      <c r="R1364" s="34">
        <f>AH1364</f>
        <v>0</v>
      </c>
      <c r="S1364" s="122"/>
      <c r="T1364" s="41">
        <f>SUM(U1364,AA1364)</f>
        <v>810</v>
      </c>
      <c r="U1364" s="41">
        <f>IF(SUM(V1364:Y1364)&gt;=250, 250,SUM(V1364:Y1364))</f>
        <v>60</v>
      </c>
      <c r="V1364" s="41">
        <v>0</v>
      </c>
      <c r="W1364" s="41">
        <v>0</v>
      </c>
      <c r="X1364" s="41">
        <f>SUM(AL1364,AN1364,BO1364,BS1364)</f>
        <v>0</v>
      </c>
      <c r="Y1364" s="41">
        <f>SUM(AO1364:BN1364)</f>
        <v>60</v>
      </c>
      <c r="Z1364" s="41">
        <f>COUNTIF(AO1364:BN1364, "&gt;0")</f>
        <v>1</v>
      </c>
      <c r="AA1364" s="41">
        <f>SUM(AB1364:AF1364)</f>
        <v>750</v>
      </c>
      <c r="AB1364" s="41">
        <f>BP1364+BQ1364</f>
        <v>300</v>
      </c>
      <c r="AC1364" s="41">
        <v>0</v>
      </c>
      <c r="AD1364" s="41">
        <v>0</v>
      </c>
      <c r="AE1364" s="41">
        <f>SUM(BR1364)</f>
        <v>450</v>
      </c>
      <c r="AF1364" s="41">
        <f>SUM(AM1364)</f>
        <v>0</v>
      </c>
      <c r="AG1364" s="122"/>
      <c r="AH1364" s="36">
        <v>0</v>
      </c>
      <c r="AI1364" s="36">
        <v>0</v>
      </c>
      <c r="AJ1364" s="36">
        <v>0</v>
      </c>
      <c r="AK1364" s="121"/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14">
        <v>0</v>
      </c>
      <c r="AR1364" s="1">
        <v>0</v>
      </c>
      <c r="AS1364" s="114">
        <v>0</v>
      </c>
      <c r="AT1364" s="114">
        <v>0</v>
      </c>
      <c r="AU1364" s="114">
        <v>0</v>
      </c>
      <c r="AV1364" s="114">
        <v>0</v>
      </c>
      <c r="AW1364" s="114">
        <v>0</v>
      </c>
      <c r="AX1364" s="114">
        <v>0</v>
      </c>
      <c r="AY1364" s="114">
        <v>0</v>
      </c>
      <c r="AZ1364" s="114">
        <v>0</v>
      </c>
      <c r="BA1364" s="114">
        <v>60</v>
      </c>
      <c r="BB1364" s="114">
        <v>0</v>
      </c>
      <c r="BC1364" s="114">
        <v>0</v>
      </c>
      <c r="BD1364" s="115">
        <v>0</v>
      </c>
      <c r="BE1364" s="114">
        <v>0</v>
      </c>
      <c r="BF1364" s="114">
        <v>0</v>
      </c>
      <c r="BG1364" s="114">
        <v>0</v>
      </c>
      <c r="BH1364" s="114">
        <v>0</v>
      </c>
      <c r="BI1364" s="114">
        <v>0</v>
      </c>
      <c r="BJ1364" s="114">
        <v>0</v>
      </c>
      <c r="BK1364" s="114">
        <v>0</v>
      </c>
      <c r="BL1364" s="114">
        <v>0</v>
      </c>
      <c r="BM1364" s="114">
        <v>0</v>
      </c>
      <c r="BN1364" s="114">
        <v>0</v>
      </c>
      <c r="BO1364" s="114">
        <v>0</v>
      </c>
      <c r="BP1364" s="114">
        <v>300</v>
      </c>
      <c r="BQ1364" s="114">
        <v>0</v>
      </c>
      <c r="BR1364" s="114">
        <v>450</v>
      </c>
      <c r="BS1364" s="114">
        <v>0</v>
      </c>
    </row>
    <row r="1365" spans="1:71" ht="15" x14ac:dyDescent="0.25">
      <c r="A1365" s="1" t="str">
        <f>CONCATENATE(G1365,"-",F1365,"-",H1365)</f>
        <v>999928965-Blue-Tiger</v>
      </c>
      <c r="B1365" s="1" t="str">
        <f>CONCATENATE(G1365,"-",H1365)</f>
        <v>999928965-Tiger</v>
      </c>
      <c r="C1365" s="36" t="s">
        <v>898</v>
      </c>
      <c r="D1365" s="36" t="s">
        <v>385</v>
      </c>
      <c r="E1365" s="36" t="s">
        <v>17</v>
      </c>
      <c r="F1365" s="36" t="s">
        <v>148</v>
      </c>
      <c r="G1365" s="128">
        <v>999928965</v>
      </c>
      <c r="H1365" s="41" t="s">
        <v>20</v>
      </c>
      <c r="I1365" s="34">
        <f>((L1365)-J1365)+T1365</f>
        <v>807</v>
      </c>
      <c r="J1365" s="36"/>
      <c r="K1365" s="35"/>
      <c r="L1365" s="34">
        <f>SUM(N1365,O1365,P1365,Q1365,R1365,M1365)</f>
        <v>0</v>
      </c>
      <c r="M1365" s="34">
        <f>AJ1365</f>
        <v>0</v>
      </c>
      <c r="N1365" s="34">
        <f>SUM(AI1365)</f>
        <v>0</v>
      </c>
      <c r="O1365" s="34">
        <f>0</f>
        <v>0</v>
      </c>
      <c r="P1365" s="34">
        <v>0</v>
      </c>
      <c r="Q1365" s="34">
        <v>0</v>
      </c>
      <c r="R1365" s="34">
        <f>AH1365</f>
        <v>0</v>
      </c>
      <c r="S1365" s="122"/>
      <c r="T1365" s="41">
        <f>SUM(U1365,AA1365)</f>
        <v>807</v>
      </c>
      <c r="U1365" s="41">
        <f>IF(SUM(V1365:Y1365)&gt;=250, 250,SUM(V1365:Y1365))</f>
        <v>38</v>
      </c>
      <c r="V1365" s="41">
        <v>0</v>
      </c>
      <c r="W1365" s="41">
        <v>0</v>
      </c>
      <c r="X1365" s="41">
        <f>SUM(AL1365,AN1365,BO1365,BS1365)</f>
        <v>0</v>
      </c>
      <c r="Y1365" s="41">
        <f>SUM(AO1365:BN1365)</f>
        <v>38</v>
      </c>
      <c r="Z1365" s="41">
        <f>COUNTIF(AO1365:BN1365, "&gt;0")</f>
        <v>1</v>
      </c>
      <c r="AA1365" s="41">
        <f>SUM(AB1365:AF1365)</f>
        <v>769</v>
      </c>
      <c r="AB1365" s="41">
        <f>BP1365+BQ1365</f>
        <v>169</v>
      </c>
      <c r="AC1365" s="41">
        <v>0</v>
      </c>
      <c r="AD1365" s="41">
        <v>0</v>
      </c>
      <c r="AE1365" s="41">
        <f>SUM(BR1365)</f>
        <v>600</v>
      </c>
      <c r="AF1365" s="41">
        <f>SUM(AM1365)</f>
        <v>0</v>
      </c>
      <c r="AG1365" s="122"/>
      <c r="AH1365" s="36">
        <v>0</v>
      </c>
      <c r="AI1365" s="36">
        <v>0</v>
      </c>
      <c r="AJ1365" s="36">
        <v>0</v>
      </c>
      <c r="AK1365" s="121"/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14">
        <v>0</v>
      </c>
      <c r="AR1365" s="1">
        <v>0</v>
      </c>
      <c r="AS1365" s="114">
        <v>0</v>
      </c>
      <c r="AT1365" s="114">
        <v>0</v>
      </c>
      <c r="AU1365" s="114">
        <v>0</v>
      </c>
      <c r="AV1365" s="114">
        <v>0</v>
      </c>
      <c r="AW1365" s="114">
        <v>38</v>
      </c>
      <c r="AX1365" s="114">
        <v>0</v>
      </c>
      <c r="AY1365" s="114">
        <v>0</v>
      </c>
      <c r="AZ1365" s="114">
        <v>0</v>
      </c>
      <c r="BA1365" s="114">
        <v>0</v>
      </c>
      <c r="BB1365" s="114">
        <v>0</v>
      </c>
      <c r="BC1365" s="114">
        <v>0</v>
      </c>
      <c r="BD1365" s="115">
        <v>0</v>
      </c>
      <c r="BE1365" s="114">
        <v>0</v>
      </c>
      <c r="BF1365" s="114">
        <v>0</v>
      </c>
      <c r="BG1365" s="114">
        <v>0</v>
      </c>
      <c r="BH1365" s="114">
        <v>0</v>
      </c>
      <c r="BI1365" s="114">
        <v>0</v>
      </c>
      <c r="BJ1365" s="114">
        <v>0</v>
      </c>
      <c r="BK1365" s="114">
        <v>0</v>
      </c>
      <c r="BL1365" s="114">
        <v>0</v>
      </c>
      <c r="BM1365" s="114">
        <v>0</v>
      </c>
      <c r="BN1365" s="114">
        <v>0</v>
      </c>
      <c r="BO1365" s="114">
        <v>0</v>
      </c>
      <c r="BP1365" s="114">
        <v>0</v>
      </c>
      <c r="BQ1365" s="114">
        <v>169</v>
      </c>
      <c r="BR1365" s="114">
        <v>600</v>
      </c>
      <c r="BS1365" s="114">
        <v>0</v>
      </c>
    </row>
    <row r="1366" spans="1:71" ht="15" x14ac:dyDescent="0.25">
      <c r="A1366" s="1" t="str">
        <f>CONCATENATE(G1366,"-",F1366,"-",H1366)</f>
        <v>999928886-Blue-Tiger</v>
      </c>
      <c r="B1366" s="1" t="str">
        <f>CONCATENATE(G1366,"-",H1366)</f>
        <v>999928886-Tiger</v>
      </c>
      <c r="C1366" s="36" t="s">
        <v>1409</v>
      </c>
      <c r="D1366" s="36" t="s">
        <v>427</v>
      </c>
      <c r="E1366" s="36" t="s">
        <v>17</v>
      </c>
      <c r="F1366" s="36" t="s">
        <v>148</v>
      </c>
      <c r="G1366" s="128">
        <v>999928886</v>
      </c>
      <c r="H1366" s="41" t="s">
        <v>20</v>
      </c>
      <c r="I1366" s="34">
        <f>((L1366)-J1366)+T1366</f>
        <v>689</v>
      </c>
      <c r="J1366" s="36"/>
      <c r="K1366" s="35"/>
      <c r="L1366" s="34">
        <f>SUM(N1366,O1366,P1366,Q1366,R1366,M1366)</f>
        <v>0</v>
      </c>
      <c r="M1366" s="34">
        <f>AJ1366</f>
        <v>0</v>
      </c>
      <c r="N1366" s="34">
        <f>SUM(AI1366)</f>
        <v>0</v>
      </c>
      <c r="O1366" s="34">
        <f>0</f>
        <v>0</v>
      </c>
      <c r="P1366" s="34">
        <v>0</v>
      </c>
      <c r="Q1366" s="34">
        <v>0</v>
      </c>
      <c r="R1366" s="34">
        <f>AH1366</f>
        <v>0</v>
      </c>
      <c r="S1366" s="122"/>
      <c r="T1366" s="41">
        <f>SUM(U1366,AA1366)</f>
        <v>689</v>
      </c>
      <c r="U1366" s="41">
        <f>IF(SUM(V1366:Y1366)&gt;=250, 250,SUM(V1366:Y1366))</f>
        <v>51</v>
      </c>
      <c r="V1366" s="41">
        <v>0</v>
      </c>
      <c r="W1366" s="41">
        <v>0</v>
      </c>
      <c r="X1366" s="41">
        <f>SUM(AL1366,AN1366,BO1366,BS1366)</f>
        <v>0</v>
      </c>
      <c r="Y1366" s="41">
        <f>SUM(AO1366:BN1366)</f>
        <v>51</v>
      </c>
      <c r="Z1366" s="41">
        <f>COUNTIF(AO1366:BN1366, "&gt;0")</f>
        <v>1</v>
      </c>
      <c r="AA1366" s="41">
        <f>SUM(AB1366:AF1366)</f>
        <v>638</v>
      </c>
      <c r="AB1366" s="41">
        <f>BP1366+BQ1366</f>
        <v>300</v>
      </c>
      <c r="AC1366" s="41">
        <v>0</v>
      </c>
      <c r="AD1366" s="41">
        <v>0</v>
      </c>
      <c r="AE1366" s="41">
        <f>SUM(BR1366)</f>
        <v>338</v>
      </c>
      <c r="AF1366" s="41">
        <f>SUM(AM1366)</f>
        <v>0</v>
      </c>
      <c r="AG1366" s="122"/>
      <c r="AH1366" s="36">
        <v>0</v>
      </c>
      <c r="AI1366" s="36">
        <v>0</v>
      </c>
      <c r="AJ1366" s="36">
        <v>0</v>
      </c>
      <c r="AK1366" s="121"/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14">
        <v>0</v>
      </c>
      <c r="AR1366" s="1">
        <v>0</v>
      </c>
      <c r="AS1366" s="114">
        <v>0</v>
      </c>
      <c r="AT1366" s="114">
        <v>0</v>
      </c>
      <c r="AU1366" s="114">
        <v>0</v>
      </c>
      <c r="AV1366" s="114">
        <v>0</v>
      </c>
      <c r="AW1366" s="114">
        <v>51</v>
      </c>
      <c r="AX1366" s="114">
        <v>0</v>
      </c>
      <c r="AY1366" s="114">
        <v>0</v>
      </c>
      <c r="AZ1366" s="114">
        <v>0</v>
      </c>
      <c r="BA1366" s="114">
        <v>0</v>
      </c>
      <c r="BB1366" s="114">
        <v>0</v>
      </c>
      <c r="BC1366" s="114">
        <v>0</v>
      </c>
      <c r="BD1366" s="115">
        <v>0</v>
      </c>
      <c r="BE1366" s="114">
        <v>0</v>
      </c>
      <c r="BF1366" s="114">
        <v>0</v>
      </c>
      <c r="BG1366" s="114">
        <v>0</v>
      </c>
      <c r="BH1366" s="114">
        <v>0</v>
      </c>
      <c r="BI1366" s="114">
        <v>0</v>
      </c>
      <c r="BJ1366" s="114">
        <v>0</v>
      </c>
      <c r="BK1366" s="114">
        <v>0</v>
      </c>
      <c r="BL1366" s="114">
        <v>0</v>
      </c>
      <c r="BM1366" s="114">
        <v>0</v>
      </c>
      <c r="BN1366" s="114">
        <v>0</v>
      </c>
      <c r="BO1366" s="114">
        <v>0</v>
      </c>
      <c r="BP1366" s="114">
        <v>0</v>
      </c>
      <c r="BQ1366" s="114">
        <v>300</v>
      </c>
      <c r="BR1366" s="114">
        <v>338</v>
      </c>
      <c r="BS1366" s="114">
        <v>0</v>
      </c>
    </row>
    <row r="1367" spans="1:71" ht="15" x14ac:dyDescent="0.25">
      <c r="A1367" s="1" t="str">
        <f>CONCATENATE(G1367,"-",F1367,"-",H1367)</f>
        <v>999931375-Blue-Tiger</v>
      </c>
      <c r="B1367" s="1" t="str">
        <f>CONCATENATE(G1367,"-",H1367)</f>
        <v>999931375-Tiger</v>
      </c>
      <c r="C1367" s="36" t="s">
        <v>1488</v>
      </c>
      <c r="D1367" s="36" t="s">
        <v>930</v>
      </c>
      <c r="E1367" s="36" t="s">
        <v>17</v>
      </c>
      <c r="F1367" s="36" t="s">
        <v>148</v>
      </c>
      <c r="G1367" s="36">
        <v>999931375</v>
      </c>
      <c r="H1367" s="131" t="s">
        <v>20</v>
      </c>
      <c r="I1367" s="34">
        <f>((L1367)-J1367)+T1367</f>
        <v>645.6</v>
      </c>
      <c r="J1367" s="36"/>
      <c r="K1367" s="35"/>
      <c r="L1367" s="34">
        <f>SUM(N1367,O1367,P1367,Q1367,R1367,M1367)</f>
        <v>22.6</v>
      </c>
      <c r="M1367" s="34">
        <f>AJ1367</f>
        <v>0</v>
      </c>
      <c r="N1367" s="34">
        <f>SUM(AI1367)</f>
        <v>0</v>
      </c>
      <c r="O1367" s="34">
        <f>0</f>
        <v>0</v>
      </c>
      <c r="P1367" s="34">
        <v>0</v>
      </c>
      <c r="Q1367" s="34">
        <v>0</v>
      </c>
      <c r="R1367" s="34">
        <f>AH1367</f>
        <v>22.6</v>
      </c>
      <c r="S1367" s="122"/>
      <c r="T1367" s="41">
        <f>SUM(U1367,AA1367)</f>
        <v>623</v>
      </c>
      <c r="U1367" s="41">
        <f>IF(SUM(V1367:Y1367)&gt;=250, 250,SUM(V1367:Y1367))</f>
        <v>60</v>
      </c>
      <c r="V1367" s="41">
        <v>0</v>
      </c>
      <c r="W1367" s="41">
        <v>0</v>
      </c>
      <c r="X1367" s="41">
        <f>SUM(AL1367,AN1367,BO1367,BS1367)</f>
        <v>0</v>
      </c>
      <c r="Y1367" s="41">
        <f>SUM(AO1367:BN1367)</f>
        <v>60</v>
      </c>
      <c r="Z1367" s="41">
        <f>COUNTIF(AO1367:BN1367, "&gt;0")</f>
        <v>1</v>
      </c>
      <c r="AA1367" s="41">
        <f>SUM(AB1367:AF1367)</f>
        <v>563</v>
      </c>
      <c r="AB1367" s="41">
        <f>BP1367+BQ1367</f>
        <v>225</v>
      </c>
      <c r="AC1367" s="41">
        <v>0</v>
      </c>
      <c r="AD1367" s="41">
        <v>0</v>
      </c>
      <c r="AE1367" s="41">
        <f>SUM(BR1367)</f>
        <v>338</v>
      </c>
      <c r="AF1367" s="41">
        <f>SUM(AM1367)</f>
        <v>0</v>
      </c>
      <c r="AG1367" s="122"/>
      <c r="AH1367" s="36">
        <v>22.6</v>
      </c>
      <c r="AI1367" s="126">
        <v>0</v>
      </c>
      <c r="AJ1367" s="36">
        <v>0</v>
      </c>
      <c r="AK1367" s="121"/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14">
        <v>0</v>
      </c>
      <c r="AR1367" s="1">
        <v>0</v>
      </c>
      <c r="AS1367" s="114">
        <v>0</v>
      </c>
      <c r="AT1367" s="114">
        <v>0</v>
      </c>
      <c r="AU1367" s="114">
        <v>0</v>
      </c>
      <c r="AV1367" s="114">
        <v>60</v>
      </c>
      <c r="AW1367" s="114">
        <v>0</v>
      </c>
      <c r="AX1367" s="114">
        <v>0</v>
      </c>
      <c r="AY1367" s="114">
        <v>0</v>
      </c>
      <c r="AZ1367" s="114">
        <v>0</v>
      </c>
      <c r="BA1367" s="114">
        <v>0</v>
      </c>
      <c r="BB1367" s="114">
        <v>0</v>
      </c>
      <c r="BC1367" s="114">
        <v>0</v>
      </c>
      <c r="BD1367" s="115">
        <v>0</v>
      </c>
      <c r="BE1367" s="114">
        <v>0</v>
      </c>
      <c r="BF1367" s="114">
        <v>0</v>
      </c>
      <c r="BG1367" s="114">
        <v>0</v>
      </c>
      <c r="BH1367" s="114">
        <v>0</v>
      </c>
      <c r="BI1367" s="114">
        <v>0</v>
      </c>
      <c r="BJ1367" s="114">
        <v>0</v>
      </c>
      <c r="BK1367" s="114">
        <v>0</v>
      </c>
      <c r="BL1367" s="114">
        <v>0</v>
      </c>
      <c r="BM1367" s="114">
        <v>0</v>
      </c>
      <c r="BN1367" s="114">
        <v>0</v>
      </c>
      <c r="BO1367" s="114">
        <v>0</v>
      </c>
      <c r="BP1367" s="114">
        <v>225</v>
      </c>
      <c r="BQ1367" s="114">
        <v>0</v>
      </c>
      <c r="BR1367" s="114">
        <v>338</v>
      </c>
      <c r="BS1367" s="114">
        <v>0</v>
      </c>
    </row>
    <row r="1368" spans="1:71" ht="15" x14ac:dyDescent="0.25">
      <c r="A1368" s="1" t="str">
        <f>CONCATENATE(G1368,"-",F1368,"-",H1368)</f>
        <v>999927280-Blue-Tiger</v>
      </c>
      <c r="B1368" s="1" t="str">
        <f>CONCATENATE(G1368,"-",H1368)</f>
        <v>999927280-Tiger</v>
      </c>
      <c r="C1368" s="149" t="s">
        <v>1112</v>
      </c>
      <c r="D1368" s="149" t="s">
        <v>494</v>
      </c>
      <c r="E1368" s="149" t="s">
        <v>17</v>
      </c>
      <c r="F1368" s="149" t="s">
        <v>148</v>
      </c>
      <c r="G1368" s="149">
        <v>999927280</v>
      </c>
      <c r="H1368" s="41" t="s">
        <v>20</v>
      </c>
      <c r="I1368" s="34">
        <f>((L1368)-J1368)+T1368</f>
        <v>483</v>
      </c>
      <c r="J1368" s="36"/>
      <c r="K1368" s="35"/>
      <c r="L1368" s="34">
        <f>SUM(N1368,O1368,P1368,Q1368,R1368,M1368)</f>
        <v>0</v>
      </c>
      <c r="M1368" s="34">
        <f>AJ1368</f>
        <v>0</v>
      </c>
      <c r="N1368" s="34">
        <f>SUM(AI1368)</f>
        <v>0</v>
      </c>
      <c r="O1368" s="34">
        <f>0</f>
        <v>0</v>
      </c>
      <c r="P1368" s="34">
        <v>0</v>
      </c>
      <c r="Q1368" s="34">
        <v>0</v>
      </c>
      <c r="R1368" s="34">
        <f>AH1368</f>
        <v>0</v>
      </c>
      <c r="S1368" s="122"/>
      <c r="T1368" s="41">
        <f>SUM(U1368,AA1368)</f>
        <v>483</v>
      </c>
      <c r="U1368" s="41">
        <f>IF(SUM(V1368:Y1368)&gt;=250, 250,SUM(V1368:Y1368))</f>
        <v>60</v>
      </c>
      <c r="V1368" s="41">
        <v>0</v>
      </c>
      <c r="W1368" s="41">
        <v>0</v>
      </c>
      <c r="X1368" s="41">
        <f>SUM(AL1368,AN1368,BO1368,BS1368)</f>
        <v>0</v>
      </c>
      <c r="Y1368" s="41">
        <f>SUM(AO1368:BN1368)</f>
        <v>60</v>
      </c>
      <c r="Z1368" s="41">
        <f>COUNTIF(AO1368:BN1368, "&gt;0")</f>
        <v>1</v>
      </c>
      <c r="AA1368" s="41">
        <f>SUM(AB1368:AF1368)</f>
        <v>423</v>
      </c>
      <c r="AB1368" s="41">
        <f>BP1368+BQ1368</f>
        <v>169</v>
      </c>
      <c r="AC1368" s="41">
        <v>0</v>
      </c>
      <c r="AD1368" s="41">
        <v>0</v>
      </c>
      <c r="AE1368" s="41">
        <f>SUM(BR1368)</f>
        <v>254</v>
      </c>
      <c r="AF1368" s="41">
        <f>SUM(AM1368)</f>
        <v>0</v>
      </c>
      <c r="AG1368" s="122"/>
      <c r="AH1368" s="36">
        <v>0</v>
      </c>
      <c r="AI1368" s="36">
        <v>0</v>
      </c>
      <c r="AJ1368" s="36">
        <v>0</v>
      </c>
      <c r="AK1368" s="121"/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14">
        <v>0</v>
      </c>
      <c r="AR1368" s="1">
        <v>0</v>
      </c>
      <c r="AS1368" s="114">
        <v>0</v>
      </c>
      <c r="AT1368" s="114">
        <v>0</v>
      </c>
      <c r="AU1368" s="114">
        <v>0</v>
      </c>
      <c r="AV1368" s="114">
        <v>0</v>
      </c>
      <c r="AW1368" s="114">
        <v>0</v>
      </c>
      <c r="AX1368" s="114">
        <v>0</v>
      </c>
      <c r="AY1368" s="114">
        <v>0</v>
      </c>
      <c r="AZ1368" s="114">
        <v>0</v>
      </c>
      <c r="BA1368" s="114">
        <v>0</v>
      </c>
      <c r="BB1368" s="114">
        <v>0</v>
      </c>
      <c r="BC1368" s="114">
        <v>60</v>
      </c>
      <c r="BD1368" s="115">
        <v>0</v>
      </c>
      <c r="BE1368" s="114">
        <v>0</v>
      </c>
      <c r="BF1368" s="114">
        <v>0</v>
      </c>
      <c r="BG1368" s="114">
        <v>0</v>
      </c>
      <c r="BH1368" s="114">
        <v>0</v>
      </c>
      <c r="BI1368" s="114">
        <v>0</v>
      </c>
      <c r="BJ1368" s="114">
        <v>0</v>
      </c>
      <c r="BK1368" s="114">
        <v>0</v>
      </c>
      <c r="BL1368" s="114">
        <v>0</v>
      </c>
      <c r="BM1368" s="114">
        <v>0</v>
      </c>
      <c r="BN1368" s="114">
        <v>0</v>
      </c>
      <c r="BO1368" s="114">
        <v>0</v>
      </c>
      <c r="BP1368" s="114">
        <v>169</v>
      </c>
      <c r="BQ1368" s="114">
        <v>0</v>
      </c>
      <c r="BR1368" s="114">
        <v>254</v>
      </c>
      <c r="BS1368" s="114">
        <v>0</v>
      </c>
    </row>
    <row r="1369" spans="1:71" ht="15" x14ac:dyDescent="0.25">
      <c r="A1369" s="1" t="str">
        <f>CONCATENATE(G1369,"-",F1369,"-",H1369)</f>
        <v>999933315-Blue-Tiger</v>
      </c>
      <c r="B1369" s="1" t="str">
        <f>CONCATENATE(G1369,"-",H1369)</f>
        <v>999933315-Tiger</v>
      </c>
      <c r="C1369" s="36" t="s">
        <v>2187</v>
      </c>
      <c r="D1369" s="36" t="s">
        <v>1067</v>
      </c>
      <c r="E1369" s="36" t="s">
        <v>17</v>
      </c>
      <c r="F1369" s="36" t="s">
        <v>148</v>
      </c>
      <c r="G1369" s="128">
        <v>999933315</v>
      </c>
      <c r="H1369" s="41" t="s">
        <v>20</v>
      </c>
      <c r="I1369" s="34">
        <f>((L1369)-J1369)+T1369</f>
        <v>470</v>
      </c>
      <c r="J1369" s="36"/>
      <c r="K1369" s="35"/>
      <c r="L1369" s="34">
        <f>SUM(N1369,O1369,P1369,Q1369,R1369,M1369)</f>
        <v>0</v>
      </c>
      <c r="M1369" s="34">
        <f>AJ1369</f>
        <v>0</v>
      </c>
      <c r="N1369" s="34">
        <f>SUM(AI1369)</f>
        <v>0</v>
      </c>
      <c r="O1369" s="34">
        <f>0</f>
        <v>0</v>
      </c>
      <c r="P1369" s="34">
        <v>0</v>
      </c>
      <c r="Q1369" s="34">
        <v>0</v>
      </c>
      <c r="R1369" s="34">
        <f>AH1369</f>
        <v>0</v>
      </c>
      <c r="S1369" s="122"/>
      <c r="T1369" s="41">
        <f>SUM(U1369,AA1369)</f>
        <v>470</v>
      </c>
      <c r="U1369" s="41">
        <f>IF(SUM(V1369:Y1369)&gt;=250, 250,SUM(V1369:Y1369))</f>
        <v>110</v>
      </c>
      <c r="V1369" s="41">
        <v>0</v>
      </c>
      <c r="W1369" s="41">
        <v>0</v>
      </c>
      <c r="X1369" s="41">
        <f>SUM(AL1369,AN1369,BO1369,BS1369)</f>
        <v>50</v>
      </c>
      <c r="Y1369" s="41">
        <f>SUM(AO1369:BN1369)</f>
        <v>60</v>
      </c>
      <c r="Z1369" s="41">
        <f>COUNTIF(AO1369:BN1369, "&gt;0")</f>
        <v>1</v>
      </c>
      <c r="AA1369" s="41">
        <f>SUM(AB1369:AF1369)</f>
        <v>360</v>
      </c>
      <c r="AB1369" s="41">
        <f>BP1369+BQ1369</f>
        <v>169</v>
      </c>
      <c r="AC1369" s="41">
        <v>0</v>
      </c>
      <c r="AD1369" s="41">
        <v>0</v>
      </c>
      <c r="AE1369" s="41">
        <f>SUM(BR1369)</f>
        <v>191</v>
      </c>
      <c r="AF1369" s="41">
        <f>SUM(AM1369)</f>
        <v>0</v>
      </c>
      <c r="AG1369" s="122"/>
      <c r="AH1369" s="36">
        <v>0</v>
      </c>
      <c r="AI1369" s="126">
        <v>0</v>
      </c>
      <c r="AJ1369" s="36">
        <v>0</v>
      </c>
      <c r="AK1369" s="121"/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14">
        <v>0</v>
      </c>
      <c r="AR1369" s="1">
        <v>60</v>
      </c>
      <c r="AS1369" s="114">
        <v>0</v>
      </c>
      <c r="AT1369" s="114">
        <v>0</v>
      </c>
      <c r="AU1369" s="114">
        <v>0</v>
      </c>
      <c r="AV1369" s="114">
        <v>0</v>
      </c>
      <c r="AW1369" s="114">
        <v>0</v>
      </c>
      <c r="AX1369" s="114">
        <v>0</v>
      </c>
      <c r="AY1369" s="114">
        <v>0</v>
      </c>
      <c r="AZ1369" s="114">
        <v>0</v>
      </c>
      <c r="BA1369" s="114">
        <v>0</v>
      </c>
      <c r="BB1369" s="114">
        <v>0</v>
      </c>
      <c r="BC1369" s="114">
        <v>0</v>
      </c>
      <c r="BD1369" s="115">
        <v>0</v>
      </c>
      <c r="BE1369" s="114">
        <v>0</v>
      </c>
      <c r="BF1369" s="114">
        <v>0</v>
      </c>
      <c r="BG1369" s="114">
        <v>0</v>
      </c>
      <c r="BH1369" s="114">
        <v>0</v>
      </c>
      <c r="BI1369" s="114">
        <v>0</v>
      </c>
      <c r="BJ1369" s="114">
        <v>0</v>
      </c>
      <c r="BK1369" s="114">
        <v>0</v>
      </c>
      <c r="BL1369" s="114">
        <v>0</v>
      </c>
      <c r="BM1369" s="114">
        <v>0</v>
      </c>
      <c r="BN1369" s="114">
        <v>0</v>
      </c>
      <c r="BO1369" s="114">
        <v>50</v>
      </c>
      <c r="BP1369" s="114">
        <v>169</v>
      </c>
      <c r="BQ1369" s="114">
        <v>0</v>
      </c>
      <c r="BR1369" s="114">
        <v>191</v>
      </c>
      <c r="BS1369" s="114">
        <v>0</v>
      </c>
    </row>
    <row r="1370" spans="1:71" ht="15" x14ac:dyDescent="0.25">
      <c r="A1370" s="1" t="str">
        <f>CONCATENATE(G1370,"-",F1370,"-",H1370)</f>
        <v>999933971-Blue-Tiger</v>
      </c>
      <c r="B1370" s="1" t="str">
        <f>CONCATENATE(G1370,"-",H1370)</f>
        <v>999933971-Tiger</v>
      </c>
      <c r="C1370" s="36" t="s">
        <v>2503</v>
      </c>
      <c r="D1370" s="36" t="s">
        <v>2504</v>
      </c>
      <c r="E1370" s="36" t="s">
        <v>17</v>
      </c>
      <c r="F1370" s="36" t="s">
        <v>148</v>
      </c>
      <c r="G1370" s="128">
        <v>999933971</v>
      </c>
      <c r="H1370" s="41" t="s">
        <v>20</v>
      </c>
      <c r="I1370" s="34">
        <f>((L1370)-J1370)+T1370</f>
        <v>321</v>
      </c>
      <c r="J1370" s="36"/>
      <c r="K1370" s="35"/>
      <c r="L1370" s="34">
        <f>SUM(N1370,O1370,P1370,Q1370,R1370,M1370)</f>
        <v>0</v>
      </c>
      <c r="M1370" s="34">
        <f>AJ1370</f>
        <v>0</v>
      </c>
      <c r="N1370" s="34">
        <f>SUM(AI1370)</f>
        <v>0</v>
      </c>
      <c r="O1370" s="34">
        <f>0</f>
        <v>0</v>
      </c>
      <c r="P1370" s="34">
        <v>0</v>
      </c>
      <c r="Q1370" s="34">
        <v>0</v>
      </c>
      <c r="R1370" s="34">
        <f>AH1370</f>
        <v>0</v>
      </c>
      <c r="S1370" s="122"/>
      <c r="T1370" s="41">
        <f>SUM(U1370,AA1370)</f>
        <v>321</v>
      </c>
      <c r="U1370" s="41">
        <f>IF(SUM(V1370:Y1370)&gt;=250, 250,SUM(V1370:Y1370))</f>
        <v>51</v>
      </c>
      <c r="V1370" s="41">
        <v>0</v>
      </c>
      <c r="W1370" s="41">
        <v>0</v>
      </c>
      <c r="X1370" s="41">
        <f>SUM(AL1370,AN1370,BO1370,BS1370)</f>
        <v>0</v>
      </c>
      <c r="Y1370" s="41">
        <f>SUM(AO1370:BN1370)</f>
        <v>51</v>
      </c>
      <c r="Z1370" s="41">
        <f>COUNTIF(AO1370:BN1370, "&gt;0")</f>
        <v>1</v>
      </c>
      <c r="AA1370" s="41">
        <f>SUM(AB1370:AF1370)</f>
        <v>270</v>
      </c>
      <c r="AB1370" s="41">
        <f>BP1370+BQ1370</f>
        <v>127</v>
      </c>
      <c r="AC1370" s="41">
        <v>0</v>
      </c>
      <c r="AD1370" s="41">
        <v>0</v>
      </c>
      <c r="AE1370" s="41">
        <f>SUM(BR1370)</f>
        <v>143</v>
      </c>
      <c r="AF1370" s="41">
        <f>SUM(AM1370)</f>
        <v>0</v>
      </c>
      <c r="AG1370" s="122"/>
      <c r="AH1370" s="36">
        <v>0</v>
      </c>
      <c r="AI1370" s="126">
        <v>0</v>
      </c>
      <c r="AJ1370" s="36">
        <v>0</v>
      </c>
      <c r="AK1370" s="121"/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14">
        <v>0</v>
      </c>
      <c r="AR1370" s="1">
        <v>0</v>
      </c>
      <c r="AS1370" s="114">
        <v>0</v>
      </c>
      <c r="AT1370" s="114">
        <v>0</v>
      </c>
      <c r="AU1370" s="114">
        <v>0</v>
      </c>
      <c r="AV1370" s="114">
        <v>0</v>
      </c>
      <c r="AW1370" s="114">
        <v>51</v>
      </c>
      <c r="AX1370" s="114">
        <v>0</v>
      </c>
      <c r="AY1370" s="114">
        <v>0</v>
      </c>
      <c r="AZ1370" s="114">
        <v>0</v>
      </c>
      <c r="BA1370" s="114">
        <v>0</v>
      </c>
      <c r="BB1370" s="114">
        <v>0</v>
      </c>
      <c r="BC1370" s="114">
        <v>0</v>
      </c>
      <c r="BD1370" s="115">
        <v>0</v>
      </c>
      <c r="BE1370" s="114">
        <v>0</v>
      </c>
      <c r="BF1370" s="114">
        <v>0</v>
      </c>
      <c r="BG1370" s="114">
        <v>0</v>
      </c>
      <c r="BH1370" s="114">
        <v>0</v>
      </c>
      <c r="BI1370" s="114">
        <v>0</v>
      </c>
      <c r="BJ1370" s="114">
        <v>0</v>
      </c>
      <c r="BK1370" s="114">
        <v>0</v>
      </c>
      <c r="BL1370" s="114">
        <v>0</v>
      </c>
      <c r="BM1370" s="114">
        <v>0</v>
      </c>
      <c r="BN1370" s="114">
        <v>0</v>
      </c>
      <c r="BO1370" s="114">
        <v>0</v>
      </c>
      <c r="BP1370" s="114">
        <v>0</v>
      </c>
      <c r="BQ1370" s="114">
        <v>127</v>
      </c>
      <c r="BR1370" s="114">
        <v>143</v>
      </c>
      <c r="BS1370" s="114">
        <v>0</v>
      </c>
    </row>
    <row r="1371" spans="1:71" ht="15" x14ac:dyDescent="0.25">
      <c r="A1371" s="1" t="str">
        <f>CONCATENATE(G1371,"-",F1371,"-",H1371)</f>
        <v>999929123-Blue-Tiger</v>
      </c>
      <c r="B1371" s="1" t="str">
        <f>CONCATENATE(G1371,"-",H1371)</f>
        <v>999929123-Tiger</v>
      </c>
      <c r="C1371" s="36" t="s">
        <v>223</v>
      </c>
      <c r="D1371" s="36" t="s">
        <v>1327</v>
      </c>
      <c r="E1371" s="36" t="s">
        <v>17</v>
      </c>
      <c r="F1371" s="36" t="s">
        <v>148</v>
      </c>
      <c r="G1371" s="128">
        <v>999929123</v>
      </c>
      <c r="H1371" s="41" t="s">
        <v>20</v>
      </c>
      <c r="I1371" s="34">
        <f>((L1371)-J1371)+T1371</f>
        <v>283</v>
      </c>
      <c r="J1371" s="36"/>
      <c r="K1371" s="35"/>
      <c r="L1371" s="34">
        <f>SUM(N1371,O1371,P1371,Q1371,R1371,M1371)</f>
        <v>20</v>
      </c>
      <c r="M1371" s="34">
        <f>AJ1371</f>
        <v>0</v>
      </c>
      <c r="N1371" s="34">
        <f>SUM(AI1371)</f>
        <v>0</v>
      </c>
      <c r="O1371" s="34">
        <f>0</f>
        <v>0</v>
      </c>
      <c r="P1371" s="34">
        <v>0</v>
      </c>
      <c r="Q1371" s="34">
        <v>0</v>
      </c>
      <c r="R1371" s="34">
        <f>AH1371</f>
        <v>20</v>
      </c>
      <c r="S1371" s="122"/>
      <c r="T1371" s="41">
        <f>SUM(U1371,AA1371)</f>
        <v>263</v>
      </c>
      <c r="U1371" s="41">
        <f>IF(SUM(V1371:Y1371)&gt;=250, 250,SUM(V1371:Y1371))</f>
        <v>38</v>
      </c>
      <c r="V1371" s="41">
        <v>0</v>
      </c>
      <c r="W1371" s="41">
        <v>0</v>
      </c>
      <c r="X1371" s="41">
        <f>SUM(AL1371,AN1371,BO1371,BS1371)</f>
        <v>0</v>
      </c>
      <c r="Y1371" s="41">
        <f>SUM(AO1371:BN1371)</f>
        <v>38</v>
      </c>
      <c r="Z1371" s="41">
        <f>COUNTIF(AO1371:BN1371, "&gt;0")</f>
        <v>1</v>
      </c>
      <c r="AA1371" s="41">
        <f>SUM(AB1371:AF1371)</f>
        <v>225</v>
      </c>
      <c r="AB1371" s="41">
        <f>BP1371+BQ1371</f>
        <v>225</v>
      </c>
      <c r="AC1371" s="41">
        <v>0</v>
      </c>
      <c r="AD1371" s="41">
        <v>0</v>
      </c>
      <c r="AE1371" s="41">
        <f>SUM(BR1371)</f>
        <v>0</v>
      </c>
      <c r="AF1371" s="41">
        <f>SUM(AM1371)</f>
        <v>0</v>
      </c>
      <c r="AG1371" s="122"/>
      <c r="AH1371" s="36">
        <v>20</v>
      </c>
      <c r="AI1371" s="36">
        <v>0</v>
      </c>
      <c r="AJ1371" s="36">
        <v>0</v>
      </c>
      <c r="AK1371" s="121"/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14">
        <v>0</v>
      </c>
      <c r="AR1371" s="1">
        <v>0</v>
      </c>
      <c r="AS1371" s="114">
        <v>0</v>
      </c>
      <c r="AT1371" s="114">
        <v>0</v>
      </c>
      <c r="AU1371" s="114">
        <v>0</v>
      </c>
      <c r="AV1371" s="114">
        <v>0</v>
      </c>
      <c r="AW1371" s="114">
        <v>38</v>
      </c>
      <c r="AX1371" s="114">
        <v>0</v>
      </c>
      <c r="AY1371" s="114">
        <v>0</v>
      </c>
      <c r="AZ1371" s="114">
        <v>0</v>
      </c>
      <c r="BA1371" s="114">
        <v>0</v>
      </c>
      <c r="BB1371" s="114">
        <v>0</v>
      </c>
      <c r="BC1371" s="114">
        <v>0</v>
      </c>
      <c r="BD1371" s="115">
        <v>0</v>
      </c>
      <c r="BE1371" s="114">
        <v>0</v>
      </c>
      <c r="BF1371" s="114">
        <v>0</v>
      </c>
      <c r="BG1371" s="114">
        <v>0</v>
      </c>
      <c r="BH1371" s="114">
        <v>0</v>
      </c>
      <c r="BI1371" s="114">
        <v>0</v>
      </c>
      <c r="BJ1371" s="114">
        <v>0</v>
      </c>
      <c r="BK1371" s="114">
        <v>0</v>
      </c>
      <c r="BL1371" s="114">
        <v>0</v>
      </c>
      <c r="BM1371" s="114">
        <v>0</v>
      </c>
      <c r="BN1371" s="114">
        <v>0</v>
      </c>
      <c r="BO1371" s="114">
        <v>0</v>
      </c>
      <c r="BP1371" s="114">
        <v>0</v>
      </c>
      <c r="BQ1371" s="114">
        <v>225</v>
      </c>
      <c r="BR1371" s="114">
        <v>0</v>
      </c>
      <c r="BS1371" s="114">
        <v>0</v>
      </c>
    </row>
    <row r="1372" spans="1:71" ht="15" x14ac:dyDescent="0.25">
      <c r="A1372" s="1" t="str">
        <f>CONCATENATE(G1372,"-",F1372,"-",H1372)</f>
        <v>999930499-Blue-Tiger</v>
      </c>
      <c r="B1372" s="1" t="str">
        <f>CONCATENATE(G1372,"-",H1372)</f>
        <v>999930499-Tiger</v>
      </c>
      <c r="C1372" s="36" t="s">
        <v>299</v>
      </c>
      <c r="D1372" s="36" t="s">
        <v>1301</v>
      </c>
      <c r="E1372" s="36" t="s">
        <v>17</v>
      </c>
      <c r="F1372" s="36" t="s">
        <v>148</v>
      </c>
      <c r="G1372" s="36">
        <v>999930499</v>
      </c>
      <c r="H1372" s="41" t="s">
        <v>20</v>
      </c>
      <c r="I1372" s="34">
        <f>((L1372)-J1372)+T1372</f>
        <v>279</v>
      </c>
      <c r="J1372" s="36"/>
      <c r="K1372" s="35"/>
      <c r="L1372" s="34">
        <f>SUM(N1372,O1372,P1372,Q1372,R1372,M1372)</f>
        <v>0</v>
      </c>
      <c r="M1372" s="34">
        <f>AJ1372</f>
        <v>0</v>
      </c>
      <c r="N1372" s="34">
        <f>SUM(AI1372)</f>
        <v>0</v>
      </c>
      <c r="O1372" s="34">
        <f>0</f>
        <v>0</v>
      </c>
      <c r="P1372" s="34">
        <v>0</v>
      </c>
      <c r="Q1372" s="34">
        <v>0</v>
      </c>
      <c r="R1372" s="34">
        <f>AH1372</f>
        <v>0</v>
      </c>
      <c r="S1372" s="122"/>
      <c r="T1372" s="41">
        <f>SUM(U1372,AA1372)</f>
        <v>279</v>
      </c>
      <c r="U1372" s="41">
        <f>IF(SUM(V1372:Y1372)&gt;=250, 250,SUM(V1372:Y1372))</f>
        <v>45</v>
      </c>
      <c r="V1372" s="41">
        <v>0</v>
      </c>
      <c r="W1372" s="41">
        <v>0</v>
      </c>
      <c r="X1372" s="41">
        <f>SUM(AL1372,AN1372,BO1372,BS1372)</f>
        <v>0</v>
      </c>
      <c r="Y1372" s="41">
        <f>SUM(AO1372:BN1372)</f>
        <v>45</v>
      </c>
      <c r="Z1372" s="41">
        <f>COUNTIF(AO1372:BN1372, "&gt;0")</f>
        <v>1</v>
      </c>
      <c r="AA1372" s="41">
        <f>SUM(AB1372:AF1372)</f>
        <v>234</v>
      </c>
      <c r="AB1372" s="41">
        <f>BP1372+BQ1372</f>
        <v>127</v>
      </c>
      <c r="AC1372" s="41">
        <v>0</v>
      </c>
      <c r="AD1372" s="41">
        <v>0</v>
      </c>
      <c r="AE1372" s="41">
        <f>SUM(BR1372)</f>
        <v>107</v>
      </c>
      <c r="AF1372" s="41">
        <f>SUM(AM1372)</f>
        <v>0</v>
      </c>
      <c r="AG1372" s="122"/>
      <c r="AH1372" s="36">
        <v>0</v>
      </c>
      <c r="AI1372" s="36">
        <v>0</v>
      </c>
      <c r="AJ1372" s="36">
        <v>0</v>
      </c>
      <c r="AK1372" s="121"/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14">
        <v>0</v>
      </c>
      <c r="AR1372" s="1">
        <v>0</v>
      </c>
      <c r="AS1372" s="114">
        <v>0</v>
      </c>
      <c r="AT1372" s="114">
        <v>0</v>
      </c>
      <c r="AU1372" s="114">
        <v>0</v>
      </c>
      <c r="AV1372" s="114">
        <v>0</v>
      </c>
      <c r="AW1372" s="114">
        <v>0</v>
      </c>
      <c r="AX1372" s="114">
        <v>0</v>
      </c>
      <c r="AY1372" s="114">
        <v>0</v>
      </c>
      <c r="AZ1372" s="114">
        <v>0</v>
      </c>
      <c r="BA1372" s="114">
        <v>45</v>
      </c>
      <c r="BB1372" s="114">
        <v>0</v>
      </c>
      <c r="BC1372" s="114">
        <v>0</v>
      </c>
      <c r="BD1372" s="115">
        <v>0</v>
      </c>
      <c r="BE1372" s="114">
        <v>0</v>
      </c>
      <c r="BF1372" s="114">
        <v>0</v>
      </c>
      <c r="BG1372" s="114">
        <v>0</v>
      </c>
      <c r="BH1372" s="114">
        <v>0</v>
      </c>
      <c r="BI1372" s="114">
        <v>0</v>
      </c>
      <c r="BJ1372" s="114">
        <v>0</v>
      </c>
      <c r="BK1372" s="114">
        <v>0</v>
      </c>
      <c r="BL1372" s="114">
        <v>0</v>
      </c>
      <c r="BM1372" s="114">
        <v>0</v>
      </c>
      <c r="BN1372" s="114">
        <v>0</v>
      </c>
      <c r="BO1372" s="114">
        <v>0</v>
      </c>
      <c r="BP1372" s="114">
        <v>127</v>
      </c>
      <c r="BQ1372" s="114">
        <v>0</v>
      </c>
      <c r="BR1372" s="114">
        <v>107</v>
      </c>
      <c r="BS1372" s="114">
        <v>0</v>
      </c>
    </row>
    <row r="1373" spans="1:71" ht="15" x14ac:dyDescent="0.25">
      <c r="A1373" s="1" t="str">
        <f>CONCATENATE(G1373,"-",F1373,"-",H1373)</f>
        <v>999936602-Blue-Tiger</v>
      </c>
      <c r="B1373" s="1" t="str">
        <f>CONCATENATE(G1373,"-",H1373)</f>
        <v>999936602-Tiger</v>
      </c>
      <c r="C1373" s="36" t="s">
        <v>498</v>
      </c>
      <c r="D1373" s="36" t="s">
        <v>1080</v>
      </c>
      <c r="E1373" s="36" t="s">
        <v>17</v>
      </c>
      <c r="F1373" s="36" t="s">
        <v>148</v>
      </c>
      <c r="G1373" s="36">
        <v>999936602</v>
      </c>
      <c r="H1373" s="36" t="s">
        <v>20</v>
      </c>
      <c r="I1373" s="34">
        <f>((L1373)-J1373)+T1373</f>
        <v>276</v>
      </c>
      <c r="J1373" s="36"/>
      <c r="K1373" s="35"/>
      <c r="L1373" s="34">
        <f>SUM(N1373,O1373,P1373,Q1373,R1373,M1373)</f>
        <v>0</v>
      </c>
      <c r="M1373" s="34">
        <f>AJ1373</f>
        <v>0</v>
      </c>
      <c r="N1373" s="34">
        <f>SUM(AI1373)</f>
        <v>0</v>
      </c>
      <c r="O1373" s="34">
        <f>0</f>
        <v>0</v>
      </c>
      <c r="P1373" s="34">
        <v>0</v>
      </c>
      <c r="Q1373" s="34">
        <v>0</v>
      </c>
      <c r="R1373" s="34">
        <f>AH1373</f>
        <v>0</v>
      </c>
      <c r="S1373" s="122"/>
      <c r="T1373" s="41">
        <f>SUM(U1373,AA1373)</f>
        <v>276</v>
      </c>
      <c r="U1373" s="41">
        <f>IF(SUM(V1373:Y1373)&gt;=250, 250,SUM(V1373:Y1373))</f>
        <v>0</v>
      </c>
      <c r="V1373" s="41">
        <v>0</v>
      </c>
      <c r="W1373" s="41">
        <v>0</v>
      </c>
      <c r="X1373" s="41">
        <f>SUM(AL1373,AN1373,BO1373,BS1373)</f>
        <v>0</v>
      </c>
      <c r="Y1373" s="41">
        <f>SUM(AO1373:BN1373)</f>
        <v>0</v>
      </c>
      <c r="Z1373" s="41">
        <f>COUNTIF(AO1373:BN1373, "&gt;0")</f>
        <v>0</v>
      </c>
      <c r="AA1373" s="41">
        <f>SUM(AB1373:AF1373)</f>
        <v>276</v>
      </c>
      <c r="AB1373" s="41">
        <f>BP1373+BQ1373</f>
        <v>169</v>
      </c>
      <c r="AC1373" s="41">
        <v>0</v>
      </c>
      <c r="AD1373" s="41">
        <v>0</v>
      </c>
      <c r="AE1373" s="41">
        <f>SUM(BR1373)</f>
        <v>107</v>
      </c>
      <c r="AF1373" s="41">
        <f>SUM(AM1373)</f>
        <v>0</v>
      </c>
      <c r="AG1373" s="122"/>
      <c r="AH1373" s="36">
        <v>0</v>
      </c>
      <c r="AI1373" s="126">
        <v>0</v>
      </c>
      <c r="AJ1373" s="36">
        <v>0</v>
      </c>
      <c r="AK1373" s="121"/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14">
        <v>0</v>
      </c>
      <c r="AR1373" s="1">
        <v>0</v>
      </c>
      <c r="AS1373" s="114">
        <v>0</v>
      </c>
      <c r="AT1373" s="114">
        <v>0</v>
      </c>
      <c r="AU1373" s="114">
        <v>0</v>
      </c>
      <c r="AV1373" s="114">
        <v>0</v>
      </c>
      <c r="AW1373" s="114">
        <v>0</v>
      </c>
      <c r="AX1373" s="114">
        <v>0</v>
      </c>
      <c r="AY1373" s="114">
        <v>0</v>
      </c>
      <c r="AZ1373" s="114">
        <v>0</v>
      </c>
      <c r="BA1373" s="114">
        <v>0</v>
      </c>
      <c r="BB1373" s="114">
        <v>0</v>
      </c>
      <c r="BC1373" s="114">
        <v>0</v>
      </c>
      <c r="BD1373" s="115">
        <v>0</v>
      </c>
      <c r="BE1373" s="114">
        <v>0</v>
      </c>
      <c r="BF1373" s="114">
        <v>0</v>
      </c>
      <c r="BG1373" s="114">
        <v>0</v>
      </c>
      <c r="BH1373" s="114">
        <v>0</v>
      </c>
      <c r="BI1373" s="114">
        <v>0</v>
      </c>
      <c r="BJ1373" s="114">
        <v>0</v>
      </c>
      <c r="BK1373" s="114">
        <v>0</v>
      </c>
      <c r="BL1373" s="114">
        <v>0</v>
      </c>
      <c r="BM1373" s="114">
        <v>0</v>
      </c>
      <c r="BN1373" s="114">
        <v>0</v>
      </c>
      <c r="BO1373" s="114">
        <v>0</v>
      </c>
      <c r="BP1373" s="114">
        <v>0</v>
      </c>
      <c r="BQ1373" s="114">
        <v>169</v>
      </c>
      <c r="BR1373" s="114">
        <v>107</v>
      </c>
      <c r="BS1373" s="114">
        <v>0</v>
      </c>
    </row>
    <row r="1374" spans="1:71" ht="15" x14ac:dyDescent="0.25">
      <c r="A1374" s="1" t="str">
        <f>CONCATENATE(G1374,"-",F1374,"-",H1374)</f>
        <v>999929939-Blue-Tiger</v>
      </c>
      <c r="B1374" s="1" t="str">
        <f>CONCATENATE(G1374,"-",H1374)</f>
        <v>999929939-Tiger</v>
      </c>
      <c r="C1374" s="36" t="s">
        <v>2498</v>
      </c>
      <c r="D1374" s="36" t="s">
        <v>2499</v>
      </c>
      <c r="E1374" s="36" t="s">
        <v>17</v>
      </c>
      <c r="F1374" s="36" t="s">
        <v>148</v>
      </c>
      <c r="G1374" s="128">
        <v>999929939</v>
      </c>
      <c r="H1374" s="41" t="s">
        <v>20</v>
      </c>
      <c r="I1374" s="34">
        <f>((L1374)-J1374)+T1374</f>
        <v>257</v>
      </c>
      <c r="J1374" s="36"/>
      <c r="K1374" s="35"/>
      <c r="L1374" s="34">
        <f>SUM(N1374,O1374,P1374,Q1374,R1374,M1374)</f>
        <v>0</v>
      </c>
      <c r="M1374" s="34">
        <f>AJ1374</f>
        <v>0</v>
      </c>
      <c r="N1374" s="34">
        <f>SUM(AI1374)</f>
        <v>0</v>
      </c>
      <c r="O1374" s="34">
        <f>0</f>
        <v>0</v>
      </c>
      <c r="P1374" s="34">
        <v>0</v>
      </c>
      <c r="Q1374" s="34">
        <v>0</v>
      </c>
      <c r="R1374" s="34">
        <f>AH1374</f>
        <v>0</v>
      </c>
      <c r="S1374" s="122"/>
      <c r="T1374" s="41">
        <f>SUM(U1374,AA1374)</f>
        <v>257</v>
      </c>
      <c r="U1374" s="41">
        <f>IF(SUM(V1374:Y1374)&gt;=250, 250,SUM(V1374:Y1374))</f>
        <v>90</v>
      </c>
      <c r="V1374" s="41">
        <v>0</v>
      </c>
      <c r="W1374" s="41">
        <v>0</v>
      </c>
      <c r="X1374" s="41">
        <f>SUM(AL1374,AN1374,BO1374,BS1374)</f>
        <v>0</v>
      </c>
      <c r="Y1374" s="41">
        <f>SUM(AO1374:BN1374)</f>
        <v>90</v>
      </c>
      <c r="Z1374" s="41">
        <f>COUNTIF(AO1374:BN1374, "&gt;0")</f>
        <v>1</v>
      </c>
      <c r="AA1374" s="41">
        <f>SUM(AB1374:AF1374)</f>
        <v>167</v>
      </c>
      <c r="AB1374" s="41">
        <f>BP1374+BQ1374</f>
        <v>0</v>
      </c>
      <c r="AC1374" s="41">
        <v>0</v>
      </c>
      <c r="AD1374" s="41">
        <v>0</v>
      </c>
      <c r="AE1374" s="41">
        <f>SUM(BR1374)</f>
        <v>167</v>
      </c>
      <c r="AF1374" s="41">
        <f>SUM(AM1374)</f>
        <v>0</v>
      </c>
      <c r="AG1374" s="122"/>
      <c r="AH1374" s="36">
        <v>0</v>
      </c>
      <c r="AI1374" s="126">
        <v>0</v>
      </c>
      <c r="AJ1374" s="36">
        <v>0</v>
      </c>
      <c r="AK1374" s="121"/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14">
        <v>0</v>
      </c>
      <c r="AR1374" s="1">
        <v>0</v>
      </c>
      <c r="AS1374" s="114">
        <v>0</v>
      </c>
      <c r="AT1374" s="114">
        <v>0</v>
      </c>
      <c r="AU1374" s="114">
        <v>0</v>
      </c>
      <c r="AV1374" s="114">
        <v>0</v>
      </c>
      <c r="AW1374" s="114">
        <v>90</v>
      </c>
      <c r="AX1374" s="114">
        <v>0</v>
      </c>
      <c r="AY1374" s="114">
        <v>0</v>
      </c>
      <c r="AZ1374" s="114">
        <v>0</v>
      </c>
      <c r="BA1374" s="114">
        <v>0</v>
      </c>
      <c r="BB1374" s="114">
        <v>0</v>
      </c>
      <c r="BC1374" s="114">
        <v>0</v>
      </c>
      <c r="BD1374" s="115">
        <v>0</v>
      </c>
      <c r="BE1374" s="114">
        <v>0</v>
      </c>
      <c r="BF1374" s="114">
        <v>0</v>
      </c>
      <c r="BG1374" s="114">
        <v>0</v>
      </c>
      <c r="BH1374" s="114">
        <v>0</v>
      </c>
      <c r="BI1374" s="114">
        <v>0</v>
      </c>
      <c r="BJ1374" s="114">
        <v>0</v>
      </c>
      <c r="BK1374" s="114">
        <v>0</v>
      </c>
      <c r="BL1374" s="114">
        <v>0</v>
      </c>
      <c r="BM1374" s="114">
        <v>0</v>
      </c>
      <c r="BN1374" s="114">
        <v>0</v>
      </c>
      <c r="BO1374" s="114">
        <v>0</v>
      </c>
      <c r="BP1374" s="114">
        <v>0</v>
      </c>
      <c r="BQ1374" s="114">
        <v>0</v>
      </c>
      <c r="BR1374" s="114">
        <v>167</v>
      </c>
      <c r="BS1374" s="114">
        <v>0</v>
      </c>
    </row>
    <row r="1375" spans="1:71" ht="15" x14ac:dyDescent="0.25">
      <c r="A1375" s="1" t="str">
        <f>CONCATENATE(G1375,"-",F1375,"-",H1375)</f>
        <v>999933981-Blue-Tiger</v>
      </c>
      <c r="B1375" s="1" t="str">
        <f>CONCATENATE(G1375,"-",H1375)</f>
        <v>999933981-Tiger</v>
      </c>
      <c r="C1375" s="36" t="s">
        <v>2497</v>
      </c>
      <c r="D1375" s="36" t="s">
        <v>983</v>
      </c>
      <c r="E1375" s="36" t="s">
        <v>17</v>
      </c>
      <c r="F1375" s="36" t="s">
        <v>148</v>
      </c>
      <c r="G1375" s="128">
        <v>999933981</v>
      </c>
      <c r="H1375" s="41" t="s">
        <v>20</v>
      </c>
      <c r="I1375" s="34">
        <f>((L1375)-J1375)+T1375</f>
        <v>227</v>
      </c>
      <c r="J1375" s="36"/>
      <c r="K1375" s="35"/>
      <c r="L1375" s="34">
        <f>SUM(N1375,O1375,P1375,Q1375,R1375,M1375)</f>
        <v>0</v>
      </c>
      <c r="M1375" s="34">
        <f>AJ1375</f>
        <v>0</v>
      </c>
      <c r="N1375" s="34">
        <f>SUM(AI1375)</f>
        <v>0</v>
      </c>
      <c r="O1375" s="34">
        <f>0</f>
        <v>0</v>
      </c>
      <c r="P1375" s="34">
        <v>0</v>
      </c>
      <c r="Q1375" s="34">
        <v>0</v>
      </c>
      <c r="R1375" s="34">
        <f>AH1375</f>
        <v>0</v>
      </c>
      <c r="S1375" s="122"/>
      <c r="T1375" s="41">
        <f>SUM(U1375,AA1375)</f>
        <v>227</v>
      </c>
      <c r="U1375" s="41">
        <f>IF(SUM(V1375:Y1375)&gt;=250, 250,SUM(V1375:Y1375))</f>
        <v>120</v>
      </c>
      <c r="V1375" s="41">
        <v>0</v>
      </c>
      <c r="W1375" s="41">
        <v>0</v>
      </c>
      <c r="X1375" s="41">
        <f>SUM(AL1375,AN1375,BO1375,BS1375)</f>
        <v>0</v>
      </c>
      <c r="Y1375" s="41">
        <f>SUM(AO1375:BN1375)</f>
        <v>120</v>
      </c>
      <c r="Z1375" s="41">
        <f>COUNTIF(AO1375:BN1375, "&gt;0")</f>
        <v>1</v>
      </c>
      <c r="AA1375" s="41">
        <f>SUM(AB1375:AF1375)</f>
        <v>107</v>
      </c>
      <c r="AB1375" s="41">
        <f>BP1375+BQ1375</f>
        <v>0</v>
      </c>
      <c r="AC1375" s="41">
        <v>0</v>
      </c>
      <c r="AD1375" s="41">
        <v>0</v>
      </c>
      <c r="AE1375" s="41">
        <f>SUM(BR1375)</f>
        <v>107</v>
      </c>
      <c r="AF1375" s="41">
        <f>SUM(AM1375)</f>
        <v>0</v>
      </c>
      <c r="AG1375" s="122"/>
      <c r="AH1375" s="36">
        <v>0</v>
      </c>
      <c r="AI1375" s="126">
        <v>0</v>
      </c>
      <c r="AJ1375" s="36">
        <v>0</v>
      </c>
      <c r="AK1375" s="121"/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14">
        <v>0</v>
      </c>
      <c r="AR1375" s="1">
        <v>0</v>
      </c>
      <c r="AS1375" s="114">
        <v>0</v>
      </c>
      <c r="AT1375" s="114">
        <v>0</v>
      </c>
      <c r="AU1375" s="114">
        <v>0</v>
      </c>
      <c r="AV1375" s="114">
        <v>0</v>
      </c>
      <c r="AW1375" s="114">
        <v>120</v>
      </c>
      <c r="AX1375" s="114">
        <v>0</v>
      </c>
      <c r="AY1375" s="114">
        <v>0</v>
      </c>
      <c r="AZ1375" s="114">
        <v>0</v>
      </c>
      <c r="BA1375" s="114">
        <v>0</v>
      </c>
      <c r="BB1375" s="114">
        <v>0</v>
      </c>
      <c r="BC1375" s="114">
        <v>0</v>
      </c>
      <c r="BD1375" s="115">
        <v>0</v>
      </c>
      <c r="BE1375" s="114">
        <v>0</v>
      </c>
      <c r="BF1375" s="114">
        <v>0</v>
      </c>
      <c r="BG1375" s="114">
        <v>0</v>
      </c>
      <c r="BH1375" s="114">
        <v>0</v>
      </c>
      <c r="BI1375" s="114">
        <v>0</v>
      </c>
      <c r="BJ1375" s="114">
        <v>0</v>
      </c>
      <c r="BK1375" s="114">
        <v>0</v>
      </c>
      <c r="BL1375" s="114">
        <v>0</v>
      </c>
      <c r="BM1375" s="114">
        <v>0</v>
      </c>
      <c r="BN1375" s="114">
        <v>0</v>
      </c>
      <c r="BO1375" s="114">
        <v>0</v>
      </c>
      <c r="BP1375" s="114">
        <v>0</v>
      </c>
      <c r="BQ1375" s="114">
        <v>0</v>
      </c>
      <c r="BR1375" s="114">
        <v>107</v>
      </c>
      <c r="BS1375" s="114">
        <v>0</v>
      </c>
    </row>
    <row r="1376" spans="1:71" ht="15" x14ac:dyDescent="0.25">
      <c r="A1376" s="1" t="str">
        <f>CONCATENATE(G1376,"-",F1376,"-",H1376)</f>
        <v>999933623-Blue-Tiger</v>
      </c>
      <c r="B1376" s="1" t="str">
        <f>CONCATENATE(G1376,"-",H1376)</f>
        <v>999933623-Tiger</v>
      </c>
      <c r="C1376" s="36" t="s">
        <v>2760</v>
      </c>
      <c r="D1376" s="36" t="s">
        <v>3600</v>
      </c>
      <c r="E1376" s="36" t="s">
        <v>17</v>
      </c>
      <c r="F1376" s="36" t="s">
        <v>148</v>
      </c>
      <c r="G1376" s="36">
        <v>999933623</v>
      </c>
      <c r="H1376" s="36" t="s">
        <v>20</v>
      </c>
      <c r="I1376" s="34">
        <f>((L1376)-J1376)+T1376</f>
        <v>202</v>
      </c>
      <c r="J1376" s="36"/>
      <c r="K1376" s="35"/>
      <c r="L1376" s="34">
        <f>SUM(N1376,O1376,P1376,Q1376,R1376,M1376)</f>
        <v>0</v>
      </c>
      <c r="M1376" s="34">
        <f>AJ1376</f>
        <v>0</v>
      </c>
      <c r="N1376" s="34">
        <f>SUM(AI1376)</f>
        <v>0</v>
      </c>
      <c r="O1376" s="34">
        <f>0</f>
        <v>0</v>
      </c>
      <c r="P1376" s="34">
        <v>0</v>
      </c>
      <c r="Q1376" s="34">
        <v>0</v>
      </c>
      <c r="R1376" s="34">
        <f>AH1376</f>
        <v>0</v>
      </c>
      <c r="S1376" s="122"/>
      <c r="T1376" s="41">
        <f>SUM(U1376,AA1376)</f>
        <v>202</v>
      </c>
      <c r="U1376" s="41">
        <f>IF(SUM(V1376:Y1376)&gt;=250, 250,SUM(V1376:Y1376))</f>
        <v>0</v>
      </c>
      <c r="V1376" s="41">
        <v>0</v>
      </c>
      <c r="W1376" s="41">
        <v>0</v>
      </c>
      <c r="X1376" s="41">
        <f>SUM(AL1376,AN1376,BO1376,BS1376)</f>
        <v>0</v>
      </c>
      <c r="Y1376" s="41">
        <f>SUM(AO1376:BN1376)</f>
        <v>0</v>
      </c>
      <c r="Z1376" s="41">
        <f>COUNTIF(AO1376:BN1376, "&gt;0")</f>
        <v>0</v>
      </c>
      <c r="AA1376" s="41">
        <f>SUM(AB1376:AF1376)</f>
        <v>202</v>
      </c>
      <c r="AB1376" s="41">
        <f>BP1376+BQ1376</f>
        <v>95</v>
      </c>
      <c r="AC1376" s="41">
        <v>0</v>
      </c>
      <c r="AD1376" s="41">
        <v>0</v>
      </c>
      <c r="AE1376" s="41">
        <f>SUM(BR1376)</f>
        <v>107</v>
      </c>
      <c r="AF1376" s="41">
        <f>SUM(AM1376)</f>
        <v>0</v>
      </c>
      <c r="AG1376" s="122"/>
      <c r="AH1376" s="36">
        <v>0</v>
      </c>
      <c r="AI1376" s="126">
        <v>0</v>
      </c>
      <c r="AJ1376" s="36">
        <v>0</v>
      </c>
      <c r="AK1376" s="121"/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14">
        <v>0</v>
      </c>
      <c r="AR1376" s="1">
        <v>0</v>
      </c>
      <c r="AS1376" s="114">
        <v>0</v>
      </c>
      <c r="AT1376" s="114">
        <v>0</v>
      </c>
      <c r="AU1376" s="114">
        <v>0</v>
      </c>
      <c r="AV1376" s="114">
        <v>0</v>
      </c>
      <c r="AW1376" s="114">
        <v>0</v>
      </c>
      <c r="AX1376" s="114">
        <v>0</v>
      </c>
      <c r="AY1376" s="114">
        <v>0</v>
      </c>
      <c r="AZ1376" s="114">
        <v>0</v>
      </c>
      <c r="BA1376" s="114">
        <v>0</v>
      </c>
      <c r="BB1376" s="114">
        <v>0</v>
      </c>
      <c r="BC1376" s="114">
        <v>0</v>
      </c>
      <c r="BD1376" s="115">
        <v>0</v>
      </c>
      <c r="BE1376" s="114">
        <v>0</v>
      </c>
      <c r="BF1376" s="114">
        <v>0</v>
      </c>
      <c r="BG1376" s="114">
        <v>0</v>
      </c>
      <c r="BH1376" s="114">
        <v>0</v>
      </c>
      <c r="BI1376" s="114">
        <v>0</v>
      </c>
      <c r="BJ1376" s="114">
        <v>0</v>
      </c>
      <c r="BK1376" s="114">
        <v>0</v>
      </c>
      <c r="BL1376" s="114">
        <v>0</v>
      </c>
      <c r="BM1376" s="114">
        <v>0</v>
      </c>
      <c r="BN1376" s="114">
        <v>0</v>
      </c>
      <c r="BO1376" s="114">
        <v>0</v>
      </c>
      <c r="BP1376" s="114">
        <v>0</v>
      </c>
      <c r="BQ1376" s="114">
        <v>95</v>
      </c>
      <c r="BR1376" s="114">
        <v>107</v>
      </c>
      <c r="BS1376" s="114">
        <v>0</v>
      </c>
    </row>
    <row r="1377" spans="1:71" ht="15" x14ac:dyDescent="0.25">
      <c r="A1377" s="1" t="str">
        <f>CONCATENATE(G1377,"-",F1377,"-",H1377)</f>
        <v>999933178-Blue-Tiger</v>
      </c>
      <c r="B1377" s="1" t="str">
        <f>CONCATENATE(G1377,"-",H1377)</f>
        <v>999933178-Tiger</v>
      </c>
      <c r="C1377" s="36" t="s">
        <v>908</v>
      </c>
      <c r="D1377" s="36" t="s">
        <v>1392</v>
      </c>
      <c r="E1377" s="36" t="s">
        <v>17</v>
      </c>
      <c r="F1377" s="36" t="s">
        <v>148</v>
      </c>
      <c r="G1377" s="128">
        <v>999933178</v>
      </c>
      <c r="H1377" s="41" t="s">
        <v>20</v>
      </c>
      <c r="I1377" s="34">
        <f>((L1377)-J1377)+T1377</f>
        <v>175</v>
      </c>
      <c r="J1377" s="36"/>
      <c r="K1377" s="35"/>
      <c r="L1377" s="34">
        <f>SUM(N1377,O1377,P1377,Q1377,R1377,M1377)</f>
        <v>0</v>
      </c>
      <c r="M1377" s="34">
        <f>AJ1377</f>
        <v>0</v>
      </c>
      <c r="N1377" s="34">
        <f>SUM(AI1377)</f>
        <v>0</v>
      </c>
      <c r="O1377" s="34">
        <f>0</f>
        <v>0</v>
      </c>
      <c r="P1377" s="34">
        <v>0</v>
      </c>
      <c r="Q1377" s="34">
        <v>0</v>
      </c>
      <c r="R1377" s="34">
        <f>AH1377</f>
        <v>0</v>
      </c>
      <c r="S1377" s="122"/>
      <c r="T1377" s="41">
        <f>SUM(U1377,AA1377)</f>
        <v>175</v>
      </c>
      <c r="U1377" s="41">
        <f>IF(SUM(V1377:Y1377)&gt;=250, 250,SUM(V1377:Y1377))</f>
        <v>68</v>
      </c>
      <c r="V1377" s="41">
        <v>0</v>
      </c>
      <c r="W1377" s="41">
        <v>0</v>
      </c>
      <c r="X1377" s="41">
        <f>SUM(AL1377,AN1377,BO1377,BS1377)</f>
        <v>0</v>
      </c>
      <c r="Y1377" s="41">
        <f>SUM(AO1377:BN1377)</f>
        <v>68</v>
      </c>
      <c r="Z1377" s="41">
        <f>COUNTIF(AO1377:BN1377, "&gt;0")</f>
        <v>1</v>
      </c>
      <c r="AA1377" s="41">
        <f>SUM(AB1377:AF1377)</f>
        <v>107</v>
      </c>
      <c r="AB1377" s="41">
        <f>BP1377+BQ1377</f>
        <v>0</v>
      </c>
      <c r="AC1377" s="41">
        <v>0</v>
      </c>
      <c r="AD1377" s="41">
        <v>0</v>
      </c>
      <c r="AE1377" s="41">
        <f>SUM(BR1377)</f>
        <v>107</v>
      </c>
      <c r="AF1377" s="41">
        <f>SUM(AM1377)</f>
        <v>0</v>
      </c>
      <c r="AG1377" s="122"/>
      <c r="AH1377" s="36">
        <v>0</v>
      </c>
      <c r="AI1377" s="126">
        <v>0</v>
      </c>
      <c r="AJ1377" s="36">
        <v>0</v>
      </c>
      <c r="AK1377" s="121"/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14">
        <v>0</v>
      </c>
      <c r="AR1377" s="1">
        <v>0</v>
      </c>
      <c r="AS1377" s="114">
        <v>0</v>
      </c>
      <c r="AT1377" s="114">
        <v>0</v>
      </c>
      <c r="AU1377" s="114">
        <v>0</v>
      </c>
      <c r="AV1377" s="114">
        <v>0</v>
      </c>
      <c r="AW1377" s="114">
        <v>68</v>
      </c>
      <c r="AX1377" s="114">
        <v>0</v>
      </c>
      <c r="AY1377" s="114">
        <v>0</v>
      </c>
      <c r="AZ1377" s="114">
        <v>0</v>
      </c>
      <c r="BA1377" s="114">
        <v>0</v>
      </c>
      <c r="BB1377" s="114">
        <v>0</v>
      </c>
      <c r="BC1377" s="114">
        <v>0</v>
      </c>
      <c r="BD1377" s="115">
        <v>0</v>
      </c>
      <c r="BE1377" s="114">
        <v>0</v>
      </c>
      <c r="BF1377" s="114">
        <v>0</v>
      </c>
      <c r="BG1377" s="114">
        <v>0</v>
      </c>
      <c r="BH1377" s="114">
        <v>0</v>
      </c>
      <c r="BI1377" s="114">
        <v>0</v>
      </c>
      <c r="BJ1377" s="114">
        <v>0</v>
      </c>
      <c r="BK1377" s="114">
        <v>0</v>
      </c>
      <c r="BL1377" s="114">
        <v>0</v>
      </c>
      <c r="BM1377" s="114">
        <v>0</v>
      </c>
      <c r="BN1377" s="114">
        <v>0</v>
      </c>
      <c r="BO1377" s="114">
        <v>0</v>
      </c>
      <c r="BP1377" s="114">
        <v>0</v>
      </c>
      <c r="BQ1377" s="114">
        <v>0</v>
      </c>
      <c r="BR1377" s="114">
        <v>107</v>
      </c>
      <c r="BS1377" s="114">
        <v>0</v>
      </c>
    </row>
    <row r="1378" spans="1:71" ht="15" x14ac:dyDescent="0.25">
      <c r="A1378" s="1" t="str">
        <f>CONCATENATE(G1378,"-",F1378,"-",H1378)</f>
        <v>999924401-Blue-Tiger</v>
      </c>
      <c r="B1378" s="1" t="str">
        <f>CONCATENATE(G1378,"-",H1378)</f>
        <v>999924401-Tiger</v>
      </c>
      <c r="C1378" s="36" t="s">
        <v>354</v>
      </c>
      <c r="D1378" s="36" t="s">
        <v>903</v>
      </c>
      <c r="E1378" s="36" t="s">
        <v>17</v>
      </c>
      <c r="F1378" s="36" t="s">
        <v>148</v>
      </c>
      <c r="G1378" s="127">
        <v>999924401</v>
      </c>
      <c r="H1378" s="41" t="s">
        <v>20</v>
      </c>
      <c r="I1378" s="34">
        <f>((L1378)-J1378)+T1378</f>
        <v>173</v>
      </c>
      <c r="J1378" s="34"/>
      <c r="K1378" s="37"/>
      <c r="L1378" s="34">
        <f>SUM(N1378,O1378,P1378,Q1378,R1378,M1378)</f>
        <v>113</v>
      </c>
      <c r="M1378" s="34">
        <f>AJ1378</f>
        <v>0</v>
      </c>
      <c r="N1378" s="34">
        <f>SUM(AI1378)</f>
        <v>0</v>
      </c>
      <c r="O1378" s="34">
        <f>0</f>
        <v>0</v>
      </c>
      <c r="P1378" s="34">
        <v>0</v>
      </c>
      <c r="Q1378" s="34">
        <v>0</v>
      </c>
      <c r="R1378" s="34">
        <f>AH1378</f>
        <v>113</v>
      </c>
      <c r="S1378" s="122"/>
      <c r="T1378" s="41">
        <f>SUM(U1378,AA1378)</f>
        <v>60</v>
      </c>
      <c r="U1378" s="41">
        <f>IF(SUM(V1378:Y1378)&gt;=250, 250,SUM(V1378:Y1378))</f>
        <v>60</v>
      </c>
      <c r="V1378" s="41">
        <v>0</v>
      </c>
      <c r="W1378" s="41">
        <v>0</v>
      </c>
      <c r="X1378" s="41">
        <f>SUM(AL1378,AN1378,BO1378,BS1378)</f>
        <v>0</v>
      </c>
      <c r="Y1378" s="41">
        <f>SUM(AO1378:BN1378)</f>
        <v>60</v>
      </c>
      <c r="Z1378" s="41">
        <f>COUNTIF(AO1378:BN1378, "&gt;0")</f>
        <v>1</v>
      </c>
      <c r="AA1378" s="41">
        <f>SUM(AB1378:AF1378)</f>
        <v>0</v>
      </c>
      <c r="AB1378" s="41">
        <f>BP1378+BQ1378</f>
        <v>0</v>
      </c>
      <c r="AC1378" s="41">
        <v>0</v>
      </c>
      <c r="AD1378" s="41">
        <v>0</v>
      </c>
      <c r="AE1378" s="41">
        <f>SUM(BR1378)</f>
        <v>0</v>
      </c>
      <c r="AF1378" s="41">
        <f>SUM(AM1378)</f>
        <v>0</v>
      </c>
      <c r="AG1378" s="37"/>
      <c r="AH1378" s="36">
        <v>113</v>
      </c>
      <c r="AI1378" s="126">
        <v>0</v>
      </c>
      <c r="AJ1378" s="36">
        <v>0</v>
      </c>
      <c r="AK1378" s="121"/>
      <c r="AL1378" s="1">
        <v>0</v>
      </c>
      <c r="AM1378" s="1">
        <v>0</v>
      </c>
      <c r="AN1378" s="1">
        <v>0</v>
      </c>
      <c r="AO1378" s="1">
        <v>60</v>
      </c>
      <c r="AP1378" s="1">
        <v>0</v>
      </c>
      <c r="AQ1378" s="114">
        <v>0</v>
      </c>
      <c r="AR1378" s="1">
        <v>0</v>
      </c>
      <c r="AS1378" s="114">
        <v>0</v>
      </c>
      <c r="AT1378" s="114">
        <v>0</v>
      </c>
      <c r="AU1378" s="114">
        <v>0</v>
      </c>
      <c r="AV1378" s="114">
        <v>0</v>
      </c>
      <c r="AW1378" s="114">
        <v>0</v>
      </c>
      <c r="AX1378" s="114">
        <v>0</v>
      </c>
      <c r="AY1378" s="114">
        <v>0</v>
      </c>
      <c r="AZ1378" s="114">
        <v>0</v>
      </c>
      <c r="BA1378" s="114">
        <v>0</v>
      </c>
      <c r="BB1378" s="114">
        <v>0</v>
      </c>
      <c r="BC1378" s="114">
        <v>0</v>
      </c>
      <c r="BD1378" s="115">
        <v>0</v>
      </c>
      <c r="BE1378" s="114">
        <v>0</v>
      </c>
      <c r="BF1378" s="114">
        <v>0</v>
      </c>
      <c r="BG1378" s="114">
        <v>0</v>
      </c>
      <c r="BH1378" s="114">
        <v>0</v>
      </c>
      <c r="BI1378" s="114">
        <v>0</v>
      </c>
      <c r="BJ1378" s="114">
        <v>0</v>
      </c>
      <c r="BK1378" s="114">
        <v>0</v>
      </c>
      <c r="BL1378" s="114">
        <v>0</v>
      </c>
      <c r="BM1378" s="114">
        <v>0</v>
      </c>
      <c r="BN1378" s="114">
        <v>0</v>
      </c>
      <c r="BO1378" s="114">
        <v>0</v>
      </c>
      <c r="BP1378" s="114">
        <v>0</v>
      </c>
      <c r="BQ1378" s="114">
        <v>0</v>
      </c>
      <c r="BR1378" s="114">
        <v>0</v>
      </c>
      <c r="BS1378" s="114">
        <v>0</v>
      </c>
    </row>
    <row r="1379" spans="1:71" ht="15" x14ac:dyDescent="0.25">
      <c r="A1379" s="1" t="str">
        <f>CONCATENATE(G1379,"-",F1379,"-",H1379)</f>
        <v>999931748-Blue-Tiger</v>
      </c>
      <c r="B1379" s="1" t="str">
        <f>CONCATENATE(G1379,"-",H1379)</f>
        <v>999931748-Tiger</v>
      </c>
      <c r="C1379" s="36" t="s">
        <v>321</v>
      </c>
      <c r="D1379" s="36" t="s">
        <v>52</v>
      </c>
      <c r="E1379" s="36" t="s">
        <v>17</v>
      </c>
      <c r="F1379" s="36" t="s">
        <v>148</v>
      </c>
      <c r="G1379" s="36">
        <v>999931748</v>
      </c>
      <c r="H1379" s="36" t="s">
        <v>20</v>
      </c>
      <c r="I1379" s="34">
        <f>((L1379)-J1379)+T1379</f>
        <v>167</v>
      </c>
      <c r="J1379" s="34">
        <f>L1379/2</f>
        <v>0</v>
      </c>
      <c r="K1379" s="37"/>
      <c r="L1379" s="34">
        <f>SUM(N1379,O1379,P1379,Q1379,R1379,M1379)</f>
        <v>0</v>
      </c>
      <c r="M1379" s="34">
        <f>AJ1379</f>
        <v>0</v>
      </c>
      <c r="N1379" s="34">
        <f>SUM(AI1379)</f>
        <v>0</v>
      </c>
      <c r="O1379" s="34">
        <f>0</f>
        <v>0</v>
      </c>
      <c r="P1379" s="34">
        <v>0</v>
      </c>
      <c r="Q1379" s="34">
        <v>0</v>
      </c>
      <c r="R1379" s="34">
        <f>AH1379</f>
        <v>0</v>
      </c>
      <c r="S1379" s="122"/>
      <c r="T1379" s="41">
        <f>SUM(U1379,AA1379)</f>
        <v>167</v>
      </c>
      <c r="U1379" s="41">
        <f>IF(SUM(V1379:Y1379)&gt;=250, 250,SUM(V1379:Y1379))</f>
        <v>60</v>
      </c>
      <c r="V1379" s="41">
        <v>0</v>
      </c>
      <c r="W1379" s="41">
        <v>0</v>
      </c>
      <c r="X1379" s="41">
        <f>SUM(AL1379,AN1379,BO1379,BS1379)</f>
        <v>0</v>
      </c>
      <c r="Y1379" s="41">
        <f>SUM(AO1379:BN1379)</f>
        <v>60</v>
      </c>
      <c r="Z1379" s="41">
        <f>COUNTIF(AO1379:BN1379, "&gt;0")</f>
        <v>1</v>
      </c>
      <c r="AA1379" s="41">
        <f>SUM(AB1379:AF1379)</f>
        <v>107</v>
      </c>
      <c r="AB1379" s="41">
        <f>BP1379+BQ1379</f>
        <v>0</v>
      </c>
      <c r="AC1379" s="41">
        <v>0</v>
      </c>
      <c r="AD1379" s="41">
        <v>0</v>
      </c>
      <c r="AE1379" s="41">
        <f>SUM(BR1379)</f>
        <v>107</v>
      </c>
      <c r="AF1379" s="41">
        <f>SUM(AM1379)</f>
        <v>0</v>
      </c>
      <c r="AG1379" s="122"/>
      <c r="AH1379" s="36">
        <v>0</v>
      </c>
      <c r="AI1379" s="36">
        <v>0</v>
      </c>
      <c r="AJ1379" s="36">
        <v>0</v>
      </c>
      <c r="AK1379" s="121"/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14">
        <v>0</v>
      </c>
      <c r="AR1379" s="1">
        <v>0</v>
      </c>
      <c r="AS1379" s="114">
        <v>0</v>
      </c>
      <c r="AT1379" s="114">
        <v>0</v>
      </c>
      <c r="AU1379" s="114">
        <v>0</v>
      </c>
      <c r="AV1379" s="114">
        <v>0</v>
      </c>
      <c r="AW1379" s="114">
        <v>0</v>
      </c>
      <c r="AX1379" s="114">
        <v>0</v>
      </c>
      <c r="AY1379" s="114">
        <v>0</v>
      </c>
      <c r="AZ1379" s="114">
        <v>0</v>
      </c>
      <c r="BA1379" s="114">
        <v>0</v>
      </c>
      <c r="BB1379" s="114">
        <v>0</v>
      </c>
      <c r="BC1379" s="114">
        <v>0</v>
      </c>
      <c r="BD1379" s="115">
        <v>0</v>
      </c>
      <c r="BE1379" s="114">
        <v>0</v>
      </c>
      <c r="BF1379" s="114">
        <v>0</v>
      </c>
      <c r="BG1379" s="114">
        <v>0</v>
      </c>
      <c r="BH1379" s="114">
        <v>0</v>
      </c>
      <c r="BI1379" s="114">
        <v>0</v>
      </c>
      <c r="BJ1379" s="114">
        <v>0</v>
      </c>
      <c r="BK1379" s="114">
        <v>0</v>
      </c>
      <c r="BL1379" s="114">
        <v>60</v>
      </c>
      <c r="BM1379" s="114">
        <v>0</v>
      </c>
      <c r="BN1379" s="114">
        <v>0</v>
      </c>
      <c r="BO1379" s="114">
        <v>0</v>
      </c>
      <c r="BP1379" s="114">
        <v>0</v>
      </c>
      <c r="BQ1379" s="114">
        <v>0</v>
      </c>
      <c r="BR1379" s="114">
        <v>107</v>
      </c>
      <c r="BS1379" s="114">
        <v>0</v>
      </c>
    </row>
    <row r="1380" spans="1:71" ht="15" x14ac:dyDescent="0.25">
      <c r="A1380" s="1" t="str">
        <f>CONCATENATE(G1380,"-",F1380,"-",H1380)</f>
        <v>999933698-Blue-Tiger</v>
      </c>
      <c r="B1380" s="1" t="str">
        <f>CONCATENATE(G1380,"-",H1380)</f>
        <v>999933698-Tiger</v>
      </c>
      <c r="C1380" s="36" t="s">
        <v>522</v>
      </c>
      <c r="D1380" s="36" t="s">
        <v>2500</v>
      </c>
      <c r="E1380" s="36" t="s">
        <v>17</v>
      </c>
      <c r="F1380" s="36" t="s">
        <v>148</v>
      </c>
      <c r="G1380" s="128">
        <v>999933698</v>
      </c>
      <c r="H1380" s="41" t="s">
        <v>20</v>
      </c>
      <c r="I1380" s="34">
        <f>((L1380)-J1380)+T1380</f>
        <v>128</v>
      </c>
      <c r="J1380" s="36"/>
      <c r="K1380" s="35"/>
      <c r="L1380" s="34">
        <f>SUM(N1380,O1380,P1380,Q1380,R1380,M1380)</f>
        <v>0</v>
      </c>
      <c r="M1380" s="34">
        <f>AJ1380</f>
        <v>0</v>
      </c>
      <c r="N1380" s="34">
        <f>SUM(AI1380)</f>
        <v>0</v>
      </c>
      <c r="O1380" s="34">
        <f>0</f>
        <v>0</v>
      </c>
      <c r="P1380" s="34">
        <v>0</v>
      </c>
      <c r="Q1380" s="34">
        <v>0</v>
      </c>
      <c r="R1380" s="34">
        <f>AH1380</f>
        <v>0</v>
      </c>
      <c r="S1380" s="122"/>
      <c r="T1380" s="41">
        <f>SUM(U1380,AA1380)</f>
        <v>128</v>
      </c>
      <c r="U1380" s="41">
        <f>IF(SUM(V1380:Y1380)&gt;=250, 250,SUM(V1380:Y1380))</f>
        <v>128</v>
      </c>
      <c r="V1380" s="41">
        <v>0</v>
      </c>
      <c r="W1380" s="41">
        <v>0</v>
      </c>
      <c r="X1380" s="41">
        <f>SUM(AL1380,AN1380,BO1380,BS1380)</f>
        <v>0</v>
      </c>
      <c r="Y1380" s="41">
        <f>SUM(AO1380:BN1380)</f>
        <v>128</v>
      </c>
      <c r="Z1380" s="41">
        <f>COUNTIF(AO1380:BN1380, "&gt;0")</f>
        <v>2</v>
      </c>
      <c r="AA1380" s="41">
        <f>SUM(AB1380:AF1380)</f>
        <v>0</v>
      </c>
      <c r="AB1380" s="41">
        <f>BP1380+BQ1380</f>
        <v>0</v>
      </c>
      <c r="AC1380" s="41">
        <v>0</v>
      </c>
      <c r="AD1380" s="41">
        <v>0</v>
      </c>
      <c r="AE1380" s="41">
        <f>SUM(BR1380)</f>
        <v>0</v>
      </c>
      <c r="AF1380" s="41">
        <f>SUM(AM1380)</f>
        <v>0</v>
      </c>
      <c r="AG1380" s="122"/>
      <c r="AH1380" s="36">
        <v>0</v>
      </c>
      <c r="AI1380" s="126">
        <v>0</v>
      </c>
      <c r="AJ1380" s="36">
        <v>0</v>
      </c>
      <c r="AK1380" s="121"/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14">
        <v>0</v>
      </c>
      <c r="AR1380" s="1">
        <v>0</v>
      </c>
      <c r="AS1380" s="114">
        <v>0</v>
      </c>
      <c r="AT1380" s="114">
        <v>0</v>
      </c>
      <c r="AU1380" s="114">
        <v>0</v>
      </c>
      <c r="AV1380" s="114">
        <v>0</v>
      </c>
      <c r="AW1380" s="114">
        <v>68</v>
      </c>
      <c r="AX1380" s="114">
        <v>0</v>
      </c>
      <c r="AY1380" s="114">
        <v>0</v>
      </c>
      <c r="AZ1380" s="114">
        <v>0</v>
      </c>
      <c r="BA1380" s="114">
        <v>0</v>
      </c>
      <c r="BB1380" s="114">
        <v>0</v>
      </c>
      <c r="BC1380" s="114">
        <v>0</v>
      </c>
      <c r="BD1380" s="115">
        <v>0</v>
      </c>
      <c r="BE1380" s="114">
        <v>0</v>
      </c>
      <c r="BF1380" s="114">
        <v>0</v>
      </c>
      <c r="BG1380" s="114">
        <v>0</v>
      </c>
      <c r="BH1380" s="114">
        <v>0</v>
      </c>
      <c r="BI1380" s="114">
        <v>0</v>
      </c>
      <c r="BJ1380" s="114">
        <v>0</v>
      </c>
      <c r="BK1380" s="114">
        <v>60</v>
      </c>
      <c r="BL1380" s="114">
        <v>0</v>
      </c>
      <c r="BM1380" s="114">
        <v>0</v>
      </c>
      <c r="BN1380" s="114">
        <v>0</v>
      </c>
      <c r="BO1380" s="114">
        <v>0</v>
      </c>
      <c r="BP1380" s="114">
        <v>0</v>
      </c>
      <c r="BQ1380" s="114">
        <v>0</v>
      </c>
      <c r="BR1380" s="114">
        <v>0</v>
      </c>
      <c r="BS1380" s="114">
        <v>0</v>
      </c>
    </row>
    <row r="1381" spans="1:71" ht="15" x14ac:dyDescent="0.25">
      <c r="A1381" s="1" t="str">
        <f>CONCATENATE(G1381,"-",F1381,"-",H1381)</f>
        <v>999931476-Blue-Tiger</v>
      </c>
      <c r="B1381" s="1" t="str">
        <f>CONCATENATE(G1381,"-",H1381)</f>
        <v>999931476-Tiger</v>
      </c>
      <c r="C1381" s="36" t="s">
        <v>1433</v>
      </c>
      <c r="D1381" s="36" t="s">
        <v>3625</v>
      </c>
      <c r="E1381" s="36" t="s">
        <v>17</v>
      </c>
      <c r="F1381" s="36" t="s">
        <v>148</v>
      </c>
      <c r="G1381" s="36">
        <v>999931476</v>
      </c>
      <c r="H1381" s="41" t="s">
        <v>20</v>
      </c>
      <c r="I1381" s="34">
        <f>((L1381)-J1381)+T1381</f>
        <v>117</v>
      </c>
      <c r="J1381" s="34">
        <f>L1381/2</f>
        <v>10</v>
      </c>
      <c r="K1381" s="37"/>
      <c r="L1381" s="34">
        <f>SUM(N1381,O1381,P1381,Q1381,R1381,M1381)</f>
        <v>20</v>
      </c>
      <c r="M1381" s="34">
        <f>AJ1381</f>
        <v>0</v>
      </c>
      <c r="N1381" s="34">
        <f>SUM(AI1381)</f>
        <v>0</v>
      </c>
      <c r="O1381" s="34">
        <f>0</f>
        <v>0</v>
      </c>
      <c r="P1381" s="34">
        <v>0</v>
      </c>
      <c r="Q1381" s="34">
        <v>0</v>
      </c>
      <c r="R1381" s="34">
        <f>AH1381</f>
        <v>20</v>
      </c>
      <c r="S1381" s="122"/>
      <c r="T1381" s="41">
        <f>SUM(U1381,AA1381)</f>
        <v>107</v>
      </c>
      <c r="U1381" s="41">
        <f>IF(SUM(V1381:Y1381)&gt;=250, 250,SUM(V1381:Y1381))</f>
        <v>0</v>
      </c>
      <c r="V1381" s="41">
        <v>0</v>
      </c>
      <c r="W1381" s="41">
        <v>0</v>
      </c>
      <c r="X1381" s="41">
        <f>SUM(AL1381,AN1381,BO1381,BS1381)</f>
        <v>0</v>
      </c>
      <c r="Y1381" s="41">
        <f>SUM(AO1381:BN1381)</f>
        <v>0</v>
      </c>
      <c r="Z1381" s="41">
        <f>COUNTIF(AO1381:BN1381, "&gt;0")</f>
        <v>0</v>
      </c>
      <c r="AA1381" s="41">
        <f>SUM(AB1381:AF1381)</f>
        <v>107</v>
      </c>
      <c r="AB1381" s="41">
        <f>BP1381+BQ1381</f>
        <v>0</v>
      </c>
      <c r="AC1381" s="41">
        <v>0</v>
      </c>
      <c r="AD1381" s="41">
        <v>0</v>
      </c>
      <c r="AE1381" s="41">
        <f>SUM(BR1381)</f>
        <v>107</v>
      </c>
      <c r="AF1381" s="41">
        <f>SUM(AM1381)</f>
        <v>0</v>
      </c>
      <c r="AG1381" s="122"/>
      <c r="AH1381" s="36">
        <v>20</v>
      </c>
      <c r="AI1381" s="36">
        <v>0</v>
      </c>
      <c r="AJ1381" s="36">
        <v>0</v>
      </c>
      <c r="AK1381" s="121"/>
      <c r="AL1381" s="36">
        <v>0</v>
      </c>
      <c r="AM1381" s="36">
        <v>0</v>
      </c>
      <c r="AN1381" s="36">
        <v>0</v>
      </c>
      <c r="AO1381" s="36">
        <v>0</v>
      </c>
      <c r="AP1381" s="36">
        <v>0</v>
      </c>
      <c r="AQ1381" s="36">
        <v>0</v>
      </c>
      <c r="AR1381" s="36">
        <v>0</v>
      </c>
      <c r="AS1381" s="36">
        <v>0</v>
      </c>
      <c r="AT1381" s="36">
        <v>0</v>
      </c>
      <c r="AU1381" s="36">
        <v>0</v>
      </c>
      <c r="AV1381" s="36">
        <v>0</v>
      </c>
      <c r="AW1381" s="36">
        <v>0</v>
      </c>
      <c r="AX1381" s="36">
        <v>0</v>
      </c>
      <c r="AY1381" s="36">
        <v>0</v>
      </c>
      <c r="AZ1381" s="36">
        <v>0</v>
      </c>
      <c r="BA1381" s="36">
        <v>0</v>
      </c>
      <c r="BB1381" s="36">
        <v>0</v>
      </c>
      <c r="BC1381" s="36">
        <v>0</v>
      </c>
      <c r="BD1381" s="188">
        <v>0</v>
      </c>
      <c r="BE1381" s="36">
        <v>0</v>
      </c>
      <c r="BF1381" s="36">
        <v>0</v>
      </c>
      <c r="BG1381" s="36">
        <v>0</v>
      </c>
      <c r="BH1381" s="36">
        <v>0</v>
      </c>
      <c r="BI1381" s="36">
        <v>0</v>
      </c>
      <c r="BJ1381" s="36">
        <v>0</v>
      </c>
      <c r="BK1381" s="36">
        <v>0</v>
      </c>
      <c r="BL1381" s="36">
        <v>0</v>
      </c>
      <c r="BM1381" s="36">
        <v>0</v>
      </c>
      <c r="BN1381" s="36">
        <v>0</v>
      </c>
      <c r="BO1381" s="36">
        <v>0</v>
      </c>
      <c r="BP1381" s="36">
        <v>0</v>
      </c>
      <c r="BQ1381" s="36">
        <v>0</v>
      </c>
      <c r="BR1381" s="114">
        <v>107</v>
      </c>
      <c r="BS1381" s="114">
        <v>0</v>
      </c>
    </row>
    <row r="1382" spans="1:71" ht="15" x14ac:dyDescent="0.25">
      <c r="A1382" s="1" t="str">
        <f>CONCATENATE(G1382,"-",F1382,"-",H1382)</f>
        <v>999933704-Blue-Tiger</v>
      </c>
      <c r="B1382" s="1" t="str">
        <f>CONCATENATE(G1382,"-",H1382)</f>
        <v>999933704-Tiger</v>
      </c>
      <c r="C1382" s="36" t="s">
        <v>3631</v>
      </c>
      <c r="D1382" s="36" t="s">
        <v>3632</v>
      </c>
      <c r="E1382" s="36" t="s">
        <v>17</v>
      </c>
      <c r="F1382" s="36" t="s">
        <v>148</v>
      </c>
      <c r="G1382" s="36">
        <v>999933704</v>
      </c>
      <c r="H1382" s="41" t="s">
        <v>20</v>
      </c>
      <c r="I1382" s="34">
        <f>((L1382)-J1382)+T1382</f>
        <v>107</v>
      </c>
      <c r="J1382" s="34"/>
      <c r="K1382" s="37"/>
      <c r="L1382" s="34">
        <f>SUM(N1382,O1382,P1382,Q1382,R1382,M1382)</f>
        <v>0</v>
      </c>
      <c r="M1382" s="34">
        <f>AJ1382</f>
        <v>0</v>
      </c>
      <c r="N1382" s="34">
        <f>SUM(AI1382)</f>
        <v>0</v>
      </c>
      <c r="O1382" s="34">
        <f>0</f>
        <v>0</v>
      </c>
      <c r="P1382" s="34">
        <v>0</v>
      </c>
      <c r="Q1382" s="34">
        <v>0</v>
      </c>
      <c r="R1382" s="34">
        <f>AH1382</f>
        <v>0</v>
      </c>
      <c r="S1382" s="122"/>
      <c r="T1382" s="41">
        <f>SUM(U1382,AA1382)</f>
        <v>107</v>
      </c>
      <c r="U1382" s="41">
        <f>IF(SUM(V1382:Y1382)&gt;=250, 250,SUM(V1382:Y1382))</f>
        <v>0</v>
      </c>
      <c r="V1382" s="41">
        <v>0</v>
      </c>
      <c r="W1382" s="41">
        <v>0</v>
      </c>
      <c r="X1382" s="41">
        <f>SUM(AL1382,AN1382,BO1382,BS1382)</f>
        <v>0</v>
      </c>
      <c r="Y1382" s="41">
        <f>SUM(AO1382:BN1382)</f>
        <v>0</v>
      </c>
      <c r="Z1382" s="41">
        <f>COUNTIF(AO1382:BN1382, "&gt;0")</f>
        <v>0</v>
      </c>
      <c r="AA1382" s="41">
        <f>SUM(AB1382:AF1382)</f>
        <v>107</v>
      </c>
      <c r="AB1382" s="41">
        <f>BP1382+BQ1382</f>
        <v>0</v>
      </c>
      <c r="AC1382" s="41">
        <v>0</v>
      </c>
      <c r="AD1382" s="41">
        <v>0</v>
      </c>
      <c r="AE1382" s="41">
        <f>SUM(BR1382)</f>
        <v>107</v>
      </c>
      <c r="AF1382" s="41">
        <f>SUM(AM1382)</f>
        <v>0</v>
      </c>
      <c r="AG1382" s="122"/>
      <c r="AH1382" s="36">
        <v>0</v>
      </c>
      <c r="AI1382" s="126">
        <v>0</v>
      </c>
      <c r="AJ1382" s="36">
        <v>0</v>
      </c>
      <c r="AK1382" s="121"/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14">
        <v>0</v>
      </c>
      <c r="AR1382" s="1">
        <v>0</v>
      </c>
      <c r="AS1382" s="114">
        <v>0</v>
      </c>
      <c r="AT1382" s="114">
        <v>0</v>
      </c>
      <c r="AU1382" s="114">
        <v>0</v>
      </c>
      <c r="AV1382" s="114">
        <v>0</v>
      </c>
      <c r="AW1382" s="114">
        <v>0</v>
      </c>
      <c r="AX1382" s="114">
        <v>0</v>
      </c>
      <c r="AY1382" s="114">
        <v>0</v>
      </c>
      <c r="AZ1382" s="114">
        <v>0</v>
      </c>
      <c r="BA1382" s="114">
        <v>0</v>
      </c>
      <c r="BB1382" s="114">
        <v>0</v>
      </c>
      <c r="BC1382" s="114">
        <v>0</v>
      </c>
      <c r="BD1382" s="115">
        <v>0</v>
      </c>
      <c r="BE1382" s="114">
        <v>0</v>
      </c>
      <c r="BF1382" s="114">
        <v>0</v>
      </c>
      <c r="BG1382" s="114">
        <v>0</v>
      </c>
      <c r="BH1382" s="114">
        <v>0</v>
      </c>
      <c r="BI1382" s="114">
        <v>0</v>
      </c>
      <c r="BJ1382" s="114">
        <v>0</v>
      </c>
      <c r="BK1382" s="114">
        <v>0</v>
      </c>
      <c r="BL1382" s="114">
        <v>0</v>
      </c>
      <c r="BM1382" s="114">
        <v>0</v>
      </c>
      <c r="BN1382" s="114">
        <v>0</v>
      </c>
      <c r="BO1382" s="114">
        <v>0</v>
      </c>
      <c r="BP1382" s="114">
        <v>0</v>
      </c>
      <c r="BQ1382" s="114">
        <v>0</v>
      </c>
      <c r="BR1382" s="114">
        <v>107</v>
      </c>
      <c r="BS1382" s="114">
        <v>0</v>
      </c>
    </row>
    <row r="1383" spans="1:71" ht="15" x14ac:dyDescent="0.25">
      <c r="A1383" s="1" t="str">
        <f>CONCATENATE(G1383,"-",F1383,"-",H1383)</f>
        <v>999921559-Blue-Tiger</v>
      </c>
      <c r="B1383" s="1" t="str">
        <f>CONCATENATE(G1383,"-",H1383)</f>
        <v>999921559-Tiger</v>
      </c>
      <c r="C1383" s="36" t="s">
        <v>765</v>
      </c>
      <c r="D1383" s="36" t="s">
        <v>529</v>
      </c>
      <c r="E1383" s="36" t="s">
        <v>17</v>
      </c>
      <c r="F1383" s="36" t="s">
        <v>148</v>
      </c>
      <c r="G1383" s="127">
        <v>999921559</v>
      </c>
      <c r="H1383" s="41" t="s">
        <v>20</v>
      </c>
      <c r="I1383" s="34">
        <f>((L1383)-J1383)+T1383</f>
        <v>106</v>
      </c>
      <c r="J1383" s="34"/>
      <c r="K1383" s="37"/>
      <c r="L1383" s="34">
        <f>SUM(N1383,O1383,P1383,Q1383,R1383,M1383)</f>
        <v>106</v>
      </c>
      <c r="M1383" s="34">
        <f>AJ1383</f>
        <v>0</v>
      </c>
      <c r="N1383" s="34">
        <f>SUM(AI1383)</f>
        <v>0</v>
      </c>
      <c r="O1383" s="34">
        <f>0</f>
        <v>0</v>
      </c>
      <c r="P1383" s="34">
        <v>0</v>
      </c>
      <c r="Q1383" s="34">
        <v>0</v>
      </c>
      <c r="R1383" s="34">
        <f>AH1383</f>
        <v>106</v>
      </c>
      <c r="S1383" s="122"/>
      <c r="T1383" s="41">
        <f>SUM(U1383,AA1383)</f>
        <v>0</v>
      </c>
      <c r="U1383" s="41">
        <f>IF(SUM(V1383:Y1383)&gt;=250, 250,SUM(V1383:Y1383))</f>
        <v>0</v>
      </c>
      <c r="V1383" s="41">
        <v>0</v>
      </c>
      <c r="W1383" s="41">
        <v>0</v>
      </c>
      <c r="X1383" s="41">
        <f>SUM(AL1383,AN1383,BO1383,BS1383)</f>
        <v>0</v>
      </c>
      <c r="Y1383" s="41">
        <f>SUM(AO1383:BN1383)</f>
        <v>0</v>
      </c>
      <c r="Z1383" s="41">
        <f>COUNTIF(AO1383:BN1383, "&gt;0")</f>
        <v>0</v>
      </c>
      <c r="AA1383" s="41">
        <f>SUM(AB1383:AF1383)</f>
        <v>0</v>
      </c>
      <c r="AB1383" s="41">
        <f>BP1383+BQ1383</f>
        <v>0</v>
      </c>
      <c r="AC1383" s="41">
        <v>0</v>
      </c>
      <c r="AD1383" s="41">
        <v>0</v>
      </c>
      <c r="AE1383" s="41">
        <f>SUM(BR1383)</f>
        <v>0</v>
      </c>
      <c r="AF1383" s="41">
        <f>SUM(AM1383)</f>
        <v>0</v>
      </c>
      <c r="AG1383" s="122"/>
      <c r="AH1383" s="36">
        <v>106</v>
      </c>
      <c r="AI1383" s="126">
        <v>0</v>
      </c>
      <c r="AJ1383" s="36">
        <v>0</v>
      </c>
      <c r="AK1383" s="121"/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14">
        <v>0</v>
      </c>
      <c r="AR1383" s="1">
        <v>0</v>
      </c>
      <c r="AS1383" s="114">
        <v>0</v>
      </c>
      <c r="AT1383" s="114">
        <v>0</v>
      </c>
      <c r="AU1383" s="114">
        <v>0</v>
      </c>
      <c r="AV1383" s="114">
        <v>0</v>
      </c>
      <c r="AW1383" s="114">
        <v>0</v>
      </c>
      <c r="AX1383" s="114">
        <v>0</v>
      </c>
      <c r="AY1383" s="114">
        <v>0</v>
      </c>
      <c r="AZ1383" s="114">
        <v>0</v>
      </c>
      <c r="BA1383" s="114">
        <v>0</v>
      </c>
      <c r="BB1383" s="114">
        <v>0</v>
      </c>
      <c r="BC1383" s="114">
        <v>0</v>
      </c>
      <c r="BD1383" s="115">
        <v>0</v>
      </c>
      <c r="BE1383" s="114">
        <v>0</v>
      </c>
      <c r="BF1383" s="114">
        <v>0</v>
      </c>
      <c r="BG1383" s="114">
        <v>0</v>
      </c>
      <c r="BH1383" s="114">
        <v>0</v>
      </c>
      <c r="BI1383" s="114">
        <v>0</v>
      </c>
      <c r="BJ1383" s="114">
        <v>0</v>
      </c>
      <c r="BK1383" s="114">
        <v>0</v>
      </c>
      <c r="BL1383" s="114">
        <v>0</v>
      </c>
      <c r="BM1383" s="114">
        <v>0</v>
      </c>
      <c r="BN1383" s="114">
        <v>0</v>
      </c>
      <c r="BO1383" s="114">
        <v>0</v>
      </c>
      <c r="BP1383" s="114">
        <v>0</v>
      </c>
      <c r="BQ1383" s="114">
        <v>0</v>
      </c>
      <c r="BR1383" s="114">
        <v>0</v>
      </c>
      <c r="BS1383" s="114">
        <v>0</v>
      </c>
    </row>
    <row r="1384" spans="1:71" ht="15" x14ac:dyDescent="0.25">
      <c r="A1384" s="1" t="str">
        <f>CONCATENATE(G1384,"-",F1384,"-",H1384)</f>
        <v>999925601-Blue-Tiger</v>
      </c>
      <c r="B1384" s="1" t="str">
        <f>CONCATENATE(G1384,"-",H1384)</f>
        <v>999925601-Tiger</v>
      </c>
      <c r="C1384" s="36" t="s">
        <v>1018</v>
      </c>
      <c r="D1384" s="36" t="s">
        <v>365</v>
      </c>
      <c r="E1384" s="36" t="s">
        <v>17</v>
      </c>
      <c r="F1384" s="36" t="s">
        <v>148</v>
      </c>
      <c r="G1384" s="128">
        <v>999925601</v>
      </c>
      <c r="H1384" s="41" t="s">
        <v>20</v>
      </c>
      <c r="I1384" s="34">
        <f>((L1384)-J1384)+T1384</f>
        <v>95</v>
      </c>
      <c r="J1384" s="34">
        <f>L1384/2</f>
        <v>0</v>
      </c>
      <c r="K1384" s="37"/>
      <c r="L1384" s="34">
        <f>SUM(N1384,O1384,P1384,Q1384,R1384,M1384)</f>
        <v>0</v>
      </c>
      <c r="M1384" s="34">
        <f>AJ1384</f>
        <v>0</v>
      </c>
      <c r="N1384" s="34">
        <f>SUM(AI1384)</f>
        <v>0</v>
      </c>
      <c r="O1384" s="34">
        <f>0</f>
        <v>0</v>
      </c>
      <c r="P1384" s="34">
        <v>0</v>
      </c>
      <c r="Q1384" s="34">
        <v>0</v>
      </c>
      <c r="R1384" s="34">
        <f>AH1384</f>
        <v>0</v>
      </c>
      <c r="S1384" s="122"/>
      <c r="T1384" s="41">
        <f>SUM(U1384,AA1384)</f>
        <v>95</v>
      </c>
      <c r="U1384" s="41">
        <f>IF(SUM(V1384:Y1384)&gt;=250, 250,SUM(V1384:Y1384))</f>
        <v>95</v>
      </c>
      <c r="V1384" s="41">
        <v>0</v>
      </c>
      <c r="W1384" s="41">
        <v>0</v>
      </c>
      <c r="X1384" s="41">
        <f>SUM(AL1384,AN1384,BO1384,BS1384)</f>
        <v>50</v>
      </c>
      <c r="Y1384" s="41">
        <f>SUM(AO1384:BN1384)</f>
        <v>45</v>
      </c>
      <c r="Z1384" s="41">
        <f>COUNTIF(AO1384:BN1384, "&gt;0")</f>
        <v>1</v>
      </c>
      <c r="AA1384" s="41">
        <f>SUM(AB1384:AF1384)</f>
        <v>0</v>
      </c>
      <c r="AB1384" s="41">
        <f>BP1384+BQ1384</f>
        <v>0</v>
      </c>
      <c r="AC1384" s="41">
        <v>0</v>
      </c>
      <c r="AD1384" s="41">
        <v>0</v>
      </c>
      <c r="AE1384" s="41">
        <f>SUM(BR1384)</f>
        <v>0</v>
      </c>
      <c r="AF1384" s="41">
        <f>SUM(AM1384)</f>
        <v>0</v>
      </c>
      <c r="AG1384" s="122"/>
      <c r="AH1384" s="36">
        <v>0</v>
      </c>
      <c r="AI1384" s="126">
        <v>0</v>
      </c>
      <c r="AJ1384" s="36">
        <v>0</v>
      </c>
      <c r="AK1384" s="121"/>
      <c r="AL1384" s="1">
        <v>50</v>
      </c>
      <c r="AM1384" s="1">
        <v>0</v>
      </c>
      <c r="AN1384" s="1">
        <v>0</v>
      </c>
      <c r="AO1384" s="1">
        <v>45</v>
      </c>
      <c r="AP1384" s="1">
        <v>0</v>
      </c>
      <c r="AQ1384" s="114">
        <v>0</v>
      </c>
      <c r="AR1384" s="1">
        <v>0</v>
      </c>
      <c r="AS1384" s="114">
        <v>0</v>
      </c>
      <c r="AT1384" s="114">
        <v>0</v>
      </c>
      <c r="AU1384" s="114">
        <v>0</v>
      </c>
      <c r="AV1384" s="114">
        <v>0</v>
      </c>
      <c r="AW1384" s="114">
        <v>0</v>
      </c>
      <c r="AX1384" s="114">
        <v>0</v>
      </c>
      <c r="AY1384" s="114">
        <v>0</v>
      </c>
      <c r="AZ1384" s="114">
        <v>0</v>
      </c>
      <c r="BA1384" s="114">
        <v>0</v>
      </c>
      <c r="BB1384" s="114">
        <v>0</v>
      </c>
      <c r="BC1384" s="114">
        <v>0</v>
      </c>
      <c r="BD1384" s="115">
        <v>0</v>
      </c>
      <c r="BE1384" s="114">
        <v>0</v>
      </c>
      <c r="BF1384" s="114">
        <v>0</v>
      </c>
      <c r="BG1384" s="114">
        <v>0</v>
      </c>
      <c r="BH1384" s="114">
        <v>0</v>
      </c>
      <c r="BI1384" s="114">
        <v>0</v>
      </c>
      <c r="BJ1384" s="114">
        <v>0</v>
      </c>
      <c r="BK1384" s="114">
        <v>0</v>
      </c>
      <c r="BL1384" s="114">
        <v>0</v>
      </c>
      <c r="BM1384" s="114">
        <v>0</v>
      </c>
      <c r="BN1384" s="114">
        <v>0</v>
      </c>
      <c r="BO1384" s="114">
        <v>0</v>
      </c>
      <c r="BP1384" s="114">
        <v>0</v>
      </c>
      <c r="BQ1384" s="114">
        <v>0</v>
      </c>
      <c r="BR1384" s="114">
        <v>0</v>
      </c>
      <c r="BS1384" s="114">
        <v>0</v>
      </c>
    </row>
    <row r="1385" spans="1:71" ht="15" x14ac:dyDescent="0.25">
      <c r="A1385" s="1" t="str">
        <f>CONCATENATE(G1385,"-",F1385,"-",H1385)</f>
        <v>999929812-Blue-Tiger</v>
      </c>
      <c r="B1385" s="1" t="str">
        <f>CONCATENATE(G1385,"-",H1385)</f>
        <v>999929812-Tiger</v>
      </c>
      <c r="C1385" s="36" t="s">
        <v>904</v>
      </c>
      <c r="D1385" s="36" t="s">
        <v>261</v>
      </c>
      <c r="E1385" s="36" t="s">
        <v>17</v>
      </c>
      <c r="F1385" s="36" t="s">
        <v>148</v>
      </c>
      <c r="G1385" s="36">
        <v>999929812</v>
      </c>
      <c r="H1385" s="41" t="s">
        <v>20</v>
      </c>
      <c r="I1385" s="34">
        <f>((L1385)-J1385)+T1385</f>
        <v>60</v>
      </c>
      <c r="J1385" s="36"/>
      <c r="K1385" s="35"/>
      <c r="L1385" s="34">
        <f>SUM(N1385,O1385,P1385,Q1385,R1385,M1385)</f>
        <v>0</v>
      </c>
      <c r="M1385" s="34">
        <f>AJ1385</f>
        <v>0</v>
      </c>
      <c r="N1385" s="34">
        <f>SUM(AI1385)</f>
        <v>0</v>
      </c>
      <c r="O1385" s="34">
        <f>0</f>
        <v>0</v>
      </c>
      <c r="P1385" s="34">
        <v>0</v>
      </c>
      <c r="Q1385" s="34">
        <v>0</v>
      </c>
      <c r="R1385" s="34">
        <f>AH1385</f>
        <v>0</v>
      </c>
      <c r="S1385" s="122"/>
      <c r="T1385" s="41">
        <f>SUM(U1385,AA1385)</f>
        <v>60</v>
      </c>
      <c r="U1385" s="41">
        <f>IF(SUM(V1385:Y1385)&gt;=250, 250,SUM(V1385:Y1385))</f>
        <v>60</v>
      </c>
      <c r="V1385" s="41">
        <v>0</v>
      </c>
      <c r="W1385" s="41">
        <v>0</v>
      </c>
      <c r="X1385" s="41">
        <f>SUM(AL1385,AN1385,BO1385,BS1385)</f>
        <v>0</v>
      </c>
      <c r="Y1385" s="41">
        <f>SUM(AO1385:BN1385)</f>
        <v>60</v>
      </c>
      <c r="Z1385" s="41">
        <f>COUNTIF(AO1385:BN1385, "&gt;0")</f>
        <v>1</v>
      </c>
      <c r="AA1385" s="41">
        <f>SUM(AB1385:AF1385)</f>
        <v>0</v>
      </c>
      <c r="AB1385" s="41">
        <f>BP1385+BQ1385</f>
        <v>0</v>
      </c>
      <c r="AC1385" s="41">
        <v>0</v>
      </c>
      <c r="AD1385" s="41">
        <v>0</v>
      </c>
      <c r="AE1385" s="41">
        <f>SUM(BR1385)</f>
        <v>0</v>
      </c>
      <c r="AF1385" s="41">
        <f>SUM(AM1385)</f>
        <v>0</v>
      </c>
      <c r="AG1385" s="122"/>
      <c r="AH1385" s="36">
        <v>0</v>
      </c>
      <c r="AI1385" s="126">
        <v>0</v>
      </c>
      <c r="AJ1385" s="36">
        <v>0</v>
      </c>
      <c r="AK1385" s="121"/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14">
        <v>0</v>
      </c>
      <c r="AR1385" s="1">
        <v>0</v>
      </c>
      <c r="AS1385" s="114">
        <v>0</v>
      </c>
      <c r="AT1385" s="114">
        <v>0</v>
      </c>
      <c r="AU1385" s="114">
        <v>0</v>
      </c>
      <c r="AV1385" s="114">
        <v>0</v>
      </c>
      <c r="AW1385" s="114">
        <v>0</v>
      </c>
      <c r="AX1385" s="114">
        <v>0</v>
      </c>
      <c r="AY1385" s="114">
        <v>0</v>
      </c>
      <c r="AZ1385" s="114">
        <v>60</v>
      </c>
      <c r="BA1385" s="114">
        <v>0</v>
      </c>
      <c r="BB1385" s="114">
        <v>0</v>
      </c>
      <c r="BC1385" s="114">
        <v>0</v>
      </c>
      <c r="BD1385" s="115">
        <v>0</v>
      </c>
      <c r="BE1385" s="114">
        <v>0</v>
      </c>
      <c r="BF1385" s="114">
        <v>0</v>
      </c>
      <c r="BG1385" s="114">
        <v>0</v>
      </c>
      <c r="BH1385" s="114">
        <v>0</v>
      </c>
      <c r="BI1385" s="114">
        <v>0</v>
      </c>
      <c r="BJ1385" s="114">
        <v>0</v>
      </c>
      <c r="BK1385" s="114">
        <v>0</v>
      </c>
      <c r="BL1385" s="114">
        <v>0</v>
      </c>
      <c r="BM1385" s="114">
        <v>0</v>
      </c>
      <c r="BN1385" s="114">
        <v>0</v>
      </c>
      <c r="BO1385" s="114">
        <v>0</v>
      </c>
      <c r="BP1385" s="114">
        <v>0</v>
      </c>
      <c r="BQ1385" s="114">
        <v>0</v>
      </c>
      <c r="BR1385" s="114">
        <v>0</v>
      </c>
      <c r="BS1385" s="114">
        <v>0</v>
      </c>
    </row>
    <row r="1386" spans="1:71" ht="15" x14ac:dyDescent="0.25">
      <c r="A1386" s="1" t="str">
        <f>CONCATENATE(G1386,"-",F1386,"-",H1386)</f>
        <v>999935916-Blue-Tiger</v>
      </c>
      <c r="B1386" s="1" t="str">
        <f>CONCATENATE(G1386,"-",H1386)</f>
        <v>999935916-Tiger</v>
      </c>
      <c r="C1386" s="36" t="s">
        <v>3022</v>
      </c>
      <c r="D1386" s="36" t="s">
        <v>3023</v>
      </c>
      <c r="E1386" s="36" t="s">
        <v>17</v>
      </c>
      <c r="F1386" s="36" t="s">
        <v>148</v>
      </c>
      <c r="G1386" s="36">
        <v>999935916</v>
      </c>
      <c r="H1386" s="41" t="s">
        <v>20</v>
      </c>
      <c r="I1386" s="34">
        <f>((L1386)-J1386)+T1386</f>
        <v>60</v>
      </c>
      <c r="J1386" s="36"/>
      <c r="K1386" s="35"/>
      <c r="L1386" s="34">
        <f>SUM(N1386,O1386,P1386,Q1386,R1386,M1386)</f>
        <v>0</v>
      </c>
      <c r="M1386" s="34">
        <f>AJ1386</f>
        <v>0</v>
      </c>
      <c r="N1386" s="34">
        <f>SUM(AI1386)</f>
        <v>0</v>
      </c>
      <c r="O1386" s="34">
        <f>0</f>
        <v>0</v>
      </c>
      <c r="P1386" s="34">
        <v>0</v>
      </c>
      <c r="Q1386" s="34">
        <v>0</v>
      </c>
      <c r="R1386" s="34">
        <f>AH1386</f>
        <v>0</v>
      </c>
      <c r="S1386" s="122"/>
      <c r="T1386" s="41">
        <f>SUM(U1386,AA1386)</f>
        <v>60</v>
      </c>
      <c r="U1386" s="41">
        <f>IF(SUM(V1386:Y1386)&gt;=250, 250,SUM(V1386:Y1386))</f>
        <v>60</v>
      </c>
      <c r="V1386" s="41">
        <v>0</v>
      </c>
      <c r="W1386" s="41">
        <v>0</v>
      </c>
      <c r="X1386" s="41">
        <f>SUM(AL1386,AN1386,BO1386,BS1386)</f>
        <v>0</v>
      </c>
      <c r="Y1386" s="41">
        <f>SUM(AO1386:BN1386)</f>
        <v>60</v>
      </c>
      <c r="Z1386" s="41">
        <f>COUNTIF(AO1386:BN1386, "&gt;0")</f>
        <v>1</v>
      </c>
      <c r="AA1386" s="41">
        <f>SUM(AB1386:AF1386)</f>
        <v>0</v>
      </c>
      <c r="AB1386" s="41">
        <f>BP1386+BQ1386</f>
        <v>0</v>
      </c>
      <c r="AC1386" s="41">
        <v>0</v>
      </c>
      <c r="AD1386" s="41">
        <v>0</v>
      </c>
      <c r="AE1386" s="41">
        <f>SUM(BR1386)</f>
        <v>0</v>
      </c>
      <c r="AF1386" s="41">
        <f>SUM(AM1386)</f>
        <v>0</v>
      </c>
      <c r="AG1386" s="122"/>
      <c r="AH1386" s="36">
        <v>0</v>
      </c>
      <c r="AI1386" s="126">
        <v>0</v>
      </c>
      <c r="AJ1386" s="36">
        <v>0</v>
      </c>
      <c r="AK1386" s="121"/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14">
        <v>0</v>
      </c>
      <c r="AR1386" s="1">
        <v>0</v>
      </c>
      <c r="AS1386" s="114">
        <v>0</v>
      </c>
      <c r="AT1386" s="114">
        <v>0</v>
      </c>
      <c r="AU1386" s="114">
        <v>0</v>
      </c>
      <c r="AV1386" s="114">
        <v>0</v>
      </c>
      <c r="AW1386" s="114">
        <v>0</v>
      </c>
      <c r="AX1386" s="114">
        <v>0</v>
      </c>
      <c r="AY1386" s="114">
        <v>0</v>
      </c>
      <c r="AZ1386" s="114">
        <v>0</v>
      </c>
      <c r="BA1386" s="114">
        <v>0</v>
      </c>
      <c r="BB1386" s="114">
        <v>0</v>
      </c>
      <c r="BC1386" s="114">
        <v>0</v>
      </c>
      <c r="BD1386" s="115">
        <v>0</v>
      </c>
      <c r="BE1386" s="114">
        <v>0</v>
      </c>
      <c r="BF1386" s="114">
        <v>0</v>
      </c>
      <c r="BG1386" s="114">
        <v>0</v>
      </c>
      <c r="BH1386" s="114">
        <v>60</v>
      </c>
      <c r="BI1386" s="114">
        <v>0</v>
      </c>
      <c r="BJ1386" s="114">
        <v>0</v>
      </c>
      <c r="BK1386" s="114">
        <v>0</v>
      </c>
      <c r="BL1386" s="114">
        <v>0</v>
      </c>
      <c r="BM1386" s="114">
        <v>0</v>
      </c>
      <c r="BN1386" s="114">
        <v>0</v>
      </c>
      <c r="BO1386" s="114">
        <v>0</v>
      </c>
      <c r="BP1386" s="114">
        <v>0</v>
      </c>
      <c r="BQ1386" s="114">
        <v>0</v>
      </c>
      <c r="BR1386" s="114">
        <v>0</v>
      </c>
      <c r="BS1386" s="114">
        <v>0</v>
      </c>
    </row>
    <row r="1387" spans="1:71" ht="15" x14ac:dyDescent="0.25">
      <c r="A1387" s="1" t="str">
        <f>CONCATENATE(G1387,"-",F1387,"-",H1387)</f>
        <v>999926199-Blue-Tiger</v>
      </c>
      <c r="B1387" s="1" t="str">
        <f>CONCATENATE(G1387,"-",H1387)</f>
        <v>999926199-Tiger</v>
      </c>
      <c r="C1387" s="36" t="s">
        <v>2501</v>
      </c>
      <c r="D1387" s="36" t="s">
        <v>2502</v>
      </c>
      <c r="E1387" s="36" t="s">
        <v>17</v>
      </c>
      <c r="F1387" s="36" t="s">
        <v>148</v>
      </c>
      <c r="G1387" s="128">
        <v>999926199</v>
      </c>
      <c r="H1387" s="41" t="s">
        <v>20</v>
      </c>
      <c r="I1387" s="34">
        <f>((L1387)-J1387)+T1387</f>
        <v>51</v>
      </c>
      <c r="J1387" s="36"/>
      <c r="K1387" s="35"/>
      <c r="L1387" s="34">
        <f>SUM(N1387,O1387,P1387,Q1387,R1387,M1387)</f>
        <v>0</v>
      </c>
      <c r="M1387" s="34">
        <f>AJ1387</f>
        <v>0</v>
      </c>
      <c r="N1387" s="34">
        <f>SUM(AI1387)</f>
        <v>0</v>
      </c>
      <c r="O1387" s="34">
        <f>0</f>
        <v>0</v>
      </c>
      <c r="P1387" s="34">
        <v>0</v>
      </c>
      <c r="Q1387" s="34">
        <v>0</v>
      </c>
      <c r="R1387" s="34">
        <f>AH1387</f>
        <v>0</v>
      </c>
      <c r="S1387" s="122"/>
      <c r="T1387" s="41">
        <f>SUM(U1387,AA1387)</f>
        <v>51</v>
      </c>
      <c r="U1387" s="41">
        <f>IF(SUM(V1387:Y1387)&gt;=250, 250,SUM(V1387:Y1387))</f>
        <v>51</v>
      </c>
      <c r="V1387" s="41">
        <v>0</v>
      </c>
      <c r="W1387" s="41">
        <v>0</v>
      </c>
      <c r="X1387" s="41">
        <f>SUM(AL1387,AN1387,BO1387,BS1387)</f>
        <v>0</v>
      </c>
      <c r="Y1387" s="41">
        <f>SUM(AO1387:BN1387)</f>
        <v>51</v>
      </c>
      <c r="Z1387" s="41">
        <f>COUNTIF(AO1387:BN1387, "&gt;0")</f>
        <v>1</v>
      </c>
      <c r="AA1387" s="41">
        <f>SUM(AB1387:AF1387)</f>
        <v>0</v>
      </c>
      <c r="AB1387" s="41">
        <f>BP1387+BQ1387</f>
        <v>0</v>
      </c>
      <c r="AC1387" s="41">
        <v>0</v>
      </c>
      <c r="AD1387" s="41">
        <v>0</v>
      </c>
      <c r="AE1387" s="41">
        <f>SUM(BR1387)</f>
        <v>0</v>
      </c>
      <c r="AF1387" s="41">
        <f>SUM(AM1387)</f>
        <v>0</v>
      </c>
      <c r="AG1387" s="122"/>
      <c r="AH1387" s="36">
        <v>0</v>
      </c>
      <c r="AI1387" s="126">
        <v>0</v>
      </c>
      <c r="AJ1387" s="36">
        <v>0</v>
      </c>
      <c r="AK1387" s="121"/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14">
        <v>0</v>
      </c>
      <c r="AR1387" s="1">
        <v>0</v>
      </c>
      <c r="AS1387" s="114">
        <v>0</v>
      </c>
      <c r="AT1387" s="114">
        <v>0</v>
      </c>
      <c r="AU1387" s="114">
        <v>0</v>
      </c>
      <c r="AV1387" s="114">
        <v>0</v>
      </c>
      <c r="AW1387" s="114">
        <v>51</v>
      </c>
      <c r="AX1387" s="114">
        <v>0</v>
      </c>
      <c r="AY1387" s="114">
        <v>0</v>
      </c>
      <c r="AZ1387" s="114">
        <v>0</v>
      </c>
      <c r="BA1387" s="114">
        <v>0</v>
      </c>
      <c r="BB1387" s="114">
        <v>0</v>
      </c>
      <c r="BC1387" s="114">
        <v>0</v>
      </c>
      <c r="BD1387" s="115">
        <v>0</v>
      </c>
      <c r="BE1387" s="114">
        <v>0</v>
      </c>
      <c r="BF1387" s="114">
        <v>0</v>
      </c>
      <c r="BG1387" s="114">
        <v>0</v>
      </c>
      <c r="BH1387" s="114">
        <v>0</v>
      </c>
      <c r="BI1387" s="114">
        <v>0</v>
      </c>
      <c r="BJ1387" s="114">
        <v>0</v>
      </c>
      <c r="BK1387" s="114">
        <v>0</v>
      </c>
      <c r="BL1387" s="114">
        <v>0</v>
      </c>
      <c r="BM1387" s="114">
        <v>0</v>
      </c>
      <c r="BN1387" s="114">
        <v>0</v>
      </c>
      <c r="BO1387" s="114">
        <v>0</v>
      </c>
      <c r="BP1387" s="114">
        <v>0</v>
      </c>
      <c r="BQ1387" s="114">
        <v>0</v>
      </c>
      <c r="BR1387" s="114">
        <v>0</v>
      </c>
      <c r="BS1387" s="114">
        <v>0</v>
      </c>
    </row>
    <row r="1388" spans="1:71" ht="15" x14ac:dyDescent="0.25">
      <c r="A1388" s="1" t="str">
        <f>CONCATENATE(G1388,"-",F1388,"-",H1388)</f>
        <v>999923064-Blue-Tiger</v>
      </c>
      <c r="B1388" s="1" t="str">
        <f>CONCATENATE(G1388,"-",H1388)</f>
        <v>999923064-Tiger</v>
      </c>
      <c r="C1388" s="36" t="s">
        <v>1466</v>
      </c>
      <c r="D1388" s="36" t="s">
        <v>1467</v>
      </c>
      <c r="E1388" s="36" t="s">
        <v>17</v>
      </c>
      <c r="F1388" s="36" t="s">
        <v>148</v>
      </c>
      <c r="G1388" s="128">
        <v>999923064</v>
      </c>
      <c r="H1388" s="41" t="s">
        <v>20</v>
      </c>
      <c r="I1388" s="34">
        <f>((L1388)-J1388)+T1388</f>
        <v>50</v>
      </c>
      <c r="J1388" s="34">
        <f>L1388/2</f>
        <v>0</v>
      </c>
      <c r="K1388" s="37"/>
      <c r="L1388" s="34">
        <f>SUM(N1388,O1388,P1388,Q1388,R1388,M1388)</f>
        <v>0</v>
      </c>
      <c r="M1388" s="34">
        <f>AJ1388</f>
        <v>0</v>
      </c>
      <c r="N1388" s="34">
        <f>SUM(AI1388)</f>
        <v>0</v>
      </c>
      <c r="O1388" s="34">
        <f>0</f>
        <v>0</v>
      </c>
      <c r="P1388" s="34">
        <v>0</v>
      </c>
      <c r="Q1388" s="34">
        <v>0</v>
      </c>
      <c r="R1388" s="34">
        <f>AH1388</f>
        <v>0</v>
      </c>
      <c r="S1388" s="122"/>
      <c r="T1388" s="41">
        <f>SUM(U1388,AA1388)</f>
        <v>50</v>
      </c>
      <c r="U1388" s="41">
        <f>IF(SUM(V1388:Y1388)&gt;=250, 250,SUM(V1388:Y1388))</f>
        <v>50</v>
      </c>
      <c r="V1388" s="41">
        <v>0</v>
      </c>
      <c r="W1388" s="41">
        <v>0</v>
      </c>
      <c r="X1388" s="41">
        <f>SUM(AL1388,AN1388,BO1388,BS1388)</f>
        <v>50</v>
      </c>
      <c r="Y1388" s="41">
        <f>SUM(AO1388:BN1388)</f>
        <v>0</v>
      </c>
      <c r="Z1388" s="41">
        <f>COUNTIF(AO1388:BN1388, "&gt;0")</f>
        <v>0</v>
      </c>
      <c r="AA1388" s="41">
        <f>SUM(AB1388:AF1388)</f>
        <v>0</v>
      </c>
      <c r="AB1388" s="41">
        <f>BP1388+BQ1388</f>
        <v>0</v>
      </c>
      <c r="AC1388" s="41">
        <v>0</v>
      </c>
      <c r="AD1388" s="41">
        <v>0</v>
      </c>
      <c r="AE1388" s="41">
        <f>SUM(BR1388)</f>
        <v>0</v>
      </c>
      <c r="AF1388" s="41">
        <f>SUM(AM1388)</f>
        <v>0</v>
      </c>
      <c r="AG1388" s="122"/>
      <c r="AH1388" s="36">
        <v>0</v>
      </c>
      <c r="AI1388" s="126">
        <v>0</v>
      </c>
      <c r="AJ1388" s="36">
        <v>0</v>
      </c>
      <c r="AK1388" s="37"/>
      <c r="AL1388" s="1">
        <v>0</v>
      </c>
      <c r="AM1388" s="1">
        <v>0</v>
      </c>
      <c r="AN1388" s="1">
        <v>50</v>
      </c>
      <c r="AO1388" s="1">
        <v>0</v>
      </c>
      <c r="AP1388" s="1">
        <v>0</v>
      </c>
      <c r="AQ1388" s="114">
        <v>0</v>
      </c>
      <c r="AR1388" s="1">
        <v>0</v>
      </c>
      <c r="AS1388" s="114">
        <v>0</v>
      </c>
      <c r="AT1388" s="114">
        <v>0</v>
      </c>
      <c r="AU1388" s="114">
        <v>0</v>
      </c>
      <c r="AV1388" s="114">
        <v>0</v>
      </c>
      <c r="AW1388" s="114">
        <v>0</v>
      </c>
      <c r="AX1388" s="114">
        <v>0</v>
      </c>
      <c r="AY1388" s="114">
        <v>0</v>
      </c>
      <c r="AZ1388" s="114">
        <v>0</v>
      </c>
      <c r="BA1388" s="114">
        <v>0</v>
      </c>
      <c r="BB1388" s="114">
        <v>0</v>
      </c>
      <c r="BC1388" s="114">
        <v>0</v>
      </c>
      <c r="BD1388" s="115">
        <v>0</v>
      </c>
      <c r="BE1388" s="114">
        <v>0</v>
      </c>
      <c r="BF1388" s="114">
        <v>0</v>
      </c>
      <c r="BG1388" s="114">
        <v>0</v>
      </c>
      <c r="BH1388" s="114">
        <v>0</v>
      </c>
      <c r="BI1388" s="114">
        <v>0</v>
      </c>
      <c r="BJ1388" s="114">
        <v>0</v>
      </c>
      <c r="BK1388" s="114">
        <v>0</v>
      </c>
      <c r="BL1388" s="114">
        <v>0</v>
      </c>
      <c r="BM1388" s="114">
        <v>0</v>
      </c>
      <c r="BN1388" s="114">
        <v>0</v>
      </c>
      <c r="BO1388" s="114">
        <v>0</v>
      </c>
      <c r="BP1388" s="114">
        <v>0</v>
      </c>
      <c r="BQ1388" s="114">
        <v>0</v>
      </c>
      <c r="BR1388" s="114">
        <v>0</v>
      </c>
      <c r="BS1388" s="114">
        <v>0</v>
      </c>
    </row>
    <row r="1389" spans="1:71" ht="15" x14ac:dyDescent="0.25">
      <c r="A1389" s="1" t="str">
        <f>CONCATENATE(G1389,"-",F1389,"-",H1389)</f>
        <v>999928966-Blue-Tiger</v>
      </c>
      <c r="B1389" s="1" t="str">
        <f>CONCATENATE(G1389,"-",H1389)</f>
        <v>999928966-Tiger</v>
      </c>
      <c r="C1389" s="36" t="s">
        <v>1507</v>
      </c>
      <c r="D1389" s="36" t="s">
        <v>3465</v>
      </c>
      <c r="E1389" s="36" t="s">
        <v>17</v>
      </c>
      <c r="F1389" s="131" t="s">
        <v>148</v>
      </c>
      <c r="G1389" s="36">
        <v>999928966</v>
      </c>
      <c r="H1389" s="36" t="s">
        <v>20</v>
      </c>
      <c r="I1389" s="34">
        <f>((L1389)-J1389)+T1389</f>
        <v>45</v>
      </c>
      <c r="J1389" s="34">
        <f>L1389/2</f>
        <v>0</v>
      </c>
      <c r="K1389" s="37"/>
      <c r="L1389" s="34">
        <f>SUM(N1389,O1389,P1389,Q1389,R1389,M1389)</f>
        <v>0</v>
      </c>
      <c r="M1389" s="34">
        <f>AJ1389</f>
        <v>0</v>
      </c>
      <c r="N1389" s="34">
        <f>SUM(AI1389)</f>
        <v>0</v>
      </c>
      <c r="O1389" s="34">
        <f>0</f>
        <v>0</v>
      </c>
      <c r="P1389" s="34">
        <v>0</v>
      </c>
      <c r="Q1389" s="34">
        <v>0</v>
      </c>
      <c r="R1389" s="34">
        <f>AH1389</f>
        <v>0</v>
      </c>
      <c r="S1389" s="122"/>
      <c r="T1389" s="41">
        <f>SUM(U1389,AA1389)</f>
        <v>45</v>
      </c>
      <c r="U1389" s="41">
        <f>IF(SUM(V1389:Y1389)&gt;=250, 250,SUM(V1389:Y1389))</f>
        <v>45</v>
      </c>
      <c r="V1389" s="41">
        <v>0</v>
      </c>
      <c r="W1389" s="41">
        <v>0</v>
      </c>
      <c r="X1389" s="41">
        <f>SUM(AL1389,AN1389,BO1389,BS1389)</f>
        <v>0</v>
      </c>
      <c r="Y1389" s="41">
        <f>SUM(AO1389:BN1389)</f>
        <v>45</v>
      </c>
      <c r="Z1389" s="41">
        <f>COUNTIF(AO1389:BN1389, "&gt;0")</f>
        <v>1</v>
      </c>
      <c r="AA1389" s="41">
        <f>SUM(AB1389:AF1389)</f>
        <v>0</v>
      </c>
      <c r="AB1389" s="41">
        <f>BP1389+BQ1389</f>
        <v>0</v>
      </c>
      <c r="AC1389" s="41">
        <v>0</v>
      </c>
      <c r="AD1389" s="41">
        <v>0</v>
      </c>
      <c r="AE1389" s="41">
        <f>SUM(BR1389)</f>
        <v>0</v>
      </c>
      <c r="AF1389" s="41">
        <f>SUM(AM1389)</f>
        <v>0</v>
      </c>
      <c r="AG1389" s="122"/>
      <c r="AH1389" s="36">
        <v>0</v>
      </c>
      <c r="AI1389" s="36">
        <v>0</v>
      </c>
      <c r="AJ1389" s="36">
        <v>0</v>
      </c>
      <c r="AK1389" s="121"/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14">
        <v>0</v>
      </c>
      <c r="AR1389" s="1">
        <v>0</v>
      </c>
      <c r="AS1389" s="114">
        <v>0</v>
      </c>
      <c r="AT1389" s="114">
        <v>0</v>
      </c>
      <c r="AU1389" s="114">
        <v>0</v>
      </c>
      <c r="AV1389" s="114">
        <v>0</v>
      </c>
      <c r="AW1389" s="114">
        <v>0</v>
      </c>
      <c r="AX1389" s="114">
        <v>0</v>
      </c>
      <c r="AY1389" s="114">
        <v>0</v>
      </c>
      <c r="AZ1389" s="114">
        <v>0</v>
      </c>
      <c r="BA1389" s="114">
        <v>0</v>
      </c>
      <c r="BB1389" s="114">
        <v>0</v>
      </c>
      <c r="BC1389" s="114">
        <v>0</v>
      </c>
      <c r="BD1389" s="115">
        <v>0</v>
      </c>
      <c r="BE1389" s="114">
        <v>0</v>
      </c>
      <c r="BF1389" s="114">
        <v>0</v>
      </c>
      <c r="BG1389" s="114">
        <v>0</v>
      </c>
      <c r="BH1389" s="114">
        <v>0</v>
      </c>
      <c r="BI1389" s="114">
        <v>0</v>
      </c>
      <c r="BJ1389" s="114">
        <v>0</v>
      </c>
      <c r="BK1389" s="114">
        <v>0</v>
      </c>
      <c r="BL1389" s="114">
        <v>45</v>
      </c>
      <c r="BM1389" s="114">
        <v>0</v>
      </c>
      <c r="BN1389" s="114">
        <v>0</v>
      </c>
      <c r="BO1389" s="114">
        <v>0</v>
      </c>
      <c r="BP1389" s="114">
        <v>0</v>
      </c>
      <c r="BQ1389" s="114">
        <v>0</v>
      </c>
      <c r="BR1389" s="114">
        <v>0</v>
      </c>
      <c r="BS1389" s="114">
        <v>0</v>
      </c>
    </row>
    <row r="1390" spans="1:71" ht="15" x14ac:dyDescent="0.25">
      <c r="A1390" s="1" t="str">
        <f>CONCATENATE(G1390,"-",F1390,"-",H1390)</f>
        <v>999933812-Blue-Tiger</v>
      </c>
      <c r="B1390" s="1" t="str">
        <f>CONCATENATE(G1390,"-",H1390)</f>
        <v>999933812-Tiger</v>
      </c>
      <c r="C1390" s="149" t="s">
        <v>525</v>
      </c>
      <c r="D1390" s="149" t="s">
        <v>52</v>
      </c>
      <c r="E1390" s="149" t="s">
        <v>17</v>
      </c>
      <c r="F1390" s="149" t="s">
        <v>148</v>
      </c>
      <c r="G1390" s="149">
        <v>999933812</v>
      </c>
      <c r="H1390" s="41" t="s">
        <v>20</v>
      </c>
      <c r="I1390" s="34">
        <f>((L1390)-J1390)+T1390</f>
        <v>45</v>
      </c>
      <c r="J1390" s="36"/>
      <c r="K1390" s="35"/>
      <c r="L1390" s="34">
        <f>SUM(N1390,O1390,P1390,Q1390,R1390,M1390)</f>
        <v>0</v>
      </c>
      <c r="M1390" s="34">
        <f>AJ1390</f>
        <v>0</v>
      </c>
      <c r="N1390" s="34">
        <f>SUM(AI1390)</f>
        <v>0</v>
      </c>
      <c r="O1390" s="34">
        <f>0</f>
        <v>0</v>
      </c>
      <c r="P1390" s="34">
        <v>0</v>
      </c>
      <c r="Q1390" s="34">
        <v>0</v>
      </c>
      <c r="R1390" s="34">
        <f>AH1390</f>
        <v>0</v>
      </c>
      <c r="S1390" s="122"/>
      <c r="T1390" s="41">
        <f>SUM(U1390,AA1390)</f>
        <v>45</v>
      </c>
      <c r="U1390" s="41">
        <f>IF(SUM(V1390:Y1390)&gt;=250, 250,SUM(V1390:Y1390))</f>
        <v>45</v>
      </c>
      <c r="V1390" s="41">
        <v>0</v>
      </c>
      <c r="W1390" s="41">
        <v>0</v>
      </c>
      <c r="X1390" s="41">
        <f>SUM(AL1390,AN1390,BO1390,BS1390)</f>
        <v>0</v>
      </c>
      <c r="Y1390" s="41">
        <f>SUM(AO1390:BN1390)</f>
        <v>45</v>
      </c>
      <c r="Z1390" s="41">
        <f>COUNTIF(AO1390:BN1390, "&gt;0")</f>
        <v>1</v>
      </c>
      <c r="AA1390" s="41">
        <f>SUM(AB1390:AF1390)</f>
        <v>0</v>
      </c>
      <c r="AB1390" s="41">
        <f>BP1390+BQ1390</f>
        <v>0</v>
      </c>
      <c r="AC1390" s="41">
        <v>0</v>
      </c>
      <c r="AD1390" s="41">
        <v>0</v>
      </c>
      <c r="AE1390" s="41">
        <f>SUM(BR1390)</f>
        <v>0</v>
      </c>
      <c r="AF1390" s="41">
        <f>SUM(AM1390)</f>
        <v>0</v>
      </c>
      <c r="AG1390" s="122"/>
      <c r="AH1390" s="36">
        <v>0</v>
      </c>
      <c r="AI1390" s="126">
        <v>0</v>
      </c>
      <c r="AJ1390" s="36">
        <v>0</v>
      </c>
      <c r="AK1390" s="121"/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14">
        <v>0</v>
      </c>
      <c r="AR1390" s="1">
        <v>0</v>
      </c>
      <c r="AS1390" s="114">
        <v>0</v>
      </c>
      <c r="AT1390" s="114">
        <v>0</v>
      </c>
      <c r="AU1390" s="114">
        <v>0</v>
      </c>
      <c r="AV1390" s="114">
        <v>0</v>
      </c>
      <c r="AW1390" s="114">
        <v>0</v>
      </c>
      <c r="AX1390" s="114">
        <v>0</v>
      </c>
      <c r="AY1390" s="114">
        <v>0</v>
      </c>
      <c r="AZ1390" s="114">
        <v>0</v>
      </c>
      <c r="BA1390" s="114">
        <v>0</v>
      </c>
      <c r="BB1390" s="114">
        <v>0</v>
      </c>
      <c r="BC1390" s="114">
        <v>45</v>
      </c>
      <c r="BD1390" s="115">
        <v>0</v>
      </c>
      <c r="BE1390" s="114">
        <v>0</v>
      </c>
      <c r="BF1390" s="114">
        <v>0</v>
      </c>
      <c r="BG1390" s="114">
        <v>0</v>
      </c>
      <c r="BH1390" s="114">
        <v>0</v>
      </c>
      <c r="BI1390" s="114">
        <v>0</v>
      </c>
      <c r="BJ1390" s="114">
        <v>0</v>
      </c>
      <c r="BK1390" s="114">
        <v>0</v>
      </c>
      <c r="BL1390" s="114">
        <v>0</v>
      </c>
      <c r="BM1390" s="114">
        <v>0</v>
      </c>
      <c r="BN1390" s="114">
        <v>0</v>
      </c>
      <c r="BO1390" s="114">
        <v>0</v>
      </c>
      <c r="BP1390" s="114">
        <v>0</v>
      </c>
      <c r="BQ1390" s="114">
        <v>0</v>
      </c>
      <c r="BR1390" s="114">
        <v>0</v>
      </c>
      <c r="BS1390" s="114">
        <v>0</v>
      </c>
    </row>
    <row r="1391" spans="1:71" ht="15" x14ac:dyDescent="0.25">
      <c r="A1391" s="1" t="str">
        <f>CONCATENATE(G1391,"-",F1391,"-",H1391)</f>
        <v>999936244-Blue-Tiger</v>
      </c>
      <c r="B1391" s="1" t="str">
        <f>CONCATENATE(G1391,"-",H1391)</f>
        <v>999936244-Tiger</v>
      </c>
      <c r="C1391" s="36" t="s">
        <v>3024</v>
      </c>
      <c r="D1391" s="36" t="s">
        <v>3025</v>
      </c>
      <c r="E1391" s="36" t="s">
        <v>17</v>
      </c>
      <c r="F1391" s="36" t="s">
        <v>148</v>
      </c>
      <c r="G1391" s="36">
        <v>999936244</v>
      </c>
      <c r="H1391" s="41" t="s">
        <v>20</v>
      </c>
      <c r="I1391" s="34">
        <f>((L1391)-J1391)+T1391</f>
        <v>45</v>
      </c>
      <c r="J1391" s="36"/>
      <c r="K1391" s="35"/>
      <c r="L1391" s="34">
        <f>SUM(N1391,O1391,P1391,Q1391,R1391,M1391)</f>
        <v>0</v>
      </c>
      <c r="M1391" s="34">
        <f>AJ1391</f>
        <v>0</v>
      </c>
      <c r="N1391" s="34">
        <f>SUM(AI1391)</f>
        <v>0</v>
      </c>
      <c r="O1391" s="34">
        <f>0</f>
        <v>0</v>
      </c>
      <c r="P1391" s="34">
        <v>0</v>
      </c>
      <c r="Q1391" s="34">
        <v>0</v>
      </c>
      <c r="R1391" s="34">
        <f>AH1391</f>
        <v>0</v>
      </c>
      <c r="S1391" s="122"/>
      <c r="T1391" s="41">
        <f>SUM(U1391,AA1391)</f>
        <v>45</v>
      </c>
      <c r="U1391" s="41">
        <f>IF(SUM(V1391:Y1391)&gt;=250, 250,SUM(V1391:Y1391))</f>
        <v>45</v>
      </c>
      <c r="V1391" s="41">
        <v>0</v>
      </c>
      <c r="W1391" s="41">
        <v>0</v>
      </c>
      <c r="X1391" s="41">
        <f>SUM(AL1391,AN1391,BO1391,BS1391)</f>
        <v>0</v>
      </c>
      <c r="Y1391" s="41">
        <f>SUM(AO1391:BN1391)</f>
        <v>45</v>
      </c>
      <c r="Z1391" s="41">
        <f>COUNTIF(AO1391:BN1391, "&gt;0")</f>
        <v>1</v>
      </c>
      <c r="AA1391" s="41">
        <f>SUM(AB1391:AF1391)</f>
        <v>0</v>
      </c>
      <c r="AB1391" s="41">
        <f>BP1391+BQ1391</f>
        <v>0</v>
      </c>
      <c r="AC1391" s="41">
        <v>0</v>
      </c>
      <c r="AD1391" s="41">
        <v>0</v>
      </c>
      <c r="AE1391" s="41">
        <f>SUM(BR1391)</f>
        <v>0</v>
      </c>
      <c r="AF1391" s="41">
        <f>SUM(AM1391)</f>
        <v>0</v>
      </c>
      <c r="AG1391" s="122"/>
      <c r="AH1391" s="36">
        <v>0</v>
      </c>
      <c r="AI1391" s="126">
        <v>0</v>
      </c>
      <c r="AJ1391" s="36">
        <v>0</v>
      </c>
      <c r="AK1391" s="121"/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14">
        <v>0</v>
      </c>
      <c r="AR1391" s="1">
        <v>0</v>
      </c>
      <c r="AS1391" s="114">
        <v>0</v>
      </c>
      <c r="AT1391" s="114">
        <v>0</v>
      </c>
      <c r="AU1391" s="114">
        <v>0</v>
      </c>
      <c r="AV1391" s="114">
        <v>0</v>
      </c>
      <c r="AW1391" s="114">
        <v>0</v>
      </c>
      <c r="AX1391" s="114">
        <v>0</v>
      </c>
      <c r="AY1391" s="114">
        <v>0</v>
      </c>
      <c r="AZ1391" s="114">
        <v>0</v>
      </c>
      <c r="BA1391" s="114">
        <v>0</v>
      </c>
      <c r="BB1391" s="114">
        <v>0</v>
      </c>
      <c r="BC1391" s="114">
        <v>0</v>
      </c>
      <c r="BD1391" s="115">
        <v>0</v>
      </c>
      <c r="BE1391" s="114">
        <v>0</v>
      </c>
      <c r="BF1391" s="114">
        <v>0</v>
      </c>
      <c r="BG1391" s="114">
        <v>0</v>
      </c>
      <c r="BH1391" s="114">
        <v>45</v>
      </c>
      <c r="BI1391" s="114">
        <v>0</v>
      </c>
      <c r="BJ1391" s="114">
        <v>0</v>
      </c>
      <c r="BK1391" s="114">
        <v>0</v>
      </c>
      <c r="BL1391" s="114">
        <v>0</v>
      </c>
      <c r="BM1391" s="114">
        <v>0</v>
      </c>
      <c r="BN1391" s="114">
        <v>0</v>
      </c>
      <c r="BO1391" s="114">
        <v>0</v>
      </c>
      <c r="BP1391" s="114">
        <v>0</v>
      </c>
      <c r="BQ1391" s="114">
        <v>0</v>
      </c>
      <c r="BR1391" s="114">
        <v>0</v>
      </c>
      <c r="BS1391" s="114">
        <v>0</v>
      </c>
    </row>
    <row r="1392" spans="1:71" ht="15" x14ac:dyDescent="0.25">
      <c r="A1392" s="1" t="str">
        <f>CONCATENATE(G1392,"-",F1392,"-",H1392)</f>
        <v>999933177-Blue-Tiger</v>
      </c>
      <c r="B1392" s="1" t="str">
        <f>CONCATENATE(G1392,"-",H1392)</f>
        <v>999933177-Tiger</v>
      </c>
      <c r="C1392" s="36" t="s">
        <v>2505</v>
      </c>
      <c r="D1392" s="36" t="s">
        <v>2506</v>
      </c>
      <c r="E1392" s="36" t="s">
        <v>17</v>
      </c>
      <c r="F1392" s="36" t="s">
        <v>148</v>
      </c>
      <c r="G1392" s="128">
        <v>999933177</v>
      </c>
      <c r="H1392" s="41" t="s">
        <v>20</v>
      </c>
      <c r="I1392" s="34">
        <f>((L1392)-J1392)+T1392</f>
        <v>38</v>
      </c>
      <c r="J1392" s="36"/>
      <c r="K1392" s="35"/>
      <c r="L1392" s="34">
        <f>SUM(N1392,O1392,P1392,Q1392,R1392,M1392)</f>
        <v>0</v>
      </c>
      <c r="M1392" s="34">
        <f>AJ1392</f>
        <v>0</v>
      </c>
      <c r="N1392" s="34">
        <f>SUM(AI1392)</f>
        <v>0</v>
      </c>
      <c r="O1392" s="34">
        <f>0</f>
        <v>0</v>
      </c>
      <c r="P1392" s="34">
        <v>0</v>
      </c>
      <c r="Q1392" s="34">
        <v>0</v>
      </c>
      <c r="R1392" s="34">
        <f>AH1392</f>
        <v>0</v>
      </c>
      <c r="S1392" s="122"/>
      <c r="T1392" s="41">
        <f>SUM(U1392,AA1392)</f>
        <v>38</v>
      </c>
      <c r="U1392" s="41">
        <f>IF(SUM(V1392:Y1392)&gt;=250, 250,SUM(V1392:Y1392))</f>
        <v>38</v>
      </c>
      <c r="V1392" s="41">
        <v>0</v>
      </c>
      <c r="W1392" s="41">
        <v>0</v>
      </c>
      <c r="X1392" s="41">
        <f>SUM(AL1392,AN1392,BO1392,BS1392)</f>
        <v>0</v>
      </c>
      <c r="Y1392" s="41">
        <f>SUM(AO1392:BN1392)</f>
        <v>38</v>
      </c>
      <c r="Z1392" s="41">
        <f>COUNTIF(AO1392:BN1392, "&gt;0")</f>
        <v>1</v>
      </c>
      <c r="AA1392" s="41">
        <f>SUM(AB1392:AF1392)</f>
        <v>0</v>
      </c>
      <c r="AB1392" s="41">
        <f>BP1392+BQ1392</f>
        <v>0</v>
      </c>
      <c r="AC1392" s="41">
        <v>0</v>
      </c>
      <c r="AD1392" s="41">
        <v>0</v>
      </c>
      <c r="AE1392" s="41">
        <f>SUM(BR1392)</f>
        <v>0</v>
      </c>
      <c r="AF1392" s="41">
        <f>SUM(AM1392)</f>
        <v>0</v>
      </c>
      <c r="AG1392" s="122"/>
      <c r="AH1392" s="36">
        <v>0</v>
      </c>
      <c r="AI1392" s="126">
        <v>0</v>
      </c>
      <c r="AJ1392" s="36">
        <v>0</v>
      </c>
      <c r="AK1392" s="121"/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14">
        <v>0</v>
      </c>
      <c r="AR1392" s="1">
        <v>0</v>
      </c>
      <c r="AS1392" s="114">
        <v>0</v>
      </c>
      <c r="AT1392" s="114">
        <v>0</v>
      </c>
      <c r="AU1392" s="114">
        <v>0</v>
      </c>
      <c r="AV1392" s="114">
        <v>0</v>
      </c>
      <c r="AW1392" s="114">
        <v>38</v>
      </c>
      <c r="AX1392" s="114">
        <v>0</v>
      </c>
      <c r="AY1392" s="114">
        <v>0</v>
      </c>
      <c r="AZ1392" s="114">
        <v>0</v>
      </c>
      <c r="BA1392" s="114">
        <v>0</v>
      </c>
      <c r="BB1392" s="114">
        <v>0</v>
      </c>
      <c r="BC1392" s="114">
        <v>0</v>
      </c>
      <c r="BD1392" s="115">
        <v>0</v>
      </c>
      <c r="BE1392" s="114">
        <v>0</v>
      </c>
      <c r="BF1392" s="114">
        <v>0</v>
      </c>
      <c r="BG1392" s="114">
        <v>0</v>
      </c>
      <c r="BH1392" s="114">
        <v>0</v>
      </c>
      <c r="BI1392" s="114">
        <v>0</v>
      </c>
      <c r="BJ1392" s="114">
        <v>0</v>
      </c>
      <c r="BK1392" s="114">
        <v>0</v>
      </c>
      <c r="BL1392" s="114">
        <v>0</v>
      </c>
      <c r="BM1392" s="114">
        <v>0</v>
      </c>
      <c r="BN1392" s="114">
        <v>0</v>
      </c>
      <c r="BO1392" s="114">
        <v>0</v>
      </c>
      <c r="BP1392" s="114">
        <v>0</v>
      </c>
      <c r="BQ1392" s="114">
        <v>0</v>
      </c>
      <c r="BR1392" s="114">
        <v>0</v>
      </c>
      <c r="BS1392" s="114">
        <v>0</v>
      </c>
    </row>
    <row r="1393" spans="1:71" ht="15" x14ac:dyDescent="0.25">
      <c r="A1393" s="1" t="str">
        <f>CONCATENATE(G1393,"-",F1393,"-",H1393)</f>
        <v>999926840-Blue-Tiger</v>
      </c>
      <c r="B1393" s="1" t="str">
        <f>CONCATENATE(G1393,"-",H1393)</f>
        <v>999926840-Tiger</v>
      </c>
      <c r="C1393" s="36" t="s">
        <v>3463</v>
      </c>
      <c r="D1393" s="36" t="s">
        <v>3464</v>
      </c>
      <c r="E1393" s="36" t="s">
        <v>17</v>
      </c>
      <c r="F1393" s="131" t="s">
        <v>148</v>
      </c>
      <c r="G1393" s="36">
        <v>999926840</v>
      </c>
      <c r="H1393" s="36" t="s">
        <v>20</v>
      </c>
      <c r="I1393" s="34">
        <f>((L1393)-J1393)+T1393</f>
        <v>34</v>
      </c>
      <c r="J1393" s="34">
        <f>L1393/2</f>
        <v>0</v>
      </c>
      <c r="K1393" s="37"/>
      <c r="L1393" s="34">
        <f>SUM(N1393,O1393,P1393,Q1393,R1393,M1393)</f>
        <v>0</v>
      </c>
      <c r="M1393" s="34">
        <f>AJ1393</f>
        <v>0</v>
      </c>
      <c r="N1393" s="34">
        <f>SUM(AI1393)</f>
        <v>0</v>
      </c>
      <c r="O1393" s="34">
        <f>0</f>
        <v>0</v>
      </c>
      <c r="P1393" s="34">
        <v>0</v>
      </c>
      <c r="Q1393" s="34">
        <v>0</v>
      </c>
      <c r="R1393" s="34">
        <f>AH1393</f>
        <v>0</v>
      </c>
      <c r="S1393" s="122"/>
      <c r="T1393" s="41">
        <f>SUM(U1393,AA1393)</f>
        <v>34</v>
      </c>
      <c r="U1393" s="41">
        <f>IF(SUM(V1393:Y1393)&gt;=250, 250,SUM(V1393:Y1393))</f>
        <v>34</v>
      </c>
      <c r="V1393" s="41">
        <v>0</v>
      </c>
      <c r="W1393" s="41">
        <v>0</v>
      </c>
      <c r="X1393" s="41">
        <f>SUM(AL1393,AN1393,BO1393,BS1393)</f>
        <v>0</v>
      </c>
      <c r="Y1393" s="41">
        <f>SUM(AO1393:BN1393)</f>
        <v>34</v>
      </c>
      <c r="Z1393" s="41">
        <f>COUNTIF(AO1393:BN1393, "&gt;0")</f>
        <v>1</v>
      </c>
      <c r="AA1393" s="41">
        <f>SUM(AB1393:AF1393)</f>
        <v>0</v>
      </c>
      <c r="AB1393" s="41">
        <f>BP1393+BQ1393</f>
        <v>0</v>
      </c>
      <c r="AC1393" s="41">
        <v>0</v>
      </c>
      <c r="AD1393" s="41">
        <v>0</v>
      </c>
      <c r="AE1393" s="41">
        <f>SUM(BR1393)</f>
        <v>0</v>
      </c>
      <c r="AF1393" s="41">
        <f>SUM(AM1393)</f>
        <v>0</v>
      </c>
      <c r="AG1393" s="122"/>
      <c r="AH1393" s="36">
        <v>0</v>
      </c>
      <c r="AI1393" s="126">
        <v>0</v>
      </c>
      <c r="AJ1393" s="36">
        <v>0</v>
      </c>
      <c r="AK1393" s="121"/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14">
        <v>0</v>
      </c>
      <c r="AR1393" s="1">
        <v>0</v>
      </c>
      <c r="AS1393" s="114">
        <v>0</v>
      </c>
      <c r="AT1393" s="114">
        <v>0</v>
      </c>
      <c r="AU1393" s="114">
        <v>0</v>
      </c>
      <c r="AV1393" s="114">
        <v>0</v>
      </c>
      <c r="AW1393" s="114">
        <v>0</v>
      </c>
      <c r="AX1393" s="114">
        <v>0</v>
      </c>
      <c r="AY1393" s="114">
        <v>0</v>
      </c>
      <c r="AZ1393" s="114">
        <v>0</v>
      </c>
      <c r="BA1393" s="114">
        <v>0</v>
      </c>
      <c r="BB1393" s="114">
        <v>0</v>
      </c>
      <c r="BC1393" s="114">
        <v>0</v>
      </c>
      <c r="BD1393" s="115">
        <v>0</v>
      </c>
      <c r="BE1393" s="114">
        <v>0</v>
      </c>
      <c r="BF1393" s="114">
        <v>0</v>
      </c>
      <c r="BG1393" s="114">
        <v>0</v>
      </c>
      <c r="BH1393" s="114">
        <v>0</v>
      </c>
      <c r="BI1393" s="114">
        <v>0</v>
      </c>
      <c r="BJ1393" s="114">
        <v>0</v>
      </c>
      <c r="BK1393" s="114">
        <v>0</v>
      </c>
      <c r="BL1393" s="114">
        <v>34</v>
      </c>
      <c r="BM1393" s="114">
        <v>0</v>
      </c>
      <c r="BN1393" s="114">
        <v>0</v>
      </c>
      <c r="BO1393" s="114">
        <v>0</v>
      </c>
      <c r="BP1393" s="114">
        <v>0</v>
      </c>
      <c r="BQ1393" s="114">
        <v>0</v>
      </c>
      <c r="BR1393" s="114">
        <v>0</v>
      </c>
      <c r="BS1393" s="114">
        <v>0</v>
      </c>
    </row>
    <row r="1394" spans="1:71" ht="15" x14ac:dyDescent="0.25">
      <c r="A1394" s="1" t="str">
        <f>CONCATENATE(G1394,"-",F1394,"-",H1394)</f>
        <v>999929942-Green-Tiger</v>
      </c>
      <c r="B1394" s="1" t="str">
        <f>CONCATENATE(G1394,"-",H1394)</f>
        <v>999929942-Tiger</v>
      </c>
      <c r="C1394" s="36" t="s">
        <v>2477</v>
      </c>
      <c r="D1394" s="36" t="s">
        <v>2478</v>
      </c>
      <c r="E1394" s="36" t="s">
        <v>17</v>
      </c>
      <c r="F1394" s="41" t="s">
        <v>19</v>
      </c>
      <c r="G1394" s="128">
        <v>999929942</v>
      </c>
      <c r="H1394" s="41" t="s">
        <v>20</v>
      </c>
      <c r="I1394" s="34">
        <f>((L1394)-J1394)+T1394</f>
        <v>968</v>
      </c>
      <c r="J1394" s="36"/>
      <c r="K1394" s="35"/>
      <c r="L1394" s="34">
        <f>SUM(N1394,O1394,P1394,Q1394,R1394,M1394)</f>
        <v>0</v>
      </c>
      <c r="M1394" s="34">
        <f>AJ1394</f>
        <v>0</v>
      </c>
      <c r="N1394" s="34">
        <f>SUM(AI1394)</f>
        <v>0</v>
      </c>
      <c r="O1394" s="34">
        <f>0</f>
        <v>0</v>
      </c>
      <c r="P1394" s="34">
        <v>0</v>
      </c>
      <c r="Q1394" s="34">
        <v>0</v>
      </c>
      <c r="R1394" s="34">
        <f>AH1394</f>
        <v>0</v>
      </c>
      <c r="S1394" s="122"/>
      <c r="T1394" s="41">
        <f>SUM(U1394,AA1394)</f>
        <v>968</v>
      </c>
      <c r="U1394" s="41">
        <f>IF(SUM(V1394:Y1394)&gt;=250, 250,SUM(V1394:Y1394))</f>
        <v>68</v>
      </c>
      <c r="V1394" s="41">
        <v>0</v>
      </c>
      <c r="W1394" s="41">
        <v>0</v>
      </c>
      <c r="X1394" s="41">
        <f>SUM(AL1394,AN1394,BO1394,BS1394)</f>
        <v>0</v>
      </c>
      <c r="Y1394" s="41">
        <f>SUM(AO1394:BN1394)</f>
        <v>68</v>
      </c>
      <c r="Z1394" s="41">
        <f>COUNTIF(AO1394:BN1394, "&gt;0")</f>
        <v>1</v>
      </c>
      <c r="AA1394" s="41">
        <f>SUM(AB1394:AF1394)</f>
        <v>900</v>
      </c>
      <c r="AB1394" s="41">
        <f>BP1394+BQ1394</f>
        <v>300</v>
      </c>
      <c r="AC1394" s="41">
        <v>0</v>
      </c>
      <c r="AD1394" s="41">
        <v>0</v>
      </c>
      <c r="AE1394" s="41">
        <f>SUM(BR1394)</f>
        <v>600</v>
      </c>
      <c r="AF1394" s="41">
        <f>SUM(AM1394)</f>
        <v>0</v>
      </c>
      <c r="AG1394" s="122"/>
      <c r="AH1394" s="36">
        <v>0</v>
      </c>
      <c r="AI1394" s="126">
        <v>0</v>
      </c>
      <c r="AJ1394" s="36">
        <v>0</v>
      </c>
      <c r="AK1394" s="121"/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14">
        <v>0</v>
      </c>
      <c r="AR1394" s="1">
        <v>0</v>
      </c>
      <c r="AS1394" s="114">
        <v>0</v>
      </c>
      <c r="AT1394" s="114">
        <v>0</v>
      </c>
      <c r="AU1394" s="114">
        <v>0</v>
      </c>
      <c r="AV1394" s="114">
        <v>0</v>
      </c>
      <c r="AW1394" s="114">
        <v>68</v>
      </c>
      <c r="AX1394" s="114">
        <v>0</v>
      </c>
      <c r="AY1394" s="114">
        <v>0</v>
      </c>
      <c r="AZ1394" s="114">
        <v>0</v>
      </c>
      <c r="BA1394" s="114">
        <v>0</v>
      </c>
      <c r="BB1394" s="114">
        <v>0</v>
      </c>
      <c r="BC1394" s="114">
        <v>0</v>
      </c>
      <c r="BD1394" s="115">
        <v>0</v>
      </c>
      <c r="BE1394" s="114">
        <v>0</v>
      </c>
      <c r="BF1394" s="114">
        <v>0</v>
      </c>
      <c r="BG1394" s="114">
        <v>0</v>
      </c>
      <c r="BH1394" s="114">
        <v>0</v>
      </c>
      <c r="BI1394" s="114">
        <v>0</v>
      </c>
      <c r="BJ1394" s="114">
        <v>0</v>
      </c>
      <c r="BK1394" s="114">
        <v>0</v>
      </c>
      <c r="BL1394" s="114">
        <v>0</v>
      </c>
      <c r="BM1394" s="114">
        <v>0</v>
      </c>
      <c r="BN1394" s="114">
        <v>0</v>
      </c>
      <c r="BO1394" s="114">
        <v>0</v>
      </c>
      <c r="BP1394" s="114">
        <v>0</v>
      </c>
      <c r="BQ1394" s="114">
        <v>300</v>
      </c>
      <c r="BR1394" s="114">
        <v>600</v>
      </c>
      <c r="BS1394" s="114">
        <v>0</v>
      </c>
    </row>
    <row r="1395" spans="1:71" ht="15" x14ac:dyDescent="0.25">
      <c r="A1395" s="1" t="str">
        <f>CONCATENATE(G1395,"-",F1395,"-",H1395)</f>
        <v>999933956-Green-Tiger</v>
      </c>
      <c r="B1395" s="1" t="str">
        <f>CONCATENATE(G1395,"-",H1395)</f>
        <v>999933956-Tiger</v>
      </c>
      <c r="C1395" s="36" t="s">
        <v>2481</v>
      </c>
      <c r="D1395" s="36" t="s">
        <v>2482</v>
      </c>
      <c r="E1395" s="36" t="s">
        <v>17</v>
      </c>
      <c r="F1395" s="41" t="s">
        <v>19</v>
      </c>
      <c r="G1395" s="128">
        <v>999933956</v>
      </c>
      <c r="H1395" s="41" t="s">
        <v>20</v>
      </c>
      <c r="I1395" s="34">
        <f>((L1395)-J1395)+T1395</f>
        <v>726</v>
      </c>
      <c r="J1395" s="36"/>
      <c r="K1395" s="35"/>
      <c r="L1395" s="34">
        <f>SUM(N1395,O1395,P1395,Q1395,R1395,M1395)</f>
        <v>0</v>
      </c>
      <c r="M1395" s="34">
        <f>AJ1395</f>
        <v>0</v>
      </c>
      <c r="N1395" s="34">
        <f>SUM(AI1395)</f>
        <v>0</v>
      </c>
      <c r="O1395" s="34">
        <f>0</f>
        <v>0</v>
      </c>
      <c r="P1395" s="34">
        <v>0</v>
      </c>
      <c r="Q1395" s="34">
        <v>0</v>
      </c>
      <c r="R1395" s="34">
        <f>AH1395</f>
        <v>0</v>
      </c>
      <c r="S1395" s="122"/>
      <c r="T1395" s="41">
        <f>SUM(U1395,AA1395)</f>
        <v>726</v>
      </c>
      <c r="U1395" s="41">
        <f>IF(SUM(V1395:Y1395)&gt;=250, 250,SUM(V1395:Y1395))</f>
        <v>51</v>
      </c>
      <c r="V1395" s="41">
        <v>0</v>
      </c>
      <c r="W1395" s="41">
        <v>0</v>
      </c>
      <c r="X1395" s="41">
        <f>SUM(AL1395,AN1395,BO1395,BS1395)</f>
        <v>0</v>
      </c>
      <c r="Y1395" s="41">
        <f>SUM(AO1395:BN1395)</f>
        <v>51</v>
      </c>
      <c r="Z1395" s="41">
        <f>COUNTIF(AO1395:BN1395, "&gt;0")</f>
        <v>1</v>
      </c>
      <c r="AA1395" s="41">
        <f>SUM(AB1395:AF1395)</f>
        <v>675</v>
      </c>
      <c r="AB1395" s="41">
        <f>BP1395+BQ1395</f>
        <v>225</v>
      </c>
      <c r="AC1395" s="41">
        <v>0</v>
      </c>
      <c r="AD1395" s="41">
        <v>0</v>
      </c>
      <c r="AE1395" s="41">
        <f>SUM(BR1395)</f>
        <v>450</v>
      </c>
      <c r="AF1395" s="41">
        <f>SUM(AM1395)</f>
        <v>0</v>
      </c>
      <c r="AG1395" s="122"/>
      <c r="AH1395" s="36">
        <v>0</v>
      </c>
      <c r="AI1395" s="126">
        <v>0</v>
      </c>
      <c r="AJ1395" s="36">
        <v>0</v>
      </c>
      <c r="AK1395" s="121"/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14">
        <v>0</v>
      </c>
      <c r="AR1395" s="1">
        <v>0</v>
      </c>
      <c r="AS1395" s="114">
        <v>0</v>
      </c>
      <c r="AT1395" s="114">
        <v>0</v>
      </c>
      <c r="AU1395" s="114">
        <v>0</v>
      </c>
      <c r="AV1395" s="114">
        <v>0</v>
      </c>
      <c r="AW1395" s="114">
        <v>51</v>
      </c>
      <c r="AX1395" s="114">
        <v>0</v>
      </c>
      <c r="AY1395" s="114">
        <v>0</v>
      </c>
      <c r="AZ1395" s="114">
        <v>0</v>
      </c>
      <c r="BA1395" s="114">
        <v>0</v>
      </c>
      <c r="BB1395" s="114">
        <v>0</v>
      </c>
      <c r="BC1395" s="114">
        <v>0</v>
      </c>
      <c r="BD1395" s="115">
        <v>0</v>
      </c>
      <c r="BE1395" s="114">
        <v>0</v>
      </c>
      <c r="BF1395" s="114">
        <v>0</v>
      </c>
      <c r="BG1395" s="114">
        <v>0</v>
      </c>
      <c r="BH1395" s="114">
        <v>0</v>
      </c>
      <c r="BI1395" s="114">
        <v>0</v>
      </c>
      <c r="BJ1395" s="114">
        <v>0</v>
      </c>
      <c r="BK1395" s="114">
        <v>0</v>
      </c>
      <c r="BL1395" s="114">
        <v>0</v>
      </c>
      <c r="BM1395" s="114">
        <v>0</v>
      </c>
      <c r="BN1395" s="114">
        <v>0</v>
      </c>
      <c r="BO1395" s="114">
        <v>0</v>
      </c>
      <c r="BP1395" s="114">
        <v>0</v>
      </c>
      <c r="BQ1395" s="114">
        <v>225</v>
      </c>
      <c r="BR1395" s="114">
        <v>450</v>
      </c>
      <c r="BS1395" s="114">
        <v>0</v>
      </c>
    </row>
    <row r="1396" spans="1:71" ht="15" x14ac:dyDescent="0.25">
      <c r="A1396" s="1" t="str">
        <f>CONCATENATE(G1396,"-",F1396,"-",H1396)</f>
        <v>999929164-Green-Tiger</v>
      </c>
      <c r="B1396" s="1" t="str">
        <f>CONCATENATE(G1396,"-",H1396)</f>
        <v>999929164-Tiger</v>
      </c>
      <c r="C1396" s="36" t="s">
        <v>963</v>
      </c>
      <c r="D1396" s="36" t="s">
        <v>1405</v>
      </c>
      <c r="E1396" s="36" t="s">
        <v>17</v>
      </c>
      <c r="F1396" s="41" t="s">
        <v>19</v>
      </c>
      <c r="G1396" s="128">
        <v>999929164</v>
      </c>
      <c r="H1396" s="41" t="s">
        <v>20</v>
      </c>
      <c r="I1396" s="34">
        <f>((L1396)-J1396)+T1396</f>
        <v>588</v>
      </c>
      <c r="J1396" s="36"/>
      <c r="K1396" s="35"/>
      <c r="L1396" s="34">
        <f>SUM(N1396,O1396,P1396,Q1396,R1396,M1396)</f>
        <v>30</v>
      </c>
      <c r="M1396" s="34">
        <f>AJ1396</f>
        <v>0</v>
      </c>
      <c r="N1396" s="34">
        <f>SUM(AI1396)</f>
        <v>0</v>
      </c>
      <c r="O1396" s="34">
        <f>0</f>
        <v>0</v>
      </c>
      <c r="P1396" s="34">
        <v>0</v>
      </c>
      <c r="Q1396" s="34">
        <v>0</v>
      </c>
      <c r="R1396" s="34">
        <f>AH1396</f>
        <v>30</v>
      </c>
      <c r="S1396" s="122"/>
      <c r="T1396" s="41">
        <f>SUM(U1396,AA1396)</f>
        <v>558</v>
      </c>
      <c r="U1396" s="41">
        <f>IF(SUM(V1396:Y1396)&gt;=250, 250,SUM(V1396:Y1396))</f>
        <v>51</v>
      </c>
      <c r="V1396" s="41">
        <v>0</v>
      </c>
      <c r="W1396" s="41">
        <v>0</v>
      </c>
      <c r="X1396" s="41">
        <f>SUM(AL1396,AN1396,BO1396,BS1396)</f>
        <v>0</v>
      </c>
      <c r="Y1396" s="41">
        <f>SUM(AO1396:BN1396)</f>
        <v>51</v>
      </c>
      <c r="Z1396" s="41">
        <f>COUNTIF(AO1396:BN1396, "&gt;0")</f>
        <v>1</v>
      </c>
      <c r="AA1396" s="41">
        <f>SUM(AB1396:AF1396)</f>
        <v>507</v>
      </c>
      <c r="AB1396" s="41">
        <f>BP1396+BQ1396</f>
        <v>169</v>
      </c>
      <c r="AC1396" s="41">
        <v>0</v>
      </c>
      <c r="AD1396" s="41">
        <v>0</v>
      </c>
      <c r="AE1396" s="41">
        <f>SUM(BR1396)</f>
        <v>338</v>
      </c>
      <c r="AF1396" s="41">
        <f>SUM(AM1396)</f>
        <v>0</v>
      </c>
      <c r="AG1396" s="122"/>
      <c r="AH1396" s="36">
        <v>30</v>
      </c>
      <c r="AI1396" s="36">
        <v>0</v>
      </c>
      <c r="AJ1396" s="36">
        <v>0</v>
      </c>
      <c r="AK1396" s="121"/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14">
        <v>0</v>
      </c>
      <c r="AR1396" s="1">
        <v>0</v>
      </c>
      <c r="AS1396" s="114">
        <v>0</v>
      </c>
      <c r="AT1396" s="114">
        <v>0</v>
      </c>
      <c r="AU1396" s="114">
        <v>0</v>
      </c>
      <c r="AV1396" s="114">
        <v>0</v>
      </c>
      <c r="AW1396" s="114">
        <v>51</v>
      </c>
      <c r="AX1396" s="114">
        <v>0</v>
      </c>
      <c r="AY1396" s="114">
        <v>0</v>
      </c>
      <c r="AZ1396" s="114">
        <v>0</v>
      </c>
      <c r="BA1396" s="114">
        <v>0</v>
      </c>
      <c r="BB1396" s="114">
        <v>0</v>
      </c>
      <c r="BC1396" s="114">
        <v>0</v>
      </c>
      <c r="BD1396" s="115">
        <v>0</v>
      </c>
      <c r="BE1396" s="114">
        <v>0</v>
      </c>
      <c r="BF1396" s="114">
        <v>0</v>
      </c>
      <c r="BG1396" s="114">
        <v>0</v>
      </c>
      <c r="BH1396" s="114">
        <v>0</v>
      </c>
      <c r="BI1396" s="114">
        <v>0</v>
      </c>
      <c r="BJ1396" s="114">
        <v>0</v>
      </c>
      <c r="BK1396" s="114">
        <v>0</v>
      </c>
      <c r="BL1396" s="114">
        <v>0</v>
      </c>
      <c r="BM1396" s="114">
        <v>0</v>
      </c>
      <c r="BN1396" s="114">
        <v>0</v>
      </c>
      <c r="BO1396" s="114">
        <v>0</v>
      </c>
      <c r="BP1396" s="114">
        <v>0</v>
      </c>
      <c r="BQ1396" s="114">
        <v>169</v>
      </c>
      <c r="BR1396" s="114">
        <v>338</v>
      </c>
      <c r="BS1396" s="114">
        <v>0</v>
      </c>
    </row>
    <row r="1397" spans="1:71" ht="15" x14ac:dyDescent="0.25">
      <c r="A1397" s="1" t="str">
        <f>CONCATENATE(G1397,"-",F1397,"-",H1397)</f>
        <v>999931531-Green-Tiger</v>
      </c>
      <c r="B1397" s="1" t="str">
        <f>CONCATENATE(G1397,"-",H1397)</f>
        <v>999931531-Tiger</v>
      </c>
      <c r="C1397" s="36" t="s">
        <v>883</v>
      </c>
      <c r="D1397" s="36" t="s">
        <v>3475</v>
      </c>
      <c r="E1397" s="36" t="s">
        <v>17</v>
      </c>
      <c r="F1397" s="36" t="s">
        <v>19</v>
      </c>
      <c r="G1397" s="36">
        <v>999931531</v>
      </c>
      <c r="H1397" s="36" t="s">
        <v>20</v>
      </c>
      <c r="I1397" s="34">
        <f>((L1397)-J1397)+T1397</f>
        <v>563</v>
      </c>
      <c r="J1397" s="34">
        <f>L1397/2</f>
        <v>0</v>
      </c>
      <c r="K1397" s="37"/>
      <c r="L1397" s="34">
        <f>SUM(N1397,O1397,P1397,Q1397,R1397,M1397)</f>
        <v>0</v>
      </c>
      <c r="M1397" s="34">
        <f>AJ1397</f>
        <v>0</v>
      </c>
      <c r="N1397" s="34">
        <f>SUM(AI1397)</f>
        <v>0</v>
      </c>
      <c r="O1397" s="34">
        <f>0</f>
        <v>0</v>
      </c>
      <c r="P1397" s="34">
        <v>0</v>
      </c>
      <c r="Q1397" s="34">
        <v>0</v>
      </c>
      <c r="R1397" s="34">
        <f>AH1397</f>
        <v>0</v>
      </c>
      <c r="S1397" s="122"/>
      <c r="T1397" s="41">
        <f>SUM(U1397,AA1397)</f>
        <v>563</v>
      </c>
      <c r="U1397" s="41">
        <f>IF(SUM(V1397:Y1397)&gt;=250, 250,SUM(V1397:Y1397))</f>
        <v>0</v>
      </c>
      <c r="V1397" s="41">
        <v>0</v>
      </c>
      <c r="W1397" s="41">
        <v>0</v>
      </c>
      <c r="X1397" s="41">
        <f>SUM(AL1397,AN1397,BO1397,BS1397)</f>
        <v>0</v>
      </c>
      <c r="Y1397" s="41">
        <f>SUM(AO1397:BN1397)</f>
        <v>0</v>
      </c>
      <c r="Z1397" s="41">
        <f>COUNTIF(AO1397:BN1397, "&gt;0")</f>
        <v>0</v>
      </c>
      <c r="AA1397" s="41">
        <f>SUM(AB1397:AF1397)</f>
        <v>563</v>
      </c>
      <c r="AB1397" s="41">
        <f>BP1397+BQ1397</f>
        <v>225</v>
      </c>
      <c r="AC1397" s="41">
        <v>0</v>
      </c>
      <c r="AD1397" s="41">
        <v>0</v>
      </c>
      <c r="AE1397" s="41">
        <f>SUM(BR1397)</f>
        <v>338</v>
      </c>
      <c r="AF1397" s="41">
        <f>SUM(AM1397)</f>
        <v>0</v>
      </c>
      <c r="AG1397" s="122"/>
      <c r="AH1397" s="36">
        <v>0</v>
      </c>
      <c r="AI1397" s="36">
        <v>0</v>
      </c>
      <c r="AJ1397" s="36">
        <v>0</v>
      </c>
      <c r="AK1397" s="121"/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14">
        <v>0</v>
      </c>
      <c r="AR1397" s="1">
        <v>0</v>
      </c>
      <c r="AS1397" s="114">
        <v>0</v>
      </c>
      <c r="AT1397" s="114">
        <v>0</v>
      </c>
      <c r="AU1397" s="114">
        <v>0</v>
      </c>
      <c r="AV1397" s="114">
        <v>0</v>
      </c>
      <c r="AW1397" s="114">
        <v>0</v>
      </c>
      <c r="AX1397" s="114">
        <v>0</v>
      </c>
      <c r="AY1397" s="114">
        <v>0</v>
      </c>
      <c r="AZ1397" s="114">
        <v>0</v>
      </c>
      <c r="BA1397" s="114">
        <v>0</v>
      </c>
      <c r="BB1397" s="114">
        <v>0</v>
      </c>
      <c r="BC1397" s="114">
        <v>0</v>
      </c>
      <c r="BD1397" s="115">
        <v>0</v>
      </c>
      <c r="BE1397" s="114">
        <v>0</v>
      </c>
      <c r="BF1397" s="114">
        <v>0</v>
      </c>
      <c r="BG1397" s="114">
        <v>0</v>
      </c>
      <c r="BH1397" s="114">
        <v>0</v>
      </c>
      <c r="BI1397" s="114">
        <v>0</v>
      </c>
      <c r="BJ1397" s="114">
        <v>0</v>
      </c>
      <c r="BK1397" s="114">
        <v>0</v>
      </c>
      <c r="BL1397" s="114">
        <v>0</v>
      </c>
      <c r="BM1397" s="114">
        <v>0</v>
      </c>
      <c r="BN1397" s="114">
        <v>0</v>
      </c>
      <c r="BO1397" s="114">
        <v>0</v>
      </c>
      <c r="BP1397" s="114">
        <v>225</v>
      </c>
      <c r="BQ1397" s="114">
        <v>0</v>
      </c>
      <c r="BR1397" s="114">
        <v>338</v>
      </c>
      <c r="BS1397" s="114">
        <v>0</v>
      </c>
    </row>
    <row r="1398" spans="1:71" ht="15" x14ac:dyDescent="0.25">
      <c r="A1398" s="1" t="str">
        <f>CONCATENATE(G1398,"-",F1398,"-",H1398)</f>
        <v>999928558-Green-Tiger</v>
      </c>
      <c r="B1398" s="1" t="str">
        <f>CONCATENATE(G1398,"-",H1398)</f>
        <v>999928558-Tiger</v>
      </c>
      <c r="C1398" s="36" t="s">
        <v>743</v>
      </c>
      <c r="D1398" s="36" t="s">
        <v>1302</v>
      </c>
      <c r="E1398" s="36" t="s">
        <v>17</v>
      </c>
      <c r="F1398" s="36" t="s">
        <v>19</v>
      </c>
      <c r="G1398" s="36">
        <v>999928558</v>
      </c>
      <c r="H1398" s="41" t="s">
        <v>20</v>
      </c>
      <c r="I1398" s="34">
        <f>((L1398)-J1398)+T1398</f>
        <v>483</v>
      </c>
      <c r="J1398" s="36"/>
      <c r="K1398" s="35"/>
      <c r="L1398" s="34">
        <f>SUM(N1398,O1398,P1398,Q1398,R1398,M1398)</f>
        <v>0</v>
      </c>
      <c r="M1398" s="34">
        <f>AJ1398</f>
        <v>0</v>
      </c>
      <c r="N1398" s="34">
        <f>SUM(AI1398)</f>
        <v>0</v>
      </c>
      <c r="O1398" s="34">
        <f>0</f>
        <v>0</v>
      </c>
      <c r="P1398" s="34">
        <v>0</v>
      </c>
      <c r="Q1398" s="34">
        <v>0</v>
      </c>
      <c r="R1398" s="34">
        <f>AH1398</f>
        <v>0</v>
      </c>
      <c r="S1398" s="122"/>
      <c r="T1398" s="41">
        <f>SUM(U1398,AA1398)</f>
        <v>483</v>
      </c>
      <c r="U1398" s="41">
        <f>IF(SUM(V1398:Y1398)&gt;=250, 250,SUM(V1398:Y1398))</f>
        <v>60</v>
      </c>
      <c r="V1398" s="41">
        <v>0</v>
      </c>
      <c r="W1398" s="41">
        <v>0</v>
      </c>
      <c r="X1398" s="41">
        <f>SUM(AL1398,AN1398,BO1398,BS1398)</f>
        <v>0</v>
      </c>
      <c r="Y1398" s="41">
        <f>SUM(AO1398:BN1398)</f>
        <v>60</v>
      </c>
      <c r="Z1398" s="41">
        <f>COUNTIF(AO1398:BN1398, "&gt;0")</f>
        <v>1</v>
      </c>
      <c r="AA1398" s="41">
        <f>SUM(AB1398:AF1398)</f>
        <v>423</v>
      </c>
      <c r="AB1398" s="41">
        <f>BP1398+BQ1398</f>
        <v>169</v>
      </c>
      <c r="AC1398" s="41">
        <v>0</v>
      </c>
      <c r="AD1398" s="41">
        <v>0</v>
      </c>
      <c r="AE1398" s="41">
        <f>SUM(BR1398)</f>
        <v>254</v>
      </c>
      <c r="AF1398" s="41">
        <f>SUM(AM1398)</f>
        <v>0</v>
      </c>
      <c r="AG1398" s="122"/>
      <c r="AH1398" s="36">
        <v>0</v>
      </c>
      <c r="AI1398" s="36">
        <v>0</v>
      </c>
      <c r="AJ1398" s="36">
        <v>0</v>
      </c>
      <c r="AK1398" s="121"/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14">
        <v>0</v>
      </c>
      <c r="AR1398" s="1">
        <v>0</v>
      </c>
      <c r="AS1398" s="114">
        <v>0</v>
      </c>
      <c r="AT1398" s="114">
        <v>0</v>
      </c>
      <c r="AU1398" s="114">
        <v>0</v>
      </c>
      <c r="AV1398" s="114">
        <v>0</v>
      </c>
      <c r="AW1398" s="114">
        <v>0</v>
      </c>
      <c r="AX1398" s="114">
        <v>0</v>
      </c>
      <c r="AY1398" s="114">
        <v>0</v>
      </c>
      <c r="AZ1398" s="114">
        <v>0</v>
      </c>
      <c r="BA1398" s="114">
        <v>60</v>
      </c>
      <c r="BB1398" s="114">
        <v>0</v>
      </c>
      <c r="BC1398" s="114">
        <v>0</v>
      </c>
      <c r="BD1398" s="115">
        <v>0</v>
      </c>
      <c r="BE1398" s="114">
        <v>0</v>
      </c>
      <c r="BF1398" s="114">
        <v>0</v>
      </c>
      <c r="BG1398" s="114">
        <v>0</v>
      </c>
      <c r="BH1398" s="114">
        <v>0</v>
      </c>
      <c r="BI1398" s="114">
        <v>0</v>
      </c>
      <c r="BJ1398" s="114">
        <v>0</v>
      </c>
      <c r="BK1398" s="114">
        <v>0</v>
      </c>
      <c r="BL1398" s="114">
        <v>0</v>
      </c>
      <c r="BM1398" s="114">
        <v>0</v>
      </c>
      <c r="BN1398" s="114">
        <v>0</v>
      </c>
      <c r="BO1398" s="114">
        <v>0</v>
      </c>
      <c r="BP1398" s="114">
        <v>169</v>
      </c>
      <c r="BQ1398" s="114">
        <v>0</v>
      </c>
      <c r="BR1398" s="114">
        <v>254</v>
      </c>
      <c r="BS1398" s="114">
        <v>0</v>
      </c>
    </row>
    <row r="1399" spans="1:71" ht="15" x14ac:dyDescent="0.25">
      <c r="A1399" s="1" t="str">
        <f>CONCATENATE(G1399,"-",F1399,"-",H1399)</f>
        <v>999935037-Green-Tiger</v>
      </c>
      <c r="B1399" s="1" t="str">
        <f>CONCATENATE(G1399,"-",H1399)</f>
        <v>999935037-Tiger</v>
      </c>
      <c r="C1399" s="36" t="s">
        <v>1994</v>
      </c>
      <c r="D1399" s="36" t="s">
        <v>89</v>
      </c>
      <c r="E1399" s="36" t="s">
        <v>17</v>
      </c>
      <c r="F1399" s="36" t="s">
        <v>19</v>
      </c>
      <c r="G1399" s="36">
        <v>999935037</v>
      </c>
      <c r="H1399" s="131" t="s">
        <v>20</v>
      </c>
      <c r="I1399" s="34">
        <f>((L1399)-J1399)+T1399</f>
        <v>360</v>
      </c>
      <c r="J1399" s="36"/>
      <c r="K1399" s="35"/>
      <c r="L1399" s="34">
        <f>SUM(N1399,O1399,P1399,Q1399,R1399,M1399)</f>
        <v>0</v>
      </c>
      <c r="M1399" s="34">
        <f>AJ1399</f>
        <v>0</v>
      </c>
      <c r="N1399" s="34">
        <f>SUM(AI1399)</f>
        <v>0</v>
      </c>
      <c r="O1399" s="34">
        <f>0</f>
        <v>0</v>
      </c>
      <c r="P1399" s="34">
        <v>0</v>
      </c>
      <c r="Q1399" s="34">
        <v>0</v>
      </c>
      <c r="R1399" s="34">
        <f>AH1399</f>
        <v>0</v>
      </c>
      <c r="S1399" s="122"/>
      <c r="T1399" s="41">
        <f>SUM(U1399,AA1399)</f>
        <v>360</v>
      </c>
      <c r="U1399" s="41">
        <f>IF(SUM(V1399:Y1399)&gt;=250, 250,SUM(V1399:Y1399))</f>
        <v>60</v>
      </c>
      <c r="V1399" s="41">
        <v>0</v>
      </c>
      <c r="W1399" s="41">
        <v>0</v>
      </c>
      <c r="X1399" s="41">
        <f>SUM(AL1399,AN1399,BO1399,BS1399)</f>
        <v>0</v>
      </c>
      <c r="Y1399" s="41">
        <f>SUM(AO1399:BN1399)</f>
        <v>60</v>
      </c>
      <c r="Z1399" s="41">
        <f>COUNTIF(AO1399:BN1399, "&gt;0")</f>
        <v>1</v>
      </c>
      <c r="AA1399" s="41">
        <f>SUM(AB1399:AF1399)</f>
        <v>300</v>
      </c>
      <c r="AB1399" s="41">
        <f>BP1399+BQ1399</f>
        <v>300</v>
      </c>
      <c r="AC1399" s="41">
        <v>0</v>
      </c>
      <c r="AD1399" s="41">
        <v>0</v>
      </c>
      <c r="AE1399" s="41">
        <f>SUM(BR1399)</f>
        <v>0</v>
      </c>
      <c r="AF1399" s="41">
        <f>SUM(AM1399)</f>
        <v>0</v>
      </c>
      <c r="AG1399" s="122"/>
      <c r="AH1399" s="36">
        <v>0</v>
      </c>
      <c r="AI1399" s="126">
        <v>0</v>
      </c>
      <c r="AJ1399" s="36">
        <v>0</v>
      </c>
      <c r="AK1399" s="121"/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14">
        <v>0</v>
      </c>
      <c r="AR1399" s="1">
        <v>0</v>
      </c>
      <c r="AS1399" s="114">
        <v>0</v>
      </c>
      <c r="AT1399" s="114">
        <v>0</v>
      </c>
      <c r="AU1399" s="114">
        <v>0</v>
      </c>
      <c r="AV1399" s="114">
        <v>60</v>
      </c>
      <c r="AW1399" s="114">
        <v>0</v>
      </c>
      <c r="AX1399" s="114">
        <v>0</v>
      </c>
      <c r="AY1399" s="114">
        <v>0</v>
      </c>
      <c r="AZ1399" s="114">
        <v>0</v>
      </c>
      <c r="BA1399" s="114">
        <v>0</v>
      </c>
      <c r="BB1399" s="114">
        <v>0</v>
      </c>
      <c r="BC1399" s="114">
        <v>0</v>
      </c>
      <c r="BD1399" s="115">
        <v>0</v>
      </c>
      <c r="BE1399" s="114">
        <v>0</v>
      </c>
      <c r="BF1399" s="114">
        <v>0</v>
      </c>
      <c r="BG1399" s="114">
        <v>0</v>
      </c>
      <c r="BH1399" s="114">
        <v>0</v>
      </c>
      <c r="BI1399" s="114">
        <v>0</v>
      </c>
      <c r="BJ1399" s="114">
        <v>0</v>
      </c>
      <c r="BK1399" s="114">
        <v>0</v>
      </c>
      <c r="BL1399" s="114">
        <v>0</v>
      </c>
      <c r="BM1399" s="114">
        <v>0</v>
      </c>
      <c r="BN1399" s="114">
        <v>0</v>
      </c>
      <c r="BO1399" s="114">
        <v>0</v>
      </c>
      <c r="BP1399" s="114">
        <v>300</v>
      </c>
      <c r="BQ1399" s="114">
        <v>0</v>
      </c>
      <c r="BR1399" s="114">
        <v>0</v>
      </c>
      <c r="BS1399" s="114">
        <v>0</v>
      </c>
    </row>
    <row r="1400" spans="1:71" ht="15" x14ac:dyDescent="0.25">
      <c r="A1400" s="1" t="str">
        <f>CONCATENATE(G1400,"-",F1400,"-",H1400)</f>
        <v>999934302-Green-Tiger</v>
      </c>
      <c r="B1400" s="1" t="str">
        <f>CONCATENATE(G1400,"-",H1400)</f>
        <v>999934302-Tiger</v>
      </c>
      <c r="C1400" s="36" t="s">
        <v>3017</v>
      </c>
      <c r="D1400" s="36" t="s">
        <v>3018</v>
      </c>
      <c r="E1400" s="36" t="s">
        <v>17</v>
      </c>
      <c r="F1400" s="36" t="s">
        <v>19</v>
      </c>
      <c r="G1400" s="36">
        <v>999934302</v>
      </c>
      <c r="H1400" s="41" t="s">
        <v>20</v>
      </c>
      <c r="I1400" s="34">
        <f>((L1400)-J1400)+T1400</f>
        <v>251</v>
      </c>
      <c r="J1400" s="36"/>
      <c r="K1400" s="35"/>
      <c r="L1400" s="34">
        <f>SUM(N1400,O1400,P1400,Q1400,R1400,M1400)</f>
        <v>0</v>
      </c>
      <c r="M1400" s="34">
        <f>AJ1400</f>
        <v>0</v>
      </c>
      <c r="N1400" s="34">
        <f>SUM(AI1400)</f>
        <v>0</v>
      </c>
      <c r="O1400" s="34">
        <f>0</f>
        <v>0</v>
      </c>
      <c r="P1400" s="34">
        <v>0</v>
      </c>
      <c r="Q1400" s="34">
        <v>0</v>
      </c>
      <c r="R1400" s="34">
        <f>AH1400</f>
        <v>0</v>
      </c>
      <c r="S1400" s="122"/>
      <c r="T1400" s="41">
        <f>SUM(U1400,AA1400)</f>
        <v>251</v>
      </c>
      <c r="U1400" s="41">
        <f>IF(SUM(V1400:Y1400)&gt;=250, 250,SUM(V1400:Y1400))</f>
        <v>60</v>
      </c>
      <c r="V1400" s="41">
        <v>0</v>
      </c>
      <c r="W1400" s="41">
        <v>0</v>
      </c>
      <c r="X1400" s="41">
        <f>SUM(AL1400,AN1400,BO1400,BS1400)</f>
        <v>0</v>
      </c>
      <c r="Y1400" s="41">
        <f>SUM(AO1400:BN1400)</f>
        <v>60</v>
      </c>
      <c r="Z1400" s="41">
        <f>COUNTIF(AO1400:BN1400, "&gt;0")</f>
        <v>1</v>
      </c>
      <c r="AA1400" s="41">
        <f>SUM(AB1400:AF1400)</f>
        <v>191</v>
      </c>
      <c r="AB1400" s="41">
        <f>BP1400+BQ1400</f>
        <v>0</v>
      </c>
      <c r="AC1400" s="41">
        <v>0</v>
      </c>
      <c r="AD1400" s="41">
        <v>0</v>
      </c>
      <c r="AE1400" s="41">
        <f>SUM(BR1400)</f>
        <v>191</v>
      </c>
      <c r="AF1400" s="41">
        <f>SUM(AM1400)</f>
        <v>0</v>
      </c>
      <c r="AG1400" s="122"/>
      <c r="AH1400" s="36">
        <v>0</v>
      </c>
      <c r="AI1400" s="126">
        <v>0</v>
      </c>
      <c r="AJ1400" s="36">
        <v>0</v>
      </c>
      <c r="AK1400" s="121"/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14">
        <v>0</v>
      </c>
      <c r="AR1400" s="1">
        <v>0</v>
      </c>
      <c r="AS1400" s="114">
        <v>0</v>
      </c>
      <c r="AT1400" s="114">
        <v>0</v>
      </c>
      <c r="AU1400" s="114">
        <v>0</v>
      </c>
      <c r="AV1400" s="114">
        <v>0</v>
      </c>
      <c r="AW1400" s="114">
        <v>0</v>
      </c>
      <c r="AX1400" s="114">
        <v>0</v>
      </c>
      <c r="AY1400" s="114">
        <v>0</v>
      </c>
      <c r="AZ1400" s="114">
        <v>0</v>
      </c>
      <c r="BA1400" s="114">
        <v>0</v>
      </c>
      <c r="BB1400" s="114">
        <v>0</v>
      </c>
      <c r="BC1400" s="114">
        <v>0</v>
      </c>
      <c r="BD1400" s="115">
        <v>0</v>
      </c>
      <c r="BE1400" s="114">
        <v>0</v>
      </c>
      <c r="BF1400" s="114">
        <v>0</v>
      </c>
      <c r="BG1400" s="114">
        <v>0</v>
      </c>
      <c r="BH1400" s="114">
        <v>60</v>
      </c>
      <c r="BI1400" s="114">
        <v>0</v>
      </c>
      <c r="BJ1400" s="114">
        <v>0</v>
      </c>
      <c r="BK1400" s="114">
        <v>0</v>
      </c>
      <c r="BL1400" s="114">
        <v>0</v>
      </c>
      <c r="BM1400" s="114">
        <v>0</v>
      </c>
      <c r="BN1400" s="114">
        <v>0</v>
      </c>
      <c r="BO1400" s="114">
        <v>0</v>
      </c>
      <c r="BP1400" s="114">
        <v>0</v>
      </c>
      <c r="BQ1400" s="114">
        <v>0</v>
      </c>
      <c r="BR1400" s="114">
        <v>191</v>
      </c>
      <c r="BS1400" s="114">
        <v>0</v>
      </c>
    </row>
    <row r="1401" spans="1:71" ht="15" x14ac:dyDescent="0.25">
      <c r="A1401" s="1" t="str">
        <f>CONCATENATE(G1401,"-",F1401,"-",H1401)</f>
        <v>999929010-Green-Tiger</v>
      </c>
      <c r="B1401" s="1" t="str">
        <f>CONCATENATE(G1401,"-",H1401)</f>
        <v>999929010-Tiger</v>
      </c>
      <c r="C1401" s="36" t="s">
        <v>487</v>
      </c>
      <c r="D1401" s="36" t="s">
        <v>301</v>
      </c>
      <c r="E1401" s="36" t="s">
        <v>17</v>
      </c>
      <c r="F1401" s="41" t="s">
        <v>19</v>
      </c>
      <c r="G1401" s="128">
        <v>999929010</v>
      </c>
      <c r="H1401" s="41" t="s">
        <v>20</v>
      </c>
      <c r="I1401" s="34">
        <f>((L1401)-J1401)+T1401</f>
        <v>237</v>
      </c>
      <c r="J1401" s="36"/>
      <c r="K1401" s="35"/>
      <c r="L1401" s="34">
        <f>SUM(N1401,O1401,P1401,Q1401,R1401,M1401)</f>
        <v>0</v>
      </c>
      <c r="M1401" s="34">
        <f>AJ1401</f>
        <v>0</v>
      </c>
      <c r="N1401" s="34">
        <f>SUM(AI1401)</f>
        <v>0</v>
      </c>
      <c r="O1401" s="34">
        <f>0</f>
        <v>0</v>
      </c>
      <c r="P1401" s="34">
        <v>0</v>
      </c>
      <c r="Q1401" s="34">
        <v>0</v>
      </c>
      <c r="R1401" s="34">
        <f>AH1401</f>
        <v>0</v>
      </c>
      <c r="S1401" s="122"/>
      <c r="T1401" s="41">
        <f>SUM(U1401,AA1401)</f>
        <v>237</v>
      </c>
      <c r="U1401" s="41">
        <f>IF(SUM(V1401:Y1401)&gt;=250, 250,SUM(V1401:Y1401))</f>
        <v>68</v>
      </c>
      <c r="V1401" s="41">
        <v>0</v>
      </c>
      <c r="W1401" s="41">
        <v>0</v>
      </c>
      <c r="X1401" s="41">
        <f>SUM(AL1401,AN1401,BO1401,BS1401)</f>
        <v>0</v>
      </c>
      <c r="Y1401" s="41">
        <f>SUM(AO1401:BN1401)</f>
        <v>68</v>
      </c>
      <c r="Z1401" s="41">
        <f>COUNTIF(AO1401:BN1401, "&gt;0")</f>
        <v>1</v>
      </c>
      <c r="AA1401" s="41">
        <f>SUM(AB1401:AF1401)</f>
        <v>169</v>
      </c>
      <c r="AB1401" s="41">
        <f>BP1401+BQ1401</f>
        <v>169</v>
      </c>
      <c r="AC1401" s="41">
        <v>0</v>
      </c>
      <c r="AD1401" s="41">
        <v>0</v>
      </c>
      <c r="AE1401" s="41">
        <f>SUM(BR1401)</f>
        <v>0</v>
      </c>
      <c r="AF1401" s="41">
        <f>SUM(AM1401)</f>
        <v>0</v>
      </c>
      <c r="AG1401" s="122"/>
      <c r="AH1401" s="36">
        <v>0</v>
      </c>
      <c r="AI1401" s="36">
        <v>0</v>
      </c>
      <c r="AJ1401" s="36">
        <v>0</v>
      </c>
      <c r="AK1401" s="121"/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14">
        <v>0</v>
      </c>
      <c r="AR1401" s="1">
        <v>0</v>
      </c>
      <c r="AS1401" s="114">
        <v>0</v>
      </c>
      <c r="AT1401" s="114">
        <v>0</v>
      </c>
      <c r="AU1401" s="114">
        <v>0</v>
      </c>
      <c r="AV1401" s="114">
        <v>0</v>
      </c>
      <c r="AW1401" s="114">
        <v>68</v>
      </c>
      <c r="AX1401" s="114">
        <v>0</v>
      </c>
      <c r="AY1401" s="114">
        <v>0</v>
      </c>
      <c r="AZ1401" s="114">
        <v>0</v>
      </c>
      <c r="BA1401" s="114">
        <v>0</v>
      </c>
      <c r="BB1401" s="114">
        <v>0</v>
      </c>
      <c r="BC1401" s="114">
        <v>0</v>
      </c>
      <c r="BD1401" s="115">
        <v>0</v>
      </c>
      <c r="BE1401" s="114">
        <v>0</v>
      </c>
      <c r="BF1401" s="114">
        <v>0</v>
      </c>
      <c r="BG1401" s="114">
        <v>0</v>
      </c>
      <c r="BH1401" s="114">
        <v>0</v>
      </c>
      <c r="BI1401" s="114">
        <v>0</v>
      </c>
      <c r="BJ1401" s="114">
        <v>0</v>
      </c>
      <c r="BK1401" s="114">
        <v>0</v>
      </c>
      <c r="BL1401" s="114">
        <v>0</v>
      </c>
      <c r="BM1401" s="114">
        <v>0</v>
      </c>
      <c r="BN1401" s="114">
        <v>0</v>
      </c>
      <c r="BO1401" s="114">
        <v>0</v>
      </c>
      <c r="BP1401" s="114">
        <v>0</v>
      </c>
      <c r="BQ1401" s="114">
        <v>169</v>
      </c>
      <c r="BR1401" s="114">
        <v>0</v>
      </c>
      <c r="BS1401" s="114">
        <v>0</v>
      </c>
    </row>
    <row r="1402" spans="1:71" ht="15" x14ac:dyDescent="0.25">
      <c r="A1402" s="1" t="str">
        <f>CONCATENATE(G1402,"-",F1402,"-",H1402)</f>
        <v>999931466-Green-Tiger</v>
      </c>
      <c r="B1402" s="1" t="str">
        <f>CONCATENATE(G1402,"-",H1402)</f>
        <v>999931466-Tiger</v>
      </c>
      <c r="C1402" s="36" t="s">
        <v>862</v>
      </c>
      <c r="D1402" s="36" t="s">
        <v>3519</v>
      </c>
      <c r="E1402" s="36" t="s">
        <v>17</v>
      </c>
      <c r="F1402" s="36" t="s">
        <v>19</v>
      </c>
      <c r="G1402" s="36">
        <v>999931466</v>
      </c>
      <c r="H1402" s="36" t="s">
        <v>20</v>
      </c>
      <c r="I1402" s="34">
        <f>((L1402)-J1402)+T1402</f>
        <v>169</v>
      </c>
      <c r="J1402" s="34">
        <f>L1402/2</f>
        <v>0</v>
      </c>
      <c r="K1402" s="37"/>
      <c r="L1402" s="34">
        <f>SUM(N1402,O1402,P1402,Q1402,R1402,M1402)</f>
        <v>0</v>
      </c>
      <c r="M1402" s="34">
        <f>AJ1402</f>
        <v>0</v>
      </c>
      <c r="N1402" s="34">
        <f>SUM(AI1402)</f>
        <v>0</v>
      </c>
      <c r="O1402" s="34">
        <f>0</f>
        <v>0</v>
      </c>
      <c r="P1402" s="34">
        <v>0</v>
      </c>
      <c r="Q1402" s="34">
        <v>0</v>
      </c>
      <c r="R1402" s="34">
        <f>AH1402</f>
        <v>0</v>
      </c>
      <c r="S1402" s="122"/>
      <c r="T1402" s="41">
        <f>SUM(U1402,AA1402)</f>
        <v>169</v>
      </c>
      <c r="U1402" s="41">
        <f>IF(SUM(V1402:Y1402)&gt;=250, 250,SUM(V1402:Y1402))</f>
        <v>0</v>
      </c>
      <c r="V1402" s="41">
        <v>0</v>
      </c>
      <c r="W1402" s="41">
        <v>0</v>
      </c>
      <c r="X1402" s="41">
        <f>SUM(AL1402,AN1402,BO1402,BS1402)</f>
        <v>0</v>
      </c>
      <c r="Y1402" s="41">
        <f>SUM(AO1402:BN1402)</f>
        <v>0</v>
      </c>
      <c r="Z1402" s="41">
        <f>COUNTIF(AO1402:BN1402, "&gt;0")</f>
        <v>0</v>
      </c>
      <c r="AA1402" s="41">
        <f>SUM(AB1402:AF1402)</f>
        <v>169</v>
      </c>
      <c r="AB1402" s="41">
        <f>BP1402+BQ1402</f>
        <v>169</v>
      </c>
      <c r="AC1402" s="41">
        <v>0</v>
      </c>
      <c r="AD1402" s="41">
        <v>0</v>
      </c>
      <c r="AE1402" s="41">
        <f>SUM(BR1402)</f>
        <v>0</v>
      </c>
      <c r="AF1402" s="41">
        <f>SUM(AM1402)</f>
        <v>0</v>
      </c>
      <c r="AG1402" s="122"/>
      <c r="AH1402" s="36">
        <v>0</v>
      </c>
      <c r="AI1402" s="36">
        <v>0</v>
      </c>
      <c r="AJ1402" s="36">
        <v>0</v>
      </c>
      <c r="AK1402" s="121"/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14">
        <v>0</v>
      </c>
      <c r="AR1402" s="1">
        <v>0</v>
      </c>
      <c r="AS1402" s="114">
        <v>0</v>
      </c>
      <c r="AT1402" s="114">
        <v>0</v>
      </c>
      <c r="AU1402" s="114">
        <v>0</v>
      </c>
      <c r="AV1402" s="114">
        <v>0</v>
      </c>
      <c r="AW1402" s="114">
        <v>0</v>
      </c>
      <c r="AX1402" s="114">
        <v>0</v>
      </c>
      <c r="AY1402" s="114">
        <v>0</v>
      </c>
      <c r="AZ1402" s="114">
        <v>0</v>
      </c>
      <c r="BA1402" s="114">
        <v>0</v>
      </c>
      <c r="BB1402" s="114">
        <v>0</v>
      </c>
      <c r="BC1402" s="114">
        <v>0</v>
      </c>
      <c r="BD1402" s="115">
        <v>0</v>
      </c>
      <c r="BE1402" s="114">
        <v>0</v>
      </c>
      <c r="BF1402" s="114">
        <v>0</v>
      </c>
      <c r="BG1402" s="114">
        <v>0</v>
      </c>
      <c r="BH1402" s="114">
        <v>0</v>
      </c>
      <c r="BI1402" s="114">
        <v>0</v>
      </c>
      <c r="BJ1402" s="114">
        <v>0</v>
      </c>
      <c r="BK1402" s="114">
        <v>0</v>
      </c>
      <c r="BL1402" s="114">
        <v>0</v>
      </c>
      <c r="BM1402" s="114">
        <v>0</v>
      </c>
      <c r="BN1402" s="114">
        <v>0</v>
      </c>
      <c r="BO1402" s="114">
        <v>0</v>
      </c>
      <c r="BP1402" s="114">
        <v>169</v>
      </c>
      <c r="BQ1402" s="114">
        <v>0</v>
      </c>
      <c r="BR1402" s="114">
        <v>0</v>
      </c>
      <c r="BS1402" s="114">
        <v>0</v>
      </c>
    </row>
    <row r="1403" spans="1:71" ht="15" x14ac:dyDescent="0.25">
      <c r="A1403" s="1" t="str">
        <f>CONCATENATE(G1403,"-",F1403,"-",H1403)</f>
        <v>999934575-Green-Tiger</v>
      </c>
      <c r="B1403" s="1" t="str">
        <f>CONCATENATE(G1403,"-",H1403)</f>
        <v>999934575-Tiger</v>
      </c>
      <c r="C1403" s="36" t="s">
        <v>746</v>
      </c>
      <c r="D1403" s="36" t="s">
        <v>3630</v>
      </c>
      <c r="E1403" s="36" t="s">
        <v>17</v>
      </c>
      <c r="F1403" s="36" t="s">
        <v>19</v>
      </c>
      <c r="G1403" s="36">
        <v>999934575</v>
      </c>
      <c r="H1403" s="41" t="s">
        <v>20</v>
      </c>
      <c r="I1403" s="34">
        <f>((L1403)-J1403)+T1403</f>
        <v>167</v>
      </c>
      <c r="J1403" s="34"/>
      <c r="K1403" s="37"/>
      <c r="L1403" s="34">
        <f>SUM(N1403,O1403,P1403,Q1403,R1403,M1403)</f>
        <v>0</v>
      </c>
      <c r="M1403" s="34">
        <f>AJ1403</f>
        <v>0</v>
      </c>
      <c r="N1403" s="34">
        <f>SUM(AI1403)</f>
        <v>0</v>
      </c>
      <c r="O1403" s="34">
        <f>0</f>
        <v>0</v>
      </c>
      <c r="P1403" s="34">
        <v>0</v>
      </c>
      <c r="Q1403" s="34">
        <v>0</v>
      </c>
      <c r="R1403" s="34">
        <f>AH1403</f>
        <v>0</v>
      </c>
      <c r="S1403" s="122"/>
      <c r="T1403" s="41">
        <f>SUM(U1403,AA1403)</f>
        <v>167</v>
      </c>
      <c r="U1403" s="41">
        <f>IF(SUM(V1403:Y1403)&gt;=250, 250,SUM(V1403:Y1403))</f>
        <v>0</v>
      </c>
      <c r="V1403" s="41">
        <v>0</v>
      </c>
      <c r="W1403" s="41">
        <v>0</v>
      </c>
      <c r="X1403" s="41">
        <f>SUM(AL1403,AN1403,BO1403,BS1403)</f>
        <v>0</v>
      </c>
      <c r="Y1403" s="41">
        <f>SUM(AO1403:BN1403)</f>
        <v>0</v>
      </c>
      <c r="Z1403" s="41">
        <f>COUNTIF(AO1403:BN1403, "&gt;0")</f>
        <v>0</v>
      </c>
      <c r="AA1403" s="41">
        <f>SUM(AB1403:AF1403)</f>
        <v>167</v>
      </c>
      <c r="AB1403" s="41">
        <f>BP1403+BQ1403</f>
        <v>0</v>
      </c>
      <c r="AC1403" s="41">
        <v>0</v>
      </c>
      <c r="AD1403" s="41">
        <v>0</v>
      </c>
      <c r="AE1403" s="41">
        <f>SUM(BR1403)</f>
        <v>167</v>
      </c>
      <c r="AF1403" s="41">
        <f>SUM(AM1403)</f>
        <v>0</v>
      </c>
      <c r="AG1403" s="122"/>
      <c r="AH1403" s="36">
        <v>0</v>
      </c>
      <c r="AI1403" s="126">
        <v>0</v>
      </c>
      <c r="AJ1403" s="36">
        <v>0</v>
      </c>
      <c r="AK1403" s="121"/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14">
        <v>0</v>
      </c>
      <c r="AR1403" s="1">
        <v>0</v>
      </c>
      <c r="AS1403" s="114">
        <v>0</v>
      </c>
      <c r="AT1403" s="114">
        <v>0</v>
      </c>
      <c r="AU1403" s="114">
        <v>0</v>
      </c>
      <c r="AV1403" s="114">
        <v>0</v>
      </c>
      <c r="AW1403" s="114">
        <v>0</v>
      </c>
      <c r="AX1403" s="114">
        <v>0</v>
      </c>
      <c r="AY1403" s="114">
        <v>0</v>
      </c>
      <c r="AZ1403" s="114">
        <v>0</v>
      </c>
      <c r="BA1403" s="114">
        <v>0</v>
      </c>
      <c r="BB1403" s="114">
        <v>0</v>
      </c>
      <c r="BC1403" s="114">
        <v>0</v>
      </c>
      <c r="BD1403" s="115">
        <v>0</v>
      </c>
      <c r="BE1403" s="114">
        <v>0</v>
      </c>
      <c r="BF1403" s="114">
        <v>0</v>
      </c>
      <c r="BG1403" s="114">
        <v>0</v>
      </c>
      <c r="BH1403" s="114">
        <v>0</v>
      </c>
      <c r="BI1403" s="114">
        <v>0</v>
      </c>
      <c r="BJ1403" s="114">
        <v>0</v>
      </c>
      <c r="BK1403" s="114">
        <v>0</v>
      </c>
      <c r="BL1403" s="114">
        <v>0</v>
      </c>
      <c r="BM1403" s="114">
        <v>0</v>
      </c>
      <c r="BN1403" s="114">
        <v>0</v>
      </c>
      <c r="BO1403" s="114">
        <v>0</v>
      </c>
      <c r="BP1403" s="114">
        <v>0</v>
      </c>
      <c r="BQ1403" s="114">
        <v>0</v>
      </c>
      <c r="BR1403" s="114">
        <v>167</v>
      </c>
      <c r="BS1403" s="114">
        <v>0</v>
      </c>
    </row>
    <row r="1404" spans="1:71" ht="15" x14ac:dyDescent="0.25">
      <c r="A1404" s="1" t="str">
        <f>CONCATENATE(G1404,"-",F1404,"-",H1404)</f>
        <v>999929657-Green-Tiger</v>
      </c>
      <c r="B1404" s="1" t="str">
        <f>CONCATENATE(G1404,"-",H1404)</f>
        <v>999929657-Tiger</v>
      </c>
      <c r="C1404" s="36" t="s">
        <v>188</v>
      </c>
      <c r="D1404" s="36" t="s">
        <v>1817</v>
      </c>
      <c r="E1404" s="36" t="s">
        <v>17</v>
      </c>
      <c r="F1404" s="41" t="s">
        <v>19</v>
      </c>
      <c r="G1404" s="128">
        <v>999929657</v>
      </c>
      <c r="H1404" s="41" t="s">
        <v>20</v>
      </c>
      <c r="I1404" s="34">
        <f>((L1404)-J1404)+T1404</f>
        <v>140</v>
      </c>
      <c r="J1404" s="34">
        <f>L1404/2</f>
        <v>0</v>
      </c>
      <c r="K1404" s="37"/>
      <c r="L1404" s="34">
        <f>SUM(N1404,O1404,P1404,Q1404,R1404,M1404)</f>
        <v>0</v>
      </c>
      <c r="M1404" s="34">
        <f>AJ1404</f>
        <v>0</v>
      </c>
      <c r="N1404" s="34">
        <f>SUM(AI1404)</f>
        <v>0</v>
      </c>
      <c r="O1404" s="34">
        <f>0</f>
        <v>0</v>
      </c>
      <c r="P1404" s="34">
        <v>0</v>
      </c>
      <c r="Q1404" s="34">
        <v>0</v>
      </c>
      <c r="R1404" s="34">
        <f>AH1404</f>
        <v>0</v>
      </c>
      <c r="S1404" s="122"/>
      <c r="T1404" s="41">
        <f>SUM(U1404,AA1404)</f>
        <v>140</v>
      </c>
      <c r="U1404" s="41">
        <f>IF(SUM(V1404:Y1404)&gt;=250, 250,SUM(V1404:Y1404))</f>
        <v>140</v>
      </c>
      <c r="V1404" s="41">
        <v>0</v>
      </c>
      <c r="W1404" s="41">
        <v>0</v>
      </c>
      <c r="X1404" s="41">
        <f>SUM(AL1404,AN1404,BO1404,BS1404)</f>
        <v>50</v>
      </c>
      <c r="Y1404" s="41">
        <f>SUM(AO1404:BN1404)</f>
        <v>90</v>
      </c>
      <c r="Z1404" s="41">
        <f>COUNTIF(AO1404:BN1404, "&gt;0")</f>
        <v>2</v>
      </c>
      <c r="AA1404" s="41">
        <f>SUM(AB1404:AF1404)</f>
        <v>0</v>
      </c>
      <c r="AB1404" s="41">
        <f>BP1404+BQ1404</f>
        <v>0</v>
      </c>
      <c r="AC1404" s="41">
        <v>0</v>
      </c>
      <c r="AD1404" s="41">
        <v>0</v>
      </c>
      <c r="AE1404" s="41">
        <f>SUM(BR1404)</f>
        <v>0</v>
      </c>
      <c r="AF1404" s="41">
        <f>SUM(AM1404)</f>
        <v>0</v>
      </c>
      <c r="AG1404" s="122"/>
      <c r="AH1404" s="36">
        <v>0</v>
      </c>
      <c r="AI1404" s="126">
        <v>0</v>
      </c>
      <c r="AJ1404" s="36">
        <v>0</v>
      </c>
      <c r="AK1404" s="121"/>
      <c r="AL1404" s="1">
        <v>50</v>
      </c>
      <c r="AM1404" s="1">
        <v>0</v>
      </c>
      <c r="AN1404" s="1">
        <v>0</v>
      </c>
      <c r="AO1404" s="1">
        <v>45</v>
      </c>
      <c r="AP1404" s="1">
        <v>0</v>
      </c>
      <c r="AQ1404" s="114">
        <v>0</v>
      </c>
      <c r="AR1404" s="1">
        <v>0</v>
      </c>
      <c r="AS1404" s="114">
        <v>0</v>
      </c>
      <c r="AT1404" s="114">
        <v>0</v>
      </c>
      <c r="AU1404" s="114">
        <v>0</v>
      </c>
      <c r="AV1404" s="114">
        <v>45</v>
      </c>
      <c r="AW1404" s="114">
        <v>0</v>
      </c>
      <c r="AX1404" s="114">
        <v>0</v>
      </c>
      <c r="AY1404" s="114">
        <v>0</v>
      </c>
      <c r="AZ1404" s="114">
        <v>0</v>
      </c>
      <c r="BA1404" s="114">
        <v>0</v>
      </c>
      <c r="BB1404" s="114">
        <v>0</v>
      </c>
      <c r="BC1404" s="114">
        <v>0</v>
      </c>
      <c r="BD1404" s="115">
        <v>0</v>
      </c>
      <c r="BE1404" s="114">
        <v>0</v>
      </c>
      <c r="BF1404" s="114">
        <v>0</v>
      </c>
      <c r="BG1404" s="114">
        <v>0</v>
      </c>
      <c r="BH1404" s="114">
        <v>0</v>
      </c>
      <c r="BI1404" s="114">
        <v>0</v>
      </c>
      <c r="BJ1404" s="114">
        <v>0</v>
      </c>
      <c r="BK1404" s="114">
        <v>0</v>
      </c>
      <c r="BL1404" s="114">
        <v>0</v>
      </c>
      <c r="BM1404" s="114">
        <v>0</v>
      </c>
      <c r="BN1404" s="114">
        <v>0</v>
      </c>
      <c r="BO1404" s="114">
        <v>0</v>
      </c>
      <c r="BP1404" s="114">
        <v>0</v>
      </c>
      <c r="BQ1404" s="114">
        <v>0</v>
      </c>
      <c r="BR1404" s="114">
        <v>0</v>
      </c>
      <c r="BS1404" s="114">
        <v>0</v>
      </c>
    </row>
    <row r="1405" spans="1:71" ht="15" x14ac:dyDescent="0.25">
      <c r="A1405" s="1" t="str">
        <f>CONCATENATE(G1405,"-",F1405,"-",H1405)</f>
        <v>999929913-Green-Tiger</v>
      </c>
      <c r="B1405" s="1" t="str">
        <f>CONCATENATE(G1405,"-",H1405)</f>
        <v>999929913-Tiger</v>
      </c>
      <c r="C1405" s="36" t="s">
        <v>483</v>
      </c>
      <c r="D1405" s="36" t="s">
        <v>880</v>
      </c>
      <c r="E1405" s="36" t="s">
        <v>17</v>
      </c>
      <c r="F1405" s="41" t="s">
        <v>19</v>
      </c>
      <c r="G1405" s="128">
        <v>999929913</v>
      </c>
      <c r="H1405" s="41" t="s">
        <v>20</v>
      </c>
      <c r="I1405" s="34">
        <f>((L1405)-J1405)+T1405</f>
        <v>120</v>
      </c>
      <c r="J1405" s="36"/>
      <c r="K1405" s="35"/>
      <c r="L1405" s="34">
        <f>SUM(N1405,O1405,P1405,Q1405,R1405,M1405)</f>
        <v>0</v>
      </c>
      <c r="M1405" s="34">
        <f>AJ1405</f>
        <v>0</v>
      </c>
      <c r="N1405" s="34">
        <f>SUM(AI1405)</f>
        <v>0</v>
      </c>
      <c r="O1405" s="34">
        <f>0</f>
        <v>0</v>
      </c>
      <c r="P1405" s="34">
        <v>0</v>
      </c>
      <c r="Q1405" s="34">
        <v>0</v>
      </c>
      <c r="R1405" s="34">
        <f>AH1405</f>
        <v>0</v>
      </c>
      <c r="S1405" s="122"/>
      <c r="T1405" s="41">
        <f>SUM(U1405,AA1405)</f>
        <v>120</v>
      </c>
      <c r="U1405" s="41">
        <f>IF(SUM(V1405:Y1405)&gt;=250, 250,SUM(V1405:Y1405))</f>
        <v>120</v>
      </c>
      <c r="V1405" s="41">
        <v>0</v>
      </c>
      <c r="W1405" s="41">
        <v>0</v>
      </c>
      <c r="X1405" s="41">
        <f>SUM(AL1405,AN1405,BO1405,BS1405)</f>
        <v>0</v>
      </c>
      <c r="Y1405" s="41">
        <f>SUM(AO1405:BN1405)</f>
        <v>120</v>
      </c>
      <c r="Z1405" s="41">
        <f>COUNTIF(AO1405:BN1405, "&gt;0")</f>
        <v>1</v>
      </c>
      <c r="AA1405" s="41">
        <f>SUM(AB1405:AF1405)</f>
        <v>0</v>
      </c>
      <c r="AB1405" s="41">
        <f>BP1405+BQ1405</f>
        <v>0</v>
      </c>
      <c r="AC1405" s="41">
        <v>0</v>
      </c>
      <c r="AD1405" s="41">
        <v>0</v>
      </c>
      <c r="AE1405" s="41">
        <f>SUM(BR1405)</f>
        <v>0</v>
      </c>
      <c r="AF1405" s="41">
        <f>SUM(AM1405)</f>
        <v>0</v>
      </c>
      <c r="AG1405" s="122"/>
      <c r="AH1405" s="36">
        <v>0</v>
      </c>
      <c r="AI1405" s="36">
        <v>0</v>
      </c>
      <c r="AJ1405" s="36">
        <v>0</v>
      </c>
      <c r="AK1405" s="121"/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14">
        <v>0</v>
      </c>
      <c r="AR1405" s="1">
        <v>0</v>
      </c>
      <c r="AS1405" s="114">
        <v>0</v>
      </c>
      <c r="AT1405" s="114">
        <v>0</v>
      </c>
      <c r="AU1405" s="114">
        <v>0</v>
      </c>
      <c r="AV1405" s="114">
        <v>0</v>
      </c>
      <c r="AW1405" s="114">
        <v>120</v>
      </c>
      <c r="AX1405" s="114">
        <v>0</v>
      </c>
      <c r="AY1405" s="114">
        <v>0</v>
      </c>
      <c r="AZ1405" s="114">
        <v>0</v>
      </c>
      <c r="BA1405" s="114">
        <v>0</v>
      </c>
      <c r="BB1405" s="114">
        <v>0</v>
      </c>
      <c r="BC1405" s="114">
        <v>0</v>
      </c>
      <c r="BD1405" s="115">
        <v>0</v>
      </c>
      <c r="BE1405" s="114">
        <v>0</v>
      </c>
      <c r="BF1405" s="114">
        <v>0</v>
      </c>
      <c r="BG1405" s="114">
        <v>0</v>
      </c>
      <c r="BH1405" s="114">
        <v>0</v>
      </c>
      <c r="BI1405" s="114">
        <v>0</v>
      </c>
      <c r="BJ1405" s="114">
        <v>0</v>
      </c>
      <c r="BK1405" s="114">
        <v>0</v>
      </c>
      <c r="BL1405" s="114">
        <v>0</v>
      </c>
      <c r="BM1405" s="114">
        <v>0</v>
      </c>
      <c r="BN1405" s="114">
        <v>0</v>
      </c>
      <c r="BO1405" s="114">
        <v>0</v>
      </c>
      <c r="BP1405" s="114">
        <v>0</v>
      </c>
      <c r="BQ1405" s="114">
        <v>0</v>
      </c>
      <c r="BR1405" s="114">
        <v>0</v>
      </c>
      <c r="BS1405" s="114">
        <v>0</v>
      </c>
    </row>
    <row r="1406" spans="1:71" ht="15" x14ac:dyDescent="0.25">
      <c r="A1406" s="1" t="str">
        <f>CONCATENATE(G1406,"-",F1406,"-",H1406)</f>
        <v>999934925-Green-Tiger</v>
      </c>
      <c r="B1406" s="1" t="str">
        <f>CONCATENATE(G1406,"-",H1406)</f>
        <v>999934925-Tiger</v>
      </c>
      <c r="C1406" s="36" t="s">
        <v>245</v>
      </c>
      <c r="D1406" s="36" t="s">
        <v>709</v>
      </c>
      <c r="E1406" s="36" t="s">
        <v>17</v>
      </c>
      <c r="F1406" s="41" t="s">
        <v>19</v>
      </c>
      <c r="G1406" s="128">
        <v>999934925</v>
      </c>
      <c r="H1406" s="41" t="s">
        <v>20</v>
      </c>
      <c r="I1406" s="34">
        <f>((L1406)-J1406)+T1406</f>
        <v>90</v>
      </c>
      <c r="J1406" s="36"/>
      <c r="K1406" s="35"/>
      <c r="L1406" s="34">
        <f>SUM(N1406,O1406,P1406,Q1406,R1406,M1406)</f>
        <v>0</v>
      </c>
      <c r="M1406" s="34">
        <f>AJ1406</f>
        <v>0</v>
      </c>
      <c r="N1406" s="34">
        <f>SUM(AI1406)</f>
        <v>0</v>
      </c>
      <c r="O1406" s="34">
        <f>0</f>
        <v>0</v>
      </c>
      <c r="P1406" s="34">
        <v>0</v>
      </c>
      <c r="Q1406" s="34">
        <v>0</v>
      </c>
      <c r="R1406" s="34">
        <f>AH1406</f>
        <v>0</v>
      </c>
      <c r="S1406" s="122"/>
      <c r="T1406" s="41">
        <f>SUM(U1406,AA1406)</f>
        <v>90</v>
      </c>
      <c r="U1406" s="41">
        <f>IF(SUM(V1406:Y1406)&gt;=250, 250,SUM(V1406:Y1406))</f>
        <v>90</v>
      </c>
      <c r="V1406" s="41">
        <v>0</v>
      </c>
      <c r="W1406" s="41">
        <v>0</v>
      </c>
      <c r="X1406" s="41">
        <f>SUM(AL1406,AN1406,BO1406,BS1406)</f>
        <v>0</v>
      </c>
      <c r="Y1406" s="41">
        <f>SUM(AO1406:BN1406)</f>
        <v>90</v>
      </c>
      <c r="Z1406" s="41">
        <f>COUNTIF(AO1406:BN1406, "&gt;0")</f>
        <v>1</v>
      </c>
      <c r="AA1406" s="41">
        <f>SUM(AB1406:AF1406)</f>
        <v>0</v>
      </c>
      <c r="AB1406" s="41">
        <f>BP1406+BQ1406</f>
        <v>0</v>
      </c>
      <c r="AC1406" s="41">
        <v>0</v>
      </c>
      <c r="AD1406" s="41">
        <v>0</v>
      </c>
      <c r="AE1406" s="41">
        <f>SUM(BR1406)</f>
        <v>0</v>
      </c>
      <c r="AF1406" s="41">
        <f>SUM(AM1406)</f>
        <v>0</v>
      </c>
      <c r="AG1406" s="122"/>
      <c r="AH1406" s="36">
        <v>0</v>
      </c>
      <c r="AI1406" s="126">
        <v>0</v>
      </c>
      <c r="AJ1406" s="36">
        <v>0</v>
      </c>
      <c r="AK1406" s="121"/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14">
        <v>0</v>
      </c>
      <c r="AR1406" s="1">
        <v>0</v>
      </c>
      <c r="AS1406" s="114">
        <v>0</v>
      </c>
      <c r="AT1406" s="114">
        <v>0</v>
      </c>
      <c r="AU1406" s="114">
        <v>0</v>
      </c>
      <c r="AV1406" s="114">
        <v>0</v>
      </c>
      <c r="AW1406" s="114">
        <v>90</v>
      </c>
      <c r="AX1406" s="114">
        <v>0</v>
      </c>
      <c r="AY1406" s="114">
        <v>0</v>
      </c>
      <c r="AZ1406" s="114">
        <v>0</v>
      </c>
      <c r="BA1406" s="114">
        <v>0</v>
      </c>
      <c r="BB1406" s="114">
        <v>0</v>
      </c>
      <c r="BC1406" s="114">
        <v>0</v>
      </c>
      <c r="BD1406" s="115">
        <v>0</v>
      </c>
      <c r="BE1406" s="114">
        <v>0</v>
      </c>
      <c r="BF1406" s="114">
        <v>0</v>
      </c>
      <c r="BG1406" s="114">
        <v>0</v>
      </c>
      <c r="BH1406" s="114">
        <v>0</v>
      </c>
      <c r="BI1406" s="114">
        <v>0</v>
      </c>
      <c r="BJ1406" s="114">
        <v>0</v>
      </c>
      <c r="BK1406" s="114">
        <v>0</v>
      </c>
      <c r="BL1406" s="114">
        <v>0</v>
      </c>
      <c r="BM1406" s="114">
        <v>0</v>
      </c>
      <c r="BN1406" s="114">
        <v>0</v>
      </c>
      <c r="BO1406" s="114">
        <v>0</v>
      </c>
      <c r="BP1406" s="114">
        <v>0</v>
      </c>
      <c r="BQ1406" s="114">
        <v>0</v>
      </c>
      <c r="BR1406" s="114">
        <v>0</v>
      </c>
      <c r="BS1406" s="114">
        <v>0</v>
      </c>
    </row>
    <row r="1407" spans="1:71" ht="15" x14ac:dyDescent="0.25">
      <c r="A1407" s="1" t="str">
        <f>CONCATENATE(G1407,"-",F1407,"-",H1407)</f>
        <v>999927900-Green-Tiger</v>
      </c>
      <c r="B1407" s="1" t="str">
        <f>CONCATENATE(G1407,"-",H1407)</f>
        <v>999927900-Tiger</v>
      </c>
      <c r="C1407" s="36" t="s">
        <v>1139</v>
      </c>
      <c r="D1407" s="36" t="s">
        <v>1140</v>
      </c>
      <c r="E1407" s="36" t="s">
        <v>17</v>
      </c>
      <c r="F1407" s="41" t="s">
        <v>19</v>
      </c>
      <c r="G1407" s="128">
        <v>999927900</v>
      </c>
      <c r="H1407" s="41" t="s">
        <v>20</v>
      </c>
      <c r="I1407" s="34">
        <f>((L1407)-J1407)+T1407</f>
        <v>60</v>
      </c>
      <c r="J1407" s="36"/>
      <c r="K1407" s="35"/>
      <c r="L1407" s="34">
        <f>SUM(N1407,O1407,P1407,Q1407,R1407,M1407)</f>
        <v>0</v>
      </c>
      <c r="M1407" s="34">
        <f>AJ1407</f>
        <v>0</v>
      </c>
      <c r="N1407" s="34">
        <f>SUM(AI1407)</f>
        <v>0</v>
      </c>
      <c r="O1407" s="34">
        <f>0</f>
        <v>0</v>
      </c>
      <c r="P1407" s="34">
        <v>0</v>
      </c>
      <c r="Q1407" s="34">
        <v>0</v>
      </c>
      <c r="R1407" s="34">
        <f>AH1407</f>
        <v>0</v>
      </c>
      <c r="S1407" s="122"/>
      <c r="T1407" s="41">
        <f>SUM(U1407,AA1407)</f>
        <v>60</v>
      </c>
      <c r="U1407" s="41">
        <f>IF(SUM(V1407:Y1407)&gt;=250, 250,SUM(V1407:Y1407))</f>
        <v>60</v>
      </c>
      <c r="V1407" s="41">
        <v>0</v>
      </c>
      <c r="W1407" s="41">
        <v>0</v>
      </c>
      <c r="X1407" s="41">
        <f>SUM(AL1407,AN1407,BO1407,BS1407)</f>
        <v>0</v>
      </c>
      <c r="Y1407" s="41">
        <f>SUM(AO1407:BN1407)</f>
        <v>60</v>
      </c>
      <c r="Z1407" s="41">
        <f>COUNTIF(AO1407:BN1407, "&gt;0")</f>
        <v>1</v>
      </c>
      <c r="AA1407" s="41">
        <f>SUM(AB1407:AF1407)</f>
        <v>0</v>
      </c>
      <c r="AB1407" s="41">
        <f>BP1407+BQ1407</f>
        <v>0</v>
      </c>
      <c r="AC1407" s="41">
        <v>0</v>
      </c>
      <c r="AD1407" s="41">
        <v>0</v>
      </c>
      <c r="AE1407" s="41">
        <f>SUM(BR1407)</f>
        <v>0</v>
      </c>
      <c r="AF1407" s="41">
        <f>SUM(AM1407)</f>
        <v>0</v>
      </c>
      <c r="AG1407" s="122"/>
      <c r="AH1407" s="36">
        <v>0</v>
      </c>
      <c r="AI1407" s="36">
        <v>0</v>
      </c>
      <c r="AJ1407" s="36">
        <v>0</v>
      </c>
      <c r="AK1407" s="121"/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14">
        <v>0</v>
      </c>
      <c r="AR1407" s="1">
        <v>0</v>
      </c>
      <c r="AS1407" s="114">
        <v>60</v>
      </c>
      <c r="AT1407" s="114">
        <v>0</v>
      </c>
      <c r="AU1407" s="114">
        <v>0</v>
      </c>
      <c r="AV1407" s="114">
        <v>0</v>
      </c>
      <c r="AW1407" s="114">
        <v>0</v>
      </c>
      <c r="AX1407" s="114">
        <v>0</v>
      </c>
      <c r="AY1407" s="114">
        <v>0</v>
      </c>
      <c r="AZ1407" s="114">
        <v>0</v>
      </c>
      <c r="BA1407" s="114">
        <v>0</v>
      </c>
      <c r="BB1407" s="114">
        <v>0</v>
      </c>
      <c r="BC1407" s="114">
        <v>0</v>
      </c>
      <c r="BD1407" s="115">
        <v>0</v>
      </c>
      <c r="BE1407" s="114">
        <v>0</v>
      </c>
      <c r="BF1407" s="114">
        <v>0</v>
      </c>
      <c r="BG1407" s="114">
        <v>0</v>
      </c>
      <c r="BH1407" s="114">
        <v>0</v>
      </c>
      <c r="BI1407" s="114">
        <v>0</v>
      </c>
      <c r="BJ1407" s="114">
        <v>0</v>
      </c>
      <c r="BK1407" s="114">
        <v>0</v>
      </c>
      <c r="BL1407" s="114">
        <v>0</v>
      </c>
      <c r="BM1407" s="114">
        <v>0</v>
      </c>
      <c r="BN1407" s="114">
        <v>0</v>
      </c>
      <c r="BO1407" s="114">
        <v>0</v>
      </c>
      <c r="BP1407" s="114">
        <v>0</v>
      </c>
      <c r="BQ1407" s="114">
        <v>0</v>
      </c>
      <c r="BR1407" s="114">
        <v>0</v>
      </c>
      <c r="BS1407" s="114">
        <v>0</v>
      </c>
    </row>
    <row r="1408" spans="1:71" ht="15" x14ac:dyDescent="0.25">
      <c r="A1408" s="1" t="str">
        <f>CONCATENATE(G1408,"-",F1408,"-",H1408)</f>
        <v>999928941-Green-Tiger</v>
      </c>
      <c r="B1408" s="1" t="str">
        <f>CONCATENATE(G1408,"-",H1408)</f>
        <v>999928941-Tiger</v>
      </c>
      <c r="C1408" s="36" t="s">
        <v>356</v>
      </c>
      <c r="D1408" s="36" t="s">
        <v>3466</v>
      </c>
      <c r="E1408" s="36" t="s">
        <v>17</v>
      </c>
      <c r="F1408" s="36" t="s">
        <v>19</v>
      </c>
      <c r="G1408" s="36">
        <v>999928941</v>
      </c>
      <c r="H1408" s="36" t="s">
        <v>20</v>
      </c>
      <c r="I1408" s="34">
        <f>((L1408)-J1408)+T1408</f>
        <v>60</v>
      </c>
      <c r="J1408" s="34">
        <f>L1408/2</f>
        <v>0</v>
      </c>
      <c r="K1408" s="37"/>
      <c r="L1408" s="34">
        <f>SUM(N1408,O1408,P1408,Q1408,R1408,M1408)</f>
        <v>0</v>
      </c>
      <c r="M1408" s="34">
        <f>AJ1408</f>
        <v>0</v>
      </c>
      <c r="N1408" s="34">
        <f>SUM(AI1408)</f>
        <v>0</v>
      </c>
      <c r="O1408" s="34">
        <f>0</f>
        <v>0</v>
      </c>
      <c r="P1408" s="34">
        <v>0</v>
      </c>
      <c r="Q1408" s="34">
        <v>0</v>
      </c>
      <c r="R1408" s="34">
        <f>AH1408</f>
        <v>0</v>
      </c>
      <c r="S1408" s="122"/>
      <c r="T1408" s="41">
        <f>SUM(U1408,AA1408)</f>
        <v>60</v>
      </c>
      <c r="U1408" s="41">
        <f>IF(SUM(V1408:Y1408)&gt;=250, 250,SUM(V1408:Y1408))</f>
        <v>60</v>
      </c>
      <c r="V1408" s="41">
        <v>0</v>
      </c>
      <c r="W1408" s="41">
        <v>0</v>
      </c>
      <c r="X1408" s="41">
        <f>SUM(AL1408,AN1408,BO1408,BS1408)</f>
        <v>0</v>
      </c>
      <c r="Y1408" s="41">
        <f>SUM(AO1408:BN1408)</f>
        <v>60</v>
      </c>
      <c r="Z1408" s="41">
        <f>COUNTIF(AO1408:BN1408, "&gt;0")</f>
        <v>1</v>
      </c>
      <c r="AA1408" s="41">
        <f>SUM(AB1408:AF1408)</f>
        <v>0</v>
      </c>
      <c r="AB1408" s="41">
        <f>BP1408+BQ1408</f>
        <v>0</v>
      </c>
      <c r="AC1408" s="41">
        <v>0</v>
      </c>
      <c r="AD1408" s="41">
        <v>0</v>
      </c>
      <c r="AE1408" s="41">
        <f>SUM(BR1408)</f>
        <v>0</v>
      </c>
      <c r="AF1408" s="41">
        <f>SUM(AM1408)</f>
        <v>0</v>
      </c>
      <c r="AG1408" s="122"/>
      <c r="AH1408" s="36">
        <v>0</v>
      </c>
      <c r="AI1408" s="126">
        <v>0</v>
      </c>
      <c r="AJ1408" s="36">
        <v>0</v>
      </c>
      <c r="AK1408" s="121"/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14">
        <v>0</v>
      </c>
      <c r="AR1408" s="1">
        <v>0</v>
      </c>
      <c r="AS1408" s="114">
        <v>0</v>
      </c>
      <c r="AT1408" s="114">
        <v>0</v>
      </c>
      <c r="AU1408" s="114">
        <v>0</v>
      </c>
      <c r="AV1408" s="114">
        <v>0</v>
      </c>
      <c r="AW1408" s="114">
        <v>0</v>
      </c>
      <c r="AX1408" s="114">
        <v>0</v>
      </c>
      <c r="AY1408" s="114">
        <v>0</v>
      </c>
      <c r="AZ1408" s="114">
        <v>0</v>
      </c>
      <c r="BA1408" s="114">
        <v>0</v>
      </c>
      <c r="BB1408" s="114">
        <v>0</v>
      </c>
      <c r="BC1408" s="114">
        <v>0</v>
      </c>
      <c r="BD1408" s="115">
        <v>0</v>
      </c>
      <c r="BE1408" s="114">
        <v>0</v>
      </c>
      <c r="BF1408" s="114">
        <v>0</v>
      </c>
      <c r="BG1408" s="114">
        <v>0</v>
      </c>
      <c r="BH1408" s="114">
        <v>0</v>
      </c>
      <c r="BI1408" s="114">
        <v>0</v>
      </c>
      <c r="BJ1408" s="114">
        <v>0</v>
      </c>
      <c r="BK1408" s="114">
        <v>0</v>
      </c>
      <c r="BL1408" s="114">
        <v>60</v>
      </c>
      <c r="BM1408" s="114">
        <v>0</v>
      </c>
      <c r="BN1408" s="114">
        <v>0</v>
      </c>
      <c r="BO1408" s="114">
        <v>0</v>
      </c>
      <c r="BP1408" s="114">
        <v>0</v>
      </c>
      <c r="BQ1408" s="114">
        <v>0</v>
      </c>
      <c r="BR1408" s="114">
        <v>0</v>
      </c>
      <c r="BS1408" s="114">
        <v>0</v>
      </c>
    </row>
    <row r="1409" spans="1:71" ht="15" x14ac:dyDescent="0.25">
      <c r="A1409" s="1" t="str">
        <f>CONCATENATE(G1409,"-",F1409,"-",H1409)</f>
        <v>999929247-Green-Tiger</v>
      </c>
      <c r="B1409" s="1" t="str">
        <f>CONCATENATE(G1409,"-",H1409)</f>
        <v>999929247-Tiger</v>
      </c>
      <c r="C1409" s="36" t="s">
        <v>1304</v>
      </c>
      <c r="D1409" s="36" t="s">
        <v>1999</v>
      </c>
      <c r="E1409" s="36" t="s">
        <v>17</v>
      </c>
      <c r="F1409" s="41" t="s">
        <v>19</v>
      </c>
      <c r="G1409" s="128">
        <v>999929247</v>
      </c>
      <c r="H1409" s="41" t="s">
        <v>20</v>
      </c>
      <c r="I1409" s="34">
        <f>((L1409)-J1409)+T1409</f>
        <v>60</v>
      </c>
      <c r="J1409" s="34">
        <f>L1409/2</f>
        <v>0</v>
      </c>
      <c r="K1409" s="37"/>
      <c r="L1409" s="34">
        <f>SUM(N1409,O1409,P1409,Q1409,R1409,M1409)</f>
        <v>0</v>
      </c>
      <c r="M1409" s="34">
        <f>AJ1409</f>
        <v>0</v>
      </c>
      <c r="N1409" s="34">
        <f>SUM(AI1409)</f>
        <v>0</v>
      </c>
      <c r="O1409" s="34">
        <f>0</f>
        <v>0</v>
      </c>
      <c r="P1409" s="34">
        <v>0</v>
      </c>
      <c r="Q1409" s="34">
        <v>0</v>
      </c>
      <c r="R1409" s="34">
        <f>AH1409</f>
        <v>0</v>
      </c>
      <c r="S1409" s="122"/>
      <c r="T1409" s="41">
        <f>SUM(U1409,AA1409)</f>
        <v>60</v>
      </c>
      <c r="U1409" s="41">
        <f>IF(SUM(V1409:Y1409)&gt;=250, 250,SUM(V1409:Y1409))</f>
        <v>60</v>
      </c>
      <c r="V1409" s="41">
        <v>0</v>
      </c>
      <c r="W1409" s="41">
        <v>0</v>
      </c>
      <c r="X1409" s="41">
        <f>SUM(AL1409,AN1409,BO1409,BS1409)</f>
        <v>0</v>
      </c>
      <c r="Y1409" s="41">
        <f>SUM(AO1409:BN1409)</f>
        <v>60</v>
      </c>
      <c r="Z1409" s="41">
        <f>COUNTIF(AO1409:BN1409, "&gt;0")</f>
        <v>1</v>
      </c>
      <c r="AA1409" s="41">
        <f>SUM(AB1409:AF1409)</f>
        <v>0</v>
      </c>
      <c r="AB1409" s="41">
        <f>BP1409+BQ1409</f>
        <v>0</v>
      </c>
      <c r="AC1409" s="41">
        <v>0</v>
      </c>
      <c r="AD1409" s="41">
        <v>0</v>
      </c>
      <c r="AE1409" s="41">
        <f>SUM(BR1409)</f>
        <v>0</v>
      </c>
      <c r="AF1409" s="41">
        <f>SUM(AM1409)</f>
        <v>0</v>
      </c>
      <c r="AG1409" s="122"/>
      <c r="AH1409" s="36">
        <v>0</v>
      </c>
      <c r="AI1409" s="126">
        <v>0</v>
      </c>
      <c r="AJ1409" s="36">
        <v>0</v>
      </c>
      <c r="AK1409" s="121"/>
      <c r="AL1409" s="1">
        <v>0</v>
      </c>
      <c r="AM1409" s="1">
        <v>0</v>
      </c>
      <c r="AN1409" s="1">
        <v>0</v>
      </c>
      <c r="AO1409" s="1">
        <v>60</v>
      </c>
      <c r="AP1409" s="1">
        <v>0</v>
      </c>
      <c r="AQ1409" s="114">
        <v>0</v>
      </c>
      <c r="AR1409" s="1">
        <v>0</v>
      </c>
      <c r="AS1409" s="114">
        <v>0</v>
      </c>
      <c r="AT1409" s="114">
        <v>0</v>
      </c>
      <c r="AU1409" s="114">
        <v>0</v>
      </c>
      <c r="AV1409" s="114">
        <v>0</v>
      </c>
      <c r="AW1409" s="114">
        <v>0</v>
      </c>
      <c r="AX1409" s="114">
        <v>0</v>
      </c>
      <c r="AY1409" s="114">
        <v>0</v>
      </c>
      <c r="AZ1409" s="114">
        <v>0</v>
      </c>
      <c r="BA1409" s="114">
        <v>0</v>
      </c>
      <c r="BB1409" s="114">
        <v>0</v>
      </c>
      <c r="BC1409" s="114">
        <v>0</v>
      </c>
      <c r="BD1409" s="115">
        <v>0</v>
      </c>
      <c r="BE1409" s="114">
        <v>0</v>
      </c>
      <c r="BF1409" s="114">
        <v>0</v>
      </c>
      <c r="BG1409" s="114">
        <v>0</v>
      </c>
      <c r="BH1409" s="114">
        <v>0</v>
      </c>
      <c r="BI1409" s="114">
        <v>0</v>
      </c>
      <c r="BJ1409" s="114">
        <v>0</v>
      </c>
      <c r="BK1409" s="114">
        <v>0</v>
      </c>
      <c r="BL1409" s="114">
        <v>0</v>
      </c>
      <c r="BM1409" s="114">
        <v>0</v>
      </c>
      <c r="BN1409" s="114">
        <v>0</v>
      </c>
      <c r="BO1409" s="114">
        <v>0</v>
      </c>
      <c r="BP1409" s="114">
        <v>0</v>
      </c>
      <c r="BQ1409" s="114">
        <v>0</v>
      </c>
      <c r="BR1409" s="114">
        <v>0</v>
      </c>
      <c r="BS1409" s="114">
        <v>0</v>
      </c>
    </row>
    <row r="1410" spans="1:71" ht="15" x14ac:dyDescent="0.25">
      <c r="A1410" s="1" t="str">
        <f>CONCATENATE(G1410,"-",F1410,"-",H1410)</f>
        <v>999929464-Green-Tiger</v>
      </c>
      <c r="B1410" s="1" t="str">
        <f>CONCATENATE(G1410,"-",H1410)</f>
        <v>999929464-Tiger</v>
      </c>
      <c r="C1410" s="36" t="s">
        <v>402</v>
      </c>
      <c r="D1410" s="36" t="s">
        <v>2636</v>
      </c>
      <c r="E1410" s="36" t="s">
        <v>17</v>
      </c>
      <c r="F1410" s="36" t="s">
        <v>19</v>
      </c>
      <c r="G1410" s="36">
        <v>999929464</v>
      </c>
      <c r="H1410" s="41" t="s">
        <v>20</v>
      </c>
      <c r="I1410" s="34">
        <f>((L1410)-J1410)+T1410</f>
        <v>60</v>
      </c>
      <c r="J1410" s="36"/>
      <c r="K1410" s="35"/>
      <c r="L1410" s="34">
        <f>SUM(N1410,O1410,P1410,Q1410,R1410,M1410)</f>
        <v>0</v>
      </c>
      <c r="M1410" s="34">
        <f>AJ1410</f>
        <v>0</v>
      </c>
      <c r="N1410" s="34">
        <f>SUM(AI1410)</f>
        <v>0</v>
      </c>
      <c r="O1410" s="34">
        <f>0</f>
        <v>0</v>
      </c>
      <c r="P1410" s="34">
        <v>0</v>
      </c>
      <c r="Q1410" s="34">
        <v>0</v>
      </c>
      <c r="R1410" s="34">
        <f>AH1410</f>
        <v>0</v>
      </c>
      <c r="S1410" s="122"/>
      <c r="T1410" s="41">
        <f>SUM(U1410,AA1410)</f>
        <v>60</v>
      </c>
      <c r="U1410" s="41">
        <f>IF(SUM(V1410:Y1410)&gt;=250, 250,SUM(V1410:Y1410))</f>
        <v>60</v>
      </c>
      <c r="V1410" s="41">
        <v>0</v>
      </c>
      <c r="W1410" s="41">
        <v>0</v>
      </c>
      <c r="X1410" s="41">
        <f>SUM(AL1410,AN1410,BO1410,BS1410)</f>
        <v>0</v>
      </c>
      <c r="Y1410" s="41">
        <f>SUM(AO1410:BN1410)</f>
        <v>60</v>
      </c>
      <c r="Z1410" s="41">
        <f>COUNTIF(AO1410:BN1410, "&gt;0")</f>
        <v>1</v>
      </c>
      <c r="AA1410" s="41">
        <f>SUM(AB1410:AF1410)</f>
        <v>0</v>
      </c>
      <c r="AB1410" s="41">
        <f>BP1410+BQ1410</f>
        <v>0</v>
      </c>
      <c r="AC1410" s="41">
        <v>0</v>
      </c>
      <c r="AD1410" s="41">
        <v>0</v>
      </c>
      <c r="AE1410" s="41">
        <f>SUM(BR1410)</f>
        <v>0</v>
      </c>
      <c r="AF1410" s="41">
        <f>SUM(AM1410)</f>
        <v>0</v>
      </c>
      <c r="AG1410" s="122"/>
      <c r="AH1410" s="36">
        <v>0</v>
      </c>
      <c r="AI1410" s="126">
        <v>0</v>
      </c>
      <c r="AJ1410" s="36">
        <v>0</v>
      </c>
      <c r="AK1410" s="121"/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14">
        <v>0</v>
      </c>
      <c r="AR1410" s="1">
        <v>0</v>
      </c>
      <c r="AS1410" s="114">
        <v>0</v>
      </c>
      <c r="AT1410" s="114">
        <v>0</v>
      </c>
      <c r="AU1410" s="114">
        <v>0</v>
      </c>
      <c r="AV1410" s="114">
        <v>0</v>
      </c>
      <c r="AW1410" s="114">
        <v>0</v>
      </c>
      <c r="AX1410" s="114">
        <v>0</v>
      </c>
      <c r="AY1410" s="114">
        <v>0</v>
      </c>
      <c r="AZ1410" s="114">
        <v>60</v>
      </c>
      <c r="BA1410" s="114">
        <v>0</v>
      </c>
      <c r="BB1410" s="114">
        <v>0</v>
      </c>
      <c r="BC1410" s="114">
        <v>0</v>
      </c>
      <c r="BD1410" s="115">
        <v>0</v>
      </c>
      <c r="BE1410" s="114">
        <v>0</v>
      </c>
      <c r="BF1410" s="114">
        <v>0</v>
      </c>
      <c r="BG1410" s="114">
        <v>0</v>
      </c>
      <c r="BH1410" s="114">
        <v>0</v>
      </c>
      <c r="BI1410" s="114">
        <v>0</v>
      </c>
      <c r="BJ1410" s="114">
        <v>0</v>
      </c>
      <c r="BK1410" s="114">
        <v>0</v>
      </c>
      <c r="BL1410" s="114">
        <v>0</v>
      </c>
      <c r="BM1410" s="114">
        <v>0</v>
      </c>
      <c r="BN1410" s="114">
        <v>0</v>
      </c>
      <c r="BO1410" s="114">
        <v>0</v>
      </c>
      <c r="BP1410" s="114">
        <v>0</v>
      </c>
      <c r="BQ1410" s="114">
        <v>0</v>
      </c>
      <c r="BR1410" s="114">
        <v>0</v>
      </c>
      <c r="BS1410" s="114">
        <v>0</v>
      </c>
    </row>
    <row r="1411" spans="1:71" ht="15" x14ac:dyDescent="0.25">
      <c r="A1411" s="1" t="str">
        <f>CONCATENATE(G1411,"-",F1411,"-",H1411)</f>
        <v>999929631-Green-Tiger</v>
      </c>
      <c r="B1411" s="1" t="str">
        <f>CONCATENATE(G1411,"-",H1411)</f>
        <v>999929631-Tiger</v>
      </c>
      <c r="C1411" s="149" t="s">
        <v>741</v>
      </c>
      <c r="D1411" s="149" t="s">
        <v>1561</v>
      </c>
      <c r="E1411" s="149" t="s">
        <v>17</v>
      </c>
      <c r="F1411" s="149" t="s">
        <v>19</v>
      </c>
      <c r="G1411" s="149">
        <v>999929631</v>
      </c>
      <c r="H1411" s="41" t="s">
        <v>20</v>
      </c>
      <c r="I1411" s="34">
        <f>((L1411)-J1411)+T1411</f>
        <v>60</v>
      </c>
      <c r="J1411" s="36"/>
      <c r="K1411" s="35"/>
      <c r="L1411" s="34">
        <f>SUM(N1411,O1411,P1411,Q1411,R1411,M1411)</f>
        <v>0</v>
      </c>
      <c r="M1411" s="34">
        <f>AJ1411</f>
        <v>0</v>
      </c>
      <c r="N1411" s="34">
        <f>SUM(AI1411)</f>
        <v>0</v>
      </c>
      <c r="O1411" s="34">
        <f>0</f>
        <v>0</v>
      </c>
      <c r="P1411" s="34">
        <v>0</v>
      </c>
      <c r="Q1411" s="34">
        <v>0</v>
      </c>
      <c r="R1411" s="34">
        <f>AH1411</f>
        <v>0</v>
      </c>
      <c r="S1411" s="122"/>
      <c r="T1411" s="41">
        <f>SUM(U1411,AA1411)</f>
        <v>60</v>
      </c>
      <c r="U1411" s="41">
        <f>IF(SUM(V1411:Y1411)&gt;=250, 250,SUM(V1411:Y1411))</f>
        <v>60</v>
      </c>
      <c r="V1411" s="41">
        <v>0</v>
      </c>
      <c r="W1411" s="41">
        <v>0</v>
      </c>
      <c r="X1411" s="41">
        <f>SUM(AL1411,AN1411,BO1411,BS1411)</f>
        <v>0</v>
      </c>
      <c r="Y1411" s="41">
        <f>SUM(AO1411:BN1411)</f>
        <v>60</v>
      </c>
      <c r="Z1411" s="41">
        <f>COUNTIF(AO1411:BN1411, "&gt;0")</f>
        <v>1</v>
      </c>
      <c r="AA1411" s="41">
        <f>SUM(AB1411:AF1411)</f>
        <v>0</v>
      </c>
      <c r="AB1411" s="41">
        <f>BP1411+BQ1411</f>
        <v>0</v>
      </c>
      <c r="AC1411" s="41">
        <v>0</v>
      </c>
      <c r="AD1411" s="41">
        <v>0</v>
      </c>
      <c r="AE1411" s="41">
        <f>SUM(BR1411)</f>
        <v>0</v>
      </c>
      <c r="AF1411" s="41">
        <f>SUM(AM1411)</f>
        <v>0</v>
      </c>
      <c r="AG1411" s="122"/>
      <c r="AH1411" s="36">
        <v>0</v>
      </c>
      <c r="AI1411" s="126">
        <v>0</v>
      </c>
      <c r="AJ1411" s="36">
        <v>0</v>
      </c>
      <c r="AK1411" s="121"/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14">
        <v>0</v>
      </c>
      <c r="AR1411" s="1">
        <v>0</v>
      </c>
      <c r="AS1411" s="114">
        <v>0</v>
      </c>
      <c r="AT1411" s="114">
        <v>0</v>
      </c>
      <c r="AU1411" s="114">
        <v>0</v>
      </c>
      <c r="AV1411" s="114">
        <v>0</v>
      </c>
      <c r="AW1411" s="114">
        <v>0</v>
      </c>
      <c r="AX1411" s="114">
        <v>0</v>
      </c>
      <c r="AY1411" s="114">
        <v>0</v>
      </c>
      <c r="AZ1411" s="114">
        <v>0</v>
      </c>
      <c r="BA1411" s="114">
        <v>0</v>
      </c>
      <c r="BB1411" s="114">
        <v>0</v>
      </c>
      <c r="BC1411" s="114">
        <v>60</v>
      </c>
      <c r="BD1411" s="115">
        <v>0</v>
      </c>
      <c r="BE1411" s="114">
        <v>0</v>
      </c>
      <c r="BF1411" s="114">
        <v>0</v>
      </c>
      <c r="BG1411" s="114">
        <v>0</v>
      </c>
      <c r="BH1411" s="114">
        <v>0</v>
      </c>
      <c r="BI1411" s="114">
        <v>0</v>
      </c>
      <c r="BJ1411" s="114">
        <v>0</v>
      </c>
      <c r="BK1411" s="114">
        <v>0</v>
      </c>
      <c r="BL1411" s="114">
        <v>0</v>
      </c>
      <c r="BM1411" s="114">
        <v>0</v>
      </c>
      <c r="BN1411" s="114">
        <v>0</v>
      </c>
      <c r="BO1411" s="114">
        <v>0</v>
      </c>
      <c r="BP1411" s="114">
        <v>0</v>
      </c>
      <c r="BQ1411" s="114">
        <v>0</v>
      </c>
      <c r="BR1411" s="114">
        <v>0</v>
      </c>
      <c r="BS1411" s="114">
        <v>0</v>
      </c>
    </row>
    <row r="1412" spans="1:71" ht="15" x14ac:dyDescent="0.25">
      <c r="A1412" s="1" t="str">
        <f>CONCATENATE(G1412,"-",F1412,"-",H1412)</f>
        <v>999934441-Green-Tiger</v>
      </c>
      <c r="B1412" s="1" t="str">
        <f>CONCATENATE(G1412,"-",H1412)</f>
        <v>999934441-Tiger</v>
      </c>
      <c r="C1412" s="36" t="s">
        <v>908</v>
      </c>
      <c r="D1412" s="36" t="s">
        <v>799</v>
      </c>
      <c r="E1412" s="36" t="s">
        <v>17</v>
      </c>
      <c r="F1412" s="41" t="s">
        <v>19</v>
      </c>
      <c r="G1412" s="128">
        <v>999934441</v>
      </c>
      <c r="H1412" s="41" t="s">
        <v>20</v>
      </c>
      <c r="I1412" s="34">
        <f>((L1412)-J1412)+T1412</f>
        <v>60</v>
      </c>
      <c r="J1412" s="34">
        <f>L1412/2</f>
        <v>0</v>
      </c>
      <c r="K1412" s="37"/>
      <c r="L1412" s="34">
        <f>SUM(N1412,O1412,P1412,Q1412,R1412,M1412)</f>
        <v>0</v>
      </c>
      <c r="M1412" s="34">
        <f>AJ1412</f>
        <v>0</v>
      </c>
      <c r="N1412" s="34">
        <f>SUM(AI1412)</f>
        <v>0</v>
      </c>
      <c r="O1412" s="34">
        <f>0</f>
        <v>0</v>
      </c>
      <c r="P1412" s="34">
        <v>0</v>
      </c>
      <c r="Q1412" s="34">
        <v>0</v>
      </c>
      <c r="R1412" s="34">
        <f>AH1412</f>
        <v>0</v>
      </c>
      <c r="S1412" s="122"/>
      <c r="T1412" s="41">
        <f>SUM(U1412,AA1412)</f>
        <v>60</v>
      </c>
      <c r="U1412" s="41">
        <f>IF(SUM(V1412:Y1412)&gt;=250, 250,SUM(V1412:Y1412))</f>
        <v>60</v>
      </c>
      <c r="V1412" s="41">
        <v>0</v>
      </c>
      <c r="W1412" s="41">
        <v>0</v>
      </c>
      <c r="X1412" s="41">
        <f>SUM(AL1412,AN1412,BO1412,BS1412)</f>
        <v>0</v>
      </c>
      <c r="Y1412" s="41">
        <f>SUM(AO1412:BN1412)</f>
        <v>60</v>
      </c>
      <c r="Z1412" s="41">
        <f>COUNTIF(AO1412:BN1412, "&gt;0")</f>
        <v>1</v>
      </c>
      <c r="AA1412" s="41">
        <f>SUM(AB1412:AF1412)</f>
        <v>0</v>
      </c>
      <c r="AB1412" s="41">
        <f>BP1412+BQ1412</f>
        <v>0</v>
      </c>
      <c r="AC1412" s="41">
        <v>0</v>
      </c>
      <c r="AD1412" s="41">
        <v>0</v>
      </c>
      <c r="AE1412" s="41">
        <f>SUM(BR1412)</f>
        <v>0</v>
      </c>
      <c r="AF1412" s="41">
        <f>SUM(AM1412)</f>
        <v>0</v>
      </c>
      <c r="AG1412" s="122"/>
      <c r="AH1412" s="36">
        <v>0</v>
      </c>
      <c r="AI1412" s="126">
        <v>0</v>
      </c>
      <c r="AJ1412" s="36">
        <v>0</v>
      </c>
      <c r="AK1412" s="37"/>
      <c r="AL1412" s="1">
        <v>0</v>
      </c>
      <c r="AM1412" s="1">
        <v>0</v>
      </c>
      <c r="AN1412" s="1">
        <v>0</v>
      </c>
      <c r="AO1412" s="1">
        <v>0</v>
      </c>
      <c r="AP1412" s="1">
        <v>60</v>
      </c>
      <c r="AQ1412" s="114">
        <v>0</v>
      </c>
      <c r="AR1412" s="1">
        <v>0</v>
      </c>
      <c r="AS1412" s="114">
        <v>0</v>
      </c>
      <c r="AT1412" s="114">
        <v>0</v>
      </c>
      <c r="AU1412" s="114">
        <v>0</v>
      </c>
      <c r="AV1412" s="114">
        <v>0</v>
      </c>
      <c r="AW1412" s="114">
        <v>0</v>
      </c>
      <c r="AX1412" s="114">
        <v>0</v>
      </c>
      <c r="AY1412" s="114">
        <v>0</v>
      </c>
      <c r="AZ1412" s="114">
        <v>0</v>
      </c>
      <c r="BA1412" s="114">
        <v>0</v>
      </c>
      <c r="BB1412" s="114">
        <v>0</v>
      </c>
      <c r="BC1412" s="114">
        <v>0</v>
      </c>
      <c r="BD1412" s="115">
        <v>0</v>
      </c>
      <c r="BE1412" s="114">
        <v>0</v>
      </c>
      <c r="BF1412" s="114">
        <v>0</v>
      </c>
      <c r="BG1412" s="114">
        <v>0</v>
      </c>
      <c r="BH1412" s="114">
        <v>0</v>
      </c>
      <c r="BI1412" s="114">
        <v>0</v>
      </c>
      <c r="BJ1412" s="114">
        <v>0</v>
      </c>
      <c r="BK1412" s="114">
        <v>0</v>
      </c>
      <c r="BL1412" s="114">
        <v>0</v>
      </c>
      <c r="BM1412" s="114">
        <v>0</v>
      </c>
      <c r="BN1412" s="114">
        <v>0</v>
      </c>
      <c r="BO1412" s="114">
        <v>0</v>
      </c>
      <c r="BP1412" s="114">
        <v>0</v>
      </c>
      <c r="BQ1412" s="114">
        <v>0</v>
      </c>
      <c r="BR1412" s="114">
        <v>0</v>
      </c>
      <c r="BS1412" s="114">
        <v>0</v>
      </c>
    </row>
    <row r="1413" spans="1:71" ht="15" x14ac:dyDescent="0.25">
      <c r="A1413" s="1" t="str">
        <f>CONCATENATE(G1413,"-",F1413,"-",H1413)</f>
        <v>999935552-Green-Tiger</v>
      </c>
      <c r="B1413" s="1" t="str">
        <f>CONCATENATE(G1413,"-",H1413)</f>
        <v>999935552-Tiger</v>
      </c>
      <c r="C1413" s="149" t="s">
        <v>2924</v>
      </c>
      <c r="D1413" s="149" t="s">
        <v>2925</v>
      </c>
      <c r="E1413" s="149" t="s">
        <v>17</v>
      </c>
      <c r="F1413" s="149" t="s">
        <v>19</v>
      </c>
      <c r="G1413" s="149">
        <v>999935552</v>
      </c>
      <c r="H1413" s="41" t="s">
        <v>20</v>
      </c>
      <c r="I1413" s="34">
        <f>((L1413)-J1413)+T1413</f>
        <v>60</v>
      </c>
      <c r="J1413" s="36"/>
      <c r="K1413" s="35"/>
      <c r="L1413" s="34">
        <f>SUM(N1413,O1413,P1413,Q1413,R1413,M1413)</f>
        <v>0</v>
      </c>
      <c r="M1413" s="34">
        <f>AJ1413</f>
        <v>0</v>
      </c>
      <c r="N1413" s="34">
        <f>SUM(AI1413)</f>
        <v>0</v>
      </c>
      <c r="O1413" s="34">
        <f>0</f>
        <v>0</v>
      </c>
      <c r="P1413" s="34">
        <v>0</v>
      </c>
      <c r="Q1413" s="34">
        <v>0</v>
      </c>
      <c r="R1413" s="34">
        <f>AH1413</f>
        <v>0</v>
      </c>
      <c r="S1413" s="122"/>
      <c r="T1413" s="41">
        <f>SUM(U1413,AA1413)</f>
        <v>60</v>
      </c>
      <c r="U1413" s="41">
        <f>IF(SUM(V1413:Y1413)&gt;=250, 250,SUM(V1413:Y1413))</f>
        <v>60</v>
      </c>
      <c r="V1413" s="41">
        <v>0</v>
      </c>
      <c r="W1413" s="41">
        <v>0</v>
      </c>
      <c r="X1413" s="41">
        <f>SUM(AL1413,AN1413,BO1413,BS1413)</f>
        <v>0</v>
      </c>
      <c r="Y1413" s="41">
        <f>SUM(AO1413:BN1413)</f>
        <v>60</v>
      </c>
      <c r="Z1413" s="41">
        <f>COUNTIF(AO1413:BN1413, "&gt;0")</f>
        <v>1</v>
      </c>
      <c r="AA1413" s="41">
        <f>SUM(AB1413:AF1413)</f>
        <v>0</v>
      </c>
      <c r="AB1413" s="41">
        <f>BP1413+BQ1413</f>
        <v>0</v>
      </c>
      <c r="AC1413" s="41">
        <v>0</v>
      </c>
      <c r="AD1413" s="41">
        <v>0</v>
      </c>
      <c r="AE1413" s="41">
        <f>SUM(BR1413)</f>
        <v>0</v>
      </c>
      <c r="AF1413" s="41">
        <f>SUM(AM1413)</f>
        <v>0</v>
      </c>
      <c r="AG1413" s="122"/>
      <c r="AH1413" s="36">
        <v>0</v>
      </c>
      <c r="AI1413" s="126">
        <v>0</v>
      </c>
      <c r="AJ1413" s="36">
        <v>0</v>
      </c>
      <c r="AK1413" s="121"/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14">
        <v>0</v>
      </c>
      <c r="AR1413" s="1">
        <v>0</v>
      </c>
      <c r="AS1413" s="114">
        <v>0</v>
      </c>
      <c r="AT1413" s="114">
        <v>0</v>
      </c>
      <c r="AU1413" s="114">
        <v>0</v>
      </c>
      <c r="AV1413" s="114">
        <v>0</v>
      </c>
      <c r="AW1413" s="114">
        <v>0</v>
      </c>
      <c r="AX1413" s="114">
        <v>0</v>
      </c>
      <c r="AY1413" s="114">
        <v>0</v>
      </c>
      <c r="AZ1413" s="114">
        <v>0</v>
      </c>
      <c r="BA1413" s="114">
        <v>0</v>
      </c>
      <c r="BB1413" s="114">
        <v>0</v>
      </c>
      <c r="BC1413" s="114">
        <v>0</v>
      </c>
      <c r="BD1413" s="115">
        <v>0</v>
      </c>
      <c r="BE1413" s="114">
        <v>0</v>
      </c>
      <c r="BF1413" s="114">
        <v>60</v>
      </c>
      <c r="BG1413" s="114">
        <v>0</v>
      </c>
      <c r="BH1413" s="114">
        <v>0</v>
      </c>
      <c r="BI1413" s="114">
        <v>0</v>
      </c>
      <c r="BJ1413" s="114">
        <v>0</v>
      </c>
      <c r="BK1413" s="114">
        <v>0</v>
      </c>
      <c r="BL1413" s="114">
        <v>0</v>
      </c>
      <c r="BM1413" s="114">
        <v>0</v>
      </c>
      <c r="BN1413" s="114">
        <v>0</v>
      </c>
      <c r="BO1413" s="114">
        <v>0</v>
      </c>
      <c r="BP1413" s="114">
        <v>0</v>
      </c>
      <c r="BQ1413" s="114">
        <v>0</v>
      </c>
      <c r="BR1413" s="114">
        <v>0</v>
      </c>
      <c r="BS1413" s="114">
        <v>0</v>
      </c>
    </row>
    <row r="1414" spans="1:71" ht="15" x14ac:dyDescent="0.25">
      <c r="A1414" s="1" t="str">
        <f>CONCATENATE(G1414,"-",F1414,"-",H1414)</f>
        <v>999929223-Green-Tiger</v>
      </c>
      <c r="B1414" s="1" t="str">
        <f>CONCATENATE(G1414,"-",H1414)</f>
        <v>999929223-Tiger</v>
      </c>
      <c r="C1414" s="36" t="s">
        <v>2479</v>
      </c>
      <c r="D1414" s="36" t="s">
        <v>2480</v>
      </c>
      <c r="E1414" s="36" t="s">
        <v>17</v>
      </c>
      <c r="F1414" s="41" t="s">
        <v>19</v>
      </c>
      <c r="G1414" s="128">
        <v>999929223</v>
      </c>
      <c r="H1414" s="41" t="s">
        <v>20</v>
      </c>
      <c r="I1414" s="34">
        <f>((L1414)-J1414)+T1414</f>
        <v>51</v>
      </c>
      <c r="J1414" s="36"/>
      <c r="K1414" s="35"/>
      <c r="L1414" s="34">
        <f>SUM(N1414,O1414,P1414,Q1414,R1414,M1414)</f>
        <v>0</v>
      </c>
      <c r="M1414" s="34">
        <f>AJ1414</f>
        <v>0</v>
      </c>
      <c r="N1414" s="34">
        <f>SUM(AI1414)</f>
        <v>0</v>
      </c>
      <c r="O1414" s="34">
        <f>0</f>
        <v>0</v>
      </c>
      <c r="P1414" s="34">
        <v>0</v>
      </c>
      <c r="Q1414" s="34">
        <v>0</v>
      </c>
      <c r="R1414" s="34">
        <f>AH1414</f>
        <v>0</v>
      </c>
      <c r="S1414" s="122"/>
      <c r="T1414" s="41">
        <f>SUM(U1414,AA1414)</f>
        <v>51</v>
      </c>
      <c r="U1414" s="41">
        <f>IF(SUM(V1414:Y1414)&gt;=250, 250,SUM(V1414:Y1414))</f>
        <v>51</v>
      </c>
      <c r="V1414" s="41">
        <v>0</v>
      </c>
      <c r="W1414" s="41">
        <v>0</v>
      </c>
      <c r="X1414" s="41">
        <f>SUM(AL1414,AN1414,BO1414,BS1414)</f>
        <v>0</v>
      </c>
      <c r="Y1414" s="41">
        <f>SUM(AO1414:BN1414)</f>
        <v>51</v>
      </c>
      <c r="Z1414" s="41">
        <f>COUNTIF(AO1414:BN1414, "&gt;0")</f>
        <v>1</v>
      </c>
      <c r="AA1414" s="41">
        <f>SUM(AB1414:AF1414)</f>
        <v>0</v>
      </c>
      <c r="AB1414" s="41">
        <f>BP1414+BQ1414</f>
        <v>0</v>
      </c>
      <c r="AC1414" s="41">
        <v>0</v>
      </c>
      <c r="AD1414" s="41">
        <v>0</v>
      </c>
      <c r="AE1414" s="41">
        <f>SUM(BR1414)</f>
        <v>0</v>
      </c>
      <c r="AF1414" s="41">
        <f>SUM(AM1414)</f>
        <v>0</v>
      </c>
      <c r="AG1414" s="122"/>
      <c r="AH1414" s="36">
        <v>0</v>
      </c>
      <c r="AI1414" s="126">
        <v>0</v>
      </c>
      <c r="AJ1414" s="36">
        <v>0</v>
      </c>
      <c r="AK1414" s="121"/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14">
        <v>0</v>
      </c>
      <c r="AR1414" s="1">
        <v>0</v>
      </c>
      <c r="AS1414" s="114">
        <v>0</v>
      </c>
      <c r="AT1414" s="114">
        <v>0</v>
      </c>
      <c r="AU1414" s="114">
        <v>0</v>
      </c>
      <c r="AV1414" s="114">
        <v>0</v>
      </c>
      <c r="AW1414" s="114">
        <v>51</v>
      </c>
      <c r="AX1414" s="114">
        <v>0</v>
      </c>
      <c r="AY1414" s="114">
        <v>0</v>
      </c>
      <c r="AZ1414" s="114">
        <v>0</v>
      </c>
      <c r="BA1414" s="114">
        <v>0</v>
      </c>
      <c r="BB1414" s="114">
        <v>0</v>
      </c>
      <c r="BC1414" s="114">
        <v>0</v>
      </c>
      <c r="BD1414" s="115">
        <v>0</v>
      </c>
      <c r="BE1414" s="114">
        <v>0</v>
      </c>
      <c r="BF1414" s="114">
        <v>0</v>
      </c>
      <c r="BG1414" s="114">
        <v>0</v>
      </c>
      <c r="BH1414" s="114">
        <v>0</v>
      </c>
      <c r="BI1414" s="114">
        <v>0</v>
      </c>
      <c r="BJ1414" s="114">
        <v>0</v>
      </c>
      <c r="BK1414" s="114">
        <v>0</v>
      </c>
      <c r="BL1414" s="114">
        <v>0</v>
      </c>
      <c r="BM1414" s="114">
        <v>0</v>
      </c>
      <c r="BN1414" s="114">
        <v>0</v>
      </c>
      <c r="BO1414" s="114">
        <v>0</v>
      </c>
      <c r="BP1414" s="114">
        <v>0</v>
      </c>
      <c r="BQ1414" s="114">
        <v>0</v>
      </c>
      <c r="BR1414" s="114">
        <v>0</v>
      </c>
      <c r="BS1414" s="114">
        <v>0</v>
      </c>
    </row>
    <row r="1415" spans="1:71" ht="15" x14ac:dyDescent="0.25">
      <c r="A1415" s="1" t="str">
        <f>CONCATENATE(G1415,"-",F1415,"-",H1415)</f>
        <v>999927481-Green-Tiger</v>
      </c>
      <c r="B1415" s="1" t="str">
        <f>CONCATENATE(G1415,"-",H1415)</f>
        <v>999927481-Tiger</v>
      </c>
      <c r="C1415" s="149" t="s">
        <v>1125</v>
      </c>
      <c r="D1415" s="149" t="s">
        <v>1126</v>
      </c>
      <c r="E1415" s="149" t="s">
        <v>17</v>
      </c>
      <c r="F1415" s="149" t="s">
        <v>19</v>
      </c>
      <c r="G1415" s="149">
        <v>999927481</v>
      </c>
      <c r="H1415" s="41" t="s">
        <v>20</v>
      </c>
      <c r="I1415" s="34">
        <f>((L1415)-J1415)+T1415</f>
        <v>45</v>
      </c>
      <c r="J1415" s="36"/>
      <c r="K1415" s="35"/>
      <c r="L1415" s="34">
        <f>SUM(N1415,O1415,P1415,Q1415,R1415,M1415)</f>
        <v>0</v>
      </c>
      <c r="M1415" s="34">
        <f>AJ1415</f>
        <v>0</v>
      </c>
      <c r="N1415" s="34">
        <f>SUM(AI1415)</f>
        <v>0</v>
      </c>
      <c r="O1415" s="34">
        <f>0</f>
        <v>0</v>
      </c>
      <c r="P1415" s="34">
        <v>0</v>
      </c>
      <c r="Q1415" s="34">
        <v>0</v>
      </c>
      <c r="R1415" s="34">
        <f>AH1415</f>
        <v>0</v>
      </c>
      <c r="S1415" s="122"/>
      <c r="T1415" s="41">
        <f>SUM(U1415,AA1415)</f>
        <v>45</v>
      </c>
      <c r="U1415" s="41">
        <f>IF(SUM(V1415:Y1415)&gt;=250, 250,SUM(V1415:Y1415))</f>
        <v>45</v>
      </c>
      <c r="V1415" s="41">
        <v>0</v>
      </c>
      <c r="W1415" s="41">
        <v>0</v>
      </c>
      <c r="X1415" s="41">
        <f>SUM(AL1415,AN1415,BO1415,BS1415)</f>
        <v>0</v>
      </c>
      <c r="Y1415" s="41">
        <f>SUM(AO1415:BN1415)</f>
        <v>45</v>
      </c>
      <c r="Z1415" s="41">
        <f>COUNTIF(AO1415:BN1415, "&gt;0")</f>
        <v>1</v>
      </c>
      <c r="AA1415" s="41">
        <f>SUM(AB1415:AF1415)</f>
        <v>0</v>
      </c>
      <c r="AB1415" s="41">
        <f>BP1415+BQ1415</f>
        <v>0</v>
      </c>
      <c r="AC1415" s="41">
        <v>0</v>
      </c>
      <c r="AD1415" s="41">
        <v>0</v>
      </c>
      <c r="AE1415" s="41">
        <f>SUM(BR1415)</f>
        <v>0</v>
      </c>
      <c r="AF1415" s="41">
        <f>SUM(AM1415)</f>
        <v>0</v>
      </c>
      <c r="AG1415" s="122"/>
      <c r="AH1415" s="36">
        <v>0</v>
      </c>
      <c r="AI1415" s="126">
        <v>0</v>
      </c>
      <c r="AJ1415" s="36">
        <v>0</v>
      </c>
      <c r="AK1415" s="121"/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14">
        <v>0</v>
      </c>
      <c r="AR1415" s="1">
        <v>0</v>
      </c>
      <c r="AS1415" s="114">
        <v>0</v>
      </c>
      <c r="AT1415" s="114">
        <v>0</v>
      </c>
      <c r="AU1415" s="114">
        <v>0</v>
      </c>
      <c r="AV1415" s="114">
        <v>0</v>
      </c>
      <c r="AW1415" s="114">
        <v>0</v>
      </c>
      <c r="AX1415" s="114">
        <v>0</v>
      </c>
      <c r="AY1415" s="114">
        <v>0</v>
      </c>
      <c r="AZ1415" s="114">
        <v>0</v>
      </c>
      <c r="BA1415" s="114">
        <v>0</v>
      </c>
      <c r="BB1415" s="114">
        <v>0</v>
      </c>
      <c r="BC1415" s="114">
        <v>45</v>
      </c>
      <c r="BD1415" s="115">
        <v>0</v>
      </c>
      <c r="BE1415" s="114">
        <v>0</v>
      </c>
      <c r="BF1415" s="114">
        <v>0</v>
      </c>
      <c r="BG1415" s="114">
        <v>0</v>
      </c>
      <c r="BH1415" s="114">
        <v>0</v>
      </c>
      <c r="BI1415" s="114">
        <v>0</v>
      </c>
      <c r="BJ1415" s="114">
        <v>0</v>
      </c>
      <c r="BK1415" s="114">
        <v>0</v>
      </c>
      <c r="BL1415" s="114">
        <v>0</v>
      </c>
      <c r="BM1415" s="114">
        <v>0</v>
      </c>
      <c r="BN1415" s="114">
        <v>0</v>
      </c>
      <c r="BO1415" s="114">
        <v>0</v>
      </c>
      <c r="BP1415" s="114">
        <v>0</v>
      </c>
      <c r="BQ1415" s="114">
        <v>0</v>
      </c>
      <c r="BR1415" s="114">
        <v>0</v>
      </c>
      <c r="BS1415" s="114">
        <v>0</v>
      </c>
    </row>
    <row r="1416" spans="1:71" ht="15" x14ac:dyDescent="0.25">
      <c r="A1416" s="1" t="str">
        <f>CONCATENATE(G1416,"-",F1416,"-",H1416)</f>
        <v>999935991-Green-Tiger</v>
      </c>
      <c r="B1416" s="1" t="str">
        <f>CONCATENATE(G1416,"-",H1416)</f>
        <v>999935991-Tiger</v>
      </c>
      <c r="C1416" s="36" t="s">
        <v>3019</v>
      </c>
      <c r="D1416" s="36" t="s">
        <v>37</v>
      </c>
      <c r="E1416" s="36" t="s">
        <v>17</v>
      </c>
      <c r="F1416" s="36" t="s">
        <v>19</v>
      </c>
      <c r="G1416" s="36">
        <v>999935991</v>
      </c>
      <c r="H1416" s="41" t="s">
        <v>20</v>
      </c>
      <c r="I1416" s="34">
        <f>((L1416)-J1416)+T1416</f>
        <v>45</v>
      </c>
      <c r="J1416" s="36"/>
      <c r="K1416" s="35"/>
      <c r="L1416" s="34">
        <f>SUM(N1416,O1416,P1416,Q1416,R1416,M1416)</f>
        <v>0</v>
      </c>
      <c r="M1416" s="34">
        <f>AJ1416</f>
        <v>0</v>
      </c>
      <c r="N1416" s="34">
        <f>SUM(AI1416)</f>
        <v>0</v>
      </c>
      <c r="O1416" s="34">
        <f>0</f>
        <v>0</v>
      </c>
      <c r="P1416" s="34">
        <v>0</v>
      </c>
      <c r="Q1416" s="34">
        <v>0</v>
      </c>
      <c r="R1416" s="34">
        <f>AH1416</f>
        <v>0</v>
      </c>
      <c r="S1416" s="122"/>
      <c r="T1416" s="41">
        <f>SUM(U1416,AA1416)</f>
        <v>45</v>
      </c>
      <c r="U1416" s="41">
        <f>IF(SUM(V1416:Y1416)&gt;=250, 250,SUM(V1416:Y1416))</f>
        <v>45</v>
      </c>
      <c r="V1416" s="41">
        <v>0</v>
      </c>
      <c r="W1416" s="41">
        <v>0</v>
      </c>
      <c r="X1416" s="41">
        <f>SUM(AL1416,AN1416,BO1416,BS1416)</f>
        <v>0</v>
      </c>
      <c r="Y1416" s="41">
        <f>SUM(AO1416:BN1416)</f>
        <v>45</v>
      </c>
      <c r="Z1416" s="41">
        <f>COUNTIF(AO1416:BN1416, "&gt;0")</f>
        <v>1</v>
      </c>
      <c r="AA1416" s="41">
        <f>SUM(AB1416:AF1416)</f>
        <v>0</v>
      </c>
      <c r="AB1416" s="41">
        <f>BP1416+BQ1416</f>
        <v>0</v>
      </c>
      <c r="AC1416" s="41">
        <v>0</v>
      </c>
      <c r="AD1416" s="41">
        <v>0</v>
      </c>
      <c r="AE1416" s="41">
        <f>SUM(BR1416)</f>
        <v>0</v>
      </c>
      <c r="AF1416" s="41">
        <f>SUM(AM1416)</f>
        <v>0</v>
      </c>
      <c r="AG1416" s="122"/>
      <c r="AH1416" s="36">
        <v>0</v>
      </c>
      <c r="AI1416" s="126">
        <v>0</v>
      </c>
      <c r="AJ1416" s="36">
        <v>0</v>
      </c>
      <c r="AK1416" s="121"/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14">
        <v>0</v>
      </c>
      <c r="AR1416" s="1">
        <v>0</v>
      </c>
      <c r="AS1416" s="114">
        <v>0</v>
      </c>
      <c r="AT1416" s="114">
        <v>0</v>
      </c>
      <c r="AU1416" s="114">
        <v>0</v>
      </c>
      <c r="AV1416" s="114">
        <v>0</v>
      </c>
      <c r="AW1416" s="114">
        <v>0</v>
      </c>
      <c r="AX1416" s="114">
        <v>0</v>
      </c>
      <c r="AY1416" s="114">
        <v>0</v>
      </c>
      <c r="AZ1416" s="114">
        <v>0</v>
      </c>
      <c r="BA1416" s="114">
        <v>0</v>
      </c>
      <c r="BB1416" s="114">
        <v>0</v>
      </c>
      <c r="BC1416" s="114">
        <v>0</v>
      </c>
      <c r="BD1416" s="115">
        <v>0</v>
      </c>
      <c r="BE1416" s="114">
        <v>0</v>
      </c>
      <c r="BF1416" s="114">
        <v>0</v>
      </c>
      <c r="BG1416" s="114">
        <v>0</v>
      </c>
      <c r="BH1416" s="114">
        <v>45</v>
      </c>
      <c r="BI1416" s="114">
        <v>0</v>
      </c>
      <c r="BJ1416" s="114">
        <v>0</v>
      </c>
      <c r="BK1416" s="114">
        <v>0</v>
      </c>
      <c r="BL1416" s="114">
        <v>0</v>
      </c>
      <c r="BM1416" s="114">
        <v>0</v>
      </c>
      <c r="BN1416" s="114">
        <v>0</v>
      </c>
      <c r="BO1416" s="114">
        <v>0</v>
      </c>
      <c r="BP1416" s="114">
        <v>0</v>
      </c>
      <c r="BQ1416" s="114">
        <v>0</v>
      </c>
      <c r="BR1416" s="114">
        <v>0</v>
      </c>
      <c r="BS1416" s="114">
        <v>0</v>
      </c>
    </row>
    <row r="1417" spans="1:71" ht="15" x14ac:dyDescent="0.25">
      <c r="A1417" s="1" t="str">
        <f>CONCATENATE(G1417,"-",F1417,"-",H1417)</f>
        <v>999933563-Green-Tiger</v>
      </c>
      <c r="B1417" s="1" t="str">
        <f>CONCATENATE(G1417,"-",H1417)</f>
        <v>999933563-Tiger</v>
      </c>
      <c r="C1417" s="36" t="s">
        <v>1818</v>
      </c>
      <c r="D1417" s="36" t="s">
        <v>1408</v>
      </c>
      <c r="E1417" s="36" t="s">
        <v>17</v>
      </c>
      <c r="F1417" s="41" t="s">
        <v>19</v>
      </c>
      <c r="G1417" s="128">
        <v>999933563</v>
      </c>
      <c r="H1417" s="41" t="s">
        <v>20</v>
      </c>
      <c r="I1417" s="34">
        <f>((L1417)-J1417)+T1417</f>
        <v>37.5</v>
      </c>
      <c r="J1417" s="34">
        <f>L1417/2</f>
        <v>0</v>
      </c>
      <c r="K1417" s="37"/>
      <c r="L1417" s="34">
        <f>SUM(N1417,O1417,P1417,Q1417,R1417,M1417)</f>
        <v>0</v>
      </c>
      <c r="M1417" s="34">
        <f>AJ1417</f>
        <v>0</v>
      </c>
      <c r="N1417" s="34">
        <f>SUM(AI1417)</f>
        <v>0</v>
      </c>
      <c r="O1417" s="34">
        <f>0</f>
        <v>0</v>
      </c>
      <c r="P1417" s="34">
        <v>0</v>
      </c>
      <c r="Q1417" s="34">
        <v>0</v>
      </c>
      <c r="R1417" s="34">
        <f>AH1417</f>
        <v>0</v>
      </c>
      <c r="S1417" s="122"/>
      <c r="T1417" s="41">
        <f>SUM(U1417,AA1417)</f>
        <v>37.5</v>
      </c>
      <c r="U1417" s="41">
        <f>IF(SUM(V1417:Y1417)&gt;=250, 250,SUM(V1417:Y1417))</f>
        <v>37.5</v>
      </c>
      <c r="V1417" s="41">
        <v>0</v>
      </c>
      <c r="W1417" s="41">
        <v>0</v>
      </c>
      <c r="X1417" s="41">
        <f>SUM(AL1417,AN1417,BO1417,BS1417)</f>
        <v>37.5</v>
      </c>
      <c r="Y1417" s="41">
        <f>SUM(AO1417:BN1417)</f>
        <v>0</v>
      </c>
      <c r="Z1417" s="41">
        <f>COUNTIF(AO1417:BN1417, "&gt;0")</f>
        <v>0</v>
      </c>
      <c r="AA1417" s="41">
        <f>SUM(AB1417:AF1417)</f>
        <v>0</v>
      </c>
      <c r="AB1417" s="41">
        <f>BP1417+BQ1417</f>
        <v>0</v>
      </c>
      <c r="AC1417" s="41">
        <v>0</v>
      </c>
      <c r="AD1417" s="41">
        <v>0</v>
      </c>
      <c r="AE1417" s="41">
        <f>SUM(BR1417)</f>
        <v>0</v>
      </c>
      <c r="AF1417" s="41">
        <f>SUM(AM1417)</f>
        <v>0</v>
      </c>
      <c r="AG1417" s="122"/>
      <c r="AH1417" s="36">
        <v>0</v>
      </c>
      <c r="AI1417" s="126">
        <v>0</v>
      </c>
      <c r="AJ1417" s="36">
        <v>0</v>
      </c>
      <c r="AK1417" s="121"/>
      <c r="AL1417" s="1">
        <v>37.5</v>
      </c>
      <c r="AM1417" s="1">
        <v>0</v>
      </c>
      <c r="AN1417" s="1">
        <v>0</v>
      </c>
      <c r="AO1417" s="1">
        <v>0</v>
      </c>
      <c r="AP1417" s="1">
        <v>0</v>
      </c>
      <c r="AQ1417" s="114">
        <v>0</v>
      </c>
      <c r="AR1417" s="1">
        <v>0</v>
      </c>
      <c r="AS1417" s="114">
        <v>0</v>
      </c>
      <c r="AT1417" s="114">
        <v>0</v>
      </c>
      <c r="AU1417" s="114">
        <v>0</v>
      </c>
      <c r="AV1417" s="114">
        <v>0</v>
      </c>
      <c r="AW1417" s="114">
        <v>0</v>
      </c>
      <c r="AX1417" s="114">
        <v>0</v>
      </c>
      <c r="AY1417" s="114">
        <v>0</v>
      </c>
      <c r="AZ1417" s="114">
        <v>0</v>
      </c>
      <c r="BA1417" s="114">
        <v>0</v>
      </c>
      <c r="BB1417" s="114">
        <v>0</v>
      </c>
      <c r="BC1417" s="114">
        <v>0</v>
      </c>
      <c r="BD1417" s="115">
        <v>0</v>
      </c>
      <c r="BE1417" s="114">
        <v>0</v>
      </c>
      <c r="BF1417" s="114">
        <v>0</v>
      </c>
      <c r="BG1417" s="114">
        <v>0</v>
      </c>
      <c r="BH1417" s="114">
        <v>0</v>
      </c>
      <c r="BI1417" s="114">
        <v>0</v>
      </c>
      <c r="BJ1417" s="114">
        <v>0</v>
      </c>
      <c r="BK1417" s="114">
        <v>0</v>
      </c>
      <c r="BL1417" s="114">
        <v>0</v>
      </c>
      <c r="BM1417" s="114">
        <v>0</v>
      </c>
      <c r="BN1417" s="114">
        <v>0</v>
      </c>
      <c r="BO1417" s="114">
        <v>0</v>
      </c>
      <c r="BP1417" s="114">
        <v>0</v>
      </c>
      <c r="BQ1417" s="114">
        <v>0</v>
      </c>
      <c r="BR1417" s="114">
        <v>0</v>
      </c>
      <c r="BS1417" s="114">
        <v>0</v>
      </c>
    </row>
    <row r="1418" spans="1:71" ht="15" x14ac:dyDescent="0.25">
      <c r="A1418" s="1" t="str">
        <f>CONCATENATE(G1418,"-",F1418,"-",H1418)</f>
        <v>999934211-Yellow-Tiger</v>
      </c>
      <c r="B1418" s="1" t="str">
        <f>CONCATENATE(G1418,"-",H1418)</f>
        <v>999934211-Tiger</v>
      </c>
      <c r="C1418" s="36" t="s">
        <v>2191</v>
      </c>
      <c r="D1418" s="36" t="s">
        <v>2192</v>
      </c>
      <c r="E1418" s="36" t="s">
        <v>17</v>
      </c>
      <c r="F1418" s="36" t="s">
        <v>21</v>
      </c>
      <c r="G1418" s="128">
        <v>999934211</v>
      </c>
      <c r="H1418" s="41" t="s">
        <v>20</v>
      </c>
      <c r="I1418" s="34">
        <f>((L1418)-J1418)+T1418</f>
        <v>720</v>
      </c>
      <c r="J1418" s="36"/>
      <c r="K1418" s="35"/>
      <c r="L1418" s="34">
        <f>SUM(N1418,O1418,P1418,Q1418,R1418,M1418)</f>
        <v>0</v>
      </c>
      <c r="M1418" s="34">
        <f>AJ1418</f>
        <v>0</v>
      </c>
      <c r="N1418" s="34">
        <f>SUM(AI1418)</f>
        <v>0</v>
      </c>
      <c r="O1418" s="34">
        <f>0</f>
        <v>0</v>
      </c>
      <c r="P1418" s="34">
        <v>0</v>
      </c>
      <c r="Q1418" s="34">
        <v>0</v>
      </c>
      <c r="R1418" s="34">
        <f>AH1418</f>
        <v>0</v>
      </c>
      <c r="S1418" s="122"/>
      <c r="T1418" s="41">
        <f>SUM(U1418,AA1418)</f>
        <v>720</v>
      </c>
      <c r="U1418" s="41">
        <f>IF(SUM(V1418:Y1418)&gt;=250, 250,SUM(V1418:Y1418))</f>
        <v>120</v>
      </c>
      <c r="V1418" s="41">
        <v>0</v>
      </c>
      <c r="W1418" s="41">
        <v>0</v>
      </c>
      <c r="X1418" s="41">
        <f>SUM(AL1418,AN1418,BO1418,BS1418)</f>
        <v>0</v>
      </c>
      <c r="Y1418" s="41">
        <f>SUM(AO1418:BN1418)</f>
        <v>120</v>
      </c>
      <c r="Z1418" s="41">
        <f>COUNTIF(AO1418:BN1418, "&gt;0")</f>
        <v>2</v>
      </c>
      <c r="AA1418" s="41">
        <f>SUM(AB1418:AF1418)</f>
        <v>600</v>
      </c>
      <c r="AB1418" s="41">
        <f>BP1418+BQ1418</f>
        <v>0</v>
      </c>
      <c r="AC1418" s="41">
        <v>0</v>
      </c>
      <c r="AD1418" s="41">
        <v>0</v>
      </c>
      <c r="AE1418" s="41">
        <f>SUM(BR1418)</f>
        <v>600</v>
      </c>
      <c r="AF1418" s="41">
        <f>SUM(AM1418)</f>
        <v>0</v>
      </c>
      <c r="AG1418" s="122"/>
      <c r="AH1418" s="36">
        <v>0</v>
      </c>
      <c r="AI1418" s="126">
        <v>0</v>
      </c>
      <c r="AJ1418" s="36">
        <v>0</v>
      </c>
      <c r="AK1418" s="121"/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14">
        <v>0</v>
      </c>
      <c r="AR1418" s="1">
        <v>60</v>
      </c>
      <c r="AS1418" s="114">
        <v>0</v>
      </c>
      <c r="AT1418" s="114">
        <v>0</v>
      </c>
      <c r="AU1418" s="114">
        <v>0</v>
      </c>
      <c r="AV1418" s="114">
        <v>0</v>
      </c>
      <c r="AW1418" s="114">
        <v>0</v>
      </c>
      <c r="AX1418" s="114">
        <v>0</v>
      </c>
      <c r="AY1418" s="114">
        <v>0</v>
      </c>
      <c r="AZ1418" s="114">
        <v>0</v>
      </c>
      <c r="BA1418" s="114">
        <v>0</v>
      </c>
      <c r="BB1418" s="114">
        <v>0</v>
      </c>
      <c r="BC1418" s="114">
        <v>0</v>
      </c>
      <c r="BD1418" s="115">
        <v>0</v>
      </c>
      <c r="BE1418" s="114">
        <v>0</v>
      </c>
      <c r="BF1418" s="114">
        <v>60</v>
      </c>
      <c r="BG1418" s="114">
        <v>0</v>
      </c>
      <c r="BH1418" s="114">
        <v>0</v>
      </c>
      <c r="BI1418" s="114">
        <v>0</v>
      </c>
      <c r="BJ1418" s="114">
        <v>0</v>
      </c>
      <c r="BK1418" s="114">
        <v>0</v>
      </c>
      <c r="BL1418" s="114">
        <v>0</v>
      </c>
      <c r="BM1418" s="114">
        <v>0</v>
      </c>
      <c r="BN1418" s="114">
        <v>0</v>
      </c>
      <c r="BO1418" s="114">
        <v>0</v>
      </c>
      <c r="BP1418" s="114">
        <v>0</v>
      </c>
      <c r="BQ1418" s="114">
        <v>0</v>
      </c>
      <c r="BR1418" s="114">
        <v>600</v>
      </c>
      <c r="BS1418" s="114">
        <v>0</v>
      </c>
    </row>
    <row r="1419" spans="1:71" ht="15" x14ac:dyDescent="0.25">
      <c r="A1419" s="1" t="str">
        <f>CONCATENATE(G1419,"-",F1419,"-",H1419)</f>
        <v>999933299-Yellow-Tiger</v>
      </c>
      <c r="B1419" s="1" t="str">
        <f>CONCATENATE(G1419,"-",H1419)</f>
        <v>999933299-Tiger</v>
      </c>
      <c r="C1419" s="36" t="s">
        <v>498</v>
      </c>
      <c r="D1419" s="36" t="s">
        <v>117</v>
      </c>
      <c r="E1419" s="36" t="s">
        <v>17</v>
      </c>
      <c r="F1419" s="36" t="s">
        <v>21</v>
      </c>
      <c r="G1419" s="128">
        <v>999933299</v>
      </c>
      <c r="H1419" s="41" t="s">
        <v>20</v>
      </c>
      <c r="I1419" s="34">
        <f>((L1419)-J1419)+T1419</f>
        <v>570</v>
      </c>
      <c r="J1419" s="36"/>
      <c r="K1419" s="35"/>
      <c r="L1419" s="34">
        <f>SUM(N1419,O1419,P1419,Q1419,R1419,M1419)</f>
        <v>0</v>
      </c>
      <c r="M1419" s="34">
        <f>AJ1419</f>
        <v>0</v>
      </c>
      <c r="N1419" s="34">
        <f>SUM(AI1419)</f>
        <v>0</v>
      </c>
      <c r="O1419" s="34">
        <f>0</f>
        <v>0</v>
      </c>
      <c r="P1419" s="34">
        <v>0</v>
      </c>
      <c r="Q1419" s="34">
        <v>0</v>
      </c>
      <c r="R1419" s="34">
        <f>AH1419</f>
        <v>0</v>
      </c>
      <c r="S1419" s="122"/>
      <c r="T1419" s="41">
        <f>SUM(U1419,AA1419)</f>
        <v>570</v>
      </c>
      <c r="U1419" s="41">
        <f>IF(SUM(V1419:Y1419)&gt;=250, 250,SUM(V1419:Y1419))</f>
        <v>120</v>
      </c>
      <c r="V1419" s="41">
        <v>0</v>
      </c>
      <c r="W1419" s="41">
        <v>0</v>
      </c>
      <c r="X1419" s="41">
        <f>SUM(AL1419,AN1419,BO1419,BS1419)</f>
        <v>0</v>
      </c>
      <c r="Y1419" s="41">
        <f>SUM(AO1419:BN1419)</f>
        <v>120</v>
      </c>
      <c r="Z1419" s="41">
        <f>COUNTIF(AO1419:BN1419, "&gt;0")</f>
        <v>1</v>
      </c>
      <c r="AA1419" s="41">
        <f>SUM(AB1419:AF1419)</f>
        <v>450</v>
      </c>
      <c r="AB1419" s="41">
        <f>BP1419+BQ1419</f>
        <v>0</v>
      </c>
      <c r="AC1419" s="41">
        <v>0</v>
      </c>
      <c r="AD1419" s="41">
        <v>0</v>
      </c>
      <c r="AE1419" s="41">
        <f>SUM(BR1419)</f>
        <v>450</v>
      </c>
      <c r="AF1419" s="41">
        <f>SUM(AM1419)</f>
        <v>0</v>
      </c>
      <c r="AG1419" s="122"/>
      <c r="AH1419" s="36">
        <v>0</v>
      </c>
      <c r="AI1419" s="126">
        <v>0</v>
      </c>
      <c r="AJ1419" s="36">
        <v>0</v>
      </c>
      <c r="AK1419" s="121"/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14">
        <v>0</v>
      </c>
      <c r="AR1419" s="1">
        <v>0</v>
      </c>
      <c r="AS1419" s="114">
        <v>0</v>
      </c>
      <c r="AT1419" s="114">
        <v>0</v>
      </c>
      <c r="AU1419" s="114">
        <v>0</v>
      </c>
      <c r="AV1419" s="114">
        <v>0</v>
      </c>
      <c r="AW1419" s="114">
        <v>120</v>
      </c>
      <c r="AX1419" s="114">
        <v>0</v>
      </c>
      <c r="AY1419" s="114">
        <v>0</v>
      </c>
      <c r="AZ1419" s="114">
        <v>0</v>
      </c>
      <c r="BA1419" s="114">
        <v>0</v>
      </c>
      <c r="BB1419" s="114">
        <v>0</v>
      </c>
      <c r="BC1419" s="114">
        <v>0</v>
      </c>
      <c r="BD1419" s="115">
        <v>0</v>
      </c>
      <c r="BE1419" s="114">
        <v>0</v>
      </c>
      <c r="BF1419" s="114">
        <v>0</v>
      </c>
      <c r="BG1419" s="114">
        <v>0</v>
      </c>
      <c r="BH1419" s="114">
        <v>0</v>
      </c>
      <c r="BI1419" s="114">
        <v>0</v>
      </c>
      <c r="BJ1419" s="114">
        <v>0</v>
      </c>
      <c r="BK1419" s="114">
        <v>0</v>
      </c>
      <c r="BL1419" s="114">
        <v>0</v>
      </c>
      <c r="BM1419" s="114">
        <v>0</v>
      </c>
      <c r="BN1419" s="114">
        <v>0</v>
      </c>
      <c r="BO1419" s="114">
        <v>0</v>
      </c>
      <c r="BP1419" s="114">
        <v>0</v>
      </c>
      <c r="BQ1419" s="114">
        <v>0</v>
      </c>
      <c r="BR1419" s="114">
        <v>450</v>
      </c>
      <c r="BS1419" s="114">
        <v>0</v>
      </c>
    </row>
    <row r="1420" spans="1:71" ht="15" x14ac:dyDescent="0.25">
      <c r="A1420" s="1" t="str">
        <f>CONCATENATE(G1420,"-",F1420,"-",H1420)</f>
        <v>999935032-Yellow-Tiger</v>
      </c>
      <c r="B1420" s="1" t="str">
        <f>CONCATENATE(G1420,"-",H1420)</f>
        <v>999935032-Tiger</v>
      </c>
      <c r="C1420" s="36" t="s">
        <v>498</v>
      </c>
      <c r="D1420" s="36" t="s">
        <v>1709</v>
      </c>
      <c r="E1420" s="36" t="s">
        <v>17</v>
      </c>
      <c r="F1420" s="36" t="s">
        <v>21</v>
      </c>
      <c r="G1420" s="128">
        <v>999935032</v>
      </c>
      <c r="H1420" s="41" t="s">
        <v>20</v>
      </c>
      <c r="I1420" s="34">
        <f>((L1420)-J1420)+T1420</f>
        <v>548</v>
      </c>
      <c r="J1420" s="36"/>
      <c r="K1420" s="35"/>
      <c r="L1420" s="34">
        <f>SUM(N1420,O1420,P1420,Q1420,R1420,M1420)</f>
        <v>0</v>
      </c>
      <c r="M1420" s="34">
        <f>AJ1420</f>
        <v>0</v>
      </c>
      <c r="N1420" s="34">
        <f>SUM(AI1420)</f>
        <v>0</v>
      </c>
      <c r="O1420" s="34">
        <f>0</f>
        <v>0</v>
      </c>
      <c r="P1420" s="34">
        <v>0</v>
      </c>
      <c r="Q1420" s="34">
        <v>0</v>
      </c>
      <c r="R1420" s="34">
        <f>AH1420</f>
        <v>0</v>
      </c>
      <c r="S1420" s="122"/>
      <c r="T1420" s="41">
        <f>SUM(U1420,AA1420)</f>
        <v>548</v>
      </c>
      <c r="U1420" s="41">
        <f>IF(SUM(V1420:Y1420)&gt;=250, 250,SUM(V1420:Y1420))</f>
        <v>60</v>
      </c>
      <c r="V1420" s="41">
        <v>0</v>
      </c>
      <c r="W1420" s="41">
        <v>0</v>
      </c>
      <c r="X1420" s="41">
        <f>SUM(AL1420,AN1420,BO1420,BS1420)</f>
        <v>0</v>
      </c>
      <c r="Y1420" s="41">
        <f>SUM(AO1420:BN1420)</f>
        <v>60</v>
      </c>
      <c r="Z1420" s="41">
        <f>COUNTIF(AO1420:BN1420, "&gt;0")</f>
        <v>1</v>
      </c>
      <c r="AA1420" s="41">
        <f>SUM(AB1420:AF1420)</f>
        <v>488</v>
      </c>
      <c r="AB1420" s="41">
        <f>BP1420+BQ1420</f>
        <v>150</v>
      </c>
      <c r="AC1420" s="41">
        <v>0</v>
      </c>
      <c r="AD1420" s="41">
        <v>0</v>
      </c>
      <c r="AE1420" s="41">
        <f>SUM(BR1420)</f>
        <v>338</v>
      </c>
      <c r="AF1420" s="41">
        <f>SUM(AM1420)</f>
        <v>0</v>
      </c>
      <c r="AG1420" s="122"/>
      <c r="AH1420" s="36">
        <v>0</v>
      </c>
      <c r="AI1420" s="126">
        <v>0</v>
      </c>
      <c r="AJ1420" s="36">
        <v>0</v>
      </c>
      <c r="AK1420" s="121"/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14">
        <v>0</v>
      </c>
      <c r="AR1420" s="1">
        <v>0</v>
      </c>
      <c r="AS1420" s="114">
        <v>0</v>
      </c>
      <c r="AT1420" s="114">
        <v>0</v>
      </c>
      <c r="AU1420" s="114">
        <v>60</v>
      </c>
      <c r="AV1420" s="114">
        <v>0</v>
      </c>
      <c r="AW1420" s="114">
        <v>0</v>
      </c>
      <c r="AX1420" s="114">
        <v>0</v>
      </c>
      <c r="AY1420" s="114">
        <v>0</v>
      </c>
      <c r="AZ1420" s="114">
        <v>0</v>
      </c>
      <c r="BA1420" s="114">
        <v>0</v>
      </c>
      <c r="BB1420" s="114">
        <v>0</v>
      </c>
      <c r="BC1420" s="114">
        <v>0</v>
      </c>
      <c r="BD1420" s="115">
        <v>0</v>
      </c>
      <c r="BE1420" s="114">
        <v>0</v>
      </c>
      <c r="BF1420" s="114">
        <v>0</v>
      </c>
      <c r="BG1420" s="114">
        <v>0</v>
      </c>
      <c r="BH1420" s="114">
        <v>0</v>
      </c>
      <c r="BI1420" s="114">
        <v>0</v>
      </c>
      <c r="BJ1420" s="114">
        <v>0</v>
      </c>
      <c r="BK1420" s="114">
        <v>0</v>
      </c>
      <c r="BL1420" s="114">
        <v>0</v>
      </c>
      <c r="BM1420" s="114">
        <v>0</v>
      </c>
      <c r="BN1420" s="114">
        <v>0</v>
      </c>
      <c r="BO1420" s="114">
        <v>0</v>
      </c>
      <c r="BP1420" s="114">
        <v>150</v>
      </c>
      <c r="BQ1420" s="114">
        <v>0</v>
      </c>
      <c r="BR1420" s="114">
        <v>338</v>
      </c>
      <c r="BS1420" s="114">
        <v>0</v>
      </c>
    </row>
    <row r="1421" spans="1:71" ht="15" x14ac:dyDescent="0.25">
      <c r="A1421" s="1" t="str">
        <f>CONCATENATE(G1421,"-",F1421,"-",H1421)</f>
        <v>999936579-Yellow-Tiger</v>
      </c>
      <c r="B1421" s="1" t="str">
        <f>CONCATENATE(G1421,"-",H1421)</f>
        <v>999936579-Tiger</v>
      </c>
      <c r="C1421" s="36" t="s">
        <v>2534</v>
      </c>
      <c r="D1421" s="36" t="s">
        <v>153</v>
      </c>
      <c r="E1421" s="36" t="s">
        <v>17</v>
      </c>
      <c r="F1421" s="36" t="s">
        <v>21</v>
      </c>
      <c r="G1421" s="36">
        <v>999936579</v>
      </c>
      <c r="H1421" s="36" t="s">
        <v>20</v>
      </c>
      <c r="I1421" s="34">
        <f>((L1421)-J1421)+T1421</f>
        <v>488</v>
      </c>
      <c r="J1421" s="36"/>
      <c r="K1421" s="35"/>
      <c r="L1421" s="34">
        <f>SUM(N1421,O1421,P1421,Q1421,R1421,M1421)</f>
        <v>0</v>
      </c>
      <c r="M1421" s="34">
        <f>AJ1421</f>
        <v>0</v>
      </c>
      <c r="N1421" s="34">
        <f>SUM(AI1421)</f>
        <v>0</v>
      </c>
      <c r="O1421" s="34">
        <f>0</f>
        <v>0</v>
      </c>
      <c r="P1421" s="34">
        <v>0</v>
      </c>
      <c r="Q1421" s="34">
        <v>0</v>
      </c>
      <c r="R1421" s="34">
        <f>AH1421</f>
        <v>0</v>
      </c>
      <c r="S1421" s="122"/>
      <c r="T1421" s="41">
        <f>SUM(U1421,AA1421)</f>
        <v>488</v>
      </c>
      <c r="U1421" s="41">
        <f>IF(SUM(V1421:Y1421)&gt;=250, 250,SUM(V1421:Y1421))</f>
        <v>0</v>
      </c>
      <c r="V1421" s="41">
        <v>0</v>
      </c>
      <c r="W1421" s="41">
        <v>0</v>
      </c>
      <c r="X1421" s="41">
        <f>SUM(AL1421,AN1421,BO1421,BS1421)</f>
        <v>0</v>
      </c>
      <c r="Y1421" s="41">
        <f>SUM(AO1421:BN1421)</f>
        <v>0</v>
      </c>
      <c r="Z1421" s="41">
        <f>COUNTIF(AO1421:BN1421, "&gt;0")</f>
        <v>0</v>
      </c>
      <c r="AA1421" s="41">
        <f>SUM(AB1421:AF1421)</f>
        <v>488</v>
      </c>
      <c r="AB1421" s="41">
        <f>BP1421+BQ1421</f>
        <v>150</v>
      </c>
      <c r="AC1421" s="41">
        <v>0</v>
      </c>
      <c r="AD1421" s="41">
        <v>0</v>
      </c>
      <c r="AE1421" s="41">
        <f>SUM(BR1421)</f>
        <v>338</v>
      </c>
      <c r="AF1421" s="41">
        <f>SUM(AM1421)</f>
        <v>0</v>
      </c>
      <c r="AG1421" s="122"/>
      <c r="AH1421" s="36">
        <v>0</v>
      </c>
      <c r="AI1421" s="126">
        <v>0</v>
      </c>
      <c r="AJ1421" s="36">
        <v>0</v>
      </c>
      <c r="AK1421" s="121"/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14">
        <v>0</v>
      </c>
      <c r="AR1421" s="1">
        <v>0</v>
      </c>
      <c r="AS1421" s="114">
        <v>0</v>
      </c>
      <c r="AT1421" s="114">
        <v>0</v>
      </c>
      <c r="AU1421" s="114">
        <v>0</v>
      </c>
      <c r="AV1421" s="114">
        <v>0</v>
      </c>
      <c r="AW1421" s="114">
        <v>0</v>
      </c>
      <c r="AX1421" s="114">
        <v>0</v>
      </c>
      <c r="AY1421" s="114">
        <v>0</v>
      </c>
      <c r="AZ1421" s="114">
        <v>0</v>
      </c>
      <c r="BA1421" s="114">
        <v>0</v>
      </c>
      <c r="BB1421" s="114">
        <v>0</v>
      </c>
      <c r="BC1421" s="114">
        <v>0</v>
      </c>
      <c r="BD1421" s="115">
        <v>0</v>
      </c>
      <c r="BE1421" s="114">
        <v>0</v>
      </c>
      <c r="BF1421" s="114">
        <v>0</v>
      </c>
      <c r="BG1421" s="114">
        <v>0</v>
      </c>
      <c r="BH1421" s="114">
        <v>0</v>
      </c>
      <c r="BI1421" s="114">
        <v>0</v>
      </c>
      <c r="BJ1421" s="114">
        <v>0</v>
      </c>
      <c r="BK1421" s="114">
        <v>0</v>
      </c>
      <c r="BL1421" s="114">
        <v>0</v>
      </c>
      <c r="BM1421" s="114">
        <v>0</v>
      </c>
      <c r="BN1421" s="114">
        <v>0</v>
      </c>
      <c r="BO1421" s="114">
        <v>0</v>
      </c>
      <c r="BP1421" s="114">
        <v>0</v>
      </c>
      <c r="BQ1421" s="114">
        <v>150</v>
      </c>
      <c r="BR1421" s="114">
        <v>338</v>
      </c>
      <c r="BS1421" s="114">
        <v>0</v>
      </c>
    </row>
    <row r="1422" spans="1:71" ht="15" x14ac:dyDescent="0.25">
      <c r="A1422" s="1" t="str">
        <f>CONCATENATE(G1422,"-",F1422,"-",H1422)</f>
        <v>999929659-Yellow-Tiger</v>
      </c>
      <c r="B1422" s="1" t="str">
        <f>CONCATENATE(G1422,"-",H1422)</f>
        <v>999929659-Tiger</v>
      </c>
      <c r="C1422" s="36" t="s">
        <v>702</v>
      </c>
      <c r="D1422" s="36" t="s">
        <v>722</v>
      </c>
      <c r="E1422" s="36" t="s">
        <v>17</v>
      </c>
      <c r="F1422" s="36" t="s">
        <v>21</v>
      </c>
      <c r="G1422" s="128">
        <v>999929659</v>
      </c>
      <c r="H1422" s="41" t="s">
        <v>20</v>
      </c>
      <c r="I1422" s="34">
        <f>((L1422)-J1422)+T1422</f>
        <v>404</v>
      </c>
      <c r="J1422" s="34">
        <f>L1422/2</f>
        <v>0</v>
      </c>
      <c r="K1422" s="37"/>
      <c r="L1422" s="34">
        <f>SUM(N1422,O1422,P1422,Q1422,R1422,M1422)</f>
        <v>0</v>
      </c>
      <c r="M1422" s="34">
        <f>AJ1422</f>
        <v>0</v>
      </c>
      <c r="N1422" s="34">
        <f>SUM(AI1422)</f>
        <v>0</v>
      </c>
      <c r="O1422" s="34">
        <f>0</f>
        <v>0</v>
      </c>
      <c r="P1422" s="34">
        <v>0</v>
      </c>
      <c r="Q1422" s="34">
        <v>0</v>
      </c>
      <c r="R1422" s="34">
        <f>AH1422</f>
        <v>0</v>
      </c>
      <c r="S1422" s="122"/>
      <c r="T1422" s="41">
        <f>SUM(U1422,AA1422)</f>
        <v>404</v>
      </c>
      <c r="U1422" s="41">
        <f>IF(SUM(V1422:Y1422)&gt;=250, 250,SUM(V1422:Y1422))</f>
        <v>150</v>
      </c>
      <c r="V1422" s="41">
        <v>0</v>
      </c>
      <c r="W1422" s="41">
        <v>0</v>
      </c>
      <c r="X1422" s="41">
        <f>SUM(AL1422,AN1422,BO1422,BS1422)</f>
        <v>0</v>
      </c>
      <c r="Y1422" s="41">
        <f>SUM(AO1422:BN1422)</f>
        <v>150</v>
      </c>
      <c r="Z1422" s="41">
        <f>COUNTIF(AO1422:BN1422, "&gt;0")</f>
        <v>2</v>
      </c>
      <c r="AA1422" s="41">
        <f>SUM(AB1422:AF1422)</f>
        <v>254</v>
      </c>
      <c r="AB1422" s="41">
        <f>BP1422+BQ1422</f>
        <v>0</v>
      </c>
      <c r="AC1422" s="41">
        <v>0</v>
      </c>
      <c r="AD1422" s="41">
        <v>0</v>
      </c>
      <c r="AE1422" s="41">
        <f>SUM(BR1422)</f>
        <v>254</v>
      </c>
      <c r="AF1422" s="41">
        <f>SUM(AM1422)</f>
        <v>0</v>
      </c>
      <c r="AG1422" s="122"/>
      <c r="AH1422" s="36">
        <v>0</v>
      </c>
      <c r="AI1422" s="126">
        <v>0</v>
      </c>
      <c r="AJ1422" s="36">
        <v>0</v>
      </c>
      <c r="AK1422" s="37"/>
      <c r="AL1422" s="1">
        <v>0</v>
      </c>
      <c r="AM1422" s="1">
        <v>0</v>
      </c>
      <c r="AN1422" s="1">
        <v>0</v>
      </c>
      <c r="AO1422" s="1">
        <v>0</v>
      </c>
      <c r="AP1422" s="1">
        <v>90</v>
      </c>
      <c r="AQ1422" s="114">
        <v>0</v>
      </c>
      <c r="AR1422" s="1">
        <v>0</v>
      </c>
      <c r="AS1422" s="114">
        <v>0</v>
      </c>
      <c r="AT1422" s="114">
        <v>0</v>
      </c>
      <c r="AU1422" s="114">
        <v>0</v>
      </c>
      <c r="AV1422" s="114">
        <v>0</v>
      </c>
      <c r="AW1422" s="114">
        <v>0</v>
      </c>
      <c r="AX1422" s="114">
        <v>0</v>
      </c>
      <c r="AY1422" s="114">
        <v>0</v>
      </c>
      <c r="AZ1422" s="114">
        <v>0</v>
      </c>
      <c r="BA1422" s="114">
        <v>60</v>
      </c>
      <c r="BB1422" s="114">
        <v>0</v>
      </c>
      <c r="BC1422" s="114">
        <v>0</v>
      </c>
      <c r="BD1422" s="115">
        <v>0</v>
      </c>
      <c r="BE1422" s="114">
        <v>0</v>
      </c>
      <c r="BF1422" s="114">
        <v>0</v>
      </c>
      <c r="BG1422" s="114">
        <v>0</v>
      </c>
      <c r="BH1422" s="114">
        <v>0</v>
      </c>
      <c r="BI1422" s="114">
        <v>0</v>
      </c>
      <c r="BJ1422" s="114">
        <v>0</v>
      </c>
      <c r="BK1422" s="114">
        <v>0</v>
      </c>
      <c r="BL1422" s="114">
        <v>0</v>
      </c>
      <c r="BM1422" s="114">
        <v>0</v>
      </c>
      <c r="BN1422" s="114">
        <v>0</v>
      </c>
      <c r="BO1422" s="114">
        <v>0</v>
      </c>
      <c r="BP1422" s="114">
        <v>0</v>
      </c>
      <c r="BQ1422" s="114">
        <v>0</v>
      </c>
      <c r="BR1422" s="114">
        <v>254</v>
      </c>
      <c r="BS1422" s="114">
        <v>0</v>
      </c>
    </row>
    <row r="1423" spans="1:71" ht="15" x14ac:dyDescent="0.25">
      <c r="A1423" s="1" t="str">
        <f>CONCATENATE(G1423,"-",F1423,"-",H1423)</f>
        <v>999936162-Yellow-Tiger</v>
      </c>
      <c r="B1423" s="1" t="str">
        <f>CONCATENATE(G1423,"-",H1423)</f>
        <v>999936162-Tiger</v>
      </c>
      <c r="C1423" s="36" t="s">
        <v>678</v>
      </c>
      <c r="D1423" s="36" t="s">
        <v>3520</v>
      </c>
      <c r="E1423" s="36" t="s">
        <v>17</v>
      </c>
      <c r="F1423" s="36" t="s">
        <v>21</v>
      </c>
      <c r="G1423" s="36">
        <v>999936162</v>
      </c>
      <c r="H1423" s="36" t="s">
        <v>20</v>
      </c>
      <c r="I1423" s="34">
        <f>((L1423)-J1423)+T1423</f>
        <v>363.5</v>
      </c>
      <c r="J1423" s="34">
        <f>L1423/2</f>
        <v>0</v>
      </c>
      <c r="K1423" s="37"/>
      <c r="L1423" s="34">
        <f>SUM(N1423,O1423,P1423,Q1423,R1423,M1423)</f>
        <v>0</v>
      </c>
      <c r="M1423" s="34">
        <f>AJ1423</f>
        <v>0</v>
      </c>
      <c r="N1423" s="34">
        <f>SUM(AI1423)</f>
        <v>0</v>
      </c>
      <c r="O1423" s="34">
        <f>0</f>
        <v>0</v>
      </c>
      <c r="P1423" s="34">
        <v>0</v>
      </c>
      <c r="Q1423" s="34">
        <v>0</v>
      </c>
      <c r="R1423" s="34">
        <f>AH1423</f>
        <v>0</v>
      </c>
      <c r="S1423" s="122"/>
      <c r="T1423" s="41">
        <f>SUM(U1423,AA1423)</f>
        <v>363.5</v>
      </c>
      <c r="U1423" s="41">
        <f>IF(SUM(V1423:Y1423)&gt;=250, 250,SUM(V1423:Y1423))</f>
        <v>60</v>
      </c>
      <c r="V1423" s="41">
        <v>0</v>
      </c>
      <c r="W1423" s="41">
        <v>0</v>
      </c>
      <c r="X1423" s="41">
        <f>SUM(AL1423,AN1423,BO1423,BS1423)</f>
        <v>0</v>
      </c>
      <c r="Y1423" s="41">
        <f>SUM(AO1423:BN1423)</f>
        <v>60</v>
      </c>
      <c r="Z1423" s="41">
        <f>COUNTIF(AO1423:BN1423, "&gt;0")</f>
        <v>1</v>
      </c>
      <c r="AA1423" s="41">
        <f>SUM(AB1423:AF1423)</f>
        <v>303.5</v>
      </c>
      <c r="AB1423" s="41">
        <f>BP1423+BQ1423</f>
        <v>112.5</v>
      </c>
      <c r="AC1423" s="41">
        <v>0</v>
      </c>
      <c r="AD1423" s="41">
        <v>0</v>
      </c>
      <c r="AE1423" s="41">
        <f>SUM(BR1423)</f>
        <v>191</v>
      </c>
      <c r="AF1423" s="41">
        <f>SUM(AM1423)</f>
        <v>0</v>
      </c>
      <c r="AG1423" s="122"/>
      <c r="AH1423" s="36">
        <v>0</v>
      </c>
      <c r="AI1423" s="126">
        <v>0</v>
      </c>
      <c r="AJ1423" s="36">
        <v>0</v>
      </c>
      <c r="AK1423" s="121"/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14">
        <v>0</v>
      </c>
      <c r="AR1423" s="1">
        <v>0</v>
      </c>
      <c r="AS1423" s="114">
        <v>0</v>
      </c>
      <c r="AT1423" s="114">
        <v>0</v>
      </c>
      <c r="AU1423" s="114">
        <v>0</v>
      </c>
      <c r="AV1423" s="114">
        <v>0</v>
      </c>
      <c r="AW1423" s="114">
        <v>0</v>
      </c>
      <c r="AX1423" s="114">
        <v>0</v>
      </c>
      <c r="AY1423" s="114">
        <v>0</v>
      </c>
      <c r="AZ1423" s="114">
        <v>0</v>
      </c>
      <c r="BA1423" s="114">
        <v>0</v>
      </c>
      <c r="BB1423" s="114">
        <v>0</v>
      </c>
      <c r="BC1423" s="114">
        <v>0</v>
      </c>
      <c r="BD1423" s="115">
        <v>0</v>
      </c>
      <c r="BE1423" s="114">
        <v>0</v>
      </c>
      <c r="BF1423" s="114">
        <v>0</v>
      </c>
      <c r="BG1423" s="114">
        <v>0</v>
      </c>
      <c r="BH1423" s="114">
        <v>0</v>
      </c>
      <c r="BI1423" s="114">
        <v>0</v>
      </c>
      <c r="BJ1423" s="114">
        <v>0</v>
      </c>
      <c r="BK1423" s="114">
        <v>0</v>
      </c>
      <c r="BL1423" s="114">
        <v>0</v>
      </c>
      <c r="BM1423" s="114">
        <v>0</v>
      </c>
      <c r="BN1423" s="114">
        <v>60</v>
      </c>
      <c r="BO1423" s="114">
        <v>0</v>
      </c>
      <c r="BP1423" s="114">
        <v>112.5</v>
      </c>
      <c r="BQ1423" s="114">
        <v>0</v>
      </c>
      <c r="BR1423" s="114">
        <v>191</v>
      </c>
      <c r="BS1423" s="114">
        <v>0</v>
      </c>
    </row>
    <row r="1424" spans="1:71" ht="15" x14ac:dyDescent="0.25">
      <c r="A1424" s="1" t="str">
        <f>CONCATENATE(G1424,"-",F1424,"-",H1424)</f>
        <v>999929194-Yellow-Tiger</v>
      </c>
      <c r="B1424" s="1" t="str">
        <f>CONCATENATE(G1424,"-",H1424)</f>
        <v>999929194-Tiger</v>
      </c>
      <c r="C1424" s="36" t="s">
        <v>1407</v>
      </c>
      <c r="D1424" s="36" t="s">
        <v>261</v>
      </c>
      <c r="E1424" s="36" t="s">
        <v>17</v>
      </c>
      <c r="F1424" s="36" t="s">
        <v>21</v>
      </c>
      <c r="G1424" s="128">
        <v>999929194</v>
      </c>
      <c r="H1424" s="41" t="s">
        <v>20</v>
      </c>
      <c r="I1424" s="34">
        <f>((L1424)-J1424)+T1424</f>
        <v>257</v>
      </c>
      <c r="J1424" s="36"/>
      <c r="K1424" s="35"/>
      <c r="L1424" s="34">
        <f>SUM(N1424,O1424,P1424,Q1424,R1424,M1424)</f>
        <v>0</v>
      </c>
      <c r="M1424" s="34">
        <f>AJ1424</f>
        <v>0</v>
      </c>
      <c r="N1424" s="34">
        <f>SUM(AI1424)</f>
        <v>0</v>
      </c>
      <c r="O1424" s="34">
        <f>0</f>
        <v>0</v>
      </c>
      <c r="P1424" s="34">
        <v>0</v>
      </c>
      <c r="Q1424" s="34">
        <v>0</v>
      </c>
      <c r="R1424" s="34">
        <f>AH1424</f>
        <v>0</v>
      </c>
      <c r="S1424" s="122"/>
      <c r="T1424" s="41">
        <f>SUM(U1424,AA1424)</f>
        <v>257</v>
      </c>
      <c r="U1424" s="41">
        <f>IF(SUM(V1424:Y1424)&gt;=250, 250,SUM(V1424:Y1424))</f>
        <v>90</v>
      </c>
      <c r="V1424" s="41">
        <v>0</v>
      </c>
      <c r="W1424" s="41">
        <v>0</v>
      </c>
      <c r="X1424" s="41">
        <f>SUM(AL1424,AN1424,BO1424,BS1424)</f>
        <v>0</v>
      </c>
      <c r="Y1424" s="41">
        <f>SUM(AO1424:BN1424)</f>
        <v>90</v>
      </c>
      <c r="Z1424" s="41">
        <f>COUNTIF(AO1424:BN1424, "&gt;0")</f>
        <v>1</v>
      </c>
      <c r="AA1424" s="41">
        <f>SUM(AB1424:AF1424)</f>
        <v>167</v>
      </c>
      <c r="AB1424" s="41">
        <f>BP1424+BQ1424</f>
        <v>0</v>
      </c>
      <c r="AC1424" s="41">
        <v>0</v>
      </c>
      <c r="AD1424" s="41">
        <v>0</v>
      </c>
      <c r="AE1424" s="41">
        <f>SUM(BR1424)</f>
        <v>167</v>
      </c>
      <c r="AF1424" s="41">
        <f>SUM(AM1424)</f>
        <v>0</v>
      </c>
      <c r="AG1424" s="122"/>
      <c r="AH1424" s="36">
        <v>0</v>
      </c>
      <c r="AI1424" s="126">
        <v>0</v>
      </c>
      <c r="AJ1424" s="36">
        <v>0</v>
      </c>
      <c r="AK1424" s="121"/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14">
        <v>0</v>
      </c>
      <c r="AR1424" s="1">
        <v>0</v>
      </c>
      <c r="AS1424" s="114">
        <v>0</v>
      </c>
      <c r="AT1424" s="114">
        <v>0</v>
      </c>
      <c r="AU1424" s="114">
        <v>0</v>
      </c>
      <c r="AV1424" s="114">
        <v>0</v>
      </c>
      <c r="AW1424" s="114">
        <v>90</v>
      </c>
      <c r="AX1424" s="114">
        <v>0</v>
      </c>
      <c r="AY1424" s="114">
        <v>0</v>
      </c>
      <c r="AZ1424" s="114">
        <v>0</v>
      </c>
      <c r="BA1424" s="114">
        <v>0</v>
      </c>
      <c r="BB1424" s="114">
        <v>0</v>
      </c>
      <c r="BC1424" s="114">
        <v>0</v>
      </c>
      <c r="BD1424" s="115">
        <v>0</v>
      </c>
      <c r="BE1424" s="114">
        <v>0</v>
      </c>
      <c r="BF1424" s="114">
        <v>0</v>
      </c>
      <c r="BG1424" s="114">
        <v>0</v>
      </c>
      <c r="BH1424" s="114">
        <v>0</v>
      </c>
      <c r="BI1424" s="114">
        <v>0</v>
      </c>
      <c r="BJ1424" s="114">
        <v>0</v>
      </c>
      <c r="BK1424" s="114">
        <v>0</v>
      </c>
      <c r="BL1424" s="114">
        <v>0</v>
      </c>
      <c r="BM1424" s="114">
        <v>0</v>
      </c>
      <c r="BN1424" s="114">
        <v>0</v>
      </c>
      <c r="BO1424" s="114">
        <v>0</v>
      </c>
      <c r="BP1424" s="114">
        <v>0</v>
      </c>
      <c r="BQ1424" s="114">
        <v>0</v>
      </c>
      <c r="BR1424" s="114">
        <v>167</v>
      </c>
      <c r="BS1424" s="114">
        <v>0</v>
      </c>
    </row>
    <row r="1425" spans="1:71" ht="15" x14ac:dyDescent="0.25">
      <c r="A1425" s="1" t="str">
        <f>CONCATENATE(G1425,"-",F1425,"-",H1425)</f>
        <v>999929045-Yellow-Tiger</v>
      </c>
      <c r="B1425" s="1" t="str">
        <f>CONCATENATE(G1425,"-",H1425)</f>
        <v>999929045-Tiger</v>
      </c>
      <c r="C1425" s="36" t="s">
        <v>144</v>
      </c>
      <c r="D1425" s="36" t="s">
        <v>1003</v>
      </c>
      <c r="E1425" s="36" t="s">
        <v>17</v>
      </c>
      <c r="F1425" s="36" t="s">
        <v>21</v>
      </c>
      <c r="G1425" s="128">
        <v>999929045</v>
      </c>
      <c r="H1425" s="41" t="s">
        <v>20</v>
      </c>
      <c r="I1425" s="34">
        <f>((L1425)-J1425)+T1425</f>
        <v>236.5</v>
      </c>
      <c r="J1425" s="34">
        <f>L1425/2</f>
        <v>0</v>
      </c>
      <c r="K1425" s="37"/>
      <c r="L1425" s="34">
        <f>SUM(N1425,O1425,P1425,Q1425,R1425,M1425)</f>
        <v>0</v>
      </c>
      <c r="M1425" s="34">
        <f>AJ1425</f>
        <v>0</v>
      </c>
      <c r="N1425" s="34">
        <f>SUM(AI1425)</f>
        <v>0</v>
      </c>
      <c r="O1425" s="34">
        <f>0</f>
        <v>0</v>
      </c>
      <c r="P1425" s="34">
        <v>0</v>
      </c>
      <c r="Q1425" s="34">
        <v>0</v>
      </c>
      <c r="R1425" s="34">
        <f>AH1425</f>
        <v>0</v>
      </c>
      <c r="S1425" s="122"/>
      <c r="T1425" s="41">
        <f>SUM(U1425,AA1425)</f>
        <v>236.5</v>
      </c>
      <c r="U1425" s="41">
        <f>IF(SUM(V1425:Y1425)&gt;=250, 250,SUM(V1425:Y1425))</f>
        <v>45</v>
      </c>
      <c r="V1425" s="41">
        <v>0</v>
      </c>
      <c r="W1425" s="41">
        <v>0</v>
      </c>
      <c r="X1425" s="41">
        <f>SUM(AL1425,AN1425,BO1425,BS1425)</f>
        <v>0</v>
      </c>
      <c r="Y1425" s="41">
        <f>SUM(AO1425:BN1425)</f>
        <v>45</v>
      </c>
      <c r="Z1425" s="41">
        <f>COUNTIF(AO1425:BN1425, "&gt;0")</f>
        <v>1</v>
      </c>
      <c r="AA1425" s="41">
        <f>SUM(AB1425:AF1425)</f>
        <v>191.5</v>
      </c>
      <c r="AB1425" s="41">
        <f>BP1425+BQ1425</f>
        <v>84.5</v>
      </c>
      <c r="AC1425" s="41">
        <v>0</v>
      </c>
      <c r="AD1425" s="41">
        <v>0</v>
      </c>
      <c r="AE1425" s="41">
        <f>SUM(BR1425)</f>
        <v>107</v>
      </c>
      <c r="AF1425" s="41">
        <f>SUM(AM1425)</f>
        <v>0</v>
      </c>
      <c r="AG1425" s="122"/>
      <c r="AH1425" s="36">
        <v>0</v>
      </c>
      <c r="AI1425" s="126">
        <v>0</v>
      </c>
      <c r="AJ1425" s="36">
        <v>0</v>
      </c>
      <c r="AK1425" s="121"/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14">
        <v>0</v>
      </c>
      <c r="AR1425" s="1">
        <v>0</v>
      </c>
      <c r="AS1425" s="114">
        <v>0</v>
      </c>
      <c r="AT1425" s="114">
        <v>0</v>
      </c>
      <c r="AU1425" s="114">
        <v>0</v>
      </c>
      <c r="AV1425" s="114">
        <v>0</v>
      </c>
      <c r="AW1425" s="114">
        <v>0</v>
      </c>
      <c r="AX1425" s="114">
        <v>0</v>
      </c>
      <c r="AY1425" s="114">
        <v>0</v>
      </c>
      <c r="AZ1425" s="114">
        <v>0</v>
      </c>
      <c r="BA1425" s="114">
        <v>45</v>
      </c>
      <c r="BB1425" s="114">
        <v>0</v>
      </c>
      <c r="BC1425" s="114">
        <v>0</v>
      </c>
      <c r="BD1425" s="115">
        <v>0</v>
      </c>
      <c r="BE1425" s="114">
        <v>0</v>
      </c>
      <c r="BF1425" s="114">
        <v>0</v>
      </c>
      <c r="BG1425" s="114">
        <v>0</v>
      </c>
      <c r="BH1425" s="114">
        <v>0</v>
      </c>
      <c r="BI1425" s="114">
        <v>0</v>
      </c>
      <c r="BJ1425" s="114">
        <v>0</v>
      </c>
      <c r="BK1425" s="114">
        <v>0</v>
      </c>
      <c r="BL1425" s="114">
        <v>0</v>
      </c>
      <c r="BM1425" s="114">
        <v>0</v>
      </c>
      <c r="BN1425" s="114">
        <v>0</v>
      </c>
      <c r="BO1425" s="114">
        <v>0</v>
      </c>
      <c r="BP1425" s="114">
        <v>84.5</v>
      </c>
      <c r="BQ1425" s="114">
        <v>0</v>
      </c>
      <c r="BR1425" s="114">
        <v>107</v>
      </c>
      <c r="BS1425" s="114">
        <v>0</v>
      </c>
    </row>
    <row r="1426" spans="1:71" ht="15" x14ac:dyDescent="0.25">
      <c r="A1426" s="1" t="str">
        <f>CONCATENATE(G1426,"-",F1426,"-",H1426)</f>
        <v>999931696-Yellow-Tiger</v>
      </c>
      <c r="B1426" s="1" t="str">
        <f>CONCATENATE(G1426,"-",H1426)</f>
        <v>999931696-Tiger</v>
      </c>
      <c r="C1426" s="149" t="s">
        <v>1427</v>
      </c>
      <c r="D1426" s="149" t="s">
        <v>1562</v>
      </c>
      <c r="E1426" s="149" t="s">
        <v>17</v>
      </c>
      <c r="F1426" s="149" t="s">
        <v>21</v>
      </c>
      <c r="G1426" s="149">
        <v>999931696</v>
      </c>
      <c r="H1426" s="41" t="s">
        <v>20</v>
      </c>
      <c r="I1426" s="34">
        <f>((L1426)-J1426)+T1426</f>
        <v>203</v>
      </c>
      <c r="J1426" s="36"/>
      <c r="K1426" s="35"/>
      <c r="L1426" s="34">
        <f>SUM(N1426,O1426,P1426,Q1426,R1426,M1426)</f>
        <v>0</v>
      </c>
      <c r="M1426" s="34">
        <f>AJ1426</f>
        <v>0</v>
      </c>
      <c r="N1426" s="34">
        <f>SUM(AI1426)</f>
        <v>0</v>
      </c>
      <c r="O1426" s="34">
        <f>0</f>
        <v>0</v>
      </c>
      <c r="P1426" s="34">
        <v>0</v>
      </c>
      <c r="Q1426" s="34">
        <v>0</v>
      </c>
      <c r="R1426" s="34">
        <f>AH1426</f>
        <v>0</v>
      </c>
      <c r="S1426" s="122"/>
      <c r="T1426" s="41">
        <f>SUM(U1426,AA1426)</f>
        <v>203</v>
      </c>
      <c r="U1426" s="41">
        <f>IF(SUM(V1426:Y1426)&gt;=250, 250,SUM(V1426:Y1426))</f>
        <v>60</v>
      </c>
      <c r="V1426" s="41">
        <v>0</v>
      </c>
      <c r="W1426" s="41">
        <v>0</v>
      </c>
      <c r="X1426" s="41">
        <f>SUM(AL1426,AN1426,BO1426,BS1426)</f>
        <v>0</v>
      </c>
      <c r="Y1426" s="41">
        <f>SUM(AO1426:BN1426)</f>
        <v>60</v>
      </c>
      <c r="Z1426" s="41">
        <f>COUNTIF(AO1426:BN1426, "&gt;0")</f>
        <v>1</v>
      </c>
      <c r="AA1426" s="41">
        <f>SUM(AB1426:AF1426)</f>
        <v>143</v>
      </c>
      <c r="AB1426" s="41">
        <f>BP1426+BQ1426</f>
        <v>0</v>
      </c>
      <c r="AC1426" s="41">
        <v>0</v>
      </c>
      <c r="AD1426" s="41">
        <v>0</v>
      </c>
      <c r="AE1426" s="41">
        <f>SUM(BR1426)</f>
        <v>143</v>
      </c>
      <c r="AF1426" s="41">
        <f>SUM(AM1426)</f>
        <v>0</v>
      </c>
      <c r="AG1426" s="122"/>
      <c r="AH1426" s="36">
        <v>0</v>
      </c>
      <c r="AI1426" s="126">
        <v>0</v>
      </c>
      <c r="AJ1426" s="36">
        <v>0</v>
      </c>
      <c r="AK1426" s="121"/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14">
        <v>0</v>
      </c>
      <c r="AR1426" s="1">
        <v>0</v>
      </c>
      <c r="AS1426" s="114">
        <v>0</v>
      </c>
      <c r="AT1426" s="114">
        <v>0</v>
      </c>
      <c r="AU1426" s="114">
        <v>0</v>
      </c>
      <c r="AV1426" s="114">
        <v>0</v>
      </c>
      <c r="AW1426" s="114">
        <v>0</v>
      </c>
      <c r="AX1426" s="114">
        <v>0</v>
      </c>
      <c r="AY1426" s="114">
        <v>0</v>
      </c>
      <c r="AZ1426" s="114">
        <v>0</v>
      </c>
      <c r="BA1426" s="114">
        <v>0</v>
      </c>
      <c r="BB1426" s="114">
        <v>0</v>
      </c>
      <c r="BC1426" s="114">
        <v>60</v>
      </c>
      <c r="BD1426" s="115">
        <v>0</v>
      </c>
      <c r="BE1426" s="114">
        <v>0</v>
      </c>
      <c r="BF1426" s="114">
        <v>0</v>
      </c>
      <c r="BG1426" s="114">
        <v>0</v>
      </c>
      <c r="BH1426" s="114">
        <v>0</v>
      </c>
      <c r="BI1426" s="114">
        <v>0</v>
      </c>
      <c r="BJ1426" s="114">
        <v>0</v>
      </c>
      <c r="BK1426" s="114">
        <v>0</v>
      </c>
      <c r="BL1426" s="114">
        <v>0</v>
      </c>
      <c r="BM1426" s="114">
        <v>0</v>
      </c>
      <c r="BN1426" s="114">
        <v>0</v>
      </c>
      <c r="BO1426" s="114">
        <v>0</v>
      </c>
      <c r="BP1426" s="114">
        <v>0</v>
      </c>
      <c r="BQ1426" s="114">
        <v>0</v>
      </c>
      <c r="BR1426" s="114">
        <v>143</v>
      </c>
      <c r="BS1426" s="114">
        <v>0</v>
      </c>
    </row>
    <row r="1427" spans="1:71" ht="15" x14ac:dyDescent="0.25">
      <c r="A1427" s="1" t="str">
        <f>CONCATENATE(G1427,"-",F1427,"-",H1427)</f>
        <v>999934391-Yellow-Tiger</v>
      </c>
      <c r="B1427" s="1" t="str">
        <f>CONCATENATE(G1427,"-",H1427)</f>
        <v>999934391-Tiger</v>
      </c>
      <c r="C1427" s="131" t="s">
        <v>2782</v>
      </c>
      <c r="D1427" s="131" t="s">
        <v>301</v>
      </c>
      <c r="E1427" s="131" t="s">
        <v>17</v>
      </c>
      <c r="F1427" s="131" t="s">
        <v>21</v>
      </c>
      <c r="G1427" s="150">
        <v>999934391</v>
      </c>
      <c r="H1427" s="41" t="s">
        <v>20</v>
      </c>
      <c r="I1427" s="34">
        <f>((L1427)-J1427)+T1427</f>
        <v>120</v>
      </c>
      <c r="J1427" s="36"/>
      <c r="K1427" s="35"/>
      <c r="L1427" s="34">
        <f>SUM(N1427,O1427,P1427,Q1427,R1427,M1427)</f>
        <v>0</v>
      </c>
      <c r="M1427" s="34">
        <f>AJ1427</f>
        <v>0</v>
      </c>
      <c r="N1427" s="34">
        <f>SUM(AI1427)</f>
        <v>0</v>
      </c>
      <c r="O1427" s="34">
        <f>0</f>
        <v>0</v>
      </c>
      <c r="P1427" s="34">
        <v>0</v>
      </c>
      <c r="Q1427" s="34">
        <v>0</v>
      </c>
      <c r="R1427" s="34">
        <f>AH1427</f>
        <v>0</v>
      </c>
      <c r="S1427" s="122"/>
      <c r="T1427" s="41">
        <f>SUM(U1427,AA1427)</f>
        <v>120</v>
      </c>
      <c r="U1427" s="41">
        <f>IF(SUM(V1427:Y1427)&gt;=250, 250,SUM(V1427:Y1427))</f>
        <v>120</v>
      </c>
      <c r="V1427" s="41">
        <v>0</v>
      </c>
      <c r="W1427" s="41">
        <v>0</v>
      </c>
      <c r="X1427" s="41">
        <f>SUM(AL1427,AN1427,BO1427,BS1427)</f>
        <v>0</v>
      </c>
      <c r="Y1427" s="41">
        <f>SUM(AO1427:BN1427)</f>
        <v>120</v>
      </c>
      <c r="Z1427" s="41">
        <f>COUNTIF(AO1427:BN1427, "&gt;0")</f>
        <v>2</v>
      </c>
      <c r="AA1427" s="41">
        <f>SUM(AB1427:AF1427)</f>
        <v>0</v>
      </c>
      <c r="AB1427" s="41">
        <f>BP1427+BQ1427</f>
        <v>0</v>
      </c>
      <c r="AC1427" s="41">
        <v>0</v>
      </c>
      <c r="AD1427" s="41">
        <v>0</v>
      </c>
      <c r="AE1427" s="41">
        <f>SUM(BR1427)</f>
        <v>0</v>
      </c>
      <c r="AF1427" s="41">
        <f>SUM(AM1427)</f>
        <v>0</v>
      </c>
      <c r="AG1427" s="122"/>
      <c r="AH1427" s="36">
        <v>0</v>
      </c>
      <c r="AI1427" s="126">
        <v>0</v>
      </c>
      <c r="AJ1427" s="36">
        <v>0</v>
      </c>
      <c r="AK1427" s="121"/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14">
        <v>0</v>
      </c>
      <c r="AR1427" s="1">
        <v>0</v>
      </c>
      <c r="AS1427" s="114">
        <v>0</v>
      </c>
      <c r="AT1427" s="114">
        <v>0</v>
      </c>
      <c r="AU1427" s="114">
        <v>0</v>
      </c>
      <c r="AV1427" s="114">
        <v>0</v>
      </c>
      <c r="AW1427" s="114">
        <v>0</v>
      </c>
      <c r="AX1427" s="114">
        <v>0</v>
      </c>
      <c r="AY1427" s="114">
        <v>0</v>
      </c>
      <c r="AZ1427" s="114">
        <v>0</v>
      </c>
      <c r="BA1427" s="114">
        <v>0</v>
      </c>
      <c r="BB1427" s="114">
        <v>60</v>
      </c>
      <c r="BC1427" s="114">
        <v>0</v>
      </c>
      <c r="BD1427" s="115">
        <v>0</v>
      </c>
      <c r="BE1427" s="114">
        <v>0</v>
      </c>
      <c r="BF1427" s="114">
        <v>0</v>
      </c>
      <c r="BG1427" s="114">
        <v>0</v>
      </c>
      <c r="BH1427" s="114">
        <v>0</v>
      </c>
      <c r="BI1427" s="114">
        <v>60</v>
      </c>
      <c r="BJ1427" s="114">
        <v>0</v>
      </c>
      <c r="BK1427" s="114">
        <v>0</v>
      </c>
      <c r="BL1427" s="114">
        <v>0</v>
      </c>
      <c r="BM1427" s="114">
        <v>0</v>
      </c>
      <c r="BN1427" s="114">
        <v>0</v>
      </c>
      <c r="BO1427" s="114">
        <v>0</v>
      </c>
      <c r="BP1427" s="114">
        <v>0</v>
      </c>
      <c r="BQ1427" s="114">
        <v>0</v>
      </c>
      <c r="BR1427" s="114">
        <v>0</v>
      </c>
      <c r="BS1427" s="114">
        <v>0</v>
      </c>
    </row>
    <row r="1428" spans="1:71" ht="15" x14ac:dyDescent="0.25">
      <c r="A1428" s="1" t="str">
        <f>CONCATENATE(G1428,"-",F1428,"-",H1428)</f>
        <v>999933533-Yellow-Tiger</v>
      </c>
      <c r="B1428" s="1" t="str">
        <f>CONCATENATE(G1428,"-",H1428)</f>
        <v>999933533-Tiger</v>
      </c>
      <c r="C1428" s="36" t="s">
        <v>2464</v>
      </c>
      <c r="D1428" s="36" t="s">
        <v>2465</v>
      </c>
      <c r="E1428" s="36" t="s">
        <v>17</v>
      </c>
      <c r="F1428" s="36" t="s">
        <v>21</v>
      </c>
      <c r="G1428" s="128">
        <v>999933533</v>
      </c>
      <c r="H1428" s="41" t="s">
        <v>20</v>
      </c>
      <c r="I1428" s="34">
        <f>((L1428)-J1428)+T1428</f>
        <v>111</v>
      </c>
      <c r="J1428" s="36"/>
      <c r="K1428" s="35"/>
      <c r="L1428" s="34">
        <f>SUM(N1428,O1428,P1428,Q1428,R1428,M1428)</f>
        <v>0</v>
      </c>
      <c r="M1428" s="34">
        <f>AJ1428</f>
        <v>0</v>
      </c>
      <c r="N1428" s="34">
        <f>SUM(AI1428)</f>
        <v>0</v>
      </c>
      <c r="O1428" s="34">
        <f>0</f>
        <v>0</v>
      </c>
      <c r="P1428" s="34">
        <v>0</v>
      </c>
      <c r="Q1428" s="34">
        <v>0</v>
      </c>
      <c r="R1428" s="34">
        <f>AH1428</f>
        <v>0</v>
      </c>
      <c r="S1428" s="122"/>
      <c r="T1428" s="41">
        <f>SUM(U1428,AA1428)</f>
        <v>111</v>
      </c>
      <c r="U1428" s="41">
        <f>IF(SUM(V1428:Y1428)&gt;=250, 250,SUM(V1428:Y1428))</f>
        <v>111</v>
      </c>
      <c r="V1428" s="41">
        <v>0</v>
      </c>
      <c r="W1428" s="41">
        <v>0</v>
      </c>
      <c r="X1428" s="41">
        <f>SUM(AL1428,AN1428,BO1428,BS1428)</f>
        <v>0</v>
      </c>
      <c r="Y1428" s="41">
        <f>SUM(AO1428:BN1428)</f>
        <v>111</v>
      </c>
      <c r="Z1428" s="41">
        <f>COUNTIF(AO1428:BN1428, "&gt;0")</f>
        <v>2</v>
      </c>
      <c r="AA1428" s="41">
        <f>SUM(AB1428:AF1428)</f>
        <v>0</v>
      </c>
      <c r="AB1428" s="41">
        <f>BP1428+BQ1428</f>
        <v>0</v>
      </c>
      <c r="AC1428" s="41">
        <v>0</v>
      </c>
      <c r="AD1428" s="41">
        <v>0</v>
      </c>
      <c r="AE1428" s="41">
        <f>SUM(BR1428)</f>
        <v>0</v>
      </c>
      <c r="AF1428" s="41">
        <f>SUM(AM1428)</f>
        <v>0</v>
      </c>
      <c r="AG1428" s="122"/>
      <c r="AH1428" s="36">
        <v>0</v>
      </c>
      <c r="AI1428" s="126">
        <v>0</v>
      </c>
      <c r="AJ1428" s="36">
        <v>0</v>
      </c>
      <c r="AK1428" s="121"/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14">
        <v>0</v>
      </c>
      <c r="AR1428" s="1">
        <v>0</v>
      </c>
      <c r="AS1428" s="114">
        <v>0</v>
      </c>
      <c r="AT1428" s="114">
        <v>0</v>
      </c>
      <c r="AU1428" s="114">
        <v>0</v>
      </c>
      <c r="AV1428" s="114">
        <v>0</v>
      </c>
      <c r="AW1428" s="114">
        <v>51</v>
      </c>
      <c r="AX1428" s="114">
        <v>0</v>
      </c>
      <c r="AY1428" s="114">
        <v>0</v>
      </c>
      <c r="AZ1428" s="114">
        <v>0</v>
      </c>
      <c r="BA1428" s="114">
        <v>0</v>
      </c>
      <c r="BB1428" s="114">
        <v>0</v>
      </c>
      <c r="BC1428" s="114">
        <v>0</v>
      </c>
      <c r="BD1428" s="115">
        <v>0</v>
      </c>
      <c r="BE1428" s="114">
        <v>0</v>
      </c>
      <c r="BF1428" s="114">
        <v>0</v>
      </c>
      <c r="BG1428" s="114">
        <v>0</v>
      </c>
      <c r="BH1428" s="114">
        <v>0</v>
      </c>
      <c r="BI1428" s="114">
        <v>0</v>
      </c>
      <c r="BJ1428" s="114">
        <v>0</v>
      </c>
      <c r="BK1428" s="114">
        <v>60</v>
      </c>
      <c r="BL1428" s="114">
        <v>0</v>
      </c>
      <c r="BM1428" s="114">
        <v>0</v>
      </c>
      <c r="BN1428" s="114">
        <v>0</v>
      </c>
      <c r="BO1428" s="114">
        <v>0</v>
      </c>
      <c r="BP1428" s="114">
        <v>0</v>
      </c>
      <c r="BQ1428" s="114">
        <v>0</v>
      </c>
      <c r="BR1428" s="114">
        <v>0</v>
      </c>
      <c r="BS1428" s="114">
        <v>0</v>
      </c>
    </row>
    <row r="1429" spans="1:71" ht="15" x14ac:dyDescent="0.25">
      <c r="A1429" s="1" t="str">
        <f>CONCATENATE(G1429,"-",F1429,"-",H1429)</f>
        <v>999933568-Yellow-Tiger</v>
      </c>
      <c r="B1429" s="1" t="str">
        <f>CONCATENATE(G1429,"-",H1429)</f>
        <v>999933568-Tiger</v>
      </c>
      <c r="C1429" s="36" t="s">
        <v>1819</v>
      </c>
      <c r="D1429" s="36" t="s">
        <v>1820</v>
      </c>
      <c r="E1429" s="36" t="s">
        <v>17</v>
      </c>
      <c r="F1429" s="36" t="s">
        <v>21</v>
      </c>
      <c r="G1429" s="128">
        <v>999933568</v>
      </c>
      <c r="H1429" s="41" t="s">
        <v>20</v>
      </c>
      <c r="I1429" s="34">
        <f>((L1429)-J1429)+T1429</f>
        <v>110</v>
      </c>
      <c r="J1429" s="34">
        <f>L1429/2</f>
        <v>0</v>
      </c>
      <c r="K1429" s="37"/>
      <c r="L1429" s="34">
        <f>SUM(N1429,O1429,P1429,Q1429,R1429,M1429)</f>
        <v>0</v>
      </c>
      <c r="M1429" s="34">
        <f>AJ1429</f>
        <v>0</v>
      </c>
      <c r="N1429" s="34">
        <f>SUM(AI1429)</f>
        <v>0</v>
      </c>
      <c r="O1429" s="34">
        <f>0</f>
        <v>0</v>
      </c>
      <c r="P1429" s="34">
        <v>0</v>
      </c>
      <c r="Q1429" s="34">
        <v>0</v>
      </c>
      <c r="R1429" s="34">
        <f>AH1429</f>
        <v>0</v>
      </c>
      <c r="S1429" s="122"/>
      <c r="T1429" s="41">
        <f>SUM(U1429,AA1429)</f>
        <v>110</v>
      </c>
      <c r="U1429" s="41">
        <f>IF(SUM(V1429:Y1429)&gt;=250, 250,SUM(V1429:Y1429))</f>
        <v>110</v>
      </c>
      <c r="V1429" s="41">
        <v>0</v>
      </c>
      <c r="W1429" s="41">
        <v>0</v>
      </c>
      <c r="X1429" s="41">
        <f>SUM(AL1429,AN1429,BO1429,BS1429)</f>
        <v>50</v>
      </c>
      <c r="Y1429" s="41">
        <f>SUM(AO1429:BN1429)</f>
        <v>60</v>
      </c>
      <c r="Z1429" s="41">
        <f>COUNTIF(AO1429:BN1429, "&gt;0")</f>
        <v>1</v>
      </c>
      <c r="AA1429" s="41">
        <f>SUM(AB1429:AF1429)</f>
        <v>0</v>
      </c>
      <c r="AB1429" s="41">
        <f>BP1429+BQ1429</f>
        <v>0</v>
      </c>
      <c r="AC1429" s="41">
        <v>0</v>
      </c>
      <c r="AD1429" s="41">
        <v>0</v>
      </c>
      <c r="AE1429" s="41">
        <f>SUM(BR1429)</f>
        <v>0</v>
      </c>
      <c r="AF1429" s="41">
        <f>SUM(AM1429)</f>
        <v>0</v>
      </c>
      <c r="AG1429" s="122"/>
      <c r="AH1429" s="36">
        <v>0</v>
      </c>
      <c r="AI1429" s="126">
        <v>0</v>
      </c>
      <c r="AJ1429" s="36">
        <v>0</v>
      </c>
      <c r="AK1429" s="121"/>
      <c r="AL1429" s="1">
        <v>50</v>
      </c>
      <c r="AM1429" s="1">
        <v>0</v>
      </c>
      <c r="AN1429" s="1">
        <v>0</v>
      </c>
      <c r="AO1429" s="1">
        <v>0</v>
      </c>
      <c r="AP1429" s="1">
        <v>0</v>
      </c>
      <c r="AQ1429" s="114">
        <v>0</v>
      </c>
      <c r="AR1429" s="1">
        <v>0</v>
      </c>
      <c r="AS1429" s="114">
        <v>0</v>
      </c>
      <c r="AT1429" s="114">
        <v>0</v>
      </c>
      <c r="AU1429" s="114">
        <v>0</v>
      </c>
      <c r="AV1429" s="114">
        <v>60</v>
      </c>
      <c r="AW1429" s="114">
        <v>0</v>
      </c>
      <c r="AX1429" s="114">
        <v>0</v>
      </c>
      <c r="AY1429" s="114">
        <v>0</v>
      </c>
      <c r="AZ1429" s="114">
        <v>0</v>
      </c>
      <c r="BA1429" s="114">
        <v>0</v>
      </c>
      <c r="BB1429" s="114">
        <v>0</v>
      </c>
      <c r="BC1429" s="114">
        <v>0</v>
      </c>
      <c r="BD1429" s="115">
        <v>0</v>
      </c>
      <c r="BE1429" s="114">
        <v>0</v>
      </c>
      <c r="BF1429" s="114">
        <v>0</v>
      </c>
      <c r="BG1429" s="114">
        <v>0</v>
      </c>
      <c r="BH1429" s="114">
        <v>0</v>
      </c>
      <c r="BI1429" s="114">
        <v>0</v>
      </c>
      <c r="BJ1429" s="114">
        <v>0</v>
      </c>
      <c r="BK1429" s="114">
        <v>0</v>
      </c>
      <c r="BL1429" s="114">
        <v>0</v>
      </c>
      <c r="BM1429" s="114">
        <v>0</v>
      </c>
      <c r="BN1429" s="114">
        <v>0</v>
      </c>
      <c r="BO1429" s="114">
        <v>0</v>
      </c>
      <c r="BP1429" s="114">
        <v>0</v>
      </c>
      <c r="BQ1429" s="114">
        <v>0</v>
      </c>
      <c r="BR1429" s="114">
        <v>0</v>
      </c>
      <c r="BS1429" s="114">
        <v>0</v>
      </c>
    </row>
    <row r="1430" spans="1:71" ht="15" x14ac:dyDescent="0.25">
      <c r="A1430" s="1" t="str">
        <f>CONCATENATE(G1430,"-",F1430,"-",H1430)</f>
        <v>999933198-Yellow-Tiger</v>
      </c>
      <c r="B1430" s="1" t="str">
        <f>CONCATENATE(G1430,"-",H1430)</f>
        <v>999933198-Tiger</v>
      </c>
      <c r="C1430" s="36" t="s">
        <v>2459</v>
      </c>
      <c r="D1430" s="36" t="s">
        <v>2460</v>
      </c>
      <c r="E1430" s="36" t="s">
        <v>17</v>
      </c>
      <c r="F1430" s="36" t="s">
        <v>21</v>
      </c>
      <c r="G1430" s="128">
        <v>999933198</v>
      </c>
      <c r="H1430" s="41" t="s">
        <v>20</v>
      </c>
      <c r="I1430" s="34">
        <f>((L1430)-J1430)+T1430</f>
        <v>68</v>
      </c>
      <c r="J1430" s="36"/>
      <c r="K1430" s="35"/>
      <c r="L1430" s="34">
        <f>SUM(N1430,O1430,P1430,Q1430,R1430,M1430)</f>
        <v>0</v>
      </c>
      <c r="M1430" s="34">
        <f>AJ1430</f>
        <v>0</v>
      </c>
      <c r="N1430" s="34">
        <f>SUM(AI1430)</f>
        <v>0</v>
      </c>
      <c r="O1430" s="34">
        <f>0</f>
        <v>0</v>
      </c>
      <c r="P1430" s="34">
        <v>0</v>
      </c>
      <c r="Q1430" s="34">
        <v>0</v>
      </c>
      <c r="R1430" s="34">
        <f>AH1430</f>
        <v>0</v>
      </c>
      <c r="S1430" s="122"/>
      <c r="T1430" s="41">
        <f>SUM(U1430,AA1430)</f>
        <v>68</v>
      </c>
      <c r="U1430" s="41">
        <f>IF(SUM(V1430:Y1430)&gt;=250, 250,SUM(V1430:Y1430))</f>
        <v>68</v>
      </c>
      <c r="V1430" s="41">
        <v>0</v>
      </c>
      <c r="W1430" s="41">
        <v>0</v>
      </c>
      <c r="X1430" s="41">
        <f>SUM(AL1430,AN1430,BO1430,BS1430)</f>
        <v>0</v>
      </c>
      <c r="Y1430" s="41">
        <f>SUM(AO1430:BN1430)</f>
        <v>68</v>
      </c>
      <c r="Z1430" s="41">
        <f>COUNTIF(AO1430:BN1430, "&gt;0")</f>
        <v>1</v>
      </c>
      <c r="AA1430" s="41">
        <f>SUM(AB1430:AF1430)</f>
        <v>0</v>
      </c>
      <c r="AB1430" s="41">
        <f>BP1430+BQ1430</f>
        <v>0</v>
      </c>
      <c r="AC1430" s="41">
        <v>0</v>
      </c>
      <c r="AD1430" s="41">
        <v>0</v>
      </c>
      <c r="AE1430" s="41">
        <f>SUM(BR1430)</f>
        <v>0</v>
      </c>
      <c r="AF1430" s="41">
        <f>SUM(AM1430)</f>
        <v>0</v>
      </c>
      <c r="AG1430" s="122"/>
      <c r="AH1430" s="36">
        <v>0</v>
      </c>
      <c r="AI1430" s="126">
        <v>0</v>
      </c>
      <c r="AJ1430" s="36">
        <v>0</v>
      </c>
      <c r="AK1430" s="121"/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14">
        <v>0</v>
      </c>
      <c r="AR1430" s="1">
        <v>0</v>
      </c>
      <c r="AS1430" s="114">
        <v>0</v>
      </c>
      <c r="AT1430" s="114">
        <v>0</v>
      </c>
      <c r="AU1430" s="114">
        <v>0</v>
      </c>
      <c r="AV1430" s="114">
        <v>0</v>
      </c>
      <c r="AW1430" s="114">
        <v>68</v>
      </c>
      <c r="AX1430" s="114">
        <v>0</v>
      </c>
      <c r="AY1430" s="114">
        <v>0</v>
      </c>
      <c r="AZ1430" s="114">
        <v>0</v>
      </c>
      <c r="BA1430" s="114">
        <v>0</v>
      </c>
      <c r="BB1430" s="114">
        <v>0</v>
      </c>
      <c r="BC1430" s="114">
        <v>0</v>
      </c>
      <c r="BD1430" s="115">
        <v>0</v>
      </c>
      <c r="BE1430" s="114">
        <v>0</v>
      </c>
      <c r="BF1430" s="114">
        <v>0</v>
      </c>
      <c r="BG1430" s="114">
        <v>0</v>
      </c>
      <c r="BH1430" s="114">
        <v>0</v>
      </c>
      <c r="BI1430" s="114">
        <v>0</v>
      </c>
      <c r="BJ1430" s="114">
        <v>0</v>
      </c>
      <c r="BK1430" s="114">
        <v>0</v>
      </c>
      <c r="BL1430" s="114">
        <v>0</v>
      </c>
      <c r="BM1430" s="114">
        <v>0</v>
      </c>
      <c r="BN1430" s="114">
        <v>0</v>
      </c>
      <c r="BO1430" s="114">
        <v>0</v>
      </c>
      <c r="BP1430" s="114">
        <v>0</v>
      </c>
      <c r="BQ1430" s="114">
        <v>0</v>
      </c>
      <c r="BR1430" s="114">
        <v>0</v>
      </c>
      <c r="BS1430" s="114">
        <v>0</v>
      </c>
    </row>
    <row r="1431" spans="1:71" ht="15" x14ac:dyDescent="0.25">
      <c r="A1431" s="1" t="str">
        <f>CONCATENATE(G1431,"-",F1431,"-",H1431)</f>
        <v>999933679-Yellow-Tiger</v>
      </c>
      <c r="B1431" s="1" t="str">
        <f>CONCATENATE(G1431,"-",H1431)</f>
        <v>999933679-Tiger</v>
      </c>
      <c r="C1431" s="36" t="s">
        <v>2019</v>
      </c>
      <c r="D1431" s="36" t="s">
        <v>86</v>
      </c>
      <c r="E1431" s="36" t="s">
        <v>17</v>
      </c>
      <c r="F1431" s="36" t="s">
        <v>21</v>
      </c>
      <c r="G1431" s="128">
        <v>999933679</v>
      </c>
      <c r="H1431" s="41" t="s">
        <v>20</v>
      </c>
      <c r="I1431" s="34">
        <f>((L1431)-J1431)+T1431</f>
        <v>68</v>
      </c>
      <c r="J1431" s="34">
        <f>L1431/2</f>
        <v>0</v>
      </c>
      <c r="K1431" s="37"/>
      <c r="L1431" s="34">
        <f>SUM(N1431,O1431,P1431,Q1431,R1431,M1431)</f>
        <v>0</v>
      </c>
      <c r="M1431" s="34">
        <f>AJ1431</f>
        <v>0</v>
      </c>
      <c r="N1431" s="34">
        <f>SUM(AI1431)</f>
        <v>0</v>
      </c>
      <c r="O1431" s="34">
        <f>0</f>
        <v>0</v>
      </c>
      <c r="P1431" s="34">
        <v>0</v>
      </c>
      <c r="Q1431" s="34">
        <v>0</v>
      </c>
      <c r="R1431" s="34">
        <f>AH1431</f>
        <v>0</v>
      </c>
      <c r="S1431" s="122"/>
      <c r="T1431" s="41">
        <f>SUM(U1431,AA1431)</f>
        <v>68</v>
      </c>
      <c r="U1431" s="41">
        <f>IF(SUM(V1431:Y1431)&gt;=250, 250,SUM(V1431:Y1431))</f>
        <v>68</v>
      </c>
      <c r="V1431" s="41">
        <v>0</v>
      </c>
      <c r="W1431" s="41">
        <v>0</v>
      </c>
      <c r="X1431" s="41">
        <f>SUM(AL1431,AN1431,BO1431,BS1431)</f>
        <v>0</v>
      </c>
      <c r="Y1431" s="41">
        <f>SUM(AO1431:BN1431)</f>
        <v>68</v>
      </c>
      <c r="Z1431" s="41">
        <f>COUNTIF(AO1431:BN1431, "&gt;0")</f>
        <v>1</v>
      </c>
      <c r="AA1431" s="41">
        <f>SUM(AB1431:AF1431)</f>
        <v>0</v>
      </c>
      <c r="AB1431" s="41">
        <f>BP1431+BQ1431</f>
        <v>0</v>
      </c>
      <c r="AC1431" s="41">
        <v>0</v>
      </c>
      <c r="AD1431" s="41">
        <v>0</v>
      </c>
      <c r="AE1431" s="41">
        <f>SUM(BR1431)</f>
        <v>0</v>
      </c>
      <c r="AF1431" s="41">
        <f>SUM(AM1431)</f>
        <v>0</v>
      </c>
      <c r="AG1431" s="122"/>
      <c r="AH1431" s="36">
        <v>0</v>
      </c>
      <c r="AI1431" s="126">
        <v>0</v>
      </c>
      <c r="AJ1431" s="36">
        <v>0</v>
      </c>
      <c r="AK1431" s="37"/>
      <c r="AL1431" s="1">
        <v>0</v>
      </c>
      <c r="AM1431" s="1">
        <v>0</v>
      </c>
      <c r="AN1431" s="1">
        <v>0</v>
      </c>
      <c r="AO1431" s="1">
        <v>0</v>
      </c>
      <c r="AP1431" s="1">
        <v>68</v>
      </c>
      <c r="AQ1431" s="114">
        <v>0</v>
      </c>
      <c r="AR1431" s="1">
        <v>0</v>
      </c>
      <c r="AS1431" s="114">
        <v>0</v>
      </c>
      <c r="AT1431" s="114">
        <v>0</v>
      </c>
      <c r="AU1431" s="114">
        <v>0</v>
      </c>
      <c r="AV1431" s="114">
        <v>0</v>
      </c>
      <c r="AW1431" s="114">
        <v>0</v>
      </c>
      <c r="AX1431" s="114">
        <v>0</v>
      </c>
      <c r="AY1431" s="114">
        <v>0</v>
      </c>
      <c r="AZ1431" s="114">
        <v>0</v>
      </c>
      <c r="BA1431" s="114">
        <v>0</v>
      </c>
      <c r="BB1431" s="114">
        <v>0</v>
      </c>
      <c r="BC1431" s="114">
        <v>0</v>
      </c>
      <c r="BD1431" s="115">
        <v>0</v>
      </c>
      <c r="BE1431" s="114">
        <v>0</v>
      </c>
      <c r="BF1431" s="114">
        <v>0</v>
      </c>
      <c r="BG1431" s="114">
        <v>0</v>
      </c>
      <c r="BH1431" s="114">
        <v>0</v>
      </c>
      <c r="BI1431" s="114">
        <v>0</v>
      </c>
      <c r="BJ1431" s="114">
        <v>0</v>
      </c>
      <c r="BK1431" s="114">
        <v>0</v>
      </c>
      <c r="BL1431" s="114">
        <v>0</v>
      </c>
      <c r="BM1431" s="114">
        <v>0</v>
      </c>
      <c r="BN1431" s="114">
        <v>0</v>
      </c>
      <c r="BO1431" s="114">
        <v>0</v>
      </c>
      <c r="BP1431" s="114">
        <v>0</v>
      </c>
      <c r="BQ1431" s="114">
        <v>0</v>
      </c>
      <c r="BR1431" s="114">
        <v>0</v>
      </c>
      <c r="BS1431" s="114">
        <v>0</v>
      </c>
    </row>
    <row r="1432" spans="1:71" ht="15" x14ac:dyDescent="0.25">
      <c r="A1432" s="1" t="str">
        <f>CONCATENATE(G1432,"-",F1432,"-",H1432)</f>
        <v>999934279-Yellow-Tiger</v>
      </c>
      <c r="B1432" s="1" t="str">
        <f>CONCATENATE(G1432,"-",H1432)</f>
        <v>999934279-Tiger</v>
      </c>
      <c r="C1432" s="36" t="s">
        <v>2461</v>
      </c>
      <c r="D1432" s="36" t="s">
        <v>1356</v>
      </c>
      <c r="E1432" s="36" t="s">
        <v>17</v>
      </c>
      <c r="F1432" s="36" t="s">
        <v>21</v>
      </c>
      <c r="G1432" s="128">
        <v>999934279</v>
      </c>
      <c r="H1432" s="41" t="s">
        <v>20</v>
      </c>
      <c r="I1432" s="34">
        <f>((L1432)-J1432)+T1432</f>
        <v>68</v>
      </c>
      <c r="J1432" s="36"/>
      <c r="K1432" s="35"/>
      <c r="L1432" s="34">
        <f>SUM(N1432,O1432,P1432,Q1432,R1432,M1432)</f>
        <v>0</v>
      </c>
      <c r="M1432" s="34">
        <f>AJ1432</f>
        <v>0</v>
      </c>
      <c r="N1432" s="34">
        <f>SUM(AI1432)</f>
        <v>0</v>
      </c>
      <c r="O1432" s="34">
        <f>0</f>
        <v>0</v>
      </c>
      <c r="P1432" s="34">
        <v>0</v>
      </c>
      <c r="Q1432" s="34">
        <v>0</v>
      </c>
      <c r="R1432" s="34">
        <f>AH1432</f>
        <v>0</v>
      </c>
      <c r="S1432" s="122"/>
      <c r="T1432" s="41">
        <f>SUM(U1432,AA1432)</f>
        <v>68</v>
      </c>
      <c r="U1432" s="41">
        <f>IF(SUM(V1432:Y1432)&gt;=250, 250,SUM(V1432:Y1432))</f>
        <v>68</v>
      </c>
      <c r="V1432" s="41">
        <v>0</v>
      </c>
      <c r="W1432" s="41">
        <v>0</v>
      </c>
      <c r="X1432" s="41">
        <f>SUM(AL1432,AN1432,BO1432,BS1432)</f>
        <v>0</v>
      </c>
      <c r="Y1432" s="41">
        <f>SUM(AO1432:BN1432)</f>
        <v>68</v>
      </c>
      <c r="Z1432" s="41">
        <f>COUNTIF(AO1432:BN1432, "&gt;0")</f>
        <v>1</v>
      </c>
      <c r="AA1432" s="41">
        <f>SUM(AB1432:AF1432)</f>
        <v>0</v>
      </c>
      <c r="AB1432" s="41">
        <f>BP1432+BQ1432</f>
        <v>0</v>
      </c>
      <c r="AC1432" s="41">
        <v>0</v>
      </c>
      <c r="AD1432" s="41">
        <v>0</v>
      </c>
      <c r="AE1432" s="41">
        <f>SUM(BR1432)</f>
        <v>0</v>
      </c>
      <c r="AF1432" s="41">
        <f>SUM(AM1432)</f>
        <v>0</v>
      </c>
      <c r="AG1432" s="122"/>
      <c r="AH1432" s="36">
        <v>0</v>
      </c>
      <c r="AI1432" s="126">
        <v>0</v>
      </c>
      <c r="AJ1432" s="36">
        <v>0</v>
      </c>
      <c r="AK1432" s="121"/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14">
        <v>0</v>
      </c>
      <c r="AR1432" s="1">
        <v>0</v>
      </c>
      <c r="AS1432" s="114">
        <v>0</v>
      </c>
      <c r="AT1432" s="114">
        <v>0</v>
      </c>
      <c r="AU1432" s="114">
        <v>0</v>
      </c>
      <c r="AV1432" s="114">
        <v>0</v>
      </c>
      <c r="AW1432" s="114">
        <v>68</v>
      </c>
      <c r="AX1432" s="114">
        <v>0</v>
      </c>
      <c r="AY1432" s="114">
        <v>0</v>
      </c>
      <c r="AZ1432" s="114">
        <v>0</v>
      </c>
      <c r="BA1432" s="114">
        <v>0</v>
      </c>
      <c r="BB1432" s="114">
        <v>0</v>
      </c>
      <c r="BC1432" s="114">
        <v>0</v>
      </c>
      <c r="BD1432" s="115">
        <v>0</v>
      </c>
      <c r="BE1432" s="114">
        <v>0</v>
      </c>
      <c r="BF1432" s="114">
        <v>0</v>
      </c>
      <c r="BG1432" s="114">
        <v>0</v>
      </c>
      <c r="BH1432" s="114">
        <v>0</v>
      </c>
      <c r="BI1432" s="114">
        <v>0</v>
      </c>
      <c r="BJ1432" s="114">
        <v>0</v>
      </c>
      <c r="BK1432" s="114">
        <v>0</v>
      </c>
      <c r="BL1432" s="114">
        <v>0</v>
      </c>
      <c r="BM1432" s="114">
        <v>0</v>
      </c>
      <c r="BN1432" s="114">
        <v>0</v>
      </c>
      <c r="BO1432" s="114">
        <v>0</v>
      </c>
      <c r="BP1432" s="114">
        <v>0</v>
      </c>
      <c r="BQ1432" s="114">
        <v>0</v>
      </c>
      <c r="BR1432" s="114">
        <v>0</v>
      </c>
      <c r="BS1432" s="114">
        <v>0</v>
      </c>
    </row>
    <row r="1433" spans="1:71" ht="15" x14ac:dyDescent="0.25">
      <c r="A1433" s="1" t="str">
        <f>CONCATENATE(G1433,"-",F1433,"-",H1433)</f>
        <v>999934345-Yellow-Tiger</v>
      </c>
      <c r="B1433" s="1" t="str">
        <f>CONCATENATE(G1433,"-",H1433)</f>
        <v>999934345-Tiger</v>
      </c>
      <c r="C1433" s="36" t="s">
        <v>2017</v>
      </c>
      <c r="D1433" s="36" t="s">
        <v>2018</v>
      </c>
      <c r="E1433" s="36" t="s">
        <v>17</v>
      </c>
      <c r="F1433" s="36" t="s">
        <v>21</v>
      </c>
      <c r="G1433" s="128">
        <v>999934345</v>
      </c>
      <c r="H1433" s="41" t="s">
        <v>20</v>
      </c>
      <c r="I1433" s="34">
        <f>((L1433)-J1433)+T1433</f>
        <v>68</v>
      </c>
      <c r="J1433" s="34">
        <f>L1433/2</f>
        <v>0</v>
      </c>
      <c r="K1433" s="37"/>
      <c r="L1433" s="34">
        <f>SUM(N1433,O1433,P1433,Q1433,R1433,M1433)</f>
        <v>0</v>
      </c>
      <c r="M1433" s="34">
        <f>AJ1433</f>
        <v>0</v>
      </c>
      <c r="N1433" s="34">
        <f>SUM(AI1433)</f>
        <v>0</v>
      </c>
      <c r="O1433" s="34">
        <f>0</f>
        <v>0</v>
      </c>
      <c r="P1433" s="34">
        <v>0</v>
      </c>
      <c r="Q1433" s="34">
        <v>0</v>
      </c>
      <c r="R1433" s="34">
        <f>AH1433</f>
        <v>0</v>
      </c>
      <c r="S1433" s="122"/>
      <c r="T1433" s="41">
        <f>SUM(U1433,AA1433)</f>
        <v>68</v>
      </c>
      <c r="U1433" s="41">
        <f>IF(SUM(V1433:Y1433)&gt;=250, 250,SUM(V1433:Y1433))</f>
        <v>68</v>
      </c>
      <c r="V1433" s="41">
        <v>0</v>
      </c>
      <c r="W1433" s="41">
        <v>0</v>
      </c>
      <c r="X1433" s="41">
        <f>SUM(AL1433,AN1433,BO1433,BS1433)</f>
        <v>0</v>
      </c>
      <c r="Y1433" s="41">
        <f>SUM(AO1433:BN1433)</f>
        <v>68</v>
      </c>
      <c r="Z1433" s="41">
        <f>COUNTIF(AO1433:BN1433, "&gt;0")</f>
        <v>1</v>
      </c>
      <c r="AA1433" s="41">
        <f>SUM(AB1433:AF1433)</f>
        <v>0</v>
      </c>
      <c r="AB1433" s="41">
        <f>BP1433+BQ1433</f>
        <v>0</v>
      </c>
      <c r="AC1433" s="41">
        <v>0</v>
      </c>
      <c r="AD1433" s="41">
        <v>0</v>
      </c>
      <c r="AE1433" s="41">
        <f>SUM(BR1433)</f>
        <v>0</v>
      </c>
      <c r="AF1433" s="41">
        <f>SUM(AM1433)</f>
        <v>0</v>
      </c>
      <c r="AG1433" s="122"/>
      <c r="AH1433" s="36">
        <v>0</v>
      </c>
      <c r="AI1433" s="126">
        <v>0</v>
      </c>
      <c r="AJ1433" s="36">
        <v>0</v>
      </c>
      <c r="AK1433" s="37"/>
      <c r="AL1433" s="1">
        <v>0</v>
      </c>
      <c r="AM1433" s="1">
        <v>0</v>
      </c>
      <c r="AN1433" s="1">
        <v>0</v>
      </c>
      <c r="AO1433" s="1">
        <v>0</v>
      </c>
      <c r="AP1433" s="1">
        <v>68</v>
      </c>
      <c r="AQ1433" s="114">
        <v>0</v>
      </c>
      <c r="AR1433" s="1">
        <v>0</v>
      </c>
      <c r="AS1433" s="114">
        <v>0</v>
      </c>
      <c r="AT1433" s="114">
        <v>0</v>
      </c>
      <c r="AU1433" s="114">
        <v>0</v>
      </c>
      <c r="AV1433" s="114">
        <v>0</v>
      </c>
      <c r="AW1433" s="114">
        <v>0</v>
      </c>
      <c r="AX1433" s="114">
        <v>0</v>
      </c>
      <c r="AY1433" s="114">
        <v>0</v>
      </c>
      <c r="AZ1433" s="114">
        <v>0</v>
      </c>
      <c r="BA1433" s="114">
        <v>0</v>
      </c>
      <c r="BB1433" s="114">
        <v>0</v>
      </c>
      <c r="BC1433" s="114">
        <v>0</v>
      </c>
      <c r="BD1433" s="115">
        <v>0</v>
      </c>
      <c r="BE1433" s="114">
        <v>0</v>
      </c>
      <c r="BF1433" s="114">
        <v>0</v>
      </c>
      <c r="BG1433" s="114">
        <v>0</v>
      </c>
      <c r="BH1433" s="114">
        <v>0</v>
      </c>
      <c r="BI1433" s="114">
        <v>0</v>
      </c>
      <c r="BJ1433" s="114">
        <v>0</v>
      </c>
      <c r="BK1433" s="114">
        <v>0</v>
      </c>
      <c r="BL1433" s="114">
        <v>0</v>
      </c>
      <c r="BM1433" s="114">
        <v>0</v>
      </c>
      <c r="BN1433" s="114">
        <v>0</v>
      </c>
      <c r="BO1433" s="114">
        <v>0</v>
      </c>
      <c r="BP1433" s="114">
        <v>0</v>
      </c>
      <c r="BQ1433" s="114">
        <v>0</v>
      </c>
      <c r="BR1433" s="114">
        <v>0</v>
      </c>
      <c r="BS1433" s="114">
        <v>0</v>
      </c>
    </row>
    <row r="1434" spans="1:71" ht="15" x14ac:dyDescent="0.25">
      <c r="A1434" s="1" t="str">
        <f>CONCATENATE(G1434,"-",F1434,"-",H1434)</f>
        <v>999929922-Yellow-Tiger</v>
      </c>
      <c r="B1434" s="1" t="str">
        <f>CONCATENATE(G1434,"-",H1434)</f>
        <v>999929922-Tiger</v>
      </c>
      <c r="C1434" s="36" t="s">
        <v>1248</v>
      </c>
      <c r="D1434" s="36" t="s">
        <v>2004</v>
      </c>
      <c r="E1434" s="36" t="s">
        <v>17</v>
      </c>
      <c r="F1434" s="36" t="s">
        <v>21</v>
      </c>
      <c r="G1434" s="128">
        <v>999929922</v>
      </c>
      <c r="H1434" s="41" t="s">
        <v>20</v>
      </c>
      <c r="I1434" s="34">
        <f>((L1434)-J1434)+T1434</f>
        <v>60</v>
      </c>
      <c r="J1434" s="34">
        <f>L1434/2</f>
        <v>0</v>
      </c>
      <c r="K1434" s="37"/>
      <c r="L1434" s="34">
        <f>SUM(N1434,O1434,P1434,Q1434,R1434,M1434)</f>
        <v>0</v>
      </c>
      <c r="M1434" s="34">
        <f>AJ1434</f>
        <v>0</v>
      </c>
      <c r="N1434" s="34">
        <f>SUM(AI1434)</f>
        <v>0</v>
      </c>
      <c r="O1434" s="34">
        <f>0</f>
        <v>0</v>
      </c>
      <c r="P1434" s="34">
        <v>0</v>
      </c>
      <c r="Q1434" s="34">
        <v>0</v>
      </c>
      <c r="R1434" s="34">
        <f>AH1434</f>
        <v>0</v>
      </c>
      <c r="S1434" s="122"/>
      <c r="T1434" s="41">
        <f>SUM(U1434,AA1434)</f>
        <v>60</v>
      </c>
      <c r="U1434" s="41">
        <f>IF(SUM(V1434:Y1434)&gt;=250, 250,SUM(V1434:Y1434))</f>
        <v>60</v>
      </c>
      <c r="V1434" s="41">
        <v>0</v>
      </c>
      <c r="W1434" s="41">
        <v>0</v>
      </c>
      <c r="X1434" s="41">
        <f>SUM(AL1434,AN1434,BO1434,BS1434)</f>
        <v>0</v>
      </c>
      <c r="Y1434" s="41">
        <f>SUM(AO1434:BN1434)</f>
        <v>60</v>
      </c>
      <c r="Z1434" s="41">
        <f>COUNTIF(AO1434:BN1434, "&gt;0")</f>
        <v>1</v>
      </c>
      <c r="AA1434" s="41">
        <f>SUM(AB1434:AF1434)</f>
        <v>0</v>
      </c>
      <c r="AB1434" s="41">
        <f>BP1434+BQ1434</f>
        <v>0</v>
      </c>
      <c r="AC1434" s="41">
        <v>0</v>
      </c>
      <c r="AD1434" s="41">
        <v>0</v>
      </c>
      <c r="AE1434" s="41">
        <f>SUM(BR1434)</f>
        <v>0</v>
      </c>
      <c r="AF1434" s="41">
        <f>SUM(AM1434)</f>
        <v>0</v>
      </c>
      <c r="AG1434" s="122"/>
      <c r="AH1434" s="36">
        <v>0</v>
      </c>
      <c r="AI1434" s="126">
        <v>0</v>
      </c>
      <c r="AJ1434" s="36">
        <v>0</v>
      </c>
      <c r="AK1434" s="121"/>
      <c r="AL1434" s="1">
        <v>0</v>
      </c>
      <c r="AM1434" s="1">
        <v>0</v>
      </c>
      <c r="AN1434" s="1">
        <v>0</v>
      </c>
      <c r="AO1434" s="1">
        <v>60</v>
      </c>
      <c r="AP1434" s="1">
        <v>0</v>
      </c>
      <c r="AQ1434" s="114">
        <v>0</v>
      </c>
      <c r="AR1434" s="1">
        <v>0</v>
      </c>
      <c r="AS1434" s="114">
        <v>0</v>
      </c>
      <c r="AT1434" s="114">
        <v>0</v>
      </c>
      <c r="AU1434" s="114">
        <v>0</v>
      </c>
      <c r="AV1434" s="114">
        <v>0</v>
      </c>
      <c r="AW1434" s="114">
        <v>0</v>
      </c>
      <c r="AX1434" s="114">
        <v>0</v>
      </c>
      <c r="AY1434" s="114">
        <v>0</v>
      </c>
      <c r="AZ1434" s="114">
        <v>0</v>
      </c>
      <c r="BA1434" s="114">
        <v>0</v>
      </c>
      <c r="BB1434" s="114">
        <v>0</v>
      </c>
      <c r="BC1434" s="114">
        <v>0</v>
      </c>
      <c r="BD1434" s="115">
        <v>0</v>
      </c>
      <c r="BE1434" s="114">
        <v>0</v>
      </c>
      <c r="BF1434" s="114">
        <v>0</v>
      </c>
      <c r="BG1434" s="114">
        <v>0</v>
      </c>
      <c r="BH1434" s="114">
        <v>0</v>
      </c>
      <c r="BI1434" s="114">
        <v>0</v>
      </c>
      <c r="BJ1434" s="114">
        <v>0</v>
      </c>
      <c r="BK1434" s="114">
        <v>0</v>
      </c>
      <c r="BL1434" s="114">
        <v>0</v>
      </c>
      <c r="BM1434" s="114">
        <v>0</v>
      </c>
      <c r="BN1434" s="114">
        <v>0</v>
      </c>
      <c r="BO1434" s="114">
        <v>0</v>
      </c>
      <c r="BP1434" s="114">
        <v>0</v>
      </c>
      <c r="BQ1434" s="114">
        <v>0</v>
      </c>
      <c r="BR1434" s="114">
        <v>0</v>
      </c>
      <c r="BS1434" s="114">
        <v>0</v>
      </c>
    </row>
    <row r="1435" spans="1:71" ht="15" x14ac:dyDescent="0.25">
      <c r="A1435" s="1" t="str">
        <f>CONCATENATE(G1435,"-",F1435,"-",H1435)</f>
        <v>999934934-Yellow-Tiger</v>
      </c>
      <c r="B1435" s="1" t="str">
        <f>CONCATENATE(G1435,"-",H1435)</f>
        <v>999934934-Tiger</v>
      </c>
      <c r="C1435" s="36" t="s">
        <v>2220</v>
      </c>
      <c r="D1435" s="36" t="s">
        <v>131</v>
      </c>
      <c r="E1435" s="36" t="s">
        <v>17</v>
      </c>
      <c r="F1435" s="36" t="s">
        <v>21</v>
      </c>
      <c r="G1435" s="128">
        <v>999934934</v>
      </c>
      <c r="H1435" s="41" t="s">
        <v>20</v>
      </c>
      <c r="I1435" s="34">
        <f>((L1435)-J1435)+T1435</f>
        <v>60</v>
      </c>
      <c r="J1435" s="36"/>
      <c r="K1435" s="35"/>
      <c r="L1435" s="34">
        <f>SUM(N1435,O1435,P1435,Q1435,R1435,M1435)</f>
        <v>0</v>
      </c>
      <c r="M1435" s="34">
        <f>AJ1435</f>
        <v>0</v>
      </c>
      <c r="N1435" s="34">
        <f>SUM(AI1435)</f>
        <v>0</v>
      </c>
      <c r="O1435" s="34">
        <f>0</f>
        <v>0</v>
      </c>
      <c r="P1435" s="34">
        <v>0</v>
      </c>
      <c r="Q1435" s="34">
        <v>0</v>
      </c>
      <c r="R1435" s="34">
        <f>AH1435</f>
        <v>0</v>
      </c>
      <c r="S1435" s="122"/>
      <c r="T1435" s="41">
        <f>SUM(U1435,AA1435)</f>
        <v>60</v>
      </c>
      <c r="U1435" s="41">
        <f>IF(SUM(V1435:Y1435)&gt;=250, 250,SUM(V1435:Y1435))</f>
        <v>60</v>
      </c>
      <c r="V1435" s="41">
        <v>0</v>
      </c>
      <c r="W1435" s="41">
        <v>0</v>
      </c>
      <c r="X1435" s="41">
        <f>SUM(AL1435,AN1435,BO1435,BS1435)</f>
        <v>0</v>
      </c>
      <c r="Y1435" s="41">
        <f>SUM(AO1435:BN1435)</f>
        <v>60</v>
      </c>
      <c r="Z1435" s="41">
        <f>COUNTIF(AO1435:BN1435, "&gt;0")</f>
        <v>1</v>
      </c>
      <c r="AA1435" s="41">
        <f>SUM(AB1435:AF1435)</f>
        <v>0</v>
      </c>
      <c r="AB1435" s="41">
        <f>BP1435+BQ1435</f>
        <v>0</v>
      </c>
      <c r="AC1435" s="41">
        <v>0</v>
      </c>
      <c r="AD1435" s="41">
        <v>0</v>
      </c>
      <c r="AE1435" s="41">
        <f>SUM(BR1435)</f>
        <v>0</v>
      </c>
      <c r="AF1435" s="41">
        <f>SUM(AM1435)</f>
        <v>0</v>
      </c>
      <c r="AG1435" s="122"/>
      <c r="AH1435" s="36">
        <v>0</v>
      </c>
      <c r="AI1435" s="126">
        <v>0</v>
      </c>
      <c r="AJ1435" s="36">
        <v>0</v>
      </c>
      <c r="AK1435" s="121"/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14">
        <v>0</v>
      </c>
      <c r="AR1435" s="1">
        <v>0</v>
      </c>
      <c r="AS1435" s="114">
        <v>60</v>
      </c>
      <c r="AT1435" s="114">
        <v>0</v>
      </c>
      <c r="AU1435" s="114">
        <v>0</v>
      </c>
      <c r="AV1435" s="114">
        <v>0</v>
      </c>
      <c r="AW1435" s="114">
        <v>0</v>
      </c>
      <c r="AX1435" s="114">
        <v>0</v>
      </c>
      <c r="AY1435" s="114">
        <v>0</v>
      </c>
      <c r="AZ1435" s="114">
        <v>0</v>
      </c>
      <c r="BA1435" s="114">
        <v>0</v>
      </c>
      <c r="BB1435" s="114">
        <v>0</v>
      </c>
      <c r="BC1435" s="114">
        <v>0</v>
      </c>
      <c r="BD1435" s="115">
        <v>0</v>
      </c>
      <c r="BE1435" s="114">
        <v>0</v>
      </c>
      <c r="BF1435" s="114">
        <v>0</v>
      </c>
      <c r="BG1435" s="114">
        <v>0</v>
      </c>
      <c r="BH1435" s="114">
        <v>0</v>
      </c>
      <c r="BI1435" s="114">
        <v>0</v>
      </c>
      <c r="BJ1435" s="114">
        <v>0</v>
      </c>
      <c r="BK1435" s="114">
        <v>0</v>
      </c>
      <c r="BL1435" s="114">
        <v>0</v>
      </c>
      <c r="BM1435" s="114">
        <v>0</v>
      </c>
      <c r="BN1435" s="114">
        <v>0</v>
      </c>
      <c r="BO1435" s="114">
        <v>0</v>
      </c>
      <c r="BP1435" s="114">
        <v>0</v>
      </c>
      <c r="BQ1435" s="114">
        <v>0</v>
      </c>
      <c r="BR1435" s="114">
        <v>0</v>
      </c>
      <c r="BS1435" s="114">
        <v>0</v>
      </c>
    </row>
    <row r="1436" spans="1:71" ht="15" x14ac:dyDescent="0.25">
      <c r="A1436" s="1" t="str">
        <f>CONCATENATE(G1436,"-",F1436,"-",H1436)</f>
        <v>999935531-Yellow-Tiger</v>
      </c>
      <c r="B1436" s="1" t="str">
        <f>CONCATENATE(G1436,"-",H1436)</f>
        <v>999935531-Tiger</v>
      </c>
      <c r="C1436" s="36" t="s">
        <v>312</v>
      </c>
      <c r="D1436" s="36" t="s">
        <v>2948</v>
      </c>
      <c r="E1436" s="36" t="s">
        <v>17</v>
      </c>
      <c r="F1436" s="36" t="s">
        <v>21</v>
      </c>
      <c r="G1436" s="36">
        <v>999935531</v>
      </c>
      <c r="H1436" s="41" t="s">
        <v>20</v>
      </c>
      <c r="I1436" s="34">
        <f>((L1436)-J1436)+T1436</f>
        <v>60</v>
      </c>
      <c r="J1436" s="36"/>
      <c r="K1436" s="35"/>
      <c r="L1436" s="34">
        <f>SUM(N1436,O1436,P1436,Q1436,R1436,M1436)</f>
        <v>0</v>
      </c>
      <c r="M1436" s="34">
        <f>AJ1436</f>
        <v>0</v>
      </c>
      <c r="N1436" s="34">
        <f>SUM(AI1436)</f>
        <v>0</v>
      </c>
      <c r="O1436" s="34">
        <f>0</f>
        <v>0</v>
      </c>
      <c r="P1436" s="34">
        <v>0</v>
      </c>
      <c r="Q1436" s="34">
        <v>0</v>
      </c>
      <c r="R1436" s="34">
        <f>AH1436</f>
        <v>0</v>
      </c>
      <c r="S1436" s="122"/>
      <c r="T1436" s="41">
        <f>SUM(U1436,AA1436)</f>
        <v>60</v>
      </c>
      <c r="U1436" s="41">
        <f>IF(SUM(V1436:Y1436)&gt;=250, 250,SUM(V1436:Y1436))</f>
        <v>60</v>
      </c>
      <c r="V1436" s="41">
        <v>0</v>
      </c>
      <c r="W1436" s="41">
        <v>0</v>
      </c>
      <c r="X1436" s="41">
        <f>SUM(AL1436,AN1436,BO1436,BS1436)</f>
        <v>0</v>
      </c>
      <c r="Y1436" s="41">
        <f>SUM(AO1436:BN1436)</f>
        <v>60</v>
      </c>
      <c r="Z1436" s="41">
        <f>COUNTIF(AO1436:BN1436, "&gt;0")</f>
        <v>1</v>
      </c>
      <c r="AA1436" s="41">
        <f>SUM(AB1436:AF1436)</f>
        <v>0</v>
      </c>
      <c r="AB1436" s="41">
        <f>BP1436+BQ1436</f>
        <v>0</v>
      </c>
      <c r="AC1436" s="41">
        <v>0</v>
      </c>
      <c r="AD1436" s="41">
        <v>0</v>
      </c>
      <c r="AE1436" s="41">
        <f>SUM(BR1436)</f>
        <v>0</v>
      </c>
      <c r="AF1436" s="41">
        <f>SUM(AM1436)</f>
        <v>0</v>
      </c>
      <c r="AG1436" s="122"/>
      <c r="AH1436" s="36">
        <v>0</v>
      </c>
      <c r="AI1436" s="126">
        <v>0</v>
      </c>
      <c r="AJ1436" s="36">
        <v>0</v>
      </c>
      <c r="AK1436" s="121"/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14">
        <v>0</v>
      </c>
      <c r="AR1436" s="1">
        <v>0</v>
      </c>
      <c r="AS1436" s="114">
        <v>0</v>
      </c>
      <c r="AT1436" s="114">
        <v>0</v>
      </c>
      <c r="AU1436" s="114">
        <v>0</v>
      </c>
      <c r="AV1436" s="114">
        <v>0</v>
      </c>
      <c r="AW1436" s="114">
        <v>0</v>
      </c>
      <c r="AX1436" s="114">
        <v>0</v>
      </c>
      <c r="AY1436" s="114">
        <v>0</v>
      </c>
      <c r="AZ1436" s="114">
        <v>0</v>
      </c>
      <c r="BA1436" s="114">
        <v>0</v>
      </c>
      <c r="BB1436" s="114">
        <v>0</v>
      </c>
      <c r="BC1436" s="114">
        <v>0</v>
      </c>
      <c r="BD1436" s="115">
        <v>0</v>
      </c>
      <c r="BE1436" s="114">
        <v>0</v>
      </c>
      <c r="BF1436" s="114">
        <v>0</v>
      </c>
      <c r="BG1436" s="114">
        <v>60</v>
      </c>
      <c r="BH1436" s="114">
        <v>0</v>
      </c>
      <c r="BI1436" s="114">
        <v>0</v>
      </c>
      <c r="BJ1436" s="114">
        <v>0</v>
      </c>
      <c r="BK1436" s="114">
        <v>0</v>
      </c>
      <c r="BL1436" s="114">
        <v>0</v>
      </c>
      <c r="BM1436" s="114">
        <v>0</v>
      </c>
      <c r="BN1436" s="114">
        <v>0</v>
      </c>
      <c r="BO1436" s="114">
        <v>0</v>
      </c>
      <c r="BP1436" s="114">
        <v>0</v>
      </c>
      <c r="BQ1436" s="114">
        <v>0</v>
      </c>
      <c r="BR1436" s="114">
        <v>0</v>
      </c>
      <c r="BS1436" s="114">
        <v>0</v>
      </c>
    </row>
    <row r="1437" spans="1:71" ht="15" x14ac:dyDescent="0.25">
      <c r="A1437" s="1" t="str">
        <f>CONCATENATE(G1437,"-",F1437,"-",H1437)</f>
        <v>999936154-Yellow-Tiger</v>
      </c>
      <c r="B1437" s="1" t="str">
        <f>CONCATENATE(G1437,"-",H1437)</f>
        <v>999936154-Tiger</v>
      </c>
      <c r="C1437" s="36" t="s">
        <v>498</v>
      </c>
      <c r="D1437" s="36" t="s">
        <v>3010</v>
      </c>
      <c r="E1437" s="36" t="s">
        <v>17</v>
      </c>
      <c r="F1437" s="36" t="s">
        <v>21</v>
      </c>
      <c r="G1437" s="36">
        <v>999936154</v>
      </c>
      <c r="H1437" s="41" t="s">
        <v>20</v>
      </c>
      <c r="I1437" s="34">
        <f>((L1437)-J1437)+T1437</f>
        <v>60</v>
      </c>
      <c r="J1437" s="36"/>
      <c r="K1437" s="35"/>
      <c r="L1437" s="34">
        <f>SUM(N1437,O1437,P1437,Q1437,R1437,M1437)</f>
        <v>0</v>
      </c>
      <c r="M1437" s="34">
        <f>AJ1437</f>
        <v>0</v>
      </c>
      <c r="N1437" s="34">
        <f>SUM(AI1437)</f>
        <v>0</v>
      </c>
      <c r="O1437" s="34">
        <f>0</f>
        <v>0</v>
      </c>
      <c r="P1437" s="34">
        <v>0</v>
      </c>
      <c r="Q1437" s="34">
        <v>0</v>
      </c>
      <c r="R1437" s="34">
        <f>AH1437</f>
        <v>0</v>
      </c>
      <c r="S1437" s="122"/>
      <c r="T1437" s="41">
        <f>SUM(U1437,AA1437)</f>
        <v>60</v>
      </c>
      <c r="U1437" s="41">
        <f>IF(SUM(V1437:Y1437)&gt;=250, 250,SUM(V1437:Y1437))</f>
        <v>60</v>
      </c>
      <c r="V1437" s="41">
        <v>0</v>
      </c>
      <c r="W1437" s="41">
        <v>0</v>
      </c>
      <c r="X1437" s="41">
        <f>SUM(AL1437,AN1437,BO1437,BS1437)</f>
        <v>0</v>
      </c>
      <c r="Y1437" s="41">
        <f>SUM(AO1437:BN1437)</f>
        <v>60</v>
      </c>
      <c r="Z1437" s="41">
        <f>COUNTIF(AO1437:BN1437, "&gt;0")</f>
        <v>1</v>
      </c>
      <c r="AA1437" s="41">
        <f>SUM(AB1437:AF1437)</f>
        <v>0</v>
      </c>
      <c r="AB1437" s="41">
        <f>BP1437+BQ1437</f>
        <v>0</v>
      </c>
      <c r="AC1437" s="41">
        <v>0</v>
      </c>
      <c r="AD1437" s="41">
        <v>0</v>
      </c>
      <c r="AE1437" s="41">
        <f>SUM(BR1437)</f>
        <v>0</v>
      </c>
      <c r="AF1437" s="41">
        <f>SUM(AM1437)</f>
        <v>0</v>
      </c>
      <c r="AG1437" s="122"/>
      <c r="AH1437" s="36">
        <v>0</v>
      </c>
      <c r="AI1437" s="126">
        <v>0</v>
      </c>
      <c r="AJ1437" s="36">
        <v>0</v>
      </c>
      <c r="AK1437" s="121"/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14">
        <v>0</v>
      </c>
      <c r="AR1437" s="1">
        <v>0</v>
      </c>
      <c r="AS1437" s="114">
        <v>0</v>
      </c>
      <c r="AT1437" s="114">
        <v>0</v>
      </c>
      <c r="AU1437" s="114">
        <v>0</v>
      </c>
      <c r="AV1437" s="114">
        <v>0</v>
      </c>
      <c r="AW1437" s="114">
        <v>0</v>
      </c>
      <c r="AX1437" s="114">
        <v>0</v>
      </c>
      <c r="AY1437" s="114">
        <v>0</v>
      </c>
      <c r="AZ1437" s="114">
        <v>0</v>
      </c>
      <c r="BA1437" s="114">
        <v>0</v>
      </c>
      <c r="BB1437" s="114">
        <v>0</v>
      </c>
      <c r="BC1437" s="114">
        <v>0</v>
      </c>
      <c r="BD1437" s="115">
        <v>0</v>
      </c>
      <c r="BE1437" s="114">
        <v>0</v>
      </c>
      <c r="BF1437" s="114">
        <v>0</v>
      </c>
      <c r="BG1437" s="114">
        <v>0</v>
      </c>
      <c r="BH1437" s="114">
        <v>60</v>
      </c>
      <c r="BI1437" s="114">
        <v>0</v>
      </c>
      <c r="BJ1437" s="114">
        <v>0</v>
      </c>
      <c r="BK1437" s="114">
        <v>0</v>
      </c>
      <c r="BL1437" s="114">
        <v>0</v>
      </c>
      <c r="BM1437" s="114">
        <v>0</v>
      </c>
      <c r="BN1437" s="114">
        <v>0</v>
      </c>
      <c r="BO1437" s="114">
        <v>0</v>
      </c>
      <c r="BP1437" s="114">
        <v>0</v>
      </c>
      <c r="BQ1437" s="114">
        <v>0</v>
      </c>
      <c r="BR1437" s="114">
        <v>0</v>
      </c>
      <c r="BS1437" s="114">
        <v>0</v>
      </c>
    </row>
    <row r="1438" spans="1:71" ht="15" x14ac:dyDescent="0.25">
      <c r="A1438" s="1" t="str">
        <f>CONCATENATE(G1438,"-",F1438,"-",H1438)</f>
        <v>999936377-Yellow-Tiger</v>
      </c>
      <c r="B1438" s="1" t="str">
        <f>CONCATENATE(G1438,"-",H1438)</f>
        <v>999936377-Tiger</v>
      </c>
      <c r="C1438" s="36" t="s">
        <v>3467</v>
      </c>
      <c r="D1438" s="36" t="s">
        <v>3468</v>
      </c>
      <c r="E1438" s="36" t="s">
        <v>17</v>
      </c>
      <c r="F1438" s="36" t="s">
        <v>21</v>
      </c>
      <c r="G1438" s="36">
        <v>999936377</v>
      </c>
      <c r="H1438" s="36" t="s">
        <v>20</v>
      </c>
      <c r="I1438" s="34">
        <f>((L1438)-J1438)+T1438</f>
        <v>60</v>
      </c>
      <c r="J1438" s="34">
        <f>L1438/2</f>
        <v>0</v>
      </c>
      <c r="K1438" s="37"/>
      <c r="L1438" s="34">
        <f>SUM(N1438,O1438,P1438,Q1438,R1438,M1438)</f>
        <v>0</v>
      </c>
      <c r="M1438" s="34">
        <f>AJ1438</f>
        <v>0</v>
      </c>
      <c r="N1438" s="34">
        <f>SUM(AI1438)</f>
        <v>0</v>
      </c>
      <c r="O1438" s="34">
        <f>0</f>
        <v>0</v>
      </c>
      <c r="P1438" s="34">
        <v>0</v>
      </c>
      <c r="Q1438" s="34">
        <v>0</v>
      </c>
      <c r="R1438" s="34">
        <f>AH1438</f>
        <v>0</v>
      </c>
      <c r="S1438" s="122"/>
      <c r="T1438" s="41">
        <f>SUM(U1438,AA1438)</f>
        <v>60</v>
      </c>
      <c r="U1438" s="41">
        <f>IF(SUM(V1438:Y1438)&gt;=250, 250,SUM(V1438:Y1438))</f>
        <v>60</v>
      </c>
      <c r="V1438" s="41">
        <v>0</v>
      </c>
      <c r="W1438" s="41">
        <v>0</v>
      </c>
      <c r="X1438" s="41">
        <f>SUM(AL1438,AN1438,BO1438,BS1438)</f>
        <v>0</v>
      </c>
      <c r="Y1438" s="41">
        <f>SUM(AO1438:BN1438)</f>
        <v>60</v>
      </c>
      <c r="Z1438" s="41">
        <f>COUNTIF(AO1438:BN1438, "&gt;0")</f>
        <v>1</v>
      </c>
      <c r="AA1438" s="41">
        <f>SUM(AB1438:AF1438)</f>
        <v>0</v>
      </c>
      <c r="AB1438" s="41">
        <f>BP1438+BQ1438</f>
        <v>0</v>
      </c>
      <c r="AC1438" s="41">
        <v>0</v>
      </c>
      <c r="AD1438" s="41">
        <v>0</v>
      </c>
      <c r="AE1438" s="41">
        <f>SUM(BR1438)</f>
        <v>0</v>
      </c>
      <c r="AF1438" s="41">
        <f>SUM(AM1438)</f>
        <v>0</v>
      </c>
      <c r="AG1438" s="122"/>
      <c r="AH1438" s="36">
        <v>0</v>
      </c>
      <c r="AI1438" s="126">
        <v>0</v>
      </c>
      <c r="AJ1438" s="36">
        <v>0</v>
      </c>
      <c r="AK1438" s="121"/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14">
        <v>0</v>
      </c>
      <c r="AR1438" s="1">
        <v>0</v>
      </c>
      <c r="AS1438" s="114">
        <v>0</v>
      </c>
      <c r="AT1438" s="114">
        <v>0</v>
      </c>
      <c r="AU1438" s="114">
        <v>0</v>
      </c>
      <c r="AV1438" s="114">
        <v>0</v>
      </c>
      <c r="AW1438" s="114">
        <v>0</v>
      </c>
      <c r="AX1438" s="114">
        <v>0</v>
      </c>
      <c r="AY1438" s="114">
        <v>0</v>
      </c>
      <c r="AZ1438" s="114">
        <v>0</v>
      </c>
      <c r="BA1438" s="114">
        <v>0</v>
      </c>
      <c r="BB1438" s="114">
        <v>0</v>
      </c>
      <c r="BC1438" s="114">
        <v>0</v>
      </c>
      <c r="BD1438" s="115">
        <v>0</v>
      </c>
      <c r="BE1438" s="114">
        <v>0</v>
      </c>
      <c r="BF1438" s="114">
        <v>0</v>
      </c>
      <c r="BG1438" s="114">
        <v>0</v>
      </c>
      <c r="BH1438" s="114">
        <v>0</v>
      </c>
      <c r="BI1438" s="114">
        <v>0</v>
      </c>
      <c r="BJ1438" s="114">
        <v>0</v>
      </c>
      <c r="BK1438" s="114">
        <v>0</v>
      </c>
      <c r="BL1438" s="114">
        <v>60</v>
      </c>
      <c r="BM1438" s="114">
        <v>0</v>
      </c>
      <c r="BN1438" s="114">
        <v>0</v>
      </c>
      <c r="BO1438" s="114">
        <v>0</v>
      </c>
      <c r="BP1438" s="114">
        <v>0</v>
      </c>
      <c r="BQ1438" s="114">
        <v>0</v>
      </c>
      <c r="BR1438" s="114">
        <v>0</v>
      </c>
      <c r="BS1438" s="114">
        <v>0</v>
      </c>
    </row>
    <row r="1439" spans="1:71" ht="15" x14ac:dyDescent="0.25">
      <c r="A1439" s="1" t="str">
        <f>CONCATENATE(G1439,"-",F1439,"-",H1439)</f>
        <v>999933271-Yellow-Tiger</v>
      </c>
      <c r="B1439" s="1" t="str">
        <f>CONCATENATE(G1439,"-",H1439)</f>
        <v>999933271-Tiger</v>
      </c>
      <c r="C1439" s="36" t="s">
        <v>2462</v>
      </c>
      <c r="D1439" s="36" t="s">
        <v>2463</v>
      </c>
      <c r="E1439" s="36" t="s">
        <v>17</v>
      </c>
      <c r="F1439" s="36" t="s">
        <v>21</v>
      </c>
      <c r="G1439" s="128">
        <v>999933271</v>
      </c>
      <c r="H1439" s="41" t="s">
        <v>20</v>
      </c>
      <c r="I1439" s="34">
        <f>((L1439)-J1439)+T1439</f>
        <v>51</v>
      </c>
      <c r="J1439" s="36"/>
      <c r="K1439" s="35"/>
      <c r="L1439" s="34">
        <f>SUM(N1439,O1439,P1439,Q1439,R1439,M1439)</f>
        <v>0</v>
      </c>
      <c r="M1439" s="34">
        <f>AJ1439</f>
        <v>0</v>
      </c>
      <c r="N1439" s="34">
        <f>SUM(AI1439)</f>
        <v>0</v>
      </c>
      <c r="O1439" s="34">
        <f>0</f>
        <v>0</v>
      </c>
      <c r="P1439" s="34">
        <v>0</v>
      </c>
      <c r="Q1439" s="34">
        <v>0</v>
      </c>
      <c r="R1439" s="34">
        <f>AH1439</f>
        <v>0</v>
      </c>
      <c r="S1439" s="122"/>
      <c r="T1439" s="41">
        <f>SUM(U1439,AA1439)</f>
        <v>51</v>
      </c>
      <c r="U1439" s="41">
        <f>IF(SUM(V1439:Y1439)&gt;=250, 250,SUM(V1439:Y1439))</f>
        <v>51</v>
      </c>
      <c r="V1439" s="41">
        <v>0</v>
      </c>
      <c r="W1439" s="41">
        <v>0</v>
      </c>
      <c r="X1439" s="41">
        <f>SUM(AL1439,AN1439,BO1439,BS1439)</f>
        <v>0</v>
      </c>
      <c r="Y1439" s="41">
        <f>SUM(AO1439:BN1439)</f>
        <v>51</v>
      </c>
      <c r="Z1439" s="41">
        <f>COUNTIF(AO1439:BN1439, "&gt;0")</f>
        <v>1</v>
      </c>
      <c r="AA1439" s="41">
        <f>SUM(AB1439:AF1439)</f>
        <v>0</v>
      </c>
      <c r="AB1439" s="41">
        <f>BP1439+BQ1439</f>
        <v>0</v>
      </c>
      <c r="AC1439" s="41">
        <v>0</v>
      </c>
      <c r="AD1439" s="41">
        <v>0</v>
      </c>
      <c r="AE1439" s="41">
        <f>SUM(BR1439)</f>
        <v>0</v>
      </c>
      <c r="AF1439" s="41">
        <f>SUM(AM1439)</f>
        <v>0</v>
      </c>
      <c r="AG1439" s="122"/>
      <c r="AH1439" s="36">
        <v>0</v>
      </c>
      <c r="AI1439" s="126">
        <v>0</v>
      </c>
      <c r="AJ1439" s="36">
        <v>0</v>
      </c>
      <c r="AK1439" s="121"/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14">
        <v>0</v>
      </c>
      <c r="AR1439" s="1">
        <v>0</v>
      </c>
      <c r="AS1439" s="114">
        <v>0</v>
      </c>
      <c r="AT1439" s="114">
        <v>0</v>
      </c>
      <c r="AU1439" s="114">
        <v>0</v>
      </c>
      <c r="AV1439" s="114">
        <v>0</v>
      </c>
      <c r="AW1439" s="114">
        <v>51</v>
      </c>
      <c r="AX1439" s="114">
        <v>0</v>
      </c>
      <c r="AY1439" s="114">
        <v>0</v>
      </c>
      <c r="AZ1439" s="114">
        <v>0</v>
      </c>
      <c r="BA1439" s="114">
        <v>0</v>
      </c>
      <c r="BB1439" s="114">
        <v>0</v>
      </c>
      <c r="BC1439" s="114">
        <v>0</v>
      </c>
      <c r="BD1439" s="115">
        <v>0</v>
      </c>
      <c r="BE1439" s="114">
        <v>0</v>
      </c>
      <c r="BF1439" s="114">
        <v>0</v>
      </c>
      <c r="BG1439" s="114">
        <v>0</v>
      </c>
      <c r="BH1439" s="114">
        <v>0</v>
      </c>
      <c r="BI1439" s="114">
        <v>0</v>
      </c>
      <c r="BJ1439" s="114">
        <v>0</v>
      </c>
      <c r="BK1439" s="114">
        <v>0</v>
      </c>
      <c r="BL1439" s="114">
        <v>0</v>
      </c>
      <c r="BM1439" s="114">
        <v>0</v>
      </c>
      <c r="BN1439" s="114">
        <v>0</v>
      </c>
      <c r="BO1439" s="114">
        <v>0</v>
      </c>
      <c r="BP1439" s="114">
        <v>0</v>
      </c>
      <c r="BQ1439" s="114">
        <v>0</v>
      </c>
      <c r="BR1439" s="114">
        <v>0</v>
      </c>
      <c r="BS1439" s="114">
        <v>0</v>
      </c>
    </row>
    <row r="1440" spans="1:71" ht="15" x14ac:dyDescent="0.25">
      <c r="A1440" s="1" t="str">
        <f>CONCATENATE(G1440,"-",F1440,"-",H1440)</f>
        <v>999934104-Yellow-Tiger</v>
      </c>
      <c r="B1440" s="1" t="str">
        <f>CONCATENATE(G1440,"-",H1440)</f>
        <v>999934104-Tiger</v>
      </c>
      <c r="C1440" s="36" t="s">
        <v>402</v>
      </c>
      <c r="D1440" s="36" t="s">
        <v>1200</v>
      </c>
      <c r="E1440" s="36" t="s">
        <v>17</v>
      </c>
      <c r="F1440" s="36" t="s">
        <v>21</v>
      </c>
      <c r="G1440" s="128">
        <v>999934104</v>
      </c>
      <c r="H1440" s="41" t="s">
        <v>20</v>
      </c>
      <c r="I1440" s="34">
        <f>((L1440)-J1440)+T1440</f>
        <v>51</v>
      </c>
      <c r="J1440" s="36"/>
      <c r="K1440" s="35"/>
      <c r="L1440" s="34">
        <f>SUM(N1440,O1440,P1440,Q1440,R1440,M1440)</f>
        <v>0</v>
      </c>
      <c r="M1440" s="34">
        <f>AJ1440</f>
        <v>0</v>
      </c>
      <c r="N1440" s="34">
        <f>SUM(AI1440)</f>
        <v>0</v>
      </c>
      <c r="O1440" s="34">
        <f>0</f>
        <v>0</v>
      </c>
      <c r="P1440" s="34">
        <v>0</v>
      </c>
      <c r="Q1440" s="34">
        <v>0</v>
      </c>
      <c r="R1440" s="34">
        <f>AH1440</f>
        <v>0</v>
      </c>
      <c r="S1440" s="122"/>
      <c r="T1440" s="41">
        <f>SUM(U1440,AA1440)</f>
        <v>51</v>
      </c>
      <c r="U1440" s="41">
        <f>IF(SUM(V1440:Y1440)&gt;=250, 250,SUM(V1440:Y1440))</f>
        <v>51</v>
      </c>
      <c r="V1440" s="41">
        <v>0</v>
      </c>
      <c r="W1440" s="41">
        <v>0</v>
      </c>
      <c r="X1440" s="41">
        <f>SUM(AL1440,AN1440,BO1440,BS1440)</f>
        <v>0</v>
      </c>
      <c r="Y1440" s="41">
        <f>SUM(AO1440:BN1440)</f>
        <v>51</v>
      </c>
      <c r="Z1440" s="41">
        <f>COUNTIF(AO1440:BN1440, "&gt;0")</f>
        <v>1</v>
      </c>
      <c r="AA1440" s="41">
        <f>SUM(AB1440:AF1440)</f>
        <v>0</v>
      </c>
      <c r="AB1440" s="41">
        <f>BP1440+BQ1440</f>
        <v>0</v>
      </c>
      <c r="AC1440" s="41">
        <v>0</v>
      </c>
      <c r="AD1440" s="41">
        <v>0</v>
      </c>
      <c r="AE1440" s="41">
        <f>SUM(BR1440)</f>
        <v>0</v>
      </c>
      <c r="AF1440" s="41">
        <f>SUM(AM1440)</f>
        <v>0</v>
      </c>
      <c r="AG1440" s="122"/>
      <c r="AH1440" s="36">
        <v>0</v>
      </c>
      <c r="AI1440" s="126">
        <v>0</v>
      </c>
      <c r="AJ1440" s="36">
        <v>0</v>
      </c>
      <c r="AK1440" s="121"/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14">
        <v>0</v>
      </c>
      <c r="AR1440" s="1">
        <v>0</v>
      </c>
      <c r="AS1440" s="114">
        <v>0</v>
      </c>
      <c r="AT1440" s="114">
        <v>0</v>
      </c>
      <c r="AU1440" s="114">
        <v>0</v>
      </c>
      <c r="AV1440" s="114">
        <v>0</v>
      </c>
      <c r="AW1440" s="114">
        <v>51</v>
      </c>
      <c r="AX1440" s="114">
        <v>0</v>
      </c>
      <c r="AY1440" s="114">
        <v>0</v>
      </c>
      <c r="AZ1440" s="114">
        <v>0</v>
      </c>
      <c r="BA1440" s="114">
        <v>0</v>
      </c>
      <c r="BB1440" s="114">
        <v>0</v>
      </c>
      <c r="BC1440" s="114">
        <v>0</v>
      </c>
      <c r="BD1440" s="115">
        <v>0</v>
      </c>
      <c r="BE1440" s="114">
        <v>0</v>
      </c>
      <c r="BF1440" s="114">
        <v>0</v>
      </c>
      <c r="BG1440" s="114">
        <v>0</v>
      </c>
      <c r="BH1440" s="114">
        <v>0</v>
      </c>
      <c r="BI1440" s="114">
        <v>0</v>
      </c>
      <c r="BJ1440" s="114">
        <v>0</v>
      </c>
      <c r="BK1440" s="114">
        <v>0</v>
      </c>
      <c r="BL1440" s="114">
        <v>0</v>
      </c>
      <c r="BM1440" s="114">
        <v>0</v>
      </c>
      <c r="BN1440" s="114">
        <v>0</v>
      </c>
      <c r="BO1440" s="114">
        <v>0</v>
      </c>
      <c r="BP1440" s="114">
        <v>0</v>
      </c>
      <c r="BQ1440" s="114">
        <v>0</v>
      </c>
      <c r="BR1440" s="114">
        <v>0</v>
      </c>
      <c r="BS1440" s="114">
        <v>0</v>
      </c>
    </row>
    <row r="1441" spans="1:71" ht="15" x14ac:dyDescent="0.25">
      <c r="A1441" s="1" t="str">
        <f>CONCATENATE(G1441,"-",F1441,"-",H1441)</f>
        <v>999932849-Yellow-Tiger</v>
      </c>
      <c r="B1441" s="1" t="str">
        <f>CONCATENATE(G1441,"-",H1441)</f>
        <v>999932849-Tiger</v>
      </c>
      <c r="C1441" s="36" t="s">
        <v>723</v>
      </c>
      <c r="D1441" s="36" t="s">
        <v>2348</v>
      </c>
      <c r="E1441" s="36" t="s">
        <v>17</v>
      </c>
      <c r="F1441" s="36" t="s">
        <v>21</v>
      </c>
      <c r="G1441" s="36">
        <v>999932849</v>
      </c>
      <c r="H1441" s="41" t="s">
        <v>20</v>
      </c>
      <c r="I1441" s="34">
        <f>((L1441)-J1441)+T1441</f>
        <v>45</v>
      </c>
      <c r="J1441" s="36"/>
      <c r="K1441" s="35"/>
      <c r="L1441" s="34">
        <f>SUM(N1441,O1441,P1441,Q1441,R1441,M1441)</f>
        <v>0</v>
      </c>
      <c r="M1441" s="34">
        <f>AJ1441</f>
        <v>0</v>
      </c>
      <c r="N1441" s="34">
        <f>SUM(AI1441)</f>
        <v>0</v>
      </c>
      <c r="O1441" s="34">
        <f>0</f>
        <v>0</v>
      </c>
      <c r="P1441" s="34">
        <v>0</v>
      </c>
      <c r="Q1441" s="34">
        <v>0</v>
      </c>
      <c r="R1441" s="34">
        <f>AH1441</f>
        <v>0</v>
      </c>
      <c r="S1441" s="122"/>
      <c r="T1441" s="41">
        <f>SUM(U1441,AA1441)</f>
        <v>45</v>
      </c>
      <c r="U1441" s="41">
        <f>IF(SUM(V1441:Y1441)&gt;=250, 250,SUM(V1441:Y1441))</f>
        <v>45</v>
      </c>
      <c r="V1441" s="41">
        <v>0</v>
      </c>
      <c r="W1441" s="41">
        <v>0</v>
      </c>
      <c r="X1441" s="41">
        <f>SUM(AL1441,AN1441,BO1441,BS1441)</f>
        <v>0</v>
      </c>
      <c r="Y1441" s="41">
        <f>SUM(AO1441:BN1441)</f>
        <v>45</v>
      </c>
      <c r="Z1441" s="41">
        <f>COUNTIF(AO1441:BN1441, "&gt;0")</f>
        <v>1</v>
      </c>
      <c r="AA1441" s="41">
        <f>SUM(AB1441:AF1441)</f>
        <v>0</v>
      </c>
      <c r="AB1441" s="41">
        <f>BP1441+BQ1441</f>
        <v>0</v>
      </c>
      <c r="AC1441" s="41">
        <v>0</v>
      </c>
      <c r="AD1441" s="41">
        <v>0</v>
      </c>
      <c r="AE1441" s="41">
        <f>SUM(BR1441)</f>
        <v>0</v>
      </c>
      <c r="AF1441" s="41">
        <f>SUM(AM1441)</f>
        <v>0</v>
      </c>
      <c r="AG1441" s="122"/>
      <c r="AH1441" s="36">
        <v>0</v>
      </c>
      <c r="AI1441" s="126">
        <v>0</v>
      </c>
      <c r="AJ1441" s="36">
        <v>0</v>
      </c>
      <c r="AK1441" s="121"/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14">
        <v>0</v>
      </c>
      <c r="AR1441" s="1">
        <v>0</v>
      </c>
      <c r="AS1441" s="114">
        <v>0</v>
      </c>
      <c r="AT1441" s="114">
        <v>0</v>
      </c>
      <c r="AU1441" s="114">
        <v>0</v>
      </c>
      <c r="AV1441" s="114">
        <v>0</v>
      </c>
      <c r="AW1441" s="114">
        <v>0</v>
      </c>
      <c r="AX1441" s="114">
        <v>0</v>
      </c>
      <c r="AY1441" s="114">
        <v>0</v>
      </c>
      <c r="AZ1441" s="114">
        <v>0</v>
      </c>
      <c r="BA1441" s="114">
        <v>0</v>
      </c>
      <c r="BB1441" s="114">
        <v>0</v>
      </c>
      <c r="BC1441" s="114">
        <v>0</v>
      </c>
      <c r="BD1441" s="115">
        <v>0</v>
      </c>
      <c r="BE1441" s="114">
        <v>0</v>
      </c>
      <c r="BF1441" s="114">
        <v>0</v>
      </c>
      <c r="BG1441" s="114">
        <v>45</v>
      </c>
      <c r="BH1441" s="114">
        <v>0</v>
      </c>
      <c r="BI1441" s="114">
        <v>0</v>
      </c>
      <c r="BJ1441" s="114">
        <v>0</v>
      </c>
      <c r="BK1441" s="114">
        <v>0</v>
      </c>
      <c r="BL1441" s="114">
        <v>0</v>
      </c>
      <c r="BM1441" s="114">
        <v>0</v>
      </c>
      <c r="BN1441" s="114">
        <v>0</v>
      </c>
      <c r="BO1441" s="114">
        <v>0</v>
      </c>
      <c r="BP1441" s="114">
        <v>0</v>
      </c>
      <c r="BQ1441" s="114">
        <v>0</v>
      </c>
      <c r="BR1441" s="114">
        <v>0</v>
      </c>
      <c r="BS1441" s="114">
        <v>0</v>
      </c>
    </row>
    <row r="1442" spans="1:71" ht="15" x14ac:dyDescent="0.25">
      <c r="A1442" s="1" t="str">
        <f>CONCATENATE(G1442,"-",F1442,"-",H1442)</f>
        <v>999934694-Yellow-Tiger</v>
      </c>
      <c r="B1442" s="1" t="str">
        <f>CONCATENATE(G1442,"-",H1442)</f>
        <v>999934694-Tiger</v>
      </c>
      <c r="C1442" s="36" t="s">
        <v>2219</v>
      </c>
      <c r="D1442" s="36" t="s">
        <v>108</v>
      </c>
      <c r="E1442" s="36" t="s">
        <v>17</v>
      </c>
      <c r="F1442" s="36" t="s">
        <v>21</v>
      </c>
      <c r="G1442" s="128">
        <v>999934694</v>
      </c>
      <c r="H1442" s="41" t="s">
        <v>20</v>
      </c>
      <c r="I1442" s="34">
        <f>((L1442)-J1442)+T1442</f>
        <v>45</v>
      </c>
      <c r="J1442" s="36"/>
      <c r="K1442" s="35"/>
      <c r="L1442" s="34">
        <f>SUM(N1442,O1442,P1442,Q1442,R1442,M1442)</f>
        <v>0</v>
      </c>
      <c r="M1442" s="34">
        <f>AJ1442</f>
        <v>0</v>
      </c>
      <c r="N1442" s="34">
        <f>SUM(AI1442)</f>
        <v>0</v>
      </c>
      <c r="O1442" s="34">
        <f>0</f>
        <v>0</v>
      </c>
      <c r="P1442" s="34">
        <v>0</v>
      </c>
      <c r="Q1442" s="34">
        <v>0</v>
      </c>
      <c r="R1442" s="34">
        <f>AH1442</f>
        <v>0</v>
      </c>
      <c r="S1442" s="122"/>
      <c r="T1442" s="41">
        <f>SUM(U1442,AA1442)</f>
        <v>45</v>
      </c>
      <c r="U1442" s="41">
        <f>IF(SUM(V1442:Y1442)&gt;=250, 250,SUM(V1442:Y1442))</f>
        <v>45</v>
      </c>
      <c r="V1442" s="41">
        <v>0</v>
      </c>
      <c r="W1442" s="41">
        <v>0</v>
      </c>
      <c r="X1442" s="41">
        <f>SUM(AL1442,AN1442,BO1442,BS1442)</f>
        <v>0</v>
      </c>
      <c r="Y1442" s="41">
        <f>SUM(AO1442:BN1442)</f>
        <v>45</v>
      </c>
      <c r="Z1442" s="41">
        <f>COUNTIF(AO1442:BN1442, "&gt;0")</f>
        <v>1</v>
      </c>
      <c r="AA1442" s="41">
        <f>SUM(AB1442:AF1442)</f>
        <v>0</v>
      </c>
      <c r="AB1442" s="41">
        <f>BP1442+BQ1442</f>
        <v>0</v>
      </c>
      <c r="AC1442" s="41">
        <v>0</v>
      </c>
      <c r="AD1442" s="41">
        <v>0</v>
      </c>
      <c r="AE1442" s="41">
        <f>SUM(BR1442)</f>
        <v>0</v>
      </c>
      <c r="AF1442" s="41">
        <f>SUM(AM1442)</f>
        <v>0</v>
      </c>
      <c r="AG1442" s="122"/>
      <c r="AH1442" s="36">
        <v>0</v>
      </c>
      <c r="AI1442" s="126">
        <v>0</v>
      </c>
      <c r="AJ1442" s="36">
        <v>0</v>
      </c>
      <c r="AK1442" s="121"/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14">
        <v>0</v>
      </c>
      <c r="AR1442" s="1">
        <v>0</v>
      </c>
      <c r="AS1442" s="114">
        <v>45</v>
      </c>
      <c r="AT1442" s="114">
        <v>0</v>
      </c>
      <c r="AU1442" s="114">
        <v>0</v>
      </c>
      <c r="AV1442" s="114">
        <v>0</v>
      </c>
      <c r="AW1442" s="114">
        <v>0</v>
      </c>
      <c r="AX1442" s="114">
        <v>0</v>
      </c>
      <c r="AY1442" s="114">
        <v>0</v>
      </c>
      <c r="AZ1442" s="114">
        <v>0</v>
      </c>
      <c r="BA1442" s="114">
        <v>0</v>
      </c>
      <c r="BB1442" s="114">
        <v>0</v>
      </c>
      <c r="BC1442" s="114">
        <v>0</v>
      </c>
      <c r="BD1442" s="115">
        <v>0</v>
      </c>
      <c r="BE1442" s="114">
        <v>0</v>
      </c>
      <c r="BF1442" s="114">
        <v>0</v>
      </c>
      <c r="BG1442" s="114">
        <v>0</v>
      </c>
      <c r="BH1442" s="114">
        <v>0</v>
      </c>
      <c r="BI1442" s="114">
        <v>0</v>
      </c>
      <c r="BJ1442" s="114">
        <v>0</v>
      </c>
      <c r="BK1442" s="114">
        <v>0</v>
      </c>
      <c r="BL1442" s="114">
        <v>0</v>
      </c>
      <c r="BM1442" s="114">
        <v>0</v>
      </c>
      <c r="BN1442" s="114">
        <v>0</v>
      </c>
      <c r="BO1442" s="114">
        <v>0</v>
      </c>
      <c r="BP1442" s="114">
        <v>0</v>
      </c>
      <c r="BQ1442" s="114">
        <v>0</v>
      </c>
      <c r="BR1442" s="114">
        <v>0</v>
      </c>
      <c r="BS1442" s="114">
        <v>0</v>
      </c>
    </row>
    <row r="1443" spans="1:71" ht="15" x14ac:dyDescent="0.25">
      <c r="A1443" s="1" t="str">
        <f>CONCATENATE(G1443,"-",F1443,"-",H1443)</f>
        <v>999936260-Yellow-Tiger</v>
      </c>
      <c r="B1443" s="1" t="str">
        <f>CONCATENATE(G1443,"-",H1443)</f>
        <v>999936260-Tiger</v>
      </c>
      <c r="C1443" s="36" t="s">
        <v>3011</v>
      </c>
      <c r="D1443" s="36" t="s">
        <v>3012</v>
      </c>
      <c r="E1443" s="36" t="s">
        <v>17</v>
      </c>
      <c r="F1443" s="36" t="s">
        <v>21</v>
      </c>
      <c r="G1443" s="36">
        <v>999936260</v>
      </c>
      <c r="H1443" s="41" t="s">
        <v>20</v>
      </c>
      <c r="I1443" s="34">
        <f>((L1443)-J1443)+T1443</f>
        <v>45</v>
      </c>
      <c r="J1443" s="36"/>
      <c r="K1443" s="35"/>
      <c r="L1443" s="34">
        <f>SUM(N1443,O1443,P1443,Q1443,R1443,M1443)</f>
        <v>0</v>
      </c>
      <c r="M1443" s="34">
        <f>AJ1443</f>
        <v>0</v>
      </c>
      <c r="N1443" s="34">
        <f>SUM(AI1443)</f>
        <v>0</v>
      </c>
      <c r="O1443" s="34">
        <f>0</f>
        <v>0</v>
      </c>
      <c r="P1443" s="34">
        <v>0</v>
      </c>
      <c r="Q1443" s="34">
        <v>0</v>
      </c>
      <c r="R1443" s="34">
        <f>AH1443</f>
        <v>0</v>
      </c>
      <c r="S1443" s="122"/>
      <c r="T1443" s="41">
        <f>SUM(U1443,AA1443)</f>
        <v>45</v>
      </c>
      <c r="U1443" s="41">
        <f>IF(SUM(V1443:Y1443)&gt;=250, 250,SUM(V1443:Y1443))</f>
        <v>45</v>
      </c>
      <c r="V1443" s="41">
        <v>0</v>
      </c>
      <c r="W1443" s="41">
        <v>0</v>
      </c>
      <c r="X1443" s="41">
        <f>SUM(AL1443,AN1443,BO1443,BS1443)</f>
        <v>0</v>
      </c>
      <c r="Y1443" s="41">
        <f>SUM(AO1443:BN1443)</f>
        <v>45</v>
      </c>
      <c r="Z1443" s="41">
        <f>COUNTIF(AO1443:BN1443, "&gt;0")</f>
        <v>1</v>
      </c>
      <c r="AA1443" s="41">
        <f>SUM(AB1443:AF1443)</f>
        <v>0</v>
      </c>
      <c r="AB1443" s="41">
        <f>BP1443+BQ1443</f>
        <v>0</v>
      </c>
      <c r="AC1443" s="41">
        <v>0</v>
      </c>
      <c r="AD1443" s="41">
        <v>0</v>
      </c>
      <c r="AE1443" s="41">
        <f>SUM(BR1443)</f>
        <v>0</v>
      </c>
      <c r="AF1443" s="41">
        <f>SUM(AM1443)</f>
        <v>0</v>
      </c>
      <c r="AG1443" s="122"/>
      <c r="AH1443" s="36">
        <v>0</v>
      </c>
      <c r="AI1443" s="126">
        <v>0</v>
      </c>
      <c r="AJ1443" s="36">
        <v>0</v>
      </c>
      <c r="AK1443" s="121"/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14">
        <v>0</v>
      </c>
      <c r="AR1443" s="1">
        <v>0</v>
      </c>
      <c r="AS1443" s="114">
        <v>0</v>
      </c>
      <c r="AT1443" s="114">
        <v>0</v>
      </c>
      <c r="AU1443" s="114">
        <v>0</v>
      </c>
      <c r="AV1443" s="114">
        <v>0</v>
      </c>
      <c r="AW1443" s="114">
        <v>0</v>
      </c>
      <c r="AX1443" s="114">
        <v>0</v>
      </c>
      <c r="AY1443" s="114">
        <v>0</v>
      </c>
      <c r="AZ1443" s="114">
        <v>0</v>
      </c>
      <c r="BA1443" s="114">
        <v>0</v>
      </c>
      <c r="BB1443" s="114">
        <v>0</v>
      </c>
      <c r="BC1443" s="114">
        <v>0</v>
      </c>
      <c r="BD1443" s="115">
        <v>0</v>
      </c>
      <c r="BE1443" s="114">
        <v>0</v>
      </c>
      <c r="BF1443" s="114">
        <v>0</v>
      </c>
      <c r="BG1443" s="114">
        <v>0</v>
      </c>
      <c r="BH1443" s="114">
        <v>45</v>
      </c>
      <c r="BI1443" s="114">
        <v>0</v>
      </c>
      <c r="BJ1443" s="114">
        <v>0</v>
      </c>
      <c r="BK1443" s="114">
        <v>0</v>
      </c>
      <c r="BL1443" s="114">
        <v>0</v>
      </c>
      <c r="BM1443" s="114">
        <v>0</v>
      </c>
      <c r="BN1443" s="114">
        <v>0</v>
      </c>
      <c r="BO1443" s="114">
        <v>0</v>
      </c>
      <c r="BP1443" s="114">
        <v>0</v>
      </c>
      <c r="BQ1443" s="114">
        <v>0</v>
      </c>
      <c r="BR1443" s="114">
        <v>0</v>
      </c>
      <c r="BS1443" s="114">
        <v>0</v>
      </c>
    </row>
    <row r="1444" spans="1:71" ht="15" x14ac:dyDescent="0.25">
      <c r="A1444" s="1" t="str">
        <f>CONCATENATE(G1444,"-",F1444,"-",H1444)</f>
        <v>999933703-Yellow-Tiger</v>
      </c>
      <c r="B1444" s="1" t="str">
        <f>CONCATENATE(G1444,"-",H1444)</f>
        <v>999933703-Tiger</v>
      </c>
      <c r="C1444" s="36" t="s">
        <v>2684</v>
      </c>
      <c r="D1444" s="36" t="s">
        <v>2685</v>
      </c>
      <c r="E1444" s="36" t="s">
        <v>17</v>
      </c>
      <c r="F1444" s="36" t="s">
        <v>21</v>
      </c>
      <c r="G1444" s="36">
        <v>999933703</v>
      </c>
      <c r="H1444" s="41" t="s">
        <v>20</v>
      </c>
      <c r="I1444" s="34">
        <f>((L1444)-J1444)+T1444</f>
        <v>34</v>
      </c>
      <c r="J1444" s="36"/>
      <c r="K1444" s="35"/>
      <c r="L1444" s="34">
        <f>SUM(N1444,O1444,P1444,Q1444,R1444,M1444)</f>
        <v>0</v>
      </c>
      <c r="M1444" s="34">
        <f>AJ1444</f>
        <v>0</v>
      </c>
      <c r="N1444" s="34">
        <f>SUM(AI1444)</f>
        <v>0</v>
      </c>
      <c r="O1444" s="34">
        <f>0</f>
        <v>0</v>
      </c>
      <c r="P1444" s="34">
        <v>0</v>
      </c>
      <c r="Q1444" s="34">
        <v>0</v>
      </c>
      <c r="R1444" s="34">
        <f>AH1444</f>
        <v>0</v>
      </c>
      <c r="S1444" s="122"/>
      <c r="T1444" s="41">
        <f>SUM(U1444,AA1444)</f>
        <v>34</v>
      </c>
      <c r="U1444" s="41">
        <f>IF(SUM(V1444:Y1444)&gt;=250, 250,SUM(V1444:Y1444))</f>
        <v>34</v>
      </c>
      <c r="V1444" s="41">
        <v>0</v>
      </c>
      <c r="W1444" s="41">
        <v>0</v>
      </c>
      <c r="X1444" s="41">
        <f>SUM(AL1444,AN1444,BO1444,BS1444)</f>
        <v>0</v>
      </c>
      <c r="Y1444" s="41">
        <f>SUM(AO1444:BN1444)</f>
        <v>34</v>
      </c>
      <c r="Z1444" s="41">
        <f>COUNTIF(AO1444:BN1444, "&gt;0")</f>
        <v>1</v>
      </c>
      <c r="AA1444" s="41">
        <f>SUM(AB1444:AF1444)</f>
        <v>0</v>
      </c>
      <c r="AB1444" s="41">
        <f>BP1444+BQ1444</f>
        <v>0</v>
      </c>
      <c r="AC1444" s="41">
        <v>0</v>
      </c>
      <c r="AD1444" s="41">
        <v>0</v>
      </c>
      <c r="AE1444" s="41">
        <f>SUM(BR1444)</f>
        <v>0</v>
      </c>
      <c r="AF1444" s="41">
        <f>SUM(AM1444)</f>
        <v>0</v>
      </c>
      <c r="AG1444" s="122"/>
      <c r="AH1444" s="36">
        <v>0</v>
      </c>
      <c r="AI1444" s="126">
        <v>0</v>
      </c>
      <c r="AJ1444" s="36">
        <v>0</v>
      </c>
      <c r="AK1444" s="121"/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14">
        <v>0</v>
      </c>
      <c r="AR1444" s="1">
        <v>0</v>
      </c>
      <c r="AS1444" s="114">
        <v>0</v>
      </c>
      <c r="AT1444" s="114">
        <v>0</v>
      </c>
      <c r="AU1444" s="114">
        <v>0</v>
      </c>
      <c r="AV1444" s="114">
        <v>0</v>
      </c>
      <c r="AW1444" s="114">
        <v>0</v>
      </c>
      <c r="AX1444" s="114">
        <v>0</v>
      </c>
      <c r="AY1444" s="114">
        <v>0</v>
      </c>
      <c r="AZ1444" s="114">
        <v>0</v>
      </c>
      <c r="BA1444" s="114">
        <v>34</v>
      </c>
      <c r="BB1444" s="114">
        <v>0</v>
      </c>
      <c r="BC1444" s="114">
        <v>0</v>
      </c>
      <c r="BD1444" s="115">
        <v>0</v>
      </c>
      <c r="BE1444" s="114">
        <v>0</v>
      </c>
      <c r="BF1444" s="114">
        <v>0</v>
      </c>
      <c r="BG1444" s="114">
        <v>0</v>
      </c>
      <c r="BH1444" s="114">
        <v>0</v>
      </c>
      <c r="BI1444" s="114">
        <v>0</v>
      </c>
      <c r="BJ1444" s="114">
        <v>0</v>
      </c>
      <c r="BK1444" s="114">
        <v>0</v>
      </c>
      <c r="BL1444" s="114">
        <v>0</v>
      </c>
      <c r="BM1444" s="114">
        <v>0</v>
      </c>
      <c r="BN1444" s="114">
        <v>0</v>
      </c>
      <c r="BO1444" s="114">
        <v>0</v>
      </c>
      <c r="BP1444" s="114">
        <v>0</v>
      </c>
      <c r="BQ1444" s="114">
        <v>0</v>
      </c>
      <c r="BR1444" s="114">
        <v>0</v>
      </c>
      <c r="BS1444" s="114">
        <v>0</v>
      </c>
    </row>
    <row r="1445" spans="1:71" ht="15" x14ac:dyDescent="0.25">
      <c r="A1445" s="1" t="str">
        <f>CONCATENATE(G1445,"-",F1445,"-",H1445)</f>
        <v>999808980-Black-Under 30</v>
      </c>
      <c r="B1445" s="1" t="str">
        <f>CONCATENATE(G1445,"-",H1445)</f>
        <v>999808980-Under 30</v>
      </c>
      <c r="C1445" s="36" t="s">
        <v>109</v>
      </c>
      <c r="D1445" s="36" t="s">
        <v>110</v>
      </c>
      <c r="E1445" s="36" t="s">
        <v>27</v>
      </c>
      <c r="F1445" s="41" t="s">
        <v>14</v>
      </c>
      <c r="G1445" s="127">
        <v>999808980</v>
      </c>
      <c r="H1445" s="36" t="s">
        <v>1833</v>
      </c>
      <c r="I1445" s="34">
        <f>((L1445)-J1445)+T1445</f>
        <v>1321</v>
      </c>
      <c r="J1445" s="34"/>
      <c r="K1445" s="35"/>
      <c r="L1445" s="34">
        <f>SUM(N1445,O1445,P1445,Q1445,R1445,M1445)</f>
        <v>0</v>
      </c>
      <c r="M1445" s="34">
        <f>AJ1445</f>
        <v>0</v>
      </c>
      <c r="N1445" s="34">
        <f>SUM(AI1445)</f>
        <v>0</v>
      </c>
      <c r="O1445" s="34">
        <f>0</f>
        <v>0</v>
      </c>
      <c r="P1445" s="34">
        <v>0</v>
      </c>
      <c r="Q1445" s="34">
        <v>0</v>
      </c>
      <c r="R1445" s="34">
        <f>AH1445</f>
        <v>0</v>
      </c>
      <c r="S1445" s="122"/>
      <c r="T1445" s="41">
        <f>SUM(U1445,AA1445)</f>
        <v>1321</v>
      </c>
      <c r="U1445" s="41">
        <f>IF(SUM(V1445:Y1445)&gt;=250, 250,SUM(V1445:Y1445))</f>
        <v>171</v>
      </c>
      <c r="V1445" s="41">
        <v>0</v>
      </c>
      <c r="W1445" s="41">
        <v>0</v>
      </c>
      <c r="X1445" s="41">
        <f>SUM(AL1445,AN1445,BO1445,BS1445)</f>
        <v>0</v>
      </c>
      <c r="Y1445" s="41">
        <f>SUM(AO1445:BN1445)</f>
        <v>171</v>
      </c>
      <c r="Z1445" s="41">
        <f>COUNTIF(AO1445:BN1445, "&gt;0")</f>
        <v>2</v>
      </c>
      <c r="AA1445" s="41">
        <f>SUM(AB1445:AF1445)</f>
        <v>1150</v>
      </c>
      <c r="AB1445" s="41">
        <f>BP1445+BQ1445</f>
        <v>0</v>
      </c>
      <c r="AC1445" s="41">
        <v>0</v>
      </c>
      <c r="AD1445" s="41">
        <v>0</v>
      </c>
      <c r="AE1445" s="41">
        <f>SUM(BR1445)</f>
        <v>450</v>
      </c>
      <c r="AF1445" s="41">
        <f>SUM(AM1445)</f>
        <v>700</v>
      </c>
      <c r="AG1445" s="122"/>
      <c r="AH1445" s="36">
        <v>0</v>
      </c>
      <c r="AI1445" s="126">
        <v>0</v>
      </c>
      <c r="AJ1445" s="36">
        <v>0</v>
      </c>
      <c r="AK1445" s="121"/>
      <c r="AL1445" s="1">
        <v>0</v>
      </c>
      <c r="AM1445" s="1">
        <v>700</v>
      </c>
      <c r="AN1445" s="1">
        <v>0</v>
      </c>
      <c r="AO1445" s="1">
        <v>0</v>
      </c>
      <c r="AP1445" s="1">
        <v>0</v>
      </c>
      <c r="AQ1445" s="114">
        <v>0</v>
      </c>
      <c r="AR1445" s="1">
        <v>0</v>
      </c>
      <c r="AS1445" s="114">
        <v>0</v>
      </c>
      <c r="AT1445" s="114">
        <v>0</v>
      </c>
      <c r="AU1445" s="114">
        <v>0</v>
      </c>
      <c r="AV1445" s="114">
        <v>0</v>
      </c>
      <c r="AW1445" s="114">
        <v>51</v>
      </c>
      <c r="AX1445" s="114">
        <v>0</v>
      </c>
      <c r="AY1445" s="114">
        <v>0</v>
      </c>
      <c r="AZ1445" s="114">
        <v>0</v>
      </c>
      <c r="BA1445" s="114">
        <v>0</v>
      </c>
      <c r="BB1445" s="114">
        <v>0</v>
      </c>
      <c r="BC1445" s="114">
        <v>0</v>
      </c>
      <c r="BD1445" s="115">
        <v>0</v>
      </c>
      <c r="BE1445" s="114">
        <v>0</v>
      </c>
      <c r="BF1445" s="114">
        <v>0</v>
      </c>
      <c r="BG1445" s="114">
        <v>0</v>
      </c>
      <c r="BH1445" s="114">
        <v>0</v>
      </c>
      <c r="BI1445" s="114">
        <v>0</v>
      </c>
      <c r="BJ1445" s="114">
        <v>120</v>
      </c>
      <c r="BK1445" s="114">
        <v>0</v>
      </c>
      <c r="BL1445" s="114">
        <v>0</v>
      </c>
      <c r="BM1445" s="114">
        <v>0</v>
      </c>
      <c r="BN1445" s="114">
        <v>0</v>
      </c>
      <c r="BO1445" s="114">
        <v>0</v>
      </c>
      <c r="BP1445" s="114">
        <v>0</v>
      </c>
      <c r="BQ1445" s="114">
        <v>0</v>
      </c>
      <c r="BR1445" s="114">
        <v>450</v>
      </c>
      <c r="BS1445" s="114">
        <v>0</v>
      </c>
    </row>
    <row r="1446" spans="1:71" ht="15" x14ac:dyDescent="0.25">
      <c r="A1446" s="1" t="str">
        <f>CONCATENATE(G1446,"-",F1446,"-",H1446)</f>
        <v>999829131-Black-Under 30</v>
      </c>
      <c r="B1446" s="1" t="str">
        <f>CONCATENATE(G1446,"-",H1446)</f>
        <v>999829131-Under 30</v>
      </c>
      <c r="C1446" s="36" t="s">
        <v>126</v>
      </c>
      <c r="D1446" s="36" t="s">
        <v>52</v>
      </c>
      <c r="E1446" s="36" t="s">
        <v>27</v>
      </c>
      <c r="F1446" s="41" t="s">
        <v>14</v>
      </c>
      <c r="G1446" s="127">
        <v>999829131</v>
      </c>
      <c r="H1446" s="36" t="s">
        <v>1833</v>
      </c>
      <c r="I1446" s="34">
        <f>((L1446)-J1446)+T1446</f>
        <v>1218</v>
      </c>
      <c r="J1446" s="36"/>
      <c r="K1446" s="35"/>
      <c r="L1446" s="34">
        <f>SUM(N1446,O1446,P1446,Q1446,R1446,M1446)</f>
        <v>113</v>
      </c>
      <c r="M1446" s="34">
        <f>AJ1446</f>
        <v>0</v>
      </c>
      <c r="N1446" s="34">
        <f>SUM(AI1446)</f>
        <v>0</v>
      </c>
      <c r="O1446" s="34">
        <f>0</f>
        <v>0</v>
      </c>
      <c r="P1446" s="34">
        <v>0</v>
      </c>
      <c r="Q1446" s="34">
        <v>0</v>
      </c>
      <c r="R1446" s="34">
        <f>AH1446</f>
        <v>113</v>
      </c>
      <c r="S1446" s="122"/>
      <c r="T1446" s="41">
        <f>SUM(U1446,AA1446)</f>
        <v>1105</v>
      </c>
      <c r="U1446" s="41">
        <f>IF(SUM(V1446:Y1446)&gt;=250, 250,SUM(V1446:Y1446))</f>
        <v>188</v>
      </c>
      <c r="V1446" s="41">
        <v>0</v>
      </c>
      <c r="W1446" s="41">
        <v>0</v>
      </c>
      <c r="X1446" s="41">
        <f>SUM(AL1446,AN1446,BO1446,BS1446)</f>
        <v>0</v>
      </c>
      <c r="Y1446" s="41">
        <f>SUM(AO1446:BN1446)</f>
        <v>188</v>
      </c>
      <c r="Z1446" s="41">
        <f>COUNTIF(AO1446:BN1446, "&gt;0")</f>
        <v>2</v>
      </c>
      <c r="AA1446" s="41">
        <f>SUM(AB1446:AF1446)</f>
        <v>917</v>
      </c>
      <c r="AB1446" s="41">
        <f>BP1446+BQ1446</f>
        <v>95</v>
      </c>
      <c r="AC1446" s="41">
        <v>0</v>
      </c>
      <c r="AD1446" s="41">
        <v>0</v>
      </c>
      <c r="AE1446" s="41">
        <f>SUM(BR1446)</f>
        <v>600</v>
      </c>
      <c r="AF1446" s="41">
        <f>SUM(AM1446)</f>
        <v>222</v>
      </c>
      <c r="AG1446" s="122"/>
      <c r="AH1446" s="36">
        <v>113</v>
      </c>
      <c r="AI1446" s="126">
        <v>0</v>
      </c>
      <c r="AJ1446" s="36">
        <v>0</v>
      </c>
      <c r="AK1446" s="121"/>
      <c r="AL1446" s="1">
        <v>0</v>
      </c>
      <c r="AM1446" s="1">
        <v>222</v>
      </c>
      <c r="AN1446" s="1">
        <v>0</v>
      </c>
      <c r="AO1446" s="1">
        <v>0</v>
      </c>
      <c r="AP1446" s="1">
        <v>0</v>
      </c>
      <c r="AQ1446" s="114">
        <v>0</v>
      </c>
      <c r="AR1446" s="1">
        <v>0</v>
      </c>
      <c r="AS1446" s="114">
        <v>0</v>
      </c>
      <c r="AT1446" s="114">
        <v>0</v>
      </c>
      <c r="AU1446" s="114">
        <v>0</v>
      </c>
      <c r="AV1446" s="114">
        <v>68</v>
      </c>
      <c r="AW1446" s="114">
        <v>120</v>
      </c>
      <c r="AX1446" s="114">
        <v>0</v>
      </c>
      <c r="AY1446" s="114">
        <v>0</v>
      </c>
      <c r="AZ1446" s="114">
        <v>0</v>
      </c>
      <c r="BA1446" s="114">
        <v>0</v>
      </c>
      <c r="BB1446" s="114">
        <v>0</v>
      </c>
      <c r="BC1446" s="114">
        <v>0</v>
      </c>
      <c r="BD1446" s="115">
        <v>0</v>
      </c>
      <c r="BE1446" s="114">
        <v>0</v>
      </c>
      <c r="BF1446" s="114">
        <v>0</v>
      </c>
      <c r="BG1446" s="114">
        <v>0</v>
      </c>
      <c r="BH1446" s="114">
        <v>0</v>
      </c>
      <c r="BI1446" s="114">
        <v>0</v>
      </c>
      <c r="BJ1446" s="114">
        <v>0</v>
      </c>
      <c r="BK1446" s="114">
        <v>0</v>
      </c>
      <c r="BL1446" s="114">
        <v>0</v>
      </c>
      <c r="BM1446" s="114">
        <v>0</v>
      </c>
      <c r="BN1446" s="114">
        <v>0</v>
      </c>
      <c r="BO1446" s="114">
        <v>0</v>
      </c>
      <c r="BP1446" s="114">
        <v>0</v>
      </c>
      <c r="BQ1446" s="114">
        <v>95</v>
      </c>
      <c r="BR1446" s="114">
        <v>600</v>
      </c>
      <c r="BS1446" s="114">
        <v>0</v>
      </c>
    </row>
    <row r="1447" spans="1:71" ht="15" x14ac:dyDescent="0.25">
      <c r="A1447" s="1" t="str">
        <f>CONCATENATE(G1447,"-",F1447,"-",H1447)</f>
        <v>999897534-Black-Under 30</v>
      </c>
      <c r="B1447" s="1" t="str">
        <f>CONCATENATE(G1447,"-",H1447)</f>
        <v>999897534-Under 30</v>
      </c>
      <c r="C1447" s="34" t="s">
        <v>362</v>
      </c>
      <c r="D1447" s="34" t="s">
        <v>363</v>
      </c>
      <c r="E1447" s="34" t="s">
        <v>27</v>
      </c>
      <c r="F1447" s="41" t="s">
        <v>14</v>
      </c>
      <c r="G1447" s="127">
        <v>999897534</v>
      </c>
      <c r="H1447" s="36" t="s">
        <v>1833</v>
      </c>
      <c r="I1447" s="34">
        <f>((L1447)-J1447)+T1447</f>
        <v>1029</v>
      </c>
      <c r="J1447" s="34">
        <f>L1447/2</f>
        <v>100</v>
      </c>
      <c r="K1447" s="35"/>
      <c r="L1447" s="34">
        <f>SUM(N1447,O1447,P1447,Q1447,R1447,M1447)</f>
        <v>200</v>
      </c>
      <c r="M1447" s="34">
        <f>AJ1447</f>
        <v>0</v>
      </c>
      <c r="N1447" s="34">
        <f>SUM(AI1447)</f>
        <v>0</v>
      </c>
      <c r="O1447" s="34">
        <f>0</f>
        <v>0</v>
      </c>
      <c r="P1447" s="34">
        <v>0</v>
      </c>
      <c r="Q1447" s="34">
        <v>0</v>
      </c>
      <c r="R1447" s="34">
        <f>AH1447</f>
        <v>200</v>
      </c>
      <c r="S1447" s="122"/>
      <c r="T1447" s="41">
        <f>SUM(U1447,AA1447)</f>
        <v>929</v>
      </c>
      <c r="U1447" s="41">
        <f>IF(SUM(V1447:Y1447)&gt;=250, 250,SUM(V1447:Y1447))</f>
        <v>250</v>
      </c>
      <c r="V1447" s="41">
        <v>0</v>
      </c>
      <c r="W1447" s="41">
        <v>0</v>
      </c>
      <c r="X1447" s="41">
        <f>SUM(AL1447,AN1447,BO1447,BS1447)</f>
        <v>56</v>
      </c>
      <c r="Y1447" s="41">
        <f>SUM(AO1447:BN1447)-51-90</f>
        <v>210</v>
      </c>
      <c r="Z1447" s="41">
        <f>COUNTIF(AO1447:BN1447, "&gt;0")</f>
        <v>4</v>
      </c>
      <c r="AA1447" s="41">
        <f>SUM(AB1447:AF1447)</f>
        <v>679</v>
      </c>
      <c r="AB1447" s="41">
        <f>BP1447+BQ1447</f>
        <v>300</v>
      </c>
      <c r="AC1447" s="41">
        <v>0</v>
      </c>
      <c r="AD1447" s="41">
        <v>0</v>
      </c>
      <c r="AE1447" s="41">
        <f>SUM(BR1447)</f>
        <v>254</v>
      </c>
      <c r="AF1447" s="41">
        <f>SUM(AM1447)</f>
        <v>125</v>
      </c>
      <c r="AG1447" s="122"/>
      <c r="AH1447" s="36">
        <v>200</v>
      </c>
      <c r="AI1447" s="126">
        <v>0</v>
      </c>
      <c r="AJ1447" s="36">
        <v>0</v>
      </c>
      <c r="AK1447" s="121"/>
      <c r="AL1447" s="1">
        <v>56</v>
      </c>
      <c r="AM1447" s="1">
        <v>125</v>
      </c>
      <c r="AN1447" s="1">
        <v>0</v>
      </c>
      <c r="AO1447" s="1">
        <v>90</v>
      </c>
      <c r="AP1447" s="1">
        <v>0</v>
      </c>
      <c r="AQ1447" s="114">
        <v>0</v>
      </c>
      <c r="AR1447" s="1">
        <v>0</v>
      </c>
      <c r="AS1447" s="114">
        <v>0</v>
      </c>
      <c r="AT1447" s="114">
        <v>0</v>
      </c>
      <c r="AU1447" s="114">
        <v>0</v>
      </c>
      <c r="AV1447" s="114">
        <v>120</v>
      </c>
      <c r="AW1447" s="114">
        <v>51</v>
      </c>
      <c r="AX1447" s="114">
        <v>0</v>
      </c>
      <c r="AY1447" s="114">
        <v>0</v>
      </c>
      <c r="AZ1447" s="114">
        <v>0</v>
      </c>
      <c r="BA1447" s="114">
        <v>0</v>
      </c>
      <c r="BB1447" s="114">
        <v>0</v>
      </c>
      <c r="BC1447" s="114">
        <v>0</v>
      </c>
      <c r="BD1447" s="115">
        <v>90</v>
      </c>
      <c r="BE1447" s="114">
        <v>0</v>
      </c>
      <c r="BF1447" s="114">
        <v>0</v>
      </c>
      <c r="BG1447" s="114">
        <v>0</v>
      </c>
      <c r="BH1447" s="114">
        <v>0</v>
      </c>
      <c r="BI1447" s="114">
        <v>0</v>
      </c>
      <c r="BJ1447" s="114">
        <v>0</v>
      </c>
      <c r="BK1447" s="114">
        <v>0</v>
      </c>
      <c r="BL1447" s="114">
        <v>0</v>
      </c>
      <c r="BM1447" s="114">
        <v>0</v>
      </c>
      <c r="BN1447" s="114">
        <v>0</v>
      </c>
      <c r="BO1447" s="114">
        <v>0</v>
      </c>
      <c r="BP1447" s="114">
        <v>300</v>
      </c>
      <c r="BQ1447" s="114">
        <v>0</v>
      </c>
      <c r="BR1447" s="114">
        <v>254</v>
      </c>
      <c r="BS1447" s="114">
        <v>0</v>
      </c>
    </row>
    <row r="1448" spans="1:71" ht="15" x14ac:dyDescent="0.25">
      <c r="A1448" s="1" t="str">
        <f>CONCATENATE(G1448,"-",F1448,"-",H1448)</f>
        <v>999906049-Black-Under 30</v>
      </c>
      <c r="B1448" s="1" t="str">
        <f>CONCATENATE(G1448,"-",H1448)</f>
        <v>999906049-Under 30</v>
      </c>
      <c r="C1448" s="36" t="s">
        <v>409</v>
      </c>
      <c r="D1448" s="36" t="s">
        <v>410</v>
      </c>
      <c r="E1448" s="36" t="s">
        <v>27</v>
      </c>
      <c r="F1448" s="41" t="s">
        <v>14</v>
      </c>
      <c r="G1448" s="127">
        <v>999906049</v>
      </c>
      <c r="H1448" s="36" t="s">
        <v>1833</v>
      </c>
      <c r="I1448" s="34">
        <f>((L1448)-J1448)+T1448</f>
        <v>989</v>
      </c>
      <c r="J1448" s="36"/>
      <c r="K1448" s="37"/>
      <c r="L1448" s="34">
        <f>SUM(N1448,O1448,P1448,Q1448,R1448,M1448)</f>
        <v>64</v>
      </c>
      <c r="M1448" s="34">
        <f>AJ1448</f>
        <v>0</v>
      </c>
      <c r="N1448" s="34">
        <f>SUM(AI1448)</f>
        <v>0</v>
      </c>
      <c r="O1448" s="34">
        <f>0</f>
        <v>0</v>
      </c>
      <c r="P1448" s="34">
        <v>0</v>
      </c>
      <c r="Q1448" s="34">
        <v>0</v>
      </c>
      <c r="R1448" s="34">
        <f>AH1448</f>
        <v>64</v>
      </c>
      <c r="S1448" s="122"/>
      <c r="T1448" s="41">
        <f>SUM(U1448,AA1448)</f>
        <v>925</v>
      </c>
      <c r="U1448" s="41">
        <f>IF(SUM(V1448:Y1448)&gt;=250, 250,SUM(V1448:Y1448))</f>
        <v>250</v>
      </c>
      <c r="V1448" s="41">
        <v>0</v>
      </c>
      <c r="W1448" s="41">
        <v>0</v>
      </c>
      <c r="X1448" s="41">
        <f>SUM(AL1448,AN1448,BO1448,BS1448)</f>
        <v>42</v>
      </c>
      <c r="Y1448" s="41">
        <f>SUM(AO1448:BN1448)-51-90</f>
        <v>240</v>
      </c>
      <c r="Z1448" s="41">
        <f>COUNTIF(AO1448:BN1448, "&gt;0")</f>
        <v>4</v>
      </c>
      <c r="AA1448" s="41">
        <f>SUM(AB1448:AF1448)</f>
        <v>675</v>
      </c>
      <c r="AB1448" s="41">
        <f>BP1448+BQ1448</f>
        <v>254</v>
      </c>
      <c r="AC1448" s="41">
        <v>0</v>
      </c>
      <c r="AD1448" s="41">
        <v>0</v>
      </c>
      <c r="AE1448" s="41">
        <f>SUM(BR1448)</f>
        <v>254</v>
      </c>
      <c r="AF1448" s="41">
        <f>SUM(AM1448)</f>
        <v>167</v>
      </c>
      <c r="AG1448" s="37"/>
      <c r="AH1448" s="36">
        <v>64</v>
      </c>
      <c r="AI1448" s="126">
        <v>0</v>
      </c>
      <c r="AJ1448" s="36">
        <v>0</v>
      </c>
      <c r="AK1448" s="121"/>
      <c r="AL1448" s="1">
        <v>42</v>
      </c>
      <c r="AM1448" s="1">
        <v>167</v>
      </c>
      <c r="AN1448" s="1">
        <v>0</v>
      </c>
      <c r="AO1448" s="1">
        <v>0</v>
      </c>
      <c r="AP1448" s="1">
        <v>0</v>
      </c>
      <c r="AQ1448" s="114">
        <v>0</v>
      </c>
      <c r="AR1448" s="1">
        <v>120</v>
      </c>
      <c r="AS1448" s="114">
        <v>0</v>
      </c>
      <c r="AT1448" s="114">
        <v>0</v>
      </c>
      <c r="AU1448" s="114">
        <v>0</v>
      </c>
      <c r="AV1448" s="114">
        <v>0</v>
      </c>
      <c r="AW1448" s="114">
        <v>0</v>
      </c>
      <c r="AX1448" s="114">
        <v>90</v>
      </c>
      <c r="AY1448" s="114">
        <v>0</v>
      </c>
      <c r="AZ1448" s="114">
        <v>0</v>
      </c>
      <c r="BA1448" s="114">
        <v>0</v>
      </c>
      <c r="BB1448" s="114">
        <v>0</v>
      </c>
      <c r="BC1448" s="114">
        <v>0</v>
      </c>
      <c r="BD1448" s="115">
        <v>0</v>
      </c>
      <c r="BE1448" s="114">
        <v>0</v>
      </c>
      <c r="BF1448" s="114">
        <v>120</v>
      </c>
      <c r="BG1448" s="114">
        <v>0</v>
      </c>
      <c r="BH1448" s="114">
        <v>0</v>
      </c>
      <c r="BI1448" s="114">
        <v>0</v>
      </c>
      <c r="BJ1448" s="114">
        <v>51</v>
      </c>
      <c r="BK1448" s="114">
        <v>0</v>
      </c>
      <c r="BL1448" s="114">
        <v>0</v>
      </c>
      <c r="BM1448" s="114">
        <v>0</v>
      </c>
      <c r="BN1448" s="114">
        <v>0</v>
      </c>
      <c r="BO1448" s="114">
        <v>0</v>
      </c>
      <c r="BP1448" s="114">
        <v>127</v>
      </c>
      <c r="BQ1448" s="114">
        <v>127</v>
      </c>
      <c r="BR1448" s="114">
        <v>254</v>
      </c>
      <c r="BS1448" s="114">
        <v>0</v>
      </c>
    </row>
    <row r="1449" spans="1:71" ht="15" x14ac:dyDescent="0.25">
      <c r="A1449" s="1" t="str">
        <f>CONCATENATE(G1449,"-",F1449,"-",H1449)</f>
        <v>999925355-Black-Under 30</v>
      </c>
      <c r="B1449" s="1" t="str">
        <f>CONCATENATE(G1449,"-",H1449)</f>
        <v>999925355-Under 30</v>
      </c>
      <c r="C1449" s="34" t="s">
        <v>633</v>
      </c>
      <c r="D1449" s="34" t="s">
        <v>999</v>
      </c>
      <c r="E1449" s="34" t="s">
        <v>27</v>
      </c>
      <c r="F1449" s="41" t="s">
        <v>14</v>
      </c>
      <c r="G1449" s="127">
        <v>999925355</v>
      </c>
      <c r="H1449" s="36" t="s">
        <v>1833</v>
      </c>
      <c r="I1449" s="34">
        <f>((L1449)-J1449)+T1449</f>
        <v>830</v>
      </c>
      <c r="J1449" s="34">
        <f>L1449/2</f>
        <v>0</v>
      </c>
      <c r="K1449" s="35"/>
      <c r="L1449" s="34">
        <f>SUM(N1449,O1449,P1449,Q1449,R1449,M1449)</f>
        <v>0</v>
      </c>
      <c r="M1449" s="34">
        <f>AJ1449</f>
        <v>0</v>
      </c>
      <c r="N1449" s="34">
        <f>SUM(AI1449)</f>
        <v>0</v>
      </c>
      <c r="O1449" s="34">
        <f>0</f>
        <v>0</v>
      </c>
      <c r="P1449" s="34">
        <v>0</v>
      </c>
      <c r="Q1449" s="34">
        <v>0</v>
      </c>
      <c r="R1449" s="34">
        <f>AH1449</f>
        <v>0</v>
      </c>
      <c r="S1449" s="122"/>
      <c r="T1449" s="41">
        <f>SUM(U1449,AA1449)</f>
        <v>830</v>
      </c>
      <c r="U1449" s="41">
        <f>IF(SUM(V1449:Y1449)&gt;=250, 250,SUM(V1449:Y1449))</f>
        <v>240</v>
      </c>
      <c r="V1449" s="41">
        <v>0</v>
      </c>
      <c r="W1449" s="41">
        <v>0</v>
      </c>
      <c r="X1449" s="41">
        <f>SUM(AL1449,AN1449,BO1449,BS1449)</f>
        <v>0</v>
      </c>
      <c r="Y1449" s="41">
        <f>SUM(AO1449:BN1449)</f>
        <v>240</v>
      </c>
      <c r="Z1449" s="41">
        <f>COUNTIF(AO1449:BN1449, "&gt;0")</f>
        <v>2</v>
      </c>
      <c r="AA1449" s="41">
        <f>SUM(AB1449:AF1449)</f>
        <v>590</v>
      </c>
      <c r="AB1449" s="41">
        <f>BP1449+BQ1449</f>
        <v>127</v>
      </c>
      <c r="AC1449" s="41">
        <v>0</v>
      </c>
      <c r="AD1449" s="41">
        <v>0</v>
      </c>
      <c r="AE1449" s="41">
        <f>SUM(BR1449)</f>
        <v>338</v>
      </c>
      <c r="AF1449" s="41">
        <f>SUM(AM1449)</f>
        <v>125</v>
      </c>
      <c r="AG1449" s="122"/>
      <c r="AH1449" s="36">
        <v>0</v>
      </c>
      <c r="AI1449" s="126">
        <v>0</v>
      </c>
      <c r="AJ1449" s="36">
        <v>0</v>
      </c>
      <c r="AK1449" s="121"/>
      <c r="AL1449" s="1">
        <v>0</v>
      </c>
      <c r="AM1449" s="1">
        <v>125</v>
      </c>
      <c r="AN1449" s="1">
        <v>0</v>
      </c>
      <c r="AO1449" s="1">
        <v>0</v>
      </c>
      <c r="AP1449" s="1">
        <v>0</v>
      </c>
      <c r="AQ1449" s="114">
        <v>0</v>
      </c>
      <c r="AR1449" s="1">
        <v>0</v>
      </c>
      <c r="AS1449" s="114">
        <v>0</v>
      </c>
      <c r="AT1449" s="114">
        <v>0</v>
      </c>
      <c r="AU1449" s="114">
        <v>0</v>
      </c>
      <c r="AV1449" s="114">
        <v>0</v>
      </c>
      <c r="AW1449" s="114">
        <v>0</v>
      </c>
      <c r="AX1449" s="114">
        <v>0</v>
      </c>
      <c r="AY1449" s="114">
        <v>0</v>
      </c>
      <c r="AZ1449" s="114">
        <v>0</v>
      </c>
      <c r="BA1449" s="114">
        <v>0</v>
      </c>
      <c r="BB1449" s="114">
        <v>120</v>
      </c>
      <c r="BC1449" s="114">
        <v>0</v>
      </c>
      <c r="BD1449" s="115">
        <v>0</v>
      </c>
      <c r="BE1449" s="114">
        <v>0</v>
      </c>
      <c r="BF1449" s="114">
        <v>0</v>
      </c>
      <c r="BG1449" s="114">
        <v>0</v>
      </c>
      <c r="BH1449" s="114">
        <v>0</v>
      </c>
      <c r="BI1449" s="114">
        <v>120</v>
      </c>
      <c r="BJ1449" s="114">
        <v>0</v>
      </c>
      <c r="BK1449" s="114">
        <v>0</v>
      </c>
      <c r="BL1449" s="114">
        <v>0</v>
      </c>
      <c r="BM1449" s="114">
        <v>0</v>
      </c>
      <c r="BN1449" s="114">
        <v>0</v>
      </c>
      <c r="BO1449" s="114">
        <v>0</v>
      </c>
      <c r="BP1449" s="114">
        <v>0</v>
      </c>
      <c r="BQ1449" s="114">
        <v>127</v>
      </c>
      <c r="BR1449" s="114">
        <v>338</v>
      </c>
      <c r="BS1449" s="114">
        <v>0</v>
      </c>
    </row>
    <row r="1450" spans="1:71" ht="15" x14ac:dyDescent="0.25">
      <c r="A1450" s="1" t="str">
        <f>CONCATENATE(G1450,"-",F1450,"-",H1450)</f>
        <v>999802680-Black-Under 30</v>
      </c>
      <c r="B1450" s="1" t="str">
        <f>CONCATENATE(G1450,"-",H1450)</f>
        <v>999802680-Under 30</v>
      </c>
      <c r="C1450" s="36" t="s">
        <v>1644</v>
      </c>
      <c r="D1450" s="36" t="s">
        <v>1272</v>
      </c>
      <c r="E1450" s="36" t="s">
        <v>27</v>
      </c>
      <c r="F1450" s="41" t="s">
        <v>14</v>
      </c>
      <c r="G1450" s="127">
        <v>999802680</v>
      </c>
      <c r="H1450" s="36" t="s">
        <v>1833</v>
      </c>
      <c r="I1450" s="34">
        <f>((L1450)-J1450)+T1450</f>
        <v>803</v>
      </c>
      <c r="J1450" s="36"/>
      <c r="K1450" s="37"/>
      <c r="L1450" s="34">
        <f>SUM(N1450,O1450,P1450,Q1450,R1450,M1450)</f>
        <v>85</v>
      </c>
      <c r="M1450" s="34">
        <f>AJ1450</f>
        <v>0</v>
      </c>
      <c r="N1450" s="34">
        <f>SUM(AI1450)</f>
        <v>0</v>
      </c>
      <c r="O1450" s="34">
        <f>0</f>
        <v>0</v>
      </c>
      <c r="P1450" s="34">
        <v>0</v>
      </c>
      <c r="Q1450" s="34">
        <v>0</v>
      </c>
      <c r="R1450" s="34">
        <f>AH1450</f>
        <v>85</v>
      </c>
      <c r="S1450" s="122"/>
      <c r="T1450" s="41">
        <f>SUM(U1450,AA1450)</f>
        <v>718</v>
      </c>
      <c r="U1450" s="41">
        <f>IF(SUM(V1450:Y1450)&gt;=250, 250,SUM(V1450:Y1450))</f>
        <v>180</v>
      </c>
      <c r="V1450" s="41">
        <v>0</v>
      </c>
      <c r="W1450" s="41">
        <v>0</v>
      </c>
      <c r="X1450" s="41">
        <f>SUM(AL1450,AN1450,BO1450,BS1450)</f>
        <v>0</v>
      </c>
      <c r="Y1450" s="41">
        <f>SUM(AO1450:BN1450)</f>
        <v>180</v>
      </c>
      <c r="Z1450" s="41">
        <f>COUNTIF(AO1450:BN1450, "&gt;0")</f>
        <v>2</v>
      </c>
      <c r="AA1450" s="41">
        <f>SUM(AB1450:AF1450)</f>
        <v>538</v>
      </c>
      <c r="AB1450" s="41">
        <f>BP1450+BQ1450</f>
        <v>222</v>
      </c>
      <c r="AC1450" s="41">
        <v>0</v>
      </c>
      <c r="AD1450" s="41">
        <v>0</v>
      </c>
      <c r="AE1450" s="41">
        <f>SUM(BR1450)</f>
        <v>191</v>
      </c>
      <c r="AF1450" s="41">
        <f>SUM(AM1450)</f>
        <v>125</v>
      </c>
      <c r="AG1450" s="37"/>
      <c r="AH1450" s="36">
        <v>85</v>
      </c>
      <c r="AI1450" s="126">
        <v>0</v>
      </c>
      <c r="AJ1450" s="36">
        <v>0</v>
      </c>
      <c r="AK1450" s="121"/>
      <c r="AL1450" s="1">
        <v>0</v>
      </c>
      <c r="AM1450" s="1">
        <v>125</v>
      </c>
      <c r="AN1450" s="1">
        <v>0</v>
      </c>
      <c r="AO1450" s="1">
        <v>0</v>
      </c>
      <c r="AP1450" s="1">
        <v>0</v>
      </c>
      <c r="AQ1450" s="114">
        <v>0</v>
      </c>
      <c r="AR1450" s="1">
        <v>0</v>
      </c>
      <c r="AS1450" s="114">
        <v>0</v>
      </c>
      <c r="AT1450" s="114">
        <v>0</v>
      </c>
      <c r="AU1450" s="114">
        <v>0</v>
      </c>
      <c r="AV1450" s="114">
        <v>0</v>
      </c>
      <c r="AW1450" s="114">
        <v>0</v>
      </c>
      <c r="AX1450" s="114">
        <v>0</v>
      </c>
      <c r="AY1450" s="114">
        <v>0</v>
      </c>
      <c r="AZ1450" s="114">
        <v>90</v>
      </c>
      <c r="BA1450" s="114">
        <v>0</v>
      </c>
      <c r="BB1450" s="114">
        <v>0</v>
      </c>
      <c r="BC1450" s="114">
        <v>0</v>
      </c>
      <c r="BD1450" s="115">
        <v>0</v>
      </c>
      <c r="BE1450" s="114">
        <v>0</v>
      </c>
      <c r="BF1450" s="114">
        <v>90</v>
      </c>
      <c r="BG1450" s="114">
        <v>0</v>
      </c>
      <c r="BH1450" s="114">
        <v>0</v>
      </c>
      <c r="BI1450" s="114">
        <v>0</v>
      </c>
      <c r="BJ1450" s="114">
        <v>0</v>
      </c>
      <c r="BK1450" s="114">
        <v>0</v>
      </c>
      <c r="BL1450" s="114">
        <v>0</v>
      </c>
      <c r="BM1450" s="114">
        <v>0</v>
      </c>
      <c r="BN1450" s="114">
        <v>0</v>
      </c>
      <c r="BO1450" s="114">
        <v>0</v>
      </c>
      <c r="BP1450" s="114">
        <v>127</v>
      </c>
      <c r="BQ1450" s="114">
        <v>95</v>
      </c>
      <c r="BR1450" s="114">
        <v>191</v>
      </c>
      <c r="BS1450" s="114">
        <v>0</v>
      </c>
    </row>
    <row r="1451" spans="1:71" ht="15" x14ac:dyDescent="0.25">
      <c r="A1451" s="1" t="str">
        <f>CONCATENATE(G1451,"-",F1451,"-",H1451)</f>
        <v>999843608-Black-Under 30</v>
      </c>
      <c r="B1451" s="1" t="str">
        <f>CONCATENATE(G1451,"-",H1451)</f>
        <v>999843608-Under 30</v>
      </c>
      <c r="C1451" s="34" t="s">
        <v>137</v>
      </c>
      <c r="D1451" s="34" t="s">
        <v>138</v>
      </c>
      <c r="E1451" s="34" t="s">
        <v>27</v>
      </c>
      <c r="F1451" s="41" t="s">
        <v>14</v>
      </c>
      <c r="G1451" s="127">
        <v>999843608</v>
      </c>
      <c r="H1451" s="36" t="s">
        <v>1833</v>
      </c>
      <c r="I1451" s="34">
        <f>((L1451)-J1451)+T1451</f>
        <v>788</v>
      </c>
      <c r="J1451" s="36"/>
      <c r="K1451" s="35"/>
      <c r="L1451" s="34">
        <f>SUM(N1451,O1451,P1451,Q1451,R1451,M1451)</f>
        <v>0</v>
      </c>
      <c r="M1451" s="34">
        <f>AJ1451</f>
        <v>0</v>
      </c>
      <c r="N1451" s="34">
        <f>SUM(AI1451)</f>
        <v>0</v>
      </c>
      <c r="O1451" s="34">
        <f>0</f>
        <v>0</v>
      </c>
      <c r="P1451" s="34">
        <v>0</v>
      </c>
      <c r="Q1451" s="34">
        <v>0</v>
      </c>
      <c r="R1451" s="34">
        <f>AH1451</f>
        <v>0</v>
      </c>
      <c r="S1451" s="122"/>
      <c r="T1451" s="41">
        <f>SUM(U1451,AA1451)</f>
        <v>788</v>
      </c>
      <c r="U1451" s="41">
        <f>IF(SUM(V1451:Y1451)&gt;=250, 250,SUM(V1451:Y1451))</f>
        <v>120</v>
      </c>
      <c r="V1451" s="41">
        <v>0</v>
      </c>
      <c r="W1451" s="41">
        <v>0</v>
      </c>
      <c r="X1451" s="41">
        <f>SUM(AL1451,AN1451,BO1451,BS1451)</f>
        <v>0</v>
      </c>
      <c r="Y1451" s="41">
        <f>SUM(AO1451:BN1451)</f>
        <v>120</v>
      </c>
      <c r="Z1451" s="41">
        <f>COUNTIF(AO1451:BN1451, "&gt;0")</f>
        <v>1</v>
      </c>
      <c r="AA1451" s="41">
        <f>SUM(AB1451:AF1451)</f>
        <v>668</v>
      </c>
      <c r="AB1451" s="41">
        <f>BP1451+BQ1451</f>
        <v>525</v>
      </c>
      <c r="AC1451" s="41">
        <v>0</v>
      </c>
      <c r="AD1451" s="41">
        <v>0</v>
      </c>
      <c r="AE1451" s="41">
        <f>SUM(BR1451)</f>
        <v>143</v>
      </c>
      <c r="AF1451" s="41">
        <f>SUM(AM1451)</f>
        <v>0</v>
      </c>
      <c r="AG1451" s="122"/>
      <c r="AH1451" s="36">
        <v>0</v>
      </c>
      <c r="AI1451" s="126">
        <v>0</v>
      </c>
      <c r="AJ1451" s="36">
        <v>0</v>
      </c>
      <c r="AK1451" s="121"/>
      <c r="AL1451" s="1">
        <v>0</v>
      </c>
      <c r="AM1451" s="1">
        <v>0</v>
      </c>
      <c r="AN1451" s="1">
        <v>0</v>
      </c>
      <c r="AO1451" s="1">
        <v>120</v>
      </c>
      <c r="AP1451" s="1">
        <v>0</v>
      </c>
      <c r="AQ1451" s="114">
        <v>0</v>
      </c>
      <c r="AR1451" s="1">
        <v>0</v>
      </c>
      <c r="AS1451" s="114">
        <v>0</v>
      </c>
      <c r="AT1451" s="114">
        <v>0</v>
      </c>
      <c r="AU1451" s="114">
        <v>0</v>
      </c>
      <c r="AV1451" s="114">
        <v>0</v>
      </c>
      <c r="AW1451" s="114">
        <v>0</v>
      </c>
      <c r="AX1451" s="114">
        <v>0</v>
      </c>
      <c r="AY1451" s="114">
        <v>0</v>
      </c>
      <c r="AZ1451" s="114">
        <v>0</v>
      </c>
      <c r="BA1451" s="114">
        <v>0</v>
      </c>
      <c r="BB1451" s="114">
        <v>0</v>
      </c>
      <c r="BC1451" s="114">
        <v>0</v>
      </c>
      <c r="BD1451" s="115">
        <v>0</v>
      </c>
      <c r="BE1451" s="114">
        <v>0</v>
      </c>
      <c r="BF1451" s="114">
        <v>0</v>
      </c>
      <c r="BG1451" s="114">
        <v>0</v>
      </c>
      <c r="BH1451" s="114">
        <v>0</v>
      </c>
      <c r="BI1451" s="114">
        <v>0</v>
      </c>
      <c r="BJ1451" s="114">
        <v>0</v>
      </c>
      <c r="BK1451" s="114">
        <v>0</v>
      </c>
      <c r="BL1451" s="114">
        <v>0</v>
      </c>
      <c r="BM1451" s="114">
        <v>0</v>
      </c>
      <c r="BN1451" s="114">
        <v>0</v>
      </c>
      <c r="BO1451" s="114">
        <v>0</v>
      </c>
      <c r="BP1451" s="114">
        <v>225</v>
      </c>
      <c r="BQ1451" s="114">
        <v>300</v>
      </c>
      <c r="BR1451" s="114">
        <v>143</v>
      </c>
      <c r="BS1451" s="114">
        <v>0</v>
      </c>
    </row>
    <row r="1452" spans="1:71" ht="15" x14ac:dyDescent="0.25">
      <c r="A1452" s="1" t="str">
        <f>CONCATENATE(G1452,"-",F1452,"-",H1452)</f>
        <v>999899576-Black-Under 30</v>
      </c>
      <c r="B1452" s="1" t="str">
        <f>CONCATENATE(G1452,"-",H1452)</f>
        <v>999899576-Under 30</v>
      </c>
      <c r="C1452" s="36" t="s">
        <v>377</v>
      </c>
      <c r="D1452" s="36" t="s">
        <v>52</v>
      </c>
      <c r="E1452" s="36" t="s">
        <v>27</v>
      </c>
      <c r="F1452" s="41" t="s">
        <v>14</v>
      </c>
      <c r="G1452" s="127">
        <v>999899576</v>
      </c>
      <c r="H1452" s="36" t="s">
        <v>1833</v>
      </c>
      <c r="I1452" s="34">
        <f>((L1452)-J1452)+T1452</f>
        <v>779</v>
      </c>
      <c r="J1452" s="34"/>
      <c r="K1452" s="35"/>
      <c r="L1452" s="34">
        <f>SUM(N1452,O1452,P1452,Q1452,R1452,M1452)</f>
        <v>0</v>
      </c>
      <c r="M1452" s="34">
        <f>AJ1452</f>
        <v>0</v>
      </c>
      <c r="N1452" s="34">
        <f>SUM(AI1452)</f>
        <v>0</v>
      </c>
      <c r="O1452" s="34">
        <f>0</f>
        <v>0</v>
      </c>
      <c r="P1452" s="34">
        <v>0</v>
      </c>
      <c r="Q1452" s="34">
        <v>0</v>
      </c>
      <c r="R1452" s="34">
        <f>AH1452</f>
        <v>0</v>
      </c>
      <c r="S1452" s="122"/>
      <c r="T1452" s="41">
        <f>SUM(U1452,AA1452)</f>
        <v>779</v>
      </c>
      <c r="U1452" s="41">
        <f>IF(SUM(V1452:Y1452)&gt;=250, 250,SUM(V1452:Y1452))</f>
        <v>158</v>
      </c>
      <c r="V1452" s="41">
        <v>0</v>
      </c>
      <c r="W1452" s="41">
        <v>0</v>
      </c>
      <c r="X1452" s="41">
        <f>SUM(AL1452,AN1452,BO1452,BS1452)</f>
        <v>0</v>
      </c>
      <c r="Y1452" s="41">
        <f>SUM(AO1452:BN1452)-60</f>
        <v>158</v>
      </c>
      <c r="Z1452" s="41">
        <f>COUNTIF(AO1452:BN1452, "&gt;0")</f>
        <v>3</v>
      </c>
      <c r="AA1452" s="41">
        <f>SUM(AB1452:AF1452)</f>
        <v>621</v>
      </c>
      <c r="AB1452" s="41">
        <f>BP1452+BQ1452</f>
        <v>71</v>
      </c>
      <c r="AC1452" s="41">
        <v>0</v>
      </c>
      <c r="AD1452" s="41">
        <v>0</v>
      </c>
      <c r="AE1452" s="41">
        <f>SUM(BR1452)</f>
        <v>254</v>
      </c>
      <c r="AF1452" s="41">
        <f>SUM(AM1452)</f>
        <v>296</v>
      </c>
      <c r="AG1452" s="122"/>
      <c r="AH1452" s="36">
        <v>0</v>
      </c>
      <c r="AI1452" s="126">
        <v>0</v>
      </c>
      <c r="AJ1452" s="36">
        <v>0</v>
      </c>
      <c r="AK1452" s="121"/>
      <c r="AL1452" s="1">
        <v>0</v>
      </c>
      <c r="AM1452" s="1">
        <v>296</v>
      </c>
      <c r="AN1452" s="1">
        <v>0</v>
      </c>
      <c r="AO1452" s="1">
        <v>0</v>
      </c>
      <c r="AP1452" s="1">
        <v>0</v>
      </c>
      <c r="AQ1452" s="114">
        <v>0</v>
      </c>
      <c r="AR1452" s="1">
        <v>0</v>
      </c>
      <c r="AS1452" s="114">
        <v>0</v>
      </c>
      <c r="AT1452" s="114">
        <v>0</v>
      </c>
      <c r="AU1452" s="114">
        <v>0</v>
      </c>
      <c r="AV1452" s="114">
        <v>0</v>
      </c>
      <c r="AW1452" s="114">
        <v>0</v>
      </c>
      <c r="AX1452" s="114">
        <v>0</v>
      </c>
      <c r="AY1452" s="114">
        <v>0</v>
      </c>
      <c r="AZ1452" s="114">
        <v>0</v>
      </c>
      <c r="BA1452" s="114">
        <v>0</v>
      </c>
      <c r="BB1452" s="114">
        <v>0</v>
      </c>
      <c r="BC1452" s="114">
        <v>90</v>
      </c>
      <c r="BD1452" s="115">
        <v>0</v>
      </c>
      <c r="BE1452" s="114">
        <v>0</v>
      </c>
      <c r="BF1452" s="114">
        <v>0</v>
      </c>
      <c r="BG1452" s="114">
        <v>0</v>
      </c>
      <c r="BH1452" s="114">
        <v>0</v>
      </c>
      <c r="BI1452" s="114">
        <v>0</v>
      </c>
      <c r="BJ1452" s="114">
        <v>68</v>
      </c>
      <c r="BK1452" s="114">
        <v>0</v>
      </c>
      <c r="BL1452" s="114">
        <v>0</v>
      </c>
      <c r="BM1452" s="114">
        <v>0</v>
      </c>
      <c r="BN1452" s="114">
        <v>60</v>
      </c>
      <c r="BO1452" s="114">
        <v>0</v>
      </c>
      <c r="BP1452" s="114">
        <v>71</v>
      </c>
      <c r="BQ1452" s="114">
        <v>0</v>
      </c>
      <c r="BR1452" s="114">
        <v>254</v>
      </c>
      <c r="BS1452" s="114">
        <v>0</v>
      </c>
    </row>
    <row r="1453" spans="1:71" ht="15" x14ac:dyDescent="0.25">
      <c r="A1453" s="1" t="str">
        <f>CONCATENATE(G1453,"-",F1453,"-",H1453)</f>
        <v>999910416-Black-Under 30</v>
      </c>
      <c r="B1453" s="1" t="str">
        <f>CONCATENATE(G1453,"-",H1453)</f>
        <v>999910416-Under 30</v>
      </c>
      <c r="C1453" s="34" t="s">
        <v>95</v>
      </c>
      <c r="D1453" s="34" t="s">
        <v>469</v>
      </c>
      <c r="E1453" s="34" t="s">
        <v>27</v>
      </c>
      <c r="F1453" s="41" t="s">
        <v>14</v>
      </c>
      <c r="G1453" s="127">
        <v>999910416</v>
      </c>
      <c r="H1453" s="36" t="s">
        <v>1833</v>
      </c>
      <c r="I1453" s="34">
        <f>((L1453)-J1453)+T1453</f>
        <v>778</v>
      </c>
      <c r="J1453" s="34"/>
      <c r="K1453" s="35"/>
      <c r="L1453" s="34">
        <f>SUM(N1453,O1453,P1453,Q1453,R1453,M1453)</f>
        <v>0</v>
      </c>
      <c r="M1453" s="34">
        <f>AJ1453</f>
        <v>0</v>
      </c>
      <c r="N1453" s="34">
        <f>SUM(AI1453)</f>
        <v>0</v>
      </c>
      <c r="O1453" s="34">
        <f>0</f>
        <v>0</v>
      </c>
      <c r="P1453" s="34">
        <v>0</v>
      </c>
      <c r="Q1453" s="34">
        <v>0</v>
      </c>
      <c r="R1453" s="34">
        <f>AH1453</f>
        <v>0</v>
      </c>
      <c r="S1453" s="122"/>
      <c r="T1453" s="41">
        <f>SUM(U1453,AA1453)</f>
        <v>778</v>
      </c>
      <c r="U1453" s="41">
        <f>IF(SUM(V1453:Y1453)&gt;=250, 250,SUM(V1453:Y1453))</f>
        <v>244</v>
      </c>
      <c r="V1453" s="41">
        <v>0</v>
      </c>
      <c r="W1453" s="41">
        <v>0</v>
      </c>
      <c r="X1453" s="41">
        <f>SUM(AL1453,AN1453,BO1453,BS1453)</f>
        <v>56</v>
      </c>
      <c r="Y1453" s="41">
        <f>SUM(AO1453:BN1453)</f>
        <v>188</v>
      </c>
      <c r="Z1453" s="41">
        <f>COUNTIF(AO1453:BN1453, "&gt;0")</f>
        <v>2</v>
      </c>
      <c r="AA1453" s="41">
        <f>SUM(AB1453:AF1453)</f>
        <v>534</v>
      </c>
      <c r="AB1453" s="41">
        <f>BP1453+BQ1453</f>
        <v>169</v>
      </c>
      <c r="AC1453" s="41">
        <v>0</v>
      </c>
      <c r="AD1453" s="41">
        <v>0</v>
      </c>
      <c r="AE1453" s="41">
        <f>SUM(BR1453)</f>
        <v>143</v>
      </c>
      <c r="AF1453" s="41">
        <f>SUM(AM1453)</f>
        <v>222</v>
      </c>
      <c r="AG1453" s="122"/>
      <c r="AH1453" s="36">
        <v>0</v>
      </c>
      <c r="AI1453" s="126">
        <v>0</v>
      </c>
      <c r="AJ1453" s="36">
        <v>0</v>
      </c>
      <c r="AK1453" s="121"/>
      <c r="AL1453" s="1">
        <v>56</v>
      </c>
      <c r="AM1453" s="1">
        <v>222</v>
      </c>
      <c r="AN1453" s="1">
        <v>0</v>
      </c>
      <c r="AO1453" s="1">
        <v>0</v>
      </c>
      <c r="AP1453" s="1">
        <v>0</v>
      </c>
      <c r="AQ1453" s="114">
        <v>0</v>
      </c>
      <c r="AR1453" s="1">
        <v>0</v>
      </c>
      <c r="AS1453" s="114">
        <v>0</v>
      </c>
      <c r="AT1453" s="114">
        <v>0</v>
      </c>
      <c r="AU1453" s="114">
        <v>0</v>
      </c>
      <c r="AV1453" s="114">
        <v>0</v>
      </c>
      <c r="AW1453" s="114">
        <v>0</v>
      </c>
      <c r="AX1453" s="114">
        <v>120</v>
      </c>
      <c r="AY1453" s="114">
        <v>0</v>
      </c>
      <c r="AZ1453" s="114">
        <v>0</v>
      </c>
      <c r="BA1453" s="114">
        <v>0</v>
      </c>
      <c r="BB1453" s="114">
        <v>0</v>
      </c>
      <c r="BC1453" s="114">
        <v>68</v>
      </c>
      <c r="BD1453" s="115">
        <v>0</v>
      </c>
      <c r="BE1453" s="114">
        <v>0</v>
      </c>
      <c r="BF1453" s="114">
        <v>0</v>
      </c>
      <c r="BG1453" s="114">
        <v>0</v>
      </c>
      <c r="BH1453" s="114">
        <v>0</v>
      </c>
      <c r="BI1453" s="114">
        <v>0</v>
      </c>
      <c r="BJ1453" s="114">
        <v>0</v>
      </c>
      <c r="BK1453" s="114">
        <v>0</v>
      </c>
      <c r="BL1453" s="114">
        <v>0</v>
      </c>
      <c r="BM1453" s="114">
        <v>0</v>
      </c>
      <c r="BN1453" s="114">
        <v>0</v>
      </c>
      <c r="BO1453" s="114">
        <v>0</v>
      </c>
      <c r="BP1453" s="114">
        <v>169</v>
      </c>
      <c r="BQ1453" s="114">
        <v>0</v>
      </c>
      <c r="BR1453" s="114">
        <v>143</v>
      </c>
      <c r="BS1453" s="114">
        <v>0</v>
      </c>
    </row>
    <row r="1454" spans="1:71" ht="15" x14ac:dyDescent="0.25">
      <c r="A1454" s="1" t="str">
        <f>CONCATENATE(G1454,"-",F1454,"-",H1454)</f>
        <v>999874192-Black-Under 30</v>
      </c>
      <c r="B1454" s="1" t="str">
        <f>CONCATENATE(G1454,"-",H1454)</f>
        <v>999874192-Under 30</v>
      </c>
      <c r="C1454" s="34" t="s">
        <v>178</v>
      </c>
      <c r="D1454" s="34" t="s">
        <v>115</v>
      </c>
      <c r="E1454" s="34" t="s">
        <v>27</v>
      </c>
      <c r="F1454" s="41" t="s">
        <v>14</v>
      </c>
      <c r="G1454" s="127">
        <v>999874192</v>
      </c>
      <c r="H1454" s="36" t="s">
        <v>1833</v>
      </c>
      <c r="I1454" s="34">
        <f>((L1454)-J1454)+T1454</f>
        <v>691</v>
      </c>
      <c r="J1454" s="34"/>
      <c r="K1454" s="35"/>
      <c r="L1454" s="34">
        <f>SUM(N1454,O1454,P1454,Q1454,R1454,M1454)</f>
        <v>0</v>
      </c>
      <c r="M1454" s="34">
        <f>AJ1454</f>
        <v>0</v>
      </c>
      <c r="N1454" s="34">
        <f>SUM(AI1454)</f>
        <v>0</v>
      </c>
      <c r="O1454" s="34">
        <f>0</f>
        <v>0</v>
      </c>
      <c r="P1454" s="34">
        <v>0</v>
      </c>
      <c r="Q1454" s="34">
        <v>0</v>
      </c>
      <c r="R1454" s="34">
        <f>AH1454</f>
        <v>0</v>
      </c>
      <c r="S1454" s="122"/>
      <c r="T1454" s="41">
        <f>SUM(U1454,AA1454)</f>
        <v>691</v>
      </c>
      <c r="U1454" s="41">
        <f>IF(SUM(V1454:Y1454)&gt;=250, 250,SUM(V1454:Y1454))</f>
        <v>236</v>
      </c>
      <c r="V1454" s="41">
        <v>0</v>
      </c>
      <c r="W1454" s="41">
        <v>0</v>
      </c>
      <c r="X1454" s="41">
        <f>SUM(AL1454,AN1454,BO1454,BS1454)</f>
        <v>100</v>
      </c>
      <c r="Y1454" s="41">
        <f>SUM(AO1454:BN1454)-68</f>
        <v>136</v>
      </c>
      <c r="Z1454" s="41">
        <f>COUNTIF(AO1454:BN1454, "&gt;0")</f>
        <v>3</v>
      </c>
      <c r="AA1454" s="41">
        <f>SUM(AB1454:AF1454)</f>
        <v>455</v>
      </c>
      <c r="AB1454" s="41">
        <f>BP1454+BQ1454</f>
        <v>264</v>
      </c>
      <c r="AC1454" s="41">
        <v>0</v>
      </c>
      <c r="AD1454" s="41">
        <v>0</v>
      </c>
      <c r="AE1454" s="41">
        <f>SUM(BR1454)</f>
        <v>191</v>
      </c>
      <c r="AF1454" s="41">
        <f>SUM(AM1454)</f>
        <v>0</v>
      </c>
      <c r="AG1454" s="122"/>
      <c r="AH1454" s="36">
        <v>0</v>
      </c>
      <c r="AI1454" s="126">
        <v>0</v>
      </c>
      <c r="AJ1454" s="36">
        <v>0</v>
      </c>
      <c r="AK1454" s="121"/>
      <c r="AL1454" s="1">
        <v>100</v>
      </c>
      <c r="AM1454" s="1">
        <v>0</v>
      </c>
      <c r="AN1454" s="1">
        <v>0</v>
      </c>
      <c r="AO1454" s="1">
        <v>0</v>
      </c>
      <c r="AP1454" s="1">
        <v>0</v>
      </c>
      <c r="AQ1454" s="114">
        <v>0</v>
      </c>
      <c r="AR1454" s="1">
        <v>0</v>
      </c>
      <c r="AS1454" s="114">
        <v>0</v>
      </c>
      <c r="AT1454" s="114">
        <v>0</v>
      </c>
      <c r="AU1454" s="114">
        <v>0</v>
      </c>
      <c r="AV1454" s="114">
        <v>68</v>
      </c>
      <c r="AW1454" s="114">
        <v>0</v>
      </c>
      <c r="AX1454" s="114">
        <v>0</v>
      </c>
      <c r="AY1454" s="114">
        <v>0</v>
      </c>
      <c r="AZ1454" s="114">
        <v>0</v>
      </c>
      <c r="BA1454" s="114">
        <v>0</v>
      </c>
      <c r="BB1454" s="114">
        <v>0</v>
      </c>
      <c r="BC1454" s="114">
        <v>68</v>
      </c>
      <c r="BD1454" s="115">
        <v>0</v>
      </c>
      <c r="BE1454" s="114">
        <v>0</v>
      </c>
      <c r="BF1454" s="114">
        <v>0</v>
      </c>
      <c r="BG1454" s="114">
        <v>0</v>
      </c>
      <c r="BH1454" s="114">
        <v>0</v>
      </c>
      <c r="BI1454" s="114">
        <v>0</v>
      </c>
      <c r="BJ1454" s="114">
        <v>68</v>
      </c>
      <c r="BK1454" s="114">
        <v>0</v>
      </c>
      <c r="BL1454" s="114">
        <v>0</v>
      </c>
      <c r="BM1454" s="114">
        <v>0</v>
      </c>
      <c r="BN1454" s="114">
        <v>0</v>
      </c>
      <c r="BO1454" s="114">
        <v>0</v>
      </c>
      <c r="BP1454" s="114">
        <v>95</v>
      </c>
      <c r="BQ1454" s="114">
        <v>169</v>
      </c>
      <c r="BR1454" s="114">
        <v>191</v>
      </c>
      <c r="BS1454" s="114">
        <v>0</v>
      </c>
    </row>
    <row r="1455" spans="1:71" ht="15" x14ac:dyDescent="0.25">
      <c r="A1455" s="1" t="str">
        <f>CONCATENATE(G1455,"-",F1455,"-",H1455)</f>
        <v>999845994-Black-Under 30</v>
      </c>
      <c r="B1455" s="1" t="str">
        <f>CONCATENATE(G1455,"-",H1455)</f>
        <v>999845994-Under 30</v>
      </c>
      <c r="C1455" s="36" t="s">
        <v>1642</v>
      </c>
      <c r="D1455" s="36" t="s">
        <v>1395</v>
      </c>
      <c r="E1455" s="36" t="s">
        <v>27</v>
      </c>
      <c r="F1455" s="41" t="s">
        <v>14</v>
      </c>
      <c r="G1455" s="127">
        <v>999845994</v>
      </c>
      <c r="H1455" s="36" t="s">
        <v>1833</v>
      </c>
      <c r="I1455" s="34">
        <f>((L1455)-J1455)+T1455</f>
        <v>653</v>
      </c>
      <c r="J1455" s="36"/>
      <c r="K1455" s="37"/>
      <c r="L1455" s="34">
        <f>SUM(N1455,O1455,P1455,Q1455,R1455,M1455)</f>
        <v>225</v>
      </c>
      <c r="M1455" s="34">
        <f>AJ1455</f>
        <v>40</v>
      </c>
      <c r="N1455" s="34">
        <f>SUM(AI1455)</f>
        <v>100</v>
      </c>
      <c r="O1455" s="34">
        <f>0</f>
        <v>0</v>
      </c>
      <c r="P1455" s="34">
        <v>0</v>
      </c>
      <c r="Q1455" s="34">
        <v>0</v>
      </c>
      <c r="R1455" s="34">
        <f>AH1455</f>
        <v>85</v>
      </c>
      <c r="S1455" s="122"/>
      <c r="T1455" s="41">
        <f>SUM(U1455,AA1455)</f>
        <v>428</v>
      </c>
      <c r="U1455" s="41">
        <f>IF(SUM(V1455:Y1455)&gt;=250, 250,SUM(V1455:Y1455))</f>
        <v>90</v>
      </c>
      <c r="V1455" s="41">
        <v>0</v>
      </c>
      <c r="W1455" s="41">
        <v>0</v>
      </c>
      <c r="X1455" s="41">
        <f>SUM(AL1455,AN1455,BO1455,BS1455)</f>
        <v>0</v>
      </c>
      <c r="Y1455" s="41">
        <f>SUM(AO1455:BN1455)</f>
        <v>90</v>
      </c>
      <c r="Z1455" s="41">
        <f>COUNTIF(AO1455:BN1455, "&gt;0")</f>
        <v>1</v>
      </c>
      <c r="AA1455" s="41">
        <f>SUM(AB1455:AF1455)</f>
        <v>338</v>
      </c>
      <c r="AB1455" s="41">
        <f>BP1455+BQ1455</f>
        <v>0</v>
      </c>
      <c r="AC1455" s="41">
        <v>0</v>
      </c>
      <c r="AD1455" s="41">
        <v>0</v>
      </c>
      <c r="AE1455" s="41">
        <f>SUM(BR1455)</f>
        <v>338</v>
      </c>
      <c r="AF1455" s="41">
        <f>SUM(AM1455)</f>
        <v>0</v>
      </c>
      <c r="AG1455" s="37"/>
      <c r="AH1455" s="36">
        <v>85</v>
      </c>
      <c r="AI1455" s="126">
        <v>100</v>
      </c>
      <c r="AJ1455" s="36">
        <v>40</v>
      </c>
      <c r="AK1455" s="121"/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14">
        <v>0</v>
      </c>
      <c r="AR1455" s="1">
        <v>0</v>
      </c>
      <c r="AS1455" s="114">
        <v>0</v>
      </c>
      <c r="AT1455" s="114">
        <v>0</v>
      </c>
      <c r="AU1455" s="114">
        <v>0</v>
      </c>
      <c r="AV1455" s="114">
        <v>0</v>
      </c>
      <c r="AW1455" s="114">
        <v>90</v>
      </c>
      <c r="AX1455" s="114">
        <v>0</v>
      </c>
      <c r="AY1455" s="114">
        <v>0</v>
      </c>
      <c r="AZ1455" s="114">
        <v>0</v>
      </c>
      <c r="BA1455" s="114">
        <v>0</v>
      </c>
      <c r="BB1455" s="114">
        <v>0</v>
      </c>
      <c r="BC1455" s="114">
        <v>0</v>
      </c>
      <c r="BD1455" s="115">
        <v>0</v>
      </c>
      <c r="BE1455" s="114">
        <v>0</v>
      </c>
      <c r="BF1455" s="114">
        <v>0</v>
      </c>
      <c r="BG1455" s="114">
        <v>0</v>
      </c>
      <c r="BH1455" s="114">
        <v>0</v>
      </c>
      <c r="BI1455" s="114">
        <v>0</v>
      </c>
      <c r="BJ1455" s="114">
        <v>0</v>
      </c>
      <c r="BK1455" s="114">
        <v>0</v>
      </c>
      <c r="BL1455" s="114">
        <v>0</v>
      </c>
      <c r="BM1455" s="114">
        <v>0</v>
      </c>
      <c r="BN1455" s="114">
        <v>0</v>
      </c>
      <c r="BO1455" s="114">
        <v>0</v>
      </c>
      <c r="BP1455" s="114">
        <v>0</v>
      </c>
      <c r="BQ1455" s="114">
        <v>0</v>
      </c>
      <c r="BR1455" s="114">
        <v>338</v>
      </c>
      <c r="BS1455" s="114">
        <v>0</v>
      </c>
    </row>
    <row r="1456" spans="1:71" ht="15" x14ac:dyDescent="0.25">
      <c r="A1456" s="1" t="str">
        <f>CONCATENATE(G1456,"-",F1456,"-",H1456)</f>
        <v>999929023-Black-Under 30</v>
      </c>
      <c r="B1456" s="1" t="str">
        <f>CONCATENATE(G1456,"-",H1456)</f>
        <v>999929023-Under 30</v>
      </c>
      <c r="C1456" s="36" t="s">
        <v>265</v>
      </c>
      <c r="D1456" s="36" t="s">
        <v>1339</v>
      </c>
      <c r="E1456" s="36" t="s">
        <v>27</v>
      </c>
      <c r="F1456" s="41" t="s">
        <v>14</v>
      </c>
      <c r="G1456" s="127">
        <v>999929023</v>
      </c>
      <c r="H1456" s="36" t="s">
        <v>1833</v>
      </c>
      <c r="I1456" s="34">
        <f>((L1456)-J1456)+T1456</f>
        <v>642</v>
      </c>
      <c r="J1456" s="36"/>
      <c r="K1456" s="37"/>
      <c r="L1456" s="34">
        <f>SUM(N1456,O1456,P1456,Q1456,R1456,M1456)</f>
        <v>23</v>
      </c>
      <c r="M1456" s="34">
        <f>AJ1456</f>
        <v>23</v>
      </c>
      <c r="N1456" s="34">
        <f>SUM(AI1456)</f>
        <v>0</v>
      </c>
      <c r="O1456" s="34">
        <f>0</f>
        <v>0</v>
      </c>
      <c r="P1456" s="34">
        <v>0</v>
      </c>
      <c r="Q1456" s="34">
        <v>0</v>
      </c>
      <c r="R1456" s="34">
        <f>AH1456</f>
        <v>0</v>
      </c>
      <c r="S1456" s="122"/>
      <c r="T1456" s="41">
        <f>SUM(U1456,AA1456)</f>
        <v>619</v>
      </c>
      <c r="U1456" s="41">
        <f>IF(SUM(V1456:Y1456)&gt;=250, 250,SUM(V1456:Y1456))</f>
        <v>238</v>
      </c>
      <c r="V1456" s="41">
        <v>0</v>
      </c>
      <c r="W1456" s="41">
        <v>0</v>
      </c>
      <c r="X1456" s="41">
        <f>SUM(AL1456,AN1456,BO1456,BS1456)</f>
        <v>50</v>
      </c>
      <c r="Y1456" s="41">
        <f>SUM(AO1456:BN1456)</f>
        <v>188</v>
      </c>
      <c r="Z1456" s="41">
        <f>COUNTIF(AO1456:BN1456, "&gt;0")</f>
        <v>2</v>
      </c>
      <c r="AA1456" s="41">
        <f>SUM(AB1456:AF1456)</f>
        <v>381</v>
      </c>
      <c r="AB1456" s="41">
        <f>BP1456+BQ1456</f>
        <v>71</v>
      </c>
      <c r="AC1456" s="41">
        <v>0</v>
      </c>
      <c r="AD1456" s="41">
        <v>0</v>
      </c>
      <c r="AE1456" s="41">
        <f>SUM(BR1456)</f>
        <v>143</v>
      </c>
      <c r="AF1456" s="41">
        <f>SUM(AM1456)</f>
        <v>167</v>
      </c>
      <c r="AG1456" s="122"/>
      <c r="AH1456" s="36">
        <v>0</v>
      </c>
      <c r="AI1456" s="126">
        <v>0</v>
      </c>
      <c r="AJ1456" s="36">
        <v>23</v>
      </c>
      <c r="AK1456" s="121"/>
      <c r="AL1456" s="1">
        <v>0</v>
      </c>
      <c r="AM1456" s="1">
        <v>167</v>
      </c>
      <c r="AN1456" s="1">
        <v>0</v>
      </c>
      <c r="AO1456" s="1">
        <v>0</v>
      </c>
      <c r="AP1456" s="1">
        <v>0</v>
      </c>
      <c r="AQ1456" s="114">
        <v>0</v>
      </c>
      <c r="AR1456" s="1">
        <v>0</v>
      </c>
      <c r="AS1456" s="114">
        <v>0</v>
      </c>
      <c r="AT1456" s="114">
        <v>0</v>
      </c>
      <c r="AU1456" s="114">
        <v>0</v>
      </c>
      <c r="AV1456" s="114">
        <v>0</v>
      </c>
      <c r="AW1456" s="114">
        <v>68</v>
      </c>
      <c r="AX1456" s="114">
        <v>0</v>
      </c>
      <c r="AY1456" s="114">
        <v>0</v>
      </c>
      <c r="AZ1456" s="114">
        <v>0</v>
      </c>
      <c r="BA1456" s="114">
        <v>0</v>
      </c>
      <c r="BB1456" s="114">
        <v>0</v>
      </c>
      <c r="BC1456" s="114">
        <v>0</v>
      </c>
      <c r="BD1456" s="115">
        <v>0</v>
      </c>
      <c r="BE1456" s="114">
        <v>0</v>
      </c>
      <c r="BF1456" s="114">
        <v>0</v>
      </c>
      <c r="BG1456" s="114">
        <v>0</v>
      </c>
      <c r="BH1456" s="114">
        <v>0</v>
      </c>
      <c r="BI1456" s="114">
        <v>0</v>
      </c>
      <c r="BJ1456" s="114">
        <v>0</v>
      </c>
      <c r="BK1456" s="114">
        <v>120</v>
      </c>
      <c r="BL1456" s="114">
        <v>0</v>
      </c>
      <c r="BM1456" s="114">
        <v>0</v>
      </c>
      <c r="BN1456" s="114">
        <v>0</v>
      </c>
      <c r="BO1456" s="114">
        <v>0</v>
      </c>
      <c r="BP1456" s="114">
        <v>0</v>
      </c>
      <c r="BQ1456" s="114">
        <v>71</v>
      </c>
      <c r="BR1456" s="114">
        <v>143</v>
      </c>
      <c r="BS1456" s="114">
        <v>50</v>
      </c>
    </row>
    <row r="1457" spans="1:71" ht="15" x14ac:dyDescent="0.25">
      <c r="A1457" s="1" t="str">
        <f>CONCATENATE(G1457,"-",F1457,"-",H1457)</f>
        <v>999862657-Black-Under 30</v>
      </c>
      <c r="B1457" s="1" t="str">
        <f>CONCATENATE(G1457,"-",H1457)</f>
        <v>999862657-Under 30</v>
      </c>
      <c r="C1457" s="36" t="s">
        <v>186</v>
      </c>
      <c r="D1457" s="36" t="s">
        <v>187</v>
      </c>
      <c r="E1457" s="36" t="s">
        <v>27</v>
      </c>
      <c r="F1457" s="41" t="s">
        <v>14</v>
      </c>
      <c r="G1457" s="127">
        <v>999862657</v>
      </c>
      <c r="H1457" s="36" t="s">
        <v>1833</v>
      </c>
      <c r="I1457" s="34">
        <f>((L1457)-J1457)+T1457</f>
        <v>635</v>
      </c>
      <c r="J1457" s="34"/>
      <c r="K1457" s="35"/>
      <c r="L1457" s="34">
        <f>SUM(N1457,O1457,P1457,Q1457,R1457,M1457)</f>
        <v>0</v>
      </c>
      <c r="M1457" s="34">
        <f>AJ1457</f>
        <v>0</v>
      </c>
      <c r="N1457" s="34">
        <f>SUM(AI1457)</f>
        <v>0</v>
      </c>
      <c r="O1457" s="34">
        <f>0</f>
        <v>0</v>
      </c>
      <c r="P1457" s="34">
        <v>0</v>
      </c>
      <c r="Q1457" s="34">
        <v>0</v>
      </c>
      <c r="R1457" s="34">
        <f>AH1457</f>
        <v>0</v>
      </c>
      <c r="S1457" s="122"/>
      <c r="T1457" s="41">
        <f>SUM(U1457,AA1457)</f>
        <v>635</v>
      </c>
      <c r="U1457" s="41">
        <f>IF(SUM(V1457:Y1457)&gt;=250, 250,SUM(V1457:Y1457))</f>
        <v>230</v>
      </c>
      <c r="V1457" s="41">
        <v>0</v>
      </c>
      <c r="W1457" s="41">
        <v>0</v>
      </c>
      <c r="X1457" s="41">
        <f>SUM(AL1457,AN1457,BO1457,BS1457)</f>
        <v>42</v>
      </c>
      <c r="Y1457" s="41">
        <f>SUM(AO1457:BN1457)</f>
        <v>188</v>
      </c>
      <c r="Z1457" s="41">
        <f>COUNTIF(AO1457:BN1457, "&gt;0")</f>
        <v>2</v>
      </c>
      <c r="AA1457" s="41">
        <f>SUM(AB1457:AF1457)</f>
        <v>405</v>
      </c>
      <c r="AB1457" s="41">
        <f>BP1457+BQ1457</f>
        <v>95</v>
      </c>
      <c r="AC1457" s="41">
        <v>0</v>
      </c>
      <c r="AD1457" s="41">
        <v>0</v>
      </c>
      <c r="AE1457" s="41">
        <f>SUM(BR1457)</f>
        <v>143</v>
      </c>
      <c r="AF1457" s="41">
        <f>SUM(AM1457)</f>
        <v>167</v>
      </c>
      <c r="AG1457" s="122"/>
      <c r="AH1457" s="36">
        <v>0</v>
      </c>
      <c r="AI1457" s="126">
        <v>0</v>
      </c>
      <c r="AJ1457" s="36">
        <v>0</v>
      </c>
      <c r="AK1457" s="121"/>
      <c r="AL1457" s="1">
        <v>42</v>
      </c>
      <c r="AM1457" s="1">
        <v>167</v>
      </c>
      <c r="AN1457" s="1">
        <v>0</v>
      </c>
      <c r="AO1457" s="1">
        <v>68</v>
      </c>
      <c r="AP1457" s="1">
        <v>0</v>
      </c>
      <c r="AQ1457" s="114">
        <v>0</v>
      </c>
      <c r="AR1457" s="1">
        <v>0</v>
      </c>
      <c r="AS1457" s="114">
        <v>0</v>
      </c>
      <c r="AT1457" s="114">
        <v>0</v>
      </c>
      <c r="AU1457" s="114">
        <v>0</v>
      </c>
      <c r="AV1457" s="114">
        <v>0</v>
      </c>
      <c r="AW1457" s="114">
        <v>0</v>
      </c>
      <c r="AX1457" s="114">
        <v>0</v>
      </c>
      <c r="AY1457" s="114">
        <v>0</v>
      </c>
      <c r="AZ1457" s="114">
        <v>0</v>
      </c>
      <c r="BA1457" s="114">
        <v>0</v>
      </c>
      <c r="BB1457" s="114">
        <v>0</v>
      </c>
      <c r="BC1457" s="114">
        <v>120</v>
      </c>
      <c r="BD1457" s="115">
        <v>0</v>
      </c>
      <c r="BE1457" s="114">
        <v>0</v>
      </c>
      <c r="BF1457" s="114">
        <v>0</v>
      </c>
      <c r="BG1457" s="114">
        <v>0</v>
      </c>
      <c r="BH1457" s="114">
        <v>0</v>
      </c>
      <c r="BI1457" s="114">
        <v>0</v>
      </c>
      <c r="BJ1457" s="114">
        <v>0</v>
      </c>
      <c r="BK1457" s="114">
        <v>0</v>
      </c>
      <c r="BL1457" s="114">
        <v>0</v>
      </c>
      <c r="BM1457" s="114">
        <v>0</v>
      </c>
      <c r="BN1457" s="114">
        <v>0</v>
      </c>
      <c r="BO1457" s="114">
        <v>0</v>
      </c>
      <c r="BP1457" s="114">
        <v>95</v>
      </c>
      <c r="BQ1457" s="114">
        <v>0</v>
      </c>
      <c r="BR1457" s="114">
        <v>143</v>
      </c>
      <c r="BS1457" s="114">
        <v>0</v>
      </c>
    </row>
    <row r="1458" spans="1:71" ht="15" x14ac:dyDescent="0.25">
      <c r="A1458" s="1" t="str">
        <f>CONCATENATE(G1458,"-",F1458,"-",H1458)</f>
        <v>999896686-Black-Under 30</v>
      </c>
      <c r="B1458" s="1" t="str">
        <f>CONCATENATE(G1458,"-",H1458)</f>
        <v>999896686-Under 30</v>
      </c>
      <c r="C1458" s="36" t="s">
        <v>351</v>
      </c>
      <c r="D1458" s="36" t="s">
        <v>119</v>
      </c>
      <c r="E1458" s="36" t="s">
        <v>27</v>
      </c>
      <c r="F1458" s="41" t="s">
        <v>14</v>
      </c>
      <c r="G1458" s="127">
        <v>999896686</v>
      </c>
      <c r="H1458" s="36" t="s">
        <v>1833</v>
      </c>
      <c r="I1458" s="34">
        <f>((L1458)-J1458)+T1458</f>
        <v>622</v>
      </c>
      <c r="J1458" s="34">
        <f>L1458/2</f>
        <v>75</v>
      </c>
      <c r="K1458" s="35"/>
      <c r="L1458" s="34">
        <f>SUM(N1458,O1458,P1458,Q1458,R1458,M1458)</f>
        <v>150</v>
      </c>
      <c r="M1458" s="34">
        <f>AJ1458</f>
        <v>0</v>
      </c>
      <c r="N1458" s="34">
        <f>SUM(AI1458)</f>
        <v>0</v>
      </c>
      <c r="O1458" s="34">
        <f>0</f>
        <v>0</v>
      </c>
      <c r="P1458" s="34">
        <v>0</v>
      </c>
      <c r="Q1458" s="34">
        <v>0</v>
      </c>
      <c r="R1458" s="34">
        <f>AH1458</f>
        <v>150</v>
      </c>
      <c r="S1458" s="122"/>
      <c r="T1458" s="41">
        <f>SUM(U1458,AA1458)</f>
        <v>547</v>
      </c>
      <c r="U1458" s="41">
        <f>IF(SUM(V1458:Y1458)&gt;=250, 250,SUM(V1458:Y1458))</f>
        <v>135</v>
      </c>
      <c r="V1458" s="41">
        <v>0</v>
      </c>
      <c r="W1458" s="41">
        <v>0</v>
      </c>
      <c r="X1458" s="41">
        <f>SUM(AL1458,AN1458,BO1458,BS1458)</f>
        <v>0</v>
      </c>
      <c r="Y1458" s="41">
        <f>SUM(AO1458:BN1458)</f>
        <v>135</v>
      </c>
      <c r="Z1458" s="41">
        <f>COUNTIF(AO1458:BN1458, "&gt;0")</f>
        <v>2</v>
      </c>
      <c r="AA1458" s="41">
        <f>SUM(AB1458:AF1458)</f>
        <v>412</v>
      </c>
      <c r="AB1458" s="41">
        <f>BP1458+BQ1458</f>
        <v>127</v>
      </c>
      <c r="AC1458" s="41">
        <v>0</v>
      </c>
      <c r="AD1458" s="41">
        <v>0</v>
      </c>
      <c r="AE1458" s="41">
        <f>SUM(BR1458)</f>
        <v>191</v>
      </c>
      <c r="AF1458" s="41">
        <f>SUM(AM1458)</f>
        <v>94</v>
      </c>
      <c r="AG1458" s="122"/>
      <c r="AH1458" s="36">
        <v>150</v>
      </c>
      <c r="AI1458" s="126">
        <v>0</v>
      </c>
      <c r="AJ1458" s="36">
        <v>0</v>
      </c>
      <c r="AK1458" s="121"/>
      <c r="AL1458" s="1">
        <v>0</v>
      </c>
      <c r="AM1458" s="1">
        <v>94</v>
      </c>
      <c r="AN1458" s="1">
        <v>0</v>
      </c>
      <c r="AO1458" s="1">
        <v>0</v>
      </c>
      <c r="AP1458" s="1">
        <v>0</v>
      </c>
      <c r="AQ1458" s="114">
        <v>0</v>
      </c>
      <c r="AR1458" s="1">
        <v>0</v>
      </c>
      <c r="AS1458" s="114">
        <v>0</v>
      </c>
      <c r="AT1458" s="114">
        <v>0</v>
      </c>
      <c r="AU1458" s="114">
        <v>45</v>
      </c>
      <c r="AV1458" s="114">
        <v>0</v>
      </c>
      <c r="AW1458" s="114">
        <v>0</v>
      </c>
      <c r="AX1458" s="114">
        <v>0</v>
      </c>
      <c r="AY1458" s="114">
        <v>90</v>
      </c>
      <c r="AZ1458" s="114">
        <v>0</v>
      </c>
      <c r="BA1458" s="114">
        <v>0</v>
      </c>
      <c r="BB1458" s="114">
        <v>0</v>
      </c>
      <c r="BC1458" s="114">
        <v>0</v>
      </c>
      <c r="BD1458" s="115">
        <v>0</v>
      </c>
      <c r="BE1458" s="114">
        <v>0</v>
      </c>
      <c r="BF1458" s="114">
        <v>0</v>
      </c>
      <c r="BG1458" s="114">
        <v>0</v>
      </c>
      <c r="BH1458" s="114">
        <v>0</v>
      </c>
      <c r="BI1458" s="114">
        <v>0</v>
      </c>
      <c r="BJ1458" s="114">
        <v>0</v>
      </c>
      <c r="BK1458" s="114">
        <v>0</v>
      </c>
      <c r="BL1458" s="114">
        <v>0</v>
      </c>
      <c r="BM1458" s="114">
        <v>0</v>
      </c>
      <c r="BN1458" s="114">
        <v>0</v>
      </c>
      <c r="BO1458" s="114">
        <v>0</v>
      </c>
      <c r="BP1458" s="114">
        <v>127</v>
      </c>
      <c r="BQ1458" s="114">
        <v>0</v>
      </c>
      <c r="BR1458" s="114">
        <v>191</v>
      </c>
      <c r="BS1458" s="114">
        <v>0</v>
      </c>
    </row>
    <row r="1459" spans="1:71" ht="15" x14ac:dyDescent="0.25">
      <c r="A1459" s="1" t="str">
        <f>CONCATENATE(G1459,"-",F1459,"-",H1459)</f>
        <v>999876788-Black-Under 30</v>
      </c>
      <c r="B1459" s="1" t="str">
        <f>CONCATENATE(G1459,"-",H1459)</f>
        <v>999876788-Under 30</v>
      </c>
      <c r="C1459" s="36" t="s">
        <v>248</v>
      </c>
      <c r="D1459" s="36" t="s">
        <v>52</v>
      </c>
      <c r="E1459" s="36" t="s">
        <v>27</v>
      </c>
      <c r="F1459" s="41" t="s">
        <v>14</v>
      </c>
      <c r="G1459" s="127">
        <v>999876788</v>
      </c>
      <c r="H1459" s="36" t="s">
        <v>1833</v>
      </c>
      <c r="I1459" s="34">
        <f>((L1459)-J1459)+T1459</f>
        <v>611</v>
      </c>
      <c r="J1459" s="36"/>
      <c r="K1459" s="35"/>
      <c r="L1459" s="34">
        <f>SUM(N1459,O1459,P1459,Q1459,R1459,M1459)</f>
        <v>113</v>
      </c>
      <c r="M1459" s="34">
        <f>AJ1459</f>
        <v>0</v>
      </c>
      <c r="N1459" s="34">
        <f>SUM(AI1459)</f>
        <v>0</v>
      </c>
      <c r="O1459" s="34">
        <f>0</f>
        <v>0</v>
      </c>
      <c r="P1459" s="34">
        <v>0</v>
      </c>
      <c r="Q1459" s="34">
        <v>0</v>
      </c>
      <c r="R1459" s="34">
        <f>AH1459</f>
        <v>113</v>
      </c>
      <c r="S1459" s="122"/>
      <c r="T1459" s="41">
        <f>SUM(U1459,AA1459)</f>
        <v>498</v>
      </c>
      <c r="U1459" s="41">
        <f>IF(SUM(V1459:Y1459)&gt;=250, 250,SUM(V1459:Y1459))</f>
        <v>180</v>
      </c>
      <c r="V1459" s="41">
        <v>0</v>
      </c>
      <c r="W1459" s="41">
        <v>0</v>
      </c>
      <c r="X1459" s="41">
        <f>SUM(AL1459,AN1459,BO1459,BS1459)</f>
        <v>0</v>
      </c>
      <c r="Y1459" s="41">
        <f>SUM(AO1459:BN1459)</f>
        <v>180</v>
      </c>
      <c r="Z1459" s="41">
        <f>COUNTIF(AO1459:BN1459, "&gt;0")</f>
        <v>2</v>
      </c>
      <c r="AA1459" s="41">
        <f>SUM(AB1459:AF1459)</f>
        <v>318</v>
      </c>
      <c r="AB1459" s="41">
        <f>BP1459+BQ1459</f>
        <v>127</v>
      </c>
      <c r="AC1459" s="41">
        <v>0</v>
      </c>
      <c r="AD1459" s="41">
        <v>0</v>
      </c>
      <c r="AE1459" s="41">
        <f>SUM(BR1459)</f>
        <v>191</v>
      </c>
      <c r="AF1459" s="41">
        <f>SUM(AM1459)</f>
        <v>0</v>
      </c>
      <c r="AG1459" s="122"/>
      <c r="AH1459" s="36">
        <v>113</v>
      </c>
      <c r="AI1459" s="126">
        <v>0</v>
      </c>
      <c r="AJ1459" s="36">
        <v>0</v>
      </c>
      <c r="AK1459" s="121"/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14">
        <v>0</v>
      </c>
      <c r="AR1459" s="1">
        <v>0</v>
      </c>
      <c r="AS1459" s="114">
        <v>0</v>
      </c>
      <c r="AT1459" s="114">
        <v>0</v>
      </c>
      <c r="AU1459" s="114">
        <v>60</v>
      </c>
      <c r="AV1459" s="114">
        <v>0</v>
      </c>
      <c r="AW1459" s="114">
        <v>0</v>
      </c>
      <c r="AX1459" s="114">
        <v>0</v>
      </c>
      <c r="AY1459" s="114">
        <v>120</v>
      </c>
      <c r="AZ1459" s="114">
        <v>0</v>
      </c>
      <c r="BA1459" s="114">
        <v>0</v>
      </c>
      <c r="BB1459" s="114">
        <v>0</v>
      </c>
      <c r="BC1459" s="114">
        <v>0</v>
      </c>
      <c r="BD1459" s="115">
        <v>0</v>
      </c>
      <c r="BE1459" s="114">
        <v>0</v>
      </c>
      <c r="BF1459" s="114">
        <v>0</v>
      </c>
      <c r="BG1459" s="114">
        <v>0</v>
      </c>
      <c r="BH1459" s="114">
        <v>0</v>
      </c>
      <c r="BI1459" s="114">
        <v>0</v>
      </c>
      <c r="BJ1459" s="114">
        <v>0</v>
      </c>
      <c r="BK1459" s="114">
        <v>0</v>
      </c>
      <c r="BL1459" s="114">
        <v>0</v>
      </c>
      <c r="BM1459" s="114">
        <v>0</v>
      </c>
      <c r="BN1459" s="114">
        <v>0</v>
      </c>
      <c r="BO1459" s="114">
        <v>0</v>
      </c>
      <c r="BP1459" s="114">
        <v>127</v>
      </c>
      <c r="BQ1459" s="114">
        <v>0</v>
      </c>
      <c r="BR1459" s="114">
        <v>191</v>
      </c>
      <c r="BS1459" s="114">
        <v>0</v>
      </c>
    </row>
    <row r="1460" spans="1:71" ht="15" x14ac:dyDescent="0.25">
      <c r="A1460" s="1" t="str">
        <f>CONCATENATE(G1460,"-",F1460,"-",H1460)</f>
        <v>999909954-Black-Under 30</v>
      </c>
      <c r="B1460" s="1" t="str">
        <f>CONCATENATE(G1460,"-",H1460)</f>
        <v>999909954-Under 30</v>
      </c>
      <c r="C1460" s="36" t="s">
        <v>463</v>
      </c>
      <c r="D1460" s="36" t="s">
        <v>464</v>
      </c>
      <c r="E1460" s="36" t="s">
        <v>27</v>
      </c>
      <c r="F1460" s="41" t="s">
        <v>14</v>
      </c>
      <c r="G1460" s="127">
        <v>999909954</v>
      </c>
      <c r="H1460" s="36" t="s">
        <v>1833</v>
      </c>
      <c r="I1460" s="34">
        <f>((L1460)-J1460)+T1460</f>
        <v>611</v>
      </c>
      <c r="J1460" s="34"/>
      <c r="K1460" s="35"/>
      <c r="L1460" s="34">
        <f>SUM(N1460,O1460,P1460,Q1460,R1460,M1460)</f>
        <v>64</v>
      </c>
      <c r="M1460" s="34">
        <f>AJ1460</f>
        <v>0</v>
      </c>
      <c r="N1460" s="34">
        <f>SUM(AI1460)</f>
        <v>0</v>
      </c>
      <c r="O1460" s="34">
        <f>0</f>
        <v>0</v>
      </c>
      <c r="P1460" s="34">
        <v>0</v>
      </c>
      <c r="Q1460" s="34">
        <v>0</v>
      </c>
      <c r="R1460" s="34">
        <f>AH1460</f>
        <v>64</v>
      </c>
      <c r="S1460" s="122"/>
      <c r="T1460" s="41">
        <f>SUM(U1460,AA1460)</f>
        <v>547</v>
      </c>
      <c r="U1460" s="41">
        <f>IF(SUM(V1460:Y1460)&gt;=250, 250,SUM(V1460:Y1460))</f>
        <v>178</v>
      </c>
      <c r="V1460" s="41">
        <v>0</v>
      </c>
      <c r="W1460" s="41">
        <v>0</v>
      </c>
      <c r="X1460" s="41">
        <f>SUM(AL1460,AN1460,BO1460,BS1460)</f>
        <v>42</v>
      </c>
      <c r="Y1460" s="41">
        <f>SUM(AO1460:BN1460)</f>
        <v>136</v>
      </c>
      <c r="Z1460" s="41">
        <f>COUNTIF(AO1460:BN1460, "&gt;0")</f>
        <v>2</v>
      </c>
      <c r="AA1460" s="41">
        <f>SUM(AB1460:AF1460)</f>
        <v>369</v>
      </c>
      <c r="AB1460" s="41">
        <f>BP1460+BQ1460</f>
        <v>95</v>
      </c>
      <c r="AC1460" s="41">
        <v>0</v>
      </c>
      <c r="AD1460" s="41">
        <v>0</v>
      </c>
      <c r="AE1460" s="41">
        <f>SUM(BR1460)</f>
        <v>107</v>
      </c>
      <c r="AF1460" s="41">
        <f>SUM(AM1460)</f>
        <v>167</v>
      </c>
      <c r="AG1460" s="122"/>
      <c r="AH1460" s="36">
        <v>64</v>
      </c>
      <c r="AI1460" s="126">
        <v>0</v>
      </c>
      <c r="AJ1460" s="36">
        <v>0</v>
      </c>
      <c r="AK1460" s="121"/>
      <c r="AL1460" s="1">
        <v>42</v>
      </c>
      <c r="AM1460" s="1">
        <v>167</v>
      </c>
      <c r="AN1460" s="1">
        <v>0</v>
      </c>
      <c r="AO1460" s="1">
        <v>0</v>
      </c>
      <c r="AP1460" s="1">
        <v>68</v>
      </c>
      <c r="AQ1460" s="114">
        <v>0</v>
      </c>
      <c r="AR1460" s="1">
        <v>0</v>
      </c>
      <c r="AS1460" s="114">
        <v>0</v>
      </c>
      <c r="AT1460" s="114">
        <v>0</v>
      </c>
      <c r="AU1460" s="114">
        <v>0</v>
      </c>
      <c r="AV1460" s="114">
        <v>0</v>
      </c>
      <c r="AW1460" s="114">
        <v>0</v>
      </c>
      <c r="AX1460" s="114">
        <v>0</v>
      </c>
      <c r="AY1460" s="114">
        <v>0</v>
      </c>
      <c r="AZ1460" s="114">
        <v>0</v>
      </c>
      <c r="BA1460" s="114">
        <v>68</v>
      </c>
      <c r="BB1460" s="114">
        <v>0</v>
      </c>
      <c r="BC1460" s="114">
        <v>0</v>
      </c>
      <c r="BD1460" s="115">
        <v>0</v>
      </c>
      <c r="BE1460" s="114">
        <v>0</v>
      </c>
      <c r="BF1460" s="114">
        <v>0</v>
      </c>
      <c r="BG1460" s="114">
        <v>0</v>
      </c>
      <c r="BH1460" s="114">
        <v>0</v>
      </c>
      <c r="BI1460" s="114">
        <v>0</v>
      </c>
      <c r="BJ1460" s="114">
        <v>0</v>
      </c>
      <c r="BK1460" s="114">
        <v>0</v>
      </c>
      <c r="BL1460" s="114">
        <v>0</v>
      </c>
      <c r="BM1460" s="114">
        <v>0</v>
      </c>
      <c r="BN1460" s="114">
        <v>0</v>
      </c>
      <c r="BO1460" s="114">
        <v>0</v>
      </c>
      <c r="BP1460" s="114">
        <v>95</v>
      </c>
      <c r="BQ1460" s="114">
        <v>0</v>
      </c>
      <c r="BR1460" s="114">
        <v>107</v>
      </c>
      <c r="BS1460" s="114">
        <v>0</v>
      </c>
    </row>
    <row r="1461" spans="1:71" ht="15" x14ac:dyDescent="0.25">
      <c r="A1461" s="1" t="str">
        <f>CONCATENATE(G1461,"-",F1461,"-",H1461)</f>
        <v>999865051-Black-Under 30</v>
      </c>
      <c r="B1461" s="1" t="str">
        <f>CONCATENATE(G1461,"-",H1461)</f>
        <v>999865051-Under 30</v>
      </c>
      <c r="C1461" s="34" t="s">
        <v>193</v>
      </c>
      <c r="D1461" s="34" t="s">
        <v>52</v>
      </c>
      <c r="E1461" s="34" t="s">
        <v>27</v>
      </c>
      <c r="F1461" s="41" t="s">
        <v>14</v>
      </c>
      <c r="G1461" s="127">
        <v>999865051</v>
      </c>
      <c r="H1461" s="36" t="s">
        <v>1833</v>
      </c>
      <c r="I1461" s="34">
        <f>((L1461)-J1461)+T1461</f>
        <v>574</v>
      </c>
      <c r="J1461" s="36"/>
      <c r="K1461" s="35"/>
      <c r="L1461" s="34">
        <f>SUM(N1461,O1461,P1461,Q1461,R1461,M1461)</f>
        <v>0</v>
      </c>
      <c r="M1461" s="34">
        <f>AJ1461</f>
        <v>0</v>
      </c>
      <c r="N1461" s="34">
        <f>SUM(AI1461)</f>
        <v>0</v>
      </c>
      <c r="O1461" s="34">
        <f>0</f>
        <v>0</v>
      </c>
      <c r="P1461" s="34">
        <v>0</v>
      </c>
      <c r="Q1461" s="34">
        <v>0</v>
      </c>
      <c r="R1461" s="34">
        <f>AH1461</f>
        <v>0</v>
      </c>
      <c r="S1461" s="122"/>
      <c r="T1461" s="41">
        <f>SUM(U1461,AA1461)</f>
        <v>574</v>
      </c>
      <c r="U1461" s="41">
        <f>IF(SUM(V1461:Y1461)&gt;=250, 250,SUM(V1461:Y1461))</f>
        <v>158</v>
      </c>
      <c r="V1461" s="41">
        <v>0</v>
      </c>
      <c r="W1461" s="41">
        <v>0</v>
      </c>
      <c r="X1461" s="41">
        <f>SUM(AL1461,AN1461,BO1461,BS1461)</f>
        <v>0</v>
      </c>
      <c r="Y1461" s="41">
        <f>SUM(AO1461:BN1461)</f>
        <v>158</v>
      </c>
      <c r="Z1461" s="41">
        <f>COUNTIF(AO1461:BN1461, "&gt;0")</f>
        <v>2</v>
      </c>
      <c r="AA1461" s="41">
        <f>SUM(AB1461:AF1461)</f>
        <v>416</v>
      </c>
      <c r="AB1461" s="41">
        <f>BP1461+BQ1461</f>
        <v>225</v>
      </c>
      <c r="AC1461" s="41">
        <v>0</v>
      </c>
      <c r="AD1461" s="41">
        <v>0</v>
      </c>
      <c r="AE1461" s="41">
        <f>SUM(BR1461)</f>
        <v>191</v>
      </c>
      <c r="AF1461" s="41">
        <f>SUM(AM1461)</f>
        <v>0</v>
      </c>
      <c r="AG1461" s="122"/>
      <c r="AH1461" s="36">
        <v>0</v>
      </c>
      <c r="AI1461" s="126">
        <v>0</v>
      </c>
      <c r="AJ1461" s="36">
        <v>0</v>
      </c>
      <c r="AK1461" s="121"/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14">
        <v>0</v>
      </c>
      <c r="AR1461" s="1">
        <v>0</v>
      </c>
      <c r="AS1461" s="114">
        <v>0</v>
      </c>
      <c r="AT1461" s="114">
        <v>0</v>
      </c>
      <c r="AU1461" s="114">
        <v>0</v>
      </c>
      <c r="AV1461" s="114">
        <v>0</v>
      </c>
      <c r="AW1461" s="114">
        <v>68</v>
      </c>
      <c r="AX1461" s="114">
        <v>0</v>
      </c>
      <c r="AY1461" s="114">
        <v>0</v>
      </c>
      <c r="AZ1461" s="114">
        <v>0</v>
      </c>
      <c r="BA1461" s="114">
        <v>0</v>
      </c>
      <c r="BB1461" s="114">
        <v>0</v>
      </c>
      <c r="BC1461" s="114">
        <v>0</v>
      </c>
      <c r="BD1461" s="115">
        <v>0</v>
      </c>
      <c r="BE1461" s="114">
        <v>0</v>
      </c>
      <c r="BF1461" s="114">
        <v>0</v>
      </c>
      <c r="BG1461" s="114">
        <v>0</v>
      </c>
      <c r="BH1461" s="114">
        <v>0</v>
      </c>
      <c r="BI1461" s="114">
        <v>0</v>
      </c>
      <c r="BJ1461" s="114">
        <v>90</v>
      </c>
      <c r="BK1461" s="114">
        <v>0</v>
      </c>
      <c r="BL1461" s="114">
        <v>0</v>
      </c>
      <c r="BM1461" s="114">
        <v>0</v>
      </c>
      <c r="BN1461" s="114">
        <v>0</v>
      </c>
      <c r="BO1461" s="114">
        <v>0</v>
      </c>
      <c r="BP1461" s="114">
        <v>0</v>
      </c>
      <c r="BQ1461" s="114">
        <v>225</v>
      </c>
      <c r="BR1461" s="114">
        <v>191</v>
      </c>
      <c r="BS1461" s="114">
        <v>0</v>
      </c>
    </row>
    <row r="1462" spans="1:71" ht="15" x14ac:dyDescent="0.25">
      <c r="A1462" s="1" t="str">
        <f>CONCATENATE(G1462,"-",F1462,"-",H1462)</f>
        <v>999733664-Black-Under 30</v>
      </c>
      <c r="B1462" s="1" t="str">
        <f>CONCATENATE(G1462,"-",H1462)</f>
        <v>999733664-Under 30</v>
      </c>
      <c r="C1462" s="34" t="s">
        <v>71</v>
      </c>
      <c r="D1462" s="34" t="s">
        <v>70</v>
      </c>
      <c r="E1462" s="34" t="s">
        <v>27</v>
      </c>
      <c r="F1462" s="41" t="s">
        <v>14</v>
      </c>
      <c r="G1462" s="127">
        <v>999733664</v>
      </c>
      <c r="H1462" s="36" t="s">
        <v>1833</v>
      </c>
      <c r="I1462" s="34">
        <f>((L1462)-J1462)+T1462</f>
        <v>542</v>
      </c>
      <c r="J1462" s="34"/>
      <c r="K1462" s="35"/>
      <c r="L1462" s="34">
        <f>SUM(N1462,O1462,P1462,Q1462,R1462,M1462)</f>
        <v>200</v>
      </c>
      <c r="M1462" s="34">
        <f>AJ1462</f>
        <v>0</v>
      </c>
      <c r="N1462" s="34">
        <f>SUM(AI1462)</f>
        <v>0</v>
      </c>
      <c r="O1462" s="34">
        <f>0</f>
        <v>0</v>
      </c>
      <c r="P1462" s="34">
        <v>0</v>
      </c>
      <c r="Q1462" s="34">
        <v>0</v>
      </c>
      <c r="R1462" s="34">
        <f>AH1462</f>
        <v>200</v>
      </c>
      <c r="S1462" s="122"/>
      <c r="T1462" s="41">
        <f>SUM(U1462,AA1462)</f>
        <v>342</v>
      </c>
      <c r="U1462" s="41">
        <f>IF(SUM(V1462:Y1462)&gt;=250, 250,SUM(V1462:Y1462))</f>
        <v>120</v>
      </c>
      <c r="V1462" s="41">
        <v>0</v>
      </c>
      <c r="W1462" s="41">
        <v>0</v>
      </c>
      <c r="X1462" s="41">
        <f>SUM(AL1462,AN1462,BO1462,BS1462)</f>
        <v>0</v>
      </c>
      <c r="Y1462" s="41">
        <f>SUM(AO1462:BN1462)</f>
        <v>120</v>
      </c>
      <c r="Z1462" s="41">
        <f>COUNTIF(AO1462:BN1462, "&gt;0")</f>
        <v>1</v>
      </c>
      <c r="AA1462" s="41">
        <f>SUM(AB1462:AF1462)</f>
        <v>222</v>
      </c>
      <c r="AB1462" s="41">
        <f>BP1462+BQ1462</f>
        <v>0</v>
      </c>
      <c r="AC1462" s="41">
        <v>0</v>
      </c>
      <c r="AD1462" s="41">
        <v>0</v>
      </c>
      <c r="AE1462" s="41">
        <f>SUM(BR1462)</f>
        <v>0</v>
      </c>
      <c r="AF1462" s="41">
        <f>SUM(AM1462)</f>
        <v>222</v>
      </c>
      <c r="AG1462" s="122"/>
      <c r="AH1462" s="36">
        <v>200</v>
      </c>
      <c r="AI1462" s="126">
        <v>0</v>
      </c>
      <c r="AJ1462" s="36">
        <v>0</v>
      </c>
      <c r="AK1462" s="121"/>
      <c r="AL1462" s="1">
        <v>0</v>
      </c>
      <c r="AM1462" s="1">
        <v>222</v>
      </c>
      <c r="AN1462" s="1">
        <v>0</v>
      </c>
      <c r="AO1462" s="1">
        <v>0</v>
      </c>
      <c r="AP1462" s="1">
        <v>0</v>
      </c>
      <c r="AQ1462" s="114">
        <v>0</v>
      </c>
      <c r="AR1462" s="1">
        <v>0</v>
      </c>
      <c r="AS1462" s="114">
        <v>0</v>
      </c>
      <c r="AT1462" s="114">
        <v>0</v>
      </c>
      <c r="AU1462" s="114">
        <v>0</v>
      </c>
      <c r="AV1462" s="114">
        <v>0</v>
      </c>
      <c r="AW1462" s="114">
        <v>0</v>
      </c>
      <c r="AX1462" s="114">
        <v>0</v>
      </c>
      <c r="AY1462" s="114">
        <v>0</v>
      </c>
      <c r="AZ1462" s="114">
        <v>0</v>
      </c>
      <c r="BA1462" s="114">
        <v>0</v>
      </c>
      <c r="BB1462" s="114">
        <v>0</v>
      </c>
      <c r="BC1462" s="114">
        <v>0</v>
      </c>
      <c r="BD1462" s="115">
        <v>120</v>
      </c>
      <c r="BE1462" s="114">
        <v>0</v>
      </c>
      <c r="BF1462" s="114">
        <v>0</v>
      </c>
      <c r="BG1462" s="114">
        <v>0</v>
      </c>
      <c r="BH1462" s="114">
        <v>0</v>
      </c>
      <c r="BI1462" s="114">
        <v>0</v>
      </c>
      <c r="BJ1462" s="114">
        <v>0</v>
      </c>
      <c r="BK1462" s="114">
        <v>0</v>
      </c>
      <c r="BL1462" s="114">
        <v>0</v>
      </c>
      <c r="BM1462" s="114">
        <v>0</v>
      </c>
      <c r="BN1462" s="114">
        <v>0</v>
      </c>
      <c r="BO1462" s="114">
        <v>0</v>
      </c>
      <c r="BP1462" s="114">
        <v>0</v>
      </c>
      <c r="BQ1462" s="114">
        <v>0</v>
      </c>
      <c r="BR1462" s="114">
        <v>0</v>
      </c>
      <c r="BS1462" s="114">
        <v>0</v>
      </c>
    </row>
    <row r="1463" spans="1:71" ht="15" x14ac:dyDescent="0.25">
      <c r="A1463" s="1" t="str">
        <f>CONCATENATE(G1463,"-",F1463,"-",H1463)</f>
        <v>999863781-Black-Under 30</v>
      </c>
      <c r="B1463" s="1" t="str">
        <f>CONCATENATE(G1463,"-",H1463)</f>
        <v>999863781-Under 30</v>
      </c>
      <c r="C1463" s="36" t="s">
        <v>190</v>
      </c>
      <c r="D1463" s="36" t="s">
        <v>52</v>
      </c>
      <c r="E1463" s="36" t="s">
        <v>27</v>
      </c>
      <c r="F1463" s="41" t="s">
        <v>14</v>
      </c>
      <c r="G1463" s="127">
        <v>999863781</v>
      </c>
      <c r="H1463" s="36" t="s">
        <v>1833</v>
      </c>
      <c r="I1463" s="34">
        <f>((L1463)-J1463)+T1463</f>
        <v>536.5</v>
      </c>
      <c r="J1463" s="34">
        <f>L1463/2</f>
        <v>42.5</v>
      </c>
      <c r="K1463" s="35"/>
      <c r="L1463" s="34">
        <f>SUM(N1463,O1463,P1463,Q1463,R1463,M1463)</f>
        <v>85</v>
      </c>
      <c r="M1463" s="34">
        <f>AJ1463</f>
        <v>0</v>
      </c>
      <c r="N1463" s="34">
        <f>SUM(AI1463)</f>
        <v>0</v>
      </c>
      <c r="O1463" s="34">
        <f>0</f>
        <v>0</v>
      </c>
      <c r="P1463" s="34">
        <v>0</v>
      </c>
      <c r="Q1463" s="34">
        <v>0</v>
      </c>
      <c r="R1463" s="34">
        <f>AH1463</f>
        <v>85</v>
      </c>
      <c r="S1463" s="122"/>
      <c r="T1463" s="41">
        <f>SUM(U1463,AA1463)</f>
        <v>494</v>
      </c>
      <c r="U1463" s="41">
        <f>IF(SUM(V1463:Y1463)&gt;=250, 250,SUM(V1463:Y1463))</f>
        <v>51</v>
      </c>
      <c r="V1463" s="41">
        <v>0</v>
      </c>
      <c r="W1463" s="41">
        <v>0</v>
      </c>
      <c r="X1463" s="41">
        <f>SUM(AL1463,AN1463,BO1463,BS1463)</f>
        <v>0</v>
      </c>
      <c r="Y1463" s="41">
        <f>SUM(AO1463:BN1463)</f>
        <v>51</v>
      </c>
      <c r="Z1463" s="41">
        <f>COUNTIF(AO1463:BN1463, "&gt;0")</f>
        <v>1</v>
      </c>
      <c r="AA1463" s="41">
        <f>SUM(AB1463:AF1463)</f>
        <v>443</v>
      </c>
      <c r="AB1463" s="41">
        <f>BP1463+BQ1463</f>
        <v>95</v>
      </c>
      <c r="AC1463" s="41">
        <v>0</v>
      </c>
      <c r="AD1463" s="41">
        <v>0</v>
      </c>
      <c r="AE1463" s="41">
        <f>SUM(BR1463)</f>
        <v>254</v>
      </c>
      <c r="AF1463" s="41">
        <f>SUM(AM1463)</f>
        <v>94</v>
      </c>
      <c r="AG1463" s="122"/>
      <c r="AH1463" s="36">
        <v>85</v>
      </c>
      <c r="AI1463" s="126">
        <v>0</v>
      </c>
      <c r="AJ1463" s="36">
        <v>0</v>
      </c>
      <c r="AK1463" s="121"/>
      <c r="AL1463" s="1">
        <v>0</v>
      </c>
      <c r="AM1463" s="1">
        <v>94</v>
      </c>
      <c r="AN1463" s="1">
        <v>0</v>
      </c>
      <c r="AO1463" s="1">
        <v>0</v>
      </c>
      <c r="AP1463" s="1">
        <v>0</v>
      </c>
      <c r="AQ1463" s="114">
        <v>0</v>
      </c>
      <c r="AR1463" s="1">
        <v>0</v>
      </c>
      <c r="AS1463" s="114">
        <v>0</v>
      </c>
      <c r="AT1463" s="114">
        <v>0</v>
      </c>
      <c r="AU1463" s="114">
        <v>0</v>
      </c>
      <c r="AV1463" s="114">
        <v>0</v>
      </c>
      <c r="AW1463" s="114">
        <v>51</v>
      </c>
      <c r="AX1463" s="114">
        <v>0</v>
      </c>
      <c r="AY1463" s="114">
        <v>0</v>
      </c>
      <c r="AZ1463" s="114">
        <v>0</v>
      </c>
      <c r="BA1463" s="114">
        <v>0</v>
      </c>
      <c r="BB1463" s="114">
        <v>0</v>
      </c>
      <c r="BC1463" s="114">
        <v>0</v>
      </c>
      <c r="BD1463" s="115">
        <v>0</v>
      </c>
      <c r="BE1463" s="114">
        <v>0</v>
      </c>
      <c r="BF1463" s="114">
        <v>0</v>
      </c>
      <c r="BG1463" s="114">
        <v>0</v>
      </c>
      <c r="BH1463" s="114">
        <v>0</v>
      </c>
      <c r="BI1463" s="114">
        <v>0</v>
      </c>
      <c r="BJ1463" s="114">
        <v>0</v>
      </c>
      <c r="BK1463" s="114">
        <v>0</v>
      </c>
      <c r="BL1463" s="114">
        <v>0</v>
      </c>
      <c r="BM1463" s="114">
        <v>0</v>
      </c>
      <c r="BN1463" s="114">
        <v>0</v>
      </c>
      <c r="BO1463" s="114">
        <v>0</v>
      </c>
      <c r="BP1463" s="114">
        <v>0</v>
      </c>
      <c r="BQ1463" s="114">
        <v>95</v>
      </c>
      <c r="BR1463" s="114">
        <v>254</v>
      </c>
      <c r="BS1463" s="114">
        <v>0</v>
      </c>
    </row>
    <row r="1464" spans="1:71" ht="15" x14ac:dyDescent="0.25">
      <c r="A1464" s="1" t="str">
        <f>CONCATENATE(G1464,"-",F1464,"-",H1464)</f>
        <v>999882648-Black-Under 30</v>
      </c>
      <c r="B1464" s="1" t="str">
        <f>CONCATENATE(G1464,"-",H1464)</f>
        <v>999882648-Under 30</v>
      </c>
      <c r="C1464" s="36" t="s">
        <v>280</v>
      </c>
      <c r="D1464" s="36" t="s">
        <v>281</v>
      </c>
      <c r="E1464" s="36" t="s">
        <v>27</v>
      </c>
      <c r="F1464" s="41" t="s">
        <v>14</v>
      </c>
      <c r="G1464" s="127">
        <v>999882648</v>
      </c>
      <c r="H1464" s="36" t="s">
        <v>1833</v>
      </c>
      <c r="I1464" s="34">
        <f>((L1464)-J1464)+T1464</f>
        <v>517</v>
      </c>
      <c r="J1464" s="34"/>
      <c r="K1464" s="35"/>
      <c r="L1464" s="34">
        <f>SUM(N1464,O1464,P1464,Q1464,R1464,M1464)</f>
        <v>85</v>
      </c>
      <c r="M1464" s="34">
        <f>AJ1464</f>
        <v>0</v>
      </c>
      <c r="N1464" s="34">
        <f>SUM(AI1464)</f>
        <v>0</v>
      </c>
      <c r="O1464" s="34">
        <f>0</f>
        <v>0</v>
      </c>
      <c r="P1464" s="34">
        <v>0</v>
      </c>
      <c r="Q1464" s="34">
        <v>0</v>
      </c>
      <c r="R1464" s="34">
        <f>AH1464</f>
        <v>85</v>
      </c>
      <c r="S1464" s="122"/>
      <c r="T1464" s="41">
        <f>SUM(U1464,AA1464)</f>
        <v>432</v>
      </c>
      <c r="U1464" s="41">
        <f>IF(SUM(V1464:Y1464)&gt;=250, 250,SUM(V1464:Y1464))</f>
        <v>120</v>
      </c>
      <c r="V1464" s="41">
        <v>0</v>
      </c>
      <c r="W1464" s="41">
        <v>0</v>
      </c>
      <c r="X1464" s="41">
        <f>SUM(AL1464,AN1464,BO1464,BS1464)</f>
        <v>0</v>
      </c>
      <c r="Y1464" s="41">
        <f>SUM(AO1464:BN1464)</f>
        <v>120</v>
      </c>
      <c r="Z1464" s="41">
        <f>COUNTIF(AO1464:BN1464, "&gt;0")</f>
        <v>1</v>
      </c>
      <c r="AA1464" s="41">
        <f>SUM(AB1464:AF1464)</f>
        <v>312</v>
      </c>
      <c r="AB1464" s="41">
        <f>BP1464+BQ1464</f>
        <v>169</v>
      </c>
      <c r="AC1464" s="41">
        <v>0</v>
      </c>
      <c r="AD1464" s="41">
        <v>0</v>
      </c>
      <c r="AE1464" s="41">
        <f>SUM(BR1464)</f>
        <v>143</v>
      </c>
      <c r="AF1464" s="41">
        <f>SUM(AM1464)</f>
        <v>0</v>
      </c>
      <c r="AG1464" s="122"/>
      <c r="AH1464" s="36">
        <v>85</v>
      </c>
      <c r="AI1464" s="126">
        <v>0</v>
      </c>
      <c r="AJ1464" s="36">
        <v>0</v>
      </c>
      <c r="AK1464" s="121"/>
      <c r="AL1464" s="1">
        <v>0</v>
      </c>
      <c r="AM1464" s="1">
        <v>0</v>
      </c>
      <c r="AN1464" s="1">
        <v>0</v>
      </c>
      <c r="AO1464" s="1">
        <v>0</v>
      </c>
      <c r="AP1464" s="1">
        <v>120</v>
      </c>
      <c r="AQ1464" s="114">
        <v>0</v>
      </c>
      <c r="AR1464" s="1">
        <v>0</v>
      </c>
      <c r="AS1464" s="114">
        <v>0</v>
      </c>
      <c r="AT1464" s="114">
        <v>0</v>
      </c>
      <c r="AU1464" s="114">
        <v>0</v>
      </c>
      <c r="AV1464" s="114">
        <v>0</v>
      </c>
      <c r="AW1464" s="114">
        <v>0</v>
      </c>
      <c r="AX1464" s="114">
        <v>0</v>
      </c>
      <c r="AY1464" s="114">
        <v>0</v>
      </c>
      <c r="AZ1464" s="114">
        <v>0</v>
      </c>
      <c r="BA1464" s="114">
        <v>0</v>
      </c>
      <c r="BB1464" s="114">
        <v>0</v>
      </c>
      <c r="BC1464" s="114">
        <v>0</v>
      </c>
      <c r="BD1464" s="115">
        <v>0</v>
      </c>
      <c r="BE1464" s="114">
        <v>0</v>
      </c>
      <c r="BF1464" s="114">
        <v>0</v>
      </c>
      <c r="BG1464" s="114">
        <v>0</v>
      </c>
      <c r="BH1464" s="114">
        <v>0</v>
      </c>
      <c r="BI1464" s="114">
        <v>0</v>
      </c>
      <c r="BJ1464" s="114">
        <v>0</v>
      </c>
      <c r="BK1464" s="114">
        <v>0</v>
      </c>
      <c r="BL1464" s="114">
        <v>0</v>
      </c>
      <c r="BM1464" s="114">
        <v>0</v>
      </c>
      <c r="BN1464" s="114">
        <v>0</v>
      </c>
      <c r="BO1464" s="114">
        <v>0</v>
      </c>
      <c r="BP1464" s="114">
        <v>169</v>
      </c>
      <c r="BQ1464" s="114">
        <v>0</v>
      </c>
      <c r="BR1464" s="114">
        <v>143</v>
      </c>
      <c r="BS1464" s="114">
        <v>0</v>
      </c>
    </row>
    <row r="1465" spans="1:71" ht="15" x14ac:dyDescent="0.25">
      <c r="A1465" s="1" t="str">
        <f>CONCATENATE(G1465,"-",F1465,"-",H1465)</f>
        <v>999897390-Black-Under 30</v>
      </c>
      <c r="B1465" s="1" t="str">
        <f>CONCATENATE(G1465,"-",H1465)</f>
        <v>999897390-Under 30</v>
      </c>
      <c r="C1465" s="36" t="s">
        <v>1643</v>
      </c>
      <c r="D1465" s="36" t="s">
        <v>1215</v>
      </c>
      <c r="E1465" s="36" t="s">
        <v>27</v>
      </c>
      <c r="F1465" s="41" t="s">
        <v>14</v>
      </c>
      <c r="G1465" s="127">
        <v>999897390</v>
      </c>
      <c r="H1465" s="36" t="s">
        <v>1833</v>
      </c>
      <c r="I1465" s="34">
        <f>((L1465)-J1465)+T1465</f>
        <v>495</v>
      </c>
      <c r="J1465" s="36"/>
      <c r="K1465" s="37"/>
      <c r="L1465" s="34">
        <f>SUM(N1465,O1465,P1465,Q1465,R1465,M1465)</f>
        <v>64</v>
      </c>
      <c r="M1465" s="34">
        <f>AJ1465</f>
        <v>0</v>
      </c>
      <c r="N1465" s="34">
        <f>SUM(AI1465)</f>
        <v>0</v>
      </c>
      <c r="O1465" s="34">
        <f>0</f>
        <v>0</v>
      </c>
      <c r="P1465" s="34">
        <v>0</v>
      </c>
      <c r="Q1465" s="34">
        <v>0</v>
      </c>
      <c r="R1465" s="34">
        <f>AH1465</f>
        <v>64</v>
      </c>
      <c r="S1465" s="122"/>
      <c r="T1465" s="41">
        <f>SUM(U1465,AA1465)</f>
        <v>431</v>
      </c>
      <c r="U1465" s="41">
        <f>IF(SUM(V1465:Y1465)&gt;=250, 250,SUM(V1465:Y1465))</f>
        <v>68</v>
      </c>
      <c r="V1465" s="41">
        <v>0</v>
      </c>
      <c r="W1465" s="41">
        <v>0</v>
      </c>
      <c r="X1465" s="41">
        <f>SUM(AL1465,AN1465,BO1465,BS1465)</f>
        <v>0</v>
      </c>
      <c r="Y1465" s="41">
        <f>SUM(AO1465:BN1465)</f>
        <v>68</v>
      </c>
      <c r="Z1465" s="41">
        <f>COUNTIF(AO1465:BN1465, "&gt;0")</f>
        <v>1</v>
      </c>
      <c r="AA1465" s="41">
        <f>SUM(AB1465:AF1465)</f>
        <v>363</v>
      </c>
      <c r="AB1465" s="41">
        <f>BP1465+BQ1465</f>
        <v>95</v>
      </c>
      <c r="AC1465" s="41">
        <v>0</v>
      </c>
      <c r="AD1465" s="41">
        <v>0</v>
      </c>
      <c r="AE1465" s="41">
        <f>SUM(BR1465)</f>
        <v>143</v>
      </c>
      <c r="AF1465" s="41">
        <f>SUM(AM1465)</f>
        <v>125</v>
      </c>
      <c r="AG1465" s="37"/>
      <c r="AH1465" s="36">
        <v>64</v>
      </c>
      <c r="AI1465" s="126">
        <v>0</v>
      </c>
      <c r="AJ1465" s="36">
        <v>0</v>
      </c>
      <c r="AK1465" s="121"/>
      <c r="AL1465" s="1">
        <v>0</v>
      </c>
      <c r="AM1465" s="1">
        <v>125</v>
      </c>
      <c r="AN1465" s="1">
        <v>0</v>
      </c>
      <c r="AO1465" s="1">
        <v>0</v>
      </c>
      <c r="AP1465" s="1">
        <v>0</v>
      </c>
      <c r="AQ1465" s="114">
        <v>0</v>
      </c>
      <c r="AR1465" s="1">
        <v>0</v>
      </c>
      <c r="AS1465" s="114">
        <v>0</v>
      </c>
      <c r="AT1465" s="114">
        <v>0</v>
      </c>
      <c r="AU1465" s="114">
        <v>0</v>
      </c>
      <c r="AV1465" s="114">
        <v>0</v>
      </c>
      <c r="AW1465" s="114">
        <v>0</v>
      </c>
      <c r="AX1465" s="114">
        <v>0</v>
      </c>
      <c r="AY1465" s="114">
        <v>0</v>
      </c>
      <c r="AZ1465" s="114">
        <v>0</v>
      </c>
      <c r="BA1465" s="114">
        <v>0</v>
      </c>
      <c r="BB1465" s="114">
        <v>0</v>
      </c>
      <c r="BC1465" s="114">
        <v>0</v>
      </c>
      <c r="BD1465" s="115">
        <v>0</v>
      </c>
      <c r="BE1465" s="114">
        <v>0</v>
      </c>
      <c r="BF1465" s="114">
        <v>68</v>
      </c>
      <c r="BG1465" s="114">
        <v>0</v>
      </c>
      <c r="BH1465" s="114">
        <v>0</v>
      </c>
      <c r="BI1465" s="114">
        <v>0</v>
      </c>
      <c r="BJ1465" s="114">
        <v>0</v>
      </c>
      <c r="BK1465" s="114">
        <v>0</v>
      </c>
      <c r="BL1465" s="114">
        <v>0</v>
      </c>
      <c r="BM1465" s="114">
        <v>0</v>
      </c>
      <c r="BN1465" s="114">
        <v>0</v>
      </c>
      <c r="BO1465" s="114">
        <v>0</v>
      </c>
      <c r="BP1465" s="114">
        <v>0</v>
      </c>
      <c r="BQ1465" s="114">
        <v>95</v>
      </c>
      <c r="BR1465" s="114">
        <v>143</v>
      </c>
      <c r="BS1465" s="114">
        <v>0</v>
      </c>
    </row>
    <row r="1466" spans="1:71" ht="15" x14ac:dyDescent="0.25">
      <c r="A1466" s="1" t="str">
        <f>CONCATENATE(G1466,"-",F1466,"-",H1466)</f>
        <v>999874574-Black-Under 30</v>
      </c>
      <c r="B1466" s="1" t="str">
        <f>CONCATENATE(G1466,"-",H1466)</f>
        <v>999874574-Under 30</v>
      </c>
      <c r="C1466" s="36" t="s">
        <v>242</v>
      </c>
      <c r="D1466" s="36" t="s">
        <v>61</v>
      </c>
      <c r="E1466" s="36" t="s">
        <v>27</v>
      </c>
      <c r="F1466" s="41" t="s">
        <v>14</v>
      </c>
      <c r="G1466" s="128">
        <v>999874574</v>
      </c>
      <c r="H1466" s="36" t="s">
        <v>1833</v>
      </c>
      <c r="I1466" s="34">
        <f>((L1466)-J1466)+T1466</f>
        <v>484</v>
      </c>
      <c r="J1466" s="34">
        <f>L1466/2</f>
        <v>0</v>
      </c>
      <c r="K1466" s="37"/>
      <c r="L1466" s="34">
        <f>SUM(N1466,O1466,P1466,Q1466,R1466,M1466)</f>
        <v>0</v>
      </c>
      <c r="M1466" s="34">
        <f>AJ1466</f>
        <v>0</v>
      </c>
      <c r="N1466" s="34">
        <f>SUM(AI1466)</f>
        <v>0</v>
      </c>
      <c r="O1466" s="34">
        <f>0</f>
        <v>0</v>
      </c>
      <c r="P1466" s="34">
        <v>0</v>
      </c>
      <c r="Q1466" s="34">
        <v>0</v>
      </c>
      <c r="R1466" s="34">
        <f>AH1466</f>
        <v>0</v>
      </c>
      <c r="S1466" s="122"/>
      <c r="T1466" s="41">
        <f>SUM(U1466,AA1466)</f>
        <v>484</v>
      </c>
      <c r="U1466" s="41">
        <f>IF(SUM(V1466:Y1466)&gt;=250, 250,SUM(V1466:Y1466))</f>
        <v>79</v>
      </c>
      <c r="V1466" s="41">
        <v>0</v>
      </c>
      <c r="W1466" s="41">
        <v>0</v>
      </c>
      <c r="X1466" s="41">
        <f>SUM(AL1466,AN1466,BO1466,BS1466)</f>
        <v>0</v>
      </c>
      <c r="Y1466" s="41">
        <f>SUM(AO1466:BN1466)</f>
        <v>79</v>
      </c>
      <c r="Z1466" s="41">
        <f>COUNTIF(AO1466:BN1466, "&gt;0")</f>
        <v>2</v>
      </c>
      <c r="AA1466" s="41">
        <f>SUM(AB1466:AF1466)</f>
        <v>405</v>
      </c>
      <c r="AB1466" s="41">
        <f>BP1466+BQ1466</f>
        <v>95</v>
      </c>
      <c r="AC1466" s="41">
        <v>0</v>
      </c>
      <c r="AD1466" s="41">
        <v>0</v>
      </c>
      <c r="AE1466" s="41">
        <f>SUM(BR1466)</f>
        <v>143</v>
      </c>
      <c r="AF1466" s="41">
        <f>SUM(AM1466)</f>
        <v>167</v>
      </c>
      <c r="AG1466" s="122"/>
      <c r="AH1466" s="36">
        <v>0</v>
      </c>
      <c r="AI1466" s="126">
        <v>0</v>
      </c>
      <c r="AJ1466" s="36">
        <v>0</v>
      </c>
      <c r="AK1466" s="121"/>
      <c r="AL1466" s="1">
        <v>0</v>
      </c>
      <c r="AM1466" s="1">
        <v>167</v>
      </c>
      <c r="AN1466" s="1">
        <v>0</v>
      </c>
      <c r="AO1466" s="1">
        <v>0</v>
      </c>
      <c r="AP1466" s="1">
        <v>0</v>
      </c>
      <c r="AQ1466" s="114">
        <v>0</v>
      </c>
      <c r="AR1466" s="1">
        <v>0</v>
      </c>
      <c r="AS1466" s="114">
        <v>0</v>
      </c>
      <c r="AT1466" s="114">
        <v>0</v>
      </c>
      <c r="AU1466" s="114">
        <v>0</v>
      </c>
      <c r="AV1466" s="114">
        <v>0</v>
      </c>
      <c r="AW1466" s="114">
        <v>0</v>
      </c>
      <c r="AX1466" s="114">
        <v>0</v>
      </c>
      <c r="AY1466" s="114">
        <v>0</v>
      </c>
      <c r="AZ1466" s="114">
        <v>0</v>
      </c>
      <c r="BA1466" s="114">
        <v>0</v>
      </c>
      <c r="BB1466" s="114">
        <v>0</v>
      </c>
      <c r="BC1466" s="114">
        <v>51</v>
      </c>
      <c r="BD1466" s="115">
        <v>0</v>
      </c>
      <c r="BE1466" s="114">
        <v>0</v>
      </c>
      <c r="BF1466" s="114">
        <v>0</v>
      </c>
      <c r="BG1466" s="114">
        <v>0</v>
      </c>
      <c r="BH1466" s="114">
        <v>0</v>
      </c>
      <c r="BI1466" s="114">
        <v>0</v>
      </c>
      <c r="BJ1466" s="114">
        <v>28</v>
      </c>
      <c r="BK1466" s="114">
        <v>0</v>
      </c>
      <c r="BL1466" s="114">
        <v>0</v>
      </c>
      <c r="BM1466" s="114">
        <v>0</v>
      </c>
      <c r="BN1466" s="114">
        <v>0</v>
      </c>
      <c r="BO1466" s="114">
        <v>0</v>
      </c>
      <c r="BP1466" s="114">
        <v>95</v>
      </c>
      <c r="BQ1466" s="114">
        <v>0</v>
      </c>
      <c r="BR1466" s="114">
        <v>143</v>
      </c>
      <c r="BS1466" s="114">
        <v>0</v>
      </c>
    </row>
    <row r="1467" spans="1:71" ht="15" x14ac:dyDescent="0.25">
      <c r="A1467" s="1" t="str">
        <f>CONCATENATE(G1467,"-",F1467,"-",H1467)</f>
        <v>999897724-Black-Under 30</v>
      </c>
      <c r="B1467" s="1" t="str">
        <f>CONCATENATE(G1467,"-",H1467)</f>
        <v>999897724-Under 30</v>
      </c>
      <c r="C1467" s="36" t="s">
        <v>364</v>
      </c>
      <c r="D1467" s="36" t="s">
        <v>365</v>
      </c>
      <c r="E1467" s="36" t="s">
        <v>27</v>
      </c>
      <c r="F1467" s="41" t="s">
        <v>14</v>
      </c>
      <c r="G1467" s="127">
        <v>999897724</v>
      </c>
      <c r="H1467" s="36" t="s">
        <v>1833</v>
      </c>
      <c r="I1467" s="34">
        <f>((L1467)-J1467)+T1467</f>
        <v>484</v>
      </c>
      <c r="J1467" s="34">
        <f>L1467/2</f>
        <v>0</v>
      </c>
      <c r="K1467" s="37"/>
      <c r="L1467" s="34">
        <f>SUM(N1467,O1467,P1467,Q1467,R1467,M1467)</f>
        <v>0</v>
      </c>
      <c r="M1467" s="34">
        <f>AJ1467</f>
        <v>0</v>
      </c>
      <c r="N1467" s="34">
        <f>SUM(AI1467)</f>
        <v>0</v>
      </c>
      <c r="O1467" s="34">
        <f>0</f>
        <v>0</v>
      </c>
      <c r="P1467" s="34">
        <v>0</v>
      </c>
      <c r="Q1467" s="34">
        <v>0</v>
      </c>
      <c r="R1467" s="34">
        <f>AH1467</f>
        <v>0</v>
      </c>
      <c r="S1467" s="122"/>
      <c r="T1467" s="41">
        <f>SUM(U1467,AA1467)</f>
        <v>484</v>
      </c>
      <c r="U1467" s="41">
        <f>IF(SUM(V1467:Y1467)&gt;=250, 250,SUM(V1467:Y1467))</f>
        <v>119</v>
      </c>
      <c r="V1467" s="41">
        <v>0</v>
      </c>
      <c r="W1467" s="41">
        <v>0</v>
      </c>
      <c r="X1467" s="41">
        <f>SUM(AL1467,AN1467,BO1467,BS1467)</f>
        <v>0</v>
      </c>
      <c r="Y1467" s="41">
        <f>SUM(AO1467:BN1467)</f>
        <v>119</v>
      </c>
      <c r="Z1467" s="41">
        <f>COUNTIF(AO1467:BN1467, "&gt;0")</f>
        <v>2</v>
      </c>
      <c r="AA1467" s="41">
        <f>SUM(AB1467:AF1467)</f>
        <v>365</v>
      </c>
      <c r="AB1467" s="41">
        <f>BP1467+BQ1467</f>
        <v>0</v>
      </c>
      <c r="AC1467" s="41">
        <v>0</v>
      </c>
      <c r="AD1467" s="41">
        <v>0</v>
      </c>
      <c r="AE1467" s="41">
        <f>SUM(BR1467)</f>
        <v>143</v>
      </c>
      <c r="AF1467" s="41">
        <f>SUM(AM1467)</f>
        <v>222</v>
      </c>
      <c r="AG1467" s="122"/>
      <c r="AH1467" s="36">
        <v>0</v>
      </c>
      <c r="AI1467" s="126">
        <v>0</v>
      </c>
      <c r="AJ1467" s="36">
        <v>0</v>
      </c>
      <c r="AK1467" s="121"/>
      <c r="AL1467" s="1">
        <v>0</v>
      </c>
      <c r="AM1467" s="1">
        <v>222</v>
      </c>
      <c r="AN1467" s="1">
        <v>0</v>
      </c>
      <c r="AO1467" s="1">
        <v>68</v>
      </c>
      <c r="AP1467" s="1">
        <v>0</v>
      </c>
      <c r="AQ1467" s="114">
        <v>0</v>
      </c>
      <c r="AR1467" s="1">
        <v>0</v>
      </c>
      <c r="AS1467" s="114">
        <v>0</v>
      </c>
      <c r="AT1467" s="114">
        <v>0</v>
      </c>
      <c r="AU1467" s="114">
        <v>0</v>
      </c>
      <c r="AV1467" s="114">
        <v>51</v>
      </c>
      <c r="AW1467" s="114">
        <v>0</v>
      </c>
      <c r="AX1467" s="114">
        <v>0</v>
      </c>
      <c r="AY1467" s="114">
        <v>0</v>
      </c>
      <c r="AZ1467" s="114">
        <v>0</v>
      </c>
      <c r="BA1467" s="114">
        <v>0</v>
      </c>
      <c r="BB1467" s="114">
        <v>0</v>
      </c>
      <c r="BC1467" s="114">
        <v>0</v>
      </c>
      <c r="BD1467" s="115">
        <v>0</v>
      </c>
      <c r="BE1467" s="114">
        <v>0</v>
      </c>
      <c r="BF1467" s="114">
        <v>0</v>
      </c>
      <c r="BG1467" s="114">
        <v>0</v>
      </c>
      <c r="BH1467" s="114">
        <v>0</v>
      </c>
      <c r="BI1467" s="114">
        <v>0</v>
      </c>
      <c r="BJ1467" s="114">
        <v>0</v>
      </c>
      <c r="BK1467" s="114">
        <v>0</v>
      </c>
      <c r="BL1467" s="114">
        <v>0</v>
      </c>
      <c r="BM1467" s="114">
        <v>0</v>
      </c>
      <c r="BN1467" s="114">
        <v>0</v>
      </c>
      <c r="BO1467" s="114">
        <v>0</v>
      </c>
      <c r="BP1467" s="114">
        <v>0</v>
      </c>
      <c r="BQ1467" s="114">
        <v>0</v>
      </c>
      <c r="BR1467" s="114">
        <v>143</v>
      </c>
      <c r="BS1467" s="114">
        <v>0</v>
      </c>
    </row>
    <row r="1468" spans="1:71" ht="15" x14ac:dyDescent="0.25">
      <c r="A1468" s="1" t="str">
        <f>CONCATENATE(G1468,"-",F1468,"-",H1468)</f>
        <v>999917683-Black-Under 30</v>
      </c>
      <c r="B1468" s="1" t="str">
        <f>CONCATENATE(G1468,"-",H1468)</f>
        <v>999917683-Under 30</v>
      </c>
      <c r="C1468" s="36" t="s">
        <v>467</v>
      </c>
      <c r="D1468" s="36" t="s">
        <v>108</v>
      </c>
      <c r="E1468" s="36" t="s">
        <v>27</v>
      </c>
      <c r="F1468" s="41" t="s">
        <v>14</v>
      </c>
      <c r="G1468" s="127">
        <v>999917683</v>
      </c>
      <c r="H1468" s="36" t="s">
        <v>1833</v>
      </c>
      <c r="I1468" s="34">
        <f>((L1468)-J1468)+T1468</f>
        <v>475</v>
      </c>
      <c r="J1468" s="36"/>
      <c r="K1468" s="37"/>
      <c r="L1468" s="34">
        <f>SUM(N1468,O1468,P1468,Q1468,R1468,M1468)</f>
        <v>0</v>
      </c>
      <c r="M1468" s="34">
        <f>AJ1468</f>
        <v>0</v>
      </c>
      <c r="N1468" s="34">
        <f>SUM(AI1468)</f>
        <v>0</v>
      </c>
      <c r="O1468" s="34">
        <f>0</f>
        <v>0</v>
      </c>
      <c r="P1468" s="34">
        <v>0</v>
      </c>
      <c r="Q1468" s="34">
        <v>0</v>
      </c>
      <c r="R1468" s="34">
        <f>AH1468</f>
        <v>0</v>
      </c>
      <c r="S1468" s="122"/>
      <c r="T1468" s="41">
        <f>SUM(U1468,AA1468)</f>
        <v>475</v>
      </c>
      <c r="U1468" s="41">
        <f>IF(SUM(V1468:Y1468)&gt;=250, 250,SUM(V1468:Y1468))</f>
        <v>136</v>
      </c>
      <c r="V1468" s="41">
        <v>0</v>
      </c>
      <c r="W1468" s="41">
        <v>0</v>
      </c>
      <c r="X1468" s="41">
        <f>SUM(AL1468,AN1468,BO1468,BS1468)</f>
        <v>0</v>
      </c>
      <c r="Y1468" s="41">
        <f>SUM(AO1468:BN1468)</f>
        <v>136</v>
      </c>
      <c r="Z1468" s="41">
        <f>COUNTIF(AO1468:BN1468, "&gt;0")</f>
        <v>2</v>
      </c>
      <c r="AA1468" s="41">
        <f>SUM(AB1468:AF1468)</f>
        <v>339</v>
      </c>
      <c r="AB1468" s="41">
        <f>BP1468+BQ1468</f>
        <v>71</v>
      </c>
      <c r="AC1468" s="41">
        <v>0</v>
      </c>
      <c r="AD1468" s="41">
        <v>0</v>
      </c>
      <c r="AE1468" s="41">
        <f>SUM(BR1468)</f>
        <v>143</v>
      </c>
      <c r="AF1468" s="41">
        <f>SUM(AM1468)</f>
        <v>125</v>
      </c>
      <c r="AG1468" s="37"/>
      <c r="AH1468" s="36">
        <v>0</v>
      </c>
      <c r="AI1468" s="126">
        <v>0</v>
      </c>
      <c r="AJ1468" s="36">
        <v>0</v>
      </c>
      <c r="AK1468" s="121"/>
      <c r="AL1468" s="1">
        <v>0</v>
      </c>
      <c r="AM1468" s="1">
        <v>125</v>
      </c>
      <c r="AN1468" s="1">
        <v>0</v>
      </c>
      <c r="AO1468" s="1">
        <v>0</v>
      </c>
      <c r="AP1468" s="1">
        <v>0</v>
      </c>
      <c r="AQ1468" s="114">
        <v>0</v>
      </c>
      <c r="AR1468" s="1">
        <v>68</v>
      </c>
      <c r="AS1468" s="114">
        <v>0</v>
      </c>
      <c r="AT1468" s="114">
        <v>0</v>
      </c>
      <c r="AU1468" s="114">
        <v>0</v>
      </c>
      <c r="AV1468" s="114">
        <v>0</v>
      </c>
      <c r="AW1468" s="114">
        <v>0</v>
      </c>
      <c r="AX1468" s="114">
        <v>0</v>
      </c>
      <c r="AY1468" s="114">
        <v>0</v>
      </c>
      <c r="AZ1468" s="114">
        <v>0</v>
      </c>
      <c r="BA1468" s="114">
        <v>0</v>
      </c>
      <c r="BB1468" s="114">
        <v>0</v>
      </c>
      <c r="BC1468" s="114">
        <v>0</v>
      </c>
      <c r="BD1468" s="115">
        <v>0</v>
      </c>
      <c r="BE1468" s="114">
        <v>0</v>
      </c>
      <c r="BF1468" s="114">
        <v>68</v>
      </c>
      <c r="BG1468" s="114">
        <v>0</v>
      </c>
      <c r="BH1468" s="114">
        <v>0</v>
      </c>
      <c r="BI1468" s="114">
        <v>0</v>
      </c>
      <c r="BJ1468" s="114">
        <v>0</v>
      </c>
      <c r="BK1468" s="114">
        <v>0</v>
      </c>
      <c r="BL1468" s="114">
        <v>0</v>
      </c>
      <c r="BM1468" s="114">
        <v>0</v>
      </c>
      <c r="BN1468" s="114">
        <v>0</v>
      </c>
      <c r="BO1468" s="114">
        <v>0</v>
      </c>
      <c r="BP1468" s="114">
        <v>71</v>
      </c>
      <c r="BQ1468" s="114">
        <v>0</v>
      </c>
      <c r="BR1468" s="114">
        <v>143</v>
      </c>
      <c r="BS1468" s="114">
        <v>0</v>
      </c>
    </row>
    <row r="1469" spans="1:71" ht="15" x14ac:dyDescent="0.25">
      <c r="A1469" s="1" t="str">
        <f>CONCATENATE(G1469,"-",F1469,"-",H1469)</f>
        <v>999861677-Black-Under 30</v>
      </c>
      <c r="B1469" s="1" t="str">
        <f>CONCATENATE(G1469,"-",H1469)</f>
        <v>999861677-Under 30</v>
      </c>
      <c r="C1469" s="34" t="s">
        <v>178</v>
      </c>
      <c r="D1469" s="34" t="s">
        <v>179</v>
      </c>
      <c r="E1469" s="34" t="s">
        <v>27</v>
      </c>
      <c r="F1469" s="41" t="s">
        <v>14</v>
      </c>
      <c r="G1469" s="127">
        <v>999861677</v>
      </c>
      <c r="H1469" s="36" t="s">
        <v>1833</v>
      </c>
      <c r="I1469" s="34">
        <f>((L1469)-J1469)+T1469</f>
        <v>471</v>
      </c>
      <c r="J1469" s="34"/>
      <c r="K1469" s="35"/>
      <c r="L1469" s="34">
        <f>SUM(N1469,O1469,P1469,Q1469,R1469,M1469)</f>
        <v>0</v>
      </c>
      <c r="M1469" s="34">
        <f>AJ1469</f>
        <v>0</v>
      </c>
      <c r="N1469" s="34">
        <f>SUM(AI1469)</f>
        <v>0</v>
      </c>
      <c r="O1469" s="34">
        <f>0</f>
        <v>0</v>
      </c>
      <c r="P1469" s="34">
        <v>0</v>
      </c>
      <c r="Q1469" s="34">
        <v>0</v>
      </c>
      <c r="R1469" s="34">
        <f>AH1469</f>
        <v>0</v>
      </c>
      <c r="S1469" s="122"/>
      <c r="T1469" s="41">
        <f>SUM(U1469,AA1469)</f>
        <v>471</v>
      </c>
      <c r="U1469" s="41">
        <f>IF(SUM(V1469:Y1469)&gt;=250, 250,SUM(V1469:Y1469))</f>
        <v>144</v>
      </c>
      <c r="V1469" s="41">
        <v>0</v>
      </c>
      <c r="W1469" s="41">
        <v>0</v>
      </c>
      <c r="X1469" s="41">
        <f>SUM(AL1469,AN1469,BO1469,BS1469)</f>
        <v>42</v>
      </c>
      <c r="Y1469" s="41">
        <f>SUM(AO1469:BN1469)</f>
        <v>102</v>
      </c>
      <c r="Z1469" s="41">
        <f>COUNTIF(AO1469:BN1469, "&gt;0")</f>
        <v>2</v>
      </c>
      <c r="AA1469" s="41">
        <f>SUM(AB1469:AF1469)</f>
        <v>327</v>
      </c>
      <c r="AB1469" s="41">
        <f>BP1469+BQ1469</f>
        <v>95</v>
      </c>
      <c r="AC1469" s="41">
        <v>0</v>
      </c>
      <c r="AD1469" s="41">
        <v>0</v>
      </c>
      <c r="AE1469" s="41">
        <f>SUM(BR1469)</f>
        <v>107</v>
      </c>
      <c r="AF1469" s="41">
        <f>SUM(AM1469)</f>
        <v>125</v>
      </c>
      <c r="AG1469" s="122"/>
      <c r="AH1469" s="36">
        <v>0</v>
      </c>
      <c r="AI1469" s="126">
        <v>0</v>
      </c>
      <c r="AJ1469" s="36">
        <v>0</v>
      </c>
      <c r="AK1469" s="121"/>
      <c r="AL1469" s="1">
        <v>42</v>
      </c>
      <c r="AM1469" s="1">
        <v>125</v>
      </c>
      <c r="AN1469" s="1">
        <v>0</v>
      </c>
      <c r="AO1469" s="1">
        <v>51</v>
      </c>
      <c r="AP1469" s="1">
        <v>0</v>
      </c>
      <c r="AQ1469" s="114">
        <v>0</v>
      </c>
      <c r="AR1469" s="1">
        <v>0</v>
      </c>
      <c r="AS1469" s="114">
        <v>0</v>
      </c>
      <c r="AT1469" s="114">
        <v>0</v>
      </c>
      <c r="AU1469" s="114">
        <v>0</v>
      </c>
      <c r="AV1469" s="114">
        <v>0</v>
      </c>
      <c r="AW1469" s="114">
        <v>0</v>
      </c>
      <c r="AX1469" s="114">
        <v>0</v>
      </c>
      <c r="AY1469" s="114">
        <v>0</v>
      </c>
      <c r="AZ1469" s="114">
        <v>0</v>
      </c>
      <c r="BA1469" s="114">
        <v>0</v>
      </c>
      <c r="BB1469" s="114">
        <v>0</v>
      </c>
      <c r="BC1469" s="114">
        <v>0</v>
      </c>
      <c r="BD1469" s="115">
        <v>51</v>
      </c>
      <c r="BE1469" s="114">
        <v>0</v>
      </c>
      <c r="BF1469" s="114">
        <v>0</v>
      </c>
      <c r="BG1469" s="114">
        <v>0</v>
      </c>
      <c r="BH1469" s="114">
        <v>0</v>
      </c>
      <c r="BI1469" s="114">
        <v>0</v>
      </c>
      <c r="BJ1469" s="114">
        <v>0</v>
      </c>
      <c r="BK1469" s="114">
        <v>0</v>
      </c>
      <c r="BL1469" s="114">
        <v>0</v>
      </c>
      <c r="BM1469" s="114">
        <v>0</v>
      </c>
      <c r="BN1469" s="114">
        <v>0</v>
      </c>
      <c r="BO1469" s="114">
        <v>0</v>
      </c>
      <c r="BP1469" s="114">
        <v>0</v>
      </c>
      <c r="BQ1469" s="114">
        <v>95</v>
      </c>
      <c r="BR1469" s="114">
        <v>107</v>
      </c>
      <c r="BS1469" s="114">
        <v>0</v>
      </c>
    </row>
    <row r="1470" spans="1:71" ht="15" x14ac:dyDescent="0.25">
      <c r="A1470" s="1" t="str">
        <f>CONCATENATE(G1470,"-",F1470,"-",H1470)</f>
        <v>999888870-Black-Under 30</v>
      </c>
      <c r="B1470" s="1" t="str">
        <f>CONCATENATE(G1470,"-",H1470)</f>
        <v>999888870-Under 30</v>
      </c>
      <c r="C1470" s="36" t="s">
        <v>304</v>
      </c>
      <c r="D1470" s="36" t="s">
        <v>305</v>
      </c>
      <c r="E1470" s="36" t="s">
        <v>27</v>
      </c>
      <c r="F1470" s="41" t="s">
        <v>14</v>
      </c>
      <c r="G1470" s="127">
        <v>999888870</v>
      </c>
      <c r="H1470" s="36" t="s">
        <v>1833</v>
      </c>
      <c r="I1470" s="34">
        <f>((L1470)-J1470)+T1470</f>
        <v>468</v>
      </c>
      <c r="J1470" s="34"/>
      <c r="K1470" s="35"/>
      <c r="L1470" s="34">
        <f>SUM(N1470,O1470,P1470,Q1470,R1470,M1470)</f>
        <v>0</v>
      </c>
      <c r="M1470" s="34">
        <f>AJ1470</f>
        <v>0</v>
      </c>
      <c r="N1470" s="34">
        <f>SUM(AI1470)</f>
        <v>0</v>
      </c>
      <c r="O1470" s="34">
        <f>0</f>
        <v>0</v>
      </c>
      <c r="P1470" s="34">
        <v>0</v>
      </c>
      <c r="Q1470" s="34">
        <v>0</v>
      </c>
      <c r="R1470" s="34">
        <f>AH1470</f>
        <v>0</v>
      </c>
      <c r="S1470" s="122"/>
      <c r="T1470" s="41">
        <f>SUM(U1470,AA1470)</f>
        <v>468</v>
      </c>
      <c r="U1470" s="41">
        <f>IF(SUM(V1470:Y1470)&gt;=250, 250,SUM(V1470:Y1470))</f>
        <v>141</v>
      </c>
      <c r="V1470" s="41">
        <v>0</v>
      </c>
      <c r="W1470" s="41">
        <v>0</v>
      </c>
      <c r="X1470" s="41">
        <f>SUM(AL1470,AN1470,BO1470,BS1470)</f>
        <v>0</v>
      </c>
      <c r="Y1470" s="41">
        <f>SUM(AO1470:BN1470)</f>
        <v>141</v>
      </c>
      <c r="Z1470" s="41">
        <f>COUNTIF(AO1470:BN1470, "&gt;0")</f>
        <v>2</v>
      </c>
      <c r="AA1470" s="41">
        <f>SUM(AB1470:AF1470)</f>
        <v>327</v>
      </c>
      <c r="AB1470" s="41">
        <f>BP1470+BQ1470</f>
        <v>95</v>
      </c>
      <c r="AC1470" s="41">
        <v>0</v>
      </c>
      <c r="AD1470" s="41">
        <v>0</v>
      </c>
      <c r="AE1470" s="41">
        <f>SUM(BR1470)</f>
        <v>107</v>
      </c>
      <c r="AF1470" s="41">
        <f>SUM(AM1470)</f>
        <v>125</v>
      </c>
      <c r="AG1470" s="122"/>
      <c r="AH1470" s="36">
        <v>0</v>
      </c>
      <c r="AI1470" s="126">
        <v>0</v>
      </c>
      <c r="AJ1470" s="36">
        <v>0</v>
      </c>
      <c r="AK1470" s="121"/>
      <c r="AL1470" s="1">
        <v>0</v>
      </c>
      <c r="AM1470" s="1">
        <v>125</v>
      </c>
      <c r="AN1470" s="1">
        <v>0</v>
      </c>
      <c r="AO1470" s="1">
        <v>0</v>
      </c>
      <c r="AP1470" s="1">
        <v>0</v>
      </c>
      <c r="AQ1470" s="114">
        <v>0</v>
      </c>
      <c r="AR1470" s="1">
        <v>0</v>
      </c>
      <c r="AS1470" s="114">
        <v>0</v>
      </c>
      <c r="AT1470" s="114">
        <v>0</v>
      </c>
      <c r="AU1470" s="114">
        <v>0</v>
      </c>
      <c r="AV1470" s="114">
        <v>0</v>
      </c>
      <c r="AW1470" s="114">
        <v>0</v>
      </c>
      <c r="AX1470" s="114">
        <v>0</v>
      </c>
      <c r="AY1470" s="114">
        <v>0</v>
      </c>
      <c r="AZ1470" s="114">
        <v>120</v>
      </c>
      <c r="BA1470" s="114">
        <v>0</v>
      </c>
      <c r="BB1470" s="114">
        <v>0</v>
      </c>
      <c r="BC1470" s="114">
        <v>0</v>
      </c>
      <c r="BD1470" s="115">
        <v>0</v>
      </c>
      <c r="BE1470" s="114">
        <v>0</v>
      </c>
      <c r="BF1470" s="114">
        <v>0</v>
      </c>
      <c r="BG1470" s="114">
        <v>0</v>
      </c>
      <c r="BH1470" s="114">
        <v>0</v>
      </c>
      <c r="BI1470" s="114">
        <v>0</v>
      </c>
      <c r="BJ1470" s="114">
        <v>21</v>
      </c>
      <c r="BK1470" s="114">
        <v>0</v>
      </c>
      <c r="BL1470" s="114">
        <v>0</v>
      </c>
      <c r="BM1470" s="114">
        <v>0</v>
      </c>
      <c r="BN1470" s="114">
        <v>0</v>
      </c>
      <c r="BO1470" s="114">
        <v>0</v>
      </c>
      <c r="BP1470" s="114">
        <v>0</v>
      </c>
      <c r="BQ1470" s="114">
        <v>95</v>
      </c>
      <c r="BR1470" s="114">
        <v>107</v>
      </c>
      <c r="BS1470" s="114">
        <v>0</v>
      </c>
    </row>
    <row r="1471" spans="1:71" ht="15" x14ac:dyDescent="0.25">
      <c r="A1471" s="1" t="str">
        <f>CONCATENATE(G1471,"-",F1471,"-",H1471)</f>
        <v>999901333-Black-Under 30</v>
      </c>
      <c r="B1471" s="1" t="str">
        <f>CONCATENATE(G1471,"-",H1471)</f>
        <v>999901333-Under 30</v>
      </c>
      <c r="C1471" s="36" t="s">
        <v>268</v>
      </c>
      <c r="D1471" s="36" t="s">
        <v>383</v>
      </c>
      <c r="E1471" s="36" t="s">
        <v>27</v>
      </c>
      <c r="F1471" s="41" t="s">
        <v>14</v>
      </c>
      <c r="G1471" s="127">
        <v>999901333</v>
      </c>
      <c r="H1471" s="36" t="s">
        <v>1833</v>
      </c>
      <c r="I1471" s="34">
        <f>((L1471)-J1471)+T1471</f>
        <v>433</v>
      </c>
      <c r="J1471" s="34"/>
      <c r="K1471" s="35"/>
      <c r="L1471" s="34">
        <f>SUM(N1471,O1471,P1471,Q1471,R1471,M1471)</f>
        <v>0</v>
      </c>
      <c r="M1471" s="34">
        <f>AJ1471</f>
        <v>0</v>
      </c>
      <c r="N1471" s="34">
        <f>SUM(AI1471)</f>
        <v>0</v>
      </c>
      <c r="O1471" s="34">
        <f>0</f>
        <v>0</v>
      </c>
      <c r="P1471" s="34">
        <v>0</v>
      </c>
      <c r="Q1471" s="34">
        <v>0</v>
      </c>
      <c r="R1471" s="34">
        <f>AH1471</f>
        <v>0</v>
      </c>
      <c r="S1471" s="122"/>
      <c r="T1471" s="41">
        <f>SUM(U1471,AA1471)</f>
        <v>433</v>
      </c>
      <c r="U1471" s="41">
        <f>IF(SUM(V1471:Y1471)&gt;=250, 250,SUM(V1471:Y1471))</f>
        <v>106</v>
      </c>
      <c r="V1471" s="41">
        <v>0</v>
      </c>
      <c r="W1471" s="41">
        <v>0</v>
      </c>
      <c r="X1471" s="41">
        <f>SUM(AL1471,AN1471,BO1471,BS1471)</f>
        <v>0</v>
      </c>
      <c r="Y1471" s="41">
        <f>SUM(AO1471:BN1471)-38</f>
        <v>106</v>
      </c>
      <c r="Z1471" s="41">
        <f>COUNTIF(AO1471:BN1471, "&gt;0")</f>
        <v>3</v>
      </c>
      <c r="AA1471" s="41">
        <f>SUM(AB1471:AF1471)</f>
        <v>327</v>
      </c>
      <c r="AB1471" s="41">
        <f>BP1471+BQ1471</f>
        <v>95</v>
      </c>
      <c r="AC1471" s="41">
        <v>0</v>
      </c>
      <c r="AD1471" s="41">
        <v>0</v>
      </c>
      <c r="AE1471" s="41">
        <f>SUM(BR1471)</f>
        <v>107</v>
      </c>
      <c r="AF1471" s="41">
        <f>SUM(AM1471)</f>
        <v>125</v>
      </c>
      <c r="AG1471" s="122"/>
      <c r="AH1471" s="36">
        <v>0</v>
      </c>
      <c r="AI1471" s="126">
        <v>0</v>
      </c>
      <c r="AJ1471" s="36">
        <v>0</v>
      </c>
      <c r="AK1471" s="121"/>
      <c r="AL1471" s="1">
        <v>0</v>
      </c>
      <c r="AM1471" s="1">
        <v>125</v>
      </c>
      <c r="AN1471" s="1">
        <v>0</v>
      </c>
      <c r="AO1471" s="1">
        <v>0</v>
      </c>
      <c r="AP1471" s="1">
        <v>0</v>
      </c>
      <c r="AQ1471" s="114">
        <v>0</v>
      </c>
      <c r="AR1471" s="1">
        <v>0</v>
      </c>
      <c r="AS1471" s="114">
        <v>0</v>
      </c>
      <c r="AT1471" s="114">
        <v>0</v>
      </c>
      <c r="AU1471" s="114">
        <v>0</v>
      </c>
      <c r="AV1471" s="114">
        <v>0</v>
      </c>
      <c r="AW1471" s="114">
        <v>0</v>
      </c>
      <c r="AX1471" s="114">
        <v>0</v>
      </c>
      <c r="AY1471" s="114">
        <v>0</v>
      </c>
      <c r="AZ1471" s="114">
        <v>0</v>
      </c>
      <c r="BA1471" s="114">
        <v>0</v>
      </c>
      <c r="BB1471" s="114">
        <v>0</v>
      </c>
      <c r="BC1471" s="114">
        <v>38</v>
      </c>
      <c r="BD1471" s="115">
        <v>68</v>
      </c>
      <c r="BE1471" s="114">
        <v>0</v>
      </c>
      <c r="BF1471" s="114">
        <v>0</v>
      </c>
      <c r="BG1471" s="114">
        <v>0</v>
      </c>
      <c r="BH1471" s="114">
        <v>0</v>
      </c>
      <c r="BI1471" s="114">
        <v>0</v>
      </c>
      <c r="BJ1471" s="114">
        <v>38</v>
      </c>
      <c r="BK1471" s="114">
        <v>0</v>
      </c>
      <c r="BL1471" s="114">
        <v>0</v>
      </c>
      <c r="BM1471" s="114">
        <v>0</v>
      </c>
      <c r="BN1471" s="114">
        <v>0</v>
      </c>
      <c r="BO1471" s="114">
        <v>0</v>
      </c>
      <c r="BP1471" s="114">
        <v>95</v>
      </c>
      <c r="BQ1471" s="114">
        <v>0</v>
      </c>
      <c r="BR1471" s="114">
        <v>107</v>
      </c>
      <c r="BS1471" s="114">
        <v>0</v>
      </c>
    </row>
    <row r="1472" spans="1:71" ht="15" x14ac:dyDescent="0.25">
      <c r="A1472" s="1" t="str">
        <f>CONCATENATE(G1472,"-",F1472,"-",H1472)</f>
        <v>999859040-Black-Under 30</v>
      </c>
      <c r="B1472" s="1" t="str">
        <f>CONCATENATE(G1472,"-",H1472)</f>
        <v>999859040-Under 30</v>
      </c>
      <c r="C1472" s="36" t="s">
        <v>1574</v>
      </c>
      <c r="D1472" s="36" t="s">
        <v>1055</v>
      </c>
      <c r="E1472" s="36" t="s">
        <v>27</v>
      </c>
      <c r="F1472" s="41" t="s">
        <v>14</v>
      </c>
      <c r="G1472" s="127">
        <v>999859040</v>
      </c>
      <c r="H1472" s="36" t="s">
        <v>1833</v>
      </c>
      <c r="I1472" s="34">
        <f>((L1472)-J1472)+T1472</f>
        <v>432</v>
      </c>
      <c r="J1472" s="36"/>
      <c r="K1472" s="37"/>
      <c r="L1472" s="34">
        <f>SUM(N1472,O1472,P1472,Q1472,R1472,M1472)</f>
        <v>0</v>
      </c>
      <c r="M1472" s="34">
        <f>AJ1472</f>
        <v>0</v>
      </c>
      <c r="N1472" s="34">
        <f>SUM(AI1472)</f>
        <v>0</v>
      </c>
      <c r="O1472" s="34">
        <f>0</f>
        <v>0</v>
      </c>
      <c r="P1472" s="34">
        <v>0</v>
      </c>
      <c r="Q1472" s="34">
        <v>0</v>
      </c>
      <c r="R1472" s="34">
        <f>AH1472</f>
        <v>0</v>
      </c>
      <c r="S1472" s="122"/>
      <c r="T1472" s="41">
        <f>SUM(U1472,AA1472)</f>
        <v>432</v>
      </c>
      <c r="U1472" s="41">
        <f>IF(SUM(V1472:Y1472)&gt;=250, 250,SUM(V1472:Y1472))</f>
        <v>51</v>
      </c>
      <c r="V1472" s="41">
        <v>0</v>
      </c>
      <c r="W1472" s="41">
        <v>0</v>
      </c>
      <c r="X1472" s="41">
        <f>SUM(AL1472,AN1472,BO1472,BS1472)</f>
        <v>0</v>
      </c>
      <c r="Y1472" s="41">
        <f>SUM(AO1472:BN1472)</f>
        <v>51</v>
      </c>
      <c r="Z1472" s="41">
        <f>COUNTIF(AO1472:BN1472, "&gt;0")</f>
        <v>1</v>
      </c>
      <c r="AA1472" s="41">
        <f>SUM(AB1472:AF1472)</f>
        <v>381</v>
      </c>
      <c r="AB1472" s="41">
        <f>BP1472+BQ1472</f>
        <v>71</v>
      </c>
      <c r="AC1472" s="41">
        <v>0</v>
      </c>
      <c r="AD1472" s="41">
        <v>0</v>
      </c>
      <c r="AE1472" s="41">
        <f>SUM(BR1472)</f>
        <v>143</v>
      </c>
      <c r="AF1472" s="41">
        <f>SUM(AM1472)</f>
        <v>167</v>
      </c>
      <c r="AG1472" s="122"/>
      <c r="AH1472" s="36">
        <v>0</v>
      </c>
      <c r="AI1472" s="126">
        <v>0</v>
      </c>
      <c r="AJ1472" s="36">
        <v>0</v>
      </c>
      <c r="AK1472" s="121"/>
      <c r="AL1472" s="1">
        <v>0</v>
      </c>
      <c r="AM1472" s="1">
        <v>167</v>
      </c>
      <c r="AN1472" s="1">
        <v>0</v>
      </c>
      <c r="AO1472" s="1">
        <v>0</v>
      </c>
      <c r="AP1472" s="1">
        <v>0</v>
      </c>
      <c r="AQ1472" s="114">
        <v>0</v>
      </c>
      <c r="AR1472" s="1">
        <v>0</v>
      </c>
      <c r="AS1472" s="114">
        <v>0</v>
      </c>
      <c r="AT1472" s="114">
        <v>0</v>
      </c>
      <c r="AU1472" s="114">
        <v>0</v>
      </c>
      <c r="AV1472" s="114">
        <v>0</v>
      </c>
      <c r="AW1472" s="114">
        <v>0</v>
      </c>
      <c r="AX1472" s="114">
        <v>0</v>
      </c>
      <c r="AY1472" s="114">
        <v>0</v>
      </c>
      <c r="AZ1472" s="114">
        <v>0</v>
      </c>
      <c r="BA1472" s="114">
        <v>0</v>
      </c>
      <c r="BB1472" s="114">
        <v>0</v>
      </c>
      <c r="BC1472" s="114">
        <v>51</v>
      </c>
      <c r="BD1472" s="115">
        <v>0</v>
      </c>
      <c r="BE1472" s="114">
        <v>0</v>
      </c>
      <c r="BF1472" s="114">
        <v>0</v>
      </c>
      <c r="BG1472" s="114">
        <v>0</v>
      </c>
      <c r="BH1472" s="114">
        <v>0</v>
      </c>
      <c r="BI1472" s="114">
        <v>0</v>
      </c>
      <c r="BJ1472" s="114">
        <v>0</v>
      </c>
      <c r="BK1472" s="114">
        <v>0</v>
      </c>
      <c r="BL1472" s="114">
        <v>0</v>
      </c>
      <c r="BM1472" s="114">
        <v>0</v>
      </c>
      <c r="BN1472" s="114">
        <v>0</v>
      </c>
      <c r="BO1472" s="114">
        <v>0</v>
      </c>
      <c r="BP1472" s="114">
        <v>71</v>
      </c>
      <c r="BQ1472" s="114">
        <v>0</v>
      </c>
      <c r="BR1472" s="114">
        <v>143</v>
      </c>
      <c r="BS1472" s="114">
        <v>0</v>
      </c>
    </row>
    <row r="1473" spans="1:71" ht="15" x14ac:dyDescent="0.25">
      <c r="A1473" s="1" t="str">
        <f>CONCATENATE(G1473,"-",F1473,"-",H1473)</f>
        <v>999865853-Black-Under 30</v>
      </c>
      <c r="B1473" s="1" t="str">
        <f>CONCATENATE(G1473,"-",H1473)</f>
        <v>999865853-Under 30</v>
      </c>
      <c r="C1473" s="34" t="s">
        <v>201</v>
      </c>
      <c r="D1473" s="34" t="s">
        <v>202</v>
      </c>
      <c r="E1473" s="34" t="s">
        <v>27</v>
      </c>
      <c r="F1473" s="41" t="s">
        <v>14</v>
      </c>
      <c r="G1473" s="127">
        <v>999865853</v>
      </c>
      <c r="H1473" s="36" t="s">
        <v>1833</v>
      </c>
      <c r="I1473" s="34">
        <f>((L1473)-J1473)+T1473</f>
        <v>423</v>
      </c>
      <c r="J1473" s="34">
        <f>L1473/2</f>
        <v>0</v>
      </c>
      <c r="K1473" s="35"/>
      <c r="L1473" s="34">
        <f>SUM(N1473,O1473,P1473,Q1473,R1473,M1473)</f>
        <v>0</v>
      </c>
      <c r="M1473" s="34">
        <f>AJ1473</f>
        <v>0</v>
      </c>
      <c r="N1473" s="34">
        <f>SUM(AI1473)</f>
        <v>0</v>
      </c>
      <c r="O1473" s="34">
        <f>0</f>
        <v>0</v>
      </c>
      <c r="P1473" s="34">
        <v>0</v>
      </c>
      <c r="Q1473" s="34">
        <v>0</v>
      </c>
      <c r="R1473" s="34">
        <f>AH1473</f>
        <v>0</v>
      </c>
      <c r="S1473" s="122"/>
      <c r="T1473" s="41">
        <f>SUM(U1473,AA1473)</f>
        <v>423</v>
      </c>
      <c r="U1473" s="41">
        <f>IF(SUM(V1473:Y1473)&gt;=250, 250,SUM(V1473:Y1473))</f>
        <v>28</v>
      </c>
      <c r="V1473" s="41">
        <v>0</v>
      </c>
      <c r="W1473" s="41">
        <v>0</v>
      </c>
      <c r="X1473" s="41">
        <f>SUM(AL1473,AN1473,BO1473,BS1473)</f>
        <v>0</v>
      </c>
      <c r="Y1473" s="41">
        <f>SUM(AO1473:BN1473)</f>
        <v>28</v>
      </c>
      <c r="Z1473" s="41">
        <f>COUNTIF(AO1473:BN1473, "&gt;0")</f>
        <v>1</v>
      </c>
      <c r="AA1473" s="41">
        <f>SUM(AB1473:AF1473)</f>
        <v>395</v>
      </c>
      <c r="AB1473" s="41">
        <f>BP1473+BQ1473</f>
        <v>127</v>
      </c>
      <c r="AC1473" s="41">
        <v>0</v>
      </c>
      <c r="AD1473" s="41">
        <v>0</v>
      </c>
      <c r="AE1473" s="41">
        <f>SUM(BR1473)</f>
        <v>143</v>
      </c>
      <c r="AF1473" s="41">
        <f>SUM(AM1473)</f>
        <v>125</v>
      </c>
      <c r="AG1473" s="122"/>
      <c r="AH1473" s="36">
        <v>0</v>
      </c>
      <c r="AI1473" s="126">
        <v>0</v>
      </c>
      <c r="AJ1473" s="36">
        <v>0</v>
      </c>
      <c r="AK1473" s="121"/>
      <c r="AL1473" s="1">
        <v>0</v>
      </c>
      <c r="AM1473" s="1">
        <v>125</v>
      </c>
      <c r="AN1473" s="1">
        <v>0</v>
      </c>
      <c r="AO1473" s="1">
        <v>0</v>
      </c>
      <c r="AP1473" s="1">
        <v>0</v>
      </c>
      <c r="AQ1473" s="114">
        <v>0</v>
      </c>
      <c r="AR1473" s="1">
        <v>0</v>
      </c>
      <c r="AS1473" s="114">
        <v>0</v>
      </c>
      <c r="AT1473" s="114">
        <v>0</v>
      </c>
      <c r="AU1473" s="114">
        <v>0</v>
      </c>
      <c r="AV1473" s="114">
        <v>0</v>
      </c>
      <c r="AW1473" s="114">
        <v>28</v>
      </c>
      <c r="AX1473" s="114">
        <v>0</v>
      </c>
      <c r="AY1473" s="114">
        <v>0</v>
      </c>
      <c r="AZ1473" s="114">
        <v>0</v>
      </c>
      <c r="BA1473" s="114">
        <v>0</v>
      </c>
      <c r="BB1473" s="114">
        <v>0</v>
      </c>
      <c r="BC1473" s="114">
        <v>0</v>
      </c>
      <c r="BD1473" s="115">
        <v>0</v>
      </c>
      <c r="BE1473" s="114">
        <v>0</v>
      </c>
      <c r="BF1473" s="114">
        <v>0</v>
      </c>
      <c r="BG1473" s="114">
        <v>0</v>
      </c>
      <c r="BH1473" s="114">
        <v>0</v>
      </c>
      <c r="BI1473" s="114">
        <v>0</v>
      </c>
      <c r="BJ1473" s="114">
        <v>0</v>
      </c>
      <c r="BK1473" s="114">
        <v>0</v>
      </c>
      <c r="BL1473" s="114">
        <v>0</v>
      </c>
      <c r="BM1473" s="114">
        <v>0</v>
      </c>
      <c r="BN1473" s="114">
        <v>0</v>
      </c>
      <c r="BO1473" s="114">
        <v>0</v>
      </c>
      <c r="BP1473" s="114">
        <v>0</v>
      </c>
      <c r="BQ1473" s="114">
        <v>127</v>
      </c>
      <c r="BR1473" s="114">
        <v>143</v>
      </c>
      <c r="BS1473" s="114">
        <v>0</v>
      </c>
    </row>
    <row r="1474" spans="1:71" ht="15" x14ac:dyDescent="0.25">
      <c r="A1474" s="1" t="str">
        <f>CONCATENATE(G1474,"-",F1474,"-",H1474)</f>
        <v>999875380-Black-Under 30</v>
      </c>
      <c r="B1474" s="1" t="str">
        <f>CONCATENATE(G1474,"-",H1474)</f>
        <v>999875380-Under 30</v>
      </c>
      <c r="C1474" s="36" t="s">
        <v>243</v>
      </c>
      <c r="D1474" s="36" t="s">
        <v>244</v>
      </c>
      <c r="E1474" s="36" t="s">
        <v>27</v>
      </c>
      <c r="F1474" s="41" t="s">
        <v>14</v>
      </c>
      <c r="G1474" s="127">
        <v>999875380</v>
      </c>
      <c r="H1474" s="36" t="s">
        <v>1833</v>
      </c>
      <c r="I1474" s="34">
        <f>((L1474)-J1474)+T1474</f>
        <v>421</v>
      </c>
      <c r="J1474" s="34"/>
      <c r="K1474" s="35"/>
      <c r="L1474" s="34">
        <f>SUM(N1474,O1474,P1474,Q1474,R1474,M1474)</f>
        <v>85</v>
      </c>
      <c r="M1474" s="34">
        <f>AJ1474</f>
        <v>0</v>
      </c>
      <c r="N1474" s="34">
        <f>SUM(AI1474)</f>
        <v>0</v>
      </c>
      <c r="O1474" s="34">
        <f>0</f>
        <v>0</v>
      </c>
      <c r="P1474" s="34">
        <v>0</v>
      </c>
      <c r="Q1474" s="34">
        <v>0</v>
      </c>
      <c r="R1474" s="34">
        <f>AH1474</f>
        <v>85</v>
      </c>
      <c r="S1474" s="122"/>
      <c r="T1474" s="41">
        <f>SUM(U1474,AA1474)</f>
        <v>336</v>
      </c>
      <c r="U1474" s="41">
        <f>IF(SUM(V1474:Y1474)&gt;=250, 250,SUM(V1474:Y1474))</f>
        <v>0</v>
      </c>
      <c r="V1474" s="41">
        <v>0</v>
      </c>
      <c r="W1474" s="41">
        <v>0</v>
      </c>
      <c r="X1474" s="41">
        <f>SUM(AL1474,AN1474,BO1474,BS1474)</f>
        <v>0</v>
      </c>
      <c r="Y1474" s="41">
        <f>SUM(AO1474:BN1474)</f>
        <v>0</v>
      </c>
      <c r="Z1474" s="41">
        <f>COUNTIF(AO1474:BN1474, "&gt;0")</f>
        <v>0</v>
      </c>
      <c r="AA1474" s="41">
        <f>SUM(AB1474:AF1474)</f>
        <v>336</v>
      </c>
      <c r="AB1474" s="41">
        <f>BP1474+BQ1474</f>
        <v>169</v>
      </c>
      <c r="AC1474" s="41">
        <v>0</v>
      </c>
      <c r="AD1474" s="41">
        <v>0</v>
      </c>
      <c r="AE1474" s="41">
        <f>SUM(BR1474)</f>
        <v>0</v>
      </c>
      <c r="AF1474" s="41">
        <f>SUM(AM1474)</f>
        <v>167</v>
      </c>
      <c r="AG1474" s="122"/>
      <c r="AH1474" s="36">
        <v>85</v>
      </c>
      <c r="AI1474" s="126">
        <v>0</v>
      </c>
      <c r="AJ1474" s="36">
        <v>0</v>
      </c>
      <c r="AK1474" s="121"/>
      <c r="AL1474" s="1">
        <v>0</v>
      </c>
      <c r="AM1474" s="1">
        <v>167</v>
      </c>
      <c r="AN1474" s="1">
        <v>0</v>
      </c>
      <c r="AO1474" s="1">
        <v>0</v>
      </c>
      <c r="AP1474" s="1">
        <v>0</v>
      </c>
      <c r="AQ1474" s="114">
        <v>0</v>
      </c>
      <c r="AR1474" s="1">
        <v>0</v>
      </c>
      <c r="AS1474" s="114">
        <v>0</v>
      </c>
      <c r="AT1474" s="114">
        <v>0</v>
      </c>
      <c r="AU1474" s="114">
        <v>0</v>
      </c>
      <c r="AV1474" s="114">
        <v>0</v>
      </c>
      <c r="AW1474" s="114">
        <v>0</v>
      </c>
      <c r="AX1474" s="114">
        <v>0</v>
      </c>
      <c r="AY1474" s="114">
        <v>0</v>
      </c>
      <c r="AZ1474" s="114">
        <v>0</v>
      </c>
      <c r="BA1474" s="114">
        <v>0</v>
      </c>
      <c r="BB1474" s="114">
        <v>0</v>
      </c>
      <c r="BC1474" s="114">
        <v>0</v>
      </c>
      <c r="BD1474" s="115">
        <v>0</v>
      </c>
      <c r="BE1474" s="114">
        <v>0</v>
      </c>
      <c r="BF1474" s="114">
        <v>0</v>
      </c>
      <c r="BG1474" s="114">
        <v>0</v>
      </c>
      <c r="BH1474" s="114">
        <v>0</v>
      </c>
      <c r="BI1474" s="114">
        <v>0</v>
      </c>
      <c r="BJ1474" s="114">
        <v>0</v>
      </c>
      <c r="BK1474" s="114">
        <v>0</v>
      </c>
      <c r="BL1474" s="114">
        <v>0</v>
      </c>
      <c r="BM1474" s="114">
        <v>0</v>
      </c>
      <c r="BN1474" s="114">
        <v>0</v>
      </c>
      <c r="BO1474" s="114">
        <v>0</v>
      </c>
      <c r="BP1474" s="114">
        <v>0</v>
      </c>
      <c r="BQ1474" s="114">
        <v>169</v>
      </c>
      <c r="BR1474" s="114">
        <v>0</v>
      </c>
      <c r="BS1474" s="114">
        <v>0</v>
      </c>
    </row>
    <row r="1475" spans="1:71" ht="15" x14ac:dyDescent="0.25">
      <c r="A1475" s="1" t="str">
        <f>CONCATENATE(G1475,"-",F1475,"-",H1475)</f>
        <v>999915092-Black-Under 30</v>
      </c>
      <c r="B1475" s="1" t="str">
        <f>CONCATENATE(G1475,"-",H1475)</f>
        <v>999915092-Under 30</v>
      </c>
      <c r="C1475" s="34" t="s">
        <v>518</v>
      </c>
      <c r="D1475" s="34" t="s">
        <v>458</v>
      </c>
      <c r="E1475" s="34" t="s">
        <v>27</v>
      </c>
      <c r="F1475" s="41" t="s">
        <v>14</v>
      </c>
      <c r="G1475" s="127">
        <v>999915092</v>
      </c>
      <c r="H1475" s="36" t="s">
        <v>1833</v>
      </c>
      <c r="I1475" s="34">
        <f>((L1475)-J1475)+T1475</f>
        <v>390</v>
      </c>
      <c r="J1475" s="34">
        <f>L1475/2</f>
        <v>0</v>
      </c>
      <c r="K1475" s="35"/>
      <c r="L1475" s="34">
        <f>SUM(N1475,O1475,P1475,Q1475,R1475,M1475)</f>
        <v>0</v>
      </c>
      <c r="M1475" s="34">
        <f>AJ1475</f>
        <v>0</v>
      </c>
      <c r="N1475" s="34">
        <f>SUM(AI1475)</f>
        <v>0</v>
      </c>
      <c r="O1475" s="34">
        <f>0</f>
        <v>0</v>
      </c>
      <c r="P1475" s="34">
        <v>0</v>
      </c>
      <c r="Q1475" s="34">
        <v>0</v>
      </c>
      <c r="R1475" s="34">
        <f>AH1475</f>
        <v>0</v>
      </c>
      <c r="S1475" s="122"/>
      <c r="T1475" s="41">
        <f>SUM(U1475,AA1475)</f>
        <v>390</v>
      </c>
      <c r="U1475" s="41">
        <f>IF(SUM(V1475:Y1475)&gt;=250, 250,SUM(V1475:Y1475))</f>
        <v>51</v>
      </c>
      <c r="V1475" s="41">
        <v>0</v>
      </c>
      <c r="W1475" s="41">
        <v>0</v>
      </c>
      <c r="X1475" s="41">
        <f>SUM(AL1475,AN1475,BO1475,BS1475)</f>
        <v>0</v>
      </c>
      <c r="Y1475" s="41">
        <f>SUM(AO1475:BN1475)</f>
        <v>51</v>
      </c>
      <c r="Z1475" s="41">
        <f>COUNTIF(AO1475:BN1475, "&gt;0")</f>
        <v>1</v>
      </c>
      <c r="AA1475" s="41">
        <f>SUM(AB1475:AF1475)</f>
        <v>339</v>
      </c>
      <c r="AB1475" s="41">
        <f>BP1475+BQ1475</f>
        <v>71</v>
      </c>
      <c r="AC1475" s="41">
        <v>0</v>
      </c>
      <c r="AD1475" s="41">
        <v>0</v>
      </c>
      <c r="AE1475" s="41">
        <f>SUM(BR1475)</f>
        <v>143</v>
      </c>
      <c r="AF1475" s="41">
        <f>SUM(AM1475)</f>
        <v>125</v>
      </c>
      <c r="AG1475" s="122"/>
      <c r="AH1475" s="36">
        <v>0</v>
      </c>
      <c r="AI1475" s="126">
        <v>0</v>
      </c>
      <c r="AJ1475" s="36">
        <v>0</v>
      </c>
      <c r="AK1475" s="121"/>
      <c r="AL1475" s="1">
        <v>0</v>
      </c>
      <c r="AM1475" s="1">
        <v>125</v>
      </c>
      <c r="AN1475" s="1">
        <v>0</v>
      </c>
      <c r="AO1475" s="1">
        <v>0</v>
      </c>
      <c r="AP1475" s="1">
        <v>0</v>
      </c>
      <c r="AQ1475" s="114">
        <v>0</v>
      </c>
      <c r="AR1475" s="1">
        <v>0</v>
      </c>
      <c r="AS1475" s="114">
        <v>0</v>
      </c>
      <c r="AT1475" s="114">
        <v>0</v>
      </c>
      <c r="AU1475" s="114">
        <v>0</v>
      </c>
      <c r="AV1475" s="114">
        <v>0</v>
      </c>
      <c r="AW1475" s="114">
        <v>0</v>
      </c>
      <c r="AX1475" s="114">
        <v>0</v>
      </c>
      <c r="AY1475" s="114">
        <v>0</v>
      </c>
      <c r="AZ1475" s="114">
        <v>51</v>
      </c>
      <c r="BA1475" s="114">
        <v>0</v>
      </c>
      <c r="BB1475" s="114">
        <v>0</v>
      </c>
      <c r="BC1475" s="114">
        <v>0</v>
      </c>
      <c r="BD1475" s="115">
        <v>0</v>
      </c>
      <c r="BE1475" s="114">
        <v>0</v>
      </c>
      <c r="BF1475" s="114">
        <v>0</v>
      </c>
      <c r="BG1475" s="114">
        <v>0</v>
      </c>
      <c r="BH1475" s="114">
        <v>0</v>
      </c>
      <c r="BI1475" s="114">
        <v>0</v>
      </c>
      <c r="BJ1475" s="114">
        <v>0</v>
      </c>
      <c r="BK1475" s="114">
        <v>0</v>
      </c>
      <c r="BL1475" s="114">
        <v>0</v>
      </c>
      <c r="BM1475" s="114">
        <v>0</v>
      </c>
      <c r="BN1475" s="114">
        <v>0</v>
      </c>
      <c r="BO1475" s="114">
        <v>0</v>
      </c>
      <c r="BP1475" s="114">
        <v>0</v>
      </c>
      <c r="BQ1475" s="114">
        <v>71</v>
      </c>
      <c r="BR1475" s="114">
        <v>143</v>
      </c>
      <c r="BS1475" s="114">
        <v>0</v>
      </c>
    </row>
    <row r="1476" spans="1:71" ht="15" x14ac:dyDescent="0.25">
      <c r="A1476" s="1" t="str">
        <f>CONCATENATE(G1476,"-",F1476,"-",H1476)</f>
        <v>999924362-Black-Under 30</v>
      </c>
      <c r="B1476" s="1" t="str">
        <f>CONCATENATE(G1476,"-",H1476)</f>
        <v>999924362-Under 30</v>
      </c>
      <c r="C1476" s="34" t="s">
        <v>894</v>
      </c>
      <c r="D1476" s="34" t="s">
        <v>895</v>
      </c>
      <c r="E1476" s="34" t="s">
        <v>27</v>
      </c>
      <c r="F1476" s="41" t="s">
        <v>14</v>
      </c>
      <c r="G1476" s="127">
        <v>999924362</v>
      </c>
      <c r="H1476" s="36" t="s">
        <v>1833</v>
      </c>
      <c r="I1476" s="34">
        <f>((L1476)-J1476)+T1476</f>
        <v>378</v>
      </c>
      <c r="J1476" s="34"/>
      <c r="K1476" s="35"/>
      <c r="L1476" s="34">
        <f>SUM(N1476,O1476,P1476,Q1476,R1476,M1476)</f>
        <v>56</v>
      </c>
      <c r="M1476" s="34">
        <f>AJ1476</f>
        <v>0</v>
      </c>
      <c r="N1476" s="34">
        <f>SUM(AI1476)</f>
        <v>56</v>
      </c>
      <c r="O1476" s="34">
        <f>0</f>
        <v>0</v>
      </c>
      <c r="P1476" s="34">
        <v>0</v>
      </c>
      <c r="Q1476" s="34">
        <v>0</v>
      </c>
      <c r="R1476" s="34">
        <f>AH1476</f>
        <v>0</v>
      </c>
      <c r="S1476" s="122"/>
      <c r="T1476" s="41">
        <f>SUM(U1476,AA1476)</f>
        <v>322</v>
      </c>
      <c r="U1476" s="41">
        <f>IF(SUM(V1476:Y1476)&gt;=250, 250,SUM(V1476:Y1476))</f>
        <v>90</v>
      </c>
      <c r="V1476" s="41">
        <v>0</v>
      </c>
      <c r="W1476" s="41">
        <v>0</v>
      </c>
      <c r="X1476" s="41">
        <f>SUM(AL1476,AN1476,BO1476,BS1476)</f>
        <v>0</v>
      </c>
      <c r="Y1476" s="41">
        <f>SUM(AO1476:BN1476)</f>
        <v>90</v>
      </c>
      <c r="Z1476" s="41">
        <f>COUNTIF(AO1476:BN1476, "&gt;0")</f>
        <v>1</v>
      </c>
      <c r="AA1476" s="41">
        <f>SUM(AB1476:AF1476)</f>
        <v>232</v>
      </c>
      <c r="AB1476" s="41">
        <f>BP1476+BQ1476</f>
        <v>0</v>
      </c>
      <c r="AC1476" s="41">
        <v>0</v>
      </c>
      <c r="AD1476" s="41">
        <v>0</v>
      </c>
      <c r="AE1476" s="41">
        <f>SUM(BR1476)</f>
        <v>107</v>
      </c>
      <c r="AF1476" s="41">
        <f>SUM(AM1476)</f>
        <v>125</v>
      </c>
      <c r="AG1476" s="122"/>
      <c r="AH1476" s="36">
        <v>0</v>
      </c>
      <c r="AI1476" s="126">
        <v>56</v>
      </c>
      <c r="AJ1476" s="36">
        <v>0</v>
      </c>
      <c r="AK1476" s="121"/>
      <c r="AL1476" s="1">
        <v>0</v>
      </c>
      <c r="AM1476" s="1">
        <v>125</v>
      </c>
      <c r="AN1476" s="1">
        <v>0</v>
      </c>
      <c r="AO1476" s="1">
        <v>0</v>
      </c>
      <c r="AP1476" s="1">
        <v>0</v>
      </c>
      <c r="AQ1476" s="114">
        <v>0</v>
      </c>
      <c r="AR1476" s="1">
        <v>0</v>
      </c>
      <c r="AS1476" s="114">
        <v>0</v>
      </c>
      <c r="AT1476" s="114">
        <v>0</v>
      </c>
      <c r="AU1476" s="114">
        <v>0</v>
      </c>
      <c r="AV1476" s="114">
        <v>0</v>
      </c>
      <c r="AW1476" s="114">
        <v>0</v>
      </c>
      <c r="AX1476" s="114">
        <v>0</v>
      </c>
      <c r="AY1476" s="114">
        <v>0</v>
      </c>
      <c r="AZ1476" s="114">
        <v>0</v>
      </c>
      <c r="BA1476" s="114">
        <v>0</v>
      </c>
      <c r="BB1476" s="114">
        <v>0</v>
      </c>
      <c r="BC1476" s="114">
        <v>0</v>
      </c>
      <c r="BD1476" s="115">
        <v>0</v>
      </c>
      <c r="BE1476" s="114">
        <v>0</v>
      </c>
      <c r="BF1476" s="114">
        <v>0</v>
      </c>
      <c r="BG1476" s="114">
        <v>0</v>
      </c>
      <c r="BH1476" s="114">
        <v>0</v>
      </c>
      <c r="BI1476" s="114">
        <v>0</v>
      </c>
      <c r="BJ1476" s="114">
        <v>0</v>
      </c>
      <c r="BK1476" s="114">
        <v>90</v>
      </c>
      <c r="BL1476" s="114">
        <v>0</v>
      </c>
      <c r="BM1476" s="114">
        <v>0</v>
      </c>
      <c r="BN1476" s="114">
        <v>0</v>
      </c>
      <c r="BO1476" s="114">
        <v>0</v>
      </c>
      <c r="BP1476" s="114">
        <v>0</v>
      </c>
      <c r="BQ1476" s="114">
        <v>0</v>
      </c>
      <c r="BR1476" s="114">
        <v>107</v>
      </c>
      <c r="BS1476" s="114">
        <v>0</v>
      </c>
    </row>
    <row r="1477" spans="1:71" ht="15" x14ac:dyDescent="0.25">
      <c r="A1477" s="1" t="str">
        <f>CONCATENATE(G1477,"-",F1477,"-",H1477)</f>
        <v>999859746-Black-Under 30</v>
      </c>
      <c r="B1477" s="1" t="str">
        <f>CONCATENATE(G1477,"-",H1477)</f>
        <v>999859746-Under 30</v>
      </c>
      <c r="C1477" s="36" t="s">
        <v>167</v>
      </c>
      <c r="D1477" s="36" t="s">
        <v>168</v>
      </c>
      <c r="E1477" s="36" t="s">
        <v>27</v>
      </c>
      <c r="F1477" s="41" t="s">
        <v>14</v>
      </c>
      <c r="G1477" s="127">
        <v>999859746</v>
      </c>
      <c r="H1477" s="36" t="s">
        <v>1833</v>
      </c>
      <c r="I1477" s="34">
        <f>((L1477)-J1477)+T1477</f>
        <v>345</v>
      </c>
      <c r="J1477" s="34"/>
      <c r="K1477" s="35"/>
      <c r="L1477" s="34">
        <f>SUM(N1477,O1477,P1477,Q1477,R1477,M1477)</f>
        <v>150</v>
      </c>
      <c r="M1477" s="34">
        <f>AJ1477</f>
        <v>0</v>
      </c>
      <c r="N1477" s="34">
        <f>SUM(AI1477)</f>
        <v>0</v>
      </c>
      <c r="O1477" s="34">
        <f>0</f>
        <v>0</v>
      </c>
      <c r="P1477" s="34">
        <v>0</v>
      </c>
      <c r="Q1477" s="34">
        <v>0</v>
      </c>
      <c r="R1477" s="34">
        <f>AH1477</f>
        <v>150</v>
      </c>
      <c r="S1477" s="122"/>
      <c r="T1477" s="41">
        <f>SUM(U1477,AA1477)</f>
        <v>195</v>
      </c>
      <c r="U1477" s="41">
        <f>IF(SUM(V1477:Y1477)&gt;=250, 250,SUM(V1477:Y1477))</f>
        <v>195</v>
      </c>
      <c r="V1477" s="41">
        <v>0</v>
      </c>
      <c r="W1477" s="41">
        <v>0</v>
      </c>
      <c r="X1477" s="41">
        <f>SUM(AL1477,AN1477,BO1477,BS1477)</f>
        <v>75</v>
      </c>
      <c r="Y1477" s="41">
        <f>SUM(AO1477:BN1477)</f>
        <v>120</v>
      </c>
      <c r="Z1477" s="41">
        <f>COUNTIF(AO1477:BN1477, "&gt;0")</f>
        <v>1</v>
      </c>
      <c r="AA1477" s="41">
        <f>SUM(AB1477:AF1477)</f>
        <v>0</v>
      </c>
      <c r="AB1477" s="41">
        <f>BP1477+BQ1477</f>
        <v>0</v>
      </c>
      <c r="AC1477" s="41">
        <v>0</v>
      </c>
      <c r="AD1477" s="41">
        <v>0</v>
      </c>
      <c r="AE1477" s="41">
        <f>SUM(BR1477)</f>
        <v>0</v>
      </c>
      <c r="AF1477" s="41">
        <f>SUM(AM1477)</f>
        <v>0</v>
      </c>
      <c r="AG1477" s="122"/>
      <c r="AH1477" s="36">
        <v>150</v>
      </c>
      <c r="AI1477" s="126">
        <v>0</v>
      </c>
      <c r="AJ1477" s="36">
        <v>0</v>
      </c>
      <c r="AK1477" s="121"/>
      <c r="AL1477" s="1">
        <v>75</v>
      </c>
      <c r="AM1477" s="1">
        <v>0</v>
      </c>
      <c r="AN1477" s="1">
        <v>0</v>
      </c>
      <c r="AO1477" s="1">
        <v>0</v>
      </c>
      <c r="AP1477" s="1">
        <v>0</v>
      </c>
      <c r="AQ1477" s="114">
        <v>0</v>
      </c>
      <c r="AR1477" s="1">
        <v>0</v>
      </c>
      <c r="AS1477" s="114">
        <v>0</v>
      </c>
      <c r="AT1477" s="114">
        <v>0</v>
      </c>
      <c r="AU1477" s="114">
        <v>0</v>
      </c>
      <c r="AV1477" s="114">
        <v>0</v>
      </c>
      <c r="AW1477" s="114">
        <v>0</v>
      </c>
      <c r="AX1477" s="114">
        <v>0</v>
      </c>
      <c r="AY1477" s="114">
        <v>0</v>
      </c>
      <c r="AZ1477" s="114">
        <v>0</v>
      </c>
      <c r="BA1477" s="114">
        <v>120</v>
      </c>
      <c r="BB1477" s="114">
        <v>0</v>
      </c>
      <c r="BC1477" s="114">
        <v>0</v>
      </c>
      <c r="BD1477" s="115">
        <v>0</v>
      </c>
      <c r="BE1477" s="114">
        <v>0</v>
      </c>
      <c r="BF1477" s="114">
        <v>0</v>
      </c>
      <c r="BG1477" s="114">
        <v>0</v>
      </c>
      <c r="BH1477" s="114">
        <v>0</v>
      </c>
      <c r="BI1477" s="114">
        <v>0</v>
      </c>
      <c r="BJ1477" s="114">
        <v>0</v>
      </c>
      <c r="BK1477" s="114">
        <v>0</v>
      </c>
      <c r="BL1477" s="114">
        <v>0</v>
      </c>
      <c r="BM1477" s="114">
        <v>0</v>
      </c>
      <c r="BN1477" s="114">
        <v>0</v>
      </c>
      <c r="BO1477" s="114">
        <v>0</v>
      </c>
      <c r="BP1477" s="114">
        <v>0</v>
      </c>
      <c r="BQ1477" s="114">
        <v>0</v>
      </c>
      <c r="BR1477" s="114">
        <v>0</v>
      </c>
      <c r="BS1477" s="114">
        <v>0</v>
      </c>
    </row>
    <row r="1478" spans="1:71" ht="15" x14ac:dyDescent="0.25">
      <c r="A1478" s="1" t="str">
        <f>CONCATENATE(G1478,"-",F1478,"-",H1478)</f>
        <v>999910607-Black-Under 30</v>
      </c>
      <c r="B1478" s="1" t="str">
        <f>CONCATENATE(G1478,"-",H1478)</f>
        <v>999910607-Under 30</v>
      </c>
      <c r="C1478" s="36" t="s">
        <v>471</v>
      </c>
      <c r="D1478" s="36" t="s">
        <v>472</v>
      </c>
      <c r="E1478" s="36" t="s">
        <v>27</v>
      </c>
      <c r="F1478" s="41" t="s">
        <v>14</v>
      </c>
      <c r="G1478" s="127">
        <v>999910607</v>
      </c>
      <c r="H1478" s="36" t="s">
        <v>1833</v>
      </c>
      <c r="I1478" s="34">
        <f>((L1478)-J1478)+T1478</f>
        <v>340</v>
      </c>
      <c r="J1478" s="34">
        <f>L1478/2</f>
        <v>39</v>
      </c>
      <c r="K1478" s="35"/>
      <c r="L1478" s="34">
        <f>SUM(N1478,O1478,P1478,Q1478,R1478,M1478)</f>
        <v>78</v>
      </c>
      <c r="M1478" s="34">
        <f>AJ1478</f>
        <v>30</v>
      </c>
      <c r="N1478" s="34">
        <f>SUM(AI1478)</f>
        <v>0</v>
      </c>
      <c r="O1478" s="34">
        <f>0</f>
        <v>0</v>
      </c>
      <c r="P1478" s="34">
        <v>0</v>
      </c>
      <c r="Q1478" s="34">
        <v>0</v>
      </c>
      <c r="R1478" s="34">
        <f>AH1478</f>
        <v>48</v>
      </c>
      <c r="S1478" s="122"/>
      <c r="T1478" s="41">
        <f>SUM(U1478,AA1478)</f>
        <v>301</v>
      </c>
      <c r="U1478" s="41">
        <f>IF(SUM(V1478:Y1478)&gt;=250, 250,SUM(V1478:Y1478))</f>
        <v>158</v>
      </c>
      <c r="V1478" s="41">
        <v>0</v>
      </c>
      <c r="W1478" s="41">
        <v>0</v>
      </c>
      <c r="X1478" s="41">
        <f>SUM(AL1478,AN1478,BO1478,BS1478)</f>
        <v>0</v>
      </c>
      <c r="Y1478" s="41">
        <f>SUM(AO1478:BN1478)</f>
        <v>158</v>
      </c>
      <c r="Z1478" s="41">
        <f>COUNTIF(AO1478:BN1478, "&gt;0")</f>
        <v>2</v>
      </c>
      <c r="AA1478" s="41">
        <f>SUM(AB1478:AF1478)</f>
        <v>143</v>
      </c>
      <c r="AB1478" s="41">
        <f>BP1478+BQ1478</f>
        <v>0</v>
      </c>
      <c r="AC1478" s="41">
        <v>0</v>
      </c>
      <c r="AD1478" s="41">
        <v>0</v>
      </c>
      <c r="AE1478" s="41">
        <f>SUM(BR1478)</f>
        <v>143</v>
      </c>
      <c r="AF1478" s="41">
        <f>SUM(AM1478)</f>
        <v>0</v>
      </c>
      <c r="AG1478" s="122"/>
      <c r="AH1478" s="36">
        <v>48</v>
      </c>
      <c r="AI1478" s="126">
        <v>0</v>
      </c>
      <c r="AJ1478" s="36">
        <v>30</v>
      </c>
      <c r="AK1478" s="121"/>
      <c r="AL1478" s="1">
        <v>0</v>
      </c>
      <c r="AM1478" s="1">
        <v>0</v>
      </c>
      <c r="AN1478" s="1">
        <v>0</v>
      </c>
      <c r="AO1478" s="1">
        <v>0</v>
      </c>
      <c r="AP1478" s="1">
        <v>90</v>
      </c>
      <c r="AQ1478" s="114">
        <v>0</v>
      </c>
      <c r="AR1478" s="1">
        <v>0</v>
      </c>
      <c r="AS1478" s="114">
        <v>0</v>
      </c>
      <c r="AT1478" s="114">
        <v>0</v>
      </c>
      <c r="AU1478" s="114">
        <v>0</v>
      </c>
      <c r="AV1478" s="114">
        <v>0</v>
      </c>
      <c r="AW1478" s="114">
        <v>0</v>
      </c>
      <c r="AX1478" s="114">
        <v>0</v>
      </c>
      <c r="AY1478" s="114">
        <v>0</v>
      </c>
      <c r="AZ1478" s="114">
        <v>0</v>
      </c>
      <c r="BA1478" s="114">
        <v>68</v>
      </c>
      <c r="BB1478" s="114">
        <v>0</v>
      </c>
      <c r="BC1478" s="114">
        <v>0</v>
      </c>
      <c r="BD1478" s="115">
        <v>0</v>
      </c>
      <c r="BE1478" s="114">
        <v>0</v>
      </c>
      <c r="BF1478" s="114">
        <v>0</v>
      </c>
      <c r="BG1478" s="114">
        <v>0</v>
      </c>
      <c r="BH1478" s="114">
        <v>0</v>
      </c>
      <c r="BI1478" s="114">
        <v>0</v>
      </c>
      <c r="BJ1478" s="114">
        <v>0</v>
      </c>
      <c r="BK1478" s="114">
        <v>0</v>
      </c>
      <c r="BL1478" s="114">
        <v>0</v>
      </c>
      <c r="BM1478" s="114">
        <v>0</v>
      </c>
      <c r="BN1478" s="114">
        <v>0</v>
      </c>
      <c r="BO1478" s="114">
        <v>0</v>
      </c>
      <c r="BP1478" s="114">
        <v>0</v>
      </c>
      <c r="BQ1478" s="114">
        <v>0</v>
      </c>
      <c r="BR1478" s="114">
        <v>143</v>
      </c>
      <c r="BS1478" s="114">
        <v>0</v>
      </c>
    </row>
    <row r="1479" spans="1:71" ht="15" x14ac:dyDescent="0.25">
      <c r="A1479" s="1" t="str">
        <f>CONCATENATE(G1479,"-",F1479,"-",H1479)</f>
        <v>999890350-Black-Under 30</v>
      </c>
      <c r="B1479" s="1" t="str">
        <f>CONCATENATE(G1479,"-",H1479)</f>
        <v>999890350-Under 30</v>
      </c>
      <c r="C1479" s="36" t="s">
        <v>315</v>
      </c>
      <c r="D1479" s="36" t="s">
        <v>316</v>
      </c>
      <c r="E1479" s="36" t="s">
        <v>27</v>
      </c>
      <c r="F1479" s="41" t="s">
        <v>14</v>
      </c>
      <c r="G1479" s="127">
        <v>999890350</v>
      </c>
      <c r="H1479" s="36" t="s">
        <v>1833</v>
      </c>
      <c r="I1479" s="34">
        <f>((L1479)-J1479)+T1479</f>
        <v>328</v>
      </c>
      <c r="J1479" s="36"/>
      <c r="K1479" s="35"/>
      <c r="L1479" s="34">
        <f>SUM(N1479,O1479,P1479,Q1479,R1479,M1479)</f>
        <v>0</v>
      </c>
      <c r="M1479" s="34">
        <f>AJ1479</f>
        <v>0</v>
      </c>
      <c r="N1479" s="34">
        <f>SUM(AI1479)</f>
        <v>0</v>
      </c>
      <c r="O1479" s="34">
        <f>0</f>
        <v>0</v>
      </c>
      <c r="P1479" s="34">
        <v>0</v>
      </c>
      <c r="Q1479" s="34">
        <v>0</v>
      </c>
      <c r="R1479" s="34">
        <f>AH1479</f>
        <v>0</v>
      </c>
      <c r="S1479" s="122"/>
      <c r="T1479" s="41">
        <f>SUM(U1479,AA1479)</f>
        <v>328</v>
      </c>
      <c r="U1479" s="41">
        <f>IF(SUM(V1479:Y1479)&gt;=250, 250,SUM(V1479:Y1479))</f>
        <v>90</v>
      </c>
      <c r="V1479" s="41">
        <v>0</v>
      </c>
      <c r="W1479" s="41">
        <v>0</v>
      </c>
      <c r="X1479" s="41">
        <f>SUM(AL1479,AN1479,BO1479,BS1479)</f>
        <v>0</v>
      </c>
      <c r="Y1479" s="41">
        <f>SUM(AO1479:BN1479)</f>
        <v>90</v>
      </c>
      <c r="Z1479" s="41">
        <f>COUNTIF(AO1479:BN1479, "&gt;0")</f>
        <v>1</v>
      </c>
      <c r="AA1479" s="41">
        <f>SUM(AB1479:AF1479)</f>
        <v>238</v>
      </c>
      <c r="AB1479" s="41">
        <f>BP1479+BQ1479</f>
        <v>95</v>
      </c>
      <c r="AC1479" s="41">
        <v>0</v>
      </c>
      <c r="AD1479" s="41">
        <v>0</v>
      </c>
      <c r="AE1479" s="41">
        <f>SUM(BR1479)</f>
        <v>143</v>
      </c>
      <c r="AF1479" s="41">
        <f>SUM(AM1479)</f>
        <v>0</v>
      </c>
      <c r="AG1479" s="122"/>
      <c r="AH1479" s="36">
        <v>0</v>
      </c>
      <c r="AI1479" s="126">
        <v>0</v>
      </c>
      <c r="AJ1479" s="36">
        <v>0</v>
      </c>
      <c r="AK1479" s="121"/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14">
        <v>0</v>
      </c>
      <c r="AR1479" s="1">
        <v>0</v>
      </c>
      <c r="AS1479" s="114">
        <v>0</v>
      </c>
      <c r="AT1479" s="114">
        <v>0</v>
      </c>
      <c r="AU1479" s="114">
        <v>0</v>
      </c>
      <c r="AV1479" s="114">
        <v>90</v>
      </c>
      <c r="AW1479" s="114">
        <v>0</v>
      </c>
      <c r="AX1479" s="114">
        <v>0</v>
      </c>
      <c r="AY1479" s="114">
        <v>0</v>
      </c>
      <c r="AZ1479" s="114">
        <v>0</v>
      </c>
      <c r="BA1479" s="114">
        <v>0</v>
      </c>
      <c r="BB1479" s="114">
        <v>0</v>
      </c>
      <c r="BC1479" s="114">
        <v>0</v>
      </c>
      <c r="BD1479" s="115">
        <v>0</v>
      </c>
      <c r="BE1479" s="114">
        <v>0</v>
      </c>
      <c r="BF1479" s="114">
        <v>0</v>
      </c>
      <c r="BG1479" s="114">
        <v>0</v>
      </c>
      <c r="BH1479" s="114">
        <v>0</v>
      </c>
      <c r="BI1479" s="114">
        <v>0</v>
      </c>
      <c r="BJ1479" s="114">
        <v>0</v>
      </c>
      <c r="BK1479" s="114">
        <v>0</v>
      </c>
      <c r="BL1479" s="114">
        <v>0</v>
      </c>
      <c r="BM1479" s="114">
        <v>0</v>
      </c>
      <c r="BN1479" s="114">
        <v>0</v>
      </c>
      <c r="BO1479" s="114">
        <v>0</v>
      </c>
      <c r="BP1479" s="114">
        <v>95</v>
      </c>
      <c r="BQ1479" s="114">
        <v>0</v>
      </c>
      <c r="BR1479" s="114">
        <v>143</v>
      </c>
      <c r="BS1479" s="114">
        <v>0</v>
      </c>
    </row>
    <row r="1480" spans="1:71" ht="15" x14ac:dyDescent="0.25">
      <c r="A1480" s="1" t="str">
        <f>CONCATENATE(G1480,"-",F1480,"-",H1480)</f>
        <v>999920864-Black-Under 30</v>
      </c>
      <c r="B1480" s="1" t="str">
        <f>CONCATENATE(G1480,"-",H1480)</f>
        <v>999920864-Under 30</v>
      </c>
      <c r="C1480" s="36" t="s">
        <v>303</v>
      </c>
      <c r="D1480" s="36" t="s">
        <v>1872</v>
      </c>
      <c r="E1480" s="36" t="s">
        <v>27</v>
      </c>
      <c r="F1480" s="41" t="s">
        <v>14</v>
      </c>
      <c r="G1480" s="128">
        <v>999920864</v>
      </c>
      <c r="H1480" s="36" t="s">
        <v>1833</v>
      </c>
      <c r="I1480" s="34">
        <f>((L1480)-J1480)+T1480</f>
        <v>322</v>
      </c>
      <c r="J1480" s="34">
        <f>L1480/2</f>
        <v>0</v>
      </c>
      <c r="K1480" s="37"/>
      <c r="L1480" s="34">
        <f>SUM(N1480,O1480,P1480,Q1480,R1480,M1480)</f>
        <v>0</v>
      </c>
      <c r="M1480" s="34">
        <f>AJ1480</f>
        <v>0</v>
      </c>
      <c r="N1480" s="34">
        <f>SUM(AI1480)</f>
        <v>0</v>
      </c>
      <c r="O1480" s="34">
        <f>0</f>
        <v>0</v>
      </c>
      <c r="P1480" s="34">
        <v>0</v>
      </c>
      <c r="Q1480" s="34">
        <v>0</v>
      </c>
      <c r="R1480" s="34">
        <f>AH1480</f>
        <v>0</v>
      </c>
      <c r="S1480" s="122"/>
      <c r="T1480" s="41">
        <f>SUM(U1480,AA1480)</f>
        <v>322</v>
      </c>
      <c r="U1480" s="41">
        <f>IF(SUM(V1480:Y1480)&gt;=250, 250,SUM(V1480:Y1480))</f>
        <v>90</v>
      </c>
      <c r="V1480" s="41">
        <v>0</v>
      </c>
      <c r="W1480" s="41">
        <v>0</v>
      </c>
      <c r="X1480" s="41">
        <f>SUM(AL1480,AN1480,BO1480,BS1480)</f>
        <v>0</v>
      </c>
      <c r="Y1480" s="41">
        <f>SUM(AO1480:BN1480)</f>
        <v>90</v>
      </c>
      <c r="Z1480" s="41">
        <f>COUNTIF(AO1480:BN1480, "&gt;0")</f>
        <v>1</v>
      </c>
      <c r="AA1480" s="41">
        <f>SUM(AB1480:AF1480)</f>
        <v>232</v>
      </c>
      <c r="AB1480" s="41">
        <f>BP1480+BQ1480</f>
        <v>0</v>
      </c>
      <c r="AC1480" s="41">
        <v>0</v>
      </c>
      <c r="AD1480" s="41">
        <v>0</v>
      </c>
      <c r="AE1480" s="41">
        <f>SUM(BR1480)</f>
        <v>107</v>
      </c>
      <c r="AF1480" s="41">
        <f>SUM(AM1480)</f>
        <v>125</v>
      </c>
      <c r="AG1480" s="122"/>
      <c r="AH1480" s="36">
        <v>0</v>
      </c>
      <c r="AI1480" s="126">
        <v>0</v>
      </c>
      <c r="AJ1480" s="36">
        <v>0</v>
      </c>
      <c r="AK1480" s="121"/>
      <c r="AL1480" s="1">
        <v>0</v>
      </c>
      <c r="AM1480" s="1">
        <v>125</v>
      </c>
      <c r="AN1480" s="1">
        <v>0</v>
      </c>
      <c r="AO1480" s="1">
        <v>0</v>
      </c>
      <c r="AP1480" s="1">
        <v>0</v>
      </c>
      <c r="AQ1480" s="114">
        <v>0</v>
      </c>
      <c r="AR1480" s="1">
        <v>90</v>
      </c>
      <c r="AS1480" s="114">
        <v>0</v>
      </c>
      <c r="AT1480" s="114">
        <v>0</v>
      </c>
      <c r="AU1480" s="114">
        <v>0</v>
      </c>
      <c r="AV1480" s="114">
        <v>0</v>
      </c>
      <c r="AW1480" s="114">
        <v>0</v>
      </c>
      <c r="AX1480" s="114">
        <v>0</v>
      </c>
      <c r="AY1480" s="114">
        <v>0</v>
      </c>
      <c r="AZ1480" s="114">
        <v>0</v>
      </c>
      <c r="BA1480" s="114">
        <v>0</v>
      </c>
      <c r="BB1480" s="114">
        <v>0</v>
      </c>
      <c r="BC1480" s="114">
        <v>0</v>
      </c>
      <c r="BD1480" s="115">
        <v>0</v>
      </c>
      <c r="BE1480" s="114">
        <v>0</v>
      </c>
      <c r="BF1480" s="114">
        <v>0</v>
      </c>
      <c r="BG1480" s="114">
        <v>0</v>
      </c>
      <c r="BH1480" s="114">
        <v>0</v>
      </c>
      <c r="BI1480" s="114">
        <v>0</v>
      </c>
      <c r="BJ1480" s="114">
        <v>0</v>
      </c>
      <c r="BK1480" s="114">
        <v>0</v>
      </c>
      <c r="BL1480" s="114">
        <v>0</v>
      </c>
      <c r="BM1480" s="114">
        <v>0</v>
      </c>
      <c r="BN1480" s="114">
        <v>0</v>
      </c>
      <c r="BO1480" s="114">
        <v>0</v>
      </c>
      <c r="BP1480" s="114">
        <v>0</v>
      </c>
      <c r="BQ1480" s="114">
        <v>0</v>
      </c>
      <c r="BR1480" s="114">
        <v>107</v>
      </c>
      <c r="BS1480" s="114">
        <v>0</v>
      </c>
    </row>
    <row r="1481" spans="1:71" ht="15" x14ac:dyDescent="0.25">
      <c r="A1481" s="1" t="str">
        <f>CONCATENATE(G1481,"-",F1481,"-",H1481)</f>
        <v>999918923-Black-Under 30</v>
      </c>
      <c r="B1481" s="1" t="str">
        <f>CONCATENATE(G1481,"-",H1481)</f>
        <v>999918923-Under 30</v>
      </c>
      <c r="C1481" s="36" t="s">
        <v>515</v>
      </c>
      <c r="D1481" s="36" t="s">
        <v>639</v>
      </c>
      <c r="E1481" s="36" t="s">
        <v>27</v>
      </c>
      <c r="F1481" s="41" t="s">
        <v>14</v>
      </c>
      <c r="G1481" s="127">
        <v>999918923</v>
      </c>
      <c r="H1481" s="36" t="s">
        <v>1833</v>
      </c>
      <c r="I1481" s="34">
        <f>((L1481)-J1481)+T1481</f>
        <v>321</v>
      </c>
      <c r="J1481" s="36"/>
      <c r="K1481" s="37"/>
      <c r="L1481" s="34">
        <f>SUM(N1481,O1481,P1481,Q1481,R1481,M1481)</f>
        <v>0</v>
      </c>
      <c r="M1481" s="34">
        <f>AJ1481</f>
        <v>0</v>
      </c>
      <c r="N1481" s="34">
        <f>SUM(AI1481)</f>
        <v>0</v>
      </c>
      <c r="O1481" s="34">
        <f>0</f>
        <v>0</v>
      </c>
      <c r="P1481" s="34">
        <v>0</v>
      </c>
      <c r="Q1481" s="34">
        <v>0</v>
      </c>
      <c r="R1481" s="34">
        <f>AH1481</f>
        <v>0</v>
      </c>
      <c r="S1481" s="122"/>
      <c r="T1481" s="41">
        <f>SUM(U1481,AA1481)</f>
        <v>321</v>
      </c>
      <c r="U1481" s="41">
        <f>IF(SUM(V1481:Y1481)&gt;=250, 250,SUM(V1481:Y1481))</f>
        <v>59</v>
      </c>
      <c r="V1481" s="41">
        <v>0</v>
      </c>
      <c r="W1481" s="41">
        <v>0</v>
      </c>
      <c r="X1481" s="41">
        <f>SUM(AL1481,AN1481,BO1481,BS1481)</f>
        <v>0</v>
      </c>
      <c r="Y1481" s="41">
        <f>SUM(AO1481:BN1481)</f>
        <v>59</v>
      </c>
      <c r="Z1481" s="41">
        <f>COUNTIF(AO1481:BN1481, "&gt;0")</f>
        <v>2</v>
      </c>
      <c r="AA1481" s="41">
        <f>SUM(AB1481:AF1481)</f>
        <v>262</v>
      </c>
      <c r="AB1481" s="41">
        <f>BP1481+BQ1481</f>
        <v>71</v>
      </c>
      <c r="AC1481" s="41">
        <v>0</v>
      </c>
      <c r="AD1481" s="41">
        <v>0</v>
      </c>
      <c r="AE1481" s="41">
        <f>SUM(BR1481)</f>
        <v>191</v>
      </c>
      <c r="AF1481" s="41">
        <f>SUM(AM1481)</f>
        <v>0</v>
      </c>
      <c r="AG1481" s="122"/>
      <c r="AH1481" s="36">
        <v>0</v>
      </c>
      <c r="AI1481" s="126">
        <v>0</v>
      </c>
      <c r="AJ1481" s="36">
        <v>0</v>
      </c>
      <c r="AK1481" s="121"/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14">
        <v>0</v>
      </c>
      <c r="AR1481" s="1">
        <v>0</v>
      </c>
      <c r="AS1481" s="114">
        <v>0</v>
      </c>
      <c r="AT1481" s="114">
        <v>0</v>
      </c>
      <c r="AU1481" s="114">
        <v>0</v>
      </c>
      <c r="AV1481" s="114">
        <v>0</v>
      </c>
      <c r="AW1481" s="114">
        <v>0</v>
      </c>
      <c r="AX1481" s="114">
        <v>0</v>
      </c>
      <c r="AY1481" s="114">
        <v>0</v>
      </c>
      <c r="AZ1481" s="114">
        <v>0</v>
      </c>
      <c r="BA1481" s="114">
        <v>0</v>
      </c>
      <c r="BB1481" s="114">
        <v>0</v>
      </c>
      <c r="BC1481" s="114">
        <v>38</v>
      </c>
      <c r="BD1481" s="115">
        <v>0</v>
      </c>
      <c r="BE1481" s="114">
        <v>0</v>
      </c>
      <c r="BF1481" s="114">
        <v>0</v>
      </c>
      <c r="BG1481" s="114">
        <v>0</v>
      </c>
      <c r="BH1481" s="114">
        <v>0</v>
      </c>
      <c r="BI1481" s="114">
        <v>0</v>
      </c>
      <c r="BJ1481" s="114">
        <v>21</v>
      </c>
      <c r="BK1481" s="114">
        <v>0</v>
      </c>
      <c r="BL1481" s="114">
        <v>0</v>
      </c>
      <c r="BM1481" s="114">
        <v>0</v>
      </c>
      <c r="BN1481" s="114">
        <v>0</v>
      </c>
      <c r="BO1481" s="114">
        <v>0</v>
      </c>
      <c r="BP1481" s="114">
        <v>71</v>
      </c>
      <c r="BQ1481" s="114">
        <v>0</v>
      </c>
      <c r="BR1481" s="114">
        <v>191</v>
      </c>
      <c r="BS1481" s="114">
        <v>0</v>
      </c>
    </row>
    <row r="1482" spans="1:71" ht="15" x14ac:dyDescent="0.25">
      <c r="A1482" s="1" t="str">
        <f>CONCATENATE(G1482,"-",F1482,"-",H1482)</f>
        <v>999921936-Black-Under 30</v>
      </c>
      <c r="B1482" s="1" t="str">
        <f>CONCATENATE(G1482,"-",H1482)</f>
        <v>999921936-Under 30</v>
      </c>
      <c r="C1482" s="149" t="s">
        <v>794</v>
      </c>
      <c r="D1482" s="149" t="s">
        <v>795</v>
      </c>
      <c r="E1482" s="149" t="s">
        <v>27</v>
      </c>
      <c r="F1482" s="41" t="s">
        <v>14</v>
      </c>
      <c r="G1482" s="149">
        <v>999921936</v>
      </c>
      <c r="H1482" s="36" t="s">
        <v>1833</v>
      </c>
      <c r="I1482" s="34">
        <f>((L1482)-J1482)+T1482</f>
        <v>313</v>
      </c>
      <c r="J1482" s="36"/>
      <c r="K1482" s="35"/>
      <c r="L1482" s="34">
        <f>SUM(N1482,O1482,P1482,Q1482,R1482,M1482)</f>
        <v>0</v>
      </c>
      <c r="M1482" s="34">
        <f>AJ1482</f>
        <v>0</v>
      </c>
      <c r="N1482" s="34">
        <f>SUM(AI1482)</f>
        <v>0</v>
      </c>
      <c r="O1482" s="34">
        <f>0</f>
        <v>0</v>
      </c>
      <c r="P1482" s="34">
        <v>0</v>
      </c>
      <c r="Q1482" s="34">
        <v>0</v>
      </c>
      <c r="R1482" s="34">
        <f>AH1482</f>
        <v>0</v>
      </c>
      <c r="S1482" s="122"/>
      <c r="T1482" s="41">
        <f>SUM(U1482,AA1482)</f>
        <v>313</v>
      </c>
      <c r="U1482" s="41">
        <f>IF(SUM(V1482:Y1482)&gt;=250, 250,SUM(V1482:Y1482))</f>
        <v>51</v>
      </c>
      <c r="V1482" s="41">
        <v>0</v>
      </c>
      <c r="W1482" s="41">
        <v>0</v>
      </c>
      <c r="X1482" s="41">
        <f>SUM(AL1482,AN1482,BO1482,BS1482)</f>
        <v>0</v>
      </c>
      <c r="Y1482" s="41">
        <f>SUM(AO1482:BN1482)</f>
        <v>51</v>
      </c>
      <c r="Z1482" s="41">
        <f>COUNTIF(AO1482:BN1482, "&gt;0")</f>
        <v>1</v>
      </c>
      <c r="AA1482" s="41">
        <f>SUM(AB1482:AF1482)</f>
        <v>262</v>
      </c>
      <c r="AB1482" s="41">
        <f>BP1482+BQ1482</f>
        <v>71</v>
      </c>
      <c r="AC1482" s="41">
        <v>0</v>
      </c>
      <c r="AD1482" s="41">
        <v>0</v>
      </c>
      <c r="AE1482" s="41">
        <f>SUM(BR1482)</f>
        <v>191</v>
      </c>
      <c r="AF1482" s="41">
        <f>SUM(AM1482)</f>
        <v>0</v>
      </c>
      <c r="AG1482" s="122"/>
      <c r="AH1482" s="36">
        <v>0</v>
      </c>
      <c r="AI1482" s="126">
        <v>0</v>
      </c>
      <c r="AJ1482" s="36">
        <v>0</v>
      </c>
      <c r="AK1482" s="121"/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14">
        <v>0</v>
      </c>
      <c r="AR1482" s="1">
        <v>0</v>
      </c>
      <c r="AS1482" s="114">
        <v>0</v>
      </c>
      <c r="AT1482" s="114">
        <v>0</v>
      </c>
      <c r="AU1482" s="114">
        <v>0</v>
      </c>
      <c r="AV1482" s="114">
        <v>0</v>
      </c>
      <c r="AW1482" s="114">
        <v>0</v>
      </c>
      <c r="AX1482" s="114">
        <v>0</v>
      </c>
      <c r="AY1482" s="114">
        <v>0</v>
      </c>
      <c r="AZ1482" s="114">
        <v>0</v>
      </c>
      <c r="BA1482" s="114">
        <v>0</v>
      </c>
      <c r="BB1482" s="114">
        <v>0</v>
      </c>
      <c r="BC1482" s="114">
        <v>51</v>
      </c>
      <c r="BD1482" s="115">
        <v>0</v>
      </c>
      <c r="BE1482" s="114">
        <v>0</v>
      </c>
      <c r="BF1482" s="114">
        <v>0</v>
      </c>
      <c r="BG1482" s="114">
        <v>0</v>
      </c>
      <c r="BH1482" s="114">
        <v>0</v>
      </c>
      <c r="BI1482" s="114">
        <v>0</v>
      </c>
      <c r="BJ1482" s="114">
        <v>0</v>
      </c>
      <c r="BK1482" s="114">
        <v>0</v>
      </c>
      <c r="BL1482" s="114">
        <v>0</v>
      </c>
      <c r="BM1482" s="114">
        <v>0</v>
      </c>
      <c r="BN1482" s="114">
        <v>0</v>
      </c>
      <c r="BO1482" s="114">
        <v>0</v>
      </c>
      <c r="BP1482" s="114">
        <v>71</v>
      </c>
      <c r="BQ1482" s="114">
        <v>0</v>
      </c>
      <c r="BR1482" s="114">
        <v>191</v>
      </c>
      <c r="BS1482" s="114">
        <v>0</v>
      </c>
    </row>
    <row r="1483" spans="1:71" ht="15" x14ac:dyDescent="0.25">
      <c r="A1483" s="1" t="str">
        <f>CONCATENATE(G1483,"-",F1483,"-",H1483)</f>
        <v>999922914-Black-Under 30</v>
      </c>
      <c r="B1483" s="1" t="str">
        <f>CONCATENATE(G1483,"-",H1483)</f>
        <v>999922914-Under 30</v>
      </c>
      <c r="C1483" s="36" t="s">
        <v>838</v>
      </c>
      <c r="D1483" s="36" t="s">
        <v>86</v>
      </c>
      <c r="E1483" s="36" t="s">
        <v>27</v>
      </c>
      <c r="F1483" s="41" t="s">
        <v>14</v>
      </c>
      <c r="G1483" s="127">
        <v>999922914</v>
      </c>
      <c r="H1483" s="36" t="s">
        <v>1833</v>
      </c>
      <c r="I1483" s="34">
        <f>((L1483)-J1483)+T1483</f>
        <v>308</v>
      </c>
      <c r="J1483" s="36"/>
      <c r="K1483" s="37"/>
      <c r="L1483" s="34">
        <f>SUM(N1483,O1483,P1483,Q1483,R1483,M1483)</f>
        <v>56</v>
      </c>
      <c r="M1483" s="34">
        <f>AJ1483</f>
        <v>0</v>
      </c>
      <c r="N1483" s="34">
        <f>SUM(AI1483)</f>
        <v>56</v>
      </c>
      <c r="O1483" s="34">
        <f>0</f>
        <v>0</v>
      </c>
      <c r="P1483" s="34">
        <v>0</v>
      </c>
      <c r="Q1483" s="34">
        <v>0</v>
      </c>
      <c r="R1483" s="34">
        <f>AH1483</f>
        <v>0</v>
      </c>
      <c r="S1483" s="122"/>
      <c r="T1483" s="41">
        <f>SUM(U1483,AA1483)</f>
        <v>252</v>
      </c>
      <c r="U1483" s="41">
        <f>IF(SUM(V1483:Y1483)&gt;=250, 250,SUM(V1483:Y1483))</f>
        <v>51</v>
      </c>
      <c r="V1483" s="41">
        <v>0</v>
      </c>
      <c r="W1483" s="41">
        <v>0</v>
      </c>
      <c r="X1483" s="41">
        <f>SUM(AL1483,AN1483,BO1483,BS1483)</f>
        <v>0</v>
      </c>
      <c r="Y1483" s="41">
        <f>SUM(AO1483:BN1483)</f>
        <v>51</v>
      </c>
      <c r="Z1483" s="41">
        <f>COUNTIF(AO1483:BN1483, "&gt;0")</f>
        <v>1</v>
      </c>
      <c r="AA1483" s="41">
        <f>SUM(AB1483:AF1483)</f>
        <v>201</v>
      </c>
      <c r="AB1483" s="41">
        <f>BP1483+BQ1483</f>
        <v>0</v>
      </c>
      <c r="AC1483" s="41">
        <v>0</v>
      </c>
      <c r="AD1483" s="41">
        <v>0</v>
      </c>
      <c r="AE1483" s="41">
        <f>SUM(BR1483)</f>
        <v>107</v>
      </c>
      <c r="AF1483" s="41">
        <f>SUM(AM1483)</f>
        <v>94</v>
      </c>
      <c r="AG1483" s="122"/>
      <c r="AH1483" s="36">
        <v>0</v>
      </c>
      <c r="AI1483" s="126">
        <v>56</v>
      </c>
      <c r="AJ1483" s="36">
        <v>0</v>
      </c>
      <c r="AK1483" s="121"/>
      <c r="AL1483" s="1">
        <v>0</v>
      </c>
      <c r="AM1483" s="1">
        <v>94</v>
      </c>
      <c r="AN1483" s="1">
        <v>0</v>
      </c>
      <c r="AO1483" s="1">
        <v>0</v>
      </c>
      <c r="AP1483" s="1">
        <v>0</v>
      </c>
      <c r="AQ1483" s="114">
        <v>0</v>
      </c>
      <c r="AR1483" s="1">
        <v>0</v>
      </c>
      <c r="AS1483" s="114">
        <v>0</v>
      </c>
      <c r="AT1483" s="114">
        <v>0</v>
      </c>
      <c r="AU1483" s="114">
        <v>0</v>
      </c>
      <c r="AV1483" s="114">
        <v>0</v>
      </c>
      <c r="AW1483" s="114">
        <v>51</v>
      </c>
      <c r="AX1483" s="114">
        <v>0</v>
      </c>
      <c r="AY1483" s="114">
        <v>0</v>
      </c>
      <c r="AZ1483" s="114">
        <v>0</v>
      </c>
      <c r="BA1483" s="114">
        <v>0</v>
      </c>
      <c r="BB1483" s="114">
        <v>0</v>
      </c>
      <c r="BC1483" s="114">
        <v>0</v>
      </c>
      <c r="BD1483" s="115">
        <v>0</v>
      </c>
      <c r="BE1483" s="114">
        <v>0</v>
      </c>
      <c r="BF1483" s="114">
        <v>0</v>
      </c>
      <c r="BG1483" s="114">
        <v>0</v>
      </c>
      <c r="BH1483" s="114">
        <v>0</v>
      </c>
      <c r="BI1483" s="114">
        <v>0</v>
      </c>
      <c r="BJ1483" s="114">
        <v>0</v>
      </c>
      <c r="BK1483" s="114">
        <v>0</v>
      </c>
      <c r="BL1483" s="114">
        <v>0</v>
      </c>
      <c r="BM1483" s="114">
        <v>0</v>
      </c>
      <c r="BN1483" s="114">
        <v>0</v>
      </c>
      <c r="BO1483" s="114">
        <v>0</v>
      </c>
      <c r="BP1483" s="114">
        <v>0</v>
      </c>
      <c r="BQ1483" s="114">
        <v>0</v>
      </c>
      <c r="BR1483" s="114">
        <v>107</v>
      </c>
      <c r="BS1483" s="114">
        <v>0</v>
      </c>
    </row>
    <row r="1484" spans="1:71" ht="15" x14ac:dyDescent="0.25">
      <c r="A1484" s="1" t="str">
        <f>CONCATENATE(G1484,"-",F1484,"-",H1484)</f>
        <v>999928631-Black-Under 30</v>
      </c>
      <c r="B1484" s="1" t="str">
        <f>CONCATENATE(G1484,"-",H1484)</f>
        <v>999928631-Under 30</v>
      </c>
      <c r="C1484" s="36" t="s">
        <v>1223</v>
      </c>
      <c r="D1484" s="36" t="s">
        <v>982</v>
      </c>
      <c r="E1484" s="36" t="s">
        <v>27</v>
      </c>
      <c r="F1484" s="41" t="s">
        <v>14</v>
      </c>
      <c r="G1484" s="127">
        <v>999928631</v>
      </c>
      <c r="H1484" s="36" t="s">
        <v>1833</v>
      </c>
      <c r="I1484" s="34">
        <f>((L1484)-J1484)+T1484</f>
        <v>304</v>
      </c>
      <c r="J1484" s="36"/>
      <c r="K1484" s="37"/>
      <c r="L1484" s="34">
        <f>SUM(N1484,O1484,P1484,Q1484,R1484,M1484)</f>
        <v>0</v>
      </c>
      <c r="M1484" s="34">
        <f>AJ1484</f>
        <v>0</v>
      </c>
      <c r="N1484" s="34">
        <f>SUM(AI1484)</f>
        <v>0</v>
      </c>
      <c r="O1484" s="34">
        <f>0</f>
        <v>0</v>
      </c>
      <c r="P1484" s="34">
        <v>0</v>
      </c>
      <c r="Q1484" s="34">
        <v>0</v>
      </c>
      <c r="R1484" s="34">
        <f>AH1484</f>
        <v>0</v>
      </c>
      <c r="S1484" s="122"/>
      <c r="T1484" s="41">
        <f>SUM(U1484,AA1484)</f>
        <v>304</v>
      </c>
      <c r="U1484" s="41">
        <f>IF(SUM(V1484:Y1484)&gt;=250, 250,SUM(V1484:Y1484))</f>
        <v>102</v>
      </c>
      <c r="V1484" s="41">
        <v>0</v>
      </c>
      <c r="W1484" s="41">
        <v>0</v>
      </c>
      <c r="X1484" s="41">
        <f>SUM(AL1484,AN1484,BO1484,BS1484)</f>
        <v>0</v>
      </c>
      <c r="Y1484" s="41">
        <f>SUM(AO1484:BN1484)</f>
        <v>102</v>
      </c>
      <c r="Z1484" s="41">
        <f>COUNTIF(AO1484:BN1484, "&gt;0")</f>
        <v>2</v>
      </c>
      <c r="AA1484" s="41">
        <f>SUM(AB1484:AF1484)</f>
        <v>202</v>
      </c>
      <c r="AB1484" s="41">
        <f>BP1484+BQ1484</f>
        <v>95</v>
      </c>
      <c r="AC1484" s="41">
        <v>0</v>
      </c>
      <c r="AD1484" s="41">
        <v>0</v>
      </c>
      <c r="AE1484" s="41">
        <f>SUM(BR1484)</f>
        <v>107</v>
      </c>
      <c r="AF1484" s="41">
        <f>SUM(AM1484)</f>
        <v>0</v>
      </c>
      <c r="AG1484" s="122"/>
      <c r="AH1484" s="36">
        <v>0</v>
      </c>
      <c r="AI1484" s="126">
        <v>0</v>
      </c>
      <c r="AJ1484" s="36">
        <v>0</v>
      </c>
      <c r="AK1484" s="121"/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14">
        <v>0</v>
      </c>
      <c r="AR1484" s="1">
        <v>0</v>
      </c>
      <c r="AS1484" s="114">
        <v>0</v>
      </c>
      <c r="AT1484" s="114">
        <v>0</v>
      </c>
      <c r="AU1484" s="114">
        <v>0</v>
      </c>
      <c r="AV1484" s="114">
        <v>0</v>
      </c>
      <c r="AW1484" s="114">
        <v>0</v>
      </c>
      <c r="AX1484" s="114">
        <v>0</v>
      </c>
      <c r="AY1484" s="114">
        <v>0</v>
      </c>
      <c r="AZ1484" s="114">
        <v>0</v>
      </c>
      <c r="BA1484" s="114">
        <v>51</v>
      </c>
      <c r="BB1484" s="114">
        <v>0</v>
      </c>
      <c r="BC1484" s="114">
        <v>0</v>
      </c>
      <c r="BD1484" s="115">
        <v>51</v>
      </c>
      <c r="BE1484" s="114">
        <v>0</v>
      </c>
      <c r="BF1484" s="114">
        <v>0</v>
      </c>
      <c r="BG1484" s="114">
        <v>0</v>
      </c>
      <c r="BH1484" s="114">
        <v>0</v>
      </c>
      <c r="BI1484" s="114">
        <v>0</v>
      </c>
      <c r="BJ1484" s="114">
        <v>0</v>
      </c>
      <c r="BK1484" s="114">
        <v>0</v>
      </c>
      <c r="BL1484" s="114">
        <v>0</v>
      </c>
      <c r="BM1484" s="114">
        <v>0</v>
      </c>
      <c r="BN1484" s="114">
        <v>0</v>
      </c>
      <c r="BO1484" s="114">
        <v>0</v>
      </c>
      <c r="BP1484" s="114">
        <v>95</v>
      </c>
      <c r="BQ1484" s="114">
        <v>0</v>
      </c>
      <c r="BR1484" s="114">
        <v>107</v>
      </c>
      <c r="BS1484" s="114">
        <v>0</v>
      </c>
    </row>
    <row r="1485" spans="1:71" ht="15" x14ac:dyDescent="0.25">
      <c r="A1485" s="1" t="str">
        <f>CONCATENATE(G1485,"-",F1485,"-",H1485)</f>
        <v>999932403-Black-Under 30</v>
      </c>
      <c r="B1485" s="1" t="str">
        <f>CONCATENATE(G1485,"-",H1485)</f>
        <v>999932403-Under 30</v>
      </c>
      <c r="C1485" s="36" t="s">
        <v>250</v>
      </c>
      <c r="D1485" s="36" t="s">
        <v>490</v>
      </c>
      <c r="E1485" s="36" t="s">
        <v>27</v>
      </c>
      <c r="F1485" s="41" t="s">
        <v>14</v>
      </c>
      <c r="G1485" s="128">
        <v>999932403</v>
      </c>
      <c r="H1485" s="36" t="s">
        <v>1833</v>
      </c>
      <c r="I1485" s="34">
        <f>((L1485)-J1485)+T1485</f>
        <v>300</v>
      </c>
      <c r="J1485" s="34">
        <f>L1485/2</f>
        <v>0</v>
      </c>
      <c r="K1485" s="37"/>
      <c r="L1485" s="34">
        <f>SUM(N1485,O1485,P1485,Q1485,R1485,M1485)</f>
        <v>0</v>
      </c>
      <c r="M1485" s="34">
        <f>AJ1485</f>
        <v>0</v>
      </c>
      <c r="N1485" s="34">
        <f>SUM(AI1485)</f>
        <v>0</v>
      </c>
      <c r="O1485" s="34">
        <f>0</f>
        <v>0</v>
      </c>
      <c r="P1485" s="34">
        <v>0</v>
      </c>
      <c r="Q1485" s="34">
        <v>0</v>
      </c>
      <c r="R1485" s="34">
        <f>AH1485</f>
        <v>0</v>
      </c>
      <c r="S1485" s="122"/>
      <c r="T1485" s="41">
        <f>SUM(U1485,AA1485)</f>
        <v>300</v>
      </c>
      <c r="U1485" s="41">
        <f>IF(SUM(V1485:Y1485)&gt;=250, 250,SUM(V1485:Y1485))</f>
        <v>38</v>
      </c>
      <c r="V1485" s="41">
        <v>0</v>
      </c>
      <c r="W1485" s="41">
        <v>0</v>
      </c>
      <c r="X1485" s="41">
        <f>SUM(AL1485,AN1485,BO1485,BS1485)</f>
        <v>0</v>
      </c>
      <c r="Y1485" s="41">
        <f>SUM(AO1485:BN1485)</f>
        <v>38</v>
      </c>
      <c r="Z1485" s="41">
        <f>COUNTIF(AO1485:BN1485, "&gt;0")</f>
        <v>1</v>
      </c>
      <c r="AA1485" s="41">
        <f>SUM(AB1485:AF1485)</f>
        <v>262</v>
      </c>
      <c r="AB1485" s="41">
        <f>BP1485+BQ1485</f>
        <v>95</v>
      </c>
      <c r="AC1485" s="41">
        <v>0</v>
      </c>
      <c r="AD1485" s="41">
        <v>0</v>
      </c>
      <c r="AE1485" s="41">
        <f>SUM(BR1485)</f>
        <v>0</v>
      </c>
      <c r="AF1485" s="41">
        <f>SUM(AM1485)</f>
        <v>167</v>
      </c>
      <c r="AG1485" s="122"/>
      <c r="AH1485" s="36">
        <v>0</v>
      </c>
      <c r="AI1485" s="126">
        <v>0</v>
      </c>
      <c r="AJ1485" s="36">
        <v>0</v>
      </c>
      <c r="AK1485" s="121"/>
      <c r="AL1485" s="1">
        <v>0</v>
      </c>
      <c r="AM1485" s="1">
        <v>167</v>
      </c>
      <c r="AN1485" s="1">
        <v>0</v>
      </c>
      <c r="AO1485" s="1">
        <v>0</v>
      </c>
      <c r="AP1485" s="1">
        <v>0</v>
      </c>
      <c r="AQ1485" s="114">
        <v>0</v>
      </c>
      <c r="AR1485" s="1">
        <v>0</v>
      </c>
      <c r="AS1485" s="114">
        <v>0</v>
      </c>
      <c r="AT1485" s="114">
        <v>0</v>
      </c>
      <c r="AU1485" s="114">
        <v>0</v>
      </c>
      <c r="AV1485" s="114">
        <v>0</v>
      </c>
      <c r="AW1485" s="114">
        <v>38</v>
      </c>
      <c r="AX1485" s="114">
        <v>0</v>
      </c>
      <c r="AY1485" s="114">
        <v>0</v>
      </c>
      <c r="AZ1485" s="114">
        <v>0</v>
      </c>
      <c r="BA1485" s="114">
        <v>0</v>
      </c>
      <c r="BB1485" s="114">
        <v>0</v>
      </c>
      <c r="BC1485" s="114">
        <v>0</v>
      </c>
      <c r="BD1485" s="115">
        <v>0</v>
      </c>
      <c r="BE1485" s="114">
        <v>0</v>
      </c>
      <c r="BF1485" s="114">
        <v>0</v>
      </c>
      <c r="BG1485" s="114">
        <v>0</v>
      </c>
      <c r="BH1485" s="114">
        <v>0</v>
      </c>
      <c r="BI1485" s="114">
        <v>0</v>
      </c>
      <c r="BJ1485" s="114">
        <v>0</v>
      </c>
      <c r="BK1485" s="114">
        <v>0</v>
      </c>
      <c r="BL1485" s="114">
        <v>0</v>
      </c>
      <c r="BM1485" s="114">
        <v>0</v>
      </c>
      <c r="BN1485" s="114">
        <v>0</v>
      </c>
      <c r="BO1485" s="114">
        <v>0</v>
      </c>
      <c r="BP1485" s="114">
        <v>0</v>
      </c>
      <c r="BQ1485" s="114">
        <v>95</v>
      </c>
      <c r="BR1485" s="114">
        <v>0</v>
      </c>
      <c r="BS1485" s="114">
        <v>0</v>
      </c>
    </row>
    <row r="1486" spans="1:71" ht="15" x14ac:dyDescent="0.25">
      <c r="A1486" s="1" t="str">
        <f>CONCATENATE(G1486,"-",F1486,"-",H1486)</f>
        <v>999928632-Black-Under 30</v>
      </c>
      <c r="B1486" s="1" t="str">
        <f>CONCATENATE(G1486,"-",H1486)</f>
        <v>999928632-Under 30</v>
      </c>
      <c r="C1486" s="36" t="s">
        <v>1222</v>
      </c>
      <c r="D1486" s="36" t="s">
        <v>982</v>
      </c>
      <c r="E1486" s="36" t="s">
        <v>27</v>
      </c>
      <c r="F1486" s="41" t="s">
        <v>14</v>
      </c>
      <c r="G1486" s="127">
        <v>999928632</v>
      </c>
      <c r="H1486" s="36" t="s">
        <v>1833</v>
      </c>
      <c r="I1486" s="34">
        <f>((L1486)-J1486)+T1486</f>
        <v>297</v>
      </c>
      <c r="J1486" s="36"/>
      <c r="K1486" s="37"/>
      <c r="L1486" s="34">
        <f>SUM(N1486,O1486,P1486,Q1486,R1486,M1486)</f>
        <v>0</v>
      </c>
      <c r="M1486" s="34">
        <f>AJ1486</f>
        <v>0</v>
      </c>
      <c r="N1486" s="34">
        <f>SUM(AI1486)</f>
        <v>0</v>
      </c>
      <c r="O1486" s="34">
        <f>0</f>
        <v>0</v>
      </c>
      <c r="P1486" s="34">
        <v>0</v>
      </c>
      <c r="Q1486" s="34">
        <v>0</v>
      </c>
      <c r="R1486" s="34">
        <f>AH1486</f>
        <v>0</v>
      </c>
      <c r="S1486" s="122"/>
      <c r="T1486" s="41">
        <f>SUM(U1486,AA1486)</f>
        <v>297</v>
      </c>
      <c r="U1486" s="41">
        <f>IF(SUM(V1486:Y1486)&gt;=250, 250,SUM(V1486:Y1486))</f>
        <v>119</v>
      </c>
      <c r="V1486" s="41">
        <v>0</v>
      </c>
      <c r="W1486" s="41">
        <v>0</v>
      </c>
      <c r="X1486" s="41">
        <f>SUM(AL1486,AN1486,BO1486,BS1486)</f>
        <v>0</v>
      </c>
      <c r="Y1486" s="41">
        <f>SUM(AO1486:BN1486)-51</f>
        <v>119</v>
      </c>
      <c r="Z1486" s="41">
        <f>COUNTIF(AO1486:BN1486, "&gt;0")</f>
        <v>3</v>
      </c>
      <c r="AA1486" s="41">
        <f>SUM(AB1486:AF1486)</f>
        <v>178</v>
      </c>
      <c r="AB1486" s="41">
        <f>BP1486+BQ1486</f>
        <v>71</v>
      </c>
      <c r="AC1486" s="41">
        <v>0</v>
      </c>
      <c r="AD1486" s="41">
        <v>0</v>
      </c>
      <c r="AE1486" s="41">
        <f>SUM(BR1486)</f>
        <v>107</v>
      </c>
      <c r="AF1486" s="41">
        <f>SUM(AM1486)</f>
        <v>0</v>
      </c>
      <c r="AG1486" s="122"/>
      <c r="AH1486" s="36">
        <v>0</v>
      </c>
      <c r="AI1486" s="126">
        <v>0</v>
      </c>
      <c r="AJ1486" s="36">
        <v>0</v>
      </c>
      <c r="AK1486" s="121"/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14">
        <v>0</v>
      </c>
      <c r="AR1486" s="1">
        <v>0</v>
      </c>
      <c r="AS1486" s="114">
        <v>0</v>
      </c>
      <c r="AT1486" s="114">
        <v>0</v>
      </c>
      <c r="AU1486" s="114">
        <v>0</v>
      </c>
      <c r="AV1486" s="114">
        <v>51</v>
      </c>
      <c r="AW1486" s="114">
        <v>0</v>
      </c>
      <c r="AX1486" s="114">
        <v>0</v>
      </c>
      <c r="AY1486" s="114">
        <v>0</v>
      </c>
      <c r="AZ1486" s="114">
        <v>0</v>
      </c>
      <c r="BA1486" s="114">
        <v>51</v>
      </c>
      <c r="BB1486" s="114">
        <v>0</v>
      </c>
      <c r="BC1486" s="114">
        <v>0</v>
      </c>
      <c r="BD1486" s="115">
        <v>68</v>
      </c>
      <c r="BE1486" s="114">
        <v>0</v>
      </c>
      <c r="BF1486" s="114">
        <v>0</v>
      </c>
      <c r="BG1486" s="114">
        <v>0</v>
      </c>
      <c r="BH1486" s="114">
        <v>0</v>
      </c>
      <c r="BI1486" s="114">
        <v>0</v>
      </c>
      <c r="BJ1486" s="114">
        <v>0</v>
      </c>
      <c r="BK1486" s="114">
        <v>0</v>
      </c>
      <c r="BL1486" s="114">
        <v>0</v>
      </c>
      <c r="BM1486" s="114">
        <v>0</v>
      </c>
      <c r="BN1486" s="114">
        <v>0</v>
      </c>
      <c r="BO1486" s="114">
        <v>0</v>
      </c>
      <c r="BP1486" s="114">
        <v>71</v>
      </c>
      <c r="BQ1486" s="114">
        <v>0</v>
      </c>
      <c r="BR1486" s="114">
        <v>107</v>
      </c>
      <c r="BS1486" s="114">
        <v>0</v>
      </c>
    </row>
    <row r="1487" spans="1:71" ht="15" x14ac:dyDescent="0.25">
      <c r="A1487" s="1" t="str">
        <f>CONCATENATE(G1487,"-",F1487,"-",H1487)</f>
        <v>999857023-Black-Under 30</v>
      </c>
      <c r="B1487" s="1" t="str">
        <f>CONCATENATE(G1487,"-",H1487)</f>
        <v>999857023-Under 30</v>
      </c>
      <c r="C1487" s="34" t="s">
        <v>154</v>
      </c>
      <c r="D1487" s="34" t="s">
        <v>155</v>
      </c>
      <c r="E1487" s="34" t="s">
        <v>27</v>
      </c>
      <c r="F1487" s="41" t="s">
        <v>14</v>
      </c>
      <c r="G1487" s="127">
        <v>999857023</v>
      </c>
      <c r="H1487" s="36" t="s">
        <v>1833</v>
      </c>
      <c r="I1487" s="34">
        <f>((L1487)-J1487)+T1487</f>
        <v>290</v>
      </c>
      <c r="J1487" s="34">
        <f>L1487/2</f>
        <v>32</v>
      </c>
      <c r="K1487" s="35"/>
      <c r="L1487" s="34">
        <f>SUM(N1487,O1487,P1487,Q1487,R1487,M1487)</f>
        <v>64</v>
      </c>
      <c r="M1487" s="34">
        <f>AJ1487</f>
        <v>0</v>
      </c>
      <c r="N1487" s="34">
        <f>SUM(AI1487)</f>
        <v>0</v>
      </c>
      <c r="O1487" s="34">
        <f>0</f>
        <v>0</v>
      </c>
      <c r="P1487" s="34">
        <v>0</v>
      </c>
      <c r="Q1487" s="34">
        <v>0</v>
      </c>
      <c r="R1487" s="34">
        <f>AH1487</f>
        <v>64</v>
      </c>
      <c r="S1487" s="122"/>
      <c r="T1487" s="41">
        <f>SUM(U1487,AA1487)</f>
        <v>258</v>
      </c>
      <c r="U1487" s="41">
        <f>IF(SUM(V1487:Y1487)&gt;=250, 250,SUM(V1487:Y1487))</f>
        <v>38</v>
      </c>
      <c r="V1487" s="41">
        <v>0</v>
      </c>
      <c r="W1487" s="41">
        <v>0</v>
      </c>
      <c r="X1487" s="41">
        <f>SUM(AL1487,AN1487,BO1487,BS1487)</f>
        <v>0</v>
      </c>
      <c r="Y1487" s="41">
        <f>SUM(AO1487:BN1487)</f>
        <v>38</v>
      </c>
      <c r="Z1487" s="41">
        <f>COUNTIF(AO1487:BN1487, "&gt;0")</f>
        <v>1</v>
      </c>
      <c r="AA1487" s="41">
        <f>SUM(AB1487:AF1487)</f>
        <v>220</v>
      </c>
      <c r="AB1487" s="41">
        <f>BP1487+BQ1487</f>
        <v>95</v>
      </c>
      <c r="AC1487" s="41">
        <v>0</v>
      </c>
      <c r="AD1487" s="41">
        <v>0</v>
      </c>
      <c r="AE1487" s="41">
        <f>SUM(BR1487)</f>
        <v>0</v>
      </c>
      <c r="AF1487" s="41">
        <f>SUM(AM1487)</f>
        <v>125</v>
      </c>
      <c r="AG1487" s="122"/>
      <c r="AH1487" s="36">
        <v>64</v>
      </c>
      <c r="AI1487" s="126">
        <v>0</v>
      </c>
      <c r="AJ1487" s="36">
        <v>0</v>
      </c>
      <c r="AK1487" s="121"/>
      <c r="AL1487" s="1">
        <v>0</v>
      </c>
      <c r="AM1487" s="1">
        <v>125</v>
      </c>
      <c r="AN1487" s="1">
        <v>0</v>
      </c>
      <c r="AO1487" s="1">
        <v>0</v>
      </c>
      <c r="AP1487" s="1">
        <v>0</v>
      </c>
      <c r="AQ1487" s="114">
        <v>0</v>
      </c>
      <c r="AR1487" s="1">
        <v>0</v>
      </c>
      <c r="AS1487" s="114">
        <v>0</v>
      </c>
      <c r="AT1487" s="114">
        <v>0</v>
      </c>
      <c r="AU1487" s="114">
        <v>0</v>
      </c>
      <c r="AV1487" s="114">
        <v>0</v>
      </c>
      <c r="AW1487" s="114">
        <v>38</v>
      </c>
      <c r="AX1487" s="114">
        <v>0</v>
      </c>
      <c r="AY1487" s="114">
        <v>0</v>
      </c>
      <c r="AZ1487" s="114">
        <v>0</v>
      </c>
      <c r="BA1487" s="114">
        <v>0</v>
      </c>
      <c r="BB1487" s="114">
        <v>0</v>
      </c>
      <c r="BC1487" s="114">
        <v>0</v>
      </c>
      <c r="BD1487" s="115">
        <v>0</v>
      </c>
      <c r="BE1487" s="114">
        <v>0</v>
      </c>
      <c r="BF1487" s="114">
        <v>0</v>
      </c>
      <c r="BG1487" s="114">
        <v>0</v>
      </c>
      <c r="BH1487" s="114">
        <v>0</v>
      </c>
      <c r="BI1487" s="114">
        <v>0</v>
      </c>
      <c r="BJ1487" s="114">
        <v>0</v>
      </c>
      <c r="BK1487" s="114">
        <v>0</v>
      </c>
      <c r="BL1487" s="114">
        <v>0</v>
      </c>
      <c r="BM1487" s="114">
        <v>0</v>
      </c>
      <c r="BN1487" s="114">
        <v>0</v>
      </c>
      <c r="BO1487" s="114">
        <v>0</v>
      </c>
      <c r="BP1487" s="114">
        <v>0</v>
      </c>
      <c r="BQ1487" s="114">
        <v>95</v>
      </c>
      <c r="BR1487" s="114">
        <v>0</v>
      </c>
      <c r="BS1487" s="114">
        <v>0</v>
      </c>
    </row>
    <row r="1488" spans="1:71" ht="15" x14ac:dyDescent="0.25">
      <c r="A1488" s="1" t="str">
        <f>CONCATENATE(G1488,"-",F1488,"-",H1488)</f>
        <v>999925430-Black-Under 30</v>
      </c>
      <c r="B1488" s="1" t="str">
        <f>CONCATENATE(G1488,"-",H1488)</f>
        <v>999925430-Under 30</v>
      </c>
      <c r="C1488" s="34" t="s">
        <v>1009</v>
      </c>
      <c r="D1488" s="34" t="s">
        <v>1010</v>
      </c>
      <c r="E1488" s="34" t="s">
        <v>27</v>
      </c>
      <c r="F1488" s="41" t="s">
        <v>14</v>
      </c>
      <c r="G1488" s="127">
        <v>999925430</v>
      </c>
      <c r="H1488" s="36" t="s">
        <v>1833</v>
      </c>
      <c r="I1488" s="34">
        <f>((L1488)-J1488)+T1488</f>
        <v>281</v>
      </c>
      <c r="J1488" s="34"/>
      <c r="K1488" s="35"/>
      <c r="L1488" s="34">
        <f>SUM(N1488,O1488,P1488,Q1488,R1488,M1488)</f>
        <v>0</v>
      </c>
      <c r="M1488" s="34">
        <f>AJ1488</f>
        <v>0</v>
      </c>
      <c r="N1488" s="34">
        <f>SUM(AI1488)</f>
        <v>0</v>
      </c>
      <c r="O1488" s="34">
        <f>0</f>
        <v>0</v>
      </c>
      <c r="P1488" s="34">
        <v>0</v>
      </c>
      <c r="Q1488" s="34">
        <v>0</v>
      </c>
      <c r="R1488" s="34">
        <f>AH1488</f>
        <v>0</v>
      </c>
      <c r="S1488" s="122"/>
      <c r="T1488" s="41">
        <f>SUM(U1488,AA1488)</f>
        <v>281</v>
      </c>
      <c r="U1488" s="41">
        <f>IF(SUM(V1488:Y1488)&gt;=250, 250,SUM(V1488:Y1488))</f>
        <v>67</v>
      </c>
      <c r="V1488" s="41">
        <v>0</v>
      </c>
      <c r="W1488" s="41">
        <v>0</v>
      </c>
      <c r="X1488" s="41">
        <f>SUM(AL1488,AN1488,BO1488,BS1488)</f>
        <v>0</v>
      </c>
      <c r="Y1488" s="41">
        <f>SUM(AO1488:BN1488)</f>
        <v>67</v>
      </c>
      <c r="Z1488" s="41">
        <f>COUNTIF(AO1488:BN1488, "&gt;0")</f>
        <v>2</v>
      </c>
      <c r="AA1488" s="41">
        <f>SUM(AB1488:AF1488)</f>
        <v>214</v>
      </c>
      <c r="AB1488" s="41">
        <f>BP1488+BQ1488</f>
        <v>71</v>
      </c>
      <c r="AC1488" s="41">
        <v>0</v>
      </c>
      <c r="AD1488" s="41">
        <v>0</v>
      </c>
      <c r="AE1488" s="41">
        <f>SUM(BR1488)</f>
        <v>143</v>
      </c>
      <c r="AF1488" s="41">
        <f>SUM(AM1488)</f>
        <v>0</v>
      </c>
      <c r="AG1488" s="122"/>
      <c r="AH1488" s="36">
        <v>0</v>
      </c>
      <c r="AI1488" s="126">
        <v>0</v>
      </c>
      <c r="AJ1488" s="36">
        <v>0</v>
      </c>
      <c r="AK1488" s="121"/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14">
        <v>0</v>
      </c>
      <c r="AR1488" s="1">
        <v>0</v>
      </c>
      <c r="AS1488" s="114">
        <v>0</v>
      </c>
      <c r="AT1488" s="114">
        <v>0</v>
      </c>
      <c r="AU1488" s="114">
        <v>0</v>
      </c>
      <c r="AV1488" s="114">
        <v>0</v>
      </c>
      <c r="AW1488" s="114">
        <v>0</v>
      </c>
      <c r="AX1488" s="114">
        <v>0</v>
      </c>
      <c r="AY1488" s="114">
        <v>0</v>
      </c>
      <c r="AZ1488" s="114">
        <v>0</v>
      </c>
      <c r="BA1488" s="114">
        <v>0</v>
      </c>
      <c r="BB1488" s="114">
        <v>0</v>
      </c>
      <c r="BC1488" s="114">
        <v>51</v>
      </c>
      <c r="BD1488" s="115">
        <v>0</v>
      </c>
      <c r="BE1488" s="114">
        <v>0</v>
      </c>
      <c r="BF1488" s="114">
        <v>0</v>
      </c>
      <c r="BG1488" s="114">
        <v>0</v>
      </c>
      <c r="BH1488" s="114">
        <v>0</v>
      </c>
      <c r="BI1488" s="114">
        <v>0</v>
      </c>
      <c r="BJ1488" s="114">
        <v>16</v>
      </c>
      <c r="BK1488" s="114">
        <v>0</v>
      </c>
      <c r="BL1488" s="114">
        <v>0</v>
      </c>
      <c r="BM1488" s="114">
        <v>0</v>
      </c>
      <c r="BN1488" s="114">
        <v>0</v>
      </c>
      <c r="BO1488" s="114">
        <v>0</v>
      </c>
      <c r="BP1488" s="114">
        <v>71</v>
      </c>
      <c r="BQ1488" s="114">
        <v>0</v>
      </c>
      <c r="BR1488" s="114">
        <v>143</v>
      </c>
      <c r="BS1488" s="114">
        <v>0</v>
      </c>
    </row>
    <row r="1489" spans="1:71" ht="15" x14ac:dyDescent="0.25">
      <c r="A1489" s="1" t="str">
        <f>CONCATENATE(G1489,"-",F1489,"-",H1489)</f>
        <v>999892384-Black-Under 30</v>
      </c>
      <c r="B1489" s="1" t="str">
        <f>CONCATENATE(G1489,"-",H1489)</f>
        <v>999892384-Under 30</v>
      </c>
      <c r="C1489" s="34" t="s">
        <v>328</v>
      </c>
      <c r="D1489" s="34" t="s">
        <v>52</v>
      </c>
      <c r="E1489" s="34" t="s">
        <v>27</v>
      </c>
      <c r="F1489" s="41" t="s">
        <v>14</v>
      </c>
      <c r="G1489" s="127">
        <v>999892384</v>
      </c>
      <c r="H1489" s="36" t="s">
        <v>1833</v>
      </c>
      <c r="I1489" s="34">
        <f>((L1489)-J1489)+T1489</f>
        <v>276</v>
      </c>
      <c r="J1489" s="34">
        <f>L1489/2</f>
        <v>24</v>
      </c>
      <c r="K1489" s="35"/>
      <c r="L1489" s="34">
        <f>SUM(N1489,O1489,P1489,Q1489,R1489,M1489)</f>
        <v>48</v>
      </c>
      <c r="M1489" s="34">
        <f>AJ1489</f>
        <v>0</v>
      </c>
      <c r="N1489" s="34">
        <f>SUM(AI1489)</f>
        <v>0</v>
      </c>
      <c r="O1489" s="34">
        <f>0</f>
        <v>0</v>
      </c>
      <c r="P1489" s="34">
        <v>0</v>
      </c>
      <c r="Q1489" s="34">
        <v>0</v>
      </c>
      <c r="R1489" s="34">
        <f>AH1489</f>
        <v>48</v>
      </c>
      <c r="S1489" s="122"/>
      <c r="T1489" s="41">
        <f>SUM(U1489,AA1489)</f>
        <v>252</v>
      </c>
      <c r="U1489" s="41">
        <f>IF(SUM(V1489:Y1489)&gt;=250, 250,SUM(V1489:Y1489))</f>
        <v>38</v>
      </c>
      <c r="V1489" s="41">
        <v>0</v>
      </c>
      <c r="W1489" s="41">
        <v>0</v>
      </c>
      <c r="X1489" s="41">
        <f>SUM(AL1489,AN1489,BO1489,BS1489)</f>
        <v>0</v>
      </c>
      <c r="Y1489" s="41">
        <f>SUM(AO1489:BN1489)</f>
        <v>38</v>
      </c>
      <c r="Z1489" s="41">
        <f>COUNTIF(AO1489:BN1489, "&gt;0")</f>
        <v>1</v>
      </c>
      <c r="AA1489" s="41">
        <f>SUM(AB1489:AF1489)</f>
        <v>214</v>
      </c>
      <c r="AB1489" s="41">
        <f>BP1489+BQ1489</f>
        <v>71</v>
      </c>
      <c r="AC1489" s="41">
        <v>0</v>
      </c>
      <c r="AD1489" s="41">
        <v>0</v>
      </c>
      <c r="AE1489" s="41">
        <f>SUM(BR1489)</f>
        <v>143</v>
      </c>
      <c r="AF1489" s="41">
        <f>SUM(AM1489)</f>
        <v>0</v>
      </c>
      <c r="AG1489" s="122"/>
      <c r="AH1489" s="36">
        <v>48</v>
      </c>
      <c r="AI1489" s="126">
        <v>0</v>
      </c>
      <c r="AJ1489" s="36">
        <v>0</v>
      </c>
      <c r="AK1489" s="121"/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14">
        <v>0</v>
      </c>
      <c r="AR1489" s="1">
        <v>0</v>
      </c>
      <c r="AS1489" s="114">
        <v>0</v>
      </c>
      <c r="AT1489" s="114">
        <v>0</v>
      </c>
      <c r="AU1489" s="114">
        <v>0</v>
      </c>
      <c r="AV1489" s="114">
        <v>0</v>
      </c>
      <c r="AW1489" s="114">
        <v>38</v>
      </c>
      <c r="AX1489" s="114">
        <v>0</v>
      </c>
      <c r="AY1489" s="114">
        <v>0</v>
      </c>
      <c r="AZ1489" s="114">
        <v>0</v>
      </c>
      <c r="BA1489" s="114">
        <v>0</v>
      </c>
      <c r="BB1489" s="114">
        <v>0</v>
      </c>
      <c r="BC1489" s="114">
        <v>0</v>
      </c>
      <c r="BD1489" s="115">
        <v>0</v>
      </c>
      <c r="BE1489" s="114">
        <v>0</v>
      </c>
      <c r="BF1489" s="114">
        <v>0</v>
      </c>
      <c r="BG1489" s="114">
        <v>0</v>
      </c>
      <c r="BH1489" s="114">
        <v>0</v>
      </c>
      <c r="BI1489" s="114">
        <v>0</v>
      </c>
      <c r="BJ1489" s="114">
        <v>0</v>
      </c>
      <c r="BK1489" s="114">
        <v>0</v>
      </c>
      <c r="BL1489" s="114">
        <v>0</v>
      </c>
      <c r="BM1489" s="114">
        <v>0</v>
      </c>
      <c r="BN1489" s="114">
        <v>0</v>
      </c>
      <c r="BO1489" s="114">
        <v>0</v>
      </c>
      <c r="BP1489" s="114">
        <v>0</v>
      </c>
      <c r="BQ1489" s="114">
        <v>71</v>
      </c>
      <c r="BR1489" s="114">
        <v>143</v>
      </c>
      <c r="BS1489" s="114">
        <v>0</v>
      </c>
    </row>
    <row r="1490" spans="1:71" ht="15" x14ac:dyDescent="0.25">
      <c r="A1490" s="1" t="str">
        <f>CONCATENATE(G1490,"-",F1490,"-",H1490)</f>
        <v>999885325-Black-Under 30</v>
      </c>
      <c r="B1490" s="1" t="str">
        <f>CONCATENATE(G1490,"-",H1490)</f>
        <v>999885325-Under 30</v>
      </c>
      <c r="C1490" s="34" t="s">
        <v>288</v>
      </c>
      <c r="D1490" s="34" t="s">
        <v>289</v>
      </c>
      <c r="E1490" s="34" t="s">
        <v>27</v>
      </c>
      <c r="F1490" s="41" t="s">
        <v>14</v>
      </c>
      <c r="G1490" s="127">
        <v>999885325</v>
      </c>
      <c r="H1490" s="36" t="s">
        <v>1833</v>
      </c>
      <c r="I1490" s="34">
        <f>((L1490)-J1490)+T1490</f>
        <v>270</v>
      </c>
      <c r="J1490" s="34">
        <f>L1490/2</f>
        <v>0</v>
      </c>
      <c r="K1490" s="35"/>
      <c r="L1490" s="34">
        <f>SUM(N1490,O1490,P1490,Q1490,R1490,M1490)</f>
        <v>0</v>
      </c>
      <c r="M1490" s="34">
        <f>AJ1490</f>
        <v>0</v>
      </c>
      <c r="N1490" s="34">
        <f>SUM(AI1490)</f>
        <v>0</v>
      </c>
      <c r="O1490" s="34">
        <f>0</f>
        <v>0</v>
      </c>
      <c r="P1490" s="34">
        <v>0</v>
      </c>
      <c r="Q1490" s="34">
        <v>0</v>
      </c>
      <c r="R1490" s="34">
        <f>AH1490</f>
        <v>0</v>
      </c>
      <c r="S1490" s="122"/>
      <c r="T1490" s="41">
        <f>SUM(U1490,AA1490)</f>
        <v>270</v>
      </c>
      <c r="U1490" s="41">
        <f>IF(SUM(V1490:Y1490)&gt;=250, 250,SUM(V1490:Y1490))</f>
        <v>68</v>
      </c>
      <c r="V1490" s="41">
        <v>0</v>
      </c>
      <c r="W1490" s="41">
        <v>0</v>
      </c>
      <c r="X1490" s="41">
        <f>SUM(AL1490,AN1490,BO1490,BS1490)</f>
        <v>0</v>
      </c>
      <c r="Y1490" s="41">
        <f>SUM(AO1490:BN1490)</f>
        <v>68</v>
      </c>
      <c r="Z1490" s="41">
        <f>COUNTIF(AO1490:BN1490, "&gt;0")</f>
        <v>1</v>
      </c>
      <c r="AA1490" s="41">
        <f>SUM(AB1490:AF1490)</f>
        <v>202</v>
      </c>
      <c r="AB1490" s="41">
        <f>BP1490+BQ1490</f>
        <v>95</v>
      </c>
      <c r="AC1490" s="41">
        <v>0</v>
      </c>
      <c r="AD1490" s="41">
        <v>0</v>
      </c>
      <c r="AE1490" s="41">
        <f>SUM(BR1490)</f>
        <v>107</v>
      </c>
      <c r="AF1490" s="41">
        <f>SUM(AM1490)</f>
        <v>0</v>
      </c>
      <c r="AG1490" s="122"/>
      <c r="AH1490" s="36">
        <v>0</v>
      </c>
      <c r="AI1490" s="126">
        <v>0</v>
      </c>
      <c r="AJ1490" s="36">
        <v>0</v>
      </c>
      <c r="AK1490" s="121"/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14">
        <v>0</v>
      </c>
      <c r="AR1490" s="1">
        <v>0</v>
      </c>
      <c r="AS1490" s="114">
        <v>0</v>
      </c>
      <c r="AT1490" s="114">
        <v>0</v>
      </c>
      <c r="AU1490" s="114">
        <v>0</v>
      </c>
      <c r="AV1490" s="114">
        <v>0</v>
      </c>
      <c r="AW1490" s="114">
        <v>0</v>
      </c>
      <c r="AX1490" s="114">
        <v>0</v>
      </c>
      <c r="AY1490" s="114">
        <v>0</v>
      </c>
      <c r="AZ1490" s="114">
        <v>68</v>
      </c>
      <c r="BA1490" s="114">
        <v>0</v>
      </c>
      <c r="BB1490" s="114">
        <v>0</v>
      </c>
      <c r="BC1490" s="114">
        <v>0</v>
      </c>
      <c r="BD1490" s="115">
        <v>0</v>
      </c>
      <c r="BE1490" s="114">
        <v>0</v>
      </c>
      <c r="BF1490" s="114">
        <v>0</v>
      </c>
      <c r="BG1490" s="114">
        <v>0</v>
      </c>
      <c r="BH1490" s="114">
        <v>0</v>
      </c>
      <c r="BI1490" s="114">
        <v>0</v>
      </c>
      <c r="BJ1490" s="114">
        <v>0</v>
      </c>
      <c r="BK1490" s="114">
        <v>0</v>
      </c>
      <c r="BL1490" s="114">
        <v>0</v>
      </c>
      <c r="BM1490" s="114">
        <v>0</v>
      </c>
      <c r="BN1490" s="114">
        <v>0</v>
      </c>
      <c r="BO1490" s="114">
        <v>0</v>
      </c>
      <c r="BP1490" s="114">
        <v>95</v>
      </c>
      <c r="BQ1490" s="114">
        <v>0</v>
      </c>
      <c r="BR1490" s="114">
        <v>107</v>
      </c>
      <c r="BS1490" s="114">
        <v>0</v>
      </c>
    </row>
    <row r="1491" spans="1:71" ht="15" x14ac:dyDescent="0.25">
      <c r="A1491" s="1" t="str">
        <f>CONCATENATE(G1491,"-",F1491,"-",H1491)</f>
        <v>999928691-Black-Under 30</v>
      </c>
      <c r="B1491" s="1" t="str">
        <f>CONCATENATE(G1491,"-",H1491)</f>
        <v>999928691-Under 30</v>
      </c>
      <c r="C1491" s="36" t="s">
        <v>879</v>
      </c>
      <c r="D1491" s="36" t="s">
        <v>1218</v>
      </c>
      <c r="E1491" s="36" t="s">
        <v>27</v>
      </c>
      <c r="F1491" s="41" t="s">
        <v>14</v>
      </c>
      <c r="G1491" s="127">
        <v>999928691</v>
      </c>
      <c r="H1491" s="36" t="s">
        <v>1833</v>
      </c>
      <c r="I1491" s="34">
        <f>((L1491)-J1491)+T1491</f>
        <v>253</v>
      </c>
      <c r="J1491" s="34">
        <f>L1491/2</f>
        <v>24</v>
      </c>
      <c r="K1491" s="37"/>
      <c r="L1491" s="34">
        <f>SUM(N1491,O1491,P1491,Q1491,R1491,M1491)</f>
        <v>48</v>
      </c>
      <c r="M1491" s="34">
        <f>AJ1491</f>
        <v>0</v>
      </c>
      <c r="N1491" s="34">
        <f>SUM(AI1491)</f>
        <v>0</v>
      </c>
      <c r="O1491" s="34">
        <f>0</f>
        <v>0</v>
      </c>
      <c r="P1491" s="34">
        <v>0</v>
      </c>
      <c r="Q1491" s="34">
        <v>0</v>
      </c>
      <c r="R1491" s="34">
        <f>AH1491</f>
        <v>48</v>
      </c>
      <c r="S1491" s="122"/>
      <c r="T1491" s="41">
        <f>SUM(U1491,AA1491)</f>
        <v>229</v>
      </c>
      <c r="U1491" s="41">
        <f>IF(SUM(V1491:Y1491)&gt;=250, 250,SUM(V1491:Y1491))</f>
        <v>158</v>
      </c>
      <c r="V1491" s="41">
        <v>0</v>
      </c>
      <c r="W1491" s="41">
        <v>0</v>
      </c>
      <c r="X1491" s="41">
        <f>SUM(AL1491,AN1491,BO1491,BS1491)</f>
        <v>0</v>
      </c>
      <c r="Y1491" s="41">
        <f>SUM(AO1491:BN1491)-51</f>
        <v>158</v>
      </c>
      <c r="Z1491" s="41">
        <f>COUNTIF(AO1491:BN1491, "&gt;0")</f>
        <v>3</v>
      </c>
      <c r="AA1491" s="41">
        <f>SUM(AB1491:AF1491)</f>
        <v>71</v>
      </c>
      <c r="AB1491" s="41">
        <f>BP1491+BQ1491</f>
        <v>71</v>
      </c>
      <c r="AC1491" s="41">
        <v>0</v>
      </c>
      <c r="AD1491" s="41">
        <v>0</v>
      </c>
      <c r="AE1491" s="41">
        <f>SUM(BR1491)</f>
        <v>0</v>
      </c>
      <c r="AF1491" s="41">
        <f>SUM(AM1491)</f>
        <v>0</v>
      </c>
      <c r="AG1491" s="122"/>
      <c r="AH1491" s="36">
        <v>48</v>
      </c>
      <c r="AI1491" s="126">
        <v>0</v>
      </c>
      <c r="AJ1491" s="36">
        <v>0</v>
      </c>
      <c r="AK1491" s="121"/>
      <c r="AL1491" s="1">
        <v>0</v>
      </c>
      <c r="AM1491" s="1">
        <v>0</v>
      </c>
      <c r="AN1491" s="1">
        <v>0</v>
      </c>
      <c r="AO1491" s="1">
        <v>0</v>
      </c>
      <c r="AP1491" s="1">
        <v>68</v>
      </c>
      <c r="AQ1491" s="114">
        <v>0</v>
      </c>
      <c r="AR1491" s="1">
        <v>0</v>
      </c>
      <c r="AS1491" s="114">
        <v>0</v>
      </c>
      <c r="AT1491" s="114">
        <v>0</v>
      </c>
      <c r="AU1491" s="114">
        <v>0</v>
      </c>
      <c r="AV1491" s="114">
        <v>0</v>
      </c>
      <c r="AW1491" s="114">
        <v>0</v>
      </c>
      <c r="AX1491" s="114">
        <v>0</v>
      </c>
      <c r="AY1491" s="114">
        <v>0</v>
      </c>
      <c r="AZ1491" s="114">
        <v>0</v>
      </c>
      <c r="BA1491" s="114">
        <v>90</v>
      </c>
      <c r="BB1491" s="114">
        <v>0</v>
      </c>
      <c r="BC1491" s="114">
        <v>0</v>
      </c>
      <c r="BD1491" s="115">
        <v>51</v>
      </c>
      <c r="BE1491" s="114">
        <v>0</v>
      </c>
      <c r="BF1491" s="114">
        <v>0</v>
      </c>
      <c r="BG1491" s="114">
        <v>0</v>
      </c>
      <c r="BH1491" s="114">
        <v>0</v>
      </c>
      <c r="BI1491" s="114">
        <v>0</v>
      </c>
      <c r="BJ1491" s="114">
        <v>0</v>
      </c>
      <c r="BK1491" s="114">
        <v>0</v>
      </c>
      <c r="BL1491" s="114">
        <v>0</v>
      </c>
      <c r="BM1491" s="114">
        <v>0</v>
      </c>
      <c r="BN1491" s="114">
        <v>0</v>
      </c>
      <c r="BO1491" s="114">
        <v>0</v>
      </c>
      <c r="BP1491" s="114">
        <v>71</v>
      </c>
      <c r="BQ1491" s="114">
        <v>0</v>
      </c>
      <c r="BR1491" s="114">
        <v>0</v>
      </c>
      <c r="BS1491" s="114">
        <v>0</v>
      </c>
    </row>
    <row r="1492" spans="1:71" ht="15" x14ac:dyDescent="0.25">
      <c r="A1492" s="1" t="str">
        <f>CONCATENATE(G1492,"-",F1492,"-",H1492)</f>
        <v>999920026-Black-Under 30</v>
      </c>
      <c r="B1492" s="1" t="str">
        <f>CONCATENATE(G1492,"-",H1492)</f>
        <v>999920026-Under 30</v>
      </c>
      <c r="C1492" s="36" t="s">
        <v>278</v>
      </c>
      <c r="D1492" s="36" t="s">
        <v>1200</v>
      </c>
      <c r="E1492" s="36" t="s">
        <v>27</v>
      </c>
      <c r="F1492" s="41" t="s">
        <v>14</v>
      </c>
      <c r="G1492" s="128">
        <v>999920026</v>
      </c>
      <c r="H1492" s="36" t="s">
        <v>1833</v>
      </c>
      <c r="I1492" s="34">
        <f>((L1492)-J1492)+T1492</f>
        <v>246</v>
      </c>
      <c r="J1492" s="36"/>
      <c r="K1492" s="35"/>
      <c r="L1492" s="34">
        <f>SUM(N1492,O1492,P1492,Q1492,R1492,M1492)</f>
        <v>0</v>
      </c>
      <c r="M1492" s="34">
        <f>AJ1492</f>
        <v>0</v>
      </c>
      <c r="N1492" s="34">
        <f>SUM(AI1492)</f>
        <v>0</v>
      </c>
      <c r="O1492" s="34">
        <f>0</f>
        <v>0</v>
      </c>
      <c r="P1492" s="34">
        <v>0</v>
      </c>
      <c r="Q1492" s="34">
        <v>0</v>
      </c>
      <c r="R1492" s="34">
        <f>AH1492</f>
        <v>0</v>
      </c>
      <c r="S1492" s="122"/>
      <c r="T1492" s="41">
        <f>SUM(U1492,AA1492)</f>
        <v>246</v>
      </c>
      <c r="U1492" s="41">
        <f>IF(SUM(V1492:Y1492)&gt;=250, 250,SUM(V1492:Y1492))</f>
        <v>68</v>
      </c>
      <c r="V1492" s="41">
        <v>0</v>
      </c>
      <c r="W1492" s="41">
        <v>0</v>
      </c>
      <c r="X1492" s="41">
        <f>SUM(AL1492,AN1492,BO1492,BS1492)</f>
        <v>0</v>
      </c>
      <c r="Y1492" s="41">
        <f>SUM(AO1492:BN1492)</f>
        <v>68</v>
      </c>
      <c r="Z1492" s="41">
        <f>COUNTIF(AO1492:BN1492, "&gt;0")</f>
        <v>1</v>
      </c>
      <c r="AA1492" s="41">
        <f>SUM(AB1492:AF1492)</f>
        <v>178</v>
      </c>
      <c r="AB1492" s="41">
        <f>BP1492+BQ1492</f>
        <v>71</v>
      </c>
      <c r="AC1492" s="41">
        <v>0</v>
      </c>
      <c r="AD1492" s="41">
        <v>0</v>
      </c>
      <c r="AE1492" s="41">
        <f>SUM(BR1492)</f>
        <v>107</v>
      </c>
      <c r="AF1492" s="41">
        <f>SUM(AM1492)</f>
        <v>0</v>
      </c>
      <c r="AG1492" s="122"/>
      <c r="AH1492" s="36">
        <v>0</v>
      </c>
      <c r="AI1492" s="36">
        <v>0</v>
      </c>
      <c r="AJ1492" s="36">
        <v>0</v>
      </c>
      <c r="AK1492" s="121"/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14">
        <v>0</v>
      </c>
      <c r="AR1492" s="1">
        <v>0</v>
      </c>
      <c r="AS1492" s="114">
        <v>0</v>
      </c>
      <c r="AT1492" s="114">
        <v>0</v>
      </c>
      <c r="AU1492" s="114">
        <v>0</v>
      </c>
      <c r="AV1492" s="114">
        <v>0</v>
      </c>
      <c r="AW1492" s="114">
        <v>0</v>
      </c>
      <c r="AX1492" s="114">
        <v>0</v>
      </c>
      <c r="AY1492" s="114">
        <v>68</v>
      </c>
      <c r="AZ1492" s="114">
        <v>0</v>
      </c>
      <c r="BA1492" s="114">
        <v>0</v>
      </c>
      <c r="BB1492" s="114">
        <v>0</v>
      </c>
      <c r="BC1492" s="114">
        <v>0</v>
      </c>
      <c r="BD1492" s="115">
        <v>0</v>
      </c>
      <c r="BE1492" s="114">
        <v>0</v>
      </c>
      <c r="BF1492" s="114">
        <v>0</v>
      </c>
      <c r="BG1492" s="114">
        <v>0</v>
      </c>
      <c r="BH1492" s="114">
        <v>0</v>
      </c>
      <c r="BI1492" s="114">
        <v>0</v>
      </c>
      <c r="BJ1492" s="114">
        <v>0</v>
      </c>
      <c r="BK1492" s="114">
        <v>0</v>
      </c>
      <c r="BL1492" s="114">
        <v>0</v>
      </c>
      <c r="BM1492" s="114">
        <v>0</v>
      </c>
      <c r="BN1492" s="114">
        <v>0</v>
      </c>
      <c r="BO1492" s="114">
        <v>0</v>
      </c>
      <c r="BP1492" s="114">
        <v>0</v>
      </c>
      <c r="BQ1492" s="114">
        <v>71</v>
      </c>
      <c r="BR1492" s="114">
        <v>107</v>
      </c>
      <c r="BS1492" s="114">
        <v>0</v>
      </c>
    </row>
    <row r="1493" spans="1:71" ht="15" x14ac:dyDescent="0.25">
      <c r="A1493" s="1" t="str">
        <f>CONCATENATE(G1493,"-",F1493,"-",H1493)</f>
        <v>999919472-Black-Under 30</v>
      </c>
      <c r="B1493" s="1" t="str">
        <f>CONCATENATE(G1493,"-",H1493)</f>
        <v>999919472-Under 30</v>
      </c>
      <c r="C1493" s="149" t="s">
        <v>60</v>
      </c>
      <c r="D1493" s="149" t="s">
        <v>1568</v>
      </c>
      <c r="E1493" s="149" t="s">
        <v>27</v>
      </c>
      <c r="F1493" s="41" t="s">
        <v>14</v>
      </c>
      <c r="G1493" s="149">
        <v>999919472</v>
      </c>
      <c r="H1493" s="36" t="s">
        <v>1833</v>
      </c>
      <c r="I1493" s="34">
        <f>((L1493)-J1493)+T1493</f>
        <v>244</v>
      </c>
      <c r="J1493" s="36"/>
      <c r="K1493" s="35"/>
      <c r="L1493" s="34">
        <f>SUM(N1493,O1493,P1493,Q1493,R1493,M1493)</f>
        <v>0</v>
      </c>
      <c r="M1493" s="34">
        <f>AJ1493</f>
        <v>0</v>
      </c>
      <c r="N1493" s="34">
        <f>SUM(AI1493)</f>
        <v>0</v>
      </c>
      <c r="O1493" s="34">
        <f>0</f>
        <v>0</v>
      </c>
      <c r="P1493" s="34">
        <v>0</v>
      </c>
      <c r="Q1493" s="34">
        <v>0</v>
      </c>
      <c r="R1493" s="34">
        <f>AH1493</f>
        <v>0</v>
      </c>
      <c r="S1493" s="122"/>
      <c r="T1493" s="41">
        <f>SUM(U1493,AA1493)</f>
        <v>244</v>
      </c>
      <c r="U1493" s="41">
        <f>IF(SUM(V1493:Y1493)&gt;=250, 250,SUM(V1493:Y1493))</f>
        <v>66</v>
      </c>
      <c r="V1493" s="41">
        <v>0</v>
      </c>
      <c r="W1493" s="41">
        <v>0</v>
      </c>
      <c r="X1493" s="41">
        <f>SUM(AL1493,AN1493,BO1493,BS1493)</f>
        <v>0</v>
      </c>
      <c r="Y1493" s="41">
        <f>SUM(AO1493:BN1493)</f>
        <v>66</v>
      </c>
      <c r="Z1493" s="41">
        <f>COUNTIF(AO1493:BN1493, "&gt;0")</f>
        <v>2</v>
      </c>
      <c r="AA1493" s="41">
        <f>SUM(AB1493:AF1493)</f>
        <v>178</v>
      </c>
      <c r="AB1493" s="41">
        <f>BP1493+BQ1493</f>
        <v>71</v>
      </c>
      <c r="AC1493" s="41">
        <v>0</v>
      </c>
      <c r="AD1493" s="41">
        <v>0</v>
      </c>
      <c r="AE1493" s="41">
        <f>SUM(BR1493)</f>
        <v>107</v>
      </c>
      <c r="AF1493" s="41">
        <f>SUM(AM1493)</f>
        <v>0</v>
      </c>
      <c r="AG1493" s="122"/>
      <c r="AH1493" s="36">
        <v>0</v>
      </c>
      <c r="AI1493" s="126">
        <v>0</v>
      </c>
      <c r="AJ1493" s="36">
        <v>0</v>
      </c>
      <c r="AK1493" s="121"/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14">
        <v>0</v>
      </c>
      <c r="AR1493" s="1">
        <v>0</v>
      </c>
      <c r="AS1493" s="114">
        <v>0</v>
      </c>
      <c r="AT1493" s="114">
        <v>0</v>
      </c>
      <c r="AU1493" s="114">
        <v>0</v>
      </c>
      <c r="AV1493" s="114">
        <v>38</v>
      </c>
      <c r="AW1493" s="114">
        <v>0</v>
      </c>
      <c r="AX1493" s="114">
        <v>0</v>
      </c>
      <c r="AY1493" s="114">
        <v>0</v>
      </c>
      <c r="AZ1493" s="114">
        <v>0</v>
      </c>
      <c r="BA1493" s="114">
        <v>0</v>
      </c>
      <c r="BB1493" s="114">
        <v>0</v>
      </c>
      <c r="BC1493" s="114">
        <v>28</v>
      </c>
      <c r="BD1493" s="115">
        <v>0</v>
      </c>
      <c r="BE1493" s="114">
        <v>0</v>
      </c>
      <c r="BF1493" s="114">
        <v>0</v>
      </c>
      <c r="BG1493" s="114">
        <v>0</v>
      </c>
      <c r="BH1493" s="114">
        <v>0</v>
      </c>
      <c r="BI1493" s="114">
        <v>0</v>
      </c>
      <c r="BJ1493" s="114">
        <v>0</v>
      </c>
      <c r="BK1493" s="114">
        <v>0</v>
      </c>
      <c r="BL1493" s="114">
        <v>0</v>
      </c>
      <c r="BM1493" s="114">
        <v>0</v>
      </c>
      <c r="BN1493" s="114">
        <v>0</v>
      </c>
      <c r="BO1493" s="114">
        <v>0</v>
      </c>
      <c r="BP1493" s="114">
        <v>71</v>
      </c>
      <c r="BQ1493" s="114">
        <v>0</v>
      </c>
      <c r="BR1493" s="114">
        <v>107</v>
      </c>
      <c r="BS1493" s="114">
        <v>0</v>
      </c>
    </row>
    <row r="1494" spans="1:71" ht="15" x14ac:dyDescent="0.25">
      <c r="A1494" s="1" t="str">
        <f>CONCATENATE(G1494,"-",F1494,"-",H1494)</f>
        <v>999882198-Black-Under 30</v>
      </c>
      <c r="B1494" s="1" t="str">
        <f>CONCATENATE(G1494,"-",H1494)</f>
        <v>999882198-Under 30</v>
      </c>
      <c r="C1494" s="34" t="s">
        <v>275</v>
      </c>
      <c r="D1494" s="34" t="s">
        <v>276</v>
      </c>
      <c r="E1494" s="34" t="s">
        <v>27</v>
      </c>
      <c r="F1494" s="41" t="s">
        <v>14</v>
      </c>
      <c r="G1494" s="127">
        <v>999882198</v>
      </c>
      <c r="H1494" s="36" t="s">
        <v>1833</v>
      </c>
      <c r="I1494" s="34">
        <f>((L1494)-J1494)+T1494</f>
        <v>242</v>
      </c>
      <c r="J1494" s="34">
        <f>L1494/2</f>
        <v>0</v>
      </c>
      <c r="K1494" s="35"/>
      <c r="L1494" s="34">
        <f>SUM(N1494,O1494,P1494,Q1494,R1494,M1494)</f>
        <v>0</v>
      </c>
      <c r="M1494" s="34">
        <f>AJ1494</f>
        <v>0</v>
      </c>
      <c r="N1494" s="34">
        <f>SUM(AI1494)</f>
        <v>0</v>
      </c>
      <c r="O1494" s="34">
        <f>0</f>
        <v>0</v>
      </c>
      <c r="P1494" s="34">
        <v>0</v>
      </c>
      <c r="Q1494" s="34">
        <v>0</v>
      </c>
      <c r="R1494" s="34">
        <f>AH1494</f>
        <v>0</v>
      </c>
      <c r="S1494" s="122"/>
      <c r="T1494" s="41">
        <f>SUM(U1494,AA1494)</f>
        <v>242</v>
      </c>
      <c r="U1494" s="41">
        <f>IF(SUM(V1494:Y1494)&gt;=250, 250,SUM(V1494:Y1494))</f>
        <v>51</v>
      </c>
      <c r="V1494" s="41">
        <v>0</v>
      </c>
      <c r="W1494" s="41">
        <v>0</v>
      </c>
      <c r="X1494" s="41">
        <f>SUM(AL1494,AN1494,BO1494,BS1494)</f>
        <v>0</v>
      </c>
      <c r="Y1494" s="41">
        <f>SUM(AO1494:BN1494)</f>
        <v>51</v>
      </c>
      <c r="Z1494" s="41">
        <f>COUNTIF(AO1494:BN1494, "&gt;0")</f>
        <v>1</v>
      </c>
      <c r="AA1494" s="41">
        <f>SUM(AB1494:AF1494)</f>
        <v>191</v>
      </c>
      <c r="AB1494" s="41">
        <f>BP1494+BQ1494</f>
        <v>0</v>
      </c>
      <c r="AC1494" s="41">
        <v>0</v>
      </c>
      <c r="AD1494" s="41">
        <v>0</v>
      </c>
      <c r="AE1494" s="41">
        <f>SUM(BR1494)</f>
        <v>191</v>
      </c>
      <c r="AF1494" s="41">
        <f>SUM(AM1494)</f>
        <v>0</v>
      </c>
      <c r="AG1494" s="122"/>
      <c r="AH1494" s="36">
        <v>0</v>
      </c>
      <c r="AI1494" s="126">
        <v>0</v>
      </c>
      <c r="AJ1494" s="36">
        <v>0</v>
      </c>
      <c r="AK1494" s="121"/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14">
        <v>0</v>
      </c>
      <c r="AR1494" s="1">
        <v>0</v>
      </c>
      <c r="AS1494" s="114">
        <v>0</v>
      </c>
      <c r="AT1494" s="114">
        <v>0</v>
      </c>
      <c r="AU1494" s="114">
        <v>0</v>
      </c>
      <c r="AV1494" s="114">
        <v>51</v>
      </c>
      <c r="AW1494" s="114">
        <v>0</v>
      </c>
      <c r="AX1494" s="114">
        <v>0</v>
      </c>
      <c r="AY1494" s="114">
        <v>0</v>
      </c>
      <c r="AZ1494" s="114">
        <v>0</v>
      </c>
      <c r="BA1494" s="114">
        <v>0</v>
      </c>
      <c r="BB1494" s="114">
        <v>0</v>
      </c>
      <c r="BC1494" s="114">
        <v>0</v>
      </c>
      <c r="BD1494" s="115">
        <v>0</v>
      </c>
      <c r="BE1494" s="114">
        <v>0</v>
      </c>
      <c r="BF1494" s="114">
        <v>0</v>
      </c>
      <c r="BG1494" s="114">
        <v>0</v>
      </c>
      <c r="BH1494" s="114">
        <v>0</v>
      </c>
      <c r="BI1494" s="114">
        <v>0</v>
      </c>
      <c r="BJ1494" s="114">
        <v>0</v>
      </c>
      <c r="BK1494" s="114">
        <v>0</v>
      </c>
      <c r="BL1494" s="114">
        <v>0</v>
      </c>
      <c r="BM1494" s="114">
        <v>0</v>
      </c>
      <c r="BN1494" s="114">
        <v>0</v>
      </c>
      <c r="BO1494" s="114">
        <v>0</v>
      </c>
      <c r="BP1494" s="114">
        <v>0</v>
      </c>
      <c r="BQ1494" s="114">
        <v>0</v>
      </c>
      <c r="BR1494" s="114">
        <v>191</v>
      </c>
      <c r="BS1494" s="114">
        <v>0</v>
      </c>
    </row>
    <row r="1495" spans="1:71" ht="15" x14ac:dyDescent="0.25">
      <c r="A1495" s="1" t="str">
        <f>CONCATENATE(G1495,"-",F1495,"-",H1495)</f>
        <v>999920460-Black-Under 30</v>
      </c>
      <c r="B1495" s="1" t="str">
        <f>CONCATENATE(G1495,"-",H1495)</f>
        <v>999920460-Under 30</v>
      </c>
      <c r="C1495" s="36" t="s">
        <v>439</v>
      </c>
      <c r="D1495" s="36" t="s">
        <v>358</v>
      </c>
      <c r="E1495" s="36" t="s">
        <v>27</v>
      </c>
      <c r="F1495" s="41" t="s">
        <v>14</v>
      </c>
      <c r="G1495" s="127">
        <v>999920460</v>
      </c>
      <c r="H1495" s="36" t="s">
        <v>1833</v>
      </c>
      <c r="I1495" s="34">
        <f>((L1495)-J1495)+T1495</f>
        <v>229</v>
      </c>
      <c r="J1495" s="34"/>
      <c r="K1495" s="35"/>
      <c r="L1495" s="34">
        <f>SUM(N1495,O1495,P1495,Q1495,R1495,M1495)</f>
        <v>0</v>
      </c>
      <c r="M1495" s="34">
        <f>AJ1495</f>
        <v>0</v>
      </c>
      <c r="N1495" s="34">
        <f>SUM(AI1495)</f>
        <v>0</v>
      </c>
      <c r="O1495" s="34">
        <f>0</f>
        <v>0</v>
      </c>
      <c r="P1495" s="34">
        <v>0</v>
      </c>
      <c r="Q1495" s="34">
        <v>0</v>
      </c>
      <c r="R1495" s="34">
        <f>AH1495</f>
        <v>0</v>
      </c>
      <c r="S1495" s="122"/>
      <c r="T1495" s="41">
        <f>SUM(U1495,AA1495)</f>
        <v>229</v>
      </c>
      <c r="U1495" s="41">
        <f>IF(SUM(V1495:Y1495)&gt;=250, 250,SUM(V1495:Y1495))</f>
        <v>51</v>
      </c>
      <c r="V1495" s="41">
        <v>0</v>
      </c>
      <c r="W1495" s="41">
        <v>0</v>
      </c>
      <c r="X1495" s="41">
        <f>SUM(AL1495,AN1495,BO1495,BS1495)</f>
        <v>0</v>
      </c>
      <c r="Y1495" s="41">
        <f>SUM(AO1495:BN1495)</f>
        <v>51</v>
      </c>
      <c r="Z1495" s="41">
        <f>COUNTIF(AO1495:BN1495, "&gt;0")</f>
        <v>1</v>
      </c>
      <c r="AA1495" s="41">
        <f>SUM(AB1495:AF1495)</f>
        <v>178</v>
      </c>
      <c r="AB1495" s="41">
        <f>BP1495+BQ1495</f>
        <v>71</v>
      </c>
      <c r="AC1495" s="41">
        <v>0</v>
      </c>
      <c r="AD1495" s="41">
        <v>0</v>
      </c>
      <c r="AE1495" s="41">
        <f>SUM(BR1495)</f>
        <v>107</v>
      </c>
      <c r="AF1495" s="41">
        <f>SUM(AM1495)</f>
        <v>0</v>
      </c>
      <c r="AG1495" s="122"/>
      <c r="AH1495" s="36">
        <v>0</v>
      </c>
      <c r="AI1495" s="126">
        <v>0</v>
      </c>
      <c r="AJ1495" s="36">
        <v>0</v>
      </c>
      <c r="AK1495" s="121"/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14">
        <v>0</v>
      </c>
      <c r="AR1495" s="1">
        <v>0</v>
      </c>
      <c r="AS1495" s="114">
        <v>0</v>
      </c>
      <c r="AT1495" s="114">
        <v>0</v>
      </c>
      <c r="AU1495" s="114">
        <v>0</v>
      </c>
      <c r="AV1495" s="114">
        <v>0</v>
      </c>
      <c r="AW1495" s="114">
        <v>0</v>
      </c>
      <c r="AX1495" s="114">
        <v>0</v>
      </c>
      <c r="AY1495" s="114">
        <v>0</v>
      </c>
      <c r="AZ1495" s="114">
        <v>0</v>
      </c>
      <c r="BA1495" s="114">
        <v>0</v>
      </c>
      <c r="BB1495" s="114">
        <v>0</v>
      </c>
      <c r="BC1495" s="114">
        <v>51</v>
      </c>
      <c r="BD1495" s="115">
        <v>0</v>
      </c>
      <c r="BE1495" s="114">
        <v>0</v>
      </c>
      <c r="BF1495" s="114">
        <v>0</v>
      </c>
      <c r="BG1495" s="114">
        <v>0</v>
      </c>
      <c r="BH1495" s="114">
        <v>0</v>
      </c>
      <c r="BI1495" s="114">
        <v>0</v>
      </c>
      <c r="BJ1495" s="114">
        <v>0</v>
      </c>
      <c r="BK1495" s="114">
        <v>0</v>
      </c>
      <c r="BL1495" s="114">
        <v>0</v>
      </c>
      <c r="BM1495" s="114">
        <v>0</v>
      </c>
      <c r="BN1495" s="114">
        <v>0</v>
      </c>
      <c r="BO1495" s="114">
        <v>0</v>
      </c>
      <c r="BP1495" s="114">
        <v>71</v>
      </c>
      <c r="BQ1495" s="114">
        <v>0</v>
      </c>
      <c r="BR1495" s="114">
        <v>107</v>
      </c>
      <c r="BS1495" s="114">
        <v>0</v>
      </c>
    </row>
    <row r="1496" spans="1:71" ht="15" x14ac:dyDescent="0.25">
      <c r="A1496" s="1" t="str">
        <f>CONCATENATE(G1496,"-",F1496,"-",H1496)</f>
        <v>999926051-Black-Under 30</v>
      </c>
      <c r="B1496" s="1" t="str">
        <f>CONCATENATE(G1496,"-",H1496)</f>
        <v>999926051-Under 30</v>
      </c>
      <c r="C1496" s="34" t="s">
        <v>526</v>
      </c>
      <c r="D1496" s="34" t="s">
        <v>1046</v>
      </c>
      <c r="E1496" s="34" t="s">
        <v>27</v>
      </c>
      <c r="F1496" s="41" t="s">
        <v>14</v>
      </c>
      <c r="G1496" s="127">
        <v>999926051</v>
      </c>
      <c r="H1496" s="36" t="s">
        <v>1833</v>
      </c>
      <c r="I1496" s="34">
        <f>((L1496)-J1496)+T1496</f>
        <v>229</v>
      </c>
      <c r="J1496" s="34">
        <f>L1496/2</f>
        <v>0</v>
      </c>
      <c r="K1496" s="37"/>
      <c r="L1496" s="34">
        <f>SUM(N1496,O1496,P1496,Q1496,R1496,M1496)</f>
        <v>0</v>
      </c>
      <c r="M1496" s="34">
        <f>AJ1496</f>
        <v>0</v>
      </c>
      <c r="N1496" s="34">
        <f>SUM(AI1496)</f>
        <v>0</v>
      </c>
      <c r="O1496" s="34">
        <f>0</f>
        <v>0</v>
      </c>
      <c r="P1496" s="34">
        <v>0</v>
      </c>
      <c r="Q1496" s="34">
        <v>0</v>
      </c>
      <c r="R1496" s="34">
        <f>AH1496</f>
        <v>0</v>
      </c>
      <c r="S1496" s="122"/>
      <c r="T1496" s="41">
        <f>SUM(U1496,AA1496)</f>
        <v>229</v>
      </c>
      <c r="U1496" s="41">
        <f>IF(SUM(V1496:Y1496)&gt;=250, 250,SUM(V1496:Y1496))</f>
        <v>51</v>
      </c>
      <c r="V1496" s="41">
        <v>0</v>
      </c>
      <c r="W1496" s="41">
        <v>0</v>
      </c>
      <c r="X1496" s="41">
        <f>SUM(AL1496,AN1496,BO1496,BS1496)</f>
        <v>0</v>
      </c>
      <c r="Y1496" s="41">
        <f>SUM(AO1496:BN1496)</f>
        <v>51</v>
      </c>
      <c r="Z1496" s="41">
        <f>COUNTIF(AO1496:BN1496, "&gt;0")</f>
        <v>1</v>
      </c>
      <c r="AA1496" s="41">
        <f>SUM(AB1496:AF1496)</f>
        <v>178</v>
      </c>
      <c r="AB1496" s="41">
        <f>BP1496+BQ1496</f>
        <v>71</v>
      </c>
      <c r="AC1496" s="41">
        <v>0</v>
      </c>
      <c r="AD1496" s="41">
        <v>0</v>
      </c>
      <c r="AE1496" s="41">
        <f>SUM(BR1496)</f>
        <v>107</v>
      </c>
      <c r="AF1496" s="41">
        <f>SUM(AM1496)</f>
        <v>0</v>
      </c>
      <c r="AG1496" s="122"/>
      <c r="AH1496" s="36">
        <v>0</v>
      </c>
      <c r="AI1496" s="126">
        <v>0</v>
      </c>
      <c r="AJ1496" s="36">
        <v>0</v>
      </c>
      <c r="AK1496" s="121"/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14">
        <v>0</v>
      </c>
      <c r="AR1496" s="1">
        <v>0</v>
      </c>
      <c r="AS1496" s="114">
        <v>0</v>
      </c>
      <c r="AT1496" s="114">
        <v>0</v>
      </c>
      <c r="AU1496" s="114">
        <v>0</v>
      </c>
      <c r="AV1496" s="114">
        <v>0</v>
      </c>
      <c r="AW1496" s="114">
        <v>0</v>
      </c>
      <c r="AX1496" s="114">
        <v>0</v>
      </c>
      <c r="AY1496" s="114">
        <v>0</v>
      </c>
      <c r="AZ1496" s="114">
        <v>51</v>
      </c>
      <c r="BA1496" s="114">
        <v>0</v>
      </c>
      <c r="BB1496" s="114">
        <v>0</v>
      </c>
      <c r="BC1496" s="114">
        <v>0</v>
      </c>
      <c r="BD1496" s="115">
        <v>0</v>
      </c>
      <c r="BE1496" s="114">
        <v>0</v>
      </c>
      <c r="BF1496" s="114">
        <v>0</v>
      </c>
      <c r="BG1496" s="114">
        <v>0</v>
      </c>
      <c r="BH1496" s="114">
        <v>0</v>
      </c>
      <c r="BI1496" s="114">
        <v>0</v>
      </c>
      <c r="BJ1496" s="114">
        <v>0</v>
      </c>
      <c r="BK1496" s="114">
        <v>0</v>
      </c>
      <c r="BL1496" s="114">
        <v>0</v>
      </c>
      <c r="BM1496" s="114">
        <v>0</v>
      </c>
      <c r="BN1496" s="114">
        <v>0</v>
      </c>
      <c r="BO1496" s="114">
        <v>0</v>
      </c>
      <c r="BP1496" s="114">
        <v>0</v>
      </c>
      <c r="BQ1496" s="114">
        <v>71</v>
      </c>
      <c r="BR1496" s="114">
        <v>107</v>
      </c>
      <c r="BS1496" s="114">
        <v>0</v>
      </c>
    </row>
    <row r="1497" spans="1:71" ht="15" x14ac:dyDescent="0.25">
      <c r="A1497" s="1" t="str">
        <f>CONCATENATE(G1497,"-",F1497,"-",H1497)</f>
        <v>999930397-Black-Under 30</v>
      </c>
      <c r="B1497" s="1" t="str">
        <f>CONCATENATE(G1497,"-",H1497)</f>
        <v>999930397-Under 30</v>
      </c>
      <c r="C1497" s="131" t="s">
        <v>2772</v>
      </c>
      <c r="D1497" s="131" t="s">
        <v>2773</v>
      </c>
      <c r="E1497" s="131" t="s">
        <v>27</v>
      </c>
      <c r="F1497" s="41" t="s">
        <v>14</v>
      </c>
      <c r="G1497" s="150">
        <v>999930397</v>
      </c>
      <c r="H1497" s="36" t="s">
        <v>1833</v>
      </c>
      <c r="I1497" s="34">
        <f>((L1497)-J1497)+T1497</f>
        <v>226</v>
      </c>
      <c r="J1497" s="36"/>
      <c r="K1497" s="35"/>
      <c r="L1497" s="34">
        <f>SUM(N1497,O1497,P1497,Q1497,R1497,M1497)</f>
        <v>0</v>
      </c>
      <c r="M1497" s="34">
        <f>AJ1497</f>
        <v>0</v>
      </c>
      <c r="N1497" s="34">
        <f>SUM(AI1497)</f>
        <v>0</v>
      </c>
      <c r="O1497" s="34">
        <f>0</f>
        <v>0</v>
      </c>
      <c r="P1497" s="34">
        <v>0</v>
      </c>
      <c r="Q1497" s="34">
        <v>0</v>
      </c>
      <c r="R1497" s="34">
        <f>AH1497</f>
        <v>0</v>
      </c>
      <c r="S1497" s="122"/>
      <c r="T1497" s="41">
        <f>SUM(U1497,AA1497)</f>
        <v>226</v>
      </c>
      <c r="U1497" s="41">
        <f>IF(SUM(V1497:Y1497)&gt;=250, 250,SUM(V1497:Y1497))</f>
        <v>119</v>
      </c>
      <c r="V1497" s="41">
        <v>0</v>
      </c>
      <c r="W1497" s="41">
        <v>0</v>
      </c>
      <c r="X1497" s="41">
        <f>SUM(AL1497,AN1497,BO1497,BS1497)</f>
        <v>0</v>
      </c>
      <c r="Y1497" s="41">
        <f>SUM(AO1497:BN1497)</f>
        <v>119</v>
      </c>
      <c r="Z1497" s="41">
        <f>COUNTIF(AO1497:BN1497, "&gt;0")</f>
        <v>2</v>
      </c>
      <c r="AA1497" s="41">
        <f>SUM(AB1497:AF1497)</f>
        <v>107</v>
      </c>
      <c r="AB1497" s="41">
        <f>BP1497+BQ1497</f>
        <v>0</v>
      </c>
      <c r="AC1497" s="41">
        <v>0</v>
      </c>
      <c r="AD1497" s="41">
        <v>0</v>
      </c>
      <c r="AE1497" s="41">
        <f>SUM(BR1497)</f>
        <v>107</v>
      </c>
      <c r="AF1497" s="41">
        <f>SUM(AM1497)</f>
        <v>0</v>
      </c>
      <c r="AG1497" s="122"/>
      <c r="AH1497" s="36">
        <v>0</v>
      </c>
      <c r="AI1497" s="126">
        <v>0</v>
      </c>
      <c r="AJ1497" s="36">
        <v>0</v>
      </c>
      <c r="AK1497" s="121"/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14">
        <v>0</v>
      </c>
      <c r="AR1497" s="1">
        <v>0</v>
      </c>
      <c r="AS1497" s="114">
        <v>0</v>
      </c>
      <c r="AT1497" s="114">
        <v>0</v>
      </c>
      <c r="AU1497" s="114">
        <v>0</v>
      </c>
      <c r="AV1497" s="114">
        <v>0</v>
      </c>
      <c r="AW1497" s="114">
        <v>0</v>
      </c>
      <c r="AX1497" s="114">
        <v>0</v>
      </c>
      <c r="AY1497" s="114">
        <v>0</v>
      </c>
      <c r="AZ1497" s="114">
        <v>0</v>
      </c>
      <c r="BA1497" s="114">
        <v>0</v>
      </c>
      <c r="BB1497" s="114">
        <v>68</v>
      </c>
      <c r="BC1497" s="114">
        <v>0</v>
      </c>
      <c r="BD1497" s="115">
        <v>0</v>
      </c>
      <c r="BE1497" s="114">
        <v>0</v>
      </c>
      <c r="BF1497" s="114">
        <v>0</v>
      </c>
      <c r="BG1497" s="114">
        <v>0</v>
      </c>
      <c r="BH1497" s="114">
        <v>0</v>
      </c>
      <c r="BI1497" s="114">
        <v>51</v>
      </c>
      <c r="BJ1497" s="114">
        <v>0</v>
      </c>
      <c r="BK1497" s="114">
        <v>0</v>
      </c>
      <c r="BL1497" s="114">
        <v>0</v>
      </c>
      <c r="BM1497" s="114">
        <v>0</v>
      </c>
      <c r="BN1497" s="114">
        <v>0</v>
      </c>
      <c r="BO1497" s="114">
        <v>0</v>
      </c>
      <c r="BP1497" s="114">
        <v>0</v>
      </c>
      <c r="BQ1497" s="114">
        <v>0</v>
      </c>
      <c r="BR1497" s="114">
        <v>107</v>
      </c>
      <c r="BS1497" s="114">
        <v>0</v>
      </c>
    </row>
    <row r="1498" spans="1:71" ht="15" x14ac:dyDescent="0.25">
      <c r="A1498" s="1" t="str">
        <f>CONCATENATE(G1498,"-",F1498,"-",H1498)</f>
        <v>999913628-Black-Under 30</v>
      </c>
      <c r="B1498" s="1" t="str">
        <f>CONCATENATE(G1498,"-",H1498)</f>
        <v>999913628-Under 30</v>
      </c>
      <c r="C1498" s="34" t="s">
        <v>492</v>
      </c>
      <c r="D1498" s="34" t="s">
        <v>493</v>
      </c>
      <c r="E1498" s="34" t="s">
        <v>27</v>
      </c>
      <c r="F1498" s="41" t="s">
        <v>14</v>
      </c>
      <c r="G1498" s="127">
        <v>999913628</v>
      </c>
      <c r="H1498" s="36" t="s">
        <v>1833</v>
      </c>
      <c r="I1498" s="34">
        <f>((L1498)-J1498)+T1498</f>
        <v>216</v>
      </c>
      <c r="J1498" s="34">
        <f>L1498/2</f>
        <v>0</v>
      </c>
      <c r="K1498" s="35"/>
      <c r="L1498" s="34">
        <f>SUM(N1498,O1498,P1498,Q1498,R1498,M1498)</f>
        <v>0</v>
      </c>
      <c r="M1498" s="34">
        <f>AJ1498</f>
        <v>0</v>
      </c>
      <c r="N1498" s="34">
        <f>SUM(AI1498)</f>
        <v>0</v>
      </c>
      <c r="O1498" s="34">
        <f>0</f>
        <v>0</v>
      </c>
      <c r="P1498" s="34">
        <v>0</v>
      </c>
      <c r="Q1498" s="34">
        <v>0</v>
      </c>
      <c r="R1498" s="34">
        <f>AH1498</f>
        <v>0</v>
      </c>
      <c r="S1498" s="122"/>
      <c r="T1498" s="41">
        <f>SUM(U1498,AA1498)</f>
        <v>216</v>
      </c>
      <c r="U1498" s="41">
        <f>IF(SUM(V1498:Y1498)&gt;=250, 250,SUM(V1498:Y1498))</f>
        <v>38</v>
      </c>
      <c r="V1498" s="41">
        <v>0</v>
      </c>
      <c r="W1498" s="41">
        <v>0</v>
      </c>
      <c r="X1498" s="41">
        <f>SUM(AL1498,AN1498,BO1498,BS1498)</f>
        <v>0</v>
      </c>
      <c r="Y1498" s="41">
        <f>SUM(AO1498:BN1498)</f>
        <v>38</v>
      </c>
      <c r="Z1498" s="41">
        <f>COUNTIF(AO1498:BN1498, "&gt;0")</f>
        <v>1</v>
      </c>
      <c r="AA1498" s="41">
        <f>SUM(AB1498:AF1498)</f>
        <v>178</v>
      </c>
      <c r="AB1498" s="41">
        <f>BP1498+BQ1498</f>
        <v>71</v>
      </c>
      <c r="AC1498" s="41">
        <v>0</v>
      </c>
      <c r="AD1498" s="41">
        <v>0</v>
      </c>
      <c r="AE1498" s="41">
        <f>SUM(BR1498)</f>
        <v>107</v>
      </c>
      <c r="AF1498" s="41">
        <f>SUM(AM1498)</f>
        <v>0</v>
      </c>
      <c r="AG1498" s="122"/>
      <c r="AH1498" s="36">
        <v>0</v>
      </c>
      <c r="AI1498" s="126">
        <v>0</v>
      </c>
      <c r="AJ1498" s="36">
        <v>0</v>
      </c>
      <c r="AK1498" s="121"/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14">
        <v>0</v>
      </c>
      <c r="AR1498" s="1">
        <v>0</v>
      </c>
      <c r="AS1498" s="114">
        <v>0</v>
      </c>
      <c r="AT1498" s="114">
        <v>0</v>
      </c>
      <c r="AU1498" s="114">
        <v>0</v>
      </c>
      <c r="AV1498" s="114">
        <v>0</v>
      </c>
      <c r="AW1498" s="114">
        <v>38</v>
      </c>
      <c r="AX1498" s="114">
        <v>0</v>
      </c>
      <c r="AY1498" s="114">
        <v>0</v>
      </c>
      <c r="AZ1498" s="114">
        <v>0</v>
      </c>
      <c r="BA1498" s="114">
        <v>0</v>
      </c>
      <c r="BB1498" s="114">
        <v>0</v>
      </c>
      <c r="BC1498" s="114">
        <v>0</v>
      </c>
      <c r="BD1498" s="115">
        <v>0</v>
      </c>
      <c r="BE1498" s="114">
        <v>0</v>
      </c>
      <c r="BF1498" s="114">
        <v>0</v>
      </c>
      <c r="BG1498" s="114">
        <v>0</v>
      </c>
      <c r="BH1498" s="114">
        <v>0</v>
      </c>
      <c r="BI1498" s="114">
        <v>0</v>
      </c>
      <c r="BJ1498" s="114">
        <v>0</v>
      </c>
      <c r="BK1498" s="114">
        <v>0</v>
      </c>
      <c r="BL1498" s="114">
        <v>0</v>
      </c>
      <c r="BM1498" s="114">
        <v>0</v>
      </c>
      <c r="BN1498" s="114">
        <v>0</v>
      </c>
      <c r="BO1498" s="114">
        <v>0</v>
      </c>
      <c r="BP1498" s="114">
        <v>0</v>
      </c>
      <c r="BQ1498" s="114">
        <v>71</v>
      </c>
      <c r="BR1498" s="114">
        <v>107</v>
      </c>
      <c r="BS1498" s="114">
        <v>0</v>
      </c>
    </row>
    <row r="1499" spans="1:71" ht="15" x14ac:dyDescent="0.25">
      <c r="A1499" s="1" t="str">
        <f>CONCATENATE(G1499,"-",F1499,"-",H1499)</f>
        <v>999929297-Black-Under 30</v>
      </c>
      <c r="B1499" s="1" t="str">
        <f>CONCATENATE(G1499,"-",H1499)</f>
        <v>999929297-Under 30</v>
      </c>
      <c r="C1499" s="36" t="s">
        <v>926</v>
      </c>
      <c r="D1499" s="36" t="s">
        <v>1570</v>
      </c>
      <c r="E1499" s="36" t="s">
        <v>27</v>
      </c>
      <c r="F1499" s="41" t="s">
        <v>14</v>
      </c>
      <c r="G1499" s="127">
        <v>999929297</v>
      </c>
      <c r="H1499" s="36" t="s">
        <v>1833</v>
      </c>
      <c r="I1499" s="34">
        <f>((L1499)-J1499)+T1499</f>
        <v>215</v>
      </c>
      <c r="J1499" s="36"/>
      <c r="K1499" s="37"/>
      <c r="L1499" s="34">
        <f>SUM(N1499,O1499,P1499,Q1499,R1499,M1499)</f>
        <v>0</v>
      </c>
      <c r="M1499" s="34">
        <f>AJ1499</f>
        <v>0</v>
      </c>
      <c r="N1499" s="34">
        <f>SUM(AI1499)</f>
        <v>0</v>
      </c>
      <c r="O1499" s="34">
        <f>0</f>
        <v>0</v>
      </c>
      <c r="P1499" s="34">
        <v>0</v>
      </c>
      <c r="Q1499" s="34">
        <v>0</v>
      </c>
      <c r="R1499" s="34">
        <f>AH1499</f>
        <v>0</v>
      </c>
      <c r="S1499" s="122"/>
      <c r="T1499" s="41">
        <f>SUM(U1499,AA1499)</f>
        <v>215</v>
      </c>
      <c r="U1499" s="41">
        <f>IF(SUM(V1499:Y1499)&gt;=250, 250,SUM(V1499:Y1499))</f>
        <v>108</v>
      </c>
      <c r="V1499" s="41">
        <v>0</v>
      </c>
      <c r="W1499" s="41">
        <v>0</v>
      </c>
      <c r="X1499" s="41">
        <f>SUM(AL1499,AN1499,BO1499,BS1499)</f>
        <v>32</v>
      </c>
      <c r="Y1499" s="41">
        <f>SUM(AO1499:BN1499)</f>
        <v>76</v>
      </c>
      <c r="Z1499" s="41">
        <f>COUNTIF(AO1499:BN1499, "&gt;0")</f>
        <v>2</v>
      </c>
      <c r="AA1499" s="41">
        <f>SUM(AB1499:AF1499)</f>
        <v>107</v>
      </c>
      <c r="AB1499" s="41">
        <f>BP1499+BQ1499</f>
        <v>0</v>
      </c>
      <c r="AC1499" s="41">
        <v>0</v>
      </c>
      <c r="AD1499" s="41">
        <v>0</v>
      </c>
      <c r="AE1499" s="41">
        <f>SUM(BR1499)</f>
        <v>107</v>
      </c>
      <c r="AF1499" s="41">
        <f>SUM(AM1499)</f>
        <v>0</v>
      </c>
      <c r="AG1499" s="122"/>
      <c r="AH1499" s="36">
        <v>0</v>
      </c>
      <c r="AI1499" s="126">
        <v>0</v>
      </c>
      <c r="AJ1499" s="36">
        <v>0</v>
      </c>
      <c r="AK1499" s="121"/>
      <c r="AL1499" s="1">
        <v>32</v>
      </c>
      <c r="AM1499" s="1">
        <v>0</v>
      </c>
      <c r="AN1499" s="1">
        <v>0</v>
      </c>
      <c r="AO1499" s="1">
        <v>0</v>
      </c>
      <c r="AP1499" s="1">
        <v>0</v>
      </c>
      <c r="AQ1499" s="114">
        <v>0</v>
      </c>
      <c r="AR1499" s="1">
        <v>0</v>
      </c>
      <c r="AS1499" s="114">
        <v>0</v>
      </c>
      <c r="AT1499" s="114">
        <v>0</v>
      </c>
      <c r="AU1499" s="114">
        <v>0</v>
      </c>
      <c r="AV1499" s="114">
        <v>38</v>
      </c>
      <c r="AW1499" s="114">
        <v>0</v>
      </c>
      <c r="AX1499" s="114">
        <v>0</v>
      </c>
      <c r="AY1499" s="114">
        <v>0</v>
      </c>
      <c r="AZ1499" s="114">
        <v>0</v>
      </c>
      <c r="BA1499" s="114">
        <v>0</v>
      </c>
      <c r="BB1499" s="114">
        <v>0</v>
      </c>
      <c r="BC1499" s="114">
        <v>38</v>
      </c>
      <c r="BD1499" s="115">
        <v>0</v>
      </c>
      <c r="BE1499" s="114">
        <v>0</v>
      </c>
      <c r="BF1499" s="114">
        <v>0</v>
      </c>
      <c r="BG1499" s="114">
        <v>0</v>
      </c>
      <c r="BH1499" s="114">
        <v>0</v>
      </c>
      <c r="BI1499" s="114">
        <v>0</v>
      </c>
      <c r="BJ1499" s="114">
        <v>0</v>
      </c>
      <c r="BK1499" s="114">
        <v>0</v>
      </c>
      <c r="BL1499" s="114">
        <v>0</v>
      </c>
      <c r="BM1499" s="114">
        <v>0</v>
      </c>
      <c r="BN1499" s="114">
        <v>0</v>
      </c>
      <c r="BO1499" s="114">
        <v>0</v>
      </c>
      <c r="BP1499" s="114">
        <v>0</v>
      </c>
      <c r="BQ1499" s="114">
        <v>0</v>
      </c>
      <c r="BR1499" s="114">
        <v>107</v>
      </c>
      <c r="BS1499" s="114">
        <v>0</v>
      </c>
    </row>
    <row r="1500" spans="1:71" ht="15" x14ac:dyDescent="0.25">
      <c r="A1500" s="1" t="str">
        <f>CONCATENATE(G1500,"-",F1500,"-",H1500)</f>
        <v>999936632-Black-Under 30</v>
      </c>
      <c r="B1500" s="1" t="str">
        <f>CONCATENATE(G1500,"-",H1500)</f>
        <v>999936632-Under 30</v>
      </c>
      <c r="C1500" s="36" t="s">
        <v>2461</v>
      </c>
      <c r="D1500" s="36" t="s">
        <v>3579</v>
      </c>
      <c r="E1500" s="36" t="s">
        <v>27</v>
      </c>
      <c r="F1500" s="36" t="s">
        <v>14</v>
      </c>
      <c r="G1500" s="36">
        <v>999936632</v>
      </c>
      <c r="H1500" s="36" t="s">
        <v>1833</v>
      </c>
      <c r="I1500" s="34">
        <f>((L1500)-J1500)+T1500</f>
        <v>214</v>
      </c>
      <c r="J1500" s="36"/>
      <c r="K1500" s="35"/>
      <c r="L1500" s="34">
        <f>SUM(N1500,O1500,P1500,Q1500,R1500,M1500)</f>
        <v>0</v>
      </c>
      <c r="M1500" s="34">
        <f>AJ1500</f>
        <v>0</v>
      </c>
      <c r="N1500" s="34">
        <f>SUM(AI1500)</f>
        <v>0</v>
      </c>
      <c r="O1500" s="34">
        <f>0</f>
        <v>0</v>
      </c>
      <c r="P1500" s="34">
        <v>0</v>
      </c>
      <c r="Q1500" s="34">
        <v>0</v>
      </c>
      <c r="R1500" s="34">
        <f>AH1500</f>
        <v>0</v>
      </c>
      <c r="S1500" s="122"/>
      <c r="T1500" s="41">
        <f>SUM(U1500,AA1500)</f>
        <v>214</v>
      </c>
      <c r="U1500" s="41">
        <f>IF(SUM(V1500:Y1500)&gt;=250, 250,SUM(V1500:Y1500))</f>
        <v>0</v>
      </c>
      <c r="V1500" s="41">
        <v>0</v>
      </c>
      <c r="W1500" s="41">
        <v>0</v>
      </c>
      <c r="X1500" s="41">
        <f>SUM(AL1500,AN1500,BO1500,BS1500)</f>
        <v>0</v>
      </c>
      <c r="Y1500" s="41">
        <f>SUM(AO1500:BN1500)</f>
        <v>0</v>
      </c>
      <c r="Z1500" s="41">
        <f>COUNTIF(AO1500:BN1500, "&gt;0")</f>
        <v>0</v>
      </c>
      <c r="AA1500" s="41">
        <f>SUM(AB1500:AF1500)</f>
        <v>214</v>
      </c>
      <c r="AB1500" s="41">
        <f>BP1500+BQ1500</f>
        <v>71</v>
      </c>
      <c r="AC1500" s="41">
        <v>0</v>
      </c>
      <c r="AD1500" s="41">
        <v>0</v>
      </c>
      <c r="AE1500" s="41">
        <f>SUM(BR1500)</f>
        <v>143</v>
      </c>
      <c r="AF1500" s="41">
        <f>SUM(AM1500)</f>
        <v>0</v>
      </c>
      <c r="AG1500" s="122"/>
      <c r="AH1500" s="36">
        <v>0</v>
      </c>
      <c r="AI1500" s="126">
        <v>0</v>
      </c>
      <c r="AJ1500" s="36">
        <v>0</v>
      </c>
      <c r="AK1500" s="121"/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14">
        <v>0</v>
      </c>
      <c r="AR1500" s="1">
        <v>0</v>
      </c>
      <c r="AS1500" s="114">
        <v>0</v>
      </c>
      <c r="AT1500" s="114">
        <v>0</v>
      </c>
      <c r="AU1500" s="114">
        <v>0</v>
      </c>
      <c r="AV1500" s="114">
        <v>0</v>
      </c>
      <c r="AW1500" s="114">
        <v>0</v>
      </c>
      <c r="AX1500" s="114">
        <v>0</v>
      </c>
      <c r="AY1500" s="114">
        <v>0</v>
      </c>
      <c r="AZ1500" s="114">
        <v>0</v>
      </c>
      <c r="BA1500" s="114">
        <v>0</v>
      </c>
      <c r="BB1500" s="114">
        <v>0</v>
      </c>
      <c r="BC1500" s="114">
        <v>0</v>
      </c>
      <c r="BD1500" s="115">
        <v>0</v>
      </c>
      <c r="BE1500" s="114">
        <v>0</v>
      </c>
      <c r="BF1500" s="114">
        <v>0</v>
      </c>
      <c r="BG1500" s="114">
        <v>0</v>
      </c>
      <c r="BH1500" s="114">
        <v>0</v>
      </c>
      <c r="BI1500" s="114">
        <v>0</v>
      </c>
      <c r="BJ1500" s="114">
        <v>0</v>
      </c>
      <c r="BK1500" s="114">
        <v>0</v>
      </c>
      <c r="BL1500" s="114">
        <v>0</v>
      </c>
      <c r="BM1500" s="114">
        <v>0</v>
      </c>
      <c r="BN1500" s="114">
        <v>0</v>
      </c>
      <c r="BO1500" s="114">
        <v>0</v>
      </c>
      <c r="BP1500" s="114">
        <v>0</v>
      </c>
      <c r="BQ1500" s="114">
        <v>71</v>
      </c>
      <c r="BR1500" s="114">
        <v>143</v>
      </c>
      <c r="BS1500" s="114">
        <v>0</v>
      </c>
    </row>
    <row r="1501" spans="1:71" ht="15" x14ac:dyDescent="0.25">
      <c r="A1501" s="1" t="str">
        <f>CONCATENATE(G1501,"-",F1501,"-",H1501)</f>
        <v>999735587-Black-Under 30</v>
      </c>
      <c r="B1501" s="1" t="str">
        <f>CONCATENATE(G1501,"-",H1501)</f>
        <v>999735587-Under 30</v>
      </c>
      <c r="C1501" s="34" t="s">
        <v>73</v>
      </c>
      <c r="D1501" s="34" t="s">
        <v>33</v>
      </c>
      <c r="E1501" s="34" t="s">
        <v>27</v>
      </c>
      <c r="F1501" s="41" t="s">
        <v>14</v>
      </c>
      <c r="G1501" s="127">
        <v>999735587</v>
      </c>
      <c r="H1501" s="36" t="s">
        <v>1833</v>
      </c>
      <c r="I1501" s="34">
        <f>((L1501)-J1501)+T1501</f>
        <v>197</v>
      </c>
      <c r="J1501" s="36"/>
      <c r="K1501" s="35"/>
      <c r="L1501" s="34">
        <f>SUM(N1501,O1501,P1501,Q1501,R1501,M1501)</f>
        <v>0</v>
      </c>
      <c r="M1501" s="34">
        <f>AJ1501</f>
        <v>0</v>
      </c>
      <c r="N1501" s="34">
        <f>SUM(AI1501)</f>
        <v>0</v>
      </c>
      <c r="O1501" s="34">
        <f>0</f>
        <v>0</v>
      </c>
      <c r="P1501" s="34">
        <v>0</v>
      </c>
      <c r="Q1501" s="34">
        <v>0</v>
      </c>
      <c r="R1501" s="34">
        <f>AH1501</f>
        <v>0</v>
      </c>
      <c r="S1501" s="122"/>
      <c r="T1501" s="41">
        <f>SUM(U1501,AA1501)</f>
        <v>197</v>
      </c>
      <c r="U1501" s="41">
        <f>IF(SUM(V1501:Y1501)&gt;=250, 250,SUM(V1501:Y1501))</f>
        <v>90</v>
      </c>
      <c r="V1501" s="41">
        <v>0</v>
      </c>
      <c r="W1501" s="41">
        <v>0</v>
      </c>
      <c r="X1501" s="41">
        <f>SUM(AL1501,AN1501,BO1501,BS1501)</f>
        <v>0</v>
      </c>
      <c r="Y1501" s="41">
        <f>SUM(AO1501:BN1501)</f>
        <v>90</v>
      </c>
      <c r="Z1501" s="41">
        <f>COUNTIF(AO1501:BN1501, "&gt;0")</f>
        <v>1</v>
      </c>
      <c r="AA1501" s="41">
        <f>SUM(AB1501:AF1501)</f>
        <v>107</v>
      </c>
      <c r="AB1501" s="41">
        <f>BP1501+BQ1501</f>
        <v>0</v>
      </c>
      <c r="AC1501" s="41">
        <v>0</v>
      </c>
      <c r="AD1501" s="41">
        <v>0</v>
      </c>
      <c r="AE1501" s="41">
        <f>SUM(BR1501)</f>
        <v>107</v>
      </c>
      <c r="AF1501" s="41">
        <f>SUM(AM1501)</f>
        <v>0</v>
      </c>
      <c r="AG1501" s="122"/>
      <c r="AH1501" s="36">
        <v>0</v>
      </c>
      <c r="AI1501" s="126">
        <v>0</v>
      </c>
      <c r="AJ1501" s="36">
        <v>0</v>
      </c>
      <c r="AK1501" s="121"/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14">
        <v>0</v>
      </c>
      <c r="AR1501" s="1">
        <v>0</v>
      </c>
      <c r="AS1501" s="114">
        <v>0</v>
      </c>
      <c r="AT1501" s="114">
        <v>90</v>
      </c>
      <c r="AU1501" s="114">
        <v>0</v>
      </c>
      <c r="AV1501" s="114">
        <v>0</v>
      </c>
      <c r="AW1501" s="114">
        <v>0</v>
      </c>
      <c r="AX1501" s="114">
        <v>0</v>
      </c>
      <c r="AY1501" s="114">
        <v>0</v>
      </c>
      <c r="AZ1501" s="114">
        <v>0</v>
      </c>
      <c r="BA1501" s="114">
        <v>0</v>
      </c>
      <c r="BB1501" s="114">
        <v>0</v>
      </c>
      <c r="BC1501" s="114">
        <v>0</v>
      </c>
      <c r="BD1501" s="115">
        <v>0</v>
      </c>
      <c r="BE1501" s="114">
        <v>0</v>
      </c>
      <c r="BF1501" s="114">
        <v>0</v>
      </c>
      <c r="BG1501" s="114">
        <v>0</v>
      </c>
      <c r="BH1501" s="114">
        <v>0</v>
      </c>
      <c r="BI1501" s="114">
        <v>0</v>
      </c>
      <c r="BJ1501" s="114">
        <v>0</v>
      </c>
      <c r="BK1501" s="114">
        <v>0</v>
      </c>
      <c r="BL1501" s="114">
        <v>0</v>
      </c>
      <c r="BM1501" s="114">
        <v>0</v>
      </c>
      <c r="BN1501" s="114">
        <v>0</v>
      </c>
      <c r="BO1501" s="114">
        <v>0</v>
      </c>
      <c r="BP1501" s="114">
        <v>0</v>
      </c>
      <c r="BQ1501" s="114">
        <v>0</v>
      </c>
      <c r="BR1501" s="114">
        <v>107</v>
      </c>
      <c r="BS1501" s="114">
        <v>0</v>
      </c>
    </row>
    <row r="1502" spans="1:71" ht="15" x14ac:dyDescent="0.25">
      <c r="A1502" s="1" t="str">
        <f>CONCATENATE(G1502,"-",F1502,"-",H1502)</f>
        <v>999933639-Black-Under 30</v>
      </c>
      <c r="B1502" s="1" t="str">
        <f>CONCATENATE(G1502,"-",H1502)</f>
        <v>999933639-Under 30</v>
      </c>
      <c r="C1502" s="36" t="s">
        <v>625</v>
      </c>
      <c r="D1502" s="36" t="s">
        <v>1869</v>
      </c>
      <c r="E1502" s="36" t="s">
        <v>27</v>
      </c>
      <c r="F1502" s="41" t="s">
        <v>14</v>
      </c>
      <c r="G1502" s="128">
        <v>999933639</v>
      </c>
      <c r="H1502" s="36" t="s">
        <v>1833</v>
      </c>
      <c r="I1502" s="34">
        <f>((L1502)-J1502)+T1502</f>
        <v>196</v>
      </c>
      <c r="J1502" s="34">
        <f>L1502/2</f>
        <v>0</v>
      </c>
      <c r="K1502" s="37"/>
      <c r="L1502" s="34">
        <f>SUM(N1502,O1502,P1502,Q1502,R1502,M1502)</f>
        <v>0</v>
      </c>
      <c r="M1502" s="34">
        <f>AJ1502</f>
        <v>0</v>
      </c>
      <c r="N1502" s="34">
        <f>SUM(AI1502)</f>
        <v>0</v>
      </c>
      <c r="O1502" s="34">
        <f>0</f>
        <v>0</v>
      </c>
      <c r="P1502" s="34">
        <v>0</v>
      </c>
      <c r="Q1502" s="34">
        <v>0</v>
      </c>
      <c r="R1502" s="34">
        <f>AH1502</f>
        <v>0</v>
      </c>
      <c r="S1502" s="122"/>
      <c r="T1502" s="41">
        <f>SUM(U1502,AA1502)</f>
        <v>196</v>
      </c>
      <c r="U1502" s="41">
        <f>IF(SUM(V1502:Y1502)&gt;=250, 250,SUM(V1502:Y1502))</f>
        <v>0</v>
      </c>
      <c r="V1502" s="41">
        <v>0</v>
      </c>
      <c r="W1502" s="41">
        <v>0</v>
      </c>
      <c r="X1502" s="41">
        <f>SUM(AL1502,AN1502,BO1502,BS1502)</f>
        <v>0</v>
      </c>
      <c r="Y1502" s="41">
        <f>SUM(AO1502:BN1502)</f>
        <v>0</v>
      </c>
      <c r="Z1502" s="41">
        <f>COUNTIF(AO1502:BN1502, "&gt;0")</f>
        <v>0</v>
      </c>
      <c r="AA1502" s="41">
        <f>SUM(AB1502:AF1502)</f>
        <v>196</v>
      </c>
      <c r="AB1502" s="41">
        <f>BP1502+BQ1502</f>
        <v>71</v>
      </c>
      <c r="AC1502" s="41">
        <v>0</v>
      </c>
      <c r="AD1502" s="41">
        <v>0</v>
      </c>
      <c r="AE1502" s="41">
        <f>SUM(BR1502)</f>
        <v>0</v>
      </c>
      <c r="AF1502" s="41">
        <f>SUM(AM1502)</f>
        <v>125</v>
      </c>
      <c r="AG1502" s="122"/>
      <c r="AH1502" s="36">
        <v>0</v>
      </c>
      <c r="AI1502" s="126">
        <v>0</v>
      </c>
      <c r="AJ1502" s="36">
        <v>0</v>
      </c>
      <c r="AK1502" s="121"/>
      <c r="AL1502" s="1">
        <v>0</v>
      </c>
      <c r="AM1502" s="1">
        <v>125</v>
      </c>
      <c r="AN1502" s="1">
        <v>0</v>
      </c>
      <c r="AO1502" s="1">
        <v>0</v>
      </c>
      <c r="AP1502" s="1">
        <v>0</v>
      </c>
      <c r="AQ1502" s="114">
        <v>0</v>
      </c>
      <c r="AR1502" s="1">
        <v>0</v>
      </c>
      <c r="AS1502" s="114">
        <v>0</v>
      </c>
      <c r="AT1502" s="114">
        <v>0</v>
      </c>
      <c r="AU1502" s="114">
        <v>0</v>
      </c>
      <c r="AV1502" s="114">
        <v>0</v>
      </c>
      <c r="AW1502" s="114">
        <v>0</v>
      </c>
      <c r="AX1502" s="114">
        <v>0</v>
      </c>
      <c r="AY1502" s="114">
        <v>0</v>
      </c>
      <c r="AZ1502" s="114">
        <v>0</v>
      </c>
      <c r="BA1502" s="114">
        <v>0</v>
      </c>
      <c r="BB1502" s="114">
        <v>0</v>
      </c>
      <c r="BC1502" s="114">
        <v>0</v>
      </c>
      <c r="BD1502" s="115">
        <v>0</v>
      </c>
      <c r="BE1502" s="114">
        <v>0</v>
      </c>
      <c r="BF1502" s="114">
        <v>0</v>
      </c>
      <c r="BG1502" s="114">
        <v>0</v>
      </c>
      <c r="BH1502" s="114">
        <v>0</v>
      </c>
      <c r="BI1502" s="114">
        <v>0</v>
      </c>
      <c r="BJ1502" s="114">
        <v>0</v>
      </c>
      <c r="BK1502" s="114">
        <v>0</v>
      </c>
      <c r="BL1502" s="114">
        <v>0</v>
      </c>
      <c r="BM1502" s="114">
        <v>0</v>
      </c>
      <c r="BN1502" s="114">
        <v>0</v>
      </c>
      <c r="BO1502" s="114">
        <v>0</v>
      </c>
      <c r="BP1502" s="114">
        <v>71</v>
      </c>
      <c r="BQ1502" s="114">
        <v>0</v>
      </c>
      <c r="BR1502" s="114">
        <v>0</v>
      </c>
      <c r="BS1502" s="114">
        <v>0</v>
      </c>
    </row>
    <row r="1503" spans="1:71" ht="15" x14ac:dyDescent="0.25">
      <c r="A1503" s="1" t="str">
        <f>CONCATENATE(G1503,"-",F1503,"-",H1503)</f>
        <v>999928692-Black-Under 30</v>
      </c>
      <c r="B1503" s="1" t="str">
        <f>CONCATENATE(G1503,"-",H1503)</f>
        <v>999928692-Under 30</v>
      </c>
      <c r="C1503" s="36" t="s">
        <v>1217</v>
      </c>
      <c r="D1503" s="36" t="s">
        <v>1216</v>
      </c>
      <c r="E1503" s="36" t="s">
        <v>27</v>
      </c>
      <c r="F1503" s="41" t="s">
        <v>14</v>
      </c>
      <c r="G1503" s="127">
        <v>999928692</v>
      </c>
      <c r="H1503" s="36" t="s">
        <v>1833</v>
      </c>
      <c r="I1503" s="34">
        <f>((L1503)-J1503)+T1503</f>
        <v>184</v>
      </c>
      <c r="J1503" s="34">
        <f>L1503/2</f>
        <v>24</v>
      </c>
      <c r="K1503" s="37"/>
      <c r="L1503" s="34">
        <f>SUM(N1503,O1503,P1503,Q1503,R1503,M1503)</f>
        <v>48</v>
      </c>
      <c r="M1503" s="34">
        <f>AJ1503</f>
        <v>0</v>
      </c>
      <c r="N1503" s="34">
        <f>SUM(AI1503)</f>
        <v>0</v>
      </c>
      <c r="O1503" s="34">
        <f>0</f>
        <v>0</v>
      </c>
      <c r="P1503" s="34">
        <v>0</v>
      </c>
      <c r="Q1503" s="34">
        <v>0</v>
      </c>
      <c r="R1503" s="34">
        <f>AH1503</f>
        <v>48</v>
      </c>
      <c r="S1503" s="122"/>
      <c r="T1503" s="41">
        <f>SUM(U1503,AA1503)</f>
        <v>160</v>
      </c>
      <c r="U1503" s="41">
        <f>IF(SUM(V1503:Y1503)&gt;=250, 250,SUM(V1503:Y1503))</f>
        <v>89</v>
      </c>
      <c r="V1503" s="41">
        <v>0</v>
      </c>
      <c r="W1503" s="41">
        <v>0</v>
      </c>
      <c r="X1503" s="41">
        <f>SUM(AL1503,AN1503,BO1503,BS1503)</f>
        <v>0</v>
      </c>
      <c r="Y1503" s="41">
        <f>SUM(AO1503:BN1503)</f>
        <v>89</v>
      </c>
      <c r="Z1503" s="41">
        <f>COUNTIF(AO1503:BN1503, "&gt;0")</f>
        <v>2</v>
      </c>
      <c r="AA1503" s="41">
        <f>SUM(AB1503:AF1503)</f>
        <v>71</v>
      </c>
      <c r="AB1503" s="41">
        <f>BP1503+BQ1503</f>
        <v>71</v>
      </c>
      <c r="AC1503" s="41">
        <v>0</v>
      </c>
      <c r="AD1503" s="41">
        <v>0</v>
      </c>
      <c r="AE1503" s="41">
        <f>SUM(BR1503)</f>
        <v>0</v>
      </c>
      <c r="AF1503" s="41">
        <f>SUM(AM1503)</f>
        <v>0</v>
      </c>
      <c r="AG1503" s="122"/>
      <c r="AH1503" s="36">
        <v>48</v>
      </c>
      <c r="AI1503" s="126">
        <v>0</v>
      </c>
      <c r="AJ1503" s="36">
        <v>0</v>
      </c>
      <c r="AK1503" s="121"/>
      <c r="AL1503" s="1">
        <v>0</v>
      </c>
      <c r="AM1503" s="1">
        <v>0</v>
      </c>
      <c r="AN1503" s="1">
        <v>0</v>
      </c>
      <c r="AO1503" s="1">
        <v>0</v>
      </c>
      <c r="AP1503" s="1">
        <v>38</v>
      </c>
      <c r="AQ1503" s="114">
        <v>0</v>
      </c>
      <c r="AR1503" s="1">
        <v>0</v>
      </c>
      <c r="AS1503" s="114">
        <v>0</v>
      </c>
      <c r="AT1503" s="114">
        <v>0</v>
      </c>
      <c r="AU1503" s="114">
        <v>0</v>
      </c>
      <c r="AV1503" s="114">
        <v>0</v>
      </c>
      <c r="AW1503" s="114">
        <v>0</v>
      </c>
      <c r="AX1503" s="114">
        <v>0</v>
      </c>
      <c r="AY1503" s="114">
        <v>0</v>
      </c>
      <c r="AZ1503" s="114">
        <v>0</v>
      </c>
      <c r="BA1503" s="114">
        <v>51</v>
      </c>
      <c r="BB1503" s="114">
        <v>0</v>
      </c>
      <c r="BC1503" s="114">
        <v>0</v>
      </c>
      <c r="BD1503" s="115">
        <v>0</v>
      </c>
      <c r="BE1503" s="114">
        <v>0</v>
      </c>
      <c r="BF1503" s="114">
        <v>0</v>
      </c>
      <c r="BG1503" s="114">
        <v>0</v>
      </c>
      <c r="BH1503" s="114">
        <v>0</v>
      </c>
      <c r="BI1503" s="114">
        <v>0</v>
      </c>
      <c r="BJ1503" s="114">
        <v>0</v>
      </c>
      <c r="BK1503" s="114">
        <v>0</v>
      </c>
      <c r="BL1503" s="114">
        <v>0</v>
      </c>
      <c r="BM1503" s="114">
        <v>0</v>
      </c>
      <c r="BN1503" s="114">
        <v>0</v>
      </c>
      <c r="BO1503" s="114">
        <v>0</v>
      </c>
      <c r="BP1503" s="114">
        <v>71</v>
      </c>
      <c r="BQ1503" s="114">
        <v>0</v>
      </c>
      <c r="BR1503" s="114">
        <v>0</v>
      </c>
      <c r="BS1503" s="114">
        <v>0</v>
      </c>
    </row>
    <row r="1504" spans="1:71" ht="15" x14ac:dyDescent="0.25">
      <c r="A1504" s="1" t="str">
        <f>CONCATENATE(G1504,"-",F1504,"-",H1504)</f>
        <v>999821548-Black-Under 30</v>
      </c>
      <c r="B1504" s="1" t="str">
        <f>CONCATENATE(G1504,"-",H1504)</f>
        <v>999821548-Under 30</v>
      </c>
      <c r="C1504" s="36" t="s">
        <v>112</v>
      </c>
      <c r="D1504" s="36" t="s">
        <v>113</v>
      </c>
      <c r="E1504" s="36" t="s">
        <v>27</v>
      </c>
      <c r="F1504" s="41" t="s">
        <v>14</v>
      </c>
      <c r="G1504" s="127">
        <v>999821548</v>
      </c>
      <c r="H1504" s="36" t="s">
        <v>1833</v>
      </c>
      <c r="I1504" s="34">
        <f>((L1504)-J1504)+T1504</f>
        <v>180</v>
      </c>
      <c r="J1504" s="34"/>
      <c r="K1504" s="35"/>
      <c r="L1504" s="34">
        <f>SUM(N1504,O1504,P1504,Q1504,R1504,M1504)</f>
        <v>0</v>
      </c>
      <c r="M1504" s="34">
        <f>AJ1504</f>
        <v>0</v>
      </c>
      <c r="N1504" s="34">
        <f>SUM(AI1504)</f>
        <v>0</v>
      </c>
      <c r="O1504" s="34">
        <f>0</f>
        <v>0</v>
      </c>
      <c r="P1504" s="34">
        <v>0</v>
      </c>
      <c r="Q1504" s="34">
        <v>0</v>
      </c>
      <c r="R1504" s="34">
        <f>AH1504</f>
        <v>0</v>
      </c>
      <c r="S1504" s="122"/>
      <c r="T1504" s="41">
        <f>SUM(U1504,AA1504)</f>
        <v>180</v>
      </c>
      <c r="U1504" s="41">
        <f>IF(SUM(V1504:Y1504)&gt;=250, 250,SUM(V1504:Y1504))</f>
        <v>180</v>
      </c>
      <c r="V1504" s="41">
        <v>0</v>
      </c>
      <c r="W1504" s="41">
        <v>0</v>
      </c>
      <c r="X1504" s="41">
        <f>SUM(AL1504,AN1504,BO1504,BS1504)</f>
        <v>0</v>
      </c>
      <c r="Y1504" s="41">
        <f>SUM(AO1504:BN1504)</f>
        <v>180</v>
      </c>
      <c r="Z1504" s="41">
        <f>COUNTIF(AO1504:BN1504, "&gt;0")</f>
        <v>2</v>
      </c>
      <c r="AA1504" s="41">
        <f>SUM(AB1504:AF1504)</f>
        <v>0</v>
      </c>
      <c r="AB1504" s="41">
        <f>BP1504+BQ1504</f>
        <v>0</v>
      </c>
      <c r="AC1504" s="41">
        <v>0</v>
      </c>
      <c r="AD1504" s="41">
        <v>0</v>
      </c>
      <c r="AE1504" s="41">
        <f>SUM(BR1504)</f>
        <v>0</v>
      </c>
      <c r="AF1504" s="41">
        <f>SUM(AM1504)</f>
        <v>0</v>
      </c>
      <c r="AG1504" s="122"/>
      <c r="AH1504" s="36">
        <v>0</v>
      </c>
      <c r="AI1504" s="126">
        <v>0</v>
      </c>
      <c r="AJ1504" s="36">
        <v>0</v>
      </c>
      <c r="AK1504" s="121"/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14">
        <v>0</v>
      </c>
      <c r="AR1504" s="1">
        <v>0</v>
      </c>
      <c r="AS1504" s="114">
        <v>0</v>
      </c>
      <c r="AT1504" s="114">
        <v>0</v>
      </c>
      <c r="AU1504" s="114">
        <v>0</v>
      </c>
      <c r="AV1504" s="114">
        <v>0</v>
      </c>
      <c r="AW1504" s="114">
        <v>0</v>
      </c>
      <c r="AX1504" s="114">
        <v>0</v>
      </c>
      <c r="AY1504" s="114">
        <v>0</v>
      </c>
      <c r="AZ1504" s="114">
        <v>0</v>
      </c>
      <c r="BA1504" s="114">
        <v>0</v>
      </c>
      <c r="BB1504" s="114">
        <v>90</v>
      </c>
      <c r="BC1504" s="114">
        <v>0</v>
      </c>
      <c r="BD1504" s="115">
        <v>0</v>
      </c>
      <c r="BE1504" s="114">
        <v>0</v>
      </c>
      <c r="BF1504" s="114">
        <v>0</v>
      </c>
      <c r="BG1504" s="114">
        <v>0</v>
      </c>
      <c r="BH1504" s="114">
        <v>0</v>
      </c>
      <c r="BI1504" s="114">
        <v>90</v>
      </c>
      <c r="BJ1504" s="114">
        <v>0</v>
      </c>
      <c r="BK1504" s="114">
        <v>0</v>
      </c>
      <c r="BL1504" s="114">
        <v>0</v>
      </c>
      <c r="BM1504" s="114">
        <v>0</v>
      </c>
      <c r="BN1504" s="114">
        <v>0</v>
      </c>
      <c r="BO1504" s="114">
        <v>0</v>
      </c>
      <c r="BP1504" s="114">
        <v>0</v>
      </c>
      <c r="BQ1504" s="114">
        <v>0</v>
      </c>
      <c r="BR1504" s="114">
        <v>0</v>
      </c>
      <c r="BS1504" s="114">
        <v>0</v>
      </c>
    </row>
    <row r="1505" spans="1:71" ht="15" x14ac:dyDescent="0.25">
      <c r="A1505" s="1" t="str">
        <f>CONCATENATE(G1505,"-",F1505,"-",H1505)</f>
        <v>999891830-Black-Under 30</v>
      </c>
      <c r="B1505" s="1" t="str">
        <f>CONCATENATE(G1505,"-",H1505)</f>
        <v>999891830-Under 30</v>
      </c>
      <c r="C1505" s="36" t="s">
        <v>324</v>
      </c>
      <c r="D1505" s="36" t="s">
        <v>284</v>
      </c>
      <c r="E1505" s="36" t="s">
        <v>27</v>
      </c>
      <c r="F1505" s="41" t="s">
        <v>14</v>
      </c>
      <c r="G1505" s="127">
        <v>999891830</v>
      </c>
      <c r="H1505" s="36" t="s">
        <v>1833</v>
      </c>
      <c r="I1505" s="34">
        <f>((L1505)-J1505)+T1505</f>
        <v>178</v>
      </c>
      <c r="J1505" s="34">
        <f>L1505/2</f>
        <v>0</v>
      </c>
      <c r="K1505" s="37"/>
      <c r="L1505" s="34">
        <f>SUM(N1505,O1505,P1505,Q1505,R1505,M1505)</f>
        <v>0</v>
      </c>
      <c r="M1505" s="34">
        <f>AJ1505</f>
        <v>0</v>
      </c>
      <c r="N1505" s="34">
        <f>SUM(AI1505)</f>
        <v>0</v>
      </c>
      <c r="O1505" s="34">
        <f>0</f>
        <v>0</v>
      </c>
      <c r="P1505" s="34">
        <v>0</v>
      </c>
      <c r="Q1505" s="34">
        <v>0</v>
      </c>
      <c r="R1505" s="34">
        <f>AH1505</f>
        <v>0</v>
      </c>
      <c r="S1505" s="122"/>
      <c r="T1505" s="41">
        <f>SUM(U1505,AA1505)</f>
        <v>178</v>
      </c>
      <c r="U1505" s="41">
        <f>IF(SUM(V1505:Y1505)&gt;=250, 250,SUM(V1505:Y1505))</f>
        <v>0</v>
      </c>
      <c r="V1505" s="41">
        <v>0</v>
      </c>
      <c r="W1505" s="41">
        <v>0</v>
      </c>
      <c r="X1505" s="41">
        <f>SUM(AL1505,AN1505,BO1505,BS1505)</f>
        <v>0</v>
      </c>
      <c r="Y1505" s="41">
        <f>SUM(AO1505:BN1505)</f>
        <v>0</v>
      </c>
      <c r="Z1505" s="41">
        <f>COUNTIF(AO1505:BN1505, "&gt;0")</f>
        <v>0</v>
      </c>
      <c r="AA1505" s="41">
        <f>SUM(AB1505:AF1505)</f>
        <v>178</v>
      </c>
      <c r="AB1505" s="41">
        <f>BP1505+BQ1505</f>
        <v>71</v>
      </c>
      <c r="AC1505" s="41">
        <v>0</v>
      </c>
      <c r="AD1505" s="41">
        <v>0</v>
      </c>
      <c r="AE1505" s="41">
        <f>SUM(BR1505)</f>
        <v>107</v>
      </c>
      <c r="AF1505" s="41">
        <f>SUM(AM1505)</f>
        <v>0</v>
      </c>
      <c r="AG1505" s="122"/>
      <c r="AH1505" s="36">
        <v>0</v>
      </c>
      <c r="AI1505" s="126">
        <v>0</v>
      </c>
      <c r="AJ1505" s="36">
        <v>0</v>
      </c>
      <c r="AK1505" s="121"/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14">
        <v>0</v>
      </c>
      <c r="AR1505" s="1">
        <v>0</v>
      </c>
      <c r="AS1505" s="114">
        <v>0</v>
      </c>
      <c r="AT1505" s="114">
        <v>0</v>
      </c>
      <c r="AU1505" s="114">
        <v>0</v>
      </c>
      <c r="AV1505" s="114">
        <v>0</v>
      </c>
      <c r="AW1505" s="114">
        <v>0</v>
      </c>
      <c r="AX1505" s="114">
        <v>0</v>
      </c>
      <c r="AY1505" s="114">
        <v>0</v>
      </c>
      <c r="AZ1505" s="114">
        <v>0</v>
      </c>
      <c r="BA1505" s="114">
        <v>0</v>
      </c>
      <c r="BB1505" s="114">
        <v>0</v>
      </c>
      <c r="BC1505" s="114">
        <v>0</v>
      </c>
      <c r="BD1505" s="115">
        <v>0</v>
      </c>
      <c r="BE1505" s="114">
        <v>0</v>
      </c>
      <c r="BF1505" s="114">
        <v>0</v>
      </c>
      <c r="BG1505" s="114">
        <v>0</v>
      </c>
      <c r="BH1505" s="114">
        <v>0</v>
      </c>
      <c r="BI1505" s="114">
        <v>0</v>
      </c>
      <c r="BJ1505" s="114">
        <v>0</v>
      </c>
      <c r="BK1505" s="114">
        <v>0</v>
      </c>
      <c r="BL1505" s="114">
        <v>0</v>
      </c>
      <c r="BM1505" s="114">
        <v>0</v>
      </c>
      <c r="BN1505" s="114">
        <v>0</v>
      </c>
      <c r="BO1505" s="114">
        <v>0</v>
      </c>
      <c r="BP1505" s="114">
        <v>0</v>
      </c>
      <c r="BQ1505" s="114">
        <v>71</v>
      </c>
      <c r="BR1505" s="114">
        <v>107</v>
      </c>
      <c r="BS1505" s="114">
        <v>0</v>
      </c>
    </row>
    <row r="1506" spans="1:71" ht="15" x14ac:dyDescent="0.25">
      <c r="A1506" s="1" t="str">
        <f>CONCATENATE(G1506,"-",F1506,"-",H1506)</f>
        <v>999917979-Black-Under 30</v>
      </c>
      <c r="B1506" s="1" t="str">
        <f>CONCATENATE(G1506,"-",H1506)</f>
        <v>999917979-Under 30</v>
      </c>
      <c r="C1506" s="36" t="s">
        <v>49</v>
      </c>
      <c r="D1506" s="36" t="s">
        <v>117</v>
      </c>
      <c r="E1506" s="36" t="s">
        <v>27</v>
      </c>
      <c r="F1506" s="36" t="s">
        <v>14</v>
      </c>
      <c r="G1506" s="36">
        <v>999917979</v>
      </c>
      <c r="H1506" s="36" t="s">
        <v>1833</v>
      </c>
      <c r="I1506" s="34">
        <f>((L1506)-J1506)+T1506</f>
        <v>178</v>
      </c>
      <c r="J1506" s="34">
        <f>L1506/2</f>
        <v>0</v>
      </c>
      <c r="K1506" s="37"/>
      <c r="L1506" s="34">
        <f>SUM(N1506,O1506,P1506,Q1506,R1506,M1506)</f>
        <v>0</v>
      </c>
      <c r="M1506" s="34">
        <f>AJ1506</f>
        <v>0</v>
      </c>
      <c r="N1506" s="34">
        <f>SUM(AI1506)</f>
        <v>0</v>
      </c>
      <c r="O1506" s="34">
        <f>0</f>
        <v>0</v>
      </c>
      <c r="P1506" s="34">
        <v>0</v>
      </c>
      <c r="Q1506" s="34">
        <v>0</v>
      </c>
      <c r="R1506" s="34">
        <f>AH1506</f>
        <v>0</v>
      </c>
      <c r="S1506" s="122"/>
      <c r="T1506" s="41">
        <f>SUM(U1506,AA1506)</f>
        <v>178</v>
      </c>
      <c r="U1506" s="41">
        <f>IF(SUM(V1506:Y1506)&gt;=250, 250,SUM(V1506:Y1506))</f>
        <v>0</v>
      </c>
      <c r="V1506" s="41">
        <v>0</v>
      </c>
      <c r="W1506" s="41">
        <v>0</v>
      </c>
      <c r="X1506" s="41">
        <f>SUM(AL1506,AN1506,BO1506,BS1506)</f>
        <v>0</v>
      </c>
      <c r="Y1506" s="41">
        <f>SUM(AO1506:BN1506)</f>
        <v>0</v>
      </c>
      <c r="Z1506" s="41">
        <f>COUNTIF(AO1506:BN1506, "&gt;0")</f>
        <v>0</v>
      </c>
      <c r="AA1506" s="41">
        <f>SUM(AB1506:AF1506)</f>
        <v>178</v>
      </c>
      <c r="AB1506" s="41">
        <f>BP1506+BQ1506</f>
        <v>71</v>
      </c>
      <c r="AC1506" s="41">
        <v>0</v>
      </c>
      <c r="AD1506" s="41">
        <v>0</v>
      </c>
      <c r="AE1506" s="41">
        <f>SUM(BR1506)</f>
        <v>107</v>
      </c>
      <c r="AF1506" s="41">
        <f>SUM(AM1506)</f>
        <v>0</v>
      </c>
      <c r="AG1506" s="122"/>
      <c r="AH1506" s="36">
        <v>0</v>
      </c>
      <c r="AI1506" s="126">
        <v>0</v>
      </c>
      <c r="AJ1506" s="36">
        <v>0</v>
      </c>
      <c r="AK1506" s="121"/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14">
        <v>0</v>
      </c>
      <c r="AR1506" s="1">
        <v>0</v>
      </c>
      <c r="AS1506" s="114">
        <v>0</v>
      </c>
      <c r="AT1506" s="114">
        <v>0</v>
      </c>
      <c r="AU1506" s="114">
        <v>0</v>
      </c>
      <c r="AV1506" s="114">
        <v>0</v>
      </c>
      <c r="AW1506" s="114">
        <v>0</v>
      </c>
      <c r="AX1506" s="114">
        <v>0</v>
      </c>
      <c r="AY1506" s="114">
        <v>0</v>
      </c>
      <c r="AZ1506" s="114">
        <v>0</v>
      </c>
      <c r="BA1506" s="114">
        <v>0</v>
      </c>
      <c r="BB1506" s="114">
        <v>0</v>
      </c>
      <c r="BC1506" s="114">
        <v>0</v>
      </c>
      <c r="BD1506" s="115">
        <v>0</v>
      </c>
      <c r="BE1506" s="114">
        <v>0</v>
      </c>
      <c r="BF1506" s="114">
        <v>0</v>
      </c>
      <c r="BG1506" s="114">
        <v>0</v>
      </c>
      <c r="BH1506" s="114">
        <v>0</v>
      </c>
      <c r="BI1506" s="114">
        <v>0</v>
      </c>
      <c r="BJ1506" s="114">
        <v>0</v>
      </c>
      <c r="BK1506" s="114">
        <v>0</v>
      </c>
      <c r="BL1506" s="114">
        <v>0</v>
      </c>
      <c r="BM1506" s="114">
        <v>0</v>
      </c>
      <c r="BN1506" s="114">
        <v>0</v>
      </c>
      <c r="BO1506" s="114">
        <v>0</v>
      </c>
      <c r="BP1506" s="114">
        <v>71</v>
      </c>
      <c r="BQ1506" s="114">
        <v>0</v>
      </c>
      <c r="BR1506" s="114">
        <v>107</v>
      </c>
      <c r="BS1506" s="114">
        <v>0</v>
      </c>
    </row>
    <row r="1507" spans="1:71" ht="15" x14ac:dyDescent="0.25">
      <c r="A1507" s="1" t="str">
        <f>CONCATENATE(G1507,"-",F1507,"-",H1507)</f>
        <v>999934105-Black-Under 30</v>
      </c>
      <c r="B1507" s="1" t="str">
        <f>CONCATENATE(G1507,"-",H1507)</f>
        <v>999934105-Under 30</v>
      </c>
      <c r="C1507" s="36" t="s">
        <v>2073</v>
      </c>
      <c r="D1507" s="36" t="s">
        <v>3580</v>
      </c>
      <c r="E1507" s="36" t="s">
        <v>27</v>
      </c>
      <c r="F1507" s="36" t="s">
        <v>14</v>
      </c>
      <c r="G1507" s="36">
        <v>999934105</v>
      </c>
      <c r="H1507" s="36" t="s">
        <v>1833</v>
      </c>
      <c r="I1507" s="34">
        <f>((L1507)-J1507)+T1507</f>
        <v>178</v>
      </c>
      <c r="J1507" s="36"/>
      <c r="K1507" s="35"/>
      <c r="L1507" s="34">
        <f>SUM(N1507,O1507,P1507,Q1507,R1507,M1507)</f>
        <v>0</v>
      </c>
      <c r="M1507" s="34">
        <f>AJ1507</f>
        <v>0</v>
      </c>
      <c r="N1507" s="34">
        <f>SUM(AI1507)</f>
        <v>0</v>
      </c>
      <c r="O1507" s="34">
        <f>0</f>
        <v>0</v>
      </c>
      <c r="P1507" s="34">
        <v>0</v>
      </c>
      <c r="Q1507" s="34">
        <v>0</v>
      </c>
      <c r="R1507" s="34">
        <f>AH1507</f>
        <v>0</v>
      </c>
      <c r="S1507" s="122"/>
      <c r="T1507" s="41">
        <f>SUM(U1507,AA1507)</f>
        <v>178</v>
      </c>
      <c r="U1507" s="41">
        <f>IF(SUM(V1507:Y1507)&gt;=250, 250,SUM(V1507:Y1507))</f>
        <v>0</v>
      </c>
      <c r="V1507" s="41">
        <v>0</v>
      </c>
      <c r="W1507" s="41">
        <v>0</v>
      </c>
      <c r="X1507" s="41">
        <f>SUM(AL1507,AN1507,BO1507,BS1507)</f>
        <v>0</v>
      </c>
      <c r="Y1507" s="41">
        <f>SUM(AO1507:BN1507)</f>
        <v>0</v>
      </c>
      <c r="Z1507" s="41">
        <f>COUNTIF(AO1507:BN1507, "&gt;0")</f>
        <v>0</v>
      </c>
      <c r="AA1507" s="41">
        <f>SUM(AB1507:AF1507)</f>
        <v>178</v>
      </c>
      <c r="AB1507" s="41">
        <f>BP1507+BQ1507</f>
        <v>71</v>
      </c>
      <c r="AC1507" s="41">
        <v>0</v>
      </c>
      <c r="AD1507" s="41">
        <v>0</v>
      </c>
      <c r="AE1507" s="41">
        <f>SUM(BR1507)</f>
        <v>107</v>
      </c>
      <c r="AF1507" s="41">
        <f>SUM(AM1507)</f>
        <v>0</v>
      </c>
      <c r="AG1507" s="122"/>
      <c r="AH1507" s="36">
        <v>0</v>
      </c>
      <c r="AI1507" s="126">
        <v>0</v>
      </c>
      <c r="AJ1507" s="36">
        <v>0</v>
      </c>
      <c r="AK1507" s="121"/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14">
        <v>0</v>
      </c>
      <c r="AR1507" s="1">
        <v>0</v>
      </c>
      <c r="AS1507" s="114">
        <v>0</v>
      </c>
      <c r="AT1507" s="114">
        <v>0</v>
      </c>
      <c r="AU1507" s="114">
        <v>0</v>
      </c>
      <c r="AV1507" s="114">
        <v>0</v>
      </c>
      <c r="AW1507" s="114">
        <v>0</v>
      </c>
      <c r="AX1507" s="114">
        <v>0</v>
      </c>
      <c r="AY1507" s="114">
        <v>0</v>
      </c>
      <c r="AZ1507" s="114">
        <v>0</v>
      </c>
      <c r="BA1507" s="114">
        <v>0</v>
      </c>
      <c r="BB1507" s="114">
        <v>0</v>
      </c>
      <c r="BC1507" s="114">
        <v>0</v>
      </c>
      <c r="BD1507" s="115">
        <v>0</v>
      </c>
      <c r="BE1507" s="114">
        <v>0</v>
      </c>
      <c r="BF1507" s="114">
        <v>0</v>
      </c>
      <c r="BG1507" s="114">
        <v>0</v>
      </c>
      <c r="BH1507" s="114">
        <v>0</v>
      </c>
      <c r="BI1507" s="114">
        <v>0</v>
      </c>
      <c r="BJ1507" s="114">
        <v>0</v>
      </c>
      <c r="BK1507" s="114">
        <v>0</v>
      </c>
      <c r="BL1507" s="114">
        <v>0</v>
      </c>
      <c r="BM1507" s="114">
        <v>0</v>
      </c>
      <c r="BN1507" s="114">
        <v>0</v>
      </c>
      <c r="BO1507" s="114">
        <v>0</v>
      </c>
      <c r="BP1507" s="114">
        <v>0</v>
      </c>
      <c r="BQ1507" s="114">
        <v>71</v>
      </c>
      <c r="BR1507" s="114">
        <v>107</v>
      </c>
      <c r="BS1507" s="114">
        <v>0</v>
      </c>
    </row>
    <row r="1508" spans="1:71" ht="15" x14ac:dyDescent="0.25">
      <c r="A1508" s="1" t="str">
        <f>CONCATENATE(G1508,"-",F1508,"-",H1508)</f>
        <v>999916600-Black-Under 30</v>
      </c>
      <c r="B1508" s="1" t="str">
        <f>CONCATENATE(G1508,"-",H1508)</f>
        <v>999916600-Under 30</v>
      </c>
      <c r="C1508" s="36" t="s">
        <v>553</v>
      </c>
      <c r="D1508" s="36" t="s">
        <v>552</v>
      </c>
      <c r="E1508" s="36" t="s">
        <v>27</v>
      </c>
      <c r="F1508" s="41" t="s">
        <v>14</v>
      </c>
      <c r="G1508" s="127">
        <v>999916600</v>
      </c>
      <c r="H1508" s="36" t="s">
        <v>1833</v>
      </c>
      <c r="I1508" s="34">
        <f>((L1508)-J1508)+T1508</f>
        <v>175</v>
      </c>
      <c r="J1508" s="34"/>
      <c r="K1508" s="37"/>
      <c r="L1508" s="34">
        <f>SUM(N1508,O1508,P1508,Q1508,R1508,M1508)</f>
        <v>0</v>
      </c>
      <c r="M1508" s="34">
        <f>AJ1508</f>
        <v>0</v>
      </c>
      <c r="N1508" s="34">
        <f>SUM(AI1508)</f>
        <v>0</v>
      </c>
      <c r="O1508" s="34">
        <f>0</f>
        <v>0</v>
      </c>
      <c r="P1508" s="34">
        <v>0</v>
      </c>
      <c r="Q1508" s="34">
        <v>0</v>
      </c>
      <c r="R1508" s="34">
        <f>AH1508</f>
        <v>0</v>
      </c>
      <c r="S1508" s="122"/>
      <c r="T1508" s="41">
        <f>SUM(U1508,AA1508)</f>
        <v>175</v>
      </c>
      <c r="U1508" s="41">
        <f>IF(SUM(V1508:Y1508)&gt;=250, 250,SUM(V1508:Y1508))</f>
        <v>68</v>
      </c>
      <c r="V1508" s="41">
        <v>0</v>
      </c>
      <c r="W1508" s="41">
        <v>0</v>
      </c>
      <c r="X1508" s="41">
        <f>SUM(AL1508,AN1508,BO1508,BS1508)</f>
        <v>0</v>
      </c>
      <c r="Y1508" s="41">
        <f>SUM(AO1508:BN1508)</f>
        <v>68</v>
      </c>
      <c r="Z1508" s="41">
        <f>COUNTIF(AO1508:BN1508, "&gt;0")</f>
        <v>1</v>
      </c>
      <c r="AA1508" s="41">
        <f>SUM(AB1508:AF1508)</f>
        <v>107</v>
      </c>
      <c r="AB1508" s="41">
        <f>BP1508+BQ1508</f>
        <v>0</v>
      </c>
      <c r="AC1508" s="41">
        <v>0</v>
      </c>
      <c r="AD1508" s="41">
        <v>0</v>
      </c>
      <c r="AE1508" s="41">
        <f>SUM(BR1508)</f>
        <v>107</v>
      </c>
      <c r="AF1508" s="41">
        <f>SUM(AM1508)</f>
        <v>0</v>
      </c>
      <c r="AG1508" s="122"/>
      <c r="AH1508" s="36">
        <v>0</v>
      </c>
      <c r="AI1508" s="126">
        <v>0</v>
      </c>
      <c r="AJ1508" s="36">
        <v>0</v>
      </c>
      <c r="AK1508" s="121"/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14">
        <v>0</v>
      </c>
      <c r="AR1508" s="1">
        <v>0</v>
      </c>
      <c r="AS1508" s="114">
        <v>0</v>
      </c>
      <c r="AT1508" s="114">
        <v>68</v>
      </c>
      <c r="AU1508" s="114">
        <v>0</v>
      </c>
      <c r="AV1508" s="114">
        <v>0</v>
      </c>
      <c r="AW1508" s="114">
        <v>0</v>
      </c>
      <c r="AX1508" s="114">
        <v>0</v>
      </c>
      <c r="AY1508" s="114">
        <v>0</v>
      </c>
      <c r="AZ1508" s="114">
        <v>0</v>
      </c>
      <c r="BA1508" s="114">
        <v>0</v>
      </c>
      <c r="BB1508" s="114">
        <v>0</v>
      </c>
      <c r="BC1508" s="114">
        <v>0</v>
      </c>
      <c r="BD1508" s="115">
        <v>0</v>
      </c>
      <c r="BE1508" s="114">
        <v>0</v>
      </c>
      <c r="BF1508" s="114">
        <v>0</v>
      </c>
      <c r="BG1508" s="114">
        <v>0</v>
      </c>
      <c r="BH1508" s="114">
        <v>0</v>
      </c>
      <c r="BI1508" s="114">
        <v>0</v>
      </c>
      <c r="BJ1508" s="114">
        <v>0</v>
      </c>
      <c r="BK1508" s="114">
        <v>0</v>
      </c>
      <c r="BL1508" s="114">
        <v>0</v>
      </c>
      <c r="BM1508" s="114">
        <v>0</v>
      </c>
      <c r="BN1508" s="114">
        <v>0</v>
      </c>
      <c r="BO1508" s="114">
        <v>0</v>
      </c>
      <c r="BP1508" s="114">
        <v>0</v>
      </c>
      <c r="BQ1508" s="114">
        <v>0</v>
      </c>
      <c r="BR1508" s="114">
        <v>107</v>
      </c>
      <c r="BS1508" s="114">
        <v>0</v>
      </c>
    </row>
    <row r="1509" spans="1:71" ht="15" x14ac:dyDescent="0.25">
      <c r="A1509" s="1" t="str">
        <f>CONCATENATE(G1509,"-",F1509,"-",H1509)</f>
        <v>999880551-Black-Under 30</v>
      </c>
      <c r="B1509" s="1" t="str">
        <f>CONCATENATE(G1509,"-",H1509)</f>
        <v>999880551-Under 30</v>
      </c>
      <c r="C1509" s="36" t="s">
        <v>1573</v>
      </c>
      <c r="D1509" s="36" t="s">
        <v>1287</v>
      </c>
      <c r="E1509" s="36" t="s">
        <v>27</v>
      </c>
      <c r="F1509" s="41" t="s">
        <v>14</v>
      </c>
      <c r="G1509" s="127">
        <v>999880551</v>
      </c>
      <c r="H1509" s="36" t="s">
        <v>1833</v>
      </c>
      <c r="I1509" s="34">
        <f>((L1509)-J1509)+T1509</f>
        <v>173</v>
      </c>
      <c r="J1509" s="36"/>
      <c r="K1509" s="37"/>
      <c r="L1509" s="34">
        <f>SUM(N1509,O1509,P1509,Q1509,R1509,M1509)</f>
        <v>64</v>
      </c>
      <c r="M1509" s="34">
        <f>AJ1509</f>
        <v>0</v>
      </c>
      <c r="N1509" s="34">
        <f>SUM(AI1509)</f>
        <v>0</v>
      </c>
      <c r="O1509" s="34">
        <f>0</f>
        <v>0</v>
      </c>
      <c r="P1509" s="34">
        <v>0</v>
      </c>
      <c r="Q1509" s="34">
        <v>0</v>
      </c>
      <c r="R1509" s="34">
        <f>AH1509</f>
        <v>64</v>
      </c>
      <c r="S1509" s="122"/>
      <c r="T1509" s="41">
        <f>SUM(U1509,AA1509)</f>
        <v>109</v>
      </c>
      <c r="U1509" s="41">
        <f>IF(SUM(V1509:Y1509)&gt;=250, 250,SUM(V1509:Y1509))</f>
        <v>38</v>
      </c>
      <c r="V1509" s="41">
        <v>0</v>
      </c>
      <c r="W1509" s="41">
        <v>0</v>
      </c>
      <c r="X1509" s="41">
        <f>SUM(AL1509,AN1509,BO1509,BS1509)</f>
        <v>0</v>
      </c>
      <c r="Y1509" s="41">
        <f>SUM(AO1509:BN1509)</f>
        <v>38</v>
      </c>
      <c r="Z1509" s="41">
        <f>COUNTIF(AO1509:BN1509, "&gt;0")</f>
        <v>1</v>
      </c>
      <c r="AA1509" s="41">
        <f>SUM(AB1509:AF1509)</f>
        <v>71</v>
      </c>
      <c r="AB1509" s="41">
        <f>BP1509+BQ1509</f>
        <v>71</v>
      </c>
      <c r="AC1509" s="41">
        <v>0</v>
      </c>
      <c r="AD1509" s="41">
        <v>0</v>
      </c>
      <c r="AE1509" s="41">
        <f>SUM(BR1509)</f>
        <v>0</v>
      </c>
      <c r="AF1509" s="41">
        <f>SUM(AM1509)</f>
        <v>0</v>
      </c>
      <c r="AG1509" s="122"/>
      <c r="AH1509" s="36">
        <v>64</v>
      </c>
      <c r="AI1509" s="126">
        <v>0</v>
      </c>
      <c r="AJ1509" s="36">
        <v>0</v>
      </c>
      <c r="AK1509" s="121"/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14">
        <v>0</v>
      </c>
      <c r="AR1509" s="1">
        <v>0</v>
      </c>
      <c r="AS1509" s="114">
        <v>0</v>
      </c>
      <c r="AT1509" s="114">
        <v>0</v>
      </c>
      <c r="AU1509" s="114">
        <v>0</v>
      </c>
      <c r="AV1509" s="114">
        <v>0</v>
      </c>
      <c r="AW1509" s="114">
        <v>0</v>
      </c>
      <c r="AX1509" s="114">
        <v>0</v>
      </c>
      <c r="AY1509" s="114">
        <v>0</v>
      </c>
      <c r="AZ1509" s="114">
        <v>0</v>
      </c>
      <c r="BA1509" s="114">
        <v>0</v>
      </c>
      <c r="BB1509" s="114">
        <v>0</v>
      </c>
      <c r="BC1509" s="114">
        <v>38</v>
      </c>
      <c r="BD1509" s="115">
        <v>0</v>
      </c>
      <c r="BE1509" s="114">
        <v>0</v>
      </c>
      <c r="BF1509" s="114">
        <v>0</v>
      </c>
      <c r="BG1509" s="114">
        <v>0</v>
      </c>
      <c r="BH1509" s="114">
        <v>0</v>
      </c>
      <c r="BI1509" s="114">
        <v>0</v>
      </c>
      <c r="BJ1509" s="114">
        <v>0</v>
      </c>
      <c r="BK1509" s="114">
        <v>0</v>
      </c>
      <c r="BL1509" s="114">
        <v>0</v>
      </c>
      <c r="BM1509" s="114">
        <v>0</v>
      </c>
      <c r="BN1509" s="114">
        <v>0</v>
      </c>
      <c r="BO1509" s="114">
        <v>0</v>
      </c>
      <c r="BP1509" s="114">
        <v>71</v>
      </c>
      <c r="BQ1509" s="114">
        <v>0</v>
      </c>
      <c r="BR1509" s="114">
        <v>0</v>
      </c>
      <c r="BS1509" s="114">
        <v>0</v>
      </c>
    </row>
    <row r="1510" spans="1:71" ht="15" x14ac:dyDescent="0.25">
      <c r="A1510" s="1" t="str">
        <f>CONCATENATE(G1510,"-",F1510,"-",H1510)</f>
        <v>999882523-Black-Under 30</v>
      </c>
      <c r="B1510" s="1" t="str">
        <f>CONCATENATE(G1510,"-",H1510)</f>
        <v>999882523-Under 30</v>
      </c>
      <c r="C1510" s="36" t="s">
        <v>278</v>
      </c>
      <c r="D1510" s="36" t="s">
        <v>52</v>
      </c>
      <c r="E1510" s="36" t="s">
        <v>27</v>
      </c>
      <c r="F1510" s="41" t="s">
        <v>14</v>
      </c>
      <c r="G1510" s="127">
        <v>999882523</v>
      </c>
      <c r="H1510" s="36" t="s">
        <v>1833</v>
      </c>
      <c r="I1510" s="34">
        <f>((L1510)-J1510)+T1510</f>
        <v>167</v>
      </c>
      <c r="J1510" s="34"/>
      <c r="K1510" s="35"/>
      <c r="L1510" s="34">
        <f>SUM(N1510,O1510,P1510,Q1510,R1510,M1510)</f>
        <v>0</v>
      </c>
      <c r="M1510" s="34">
        <f>AJ1510</f>
        <v>0</v>
      </c>
      <c r="N1510" s="34">
        <f>SUM(AI1510)</f>
        <v>0</v>
      </c>
      <c r="O1510" s="34">
        <f>0</f>
        <v>0</v>
      </c>
      <c r="P1510" s="34">
        <v>0</v>
      </c>
      <c r="Q1510" s="34">
        <v>0</v>
      </c>
      <c r="R1510" s="34">
        <f>AH1510</f>
        <v>0</v>
      </c>
      <c r="S1510" s="122"/>
      <c r="T1510" s="41">
        <f>SUM(U1510,AA1510)</f>
        <v>167</v>
      </c>
      <c r="U1510" s="41">
        <f>IF(SUM(V1510:Y1510)&gt;=250, 250,SUM(V1510:Y1510))</f>
        <v>0</v>
      </c>
      <c r="V1510" s="41">
        <v>0</v>
      </c>
      <c r="W1510" s="41">
        <v>0</v>
      </c>
      <c r="X1510" s="41">
        <f>SUM(AL1510,AN1510,BO1510,BS1510)</f>
        <v>0</v>
      </c>
      <c r="Y1510" s="41">
        <f>SUM(AO1510:BN1510)</f>
        <v>0</v>
      </c>
      <c r="Z1510" s="41">
        <f>COUNTIF(AO1510:BN1510, "&gt;0")</f>
        <v>0</v>
      </c>
      <c r="AA1510" s="41">
        <f>SUM(AB1510:AF1510)</f>
        <v>167</v>
      </c>
      <c r="AB1510" s="41">
        <f>BP1510+BQ1510</f>
        <v>0</v>
      </c>
      <c r="AC1510" s="41">
        <v>0</v>
      </c>
      <c r="AD1510" s="41">
        <v>0</v>
      </c>
      <c r="AE1510" s="41">
        <f>SUM(BR1510)</f>
        <v>0</v>
      </c>
      <c r="AF1510" s="41">
        <f>SUM(AM1510)</f>
        <v>167</v>
      </c>
      <c r="AG1510" s="122"/>
      <c r="AH1510" s="36">
        <v>0</v>
      </c>
      <c r="AI1510" s="126">
        <v>0</v>
      </c>
      <c r="AJ1510" s="36">
        <v>0</v>
      </c>
      <c r="AK1510" s="121"/>
      <c r="AL1510" s="1">
        <v>0</v>
      </c>
      <c r="AM1510" s="1">
        <v>167</v>
      </c>
      <c r="AN1510" s="1">
        <v>0</v>
      </c>
      <c r="AO1510" s="1">
        <v>0</v>
      </c>
      <c r="AP1510" s="1">
        <v>0</v>
      </c>
      <c r="AQ1510" s="114">
        <v>0</v>
      </c>
      <c r="AR1510" s="1">
        <v>0</v>
      </c>
      <c r="AS1510" s="114">
        <v>0</v>
      </c>
      <c r="AT1510" s="114">
        <v>0</v>
      </c>
      <c r="AU1510" s="114">
        <v>0</v>
      </c>
      <c r="AV1510" s="114">
        <v>0</v>
      </c>
      <c r="AW1510" s="114">
        <v>0</v>
      </c>
      <c r="AX1510" s="114">
        <v>0</v>
      </c>
      <c r="AY1510" s="114">
        <v>0</v>
      </c>
      <c r="AZ1510" s="114">
        <v>0</v>
      </c>
      <c r="BA1510" s="114">
        <v>0</v>
      </c>
      <c r="BB1510" s="114">
        <v>0</v>
      </c>
      <c r="BC1510" s="114">
        <v>0</v>
      </c>
      <c r="BD1510" s="115">
        <v>0</v>
      </c>
      <c r="BE1510" s="114">
        <v>0</v>
      </c>
      <c r="BF1510" s="114">
        <v>0</v>
      </c>
      <c r="BG1510" s="114">
        <v>0</v>
      </c>
      <c r="BH1510" s="114">
        <v>0</v>
      </c>
      <c r="BI1510" s="114">
        <v>0</v>
      </c>
      <c r="BJ1510" s="114">
        <v>0</v>
      </c>
      <c r="BK1510" s="114">
        <v>0</v>
      </c>
      <c r="BL1510" s="114">
        <v>0</v>
      </c>
      <c r="BM1510" s="114">
        <v>0</v>
      </c>
      <c r="BN1510" s="114">
        <v>0</v>
      </c>
      <c r="BO1510" s="114">
        <v>0</v>
      </c>
      <c r="BP1510" s="114">
        <v>0</v>
      </c>
      <c r="BQ1510" s="114">
        <v>0</v>
      </c>
      <c r="BR1510" s="114">
        <v>0</v>
      </c>
      <c r="BS1510" s="114">
        <v>0</v>
      </c>
    </row>
    <row r="1511" spans="1:71" ht="15" x14ac:dyDescent="0.25">
      <c r="A1511" s="1" t="str">
        <f>CONCATENATE(G1511,"-",F1511,"-",H1511)</f>
        <v>999919241-Black-Under 30</v>
      </c>
      <c r="B1511" s="1" t="str">
        <f>CONCATENATE(G1511,"-",H1511)</f>
        <v>999919241-Under 30</v>
      </c>
      <c r="C1511" s="34" t="s">
        <v>656</v>
      </c>
      <c r="D1511" s="34" t="s">
        <v>657</v>
      </c>
      <c r="E1511" s="34" t="s">
        <v>27</v>
      </c>
      <c r="F1511" s="41" t="s">
        <v>14</v>
      </c>
      <c r="G1511" s="127">
        <v>999919241</v>
      </c>
      <c r="H1511" s="36" t="s">
        <v>1833</v>
      </c>
      <c r="I1511" s="34">
        <f>((L1511)-J1511)+T1511</f>
        <v>163</v>
      </c>
      <c r="J1511" s="34"/>
      <c r="K1511" s="35"/>
      <c r="L1511" s="34">
        <f>SUM(N1511,O1511,P1511,Q1511,R1511,M1511)</f>
        <v>0</v>
      </c>
      <c r="M1511" s="34">
        <f>AJ1511</f>
        <v>0</v>
      </c>
      <c r="N1511" s="34">
        <f>SUM(AI1511)</f>
        <v>0</v>
      </c>
      <c r="O1511" s="34">
        <f>0</f>
        <v>0</v>
      </c>
      <c r="P1511" s="34">
        <v>0</v>
      </c>
      <c r="Q1511" s="34">
        <v>0</v>
      </c>
      <c r="R1511" s="34">
        <f>AH1511</f>
        <v>0</v>
      </c>
      <c r="S1511" s="122"/>
      <c r="T1511" s="41">
        <f>SUM(U1511,AA1511)</f>
        <v>163</v>
      </c>
      <c r="U1511" s="41">
        <f>IF(SUM(V1511:Y1511)&gt;=250, 250,SUM(V1511:Y1511))</f>
        <v>38</v>
      </c>
      <c r="V1511" s="41">
        <v>0</v>
      </c>
      <c r="W1511" s="41">
        <v>0</v>
      </c>
      <c r="X1511" s="41">
        <f>SUM(AL1511,AN1511,BO1511,BS1511)</f>
        <v>0</v>
      </c>
      <c r="Y1511" s="41">
        <f>SUM(AO1511:BN1511)</f>
        <v>38</v>
      </c>
      <c r="Z1511" s="41">
        <f>COUNTIF(AO1511:BN1511, "&gt;0")</f>
        <v>1</v>
      </c>
      <c r="AA1511" s="41">
        <f>SUM(AB1511:AF1511)</f>
        <v>125</v>
      </c>
      <c r="AB1511" s="41">
        <f>BP1511+BQ1511</f>
        <v>0</v>
      </c>
      <c r="AC1511" s="41">
        <v>0</v>
      </c>
      <c r="AD1511" s="41">
        <v>0</v>
      </c>
      <c r="AE1511" s="41">
        <f>SUM(BR1511)</f>
        <v>0</v>
      </c>
      <c r="AF1511" s="41">
        <f>SUM(AM1511)</f>
        <v>125</v>
      </c>
      <c r="AG1511" s="122"/>
      <c r="AH1511" s="36">
        <v>0</v>
      </c>
      <c r="AI1511" s="126">
        <v>0</v>
      </c>
      <c r="AJ1511" s="36">
        <v>0</v>
      </c>
      <c r="AK1511" s="121"/>
      <c r="AL1511" s="1">
        <v>0</v>
      </c>
      <c r="AM1511" s="1">
        <v>125</v>
      </c>
      <c r="AN1511" s="1">
        <v>0</v>
      </c>
      <c r="AO1511" s="1">
        <v>0</v>
      </c>
      <c r="AP1511" s="1">
        <v>0</v>
      </c>
      <c r="AQ1511" s="114">
        <v>0</v>
      </c>
      <c r="AR1511" s="1">
        <v>0</v>
      </c>
      <c r="AS1511" s="114">
        <v>0</v>
      </c>
      <c r="AT1511" s="114">
        <v>0</v>
      </c>
      <c r="AU1511" s="114">
        <v>0</v>
      </c>
      <c r="AV1511" s="114">
        <v>0</v>
      </c>
      <c r="AW1511" s="114">
        <v>38</v>
      </c>
      <c r="AX1511" s="114">
        <v>0</v>
      </c>
      <c r="AY1511" s="114">
        <v>0</v>
      </c>
      <c r="AZ1511" s="114">
        <v>0</v>
      </c>
      <c r="BA1511" s="114">
        <v>0</v>
      </c>
      <c r="BB1511" s="114">
        <v>0</v>
      </c>
      <c r="BC1511" s="114">
        <v>0</v>
      </c>
      <c r="BD1511" s="115">
        <v>0</v>
      </c>
      <c r="BE1511" s="114">
        <v>0</v>
      </c>
      <c r="BF1511" s="114">
        <v>0</v>
      </c>
      <c r="BG1511" s="114">
        <v>0</v>
      </c>
      <c r="BH1511" s="114">
        <v>0</v>
      </c>
      <c r="BI1511" s="114">
        <v>0</v>
      </c>
      <c r="BJ1511" s="114">
        <v>0</v>
      </c>
      <c r="BK1511" s="114">
        <v>0</v>
      </c>
      <c r="BL1511" s="114">
        <v>0</v>
      </c>
      <c r="BM1511" s="114">
        <v>0</v>
      </c>
      <c r="BN1511" s="114">
        <v>0</v>
      </c>
      <c r="BO1511" s="114">
        <v>0</v>
      </c>
      <c r="BP1511" s="114">
        <v>0</v>
      </c>
      <c r="BQ1511" s="114">
        <v>0</v>
      </c>
      <c r="BR1511" s="114">
        <v>0</v>
      </c>
      <c r="BS1511" s="114">
        <v>0</v>
      </c>
    </row>
    <row r="1512" spans="1:71" ht="15" x14ac:dyDescent="0.25">
      <c r="A1512" s="1" t="str">
        <f>CONCATENATE(G1512,"-",F1512,"-",H1512)</f>
        <v>999929227-Black-Under 30</v>
      </c>
      <c r="B1512" s="1" t="str">
        <f>CONCATENATE(G1512,"-",H1512)</f>
        <v>999929227-Under 30</v>
      </c>
      <c r="C1512" s="36" t="s">
        <v>473</v>
      </c>
      <c r="D1512" s="36" t="s">
        <v>1874</v>
      </c>
      <c r="E1512" s="36" t="s">
        <v>27</v>
      </c>
      <c r="F1512" s="41" t="s">
        <v>14</v>
      </c>
      <c r="G1512" s="128">
        <v>999929227</v>
      </c>
      <c r="H1512" s="36" t="s">
        <v>1833</v>
      </c>
      <c r="I1512" s="34">
        <f>((L1512)-J1512)+T1512</f>
        <v>162</v>
      </c>
      <c r="J1512" s="34">
        <f>L1512/2</f>
        <v>0</v>
      </c>
      <c r="K1512" s="37"/>
      <c r="L1512" s="34">
        <f>SUM(N1512,O1512,P1512,Q1512,R1512,M1512)</f>
        <v>0</v>
      </c>
      <c r="M1512" s="34">
        <f>AJ1512</f>
        <v>0</v>
      </c>
      <c r="N1512" s="34">
        <f>SUM(AI1512)</f>
        <v>0</v>
      </c>
      <c r="O1512" s="34">
        <f>0</f>
        <v>0</v>
      </c>
      <c r="P1512" s="34">
        <v>0</v>
      </c>
      <c r="Q1512" s="34">
        <v>0</v>
      </c>
      <c r="R1512" s="34">
        <f>AH1512</f>
        <v>0</v>
      </c>
      <c r="S1512" s="122"/>
      <c r="T1512" s="41">
        <f>SUM(U1512,AA1512)</f>
        <v>162</v>
      </c>
      <c r="U1512" s="41">
        <f>IF(SUM(V1512:Y1512)&gt;=250, 250,SUM(V1512:Y1512))</f>
        <v>68</v>
      </c>
      <c r="V1512" s="41">
        <v>0</v>
      </c>
      <c r="W1512" s="41">
        <v>0</v>
      </c>
      <c r="X1512" s="41">
        <f>SUM(AL1512,AN1512,BO1512,BS1512)</f>
        <v>0</v>
      </c>
      <c r="Y1512" s="41">
        <f>SUM(AO1512:BN1512)</f>
        <v>68</v>
      </c>
      <c r="Z1512" s="41">
        <f>COUNTIF(AO1512:BN1512, "&gt;0")</f>
        <v>1</v>
      </c>
      <c r="AA1512" s="41">
        <f>SUM(AB1512:AF1512)</f>
        <v>94</v>
      </c>
      <c r="AB1512" s="41">
        <f>BP1512+BQ1512</f>
        <v>0</v>
      </c>
      <c r="AC1512" s="41">
        <v>0</v>
      </c>
      <c r="AD1512" s="41">
        <v>0</v>
      </c>
      <c r="AE1512" s="41">
        <f>SUM(BR1512)</f>
        <v>0</v>
      </c>
      <c r="AF1512" s="41">
        <f>SUM(AM1512)</f>
        <v>94</v>
      </c>
      <c r="AG1512" s="122"/>
      <c r="AH1512" s="36">
        <v>0</v>
      </c>
      <c r="AI1512" s="126">
        <v>0</v>
      </c>
      <c r="AJ1512" s="36">
        <v>0</v>
      </c>
      <c r="AK1512" s="121"/>
      <c r="AL1512" s="1">
        <v>0</v>
      </c>
      <c r="AM1512" s="1">
        <v>94</v>
      </c>
      <c r="AN1512" s="1">
        <v>0</v>
      </c>
      <c r="AO1512" s="1">
        <v>0</v>
      </c>
      <c r="AP1512" s="1">
        <v>0</v>
      </c>
      <c r="AQ1512" s="114">
        <v>0</v>
      </c>
      <c r="AR1512" s="1">
        <v>0</v>
      </c>
      <c r="AS1512" s="114">
        <v>0</v>
      </c>
      <c r="AT1512" s="114">
        <v>0</v>
      </c>
      <c r="AU1512" s="114">
        <v>0</v>
      </c>
      <c r="AV1512" s="114">
        <v>0</v>
      </c>
      <c r="AW1512" s="114">
        <v>0</v>
      </c>
      <c r="AX1512" s="114">
        <v>0</v>
      </c>
      <c r="AY1512" s="114">
        <v>68</v>
      </c>
      <c r="AZ1512" s="114">
        <v>0</v>
      </c>
      <c r="BA1512" s="114">
        <v>0</v>
      </c>
      <c r="BB1512" s="114">
        <v>0</v>
      </c>
      <c r="BC1512" s="114">
        <v>0</v>
      </c>
      <c r="BD1512" s="115">
        <v>0</v>
      </c>
      <c r="BE1512" s="114">
        <v>0</v>
      </c>
      <c r="BF1512" s="114">
        <v>0</v>
      </c>
      <c r="BG1512" s="114">
        <v>0</v>
      </c>
      <c r="BH1512" s="114">
        <v>0</v>
      </c>
      <c r="BI1512" s="114">
        <v>0</v>
      </c>
      <c r="BJ1512" s="114">
        <v>0</v>
      </c>
      <c r="BK1512" s="114">
        <v>0</v>
      </c>
      <c r="BL1512" s="114">
        <v>0</v>
      </c>
      <c r="BM1512" s="114">
        <v>0</v>
      </c>
      <c r="BN1512" s="114">
        <v>0</v>
      </c>
      <c r="BO1512" s="114">
        <v>0</v>
      </c>
      <c r="BP1512" s="114">
        <v>0</v>
      </c>
      <c r="BQ1512" s="114">
        <v>0</v>
      </c>
      <c r="BR1512" s="114">
        <v>0</v>
      </c>
      <c r="BS1512" s="114">
        <v>0</v>
      </c>
    </row>
    <row r="1513" spans="1:71" ht="15" x14ac:dyDescent="0.25">
      <c r="A1513" s="1" t="str">
        <f>CONCATENATE(G1513,"-",F1513,"-",H1513)</f>
        <v>999933057-Black-Under 30</v>
      </c>
      <c r="B1513" s="1" t="str">
        <f>CONCATENATE(G1513,"-",H1513)</f>
        <v>999933057-Under 30</v>
      </c>
      <c r="C1513" s="36" t="s">
        <v>369</v>
      </c>
      <c r="D1513" s="36" t="s">
        <v>3575</v>
      </c>
      <c r="E1513" s="36" t="s">
        <v>27</v>
      </c>
      <c r="F1513" s="36" t="s">
        <v>14</v>
      </c>
      <c r="G1513" s="36">
        <v>999933057</v>
      </c>
      <c r="H1513" s="36" t="s">
        <v>1833</v>
      </c>
      <c r="I1513" s="34">
        <f>((L1513)-J1513)+T1513</f>
        <v>160</v>
      </c>
      <c r="J1513" s="36"/>
      <c r="K1513" s="35"/>
      <c r="L1513" s="34">
        <f>SUM(N1513,O1513,P1513,Q1513,R1513,M1513)</f>
        <v>0</v>
      </c>
      <c r="M1513" s="34">
        <f>AJ1513</f>
        <v>0</v>
      </c>
      <c r="N1513" s="34">
        <f>SUM(AI1513)</f>
        <v>0</v>
      </c>
      <c r="O1513" s="34">
        <f>0</f>
        <v>0</v>
      </c>
      <c r="P1513" s="34">
        <v>0</v>
      </c>
      <c r="Q1513" s="34">
        <v>0</v>
      </c>
      <c r="R1513" s="34">
        <f>AH1513</f>
        <v>0</v>
      </c>
      <c r="S1513" s="122"/>
      <c r="T1513" s="41">
        <f>SUM(U1513,AA1513)</f>
        <v>160</v>
      </c>
      <c r="U1513" s="41">
        <f>IF(SUM(V1513:Y1513)&gt;=250, 250,SUM(V1513:Y1513))</f>
        <v>0</v>
      </c>
      <c r="V1513" s="41">
        <v>0</v>
      </c>
      <c r="W1513" s="41">
        <v>0</v>
      </c>
      <c r="X1513" s="41">
        <f>SUM(AL1513,AN1513,BO1513,BS1513)</f>
        <v>0</v>
      </c>
      <c r="Y1513" s="41">
        <f>SUM(AO1513:BN1513)</f>
        <v>0</v>
      </c>
      <c r="Z1513" s="41">
        <f>COUNTIF(AO1513:BN1513, "&gt;0")</f>
        <v>0</v>
      </c>
      <c r="AA1513" s="41">
        <f>SUM(AB1513:AF1513)</f>
        <v>160</v>
      </c>
      <c r="AB1513" s="41">
        <f>BP1513+BQ1513</f>
        <v>53</v>
      </c>
      <c r="AC1513" s="41">
        <v>0</v>
      </c>
      <c r="AD1513" s="41">
        <v>0</v>
      </c>
      <c r="AE1513" s="41">
        <f>SUM(BR1513)</f>
        <v>107</v>
      </c>
      <c r="AF1513" s="41">
        <f>SUM(AM1513)</f>
        <v>0</v>
      </c>
      <c r="AG1513" s="122"/>
      <c r="AH1513" s="36">
        <v>0</v>
      </c>
      <c r="AI1513" s="126">
        <v>0</v>
      </c>
      <c r="AJ1513" s="36">
        <v>0</v>
      </c>
      <c r="AK1513" s="121"/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14">
        <v>0</v>
      </c>
      <c r="AR1513" s="1">
        <v>0</v>
      </c>
      <c r="AS1513" s="114">
        <v>0</v>
      </c>
      <c r="AT1513" s="114">
        <v>0</v>
      </c>
      <c r="AU1513" s="114">
        <v>0</v>
      </c>
      <c r="AV1513" s="114">
        <v>0</v>
      </c>
      <c r="AW1513" s="114">
        <v>0</v>
      </c>
      <c r="AX1513" s="114">
        <v>0</v>
      </c>
      <c r="AY1513" s="114">
        <v>0</v>
      </c>
      <c r="AZ1513" s="114">
        <v>0</v>
      </c>
      <c r="BA1513" s="114">
        <v>0</v>
      </c>
      <c r="BB1513" s="114">
        <v>0</v>
      </c>
      <c r="BC1513" s="114">
        <v>0</v>
      </c>
      <c r="BD1513" s="115">
        <v>0</v>
      </c>
      <c r="BE1513" s="114">
        <v>0</v>
      </c>
      <c r="BF1513" s="114">
        <v>0</v>
      </c>
      <c r="BG1513" s="114">
        <v>0</v>
      </c>
      <c r="BH1513" s="114">
        <v>0</v>
      </c>
      <c r="BI1513" s="114">
        <v>0</v>
      </c>
      <c r="BJ1513" s="114">
        <v>0</v>
      </c>
      <c r="BK1513" s="114">
        <v>0</v>
      </c>
      <c r="BL1513" s="114">
        <v>0</v>
      </c>
      <c r="BM1513" s="114">
        <v>0</v>
      </c>
      <c r="BN1513" s="114">
        <v>0</v>
      </c>
      <c r="BO1513" s="114">
        <v>0</v>
      </c>
      <c r="BP1513" s="114">
        <v>0</v>
      </c>
      <c r="BQ1513" s="114">
        <v>53</v>
      </c>
      <c r="BR1513" s="114">
        <v>107</v>
      </c>
      <c r="BS1513" s="114">
        <v>0</v>
      </c>
    </row>
    <row r="1514" spans="1:71" ht="15" x14ac:dyDescent="0.25">
      <c r="A1514" s="1" t="str">
        <f>CONCATENATE(G1514,"-",F1514,"-",H1514)</f>
        <v>999935191-Black-Under 30</v>
      </c>
      <c r="B1514" s="1" t="str">
        <f>CONCATENATE(G1514,"-",H1514)</f>
        <v>999935191-Under 30</v>
      </c>
      <c r="C1514" s="36" t="s">
        <v>827</v>
      </c>
      <c r="D1514" s="36" t="s">
        <v>3576</v>
      </c>
      <c r="E1514" s="36" t="s">
        <v>27</v>
      </c>
      <c r="F1514" s="36" t="s">
        <v>14</v>
      </c>
      <c r="G1514" s="36">
        <v>999935191</v>
      </c>
      <c r="H1514" s="36" t="s">
        <v>1833</v>
      </c>
      <c r="I1514" s="34">
        <f>((L1514)-J1514)+T1514</f>
        <v>160</v>
      </c>
      <c r="J1514" s="36"/>
      <c r="K1514" s="35"/>
      <c r="L1514" s="34">
        <f>SUM(N1514,O1514,P1514,Q1514,R1514,M1514)</f>
        <v>0</v>
      </c>
      <c r="M1514" s="34">
        <f>AJ1514</f>
        <v>0</v>
      </c>
      <c r="N1514" s="34">
        <f>SUM(AI1514)</f>
        <v>0</v>
      </c>
      <c r="O1514" s="34">
        <f>0</f>
        <v>0</v>
      </c>
      <c r="P1514" s="34">
        <v>0</v>
      </c>
      <c r="Q1514" s="34">
        <v>0</v>
      </c>
      <c r="R1514" s="34">
        <f>AH1514</f>
        <v>0</v>
      </c>
      <c r="S1514" s="122"/>
      <c r="T1514" s="41">
        <f>SUM(U1514,AA1514)</f>
        <v>160</v>
      </c>
      <c r="U1514" s="41">
        <f>IF(SUM(V1514:Y1514)&gt;=250, 250,SUM(V1514:Y1514))</f>
        <v>0</v>
      </c>
      <c r="V1514" s="41">
        <v>0</v>
      </c>
      <c r="W1514" s="41">
        <v>0</v>
      </c>
      <c r="X1514" s="41">
        <f>SUM(AL1514,AN1514,BO1514,BS1514)</f>
        <v>0</v>
      </c>
      <c r="Y1514" s="41">
        <f>SUM(AO1514:BN1514)</f>
        <v>0</v>
      </c>
      <c r="Z1514" s="41">
        <f>COUNTIF(AO1514:BN1514, "&gt;0")</f>
        <v>0</v>
      </c>
      <c r="AA1514" s="41">
        <f>SUM(AB1514:AF1514)</f>
        <v>160</v>
      </c>
      <c r="AB1514" s="41">
        <f>BP1514+BQ1514</f>
        <v>53</v>
      </c>
      <c r="AC1514" s="41">
        <v>0</v>
      </c>
      <c r="AD1514" s="41">
        <v>0</v>
      </c>
      <c r="AE1514" s="41">
        <f>SUM(BR1514)</f>
        <v>107</v>
      </c>
      <c r="AF1514" s="41">
        <f>SUM(AM1514)</f>
        <v>0</v>
      </c>
      <c r="AG1514" s="122"/>
      <c r="AH1514" s="36">
        <v>0</v>
      </c>
      <c r="AI1514" s="126">
        <v>0</v>
      </c>
      <c r="AJ1514" s="36">
        <v>0</v>
      </c>
      <c r="AK1514" s="121"/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14">
        <v>0</v>
      </c>
      <c r="AR1514" s="1">
        <v>0</v>
      </c>
      <c r="AS1514" s="114">
        <v>0</v>
      </c>
      <c r="AT1514" s="114">
        <v>0</v>
      </c>
      <c r="AU1514" s="114">
        <v>0</v>
      </c>
      <c r="AV1514" s="114">
        <v>0</v>
      </c>
      <c r="AW1514" s="114">
        <v>0</v>
      </c>
      <c r="AX1514" s="114">
        <v>0</v>
      </c>
      <c r="AY1514" s="114">
        <v>0</v>
      </c>
      <c r="AZ1514" s="114">
        <v>0</v>
      </c>
      <c r="BA1514" s="114">
        <v>0</v>
      </c>
      <c r="BB1514" s="114">
        <v>0</v>
      </c>
      <c r="BC1514" s="114">
        <v>0</v>
      </c>
      <c r="BD1514" s="115">
        <v>0</v>
      </c>
      <c r="BE1514" s="114">
        <v>0</v>
      </c>
      <c r="BF1514" s="114">
        <v>0</v>
      </c>
      <c r="BG1514" s="114">
        <v>0</v>
      </c>
      <c r="BH1514" s="114">
        <v>0</v>
      </c>
      <c r="BI1514" s="114">
        <v>0</v>
      </c>
      <c r="BJ1514" s="114">
        <v>0</v>
      </c>
      <c r="BK1514" s="114">
        <v>0</v>
      </c>
      <c r="BL1514" s="114">
        <v>0</v>
      </c>
      <c r="BM1514" s="114">
        <v>0</v>
      </c>
      <c r="BN1514" s="114">
        <v>0</v>
      </c>
      <c r="BO1514" s="114">
        <v>0</v>
      </c>
      <c r="BP1514" s="114">
        <v>0</v>
      </c>
      <c r="BQ1514" s="114">
        <v>53</v>
      </c>
      <c r="BR1514" s="114">
        <v>107</v>
      </c>
      <c r="BS1514" s="114">
        <v>0</v>
      </c>
    </row>
    <row r="1515" spans="1:71" ht="15" x14ac:dyDescent="0.25">
      <c r="A1515" s="1" t="str">
        <f>CONCATENATE(G1515,"-",F1515,"-",H1515)</f>
        <v>999936633-Black-Under 30</v>
      </c>
      <c r="B1515" s="1" t="str">
        <f>CONCATENATE(G1515,"-",H1515)</f>
        <v>999936633-Under 30</v>
      </c>
      <c r="C1515" s="36" t="s">
        <v>3577</v>
      </c>
      <c r="D1515" s="36" t="s">
        <v>3578</v>
      </c>
      <c r="E1515" s="36" t="s">
        <v>27</v>
      </c>
      <c r="F1515" s="36" t="s">
        <v>14</v>
      </c>
      <c r="G1515" s="36">
        <v>999936633</v>
      </c>
      <c r="H1515" s="36" t="s">
        <v>1833</v>
      </c>
      <c r="I1515" s="34">
        <f>((L1515)-J1515)+T1515</f>
        <v>160</v>
      </c>
      <c r="J1515" s="36"/>
      <c r="K1515" s="35"/>
      <c r="L1515" s="34">
        <f>SUM(N1515,O1515,P1515,Q1515,R1515,M1515)</f>
        <v>0</v>
      </c>
      <c r="M1515" s="34">
        <f>AJ1515</f>
        <v>0</v>
      </c>
      <c r="N1515" s="34">
        <f>SUM(AI1515)</f>
        <v>0</v>
      </c>
      <c r="O1515" s="34">
        <f>0</f>
        <v>0</v>
      </c>
      <c r="P1515" s="34">
        <v>0</v>
      </c>
      <c r="Q1515" s="34">
        <v>0</v>
      </c>
      <c r="R1515" s="34">
        <f>AH1515</f>
        <v>0</v>
      </c>
      <c r="S1515" s="122"/>
      <c r="T1515" s="41">
        <f>SUM(U1515,AA1515)</f>
        <v>160</v>
      </c>
      <c r="U1515" s="41">
        <f>IF(SUM(V1515:Y1515)&gt;=250, 250,SUM(V1515:Y1515))</f>
        <v>0</v>
      </c>
      <c r="V1515" s="41">
        <v>0</v>
      </c>
      <c r="W1515" s="41">
        <v>0</v>
      </c>
      <c r="X1515" s="41">
        <f>SUM(AL1515,AN1515,BO1515,BS1515)</f>
        <v>0</v>
      </c>
      <c r="Y1515" s="41">
        <f>SUM(AO1515:BN1515)</f>
        <v>0</v>
      </c>
      <c r="Z1515" s="41">
        <f>COUNTIF(AO1515:BN1515, "&gt;0")</f>
        <v>0</v>
      </c>
      <c r="AA1515" s="41">
        <f>SUM(AB1515:AF1515)</f>
        <v>160</v>
      </c>
      <c r="AB1515" s="41">
        <f>BP1515+BQ1515</f>
        <v>53</v>
      </c>
      <c r="AC1515" s="41">
        <v>0</v>
      </c>
      <c r="AD1515" s="41">
        <v>0</v>
      </c>
      <c r="AE1515" s="41">
        <f>SUM(BR1515)</f>
        <v>107</v>
      </c>
      <c r="AF1515" s="41">
        <f>SUM(AM1515)</f>
        <v>0</v>
      </c>
      <c r="AG1515" s="122"/>
      <c r="AH1515" s="36">
        <v>0</v>
      </c>
      <c r="AI1515" s="126">
        <v>0</v>
      </c>
      <c r="AJ1515" s="36">
        <v>0</v>
      </c>
      <c r="AK1515" s="121"/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14">
        <v>0</v>
      </c>
      <c r="AR1515" s="1">
        <v>0</v>
      </c>
      <c r="AS1515" s="114">
        <v>0</v>
      </c>
      <c r="AT1515" s="114">
        <v>0</v>
      </c>
      <c r="AU1515" s="114">
        <v>0</v>
      </c>
      <c r="AV1515" s="114">
        <v>0</v>
      </c>
      <c r="AW1515" s="114">
        <v>0</v>
      </c>
      <c r="AX1515" s="114">
        <v>0</v>
      </c>
      <c r="AY1515" s="114">
        <v>0</v>
      </c>
      <c r="AZ1515" s="114">
        <v>0</v>
      </c>
      <c r="BA1515" s="114">
        <v>0</v>
      </c>
      <c r="BB1515" s="114">
        <v>0</v>
      </c>
      <c r="BC1515" s="114">
        <v>0</v>
      </c>
      <c r="BD1515" s="115">
        <v>0</v>
      </c>
      <c r="BE1515" s="114">
        <v>0</v>
      </c>
      <c r="BF1515" s="114">
        <v>0</v>
      </c>
      <c r="BG1515" s="114">
        <v>0</v>
      </c>
      <c r="BH1515" s="114">
        <v>0</v>
      </c>
      <c r="BI1515" s="114">
        <v>0</v>
      </c>
      <c r="BJ1515" s="114">
        <v>0</v>
      </c>
      <c r="BK1515" s="114">
        <v>0</v>
      </c>
      <c r="BL1515" s="114">
        <v>0</v>
      </c>
      <c r="BM1515" s="114">
        <v>0</v>
      </c>
      <c r="BN1515" s="114">
        <v>0</v>
      </c>
      <c r="BO1515" s="114">
        <v>0</v>
      </c>
      <c r="BP1515" s="114">
        <v>0</v>
      </c>
      <c r="BQ1515" s="114">
        <v>53</v>
      </c>
      <c r="BR1515" s="114">
        <v>107</v>
      </c>
      <c r="BS1515" s="114">
        <v>0</v>
      </c>
    </row>
    <row r="1516" spans="1:71" ht="15" x14ac:dyDescent="0.25">
      <c r="A1516" s="1" t="str">
        <f>CONCATENATE(G1516,"-",F1516,"-",H1516)</f>
        <v>999848175-Black-Under 30</v>
      </c>
      <c r="B1516" s="1" t="str">
        <f>CONCATENATE(G1516,"-",H1516)</f>
        <v>999848175-Under 30</v>
      </c>
      <c r="C1516" s="36" t="s">
        <v>274</v>
      </c>
      <c r="D1516" s="36" t="s">
        <v>1875</v>
      </c>
      <c r="E1516" s="36" t="s">
        <v>27</v>
      </c>
      <c r="F1516" s="41" t="s">
        <v>14</v>
      </c>
      <c r="G1516" s="128">
        <v>999848175</v>
      </c>
      <c r="H1516" s="36" t="s">
        <v>1833</v>
      </c>
      <c r="I1516" s="34">
        <f>((L1516)-J1516)+T1516</f>
        <v>145</v>
      </c>
      <c r="J1516" s="34">
        <f>L1516/2</f>
        <v>0</v>
      </c>
      <c r="K1516" s="37"/>
      <c r="L1516" s="34">
        <f>SUM(N1516,O1516,P1516,Q1516,R1516,M1516)</f>
        <v>0</v>
      </c>
      <c r="M1516" s="34">
        <f>AJ1516</f>
        <v>0</v>
      </c>
      <c r="N1516" s="34">
        <f>SUM(AI1516)</f>
        <v>0</v>
      </c>
      <c r="O1516" s="34">
        <f>0</f>
        <v>0</v>
      </c>
      <c r="P1516" s="34">
        <v>0</v>
      </c>
      <c r="Q1516" s="34">
        <v>0</v>
      </c>
      <c r="R1516" s="34">
        <f>AH1516</f>
        <v>0</v>
      </c>
      <c r="S1516" s="122"/>
      <c r="T1516" s="41">
        <f>SUM(U1516,AA1516)</f>
        <v>145</v>
      </c>
      <c r="U1516" s="41">
        <f>IF(SUM(V1516:Y1516)&gt;=250, 250,SUM(V1516:Y1516))</f>
        <v>51</v>
      </c>
      <c r="V1516" s="41">
        <v>0</v>
      </c>
      <c r="W1516" s="41">
        <v>0</v>
      </c>
      <c r="X1516" s="41">
        <f>SUM(AL1516,AN1516,BO1516,BS1516)</f>
        <v>0</v>
      </c>
      <c r="Y1516" s="41">
        <f>SUM(AO1516:BN1516)</f>
        <v>51</v>
      </c>
      <c r="Z1516" s="41">
        <f>COUNTIF(AO1516:BN1516, "&gt;0")</f>
        <v>1</v>
      </c>
      <c r="AA1516" s="41">
        <f>SUM(AB1516:AF1516)</f>
        <v>94</v>
      </c>
      <c r="AB1516" s="41">
        <f>BP1516+BQ1516</f>
        <v>0</v>
      </c>
      <c r="AC1516" s="41">
        <v>0</v>
      </c>
      <c r="AD1516" s="41">
        <v>0</v>
      </c>
      <c r="AE1516" s="41">
        <f>SUM(BR1516)</f>
        <v>0</v>
      </c>
      <c r="AF1516" s="41">
        <f>SUM(AM1516)</f>
        <v>94</v>
      </c>
      <c r="AG1516" s="122"/>
      <c r="AH1516" s="36">
        <v>0</v>
      </c>
      <c r="AI1516" s="126">
        <v>0</v>
      </c>
      <c r="AJ1516" s="36">
        <v>0</v>
      </c>
      <c r="AK1516" s="121"/>
      <c r="AL1516" s="1">
        <v>0</v>
      </c>
      <c r="AM1516" s="1">
        <v>94</v>
      </c>
      <c r="AN1516" s="1">
        <v>0</v>
      </c>
      <c r="AO1516" s="1">
        <v>0</v>
      </c>
      <c r="AP1516" s="1">
        <v>0</v>
      </c>
      <c r="AQ1516" s="114">
        <v>0</v>
      </c>
      <c r="AR1516" s="1">
        <v>0</v>
      </c>
      <c r="AS1516" s="114">
        <v>0</v>
      </c>
      <c r="AT1516" s="114">
        <v>0</v>
      </c>
      <c r="AU1516" s="114">
        <v>0</v>
      </c>
      <c r="AV1516" s="114">
        <v>0</v>
      </c>
      <c r="AW1516" s="114">
        <v>0</v>
      </c>
      <c r="AX1516" s="114">
        <v>0</v>
      </c>
      <c r="AY1516" s="114">
        <v>51</v>
      </c>
      <c r="AZ1516" s="114">
        <v>0</v>
      </c>
      <c r="BA1516" s="114">
        <v>0</v>
      </c>
      <c r="BB1516" s="114">
        <v>0</v>
      </c>
      <c r="BC1516" s="114">
        <v>0</v>
      </c>
      <c r="BD1516" s="115">
        <v>0</v>
      </c>
      <c r="BE1516" s="114">
        <v>0</v>
      </c>
      <c r="BF1516" s="114">
        <v>0</v>
      </c>
      <c r="BG1516" s="114">
        <v>0</v>
      </c>
      <c r="BH1516" s="114">
        <v>0</v>
      </c>
      <c r="BI1516" s="114">
        <v>0</v>
      </c>
      <c r="BJ1516" s="114">
        <v>0</v>
      </c>
      <c r="BK1516" s="114">
        <v>0</v>
      </c>
      <c r="BL1516" s="114">
        <v>0</v>
      </c>
      <c r="BM1516" s="114">
        <v>0</v>
      </c>
      <c r="BN1516" s="114">
        <v>0</v>
      </c>
      <c r="BO1516" s="114">
        <v>0</v>
      </c>
      <c r="BP1516" s="114">
        <v>0</v>
      </c>
      <c r="BQ1516" s="114">
        <v>0</v>
      </c>
      <c r="BR1516" s="114">
        <v>0</v>
      </c>
      <c r="BS1516" s="114">
        <v>0</v>
      </c>
    </row>
    <row r="1517" spans="1:71" ht="15" x14ac:dyDescent="0.25">
      <c r="A1517" s="1" t="str">
        <f>CONCATENATE(G1517,"-",F1517,"-",H1517)</f>
        <v>999893005-Black-Under 30</v>
      </c>
      <c r="B1517" s="1" t="str">
        <f>CONCATENATE(G1517,"-",H1517)</f>
        <v>999893005-Under 30</v>
      </c>
      <c r="C1517" s="36" t="s">
        <v>335</v>
      </c>
      <c r="D1517" s="36" t="s">
        <v>336</v>
      </c>
      <c r="E1517" s="36" t="s">
        <v>27</v>
      </c>
      <c r="F1517" s="41" t="s">
        <v>14</v>
      </c>
      <c r="G1517" s="127">
        <v>999893005</v>
      </c>
      <c r="H1517" s="36" t="s">
        <v>1833</v>
      </c>
      <c r="I1517" s="34">
        <f>((L1517)-J1517)+T1517</f>
        <v>135</v>
      </c>
      <c r="J1517" s="34">
        <f>L1517/2</f>
        <v>0</v>
      </c>
      <c r="K1517" s="37"/>
      <c r="L1517" s="34">
        <f>SUM(N1517,O1517,P1517,Q1517,R1517,M1517)</f>
        <v>0</v>
      </c>
      <c r="M1517" s="34">
        <f>AJ1517</f>
        <v>0</v>
      </c>
      <c r="N1517" s="34">
        <f>SUM(AI1517)</f>
        <v>0</v>
      </c>
      <c r="O1517" s="34">
        <f>0</f>
        <v>0</v>
      </c>
      <c r="P1517" s="34">
        <v>0</v>
      </c>
      <c r="Q1517" s="34">
        <v>0</v>
      </c>
      <c r="R1517" s="34">
        <f>AH1517</f>
        <v>0</v>
      </c>
      <c r="S1517" s="122"/>
      <c r="T1517" s="41">
        <f>SUM(U1517,AA1517)</f>
        <v>135</v>
      </c>
      <c r="U1517" s="41">
        <f>IF(SUM(V1517:Y1517)&gt;=250, 250,SUM(V1517:Y1517))</f>
        <v>28</v>
      </c>
      <c r="V1517" s="41">
        <v>0</v>
      </c>
      <c r="W1517" s="41">
        <v>0</v>
      </c>
      <c r="X1517" s="41">
        <f>SUM(AL1517,AN1517,BO1517,BS1517)</f>
        <v>0</v>
      </c>
      <c r="Y1517" s="41">
        <f>SUM(AO1517:BN1517)</f>
        <v>28</v>
      </c>
      <c r="Z1517" s="41">
        <f>COUNTIF(AO1517:BN1517, "&gt;0")</f>
        <v>1</v>
      </c>
      <c r="AA1517" s="41">
        <f>SUM(AB1517:AF1517)</f>
        <v>107</v>
      </c>
      <c r="AB1517" s="41">
        <f>BP1517+BQ1517</f>
        <v>0</v>
      </c>
      <c r="AC1517" s="41">
        <v>0</v>
      </c>
      <c r="AD1517" s="41">
        <v>0</v>
      </c>
      <c r="AE1517" s="41">
        <f>SUM(BR1517)</f>
        <v>107</v>
      </c>
      <c r="AF1517" s="41">
        <f>SUM(AM1517)</f>
        <v>0</v>
      </c>
      <c r="AG1517" s="122"/>
      <c r="AH1517" s="36">
        <v>0</v>
      </c>
      <c r="AI1517" s="126">
        <v>0</v>
      </c>
      <c r="AJ1517" s="36">
        <v>0</v>
      </c>
      <c r="AK1517" s="121"/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14">
        <v>0</v>
      </c>
      <c r="AR1517" s="1">
        <v>0</v>
      </c>
      <c r="AS1517" s="114">
        <v>0</v>
      </c>
      <c r="AT1517" s="114">
        <v>0</v>
      </c>
      <c r="AU1517" s="114">
        <v>0</v>
      </c>
      <c r="AV1517" s="114">
        <v>0</v>
      </c>
      <c r="AW1517" s="114">
        <v>0</v>
      </c>
      <c r="AX1517" s="114">
        <v>0</v>
      </c>
      <c r="AY1517" s="114">
        <v>0</v>
      </c>
      <c r="AZ1517" s="114">
        <v>0</v>
      </c>
      <c r="BA1517" s="114">
        <v>0</v>
      </c>
      <c r="BB1517" s="114">
        <v>0</v>
      </c>
      <c r="BC1517" s="114">
        <v>28</v>
      </c>
      <c r="BD1517" s="115">
        <v>0</v>
      </c>
      <c r="BE1517" s="114">
        <v>0</v>
      </c>
      <c r="BF1517" s="114">
        <v>0</v>
      </c>
      <c r="BG1517" s="114">
        <v>0</v>
      </c>
      <c r="BH1517" s="114">
        <v>0</v>
      </c>
      <c r="BI1517" s="114">
        <v>0</v>
      </c>
      <c r="BJ1517" s="114">
        <v>0</v>
      </c>
      <c r="BK1517" s="114">
        <v>0</v>
      </c>
      <c r="BL1517" s="114">
        <v>0</v>
      </c>
      <c r="BM1517" s="114">
        <v>0</v>
      </c>
      <c r="BN1517" s="114">
        <v>0</v>
      </c>
      <c r="BO1517" s="114">
        <v>0</v>
      </c>
      <c r="BP1517" s="114">
        <v>0</v>
      </c>
      <c r="BQ1517" s="114">
        <v>0</v>
      </c>
      <c r="BR1517" s="114">
        <v>107</v>
      </c>
      <c r="BS1517" s="114">
        <v>0</v>
      </c>
    </row>
    <row r="1518" spans="1:71" ht="15" x14ac:dyDescent="0.25">
      <c r="A1518" s="1" t="str">
        <f>CONCATENATE(G1518,"-",F1518,"-",H1518)</f>
        <v>999909486-Black-Under 30</v>
      </c>
      <c r="B1518" s="1" t="str">
        <f>CONCATENATE(G1518,"-",H1518)</f>
        <v>999909486-Under 30</v>
      </c>
      <c r="C1518" s="34" t="s">
        <v>95</v>
      </c>
      <c r="D1518" s="34" t="s">
        <v>461</v>
      </c>
      <c r="E1518" s="34" t="s">
        <v>27</v>
      </c>
      <c r="F1518" s="41" t="s">
        <v>14</v>
      </c>
      <c r="G1518" s="127">
        <v>999909486</v>
      </c>
      <c r="H1518" s="36" t="s">
        <v>1833</v>
      </c>
      <c r="I1518" s="34">
        <f>((L1518)-J1518)+T1518</f>
        <v>127</v>
      </c>
      <c r="J1518" s="34">
        <f>L1518/2</f>
        <v>0</v>
      </c>
      <c r="K1518" s="35"/>
      <c r="L1518" s="34">
        <f>SUM(N1518,O1518,P1518,Q1518,R1518,M1518)</f>
        <v>0</v>
      </c>
      <c r="M1518" s="34">
        <f>AJ1518</f>
        <v>0</v>
      </c>
      <c r="N1518" s="34">
        <f>SUM(AI1518)</f>
        <v>0</v>
      </c>
      <c r="O1518" s="34">
        <f>0</f>
        <v>0</v>
      </c>
      <c r="P1518" s="34">
        <v>0</v>
      </c>
      <c r="Q1518" s="34">
        <v>0</v>
      </c>
      <c r="R1518" s="34">
        <f>AH1518</f>
        <v>0</v>
      </c>
      <c r="S1518" s="122"/>
      <c r="T1518" s="41">
        <f>SUM(U1518,AA1518)</f>
        <v>127</v>
      </c>
      <c r="U1518" s="41">
        <f>IF(SUM(V1518:Y1518)&gt;=250, 250,SUM(V1518:Y1518))</f>
        <v>0</v>
      </c>
      <c r="V1518" s="41">
        <v>0</v>
      </c>
      <c r="W1518" s="41">
        <v>0</v>
      </c>
      <c r="X1518" s="41">
        <f>SUM(AL1518,AN1518,BO1518,BS1518)</f>
        <v>0</v>
      </c>
      <c r="Y1518" s="41">
        <f>SUM(AO1518:BN1518)</f>
        <v>0</v>
      </c>
      <c r="Z1518" s="41">
        <f>COUNTIF(AO1518:BN1518, "&gt;0")</f>
        <v>0</v>
      </c>
      <c r="AA1518" s="41">
        <f>SUM(AB1518:AF1518)</f>
        <v>127</v>
      </c>
      <c r="AB1518" s="41">
        <f>BP1518+BQ1518</f>
        <v>127</v>
      </c>
      <c r="AC1518" s="41">
        <v>0</v>
      </c>
      <c r="AD1518" s="41">
        <v>0</v>
      </c>
      <c r="AE1518" s="41">
        <f>SUM(BR1518)</f>
        <v>0</v>
      </c>
      <c r="AF1518" s="41">
        <f>SUM(AM1518)</f>
        <v>0</v>
      </c>
      <c r="AG1518" s="122"/>
      <c r="AH1518" s="36">
        <v>0</v>
      </c>
      <c r="AI1518" s="126">
        <v>0</v>
      </c>
      <c r="AJ1518" s="36">
        <v>0</v>
      </c>
      <c r="AK1518" s="121"/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14">
        <v>0</v>
      </c>
      <c r="AR1518" s="1">
        <v>0</v>
      </c>
      <c r="AS1518" s="114">
        <v>0</v>
      </c>
      <c r="AT1518" s="114">
        <v>0</v>
      </c>
      <c r="AU1518" s="114">
        <v>0</v>
      </c>
      <c r="AV1518" s="114">
        <v>0</v>
      </c>
      <c r="AW1518" s="114">
        <v>0</v>
      </c>
      <c r="AX1518" s="114">
        <v>0</v>
      </c>
      <c r="AY1518" s="114">
        <v>0</v>
      </c>
      <c r="AZ1518" s="114">
        <v>0</v>
      </c>
      <c r="BA1518" s="114">
        <v>0</v>
      </c>
      <c r="BB1518" s="114">
        <v>0</v>
      </c>
      <c r="BC1518" s="114">
        <v>0</v>
      </c>
      <c r="BD1518" s="115">
        <v>0</v>
      </c>
      <c r="BE1518" s="114">
        <v>0</v>
      </c>
      <c r="BF1518" s="114">
        <v>0</v>
      </c>
      <c r="BG1518" s="114">
        <v>0</v>
      </c>
      <c r="BH1518" s="114">
        <v>0</v>
      </c>
      <c r="BI1518" s="114">
        <v>0</v>
      </c>
      <c r="BJ1518" s="114">
        <v>0</v>
      </c>
      <c r="BK1518" s="114">
        <v>0</v>
      </c>
      <c r="BL1518" s="114">
        <v>0</v>
      </c>
      <c r="BM1518" s="114">
        <v>0</v>
      </c>
      <c r="BN1518" s="114">
        <v>0</v>
      </c>
      <c r="BO1518" s="114">
        <v>0</v>
      </c>
      <c r="BP1518" s="114">
        <v>0</v>
      </c>
      <c r="BQ1518" s="114">
        <v>127</v>
      </c>
      <c r="BR1518" s="114">
        <v>0</v>
      </c>
      <c r="BS1518" s="114">
        <v>0</v>
      </c>
    </row>
    <row r="1519" spans="1:71" ht="15" x14ac:dyDescent="0.25">
      <c r="A1519" s="1" t="str">
        <f>CONCATENATE(G1519,"-",F1519,"-",H1519)</f>
        <v>999865190-Black-Under 30</v>
      </c>
      <c r="B1519" s="1" t="str">
        <f>CONCATENATE(G1519,"-",H1519)</f>
        <v>999865190-Under 30</v>
      </c>
      <c r="C1519" s="36" t="s">
        <v>194</v>
      </c>
      <c r="D1519" s="36" t="s">
        <v>1865</v>
      </c>
      <c r="E1519" s="36" t="s">
        <v>27</v>
      </c>
      <c r="F1519" s="41" t="s">
        <v>14</v>
      </c>
      <c r="G1519" s="128">
        <v>999865190</v>
      </c>
      <c r="H1519" s="36" t="s">
        <v>1833</v>
      </c>
      <c r="I1519" s="34">
        <f>((L1519)-J1519)+T1519</f>
        <v>125</v>
      </c>
      <c r="J1519" s="34">
        <f>L1519/2</f>
        <v>0</v>
      </c>
      <c r="K1519" s="37"/>
      <c r="L1519" s="34">
        <f>SUM(N1519,O1519,P1519,Q1519,R1519,M1519)</f>
        <v>0</v>
      </c>
      <c r="M1519" s="34">
        <f>AJ1519</f>
        <v>0</v>
      </c>
      <c r="N1519" s="34">
        <f>SUM(AI1519)</f>
        <v>0</v>
      </c>
      <c r="O1519" s="34">
        <f>0</f>
        <v>0</v>
      </c>
      <c r="P1519" s="34">
        <v>0</v>
      </c>
      <c r="Q1519" s="34">
        <v>0</v>
      </c>
      <c r="R1519" s="34">
        <f>AH1519</f>
        <v>0</v>
      </c>
      <c r="S1519" s="122"/>
      <c r="T1519" s="41">
        <f>SUM(U1519,AA1519)</f>
        <v>125</v>
      </c>
      <c r="U1519" s="41">
        <f>IF(SUM(V1519:Y1519)&gt;=250, 250,SUM(V1519:Y1519))</f>
        <v>0</v>
      </c>
      <c r="V1519" s="41">
        <v>0</v>
      </c>
      <c r="W1519" s="41">
        <v>0</v>
      </c>
      <c r="X1519" s="41">
        <f>SUM(AL1519,AN1519,BO1519,BS1519)</f>
        <v>0</v>
      </c>
      <c r="Y1519" s="41">
        <f>SUM(AO1519:BN1519)</f>
        <v>0</v>
      </c>
      <c r="Z1519" s="41">
        <f>COUNTIF(AO1519:BN1519, "&gt;0")</f>
        <v>0</v>
      </c>
      <c r="AA1519" s="41">
        <f>SUM(AB1519:AF1519)</f>
        <v>125</v>
      </c>
      <c r="AB1519" s="41">
        <f>BP1519+BQ1519</f>
        <v>0</v>
      </c>
      <c r="AC1519" s="41">
        <v>0</v>
      </c>
      <c r="AD1519" s="41">
        <v>0</v>
      </c>
      <c r="AE1519" s="41">
        <f>SUM(BR1519)</f>
        <v>0</v>
      </c>
      <c r="AF1519" s="41">
        <f>SUM(AM1519)</f>
        <v>125</v>
      </c>
      <c r="AG1519" s="122"/>
      <c r="AH1519" s="36">
        <v>0</v>
      </c>
      <c r="AI1519" s="126">
        <v>0</v>
      </c>
      <c r="AJ1519" s="36">
        <v>0</v>
      </c>
      <c r="AK1519" s="121"/>
      <c r="AL1519" s="1">
        <v>0</v>
      </c>
      <c r="AM1519" s="1">
        <v>125</v>
      </c>
      <c r="AN1519" s="1">
        <v>0</v>
      </c>
      <c r="AO1519" s="1">
        <v>0</v>
      </c>
      <c r="AP1519" s="1">
        <v>0</v>
      </c>
      <c r="AQ1519" s="114">
        <v>0</v>
      </c>
      <c r="AR1519" s="1">
        <v>0</v>
      </c>
      <c r="AS1519" s="114">
        <v>0</v>
      </c>
      <c r="AT1519" s="114">
        <v>0</v>
      </c>
      <c r="AU1519" s="114">
        <v>0</v>
      </c>
      <c r="AV1519" s="114">
        <v>0</v>
      </c>
      <c r="AW1519" s="114">
        <v>0</v>
      </c>
      <c r="AX1519" s="114">
        <v>0</v>
      </c>
      <c r="AY1519" s="114">
        <v>0</v>
      </c>
      <c r="AZ1519" s="114">
        <v>0</v>
      </c>
      <c r="BA1519" s="114">
        <v>0</v>
      </c>
      <c r="BB1519" s="114">
        <v>0</v>
      </c>
      <c r="BC1519" s="114">
        <v>0</v>
      </c>
      <c r="BD1519" s="115">
        <v>0</v>
      </c>
      <c r="BE1519" s="114">
        <v>0</v>
      </c>
      <c r="BF1519" s="114">
        <v>0</v>
      </c>
      <c r="BG1519" s="114">
        <v>0</v>
      </c>
      <c r="BH1519" s="114">
        <v>0</v>
      </c>
      <c r="BI1519" s="114">
        <v>0</v>
      </c>
      <c r="BJ1519" s="114">
        <v>0</v>
      </c>
      <c r="BK1519" s="114">
        <v>0</v>
      </c>
      <c r="BL1519" s="114">
        <v>0</v>
      </c>
      <c r="BM1519" s="114">
        <v>0</v>
      </c>
      <c r="BN1519" s="114">
        <v>0</v>
      </c>
      <c r="BO1519" s="114">
        <v>0</v>
      </c>
      <c r="BP1519" s="114">
        <v>0</v>
      </c>
      <c r="BQ1519" s="114">
        <v>0</v>
      </c>
      <c r="BR1519" s="114">
        <v>0</v>
      </c>
      <c r="BS1519" s="114">
        <v>0</v>
      </c>
    </row>
    <row r="1520" spans="1:71" ht="15" x14ac:dyDescent="0.25">
      <c r="A1520" s="1" t="str">
        <f>CONCATENATE(G1520,"-",F1520,"-",H1520)</f>
        <v>999906055-Black-Under 30</v>
      </c>
      <c r="B1520" s="1" t="str">
        <f>CONCATENATE(G1520,"-",H1520)</f>
        <v>999906055-Under 30</v>
      </c>
      <c r="C1520" s="36" t="s">
        <v>1870</v>
      </c>
      <c r="D1520" s="36" t="s">
        <v>1871</v>
      </c>
      <c r="E1520" s="36" t="s">
        <v>27</v>
      </c>
      <c r="F1520" s="41" t="s">
        <v>14</v>
      </c>
      <c r="G1520" s="128">
        <v>999906055</v>
      </c>
      <c r="H1520" s="36" t="s">
        <v>1833</v>
      </c>
      <c r="I1520" s="34">
        <f>((L1520)-J1520)+T1520</f>
        <v>125</v>
      </c>
      <c r="J1520" s="34">
        <f>L1520/2</f>
        <v>0</v>
      </c>
      <c r="K1520" s="37"/>
      <c r="L1520" s="34">
        <f>SUM(N1520,O1520,P1520,Q1520,R1520,M1520)</f>
        <v>0</v>
      </c>
      <c r="M1520" s="34">
        <f>AJ1520</f>
        <v>0</v>
      </c>
      <c r="N1520" s="34">
        <f>SUM(AI1520)</f>
        <v>0</v>
      </c>
      <c r="O1520" s="34">
        <f>0</f>
        <v>0</v>
      </c>
      <c r="P1520" s="34">
        <v>0</v>
      </c>
      <c r="Q1520" s="34">
        <v>0</v>
      </c>
      <c r="R1520" s="34">
        <f>AH1520</f>
        <v>0</v>
      </c>
      <c r="S1520" s="122"/>
      <c r="T1520" s="41">
        <f>SUM(U1520,AA1520)</f>
        <v>125</v>
      </c>
      <c r="U1520" s="41">
        <f>IF(SUM(V1520:Y1520)&gt;=250, 250,SUM(V1520:Y1520))</f>
        <v>0</v>
      </c>
      <c r="V1520" s="41">
        <v>0</v>
      </c>
      <c r="W1520" s="41">
        <v>0</v>
      </c>
      <c r="X1520" s="41">
        <f>SUM(AL1520,AN1520,BO1520,BS1520)</f>
        <v>0</v>
      </c>
      <c r="Y1520" s="41">
        <f>SUM(AO1520:BN1520)</f>
        <v>0</v>
      </c>
      <c r="Z1520" s="41">
        <f>COUNTIF(AO1520:BN1520, "&gt;0")</f>
        <v>0</v>
      </c>
      <c r="AA1520" s="41">
        <f>SUM(AB1520:AF1520)</f>
        <v>125</v>
      </c>
      <c r="AB1520" s="41">
        <f>BP1520+BQ1520</f>
        <v>0</v>
      </c>
      <c r="AC1520" s="41">
        <v>0</v>
      </c>
      <c r="AD1520" s="41">
        <v>0</v>
      </c>
      <c r="AE1520" s="41">
        <f>SUM(BR1520)</f>
        <v>0</v>
      </c>
      <c r="AF1520" s="41">
        <f>SUM(AM1520)</f>
        <v>125</v>
      </c>
      <c r="AG1520" s="122"/>
      <c r="AH1520" s="36">
        <v>0</v>
      </c>
      <c r="AI1520" s="126">
        <v>0</v>
      </c>
      <c r="AJ1520" s="36">
        <v>0</v>
      </c>
      <c r="AK1520" s="121"/>
      <c r="AL1520" s="1">
        <v>0</v>
      </c>
      <c r="AM1520" s="1">
        <v>125</v>
      </c>
      <c r="AN1520" s="1">
        <v>0</v>
      </c>
      <c r="AO1520" s="1">
        <v>0</v>
      </c>
      <c r="AP1520" s="1">
        <v>0</v>
      </c>
      <c r="AQ1520" s="114">
        <v>0</v>
      </c>
      <c r="AR1520" s="1">
        <v>0</v>
      </c>
      <c r="AS1520" s="114">
        <v>0</v>
      </c>
      <c r="AT1520" s="114">
        <v>0</v>
      </c>
      <c r="AU1520" s="114">
        <v>0</v>
      </c>
      <c r="AV1520" s="114">
        <v>0</v>
      </c>
      <c r="AW1520" s="114">
        <v>0</v>
      </c>
      <c r="AX1520" s="114">
        <v>0</v>
      </c>
      <c r="AY1520" s="114">
        <v>0</v>
      </c>
      <c r="AZ1520" s="114">
        <v>0</v>
      </c>
      <c r="BA1520" s="114">
        <v>0</v>
      </c>
      <c r="BB1520" s="114">
        <v>0</v>
      </c>
      <c r="BC1520" s="114">
        <v>0</v>
      </c>
      <c r="BD1520" s="115">
        <v>0</v>
      </c>
      <c r="BE1520" s="114">
        <v>0</v>
      </c>
      <c r="BF1520" s="114">
        <v>0</v>
      </c>
      <c r="BG1520" s="114">
        <v>0</v>
      </c>
      <c r="BH1520" s="114">
        <v>0</v>
      </c>
      <c r="BI1520" s="114">
        <v>0</v>
      </c>
      <c r="BJ1520" s="114">
        <v>0</v>
      </c>
      <c r="BK1520" s="114">
        <v>0</v>
      </c>
      <c r="BL1520" s="114">
        <v>0</v>
      </c>
      <c r="BM1520" s="114">
        <v>0</v>
      </c>
      <c r="BN1520" s="114">
        <v>0</v>
      </c>
      <c r="BO1520" s="114">
        <v>0</v>
      </c>
      <c r="BP1520" s="114">
        <v>0</v>
      </c>
      <c r="BQ1520" s="114">
        <v>0</v>
      </c>
      <c r="BR1520" s="114">
        <v>0</v>
      </c>
      <c r="BS1520" s="114">
        <v>0</v>
      </c>
    </row>
    <row r="1521" spans="1:71" ht="15" x14ac:dyDescent="0.25">
      <c r="A1521" s="1" t="str">
        <f>CONCATENATE(G1521,"-",F1521,"-",H1521)</f>
        <v>999931776-Black-Under 30</v>
      </c>
      <c r="B1521" s="1" t="str">
        <f>CONCATENATE(G1521,"-",H1521)</f>
        <v>999931776-Under 30</v>
      </c>
      <c r="C1521" s="36" t="s">
        <v>2616</v>
      </c>
      <c r="D1521" s="36" t="s">
        <v>3498</v>
      </c>
      <c r="E1521" s="36" t="s">
        <v>27</v>
      </c>
      <c r="F1521" s="36" t="s">
        <v>14</v>
      </c>
      <c r="G1521" s="36">
        <v>999931776</v>
      </c>
      <c r="H1521" s="36" t="s">
        <v>1833</v>
      </c>
      <c r="I1521" s="34">
        <f>((L1521)-J1521)+T1521</f>
        <v>124</v>
      </c>
      <c r="J1521" s="34">
        <f>L1521/2</f>
        <v>0</v>
      </c>
      <c r="K1521" s="37"/>
      <c r="L1521" s="34">
        <f>SUM(N1521,O1521,P1521,Q1521,R1521,M1521)</f>
        <v>0</v>
      </c>
      <c r="M1521" s="34">
        <f>AJ1521</f>
        <v>0</v>
      </c>
      <c r="N1521" s="34">
        <f>SUM(AI1521)</f>
        <v>0</v>
      </c>
      <c r="O1521" s="34">
        <f>0</f>
        <v>0</v>
      </c>
      <c r="P1521" s="34">
        <v>0</v>
      </c>
      <c r="Q1521" s="34">
        <v>0</v>
      </c>
      <c r="R1521" s="34">
        <f>AH1521</f>
        <v>0</v>
      </c>
      <c r="S1521" s="122"/>
      <c r="T1521" s="41">
        <f>SUM(U1521,AA1521)</f>
        <v>124</v>
      </c>
      <c r="U1521" s="41">
        <f>IF(SUM(V1521:Y1521)&gt;=250, 250,SUM(V1521:Y1521))</f>
        <v>0</v>
      </c>
      <c r="V1521" s="41">
        <v>0</v>
      </c>
      <c r="W1521" s="41">
        <v>0</v>
      </c>
      <c r="X1521" s="41">
        <f>SUM(AL1521,AN1521,BO1521,BS1521)</f>
        <v>0</v>
      </c>
      <c r="Y1521" s="41">
        <f>SUM(AO1521:BN1521)</f>
        <v>0</v>
      </c>
      <c r="Z1521" s="41">
        <f>COUNTIF(AO1521:BN1521, "&gt;0")</f>
        <v>0</v>
      </c>
      <c r="AA1521" s="41">
        <f>SUM(AB1521:AF1521)</f>
        <v>124</v>
      </c>
      <c r="AB1521" s="41">
        <f>BP1521+BQ1521</f>
        <v>124</v>
      </c>
      <c r="AC1521" s="41">
        <v>0</v>
      </c>
      <c r="AD1521" s="41">
        <v>0</v>
      </c>
      <c r="AE1521" s="41">
        <f>SUM(BR1521)</f>
        <v>0</v>
      </c>
      <c r="AF1521" s="41">
        <f>SUM(AM1521)</f>
        <v>0</v>
      </c>
      <c r="AG1521" s="122"/>
      <c r="AH1521" s="36">
        <v>0</v>
      </c>
      <c r="AI1521" s="126">
        <v>0</v>
      </c>
      <c r="AJ1521" s="36">
        <v>0</v>
      </c>
      <c r="AK1521" s="121"/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14">
        <v>0</v>
      </c>
      <c r="AR1521" s="1">
        <v>0</v>
      </c>
      <c r="AS1521" s="114">
        <v>0</v>
      </c>
      <c r="AT1521" s="114">
        <v>0</v>
      </c>
      <c r="AU1521" s="114">
        <v>0</v>
      </c>
      <c r="AV1521" s="114">
        <v>0</v>
      </c>
      <c r="AW1521" s="114">
        <v>0</v>
      </c>
      <c r="AX1521" s="114">
        <v>0</v>
      </c>
      <c r="AY1521" s="114">
        <v>0</v>
      </c>
      <c r="AZ1521" s="114">
        <v>0</v>
      </c>
      <c r="BA1521" s="114">
        <v>0</v>
      </c>
      <c r="BB1521" s="114">
        <v>0</v>
      </c>
      <c r="BC1521" s="114">
        <v>0</v>
      </c>
      <c r="BD1521" s="115">
        <v>0</v>
      </c>
      <c r="BE1521" s="114">
        <v>0</v>
      </c>
      <c r="BF1521" s="114">
        <v>0</v>
      </c>
      <c r="BG1521" s="114">
        <v>0</v>
      </c>
      <c r="BH1521" s="114">
        <v>0</v>
      </c>
      <c r="BI1521" s="114">
        <v>0</v>
      </c>
      <c r="BJ1521" s="114">
        <v>0</v>
      </c>
      <c r="BK1521" s="114">
        <v>0</v>
      </c>
      <c r="BL1521" s="114">
        <v>0</v>
      </c>
      <c r="BM1521" s="114">
        <v>0</v>
      </c>
      <c r="BN1521" s="114">
        <v>0</v>
      </c>
      <c r="BO1521" s="114">
        <v>0</v>
      </c>
      <c r="BP1521" s="114">
        <v>53</v>
      </c>
      <c r="BQ1521" s="114">
        <v>71</v>
      </c>
      <c r="BR1521" s="114">
        <v>0</v>
      </c>
      <c r="BS1521" s="114">
        <v>0</v>
      </c>
    </row>
    <row r="1522" spans="1:71" ht="15" x14ac:dyDescent="0.25">
      <c r="A1522" s="1" t="str">
        <f>CONCATENATE(G1522,"-",F1522,"-",H1522)</f>
        <v>999925813-Black-Under 30</v>
      </c>
      <c r="B1522" s="1" t="str">
        <f>CONCATENATE(G1522,"-",H1522)</f>
        <v>999925813-Under 30</v>
      </c>
      <c r="C1522" s="36" t="s">
        <v>2616</v>
      </c>
      <c r="D1522" s="36" t="s">
        <v>2617</v>
      </c>
      <c r="E1522" s="36" t="s">
        <v>27</v>
      </c>
      <c r="F1522" s="41" t="s">
        <v>14</v>
      </c>
      <c r="G1522" s="36">
        <v>999925813</v>
      </c>
      <c r="H1522" s="36" t="s">
        <v>1833</v>
      </c>
      <c r="I1522" s="34">
        <f>((L1522)-J1522)+T1522</f>
        <v>122</v>
      </c>
      <c r="J1522" s="36"/>
      <c r="K1522" s="35"/>
      <c r="L1522" s="34">
        <f>SUM(N1522,O1522,P1522,Q1522,R1522,M1522)</f>
        <v>0</v>
      </c>
      <c r="M1522" s="34">
        <f>AJ1522</f>
        <v>0</v>
      </c>
      <c r="N1522" s="34">
        <f>SUM(AI1522)</f>
        <v>0</v>
      </c>
      <c r="O1522" s="34">
        <f>0</f>
        <v>0</v>
      </c>
      <c r="P1522" s="34">
        <v>0</v>
      </c>
      <c r="Q1522" s="34">
        <v>0</v>
      </c>
      <c r="R1522" s="34">
        <f>AH1522</f>
        <v>0</v>
      </c>
      <c r="S1522" s="122"/>
      <c r="T1522" s="41">
        <f>SUM(U1522,AA1522)</f>
        <v>122</v>
      </c>
      <c r="U1522" s="41">
        <f>IF(SUM(V1522:Y1522)&gt;=250, 250,SUM(V1522:Y1522))</f>
        <v>51</v>
      </c>
      <c r="V1522" s="41">
        <v>0</v>
      </c>
      <c r="W1522" s="41">
        <v>0</v>
      </c>
      <c r="X1522" s="41">
        <f>SUM(AL1522,AN1522,BO1522,BS1522)</f>
        <v>0</v>
      </c>
      <c r="Y1522" s="41">
        <f>SUM(AO1522:BN1522)</f>
        <v>51</v>
      </c>
      <c r="Z1522" s="41">
        <f>COUNTIF(AO1522:BN1522, "&gt;0")</f>
        <v>1</v>
      </c>
      <c r="AA1522" s="41">
        <f>SUM(AB1522:AF1522)</f>
        <v>71</v>
      </c>
      <c r="AB1522" s="41">
        <f>BP1522+BQ1522</f>
        <v>71</v>
      </c>
      <c r="AC1522" s="41">
        <v>0</v>
      </c>
      <c r="AD1522" s="41">
        <v>0</v>
      </c>
      <c r="AE1522" s="41">
        <f>SUM(BR1522)</f>
        <v>0</v>
      </c>
      <c r="AF1522" s="41">
        <f>SUM(AM1522)</f>
        <v>0</v>
      </c>
      <c r="AG1522" s="122"/>
      <c r="AH1522" s="36">
        <v>0</v>
      </c>
      <c r="AI1522" s="126">
        <v>0</v>
      </c>
      <c r="AJ1522" s="36">
        <v>0</v>
      </c>
      <c r="AK1522" s="121"/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14">
        <v>0</v>
      </c>
      <c r="AR1522" s="1">
        <v>0</v>
      </c>
      <c r="AS1522" s="114">
        <v>0</v>
      </c>
      <c r="AT1522" s="114">
        <v>0</v>
      </c>
      <c r="AU1522" s="114">
        <v>0</v>
      </c>
      <c r="AV1522" s="114">
        <v>0</v>
      </c>
      <c r="AW1522" s="114">
        <v>0</v>
      </c>
      <c r="AX1522" s="114">
        <v>0</v>
      </c>
      <c r="AY1522" s="114">
        <v>0</v>
      </c>
      <c r="AZ1522" s="114">
        <v>51</v>
      </c>
      <c r="BA1522" s="114">
        <v>0</v>
      </c>
      <c r="BB1522" s="114">
        <v>0</v>
      </c>
      <c r="BC1522" s="114">
        <v>0</v>
      </c>
      <c r="BD1522" s="115">
        <v>0</v>
      </c>
      <c r="BE1522" s="114">
        <v>0</v>
      </c>
      <c r="BF1522" s="114">
        <v>0</v>
      </c>
      <c r="BG1522" s="114">
        <v>0</v>
      </c>
      <c r="BH1522" s="114">
        <v>0</v>
      </c>
      <c r="BI1522" s="114">
        <v>0</v>
      </c>
      <c r="BJ1522" s="114">
        <v>0</v>
      </c>
      <c r="BK1522" s="114">
        <v>0</v>
      </c>
      <c r="BL1522" s="114">
        <v>0</v>
      </c>
      <c r="BM1522" s="114">
        <v>0</v>
      </c>
      <c r="BN1522" s="114">
        <v>0</v>
      </c>
      <c r="BO1522" s="114">
        <v>0</v>
      </c>
      <c r="BP1522" s="114">
        <v>0</v>
      </c>
      <c r="BQ1522" s="114">
        <v>71</v>
      </c>
      <c r="BR1522" s="114">
        <v>0</v>
      </c>
      <c r="BS1522" s="114">
        <v>0</v>
      </c>
    </row>
    <row r="1523" spans="1:71" ht="15" x14ac:dyDescent="0.25">
      <c r="A1523" s="1" t="str">
        <f>CONCATENATE(G1523,"-",F1523,"-",H1523)</f>
        <v>999889854-Black-Under 30</v>
      </c>
      <c r="B1523" s="1" t="str">
        <f>CONCATENATE(G1523,"-",H1523)</f>
        <v>999889854-Under 30</v>
      </c>
      <c r="C1523" s="36" t="s">
        <v>310</v>
      </c>
      <c r="D1523" s="36" t="s">
        <v>311</v>
      </c>
      <c r="E1523" s="36" t="s">
        <v>27</v>
      </c>
      <c r="F1523" s="41" t="s">
        <v>14</v>
      </c>
      <c r="G1523" s="127">
        <v>999889854</v>
      </c>
      <c r="H1523" s="36" t="s">
        <v>1833</v>
      </c>
      <c r="I1523" s="34">
        <f>((L1523)-J1523)+T1523</f>
        <v>121</v>
      </c>
      <c r="J1523" s="34">
        <f>L1523/2</f>
        <v>0</v>
      </c>
      <c r="K1523" s="35"/>
      <c r="L1523" s="34">
        <f>SUM(N1523,O1523,P1523,Q1523,R1523,M1523)</f>
        <v>0</v>
      </c>
      <c r="M1523" s="34">
        <f>AJ1523</f>
        <v>0</v>
      </c>
      <c r="N1523" s="34">
        <f>SUM(AI1523)</f>
        <v>0</v>
      </c>
      <c r="O1523" s="34">
        <f>0</f>
        <v>0</v>
      </c>
      <c r="P1523" s="34">
        <v>0</v>
      </c>
      <c r="Q1523" s="34">
        <v>0</v>
      </c>
      <c r="R1523" s="34">
        <f>AH1523</f>
        <v>0</v>
      </c>
      <c r="S1523" s="122"/>
      <c r="T1523" s="41">
        <f>SUM(U1523,AA1523)</f>
        <v>121</v>
      </c>
      <c r="U1523" s="41">
        <f>IF(SUM(V1523:Y1523)&gt;=250, 250,SUM(V1523:Y1523))</f>
        <v>121</v>
      </c>
      <c r="V1523" s="41">
        <v>0</v>
      </c>
      <c r="W1523" s="41">
        <v>0</v>
      </c>
      <c r="X1523" s="41">
        <f>SUM(AL1523,AN1523,BO1523,BS1523)</f>
        <v>32</v>
      </c>
      <c r="Y1523" s="41">
        <f>SUM(AO1523:BN1523)-28</f>
        <v>89</v>
      </c>
      <c r="Z1523" s="41">
        <f>COUNTIF(AO1523:BN1523, "&gt;0")</f>
        <v>3</v>
      </c>
      <c r="AA1523" s="41">
        <f>SUM(AB1523:AF1523)</f>
        <v>0</v>
      </c>
      <c r="AB1523" s="41">
        <f>BP1523+BQ1523</f>
        <v>0</v>
      </c>
      <c r="AC1523" s="41">
        <v>0</v>
      </c>
      <c r="AD1523" s="41">
        <v>0</v>
      </c>
      <c r="AE1523" s="41">
        <f>SUM(BR1523)</f>
        <v>0</v>
      </c>
      <c r="AF1523" s="41">
        <f>SUM(AM1523)</f>
        <v>0</v>
      </c>
      <c r="AG1523" s="122"/>
      <c r="AH1523" s="36">
        <v>0</v>
      </c>
      <c r="AI1523" s="126">
        <v>0</v>
      </c>
      <c r="AJ1523" s="36">
        <v>0</v>
      </c>
      <c r="AK1523" s="121"/>
      <c r="AL1523" s="1">
        <v>32</v>
      </c>
      <c r="AM1523" s="1">
        <v>0</v>
      </c>
      <c r="AN1523" s="1">
        <v>0</v>
      </c>
      <c r="AO1523" s="1">
        <v>51</v>
      </c>
      <c r="AP1523" s="1">
        <v>0</v>
      </c>
      <c r="AQ1523" s="114">
        <v>0</v>
      </c>
      <c r="AR1523" s="1">
        <v>0</v>
      </c>
      <c r="AS1523" s="114">
        <v>0</v>
      </c>
      <c r="AT1523" s="114">
        <v>0</v>
      </c>
      <c r="AU1523" s="114">
        <v>0</v>
      </c>
      <c r="AV1523" s="114">
        <v>38</v>
      </c>
      <c r="AW1523" s="114">
        <v>0</v>
      </c>
      <c r="AX1523" s="114">
        <v>0</v>
      </c>
      <c r="AY1523" s="114">
        <v>0</v>
      </c>
      <c r="AZ1523" s="114">
        <v>0</v>
      </c>
      <c r="BA1523" s="114">
        <v>0</v>
      </c>
      <c r="BB1523" s="114">
        <v>0</v>
      </c>
      <c r="BC1523" s="114">
        <v>28</v>
      </c>
      <c r="BD1523" s="115">
        <v>0</v>
      </c>
      <c r="BE1523" s="114">
        <v>0</v>
      </c>
      <c r="BF1523" s="114">
        <v>0</v>
      </c>
      <c r="BG1523" s="114">
        <v>0</v>
      </c>
      <c r="BH1523" s="114">
        <v>0</v>
      </c>
      <c r="BI1523" s="114">
        <v>0</v>
      </c>
      <c r="BJ1523" s="114">
        <v>0</v>
      </c>
      <c r="BK1523" s="114">
        <v>0</v>
      </c>
      <c r="BL1523" s="114">
        <v>0</v>
      </c>
      <c r="BM1523" s="114">
        <v>0</v>
      </c>
      <c r="BN1523" s="114">
        <v>0</v>
      </c>
      <c r="BO1523" s="114">
        <v>0</v>
      </c>
      <c r="BP1523" s="114">
        <v>0</v>
      </c>
      <c r="BQ1523" s="114">
        <v>0</v>
      </c>
      <c r="BR1523" s="114">
        <v>0</v>
      </c>
      <c r="BS1523" s="114">
        <v>0</v>
      </c>
    </row>
    <row r="1524" spans="1:71" ht="15" x14ac:dyDescent="0.25">
      <c r="A1524" s="1" t="str">
        <f>CONCATENATE(G1524,"-",F1524,"-",H1524)</f>
        <v>999924032-Black-Under 30</v>
      </c>
      <c r="B1524" s="1" t="str">
        <f>CONCATENATE(G1524,"-",H1524)</f>
        <v>999924032-Under 30</v>
      </c>
      <c r="C1524" s="34" t="s">
        <v>142</v>
      </c>
      <c r="D1524" s="34" t="s">
        <v>458</v>
      </c>
      <c r="E1524" s="34" t="s">
        <v>27</v>
      </c>
      <c r="F1524" s="41" t="s">
        <v>14</v>
      </c>
      <c r="G1524" s="127">
        <v>999924032</v>
      </c>
      <c r="H1524" s="36" t="s">
        <v>1833</v>
      </c>
      <c r="I1524" s="34">
        <f>((L1524)-J1524)+T1524</f>
        <v>120</v>
      </c>
      <c r="J1524" s="34"/>
      <c r="K1524" s="35"/>
      <c r="L1524" s="34">
        <f>SUM(N1524,O1524,P1524,Q1524,R1524,M1524)</f>
        <v>0</v>
      </c>
      <c r="M1524" s="34">
        <f>AJ1524</f>
        <v>0</v>
      </c>
      <c r="N1524" s="34">
        <f>SUM(AI1524)</f>
        <v>0</v>
      </c>
      <c r="O1524" s="34">
        <f>0</f>
        <v>0</v>
      </c>
      <c r="P1524" s="34">
        <v>0</v>
      </c>
      <c r="Q1524" s="34">
        <v>0</v>
      </c>
      <c r="R1524" s="34">
        <f>AH1524</f>
        <v>0</v>
      </c>
      <c r="S1524" s="122"/>
      <c r="T1524" s="41">
        <f>SUM(U1524,AA1524)</f>
        <v>120</v>
      </c>
      <c r="U1524" s="41">
        <f>IF(SUM(V1524:Y1524)&gt;=250, 250,SUM(V1524:Y1524))</f>
        <v>120</v>
      </c>
      <c r="V1524" s="41">
        <v>0</v>
      </c>
      <c r="W1524" s="41">
        <v>0</v>
      </c>
      <c r="X1524" s="41">
        <f>SUM(AL1524,AN1524,BO1524,BS1524)</f>
        <v>0</v>
      </c>
      <c r="Y1524" s="41">
        <f>SUM(AO1524:BN1524)</f>
        <v>120</v>
      </c>
      <c r="Z1524" s="41">
        <f>COUNTIF(AO1524:BN1524, "&gt;0")</f>
        <v>1</v>
      </c>
      <c r="AA1524" s="41">
        <f>SUM(AB1524:AF1524)</f>
        <v>0</v>
      </c>
      <c r="AB1524" s="41">
        <f>BP1524+BQ1524</f>
        <v>0</v>
      </c>
      <c r="AC1524" s="41">
        <v>0</v>
      </c>
      <c r="AD1524" s="41">
        <v>0</v>
      </c>
      <c r="AE1524" s="41">
        <f>SUM(BR1524)</f>
        <v>0</v>
      </c>
      <c r="AF1524" s="41">
        <f>SUM(AM1524)</f>
        <v>0</v>
      </c>
      <c r="AG1524" s="122"/>
      <c r="AH1524" s="36">
        <v>0</v>
      </c>
      <c r="AI1524" s="126">
        <v>0</v>
      </c>
      <c r="AJ1524" s="36">
        <v>0</v>
      </c>
      <c r="AK1524" s="121"/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14">
        <v>0</v>
      </c>
      <c r="AR1524" s="1">
        <v>0</v>
      </c>
      <c r="AS1524" s="114">
        <v>0</v>
      </c>
      <c r="AT1524" s="114">
        <v>120</v>
      </c>
      <c r="AU1524" s="114">
        <v>0</v>
      </c>
      <c r="AV1524" s="114">
        <v>0</v>
      </c>
      <c r="AW1524" s="114">
        <v>0</v>
      </c>
      <c r="AX1524" s="114">
        <v>0</v>
      </c>
      <c r="AY1524" s="114">
        <v>0</v>
      </c>
      <c r="AZ1524" s="114">
        <v>0</v>
      </c>
      <c r="BA1524" s="114">
        <v>0</v>
      </c>
      <c r="BB1524" s="114">
        <v>0</v>
      </c>
      <c r="BC1524" s="114">
        <v>0</v>
      </c>
      <c r="BD1524" s="115">
        <v>0</v>
      </c>
      <c r="BE1524" s="114">
        <v>0</v>
      </c>
      <c r="BF1524" s="114">
        <v>0</v>
      </c>
      <c r="BG1524" s="114">
        <v>0</v>
      </c>
      <c r="BH1524" s="114">
        <v>0</v>
      </c>
      <c r="BI1524" s="114">
        <v>0</v>
      </c>
      <c r="BJ1524" s="114">
        <v>0</v>
      </c>
      <c r="BK1524" s="114">
        <v>0</v>
      </c>
      <c r="BL1524" s="114">
        <v>0</v>
      </c>
      <c r="BM1524" s="114">
        <v>0</v>
      </c>
      <c r="BN1524" s="114">
        <v>0</v>
      </c>
      <c r="BO1524" s="114">
        <v>0</v>
      </c>
      <c r="BP1524" s="114">
        <v>0</v>
      </c>
      <c r="BQ1524" s="114">
        <v>0</v>
      </c>
      <c r="BR1524" s="114">
        <v>0</v>
      </c>
      <c r="BS1524" s="114">
        <v>0</v>
      </c>
    </row>
    <row r="1525" spans="1:71" ht="15" x14ac:dyDescent="0.25">
      <c r="A1525" s="1" t="str">
        <f>CONCATENATE(G1525,"-",F1525,"-",H1525)</f>
        <v>999921108-Black-Under 30</v>
      </c>
      <c r="B1525" s="1" t="str">
        <f>CONCATENATE(G1525,"-",H1525)</f>
        <v>999921108-Under 30</v>
      </c>
      <c r="C1525" s="131" t="s">
        <v>408</v>
      </c>
      <c r="D1525" s="131" t="s">
        <v>1746</v>
      </c>
      <c r="E1525" s="131" t="s">
        <v>27</v>
      </c>
      <c r="F1525" s="41" t="s">
        <v>14</v>
      </c>
      <c r="G1525" s="150">
        <v>999921108</v>
      </c>
      <c r="H1525" s="36" t="s">
        <v>1833</v>
      </c>
      <c r="I1525" s="34">
        <f>((L1525)-J1525)+T1525</f>
        <v>119</v>
      </c>
      <c r="J1525" s="36"/>
      <c r="K1525" s="35"/>
      <c r="L1525" s="34">
        <f>SUM(N1525,O1525,P1525,Q1525,R1525,M1525)</f>
        <v>0</v>
      </c>
      <c r="M1525" s="34">
        <f>AJ1525</f>
        <v>0</v>
      </c>
      <c r="N1525" s="34">
        <f>SUM(AI1525)</f>
        <v>0</v>
      </c>
      <c r="O1525" s="34">
        <f>0</f>
        <v>0</v>
      </c>
      <c r="P1525" s="34">
        <v>0</v>
      </c>
      <c r="Q1525" s="34">
        <v>0</v>
      </c>
      <c r="R1525" s="34">
        <f>AH1525</f>
        <v>0</v>
      </c>
      <c r="S1525" s="122"/>
      <c r="T1525" s="41">
        <f>SUM(U1525,AA1525)</f>
        <v>119</v>
      </c>
      <c r="U1525" s="41">
        <f>IF(SUM(V1525:Y1525)&gt;=250, 250,SUM(V1525:Y1525))</f>
        <v>119</v>
      </c>
      <c r="V1525" s="41">
        <v>0</v>
      </c>
      <c r="W1525" s="41">
        <v>0</v>
      </c>
      <c r="X1525" s="41">
        <f>SUM(AL1525,AN1525,BO1525,BS1525)</f>
        <v>0</v>
      </c>
      <c r="Y1525" s="41">
        <f>SUM(AO1525:BN1525)</f>
        <v>119</v>
      </c>
      <c r="Z1525" s="41">
        <f>COUNTIF(AO1525:BN1525, "&gt;0")</f>
        <v>2</v>
      </c>
      <c r="AA1525" s="41">
        <f>SUM(AB1525:AF1525)</f>
        <v>0</v>
      </c>
      <c r="AB1525" s="41">
        <f>BP1525+BQ1525</f>
        <v>0</v>
      </c>
      <c r="AC1525" s="41">
        <v>0</v>
      </c>
      <c r="AD1525" s="41">
        <v>0</v>
      </c>
      <c r="AE1525" s="41">
        <f>SUM(BR1525)</f>
        <v>0</v>
      </c>
      <c r="AF1525" s="41">
        <f>SUM(AM1525)</f>
        <v>0</v>
      </c>
      <c r="AG1525" s="122"/>
      <c r="AH1525" s="36">
        <v>0</v>
      </c>
      <c r="AI1525" s="126">
        <v>0</v>
      </c>
      <c r="AJ1525" s="36">
        <v>0</v>
      </c>
      <c r="AK1525" s="121"/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14">
        <v>0</v>
      </c>
      <c r="AR1525" s="1">
        <v>0</v>
      </c>
      <c r="AS1525" s="114">
        <v>0</v>
      </c>
      <c r="AT1525" s="114">
        <v>0</v>
      </c>
      <c r="AU1525" s="114">
        <v>0</v>
      </c>
      <c r="AV1525" s="114">
        <v>0</v>
      </c>
      <c r="AW1525" s="114">
        <v>0</v>
      </c>
      <c r="AX1525" s="114">
        <v>0</v>
      </c>
      <c r="AY1525" s="114">
        <v>0</v>
      </c>
      <c r="AZ1525" s="114">
        <v>0</v>
      </c>
      <c r="BA1525" s="114">
        <v>0</v>
      </c>
      <c r="BB1525" s="114">
        <v>51</v>
      </c>
      <c r="BC1525" s="114">
        <v>0</v>
      </c>
      <c r="BD1525" s="115">
        <v>0</v>
      </c>
      <c r="BE1525" s="114">
        <v>0</v>
      </c>
      <c r="BF1525" s="114">
        <v>0</v>
      </c>
      <c r="BG1525" s="114">
        <v>0</v>
      </c>
      <c r="BH1525" s="114">
        <v>0</v>
      </c>
      <c r="BI1525" s="114">
        <v>68</v>
      </c>
      <c r="BJ1525" s="114">
        <v>0</v>
      </c>
      <c r="BK1525" s="114">
        <v>0</v>
      </c>
      <c r="BL1525" s="114">
        <v>0</v>
      </c>
      <c r="BM1525" s="114">
        <v>0</v>
      </c>
      <c r="BN1525" s="114">
        <v>0</v>
      </c>
      <c r="BO1525" s="114">
        <v>0</v>
      </c>
      <c r="BP1525" s="114">
        <v>0</v>
      </c>
      <c r="BQ1525" s="114">
        <v>0</v>
      </c>
      <c r="BR1525" s="114">
        <v>0</v>
      </c>
      <c r="BS1525" s="114">
        <v>0</v>
      </c>
    </row>
    <row r="1526" spans="1:71" ht="15" x14ac:dyDescent="0.25">
      <c r="A1526" s="1" t="str">
        <f>CONCATENATE(G1526,"-",F1526,"-",H1526)</f>
        <v>999929893-Black-Under 30</v>
      </c>
      <c r="B1526" s="1" t="str">
        <f>CONCATENATE(G1526,"-",H1526)</f>
        <v>999929893-Under 30</v>
      </c>
      <c r="C1526" s="131" t="s">
        <v>2771</v>
      </c>
      <c r="D1526" s="131" t="s">
        <v>983</v>
      </c>
      <c r="E1526" s="131" t="s">
        <v>27</v>
      </c>
      <c r="F1526" s="41" t="s">
        <v>14</v>
      </c>
      <c r="G1526" s="150">
        <v>999929893</v>
      </c>
      <c r="H1526" s="36" t="s">
        <v>1833</v>
      </c>
      <c r="I1526" s="34">
        <f>((L1526)-J1526)+T1526</f>
        <v>119</v>
      </c>
      <c r="J1526" s="36"/>
      <c r="K1526" s="35"/>
      <c r="L1526" s="34">
        <f>SUM(N1526,O1526,P1526,Q1526,R1526,M1526)</f>
        <v>0</v>
      </c>
      <c r="M1526" s="34">
        <f>AJ1526</f>
        <v>0</v>
      </c>
      <c r="N1526" s="34">
        <f>SUM(AI1526)</f>
        <v>0</v>
      </c>
      <c r="O1526" s="34">
        <f>0</f>
        <v>0</v>
      </c>
      <c r="P1526" s="34">
        <v>0</v>
      </c>
      <c r="Q1526" s="34">
        <v>0</v>
      </c>
      <c r="R1526" s="34">
        <f>AH1526</f>
        <v>0</v>
      </c>
      <c r="S1526" s="122"/>
      <c r="T1526" s="41">
        <f>SUM(U1526,AA1526)</f>
        <v>119</v>
      </c>
      <c r="U1526" s="41">
        <f>IF(SUM(V1526:Y1526)&gt;=250, 250,SUM(V1526:Y1526))</f>
        <v>119</v>
      </c>
      <c r="V1526" s="41">
        <v>0</v>
      </c>
      <c r="W1526" s="41">
        <v>0</v>
      </c>
      <c r="X1526" s="41">
        <f>SUM(AL1526,AN1526,BO1526,BS1526)</f>
        <v>0</v>
      </c>
      <c r="Y1526" s="41">
        <f>SUM(AO1526:BN1526)</f>
        <v>119</v>
      </c>
      <c r="Z1526" s="41">
        <f>COUNTIF(AO1526:BN1526, "&gt;0")</f>
        <v>2</v>
      </c>
      <c r="AA1526" s="41">
        <f>SUM(AB1526:AF1526)</f>
        <v>0</v>
      </c>
      <c r="AB1526" s="41">
        <f>BP1526+BQ1526</f>
        <v>0</v>
      </c>
      <c r="AC1526" s="41">
        <v>0</v>
      </c>
      <c r="AD1526" s="41">
        <v>0</v>
      </c>
      <c r="AE1526" s="41">
        <f>SUM(BR1526)</f>
        <v>0</v>
      </c>
      <c r="AF1526" s="41">
        <f>SUM(AM1526)</f>
        <v>0</v>
      </c>
      <c r="AG1526" s="122"/>
      <c r="AH1526" s="36">
        <v>0</v>
      </c>
      <c r="AI1526" s="126">
        <v>0</v>
      </c>
      <c r="AJ1526" s="36">
        <v>0</v>
      </c>
      <c r="AK1526" s="121"/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14">
        <v>0</v>
      </c>
      <c r="AR1526" s="1">
        <v>0</v>
      </c>
      <c r="AS1526" s="114">
        <v>0</v>
      </c>
      <c r="AT1526" s="114">
        <v>0</v>
      </c>
      <c r="AU1526" s="114">
        <v>0</v>
      </c>
      <c r="AV1526" s="114">
        <v>0</v>
      </c>
      <c r="AW1526" s="114">
        <v>0</v>
      </c>
      <c r="AX1526" s="114">
        <v>0</v>
      </c>
      <c r="AY1526" s="114">
        <v>0</v>
      </c>
      <c r="AZ1526" s="114">
        <v>0</v>
      </c>
      <c r="BA1526" s="114">
        <v>0</v>
      </c>
      <c r="BB1526" s="114">
        <v>68</v>
      </c>
      <c r="BC1526" s="114">
        <v>0</v>
      </c>
      <c r="BD1526" s="115">
        <v>0</v>
      </c>
      <c r="BE1526" s="114">
        <v>0</v>
      </c>
      <c r="BF1526" s="114">
        <v>0</v>
      </c>
      <c r="BG1526" s="114">
        <v>0</v>
      </c>
      <c r="BH1526" s="114">
        <v>0</v>
      </c>
      <c r="BI1526" s="114">
        <v>51</v>
      </c>
      <c r="BJ1526" s="114">
        <v>0</v>
      </c>
      <c r="BK1526" s="114">
        <v>0</v>
      </c>
      <c r="BL1526" s="114">
        <v>0</v>
      </c>
      <c r="BM1526" s="114">
        <v>0</v>
      </c>
      <c r="BN1526" s="114">
        <v>0</v>
      </c>
      <c r="BO1526" s="114">
        <v>0</v>
      </c>
      <c r="BP1526" s="114">
        <v>0</v>
      </c>
      <c r="BQ1526" s="114">
        <v>0</v>
      </c>
      <c r="BR1526" s="114">
        <v>0</v>
      </c>
      <c r="BS1526" s="114">
        <v>0</v>
      </c>
    </row>
    <row r="1527" spans="1:71" ht="15" x14ac:dyDescent="0.25">
      <c r="A1527" s="1" t="str">
        <f>CONCATENATE(G1527,"-",F1527,"-",H1527)</f>
        <v>999935020-Black-Under 30</v>
      </c>
      <c r="B1527" s="1" t="str">
        <f>CONCATENATE(G1527,"-",H1527)</f>
        <v>999935020-Under 30</v>
      </c>
      <c r="C1527" s="131" t="s">
        <v>2775</v>
      </c>
      <c r="D1527" s="131" t="s">
        <v>117</v>
      </c>
      <c r="E1527" s="131" t="s">
        <v>27</v>
      </c>
      <c r="F1527" s="41" t="s">
        <v>14</v>
      </c>
      <c r="G1527" s="150">
        <v>999935020</v>
      </c>
      <c r="H1527" s="36" t="s">
        <v>1833</v>
      </c>
      <c r="I1527" s="34">
        <f>((L1527)-J1527)+T1527</f>
        <v>119</v>
      </c>
      <c r="J1527" s="36"/>
      <c r="K1527" s="35"/>
      <c r="L1527" s="34">
        <f>SUM(N1527,O1527,P1527,Q1527,R1527,M1527)</f>
        <v>0</v>
      </c>
      <c r="M1527" s="34">
        <f>AJ1527</f>
        <v>0</v>
      </c>
      <c r="N1527" s="34">
        <f>SUM(AI1527)</f>
        <v>0</v>
      </c>
      <c r="O1527" s="34">
        <f>0</f>
        <v>0</v>
      </c>
      <c r="P1527" s="34">
        <v>0</v>
      </c>
      <c r="Q1527" s="34">
        <v>0</v>
      </c>
      <c r="R1527" s="34">
        <f>AH1527</f>
        <v>0</v>
      </c>
      <c r="S1527" s="122"/>
      <c r="T1527" s="41">
        <f>SUM(U1527,AA1527)</f>
        <v>119</v>
      </c>
      <c r="U1527" s="41">
        <f>IF(SUM(V1527:Y1527)&gt;=250, 250,SUM(V1527:Y1527))</f>
        <v>119</v>
      </c>
      <c r="V1527" s="41">
        <v>0</v>
      </c>
      <c r="W1527" s="41">
        <v>0</v>
      </c>
      <c r="X1527" s="41">
        <f>SUM(AL1527,AN1527,BO1527,BS1527)</f>
        <v>0</v>
      </c>
      <c r="Y1527" s="41">
        <f>SUM(AO1527:BN1527)</f>
        <v>119</v>
      </c>
      <c r="Z1527" s="41">
        <f>COUNTIF(AO1527:BN1527, "&gt;0")</f>
        <v>2</v>
      </c>
      <c r="AA1527" s="41">
        <f>SUM(AB1527:AF1527)</f>
        <v>0</v>
      </c>
      <c r="AB1527" s="41">
        <f>BP1527+BQ1527</f>
        <v>0</v>
      </c>
      <c r="AC1527" s="41">
        <v>0</v>
      </c>
      <c r="AD1527" s="41">
        <v>0</v>
      </c>
      <c r="AE1527" s="41">
        <f>SUM(BR1527)</f>
        <v>0</v>
      </c>
      <c r="AF1527" s="41">
        <f>SUM(AM1527)</f>
        <v>0</v>
      </c>
      <c r="AG1527" s="122"/>
      <c r="AH1527" s="36">
        <v>0</v>
      </c>
      <c r="AI1527" s="126">
        <v>0</v>
      </c>
      <c r="AJ1527" s="36">
        <v>0</v>
      </c>
      <c r="AK1527" s="121"/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14">
        <v>0</v>
      </c>
      <c r="AR1527" s="1">
        <v>0</v>
      </c>
      <c r="AS1527" s="114">
        <v>0</v>
      </c>
      <c r="AT1527" s="114">
        <v>0</v>
      </c>
      <c r="AU1527" s="114">
        <v>0</v>
      </c>
      <c r="AV1527" s="114">
        <v>0</v>
      </c>
      <c r="AW1527" s="114">
        <v>0</v>
      </c>
      <c r="AX1527" s="114">
        <v>0</v>
      </c>
      <c r="AY1527" s="114">
        <v>0</v>
      </c>
      <c r="AZ1527" s="114">
        <v>0</v>
      </c>
      <c r="BA1527" s="114">
        <v>0</v>
      </c>
      <c r="BB1527" s="114">
        <v>51</v>
      </c>
      <c r="BC1527" s="114">
        <v>0</v>
      </c>
      <c r="BD1527" s="115">
        <v>0</v>
      </c>
      <c r="BE1527" s="114">
        <v>0</v>
      </c>
      <c r="BF1527" s="114">
        <v>0</v>
      </c>
      <c r="BG1527" s="114">
        <v>0</v>
      </c>
      <c r="BH1527" s="114">
        <v>0</v>
      </c>
      <c r="BI1527" s="114">
        <v>68</v>
      </c>
      <c r="BJ1527" s="114">
        <v>0</v>
      </c>
      <c r="BK1527" s="114">
        <v>0</v>
      </c>
      <c r="BL1527" s="114">
        <v>0</v>
      </c>
      <c r="BM1527" s="114">
        <v>0</v>
      </c>
      <c r="BN1527" s="114">
        <v>0</v>
      </c>
      <c r="BO1527" s="114">
        <v>0</v>
      </c>
      <c r="BP1527" s="114">
        <v>0</v>
      </c>
      <c r="BQ1527" s="114">
        <v>0</v>
      </c>
      <c r="BR1527" s="114">
        <v>0</v>
      </c>
      <c r="BS1527" s="114">
        <v>0</v>
      </c>
    </row>
    <row r="1528" spans="1:71" ht="15" x14ac:dyDescent="0.25">
      <c r="A1528" s="1" t="str">
        <f>CONCATENATE(G1528,"-",F1528,"-",H1528)</f>
        <v>999924407-Black-Under 30</v>
      </c>
      <c r="B1528" s="1" t="str">
        <f>CONCATENATE(G1528,"-",H1528)</f>
        <v>999924407-Under 30</v>
      </c>
      <c r="C1528" s="36" t="s">
        <v>1657</v>
      </c>
      <c r="D1528" s="36" t="s">
        <v>1658</v>
      </c>
      <c r="E1528" s="36" t="s">
        <v>27</v>
      </c>
      <c r="F1528" s="41" t="s">
        <v>14</v>
      </c>
      <c r="G1528" s="128">
        <v>999924407</v>
      </c>
      <c r="H1528" s="36" t="s">
        <v>1833</v>
      </c>
      <c r="I1528" s="34">
        <f>((L1528)-J1528)+T1528</f>
        <v>110</v>
      </c>
      <c r="J1528" s="36"/>
      <c r="K1528" s="37"/>
      <c r="L1528" s="34">
        <f>SUM(N1528,O1528,P1528,Q1528,R1528,M1528)</f>
        <v>42</v>
      </c>
      <c r="M1528" s="34">
        <f>AJ1528</f>
        <v>0</v>
      </c>
      <c r="N1528" s="34">
        <f>SUM(AI1528)</f>
        <v>42</v>
      </c>
      <c r="O1528" s="34">
        <f>0</f>
        <v>0</v>
      </c>
      <c r="P1528" s="34">
        <v>0</v>
      </c>
      <c r="Q1528" s="34">
        <v>0</v>
      </c>
      <c r="R1528" s="34">
        <f>AH1528</f>
        <v>0</v>
      </c>
      <c r="S1528" s="122"/>
      <c r="T1528" s="41">
        <f>SUM(U1528,AA1528)</f>
        <v>68</v>
      </c>
      <c r="U1528" s="41">
        <f>IF(SUM(V1528:Y1528)&gt;=250, 250,SUM(V1528:Y1528))</f>
        <v>68</v>
      </c>
      <c r="V1528" s="41">
        <v>0</v>
      </c>
      <c r="W1528" s="41">
        <v>0</v>
      </c>
      <c r="X1528" s="41">
        <f>SUM(AL1528,AN1528,BO1528,BS1528)</f>
        <v>0</v>
      </c>
      <c r="Y1528" s="41">
        <f>SUM(AO1528:BN1528)</f>
        <v>68</v>
      </c>
      <c r="Z1528" s="41">
        <f>COUNTIF(AO1528:BN1528, "&gt;0")</f>
        <v>1</v>
      </c>
      <c r="AA1528" s="41">
        <f>SUM(AB1528:AF1528)</f>
        <v>0</v>
      </c>
      <c r="AB1528" s="41">
        <f>BP1528+BQ1528</f>
        <v>0</v>
      </c>
      <c r="AC1528" s="41">
        <v>0</v>
      </c>
      <c r="AD1528" s="41">
        <v>0</v>
      </c>
      <c r="AE1528" s="41">
        <f>SUM(BR1528)</f>
        <v>0</v>
      </c>
      <c r="AF1528" s="41">
        <f>SUM(AM1528)</f>
        <v>0</v>
      </c>
      <c r="AG1528" s="37"/>
      <c r="AH1528" s="36">
        <v>0</v>
      </c>
      <c r="AI1528" s="126">
        <v>42</v>
      </c>
      <c r="AJ1528" s="36">
        <v>0</v>
      </c>
      <c r="AK1528" s="121"/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14">
        <v>0</v>
      </c>
      <c r="AR1528" s="1">
        <v>0</v>
      </c>
      <c r="AS1528" s="114">
        <v>0</v>
      </c>
      <c r="AT1528" s="114">
        <v>0</v>
      </c>
      <c r="AU1528" s="114">
        <v>0</v>
      </c>
      <c r="AV1528" s="114">
        <v>0</v>
      </c>
      <c r="AW1528" s="114">
        <v>0</v>
      </c>
      <c r="AX1528" s="114">
        <v>0</v>
      </c>
      <c r="AY1528" s="114">
        <v>0</v>
      </c>
      <c r="AZ1528" s="114">
        <v>0</v>
      </c>
      <c r="BA1528" s="114">
        <v>0</v>
      </c>
      <c r="BB1528" s="114">
        <v>0</v>
      </c>
      <c r="BC1528" s="114">
        <v>0</v>
      </c>
      <c r="BD1528" s="115">
        <v>0</v>
      </c>
      <c r="BE1528" s="114">
        <v>0</v>
      </c>
      <c r="BF1528" s="114">
        <v>0</v>
      </c>
      <c r="BG1528" s="114">
        <v>0</v>
      </c>
      <c r="BH1528" s="114">
        <v>0</v>
      </c>
      <c r="BI1528" s="114">
        <v>0</v>
      </c>
      <c r="BJ1528" s="114">
        <v>0</v>
      </c>
      <c r="BK1528" s="114">
        <v>68</v>
      </c>
      <c r="BL1528" s="114">
        <v>0</v>
      </c>
      <c r="BM1528" s="114">
        <v>0</v>
      </c>
      <c r="BN1528" s="114">
        <v>0</v>
      </c>
      <c r="BO1528" s="114">
        <v>0</v>
      </c>
      <c r="BP1528" s="114">
        <v>0</v>
      </c>
      <c r="BQ1528" s="114">
        <v>0</v>
      </c>
      <c r="BR1528" s="114">
        <v>0</v>
      </c>
      <c r="BS1528" s="114">
        <v>0</v>
      </c>
    </row>
    <row r="1529" spans="1:71" ht="15" x14ac:dyDescent="0.25">
      <c r="A1529" s="1" t="str">
        <f>CONCATENATE(G1529,"-",F1529,"-",H1529)</f>
        <v>999927328-Black-Under 30</v>
      </c>
      <c r="B1529" s="1" t="str">
        <f>CONCATENATE(G1529,"-",H1529)</f>
        <v>999927328-Under 30</v>
      </c>
      <c r="C1529" s="36" t="s">
        <v>1120</v>
      </c>
      <c r="D1529" s="36" t="s">
        <v>917</v>
      </c>
      <c r="E1529" s="36" t="s">
        <v>27</v>
      </c>
      <c r="F1529" s="41" t="s">
        <v>14</v>
      </c>
      <c r="G1529" s="127">
        <v>999927328</v>
      </c>
      <c r="H1529" s="36" t="s">
        <v>1833</v>
      </c>
      <c r="I1529" s="34">
        <f>((L1529)-J1529)+T1529</f>
        <v>110</v>
      </c>
      <c r="J1529" s="36"/>
      <c r="K1529" s="37"/>
      <c r="L1529" s="34">
        <f>SUM(N1529,O1529,P1529,Q1529,R1529,M1529)</f>
        <v>42</v>
      </c>
      <c r="M1529" s="34">
        <f>AJ1529</f>
        <v>0</v>
      </c>
      <c r="N1529" s="34">
        <f>SUM(AI1529)</f>
        <v>42</v>
      </c>
      <c r="O1529" s="34">
        <f>0</f>
        <v>0</v>
      </c>
      <c r="P1529" s="34">
        <v>0</v>
      </c>
      <c r="Q1529" s="34">
        <v>0</v>
      </c>
      <c r="R1529" s="34">
        <f>AH1529</f>
        <v>0</v>
      </c>
      <c r="S1529" s="122"/>
      <c r="T1529" s="41">
        <f>SUM(U1529,AA1529)</f>
        <v>68</v>
      </c>
      <c r="U1529" s="41">
        <f>IF(SUM(V1529:Y1529)&gt;=250, 250,SUM(V1529:Y1529))</f>
        <v>68</v>
      </c>
      <c r="V1529" s="41">
        <v>0</v>
      </c>
      <c r="W1529" s="41">
        <v>0</v>
      </c>
      <c r="X1529" s="41">
        <f>SUM(AL1529,AN1529,BO1529,BS1529)</f>
        <v>0</v>
      </c>
      <c r="Y1529" s="41">
        <f>SUM(AO1529:BN1529)</f>
        <v>68</v>
      </c>
      <c r="Z1529" s="41">
        <f>COUNTIF(AO1529:BN1529, "&gt;0")</f>
        <v>1</v>
      </c>
      <c r="AA1529" s="41">
        <f>SUM(AB1529:AF1529)</f>
        <v>0</v>
      </c>
      <c r="AB1529" s="41">
        <f>BP1529+BQ1529</f>
        <v>0</v>
      </c>
      <c r="AC1529" s="41">
        <v>0</v>
      </c>
      <c r="AD1529" s="41">
        <v>0</v>
      </c>
      <c r="AE1529" s="41">
        <f>SUM(BR1529)</f>
        <v>0</v>
      </c>
      <c r="AF1529" s="41">
        <f>SUM(AM1529)</f>
        <v>0</v>
      </c>
      <c r="AG1529" s="122"/>
      <c r="AH1529" s="36">
        <v>0</v>
      </c>
      <c r="AI1529" s="126">
        <v>42</v>
      </c>
      <c r="AJ1529" s="36">
        <v>0</v>
      </c>
      <c r="AK1529" s="121"/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14">
        <v>0</v>
      </c>
      <c r="AR1529" s="1">
        <v>0</v>
      </c>
      <c r="AS1529" s="114">
        <v>0</v>
      </c>
      <c r="AT1529" s="114">
        <v>0</v>
      </c>
      <c r="AU1529" s="114">
        <v>0</v>
      </c>
      <c r="AV1529" s="114">
        <v>0</v>
      </c>
      <c r="AW1529" s="114">
        <v>0</v>
      </c>
      <c r="AX1529" s="114">
        <v>0</v>
      </c>
      <c r="AY1529" s="114">
        <v>0</v>
      </c>
      <c r="AZ1529" s="114">
        <v>0</v>
      </c>
      <c r="BA1529" s="114">
        <v>0</v>
      </c>
      <c r="BB1529" s="114">
        <v>0</v>
      </c>
      <c r="BC1529" s="114">
        <v>0</v>
      </c>
      <c r="BD1529" s="115">
        <v>0</v>
      </c>
      <c r="BE1529" s="114">
        <v>0</v>
      </c>
      <c r="BF1529" s="114">
        <v>0</v>
      </c>
      <c r="BG1529" s="114">
        <v>0</v>
      </c>
      <c r="BH1529" s="114">
        <v>0</v>
      </c>
      <c r="BI1529" s="114">
        <v>0</v>
      </c>
      <c r="BJ1529" s="114">
        <v>0</v>
      </c>
      <c r="BK1529" s="114">
        <v>68</v>
      </c>
      <c r="BL1529" s="114">
        <v>0</v>
      </c>
      <c r="BM1529" s="114">
        <v>0</v>
      </c>
      <c r="BN1529" s="114">
        <v>0</v>
      </c>
      <c r="BO1529" s="114">
        <v>0</v>
      </c>
      <c r="BP1529" s="114">
        <v>0</v>
      </c>
      <c r="BQ1529" s="114">
        <v>0</v>
      </c>
      <c r="BR1529" s="114">
        <v>0</v>
      </c>
      <c r="BS1529" s="114">
        <v>0</v>
      </c>
    </row>
    <row r="1530" spans="1:71" ht="15" x14ac:dyDescent="0.25">
      <c r="A1530" s="1" t="str">
        <f>CONCATENATE(G1530,"-",F1530,"-",H1530)</f>
        <v>999895213-Black-Under 30</v>
      </c>
      <c r="B1530" s="1" t="str">
        <f>CONCATENATE(G1530,"-",H1530)</f>
        <v>999895213-Under 30</v>
      </c>
      <c r="C1530" s="36" t="s">
        <v>278</v>
      </c>
      <c r="D1530" s="36" t="s">
        <v>347</v>
      </c>
      <c r="E1530" s="36" t="s">
        <v>27</v>
      </c>
      <c r="F1530" s="41" t="s">
        <v>14</v>
      </c>
      <c r="G1530" s="127">
        <v>999895213</v>
      </c>
      <c r="H1530" s="36" t="s">
        <v>1833</v>
      </c>
      <c r="I1530" s="34">
        <f>((L1530)-J1530)+T1530</f>
        <v>109</v>
      </c>
      <c r="J1530" s="34">
        <f>L1530/2</f>
        <v>0</v>
      </c>
      <c r="K1530" s="37"/>
      <c r="L1530" s="34">
        <f>SUM(N1530,O1530,P1530,Q1530,R1530,M1530)</f>
        <v>0</v>
      </c>
      <c r="M1530" s="34">
        <f>AJ1530</f>
        <v>0</v>
      </c>
      <c r="N1530" s="34">
        <f>SUM(AI1530)</f>
        <v>0</v>
      </c>
      <c r="O1530" s="34">
        <f>0</f>
        <v>0</v>
      </c>
      <c r="P1530" s="34">
        <v>0</v>
      </c>
      <c r="Q1530" s="34">
        <v>0</v>
      </c>
      <c r="R1530" s="34">
        <f>AH1530</f>
        <v>0</v>
      </c>
      <c r="S1530" s="122"/>
      <c r="T1530" s="41">
        <f>SUM(U1530,AA1530)</f>
        <v>109</v>
      </c>
      <c r="U1530" s="41">
        <f>IF(SUM(V1530:Y1530)&gt;=250, 250,SUM(V1530:Y1530))</f>
        <v>38</v>
      </c>
      <c r="V1530" s="41">
        <v>0</v>
      </c>
      <c r="W1530" s="41">
        <v>0</v>
      </c>
      <c r="X1530" s="41">
        <f>SUM(AL1530,AN1530,BO1530,BS1530)</f>
        <v>0</v>
      </c>
      <c r="Y1530" s="41">
        <f>SUM(AO1530:BN1530)</f>
        <v>38</v>
      </c>
      <c r="Z1530" s="41">
        <f>COUNTIF(AO1530:BN1530, "&gt;0")</f>
        <v>1</v>
      </c>
      <c r="AA1530" s="41">
        <f>SUM(AB1530:AF1530)</f>
        <v>71</v>
      </c>
      <c r="AB1530" s="41">
        <f>BP1530+BQ1530</f>
        <v>71</v>
      </c>
      <c r="AC1530" s="41">
        <v>0</v>
      </c>
      <c r="AD1530" s="41">
        <v>0</v>
      </c>
      <c r="AE1530" s="41">
        <f>SUM(BR1530)</f>
        <v>0</v>
      </c>
      <c r="AF1530" s="41">
        <f>SUM(AM1530)</f>
        <v>0</v>
      </c>
      <c r="AG1530" s="122"/>
      <c r="AH1530" s="36">
        <v>0</v>
      </c>
      <c r="AI1530" s="126">
        <v>0</v>
      </c>
      <c r="AJ1530" s="36">
        <v>0</v>
      </c>
      <c r="AK1530" s="121"/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14">
        <v>0</v>
      </c>
      <c r="AR1530" s="1">
        <v>0</v>
      </c>
      <c r="AS1530" s="114">
        <v>0</v>
      </c>
      <c r="AT1530" s="114">
        <v>0</v>
      </c>
      <c r="AU1530" s="114">
        <v>0</v>
      </c>
      <c r="AV1530" s="114">
        <v>0</v>
      </c>
      <c r="AW1530" s="114">
        <v>38</v>
      </c>
      <c r="AX1530" s="114">
        <v>0</v>
      </c>
      <c r="AY1530" s="114">
        <v>0</v>
      </c>
      <c r="AZ1530" s="114">
        <v>0</v>
      </c>
      <c r="BA1530" s="114">
        <v>0</v>
      </c>
      <c r="BB1530" s="114">
        <v>0</v>
      </c>
      <c r="BC1530" s="114">
        <v>0</v>
      </c>
      <c r="BD1530" s="115">
        <v>0</v>
      </c>
      <c r="BE1530" s="114">
        <v>0</v>
      </c>
      <c r="BF1530" s="114">
        <v>0</v>
      </c>
      <c r="BG1530" s="114">
        <v>0</v>
      </c>
      <c r="BH1530" s="114">
        <v>0</v>
      </c>
      <c r="BI1530" s="114">
        <v>0</v>
      </c>
      <c r="BJ1530" s="114">
        <v>0</v>
      </c>
      <c r="BK1530" s="114">
        <v>0</v>
      </c>
      <c r="BL1530" s="114">
        <v>0</v>
      </c>
      <c r="BM1530" s="114">
        <v>0</v>
      </c>
      <c r="BN1530" s="114">
        <v>0</v>
      </c>
      <c r="BO1530" s="114">
        <v>0</v>
      </c>
      <c r="BP1530" s="114">
        <v>0</v>
      </c>
      <c r="BQ1530" s="114">
        <v>71</v>
      </c>
      <c r="BR1530" s="114">
        <v>0</v>
      </c>
      <c r="BS1530" s="114">
        <v>0</v>
      </c>
    </row>
    <row r="1531" spans="1:71" ht="15" x14ac:dyDescent="0.25">
      <c r="A1531" s="1" t="str">
        <f>CONCATENATE(G1531,"-",F1531,"-",H1531)</f>
        <v>999720952-Black-Under 30</v>
      </c>
      <c r="B1531" s="1" t="str">
        <f>CONCATENATE(G1531,"-",H1531)</f>
        <v>999720952-Under 30</v>
      </c>
      <c r="C1531" s="131" t="s">
        <v>731</v>
      </c>
      <c r="D1531" s="131" t="s">
        <v>2306</v>
      </c>
      <c r="E1531" s="131" t="s">
        <v>27</v>
      </c>
      <c r="F1531" s="41" t="s">
        <v>14</v>
      </c>
      <c r="G1531" s="150">
        <v>999720952</v>
      </c>
      <c r="H1531" s="36" t="s">
        <v>1833</v>
      </c>
      <c r="I1531" s="34">
        <f>((L1531)-J1531)+T1531</f>
        <v>102</v>
      </c>
      <c r="J1531" s="36"/>
      <c r="K1531" s="35"/>
      <c r="L1531" s="34">
        <f>SUM(N1531,O1531,P1531,Q1531,R1531,M1531)</f>
        <v>0</v>
      </c>
      <c r="M1531" s="34">
        <f>AJ1531</f>
        <v>0</v>
      </c>
      <c r="N1531" s="34">
        <f>SUM(AI1531)</f>
        <v>0</v>
      </c>
      <c r="O1531" s="34">
        <f>0</f>
        <v>0</v>
      </c>
      <c r="P1531" s="34">
        <v>0</v>
      </c>
      <c r="Q1531" s="34">
        <v>0</v>
      </c>
      <c r="R1531" s="34">
        <f>AH1531</f>
        <v>0</v>
      </c>
      <c r="S1531" s="122"/>
      <c r="T1531" s="41">
        <f>SUM(U1531,AA1531)</f>
        <v>102</v>
      </c>
      <c r="U1531" s="41">
        <f>IF(SUM(V1531:Y1531)&gt;=250, 250,SUM(V1531:Y1531))</f>
        <v>102</v>
      </c>
      <c r="V1531" s="41">
        <v>0</v>
      </c>
      <c r="W1531" s="41">
        <v>0</v>
      </c>
      <c r="X1531" s="41">
        <f>SUM(AL1531,AN1531,BO1531,BS1531)</f>
        <v>0</v>
      </c>
      <c r="Y1531" s="41">
        <f>SUM(AO1531:BN1531)</f>
        <v>102</v>
      </c>
      <c r="Z1531" s="41">
        <f>COUNTIF(AO1531:BN1531, "&gt;0")</f>
        <v>2</v>
      </c>
      <c r="AA1531" s="41">
        <f>SUM(AB1531:AF1531)</f>
        <v>0</v>
      </c>
      <c r="AB1531" s="41">
        <f>BP1531+BQ1531</f>
        <v>0</v>
      </c>
      <c r="AC1531" s="41">
        <v>0</v>
      </c>
      <c r="AD1531" s="41">
        <v>0</v>
      </c>
      <c r="AE1531" s="41">
        <f>SUM(BR1531)</f>
        <v>0</v>
      </c>
      <c r="AF1531" s="41">
        <f>SUM(AM1531)</f>
        <v>0</v>
      </c>
      <c r="AG1531" s="122"/>
      <c r="AH1531" s="36">
        <v>0</v>
      </c>
      <c r="AI1531" s="126">
        <v>0</v>
      </c>
      <c r="AJ1531" s="36">
        <v>0</v>
      </c>
      <c r="AK1531" s="121"/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14">
        <v>0</v>
      </c>
      <c r="AR1531" s="1">
        <v>0</v>
      </c>
      <c r="AS1531" s="114">
        <v>0</v>
      </c>
      <c r="AT1531" s="114">
        <v>0</v>
      </c>
      <c r="AU1531" s="114">
        <v>0</v>
      </c>
      <c r="AV1531" s="114">
        <v>0</v>
      </c>
      <c r="AW1531" s="114">
        <v>0</v>
      </c>
      <c r="AX1531" s="114">
        <v>0</v>
      </c>
      <c r="AY1531" s="114">
        <v>0</v>
      </c>
      <c r="AZ1531" s="114">
        <v>0</v>
      </c>
      <c r="BA1531" s="114">
        <v>0</v>
      </c>
      <c r="BB1531" s="114">
        <v>51</v>
      </c>
      <c r="BC1531" s="114">
        <v>0</v>
      </c>
      <c r="BD1531" s="115">
        <v>0</v>
      </c>
      <c r="BE1531" s="114">
        <v>0</v>
      </c>
      <c r="BF1531" s="114">
        <v>0</v>
      </c>
      <c r="BG1531" s="114">
        <v>0</v>
      </c>
      <c r="BH1531" s="114">
        <v>0</v>
      </c>
      <c r="BI1531" s="114">
        <v>51</v>
      </c>
      <c r="BJ1531" s="114">
        <v>0</v>
      </c>
      <c r="BK1531" s="114">
        <v>0</v>
      </c>
      <c r="BL1531" s="114">
        <v>0</v>
      </c>
      <c r="BM1531" s="114">
        <v>0</v>
      </c>
      <c r="BN1531" s="114">
        <v>0</v>
      </c>
      <c r="BO1531" s="114">
        <v>0</v>
      </c>
      <c r="BP1531" s="114">
        <v>0</v>
      </c>
      <c r="BQ1531" s="114">
        <v>0</v>
      </c>
      <c r="BR1531" s="114">
        <v>0</v>
      </c>
      <c r="BS1531" s="114">
        <v>0</v>
      </c>
    </row>
    <row r="1532" spans="1:71" ht="15" x14ac:dyDescent="0.25">
      <c r="A1532" s="1" t="str">
        <f>CONCATENATE(G1532,"-",F1532,"-",H1532)</f>
        <v>999929894-Black-Under 30</v>
      </c>
      <c r="B1532" s="1" t="str">
        <f>CONCATENATE(G1532,"-",H1532)</f>
        <v>999929894-Under 30</v>
      </c>
      <c r="C1532" s="131" t="s">
        <v>2774</v>
      </c>
      <c r="D1532" s="131" t="s">
        <v>983</v>
      </c>
      <c r="E1532" s="131" t="s">
        <v>27</v>
      </c>
      <c r="F1532" s="41" t="s">
        <v>14</v>
      </c>
      <c r="G1532" s="150">
        <v>999929894</v>
      </c>
      <c r="H1532" s="36" t="s">
        <v>1833</v>
      </c>
      <c r="I1532" s="34">
        <f>((L1532)-J1532)+T1532</f>
        <v>102</v>
      </c>
      <c r="J1532" s="36"/>
      <c r="K1532" s="35"/>
      <c r="L1532" s="34">
        <f>SUM(N1532,O1532,P1532,Q1532,R1532,M1532)</f>
        <v>0</v>
      </c>
      <c r="M1532" s="34">
        <f>AJ1532</f>
        <v>0</v>
      </c>
      <c r="N1532" s="34">
        <f>SUM(AI1532)</f>
        <v>0</v>
      </c>
      <c r="O1532" s="34">
        <f>0</f>
        <v>0</v>
      </c>
      <c r="P1532" s="34">
        <v>0</v>
      </c>
      <c r="Q1532" s="34">
        <v>0</v>
      </c>
      <c r="R1532" s="34">
        <f>AH1532</f>
        <v>0</v>
      </c>
      <c r="S1532" s="122"/>
      <c r="T1532" s="41">
        <f>SUM(U1532,AA1532)</f>
        <v>102</v>
      </c>
      <c r="U1532" s="41">
        <f>IF(SUM(V1532:Y1532)&gt;=250, 250,SUM(V1532:Y1532))</f>
        <v>102</v>
      </c>
      <c r="V1532" s="41">
        <v>0</v>
      </c>
      <c r="W1532" s="41">
        <v>0</v>
      </c>
      <c r="X1532" s="41">
        <f>SUM(AL1532,AN1532,BO1532,BS1532)</f>
        <v>0</v>
      </c>
      <c r="Y1532" s="41">
        <f>SUM(AO1532:BN1532)</f>
        <v>102</v>
      </c>
      <c r="Z1532" s="41">
        <f>COUNTIF(AO1532:BN1532, "&gt;0")</f>
        <v>2</v>
      </c>
      <c r="AA1532" s="41">
        <f>SUM(AB1532:AF1532)</f>
        <v>0</v>
      </c>
      <c r="AB1532" s="41">
        <f>BP1532+BQ1532</f>
        <v>0</v>
      </c>
      <c r="AC1532" s="41">
        <v>0</v>
      </c>
      <c r="AD1532" s="41">
        <v>0</v>
      </c>
      <c r="AE1532" s="41">
        <f>SUM(BR1532)</f>
        <v>0</v>
      </c>
      <c r="AF1532" s="41">
        <f>SUM(AM1532)</f>
        <v>0</v>
      </c>
      <c r="AG1532" s="122"/>
      <c r="AH1532" s="36">
        <v>0</v>
      </c>
      <c r="AI1532" s="126">
        <v>0</v>
      </c>
      <c r="AJ1532" s="36">
        <v>0</v>
      </c>
      <c r="AK1532" s="121"/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14">
        <v>0</v>
      </c>
      <c r="AR1532" s="1">
        <v>0</v>
      </c>
      <c r="AS1532" s="114">
        <v>0</v>
      </c>
      <c r="AT1532" s="114">
        <v>0</v>
      </c>
      <c r="AU1532" s="114">
        <v>0</v>
      </c>
      <c r="AV1532" s="114">
        <v>0</v>
      </c>
      <c r="AW1532" s="114">
        <v>0</v>
      </c>
      <c r="AX1532" s="114">
        <v>0</v>
      </c>
      <c r="AY1532" s="114">
        <v>0</v>
      </c>
      <c r="AZ1532" s="114">
        <v>0</v>
      </c>
      <c r="BA1532" s="114">
        <v>0</v>
      </c>
      <c r="BB1532" s="114">
        <v>51</v>
      </c>
      <c r="BC1532" s="114">
        <v>0</v>
      </c>
      <c r="BD1532" s="115">
        <v>0</v>
      </c>
      <c r="BE1532" s="114">
        <v>0</v>
      </c>
      <c r="BF1532" s="114">
        <v>0</v>
      </c>
      <c r="BG1532" s="114">
        <v>0</v>
      </c>
      <c r="BH1532" s="114">
        <v>0</v>
      </c>
      <c r="BI1532" s="114">
        <v>51</v>
      </c>
      <c r="BJ1532" s="114">
        <v>0</v>
      </c>
      <c r="BK1532" s="114">
        <v>0</v>
      </c>
      <c r="BL1532" s="114">
        <v>0</v>
      </c>
      <c r="BM1532" s="114">
        <v>0</v>
      </c>
      <c r="BN1532" s="114">
        <v>0</v>
      </c>
      <c r="BO1532" s="114">
        <v>0</v>
      </c>
      <c r="BP1532" s="114">
        <v>0</v>
      </c>
      <c r="BQ1532" s="114">
        <v>0</v>
      </c>
      <c r="BR1532" s="114">
        <v>0</v>
      </c>
      <c r="BS1532" s="114">
        <v>0</v>
      </c>
    </row>
    <row r="1533" spans="1:71" ht="15" x14ac:dyDescent="0.25">
      <c r="A1533" s="1" t="str">
        <f>CONCATENATE(G1533,"-",F1533,"-",H1533)</f>
        <v>999933069-Black-Under 30</v>
      </c>
      <c r="B1533" s="1" t="str">
        <f>CONCATENATE(G1533,"-",H1533)</f>
        <v>999933069-Under 30</v>
      </c>
      <c r="C1533" s="36" t="s">
        <v>292</v>
      </c>
      <c r="D1533" s="36" t="s">
        <v>1873</v>
      </c>
      <c r="E1533" s="36" t="s">
        <v>27</v>
      </c>
      <c r="F1533" s="41" t="s">
        <v>14</v>
      </c>
      <c r="G1533" s="128">
        <v>999933069</v>
      </c>
      <c r="H1533" s="36" t="s">
        <v>1833</v>
      </c>
      <c r="I1533" s="34">
        <f>((L1533)-J1533)+T1533</f>
        <v>94</v>
      </c>
      <c r="J1533" s="34">
        <f>L1533/2</f>
        <v>0</v>
      </c>
      <c r="K1533" s="37"/>
      <c r="L1533" s="34">
        <f>SUM(N1533,O1533,P1533,Q1533,R1533,M1533)</f>
        <v>0</v>
      </c>
      <c r="M1533" s="34">
        <f>AJ1533</f>
        <v>0</v>
      </c>
      <c r="N1533" s="34">
        <f>SUM(AI1533)</f>
        <v>0</v>
      </c>
      <c r="O1533" s="34">
        <f>0</f>
        <v>0</v>
      </c>
      <c r="P1533" s="34">
        <v>0</v>
      </c>
      <c r="Q1533" s="34">
        <v>0</v>
      </c>
      <c r="R1533" s="34">
        <f>AH1533</f>
        <v>0</v>
      </c>
      <c r="S1533" s="122"/>
      <c r="T1533" s="41">
        <f>SUM(U1533,AA1533)</f>
        <v>94</v>
      </c>
      <c r="U1533" s="41">
        <f>IF(SUM(V1533:Y1533)&gt;=250, 250,SUM(V1533:Y1533))</f>
        <v>0</v>
      </c>
      <c r="V1533" s="41">
        <v>0</v>
      </c>
      <c r="W1533" s="41">
        <v>0</v>
      </c>
      <c r="X1533" s="41">
        <f>SUM(AL1533,AN1533,BO1533,BS1533)</f>
        <v>0</v>
      </c>
      <c r="Y1533" s="41">
        <f>SUM(AO1533:BN1533)</f>
        <v>0</v>
      </c>
      <c r="Z1533" s="41">
        <f>COUNTIF(AO1533:BN1533, "&gt;0")</f>
        <v>0</v>
      </c>
      <c r="AA1533" s="41">
        <f>SUM(AB1533:AF1533)</f>
        <v>94</v>
      </c>
      <c r="AB1533" s="41">
        <f>BP1533+BQ1533</f>
        <v>0</v>
      </c>
      <c r="AC1533" s="41">
        <v>0</v>
      </c>
      <c r="AD1533" s="41">
        <v>0</v>
      </c>
      <c r="AE1533" s="41">
        <f>SUM(BR1533)</f>
        <v>0</v>
      </c>
      <c r="AF1533" s="41">
        <f>SUM(AM1533)</f>
        <v>94</v>
      </c>
      <c r="AG1533" s="122"/>
      <c r="AH1533" s="36">
        <v>0</v>
      </c>
      <c r="AI1533" s="126">
        <v>0</v>
      </c>
      <c r="AJ1533" s="36">
        <v>0</v>
      </c>
      <c r="AK1533" s="121"/>
      <c r="AL1533" s="1">
        <v>0</v>
      </c>
      <c r="AM1533" s="1">
        <v>94</v>
      </c>
      <c r="AN1533" s="1">
        <v>0</v>
      </c>
      <c r="AO1533" s="1">
        <v>0</v>
      </c>
      <c r="AP1533" s="1">
        <v>0</v>
      </c>
      <c r="AQ1533" s="114">
        <v>0</v>
      </c>
      <c r="AR1533" s="1">
        <v>0</v>
      </c>
      <c r="AS1533" s="114">
        <v>0</v>
      </c>
      <c r="AT1533" s="114">
        <v>0</v>
      </c>
      <c r="AU1533" s="114">
        <v>0</v>
      </c>
      <c r="AV1533" s="114">
        <v>0</v>
      </c>
      <c r="AW1533" s="114">
        <v>0</v>
      </c>
      <c r="AX1533" s="114">
        <v>0</v>
      </c>
      <c r="AY1533" s="114">
        <v>0</v>
      </c>
      <c r="AZ1533" s="114">
        <v>0</v>
      </c>
      <c r="BA1533" s="114">
        <v>0</v>
      </c>
      <c r="BB1533" s="114">
        <v>0</v>
      </c>
      <c r="BC1533" s="114">
        <v>0</v>
      </c>
      <c r="BD1533" s="115">
        <v>0</v>
      </c>
      <c r="BE1533" s="114">
        <v>0</v>
      </c>
      <c r="BF1533" s="114">
        <v>0</v>
      </c>
      <c r="BG1533" s="114">
        <v>0</v>
      </c>
      <c r="BH1533" s="114">
        <v>0</v>
      </c>
      <c r="BI1533" s="114">
        <v>0</v>
      </c>
      <c r="BJ1533" s="114">
        <v>0</v>
      </c>
      <c r="BK1533" s="114">
        <v>0</v>
      </c>
      <c r="BL1533" s="114">
        <v>0</v>
      </c>
      <c r="BM1533" s="114">
        <v>0</v>
      </c>
      <c r="BN1533" s="114">
        <v>0</v>
      </c>
      <c r="BO1533" s="114">
        <v>0</v>
      </c>
      <c r="BP1533" s="114">
        <v>0</v>
      </c>
      <c r="BQ1533" s="114">
        <v>0</v>
      </c>
      <c r="BR1533" s="114">
        <v>0</v>
      </c>
      <c r="BS1533" s="114">
        <v>0</v>
      </c>
    </row>
    <row r="1534" spans="1:71" ht="15" x14ac:dyDescent="0.25">
      <c r="A1534" s="1" t="str">
        <f>CONCATENATE(G1534,"-",F1534,"-",H1534)</f>
        <v>999924662-Black-Under 30</v>
      </c>
      <c r="B1534" s="1" t="str">
        <f>CONCATENATE(G1534,"-",H1534)</f>
        <v>999924662-Under 30</v>
      </c>
      <c r="C1534" s="36" t="s">
        <v>920</v>
      </c>
      <c r="D1534" s="36" t="s">
        <v>1338</v>
      </c>
      <c r="E1534" s="36" t="s">
        <v>27</v>
      </c>
      <c r="F1534" s="41" t="s">
        <v>14</v>
      </c>
      <c r="G1534" s="127">
        <v>999924662</v>
      </c>
      <c r="H1534" s="36" t="s">
        <v>1833</v>
      </c>
      <c r="I1534" s="34">
        <f>((L1534)-J1534)+T1534</f>
        <v>93</v>
      </c>
      <c r="J1534" s="36"/>
      <c r="K1534" s="37"/>
      <c r="L1534" s="34">
        <f>SUM(N1534,O1534,P1534,Q1534,R1534,M1534)</f>
        <v>42</v>
      </c>
      <c r="M1534" s="34">
        <f>AJ1534</f>
        <v>0</v>
      </c>
      <c r="N1534" s="34">
        <f>SUM(AI1534)</f>
        <v>42</v>
      </c>
      <c r="O1534" s="34">
        <f>0</f>
        <v>0</v>
      </c>
      <c r="P1534" s="34">
        <v>0</v>
      </c>
      <c r="Q1534" s="34">
        <v>0</v>
      </c>
      <c r="R1534" s="34">
        <f>AH1534</f>
        <v>0</v>
      </c>
      <c r="S1534" s="122"/>
      <c r="T1534" s="41">
        <f>SUM(U1534,AA1534)</f>
        <v>51</v>
      </c>
      <c r="U1534" s="41">
        <f>IF(SUM(V1534:Y1534)&gt;=250, 250,SUM(V1534:Y1534))</f>
        <v>51</v>
      </c>
      <c r="V1534" s="41">
        <v>0</v>
      </c>
      <c r="W1534" s="41">
        <v>0</v>
      </c>
      <c r="X1534" s="41">
        <f>SUM(AL1534,AN1534,BO1534,BS1534)</f>
        <v>0</v>
      </c>
      <c r="Y1534" s="41">
        <f>SUM(AO1534:BN1534)</f>
        <v>51</v>
      </c>
      <c r="Z1534" s="41">
        <f>COUNTIF(AO1534:BN1534, "&gt;0")</f>
        <v>1</v>
      </c>
      <c r="AA1534" s="41">
        <f>SUM(AB1534:AF1534)</f>
        <v>0</v>
      </c>
      <c r="AB1534" s="41">
        <f>BP1534+BQ1534</f>
        <v>0</v>
      </c>
      <c r="AC1534" s="41">
        <v>0</v>
      </c>
      <c r="AD1534" s="41">
        <v>0</v>
      </c>
      <c r="AE1534" s="41">
        <f>SUM(BR1534)</f>
        <v>0</v>
      </c>
      <c r="AF1534" s="41">
        <f>SUM(AM1534)</f>
        <v>0</v>
      </c>
      <c r="AG1534" s="122"/>
      <c r="AH1534" s="36">
        <v>0</v>
      </c>
      <c r="AI1534" s="126">
        <v>42</v>
      </c>
      <c r="AJ1534" s="36">
        <v>0</v>
      </c>
      <c r="AK1534" s="121"/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14">
        <v>0</v>
      </c>
      <c r="AR1534" s="1">
        <v>0</v>
      </c>
      <c r="AS1534" s="114">
        <v>0</v>
      </c>
      <c r="AT1534" s="114">
        <v>0</v>
      </c>
      <c r="AU1534" s="114">
        <v>0</v>
      </c>
      <c r="AV1534" s="114">
        <v>0</v>
      </c>
      <c r="AW1534" s="114">
        <v>0</v>
      </c>
      <c r="AX1534" s="114">
        <v>0</v>
      </c>
      <c r="AY1534" s="114">
        <v>0</v>
      </c>
      <c r="AZ1534" s="114">
        <v>0</v>
      </c>
      <c r="BA1534" s="114">
        <v>0</v>
      </c>
      <c r="BB1534" s="114">
        <v>0</v>
      </c>
      <c r="BC1534" s="114">
        <v>0</v>
      </c>
      <c r="BD1534" s="115">
        <v>0</v>
      </c>
      <c r="BE1534" s="114">
        <v>0</v>
      </c>
      <c r="BF1534" s="114">
        <v>0</v>
      </c>
      <c r="BG1534" s="114">
        <v>0</v>
      </c>
      <c r="BH1534" s="114">
        <v>0</v>
      </c>
      <c r="BI1534" s="114">
        <v>0</v>
      </c>
      <c r="BJ1534" s="114">
        <v>0</v>
      </c>
      <c r="BK1534" s="114">
        <v>51</v>
      </c>
      <c r="BL1534" s="114">
        <v>0</v>
      </c>
      <c r="BM1534" s="114">
        <v>0</v>
      </c>
      <c r="BN1534" s="114">
        <v>0</v>
      </c>
      <c r="BO1534" s="114">
        <v>0</v>
      </c>
      <c r="BP1534" s="114">
        <v>0</v>
      </c>
      <c r="BQ1534" s="114">
        <v>0</v>
      </c>
      <c r="BR1534" s="114">
        <v>0</v>
      </c>
      <c r="BS1534" s="114">
        <v>0</v>
      </c>
    </row>
    <row r="1535" spans="1:71" ht="15" x14ac:dyDescent="0.25">
      <c r="A1535" s="1" t="str">
        <f>CONCATENATE(G1535,"-",F1535,"-",H1535)</f>
        <v>999873351-Black-Under 30</v>
      </c>
      <c r="B1535" s="1" t="str">
        <f>CONCATENATE(G1535,"-",H1535)</f>
        <v>999873351-Under 30</v>
      </c>
      <c r="C1535" s="36" t="s">
        <v>235</v>
      </c>
      <c r="D1535" s="36" t="s">
        <v>236</v>
      </c>
      <c r="E1535" s="36" t="s">
        <v>27</v>
      </c>
      <c r="F1535" s="41" t="s">
        <v>14</v>
      </c>
      <c r="G1535" s="127">
        <v>999873351</v>
      </c>
      <c r="H1535" s="36" t="s">
        <v>1833</v>
      </c>
      <c r="I1535" s="34">
        <f>((L1535)-J1535)+T1535</f>
        <v>92</v>
      </c>
      <c r="J1535" s="36"/>
      <c r="K1535" s="35"/>
      <c r="L1535" s="34">
        <f>SUM(N1535,O1535,P1535,Q1535,R1535,M1535)</f>
        <v>0</v>
      </c>
      <c r="M1535" s="34">
        <f>AJ1535</f>
        <v>0</v>
      </c>
      <c r="N1535" s="34">
        <f>SUM(AI1535)</f>
        <v>0</v>
      </c>
      <c r="O1535" s="34">
        <f>0</f>
        <v>0</v>
      </c>
      <c r="P1535" s="34">
        <v>0</v>
      </c>
      <c r="Q1535" s="34">
        <v>0</v>
      </c>
      <c r="R1535" s="34">
        <f>AH1535</f>
        <v>0</v>
      </c>
      <c r="S1535" s="122"/>
      <c r="T1535" s="41">
        <f>SUM(U1535,AA1535)</f>
        <v>92</v>
      </c>
      <c r="U1535" s="41">
        <f>IF(SUM(V1535:Y1535)&gt;=250, 250,SUM(V1535:Y1535))</f>
        <v>21</v>
      </c>
      <c r="V1535" s="41">
        <v>0</v>
      </c>
      <c r="W1535" s="41">
        <v>0</v>
      </c>
      <c r="X1535" s="41">
        <f>SUM(AL1535,AN1535,BO1535,BS1535)</f>
        <v>0</v>
      </c>
      <c r="Y1535" s="41">
        <f>SUM(AO1535:BN1535)</f>
        <v>21</v>
      </c>
      <c r="Z1535" s="41">
        <f>COUNTIF(AO1535:BN1535, "&gt;0")</f>
        <v>1</v>
      </c>
      <c r="AA1535" s="41">
        <f>SUM(AB1535:AF1535)</f>
        <v>71</v>
      </c>
      <c r="AB1535" s="41">
        <f>BP1535+BQ1535</f>
        <v>71</v>
      </c>
      <c r="AC1535" s="41">
        <v>0</v>
      </c>
      <c r="AD1535" s="41">
        <v>0</v>
      </c>
      <c r="AE1535" s="41">
        <f>SUM(BR1535)</f>
        <v>0</v>
      </c>
      <c r="AF1535" s="41">
        <f>SUM(AM1535)</f>
        <v>0</v>
      </c>
      <c r="AG1535" s="122"/>
      <c r="AH1535" s="36">
        <v>0</v>
      </c>
      <c r="AI1535" s="126">
        <v>0</v>
      </c>
      <c r="AJ1535" s="36">
        <v>0</v>
      </c>
      <c r="AK1535" s="121"/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14">
        <v>0</v>
      </c>
      <c r="AR1535" s="1">
        <v>0</v>
      </c>
      <c r="AS1535" s="114">
        <v>0</v>
      </c>
      <c r="AT1535" s="114">
        <v>0</v>
      </c>
      <c r="AU1535" s="114">
        <v>0</v>
      </c>
      <c r="AV1535" s="114">
        <v>0</v>
      </c>
      <c r="AW1535" s="114">
        <v>0</v>
      </c>
      <c r="AX1535" s="114">
        <v>0</v>
      </c>
      <c r="AY1535" s="114">
        <v>0</v>
      </c>
      <c r="AZ1535" s="114">
        <v>0</v>
      </c>
      <c r="BA1535" s="114">
        <v>0</v>
      </c>
      <c r="BB1535" s="114">
        <v>0</v>
      </c>
      <c r="BC1535" s="114">
        <v>0</v>
      </c>
      <c r="BD1535" s="115">
        <v>0</v>
      </c>
      <c r="BE1535" s="114">
        <v>0</v>
      </c>
      <c r="BF1535" s="114">
        <v>0</v>
      </c>
      <c r="BG1535" s="114">
        <v>0</v>
      </c>
      <c r="BH1535" s="114">
        <v>0</v>
      </c>
      <c r="BI1535" s="114">
        <v>0</v>
      </c>
      <c r="BJ1535" s="114">
        <v>21</v>
      </c>
      <c r="BK1535" s="114">
        <v>0</v>
      </c>
      <c r="BL1535" s="114">
        <v>0</v>
      </c>
      <c r="BM1535" s="114">
        <v>0</v>
      </c>
      <c r="BN1535" s="114">
        <v>0</v>
      </c>
      <c r="BO1535" s="114">
        <v>0</v>
      </c>
      <c r="BP1535" s="114">
        <v>0</v>
      </c>
      <c r="BQ1535" s="114">
        <v>71</v>
      </c>
      <c r="BR1535" s="114">
        <v>0</v>
      </c>
      <c r="BS1535" s="114">
        <v>0</v>
      </c>
    </row>
    <row r="1536" spans="1:71" ht="15" x14ac:dyDescent="0.25">
      <c r="A1536" s="1" t="str">
        <f>CONCATENATE(G1536,"-",F1536,"-",H1536)</f>
        <v>999905994-Black-Under 30</v>
      </c>
      <c r="B1536" s="1" t="str">
        <f>CONCATENATE(G1536,"-",H1536)</f>
        <v>999905994-Under 30</v>
      </c>
      <c r="C1536" s="36" t="s">
        <v>407</v>
      </c>
      <c r="D1536" s="36" t="s">
        <v>406</v>
      </c>
      <c r="E1536" s="36" t="s">
        <v>27</v>
      </c>
      <c r="F1536" s="41" t="s">
        <v>14</v>
      </c>
      <c r="G1536" s="127">
        <v>999905994</v>
      </c>
      <c r="H1536" s="36" t="s">
        <v>1833</v>
      </c>
      <c r="I1536" s="34">
        <f>((L1536)-J1536)+T1536</f>
        <v>89</v>
      </c>
      <c r="J1536" s="34">
        <f>L1536/2</f>
        <v>0</v>
      </c>
      <c r="K1536" s="37"/>
      <c r="L1536" s="34">
        <f>SUM(N1536,O1536,P1536,Q1536,R1536,M1536)</f>
        <v>0</v>
      </c>
      <c r="M1536" s="34">
        <f>AJ1536</f>
        <v>0</v>
      </c>
      <c r="N1536" s="34">
        <f>SUM(AI1536)</f>
        <v>0</v>
      </c>
      <c r="O1536" s="34">
        <f>0</f>
        <v>0</v>
      </c>
      <c r="P1536" s="34">
        <v>0</v>
      </c>
      <c r="Q1536" s="34">
        <v>0</v>
      </c>
      <c r="R1536" s="34">
        <f>AH1536</f>
        <v>0</v>
      </c>
      <c r="S1536" s="122"/>
      <c r="T1536" s="41">
        <f>SUM(U1536,AA1536)</f>
        <v>89</v>
      </c>
      <c r="U1536" s="41">
        <f>IF(SUM(V1536:Y1536)&gt;=250, 250,SUM(V1536:Y1536))</f>
        <v>89</v>
      </c>
      <c r="V1536" s="41">
        <v>0</v>
      </c>
      <c r="W1536" s="41">
        <v>0</v>
      </c>
      <c r="X1536" s="41">
        <f>SUM(AL1536,AN1536,BO1536,BS1536)</f>
        <v>0</v>
      </c>
      <c r="Y1536" s="41">
        <f>SUM(AO1536:BN1536)</f>
        <v>89</v>
      </c>
      <c r="Z1536" s="41">
        <f>COUNTIF(AO1536:BN1536, "&gt;0")</f>
        <v>2</v>
      </c>
      <c r="AA1536" s="41">
        <f>SUM(AB1536:AF1536)</f>
        <v>0</v>
      </c>
      <c r="AB1536" s="41">
        <f>BP1536+BQ1536</f>
        <v>0</v>
      </c>
      <c r="AC1536" s="41">
        <v>0</v>
      </c>
      <c r="AD1536" s="41">
        <v>0</v>
      </c>
      <c r="AE1536" s="41">
        <f>SUM(BR1536)</f>
        <v>0</v>
      </c>
      <c r="AF1536" s="41">
        <f>SUM(AM1536)</f>
        <v>0</v>
      </c>
      <c r="AG1536" s="122"/>
      <c r="AH1536" s="36">
        <v>0</v>
      </c>
      <c r="AI1536" s="126">
        <v>0</v>
      </c>
      <c r="AJ1536" s="36">
        <v>0</v>
      </c>
      <c r="AK1536" s="121"/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14">
        <v>0</v>
      </c>
      <c r="AR1536" s="1">
        <v>0</v>
      </c>
      <c r="AS1536" s="114">
        <v>0</v>
      </c>
      <c r="AT1536" s="114">
        <v>0</v>
      </c>
      <c r="AU1536" s="114">
        <v>0</v>
      </c>
      <c r="AV1536" s="114">
        <v>0</v>
      </c>
      <c r="AW1536" s="114">
        <v>0</v>
      </c>
      <c r="AX1536" s="114">
        <v>0</v>
      </c>
      <c r="AY1536" s="114">
        <v>0</v>
      </c>
      <c r="AZ1536" s="114">
        <v>0</v>
      </c>
      <c r="BA1536" s="114">
        <v>0</v>
      </c>
      <c r="BB1536" s="114">
        <v>0</v>
      </c>
      <c r="BC1536" s="114">
        <v>38</v>
      </c>
      <c r="BD1536" s="115">
        <v>51</v>
      </c>
      <c r="BE1536" s="114">
        <v>0</v>
      </c>
      <c r="BF1536" s="114">
        <v>0</v>
      </c>
      <c r="BG1536" s="114">
        <v>0</v>
      </c>
      <c r="BH1536" s="114">
        <v>0</v>
      </c>
      <c r="BI1536" s="114">
        <v>0</v>
      </c>
      <c r="BJ1536" s="114">
        <v>0</v>
      </c>
      <c r="BK1536" s="114">
        <v>0</v>
      </c>
      <c r="BL1536" s="114">
        <v>0</v>
      </c>
      <c r="BM1536" s="114">
        <v>0</v>
      </c>
      <c r="BN1536" s="114">
        <v>0</v>
      </c>
      <c r="BO1536" s="114">
        <v>0</v>
      </c>
      <c r="BP1536" s="114">
        <v>0</v>
      </c>
      <c r="BQ1536" s="114">
        <v>0</v>
      </c>
      <c r="BR1536" s="114">
        <v>0</v>
      </c>
      <c r="BS1536" s="114">
        <v>0</v>
      </c>
    </row>
    <row r="1537" spans="1:71" ht="15" x14ac:dyDescent="0.25">
      <c r="A1537" s="1" t="str">
        <f>CONCATENATE(G1537,"-",F1537,"-",H1537)</f>
        <v>999918775-Black-Under 30</v>
      </c>
      <c r="B1537" s="1" t="str">
        <f>CONCATENATE(G1537,"-",H1537)</f>
        <v>999918775-Under 30</v>
      </c>
      <c r="C1537" s="36" t="s">
        <v>1967</v>
      </c>
      <c r="D1537" s="36" t="s">
        <v>117</v>
      </c>
      <c r="E1537" s="36" t="s">
        <v>27</v>
      </c>
      <c r="F1537" s="41" t="s">
        <v>14</v>
      </c>
      <c r="G1537" s="128">
        <v>999918775</v>
      </c>
      <c r="H1537" s="36" t="s">
        <v>1833</v>
      </c>
      <c r="I1537" s="34">
        <f>((L1537)-J1537)+T1537</f>
        <v>89</v>
      </c>
      <c r="J1537" s="34">
        <f>L1537/2</f>
        <v>0</v>
      </c>
      <c r="K1537" s="37"/>
      <c r="L1537" s="34">
        <f>SUM(N1537,O1537,P1537,Q1537,R1537,M1537)</f>
        <v>0</v>
      </c>
      <c r="M1537" s="34">
        <f>AJ1537</f>
        <v>0</v>
      </c>
      <c r="N1537" s="34">
        <f>SUM(AI1537)</f>
        <v>0</v>
      </c>
      <c r="O1537" s="34">
        <f>0</f>
        <v>0</v>
      </c>
      <c r="P1537" s="34">
        <v>0</v>
      </c>
      <c r="Q1537" s="34">
        <v>0</v>
      </c>
      <c r="R1537" s="34">
        <f>AH1537</f>
        <v>0</v>
      </c>
      <c r="S1537" s="122"/>
      <c r="T1537" s="41">
        <f>SUM(U1537,AA1537)</f>
        <v>89</v>
      </c>
      <c r="U1537" s="41">
        <f>IF(SUM(V1537:Y1537)&gt;=250, 250,SUM(V1537:Y1537))</f>
        <v>89</v>
      </c>
      <c r="V1537" s="41">
        <v>0</v>
      </c>
      <c r="W1537" s="41">
        <v>0</v>
      </c>
      <c r="X1537" s="41">
        <f>SUM(AL1537,AN1537,BO1537,BS1537)</f>
        <v>0</v>
      </c>
      <c r="Y1537" s="41">
        <f>SUM(AO1537:BN1537)-16-28</f>
        <v>89</v>
      </c>
      <c r="Z1537" s="41">
        <f>COUNTIF(AO1537:BN1537, "&gt;0")</f>
        <v>4</v>
      </c>
      <c r="AA1537" s="41">
        <f>SUM(AB1537:AF1537)</f>
        <v>0</v>
      </c>
      <c r="AB1537" s="41">
        <f>BP1537+BQ1537</f>
        <v>0</v>
      </c>
      <c r="AC1537" s="41">
        <v>0</v>
      </c>
      <c r="AD1537" s="41">
        <v>0</v>
      </c>
      <c r="AE1537" s="41">
        <f>SUM(BR1537)</f>
        <v>0</v>
      </c>
      <c r="AF1537" s="41">
        <f>SUM(AM1537)</f>
        <v>0</v>
      </c>
      <c r="AG1537" s="122"/>
      <c r="AH1537" s="36">
        <v>0</v>
      </c>
      <c r="AI1537" s="36">
        <v>0</v>
      </c>
      <c r="AJ1537" s="36">
        <v>0</v>
      </c>
      <c r="AK1537" s="37"/>
      <c r="AL1537" s="1">
        <v>0</v>
      </c>
      <c r="AM1537" s="1">
        <v>0</v>
      </c>
      <c r="AN1537" s="1">
        <v>0</v>
      </c>
      <c r="AO1537" s="1">
        <v>51</v>
      </c>
      <c r="AP1537" s="1">
        <v>0</v>
      </c>
      <c r="AQ1537" s="114">
        <v>0</v>
      </c>
      <c r="AR1537" s="1">
        <v>0</v>
      </c>
      <c r="AS1537" s="114">
        <v>0</v>
      </c>
      <c r="AT1537" s="114">
        <v>0</v>
      </c>
      <c r="AU1537" s="114">
        <v>0</v>
      </c>
      <c r="AV1537" s="114">
        <v>38</v>
      </c>
      <c r="AW1537" s="114">
        <v>0</v>
      </c>
      <c r="AX1537" s="114">
        <v>0</v>
      </c>
      <c r="AY1537" s="114">
        <v>0</v>
      </c>
      <c r="AZ1537" s="114">
        <v>0</v>
      </c>
      <c r="BA1537" s="114">
        <v>0</v>
      </c>
      <c r="BB1537" s="114">
        <v>0</v>
      </c>
      <c r="BC1537" s="114">
        <v>28</v>
      </c>
      <c r="BD1537" s="115">
        <v>0</v>
      </c>
      <c r="BE1537" s="114">
        <v>0</v>
      </c>
      <c r="BF1537" s="114">
        <v>0</v>
      </c>
      <c r="BG1537" s="114">
        <v>0</v>
      </c>
      <c r="BH1537" s="114">
        <v>0</v>
      </c>
      <c r="BI1537" s="114">
        <v>0</v>
      </c>
      <c r="BJ1537" s="114">
        <v>16</v>
      </c>
      <c r="BK1537" s="114">
        <v>0</v>
      </c>
      <c r="BL1537" s="114">
        <v>0</v>
      </c>
      <c r="BM1537" s="114">
        <v>0</v>
      </c>
      <c r="BN1537" s="114">
        <v>0</v>
      </c>
      <c r="BO1537" s="114">
        <v>0</v>
      </c>
      <c r="BP1537" s="114">
        <v>0</v>
      </c>
      <c r="BQ1537" s="114">
        <v>0</v>
      </c>
      <c r="BR1537" s="114">
        <v>0</v>
      </c>
      <c r="BS1537" s="114">
        <v>0</v>
      </c>
    </row>
    <row r="1538" spans="1:71" ht="15" x14ac:dyDescent="0.25">
      <c r="A1538" s="1" t="str">
        <f>CONCATENATE(G1538,"-",F1538,"-",H1538)</f>
        <v>999893118-Black-Under 30</v>
      </c>
      <c r="B1538" s="1" t="str">
        <f>CONCATENATE(G1538,"-",H1538)</f>
        <v>999893118-Under 30</v>
      </c>
      <c r="C1538" s="34" t="s">
        <v>337</v>
      </c>
      <c r="D1538" s="34" t="s">
        <v>338</v>
      </c>
      <c r="E1538" s="34" t="s">
        <v>27</v>
      </c>
      <c r="F1538" s="41" t="s">
        <v>14</v>
      </c>
      <c r="G1538" s="127">
        <v>999893118</v>
      </c>
      <c r="H1538" s="36" t="s">
        <v>1833</v>
      </c>
      <c r="I1538" s="34">
        <f>((L1538)-J1538)+T1538</f>
        <v>84</v>
      </c>
      <c r="J1538" s="34"/>
      <c r="K1538" s="35"/>
      <c r="L1538" s="34">
        <f>SUM(N1538,O1538,P1538,Q1538,R1538,M1538)</f>
        <v>0</v>
      </c>
      <c r="M1538" s="34">
        <f>AJ1538</f>
        <v>0</v>
      </c>
      <c r="N1538" s="34">
        <f>SUM(AI1538)</f>
        <v>0</v>
      </c>
      <c r="O1538" s="34">
        <f>0</f>
        <v>0</v>
      </c>
      <c r="P1538" s="34">
        <v>0</v>
      </c>
      <c r="Q1538" s="34">
        <v>0</v>
      </c>
      <c r="R1538" s="34">
        <f>AH1538</f>
        <v>0</v>
      </c>
      <c r="S1538" s="122"/>
      <c r="T1538" s="41">
        <f>SUM(U1538,AA1538)</f>
        <v>84</v>
      </c>
      <c r="U1538" s="41">
        <f>IF(SUM(V1538:Y1538)&gt;=250, 250,SUM(V1538:Y1538))</f>
        <v>84</v>
      </c>
      <c r="V1538" s="41">
        <v>0</v>
      </c>
      <c r="W1538" s="41">
        <v>0</v>
      </c>
      <c r="X1538" s="41">
        <f>SUM(AL1538,AN1538,BO1538,BS1538)</f>
        <v>0</v>
      </c>
      <c r="Y1538" s="41">
        <f>SUM(AO1538:BN1538)</f>
        <v>84</v>
      </c>
      <c r="Z1538" s="41">
        <f>COUNTIF(AO1538:BN1538, "&gt;0")</f>
        <v>2</v>
      </c>
      <c r="AA1538" s="41">
        <f>SUM(AB1538:AF1538)</f>
        <v>0</v>
      </c>
      <c r="AB1538" s="41">
        <f>BP1538+BQ1538</f>
        <v>0</v>
      </c>
      <c r="AC1538" s="41">
        <v>0</v>
      </c>
      <c r="AD1538" s="41">
        <v>0</v>
      </c>
      <c r="AE1538" s="41">
        <f>SUM(BR1538)</f>
        <v>0</v>
      </c>
      <c r="AF1538" s="41">
        <f>SUM(AM1538)</f>
        <v>0</v>
      </c>
      <c r="AG1538" s="122"/>
      <c r="AH1538" s="36">
        <v>0</v>
      </c>
      <c r="AI1538" s="126">
        <v>0</v>
      </c>
      <c r="AJ1538" s="36">
        <v>0</v>
      </c>
      <c r="AK1538" s="121"/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14">
        <v>0</v>
      </c>
      <c r="AR1538" s="1">
        <v>68</v>
      </c>
      <c r="AS1538" s="114">
        <v>0</v>
      </c>
      <c r="AT1538" s="114">
        <v>0</v>
      </c>
      <c r="AU1538" s="114">
        <v>0</v>
      </c>
      <c r="AV1538" s="114">
        <v>0</v>
      </c>
      <c r="AW1538" s="114">
        <v>0</v>
      </c>
      <c r="AX1538" s="114">
        <v>0</v>
      </c>
      <c r="AY1538" s="114">
        <v>0</v>
      </c>
      <c r="AZ1538" s="114">
        <v>0</v>
      </c>
      <c r="BA1538" s="114">
        <v>0</v>
      </c>
      <c r="BB1538" s="114">
        <v>0</v>
      </c>
      <c r="BC1538" s="114">
        <v>0</v>
      </c>
      <c r="BD1538" s="115">
        <v>0</v>
      </c>
      <c r="BE1538" s="114">
        <v>0</v>
      </c>
      <c r="BF1538" s="114">
        <v>0</v>
      </c>
      <c r="BG1538" s="114">
        <v>0</v>
      </c>
      <c r="BH1538" s="114">
        <v>0</v>
      </c>
      <c r="BI1538" s="114">
        <v>0</v>
      </c>
      <c r="BJ1538" s="114">
        <v>16</v>
      </c>
      <c r="BK1538" s="114">
        <v>0</v>
      </c>
      <c r="BL1538" s="114">
        <v>0</v>
      </c>
      <c r="BM1538" s="114">
        <v>0</v>
      </c>
      <c r="BN1538" s="114">
        <v>0</v>
      </c>
      <c r="BO1538" s="114">
        <v>0</v>
      </c>
      <c r="BP1538" s="114">
        <v>0</v>
      </c>
      <c r="BQ1538" s="114">
        <v>0</v>
      </c>
      <c r="BR1538" s="114">
        <v>0</v>
      </c>
      <c r="BS1538" s="114">
        <v>0</v>
      </c>
    </row>
    <row r="1539" spans="1:71" ht="15" x14ac:dyDescent="0.25">
      <c r="A1539" s="1" t="str">
        <f>CONCATENATE(G1539,"-",F1539,"-",H1539)</f>
        <v>999885076-Black-Under 30</v>
      </c>
      <c r="B1539" s="1" t="str">
        <f>CONCATENATE(G1539,"-",H1539)</f>
        <v>999885076-Under 30</v>
      </c>
      <c r="C1539" s="36" t="s">
        <v>411</v>
      </c>
      <c r="D1539" s="36" t="s">
        <v>2102</v>
      </c>
      <c r="E1539" s="36" t="s">
        <v>27</v>
      </c>
      <c r="F1539" s="41" t="s">
        <v>14</v>
      </c>
      <c r="G1539" s="128">
        <v>999885076</v>
      </c>
      <c r="H1539" s="36" t="s">
        <v>1833</v>
      </c>
      <c r="I1539" s="34">
        <f>((L1539)-J1539)+T1539</f>
        <v>72</v>
      </c>
      <c r="J1539" s="34">
        <f>L1539/2</f>
        <v>0</v>
      </c>
      <c r="K1539" s="37"/>
      <c r="L1539" s="34">
        <f>SUM(N1539,O1539,P1539,Q1539,R1539,M1539)</f>
        <v>0</v>
      </c>
      <c r="M1539" s="34">
        <f>AJ1539</f>
        <v>0</v>
      </c>
      <c r="N1539" s="34">
        <f>SUM(AI1539)</f>
        <v>0</v>
      </c>
      <c r="O1539" s="34">
        <f>0</f>
        <v>0</v>
      </c>
      <c r="P1539" s="34">
        <v>0</v>
      </c>
      <c r="Q1539" s="34">
        <v>0</v>
      </c>
      <c r="R1539" s="34">
        <f>AH1539</f>
        <v>0</v>
      </c>
      <c r="S1539" s="122"/>
      <c r="T1539" s="41">
        <f>SUM(U1539,AA1539)</f>
        <v>72</v>
      </c>
      <c r="U1539" s="41">
        <f>IF(SUM(V1539:Y1539)&gt;=250, 250,SUM(V1539:Y1539))</f>
        <v>72</v>
      </c>
      <c r="V1539" s="41">
        <v>0</v>
      </c>
      <c r="W1539" s="41">
        <v>0</v>
      </c>
      <c r="X1539" s="41">
        <f>SUM(AL1539,AN1539,BO1539,BS1539)</f>
        <v>0</v>
      </c>
      <c r="Y1539" s="41">
        <f>SUM(AO1539:BN1539)</f>
        <v>72</v>
      </c>
      <c r="Z1539" s="41">
        <f>COUNTIF(AO1539:BN1539, "&gt;0")</f>
        <v>2</v>
      </c>
      <c r="AA1539" s="41">
        <f>SUM(AB1539:AF1539)</f>
        <v>0</v>
      </c>
      <c r="AB1539" s="41">
        <f>BP1539+BQ1539</f>
        <v>0</v>
      </c>
      <c r="AC1539" s="41">
        <v>0</v>
      </c>
      <c r="AD1539" s="41">
        <v>0</v>
      </c>
      <c r="AE1539" s="41">
        <f>SUM(BR1539)</f>
        <v>0</v>
      </c>
      <c r="AF1539" s="41">
        <f>SUM(AM1539)</f>
        <v>0</v>
      </c>
      <c r="AG1539" s="122"/>
      <c r="AH1539" s="36">
        <v>0</v>
      </c>
      <c r="AI1539" s="126">
        <v>0</v>
      </c>
      <c r="AJ1539" s="36">
        <v>0</v>
      </c>
      <c r="AK1539" s="121"/>
      <c r="AL1539" s="1">
        <v>0</v>
      </c>
      <c r="AM1539" s="1">
        <v>0</v>
      </c>
      <c r="AN1539" s="1">
        <v>0</v>
      </c>
      <c r="AO1539" s="1">
        <v>0</v>
      </c>
      <c r="AP1539" s="1">
        <v>51</v>
      </c>
      <c r="AQ1539" s="114">
        <v>0</v>
      </c>
      <c r="AR1539" s="1">
        <v>0</v>
      </c>
      <c r="AS1539" s="114">
        <v>0</v>
      </c>
      <c r="AT1539" s="114">
        <v>0</v>
      </c>
      <c r="AU1539" s="114">
        <v>0</v>
      </c>
      <c r="AV1539" s="114">
        <v>0</v>
      </c>
      <c r="AW1539" s="114">
        <v>0</v>
      </c>
      <c r="AX1539" s="114">
        <v>0</v>
      </c>
      <c r="AY1539" s="114">
        <v>0</v>
      </c>
      <c r="AZ1539" s="114">
        <v>0</v>
      </c>
      <c r="BA1539" s="114">
        <v>0</v>
      </c>
      <c r="BB1539" s="114">
        <v>0</v>
      </c>
      <c r="BC1539" s="114">
        <v>0</v>
      </c>
      <c r="BD1539" s="115">
        <v>0</v>
      </c>
      <c r="BE1539" s="114">
        <v>0</v>
      </c>
      <c r="BF1539" s="114">
        <v>0</v>
      </c>
      <c r="BG1539" s="114">
        <v>0</v>
      </c>
      <c r="BH1539" s="114">
        <v>0</v>
      </c>
      <c r="BI1539" s="114">
        <v>0</v>
      </c>
      <c r="BJ1539" s="114">
        <v>21</v>
      </c>
      <c r="BK1539" s="114">
        <v>0</v>
      </c>
      <c r="BL1539" s="114">
        <v>0</v>
      </c>
      <c r="BM1539" s="114">
        <v>0</v>
      </c>
      <c r="BN1539" s="114">
        <v>0</v>
      </c>
      <c r="BO1539" s="114">
        <v>0</v>
      </c>
      <c r="BP1539" s="114">
        <v>0</v>
      </c>
      <c r="BQ1539" s="114">
        <v>0</v>
      </c>
      <c r="BR1539" s="114">
        <v>0</v>
      </c>
      <c r="BS1539" s="114">
        <v>0</v>
      </c>
    </row>
    <row r="1540" spans="1:71" ht="15" x14ac:dyDescent="0.25">
      <c r="A1540" s="1" t="str">
        <f>CONCATENATE(G1540,"-",F1540,"-",H1540)</f>
        <v>999864531-Black-Under 30</v>
      </c>
      <c r="B1540" s="1" t="str">
        <f>CONCATENATE(G1540,"-",H1540)</f>
        <v>999864531-Under 30</v>
      </c>
      <c r="C1540" s="36" t="s">
        <v>191</v>
      </c>
      <c r="D1540" s="36" t="s">
        <v>192</v>
      </c>
      <c r="E1540" s="36" t="s">
        <v>27</v>
      </c>
      <c r="F1540" s="41" t="s">
        <v>14</v>
      </c>
      <c r="G1540" s="127">
        <v>999864531</v>
      </c>
      <c r="H1540" s="36" t="s">
        <v>1833</v>
      </c>
      <c r="I1540" s="34">
        <f>((L1540)-J1540)+T1540</f>
        <v>71</v>
      </c>
      <c r="J1540" s="34">
        <f>L1540/2</f>
        <v>0</v>
      </c>
      <c r="K1540" s="35"/>
      <c r="L1540" s="34">
        <f>SUM(N1540,O1540,P1540,Q1540,R1540,M1540)</f>
        <v>0</v>
      </c>
      <c r="M1540" s="34">
        <f>AJ1540</f>
        <v>0</v>
      </c>
      <c r="N1540" s="34">
        <f>SUM(AI1540)</f>
        <v>0</v>
      </c>
      <c r="O1540" s="34">
        <f>0</f>
        <v>0</v>
      </c>
      <c r="P1540" s="34">
        <v>0</v>
      </c>
      <c r="Q1540" s="34">
        <v>0</v>
      </c>
      <c r="R1540" s="34">
        <f>AH1540</f>
        <v>0</v>
      </c>
      <c r="S1540" s="122"/>
      <c r="T1540" s="41">
        <f>SUM(U1540,AA1540)</f>
        <v>71</v>
      </c>
      <c r="U1540" s="41">
        <f>IF(SUM(V1540:Y1540)&gt;=250, 250,SUM(V1540:Y1540))</f>
        <v>0</v>
      </c>
      <c r="V1540" s="41">
        <v>0</v>
      </c>
      <c r="W1540" s="41">
        <v>0</v>
      </c>
      <c r="X1540" s="41">
        <f>SUM(AL1540,AN1540,BO1540,BS1540)</f>
        <v>0</v>
      </c>
      <c r="Y1540" s="41">
        <f>SUM(AO1540:BN1540)</f>
        <v>0</v>
      </c>
      <c r="Z1540" s="41">
        <f>COUNTIF(AO1540:BN1540, "&gt;0")</f>
        <v>0</v>
      </c>
      <c r="AA1540" s="41">
        <f>SUM(AB1540:AF1540)</f>
        <v>71</v>
      </c>
      <c r="AB1540" s="41">
        <f>BP1540+BQ1540</f>
        <v>71</v>
      </c>
      <c r="AC1540" s="41">
        <v>0</v>
      </c>
      <c r="AD1540" s="41">
        <v>0</v>
      </c>
      <c r="AE1540" s="41">
        <f>SUM(BR1540)</f>
        <v>0</v>
      </c>
      <c r="AF1540" s="41">
        <f>SUM(AM1540)</f>
        <v>0</v>
      </c>
      <c r="AG1540" s="122"/>
      <c r="AH1540" s="36">
        <v>0</v>
      </c>
      <c r="AI1540" s="126">
        <v>0</v>
      </c>
      <c r="AJ1540" s="36">
        <v>0</v>
      </c>
      <c r="AK1540" s="121"/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14">
        <v>0</v>
      </c>
      <c r="AR1540" s="1">
        <v>0</v>
      </c>
      <c r="AS1540" s="114">
        <v>0</v>
      </c>
      <c r="AT1540" s="114">
        <v>0</v>
      </c>
      <c r="AU1540" s="114">
        <v>0</v>
      </c>
      <c r="AV1540" s="114">
        <v>0</v>
      </c>
      <c r="AW1540" s="114">
        <v>0</v>
      </c>
      <c r="AX1540" s="114">
        <v>0</v>
      </c>
      <c r="AY1540" s="114">
        <v>0</v>
      </c>
      <c r="AZ1540" s="114">
        <v>0</v>
      </c>
      <c r="BA1540" s="114">
        <v>0</v>
      </c>
      <c r="BB1540" s="114">
        <v>0</v>
      </c>
      <c r="BC1540" s="114">
        <v>0</v>
      </c>
      <c r="BD1540" s="115">
        <v>0</v>
      </c>
      <c r="BE1540" s="114">
        <v>0</v>
      </c>
      <c r="BF1540" s="114">
        <v>0</v>
      </c>
      <c r="BG1540" s="114">
        <v>0</v>
      </c>
      <c r="BH1540" s="114">
        <v>0</v>
      </c>
      <c r="BI1540" s="114">
        <v>0</v>
      </c>
      <c r="BJ1540" s="114">
        <v>0</v>
      </c>
      <c r="BK1540" s="114">
        <v>0</v>
      </c>
      <c r="BL1540" s="114">
        <v>0</v>
      </c>
      <c r="BM1540" s="114">
        <v>0</v>
      </c>
      <c r="BN1540" s="114">
        <v>0</v>
      </c>
      <c r="BO1540" s="114">
        <v>0</v>
      </c>
      <c r="BP1540" s="114">
        <v>0</v>
      </c>
      <c r="BQ1540" s="114">
        <v>71</v>
      </c>
      <c r="BR1540" s="114">
        <v>0</v>
      </c>
      <c r="BS1540" s="114">
        <v>0</v>
      </c>
    </row>
    <row r="1541" spans="1:71" ht="15" x14ac:dyDescent="0.25">
      <c r="A1541" s="1" t="str">
        <f>CONCATENATE(G1541,"-",F1541,"-",H1541)</f>
        <v>999893724-Black-Under 30</v>
      </c>
      <c r="B1541" s="1" t="str">
        <f>CONCATENATE(G1541,"-",H1541)</f>
        <v>999893724-Under 30</v>
      </c>
      <c r="C1541" s="36" t="s">
        <v>3501</v>
      </c>
      <c r="D1541" s="36" t="s">
        <v>3502</v>
      </c>
      <c r="E1541" s="36" t="s">
        <v>27</v>
      </c>
      <c r="F1541" s="36" t="s">
        <v>14</v>
      </c>
      <c r="G1541" s="36">
        <v>999893724</v>
      </c>
      <c r="H1541" s="36" t="s">
        <v>1833</v>
      </c>
      <c r="I1541" s="34">
        <f>((L1541)-J1541)+T1541</f>
        <v>71</v>
      </c>
      <c r="J1541" s="34">
        <f>L1541/2</f>
        <v>0</v>
      </c>
      <c r="K1541" s="37"/>
      <c r="L1541" s="34">
        <f>SUM(N1541,O1541,P1541,Q1541,R1541,M1541)</f>
        <v>0</v>
      </c>
      <c r="M1541" s="34">
        <f>AJ1541</f>
        <v>0</v>
      </c>
      <c r="N1541" s="34">
        <f>SUM(AI1541)</f>
        <v>0</v>
      </c>
      <c r="O1541" s="34">
        <f>0</f>
        <v>0</v>
      </c>
      <c r="P1541" s="34">
        <v>0</v>
      </c>
      <c r="Q1541" s="34">
        <v>0</v>
      </c>
      <c r="R1541" s="34">
        <f>AH1541</f>
        <v>0</v>
      </c>
      <c r="S1541" s="122"/>
      <c r="T1541" s="41">
        <f>SUM(U1541,AA1541)</f>
        <v>71</v>
      </c>
      <c r="U1541" s="41">
        <f>IF(SUM(V1541:Y1541)&gt;=250, 250,SUM(V1541:Y1541))</f>
        <v>0</v>
      </c>
      <c r="V1541" s="41">
        <v>0</v>
      </c>
      <c r="W1541" s="41">
        <v>0</v>
      </c>
      <c r="X1541" s="41">
        <f>SUM(AL1541,AN1541,BO1541,BS1541)</f>
        <v>0</v>
      </c>
      <c r="Y1541" s="41">
        <f>SUM(AO1541:BN1541)</f>
        <v>0</v>
      </c>
      <c r="Z1541" s="41">
        <f>COUNTIF(AO1541:BN1541, "&gt;0")</f>
        <v>0</v>
      </c>
      <c r="AA1541" s="41">
        <f>SUM(AB1541:AF1541)</f>
        <v>71</v>
      </c>
      <c r="AB1541" s="41">
        <f>BP1541+BQ1541</f>
        <v>71</v>
      </c>
      <c r="AC1541" s="41">
        <v>0</v>
      </c>
      <c r="AD1541" s="41">
        <v>0</v>
      </c>
      <c r="AE1541" s="41">
        <f>SUM(BR1541)</f>
        <v>0</v>
      </c>
      <c r="AF1541" s="41">
        <f>SUM(AM1541)</f>
        <v>0</v>
      </c>
      <c r="AG1541" s="122"/>
      <c r="AH1541" s="36">
        <v>0</v>
      </c>
      <c r="AI1541" s="126">
        <v>0</v>
      </c>
      <c r="AJ1541" s="36">
        <v>0</v>
      </c>
      <c r="AK1541" s="121"/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14">
        <v>0</v>
      </c>
      <c r="AR1541" s="1">
        <v>0</v>
      </c>
      <c r="AS1541" s="114">
        <v>0</v>
      </c>
      <c r="AT1541" s="114">
        <v>0</v>
      </c>
      <c r="AU1541" s="114">
        <v>0</v>
      </c>
      <c r="AV1541" s="114">
        <v>0</v>
      </c>
      <c r="AW1541" s="114">
        <v>0</v>
      </c>
      <c r="AX1541" s="114">
        <v>0</v>
      </c>
      <c r="AY1541" s="114">
        <v>0</v>
      </c>
      <c r="AZ1541" s="114">
        <v>0</v>
      </c>
      <c r="BA1541" s="114">
        <v>0</v>
      </c>
      <c r="BB1541" s="114">
        <v>0</v>
      </c>
      <c r="BC1541" s="114">
        <v>0</v>
      </c>
      <c r="BD1541" s="115">
        <v>0</v>
      </c>
      <c r="BE1541" s="114">
        <v>0</v>
      </c>
      <c r="BF1541" s="114">
        <v>0</v>
      </c>
      <c r="BG1541" s="114">
        <v>0</v>
      </c>
      <c r="BH1541" s="114">
        <v>0</v>
      </c>
      <c r="BI1541" s="114">
        <v>0</v>
      </c>
      <c r="BJ1541" s="114">
        <v>0</v>
      </c>
      <c r="BK1541" s="114">
        <v>0</v>
      </c>
      <c r="BL1541" s="114">
        <v>0</v>
      </c>
      <c r="BM1541" s="114">
        <v>0</v>
      </c>
      <c r="BN1541" s="114">
        <v>0</v>
      </c>
      <c r="BO1541" s="114">
        <v>0</v>
      </c>
      <c r="BP1541" s="114">
        <v>71</v>
      </c>
      <c r="BQ1541" s="114">
        <v>0</v>
      </c>
      <c r="BR1541" s="114">
        <v>0</v>
      </c>
      <c r="BS1541" s="114">
        <v>0</v>
      </c>
    </row>
    <row r="1542" spans="1:71" ht="15" x14ac:dyDescent="0.25">
      <c r="A1542" s="1" t="str">
        <f>CONCATENATE(G1542,"-",F1542,"-",H1542)</f>
        <v>999896511-Black-Under 30</v>
      </c>
      <c r="B1542" s="1" t="str">
        <f>CONCATENATE(G1542,"-",H1542)</f>
        <v>999896511-Under 30</v>
      </c>
      <c r="C1542" s="36" t="s">
        <v>349</v>
      </c>
      <c r="D1542" s="36" t="s">
        <v>350</v>
      </c>
      <c r="E1542" s="36" t="s">
        <v>27</v>
      </c>
      <c r="F1542" s="41" t="s">
        <v>14</v>
      </c>
      <c r="G1542" s="127">
        <v>999896511</v>
      </c>
      <c r="H1542" s="36" t="s">
        <v>1833</v>
      </c>
      <c r="I1542" s="34">
        <f>((L1542)-J1542)+T1542</f>
        <v>71</v>
      </c>
      <c r="J1542" s="34"/>
      <c r="K1542" s="35"/>
      <c r="L1542" s="34">
        <f>SUM(N1542,O1542,P1542,Q1542,R1542,M1542)</f>
        <v>0</v>
      </c>
      <c r="M1542" s="34">
        <f>AJ1542</f>
        <v>0</v>
      </c>
      <c r="N1542" s="34">
        <f>SUM(AI1542)</f>
        <v>0</v>
      </c>
      <c r="O1542" s="34">
        <f>0</f>
        <v>0</v>
      </c>
      <c r="P1542" s="34">
        <v>0</v>
      </c>
      <c r="Q1542" s="34">
        <v>0</v>
      </c>
      <c r="R1542" s="34">
        <f>AH1542</f>
        <v>0</v>
      </c>
      <c r="S1542" s="122"/>
      <c r="T1542" s="41">
        <f>SUM(U1542,AA1542)</f>
        <v>71</v>
      </c>
      <c r="U1542" s="41">
        <f>IF(SUM(V1542:Y1542)&gt;=250, 250,SUM(V1542:Y1542))</f>
        <v>0</v>
      </c>
      <c r="V1542" s="41">
        <v>0</v>
      </c>
      <c r="W1542" s="41">
        <v>0</v>
      </c>
      <c r="X1542" s="41">
        <f>SUM(AL1542,AN1542,BO1542,BS1542)</f>
        <v>0</v>
      </c>
      <c r="Y1542" s="41">
        <f>SUM(AO1542:BN1542)</f>
        <v>0</v>
      </c>
      <c r="Z1542" s="41">
        <f>COUNTIF(AO1542:BN1542, "&gt;0")</f>
        <v>0</v>
      </c>
      <c r="AA1542" s="41">
        <f>SUM(AB1542:AF1542)</f>
        <v>71</v>
      </c>
      <c r="AB1542" s="41">
        <f>BP1542+BQ1542</f>
        <v>71</v>
      </c>
      <c r="AC1542" s="41">
        <v>0</v>
      </c>
      <c r="AD1542" s="41">
        <v>0</v>
      </c>
      <c r="AE1542" s="41">
        <f>SUM(BR1542)</f>
        <v>0</v>
      </c>
      <c r="AF1542" s="41">
        <f>SUM(AM1542)</f>
        <v>0</v>
      </c>
      <c r="AG1542" s="122"/>
      <c r="AH1542" s="36">
        <v>0</v>
      </c>
      <c r="AI1542" s="126">
        <v>0</v>
      </c>
      <c r="AJ1542" s="36">
        <v>0</v>
      </c>
      <c r="AK1542" s="121"/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14">
        <v>0</v>
      </c>
      <c r="AR1542" s="1">
        <v>0</v>
      </c>
      <c r="AS1542" s="114">
        <v>0</v>
      </c>
      <c r="AT1542" s="114">
        <v>0</v>
      </c>
      <c r="AU1542" s="114">
        <v>0</v>
      </c>
      <c r="AV1542" s="114">
        <v>0</v>
      </c>
      <c r="AW1542" s="114">
        <v>0</v>
      </c>
      <c r="AX1542" s="114">
        <v>0</v>
      </c>
      <c r="AY1542" s="114">
        <v>0</v>
      </c>
      <c r="AZ1542" s="114">
        <v>0</v>
      </c>
      <c r="BA1542" s="114">
        <v>0</v>
      </c>
      <c r="BB1542" s="114">
        <v>0</v>
      </c>
      <c r="BC1542" s="114">
        <v>0</v>
      </c>
      <c r="BD1542" s="115">
        <v>0</v>
      </c>
      <c r="BE1542" s="114">
        <v>0</v>
      </c>
      <c r="BF1542" s="114">
        <v>0</v>
      </c>
      <c r="BG1542" s="114">
        <v>0</v>
      </c>
      <c r="BH1542" s="114">
        <v>0</v>
      </c>
      <c r="BI1542" s="114">
        <v>0</v>
      </c>
      <c r="BJ1542" s="114">
        <v>0</v>
      </c>
      <c r="BK1542" s="114">
        <v>0</v>
      </c>
      <c r="BL1542" s="114">
        <v>0</v>
      </c>
      <c r="BM1542" s="114">
        <v>0</v>
      </c>
      <c r="BN1542" s="114">
        <v>0</v>
      </c>
      <c r="BO1542" s="114">
        <v>0</v>
      </c>
      <c r="BP1542" s="114">
        <v>0</v>
      </c>
      <c r="BQ1542" s="114">
        <v>71</v>
      </c>
      <c r="BR1542" s="114">
        <v>0</v>
      </c>
      <c r="BS1542" s="114">
        <v>0</v>
      </c>
    </row>
    <row r="1543" spans="1:71" ht="15" x14ac:dyDescent="0.25">
      <c r="A1543" s="1" t="str">
        <f>CONCATENATE(G1543,"-",F1543,"-",H1543)</f>
        <v>999898807-Black-Under 30</v>
      </c>
      <c r="B1543" s="1" t="str">
        <f>CONCATENATE(G1543,"-",H1543)</f>
        <v>999898807-Under 30</v>
      </c>
      <c r="C1543" s="36" t="s">
        <v>3503</v>
      </c>
      <c r="D1543" s="36" t="s">
        <v>3504</v>
      </c>
      <c r="E1543" s="36" t="s">
        <v>27</v>
      </c>
      <c r="F1543" s="36" t="s">
        <v>14</v>
      </c>
      <c r="G1543" s="36">
        <v>999898807</v>
      </c>
      <c r="H1543" s="36" t="s">
        <v>1833</v>
      </c>
      <c r="I1543" s="34">
        <f>((L1543)-J1543)+T1543</f>
        <v>71</v>
      </c>
      <c r="J1543" s="34">
        <f>L1543/2</f>
        <v>0</v>
      </c>
      <c r="K1543" s="37"/>
      <c r="L1543" s="34">
        <f>SUM(N1543,O1543,P1543,Q1543,R1543,M1543)</f>
        <v>0</v>
      </c>
      <c r="M1543" s="34">
        <f>AJ1543</f>
        <v>0</v>
      </c>
      <c r="N1543" s="34">
        <f>SUM(AI1543)</f>
        <v>0</v>
      </c>
      <c r="O1543" s="34">
        <f>0</f>
        <v>0</v>
      </c>
      <c r="P1543" s="34">
        <v>0</v>
      </c>
      <c r="Q1543" s="34">
        <v>0</v>
      </c>
      <c r="R1543" s="34">
        <f>AH1543</f>
        <v>0</v>
      </c>
      <c r="S1543" s="122"/>
      <c r="T1543" s="41">
        <f>SUM(U1543,AA1543)</f>
        <v>71</v>
      </c>
      <c r="U1543" s="41">
        <f>IF(SUM(V1543:Y1543)&gt;=250, 250,SUM(V1543:Y1543))</f>
        <v>0</v>
      </c>
      <c r="V1543" s="41">
        <v>0</v>
      </c>
      <c r="W1543" s="41">
        <v>0</v>
      </c>
      <c r="X1543" s="41">
        <f>SUM(AL1543,AN1543,BO1543,BS1543)</f>
        <v>0</v>
      </c>
      <c r="Y1543" s="41">
        <f>SUM(AO1543:BN1543)</f>
        <v>0</v>
      </c>
      <c r="Z1543" s="41">
        <f>COUNTIF(AO1543:BN1543, "&gt;0")</f>
        <v>0</v>
      </c>
      <c r="AA1543" s="41">
        <f>SUM(AB1543:AF1543)</f>
        <v>71</v>
      </c>
      <c r="AB1543" s="41">
        <f>BP1543+BQ1543</f>
        <v>71</v>
      </c>
      <c r="AC1543" s="41">
        <v>0</v>
      </c>
      <c r="AD1543" s="41">
        <v>0</v>
      </c>
      <c r="AE1543" s="41">
        <f>SUM(BR1543)</f>
        <v>0</v>
      </c>
      <c r="AF1543" s="41">
        <f>SUM(AM1543)</f>
        <v>0</v>
      </c>
      <c r="AG1543" s="122"/>
      <c r="AH1543" s="36">
        <v>0</v>
      </c>
      <c r="AI1543" s="126">
        <v>0</v>
      </c>
      <c r="AJ1543" s="36">
        <v>0</v>
      </c>
      <c r="AK1543" s="121"/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14">
        <v>0</v>
      </c>
      <c r="AR1543" s="1">
        <v>0</v>
      </c>
      <c r="AS1543" s="114">
        <v>0</v>
      </c>
      <c r="AT1543" s="114">
        <v>0</v>
      </c>
      <c r="AU1543" s="114">
        <v>0</v>
      </c>
      <c r="AV1543" s="114">
        <v>0</v>
      </c>
      <c r="AW1543" s="114">
        <v>0</v>
      </c>
      <c r="AX1543" s="114">
        <v>0</v>
      </c>
      <c r="AY1543" s="114">
        <v>0</v>
      </c>
      <c r="AZ1543" s="114">
        <v>0</v>
      </c>
      <c r="BA1543" s="114">
        <v>0</v>
      </c>
      <c r="BB1543" s="114">
        <v>0</v>
      </c>
      <c r="BC1543" s="114">
        <v>0</v>
      </c>
      <c r="BD1543" s="115">
        <v>0</v>
      </c>
      <c r="BE1543" s="114">
        <v>0</v>
      </c>
      <c r="BF1543" s="114">
        <v>0</v>
      </c>
      <c r="BG1543" s="114">
        <v>0</v>
      </c>
      <c r="BH1543" s="114">
        <v>0</v>
      </c>
      <c r="BI1543" s="114">
        <v>0</v>
      </c>
      <c r="BJ1543" s="114">
        <v>0</v>
      </c>
      <c r="BK1543" s="114">
        <v>0</v>
      </c>
      <c r="BL1543" s="114">
        <v>0</v>
      </c>
      <c r="BM1543" s="114">
        <v>0</v>
      </c>
      <c r="BN1543" s="114">
        <v>0</v>
      </c>
      <c r="BO1543" s="114">
        <v>0</v>
      </c>
      <c r="BP1543" s="114">
        <v>71</v>
      </c>
      <c r="BQ1543" s="114">
        <v>0</v>
      </c>
      <c r="BR1543" s="114">
        <v>0</v>
      </c>
      <c r="BS1543" s="114">
        <v>0</v>
      </c>
    </row>
    <row r="1544" spans="1:71" ht="15" x14ac:dyDescent="0.25">
      <c r="A1544" s="1" t="str">
        <f>CONCATENATE(G1544,"-",F1544,"-",H1544)</f>
        <v>999900292-Black-Under 30</v>
      </c>
      <c r="B1544" s="1" t="str">
        <f>CONCATENATE(G1544,"-",H1544)</f>
        <v>999900292-Under 30</v>
      </c>
      <c r="C1544" s="36" t="s">
        <v>1690</v>
      </c>
      <c r="D1544" s="36" t="s">
        <v>86</v>
      </c>
      <c r="E1544" s="36" t="s">
        <v>27</v>
      </c>
      <c r="F1544" s="41" t="s">
        <v>14</v>
      </c>
      <c r="G1544" s="128">
        <v>999900292</v>
      </c>
      <c r="H1544" s="36" t="s">
        <v>1833</v>
      </c>
      <c r="I1544" s="34">
        <f>((L1544)-J1544)+T1544</f>
        <v>71</v>
      </c>
      <c r="J1544" s="34">
        <f>L1544/2</f>
        <v>0</v>
      </c>
      <c r="K1544" s="37"/>
      <c r="L1544" s="34">
        <f>SUM(N1544,O1544,P1544,Q1544,R1544,M1544)</f>
        <v>0</v>
      </c>
      <c r="M1544" s="34">
        <f>AJ1544</f>
        <v>0</v>
      </c>
      <c r="N1544" s="34">
        <f>SUM(AI1544)</f>
        <v>0</v>
      </c>
      <c r="O1544" s="34">
        <f>0</f>
        <v>0</v>
      </c>
      <c r="P1544" s="34">
        <v>0</v>
      </c>
      <c r="Q1544" s="34">
        <v>0</v>
      </c>
      <c r="R1544" s="34">
        <f>AH1544</f>
        <v>0</v>
      </c>
      <c r="S1544" s="122"/>
      <c r="T1544" s="41">
        <f>SUM(U1544,AA1544)</f>
        <v>71</v>
      </c>
      <c r="U1544" s="41">
        <f>IF(SUM(V1544:Y1544)&gt;=250, 250,SUM(V1544:Y1544))</f>
        <v>0</v>
      </c>
      <c r="V1544" s="41">
        <v>0</v>
      </c>
      <c r="W1544" s="41">
        <v>0</v>
      </c>
      <c r="X1544" s="41">
        <f>SUM(AL1544,AN1544,BO1544,BS1544)</f>
        <v>0</v>
      </c>
      <c r="Y1544" s="41">
        <f>SUM(AO1544:BN1544)</f>
        <v>0</v>
      </c>
      <c r="Z1544" s="41">
        <f>COUNTIF(AO1544:BN1544, "&gt;0")</f>
        <v>0</v>
      </c>
      <c r="AA1544" s="41">
        <f>SUM(AB1544:AF1544)</f>
        <v>71</v>
      </c>
      <c r="AB1544" s="41">
        <f>BP1544+BQ1544</f>
        <v>71</v>
      </c>
      <c r="AC1544" s="41">
        <v>0</v>
      </c>
      <c r="AD1544" s="41">
        <v>0</v>
      </c>
      <c r="AE1544" s="41">
        <f>SUM(BR1544)</f>
        <v>0</v>
      </c>
      <c r="AF1544" s="41">
        <f>SUM(AM1544)</f>
        <v>0</v>
      </c>
      <c r="AG1544" s="122"/>
      <c r="AH1544" s="36">
        <v>0</v>
      </c>
      <c r="AI1544" s="126">
        <v>0</v>
      </c>
      <c r="AJ1544" s="36">
        <v>0</v>
      </c>
      <c r="AK1544" s="121"/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14">
        <v>0</v>
      </c>
      <c r="AR1544" s="1">
        <v>0</v>
      </c>
      <c r="AS1544" s="114">
        <v>0</v>
      </c>
      <c r="AT1544" s="114">
        <v>0</v>
      </c>
      <c r="AU1544" s="114">
        <v>0</v>
      </c>
      <c r="AV1544" s="114">
        <v>0</v>
      </c>
      <c r="AW1544" s="114">
        <v>0</v>
      </c>
      <c r="AX1544" s="114">
        <v>0</v>
      </c>
      <c r="AY1544" s="114">
        <v>0</v>
      </c>
      <c r="AZ1544" s="114">
        <v>0</v>
      </c>
      <c r="BA1544" s="114">
        <v>0</v>
      </c>
      <c r="BB1544" s="114">
        <v>0</v>
      </c>
      <c r="BC1544" s="114">
        <v>0</v>
      </c>
      <c r="BD1544" s="115">
        <v>0</v>
      </c>
      <c r="BE1544" s="114">
        <v>0</v>
      </c>
      <c r="BF1544" s="114">
        <v>0</v>
      </c>
      <c r="BG1544" s="114">
        <v>0</v>
      </c>
      <c r="BH1544" s="114">
        <v>0</v>
      </c>
      <c r="BI1544" s="114">
        <v>0</v>
      </c>
      <c r="BJ1544" s="114">
        <v>0</v>
      </c>
      <c r="BK1544" s="114">
        <v>0</v>
      </c>
      <c r="BL1544" s="114">
        <v>0</v>
      </c>
      <c r="BM1544" s="114">
        <v>0</v>
      </c>
      <c r="BN1544" s="114">
        <v>0</v>
      </c>
      <c r="BO1544" s="114">
        <v>0</v>
      </c>
      <c r="BP1544" s="114">
        <v>71</v>
      </c>
      <c r="BQ1544" s="114">
        <v>0</v>
      </c>
      <c r="BR1544" s="114">
        <v>0</v>
      </c>
      <c r="BS1544" s="114">
        <v>0</v>
      </c>
    </row>
    <row r="1545" spans="1:71" ht="15" x14ac:dyDescent="0.25">
      <c r="A1545" s="1" t="str">
        <f>CONCATENATE(G1545,"-",F1545,"-",H1545)</f>
        <v>999925739-Black-Under 30</v>
      </c>
      <c r="B1545" s="1" t="str">
        <f>CONCATENATE(G1545,"-",H1545)</f>
        <v>999925739-Under 30</v>
      </c>
      <c r="C1545" s="36" t="s">
        <v>1028</v>
      </c>
      <c r="D1545" s="36" t="s">
        <v>1866</v>
      </c>
      <c r="E1545" s="36" t="s">
        <v>27</v>
      </c>
      <c r="F1545" s="41" t="s">
        <v>14</v>
      </c>
      <c r="G1545" s="128">
        <v>999925739</v>
      </c>
      <c r="H1545" s="36" t="s">
        <v>1833</v>
      </c>
      <c r="I1545" s="34">
        <f>((L1545)-J1545)+T1545</f>
        <v>70</v>
      </c>
      <c r="J1545" s="34">
        <f>L1545/2</f>
        <v>0</v>
      </c>
      <c r="K1545" s="37"/>
      <c r="L1545" s="34">
        <f>SUM(N1545,O1545,P1545,Q1545,R1545,M1545)</f>
        <v>0</v>
      </c>
      <c r="M1545" s="34">
        <f>AJ1545</f>
        <v>0</v>
      </c>
      <c r="N1545" s="34">
        <f>SUM(AI1545)</f>
        <v>0</v>
      </c>
      <c r="O1545" s="34">
        <f>0</f>
        <v>0</v>
      </c>
      <c r="P1545" s="34">
        <v>0</v>
      </c>
      <c r="Q1545" s="34">
        <v>0</v>
      </c>
      <c r="R1545" s="34">
        <f>AH1545</f>
        <v>0</v>
      </c>
      <c r="S1545" s="122"/>
      <c r="T1545" s="41">
        <f>SUM(U1545,AA1545)</f>
        <v>70</v>
      </c>
      <c r="U1545" s="41">
        <f>IF(SUM(V1545:Y1545)&gt;=250, 250,SUM(V1545:Y1545))</f>
        <v>70</v>
      </c>
      <c r="V1545" s="41">
        <v>0</v>
      </c>
      <c r="W1545" s="41">
        <v>0</v>
      </c>
      <c r="X1545" s="41">
        <f>SUM(AL1545,AN1545,BO1545,BS1545)</f>
        <v>32</v>
      </c>
      <c r="Y1545" s="41">
        <f>SUM(AO1545:BN1545)</f>
        <v>38</v>
      </c>
      <c r="Z1545" s="41">
        <f>COUNTIF(AO1545:BN1545, "&gt;0")</f>
        <v>1</v>
      </c>
      <c r="AA1545" s="41">
        <f>SUM(AB1545:AF1545)</f>
        <v>0</v>
      </c>
      <c r="AB1545" s="41">
        <f>BP1545+BQ1545</f>
        <v>0</v>
      </c>
      <c r="AC1545" s="41">
        <v>0</v>
      </c>
      <c r="AD1545" s="41">
        <v>0</v>
      </c>
      <c r="AE1545" s="41">
        <f>SUM(BR1545)</f>
        <v>0</v>
      </c>
      <c r="AF1545" s="41">
        <f>SUM(AM1545)</f>
        <v>0</v>
      </c>
      <c r="AG1545" s="122"/>
      <c r="AH1545" s="36">
        <v>0</v>
      </c>
      <c r="AI1545" s="126">
        <v>0</v>
      </c>
      <c r="AJ1545" s="36">
        <v>0</v>
      </c>
      <c r="AK1545" s="121"/>
      <c r="AL1545" s="1">
        <v>32</v>
      </c>
      <c r="AM1545" s="1">
        <v>0</v>
      </c>
      <c r="AN1545" s="1">
        <v>0</v>
      </c>
      <c r="AO1545" s="1">
        <v>0</v>
      </c>
      <c r="AP1545" s="1">
        <v>0</v>
      </c>
      <c r="AQ1545" s="114">
        <v>0</v>
      </c>
      <c r="AR1545" s="1">
        <v>0</v>
      </c>
      <c r="AS1545" s="114">
        <v>0</v>
      </c>
      <c r="AT1545" s="114">
        <v>0</v>
      </c>
      <c r="AU1545" s="114">
        <v>0</v>
      </c>
      <c r="AV1545" s="114">
        <v>38</v>
      </c>
      <c r="AW1545" s="114">
        <v>0</v>
      </c>
      <c r="AX1545" s="114">
        <v>0</v>
      </c>
      <c r="AY1545" s="114">
        <v>0</v>
      </c>
      <c r="AZ1545" s="114">
        <v>0</v>
      </c>
      <c r="BA1545" s="114">
        <v>0</v>
      </c>
      <c r="BB1545" s="114">
        <v>0</v>
      </c>
      <c r="BC1545" s="114">
        <v>0</v>
      </c>
      <c r="BD1545" s="115">
        <v>0</v>
      </c>
      <c r="BE1545" s="114">
        <v>0</v>
      </c>
      <c r="BF1545" s="114">
        <v>0</v>
      </c>
      <c r="BG1545" s="114">
        <v>0</v>
      </c>
      <c r="BH1545" s="114">
        <v>0</v>
      </c>
      <c r="BI1545" s="114">
        <v>0</v>
      </c>
      <c r="BJ1545" s="114">
        <v>0</v>
      </c>
      <c r="BK1545" s="114">
        <v>0</v>
      </c>
      <c r="BL1545" s="114">
        <v>0</v>
      </c>
      <c r="BM1545" s="114">
        <v>0</v>
      </c>
      <c r="BN1545" s="114">
        <v>0</v>
      </c>
      <c r="BO1545" s="114">
        <v>0</v>
      </c>
      <c r="BP1545" s="114">
        <v>0</v>
      </c>
      <c r="BQ1545" s="114">
        <v>0</v>
      </c>
      <c r="BR1545" s="114">
        <v>0</v>
      </c>
      <c r="BS1545" s="114">
        <v>0</v>
      </c>
    </row>
    <row r="1546" spans="1:71" ht="15" x14ac:dyDescent="0.25">
      <c r="A1546" s="1" t="str">
        <f>CONCATENATE(G1546,"-",F1546,"-",H1546)</f>
        <v>999879172-Black-Under 30</v>
      </c>
      <c r="B1546" s="1" t="str">
        <f>CONCATENATE(G1546,"-",H1546)</f>
        <v>999879172-Under 30</v>
      </c>
      <c r="C1546" s="34" t="s">
        <v>258</v>
      </c>
      <c r="D1546" s="34" t="s">
        <v>259</v>
      </c>
      <c r="E1546" s="34" t="s">
        <v>27</v>
      </c>
      <c r="F1546" s="41" t="s">
        <v>14</v>
      </c>
      <c r="G1546" s="127">
        <v>999879172</v>
      </c>
      <c r="H1546" s="36" t="s">
        <v>1833</v>
      </c>
      <c r="I1546" s="34">
        <f>((L1546)-J1546)+T1546</f>
        <v>68</v>
      </c>
      <c r="J1546" s="34">
        <f>L1546/2</f>
        <v>0</v>
      </c>
      <c r="K1546" s="35"/>
      <c r="L1546" s="34">
        <f>SUM(N1546,O1546,P1546,Q1546,R1546,M1546)</f>
        <v>0</v>
      </c>
      <c r="M1546" s="34">
        <f>AJ1546</f>
        <v>0</v>
      </c>
      <c r="N1546" s="34">
        <f>SUM(AI1546)</f>
        <v>0</v>
      </c>
      <c r="O1546" s="34">
        <f>0</f>
        <v>0</v>
      </c>
      <c r="P1546" s="34">
        <v>0</v>
      </c>
      <c r="Q1546" s="34">
        <v>0</v>
      </c>
      <c r="R1546" s="34">
        <f>AH1546</f>
        <v>0</v>
      </c>
      <c r="S1546" s="122"/>
      <c r="T1546" s="41">
        <f>SUM(U1546,AA1546)</f>
        <v>68</v>
      </c>
      <c r="U1546" s="41">
        <f>IF(SUM(V1546:Y1546)&gt;=250, 250,SUM(V1546:Y1546))</f>
        <v>68</v>
      </c>
      <c r="V1546" s="41">
        <v>0</v>
      </c>
      <c r="W1546" s="41">
        <v>0</v>
      </c>
      <c r="X1546" s="41">
        <f>SUM(AL1546,AN1546,BO1546,BS1546)</f>
        <v>0</v>
      </c>
      <c r="Y1546" s="41">
        <f>SUM(AO1546:BN1546)</f>
        <v>68</v>
      </c>
      <c r="Z1546" s="41">
        <f>COUNTIF(AO1546:BN1546, "&gt;0")</f>
        <v>1</v>
      </c>
      <c r="AA1546" s="41">
        <f>SUM(AB1546:AF1546)</f>
        <v>0</v>
      </c>
      <c r="AB1546" s="41">
        <f>BP1546+BQ1546</f>
        <v>0</v>
      </c>
      <c r="AC1546" s="41">
        <v>0</v>
      </c>
      <c r="AD1546" s="41">
        <v>0</v>
      </c>
      <c r="AE1546" s="41">
        <f>SUM(BR1546)</f>
        <v>0</v>
      </c>
      <c r="AF1546" s="41">
        <f>SUM(AM1546)</f>
        <v>0</v>
      </c>
      <c r="AG1546" s="122"/>
      <c r="AH1546" s="36">
        <v>0</v>
      </c>
      <c r="AI1546" s="126">
        <v>0</v>
      </c>
      <c r="AJ1546" s="36">
        <v>0</v>
      </c>
      <c r="AK1546" s="121"/>
      <c r="AL1546" s="1">
        <v>0</v>
      </c>
      <c r="AM1546" s="1">
        <v>0</v>
      </c>
      <c r="AN1546" s="1">
        <v>0</v>
      </c>
      <c r="AO1546" s="1">
        <v>0</v>
      </c>
      <c r="AP1546" s="1">
        <v>0</v>
      </c>
      <c r="AQ1546" s="114">
        <v>0</v>
      </c>
      <c r="AR1546" s="1">
        <v>0</v>
      </c>
      <c r="AS1546" s="114">
        <v>0</v>
      </c>
      <c r="AT1546" s="114">
        <v>68</v>
      </c>
      <c r="AU1546" s="114">
        <v>0</v>
      </c>
      <c r="AV1546" s="114">
        <v>0</v>
      </c>
      <c r="AW1546" s="114">
        <v>0</v>
      </c>
      <c r="AX1546" s="114">
        <v>0</v>
      </c>
      <c r="AY1546" s="114">
        <v>0</v>
      </c>
      <c r="AZ1546" s="114">
        <v>0</v>
      </c>
      <c r="BA1546" s="114">
        <v>0</v>
      </c>
      <c r="BB1546" s="114">
        <v>0</v>
      </c>
      <c r="BC1546" s="114">
        <v>0</v>
      </c>
      <c r="BD1546" s="115">
        <v>0</v>
      </c>
      <c r="BE1546" s="114">
        <v>0</v>
      </c>
      <c r="BF1546" s="114">
        <v>0</v>
      </c>
      <c r="BG1546" s="114">
        <v>0</v>
      </c>
      <c r="BH1546" s="114">
        <v>0</v>
      </c>
      <c r="BI1546" s="114">
        <v>0</v>
      </c>
      <c r="BJ1546" s="114">
        <v>0</v>
      </c>
      <c r="BK1546" s="114">
        <v>0</v>
      </c>
      <c r="BL1546" s="114">
        <v>0</v>
      </c>
      <c r="BM1546" s="114">
        <v>0</v>
      </c>
      <c r="BN1546" s="114">
        <v>0</v>
      </c>
      <c r="BO1546" s="114">
        <v>0</v>
      </c>
      <c r="BP1546" s="114">
        <v>0</v>
      </c>
      <c r="BQ1546" s="114">
        <v>0</v>
      </c>
      <c r="BR1546" s="114">
        <v>0</v>
      </c>
      <c r="BS1546" s="114">
        <v>0</v>
      </c>
    </row>
    <row r="1547" spans="1:71" ht="15" x14ac:dyDescent="0.25">
      <c r="A1547" s="1" t="str">
        <f>CONCATENATE(G1547,"-",F1547,"-",H1547)</f>
        <v>999881981-Black-Under 30</v>
      </c>
      <c r="B1547" s="1" t="str">
        <f>CONCATENATE(G1547,"-",H1547)</f>
        <v>999881981-Under 30</v>
      </c>
      <c r="C1547" s="36" t="s">
        <v>2283</v>
      </c>
      <c r="D1547" s="36" t="s">
        <v>2284</v>
      </c>
      <c r="E1547" s="36" t="s">
        <v>27</v>
      </c>
      <c r="F1547" s="41" t="s">
        <v>14</v>
      </c>
      <c r="G1547" s="128">
        <v>999881981</v>
      </c>
      <c r="H1547" s="36" t="s">
        <v>1833</v>
      </c>
      <c r="I1547" s="34">
        <f>((L1547)-J1547)+T1547</f>
        <v>68</v>
      </c>
      <c r="J1547" s="36"/>
      <c r="K1547" s="35"/>
      <c r="L1547" s="34">
        <f>SUM(N1547,O1547,P1547,Q1547,R1547,M1547)</f>
        <v>0</v>
      </c>
      <c r="M1547" s="34">
        <f>AJ1547</f>
        <v>0</v>
      </c>
      <c r="N1547" s="34">
        <f>SUM(AI1547)</f>
        <v>0</v>
      </c>
      <c r="O1547" s="34">
        <f>0</f>
        <v>0</v>
      </c>
      <c r="P1547" s="34">
        <v>0</v>
      </c>
      <c r="Q1547" s="34">
        <v>0</v>
      </c>
      <c r="R1547" s="34">
        <f>AH1547</f>
        <v>0</v>
      </c>
      <c r="S1547" s="122"/>
      <c r="T1547" s="41">
        <f>SUM(U1547,AA1547)</f>
        <v>68</v>
      </c>
      <c r="U1547" s="41">
        <f>IF(SUM(V1547:Y1547)&gt;=250, 250,SUM(V1547:Y1547))</f>
        <v>68</v>
      </c>
      <c r="V1547" s="41">
        <v>0</v>
      </c>
      <c r="W1547" s="41">
        <v>0</v>
      </c>
      <c r="X1547" s="41">
        <f>SUM(AL1547,AN1547,BO1547,BS1547)</f>
        <v>0</v>
      </c>
      <c r="Y1547" s="41">
        <f>SUM(AO1547:BN1547)</f>
        <v>68</v>
      </c>
      <c r="Z1547" s="41">
        <f>COUNTIF(AO1547:BN1547, "&gt;0")</f>
        <v>1</v>
      </c>
      <c r="AA1547" s="41">
        <f>SUM(AB1547:AF1547)</f>
        <v>0</v>
      </c>
      <c r="AB1547" s="41">
        <f>BP1547+BQ1547</f>
        <v>0</v>
      </c>
      <c r="AC1547" s="41">
        <v>0</v>
      </c>
      <c r="AD1547" s="41">
        <v>0</v>
      </c>
      <c r="AE1547" s="41">
        <f>SUM(BR1547)</f>
        <v>0</v>
      </c>
      <c r="AF1547" s="41">
        <f>SUM(AM1547)</f>
        <v>0</v>
      </c>
      <c r="AG1547" s="122"/>
      <c r="AH1547" s="36">
        <v>0</v>
      </c>
      <c r="AI1547" s="126">
        <v>0</v>
      </c>
      <c r="AJ1547" s="36">
        <v>0</v>
      </c>
      <c r="AK1547" s="121"/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14">
        <v>0</v>
      </c>
      <c r="AR1547" s="1">
        <v>0</v>
      </c>
      <c r="AS1547" s="114">
        <v>0</v>
      </c>
      <c r="AT1547" s="114">
        <v>0</v>
      </c>
      <c r="AU1547" s="114">
        <v>0</v>
      </c>
      <c r="AV1547" s="114">
        <v>0</v>
      </c>
      <c r="AW1547" s="114">
        <v>0</v>
      </c>
      <c r="AX1547" s="114">
        <v>68</v>
      </c>
      <c r="AY1547" s="114">
        <v>0</v>
      </c>
      <c r="AZ1547" s="114">
        <v>0</v>
      </c>
      <c r="BA1547" s="114">
        <v>0</v>
      </c>
      <c r="BB1547" s="114">
        <v>0</v>
      </c>
      <c r="BC1547" s="114">
        <v>0</v>
      </c>
      <c r="BD1547" s="115">
        <v>0</v>
      </c>
      <c r="BE1547" s="114">
        <v>0</v>
      </c>
      <c r="BF1547" s="114">
        <v>0</v>
      </c>
      <c r="BG1547" s="114">
        <v>0</v>
      </c>
      <c r="BH1547" s="114">
        <v>0</v>
      </c>
      <c r="BI1547" s="114">
        <v>0</v>
      </c>
      <c r="BJ1547" s="114">
        <v>0</v>
      </c>
      <c r="BK1547" s="114">
        <v>0</v>
      </c>
      <c r="BL1547" s="114">
        <v>0</v>
      </c>
      <c r="BM1547" s="114">
        <v>0</v>
      </c>
      <c r="BN1547" s="114">
        <v>0</v>
      </c>
      <c r="BO1547" s="114">
        <v>0</v>
      </c>
      <c r="BP1547" s="114">
        <v>0</v>
      </c>
      <c r="BQ1547" s="114">
        <v>0</v>
      </c>
      <c r="BR1547" s="114">
        <v>0</v>
      </c>
      <c r="BS1547" s="114">
        <v>0</v>
      </c>
    </row>
    <row r="1548" spans="1:71" ht="15" x14ac:dyDescent="0.25">
      <c r="A1548" s="1" t="str">
        <f>CONCATENATE(G1548,"-",F1548,"-",H1548)</f>
        <v>999906172-Black-Under 30</v>
      </c>
      <c r="B1548" s="1" t="str">
        <f>CONCATENATE(G1548,"-",H1548)</f>
        <v>999906172-Under 30</v>
      </c>
      <c r="C1548" s="36" t="s">
        <v>412</v>
      </c>
      <c r="D1548" s="36" t="s">
        <v>413</v>
      </c>
      <c r="E1548" s="36" t="s">
        <v>27</v>
      </c>
      <c r="F1548" s="41" t="s">
        <v>14</v>
      </c>
      <c r="G1548" s="127">
        <v>999906172</v>
      </c>
      <c r="H1548" s="36" t="s">
        <v>1833</v>
      </c>
      <c r="I1548" s="34">
        <f>((L1548)-J1548)+T1548</f>
        <v>68</v>
      </c>
      <c r="J1548" s="34"/>
      <c r="K1548" s="35"/>
      <c r="L1548" s="34">
        <f>SUM(N1548,O1548,P1548,Q1548,R1548,M1548)</f>
        <v>0</v>
      </c>
      <c r="M1548" s="34">
        <f>AJ1548</f>
        <v>0</v>
      </c>
      <c r="N1548" s="34">
        <f>SUM(AI1548)</f>
        <v>0</v>
      </c>
      <c r="O1548" s="34">
        <f>0</f>
        <v>0</v>
      </c>
      <c r="P1548" s="34">
        <v>0</v>
      </c>
      <c r="Q1548" s="34">
        <v>0</v>
      </c>
      <c r="R1548" s="34">
        <f>AH1548</f>
        <v>0</v>
      </c>
      <c r="S1548" s="122"/>
      <c r="T1548" s="41">
        <f>SUM(U1548,AA1548)</f>
        <v>68</v>
      </c>
      <c r="U1548" s="41">
        <f>IF(SUM(V1548:Y1548)&gt;=250, 250,SUM(V1548:Y1548))</f>
        <v>68</v>
      </c>
      <c r="V1548" s="41">
        <v>0</v>
      </c>
      <c r="W1548" s="41">
        <v>0</v>
      </c>
      <c r="X1548" s="41">
        <f>SUM(AL1548,AN1548,BO1548,BS1548)</f>
        <v>0</v>
      </c>
      <c r="Y1548" s="41">
        <f>SUM(AO1548:BN1548)</f>
        <v>68</v>
      </c>
      <c r="Z1548" s="41">
        <f>COUNTIF(AO1548:BN1548, "&gt;0")</f>
        <v>1</v>
      </c>
      <c r="AA1548" s="41">
        <f>SUM(AB1548:AF1548)</f>
        <v>0</v>
      </c>
      <c r="AB1548" s="41">
        <f>BP1548+BQ1548</f>
        <v>0</v>
      </c>
      <c r="AC1548" s="41">
        <v>0</v>
      </c>
      <c r="AD1548" s="41">
        <v>0</v>
      </c>
      <c r="AE1548" s="41">
        <f>SUM(BR1548)</f>
        <v>0</v>
      </c>
      <c r="AF1548" s="41">
        <f>SUM(AM1548)</f>
        <v>0</v>
      </c>
      <c r="AG1548" s="122"/>
      <c r="AH1548" s="36">
        <v>0</v>
      </c>
      <c r="AI1548" s="126">
        <v>0</v>
      </c>
      <c r="AJ1548" s="36">
        <v>0</v>
      </c>
      <c r="AK1548" s="121"/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14">
        <v>0</v>
      </c>
      <c r="AR1548" s="1">
        <v>0</v>
      </c>
      <c r="AS1548" s="114">
        <v>0</v>
      </c>
      <c r="AT1548" s="114">
        <v>0</v>
      </c>
      <c r="AU1548" s="114">
        <v>0</v>
      </c>
      <c r="AV1548" s="114">
        <v>0</v>
      </c>
      <c r="AW1548" s="114">
        <v>0</v>
      </c>
      <c r="AX1548" s="114">
        <v>0</v>
      </c>
      <c r="AY1548" s="114">
        <v>0</v>
      </c>
      <c r="AZ1548" s="114">
        <v>68</v>
      </c>
      <c r="BA1548" s="114">
        <v>0</v>
      </c>
      <c r="BB1548" s="114">
        <v>0</v>
      </c>
      <c r="BC1548" s="114">
        <v>0</v>
      </c>
      <c r="BD1548" s="115">
        <v>0</v>
      </c>
      <c r="BE1548" s="114">
        <v>0</v>
      </c>
      <c r="BF1548" s="114">
        <v>0</v>
      </c>
      <c r="BG1548" s="114">
        <v>0</v>
      </c>
      <c r="BH1548" s="114">
        <v>0</v>
      </c>
      <c r="BI1548" s="114">
        <v>0</v>
      </c>
      <c r="BJ1548" s="114">
        <v>0</v>
      </c>
      <c r="BK1548" s="114">
        <v>0</v>
      </c>
      <c r="BL1548" s="114">
        <v>0</v>
      </c>
      <c r="BM1548" s="114">
        <v>0</v>
      </c>
      <c r="BN1548" s="114">
        <v>0</v>
      </c>
      <c r="BO1548" s="114">
        <v>0</v>
      </c>
      <c r="BP1548" s="114">
        <v>0</v>
      </c>
      <c r="BQ1548" s="114">
        <v>0</v>
      </c>
      <c r="BR1548" s="114">
        <v>0</v>
      </c>
      <c r="BS1548" s="114">
        <v>0</v>
      </c>
    </row>
    <row r="1549" spans="1:71" ht="15" x14ac:dyDescent="0.25">
      <c r="A1549" s="1" t="str">
        <f>CONCATENATE(G1549,"-",F1549,"-",H1549)</f>
        <v>999921434-Black-Under 30</v>
      </c>
      <c r="B1549" s="1" t="str">
        <f>CONCATENATE(G1549,"-",H1549)</f>
        <v>999921434-Under 30</v>
      </c>
      <c r="C1549" s="34" t="s">
        <v>757</v>
      </c>
      <c r="D1549" s="34" t="s">
        <v>285</v>
      </c>
      <c r="E1549" s="34" t="s">
        <v>27</v>
      </c>
      <c r="F1549" s="41" t="s">
        <v>14</v>
      </c>
      <c r="G1549" s="127">
        <v>999921434</v>
      </c>
      <c r="H1549" s="36" t="s">
        <v>1833</v>
      </c>
      <c r="I1549" s="34">
        <f>((L1549)-J1549)+T1549</f>
        <v>68</v>
      </c>
      <c r="J1549" s="36"/>
      <c r="K1549" s="35"/>
      <c r="L1549" s="34">
        <f>SUM(N1549,O1549,P1549,Q1549,R1549,M1549)</f>
        <v>30</v>
      </c>
      <c r="M1549" s="34">
        <f>AJ1549</f>
        <v>30</v>
      </c>
      <c r="N1549" s="34">
        <f>SUM(AI1549)</f>
        <v>0</v>
      </c>
      <c r="O1549" s="34">
        <f>0</f>
        <v>0</v>
      </c>
      <c r="P1549" s="34">
        <v>0</v>
      </c>
      <c r="Q1549" s="34">
        <v>0</v>
      </c>
      <c r="R1549" s="34">
        <f>AH1549</f>
        <v>0</v>
      </c>
      <c r="S1549" s="122"/>
      <c r="T1549" s="41">
        <f>SUM(U1549,AA1549)</f>
        <v>38</v>
      </c>
      <c r="U1549" s="41">
        <f>IF(SUM(V1549:Y1549)&gt;=250, 250,SUM(V1549:Y1549))</f>
        <v>38</v>
      </c>
      <c r="V1549" s="41">
        <v>0</v>
      </c>
      <c r="W1549" s="41">
        <v>0</v>
      </c>
      <c r="X1549" s="41">
        <f>SUM(AL1549,AN1549,BO1549,BS1549)</f>
        <v>0</v>
      </c>
      <c r="Y1549" s="41">
        <f>SUM(AO1549:BN1549)</f>
        <v>38</v>
      </c>
      <c r="Z1549" s="41">
        <f>COUNTIF(AO1549:BN1549, "&gt;0")</f>
        <v>1</v>
      </c>
      <c r="AA1549" s="41">
        <f>SUM(AB1549:AF1549)</f>
        <v>0</v>
      </c>
      <c r="AB1549" s="41">
        <f>BP1549+BQ1549</f>
        <v>0</v>
      </c>
      <c r="AC1549" s="41">
        <v>0</v>
      </c>
      <c r="AD1549" s="41">
        <v>0</v>
      </c>
      <c r="AE1549" s="41">
        <f>SUM(BR1549)</f>
        <v>0</v>
      </c>
      <c r="AF1549" s="41">
        <f>SUM(AM1549)</f>
        <v>0</v>
      </c>
      <c r="AG1549" s="122"/>
      <c r="AH1549" s="36">
        <v>0</v>
      </c>
      <c r="AI1549" s="126">
        <v>0</v>
      </c>
      <c r="AJ1549" s="36">
        <v>30</v>
      </c>
      <c r="AK1549" s="121"/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14">
        <v>0</v>
      </c>
      <c r="AR1549" s="1">
        <v>0</v>
      </c>
      <c r="AS1549" s="114">
        <v>0</v>
      </c>
      <c r="AT1549" s="114">
        <v>0</v>
      </c>
      <c r="AU1549" s="114">
        <v>0</v>
      </c>
      <c r="AV1549" s="114">
        <v>0</v>
      </c>
      <c r="AW1549" s="114">
        <v>38</v>
      </c>
      <c r="AX1549" s="114">
        <v>0</v>
      </c>
      <c r="AY1549" s="114">
        <v>0</v>
      </c>
      <c r="AZ1549" s="114">
        <v>0</v>
      </c>
      <c r="BA1549" s="114">
        <v>0</v>
      </c>
      <c r="BB1549" s="114">
        <v>0</v>
      </c>
      <c r="BC1549" s="114">
        <v>0</v>
      </c>
      <c r="BD1549" s="115">
        <v>0</v>
      </c>
      <c r="BE1549" s="114">
        <v>0</v>
      </c>
      <c r="BF1549" s="114">
        <v>0</v>
      </c>
      <c r="BG1549" s="114">
        <v>0</v>
      </c>
      <c r="BH1549" s="114">
        <v>0</v>
      </c>
      <c r="BI1549" s="114">
        <v>0</v>
      </c>
      <c r="BJ1549" s="114">
        <v>0</v>
      </c>
      <c r="BK1549" s="114">
        <v>0</v>
      </c>
      <c r="BL1549" s="114">
        <v>0</v>
      </c>
      <c r="BM1549" s="114">
        <v>0</v>
      </c>
      <c r="BN1549" s="114">
        <v>0</v>
      </c>
      <c r="BO1549" s="114">
        <v>0</v>
      </c>
      <c r="BP1549" s="114">
        <v>0</v>
      </c>
      <c r="BQ1549" s="114">
        <v>0</v>
      </c>
      <c r="BR1549" s="114">
        <v>0</v>
      </c>
      <c r="BS1549" s="114">
        <v>0</v>
      </c>
    </row>
    <row r="1550" spans="1:71" ht="15" x14ac:dyDescent="0.25">
      <c r="A1550" s="1" t="str">
        <f>CONCATENATE(G1550,"-",F1550,"-",H1550)</f>
        <v>999934943-Black-Under 30</v>
      </c>
      <c r="B1550" s="1" t="str">
        <f>CONCATENATE(G1550,"-",H1550)</f>
        <v>999934943-Under 30</v>
      </c>
      <c r="C1550" s="36" t="s">
        <v>2285</v>
      </c>
      <c r="D1550" s="36" t="s">
        <v>2286</v>
      </c>
      <c r="E1550" s="36" t="s">
        <v>27</v>
      </c>
      <c r="F1550" s="41" t="s">
        <v>14</v>
      </c>
      <c r="G1550" s="128">
        <v>999934943</v>
      </c>
      <c r="H1550" s="36" t="s">
        <v>1833</v>
      </c>
      <c r="I1550" s="34">
        <f>((L1550)-J1550)+T1550</f>
        <v>68</v>
      </c>
      <c r="J1550" s="36"/>
      <c r="K1550" s="35"/>
      <c r="L1550" s="34">
        <f>SUM(N1550,O1550,P1550,Q1550,R1550,M1550)</f>
        <v>0</v>
      </c>
      <c r="M1550" s="34">
        <f>AJ1550</f>
        <v>0</v>
      </c>
      <c r="N1550" s="34">
        <f>SUM(AI1550)</f>
        <v>0</v>
      </c>
      <c r="O1550" s="34">
        <f>0</f>
        <v>0</v>
      </c>
      <c r="P1550" s="34">
        <v>0</v>
      </c>
      <c r="Q1550" s="34">
        <v>0</v>
      </c>
      <c r="R1550" s="34">
        <f>AH1550</f>
        <v>0</v>
      </c>
      <c r="S1550" s="122"/>
      <c r="T1550" s="41">
        <f>SUM(U1550,AA1550)</f>
        <v>68</v>
      </c>
      <c r="U1550" s="41">
        <f>IF(SUM(V1550:Y1550)&gt;=250, 250,SUM(V1550:Y1550))</f>
        <v>68</v>
      </c>
      <c r="V1550" s="41">
        <v>0</v>
      </c>
      <c r="W1550" s="41">
        <v>0</v>
      </c>
      <c r="X1550" s="41">
        <f>SUM(AL1550,AN1550,BO1550,BS1550)</f>
        <v>0</v>
      </c>
      <c r="Y1550" s="41">
        <f>SUM(AO1550:BN1550)</f>
        <v>68</v>
      </c>
      <c r="Z1550" s="41">
        <f>COUNTIF(AO1550:BN1550, "&gt;0")</f>
        <v>1</v>
      </c>
      <c r="AA1550" s="41">
        <f>SUM(AB1550:AF1550)</f>
        <v>0</v>
      </c>
      <c r="AB1550" s="41">
        <f>BP1550+BQ1550</f>
        <v>0</v>
      </c>
      <c r="AC1550" s="41">
        <v>0</v>
      </c>
      <c r="AD1550" s="41">
        <v>0</v>
      </c>
      <c r="AE1550" s="41">
        <f>SUM(BR1550)</f>
        <v>0</v>
      </c>
      <c r="AF1550" s="41">
        <f>SUM(AM1550)</f>
        <v>0</v>
      </c>
      <c r="AG1550" s="122"/>
      <c r="AH1550" s="36">
        <v>0</v>
      </c>
      <c r="AI1550" s="126">
        <v>0</v>
      </c>
      <c r="AJ1550" s="36">
        <v>0</v>
      </c>
      <c r="AK1550" s="121"/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14">
        <v>0</v>
      </c>
      <c r="AR1550" s="1">
        <v>0</v>
      </c>
      <c r="AS1550" s="114">
        <v>0</v>
      </c>
      <c r="AT1550" s="114">
        <v>0</v>
      </c>
      <c r="AU1550" s="114">
        <v>0</v>
      </c>
      <c r="AV1550" s="114">
        <v>0</v>
      </c>
      <c r="AW1550" s="114">
        <v>0</v>
      </c>
      <c r="AX1550" s="114">
        <v>68</v>
      </c>
      <c r="AY1550" s="114">
        <v>0</v>
      </c>
      <c r="AZ1550" s="114">
        <v>0</v>
      </c>
      <c r="BA1550" s="114">
        <v>0</v>
      </c>
      <c r="BB1550" s="114">
        <v>0</v>
      </c>
      <c r="BC1550" s="114">
        <v>0</v>
      </c>
      <c r="BD1550" s="115">
        <v>0</v>
      </c>
      <c r="BE1550" s="114">
        <v>0</v>
      </c>
      <c r="BF1550" s="114">
        <v>0</v>
      </c>
      <c r="BG1550" s="114">
        <v>0</v>
      </c>
      <c r="BH1550" s="114">
        <v>0</v>
      </c>
      <c r="BI1550" s="114">
        <v>0</v>
      </c>
      <c r="BJ1550" s="114">
        <v>0</v>
      </c>
      <c r="BK1550" s="114">
        <v>0</v>
      </c>
      <c r="BL1550" s="114">
        <v>0</v>
      </c>
      <c r="BM1550" s="114">
        <v>0</v>
      </c>
      <c r="BN1550" s="114">
        <v>0</v>
      </c>
      <c r="BO1550" s="114">
        <v>0</v>
      </c>
      <c r="BP1550" s="114">
        <v>0</v>
      </c>
      <c r="BQ1550" s="114">
        <v>0</v>
      </c>
      <c r="BR1550" s="114">
        <v>0</v>
      </c>
      <c r="BS1550" s="114">
        <v>0</v>
      </c>
    </row>
    <row r="1551" spans="1:71" ht="15" x14ac:dyDescent="0.25">
      <c r="A1551" s="1" t="str">
        <f>CONCATENATE(G1551,"-",F1551,"-",H1551)</f>
        <v>999928688-Black-Under 30</v>
      </c>
      <c r="B1551" s="1" t="str">
        <f>CONCATENATE(G1551,"-",H1551)</f>
        <v>999928688-Under 30</v>
      </c>
      <c r="C1551" s="36" t="s">
        <v>1966</v>
      </c>
      <c r="D1551" s="36" t="s">
        <v>1282</v>
      </c>
      <c r="E1551" s="36" t="s">
        <v>27</v>
      </c>
      <c r="F1551" s="41" t="s">
        <v>14</v>
      </c>
      <c r="G1551" s="128">
        <v>999928688</v>
      </c>
      <c r="H1551" s="36" t="s">
        <v>1833</v>
      </c>
      <c r="I1551" s="34">
        <f>((L1551)-J1551)+T1551</f>
        <v>67</v>
      </c>
      <c r="J1551" s="34">
        <f>L1551/2</f>
        <v>0</v>
      </c>
      <c r="K1551" s="37"/>
      <c r="L1551" s="34">
        <f>SUM(N1551,O1551,P1551,Q1551,R1551,M1551)</f>
        <v>0</v>
      </c>
      <c r="M1551" s="34">
        <f>AJ1551</f>
        <v>0</v>
      </c>
      <c r="N1551" s="34">
        <f>SUM(AI1551)</f>
        <v>0</v>
      </c>
      <c r="O1551" s="34">
        <f>0</f>
        <v>0</v>
      </c>
      <c r="P1551" s="34">
        <v>0</v>
      </c>
      <c r="Q1551" s="34">
        <v>0</v>
      </c>
      <c r="R1551" s="34">
        <f>AH1551</f>
        <v>0</v>
      </c>
      <c r="S1551" s="122"/>
      <c r="T1551" s="41">
        <f>SUM(U1551,AA1551)</f>
        <v>67</v>
      </c>
      <c r="U1551" s="41">
        <f>IF(SUM(V1551:Y1551)&gt;=250, 250,SUM(V1551:Y1551))</f>
        <v>67</v>
      </c>
      <c r="V1551" s="41">
        <v>0</v>
      </c>
      <c r="W1551" s="41">
        <v>0</v>
      </c>
      <c r="X1551" s="41">
        <f>SUM(AL1551,AN1551,BO1551,BS1551)</f>
        <v>0</v>
      </c>
      <c r="Y1551" s="41">
        <f>SUM(AO1551:BN1551)</f>
        <v>67</v>
      </c>
      <c r="Z1551" s="41">
        <f>COUNTIF(AO1551:BN1551, "&gt;0")</f>
        <v>2</v>
      </c>
      <c r="AA1551" s="41">
        <f>SUM(AB1551:AF1551)</f>
        <v>0</v>
      </c>
      <c r="AB1551" s="41">
        <f>BP1551+BQ1551</f>
        <v>0</v>
      </c>
      <c r="AC1551" s="41">
        <v>0</v>
      </c>
      <c r="AD1551" s="41">
        <v>0</v>
      </c>
      <c r="AE1551" s="41">
        <f>SUM(BR1551)</f>
        <v>0</v>
      </c>
      <c r="AF1551" s="41">
        <f>SUM(AM1551)</f>
        <v>0</v>
      </c>
      <c r="AG1551" s="122"/>
      <c r="AH1551" s="36">
        <v>0</v>
      </c>
      <c r="AI1551" s="36">
        <v>0</v>
      </c>
      <c r="AJ1551" s="36">
        <v>0</v>
      </c>
      <c r="AK1551" s="37"/>
      <c r="AL1551" s="1">
        <v>0</v>
      </c>
      <c r="AM1551" s="1">
        <v>0</v>
      </c>
      <c r="AN1551" s="1">
        <v>0</v>
      </c>
      <c r="AO1551" s="1">
        <v>51</v>
      </c>
      <c r="AP1551" s="1">
        <v>0</v>
      </c>
      <c r="AQ1551" s="114">
        <v>0</v>
      </c>
      <c r="AR1551" s="1">
        <v>0</v>
      </c>
      <c r="AS1551" s="114">
        <v>0</v>
      </c>
      <c r="AT1551" s="114">
        <v>0</v>
      </c>
      <c r="AU1551" s="114">
        <v>0</v>
      </c>
      <c r="AV1551" s="114">
        <v>0</v>
      </c>
      <c r="AW1551" s="114">
        <v>0</v>
      </c>
      <c r="AX1551" s="114">
        <v>0</v>
      </c>
      <c r="AY1551" s="114">
        <v>0</v>
      </c>
      <c r="AZ1551" s="114">
        <v>0</v>
      </c>
      <c r="BA1551" s="114">
        <v>0</v>
      </c>
      <c r="BB1551" s="114">
        <v>0</v>
      </c>
      <c r="BC1551" s="114">
        <v>0</v>
      </c>
      <c r="BD1551" s="115">
        <v>0</v>
      </c>
      <c r="BE1551" s="114">
        <v>0</v>
      </c>
      <c r="BF1551" s="114">
        <v>0</v>
      </c>
      <c r="BG1551" s="114">
        <v>0</v>
      </c>
      <c r="BH1551" s="114">
        <v>0</v>
      </c>
      <c r="BI1551" s="114">
        <v>0</v>
      </c>
      <c r="BJ1551" s="114">
        <v>16</v>
      </c>
      <c r="BK1551" s="114">
        <v>0</v>
      </c>
      <c r="BL1551" s="114">
        <v>0</v>
      </c>
      <c r="BM1551" s="114">
        <v>0</v>
      </c>
      <c r="BN1551" s="114">
        <v>0</v>
      </c>
      <c r="BO1551" s="114">
        <v>0</v>
      </c>
      <c r="BP1551" s="114">
        <v>0</v>
      </c>
      <c r="BQ1551" s="114">
        <v>0</v>
      </c>
      <c r="BR1551" s="114">
        <v>0</v>
      </c>
      <c r="BS1551" s="114">
        <v>0</v>
      </c>
    </row>
    <row r="1552" spans="1:71" ht="15" x14ac:dyDescent="0.25">
      <c r="A1552" s="1" t="str">
        <f>CONCATENATE(G1552,"-",F1552,"-",H1552)</f>
        <v>999934858-Black-Under 30</v>
      </c>
      <c r="B1552" s="1" t="str">
        <f>CONCATENATE(G1552,"-",H1552)</f>
        <v>999934858-Under 30</v>
      </c>
      <c r="C1552" s="149" t="s">
        <v>252</v>
      </c>
      <c r="D1552" s="149" t="s">
        <v>355</v>
      </c>
      <c r="E1552" s="149" t="s">
        <v>27</v>
      </c>
      <c r="F1552" s="41" t="s">
        <v>14</v>
      </c>
      <c r="G1552" s="149">
        <v>999934858</v>
      </c>
      <c r="H1552" s="36" t="s">
        <v>1833</v>
      </c>
      <c r="I1552" s="34">
        <f>((L1552)-J1552)+T1552</f>
        <v>66</v>
      </c>
      <c r="J1552" s="36"/>
      <c r="K1552" s="35"/>
      <c r="L1552" s="34">
        <f>SUM(N1552,O1552,P1552,Q1552,R1552,M1552)</f>
        <v>0</v>
      </c>
      <c r="M1552" s="34">
        <f>AJ1552</f>
        <v>0</v>
      </c>
      <c r="N1552" s="34">
        <f>SUM(AI1552)</f>
        <v>0</v>
      </c>
      <c r="O1552" s="34">
        <f>0</f>
        <v>0</v>
      </c>
      <c r="P1552" s="34">
        <v>0</v>
      </c>
      <c r="Q1552" s="34">
        <v>0</v>
      </c>
      <c r="R1552" s="34">
        <f>AH1552</f>
        <v>0</v>
      </c>
      <c r="S1552" s="122"/>
      <c r="T1552" s="41">
        <f>SUM(U1552,AA1552)</f>
        <v>66</v>
      </c>
      <c r="U1552" s="41">
        <f>IF(SUM(V1552:Y1552)&gt;=250, 250,SUM(V1552:Y1552))</f>
        <v>66</v>
      </c>
      <c r="V1552" s="41">
        <v>0</v>
      </c>
      <c r="W1552" s="41">
        <v>0</v>
      </c>
      <c r="X1552" s="41">
        <f>SUM(AL1552,AN1552,BO1552,BS1552)</f>
        <v>0</v>
      </c>
      <c r="Y1552" s="41">
        <f>SUM(AO1552:BN1552)</f>
        <v>66</v>
      </c>
      <c r="Z1552" s="41">
        <f>COUNTIF(AO1552:BN1552, "&gt;0")</f>
        <v>2</v>
      </c>
      <c r="AA1552" s="41">
        <f>SUM(AB1552:AF1552)</f>
        <v>0</v>
      </c>
      <c r="AB1552" s="41">
        <f>BP1552+BQ1552</f>
        <v>0</v>
      </c>
      <c r="AC1552" s="41">
        <v>0</v>
      </c>
      <c r="AD1552" s="41">
        <v>0</v>
      </c>
      <c r="AE1552" s="41">
        <f>SUM(BR1552)</f>
        <v>0</v>
      </c>
      <c r="AF1552" s="41">
        <f>SUM(AM1552)</f>
        <v>0</v>
      </c>
      <c r="AG1552" s="122"/>
      <c r="AH1552" s="36">
        <v>0</v>
      </c>
      <c r="AI1552" s="126">
        <v>0</v>
      </c>
      <c r="AJ1552" s="36">
        <v>0</v>
      </c>
      <c r="AK1552" s="121"/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14">
        <v>0</v>
      </c>
      <c r="AR1552" s="1">
        <v>0</v>
      </c>
      <c r="AS1552" s="114">
        <v>0</v>
      </c>
      <c r="AT1552" s="114">
        <v>0</v>
      </c>
      <c r="AU1552" s="114">
        <v>0</v>
      </c>
      <c r="AV1552" s="114">
        <v>38</v>
      </c>
      <c r="AW1552" s="114">
        <v>0</v>
      </c>
      <c r="AX1552" s="114">
        <v>0</v>
      </c>
      <c r="AY1552" s="114">
        <v>0</v>
      </c>
      <c r="AZ1552" s="114">
        <v>0</v>
      </c>
      <c r="BA1552" s="114">
        <v>0</v>
      </c>
      <c r="BB1552" s="114">
        <v>0</v>
      </c>
      <c r="BC1552" s="114">
        <v>28</v>
      </c>
      <c r="BD1552" s="115">
        <v>0</v>
      </c>
      <c r="BE1552" s="114">
        <v>0</v>
      </c>
      <c r="BF1552" s="114">
        <v>0</v>
      </c>
      <c r="BG1552" s="114">
        <v>0</v>
      </c>
      <c r="BH1552" s="114">
        <v>0</v>
      </c>
      <c r="BI1552" s="114">
        <v>0</v>
      </c>
      <c r="BJ1552" s="114">
        <v>0</v>
      </c>
      <c r="BK1552" s="114">
        <v>0</v>
      </c>
      <c r="BL1552" s="114">
        <v>0</v>
      </c>
      <c r="BM1552" s="114">
        <v>0</v>
      </c>
      <c r="BN1552" s="114">
        <v>0</v>
      </c>
      <c r="BO1552" s="114">
        <v>0</v>
      </c>
      <c r="BP1552" s="114">
        <v>0</v>
      </c>
      <c r="BQ1552" s="114">
        <v>0</v>
      </c>
      <c r="BR1552" s="114">
        <v>0</v>
      </c>
      <c r="BS1552" s="114">
        <v>0</v>
      </c>
    </row>
    <row r="1553" spans="1:71" ht="15" x14ac:dyDescent="0.25">
      <c r="A1553" s="1" t="str">
        <f>CONCATENATE(G1553,"-",F1553,"-",H1553)</f>
        <v>999873834-Black-Under 30</v>
      </c>
      <c r="B1553" s="1" t="str">
        <f>CONCATENATE(G1553,"-",H1553)</f>
        <v>999873834-Under 30</v>
      </c>
      <c r="C1553" s="36" t="s">
        <v>1472</v>
      </c>
      <c r="D1553" s="36" t="s">
        <v>3095</v>
      </c>
      <c r="E1553" s="36" t="s">
        <v>27</v>
      </c>
      <c r="F1553" s="41" t="s">
        <v>14</v>
      </c>
      <c r="G1553" s="36">
        <v>999873834</v>
      </c>
      <c r="H1553" s="36" t="s">
        <v>1833</v>
      </c>
      <c r="I1553" s="34">
        <f>((L1553)-J1553)+T1553</f>
        <v>60</v>
      </c>
      <c r="J1553" s="36"/>
      <c r="K1553" s="35"/>
      <c r="L1553" s="34">
        <f>SUM(N1553,O1553,P1553,Q1553,R1553,M1553)</f>
        <v>0</v>
      </c>
      <c r="M1553" s="34">
        <f>AJ1553</f>
        <v>0</v>
      </c>
      <c r="N1553" s="34">
        <f>SUM(AI1553)</f>
        <v>0</v>
      </c>
      <c r="O1553" s="34">
        <f>0</f>
        <v>0</v>
      </c>
      <c r="P1553" s="34">
        <v>0</v>
      </c>
      <c r="Q1553" s="34">
        <v>0</v>
      </c>
      <c r="R1553" s="34">
        <f>AH1553</f>
        <v>0</v>
      </c>
      <c r="S1553" s="122"/>
      <c r="T1553" s="41">
        <f>SUM(U1553,AA1553)</f>
        <v>60</v>
      </c>
      <c r="U1553" s="41">
        <f>IF(SUM(V1553:Y1553)&gt;=250, 250,SUM(V1553:Y1553))</f>
        <v>60</v>
      </c>
      <c r="V1553" s="41">
        <v>0</v>
      </c>
      <c r="W1553" s="41">
        <v>0</v>
      </c>
      <c r="X1553" s="41">
        <f>SUM(AL1553,AN1553,BO1553,BS1553)</f>
        <v>0</v>
      </c>
      <c r="Y1553" s="41">
        <f>SUM(AO1553:BN1553)</f>
        <v>60</v>
      </c>
      <c r="Z1553" s="41">
        <f>COUNTIF(AO1553:BN1553, "&gt;0")</f>
        <v>1</v>
      </c>
      <c r="AA1553" s="41">
        <f>SUM(AB1553:AF1553)</f>
        <v>0</v>
      </c>
      <c r="AB1553" s="41">
        <f>BP1553+BQ1553</f>
        <v>0</v>
      </c>
      <c r="AC1553" s="41">
        <v>0</v>
      </c>
      <c r="AD1553" s="41">
        <v>0</v>
      </c>
      <c r="AE1553" s="41">
        <f>SUM(BR1553)</f>
        <v>0</v>
      </c>
      <c r="AF1553" s="41">
        <f>SUM(AM1553)</f>
        <v>0</v>
      </c>
      <c r="AG1553" s="122"/>
      <c r="AH1553" s="36">
        <v>0</v>
      </c>
      <c r="AI1553" s="126">
        <v>0</v>
      </c>
      <c r="AJ1553" s="36">
        <v>0</v>
      </c>
      <c r="AK1553" s="121"/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14">
        <v>0</v>
      </c>
      <c r="AR1553" s="1">
        <v>0</v>
      </c>
      <c r="AS1553" s="114">
        <v>0</v>
      </c>
      <c r="AT1553" s="114">
        <v>0</v>
      </c>
      <c r="AU1553" s="114">
        <v>0</v>
      </c>
      <c r="AV1553" s="114">
        <v>0</v>
      </c>
      <c r="AW1553" s="114">
        <v>0</v>
      </c>
      <c r="AX1553" s="114">
        <v>0</v>
      </c>
      <c r="AY1553" s="114">
        <v>0</v>
      </c>
      <c r="AZ1553" s="114">
        <v>0</v>
      </c>
      <c r="BA1553" s="114">
        <v>0</v>
      </c>
      <c r="BB1553" s="114">
        <v>0</v>
      </c>
      <c r="BC1553" s="114">
        <v>0</v>
      </c>
      <c r="BD1553" s="115">
        <v>0</v>
      </c>
      <c r="BE1553" s="114">
        <v>0</v>
      </c>
      <c r="BF1553" s="114">
        <v>0</v>
      </c>
      <c r="BG1553" s="114">
        <v>0</v>
      </c>
      <c r="BH1553" s="114">
        <v>60</v>
      </c>
      <c r="BI1553" s="114">
        <v>0</v>
      </c>
      <c r="BJ1553" s="114">
        <v>0</v>
      </c>
      <c r="BK1553" s="114">
        <v>0</v>
      </c>
      <c r="BL1553" s="114">
        <v>0</v>
      </c>
      <c r="BM1553" s="114">
        <v>0</v>
      </c>
      <c r="BN1553" s="114">
        <v>0</v>
      </c>
      <c r="BO1553" s="114">
        <v>0</v>
      </c>
      <c r="BP1553" s="114">
        <v>0</v>
      </c>
      <c r="BQ1553" s="114">
        <v>0</v>
      </c>
      <c r="BR1553" s="114">
        <v>0</v>
      </c>
      <c r="BS1553" s="114">
        <v>0</v>
      </c>
    </row>
    <row r="1554" spans="1:71" ht="15" x14ac:dyDescent="0.25">
      <c r="A1554" s="1" t="str">
        <f>CONCATENATE(G1554,"-",F1554,"-",H1554)</f>
        <v>999930237-Black-Under 30</v>
      </c>
      <c r="B1554" s="1" t="str">
        <f>CONCATENATE(G1554,"-",H1554)</f>
        <v>999930237-Under 30</v>
      </c>
      <c r="C1554" s="36" t="s">
        <v>1602</v>
      </c>
      <c r="D1554" s="36" t="s">
        <v>1603</v>
      </c>
      <c r="E1554" s="36" t="s">
        <v>27</v>
      </c>
      <c r="F1554" s="41" t="s">
        <v>14</v>
      </c>
      <c r="G1554" s="36">
        <v>999930237</v>
      </c>
      <c r="H1554" s="36" t="s">
        <v>1833</v>
      </c>
      <c r="I1554" s="34">
        <f>((L1554)-J1554)+T1554</f>
        <v>60</v>
      </c>
      <c r="J1554" s="36"/>
      <c r="K1554" s="35"/>
      <c r="L1554" s="34">
        <f>SUM(N1554,O1554,P1554,Q1554,R1554,M1554)</f>
        <v>0</v>
      </c>
      <c r="M1554" s="34">
        <f>AJ1554</f>
        <v>0</v>
      </c>
      <c r="N1554" s="34">
        <f>SUM(AI1554)</f>
        <v>0</v>
      </c>
      <c r="O1554" s="34">
        <f>0</f>
        <v>0</v>
      </c>
      <c r="P1554" s="34">
        <v>0</v>
      </c>
      <c r="Q1554" s="34">
        <v>0</v>
      </c>
      <c r="R1554" s="34">
        <f>AH1554</f>
        <v>0</v>
      </c>
      <c r="S1554" s="122"/>
      <c r="T1554" s="41">
        <f>SUM(U1554,AA1554)</f>
        <v>60</v>
      </c>
      <c r="U1554" s="41">
        <f>IF(SUM(V1554:Y1554)&gt;=250, 250,SUM(V1554:Y1554))</f>
        <v>60</v>
      </c>
      <c r="V1554" s="41">
        <v>0</v>
      </c>
      <c r="W1554" s="41">
        <v>0</v>
      </c>
      <c r="X1554" s="41">
        <f>SUM(AL1554,AN1554,BO1554,BS1554)</f>
        <v>0</v>
      </c>
      <c r="Y1554" s="41">
        <f>SUM(AO1554:BN1554)</f>
        <v>60</v>
      </c>
      <c r="Z1554" s="41">
        <f>COUNTIF(AO1554:BN1554, "&gt;0")</f>
        <v>1</v>
      </c>
      <c r="AA1554" s="41">
        <f>SUM(AB1554:AF1554)</f>
        <v>0</v>
      </c>
      <c r="AB1554" s="41">
        <f>BP1554+BQ1554</f>
        <v>0</v>
      </c>
      <c r="AC1554" s="41">
        <v>0</v>
      </c>
      <c r="AD1554" s="41">
        <v>0</v>
      </c>
      <c r="AE1554" s="41">
        <f>SUM(BR1554)</f>
        <v>0</v>
      </c>
      <c r="AF1554" s="41">
        <f>SUM(AM1554)</f>
        <v>0</v>
      </c>
      <c r="AG1554" s="122"/>
      <c r="AH1554" s="36">
        <v>0</v>
      </c>
      <c r="AI1554" s="36">
        <v>0</v>
      </c>
      <c r="AJ1554" s="36">
        <v>0</v>
      </c>
      <c r="AK1554" s="121"/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14">
        <v>0</v>
      </c>
      <c r="AR1554" s="1">
        <v>0</v>
      </c>
      <c r="AS1554" s="114">
        <v>0</v>
      </c>
      <c r="AT1554" s="114">
        <v>0</v>
      </c>
      <c r="AU1554" s="114">
        <v>0</v>
      </c>
      <c r="AV1554" s="114">
        <v>0</v>
      </c>
      <c r="AW1554" s="114">
        <v>0</v>
      </c>
      <c r="AX1554" s="114">
        <v>0</v>
      </c>
      <c r="AY1554" s="114">
        <v>0</v>
      </c>
      <c r="AZ1554" s="114">
        <v>0</v>
      </c>
      <c r="BA1554" s="114">
        <v>0</v>
      </c>
      <c r="BB1554" s="114">
        <v>0</v>
      </c>
      <c r="BC1554" s="114">
        <v>0</v>
      </c>
      <c r="BD1554" s="115">
        <v>0</v>
      </c>
      <c r="BE1554" s="114">
        <v>0</v>
      </c>
      <c r="BF1554" s="114">
        <v>0</v>
      </c>
      <c r="BG1554" s="114">
        <v>60</v>
      </c>
      <c r="BH1554" s="114">
        <v>0</v>
      </c>
      <c r="BI1554" s="114">
        <v>0</v>
      </c>
      <c r="BJ1554" s="114">
        <v>0</v>
      </c>
      <c r="BK1554" s="114">
        <v>0</v>
      </c>
      <c r="BL1554" s="114">
        <v>0</v>
      </c>
      <c r="BM1554" s="114">
        <v>0</v>
      </c>
      <c r="BN1554" s="114">
        <v>0</v>
      </c>
      <c r="BO1554" s="114">
        <v>0</v>
      </c>
      <c r="BP1554" s="114">
        <v>0</v>
      </c>
      <c r="BQ1554" s="114">
        <v>0</v>
      </c>
      <c r="BR1554" s="114">
        <v>0</v>
      </c>
      <c r="BS1554" s="114">
        <v>0</v>
      </c>
    </row>
    <row r="1555" spans="1:71" ht="15" x14ac:dyDescent="0.25">
      <c r="A1555" s="1" t="str">
        <f>CONCATENATE(G1555,"-",F1555,"-",H1555)</f>
        <v>999918935-Black-Under 30</v>
      </c>
      <c r="B1555" s="1" t="str">
        <f>CONCATENATE(G1555,"-",H1555)</f>
        <v>999918935-Under 30</v>
      </c>
      <c r="C1555" s="149" t="s">
        <v>2238</v>
      </c>
      <c r="D1555" s="149" t="s">
        <v>2792</v>
      </c>
      <c r="E1555" s="149" t="s">
        <v>27</v>
      </c>
      <c r="F1555" s="41" t="s">
        <v>14</v>
      </c>
      <c r="G1555" s="149">
        <v>999918935</v>
      </c>
      <c r="H1555" s="36" t="s">
        <v>1833</v>
      </c>
      <c r="I1555" s="34">
        <f>((L1555)-J1555)+T1555</f>
        <v>56</v>
      </c>
      <c r="J1555" s="36"/>
      <c r="K1555" s="35"/>
      <c r="L1555" s="34">
        <f>SUM(N1555,O1555,P1555,Q1555,R1555,M1555)</f>
        <v>0</v>
      </c>
      <c r="M1555" s="34">
        <f>AJ1555</f>
        <v>0</v>
      </c>
      <c r="N1555" s="34">
        <f>SUM(AI1555)</f>
        <v>0</v>
      </c>
      <c r="O1555" s="34">
        <f>0</f>
        <v>0</v>
      </c>
      <c r="P1555" s="34">
        <v>0</v>
      </c>
      <c r="Q1555" s="34">
        <v>0</v>
      </c>
      <c r="R1555" s="34">
        <f>AH1555</f>
        <v>0</v>
      </c>
      <c r="S1555" s="122"/>
      <c r="T1555" s="41">
        <f>SUM(U1555,AA1555)</f>
        <v>56</v>
      </c>
      <c r="U1555" s="41">
        <f>IF(SUM(V1555:Y1555)&gt;=250, 250,SUM(V1555:Y1555))</f>
        <v>56</v>
      </c>
      <c r="V1555" s="41">
        <v>0</v>
      </c>
      <c r="W1555" s="41">
        <v>0</v>
      </c>
      <c r="X1555" s="41">
        <f>SUM(AL1555,AN1555,BO1555,BS1555)</f>
        <v>0</v>
      </c>
      <c r="Y1555" s="41">
        <f>SUM(AO1555:BN1555)</f>
        <v>56</v>
      </c>
      <c r="Z1555" s="41">
        <f>COUNTIF(AO1555:BN1555, "&gt;0")</f>
        <v>2</v>
      </c>
      <c r="AA1555" s="41">
        <f>SUM(AB1555:AF1555)</f>
        <v>0</v>
      </c>
      <c r="AB1555" s="41">
        <f>BP1555+BQ1555</f>
        <v>0</v>
      </c>
      <c r="AC1555" s="41">
        <v>0</v>
      </c>
      <c r="AD1555" s="41">
        <v>0</v>
      </c>
      <c r="AE1555" s="41">
        <f>SUM(BR1555)</f>
        <v>0</v>
      </c>
      <c r="AF1555" s="41">
        <f>SUM(AM1555)</f>
        <v>0</v>
      </c>
      <c r="AG1555" s="122"/>
      <c r="AH1555" s="36">
        <v>0</v>
      </c>
      <c r="AI1555" s="126">
        <v>0</v>
      </c>
      <c r="AJ1555" s="36">
        <v>0</v>
      </c>
      <c r="AK1555" s="121"/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14">
        <v>0</v>
      </c>
      <c r="AR1555" s="1">
        <v>0</v>
      </c>
      <c r="AS1555" s="114">
        <v>0</v>
      </c>
      <c r="AT1555" s="114">
        <v>0</v>
      </c>
      <c r="AU1555" s="114">
        <v>0</v>
      </c>
      <c r="AV1555" s="114">
        <v>28</v>
      </c>
      <c r="AW1555" s="114">
        <v>0</v>
      </c>
      <c r="AX1555" s="114">
        <v>0</v>
      </c>
      <c r="AY1555" s="114">
        <v>0</v>
      </c>
      <c r="AZ1555" s="114">
        <v>0</v>
      </c>
      <c r="BA1555" s="114">
        <v>0</v>
      </c>
      <c r="BB1555" s="114">
        <v>0</v>
      </c>
      <c r="BC1555" s="114">
        <v>28</v>
      </c>
      <c r="BD1555" s="115">
        <v>0</v>
      </c>
      <c r="BE1555" s="114">
        <v>0</v>
      </c>
      <c r="BF1555" s="114">
        <v>0</v>
      </c>
      <c r="BG1555" s="114">
        <v>0</v>
      </c>
      <c r="BH1555" s="114">
        <v>0</v>
      </c>
      <c r="BI1555" s="114">
        <v>0</v>
      </c>
      <c r="BJ1555" s="114">
        <v>0</v>
      </c>
      <c r="BK1555" s="114">
        <v>0</v>
      </c>
      <c r="BL1555" s="114">
        <v>0</v>
      </c>
      <c r="BM1555" s="114">
        <v>0</v>
      </c>
      <c r="BN1555" s="114">
        <v>0</v>
      </c>
      <c r="BO1555" s="114">
        <v>0</v>
      </c>
      <c r="BP1555" s="114">
        <v>0</v>
      </c>
      <c r="BQ1555" s="114">
        <v>0</v>
      </c>
      <c r="BR1555" s="114">
        <v>0</v>
      </c>
      <c r="BS1555" s="114">
        <v>0</v>
      </c>
    </row>
    <row r="1556" spans="1:71" ht="15" x14ac:dyDescent="0.25">
      <c r="A1556" s="1" t="str">
        <f>CONCATENATE(G1556,"-",F1556,"-",H1556)</f>
        <v>999930190-Black-Under 30</v>
      </c>
      <c r="B1556" s="1" t="str">
        <f>CONCATENATE(G1556,"-",H1556)</f>
        <v>999930190-Under 30</v>
      </c>
      <c r="C1556" s="36" t="s">
        <v>1696</v>
      </c>
      <c r="D1556" s="36" t="s">
        <v>2615</v>
      </c>
      <c r="E1556" s="36" t="s">
        <v>27</v>
      </c>
      <c r="F1556" s="41" t="s">
        <v>14</v>
      </c>
      <c r="G1556" s="36">
        <v>999930190</v>
      </c>
      <c r="H1556" s="36" t="s">
        <v>1833</v>
      </c>
      <c r="I1556" s="34">
        <f>((L1556)-J1556)+T1556</f>
        <v>54</v>
      </c>
      <c r="J1556" s="36"/>
      <c r="K1556" s="35"/>
      <c r="L1556" s="34">
        <f>SUM(N1556,O1556,P1556,Q1556,R1556,M1556)</f>
        <v>0</v>
      </c>
      <c r="M1556" s="34">
        <f>AJ1556</f>
        <v>0</v>
      </c>
      <c r="N1556" s="34">
        <f>SUM(AI1556)</f>
        <v>0</v>
      </c>
      <c r="O1556" s="34">
        <f>0</f>
        <v>0</v>
      </c>
      <c r="P1556" s="34">
        <v>0</v>
      </c>
      <c r="Q1556" s="34">
        <v>0</v>
      </c>
      <c r="R1556" s="34">
        <f>AH1556</f>
        <v>0</v>
      </c>
      <c r="S1556" s="122"/>
      <c r="T1556" s="41">
        <f>SUM(U1556,AA1556)</f>
        <v>54</v>
      </c>
      <c r="U1556" s="41">
        <f>IF(SUM(V1556:Y1556)&gt;=250, 250,SUM(V1556:Y1556))</f>
        <v>54</v>
      </c>
      <c r="V1556" s="41">
        <v>0</v>
      </c>
      <c r="W1556" s="41">
        <v>0</v>
      </c>
      <c r="X1556" s="41">
        <f>SUM(AL1556,AN1556,BO1556,BS1556)</f>
        <v>0</v>
      </c>
      <c r="Y1556" s="41">
        <f>SUM(AO1556:BN1556)</f>
        <v>54</v>
      </c>
      <c r="Z1556" s="41">
        <f>COUNTIF(AO1556:BN1556, "&gt;0")</f>
        <v>2</v>
      </c>
      <c r="AA1556" s="41">
        <f>SUM(AB1556:AF1556)</f>
        <v>0</v>
      </c>
      <c r="AB1556" s="41">
        <f>BP1556+BQ1556</f>
        <v>0</v>
      </c>
      <c r="AC1556" s="41">
        <v>0</v>
      </c>
      <c r="AD1556" s="41">
        <v>0</v>
      </c>
      <c r="AE1556" s="41">
        <f>SUM(BR1556)</f>
        <v>0</v>
      </c>
      <c r="AF1556" s="41">
        <f>SUM(AM1556)</f>
        <v>0</v>
      </c>
      <c r="AG1556" s="122"/>
      <c r="AH1556" s="36">
        <v>0</v>
      </c>
      <c r="AI1556" s="126">
        <v>0</v>
      </c>
      <c r="AJ1556" s="36">
        <v>0</v>
      </c>
      <c r="AK1556" s="121"/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14">
        <v>0</v>
      </c>
      <c r="AR1556" s="1">
        <v>0</v>
      </c>
      <c r="AS1556" s="114">
        <v>0</v>
      </c>
      <c r="AT1556" s="114">
        <v>0</v>
      </c>
      <c r="AU1556" s="114">
        <v>0</v>
      </c>
      <c r="AV1556" s="114">
        <v>0</v>
      </c>
      <c r="AW1556" s="114">
        <v>0</v>
      </c>
      <c r="AX1556" s="114">
        <v>0</v>
      </c>
      <c r="AY1556" s="114">
        <v>0</v>
      </c>
      <c r="AZ1556" s="114">
        <v>38</v>
      </c>
      <c r="BA1556" s="114">
        <v>0</v>
      </c>
      <c r="BB1556" s="114">
        <v>0</v>
      </c>
      <c r="BC1556" s="114">
        <v>0</v>
      </c>
      <c r="BD1556" s="115">
        <v>0</v>
      </c>
      <c r="BE1556" s="114">
        <v>0</v>
      </c>
      <c r="BF1556" s="114">
        <v>0</v>
      </c>
      <c r="BG1556" s="114">
        <v>0</v>
      </c>
      <c r="BH1556" s="114">
        <v>0</v>
      </c>
      <c r="BI1556" s="114">
        <v>0</v>
      </c>
      <c r="BJ1556" s="114">
        <v>16</v>
      </c>
      <c r="BK1556" s="114">
        <v>0</v>
      </c>
      <c r="BL1556" s="114">
        <v>0</v>
      </c>
      <c r="BM1556" s="114">
        <v>0</v>
      </c>
      <c r="BN1556" s="114">
        <v>0</v>
      </c>
      <c r="BO1556" s="114">
        <v>0</v>
      </c>
      <c r="BP1556" s="114">
        <v>0</v>
      </c>
      <c r="BQ1556" s="114">
        <v>0</v>
      </c>
      <c r="BR1556" s="114">
        <v>0</v>
      </c>
      <c r="BS1556" s="114">
        <v>0</v>
      </c>
    </row>
    <row r="1557" spans="1:71" ht="15" x14ac:dyDescent="0.25">
      <c r="A1557" s="1" t="str">
        <f>CONCATENATE(G1557,"-",F1557,"-",H1557)</f>
        <v>999932762-Black-Under 30</v>
      </c>
      <c r="B1557" s="1" t="str">
        <f>CONCATENATE(G1557,"-",H1557)</f>
        <v>999932762-Under 30</v>
      </c>
      <c r="C1557" s="36" t="s">
        <v>3499</v>
      </c>
      <c r="D1557" s="36" t="s">
        <v>3500</v>
      </c>
      <c r="E1557" s="36" t="s">
        <v>27</v>
      </c>
      <c r="F1557" s="36" t="s">
        <v>14</v>
      </c>
      <c r="G1557" s="36">
        <v>999932762</v>
      </c>
      <c r="H1557" s="36" t="s">
        <v>1833</v>
      </c>
      <c r="I1557" s="34">
        <f>((L1557)-J1557)+T1557</f>
        <v>53</v>
      </c>
      <c r="J1557" s="34">
        <f>L1557/2</f>
        <v>0</v>
      </c>
      <c r="K1557" s="37"/>
      <c r="L1557" s="34">
        <f>SUM(N1557,O1557,P1557,Q1557,R1557,M1557)</f>
        <v>0</v>
      </c>
      <c r="M1557" s="34">
        <f>AJ1557</f>
        <v>0</v>
      </c>
      <c r="N1557" s="34">
        <f>SUM(AI1557)</f>
        <v>0</v>
      </c>
      <c r="O1557" s="34">
        <f>0</f>
        <v>0</v>
      </c>
      <c r="P1557" s="34">
        <v>0</v>
      </c>
      <c r="Q1557" s="34">
        <v>0</v>
      </c>
      <c r="R1557" s="34">
        <f>AH1557</f>
        <v>0</v>
      </c>
      <c r="S1557" s="122"/>
      <c r="T1557" s="41">
        <f>SUM(U1557,AA1557)</f>
        <v>53</v>
      </c>
      <c r="U1557" s="41">
        <f>IF(SUM(V1557:Y1557)&gt;=250, 250,SUM(V1557:Y1557))</f>
        <v>0</v>
      </c>
      <c r="V1557" s="41">
        <v>0</v>
      </c>
      <c r="W1557" s="41">
        <v>0</v>
      </c>
      <c r="X1557" s="41">
        <f>SUM(AL1557,AN1557,BO1557,BS1557)</f>
        <v>0</v>
      </c>
      <c r="Y1557" s="41">
        <f>SUM(AO1557:BN1557)</f>
        <v>0</v>
      </c>
      <c r="Z1557" s="41">
        <f>COUNTIF(AO1557:BN1557, "&gt;0")</f>
        <v>0</v>
      </c>
      <c r="AA1557" s="41">
        <f>SUM(AB1557:AF1557)</f>
        <v>53</v>
      </c>
      <c r="AB1557" s="41">
        <f>BP1557+BQ1557</f>
        <v>53</v>
      </c>
      <c r="AC1557" s="41">
        <v>0</v>
      </c>
      <c r="AD1557" s="41">
        <v>0</v>
      </c>
      <c r="AE1557" s="41">
        <f>SUM(BR1557)</f>
        <v>0</v>
      </c>
      <c r="AF1557" s="41">
        <f>SUM(AM1557)</f>
        <v>0</v>
      </c>
      <c r="AG1557" s="122"/>
      <c r="AH1557" s="36">
        <v>0</v>
      </c>
      <c r="AI1557" s="126">
        <v>0</v>
      </c>
      <c r="AJ1557" s="36">
        <v>0</v>
      </c>
      <c r="AK1557" s="121"/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14">
        <v>0</v>
      </c>
      <c r="AR1557" s="1">
        <v>0</v>
      </c>
      <c r="AS1557" s="114">
        <v>0</v>
      </c>
      <c r="AT1557" s="114">
        <v>0</v>
      </c>
      <c r="AU1557" s="114">
        <v>0</v>
      </c>
      <c r="AV1557" s="114">
        <v>0</v>
      </c>
      <c r="AW1557" s="114">
        <v>0</v>
      </c>
      <c r="AX1557" s="114">
        <v>0</v>
      </c>
      <c r="AY1557" s="114">
        <v>0</v>
      </c>
      <c r="AZ1557" s="114">
        <v>0</v>
      </c>
      <c r="BA1557" s="114">
        <v>0</v>
      </c>
      <c r="BB1557" s="114">
        <v>0</v>
      </c>
      <c r="BC1557" s="114">
        <v>0</v>
      </c>
      <c r="BD1557" s="115">
        <v>0</v>
      </c>
      <c r="BE1557" s="114">
        <v>0</v>
      </c>
      <c r="BF1557" s="114">
        <v>0</v>
      </c>
      <c r="BG1557" s="114">
        <v>0</v>
      </c>
      <c r="BH1557" s="114">
        <v>0</v>
      </c>
      <c r="BI1557" s="114">
        <v>0</v>
      </c>
      <c r="BJ1557" s="114">
        <v>0</v>
      </c>
      <c r="BK1557" s="114">
        <v>0</v>
      </c>
      <c r="BL1557" s="114">
        <v>0</v>
      </c>
      <c r="BM1557" s="114">
        <v>0</v>
      </c>
      <c r="BN1557" s="114">
        <v>0</v>
      </c>
      <c r="BO1557" s="114">
        <v>0</v>
      </c>
      <c r="BP1557" s="114">
        <v>53</v>
      </c>
      <c r="BQ1557" s="114">
        <v>0</v>
      </c>
      <c r="BR1557" s="114">
        <v>0</v>
      </c>
      <c r="BS1557" s="114">
        <v>0</v>
      </c>
    </row>
    <row r="1558" spans="1:71" ht="15" x14ac:dyDescent="0.25">
      <c r="A1558" s="1" t="str">
        <f>CONCATENATE(G1558,"-",F1558,"-",H1558)</f>
        <v>999909346-Black-Under 30</v>
      </c>
      <c r="B1558" s="1" t="str">
        <f>CONCATENATE(G1558,"-",H1558)</f>
        <v>999909346-Under 30</v>
      </c>
      <c r="C1558" s="149" t="s">
        <v>2886</v>
      </c>
      <c r="D1558" s="149" t="s">
        <v>2887</v>
      </c>
      <c r="E1558" s="149" t="s">
        <v>27</v>
      </c>
      <c r="F1558" s="41" t="s">
        <v>14</v>
      </c>
      <c r="G1558" s="149">
        <v>999909346</v>
      </c>
      <c r="H1558" s="36" t="s">
        <v>1833</v>
      </c>
      <c r="I1558" s="34">
        <f>((L1558)-J1558)+T1558</f>
        <v>51</v>
      </c>
      <c r="J1558" s="36"/>
      <c r="K1558" s="35"/>
      <c r="L1558" s="34">
        <f>SUM(N1558,O1558,P1558,Q1558,R1558,M1558)</f>
        <v>0</v>
      </c>
      <c r="M1558" s="34">
        <f>AJ1558</f>
        <v>0</v>
      </c>
      <c r="N1558" s="34">
        <f>SUM(AI1558)</f>
        <v>0</v>
      </c>
      <c r="O1558" s="34">
        <f>0</f>
        <v>0</v>
      </c>
      <c r="P1558" s="34">
        <v>0</v>
      </c>
      <c r="Q1558" s="34">
        <v>0</v>
      </c>
      <c r="R1558" s="34">
        <f>AH1558</f>
        <v>0</v>
      </c>
      <c r="S1558" s="122"/>
      <c r="T1558" s="41">
        <f>SUM(U1558,AA1558)</f>
        <v>51</v>
      </c>
      <c r="U1558" s="41">
        <f>IF(SUM(V1558:Y1558)&gt;=250, 250,SUM(V1558:Y1558))</f>
        <v>51</v>
      </c>
      <c r="V1558" s="41">
        <v>0</v>
      </c>
      <c r="W1558" s="41">
        <v>0</v>
      </c>
      <c r="X1558" s="41">
        <f>SUM(AL1558,AN1558,BO1558,BS1558)</f>
        <v>0</v>
      </c>
      <c r="Y1558" s="41">
        <f>SUM(AO1558:BN1558)</f>
        <v>51</v>
      </c>
      <c r="Z1558" s="41">
        <f>COUNTIF(AO1558:BN1558, "&gt;0")</f>
        <v>1</v>
      </c>
      <c r="AA1558" s="41">
        <f>SUM(AB1558:AF1558)</f>
        <v>0</v>
      </c>
      <c r="AB1558" s="41">
        <f>BP1558+BQ1558</f>
        <v>0</v>
      </c>
      <c r="AC1558" s="41">
        <v>0</v>
      </c>
      <c r="AD1558" s="41">
        <v>0</v>
      </c>
      <c r="AE1558" s="41">
        <f>SUM(BR1558)</f>
        <v>0</v>
      </c>
      <c r="AF1558" s="41">
        <f>SUM(AM1558)</f>
        <v>0</v>
      </c>
      <c r="AG1558" s="122"/>
      <c r="AH1558" s="36">
        <v>0</v>
      </c>
      <c r="AI1558" s="126">
        <v>0</v>
      </c>
      <c r="AJ1558" s="36">
        <v>0</v>
      </c>
      <c r="AK1558" s="121"/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14">
        <v>0</v>
      </c>
      <c r="AR1558" s="1">
        <v>0</v>
      </c>
      <c r="AS1558" s="114">
        <v>0</v>
      </c>
      <c r="AT1558" s="114">
        <v>0</v>
      </c>
      <c r="AU1558" s="114">
        <v>0</v>
      </c>
      <c r="AV1558" s="114">
        <v>0</v>
      </c>
      <c r="AW1558" s="114">
        <v>0</v>
      </c>
      <c r="AX1558" s="114">
        <v>0</v>
      </c>
      <c r="AY1558" s="114">
        <v>0</v>
      </c>
      <c r="AZ1558" s="114">
        <v>0</v>
      </c>
      <c r="BA1558" s="114">
        <v>0</v>
      </c>
      <c r="BB1558" s="114">
        <v>0</v>
      </c>
      <c r="BC1558" s="114">
        <v>0</v>
      </c>
      <c r="BD1558" s="115">
        <v>0</v>
      </c>
      <c r="BE1558" s="114">
        <v>0</v>
      </c>
      <c r="BF1558" s="114">
        <v>51</v>
      </c>
      <c r="BG1558" s="114">
        <v>0</v>
      </c>
      <c r="BH1558" s="114">
        <v>0</v>
      </c>
      <c r="BI1558" s="114">
        <v>0</v>
      </c>
      <c r="BJ1558" s="114">
        <v>0</v>
      </c>
      <c r="BK1558" s="114">
        <v>0</v>
      </c>
      <c r="BL1558" s="114">
        <v>0</v>
      </c>
      <c r="BM1558" s="114">
        <v>0</v>
      </c>
      <c r="BN1558" s="114">
        <v>0</v>
      </c>
      <c r="BO1558" s="114">
        <v>0</v>
      </c>
      <c r="BP1558" s="114">
        <v>0</v>
      </c>
      <c r="BQ1558" s="114">
        <v>0</v>
      </c>
      <c r="BR1558" s="114">
        <v>0</v>
      </c>
      <c r="BS1558" s="114">
        <v>0</v>
      </c>
    </row>
    <row r="1559" spans="1:71" ht="15" x14ac:dyDescent="0.25">
      <c r="A1559" s="1" t="str">
        <f>CONCATENATE(G1559,"-",F1559,"-",H1559)</f>
        <v>999914555-Black-Under 30</v>
      </c>
      <c r="B1559" s="1" t="str">
        <f>CONCATENATE(G1559,"-",H1559)</f>
        <v>999914555-Under 30</v>
      </c>
      <c r="C1559" s="149" t="s">
        <v>2885</v>
      </c>
      <c r="D1559" s="149" t="s">
        <v>1765</v>
      </c>
      <c r="E1559" s="149" t="s">
        <v>27</v>
      </c>
      <c r="F1559" s="41" t="s">
        <v>14</v>
      </c>
      <c r="G1559" s="149">
        <v>999914555</v>
      </c>
      <c r="H1559" s="36" t="s">
        <v>1833</v>
      </c>
      <c r="I1559" s="34">
        <f>((L1559)-J1559)+T1559</f>
        <v>51</v>
      </c>
      <c r="J1559" s="36"/>
      <c r="K1559" s="35"/>
      <c r="L1559" s="34">
        <f>SUM(N1559,O1559,P1559,Q1559,R1559,M1559)</f>
        <v>0</v>
      </c>
      <c r="M1559" s="34">
        <f>AJ1559</f>
        <v>0</v>
      </c>
      <c r="N1559" s="34">
        <f>SUM(AI1559)</f>
        <v>0</v>
      </c>
      <c r="O1559" s="34">
        <f>0</f>
        <v>0</v>
      </c>
      <c r="P1559" s="34">
        <v>0</v>
      </c>
      <c r="Q1559" s="34">
        <v>0</v>
      </c>
      <c r="R1559" s="34">
        <f>AH1559</f>
        <v>0</v>
      </c>
      <c r="S1559" s="122"/>
      <c r="T1559" s="41">
        <f>SUM(U1559,AA1559)</f>
        <v>51</v>
      </c>
      <c r="U1559" s="41">
        <f>IF(SUM(V1559:Y1559)&gt;=250, 250,SUM(V1559:Y1559))</f>
        <v>51</v>
      </c>
      <c r="V1559" s="41">
        <v>0</v>
      </c>
      <c r="W1559" s="41">
        <v>0</v>
      </c>
      <c r="X1559" s="41">
        <f>SUM(AL1559,AN1559,BO1559,BS1559)</f>
        <v>0</v>
      </c>
      <c r="Y1559" s="41">
        <f>SUM(AO1559:BN1559)</f>
        <v>51</v>
      </c>
      <c r="Z1559" s="41">
        <f>COUNTIF(AO1559:BN1559, "&gt;0")</f>
        <v>1</v>
      </c>
      <c r="AA1559" s="41">
        <f>SUM(AB1559:AF1559)</f>
        <v>0</v>
      </c>
      <c r="AB1559" s="41">
        <f>BP1559+BQ1559</f>
        <v>0</v>
      </c>
      <c r="AC1559" s="41">
        <v>0</v>
      </c>
      <c r="AD1559" s="41">
        <v>0</v>
      </c>
      <c r="AE1559" s="41">
        <f>SUM(BR1559)</f>
        <v>0</v>
      </c>
      <c r="AF1559" s="41">
        <f>SUM(AM1559)</f>
        <v>0</v>
      </c>
      <c r="AG1559" s="122"/>
      <c r="AH1559" s="36">
        <v>0</v>
      </c>
      <c r="AI1559" s="126">
        <v>0</v>
      </c>
      <c r="AJ1559" s="36">
        <v>0</v>
      </c>
      <c r="AK1559" s="121"/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14">
        <v>0</v>
      </c>
      <c r="AR1559" s="1">
        <v>0</v>
      </c>
      <c r="AS1559" s="114">
        <v>0</v>
      </c>
      <c r="AT1559" s="114">
        <v>0</v>
      </c>
      <c r="AU1559" s="114">
        <v>0</v>
      </c>
      <c r="AV1559" s="114">
        <v>0</v>
      </c>
      <c r="AW1559" s="114">
        <v>0</v>
      </c>
      <c r="AX1559" s="114">
        <v>0</v>
      </c>
      <c r="AY1559" s="114">
        <v>0</v>
      </c>
      <c r="AZ1559" s="114">
        <v>0</v>
      </c>
      <c r="BA1559" s="114">
        <v>0</v>
      </c>
      <c r="BB1559" s="114">
        <v>0</v>
      </c>
      <c r="BC1559" s="114">
        <v>0</v>
      </c>
      <c r="BD1559" s="115">
        <v>0</v>
      </c>
      <c r="BE1559" s="114">
        <v>0</v>
      </c>
      <c r="BF1559" s="114">
        <v>51</v>
      </c>
      <c r="BG1559" s="114">
        <v>0</v>
      </c>
      <c r="BH1559" s="114">
        <v>0</v>
      </c>
      <c r="BI1559" s="114">
        <v>0</v>
      </c>
      <c r="BJ1559" s="114">
        <v>0</v>
      </c>
      <c r="BK1559" s="114">
        <v>0</v>
      </c>
      <c r="BL1559" s="114">
        <v>0</v>
      </c>
      <c r="BM1559" s="114">
        <v>0</v>
      </c>
      <c r="BN1559" s="114">
        <v>0</v>
      </c>
      <c r="BO1559" s="114">
        <v>0</v>
      </c>
      <c r="BP1559" s="114">
        <v>0</v>
      </c>
      <c r="BQ1559" s="114">
        <v>0</v>
      </c>
      <c r="BR1559" s="114">
        <v>0</v>
      </c>
      <c r="BS1559" s="114">
        <v>0</v>
      </c>
    </row>
    <row r="1560" spans="1:71" ht="15" x14ac:dyDescent="0.25">
      <c r="A1560" s="1" t="str">
        <f>CONCATENATE(G1560,"-",F1560,"-",H1560)</f>
        <v>999916379-Black-Under 30</v>
      </c>
      <c r="B1560" s="1" t="str">
        <f>CONCATENATE(G1560,"-",H1560)</f>
        <v>999916379-Under 30</v>
      </c>
      <c r="C1560" s="36" t="s">
        <v>2577</v>
      </c>
      <c r="D1560" s="36" t="s">
        <v>1747</v>
      </c>
      <c r="E1560" s="36" t="s">
        <v>27</v>
      </c>
      <c r="F1560" s="41" t="s">
        <v>14</v>
      </c>
      <c r="G1560" s="128">
        <v>999916379</v>
      </c>
      <c r="H1560" s="36" t="s">
        <v>1833</v>
      </c>
      <c r="I1560" s="34">
        <f>((L1560)-J1560)+T1560</f>
        <v>51</v>
      </c>
      <c r="J1560" s="36"/>
      <c r="K1560" s="35"/>
      <c r="L1560" s="34">
        <f>SUM(N1560,O1560,P1560,Q1560,R1560,M1560)</f>
        <v>0</v>
      </c>
      <c r="M1560" s="34">
        <f>AJ1560</f>
        <v>0</v>
      </c>
      <c r="N1560" s="34">
        <f>SUM(AI1560)</f>
        <v>0</v>
      </c>
      <c r="O1560" s="34">
        <f>0</f>
        <v>0</v>
      </c>
      <c r="P1560" s="34">
        <v>0</v>
      </c>
      <c r="Q1560" s="34">
        <v>0</v>
      </c>
      <c r="R1560" s="34">
        <f>AH1560</f>
        <v>0</v>
      </c>
      <c r="S1560" s="122"/>
      <c r="T1560" s="41">
        <f>SUM(U1560,AA1560)</f>
        <v>51</v>
      </c>
      <c r="U1560" s="41">
        <f>IF(SUM(V1560:Y1560)&gt;=250, 250,SUM(V1560:Y1560))</f>
        <v>51</v>
      </c>
      <c r="V1560" s="41">
        <v>0</v>
      </c>
      <c r="W1560" s="41">
        <v>0</v>
      </c>
      <c r="X1560" s="41">
        <f>SUM(AL1560,AN1560,BO1560,BS1560)</f>
        <v>0</v>
      </c>
      <c r="Y1560" s="41">
        <f>SUM(AO1560:BN1560)</f>
        <v>51</v>
      </c>
      <c r="Z1560" s="41">
        <f>COUNTIF(AO1560:BN1560, "&gt;0")</f>
        <v>1</v>
      </c>
      <c r="AA1560" s="41">
        <f>SUM(AB1560:AF1560)</f>
        <v>0</v>
      </c>
      <c r="AB1560" s="41">
        <f>BP1560+BQ1560</f>
        <v>0</v>
      </c>
      <c r="AC1560" s="41">
        <v>0</v>
      </c>
      <c r="AD1560" s="41">
        <v>0</v>
      </c>
      <c r="AE1560" s="41">
        <f>SUM(BR1560)</f>
        <v>0</v>
      </c>
      <c r="AF1560" s="41">
        <f>SUM(AM1560)</f>
        <v>0</v>
      </c>
      <c r="AG1560" s="122"/>
      <c r="AH1560" s="36">
        <v>0</v>
      </c>
      <c r="AI1560" s="126">
        <v>0</v>
      </c>
      <c r="AJ1560" s="36">
        <v>0</v>
      </c>
      <c r="AK1560" s="121"/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14">
        <v>0</v>
      </c>
      <c r="AR1560" s="1">
        <v>0</v>
      </c>
      <c r="AS1560" s="114">
        <v>0</v>
      </c>
      <c r="AT1560" s="114">
        <v>0</v>
      </c>
      <c r="AU1560" s="114">
        <v>0</v>
      </c>
      <c r="AV1560" s="114">
        <v>0</v>
      </c>
      <c r="AW1560" s="114">
        <v>0</v>
      </c>
      <c r="AX1560" s="114">
        <v>0</v>
      </c>
      <c r="AY1560" s="114">
        <v>51</v>
      </c>
      <c r="AZ1560" s="114">
        <v>0</v>
      </c>
      <c r="BA1560" s="114">
        <v>0</v>
      </c>
      <c r="BB1560" s="114">
        <v>0</v>
      </c>
      <c r="BC1560" s="114">
        <v>0</v>
      </c>
      <c r="BD1560" s="115">
        <v>0</v>
      </c>
      <c r="BE1560" s="114">
        <v>0</v>
      </c>
      <c r="BF1560" s="114">
        <v>0</v>
      </c>
      <c r="BG1560" s="114">
        <v>0</v>
      </c>
      <c r="BH1560" s="114">
        <v>0</v>
      </c>
      <c r="BI1560" s="114">
        <v>0</v>
      </c>
      <c r="BJ1560" s="114">
        <v>0</v>
      </c>
      <c r="BK1560" s="114">
        <v>0</v>
      </c>
      <c r="BL1560" s="114">
        <v>0</v>
      </c>
      <c r="BM1560" s="114">
        <v>0</v>
      </c>
      <c r="BN1560" s="114">
        <v>0</v>
      </c>
      <c r="BO1560" s="114">
        <v>0</v>
      </c>
      <c r="BP1560" s="114">
        <v>0</v>
      </c>
      <c r="BQ1560" s="114">
        <v>0</v>
      </c>
      <c r="BR1560" s="114">
        <v>0</v>
      </c>
      <c r="BS1560" s="114">
        <v>0</v>
      </c>
    </row>
    <row r="1561" spans="1:71" ht="15" x14ac:dyDescent="0.25">
      <c r="A1561" s="1" t="str">
        <f>CONCATENATE(G1561,"-",F1561,"-",H1561)</f>
        <v>999916380-Black-Under 30</v>
      </c>
      <c r="B1561" s="1" t="str">
        <f>CONCATENATE(G1561,"-",H1561)</f>
        <v>999916380-Under 30</v>
      </c>
      <c r="C1561" s="36" t="s">
        <v>628</v>
      </c>
      <c r="D1561" s="36" t="s">
        <v>1747</v>
      </c>
      <c r="E1561" s="36" t="s">
        <v>27</v>
      </c>
      <c r="F1561" s="41" t="s">
        <v>14</v>
      </c>
      <c r="G1561" s="128">
        <v>999916380</v>
      </c>
      <c r="H1561" s="36" t="s">
        <v>1833</v>
      </c>
      <c r="I1561" s="34">
        <f>((L1561)-J1561)+T1561</f>
        <v>51</v>
      </c>
      <c r="J1561" s="36"/>
      <c r="K1561" s="35"/>
      <c r="L1561" s="34">
        <f>SUM(N1561,O1561,P1561,Q1561,R1561,M1561)</f>
        <v>0</v>
      </c>
      <c r="M1561" s="34">
        <f>AJ1561</f>
        <v>0</v>
      </c>
      <c r="N1561" s="34">
        <f>SUM(AI1561)</f>
        <v>0</v>
      </c>
      <c r="O1561" s="34">
        <f>0</f>
        <v>0</v>
      </c>
      <c r="P1561" s="34">
        <v>0</v>
      </c>
      <c r="Q1561" s="34">
        <v>0</v>
      </c>
      <c r="R1561" s="34">
        <f>AH1561</f>
        <v>0</v>
      </c>
      <c r="S1561" s="122"/>
      <c r="T1561" s="41">
        <f>SUM(U1561,AA1561)</f>
        <v>51</v>
      </c>
      <c r="U1561" s="41">
        <f>IF(SUM(V1561:Y1561)&gt;=250, 250,SUM(V1561:Y1561))</f>
        <v>51</v>
      </c>
      <c r="V1561" s="41">
        <v>0</v>
      </c>
      <c r="W1561" s="41">
        <v>0</v>
      </c>
      <c r="X1561" s="41">
        <f>SUM(AL1561,AN1561,BO1561,BS1561)</f>
        <v>0</v>
      </c>
      <c r="Y1561" s="41">
        <f>SUM(AO1561:BN1561)</f>
        <v>51</v>
      </c>
      <c r="Z1561" s="41">
        <f>COUNTIF(AO1561:BN1561, "&gt;0")</f>
        <v>1</v>
      </c>
      <c r="AA1561" s="41">
        <f>SUM(AB1561:AF1561)</f>
        <v>0</v>
      </c>
      <c r="AB1561" s="41">
        <f>BP1561+BQ1561</f>
        <v>0</v>
      </c>
      <c r="AC1561" s="41">
        <v>0</v>
      </c>
      <c r="AD1561" s="41">
        <v>0</v>
      </c>
      <c r="AE1561" s="41">
        <f>SUM(BR1561)</f>
        <v>0</v>
      </c>
      <c r="AF1561" s="41">
        <f>SUM(AM1561)</f>
        <v>0</v>
      </c>
      <c r="AG1561" s="122"/>
      <c r="AH1561" s="36">
        <v>0</v>
      </c>
      <c r="AI1561" s="126">
        <v>0</v>
      </c>
      <c r="AJ1561" s="36">
        <v>0</v>
      </c>
      <c r="AK1561" s="121"/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14">
        <v>0</v>
      </c>
      <c r="AR1561" s="1">
        <v>0</v>
      </c>
      <c r="AS1561" s="114">
        <v>0</v>
      </c>
      <c r="AT1561" s="114">
        <v>0</v>
      </c>
      <c r="AU1561" s="114">
        <v>0</v>
      </c>
      <c r="AV1561" s="114">
        <v>0</v>
      </c>
      <c r="AW1561" s="114">
        <v>0</v>
      </c>
      <c r="AX1561" s="114">
        <v>0</v>
      </c>
      <c r="AY1561" s="114">
        <v>51</v>
      </c>
      <c r="AZ1561" s="114">
        <v>0</v>
      </c>
      <c r="BA1561" s="114">
        <v>0</v>
      </c>
      <c r="BB1561" s="114">
        <v>0</v>
      </c>
      <c r="BC1561" s="114">
        <v>0</v>
      </c>
      <c r="BD1561" s="115">
        <v>0</v>
      </c>
      <c r="BE1561" s="114">
        <v>0</v>
      </c>
      <c r="BF1561" s="114">
        <v>0</v>
      </c>
      <c r="BG1561" s="114">
        <v>0</v>
      </c>
      <c r="BH1561" s="114">
        <v>0</v>
      </c>
      <c r="BI1561" s="114">
        <v>0</v>
      </c>
      <c r="BJ1561" s="114">
        <v>0</v>
      </c>
      <c r="BK1561" s="114">
        <v>0</v>
      </c>
      <c r="BL1561" s="114">
        <v>0</v>
      </c>
      <c r="BM1561" s="114">
        <v>0</v>
      </c>
      <c r="BN1561" s="114">
        <v>0</v>
      </c>
      <c r="BO1561" s="114">
        <v>0</v>
      </c>
      <c r="BP1561" s="114">
        <v>0</v>
      </c>
      <c r="BQ1561" s="114">
        <v>0</v>
      </c>
      <c r="BR1561" s="114">
        <v>0</v>
      </c>
      <c r="BS1561" s="114">
        <v>0</v>
      </c>
    </row>
    <row r="1562" spans="1:71" ht="15" x14ac:dyDescent="0.25">
      <c r="A1562" s="1" t="str">
        <f>CONCATENATE(G1562,"-",F1562,"-",H1562)</f>
        <v>999921658-Black-Under 30</v>
      </c>
      <c r="B1562" s="1" t="str">
        <f>CONCATENATE(G1562,"-",H1562)</f>
        <v>999921658-Under 30</v>
      </c>
      <c r="C1562" s="36" t="s">
        <v>731</v>
      </c>
      <c r="D1562" s="36" t="s">
        <v>773</v>
      </c>
      <c r="E1562" s="36" t="s">
        <v>27</v>
      </c>
      <c r="F1562" s="41" t="s">
        <v>14</v>
      </c>
      <c r="G1562" s="127">
        <v>999921658</v>
      </c>
      <c r="H1562" s="36" t="s">
        <v>1833</v>
      </c>
      <c r="I1562" s="34">
        <f>((L1562)-J1562)+T1562</f>
        <v>51</v>
      </c>
      <c r="J1562" s="34"/>
      <c r="K1562" s="35"/>
      <c r="L1562" s="34">
        <f>SUM(N1562,O1562,P1562,Q1562,R1562,M1562)</f>
        <v>0</v>
      </c>
      <c r="M1562" s="34">
        <f>AJ1562</f>
        <v>0</v>
      </c>
      <c r="N1562" s="34">
        <f>SUM(AI1562)</f>
        <v>0</v>
      </c>
      <c r="O1562" s="34">
        <f>0</f>
        <v>0</v>
      </c>
      <c r="P1562" s="34">
        <v>0</v>
      </c>
      <c r="Q1562" s="34">
        <v>0</v>
      </c>
      <c r="R1562" s="34">
        <f>AH1562</f>
        <v>0</v>
      </c>
      <c r="S1562" s="122"/>
      <c r="T1562" s="41">
        <f>SUM(U1562,AA1562)</f>
        <v>51</v>
      </c>
      <c r="U1562" s="41">
        <f>IF(SUM(V1562:Y1562)&gt;=250, 250,SUM(V1562:Y1562))</f>
        <v>51</v>
      </c>
      <c r="V1562" s="41">
        <v>0</v>
      </c>
      <c r="W1562" s="41">
        <v>0</v>
      </c>
      <c r="X1562" s="41">
        <f>SUM(AL1562,AN1562,BO1562,BS1562)</f>
        <v>0</v>
      </c>
      <c r="Y1562" s="41">
        <f>SUM(AO1562:BN1562)</f>
        <v>51</v>
      </c>
      <c r="Z1562" s="41">
        <f>COUNTIF(AO1562:BN1562, "&gt;0")</f>
        <v>1</v>
      </c>
      <c r="AA1562" s="41">
        <f>SUM(AB1562:AF1562)</f>
        <v>0</v>
      </c>
      <c r="AB1562" s="41">
        <f>BP1562+BQ1562</f>
        <v>0</v>
      </c>
      <c r="AC1562" s="41">
        <v>0</v>
      </c>
      <c r="AD1562" s="41">
        <v>0</v>
      </c>
      <c r="AE1562" s="41">
        <f>SUM(BR1562)</f>
        <v>0</v>
      </c>
      <c r="AF1562" s="41">
        <f>SUM(AM1562)</f>
        <v>0</v>
      </c>
      <c r="AG1562" s="122"/>
      <c r="AH1562" s="36">
        <v>0</v>
      </c>
      <c r="AI1562" s="126">
        <v>0</v>
      </c>
      <c r="AJ1562" s="36">
        <v>0</v>
      </c>
      <c r="AK1562" s="121"/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14">
        <v>0</v>
      </c>
      <c r="AR1562" s="1">
        <v>0</v>
      </c>
      <c r="AS1562" s="114">
        <v>0</v>
      </c>
      <c r="AT1562" s="114">
        <v>0</v>
      </c>
      <c r="AU1562" s="114">
        <v>0</v>
      </c>
      <c r="AV1562" s="114">
        <v>0</v>
      </c>
      <c r="AW1562" s="114">
        <v>0</v>
      </c>
      <c r="AX1562" s="114">
        <v>0</v>
      </c>
      <c r="AY1562" s="114">
        <v>0</v>
      </c>
      <c r="AZ1562" s="114">
        <v>51</v>
      </c>
      <c r="BA1562" s="114">
        <v>0</v>
      </c>
      <c r="BB1562" s="114">
        <v>0</v>
      </c>
      <c r="BC1562" s="114">
        <v>0</v>
      </c>
      <c r="BD1562" s="115">
        <v>0</v>
      </c>
      <c r="BE1562" s="114">
        <v>0</v>
      </c>
      <c r="BF1562" s="114">
        <v>0</v>
      </c>
      <c r="BG1562" s="114">
        <v>0</v>
      </c>
      <c r="BH1562" s="114">
        <v>0</v>
      </c>
      <c r="BI1562" s="114">
        <v>0</v>
      </c>
      <c r="BJ1562" s="114">
        <v>0</v>
      </c>
      <c r="BK1562" s="114">
        <v>0</v>
      </c>
      <c r="BL1562" s="114">
        <v>0</v>
      </c>
      <c r="BM1562" s="114">
        <v>0</v>
      </c>
      <c r="BN1562" s="114">
        <v>0</v>
      </c>
      <c r="BO1562" s="114">
        <v>0</v>
      </c>
      <c r="BP1562" s="114">
        <v>0</v>
      </c>
      <c r="BQ1562" s="114">
        <v>0</v>
      </c>
      <c r="BR1562" s="114">
        <v>0</v>
      </c>
      <c r="BS1562" s="114">
        <v>0</v>
      </c>
    </row>
    <row r="1563" spans="1:71" ht="15" x14ac:dyDescent="0.25">
      <c r="A1563" s="1" t="str">
        <f>CONCATENATE(G1563,"-",F1563,"-",H1563)</f>
        <v>999923655-Black-Under 30</v>
      </c>
      <c r="B1563" s="1" t="str">
        <f>CONCATENATE(G1563,"-",H1563)</f>
        <v>999923655-Under 30</v>
      </c>
      <c r="C1563" s="36" t="s">
        <v>577</v>
      </c>
      <c r="D1563" s="36" t="s">
        <v>1635</v>
      </c>
      <c r="E1563" s="36" t="s">
        <v>27</v>
      </c>
      <c r="F1563" s="41" t="s">
        <v>14</v>
      </c>
      <c r="G1563" s="127">
        <v>999923655</v>
      </c>
      <c r="H1563" s="36" t="s">
        <v>1833</v>
      </c>
      <c r="I1563" s="34">
        <f>((L1563)-J1563)+T1563</f>
        <v>51</v>
      </c>
      <c r="J1563" s="34">
        <f>L1563/2</f>
        <v>0</v>
      </c>
      <c r="K1563" s="37"/>
      <c r="L1563" s="34">
        <f>SUM(N1563,O1563,P1563,Q1563,R1563,M1563)</f>
        <v>0</v>
      </c>
      <c r="M1563" s="34">
        <f>AJ1563</f>
        <v>0</v>
      </c>
      <c r="N1563" s="34">
        <f>SUM(AI1563)</f>
        <v>0</v>
      </c>
      <c r="O1563" s="34">
        <f>0</f>
        <v>0</v>
      </c>
      <c r="P1563" s="34">
        <v>0</v>
      </c>
      <c r="Q1563" s="34">
        <v>0</v>
      </c>
      <c r="R1563" s="34">
        <f>AH1563</f>
        <v>0</v>
      </c>
      <c r="S1563" s="122"/>
      <c r="T1563" s="41">
        <f>SUM(U1563,AA1563)</f>
        <v>51</v>
      </c>
      <c r="U1563" s="41">
        <f>IF(SUM(V1563:Y1563)&gt;=250, 250,SUM(V1563:Y1563))</f>
        <v>51</v>
      </c>
      <c r="V1563" s="41">
        <v>0</v>
      </c>
      <c r="W1563" s="41">
        <v>0</v>
      </c>
      <c r="X1563" s="41">
        <f>SUM(AL1563,AN1563,BO1563,BS1563)</f>
        <v>0</v>
      </c>
      <c r="Y1563" s="41">
        <f>SUM(AO1563:BN1563)</f>
        <v>51</v>
      </c>
      <c r="Z1563" s="41">
        <f>COUNTIF(AO1563:BN1563, "&gt;0")</f>
        <v>1</v>
      </c>
      <c r="AA1563" s="41">
        <f>SUM(AB1563:AF1563)</f>
        <v>0</v>
      </c>
      <c r="AB1563" s="41">
        <f>BP1563+BQ1563</f>
        <v>0</v>
      </c>
      <c r="AC1563" s="41">
        <v>0</v>
      </c>
      <c r="AD1563" s="41">
        <v>0</v>
      </c>
      <c r="AE1563" s="41">
        <f>SUM(BR1563)</f>
        <v>0</v>
      </c>
      <c r="AF1563" s="41">
        <f>SUM(AM1563)</f>
        <v>0</v>
      </c>
      <c r="AG1563" s="37"/>
      <c r="AH1563" s="36">
        <v>0</v>
      </c>
      <c r="AI1563" s="126">
        <v>0</v>
      </c>
      <c r="AJ1563" s="36">
        <v>0</v>
      </c>
      <c r="AK1563" s="121"/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14">
        <v>0</v>
      </c>
      <c r="AR1563" s="1">
        <v>0</v>
      </c>
      <c r="AS1563" s="114">
        <v>0</v>
      </c>
      <c r="AT1563" s="114">
        <v>0</v>
      </c>
      <c r="AU1563" s="114">
        <v>0</v>
      </c>
      <c r="AV1563" s="114">
        <v>0</v>
      </c>
      <c r="AW1563" s="114">
        <v>0</v>
      </c>
      <c r="AX1563" s="114">
        <v>0</v>
      </c>
      <c r="AY1563" s="114">
        <v>0</v>
      </c>
      <c r="AZ1563" s="114">
        <v>0</v>
      </c>
      <c r="BA1563" s="114">
        <v>0</v>
      </c>
      <c r="BB1563" s="114">
        <v>0</v>
      </c>
      <c r="BC1563" s="114">
        <v>0</v>
      </c>
      <c r="BD1563" s="115">
        <v>0</v>
      </c>
      <c r="BE1563" s="114">
        <v>0</v>
      </c>
      <c r="BF1563" s="114">
        <v>51</v>
      </c>
      <c r="BG1563" s="114">
        <v>0</v>
      </c>
      <c r="BH1563" s="114">
        <v>0</v>
      </c>
      <c r="BI1563" s="114">
        <v>0</v>
      </c>
      <c r="BJ1563" s="114">
        <v>0</v>
      </c>
      <c r="BK1563" s="114">
        <v>0</v>
      </c>
      <c r="BL1563" s="114">
        <v>0</v>
      </c>
      <c r="BM1563" s="114">
        <v>0</v>
      </c>
      <c r="BN1563" s="114">
        <v>0</v>
      </c>
      <c r="BO1563" s="114">
        <v>0</v>
      </c>
      <c r="BP1563" s="114">
        <v>0</v>
      </c>
      <c r="BQ1563" s="114">
        <v>0</v>
      </c>
      <c r="BR1563" s="114">
        <v>0</v>
      </c>
      <c r="BS1563" s="114">
        <v>0</v>
      </c>
    </row>
    <row r="1564" spans="1:71" ht="15" x14ac:dyDescent="0.25">
      <c r="A1564" s="1" t="str">
        <f>CONCATENATE(G1564,"-",F1564,"-",H1564)</f>
        <v>999935242-Black-Under 30</v>
      </c>
      <c r="B1564" s="1" t="str">
        <f>CONCATENATE(G1564,"-",H1564)</f>
        <v>999935242-Under 30</v>
      </c>
      <c r="C1564" s="36" t="s">
        <v>278</v>
      </c>
      <c r="D1564" s="36" t="s">
        <v>2287</v>
      </c>
      <c r="E1564" s="36" t="s">
        <v>27</v>
      </c>
      <c r="F1564" s="41" t="s">
        <v>14</v>
      </c>
      <c r="G1564" s="128">
        <v>999935242</v>
      </c>
      <c r="H1564" s="36" t="s">
        <v>1833</v>
      </c>
      <c r="I1564" s="34">
        <f>((L1564)-J1564)+T1564</f>
        <v>51</v>
      </c>
      <c r="J1564" s="36"/>
      <c r="K1564" s="35"/>
      <c r="L1564" s="34">
        <f>SUM(N1564,O1564,P1564,Q1564,R1564,M1564)</f>
        <v>0</v>
      </c>
      <c r="M1564" s="34">
        <f>AJ1564</f>
        <v>0</v>
      </c>
      <c r="N1564" s="34">
        <f>SUM(AI1564)</f>
        <v>0</v>
      </c>
      <c r="O1564" s="34">
        <f>0</f>
        <v>0</v>
      </c>
      <c r="P1564" s="34">
        <v>0</v>
      </c>
      <c r="Q1564" s="34">
        <v>0</v>
      </c>
      <c r="R1564" s="34">
        <f>AH1564</f>
        <v>0</v>
      </c>
      <c r="S1564" s="122"/>
      <c r="T1564" s="41">
        <f>SUM(U1564,AA1564)</f>
        <v>51</v>
      </c>
      <c r="U1564" s="41">
        <f>IF(SUM(V1564:Y1564)&gt;=250, 250,SUM(V1564:Y1564))</f>
        <v>51</v>
      </c>
      <c r="V1564" s="41">
        <v>0</v>
      </c>
      <c r="W1564" s="41">
        <v>0</v>
      </c>
      <c r="X1564" s="41">
        <f>SUM(AL1564,AN1564,BO1564,BS1564)</f>
        <v>0</v>
      </c>
      <c r="Y1564" s="41">
        <f>SUM(AO1564:BN1564)</f>
        <v>51</v>
      </c>
      <c r="Z1564" s="41">
        <f>COUNTIF(AO1564:BN1564, "&gt;0")</f>
        <v>1</v>
      </c>
      <c r="AA1564" s="41">
        <f>SUM(AB1564:AF1564)</f>
        <v>0</v>
      </c>
      <c r="AB1564" s="41">
        <f>BP1564+BQ1564</f>
        <v>0</v>
      </c>
      <c r="AC1564" s="41">
        <v>0</v>
      </c>
      <c r="AD1564" s="41">
        <v>0</v>
      </c>
      <c r="AE1564" s="41">
        <f>SUM(BR1564)</f>
        <v>0</v>
      </c>
      <c r="AF1564" s="41">
        <f>SUM(AM1564)</f>
        <v>0</v>
      </c>
      <c r="AG1564" s="122"/>
      <c r="AH1564" s="36">
        <v>0</v>
      </c>
      <c r="AI1564" s="126">
        <v>0</v>
      </c>
      <c r="AJ1564" s="36">
        <v>0</v>
      </c>
      <c r="AK1564" s="121"/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14">
        <v>0</v>
      </c>
      <c r="AR1564" s="1">
        <v>0</v>
      </c>
      <c r="AS1564" s="114">
        <v>0</v>
      </c>
      <c r="AT1564" s="114">
        <v>0</v>
      </c>
      <c r="AU1564" s="114">
        <v>0</v>
      </c>
      <c r="AV1564" s="114">
        <v>0</v>
      </c>
      <c r="AW1564" s="114">
        <v>0</v>
      </c>
      <c r="AX1564" s="114">
        <v>51</v>
      </c>
      <c r="AY1564" s="114">
        <v>0</v>
      </c>
      <c r="AZ1564" s="114">
        <v>0</v>
      </c>
      <c r="BA1564" s="114">
        <v>0</v>
      </c>
      <c r="BB1564" s="114">
        <v>0</v>
      </c>
      <c r="BC1564" s="114">
        <v>0</v>
      </c>
      <c r="BD1564" s="115">
        <v>0</v>
      </c>
      <c r="BE1564" s="114">
        <v>0</v>
      </c>
      <c r="BF1564" s="114">
        <v>0</v>
      </c>
      <c r="BG1564" s="114">
        <v>0</v>
      </c>
      <c r="BH1564" s="114">
        <v>0</v>
      </c>
      <c r="BI1564" s="114">
        <v>0</v>
      </c>
      <c r="BJ1564" s="114">
        <v>0</v>
      </c>
      <c r="BK1564" s="114">
        <v>0</v>
      </c>
      <c r="BL1564" s="114">
        <v>0</v>
      </c>
      <c r="BM1564" s="114">
        <v>0</v>
      </c>
      <c r="BN1564" s="114">
        <v>0</v>
      </c>
      <c r="BO1564" s="114">
        <v>0</v>
      </c>
      <c r="BP1564" s="114">
        <v>0</v>
      </c>
      <c r="BQ1564" s="114">
        <v>0</v>
      </c>
      <c r="BR1564" s="114">
        <v>0</v>
      </c>
      <c r="BS1564" s="114">
        <v>0</v>
      </c>
    </row>
    <row r="1565" spans="1:71" ht="15" x14ac:dyDescent="0.25">
      <c r="A1565" s="1" t="str">
        <f>CONCATENATE(G1565,"-",F1565,"-",H1565)</f>
        <v>999923261-Black-Under 30</v>
      </c>
      <c r="B1565" s="1" t="str">
        <f>CONCATENATE(G1565,"-",H1565)</f>
        <v>999923261-Under 30</v>
      </c>
      <c r="C1565" s="149" t="s">
        <v>2793</v>
      </c>
      <c r="D1565" s="149" t="s">
        <v>490</v>
      </c>
      <c r="E1565" s="149" t="s">
        <v>27</v>
      </c>
      <c r="F1565" s="41" t="s">
        <v>14</v>
      </c>
      <c r="G1565" s="149">
        <v>999923261</v>
      </c>
      <c r="H1565" s="36" t="s">
        <v>1833</v>
      </c>
      <c r="I1565" s="34">
        <f>((L1565)-J1565)+T1565</f>
        <v>49</v>
      </c>
      <c r="J1565" s="36"/>
      <c r="K1565" s="35"/>
      <c r="L1565" s="34">
        <f>SUM(N1565,O1565,P1565,Q1565,R1565,M1565)</f>
        <v>0</v>
      </c>
      <c r="M1565" s="34">
        <f>AJ1565</f>
        <v>0</v>
      </c>
      <c r="N1565" s="34">
        <f>SUM(AI1565)</f>
        <v>0</v>
      </c>
      <c r="O1565" s="34">
        <f>0</f>
        <v>0</v>
      </c>
      <c r="P1565" s="34">
        <v>0</v>
      </c>
      <c r="Q1565" s="34">
        <v>0</v>
      </c>
      <c r="R1565" s="34">
        <f>AH1565</f>
        <v>0</v>
      </c>
      <c r="S1565" s="122"/>
      <c r="T1565" s="41">
        <f>SUM(U1565,AA1565)</f>
        <v>49</v>
      </c>
      <c r="U1565" s="41">
        <f>IF(SUM(V1565:Y1565)&gt;=250, 250,SUM(V1565:Y1565))</f>
        <v>49</v>
      </c>
      <c r="V1565" s="41">
        <v>0</v>
      </c>
      <c r="W1565" s="41">
        <v>0</v>
      </c>
      <c r="X1565" s="41">
        <f>SUM(AL1565,AN1565,BO1565,BS1565)</f>
        <v>0</v>
      </c>
      <c r="Y1565" s="41">
        <f>SUM(AO1565:BN1565)</f>
        <v>49</v>
      </c>
      <c r="Z1565" s="41">
        <f>COUNTIF(AO1565:BN1565, "&gt;0")</f>
        <v>2</v>
      </c>
      <c r="AA1565" s="41">
        <f>SUM(AB1565:AF1565)</f>
        <v>0</v>
      </c>
      <c r="AB1565" s="41">
        <f>BP1565+BQ1565</f>
        <v>0</v>
      </c>
      <c r="AC1565" s="41">
        <v>0</v>
      </c>
      <c r="AD1565" s="41">
        <v>0</v>
      </c>
      <c r="AE1565" s="41">
        <f>SUM(BR1565)</f>
        <v>0</v>
      </c>
      <c r="AF1565" s="41">
        <f>SUM(AM1565)</f>
        <v>0</v>
      </c>
      <c r="AG1565" s="122"/>
      <c r="AH1565" s="36">
        <v>0</v>
      </c>
      <c r="AI1565" s="126">
        <v>0</v>
      </c>
      <c r="AJ1565" s="36">
        <v>0</v>
      </c>
      <c r="AK1565" s="121"/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14">
        <v>0</v>
      </c>
      <c r="AR1565" s="1">
        <v>0</v>
      </c>
      <c r="AS1565" s="114">
        <v>0</v>
      </c>
      <c r="AT1565" s="114">
        <v>0</v>
      </c>
      <c r="AU1565" s="114">
        <v>0</v>
      </c>
      <c r="AV1565" s="114">
        <v>0</v>
      </c>
      <c r="AW1565" s="114">
        <v>0</v>
      </c>
      <c r="AX1565" s="114">
        <v>0</v>
      </c>
      <c r="AY1565" s="114">
        <v>0</v>
      </c>
      <c r="AZ1565" s="114">
        <v>0</v>
      </c>
      <c r="BA1565" s="114">
        <v>0</v>
      </c>
      <c r="BB1565" s="114">
        <v>0</v>
      </c>
      <c r="BC1565" s="114">
        <v>28</v>
      </c>
      <c r="BD1565" s="115">
        <v>0</v>
      </c>
      <c r="BE1565" s="114">
        <v>0</v>
      </c>
      <c r="BF1565" s="114">
        <v>0</v>
      </c>
      <c r="BG1565" s="114">
        <v>0</v>
      </c>
      <c r="BH1565" s="114">
        <v>0</v>
      </c>
      <c r="BI1565" s="114">
        <v>0</v>
      </c>
      <c r="BJ1565" s="114">
        <v>21</v>
      </c>
      <c r="BK1565" s="114">
        <v>0</v>
      </c>
      <c r="BL1565" s="114">
        <v>0</v>
      </c>
      <c r="BM1565" s="114">
        <v>0</v>
      </c>
      <c r="BN1565" s="114">
        <v>0</v>
      </c>
      <c r="BO1565" s="114">
        <v>0</v>
      </c>
      <c r="BP1565" s="114">
        <v>0</v>
      </c>
      <c r="BQ1565" s="114">
        <v>0</v>
      </c>
      <c r="BR1565" s="114">
        <v>0</v>
      </c>
      <c r="BS1565" s="114">
        <v>0</v>
      </c>
    </row>
    <row r="1566" spans="1:71" ht="15" x14ac:dyDescent="0.25">
      <c r="A1566" s="1" t="str">
        <f>CONCATENATE(G1566,"-",F1566,"-",H1566)</f>
        <v>999905993-Black-Under 30</v>
      </c>
      <c r="B1566" s="1" t="str">
        <f>CONCATENATE(G1566,"-",H1566)</f>
        <v>999905993-Under 30</v>
      </c>
      <c r="C1566" s="36" t="s">
        <v>405</v>
      </c>
      <c r="D1566" s="36" t="s">
        <v>406</v>
      </c>
      <c r="E1566" s="36" t="s">
        <v>27</v>
      </c>
      <c r="F1566" s="41" t="s">
        <v>14</v>
      </c>
      <c r="G1566" s="127">
        <v>999905993</v>
      </c>
      <c r="H1566" s="36" t="s">
        <v>1833</v>
      </c>
      <c r="I1566" s="34">
        <f>((L1566)-J1566)+T1566</f>
        <v>38</v>
      </c>
      <c r="J1566" s="34">
        <f>L1566/2</f>
        <v>0</v>
      </c>
      <c r="K1566" s="37"/>
      <c r="L1566" s="34">
        <f>SUM(N1566,O1566,P1566,Q1566,R1566,M1566)</f>
        <v>0</v>
      </c>
      <c r="M1566" s="34">
        <f>AJ1566</f>
        <v>0</v>
      </c>
      <c r="N1566" s="34">
        <f>SUM(AI1566)</f>
        <v>0</v>
      </c>
      <c r="O1566" s="34">
        <f>0</f>
        <v>0</v>
      </c>
      <c r="P1566" s="34">
        <v>0</v>
      </c>
      <c r="Q1566" s="34">
        <v>0</v>
      </c>
      <c r="R1566" s="34">
        <f>AH1566</f>
        <v>0</v>
      </c>
      <c r="S1566" s="122"/>
      <c r="T1566" s="41">
        <f>SUM(U1566,AA1566)</f>
        <v>38</v>
      </c>
      <c r="U1566" s="41">
        <f>IF(SUM(V1566:Y1566)&gt;=250, 250,SUM(V1566:Y1566))</f>
        <v>38</v>
      </c>
      <c r="V1566" s="41">
        <v>0</v>
      </c>
      <c r="W1566" s="41">
        <v>0</v>
      </c>
      <c r="X1566" s="41">
        <f>SUM(AL1566,AN1566,BO1566,BS1566)</f>
        <v>0</v>
      </c>
      <c r="Y1566" s="41">
        <f>SUM(AO1566:BN1566)</f>
        <v>38</v>
      </c>
      <c r="Z1566" s="41">
        <f>COUNTIF(AO1566:BN1566, "&gt;0")</f>
        <v>1</v>
      </c>
      <c r="AA1566" s="41">
        <f>SUM(AB1566:AF1566)</f>
        <v>0</v>
      </c>
      <c r="AB1566" s="41">
        <f>BP1566+BQ1566</f>
        <v>0</v>
      </c>
      <c r="AC1566" s="41">
        <v>0</v>
      </c>
      <c r="AD1566" s="41">
        <v>0</v>
      </c>
      <c r="AE1566" s="41">
        <f>SUM(BR1566)</f>
        <v>0</v>
      </c>
      <c r="AF1566" s="41">
        <f>SUM(AM1566)</f>
        <v>0</v>
      </c>
      <c r="AG1566" s="122"/>
      <c r="AH1566" s="36">
        <v>0</v>
      </c>
      <c r="AI1566" s="126">
        <v>0</v>
      </c>
      <c r="AJ1566" s="36">
        <v>0</v>
      </c>
      <c r="AK1566" s="121"/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14">
        <v>0</v>
      </c>
      <c r="AR1566" s="1">
        <v>0</v>
      </c>
      <c r="AS1566" s="114">
        <v>0</v>
      </c>
      <c r="AT1566" s="114">
        <v>0</v>
      </c>
      <c r="AU1566" s="114">
        <v>0</v>
      </c>
      <c r="AV1566" s="114">
        <v>0</v>
      </c>
      <c r="AW1566" s="114">
        <v>0</v>
      </c>
      <c r="AX1566" s="114">
        <v>0</v>
      </c>
      <c r="AY1566" s="114">
        <v>0</v>
      </c>
      <c r="AZ1566" s="114">
        <v>0</v>
      </c>
      <c r="BA1566" s="114">
        <v>0</v>
      </c>
      <c r="BB1566" s="114">
        <v>0</v>
      </c>
      <c r="BC1566" s="114">
        <v>38</v>
      </c>
      <c r="BD1566" s="115">
        <v>0</v>
      </c>
      <c r="BE1566" s="114">
        <v>0</v>
      </c>
      <c r="BF1566" s="114">
        <v>0</v>
      </c>
      <c r="BG1566" s="114">
        <v>0</v>
      </c>
      <c r="BH1566" s="114">
        <v>0</v>
      </c>
      <c r="BI1566" s="114">
        <v>0</v>
      </c>
      <c r="BJ1566" s="114">
        <v>0</v>
      </c>
      <c r="BK1566" s="114">
        <v>0</v>
      </c>
      <c r="BL1566" s="114">
        <v>0</v>
      </c>
      <c r="BM1566" s="114">
        <v>0</v>
      </c>
      <c r="BN1566" s="114">
        <v>0</v>
      </c>
      <c r="BO1566" s="114">
        <v>0</v>
      </c>
      <c r="BP1566" s="114">
        <v>0</v>
      </c>
      <c r="BQ1566" s="114">
        <v>0</v>
      </c>
      <c r="BR1566" s="114">
        <v>0</v>
      </c>
      <c r="BS1566" s="114">
        <v>0</v>
      </c>
    </row>
    <row r="1567" spans="1:71" ht="15" x14ac:dyDescent="0.25">
      <c r="A1567" s="1" t="str">
        <f>CONCATENATE(G1567,"-",F1567,"-",H1567)</f>
        <v>999908516-Black-Under 30</v>
      </c>
      <c r="B1567" s="1" t="str">
        <f>CONCATENATE(G1567,"-",H1567)</f>
        <v>999908516-Under 30</v>
      </c>
      <c r="C1567" s="34" t="s">
        <v>446</v>
      </c>
      <c r="D1567" s="34" t="s">
        <v>37</v>
      </c>
      <c r="E1567" s="34" t="s">
        <v>27</v>
      </c>
      <c r="F1567" s="41" t="s">
        <v>14</v>
      </c>
      <c r="G1567" s="127">
        <v>999908516</v>
      </c>
      <c r="H1567" s="36" t="s">
        <v>1833</v>
      </c>
      <c r="I1567" s="34">
        <f>((L1567)-J1567)+T1567</f>
        <v>38</v>
      </c>
      <c r="J1567" s="34"/>
      <c r="K1567" s="35"/>
      <c r="L1567" s="34">
        <f>SUM(N1567,O1567,P1567,Q1567,R1567,M1567)</f>
        <v>0</v>
      </c>
      <c r="M1567" s="34">
        <f>AJ1567</f>
        <v>0</v>
      </c>
      <c r="N1567" s="34">
        <f>SUM(AI1567)</f>
        <v>0</v>
      </c>
      <c r="O1567" s="34">
        <f>0</f>
        <v>0</v>
      </c>
      <c r="P1567" s="34">
        <v>0</v>
      </c>
      <c r="Q1567" s="34">
        <v>0</v>
      </c>
      <c r="R1567" s="34">
        <f>AH1567</f>
        <v>0</v>
      </c>
      <c r="S1567" s="122"/>
      <c r="T1567" s="41">
        <f>SUM(U1567,AA1567)</f>
        <v>38</v>
      </c>
      <c r="U1567" s="41">
        <f>IF(SUM(V1567:Y1567)&gt;=250, 250,SUM(V1567:Y1567))</f>
        <v>38</v>
      </c>
      <c r="V1567" s="41">
        <v>0</v>
      </c>
      <c r="W1567" s="41">
        <v>0</v>
      </c>
      <c r="X1567" s="41">
        <f>SUM(AL1567,AN1567,BO1567,BS1567)</f>
        <v>0</v>
      </c>
      <c r="Y1567" s="41">
        <f>SUM(AO1567:BN1567)</f>
        <v>38</v>
      </c>
      <c r="Z1567" s="41">
        <f>COUNTIF(AO1567:BN1567, "&gt;0")</f>
        <v>1</v>
      </c>
      <c r="AA1567" s="41">
        <f>SUM(AB1567:AF1567)</f>
        <v>0</v>
      </c>
      <c r="AB1567" s="41">
        <f>BP1567+BQ1567</f>
        <v>0</v>
      </c>
      <c r="AC1567" s="41">
        <v>0</v>
      </c>
      <c r="AD1567" s="41">
        <v>0</v>
      </c>
      <c r="AE1567" s="41">
        <f>SUM(BR1567)</f>
        <v>0</v>
      </c>
      <c r="AF1567" s="41">
        <f>SUM(AM1567)</f>
        <v>0</v>
      </c>
      <c r="AG1567" s="122"/>
      <c r="AH1567" s="36">
        <v>0</v>
      </c>
      <c r="AI1567" s="126">
        <v>0</v>
      </c>
      <c r="AJ1567" s="36">
        <v>0</v>
      </c>
      <c r="AK1567" s="121"/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14">
        <v>0</v>
      </c>
      <c r="AR1567" s="1">
        <v>0</v>
      </c>
      <c r="AS1567" s="114">
        <v>0</v>
      </c>
      <c r="AT1567" s="114">
        <v>0</v>
      </c>
      <c r="AU1567" s="114">
        <v>0</v>
      </c>
      <c r="AV1567" s="114">
        <v>0</v>
      </c>
      <c r="AW1567" s="114">
        <v>0</v>
      </c>
      <c r="AX1567" s="114">
        <v>0</v>
      </c>
      <c r="AY1567" s="114">
        <v>0</v>
      </c>
      <c r="AZ1567" s="114">
        <v>0</v>
      </c>
      <c r="BA1567" s="114">
        <v>0</v>
      </c>
      <c r="BB1567" s="114">
        <v>0</v>
      </c>
      <c r="BC1567" s="114">
        <v>38</v>
      </c>
      <c r="BD1567" s="115">
        <v>0</v>
      </c>
      <c r="BE1567" s="114">
        <v>0</v>
      </c>
      <c r="BF1567" s="114">
        <v>0</v>
      </c>
      <c r="BG1567" s="114">
        <v>0</v>
      </c>
      <c r="BH1567" s="114">
        <v>0</v>
      </c>
      <c r="BI1567" s="114">
        <v>0</v>
      </c>
      <c r="BJ1567" s="114">
        <v>0</v>
      </c>
      <c r="BK1567" s="114">
        <v>0</v>
      </c>
      <c r="BL1567" s="114">
        <v>0</v>
      </c>
      <c r="BM1567" s="114">
        <v>0</v>
      </c>
      <c r="BN1567" s="114">
        <v>0</v>
      </c>
      <c r="BO1567" s="114">
        <v>0</v>
      </c>
      <c r="BP1567" s="114">
        <v>0</v>
      </c>
      <c r="BQ1567" s="114">
        <v>0</v>
      </c>
      <c r="BR1567" s="114">
        <v>0</v>
      </c>
      <c r="BS1567" s="114">
        <v>0</v>
      </c>
    </row>
    <row r="1568" spans="1:71" ht="15" x14ac:dyDescent="0.25">
      <c r="A1568" s="1" t="str">
        <f>CONCATENATE(G1568,"-",F1568,"-",H1568)</f>
        <v>999918573-Black-Under 30</v>
      </c>
      <c r="B1568" s="1" t="str">
        <f>CONCATENATE(G1568,"-",H1568)</f>
        <v>999918573-Under 30</v>
      </c>
      <c r="C1568" s="36" t="s">
        <v>2613</v>
      </c>
      <c r="D1568" s="36" t="s">
        <v>2614</v>
      </c>
      <c r="E1568" s="36" t="s">
        <v>27</v>
      </c>
      <c r="F1568" s="41" t="s">
        <v>14</v>
      </c>
      <c r="G1568" s="36">
        <v>999918573</v>
      </c>
      <c r="H1568" s="36" t="s">
        <v>1833</v>
      </c>
      <c r="I1568" s="34">
        <f>((L1568)-J1568)+T1568</f>
        <v>38</v>
      </c>
      <c r="J1568" s="36"/>
      <c r="K1568" s="35"/>
      <c r="L1568" s="34">
        <f>SUM(N1568,O1568,P1568,Q1568,R1568,M1568)</f>
        <v>0</v>
      </c>
      <c r="M1568" s="34">
        <f>AJ1568</f>
        <v>0</v>
      </c>
      <c r="N1568" s="34">
        <f>SUM(AI1568)</f>
        <v>0</v>
      </c>
      <c r="O1568" s="34">
        <f>0</f>
        <v>0</v>
      </c>
      <c r="P1568" s="34">
        <v>0</v>
      </c>
      <c r="Q1568" s="34">
        <v>0</v>
      </c>
      <c r="R1568" s="34">
        <f>AH1568</f>
        <v>0</v>
      </c>
      <c r="S1568" s="122"/>
      <c r="T1568" s="41">
        <f>SUM(U1568,AA1568)</f>
        <v>38</v>
      </c>
      <c r="U1568" s="41">
        <f>IF(SUM(V1568:Y1568)&gt;=250, 250,SUM(V1568:Y1568))</f>
        <v>38</v>
      </c>
      <c r="V1568" s="41">
        <v>0</v>
      </c>
      <c r="W1568" s="41">
        <v>0</v>
      </c>
      <c r="X1568" s="41">
        <f>SUM(AL1568,AN1568,BO1568,BS1568)</f>
        <v>0</v>
      </c>
      <c r="Y1568" s="41">
        <f>SUM(AO1568:BN1568)</f>
        <v>38</v>
      </c>
      <c r="Z1568" s="41">
        <f>COUNTIF(AO1568:BN1568, "&gt;0")</f>
        <v>1</v>
      </c>
      <c r="AA1568" s="41">
        <f>SUM(AB1568:AF1568)</f>
        <v>0</v>
      </c>
      <c r="AB1568" s="41">
        <f>BP1568+BQ1568</f>
        <v>0</v>
      </c>
      <c r="AC1568" s="41">
        <v>0</v>
      </c>
      <c r="AD1568" s="41">
        <v>0</v>
      </c>
      <c r="AE1568" s="41">
        <f>SUM(BR1568)</f>
        <v>0</v>
      </c>
      <c r="AF1568" s="41">
        <f>SUM(AM1568)</f>
        <v>0</v>
      </c>
      <c r="AG1568" s="122"/>
      <c r="AH1568" s="36">
        <v>0</v>
      </c>
      <c r="AI1568" s="126">
        <v>0</v>
      </c>
      <c r="AJ1568" s="36">
        <v>0</v>
      </c>
      <c r="AK1568" s="121"/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14">
        <v>0</v>
      </c>
      <c r="AR1568" s="1">
        <v>0</v>
      </c>
      <c r="AS1568" s="114">
        <v>0</v>
      </c>
      <c r="AT1568" s="114">
        <v>0</v>
      </c>
      <c r="AU1568" s="114">
        <v>0</v>
      </c>
      <c r="AV1568" s="114">
        <v>0</v>
      </c>
      <c r="AW1568" s="114">
        <v>0</v>
      </c>
      <c r="AX1568" s="114">
        <v>0</v>
      </c>
      <c r="AY1568" s="114">
        <v>0</v>
      </c>
      <c r="AZ1568" s="114">
        <v>38</v>
      </c>
      <c r="BA1568" s="114">
        <v>0</v>
      </c>
      <c r="BB1568" s="114">
        <v>0</v>
      </c>
      <c r="BC1568" s="114">
        <v>0</v>
      </c>
      <c r="BD1568" s="115">
        <v>0</v>
      </c>
      <c r="BE1568" s="114">
        <v>0</v>
      </c>
      <c r="BF1568" s="114">
        <v>0</v>
      </c>
      <c r="BG1568" s="114">
        <v>0</v>
      </c>
      <c r="BH1568" s="114">
        <v>0</v>
      </c>
      <c r="BI1568" s="114">
        <v>0</v>
      </c>
      <c r="BJ1568" s="114">
        <v>0</v>
      </c>
      <c r="BK1568" s="114">
        <v>0</v>
      </c>
      <c r="BL1568" s="114">
        <v>0</v>
      </c>
      <c r="BM1568" s="114">
        <v>0</v>
      </c>
      <c r="BN1568" s="114">
        <v>0</v>
      </c>
      <c r="BO1568" s="114">
        <v>0</v>
      </c>
      <c r="BP1568" s="114">
        <v>0</v>
      </c>
      <c r="BQ1568" s="114">
        <v>0</v>
      </c>
      <c r="BR1568" s="114">
        <v>0</v>
      </c>
      <c r="BS1568" s="114">
        <v>0</v>
      </c>
    </row>
    <row r="1569" spans="1:71" ht="15" x14ac:dyDescent="0.25">
      <c r="A1569" s="1" t="str">
        <f>CONCATENATE(G1569,"-",F1569,"-",H1569)</f>
        <v>999923216-Black-Under 30</v>
      </c>
      <c r="B1569" s="1" t="str">
        <f>CONCATENATE(G1569,"-",H1569)</f>
        <v>999923216-Under 30</v>
      </c>
      <c r="C1569" s="34" t="s">
        <v>65</v>
      </c>
      <c r="D1569" s="34" t="s">
        <v>516</v>
      </c>
      <c r="E1569" s="34" t="s">
        <v>27</v>
      </c>
      <c r="F1569" s="41" t="s">
        <v>14</v>
      </c>
      <c r="G1569" s="127">
        <v>999923216</v>
      </c>
      <c r="H1569" s="36" t="s">
        <v>1833</v>
      </c>
      <c r="I1569" s="34">
        <f>((L1569)-J1569)+T1569</f>
        <v>38</v>
      </c>
      <c r="J1569" s="36"/>
      <c r="K1569" s="35"/>
      <c r="L1569" s="34">
        <f>SUM(N1569,O1569,P1569,Q1569,R1569,M1569)</f>
        <v>0</v>
      </c>
      <c r="M1569" s="34">
        <f>AJ1569</f>
        <v>0</v>
      </c>
      <c r="N1569" s="34">
        <f>SUM(AI1569)</f>
        <v>0</v>
      </c>
      <c r="O1569" s="34">
        <f>0</f>
        <v>0</v>
      </c>
      <c r="P1569" s="34">
        <v>0</v>
      </c>
      <c r="Q1569" s="34">
        <v>0</v>
      </c>
      <c r="R1569" s="34">
        <f>AH1569</f>
        <v>0</v>
      </c>
      <c r="S1569" s="122"/>
      <c r="T1569" s="41">
        <f>SUM(U1569,AA1569)</f>
        <v>38</v>
      </c>
      <c r="U1569" s="41">
        <f>IF(SUM(V1569:Y1569)&gt;=250, 250,SUM(V1569:Y1569))</f>
        <v>38</v>
      </c>
      <c r="V1569" s="41">
        <v>0</v>
      </c>
      <c r="W1569" s="41">
        <v>0</v>
      </c>
      <c r="X1569" s="41">
        <f>SUM(AL1569,AN1569,BO1569,BS1569)</f>
        <v>0</v>
      </c>
      <c r="Y1569" s="41">
        <f>SUM(AO1569:BN1569)</f>
        <v>38</v>
      </c>
      <c r="Z1569" s="41">
        <f>COUNTIF(AO1569:BN1569, "&gt;0")</f>
        <v>1</v>
      </c>
      <c r="AA1569" s="41">
        <f>SUM(AB1569:AF1569)</f>
        <v>0</v>
      </c>
      <c r="AB1569" s="41">
        <f>BP1569+BQ1569</f>
        <v>0</v>
      </c>
      <c r="AC1569" s="41">
        <v>0</v>
      </c>
      <c r="AD1569" s="41">
        <v>0</v>
      </c>
      <c r="AE1569" s="41">
        <f>SUM(BR1569)</f>
        <v>0</v>
      </c>
      <c r="AF1569" s="41">
        <f>SUM(AM1569)</f>
        <v>0</v>
      </c>
      <c r="AG1569" s="122"/>
      <c r="AH1569" s="36">
        <v>0</v>
      </c>
      <c r="AI1569" s="126">
        <v>0</v>
      </c>
      <c r="AJ1569" s="36">
        <v>0</v>
      </c>
      <c r="AK1569" s="121"/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14">
        <v>0</v>
      </c>
      <c r="AR1569" s="1">
        <v>0</v>
      </c>
      <c r="AS1569" s="114">
        <v>0</v>
      </c>
      <c r="AT1569" s="114">
        <v>0</v>
      </c>
      <c r="AU1569" s="114">
        <v>0</v>
      </c>
      <c r="AV1569" s="114">
        <v>0</v>
      </c>
      <c r="AW1569" s="114">
        <v>0</v>
      </c>
      <c r="AX1569" s="114">
        <v>0</v>
      </c>
      <c r="AY1569" s="114">
        <v>0</v>
      </c>
      <c r="AZ1569" s="114">
        <v>0</v>
      </c>
      <c r="BA1569" s="114">
        <v>0</v>
      </c>
      <c r="BB1569" s="114">
        <v>0</v>
      </c>
      <c r="BC1569" s="114">
        <v>38</v>
      </c>
      <c r="BD1569" s="115">
        <v>0</v>
      </c>
      <c r="BE1569" s="114">
        <v>0</v>
      </c>
      <c r="BF1569" s="114">
        <v>0</v>
      </c>
      <c r="BG1569" s="114">
        <v>0</v>
      </c>
      <c r="BH1569" s="114">
        <v>0</v>
      </c>
      <c r="BI1569" s="114">
        <v>0</v>
      </c>
      <c r="BJ1569" s="114">
        <v>0</v>
      </c>
      <c r="BK1569" s="114">
        <v>0</v>
      </c>
      <c r="BL1569" s="114">
        <v>0</v>
      </c>
      <c r="BM1569" s="114">
        <v>0</v>
      </c>
      <c r="BN1569" s="114">
        <v>0</v>
      </c>
      <c r="BO1569" s="114">
        <v>0</v>
      </c>
      <c r="BP1569" s="114">
        <v>0</v>
      </c>
      <c r="BQ1569" s="114">
        <v>0</v>
      </c>
      <c r="BR1569" s="114">
        <v>0</v>
      </c>
      <c r="BS1569" s="114">
        <v>0</v>
      </c>
    </row>
    <row r="1570" spans="1:71" ht="15" x14ac:dyDescent="0.25">
      <c r="A1570" s="1" t="str">
        <f>CONCATENATE(G1570,"-",F1570,"-",H1570)</f>
        <v>999931086-Black-Under 30</v>
      </c>
      <c r="B1570" s="1" t="str">
        <f>CONCATENATE(G1570,"-",H1570)</f>
        <v>999931086-Under 30</v>
      </c>
      <c r="C1570" s="36" t="s">
        <v>2448</v>
      </c>
      <c r="D1570" s="36" t="s">
        <v>117</v>
      </c>
      <c r="E1570" s="36" t="s">
        <v>27</v>
      </c>
      <c r="F1570" s="41" t="s">
        <v>14</v>
      </c>
      <c r="G1570" s="128">
        <v>999931086</v>
      </c>
      <c r="H1570" s="36" t="s">
        <v>1833</v>
      </c>
      <c r="I1570" s="34">
        <f>((L1570)-J1570)+T1570</f>
        <v>38</v>
      </c>
      <c r="J1570" s="36"/>
      <c r="K1570" s="35"/>
      <c r="L1570" s="34">
        <f>SUM(N1570,O1570,P1570,Q1570,R1570,M1570)</f>
        <v>0</v>
      </c>
      <c r="M1570" s="34">
        <f>AJ1570</f>
        <v>0</v>
      </c>
      <c r="N1570" s="34">
        <f>SUM(AI1570)</f>
        <v>0</v>
      </c>
      <c r="O1570" s="34">
        <f>0</f>
        <v>0</v>
      </c>
      <c r="P1570" s="34">
        <v>0</v>
      </c>
      <c r="Q1570" s="34">
        <v>0</v>
      </c>
      <c r="R1570" s="34">
        <f>AH1570</f>
        <v>0</v>
      </c>
      <c r="S1570" s="122"/>
      <c r="T1570" s="41">
        <f>SUM(U1570,AA1570)</f>
        <v>38</v>
      </c>
      <c r="U1570" s="41">
        <f>IF(SUM(V1570:Y1570)&gt;=250, 250,SUM(V1570:Y1570))</f>
        <v>38</v>
      </c>
      <c r="V1570" s="41">
        <v>0</v>
      </c>
      <c r="W1570" s="41">
        <v>0</v>
      </c>
      <c r="X1570" s="41">
        <f>SUM(AL1570,AN1570,BO1570,BS1570)</f>
        <v>0</v>
      </c>
      <c r="Y1570" s="41">
        <f>SUM(AO1570:BN1570)</f>
        <v>38</v>
      </c>
      <c r="Z1570" s="41">
        <f>COUNTIF(AO1570:BN1570, "&gt;0")</f>
        <v>1</v>
      </c>
      <c r="AA1570" s="41">
        <f>SUM(AB1570:AF1570)</f>
        <v>0</v>
      </c>
      <c r="AB1570" s="41">
        <f>BP1570+BQ1570</f>
        <v>0</v>
      </c>
      <c r="AC1570" s="41">
        <v>0</v>
      </c>
      <c r="AD1570" s="41">
        <v>0</v>
      </c>
      <c r="AE1570" s="41">
        <f>SUM(BR1570)</f>
        <v>0</v>
      </c>
      <c r="AF1570" s="41">
        <f>SUM(AM1570)</f>
        <v>0</v>
      </c>
      <c r="AG1570" s="122"/>
      <c r="AH1570" s="36">
        <v>0</v>
      </c>
      <c r="AI1570" s="126">
        <v>0</v>
      </c>
      <c r="AJ1570" s="36">
        <v>0</v>
      </c>
      <c r="AK1570" s="121"/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14">
        <v>0</v>
      </c>
      <c r="AR1570" s="1">
        <v>0</v>
      </c>
      <c r="AS1570" s="114">
        <v>0</v>
      </c>
      <c r="AT1570" s="114">
        <v>0</v>
      </c>
      <c r="AU1570" s="114">
        <v>0</v>
      </c>
      <c r="AV1570" s="114">
        <v>0</v>
      </c>
      <c r="AW1570" s="114">
        <v>38</v>
      </c>
      <c r="AX1570" s="114">
        <v>0</v>
      </c>
      <c r="AY1570" s="114">
        <v>0</v>
      </c>
      <c r="AZ1570" s="114">
        <v>0</v>
      </c>
      <c r="BA1570" s="114">
        <v>0</v>
      </c>
      <c r="BB1570" s="114">
        <v>0</v>
      </c>
      <c r="BC1570" s="114">
        <v>0</v>
      </c>
      <c r="BD1570" s="115">
        <v>0</v>
      </c>
      <c r="BE1570" s="114">
        <v>0</v>
      </c>
      <c r="BF1570" s="114">
        <v>0</v>
      </c>
      <c r="BG1570" s="114">
        <v>0</v>
      </c>
      <c r="BH1570" s="114">
        <v>0</v>
      </c>
      <c r="BI1570" s="114">
        <v>0</v>
      </c>
      <c r="BJ1570" s="114">
        <v>0</v>
      </c>
      <c r="BK1570" s="114">
        <v>0</v>
      </c>
      <c r="BL1570" s="114">
        <v>0</v>
      </c>
      <c r="BM1570" s="114">
        <v>0</v>
      </c>
      <c r="BN1570" s="114">
        <v>0</v>
      </c>
      <c r="BO1570" s="114">
        <v>0</v>
      </c>
      <c r="BP1570" s="114">
        <v>0</v>
      </c>
      <c r="BQ1570" s="114">
        <v>0</v>
      </c>
      <c r="BR1570" s="114">
        <v>0</v>
      </c>
      <c r="BS1570" s="114">
        <v>0</v>
      </c>
    </row>
    <row r="1571" spans="1:71" ht="15" x14ac:dyDescent="0.25">
      <c r="A1571" s="1" t="str">
        <f>CONCATENATE(G1571,"-",F1571,"-",H1571)</f>
        <v>999932797-Black-Under 30</v>
      </c>
      <c r="B1571" s="1" t="str">
        <f>CONCATENATE(G1571,"-",H1571)</f>
        <v>999932797-Under 30</v>
      </c>
      <c r="C1571" s="36" t="s">
        <v>2618</v>
      </c>
      <c r="D1571" s="36" t="s">
        <v>2619</v>
      </c>
      <c r="E1571" s="36" t="s">
        <v>27</v>
      </c>
      <c r="F1571" s="41" t="s">
        <v>14</v>
      </c>
      <c r="G1571" s="36">
        <v>999932797</v>
      </c>
      <c r="H1571" s="36" t="s">
        <v>1833</v>
      </c>
      <c r="I1571" s="34">
        <f>((L1571)-J1571)+T1571</f>
        <v>38</v>
      </c>
      <c r="J1571" s="36"/>
      <c r="K1571" s="35"/>
      <c r="L1571" s="34">
        <f>SUM(N1571,O1571,P1571,Q1571,R1571,M1571)</f>
        <v>0</v>
      </c>
      <c r="M1571" s="34">
        <f>AJ1571</f>
        <v>0</v>
      </c>
      <c r="N1571" s="34">
        <f>SUM(AI1571)</f>
        <v>0</v>
      </c>
      <c r="O1571" s="34">
        <f>0</f>
        <v>0</v>
      </c>
      <c r="P1571" s="34">
        <v>0</v>
      </c>
      <c r="Q1571" s="34">
        <v>0</v>
      </c>
      <c r="R1571" s="34">
        <f>AH1571</f>
        <v>0</v>
      </c>
      <c r="S1571" s="122"/>
      <c r="T1571" s="41">
        <f>SUM(U1571,AA1571)</f>
        <v>38</v>
      </c>
      <c r="U1571" s="41">
        <f>IF(SUM(V1571:Y1571)&gt;=250, 250,SUM(V1571:Y1571))</f>
        <v>38</v>
      </c>
      <c r="V1571" s="41">
        <v>0</v>
      </c>
      <c r="W1571" s="41">
        <v>0</v>
      </c>
      <c r="X1571" s="41">
        <f>SUM(AL1571,AN1571,BO1571,BS1571)</f>
        <v>0</v>
      </c>
      <c r="Y1571" s="41">
        <f>SUM(AO1571:BN1571)</f>
        <v>38</v>
      </c>
      <c r="Z1571" s="41">
        <f>COUNTIF(AO1571:BN1571, "&gt;0")</f>
        <v>1</v>
      </c>
      <c r="AA1571" s="41">
        <f>SUM(AB1571:AF1571)</f>
        <v>0</v>
      </c>
      <c r="AB1571" s="41">
        <f>BP1571+BQ1571</f>
        <v>0</v>
      </c>
      <c r="AC1571" s="41">
        <v>0</v>
      </c>
      <c r="AD1571" s="41">
        <v>0</v>
      </c>
      <c r="AE1571" s="41">
        <f>SUM(BR1571)</f>
        <v>0</v>
      </c>
      <c r="AF1571" s="41">
        <f>SUM(AM1571)</f>
        <v>0</v>
      </c>
      <c r="AG1571" s="122"/>
      <c r="AH1571" s="36">
        <v>0</v>
      </c>
      <c r="AI1571" s="126">
        <v>0</v>
      </c>
      <c r="AJ1571" s="36">
        <v>0</v>
      </c>
      <c r="AK1571" s="121"/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14">
        <v>0</v>
      </c>
      <c r="AR1571" s="1">
        <v>0</v>
      </c>
      <c r="AS1571" s="114">
        <v>0</v>
      </c>
      <c r="AT1571" s="114">
        <v>0</v>
      </c>
      <c r="AU1571" s="114">
        <v>0</v>
      </c>
      <c r="AV1571" s="114">
        <v>0</v>
      </c>
      <c r="AW1571" s="114">
        <v>0</v>
      </c>
      <c r="AX1571" s="114">
        <v>0</v>
      </c>
      <c r="AY1571" s="114">
        <v>0</v>
      </c>
      <c r="AZ1571" s="114">
        <v>38</v>
      </c>
      <c r="BA1571" s="114">
        <v>0</v>
      </c>
      <c r="BB1571" s="114">
        <v>0</v>
      </c>
      <c r="BC1571" s="114">
        <v>0</v>
      </c>
      <c r="BD1571" s="115">
        <v>0</v>
      </c>
      <c r="BE1571" s="114">
        <v>0</v>
      </c>
      <c r="BF1571" s="114">
        <v>0</v>
      </c>
      <c r="BG1571" s="114">
        <v>0</v>
      </c>
      <c r="BH1571" s="114">
        <v>0</v>
      </c>
      <c r="BI1571" s="114">
        <v>0</v>
      </c>
      <c r="BJ1571" s="114">
        <v>0</v>
      </c>
      <c r="BK1571" s="114">
        <v>0</v>
      </c>
      <c r="BL1571" s="114">
        <v>0</v>
      </c>
      <c r="BM1571" s="114">
        <v>0</v>
      </c>
      <c r="BN1571" s="114">
        <v>0</v>
      </c>
      <c r="BO1571" s="114">
        <v>0</v>
      </c>
      <c r="BP1571" s="114">
        <v>0</v>
      </c>
      <c r="BQ1571" s="114">
        <v>0</v>
      </c>
      <c r="BR1571" s="114">
        <v>0</v>
      </c>
      <c r="BS1571" s="114">
        <v>0</v>
      </c>
    </row>
    <row r="1572" spans="1:71" ht="15" x14ac:dyDescent="0.25">
      <c r="A1572" s="1" t="str">
        <f>CONCATENATE(G1572,"-",F1572,"-",H1572)</f>
        <v>999923493-Black-Under 30</v>
      </c>
      <c r="B1572" s="1" t="str">
        <f>CONCATENATE(G1572,"-",H1572)</f>
        <v>999923493-Under 30</v>
      </c>
      <c r="C1572" s="151" t="s">
        <v>194</v>
      </c>
      <c r="D1572" s="151" t="s">
        <v>374</v>
      </c>
      <c r="E1572" s="151" t="s">
        <v>27</v>
      </c>
      <c r="F1572" s="41" t="s">
        <v>14</v>
      </c>
      <c r="G1572" s="151">
        <v>999923493</v>
      </c>
      <c r="H1572" s="36" t="s">
        <v>1833</v>
      </c>
      <c r="I1572" s="34">
        <f>((L1572)-J1572)+T1572</f>
        <v>33</v>
      </c>
      <c r="J1572" s="36"/>
      <c r="K1572" s="35"/>
      <c r="L1572" s="34">
        <f>SUM(N1572,O1572,P1572,Q1572,R1572,M1572)</f>
        <v>0</v>
      </c>
      <c r="M1572" s="34">
        <f>AJ1572</f>
        <v>0</v>
      </c>
      <c r="N1572" s="34">
        <f>SUM(AI1572)</f>
        <v>0</v>
      </c>
      <c r="O1572" s="34">
        <f>0</f>
        <v>0</v>
      </c>
      <c r="P1572" s="34">
        <v>0</v>
      </c>
      <c r="Q1572" s="34">
        <v>0</v>
      </c>
      <c r="R1572" s="34">
        <f>AH1572</f>
        <v>0</v>
      </c>
      <c r="S1572" s="122"/>
      <c r="T1572" s="41">
        <f>SUM(U1572,AA1572)</f>
        <v>33</v>
      </c>
      <c r="U1572" s="41">
        <f>IF(SUM(V1572:Y1572)&gt;=250, 250,SUM(V1572:Y1572))</f>
        <v>33</v>
      </c>
      <c r="V1572" s="41">
        <v>0</v>
      </c>
      <c r="W1572" s="41">
        <v>0</v>
      </c>
      <c r="X1572" s="41">
        <f>SUM(AL1572,AN1572,BO1572,BS1572)</f>
        <v>0</v>
      </c>
      <c r="Y1572" s="41">
        <f>SUM(AO1572:BN1572)</f>
        <v>33</v>
      </c>
      <c r="Z1572" s="41">
        <f>COUNTIF(AO1572:BN1572, "&gt;0")</f>
        <v>1</v>
      </c>
      <c r="AA1572" s="41">
        <f>SUM(AB1572:AF1572)</f>
        <v>0</v>
      </c>
      <c r="AB1572" s="41">
        <f>BP1572+BQ1572</f>
        <v>0</v>
      </c>
      <c r="AC1572" s="41">
        <v>0</v>
      </c>
      <c r="AD1572" s="41">
        <v>0</v>
      </c>
      <c r="AE1572" s="41">
        <f>SUM(BR1572)</f>
        <v>0</v>
      </c>
      <c r="AF1572" s="41">
        <f>SUM(AM1572)</f>
        <v>0</v>
      </c>
      <c r="AG1572" s="122"/>
      <c r="AH1572" s="36">
        <v>0</v>
      </c>
      <c r="AI1572" s="126">
        <v>0</v>
      </c>
      <c r="AJ1572" s="36">
        <v>0</v>
      </c>
      <c r="AK1572" s="121"/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14">
        <v>0</v>
      </c>
      <c r="AR1572" s="1">
        <v>0</v>
      </c>
      <c r="AS1572" s="114">
        <v>0</v>
      </c>
      <c r="AT1572" s="114">
        <v>0</v>
      </c>
      <c r="AU1572" s="114">
        <v>0</v>
      </c>
      <c r="AV1572" s="114">
        <v>0</v>
      </c>
      <c r="AW1572" s="114">
        <v>0</v>
      </c>
      <c r="AX1572" s="114">
        <v>0</v>
      </c>
      <c r="AY1572" s="114">
        <v>0</v>
      </c>
      <c r="AZ1572" s="114">
        <v>0</v>
      </c>
      <c r="BA1572" s="114">
        <v>0</v>
      </c>
      <c r="BB1572" s="114">
        <v>0</v>
      </c>
      <c r="BC1572" s="114">
        <v>0</v>
      </c>
      <c r="BD1572" s="115">
        <v>0</v>
      </c>
      <c r="BE1572" s="114">
        <v>0</v>
      </c>
      <c r="BF1572" s="114">
        <v>0</v>
      </c>
      <c r="BG1572" s="114">
        <v>0</v>
      </c>
      <c r="BH1572" s="114">
        <v>0</v>
      </c>
      <c r="BI1572" s="114">
        <v>0</v>
      </c>
      <c r="BJ1572" s="114">
        <v>33</v>
      </c>
      <c r="BK1572" s="114">
        <v>0</v>
      </c>
      <c r="BL1572" s="114">
        <v>0</v>
      </c>
      <c r="BM1572" s="114">
        <v>0</v>
      </c>
      <c r="BN1572" s="114">
        <v>0</v>
      </c>
      <c r="BO1572" s="114">
        <v>0</v>
      </c>
      <c r="BP1572" s="114">
        <v>0</v>
      </c>
      <c r="BQ1572" s="114">
        <v>0</v>
      </c>
      <c r="BR1572" s="114">
        <v>0</v>
      </c>
      <c r="BS1572" s="114">
        <v>0</v>
      </c>
    </row>
    <row r="1573" spans="1:71" ht="15" x14ac:dyDescent="0.25">
      <c r="A1573" s="1" t="str">
        <f>CONCATENATE(G1573,"-",F1573,"-",H1573)</f>
        <v>999928501-Black-Under 30</v>
      </c>
      <c r="B1573" s="1" t="str">
        <f>CONCATENATE(G1573,"-",H1573)</f>
        <v>999928501-Under 30</v>
      </c>
      <c r="C1573" s="36" t="s">
        <v>2103</v>
      </c>
      <c r="D1573" s="36" t="s">
        <v>2104</v>
      </c>
      <c r="E1573" s="36" t="s">
        <v>27</v>
      </c>
      <c r="F1573" s="41" t="s">
        <v>14</v>
      </c>
      <c r="G1573" s="128">
        <v>999928501</v>
      </c>
      <c r="H1573" s="36" t="s">
        <v>1833</v>
      </c>
      <c r="I1573" s="34">
        <f>((L1573)-J1573)+T1573</f>
        <v>33</v>
      </c>
      <c r="J1573" s="34">
        <f>L1573/2</f>
        <v>0</v>
      </c>
      <c r="K1573" s="37"/>
      <c r="L1573" s="34">
        <f>SUM(N1573,O1573,P1573,Q1573,R1573,M1573)</f>
        <v>0</v>
      </c>
      <c r="M1573" s="34">
        <f>AJ1573</f>
        <v>0</v>
      </c>
      <c r="N1573" s="34">
        <f>SUM(AI1573)</f>
        <v>0</v>
      </c>
      <c r="O1573" s="34">
        <f>0</f>
        <v>0</v>
      </c>
      <c r="P1573" s="34">
        <v>0</v>
      </c>
      <c r="Q1573" s="34">
        <v>0</v>
      </c>
      <c r="R1573" s="34">
        <f>AH1573</f>
        <v>0</v>
      </c>
      <c r="S1573" s="122"/>
      <c r="T1573" s="41">
        <f>SUM(U1573,AA1573)</f>
        <v>33</v>
      </c>
      <c r="U1573" s="41">
        <f>IF(SUM(V1573:Y1573)&gt;=250, 250,SUM(V1573:Y1573))</f>
        <v>33</v>
      </c>
      <c r="V1573" s="41">
        <v>0</v>
      </c>
      <c r="W1573" s="41">
        <v>0</v>
      </c>
      <c r="X1573" s="41">
        <f>SUM(AL1573,AN1573,BO1573,BS1573)</f>
        <v>0</v>
      </c>
      <c r="Y1573" s="41">
        <f>SUM(AO1573:BN1573)</f>
        <v>33</v>
      </c>
      <c r="Z1573" s="41">
        <f>COUNTIF(AO1573:BN1573, "&gt;0")</f>
        <v>1</v>
      </c>
      <c r="AA1573" s="41">
        <f>SUM(AB1573:AF1573)</f>
        <v>0</v>
      </c>
      <c r="AB1573" s="41">
        <f>BP1573+BQ1573</f>
        <v>0</v>
      </c>
      <c r="AC1573" s="41">
        <v>0</v>
      </c>
      <c r="AD1573" s="41">
        <v>0</v>
      </c>
      <c r="AE1573" s="41">
        <f>SUM(BR1573)</f>
        <v>0</v>
      </c>
      <c r="AF1573" s="41">
        <f>SUM(AM1573)</f>
        <v>0</v>
      </c>
      <c r="AG1573" s="122"/>
      <c r="AH1573" s="36">
        <v>0</v>
      </c>
      <c r="AI1573" s="126">
        <v>0</v>
      </c>
      <c r="AJ1573" s="36">
        <v>0</v>
      </c>
      <c r="AK1573" s="121"/>
      <c r="AL1573" s="1">
        <v>0</v>
      </c>
      <c r="AM1573" s="1">
        <v>0</v>
      </c>
      <c r="AN1573" s="1">
        <v>0</v>
      </c>
      <c r="AO1573" s="1">
        <v>0</v>
      </c>
      <c r="AP1573" s="1">
        <v>33</v>
      </c>
      <c r="AQ1573" s="114">
        <v>0</v>
      </c>
      <c r="AR1573" s="1">
        <v>0</v>
      </c>
      <c r="AS1573" s="114">
        <v>0</v>
      </c>
      <c r="AT1573" s="114">
        <v>0</v>
      </c>
      <c r="AU1573" s="114">
        <v>0</v>
      </c>
      <c r="AV1573" s="114">
        <v>0</v>
      </c>
      <c r="AW1573" s="114">
        <v>0</v>
      </c>
      <c r="AX1573" s="114">
        <v>0</v>
      </c>
      <c r="AY1573" s="114">
        <v>0</v>
      </c>
      <c r="AZ1573" s="114">
        <v>0</v>
      </c>
      <c r="BA1573" s="114">
        <v>0</v>
      </c>
      <c r="BB1573" s="114">
        <v>0</v>
      </c>
      <c r="BC1573" s="114">
        <v>0</v>
      </c>
      <c r="BD1573" s="115">
        <v>0</v>
      </c>
      <c r="BE1573" s="114">
        <v>0</v>
      </c>
      <c r="BF1573" s="114">
        <v>0</v>
      </c>
      <c r="BG1573" s="114">
        <v>0</v>
      </c>
      <c r="BH1573" s="114">
        <v>0</v>
      </c>
      <c r="BI1573" s="114">
        <v>0</v>
      </c>
      <c r="BJ1573" s="114">
        <v>0</v>
      </c>
      <c r="BK1573" s="114">
        <v>0</v>
      </c>
      <c r="BL1573" s="114">
        <v>0</v>
      </c>
      <c r="BM1573" s="114">
        <v>0</v>
      </c>
      <c r="BN1573" s="114">
        <v>0</v>
      </c>
      <c r="BO1573" s="114">
        <v>0</v>
      </c>
      <c r="BP1573" s="114">
        <v>0</v>
      </c>
      <c r="BQ1573" s="114">
        <v>0</v>
      </c>
      <c r="BR1573" s="114">
        <v>0</v>
      </c>
      <c r="BS1573" s="114">
        <v>0</v>
      </c>
    </row>
    <row r="1574" spans="1:71" ht="15" x14ac:dyDescent="0.25">
      <c r="A1574" s="1" t="str">
        <f>CONCATENATE(G1574,"-",F1574,"-",H1574)</f>
        <v>999917916-Black-Under 30</v>
      </c>
      <c r="B1574" s="1" t="str">
        <f>CONCATENATE(G1574,"-",H1574)</f>
        <v>999917916-Under 30</v>
      </c>
      <c r="C1574" s="36" t="s">
        <v>445</v>
      </c>
      <c r="D1574" s="36" t="s">
        <v>359</v>
      </c>
      <c r="E1574" s="36" t="s">
        <v>27</v>
      </c>
      <c r="F1574" s="41" t="s">
        <v>14</v>
      </c>
      <c r="G1574" s="128">
        <v>999917916</v>
      </c>
      <c r="H1574" s="36" t="s">
        <v>1833</v>
      </c>
      <c r="I1574" s="34">
        <f>((L1574)-J1574)+T1574</f>
        <v>32</v>
      </c>
      <c r="J1574" s="34">
        <f>L1574/2</f>
        <v>0</v>
      </c>
      <c r="K1574" s="37"/>
      <c r="L1574" s="34">
        <f>SUM(N1574,O1574,P1574,Q1574,R1574,M1574)</f>
        <v>0</v>
      </c>
      <c r="M1574" s="34">
        <f>AJ1574</f>
        <v>0</v>
      </c>
      <c r="N1574" s="34">
        <f>SUM(AI1574)</f>
        <v>0</v>
      </c>
      <c r="O1574" s="34">
        <f>0</f>
        <v>0</v>
      </c>
      <c r="P1574" s="34">
        <v>0</v>
      </c>
      <c r="Q1574" s="34">
        <v>0</v>
      </c>
      <c r="R1574" s="34">
        <f>AH1574</f>
        <v>0</v>
      </c>
      <c r="S1574" s="122"/>
      <c r="T1574" s="41">
        <f>SUM(U1574,AA1574)</f>
        <v>32</v>
      </c>
      <c r="U1574" s="41">
        <f>IF(SUM(V1574:Y1574)&gt;=250, 250,SUM(V1574:Y1574))</f>
        <v>32</v>
      </c>
      <c r="V1574" s="41">
        <v>0</v>
      </c>
      <c r="W1574" s="41">
        <v>0</v>
      </c>
      <c r="X1574" s="41">
        <f>SUM(AL1574,AN1574,BO1574,BS1574)</f>
        <v>32</v>
      </c>
      <c r="Y1574" s="41">
        <f>SUM(AO1574:BN1574)</f>
        <v>0</v>
      </c>
      <c r="Z1574" s="41">
        <f>COUNTIF(AO1574:BN1574, "&gt;0")</f>
        <v>0</v>
      </c>
      <c r="AA1574" s="41">
        <f>SUM(AB1574:AF1574)</f>
        <v>0</v>
      </c>
      <c r="AB1574" s="41">
        <f>BP1574+BQ1574</f>
        <v>0</v>
      </c>
      <c r="AC1574" s="41">
        <v>0</v>
      </c>
      <c r="AD1574" s="41">
        <v>0</v>
      </c>
      <c r="AE1574" s="41">
        <f>SUM(BR1574)</f>
        <v>0</v>
      </c>
      <c r="AF1574" s="41">
        <f>SUM(AM1574)</f>
        <v>0</v>
      </c>
      <c r="AG1574" s="122"/>
      <c r="AH1574" s="36">
        <v>0</v>
      </c>
      <c r="AI1574" s="126">
        <v>0</v>
      </c>
      <c r="AJ1574" s="36">
        <v>0</v>
      </c>
      <c r="AK1574" s="121"/>
      <c r="AL1574" s="1">
        <v>32</v>
      </c>
      <c r="AM1574" s="1">
        <v>0</v>
      </c>
      <c r="AN1574" s="1">
        <v>0</v>
      </c>
      <c r="AO1574" s="1">
        <v>0</v>
      </c>
      <c r="AP1574" s="1">
        <v>0</v>
      </c>
      <c r="AQ1574" s="114">
        <v>0</v>
      </c>
      <c r="AR1574" s="1">
        <v>0</v>
      </c>
      <c r="AS1574" s="114">
        <v>0</v>
      </c>
      <c r="AT1574" s="114">
        <v>0</v>
      </c>
      <c r="AU1574" s="114">
        <v>0</v>
      </c>
      <c r="AV1574" s="114">
        <v>0</v>
      </c>
      <c r="AW1574" s="114">
        <v>0</v>
      </c>
      <c r="AX1574" s="114">
        <v>0</v>
      </c>
      <c r="AY1574" s="114">
        <v>0</v>
      </c>
      <c r="AZ1574" s="114">
        <v>0</v>
      </c>
      <c r="BA1574" s="114">
        <v>0</v>
      </c>
      <c r="BB1574" s="114">
        <v>0</v>
      </c>
      <c r="BC1574" s="114">
        <v>0</v>
      </c>
      <c r="BD1574" s="115">
        <v>0</v>
      </c>
      <c r="BE1574" s="114">
        <v>0</v>
      </c>
      <c r="BF1574" s="114">
        <v>0</v>
      </c>
      <c r="BG1574" s="114">
        <v>0</v>
      </c>
      <c r="BH1574" s="114">
        <v>0</v>
      </c>
      <c r="BI1574" s="114">
        <v>0</v>
      </c>
      <c r="BJ1574" s="114">
        <v>0</v>
      </c>
      <c r="BK1574" s="114">
        <v>0</v>
      </c>
      <c r="BL1574" s="114">
        <v>0</v>
      </c>
      <c r="BM1574" s="114">
        <v>0</v>
      </c>
      <c r="BN1574" s="114">
        <v>0</v>
      </c>
      <c r="BO1574" s="114">
        <v>0</v>
      </c>
      <c r="BP1574" s="114">
        <v>0</v>
      </c>
      <c r="BQ1574" s="114">
        <v>0</v>
      </c>
      <c r="BR1574" s="114">
        <v>0</v>
      </c>
      <c r="BS1574" s="114">
        <v>0</v>
      </c>
    </row>
    <row r="1575" spans="1:71" ht="15" x14ac:dyDescent="0.25">
      <c r="A1575" s="1" t="str">
        <f>CONCATENATE(G1575,"-",F1575,"-",H1575)</f>
        <v>999885394-Black-Under 30</v>
      </c>
      <c r="B1575" s="1" t="str">
        <f>CONCATENATE(G1575,"-",H1575)</f>
        <v>999885394-Under 30</v>
      </c>
      <c r="C1575" s="36" t="s">
        <v>1687</v>
      </c>
      <c r="D1575" s="36" t="s">
        <v>1688</v>
      </c>
      <c r="E1575" s="36" t="s">
        <v>27</v>
      </c>
      <c r="F1575" s="41" t="s">
        <v>14</v>
      </c>
      <c r="G1575" s="128">
        <v>999885394</v>
      </c>
      <c r="H1575" s="36" t="s">
        <v>1833</v>
      </c>
      <c r="I1575" s="34">
        <f>((L1575)-J1575)+T1575</f>
        <v>28</v>
      </c>
      <c r="J1575" s="34">
        <f>L1575/2</f>
        <v>0</v>
      </c>
      <c r="K1575" s="37"/>
      <c r="L1575" s="34">
        <f>SUM(N1575,O1575,P1575,Q1575,R1575,M1575)</f>
        <v>0</v>
      </c>
      <c r="M1575" s="34">
        <f>AJ1575</f>
        <v>0</v>
      </c>
      <c r="N1575" s="34">
        <f>SUM(AI1575)</f>
        <v>0</v>
      </c>
      <c r="O1575" s="34">
        <f>0</f>
        <v>0</v>
      </c>
      <c r="P1575" s="34">
        <v>0</v>
      </c>
      <c r="Q1575" s="34">
        <v>0</v>
      </c>
      <c r="R1575" s="34">
        <f>AH1575</f>
        <v>0</v>
      </c>
      <c r="S1575" s="122"/>
      <c r="T1575" s="41">
        <f>SUM(U1575,AA1575)</f>
        <v>28</v>
      </c>
      <c r="U1575" s="41">
        <f>IF(SUM(V1575:Y1575)&gt;=250, 250,SUM(V1575:Y1575))</f>
        <v>28</v>
      </c>
      <c r="V1575" s="41">
        <v>0</v>
      </c>
      <c r="W1575" s="41">
        <v>0</v>
      </c>
      <c r="X1575" s="41">
        <f>SUM(AL1575,AN1575,BO1575,BS1575)</f>
        <v>0</v>
      </c>
      <c r="Y1575" s="41">
        <f>SUM(AO1575:BN1575)</f>
        <v>28</v>
      </c>
      <c r="Z1575" s="41">
        <f>COUNTIF(AO1575:BN1575, "&gt;0")</f>
        <v>1</v>
      </c>
      <c r="AA1575" s="41">
        <f>SUM(AB1575:AF1575)</f>
        <v>0</v>
      </c>
      <c r="AB1575" s="41">
        <f>BP1575+BQ1575</f>
        <v>0</v>
      </c>
      <c r="AC1575" s="41">
        <v>0</v>
      </c>
      <c r="AD1575" s="41">
        <v>0</v>
      </c>
      <c r="AE1575" s="41">
        <f>SUM(BR1575)</f>
        <v>0</v>
      </c>
      <c r="AF1575" s="41">
        <f>SUM(AM1575)</f>
        <v>0</v>
      </c>
      <c r="AG1575" s="122"/>
      <c r="AH1575" s="36">
        <v>0</v>
      </c>
      <c r="AI1575" s="126">
        <v>0</v>
      </c>
      <c r="AJ1575" s="36">
        <v>0</v>
      </c>
      <c r="AK1575" s="121"/>
      <c r="AL1575" s="1">
        <v>0</v>
      </c>
      <c r="AM1575" s="1">
        <v>0</v>
      </c>
      <c r="AN1575" s="1">
        <v>0</v>
      </c>
      <c r="AO1575" s="1">
        <v>0</v>
      </c>
      <c r="AP1575" s="1">
        <v>28</v>
      </c>
      <c r="AQ1575" s="114">
        <v>0</v>
      </c>
      <c r="AR1575" s="1">
        <v>0</v>
      </c>
      <c r="AS1575" s="114">
        <v>0</v>
      </c>
      <c r="AT1575" s="114">
        <v>0</v>
      </c>
      <c r="AU1575" s="114">
        <v>0</v>
      </c>
      <c r="AV1575" s="114">
        <v>0</v>
      </c>
      <c r="AW1575" s="114">
        <v>0</v>
      </c>
      <c r="AX1575" s="114">
        <v>0</v>
      </c>
      <c r="AY1575" s="114">
        <v>0</v>
      </c>
      <c r="AZ1575" s="114">
        <v>0</v>
      </c>
      <c r="BA1575" s="114">
        <v>0</v>
      </c>
      <c r="BB1575" s="114">
        <v>0</v>
      </c>
      <c r="BC1575" s="114">
        <v>0</v>
      </c>
      <c r="BD1575" s="115">
        <v>0</v>
      </c>
      <c r="BE1575" s="114">
        <v>0</v>
      </c>
      <c r="BF1575" s="114">
        <v>0</v>
      </c>
      <c r="BG1575" s="114">
        <v>0</v>
      </c>
      <c r="BH1575" s="114">
        <v>0</v>
      </c>
      <c r="BI1575" s="114">
        <v>0</v>
      </c>
      <c r="BJ1575" s="114">
        <v>0</v>
      </c>
      <c r="BK1575" s="114">
        <v>0</v>
      </c>
      <c r="BL1575" s="114">
        <v>0</v>
      </c>
      <c r="BM1575" s="114">
        <v>0</v>
      </c>
      <c r="BN1575" s="114">
        <v>0</v>
      </c>
      <c r="BO1575" s="114">
        <v>0</v>
      </c>
      <c r="BP1575" s="114">
        <v>0</v>
      </c>
      <c r="BQ1575" s="114">
        <v>0</v>
      </c>
      <c r="BR1575" s="114">
        <v>0</v>
      </c>
      <c r="BS1575" s="114">
        <v>0</v>
      </c>
    </row>
    <row r="1576" spans="1:71" ht="15" x14ac:dyDescent="0.25">
      <c r="A1576" s="1" t="str">
        <f>CONCATENATE(G1576,"-",F1576,"-",H1576)</f>
        <v>999899629-Black-Under 30</v>
      </c>
      <c r="B1576" s="1" t="str">
        <f>CONCATENATE(G1576,"-",H1576)</f>
        <v>999899629-Under 30</v>
      </c>
      <c r="C1576" s="36" t="s">
        <v>379</v>
      </c>
      <c r="D1576" s="36" t="s">
        <v>380</v>
      </c>
      <c r="E1576" s="36" t="s">
        <v>27</v>
      </c>
      <c r="F1576" s="41" t="s">
        <v>14</v>
      </c>
      <c r="G1576" s="127">
        <v>999899629</v>
      </c>
      <c r="H1576" s="36" t="s">
        <v>1833</v>
      </c>
      <c r="I1576" s="34">
        <f>((L1576)-J1576)+T1576</f>
        <v>28</v>
      </c>
      <c r="J1576" s="34">
        <f>L1576/2</f>
        <v>0</v>
      </c>
      <c r="K1576" s="37"/>
      <c r="L1576" s="34">
        <f>SUM(N1576,O1576,P1576,Q1576,R1576,M1576)</f>
        <v>0</v>
      </c>
      <c r="M1576" s="34">
        <f>AJ1576</f>
        <v>0</v>
      </c>
      <c r="N1576" s="34">
        <f>SUM(AI1576)</f>
        <v>0</v>
      </c>
      <c r="O1576" s="34">
        <f>0</f>
        <v>0</v>
      </c>
      <c r="P1576" s="34">
        <v>0</v>
      </c>
      <c r="Q1576" s="34">
        <v>0</v>
      </c>
      <c r="R1576" s="34">
        <f>AH1576</f>
        <v>0</v>
      </c>
      <c r="S1576" s="122"/>
      <c r="T1576" s="41">
        <f>SUM(U1576,AA1576)</f>
        <v>28</v>
      </c>
      <c r="U1576" s="41">
        <f>IF(SUM(V1576:Y1576)&gt;=250, 250,SUM(V1576:Y1576))</f>
        <v>28</v>
      </c>
      <c r="V1576" s="41">
        <v>0</v>
      </c>
      <c r="W1576" s="41">
        <v>0</v>
      </c>
      <c r="X1576" s="41">
        <f>SUM(AL1576,AN1576,BO1576,BS1576)</f>
        <v>0</v>
      </c>
      <c r="Y1576" s="41">
        <f>SUM(AO1576:BN1576)</f>
        <v>28</v>
      </c>
      <c r="Z1576" s="41">
        <f>COUNTIF(AO1576:BN1576, "&gt;0")</f>
        <v>1</v>
      </c>
      <c r="AA1576" s="41">
        <f>SUM(AB1576:AF1576)</f>
        <v>0</v>
      </c>
      <c r="AB1576" s="41">
        <f>BP1576+BQ1576</f>
        <v>0</v>
      </c>
      <c r="AC1576" s="41">
        <v>0</v>
      </c>
      <c r="AD1576" s="41">
        <v>0</v>
      </c>
      <c r="AE1576" s="41">
        <f>SUM(BR1576)</f>
        <v>0</v>
      </c>
      <c r="AF1576" s="41">
        <f>SUM(AM1576)</f>
        <v>0</v>
      </c>
      <c r="AG1576" s="122"/>
      <c r="AH1576" s="36">
        <v>0</v>
      </c>
      <c r="AI1576" s="126">
        <v>0</v>
      </c>
      <c r="AJ1576" s="36">
        <v>0</v>
      </c>
      <c r="AK1576" s="121"/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14">
        <v>0</v>
      </c>
      <c r="AR1576" s="1">
        <v>0</v>
      </c>
      <c r="AS1576" s="114">
        <v>0</v>
      </c>
      <c r="AT1576" s="114">
        <v>0</v>
      </c>
      <c r="AU1576" s="114">
        <v>0</v>
      </c>
      <c r="AV1576" s="114">
        <v>0</v>
      </c>
      <c r="AW1576" s="114">
        <v>0</v>
      </c>
      <c r="AX1576" s="114">
        <v>0</v>
      </c>
      <c r="AY1576" s="114">
        <v>0</v>
      </c>
      <c r="AZ1576" s="114">
        <v>0</v>
      </c>
      <c r="BA1576" s="114">
        <v>0</v>
      </c>
      <c r="BB1576" s="114">
        <v>0</v>
      </c>
      <c r="BC1576" s="114">
        <v>28</v>
      </c>
      <c r="BD1576" s="115">
        <v>0</v>
      </c>
      <c r="BE1576" s="114">
        <v>0</v>
      </c>
      <c r="BF1576" s="114">
        <v>0</v>
      </c>
      <c r="BG1576" s="114">
        <v>0</v>
      </c>
      <c r="BH1576" s="114">
        <v>0</v>
      </c>
      <c r="BI1576" s="114">
        <v>0</v>
      </c>
      <c r="BJ1576" s="114">
        <v>0</v>
      </c>
      <c r="BK1576" s="114">
        <v>0</v>
      </c>
      <c r="BL1576" s="114">
        <v>0</v>
      </c>
      <c r="BM1576" s="114">
        <v>0</v>
      </c>
      <c r="BN1576" s="114">
        <v>0</v>
      </c>
      <c r="BO1576" s="114">
        <v>0</v>
      </c>
      <c r="BP1576" s="114">
        <v>0</v>
      </c>
      <c r="BQ1576" s="114">
        <v>0</v>
      </c>
      <c r="BR1576" s="114">
        <v>0</v>
      </c>
      <c r="BS1576" s="114">
        <v>0</v>
      </c>
    </row>
    <row r="1577" spans="1:71" ht="15" x14ac:dyDescent="0.25">
      <c r="A1577" s="1" t="str">
        <f>CONCATENATE(G1577,"-",F1577,"-",H1577)</f>
        <v>999901744-Black-Under 30</v>
      </c>
      <c r="B1577" s="1" t="str">
        <f>CONCATENATE(G1577,"-",H1577)</f>
        <v>999901744-Under 30</v>
      </c>
      <c r="C1577" s="149" t="s">
        <v>1739</v>
      </c>
      <c r="D1577" s="149" t="s">
        <v>2795</v>
      </c>
      <c r="E1577" s="149" t="s">
        <v>27</v>
      </c>
      <c r="F1577" s="41" t="s">
        <v>14</v>
      </c>
      <c r="G1577" s="149">
        <v>999901744</v>
      </c>
      <c r="H1577" s="36" t="s">
        <v>1833</v>
      </c>
      <c r="I1577" s="34">
        <f>((L1577)-J1577)+T1577</f>
        <v>28</v>
      </c>
      <c r="J1577" s="36"/>
      <c r="K1577" s="35"/>
      <c r="L1577" s="34">
        <f>SUM(N1577,O1577,P1577,Q1577,R1577,M1577)</f>
        <v>0</v>
      </c>
      <c r="M1577" s="34">
        <f>AJ1577</f>
        <v>0</v>
      </c>
      <c r="N1577" s="34">
        <f>SUM(AI1577)</f>
        <v>0</v>
      </c>
      <c r="O1577" s="34">
        <f>0</f>
        <v>0</v>
      </c>
      <c r="P1577" s="34">
        <v>0</v>
      </c>
      <c r="Q1577" s="34">
        <v>0</v>
      </c>
      <c r="R1577" s="34">
        <f>AH1577</f>
        <v>0</v>
      </c>
      <c r="S1577" s="122"/>
      <c r="T1577" s="41">
        <f>SUM(U1577,AA1577)</f>
        <v>28</v>
      </c>
      <c r="U1577" s="41">
        <f>IF(SUM(V1577:Y1577)&gt;=250, 250,SUM(V1577:Y1577))</f>
        <v>28</v>
      </c>
      <c r="V1577" s="41">
        <v>0</v>
      </c>
      <c r="W1577" s="41">
        <v>0</v>
      </c>
      <c r="X1577" s="41">
        <f>SUM(AL1577,AN1577,BO1577,BS1577)</f>
        <v>0</v>
      </c>
      <c r="Y1577" s="41">
        <f>SUM(AO1577:BN1577)</f>
        <v>28</v>
      </c>
      <c r="Z1577" s="41">
        <f>COUNTIF(AO1577:BN1577, "&gt;0")</f>
        <v>1</v>
      </c>
      <c r="AA1577" s="41">
        <f>SUM(AB1577:AF1577)</f>
        <v>0</v>
      </c>
      <c r="AB1577" s="41">
        <f>BP1577+BQ1577</f>
        <v>0</v>
      </c>
      <c r="AC1577" s="41">
        <v>0</v>
      </c>
      <c r="AD1577" s="41">
        <v>0</v>
      </c>
      <c r="AE1577" s="41">
        <f>SUM(BR1577)</f>
        <v>0</v>
      </c>
      <c r="AF1577" s="41">
        <f>SUM(AM1577)</f>
        <v>0</v>
      </c>
      <c r="AG1577" s="122"/>
      <c r="AH1577" s="36">
        <v>0</v>
      </c>
      <c r="AI1577" s="126">
        <v>0</v>
      </c>
      <c r="AJ1577" s="36">
        <v>0</v>
      </c>
      <c r="AK1577" s="121"/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14">
        <v>0</v>
      </c>
      <c r="AR1577" s="1">
        <v>0</v>
      </c>
      <c r="AS1577" s="114">
        <v>0</v>
      </c>
      <c r="AT1577" s="114">
        <v>0</v>
      </c>
      <c r="AU1577" s="114">
        <v>0</v>
      </c>
      <c r="AV1577" s="114">
        <v>0</v>
      </c>
      <c r="AW1577" s="114">
        <v>0</v>
      </c>
      <c r="AX1577" s="114">
        <v>0</v>
      </c>
      <c r="AY1577" s="114">
        <v>0</v>
      </c>
      <c r="AZ1577" s="114">
        <v>0</v>
      </c>
      <c r="BA1577" s="114">
        <v>0</v>
      </c>
      <c r="BB1577" s="114">
        <v>0</v>
      </c>
      <c r="BC1577" s="114">
        <v>28</v>
      </c>
      <c r="BD1577" s="115">
        <v>0</v>
      </c>
      <c r="BE1577" s="114">
        <v>0</v>
      </c>
      <c r="BF1577" s="114">
        <v>0</v>
      </c>
      <c r="BG1577" s="114">
        <v>0</v>
      </c>
      <c r="BH1577" s="114">
        <v>0</v>
      </c>
      <c r="BI1577" s="114">
        <v>0</v>
      </c>
      <c r="BJ1577" s="114">
        <v>0</v>
      </c>
      <c r="BK1577" s="114">
        <v>0</v>
      </c>
      <c r="BL1577" s="114">
        <v>0</v>
      </c>
      <c r="BM1577" s="114">
        <v>0</v>
      </c>
      <c r="BN1577" s="114">
        <v>0</v>
      </c>
      <c r="BO1577" s="114">
        <v>0</v>
      </c>
      <c r="BP1577" s="114">
        <v>0</v>
      </c>
      <c r="BQ1577" s="114">
        <v>0</v>
      </c>
      <c r="BR1577" s="114">
        <v>0</v>
      </c>
      <c r="BS1577" s="114">
        <v>0</v>
      </c>
    </row>
    <row r="1578" spans="1:71" ht="15" x14ac:dyDescent="0.25">
      <c r="A1578" s="1" t="str">
        <f>CONCATENATE(G1578,"-",F1578,"-",H1578)</f>
        <v>999905991-Black-Under 30</v>
      </c>
      <c r="B1578" s="1" t="str">
        <f>CONCATENATE(G1578,"-",H1578)</f>
        <v>999905991-Under 30</v>
      </c>
      <c r="C1578" s="149" t="s">
        <v>2791</v>
      </c>
      <c r="D1578" s="149" t="s">
        <v>406</v>
      </c>
      <c r="E1578" s="149" t="s">
        <v>27</v>
      </c>
      <c r="F1578" s="41" t="s">
        <v>14</v>
      </c>
      <c r="G1578" s="149">
        <v>999905991</v>
      </c>
      <c r="H1578" s="36" t="s">
        <v>1833</v>
      </c>
      <c r="I1578" s="34">
        <f>((L1578)-J1578)+T1578</f>
        <v>28</v>
      </c>
      <c r="J1578" s="36"/>
      <c r="K1578" s="35"/>
      <c r="L1578" s="34">
        <f>SUM(N1578,O1578,P1578,Q1578,R1578,M1578)</f>
        <v>0</v>
      </c>
      <c r="M1578" s="34">
        <f>AJ1578</f>
        <v>0</v>
      </c>
      <c r="N1578" s="34">
        <f>SUM(AI1578)</f>
        <v>0</v>
      </c>
      <c r="O1578" s="34">
        <f>0</f>
        <v>0</v>
      </c>
      <c r="P1578" s="34">
        <v>0</v>
      </c>
      <c r="Q1578" s="34">
        <v>0</v>
      </c>
      <c r="R1578" s="34">
        <f>AH1578</f>
        <v>0</v>
      </c>
      <c r="S1578" s="122"/>
      <c r="T1578" s="41">
        <f>SUM(U1578,AA1578)</f>
        <v>28</v>
      </c>
      <c r="U1578" s="41">
        <f>IF(SUM(V1578:Y1578)&gt;=250, 250,SUM(V1578:Y1578))</f>
        <v>28</v>
      </c>
      <c r="V1578" s="41">
        <v>0</v>
      </c>
      <c r="W1578" s="41">
        <v>0</v>
      </c>
      <c r="X1578" s="41">
        <f>SUM(AL1578,AN1578,BO1578,BS1578)</f>
        <v>0</v>
      </c>
      <c r="Y1578" s="41">
        <f>SUM(AO1578:BN1578)</f>
        <v>28</v>
      </c>
      <c r="Z1578" s="41">
        <f>COUNTIF(AO1578:BN1578, "&gt;0")</f>
        <v>1</v>
      </c>
      <c r="AA1578" s="41">
        <f>SUM(AB1578:AF1578)</f>
        <v>0</v>
      </c>
      <c r="AB1578" s="41">
        <f>BP1578+BQ1578</f>
        <v>0</v>
      </c>
      <c r="AC1578" s="41">
        <v>0</v>
      </c>
      <c r="AD1578" s="41">
        <v>0</v>
      </c>
      <c r="AE1578" s="41">
        <f>SUM(BR1578)</f>
        <v>0</v>
      </c>
      <c r="AF1578" s="41">
        <f>SUM(AM1578)</f>
        <v>0</v>
      </c>
      <c r="AG1578" s="122"/>
      <c r="AH1578" s="36">
        <v>0</v>
      </c>
      <c r="AI1578" s="126">
        <v>0</v>
      </c>
      <c r="AJ1578" s="36">
        <v>0</v>
      </c>
      <c r="AK1578" s="121"/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14">
        <v>0</v>
      </c>
      <c r="AR1578" s="1">
        <v>0</v>
      </c>
      <c r="AS1578" s="114">
        <v>0</v>
      </c>
      <c r="AT1578" s="114">
        <v>0</v>
      </c>
      <c r="AU1578" s="114">
        <v>0</v>
      </c>
      <c r="AV1578" s="114">
        <v>0</v>
      </c>
      <c r="AW1578" s="114">
        <v>0</v>
      </c>
      <c r="AX1578" s="114">
        <v>0</v>
      </c>
      <c r="AY1578" s="114">
        <v>0</v>
      </c>
      <c r="AZ1578" s="114">
        <v>0</v>
      </c>
      <c r="BA1578" s="114">
        <v>0</v>
      </c>
      <c r="BB1578" s="114">
        <v>0</v>
      </c>
      <c r="BC1578" s="114">
        <v>28</v>
      </c>
      <c r="BD1578" s="115">
        <v>0</v>
      </c>
      <c r="BE1578" s="114">
        <v>0</v>
      </c>
      <c r="BF1578" s="114">
        <v>0</v>
      </c>
      <c r="BG1578" s="114">
        <v>0</v>
      </c>
      <c r="BH1578" s="114">
        <v>0</v>
      </c>
      <c r="BI1578" s="114">
        <v>0</v>
      </c>
      <c r="BJ1578" s="114">
        <v>0</v>
      </c>
      <c r="BK1578" s="114">
        <v>0</v>
      </c>
      <c r="BL1578" s="114">
        <v>0</v>
      </c>
      <c r="BM1578" s="114">
        <v>0</v>
      </c>
      <c r="BN1578" s="114">
        <v>0</v>
      </c>
      <c r="BO1578" s="114">
        <v>0</v>
      </c>
      <c r="BP1578" s="114">
        <v>0</v>
      </c>
      <c r="BQ1578" s="114">
        <v>0</v>
      </c>
      <c r="BR1578" s="114">
        <v>0</v>
      </c>
      <c r="BS1578" s="114">
        <v>0</v>
      </c>
    </row>
    <row r="1579" spans="1:71" ht="15" x14ac:dyDescent="0.25">
      <c r="A1579" s="1" t="str">
        <f>CONCATENATE(G1579,"-",F1579,"-",H1579)</f>
        <v>999918374-Black-Under 30</v>
      </c>
      <c r="B1579" s="1" t="str">
        <f>CONCATENATE(G1579,"-",H1579)</f>
        <v>999918374-Under 30</v>
      </c>
      <c r="C1579" s="36" t="s">
        <v>2449</v>
      </c>
      <c r="D1579" s="36" t="s">
        <v>2450</v>
      </c>
      <c r="E1579" s="36" t="s">
        <v>27</v>
      </c>
      <c r="F1579" s="41" t="s">
        <v>14</v>
      </c>
      <c r="G1579" s="128">
        <v>999918374</v>
      </c>
      <c r="H1579" s="36" t="s">
        <v>1833</v>
      </c>
      <c r="I1579" s="34">
        <f>((L1579)-J1579)+T1579</f>
        <v>28</v>
      </c>
      <c r="J1579" s="36"/>
      <c r="K1579" s="35"/>
      <c r="L1579" s="34">
        <f>SUM(N1579,O1579,P1579,Q1579,R1579,M1579)</f>
        <v>0</v>
      </c>
      <c r="M1579" s="34">
        <f>AJ1579</f>
        <v>0</v>
      </c>
      <c r="N1579" s="34">
        <f>SUM(AI1579)</f>
        <v>0</v>
      </c>
      <c r="O1579" s="34">
        <f>0</f>
        <v>0</v>
      </c>
      <c r="P1579" s="34">
        <v>0</v>
      </c>
      <c r="Q1579" s="34">
        <v>0</v>
      </c>
      <c r="R1579" s="34">
        <f>AH1579</f>
        <v>0</v>
      </c>
      <c r="S1579" s="122"/>
      <c r="T1579" s="41">
        <f>SUM(U1579,AA1579)</f>
        <v>28</v>
      </c>
      <c r="U1579" s="41">
        <f>IF(SUM(V1579:Y1579)&gt;=250, 250,SUM(V1579:Y1579))</f>
        <v>28</v>
      </c>
      <c r="V1579" s="41">
        <v>0</v>
      </c>
      <c r="W1579" s="41">
        <v>0</v>
      </c>
      <c r="X1579" s="41">
        <f>SUM(AL1579,AN1579,BO1579,BS1579)</f>
        <v>0</v>
      </c>
      <c r="Y1579" s="41">
        <f>SUM(AO1579:BN1579)</f>
        <v>28</v>
      </c>
      <c r="Z1579" s="41">
        <f>COUNTIF(AO1579:BN1579, "&gt;0")</f>
        <v>1</v>
      </c>
      <c r="AA1579" s="41">
        <f>SUM(AB1579:AF1579)</f>
        <v>0</v>
      </c>
      <c r="AB1579" s="41">
        <f>BP1579+BQ1579</f>
        <v>0</v>
      </c>
      <c r="AC1579" s="41">
        <v>0</v>
      </c>
      <c r="AD1579" s="41">
        <v>0</v>
      </c>
      <c r="AE1579" s="41">
        <f>SUM(BR1579)</f>
        <v>0</v>
      </c>
      <c r="AF1579" s="41">
        <f>SUM(AM1579)</f>
        <v>0</v>
      </c>
      <c r="AG1579" s="122"/>
      <c r="AH1579" s="36">
        <v>0</v>
      </c>
      <c r="AI1579" s="126">
        <v>0</v>
      </c>
      <c r="AJ1579" s="36">
        <v>0</v>
      </c>
      <c r="AK1579" s="121"/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14">
        <v>0</v>
      </c>
      <c r="AR1579" s="1">
        <v>0</v>
      </c>
      <c r="AS1579" s="114">
        <v>0</v>
      </c>
      <c r="AT1579" s="114">
        <v>0</v>
      </c>
      <c r="AU1579" s="114">
        <v>0</v>
      </c>
      <c r="AV1579" s="114">
        <v>0</v>
      </c>
      <c r="AW1579" s="114">
        <v>28</v>
      </c>
      <c r="AX1579" s="114">
        <v>0</v>
      </c>
      <c r="AY1579" s="114">
        <v>0</v>
      </c>
      <c r="AZ1579" s="114">
        <v>0</v>
      </c>
      <c r="BA1579" s="114">
        <v>0</v>
      </c>
      <c r="BB1579" s="114">
        <v>0</v>
      </c>
      <c r="BC1579" s="114">
        <v>0</v>
      </c>
      <c r="BD1579" s="115">
        <v>0</v>
      </c>
      <c r="BE1579" s="114">
        <v>0</v>
      </c>
      <c r="BF1579" s="114">
        <v>0</v>
      </c>
      <c r="BG1579" s="114">
        <v>0</v>
      </c>
      <c r="BH1579" s="114">
        <v>0</v>
      </c>
      <c r="BI1579" s="114">
        <v>0</v>
      </c>
      <c r="BJ1579" s="114">
        <v>0</v>
      </c>
      <c r="BK1579" s="114">
        <v>0</v>
      </c>
      <c r="BL1579" s="114">
        <v>0</v>
      </c>
      <c r="BM1579" s="114">
        <v>0</v>
      </c>
      <c r="BN1579" s="114">
        <v>0</v>
      </c>
      <c r="BO1579" s="114">
        <v>0</v>
      </c>
      <c r="BP1579" s="114">
        <v>0</v>
      </c>
      <c r="BQ1579" s="114">
        <v>0</v>
      </c>
      <c r="BR1579" s="114">
        <v>0</v>
      </c>
      <c r="BS1579" s="114">
        <v>0</v>
      </c>
    </row>
    <row r="1580" spans="1:71" ht="15" x14ac:dyDescent="0.25">
      <c r="A1580" s="1" t="str">
        <f>CONCATENATE(G1580,"-",F1580,"-",H1580)</f>
        <v>999918599-Black-Under 30</v>
      </c>
      <c r="B1580" s="1" t="str">
        <f>CONCATENATE(G1580,"-",H1580)</f>
        <v>999918599-Under 30</v>
      </c>
      <c r="C1580" s="149" t="s">
        <v>1571</v>
      </c>
      <c r="D1580" s="149" t="s">
        <v>1572</v>
      </c>
      <c r="E1580" s="149" t="s">
        <v>27</v>
      </c>
      <c r="F1580" s="41" t="s">
        <v>14</v>
      </c>
      <c r="G1580" s="149">
        <v>999918599</v>
      </c>
      <c r="H1580" s="36" t="s">
        <v>1833</v>
      </c>
      <c r="I1580" s="34">
        <f>((L1580)-J1580)+T1580</f>
        <v>28</v>
      </c>
      <c r="J1580" s="36"/>
      <c r="K1580" s="35"/>
      <c r="L1580" s="34">
        <f>SUM(N1580,O1580,P1580,Q1580,R1580,M1580)</f>
        <v>0</v>
      </c>
      <c r="M1580" s="34">
        <f>AJ1580</f>
        <v>0</v>
      </c>
      <c r="N1580" s="34">
        <f>SUM(AI1580)</f>
        <v>0</v>
      </c>
      <c r="O1580" s="34">
        <f>0</f>
        <v>0</v>
      </c>
      <c r="P1580" s="34">
        <v>0</v>
      </c>
      <c r="Q1580" s="34">
        <v>0</v>
      </c>
      <c r="R1580" s="34">
        <f>AH1580</f>
        <v>0</v>
      </c>
      <c r="S1580" s="122"/>
      <c r="T1580" s="41">
        <f>SUM(U1580,AA1580)</f>
        <v>28</v>
      </c>
      <c r="U1580" s="41">
        <f>IF(SUM(V1580:Y1580)&gt;=250, 250,SUM(V1580:Y1580))</f>
        <v>28</v>
      </c>
      <c r="V1580" s="41">
        <v>0</v>
      </c>
      <c r="W1580" s="41">
        <v>0</v>
      </c>
      <c r="X1580" s="41">
        <f>SUM(AL1580,AN1580,BO1580,BS1580)</f>
        <v>0</v>
      </c>
      <c r="Y1580" s="41">
        <f>SUM(AO1580:BN1580)</f>
        <v>28</v>
      </c>
      <c r="Z1580" s="41">
        <f>COUNTIF(AO1580:BN1580, "&gt;0")</f>
        <v>1</v>
      </c>
      <c r="AA1580" s="41">
        <f>SUM(AB1580:AF1580)</f>
        <v>0</v>
      </c>
      <c r="AB1580" s="41">
        <f>BP1580+BQ1580</f>
        <v>0</v>
      </c>
      <c r="AC1580" s="41">
        <v>0</v>
      </c>
      <c r="AD1580" s="41">
        <v>0</v>
      </c>
      <c r="AE1580" s="41">
        <f>SUM(BR1580)</f>
        <v>0</v>
      </c>
      <c r="AF1580" s="41">
        <f>SUM(AM1580)</f>
        <v>0</v>
      </c>
      <c r="AG1580" s="122"/>
      <c r="AH1580" s="36">
        <v>0</v>
      </c>
      <c r="AI1580" s="126">
        <v>0</v>
      </c>
      <c r="AJ1580" s="36">
        <v>0</v>
      </c>
      <c r="AK1580" s="121"/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14">
        <v>0</v>
      </c>
      <c r="AR1580" s="1">
        <v>0</v>
      </c>
      <c r="AS1580" s="114">
        <v>0</v>
      </c>
      <c r="AT1580" s="114">
        <v>0</v>
      </c>
      <c r="AU1580" s="114">
        <v>0</v>
      </c>
      <c r="AV1580" s="114">
        <v>0</v>
      </c>
      <c r="AW1580" s="114">
        <v>0</v>
      </c>
      <c r="AX1580" s="114">
        <v>0</v>
      </c>
      <c r="AY1580" s="114">
        <v>0</v>
      </c>
      <c r="AZ1580" s="114">
        <v>0</v>
      </c>
      <c r="BA1580" s="114">
        <v>0</v>
      </c>
      <c r="BB1580" s="114">
        <v>0</v>
      </c>
      <c r="BC1580" s="114">
        <v>28</v>
      </c>
      <c r="BD1580" s="115">
        <v>0</v>
      </c>
      <c r="BE1580" s="114">
        <v>0</v>
      </c>
      <c r="BF1580" s="114">
        <v>0</v>
      </c>
      <c r="BG1580" s="114">
        <v>0</v>
      </c>
      <c r="BH1580" s="114">
        <v>0</v>
      </c>
      <c r="BI1580" s="114">
        <v>0</v>
      </c>
      <c r="BJ1580" s="114">
        <v>0</v>
      </c>
      <c r="BK1580" s="114">
        <v>0</v>
      </c>
      <c r="BL1580" s="114">
        <v>0</v>
      </c>
      <c r="BM1580" s="114">
        <v>0</v>
      </c>
      <c r="BN1580" s="114">
        <v>0</v>
      </c>
      <c r="BO1580" s="114">
        <v>0</v>
      </c>
      <c r="BP1580" s="114">
        <v>0</v>
      </c>
      <c r="BQ1580" s="114">
        <v>0</v>
      </c>
      <c r="BR1580" s="114">
        <v>0</v>
      </c>
      <c r="BS1580" s="114">
        <v>0</v>
      </c>
    </row>
    <row r="1581" spans="1:71" ht="15" x14ac:dyDescent="0.25">
      <c r="A1581" s="1" t="str">
        <f>CONCATENATE(G1581,"-",F1581,"-",H1581)</f>
        <v>999918693-Black-Under 30</v>
      </c>
      <c r="B1581" s="1" t="str">
        <f>CONCATENATE(G1581,"-",H1581)</f>
        <v>999918693-Under 30</v>
      </c>
      <c r="C1581" s="149" t="s">
        <v>282</v>
      </c>
      <c r="D1581" s="149" t="s">
        <v>2790</v>
      </c>
      <c r="E1581" s="149" t="s">
        <v>27</v>
      </c>
      <c r="F1581" s="41" t="s">
        <v>14</v>
      </c>
      <c r="G1581" s="149">
        <v>999918693</v>
      </c>
      <c r="H1581" s="36" t="s">
        <v>1833</v>
      </c>
      <c r="I1581" s="34">
        <f>((L1581)-J1581)+T1581</f>
        <v>28</v>
      </c>
      <c r="J1581" s="36"/>
      <c r="K1581" s="35"/>
      <c r="L1581" s="34">
        <f>SUM(N1581,O1581,P1581,Q1581,R1581,M1581)</f>
        <v>0</v>
      </c>
      <c r="M1581" s="34">
        <f>AJ1581</f>
        <v>0</v>
      </c>
      <c r="N1581" s="34">
        <f>SUM(AI1581)</f>
        <v>0</v>
      </c>
      <c r="O1581" s="34">
        <f>0</f>
        <v>0</v>
      </c>
      <c r="P1581" s="34">
        <v>0</v>
      </c>
      <c r="Q1581" s="34">
        <v>0</v>
      </c>
      <c r="R1581" s="34">
        <f>AH1581</f>
        <v>0</v>
      </c>
      <c r="S1581" s="122"/>
      <c r="T1581" s="41">
        <f>SUM(U1581,AA1581)</f>
        <v>28</v>
      </c>
      <c r="U1581" s="41">
        <f>IF(SUM(V1581:Y1581)&gt;=250, 250,SUM(V1581:Y1581))</f>
        <v>28</v>
      </c>
      <c r="V1581" s="41">
        <v>0</v>
      </c>
      <c r="W1581" s="41">
        <v>0</v>
      </c>
      <c r="X1581" s="41">
        <f>SUM(AL1581,AN1581,BO1581,BS1581)</f>
        <v>0</v>
      </c>
      <c r="Y1581" s="41">
        <f>SUM(AO1581:BN1581)</f>
        <v>28</v>
      </c>
      <c r="Z1581" s="41">
        <f>COUNTIF(AO1581:BN1581, "&gt;0")</f>
        <v>1</v>
      </c>
      <c r="AA1581" s="41">
        <f>SUM(AB1581:AF1581)</f>
        <v>0</v>
      </c>
      <c r="AB1581" s="41">
        <f>BP1581+BQ1581</f>
        <v>0</v>
      </c>
      <c r="AC1581" s="41">
        <v>0</v>
      </c>
      <c r="AD1581" s="41">
        <v>0</v>
      </c>
      <c r="AE1581" s="41">
        <f>SUM(BR1581)</f>
        <v>0</v>
      </c>
      <c r="AF1581" s="41">
        <f>SUM(AM1581)</f>
        <v>0</v>
      </c>
      <c r="AG1581" s="122"/>
      <c r="AH1581" s="36">
        <v>0</v>
      </c>
      <c r="AI1581" s="126">
        <v>0</v>
      </c>
      <c r="AJ1581" s="36">
        <v>0</v>
      </c>
      <c r="AK1581" s="121"/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14">
        <v>0</v>
      </c>
      <c r="AR1581" s="1">
        <v>0</v>
      </c>
      <c r="AS1581" s="114">
        <v>0</v>
      </c>
      <c r="AT1581" s="114">
        <v>0</v>
      </c>
      <c r="AU1581" s="114">
        <v>0</v>
      </c>
      <c r="AV1581" s="114">
        <v>0</v>
      </c>
      <c r="AW1581" s="114">
        <v>0</v>
      </c>
      <c r="AX1581" s="114">
        <v>0</v>
      </c>
      <c r="AY1581" s="114">
        <v>0</v>
      </c>
      <c r="AZ1581" s="114">
        <v>0</v>
      </c>
      <c r="BA1581" s="114">
        <v>0</v>
      </c>
      <c r="BB1581" s="114">
        <v>0</v>
      </c>
      <c r="BC1581" s="114">
        <v>28</v>
      </c>
      <c r="BD1581" s="115">
        <v>0</v>
      </c>
      <c r="BE1581" s="114">
        <v>0</v>
      </c>
      <c r="BF1581" s="114">
        <v>0</v>
      </c>
      <c r="BG1581" s="114">
        <v>0</v>
      </c>
      <c r="BH1581" s="114">
        <v>0</v>
      </c>
      <c r="BI1581" s="114">
        <v>0</v>
      </c>
      <c r="BJ1581" s="114">
        <v>0</v>
      </c>
      <c r="BK1581" s="114">
        <v>0</v>
      </c>
      <c r="BL1581" s="114">
        <v>0</v>
      </c>
      <c r="BM1581" s="114">
        <v>0</v>
      </c>
      <c r="BN1581" s="114">
        <v>0</v>
      </c>
      <c r="BO1581" s="114">
        <v>0</v>
      </c>
      <c r="BP1581" s="114">
        <v>0</v>
      </c>
      <c r="BQ1581" s="114">
        <v>0</v>
      </c>
      <c r="BR1581" s="114">
        <v>0</v>
      </c>
      <c r="BS1581" s="114">
        <v>0</v>
      </c>
    </row>
    <row r="1582" spans="1:71" ht="15" x14ac:dyDescent="0.25">
      <c r="A1582" s="1" t="str">
        <f>CONCATENATE(G1582,"-",F1582,"-",H1582)</f>
        <v>999919056-Black-Under 30</v>
      </c>
      <c r="B1582" s="1" t="str">
        <f>CONCATENATE(G1582,"-",H1582)</f>
        <v>999919056-Under 30</v>
      </c>
      <c r="C1582" s="149" t="s">
        <v>51</v>
      </c>
      <c r="D1582" s="149" t="s">
        <v>2794</v>
      </c>
      <c r="E1582" s="149" t="s">
        <v>27</v>
      </c>
      <c r="F1582" s="41" t="s">
        <v>14</v>
      </c>
      <c r="G1582" s="149">
        <v>999919056</v>
      </c>
      <c r="H1582" s="36" t="s">
        <v>1833</v>
      </c>
      <c r="I1582" s="34">
        <f>((L1582)-J1582)+T1582</f>
        <v>28</v>
      </c>
      <c r="J1582" s="36"/>
      <c r="K1582" s="35"/>
      <c r="L1582" s="34">
        <f>SUM(N1582,O1582,P1582,Q1582,R1582,M1582)</f>
        <v>0</v>
      </c>
      <c r="M1582" s="34">
        <f>AJ1582</f>
        <v>0</v>
      </c>
      <c r="N1582" s="34">
        <f>SUM(AI1582)</f>
        <v>0</v>
      </c>
      <c r="O1582" s="34">
        <f>0</f>
        <v>0</v>
      </c>
      <c r="P1582" s="34">
        <v>0</v>
      </c>
      <c r="Q1582" s="34">
        <v>0</v>
      </c>
      <c r="R1582" s="34">
        <f>AH1582</f>
        <v>0</v>
      </c>
      <c r="S1582" s="122"/>
      <c r="T1582" s="41">
        <f>SUM(U1582,AA1582)</f>
        <v>28</v>
      </c>
      <c r="U1582" s="41">
        <f>IF(SUM(V1582:Y1582)&gt;=250, 250,SUM(V1582:Y1582))</f>
        <v>28</v>
      </c>
      <c r="V1582" s="41">
        <v>0</v>
      </c>
      <c r="W1582" s="41">
        <v>0</v>
      </c>
      <c r="X1582" s="41">
        <f>SUM(AL1582,AN1582,BO1582,BS1582)</f>
        <v>0</v>
      </c>
      <c r="Y1582" s="41">
        <f>SUM(AO1582:BN1582)</f>
        <v>28</v>
      </c>
      <c r="Z1582" s="41">
        <f>COUNTIF(AO1582:BN1582, "&gt;0")</f>
        <v>1</v>
      </c>
      <c r="AA1582" s="41">
        <f>SUM(AB1582:AF1582)</f>
        <v>0</v>
      </c>
      <c r="AB1582" s="41">
        <f>BP1582+BQ1582</f>
        <v>0</v>
      </c>
      <c r="AC1582" s="41">
        <v>0</v>
      </c>
      <c r="AD1582" s="41">
        <v>0</v>
      </c>
      <c r="AE1582" s="41">
        <f>SUM(BR1582)</f>
        <v>0</v>
      </c>
      <c r="AF1582" s="41">
        <f>SUM(AM1582)</f>
        <v>0</v>
      </c>
      <c r="AG1582" s="122"/>
      <c r="AH1582" s="36">
        <v>0</v>
      </c>
      <c r="AI1582" s="126">
        <v>0</v>
      </c>
      <c r="AJ1582" s="36">
        <v>0</v>
      </c>
      <c r="AK1582" s="121"/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14">
        <v>0</v>
      </c>
      <c r="AR1582" s="1">
        <v>0</v>
      </c>
      <c r="AS1582" s="114">
        <v>0</v>
      </c>
      <c r="AT1582" s="114">
        <v>0</v>
      </c>
      <c r="AU1582" s="114">
        <v>0</v>
      </c>
      <c r="AV1582" s="114">
        <v>0</v>
      </c>
      <c r="AW1582" s="114">
        <v>0</v>
      </c>
      <c r="AX1582" s="114">
        <v>0</v>
      </c>
      <c r="AY1582" s="114">
        <v>0</v>
      </c>
      <c r="AZ1582" s="114">
        <v>0</v>
      </c>
      <c r="BA1582" s="114">
        <v>0</v>
      </c>
      <c r="BB1582" s="114">
        <v>0</v>
      </c>
      <c r="BC1582" s="114">
        <v>28</v>
      </c>
      <c r="BD1582" s="115">
        <v>0</v>
      </c>
      <c r="BE1582" s="114">
        <v>0</v>
      </c>
      <c r="BF1582" s="114">
        <v>0</v>
      </c>
      <c r="BG1582" s="114">
        <v>0</v>
      </c>
      <c r="BH1582" s="114">
        <v>0</v>
      </c>
      <c r="BI1582" s="114">
        <v>0</v>
      </c>
      <c r="BJ1582" s="114">
        <v>0</v>
      </c>
      <c r="BK1582" s="114">
        <v>0</v>
      </c>
      <c r="BL1582" s="114">
        <v>0</v>
      </c>
      <c r="BM1582" s="114">
        <v>0</v>
      </c>
      <c r="BN1582" s="114">
        <v>0</v>
      </c>
      <c r="BO1582" s="114">
        <v>0</v>
      </c>
      <c r="BP1582" s="114">
        <v>0</v>
      </c>
      <c r="BQ1582" s="114">
        <v>0</v>
      </c>
      <c r="BR1582" s="114">
        <v>0</v>
      </c>
      <c r="BS1582" s="114">
        <v>0</v>
      </c>
    </row>
    <row r="1583" spans="1:71" ht="15" x14ac:dyDescent="0.25">
      <c r="A1583" s="1" t="str">
        <f>CONCATENATE(G1583,"-",F1583,"-",H1583)</f>
        <v>999919711-Black-Under 30</v>
      </c>
      <c r="B1583" s="1" t="str">
        <f>CONCATENATE(G1583,"-",H1583)</f>
        <v>999919711-Under 30</v>
      </c>
      <c r="C1583" s="149" t="s">
        <v>681</v>
      </c>
      <c r="D1583" s="149" t="s">
        <v>75</v>
      </c>
      <c r="E1583" s="149" t="s">
        <v>27</v>
      </c>
      <c r="F1583" s="41" t="s">
        <v>14</v>
      </c>
      <c r="G1583" s="149">
        <v>999919711</v>
      </c>
      <c r="H1583" s="36" t="s">
        <v>1833</v>
      </c>
      <c r="I1583" s="34">
        <f>((L1583)-J1583)+T1583</f>
        <v>28</v>
      </c>
      <c r="J1583" s="36"/>
      <c r="K1583" s="35"/>
      <c r="L1583" s="34">
        <f>SUM(N1583,O1583,P1583,Q1583,R1583,M1583)</f>
        <v>0</v>
      </c>
      <c r="M1583" s="34">
        <f>AJ1583</f>
        <v>0</v>
      </c>
      <c r="N1583" s="34">
        <f>SUM(AI1583)</f>
        <v>0</v>
      </c>
      <c r="O1583" s="34">
        <f>0</f>
        <v>0</v>
      </c>
      <c r="P1583" s="34">
        <v>0</v>
      </c>
      <c r="Q1583" s="34">
        <v>0</v>
      </c>
      <c r="R1583" s="34">
        <f>AH1583</f>
        <v>0</v>
      </c>
      <c r="S1583" s="122"/>
      <c r="T1583" s="41">
        <f>SUM(U1583,AA1583)</f>
        <v>28</v>
      </c>
      <c r="U1583" s="41">
        <f>IF(SUM(V1583:Y1583)&gt;=250, 250,SUM(V1583:Y1583))</f>
        <v>28</v>
      </c>
      <c r="V1583" s="41">
        <v>0</v>
      </c>
      <c r="W1583" s="41">
        <v>0</v>
      </c>
      <c r="X1583" s="41">
        <f>SUM(AL1583,AN1583,BO1583,BS1583)</f>
        <v>0</v>
      </c>
      <c r="Y1583" s="41">
        <f>SUM(AO1583:BN1583)</f>
        <v>28</v>
      </c>
      <c r="Z1583" s="41">
        <f>COUNTIF(AO1583:BN1583, "&gt;0")</f>
        <v>1</v>
      </c>
      <c r="AA1583" s="41">
        <f>SUM(AB1583:AF1583)</f>
        <v>0</v>
      </c>
      <c r="AB1583" s="41">
        <f>BP1583+BQ1583</f>
        <v>0</v>
      </c>
      <c r="AC1583" s="41">
        <v>0</v>
      </c>
      <c r="AD1583" s="41">
        <v>0</v>
      </c>
      <c r="AE1583" s="41">
        <f>SUM(BR1583)</f>
        <v>0</v>
      </c>
      <c r="AF1583" s="41">
        <f>SUM(AM1583)</f>
        <v>0</v>
      </c>
      <c r="AG1583" s="122"/>
      <c r="AH1583" s="36">
        <v>0</v>
      </c>
      <c r="AI1583" s="126">
        <v>0</v>
      </c>
      <c r="AJ1583" s="36">
        <v>0</v>
      </c>
      <c r="AK1583" s="121"/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14">
        <v>0</v>
      </c>
      <c r="AR1583" s="1">
        <v>0</v>
      </c>
      <c r="AS1583" s="114">
        <v>0</v>
      </c>
      <c r="AT1583" s="114">
        <v>0</v>
      </c>
      <c r="AU1583" s="114">
        <v>0</v>
      </c>
      <c r="AV1583" s="114">
        <v>0</v>
      </c>
      <c r="AW1583" s="114">
        <v>0</v>
      </c>
      <c r="AX1583" s="114">
        <v>0</v>
      </c>
      <c r="AY1583" s="114">
        <v>0</v>
      </c>
      <c r="AZ1583" s="114">
        <v>0</v>
      </c>
      <c r="BA1583" s="114">
        <v>0</v>
      </c>
      <c r="BB1583" s="114">
        <v>0</v>
      </c>
      <c r="BC1583" s="114">
        <v>28</v>
      </c>
      <c r="BD1583" s="115">
        <v>0</v>
      </c>
      <c r="BE1583" s="114">
        <v>0</v>
      </c>
      <c r="BF1583" s="114">
        <v>0</v>
      </c>
      <c r="BG1583" s="114">
        <v>0</v>
      </c>
      <c r="BH1583" s="114">
        <v>0</v>
      </c>
      <c r="BI1583" s="114">
        <v>0</v>
      </c>
      <c r="BJ1583" s="114">
        <v>0</v>
      </c>
      <c r="BK1583" s="114">
        <v>0</v>
      </c>
      <c r="BL1583" s="114">
        <v>0</v>
      </c>
      <c r="BM1583" s="114">
        <v>0</v>
      </c>
      <c r="BN1583" s="114">
        <v>0</v>
      </c>
      <c r="BO1583" s="114">
        <v>0</v>
      </c>
      <c r="BP1583" s="114">
        <v>0</v>
      </c>
      <c r="BQ1583" s="114">
        <v>0</v>
      </c>
      <c r="BR1583" s="114">
        <v>0</v>
      </c>
      <c r="BS1583" s="114">
        <v>0</v>
      </c>
    </row>
    <row r="1584" spans="1:71" ht="15" x14ac:dyDescent="0.25">
      <c r="A1584" s="1" t="str">
        <f>CONCATENATE(G1584,"-",F1584,"-",H1584)</f>
        <v>999935141-Black-Under 30</v>
      </c>
      <c r="B1584" s="1" t="str">
        <f>CONCATENATE(G1584,"-",H1584)</f>
        <v>999935141-Under 30</v>
      </c>
      <c r="C1584" s="149" t="s">
        <v>51</v>
      </c>
      <c r="D1584" s="149" t="s">
        <v>50</v>
      </c>
      <c r="E1584" s="149" t="s">
        <v>27</v>
      </c>
      <c r="F1584" s="41" t="s">
        <v>14</v>
      </c>
      <c r="G1584" s="149">
        <v>999935141</v>
      </c>
      <c r="H1584" s="36" t="s">
        <v>1833</v>
      </c>
      <c r="I1584" s="34">
        <f>((L1584)-J1584)+T1584</f>
        <v>28</v>
      </c>
      <c r="J1584" s="36"/>
      <c r="K1584" s="35"/>
      <c r="L1584" s="34">
        <f>SUM(N1584,O1584,P1584,Q1584,R1584,M1584)</f>
        <v>0</v>
      </c>
      <c r="M1584" s="34">
        <f>AJ1584</f>
        <v>0</v>
      </c>
      <c r="N1584" s="34">
        <f>SUM(AI1584)</f>
        <v>0</v>
      </c>
      <c r="O1584" s="34">
        <f>0</f>
        <v>0</v>
      </c>
      <c r="P1584" s="34">
        <v>0</v>
      </c>
      <c r="Q1584" s="34">
        <v>0</v>
      </c>
      <c r="R1584" s="34">
        <f>AH1584</f>
        <v>0</v>
      </c>
      <c r="S1584" s="122"/>
      <c r="T1584" s="41">
        <f>SUM(U1584,AA1584)</f>
        <v>28</v>
      </c>
      <c r="U1584" s="41">
        <f>IF(SUM(V1584:Y1584)&gt;=250, 250,SUM(V1584:Y1584))</f>
        <v>28</v>
      </c>
      <c r="V1584" s="41">
        <v>0</v>
      </c>
      <c r="W1584" s="41">
        <v>0</v>
      </c>
      <c r="X1584" s="41">
        <f>SUM(AL1584,AN1584,BO1584,BS1584)</f>
        <v>0</v>
      </c>
      <c r="Y1584" s="41">
        <f>SUM(AO1584:BN1584)</f>
        <v>28</v>
      </c>
      <c r="Z1584" s="41">
        <f>COUNTIF(AO1584:BN1584, "&gt;0")</f>
        <v>1</v>
      </c>
      <c r="AA1584" s="41">
        <f>SUM(AB1584:AF1584)</f>
        <v>0</v>
      </c>
      <c r="AB1584" s="41">
        <f>BP1584+BQ1584</f>
        <v>0</v>
      </c>
      <c r="AC1584" s="41">
        <v>0</v>
      </c>
      <c r="AD1584" s="41">
        <v>0</v>
      </c>
      <c r="AE1584" s="41">
        <f>SUM(BR1584)</f>
        <v>0</v>
      </c>
      <c r="AF1584" s="41">
        <f>SUM(AM1584)</f>
        <v>0</v>
      </c>
      <c r="AG1584" s="122"/>
      <c r="AH1584" s="36">
        <v>0</v>
      </c>
      <c r="AI1584" s="126">
        <v>0</v>
      </c>
      <c r="AJ1584" s="36">
        <v>0</v>
      </c>
      <c r="AK1584" s="121"/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14">
        <v>0</v>
      </c>
      <c r="AR1584" s="1">
        <v>0</v>
      </c>
      <c r="AS1584" s="114">
        <v>0</v>
      </c>
      <c r="AT1584" s="114">
        <v>0</v>
      </c>
      <c r="AU1584" s="114">
        <v>0</v>
      </c>
      <c r="AV1584" s="114">
        <v>0</v>
      </c>
      <c r="AW1584" s="114">
        <v>0</v>
      </c>
      <c r="AX1584" s="114">
        <v>0</v>
      </c>
      <c r="AY1584" s="114">
        <v>0</v>
      </c>
      <c r="AZ1584" s="114">
        <v>0</v>
      </c>
      <c r="BA1584" s="114">
        <v>0</v>
      </c>
      <c r="BB1584" s="114">
        <v>0</v>
      </c>
      <c r="BC1584" s="114">
        <v>28</v>
      </c>
      <c r="BD1584" s="115">
        <v>0</v>
      </c>
      <c r="BE1584" s="114">
        <v>0</v>
      </c>
      <c r="BF1584" s="114">
        <v>0</v>
      </c>
      <c r="BG1584" s="114">
        <v>0</v>
      </c>
      <c r="BH1584" s="114">
        <v>0</v>
      </c>
      <c r="BI1584" s="114">
        <v>0</v>
      </c>
      <c r="BJ1584" s="114">
        <v>0</v>
      </c>
      <c r="BK1584" s="114">
        <v>0</v>
      </c>
      <c r="BL1584" s="114">
        <v>0</v>
      </c>
      <c r="BM1584" s="114">
        <v>0</v>
      </c>
      <c r="BN1584" s="114">
        <v>0</v>
      </c>
      <c r="BO1584" s="114">
        <v>0</v>
      </c>
      <c r="BP1584" s="114">
        <v>0</v>
      </c>
      <c r="BQ1584" s="114">
        <v>0</v>
      </c>
      <c r="BR1584" s="114">
        <v>0</v>
      </c>
      <c r="BS1584" s="114">
        <v>0</v>
      </c>
    </row>
    <row r="1585" spans="1:71" ht="15" x14ac:dyDescent="0.25">
      <c r="A1585" s="1" t="str">
        <f>CONCATENATE(G1585,"-",F1585,"-",H1585)</f>
        <v>999932799-Black-Under 30</v>
      </c>
      <c r="B1585" s="1" t="str">
        <f>CONCATENATE(G1585,"-",H1585)</f>
        <v>999932799-Under 30</v>
      </c>
      <c r="C1585" s="36" t="s">
        <v>369</v>
      </c>
      <c r="D1585" s="36" t="s">
        <v>56</v>
      </c>
      <c r="E1585" s="36" t="s">
        <v>27</v>
      </c>
      <c r="F1585" s="41" t="s">
        <v>14</v>
      </c>
      <c r="G1585" s="128">
        <v>999932799</v>
      </c>
      <c r="H1585" s="36" t="s">
        <v>1833</v>
      </c>
      <c r="I1585" s="34">
        <f>((L1585)-J1585)+T1585</f>
        <v>23</v>
      </c>
      <c r="J1585" s="36"/>
      <c r="K1585" s="37"/>
      <c r="L1585" s="34">
        <f>SUM(N1585,O1585,P1585,Q1585,R1585,M1585)</f>
        <v>23</v>
      </c>
      <c r="M1585" s="34">
        <f>AJ1585</f>
        <v>23</v>
      </c>
      <c r="N1585" s="34">
        <f>SUM(AI1585)</f>
        <v>0</v>
      </c>
      <c r="O1585" s="34">
        <f>0</f>
        <v>0</v>
      </c>
      <c r="P1585" s="34">
        <v>0</v>
      </c>
      <c r="Q1585" s="34">
        <v>0</v>
      </c>
      <c r="R1585" s="34">
        <f>AH1585</f>
        <v>0</v>
      </c>
      <c r="S1585" s="122"/>
      <c r="T1585" s="41">
        <f>SUM(U1585,AA1585)</f>
        <v>0</v>
      </c>
      <c r="U1585" s="41">
        <f>IF(SUM(V1585:Y1585)&gt;=250, 250,SUM(V1585:Y1585))</f>
        <v>0</v>
      </c>
      <c r="V1585" s="41">
        <v>0</v>
      </c>
      <c r="W1585" s="41">
        <v>0</v>
      </c>
      <c r="X1585" s="41">
        <f>SUM(AL1585,AN1585,BO1585,BS1585)</f>
        <v>0</v>
      </c>
      <c r="Y1585" s="41">
        <f>SUM(AO1585:BN1585)</f>
        <v>0</v>
      </c>
      <c r="Z1585" s="41">
        <f>COUNTIF(AO1585:BN1585, "&gt;0")</f>
        <v>0</v>
      </c>
      <c r="AA1585" s="41">
        <f>SUM(AB1585:AF1585)</f>
        <v>0</v>
      </c>
      <c r="AB1585" s="41">
        <f>BP1585+BQ1585</f>
        <v>0</v>
      </c>
      <c r="AC1585" s="41">
        <v>0</v>
      </c>
      <c r="AD1585" s="41">
        <v>0</v>
      </c>
      <c r="AE1585" s="41">
        <f>SUM(BR1585)</f>
        <v>0</v>
      </c>
      <c r="AF1585" s="41">
        <f>SUM(AM1585)</f>
        <v>0</v>
      </c>
      <c r="AG1585" s="37"/>
      <c r="AH1585" s="36"/>
      <c r="AI1585" s="126">
        <v>0</v>
      </c>
      <c r="AJ1585" s="36">
        <v>23</v>
      </c>
      <c r="AK1585" s="121"/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14">
        <v>0</v>
      </c>
      <c r="AR1585" s="1">
        <v>0</v>
      </c>
      <c r="AS1585" s="114">
        <v>0</v>
      </c>
      <c r="AT1585" s="114">
        <v>0</v>
      </c>
      <c r="AU1585" s="114">
        <v>0</v>
      </c>
      <c r="AV1585" s="114">
        <v>0</v>
      </c>
      <c r="AW1585" s="114">
        <v>0</v>
      </c>
      <c r="AX1585" s="114">
        <v>0</v>
      </c>
      <c r="AY1585" s="114">
        <v>0</v>
      </c>
      <c r="AZ1585" s="114">
        <v>0</v>
      </c>
      <c r="BA1585" s="114">
        <v>0</v>
      </c>
      <c r="BB1585" s="114">
        <v>0</v>
      </c>
      <c r="BC1585" s="114">
        <v>0</v>
      </c>
      <c r="BD1585" s="115">
        <v>0</v>
      </c>
      <c r="BE1585" s="114">
        <v>0</v>
      </c>
      <c r="BF1585" s="114">
        <v>0</v>
      </c>
      <c r="BG1585" s="114">
        <v>0</v>
      </c>
      <c r="BH1585" s="114">
        <v>0</v>
      </c>
      <c r="BI1585" s="114">
        <v>0</v>
      </c>
      <c r="BJ1585" s="114">
        <v>0</v>
      </c>
      <c r="BK1585" s="114">
        <v>0</v>
      </c>
      <c r="BL1585" s="114">
        <v>0</v>
      </c>
      <c r="BM1585" s="114">
        <v>0</v>
      </c>
      <c r="BN1585" s="114">
        <v>0</v>
      </c>
      <c r="BO1585" s="114">
        <v>0</v>
      </c>
      <c r="BP1585" s="114">
        <v>0</v>
      </c>
      <c r="BQ1585" s="114">
        <v>0</v>
      </c>
      <c r="BR1585" s="114">
        <v>0</v>
      </c>
      <c r="BS1585" s="114">
        <v>0</v>
      </c>
    </row>
    <row r="1586" spans="1:71" ht="15" x14ac:dyDescent="0.25">
      <c r="A1586" s="1" t="str">
        <f>CONCATENATE(G1586,"-",F1586,"-",H1586)</f>
        <v>999848322-Black-Under 30</v>
      </c>
      <c r="B1586" s="1" t="str">
        <f>CONCATENATE(G1586,"-",H1586)</f>
        <v>999848322-Under 30</v>
      </c>
      <c r="C1586" s="151" t="s">
        <v>1745</v>
      </c>
      <c r="D1586" s="151" t="s">
        <v>263</v>
      </c>
      <c r="E1586" s="151" t="s">
        <v>27</v>
      </c>
      <c r="F1586" s="41" t="s">
        <v>14</v>
      </c>
      <c r="G1586" s="151">
        <v>999848322</v>
      </c>
      <c r="H1586" s="36" t="s">
        <v>1833</v>
      </c>
      <c r="I1586" s="34">
        <f>((L1586)-J1586)+T1586</f>
        <v>21</v>
      </c>
      <c r="J1586" s="36"/>
      <c r="K1586" s="35"/>
      <c r="L1586" s="34">
        <f>SUM(N1586,O1586,P1586,Q1586,R1586,M1586)</f>
        <v>0</v>
      </c>
      <c r="M1586" s="34">
        <f>AJ1586</f>
        <v>0</v>
      </c>
      <c r="N1586" s="34">
        <f>SUM(AI1586)</f>
        <v>0</v>
      </c>
      <c r="O1586" s="34">
        <f>0</f>
        <v>0</v>
      </c>
      <c r="P1586" s="34">
        <v>0</v>
      </c>
      <c r="Q1586" s="34">
        <v>0</v>
      </c>
      <c r="R1586" s="34">
        <f>AH1586</f>
        <v>0</v>
      </c>
      <c r="S1586" s="122"/>
      <c r="T1586" s="41">
        <f>SUM(U1586,AA1586)</f>
        <v>21</v>
      </c>
      <c r="U1586" s="41">
        <f>IF(SUM(V1586:Y1586)&gt;=250, 250,SUM(V1586:Y1586))</f>
        <v>21</v>
      </c>
      <c r="V1586" s="41">
        <v>0</v>
      </c>
      <c r="W1586" s="41">
        <v>0</v>
      </c>
      <c r="X1586" s="41">
        <f>SUM(AL1586,AN1586,BO1586,BS1586)</f>
        <v>0</v>
      </c>
      <c r="Y1586" s="41">
        <f>SUM(AO1586:BN1586)</f>
        <v>21</v>
      </c>
      <c r="Z1586" s="41">
        <f>COUNTIF(AO1586:BN1586, "&gt;0")</f>
        <v>1</v>
      </c>
      <c r="AA1586" s="41">
        <f>SUM(AB1586:AF1586)</f>
        <v>0</v>
      </c>
      <c r="AB1586" s="41">
        <f>BP1586+BQ1586</f>
        <v>0</v>
      </c>
      <c r="AC1586" s="41">
        <v>0</v>
      </c>
      <c r="AD1586" s="41">
        <v>0</v>
      </c>
      <c r="AE1586" s="41">
        <f>SUM(BR1586)</f>
        <v>0</v>
      </c>
      <c r="AF1586" s="41">
        <f>SUM(AM1586)</f>
        <v>0</v>
      </c>
      <c r="AG1586" s="122"/>
      <c r="AH1586" s="36">
        <v>0</v>
      </c>
      <c r="AI1586" s="126">
        <v>0</v>
      </c>
      <c r="AJ1586" s="36">
        <v>0</v>
      </c>
      <c r="AK1586" s="121"/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14">
        <v>0</v>
      </c>
      <c r="AR1586" s="1">
        <v>0</v>
      </c>
      <c r="AS1586" s="114">
        <v>0</v>
      </c>
      <c r="AT1586" s="114">
        <v>0</v>
      </c>
      <c r="AU1586" s="114">
        <v>0</v>
      </c>
      <c r="AV1586" s="114">
        <v>0</v>
      </c>
      <c r="AW1586" s="114">
        <v>0</v>
      </c>
      <c r="AX1586" s="114">
        <v>0</v>
      </c>
      <c r="AY1586" s="114">
        <v>0</v>
      </c>
      <c r="AZ1586" s="114">
        <v>0</v>
      </c>
      <c r="BA1586" s="114">
        <v>0</v>
      </c>
      <c r="BB1586" s="114">
        <v>0</v>
      </c>
      <c r="BC1586" s="114">
        <v>0</v>
      </c>
      <c r="BD1586" s="115">
        <v>0</v>
      </c>
      <c r="BE1586" s="114">
        <v>0</v>
      </c>
      <c r="BF1586" s="114">
        <v>0</v>
      </c>
      <c r="BG1586" s="114">
        <v>0</v>
      </c>
      <c r="BH1586" s="114">
        <v>0</v>
      </c>
      <c r="BI1586" s="114">
        <v>0</v>
      </c>
      <c r="BJ1586" s="114">
        <v>21</v>
      </c>
      <c r="BK1586" s="114">
        <v>0</v>
      </c>
      <c r="BL1586" s="114">
        <v>0</v>
      </c>
      <c r="BM1586" s="114">
        <v>0</v>
      </c>
      <c r="BN1586" s="114">
        <v>0</v>
      </c>
      <c r="BO1586" s="114">
        <v>0</v>
      </c>
      <c r="BP1586" s="114">
        <v>0</v>
      </c>
      <c r="BQ1586" s="114">
        <v>0</v>
      </c>
      <c r="BR1586" s="114">
        <v>0</v>
      </c>
      <c r="BS1586" s="114">
        <v>0</v>
      </c>
    </row>
    <row r="1587" spans="1:71" ht="15" x14ac:dyDescent="0.25">
      <c r="A1587" s="1" t="str">
        <f>CONCATENATE(G1587,"-",F1587,"-",H1587)</f>
        <v>999859505-Black-Under 30</v>
      </c>
      <c r="B1587" s="1" t="str">
        <f>CONCATENATE(G1587,"-",H1587)</f>
        <v>999859505-Under 30</v>
      </c>
      <c r="C1587" s="151" t="s">
        <v>3160</v>
      </c>
      <c r="D1587" s="151" t="s">
        <v>3161</v>
      </c>
      <c r="E1587" s="151" t="s">
        <v>27</v>
      </c>
      <c r="F1587" s="41" t="s">
        <v>14</v>
      </c>
      <c r="G1587" s="151">
        <v>999859505</v>
      </c>
      <c r="H1587" s="36" t="s">
        <v>1833</v>
      </c>
      <c r="I1587" s="34">
        <f>((L1587)-J1587)+T1587</f>
        <v>21</v>
      </c>
      <c r="J1587" s="36"/>
      <c r="K1587" s="35"/>
      <c r="L1587" s="34">
        <f>SUM(N1587,O1587,P1587,Q1587,R1587,M1587)</f>
        <v>0</v>
      </c>
      <c r="M1587" s="34">
        <f>AJ1587</f>
        <v>0</v>
      </c>
      <c r="N1587" s="34">
        <f>SUM(AI1587)</f>
        <v>0</v>
      </c>
      <c r="O1587" s="34">
        <f>0</f>
        <v>0</v>
      </c>
      <c r="P1587" s="34">
        <v>0</v>
      </c>
      <c r="Q1587" s="34">
        <v>0</v>
      </c>
      <c r="R1587" s="34">
        <f>AH1587</f>
        <v>0</v>
      </c>
      <c r="S1587" s="122"/>
      <c r="T1587" s="41">
        <f>SUM(U1587,AA1587)</f>
        <v>21</v>
      </c>
      <c r="U1587" s="41">
        <f>IF(SUM(V1587:Y1587)&gt;=250, 250,SUM(V1587:Y1587))</f>
        <v>21</v>
      </c>
      <c r="V1587" s="41">
        <v>0</v>
      </c>
      <c r="W1587" s="41">
        <v>0</v>
      </c>
      <c r="X1587" s="41">
        <f>SUM(AL1587,AN1587,BO1587,BS1587)</f>
        <v>0</v>
      </c>
      <c r="Y1587" s="41">
        <f>SUM(AO1587:BN1587)</f>
        <v>21</v>
      </c>
      <c r="Z1587" s="41">
        <f>COUNTIF(AO1587:BN1587, "&gt;0")</f>
        <v>1</v>
      </c>
      <c r="AA1587" s="41">
        <f>SUM(AB1587:AF1587)</f>
        <v>0</v>
      </c>
      <c r="AB1587" s="41">
        <f>BP1587+BQ1587</f>
        <v>0</v>
      </c>
      <c r="AC1587" s="41">
        <v>0</v>
      </c>
      <c r="AD1587" s="41">
        <v>0</v>
      </c>
      <c r="AE1587" s="41">
        <f>SUM(BR1587)</f>
        <v>0</v>
      </c>
      <c r="AF1587" s="41">
        <f>SUM(AM1587)</f>
        <v>0</v>
      </c>
      <c r="AG1587" s="122"/>
      <c r="AH1587" s="36">
        <v>0</v>
      </c>
      <c r="AI1587" s="126">
        <v>0</v>
      </c>
      <c r="AJ1587" s="36">
        <v>0</v>
      </c>
      <c r="AK1587" s="121"/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14">
        <v>0</v>
      </c>
      <c r="AR1587" s="1">
        <v>0</v>
      </c>
      <c r="AS1587" s="114">
        <v>0</v>
      </c>
      <c r="AT1587" s="114">
        <v>0</v>
      </c>
      <c r="AU1587" s="114">
        <v>0</v>
      </c>
      <c r="AV1587" s="114">
        <v>0</v>
      </c>
      <c r="AW1587" s="114">
        <v>0</v>
      </c>
      <c r="AX1587" s="114">
        <v>0</v>
      </c>
      <c r="AY1587" s="114">
        <v>0</v>
      </c>
      <c r="AZ1587" s="114">
        <v>0</v>
      </c>
      <c r="BA1587" s="114">
        <v>0</v>
      </c>
      <c r="BB1587" s="114">
        <v>0</v>
      </c>
      <c r="BC1587" s="114">
        <v>0</v>
      </c>
      <c r="BD1587" s="115">
        <v>0</v>
      </c>
      <c r="BE1587" s="114">
        <v>0</v>
      </c>
      <c r="BF1587" s="114">
        <v>0</v>
      </c>
      <c r="BG1587" s="114">
        <v>0</v>
      </c>
      <c r="BH1587" s="114">
        <v>0</v>
      </c>
      <c r="BI1587" s="114">
        <v>0</v>
      </c>
      <c r="BJ1587" s="114">
        <v>21</v>
      </c>
      <c r="BK1587" s="114">
        <v>0</v>
      </c>
      <c r="BL1587" s="114">
        <v>0</v>
      </c>
      <c r="BM1587" s="114">
        <v>0</v>
      </c>
      <c r="BN1587" s="114">
        <v>0</v>
      </c>
      <c r="BO1587" s="114">
        <v>0</v>
      </c>
      <c r="BP1587" s="114">
        <v>0</v>
      </c>
      <c r="BQ1587" s="114">
        <v>0</v>
      </c>
      <c r="BR1587" s="114">
        <v>0</v>
      </c>
      <c r="BS1587" s="114">
        <v>0</v>
      </c>
    </row>
    <row r="1588" spans="1:71" ht="15" x14ac:dyDescent="0.25">
      <c r="A1588" s="1" t="str">
        <f>CONCATENATE(G1588,"-",F1588,"-",H1588)</f>
        <v>999867504-Black-Under 30</v>
      </c>
      <c r="B1588" s="1" t="str">
        <f>CONCATENATE(G1588,"-",H1588)</f>
        <v>999867504-Under 30</v>
      </c>
      <c r="C1588" s="151" t="s">
        <v>1580</v>
      </c>
      <c r="D1588" s="151" t="s">
        <v>56</v>
      </c>
      <c r="E1588" s="151" t="s">
        <v>27</v>
      </c>
      <c r="F1588" s="41" t="s">
        <v>14</v>
      </c>
      <c r="G1588" s="151">
        <v>999867504</v>
      </c>
      <c r="H1588" s="36" t="s">
        <v>1833</v>
      </c>
      <c r="I1588" s="34">
        <f>((L1588)-J1588)+T1588</f>
        <v>21</v>
      </c>
      <c r="J1588" s="36"/>
      <c r="K1588" s="35"/>
      <c r="L1588" s="34">
        <f>SUM(N1588,O1588,P1588,Q1588,R1588,M1588)</f>
        <v>0</v>
      </c>
      <c r="M1588" s="34">
        <f>AJ1588</f>
        <v>0</v>
      </c>
      <c r="N1588" s="34">
        <f>SUM(AI1588)</f>
        <v>0</v>
      </c>
      <c r="O1588" s="34">
        <f>0</f>
        <v>0</v>
      </c>
      <c r="P1588" s="34">
        <v>0</v>
      </c>
      <c r="Q1588" s="34">
        <v>0</v>
      </c>
      <c r="R1588" s="34">
        <f>AH1588</f>
        <v>0</v>
      </c>
      <c r="S1588" s="122"/>
      <c r="T1588" s="41">
        <f>SUM(U1588,AA1588)</f>
        <v>21</v>
      </c>
      <c r="U1588" s="41">
        <f>IF(SUM(V1588:Y1588)&gt;=250, 250,SUM(V1588:Y1588))</f>
        <v>21</v>
      </c>
      <c r="V1588" s="41">
        <v>0</v>
      </c>
      <c r="W1588" s="41">
        <v>0</v>
      </c>
      <c r="X1588" s="41">
        <f>SUM(AL1588,AN1588,BO1588,BS1588)</f>
        <v>0</v>
      </c>
      <c r="Y1588" s="41">
        <f>SUM(AO1588:BN1588)</f>
        <v>21</v>
      </c>
      <c r="Z1588" s="41">
        <f>COUNTIF(AO1588:BN1588, "&gt;0")</f>
        <v>1</v>
      </c>
      <c r="AA1588" s="41">
        <f>SUM(AB1588:AF1588)</f>
        <v>0</v>
      </c>
      <c r="AB1588" s="41">
        <f>BP1588+BQ1588</f>
        <v>0</v>
      </c>
      <c r="AC1588" s="41">
        <v>0</v>
      </c>
      <c r="AD1588" s="41">
        <v>0</v>
      </c>
      <c r="AE1588" s="41">
        <f>SUM(BR1588)</f>
        <v>0</v>
      </c>
      <c r="AF1588" s="41">
        <f>SUM(AM1588)</f>
        <v>0</v>
      </c>
      <c r="AG1588" s="122"/>
      <c r="AH1588" s="36">
        <v>0</v>
      </c>
      <c r="AI1588" s="126">
        <v>0</v>
      </c>
      <c r="AJ1588" s="36">
        <v>0</v>
      </c>
      <c r="AK1588" s="121"/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14">
        <v>0</v>
      </c>
      <c r="AR1588" s="1">
        <v>0</v>
      </c>
      <c r="AS1588" s="114">
        <v>0</v>
      </c>
      <c r="AT1588" s="114">
        <v>0</v>
      </c>
      <c r="AU1588" s="114">
        <v>0</v>
      </c>
      <c r="AV1588" s="114">
        <v>0</v>
      </c>
      <c r="AW1588" s="114">
        <v>0</v>
      </c>
      <c r="AX1588" s="114">
        <v>0</v>
      </c>
      <c r="AY1588" s="114">
        <v>0</v>
      </c>
      <c r="AZ1588" s="114">
        <v>0</v>
      </c>
      <c r="BA1588" s="114">
        <v>0</v>
      </c>
      <c r="BB1588" s="114">
        <v>0</v>
      </c>
      <c r="BC1588" s="114">
        <v>0</v>
      </c>
      <c r="BD1588" s="115">
        <v>0</v>
      </c>
      <c r="BE1588" s="114">
        <v>0</v>
      </c>
      <c r="BF1588" s="114">
        <v>0</v>
      </c>
      <c r="BG1588" s="114">
        <v>0</v>
      </c>
      <c r="BH1588" s="114">
        <v>0</v>
      </c>
      <c r="BI1588" s="114">
        <v>0</v>
      </c>
      <c r="BJ1588" s="114">
        <v>21</v>
      </c>
      <c r="BK1588" s="114">
        <v>0</v>
      </c>
      <c r="BL1588" s="114">
        <v>0</v>
      </c>
      <c r="BM1588" s="114">
        <v>0</v>
      </c>
      <c r="BN1588" s="114">
        <v>0</v>
      </c>
      <c r="BO1588" s="114">
        <v>0</v>
      </c>
      <c r="BP1588" s="114">
        <v>0</v>
      </c>
      <c r="BQ1588" s="114">
        <v>0</v>
      </c>
      <c r="BR1588" s="114">
        <v>0</v>
      </c>
      <c r="BS1588" s="114">
        <v>0</v>
      </c>
    </row>
    <row r="1589" spans="1:71" ht="15" x14ac:dyDescent="0.25">
      <c r="A1589" s="1" t="str">
        <f>CONCATENATE(G1589,"-",F1589,"-",H1589)</f>
        <v>999882137-Black-Under 30</v>
      </c>
      <c r="B1589" s="1" t="str">
        <f>CONCATENATE(G1589,"-",H1589)</f>
        <v>999882137-Under 30</v>
      </c>
      <c r="C1589" s="151" t="s">
        <v>1743</v>
      </c>
      <c r="D1589" s="151" t="s">
        <v>1704</v>
      </c>
      <c r="E1589" s="151" t="s">
        <v>27</v>
      </c>
      <c r="F1589" s="41" t="s">
        <v>14</v>
      </c>
      <c r="G1589" s="151">
        <v>999882137</v>
      </c>
      <c r="H1589" s="36" t="s">
        <v>1833</v>
      </c>
      <c r="I1589" s="34">
        <f>((L1589)-J1589)+T1589</f>
        <v>21</v>
      </c>
      <c r="J1589" s="36"/>
      <c r="K1589" s="35"/>
      <c r="L1589" s="34">
        <f>SUM(N1589,O1589,P1589,Q1589,R1589,M1589)</f>
        <v>0</v>
      </c>
      <c r="M1589" s="34">
        <f>AJ1589</f>
        <v>0</v>
      </c>
      <c r="N1589" s="34">
        <f>SUM(AI1589)</f>
        <v>0</v>
      </c>
      <c r="O1589" s="34">
        <f>0</f>
        <v>0</v>
      </c>
      <c r="P1589" s="34">
        <v>0</v>
      </c>
      <c r="Q1589" s="34">
        <v>0</v>
      </c>
      <c r="R1589" s="34">
        <f>AH1589</f>
        <v>0</v>
      </c>
      <c r="S1589" s="122"/>
      <c r="T1589" s="41">
        <f>SUM(U1589,AA1589)</f>
        <v>21</v>
      </c>
      <c r="U1589" s="41">
        <f>IF(SUM(V1589:Y1589)&gt;=250, 250,SUM(V1589:Y1589))</f>
        <v>21</v>
      </c>
      <c r="V1589" s="41">
        <v>0</v>
      </c>
      <c r="W1589" s="41">
        <v>0</v>
      </c>
      <c r="X1589" s="41">
        <f>SUM(AL1589,AN1589,BO1589,BS1589)</f>
        <v>0</v>
      </c>
      <c r="Y1589" s="41">
        <f>SUM(AO1589:BN1589)</f>
        <v>21</v>
      </c>
      <c r="Z1589" s="41">
        <f>COUNTIF(AO1589:BN1589, "&gt;0")</f>
        <v>1</v>
      </c>
      <c r="AA1589" s="41">
        <f>SUM(AB1589:AF1589)</f>
        <v>0</v>
      </c>
      <c r="AB1589" s="41">
        <f>BP1589+BQ1589</f>
        <v>0</v>
      </c>
      <c r="AC1589" s="41">
        <v>0</v>
      </c>
      <c r="AD1589" s="41">
        <v>0</v>
      </c>
      <c r="AE1589" s="41">
        <f>SUM(BR1589)</f>
        <v>0</v>
      </c>
      <c r="AF1589" s="41">
        <f>SUM(AM1589)</f>
        <v>0</v>
      </c>
      <c r="AG1589" s="122"/>
      <c r="AH1589" s="36">
        <v>0</v>
      </c>
      <c r="AI1589" s="126">
        <v>0</v>
      </c>
      <c r="AJ1589" s="36">
        <v>0</v>
      </c>
      <c r="AK1589" s="121"/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14">
        <v>0</v>
      </c>
      <c r="AR1589" s="1">
        <v>0</v>
      </c>
      <c r="AS1589" s="114">
        <v>0</v>
      </c>
      <c r="AT1589" s="114">
        <v>0</v>
      </c>
      <c r="AU1589" s="114">
        <v>0</v>
      </c>
      <c r="AV1589" s="114">
        <v>0</v>
      </c>
      <c r="AW1589" s="114">
        <v>0</v>
      </c>
      <c r="AX1589" s="114">
        <v>0</v>
      </c>
      <c r="AY1589" s="114">
        <v>0</v>
      </c>
      <c r="AZ1589" s="114">
        <v>0</v>
      </c>
      <c r="BA1589" s="114">
        <v>0</v>
      </c>
      <c r="BB1589" s="114">
        <v>0</v>
      </c>
      <c r="BC1589" s="114">
        <v>0</v>
      </c>
      <c r="BD1589" s="115">
        <v>0</v>
      </c>
      <c r="BE1589" s="114">
        <v>0</v>
      </c>
      <c r="BF1589" s="114">
        <v>0</v>
      </c>
      <c r="BG1589" s="114">
        <v>0</v>
      </c>
      <c r="BH1589" s="114">
        <v>0</v>
      </c>
      <c r="BI1589" s="114">
        <v>0</v>
      </c>
      <c r="BJ1589" s="114">
        <v>21</v>
      </c>
      <c r="BK1589" s="114">
        <v>0</v>
      </c>
      <c r="BL1589" s="114">
        <v>0</v>
      </c>
      <c r="BM1589" s="114">
        <v>0</v>
      </c>
      <c r="BN1589" s="114">
        <v>0</v>
      </c>
      <c r="BO1589" s="114">
        <v>0</v>
      </c>
      <c r="BP1589" s="114">
        <v>0</v>
      </c>
      <c r="BQ1589" s="114">
        <v>0</v>
      </c>
      <c r="BR1589" s="114">
        <v>0</v>
      </c>
      <c r="BS1589" s="114">
        <v>0</v>
      </c>
    </row>
    <row r="1590" spans="1:71" ht="15" x14ac:dyDescent="0.25">
      <c r="A1590" s="1" t="str">
        <f>CONCATENATE(G1590,"-",F1590,"-",H1590)</f>
        <v>999883098-Black-Under 30</v>
      </c>
      <c r="B1590" s="1" t="str">
        <f>CONCATENATE(G1590,"-",H1590)</f>
        <v>999883098-Under 30</v>
      </c>
      <c r="C1590" s="151" t="s">
        <v>1481</v>
      </c>
      <c r="D1590" s="151" t="s">
        <v>3174</v>
      </c>
      <c r="E1590" s="151" t="s">
        <v>27</v>
      </c>
      <c r="F1590" s="41" t="s">
        <v>14</v>
      </c>
      <c r="G1590" s="151">
        <v>999883098</v>
      </c>
      <c r="H1590" s="36" t="s">
        <v>1833</v>
      </c>
      <c r="I1590" s="34">
        <f>((L1590)-J1590)+T1590</f>
        <v>21</v>
      </c>
      <c r="J1590" s="36"/>
      <c r="K1590" s="35"/>
      <c r="L1590" s="34">
        <f>SUM(N1590,O1590,P1590,Q1590,R1590,M1590)</f>
        <v>0</v>
      </c>
      <c r="M1590" s="34">
        <f>AJ1590</f>
        <v>0</v>
      </c>
      <c r="N1590" s="34">
        <f>SUM(AI1590)</f>
        <v>0</v>
      </c>
      <c r="O1590" s="34">
        <f>0</f>
        <v>0</v>
      </c>
      <c r="P1590" s="34">
        <v>0</v>
      </c>
      <c r="Q1590" s="34">
        <v>0</v>
      </c>
      <c r="R1590" s="34">
        <f>AH1590</f>
        <v>0</v>
      </c>
      <c r="S1590" s="122"/>
      <c r="T1590" s="41">
        <f>SUM(U1590,AA1590)</f>
        <v>21</v>
      </c>
      <c r="U1590" s="41">
        <f>IF(SUM(V1590:Y1590)&gt;=250, 250,SUM(V1590:Y1590))</f>
        <v>21</v>
      </c>
      <c r="V1590" s="41">
        <v>0</v>
      </c>
      <c r="W1590" s="41">
        <v>0</v>
      </c>
      <c r="X1590" s="41">
        <f>SUM(AL1590,AN1590,BO1590,BS1590)</f>
        <v>0</v>
      </c>
      <c r="Y1590" s="41">
        <f>SUM(AO1590:BN1590)</f>
        <v>21</v>
      </c>
      <c r="Z1590" s="41">
        <f>COUNTIF(AO1590:BN1590, "&gt;0")</f>
        <v>1</v>
      </c>
      <c r="AA1590" s="41">
        <f>SUM(AB1590:AF1590)</f>
        <v>0</v>
      </c>
      <c r="AB1590" s="41">
        <f>BP1590+BQ1590</f>
        <v>0</v>
      </c>
      <c r="AC1590" s="41">
        <v>0</v>
      </c>
      <c r="AD1590" s="41">
        <v>0</v>
      </c>
      <c r="AE1590" s="41">
        <f>SUM(BR1590)</f>
        <v>0</v>
      </c>
      <c r="AF1590" s="41">
        <f>SUM(AM1590)</f>
        <v>0</v>
      </c>
      <c r="AG1590" s="122"/>
      <c r="AH1590" s="36">
        <v>0</v>
      </c>
      <c r="AI1590" s="126">
        <v>0</v>
      </c>
      <c r="AJ1590" s="36">
        <v>0</v>
      </c>
      <c r="AK1590" s="121"/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14">
        <v>0</v>
      </c>
      <c r="AR1590" s="1">
        <v>0</v>
      </c>
      <c r="AS1590" s="114">
        <v>0</v>
      </c>
      <c r="AT1590" s="114">
        <v>0</v>
      </c>
      <c r="AU1590" s="114">
        <v>0</v>
      </c>
      <c r="AV1590" s="114">
        <v>0</v>
      </c>
      <c r="AW1590" s="114">
        <v>0</v>
      </c>
      <c r="AX1590" s="114">
        <v>0</v>
      </c>
      <c r="AY1590" s="114">
        <v>0</v>
      </c>
      <c r="AZ1590" s="114">
        <v>0</v>
      </c>
      <c r="BA1590" s="114">
        <v>0</v>
      </c>
      <c r="BB1590" s="114">
        <v>0</v>
      </c>
      <c r="BC1590" s="114">
        <v>0</v>
      </c>
      <c r="BD1590" s="115">
        <v>0</v>
      </c>
      <c r="BE1590" s="114">
        <v>0</v>
      </c>
      <c r="BF1590" s="114">
        <v>0</v>
      </c>
      <c r="BG1590" s="114">
        <v>0</v>
      </c>
      <c r="BH1590" s="114">
        <v>0</v>
      </c>
      <c r="BI1590" s="114">
        <v>0</v>
      </c>
      <c r="BJ1590" s="114">
        <v>21</v>
      </c>
      <c r="BK1590" s="114">
        <v>0</v>
      </c>
      <c r="BL1590" s="114">
        <v>0</v>
      </c>
      <c r="BM1590" s="114">
        <v>0</v>
      </c>
      <c r="BN1590" s="114">
        <v>0</v>
      </c>
      <c r="BO1590" s="114">
        <v>0</v>
      </c>
      <c r="BP1590" s="114">
        <v>0</v>
      </c>
      <c r="BQ1590" s="114">
        <v>0</v>
      </c>
      <c r="BR1590" s="114">
        <v>0</v>
      </c>
      <c r="BS1590" s="114">
        <v>0</v>
      </c>
    </row>
    <row r="1591" spans="1:71" ht="15" x14ac:dyDescent="0.25">
      <c r="A1591" s="1" t="str">
        <f>CONCATENATE(G1591,"-",F1591,"-",H1591)</f>
        <v>999890152-Black-Under 30</v>
      </c>
      <c r="B1591" s="1" t="str">
        <f>CONCATENATE(G1591,"-",H1591)</f>
        <v>999890152-Under 30</v>
      </c>
      <c r="C1591" s="151" t="s">
        <v>1737</v>
      </c>
      <c r="D1591" s="151" t="s">
        <v>1738</v>
      </c>
      <c r="E1591" s="151" t="s">
        <v>27</v>
      </c>
      <c r="F1591" s="41" t="s">
        <v>14</v>
      </c>
      <c r="G1591" s="151">
        <v>999890152</v>
      </c>
      <c r="H1591" s="36" t="s">
        <v>1833</v>
      </c>
      <c r="I1591" s="34">
        <f>((L1591)-J1591)+T1591</f>
        <v>21</v>
      </c>
      <c r="J1591" s="36"/>
      <c r="K1591" s="35"/>
      <c r="L1591" s="34">
        <f>SUM(N1591,O1591,P1591,Q1591,R1591,M1591)</f>
        <v>0</v>
      </c>
      <c r="M1591" s="34">
        <f>AJ1591</f>
        <v>0</v>
      </c>
      <c r="N1591" s="34">
        <f>SUM(AI1591)</f>
        <v>0</v>
      </c>
      <c r="O1591" s="34">
        <f>0</f>
        <v>0</v>
      </c>
      <c r="P1591" s="34">
        <v>0</v>
      </c>
      <c r="Q1591" s="34">
        <v>0</v>
      </c>
      <c r="R1591" s="34">
        <f>AH1591</f>
        <v>0</v>
      </c>
      <c r="S1591" s="122"/>
      <c r="T1591" s="41">
        <f>SUM(U1591,AA1591)</f>
        <v>21</v>
      </c>
      <c r="U1591" s="41">
        <f>IF(SUM(V1591:Y1591)&gt;=250, 250,SUM(V1591:Y1591))</f>
        <v>21</v>
      </c>
      <c r="V1591" s="41">
        <v>0</v>
      </c>
      <c r="W1591" s="41">
        <v>0</v>
      </c>
      <c r="X1591" s="41">
        <f>SUM(AL1591,AN1591,BO1591,BS1591)</f>
        <v>0</v>
      </c>
      <c r="Y1591" s="41">
        <f>SUM(AO1591:BN1591)</f>
        <v>21</v>
      </c>
      <c r="Z1591" s="41">
        <f>COUNTIF(AO1591:BN1591, "&gt;0")</f>
        <v>1</v>
      </c>
      <c r="AA1591" s="41">
        <f>SUM(AB1591:AF1591)</f>
        <v>0</v>
      </c>
      <c r="AB1591" s="41">
        <f>BP1591+BQ1591</f>
        <v>0</v>
      </c>
      <c r="AC1591" s="41">
        <v>0</v>
      </c>
      <c r="AD1591" s="41">
        <v>0</v>
      </c>
      <c r="AE1591" s="41">
        <f>SUM(BR1591)</f>
        <v>0</v>
      </c>
      <c r="AF1591" s="41">
        <f>SUM(AM1591)</f>
        <v>0</v>
      </c>
      <c r="AG1591" s="122"/>
      <c r="AH1591" s="36">
        <v>0</v>
      </c>
      <c r="AI1591" s="126">
        <v>0</v>
      </c>
      <c r="AJ1591" s="36">
        <v>0</v>
      </c>
      <c r="AK1591" s="121"/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14">
        <v>0</v>
      </c>
      <c r="AR1591" s="1">
        <v>0</v>
      </c>
      <c r="AS1591" s="114">
        <v>0</v>
      </c>
      <c r="AT1591" s="114">
        <v>0</v>
      </c>
      <c r="AU1591" s="114">
        <v>0</v>
      </c>
      <c r="AV1591" s="114">
        <v>0</v>
      </c>
      <c r="AW1591" s="114">
        <v>0</v>
      </c>
      <c r="AX1591" s="114">
        <v>0</v>
      </c>
      <c r="AY1591" s="114">
        <v>0</v>
      </c>
      <c r="AZ1591" s="114">
        <v>0</v>
      </c>
      <c r="BA1591" s="114">
        <v>0</v>
      </c>
      <c r="BB1591" s="114">
        <v>0</v>
      </c>
      <c r="BC1591" s="114">
        <v>0</v>
      </c>
      <c r="BD1591" s="115">
        <v>0</v>
      </c>
      <c r="BE1591" s="114">
        <v>0</v>
      </c>
      <c r="BF1591" s="114">
        <v>0</v>
      </c>
      <c r="BG1591" s="114">
        <v>0</v>
      </c>
      <c r="BH1591" s="114">
        <v>0</v>
      </c>
      <c r="BI1591" s="114">
        <v>0</v>
      </c>
      <c r="BJ1591" s="114">
        <v>21</v>
      </c>
      <c r="BK1591" s="114">
        <v>0</v>
      </c>
      <c r="BL1591" s="114">
        <v>0</v>
      </c>
      <c r="BM1591" s="114">
        <v>0</v>
      </c>
      <c r="BN1591" s="114">
        <v>0</v>
      </c>
      <c r="BO1591" s="114">
        <v>0</v>
      </c>
      <c r="BP1591" s="114">
        <v>0</v>
      </c>
      <c r="BQ1591" s="114">
        <v>0</v>
      </c>
      <c r="BR1591" s="114">
        <v>0</v>
      </c>
      <c r="BS1591" s="114">
        <v>0</v>
      </c>
    </row>
    <row r="1592" spans="1:71" ht="15" x14ac:dyDescent="0.25">
      <c r="A1592" s="1" t="str">
        <f>CONCATENATE(G1592,"-",F1592,"-",H1592)</f>
        <v>999891719-Black-Under 30</v>
      </c>
      <c r="B1592" s="1" t="str">
        <f>CONCATENATE(G1592,"-",H1592)</f>
        <v>999891719-Under 30</v>
      </c>
      <c r="C1592" s="151" t="s">
        <v>3159</v>
      </c>
      <c r="D1592" s="151" t="s">
        <v>61</v>
      </c>
      <c r="E1592" s="151" t="s">
        <v>27</v>
      </c>
      <c r="F1592" s="41" t="s">
        <v>14</v>
      </c>
      <c r="G1592" s="151">
        <v>999891719</v>
      </c>
      <c r="H1592" s="36" t="s">
        <v>1833</v>
      </c>
      <c r="I1592" s="34">
        <f>((L1592)-J1592)+T1592</f>
        <v>21</v>
      </c>
      <c r="J1592" s="36"/>
      <c r="K1592" s="35"/>
      <c r="L1592" s="34">
        <f>SUM(N1592,O1592,P1592,Q1592,R1592,M1592)</f>
        <v>0</v>
      </c>
      <c r="M1592" s="34">
        <f>AJ1592</f>
        <v>0</v>
      </c>
      <c r="N1592" s="34">
        <f>SUM(AI1592)</f>
        <v>0</v>
      </c>
      <c r="O1592" s="34">
        <f>0</f>
        <v>0</v>
      </c>
      <c r="P1592" s="34">
        <v>0</v>
      </c>
      <c r="Q1592" s="34">
        <v>0</v>
      </c>
      <c r="R1592" s="34">
        <f>AH1592</f>
        <v>0</v>
      </c>
      <c r="S1592" s="122"/>
      <c r="T1592" s="41">
        <f>SUM(U1592,AA1592)</f>
        <v>21</v>
      </c>
      <c r="U1592" s="41">
        <f>IF(SUM(V1592:Y1592)&gt;=250, 250,SUM(V1592:Y1592))</f>
        <v>21</v>
      </c>
      <c r="V1592" s="41">
        <v>0</v>
      </c>
      <c r="W1592" s="41">
        <v>0</v>
      </c>
      <c r="X1592" s="41">
        <f>SUM(AL1592,AN1592,BO1592,BS1592)</f>
        <v>0</v>
      </c>
      <c r="Y1592" s="41">
        <f>SUM(AO1592:BN1592)</f>
        <v>21</v>
      </c>
      <c r="Z1592" s="41">
        <f>COUNTIF(AO1592:BN1592, "&gt;0")</f>
        <v>1</v>
      </c>
      <c r="AA1592" s="41">
        <f>SUM(AB1592:AF1592)</f>
        <v>0</v>
      </c>
      <c r="AB1592" s="41">
        <f>BP1592+BQ1592</f>
        <v>0</v>
      </c>
      <c r="AC1592" s="41">
        <v>0</v>
      </c>
      <c r="AD1592" s="41">
        <v>0</v>
      </c>
      <c r="AE1592" s="41">
        <f>SUM(BR1592)</f>
        <v>0</v>
      </c>
      <c r="AF1592" s="41">
        <f>SUM(AM1592)</f>
        <v>0</v>
      </c>
      <c r="AG1592" s="122"/>
      <c r="AH1592" s="36">
        <v>0</v>
      </c>
      <c r="AI1592" s="126">
        <v>0</v>
      </c>
      <c r="AJ1592" s="36">
        <v>0</v>
      </c>
      <c r="AK1592" s="121"/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14">
        <v>0</v>
      </c>
      <c r="AR1592" s="1">
        <v>0</v>
      </c>
      <c r="AS1592" s="114">
        <v>0</v>
      </c>
      <c r="AT1592" s="114">
        <v>0</v>
      </c>
      <c r="AU1592" s="114">
        <v>0</v>
      </c>
      <c r="AV1592" s="114">
        <v>0</v>
      </c>
      <c r="AW1592" s="114">
        <v>0</v>
      </c>
      <c r="AX1592" s="114">
        <v>0</v>
      </c>
      <c r="AY1592" s="114">
        <v>0</v>
      </c>
      <c r="AZ1592" s="114">
        <v>0</v>
      </c>
      <c r="BA1592" s="114">
        <v>0</v>
      </c>
      <c r="BB1592" s="114">
        <v>0</v>
      </c>
      <c r="BC1592" s="114">
        <v>0</v>
      </c>
      <c r="BD1592" s="115">
        <v>0</v>
      </c>
      <c r="BE1592" s="114">
        <v>0</v>
      </c>
      <c r="BF1592" s="114">
        <v>0</v>
      </c>
      <c r="BG1592" s="114">
        <v>0</v>
      </c>
      <c r="BH1592" s="114">
        <v>0</v>
      </c>
      <c r="BI1592" s="114">
        <v>0</v>
      </c>
      <c r="BJ1592" s="114">
        <v>21</v>
      </c>
      <c r="BK1592" s="114">
        <v>0</v>
      </c>
      <c r="BL1592" s="114">
        <v>0</v>
      </c>
      <c r="BM1592" s="114">
        <v>0</v>
      </c>
      <c r="BN1592" s="114">
        <v>0</v>
      </c>
      <c r="BO1592" s="114">
        <v>0</v>
      </c>
      <c r="BP1592" s="114">
        <v>0</v>
      </c>
      <c r="BQ1592" s="114">
        <v>0</v>
      </c>
      <c r="BR1592" s="114">
        <v>0</v>
      </c>
      <c r="BS1592" s="114">
        <v>0</v>
      </c>
    </row>
    <row r="1593" spans="1:71" ht="15" x14ac:dyDescent="0.25">
      <c r="A1593" s="1" t="str">
        <f>CONCATENATE(G1593,"-",F1593,"-",H1593)</f>
        <v>999891979-Black-Under 30</v>
      </c>
      <c r="B1593" s="1" t="str">
        <f>CONCATENATE(G1593,"-",H1593)</f>
        <v>999891979-Under 30</v>
      </c>
      <c r="C1593" s="151" t="s">
        <v>391</v>
      </c>
      <c r="D1593" s="151" t="s">
        <v>1473</v>
      </c>
      <c r="E1593" s="151" t="s">
        <v>27</v>
      </c>
      <c r="F1593" s="41" t="s">
        <v>14</v>
      </c>
      <c r="G1593" s="151">
        <v>999891979</v>
      </c>
      <c r="H1593" s="36" t="s">
        <v>1833</v>
      </c>
      <c r="I1593" s="34">
        <f>((L1593)-J1593)+T1593</f>
        <v>21</v>
      </c>
      <c r="J1593" s="36"/>
      <c r="K1593" s="35"/>
      <c r="L1593" s="34">
        <f>SUM(N1593,O1593,P1593,Q1593,R1593,M1593)</f>
        <v>0</v>
      </c>
      <c r="M1593" s="34">
        <f>AJ1593</f>
        <v>0</v>
      </c>
      <c r="N1593" s="34">
        <f>SUM(AI1593)</f>
        <v>0</v>
      </c>
      <c r="O1593" s="34">
        <f>0</f>
        <v>0</v>
      </c>
      <c r="P1593" s="34">
        <v>0</v>
      </c>
      <c r="Q1593" s="34">
        <v>0</v>
      </c>
      <c r="R1593" s="34">
        <f>AH1593</f>
        <v>0</v>
      </c>
      <c r="S1593" s="122"/>
      <c r="T1593" s="41">
        <f>SUM(U1593,AA1593)</f>
        <v>21</v>
      </c>
      <c r="U1593" s="41">
        <f>IF(SUM(V1593:Y1593)&gt;=250, 250,SUM(V1593:Y1593))</f>
        <v>21</v>
      </c>
      <c r="V1593" s="41">
        <v>0</v>
      </c>
      <c r="W1593" s="41">
        <v>0</v>
      </c>
      <c r="X1593" s="41">
        <f>SUM(AL1593,AN1593,BO1593,BS1593)</f>
        <v>0</v>
      </c>
      <c r="Y1593" s="41">
        <f>SUM(AO1593:BN1593)</f>
        <v>21</v>
      </c>
      <c r="Z1593" s="41">
        <f>COUNTIF(AO1593:BN1593, "&gt;0")</f>
        <v>1</v>
      </c>
      <c r="AA1593" s="41">
        <f>SUM(AB1593:AF1593)</f>
        <v>0</v>
      </c>
      <c r="AB1593" s="41">
        <f>BP1593+BQ1593</f>
        <v>0</v>
      </c>
      <c r="AC1593" s="41">
        <v>0</v>
      </c>
      <c r="AD1593" s="41">
        <v>0</v>
      </c>
      <c r="AE1593" s="41">
        <f>SUM(BR1593)</f>
        <v>0</v>
      </c>
      <c r="AF1593" s="41">
        <f>SUM(AM1593)</f>
        <v>0</v>
      </c>
      <c r="AG1593" s="122"/>
      <c r="AH1593" s="36">
        <v>0</v>
      </c>
      <c r="AI1593" s="126">
        <v>0</v>
      </c>
      <c r="AJ1593" s="36">
        <v>0</v>
      </c>
      <c r="AK1593" s="121"/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14">
        <v>0</v>
      </c>
      <c r="AR1593" s="1">
        <v>0</v>
      </c>
      <c r="AS1593" s="114">
        <v>0</v>
      </c>
      <c r="AT1593" s="114">
        <v>0</v>
      </c>
      <c r="AU1593" s="114">
        <v>0</v>
      </c>
      <c r="AV1593" s="114">
        <v>0</v>
      </c>
      <c r="AW1593" s="114">
        <v>0</v>
      </c>
      <c r="AX1593" s="114">
        <v>0</v>
      </c>
      <c r="AY1593" s="114">
        <v>0</v>
      </c>
      <c r="AZ1593" s="114">
        <v>0</v>
      </c>
      <c r="BA1593" s="114">
        <v>0</v>
      </c>
      <c r="BB1593" s="114">
        <v>0</v>
      </c>
      <c r="BC1593" s="114">
        <v>0</v>
      </c>
      <c r="BD1593" s="115">
        <v>0</v>
      </c>
      <c r="BE1593" s="114">
        <v>0</v>
      </c>
      <c r="BF1593" s="114">
        <v>0</v>
      </c>
      <c r="BG1593" s="114">
        <v>0</v>
      </c>
      <c r="BH1593" s="114">
        <v>0</v>
      </c>
      <c r="BI1593" s="114">
        <v>0</v>
      </c>
      <c r="BJ1593" s="114">
        <v>21</v>
      </c>
      <c r="BK1593" s="114">
        <v>0</v>
      </c>
      <c r="BL1593" s="114">
        <v>0</v>
      </c>
      <c r="BM1593" s="114">
        <v>0</v>
      </c>
      <c r="BN1593" s="114">
        <v>0</v>
      </c>
      <c r="BO1593" s="114">
        <v>0</v>
      </c>
      <c r="BP1593" s="114">
        <v>0</v>
      </c>
      <c r="BQ1593" s="114">
        <v>0</v>
      </c>
      <c r="BR1593" s="114">
        <v>0</v>
      </c>
      <c r="BS1593" s="114">
        <v>0</v>
      </c>
    </row>
    <row r="1594" spans="1:71" ht="15" x14ac:dyDescent="0.25">
      <c r="A1594" s="1" t="str">
        <f>CONCATENATE(G1594,"-",F1594,"-",H1594)</f>
        <v>999894892-Black-Under 30</v>
      </c>
      <c r="B1594" s="1" t="str">
        <f>CONCATENATE(G1594,"-",H1594)</f>
        <v>999894892-Under 30</v>
      </c>
      <c r="C1594" s="151" t="s">
        <v>3158</v>
      </c>
      <c r="D1594" s="151" t="s">
        <v>35</v>
      </c>
      <c r="E1594" s="151" t="s">
        <v>27</v>
      </c>
      <c r="F1594" s="41" t="s">
        <v>14</v>
      </c>
      <c r="G1594" s="151">
        <v>999894892</v>
      </c>
      <c r="H1594" s="36" t="s">
        <v>1833</v>
      </c>
      <c r="I1594" s="34">
        <f>((L1594)-J1594)+T1594</f>
        <v>21</v>
      </c>
      <c r="J1594" s="36"/>
      <c r="K1594" s="35"/>
      <c r="L1594" s="34">
        <f>SUM(N1594,O1594,P1594,Q1594,R1594,M1594)</f>
        <v>0</v>
      </c>
      <c r="M1594" s="34">
        <f>AJ1594</f>
        <v>0</v>
      </c>
      <c r="N1594" s="34">
        <f>SUM(AI1594)</f>
        <v>0</v>
      </c>
      <c r="O1594" s="34">
        <f>0</f>
        <v>0</v>
      </c>
      <c r="P1594" s="34">
        <v>0</v>
      </c>
      <c r="Q1594" s="34">
        <v>0</v>
      </c>
      <c r="R1594" s="34">
        <f>AH1594</f>
        <v>0</v>
      </c>
      <c r="S1594" s="122"/>
      <c r="T1594" s="41">
        <f>SUM(U1594,AA1594)</f>
        <v>21</v>
      </c>
      <c r="U1594" s="41">
        <f>IF(SUM(V1594:Y1594)&gt;=250, 250,SUM(V1594:Y1594))</f>
        <v>21</v>
      </c>
      <c r="V1594" s="41">
        <v>0</v>
      </c>
      <c r="W1594" s="41">
        <v>0</v>
      </c>
      <c r="X1594" s="41">
        <f>SUM(AL1594,AN1594,BO1594,BS1594)</f>
        <v>0</v>
      </c>
      <c r="Y1594" s="41">
        <f>SUM(AO1594:BN1594)</f>
        <v>21</v>
      </c>
      <c r="Z1594" s="41">
        <f>COUNTIF(AO1594:BN1594, "&gt;0")</f>
        <v>1</v>
      </c>
      <c r="AA1594" s="41">
        <f>SUM(AB1594:AF1594)</f>
        <v>0</v>
      </c>
      <c r="AB1594" s="41">
        <f>BP1594+BQ1594</f>
        <v>0</v>
      </c>
      <c r="AC1594" s="41">
        <v>0</v>
      </c>
      <c r="AD1594" s="41">
        <v>0</v>
      </c>
      <c r="AE1594" s="41">
        <f>SUM(BR1594)</f>
        <v>0</v>
      </c>
      <c r="AF1594" s="41">
        <f>SUM(AM1594)</f>
        <v>0</v>
      </c>
      <c r="AG1594" s="122"/>
      <c r="AH1594" s="36">
        <v>0</v>
      </c>
      <c r="AI1594" s="126">
        <v>0</v>
      </c>
      <c r="AJ1594" s="36">
        <v>0</v>
      </c>
      <c r="AK1594" s="121"/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14">
        <v>0</v>
      </c>
      <c r="AR1594" s="1">
        <v>0</v>
      </c>
      <c r="AS1594" s="114">
        <v>0</v>
      </c>
      <c r="AT1594" s="114">
        <v>0</v>
      </c>
      <c r="AU1594" s="114">
        <v>0</v>
      </c>
      <c r="AV1594" s="114">
        <v>0</v>
      </c>
      <c r="AW1594" s="114">
        <v>0</v>
      </c>
      <c r="AX1594" s="114">
        <v>0</v>
      </c>
      <c r="AY1594" s="114">
        <v>0</v>
      </c>
      <c r="AZ1594" s="114">
        <v>0</v>
      </c>
      <c r="BA1594" s="114">
        <v>0</v>
      </c>
      <c r="BB1594" s="114">
        <v>0</v>
      </c>
      <c r="BC1594" s="114">
        <v>0</v>
      </c>
      <c r="BD1594" s="115">
        <v>0</v>
      </c>
      <c r="BE1594" s="114">
        <v>0</v>
      </c>
      <c r="BF1594" s="114">
        <v>0</v>
      </c>
      <c r="BG1594" s="114">
        <v>0</v>
      </c>
      <c r="BH1594" s="114">
        <v>0</v>
      </c>
      <c r="BI1594" s="114">
        <v>0</v>
      </c>
      <c r="BJ1594" s="114">
        <v>21</v>
      </c>
      <c r="BK1594" s="114">
        <v>0</v>
      </c>
      <c r="BL1594" s="114">
        <v>0</v>
      </c>
      <c r="BM1594" s="114">
        <v>0</v>
      </c>
      <c r="BN1594" s="114">
        <v>0</v>
      </c>
      <c r="BO1594" s="114">
        <v>0</v>
      </c>
      <c r="BP1594" s="114">
        <v>0</v>
      </c>
      <c r="BQ1594" s="114">
        <v>0</v>
      </c>
      <c r="BR1594" s="114">
        <v>0</v>
      </c>
      <c r="BS1594" s="114">
        <v>0</v>
      </c>
    </row>
    <row r="1595" spans="1:71" ht="15" x14ac:dyDescent="0.25">
      <c r="A1595" s="1" t="str">
        <f>CONCATENATE(G1595,"-",F1595,"-",H1595)</f>
        <v>999896525-Black-Under 30</v>
      </c>
      <c r="B1595" s="1" t="str">
        <f>CONCATENATE(G1595,"-",H1595)</f>
        <v>999896525-Under 30</v>
      </c>
      <c r="C1595" s="151" t="s">
        <v>268</v>
      </c>
      <c r="D1595" s="151" t="s">
        <v>1400</v>
      </c>
      <c r="E1595" s="151" t="s">
        <v>27</v>
      </c>
      <c r="F1595" s="41" t="s">
        <v>14</v>
      </c>
      <c r="G1595" s="151">
        <v>999896525</v>
      </c>
      <c r="H1595" s="36" t="s">
        <v>1833</v>
      </c>
      <c r="I1595" s="34">
        <f>((L1595)-J1595)+T1595</f>
        <v>21</v>
      </c>
      <c r="J1595" s="36"/>
      <c r="K1595" s="35"/>
      <c r="L1595" s="34">
        <f>SUM(N1595,O1595,P1595,Q1595,R1595,M1595)</f>
        <v>0</v>
      </c>
      <c r="M1595" s="34">
        <f>AJ1595</f>
        <v>0</v>
      </c>
      <c r="N1595" s="34">
        <f>SUM(AI1595)</f>
        <v>0</v>
      </c>
      <c r="O1595" s="34">
        <f>0</f>
        <v>0</v>
      </c>
      <c r="P1595" s="34">
        <v>0</v>
      </c>
      <c r="Q1595" s="34">
        <v>0</v>
      </c>
      <c r="R1595" s="34">
        <f>AH1595</f>
        <v>0</v>
      </c>
      <c r="S1595" s="122"/>
      <c r="T1595" s="41">
        <f>SUM(U1595,AA1595)</f>
        <v>21</v>
      </c>
      <c r="U1595" s="41">
        <f>IF(SUM(V1595:Y1595)&gt;=250, 250,SUM(V1595:Y1595))</f>
        <v>21</v>
      </c>
      <c r="V1595" s="41">
        <v>0</v>
      </c>
      <c r="W1595" s="41">
        <v>0</v>
      </c>
      <c r="X1595" s="41">
        <f>SUM(AL1595,AN1595,BO1595,BS1595)</f>
        <v>0</v>
      </c>
      <c r="Y1595" s="41">
        <f>SUM(AO1595:BN1595)</f>
        <v>21</v>
      </c>
      <c r="Z1595" s="41">
        <f>COUNTIF(AO1595:BN1595, "&gt;0")</f>
        <v>1</v>
      </c>
      <c r="AA1595" s="41">
        <f>SUM(AB1595:AF1595)</f>
        <v>0</v>
      </c>
      <c r="AB1595" s="41">
        <f>BP1595+BQ1595</f>
        <v>0</v>
      </c>
      <c r="AC1595" s="41">
        <v>0</v>
      </c>
      <c r="AD1595" s="41">
        <v>0</v>
      </c>
      <c r="AE1595" s="41">
        <f>SUM(BR1595)</f>
        <v>0</v>
      </c>
      <c r="AF1595" s="41">
        <f>SUM(AM1595)</f>
        <v>0</v>
      </c>
      <c r="AG1595" s="122"/>
      <c r="AH1595" s="36">
        <v>0</v>
      </c>
      <c r="AI1595" s="126">
        <v>0</v>
      </c>
      <c r="AJ1595" s="36">
        <v>0</v>
      </c>
      <c r="AK1595" s="121"/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14">
        <v>0</v>
      </c>
      <c r="AR1595" s="1">
        <v>0</v>
      </c>
      <c r="AS1595" s="114">
        <v>0</v>
      </c>
      <c r="AT1595" s="114">
        <v>0</v>
      </c>
      <c r="AU1595" s="114">
        <v>0</v>
      </c>
      <c r="AV1595" s="114">
        <v>0</v>
      </c>
      <c r="AW1595" s="114">
        <v>0</v>
      </c>
      <c r="AX1595" s="114">
        <v>0</v>
      </c>
      <c r="AY1595" s="114">
        <v>0</v>
      </c>
      <c r="AZ1595" s="114">
        <v>0</v>
      </c>
      <c r="BA1595" s="114">
        <v>0</v>
      </c>
      <c r="BB1595" s="114">
        <v>0</v>
      </c>
      <c r="BC1595" s="114">
        <v>0</v>
      </c>
      <c r="BD1595" s="115">
        <v>0</v>
      </c>
      <c r="BE1595" s="114">
        <v>0</v>
      </c>
      <c r="BF1595" s="114">
        <v>0</v>
      </c>
      <c r="BG1595" s="114">
        <v>0</v>
      </c>
      <c r="BH1595" s="114">
        <v>0</v>
      </c>
      <c r="BI1595" s="114">
        <v>0</v>
      </c>
      <c r="BJ1595" s="114">
        <v>21</v>
      </c>
      <c r="BK1595" s="114">
        <v>0</v>
      </c>
      <c r="BL1595" s="114">
        <v>0</v>
      </c>
      <c r="BM1595" s="114">
        <v>0</v>
      </c>
      <c r="BN1595" s="114">
        <v>0</v>
      </c>
      <c r="BO1595" s="114">
        <v>0</v>
      </c>
      <c r="BP1595" s="114">
        <v>0</v>
      </c>
      <c r="BQ1595" s="114">
        <v>0</v>
      </c>
      <c r="BR1595" s="114">
        <v>0</v>
      </c>
      <c r="BS1595" s="114">
        <v>0</v>
      </c>
    </row>
    <row r="1596" spans="1:71" ht="15" x14ac:dyDescent="0.25">
      <c r="A1596" s="1" t="str">
        <f>CONCATENATE(G1596,"-",F1596,"-",H1596)</f>
        <v>999907765-Black-Under 30</v>
      </c>
      <c r="B1596" s="1" t="str">
        <f>CONCATENATE(G1596,"-",H1596)</f>
        <v>999907765-Under 30</v>
      </c>
      <c r="C1596" s="151" t="s">
        <v>1744</v>
      </c>
      <c r="D1596" s="151" t="s">
        <v>86</v>
      </c>
      <c r="E1596" s="151" t="s">
        <v>27</v>
      </c>
      <c r="F1596" s="41" t="s">
        <v>14</v>
      </c>
      <c r="G1596" s="151">
        <v>999907765</v>
      </c>
      <c r="H1596" s="36" t="s">
        <v>1833</v>
      </c>
      <c r="I1596" s="34">
        <f>((L1596)-J1596)+T1596</f>
        <v>21</v>
      </c>
      <c r="J1596" s="36"/>
      <c r="K1596" s="35"/>
      <c r="L1596" s="34">
        <f>SUM(N1596,O1596,P1596,Q1596,R1596,M1596)</f>
        <v>0</v>
      </c>
      <c r="M1596" s="34">
        <f>AJ1596</f>
        <v>0</v>
      </c>
      <c r="N1596" s="34">
        <f>SUM(AI1596)</f>
        <v>0</v>
      </c>
      <c r="O1596" s="34">
        <f>0</f>
        <v>0</v>
      </c>
      <c r="P1596" s="34">
        <v>0</v>
      </c>
      <c r="Q1596" s="34">
        <v>0</v>
      </c>
      <c r="R1596" s="34">
        <f>AH1596</f>
        <v>0</v>
      </c>
      <c r="S1596" s="122"/>
      <c r="T1596" s="41">
        <f>SUM(U1596,AA1596)</f>
        <v>21</v>
      </c>
      <c r="U1596" s="41">
        <f>IF(SUM(V1596:Y1596)&gt;=250, 250,SUM(V1596:Y1596))</f>
        <v>21</v>
      </c>
      <c r="V1596" s="41">
        <v>0</v>
      </c>
      <c r="W1596" s="41">
        <v>0</v>
      </c>
      <c r="X1596" s="41">
        <f>SUM(AL1596,AN1596,BO1596,BS1596)</f>
        <v>0</v>
      </c>
      <c r="Y1596" s="41">
        <f>SUM(AO1596:BN1596)</f>
        <v>21</v>
      </c>
      <c r="Z1596" s="41">
        <f>COUNTIF(AO1596:BN1596, "&gt;0")</f>
        <v>1</v>
      </c>
      <c r="AA1596" s="41">
        <f>SUM(AB1596:AF1596)</f>
        <v>0</v>
      </c>
      <c r="AB1596" s="41">
        <f>BP1596+BQ1596</f>
        <v>0</v>
      </c>
      <c r="AC1596" s="41">
        <v>0</v>
      </c>
      <c r="AD1596" s="41">
        <v>0</v>
      </c>
      <c r="AE1596" s="41">
        <f>SUM(BR1596)</f>
        <v>0</v>
      </c>
      <c r="AF1596" s="41">
        <f>SUM(AM1596)</f>
        <v>0</v>
      </c>
      <c r="AG1596" s="122"/>
      <c r="AH1596" s="36">
        <v>0</v>
      </c>
      <c r="AI1596" s="126">
        <v>0</v>
      </c>
      <c r="AJ1596" s="36">
        <v>0</v>
      </c>
      <c r="AK1596" s="121"/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14">
        <v>0</v>
      </c>
      <c r="AR1596" s="1">
        <v>0</v>
      </c>
      <c r="AS1596" s="114">
        <v>0</v>
      </c>
      <c r="AT1596" s="114">
        <v>0</v>
      </c>
      <c r="AU1596" s="114">
        <v>0</v>
      </c>
      <c r="AV1596" s="114">
        <v>0</v>
      </c>
      <c r="AW1596" s="114">
        <v>0</v>
      </c>
      <c r="AX1596" s="114">
        <v>0</v>
      </c>
      <c r="AY1596" s="114">
        <v>0</v>
      </c>
      <c r="AZ1596" s="114">
        <v>0</v>
      </c>
      <c r="BA1596" s="114">
        <v>0</v>
      </c>
      <c r="BB1596" s="114">
        <v>0</v>
      </c>
      <c r="BC1596" s="114">
        <v>0</v>
      </c>
      <c r="BD1596" s="115">
        <v>0</v>
      </c>
      <c r="BE1596" s="114">
        <v>0</v>
      </c>
      <c r="BF1596" s="114">
        <v>0</v>
      </c>
      <c r="BG1596" s="114">
        <v>0</v>
      </c>
      <c r="BH1596" s="114">
        <v>0</v>
      </c>
      <c r="BI1596" s="114">
        <v>0</v>
      </c>
      <c r="BJ1596" s="114">
        <v>21</v>
      </c>
      <c r="BK1596" s="114">
        <v>0</v>
      </c>
      <c r="BL1596" s="114">
        <v>0</v>
      </c>
      <c r="BM1596" s="114">
        <v>0</v>
      </c>
      <c r="BN1596" s="114">
        <v>0</v>
      </c>
      <c r="BO1596" s="114">
        <v>0</v>
      </c>
      <c r="BP1596" s="114">
        <v>0</v>
      </c>
      <c r="BQ1596" s="114">
        <v>0</v>
      </c>
      <c r="BR1596" s="114">
        <v>0</v>
      </c>
      <c r="BS1596" s="114">
        <v>0</v>
      </c>
    </row>
    <row r="1597" spans="1:71" ht="15" x14ac:dyDescent="0.25">
      <c r="A1597" s="1" t="str">
        <f>CONCATENATE(G1597,"-",F1597,"-",H1597)</f>
        <v>999913821-Black-Under 30</v>
      </c>
      <c r="B1597" s="1" t="str">
        <f>CONCATENATE(G1597,"-",H1597)</f>
        <v>999913821-Under 30</v>
      </c>
      <c r="C1597" s="36" t="s">
        <v>2105</v>
      </c>
      <c r="D1597" s="36" t="s">
        <v>494</v>
      </c>
      <c r="E1597" s="36" t="s">
        <v>27</v>
      </c>
      <c r="F1597" s="41" t="s">
        <v>14</v>
      </c>
      <c r="G1597" s="128">
        <v>999913821</v>
      </c>
      <c r="H1597" s="36" t="s">
        <v>1833</v>
      </c>
      <c r="I1597" s="34">
        <f>((L1597)-J1597)+T1597</f>
        <v>21</v>
      </c>
      <c r="J1597" s="34">
        <f>L1597/2</f>
        <v>0</v>
      </c>
      <c r="K1597" s="37"/>
      <c r="L1597" s="34">
        <f>SUM(N1597,O1597,P1597,Q1597,R1597,M1597)</f>
        <v>0</v>
      </c>
      <c r="M1597" s="34">
        <f>AJ1597</f>
        <v>0</v>
      </c>
      <c r="N1597" s="34">
        <f>SUM(AI1597)</f>
        <v>0</v>
      </c>
      <c r="O1597" s="34">
        <f>0</f>
        <v>0</v>
      </c>
      <c r="P1597" s="34">
        <v>0</v>
      </c>
      <c r="Q1597" s="34">
        <v>0</v>
      </c>
      <c r="R1597" s="34">
        <f>AH1597</f>
        <v>0</v>
      </c>
      <c r="S1597" s="122"/>
      <c r="T1597" s="41">
        <f>SUM(U1597,AA1597)</f>
        <v>21</v>
      </c>
      <c r="U1597" s="41">
        <f>IF(SUM(V1597:Y1597)&gt;=250, 250,SUM(V1597:Y1597))</f>
        <v>21</v>
      </c>
      <c r="V1597" s="41">
        <v>0</v>
      </c>
      <c r="W1597" s="41">
        <v>0</v>
      </c>
      <c r="X1597" s="41">
        <f>SUM(AL1597,AN1597,BO1597,BS1597)</f>
        <v>0</v>
      </c>
      <c r="Y1597" s="41">
        <f>SUM(AO1597:BN1597)</f>
        <v>21</v>
      </c>
      <c r="Z1597" s="41">
        <f>COUNTIF(AO1597:BN1597, "&gt;0")</f>
        <v>1</v>
      </c>
      <c r="AA1597" s="41">
        <f>SUM(AB1597:AF1597)</f>
        <v>0</v>
      </c>
      <c r="AB1597" s="41">
        <f>BP1597+BQ1597</f>
        <v>0</v>
      </c>
      <c r="AC1597" s="41">
        <v>0</v>
      </c>
      <c r="AD1597" s="41">
        <v>0</v>
      </c>
      <c r="AE1597" s="41">
        <f>SUM(BR1597)</f>
        <v>0</v>
      </c>
      <c r="AF1597" s="41">
        <f>SUM(AM1597)</f>
        <v>0</v>
      </c>
      <c r="AG1597" s="122"/>
      <c r="AH1597" s="36">
        <v>0</v>
      </c>
      <c r="AI1597" s="126">
        <v>0</v>
      </c>
      <c r="AJ1597" s="36">
        <v>0</v>
      </c>
      <c r="AK1597" s="121"/>
      <c r="AL1597" s="1">
        <v>0</v>
      </c>
      <c r="AM1597" s="1">
        <v>0</v>
      </c>
      <c r="AN1597" s="1">
        <v>0</v>
      </c>
      <c r="AO1597" s="1">
        <v>0</v>
      </c>
      <c r="AP1597" s="1">
        <v>21</v>
      </c>
      <c r="AQ1597" s="114">
        <v>0</v>
      </c>
      <c r="AR1597" s="1">
        <v>0</v>
      </c>
      <c r="AS1597" s="114">
        <v>0</v>
      </c>
      <c r="AT1597" s="114">
        <v>0</v>
      </c>
      <c r="AU1597" s="114">
        <v>0</v>
      </c>
      <c r="AV1597" s="114">
        <v>0</v>
      </c>
      <c r="AW1597" s="114">
        <v>0</v>
      </c>
      <c r="AX1597" s="114">
        <v>0</v>
      </c>
      <c r="AY1597" s="114">
        <v>0</v>
      </c>
      <c r="AZ1597" s="114">
        <v>0</v>
      </c>
      <c r="BA1597" s="114">
        <v>0</v>
      </c>
      <c r="BB1597" s="114">
        <v>0</v>
      </c>
      <c r="BC1597" s="114">
        <v>0</v>
      </c>
      <c r="BD1597" s="115">
        <v>0</v>
      </c>
      <c r="BE1597" s="114">
        <v>0</v>
      </c>
      <c r="BF1597" s="114">
        <v>0</v>
      </c>
      <c r="BG1597" s="114">
        <v>0</v>
      </c>
      <c r="BH1597" s="114">
        <v>0</v>
      </c>
      <c r="BI1597" s="114">
        <v>0</v>
      </c>
      <c r="BJ1597" s="114">
        <v>0</v>
      </c>
      <c r="BK1597" s="114">
        <v>0</v>
      </c>
      <c r="BL1597" s="114">
        <v>0</v>
      </c>
      <c r="BM1597" s="114">
        <v>0</v>
      </c>
      <c r="BN1597" s="114">
        <v>0</v>
      </c>
      <c r="BO1597" s="114">
        <v>0</v>
      </c>
      <c r="BP1597" s="114">
        <v>0</v>
      </c>
      <c r="BQ1597" s="114">
        <v>0</v>
      </c>
      <c r="BR1597" s="114">
        <v>0</v>
      </c>
      <c r="BS1597" s="114">
        <v>0</v>
      </c>
    </row>
    <row r="1598" spans="1:71" ht="15" x14ac:dyDescent="0.25">
      <c r="A1598" s="1" t="str">
        <f>CONCATENATE(G1598,"-",F1598,"-",H1598)</f>
        <v>999916838-Black-Under 30</v>
      </c>
      <c r="B1598" s="1" t="str">
        <f>CONCATENATE(G1598,"-",H1598)</f>
        <v>999916838-Under 30</v>
      </c>
      <c r="C1598" s="151" t="s">
        <v>242</v>
      </c>
      <c r="D1598" s="151" t="s">
        <v>541</v>
      </c>
      <c r="E1598" s="151" t="s">
        <v>27</v>
      </c>
      <c r="F1598" s="41" t="s">
        <v>14</v>
      </c>
      <c r="G1598" s="151">
        <v>999916838</v>
      </c>
      <c r="H1598" s="36" t="s">
        <v>1833</v>
      </c>
      <c r="I1598" s="34">
        <f>((L1598)-J1598)+T1598</f>
        <v>21</v>
      </c>
      <c r="J1598" s="36"/>
      <c r="K1598" s="35"/>
      <c r="L1598" s="34">
        <f>SUM(N1598,O1598,P1598,Q1598,R1598,M1598)</f>
        <v>0</v>
      </c>
      <c r="M1598" s="34">
        <f>AJ1598</f>
        <v>0</v>
      </c>
      <c r="N1598" s="34">
        <f>SUM(AI1598)</f>
        <v>0</v>
      </c>
      <c r="O1598" s="34">
        <f>0</f>
        <v>0</v>
      </c>
      <c r="P1598" s="34">
        <v>0</v>
      </c>
      <c r="Q1598" s="34">
        <v>0</v>
      </c>
      <c r="R1598" s="34">
        <f>AH1598</f>
        <v>0</v>
      </c>
      <c r="S1598" s="122"/>
      <c r="T1598" s="41">
        <f>SUM(U1598,AA1598)</f>
        <v>21</v>
      </c>
      <c r="U1598" s="41">
        <f>IF(SUM(V1598:Y1598)&gt;=250, 250,SUM(V1598:Y1598))</f>
        <v>21</v>
      </c>
      <c r="V1598" s="41">
        <v>0</v>
      </c>
      <c r="W1598" s="41">
        <v>0</v>
      </c>
      <c r="X1598" s="41">
        <f>SUM(AL1598,AN1598,BO1598,BS1598)</f>
        <v>0</v>
      </c>
      <c r="Y1598" s="41">
        <f>SUM(AO1598:BN1598)</f>
        <v>21</v>
      </c>
      <c r="Z1598" s="41">
        <f>COUNTIF(AO1598:BN1598, "&gt;0")</f>
        <v>1</v>
      </c>
      <c r="AA1598" s="41">
        <f>SUM(AB1598:AF1598)</f>
        <v>0</v>
      </c>
      <c r="AB1598" s="41">
        <f>BP1598+BQ1598</f>
        <v>0</v>
      </c>
      <c r="AC1598" s="41">
        <v>0</v>
      </c>
      <c r="AD1598" s="41">
        <v>0</v>
      </c>
      <c r="AE1598" s="41">
        <f>SUM(BR1598)</f>
        <v>0</v>
      </c>
      <c r="AF1598" s="41">
        <f>SUM(AM1598)</f>
        <v>0</v>
      </c>
      <c r="AG1598" s="122"/>
      <c r="AH1598" s="36">
        <v>0</v>
      </c>
      <c r="AI1598" s="126">
        <v>0</v>
      </c>
      <c r="AJ1598" s="36">
        <v>0</v>
      </c>
      <c r="AK1598" s="121"/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14">
        <v>0</v>
      </c>
      <c r="AR1598" s="1">
        <v>0</v>
      </c>
      <c r="AS1598" s="114">
        <v>0</v>
      </c>
      <c r="AT1598" s="114">
        <v>0</v>
      </c>
      <c r="AU1598" s="114">
        <v>0</v>
      </c>
      <c r="AV1598" s="114">
        <v>0</v>
      </c>
      <c r="AW1598" s="114">
        <v>0</v>
      </c>
      <c r="AX1598" s="114">
        <v>0</v>
      </c>
      <c r="AY1598" s="114">
        <v>0</v>
      </c>
      <c r="AZ1598" s="114">
        <v>0</v>
      </c>
      <c r="BA1598" s="114">
        <v>0</v>
      </c>
      <c r="BB1598" s="114">
        <v>0</v>
      </c>
      <c r="BC1598" s="114">
        <v>0</v>
      </c>
      <c r="BD1598" s="115">
        <v>0</v>
      </c>
      <c r="BE1598" s="114">
        <v>0</v>
      </c>
      <c r="BF1598" s="114">
        <v>0</v>
      </c>
      <c r="BG1598" s="114">
        <v>0</v>
      </c>
      <c r="BH1598" s="114">
        <v>0</v>
      </c>
      <c r="BI1598" s="114">
        <v>0</v>
      </c>
      <c r="BJ1598" s="114">
        <v>21</v>
      </c>
      <c r="BK1598" s="114">
        <v>0</v>
      </c>
      <c r="BL1598" s="114">
        <v>0</v>
      </c>
      <c r="BM1598" s="114">
        <v>0</v>
      </c>
      <c r="BN1598" s="114">
        <v>0</v>
      </c>
      <c r="BO1598" s="114">
        <v>0</v>
      </c>
      <c r="BP1598" s="114">
        <v>0</v>
      </c>
      <c r="BQ1598" s="114">
        <v>0</v>
      </c>
      <c r="BR1598" s="114">
        <v>0</v>
      </c>
      <c r="BS1598" s="114">
        <v>0</v>
      </c>
    </row>
    <row r="1599" spans="1:71" ht="15" x14ac:dyDescent="0.25">
      <c r="A1599" s="1" t="str">
        <f>CONCATENATE(G1599,"-",F1599,"-",H1599)</f>
        <v>999917678-Black-Under 30</v>
      </c>
      <c r="B1599" s="1" t="str">
        <f>CONCATENATE(G1599,"-",H1599)</f>
        <v>999917678-Under 30</v>
      </c>
      <c r="C1599" s="151" t="s">
        <v>3165</v>
      </c>
      <c r="D1599" s="151" t="s">
        <v>246</v>
      </c>
      <c r="E1599" s="151" t="s">
        <v>27</v>
      </c>
      <c r="F1599" s="41" t="s">
        <v>14</v>
      </c>
      <c r="G1599" s="151">
        <v>999917678</v>
      </c>
      <c r="H1599" s="36" t="s">
        <v>1833</v>
      </c>
      <c r="I1599" s="34">
        <f>((L1599)-J1599)+T1599</f>
        <v>21</v>
      </c>
      <c r="J1599" s="36"/>
      <c r="K1599" s="35"/>
      <c r="L1599" s="34">
        <f>SUM(N1599,O1599,P1599,Q1599,R1599,M1599)</f>
        <v>0</v>
      </c>
      <c r="M1599" s="34">
        <f>AJ1599</f>
        <v>0</v>
      </c>
      <c r="N1599" s="34">
        <f>SUM(AI1599)</f>
        <v>0</v>
      </c>
      <c r="O1599" s="34">
        <f>0</f>
        <v>0</v>
      </c>
      <c r="P1599" s="34">
        <v>0</v>
      </c>
      <c r="Q1599" s="34">
        <v>0</v>
      </c>
      <c r="R1599" s="34">
        <f>AH1599</f>
        <v>0</v>
      </c>
      <c r="S1599" s="122"/>
      <c r="T1599" s="41">
        <f>SUM(U1599,AA1599)</f>
        <v>21</v>
      </c>
      <c r="U1599" s="41">
        <f>IF(SUM(V1599:Y1599)&gt;=250, 250,SUM(V1599:Y1599))</f>
        <v>21</v>
      </c>
      <c r="V1599" s="41">
        <v>0</v>
      </c>
      <c r="W1599" s="41">
        <v>0</v>
      </c>
      <c r="X1599" s="41">
        <f>SUM(AL1599,AN1599,BO1599,BS1599)</f>
        <v>0</v>
      </c>
      <c r="Y1599" s="41">
        <f>SUM(AO1599:BN1599)</f>
        <v>21</v>
      </c>
      <c r="Z1599" s="41">
        <f>COUNTIF(AO1599:BN1599, "&gt;0")</f>
        <v>1</v>
      </c>
      <c r="AA1599" s="41">
        <f>SUM(AB1599:AF1599)</f>
        <v>0</v>
      </c>
      <c r="AB1599" s="41">
        <f>BP1599+BQ1599</f>
        <v>0</v>
      </c>
      <c r="AC1599" s="41">
        <v>0</v>
      </c>
      <c r="AD1599" s="41">
        <v>0</v>
      </c>
      <c r="AE1599" s="41">
        <f>SUM(BR1599)</f>
        <v>0</v>
      </c>
      <c r="AF1599" s="41">
        <f>SUM(AM1599)</f>
        <v>0</v>
      </c>
      <c r="AG1599" s="122"/>
      <c r="AH1599" s="36">
        <v>0</v>
      </c>
      <c r="AI1599" s="126">
        <v>0</v>
      </c>
      <c r="AJ1599" s="36">
        <v>0</v>
      </c>
      <c r="AK1599" s="121"/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14">
        <v>0</v>
      </c>
      <c r="AR1599" s="1">
        <v>0</v>
      </c>
      <c r="AS1599" s="114">
        <v>0</v>
      </c>
      <c r="AT1599" s="114">
        <v>0</v>
      </c>
      <c r="AU1599" s="114">
        <v>0</v>
      </c>
      <c r="AV1599" s="114">
        <v>0</v>
      </c>
      <c r="AW1599" s="114">
        <v>0</v>
      </c>
      <c r="AX1599" s="114">
        <v>0</v>
      </c>
      <c r="AY1599" s="114">
        <v>0</v>
      </c>
      <c r="AZ1599" s="114">
        <v>0</v>
      </c>
      <c r="BA1599" s="114">
        <v>0</v>
      </c>
      <c r="BB1599" s="114">
        <v>0</v>
      </c>
      <c r="BC1599" s="114">
        <v>0</v>
      </c>
      <c r="BD1599" s="115">
        <v>0</v>
      </c>
      <c r="BE1599" s="114">
        <v>0</v>
      </c>
      <c r="BF1599" s="114">
        <v>0</v>
      </c>
      <c r="BG1599" s="114">
        <v>0</v>
      </c>
      <c r="BH1599" s="114">
        <v>0</v>
      </c>
      <c r="BI1599" s="114">
        <v>0</v>
      </c>
      <c r="BJ1599" s="114">
        <v>21</v>
      </c>
      <c r="BK1599" s="114">
        <v>0</v>
      </c>
      <c r="BL1599" s="114">
        <v>0</v>
      </c>
      <c r="BM1599" s="114">
        <v>0</v>
      </c>
      <c r="BN1599" s="114">
        <v>0</v>
      </c>
      <c r="BO1599" s="114">
        <v>0</v>
      </c>
      <c r="BP1599" s="114">
        <v>0</v>
      </c>
      <c r="BQ1599" s="114">
        <v>0</v>
      </c>
      <c r="BR1599" s="114">
        <v>0</v>
      </c>
      <c r="BS1599" s="114">
        <v>0</v>
      </c>
    </row>
    <row r="1600" spans="1:71" ht="15" x14ac:dyDescent="0.25">
      <c r="A1600" s="1" t="str">
        <f>CONCATENATE(G1600,"-",F1600,"-",H1600)</f>
        <v>999919939-Black-Under 30</v>
      </c>
      <c r="B1600" s="1" t="str">
        <f>CONCATENATE(G1600,"-",H1600)</f>
        <v>999919939-Under 30</v>
      </c>
      <c r="C1600" s="151" t="s">
        <v>149</v>
      </c>
      <c r="D1600" s="151" t="s">
        <v>50</v>
      </c>
      <c r="E1600" s="151" t="s">
        <v>27</v>
      </c>
      <c r="F1600" s="41" t="s">
        <v>14</v>
      </c>
      <c r="G1600" s="151">
        <v>999919939</v>
      </c>
      <c r="H1600" s="36" t="s">
        <v>1833</v>
      </c>
      <c r="I1600" s="34">
        <f>((L1600)-J1600)+T1600</f>
        <v>21</v>
      </c>
      <c r="J1600" s="36"/>
      <c r="K1600" s="35"/>
      <c r="L1600" s="34">
        <f>SUM(N1600,O1600,P1600,Q1600,R1600,M1600)</f>
        <v>0</v>
      </c>
      <c r="M1600" s="34">
        <f>AJ1600</f>
        <v>0</v>
      </c>
      <c r="N1600" s="34">
        <f>SUM(AI1600)</f>
        <v>0</v>
      </c>
      <c r="O1600" s="34">
        <f>0</f>
        <v>0</v>
      </c>
      <c r="P1600" s="34">
        <v>0</v>
      </c>
      <c r="Q1600" s="34">
        <v>0</v>
      </c>
      <c r="R1600" s="34">
        <f>AH1600</f>
        <v>0</v>
      </c>
      <c r="S1600" s="122"/>
      <c r="T1600" s="41">
        <f>SUM(U1600,AA1600)</f>
        <v>21</v>
      </c>
      <c r="U1600" s="41">
        <f>IF(SUM(V1600:Y1600)&gt;=250, 250,SUM(V1600:Y1600))</f>
        <v>21</v>
      </c>
      <c r="V1600" s="41">
        <v>0</v>
      </c>
      <c r="W1600" s="41">
        <v>0</v>
      </c>
      <c r="X1600" s="41">
        <f>SUM(AL1600,AN1600,BO1600,BS1600)</f>
        <v>0</v>
      </c>
      <c r="Y1600" s="41">
        <f>SUM(AO1600:BN1600)</f>
        <v>21</v>
      </c>
      <c r="Z1600" s="41">
        <f>COUNTIF(AO1600:BN1600, "&gt;0")</f>
        <v>1</v>
      </c>
      <c r="AA1600" s="41">
        <f>SUM(AB1600:AF1600)</f>
        <v>0</v>
      </c>
      <c r="AB1600" s="41">
        <f>BP1600+BQ1600</f>
        <v>0</v>
      </c>
      <c r="AC1600" s="41">
        <v>0</v>
      </c>
      <c r="AD1600" s="41">
        <v>0</v>
      </c>
      <c r="AE1600" s="41">
        <f>SUM(BR1600)</f>
        <v>0</v>
      </c>
      <c r="AF1600" s="41">
        <f>SUM(AM1600)</f>
        <v>0</v>
      </c>
      <c r="AG1600" s="122"/>
      <c r="AH1600" s="36">
        <v>0</v>
      </c>
      <c r="AI1600" s="126">
        <v>0</v>
      </c>
      <c r="AJ1600" s="36">
        <v>0</v>
      </c>
      <c r="AK1600" s="121"/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14">
        <v>0</v>
      </c>
      <c r="AR1600" s="1">
        <v>0</v>
      </c>
      <c r="AS1600" s="114">
        <v>0</v>
      </c>
      <c r="AT1600" s="114">
        <v>0</v>
      </c>
      <c r="AU1600" s="114">
        <v>0</v>
      </c>
      <c r="AV1600" s="114">
        <v>0</v>
      </c>
      <c r="AW1600" s="114">
        <v>0</v>
      </c>
      <c r="AX1600" s="114">
        <v>0</v>
      </c>
      <c r="AY1600" s="114">
        <v>0</v>
      </c>
      <c r="AZ1600" s="114">
        <v>0</v>
      </c>
      <c r="BA1600" s="114">
        <v>0</v>
      </c>
      <c r="BB1600" s="114">
        <v>0</v>
      </c>
      <c r="BC1600" s="114">
        <v>0</v>
      </c>
      <c r="BD1600" s="115">
        <v>0</v>
      </c>
      <c r="BE1600" s="114">
        <v>0</v>
      </c>
      <c r="BF1600" s="114">
        <v>0</v>
      </c>
      <c r="BG1600" s="114">
        <v>0</v>
      </c>
      <c r="BH1600" s="114">
        <v>0</v>
      </c>
      <c r="BI1600" s="114">
        <v>0</v>
      </c>
      <c r="BJ1600" s="114">
        <v>21</v>
      </c>
      <c r="BK1600" s="114">
        <v>0</v>
      </c>
      <c r="BL1600" s="114">
        <v>0</v>
      </c>
      <c r="BM1600" s="114">
        <v>0</v>
      </c>
      <c r="BN1600" s="114">
        <v>0</v>
      </c>
      <c r="BO1600" s="114">
        <v>0</v>
      </c>
      <c r="BP1600" s="114">
        <v>0</v>
      </c>
      <c r="BQ1600" s="114">
        <v>0</v>
      </c>
      <c r="BR1600" s="114">
        <v>0</v>
      </c>
      <c r="BS1600" s="114">
        <v>0</v>
      </c>
    </row>
    <row r="1601" spans="1:71" ht="15" x14ac:dyDescent="0.25">
      <c r="A1601" s="1" t="str">
        <f>CONCATENATE(G1601,"-",F1601,"-",H1601)</f>
        <v>999921718-Black-Under 30</v>
      </c>
      <c r="B1601" s="1" t="str">
        <f>CONCATENATE(G1601,"-",H1601)</f>
        <v>999921718-Under 30</v>
      </c>
      <c r="C1601" s="151" t="s">
        <v>550</v>
      </c>
      <c r="D1601" s="151" t="s">
        <v>653</v>
      </c>
      <c r="E1601" s="151" t="s">
        <v>27</v>
      </c>
      <c r="F1601" s="41" t="s">
        <v>14</v>
      </c>
      <c r="G1601" s="151">
        <v>999921718</v>
      </c>
      <c r="H1601" s="36" t="s">
        <v>1833</v>
      </c>
      <c r="I1601" s="34">
        <f>((L1601)-J1601)+T1601</f>
        <v>21</v>
      </c>
      <c r="J1601" s="36"/>
      <c r="K1601" s="35"/>
      <c r="L1601" s="34">
        <f>SUM(N1601,O1601,P1601,Q1601,R1601,M1601)</f>
        <v>0</v>
      </c>
      <c r="M1601" s="34">
        <f>AJ1601</f>
        <v>0</v>
      </c>
      <c r="N1601" s="34">
        <f>SUM(AI1601)</f>
        <v>0</v>
      </c>
      <c r="O1601" s="34">
        <f>0</f>
        <v>0</v>
      </c>
      <c r="P1601" s="34">
        <v>0</v>
      </c>
      <c r="Q1601" s="34">
        <v>0</v>
      </c>
      <c r="R1601" s="34">
        <f>AH1601</f>
        <v>0</v>
      </c>
      <c r="S1601" s="122"/>
      <c r="T1601" s="41">
        <f>SUM(U1601,AA1601)</f>
        <v>21</v>
      </c>
      <c r="U1601" s="41">
        <f>IF(SUM(V1601:Y1601)&gt;=250, 250,SUM(V1601:Y1601))</f>
        <v>21</v>
      </c>
      <c r="V1601" s="41">
        <v>0</v>
      </c>
      <c r="W1601" s="41">
        <v>0</v>
      </c>
      <c r="X1601" s="41">
        <f>SUM(AL1601,AN1601,BO1601,BS1601)</f>
        <v>0</v>
      </c>
      <c r="Y1601" s="41">
        <f>SUM(AO1601:BN1601)</f>
        <v>21</v>
      </c>
      <c r="Z1601" s="41">
        <f>COUNTIF(AO1601:BN1601, "&gt;0")</f>
        <v>1</v>
      </c>
      <c r="AA1601" s="41">
        <f>SUM(AB1601:AF1601)</f>
        <v>0</v>
      </c>
      <c r="AB1601" s="41">
        <f>BP1601+BQ1601</f>
        <v>0</v>
      </c>
      <c r="AC1601" s="41">
        <v>0</v>
      </c>
      <c r="AD1601" s="41">
        <v>0</v>
      </c>
      <c r="AE1601" s="41">
        <f>SUM(BR1601)</f>
        <v>0</v>
      </c>
      <c r="AF1601" s="41">
        <f>SUM(AM1601)</f>
        <v>0</v>
      </c>
      <c r="AG1601" s="122"/>
      <c r="AH1601" s="36">
        <v>0</v>
      </c>
      <c r="AI1601" s="126">
        <v>0</v>
      </c>
      <c r="AJ1601" s="36">
        <v>0</v>
      </c>
      <c r="AK1601" s="121"/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14">
        <v>0</v>
      </c>
      <c r="AR1601" s="1">
        <v>0</v>
      </c>
      <c r="AS1601" s="114">
        <v>0</v>
      </c>
      <c r="AT1601" s="114">
        <v>0</v>
      </c>
      <c r="AU1601" s="114">
        <v>0</v>
      </c>
      <c r="AV1601" s="114">
        <v>0</v>
      </c>
      <c r="AW1601" s="114">
        <v>0</v>
      </c>
      <c r="AX1601" s="114">
        <v>0</v>
      </c>
      <c r="AY1601" s="114">
        <v>0</v>
      </c>
      <c r="AZ1601" s="114">
        <v>0</v>
      </c>
      <c r="BA1601" s="114">
        <v>0</v>
      </c>
      <c r="BB1601" s="114">
        <v>0</v>
      </c>
      <c r="BC1601" s="114">
        <v>0</v>
      </c>
      <c r="BD1601" s="115">
        <v>0</v>
      </c>
      <c r="BE1601" s="114">
        <v>0</v>
      </c>
      <c r="BF1601" s="114">
        <v>0</v>
      </c>
      <c r="BG1601" s="114">
        <v>0</v>
      </c>
      <c r="BH1601" s="114">
        <v>0</v>
      </c>
      <c r="BI1601" s="114">
        <v>0</v>
      </c>
      <c r="BJ1601" s="114">
        <v>21</v>
      </c>
      <c r="BK1601" s="114">
        <v>0</v>
      </c>
      <c r="BL1601" s="114">
        <v>0</v>
      </c>
      <c r="BM1601" s="114">
        <v>0</v>
      </c>
      <c r="BN1601" s="114">
        <v>0</v>
      </c>
      <c r="BO1601" s="114">
        <v>0</v>
      </c>
      <c r="BP1601" s="114">
        <v>0</v>
      </c>
      <c r="BQ1601" s="114">
        <v>0</v>
      </c>
      <c r="BR1601" s="114">
        <v>0</v>
      </c>
      <c r="BS1601" s="114">
        <v>0</v>
      </c>
    </row>
    <row r="1602" spans="1:71" ht="15" x14ac:dyDescent="0.25">
      <c r="A1602" s="1" t="str">
        <f>CONCATENATE(G1602,"-",F1602,"-",H1602)</f>
        <v>999922582-Black-Under 30</v>
      </c>
      <c r="B1602" s="1" t="str">
        <f>CONCATENATE(G1602,"-",H1602)</f>
        <v>999922582-Under 30</v>
      </c>
      <c r="C1602" s="151" t="s">
        <v>3176</v>
      </c>
      <c r="D1602" s="151" t="s">
        <v>594</v>
      </c>
      <c r="E1602" s="151" t="s">
        <v>27</v>
      </c>
      <c r="F1602" s="41" t="s">
        <v>14</v>
      </c>
      <c r="G1602" s="151">
        <v>999922582</v>
      </c>
      <c r="H1602" s="36" t="s">
        <v>1833</v>
      </c>
      <c r="I1602" s="34">
        <f>((L1602)-J1602)+T1602</f>
        <v>21</v>
      </c>
      <c r="J1602" s="36"/>
      <c r="K1602" s="35"/>
      <c r="L1602" s="34">
        <f>SUM(N1602,O1602,P1602,Q1602,R1602,M1602)</f>
        <v>0</v>
      </c>
      <c r="M1602" s="34">
        <f>AJ1602</f>
        <v>0</v>
      </c>
      <c r="N1602" s="34">
        <f>SUM(AI1602)</f>
        <v>0</v>
      </c>
      <c r="O1602" s="34">
        <f>0</f>
        <v>0</v>
      </c>
      <c r="P1602" s="34">
        <v>0</v>
      </c>
      <c r="Q1602" s="34">
        <v>0</v>
      </c>
      <c r="R1602" s="34">
        <f>AH1602</f>
        <v>0</v>
      </c>
      <c r="S1602" s="122"/>
      <c r="T1602" s="41">
        <f>SUM(U1602,AA1602)</f>
        <v>21</v>
      </c>
      <c r="U1602" s="41">
        <f>IF(SUM(V1602:Y1602)&gt;=250, 250,SUM(V1602:Y1602))</f>
        <v>21</v>
      </c>
      <c r="V1602" s="41">
        <v>0</v>
      </c>
      <c r="W1602" s="41">
        <v>0</v>
      </c>
      <c r="X1602" s="41">
        <f>SUM(AL1602,AN1602,BO1602,BS1602)</f>
        <v>0</v>
      </c>
      <c r="Y1602" s="41">
        <f>SUM(AO1602:BN1602)</f>
        <v>21</v>
      </c>
      <c r="Z1602" s="41">
        <f>COUNTIF(AO1602:BN1602, "&gt;0")</f>
        <v>1</v>
      </c>
      <c r="AA1602" s="41">
        <f>SUM(AB1602:AF1602)</f>
        <v>0</v>
      </c>
      <c r="AB1602" s="41">
        <f>BP1602+BQ1602</f>
        <v>0</v>
      </c>
      <c r="AC1602" s="41">
        <v>0</v>
      </c>
      <c r="AD1602" s="41">
        <v>0</v>
      </c>
      <c r="AE1602" s="41">
        <f>SUM(BR1602)</f>
        <v>0</v>
      </c>
      <c r="AF1602" s="41">
        <f>SUM(AM1602)</f>
        <v>0</v>
      </c>
      <c r="AG1602" s="122"/>
      <c r="AH1602" s="36">
        <v>0</v>
      </c>
      <c r="AI1602" s="126">
        <v>0</v>
      </c>
      <c r="AJ1602" s="36">
        <v>0</v>
      </c>
      <c r="AK1602" s="121"/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14">
        <v>0</v>
      </c>
      <c r="AR1602" s="1">
        <v>0</v>
      </c>
      <c r="AS1602" s="114">
        <v>0</v>
      </c>
      <c r="AT1602" s="114">
        <v>0</v>
      </c>
      <c r="AU1602" s="114">
        <v>0</v>
      </c>
      <c r="AV1602" s="114">
        <v>0</v>
      </c>
      <c r="AW1602" s="114">
        <v>0</v>
      </c>
      <c r="AX1602" s="114">
        <v>0</v>
      </c>
      <c r="AY1602" s="114">
        <v>0</v>
      </c>
      <c r="AZ1602" s="114">
        <v>0</v>
      </c>
      <c r="BA1602" s="114">
        <v>0</v>
      </c>
      <c r="BB1602" s="114">
        <v>0</v>
      </c>
      <c r="BC1602" s="114">
        <v>0</v>
      </c>
      <c r="BD1602" s="115">
        <v>0</v>
      </c>
      <c r="BE1602" s="114">
        <v>0</v>
      </c>
      <c r="BF1602" s="114">
        <v>0</v>
      </c>
      <c r="BG1602" s="114">
        <v>0</v>
      </c>
      <c r="BH1602" s="114">
        <v>0</v>
      </c>
      <c r="BI1602" s="114">
        <v>0</v>
      </c>
      <c r="BJ1602" s="114">
        <v>21</v>
      </c>
      <c r="BK1602" s="114">
        <v>0</v>
      </c>
      <c r="BL1602" s="114">
        <v>0</v>
      </c>
      <c r="BM1602" s="114">
        <v>0</v>
      </c>
      <c r="BN1602" s="114">
        <v>0</v>
      </c>
      <c r="BO1602" s="114">
        <v>0</v>
      </c>
      <c r="BP1602" s="114">
        <v>0</v>
      </c>
      <c r="BQ1602" s="114">
        <v>0</v>
      </c>
      <c r="BR1602" s="114">
        <v>0</v>
      </c>
      <c r="BS1602" s="114">
        <v>0</v>
      </c>
    </row>
    <row r="1603" spans="1:71" ht="15" x14ac:dyDescent="0.25">
      <c r="A1603" s="1" t="str">
        <f>CONCATENATE(G1603,"-",F1603,"-",H1603)</f>
        <v>999923387-Black-Under 30</v>
      </c>
      <c r="B1603" s="1" t="str">
        <f>CONCATENATE(G1603,"-",H1603)</f>
        <v>999923387-Under 30</v>
      </c>
      <c r="C1603" s="151" t="s">
        <v>3162</v>
      </c>
      <c r="D1603" s="151" t="s">
        <v>52</v>
      </c>
      <c r="E1603" s="151" t="s">
        <v>27</v>
      </c>
      <c r="F1603" s="41" t="s">
        <v>14</v>
      </c>
      <c r="G1603" s="151">
        <v>999923387</v>
      </c>
      <c r="H1603" s="36" t="s">
        <v>1833</v>
      </c>
      <c r="I1603" s="34">
        <f>((L1603)-J1603)+T1603</f>
        <v>21</v>
      </c>
      <c r="J1603" s="36"/>
      <c r="K1603" s="35"/>
      <c r="L1603" s="34">
        <f>SUM(N1603,O1603,P1603,Q1603,R1603,M1603)</f>
        <v>0</v>
      </c>
      <c r="M1603" s="34">
        <f>AJ1603</f>
        <v>0</v>
      </c>
      <c r="N1603" s="34">
        <f>SUM(AI1603)</f>
        <v>0</v>
      </c>
      <c r="O1603" s="34">
        <f>0</f>
        <v>0</v>
      </c>
      <c r="P1603" s="34">
        <v>0</v>
      </c>
      <c r="Q1603" s="34">
        <v>0</v>
      </c>
      <c r="R1603" s="34">
        <f>AH1603</f>
        <v>0</v>
      </c>
      <c r="S1603" s="122"/>
      <c r="T1603" s="41">
        <f>SUM(U1603,AA1603)</f>
        <v>21</v>
      </c>
      <c r="U1603" s="41">
        <f>IF(SUM(V1603:Y1603)&gt;=250, 250,SUM(V1603:Y1603))</f>
        <v>21</v>
      </c>
      <c r="V1603" s="41">
        <v>0</v>
      </c>
      <c r="W1603" s="41">
        <v>0</v>
      </c>
      <c r="X1603" s="41">
        <f>SUM(AL1603,AN1603,BO1603,BS1603)</f>
        <v>0</v>
      </c>
      <c r="Y1603" s="41">
        <f>SUM(AO1603:BN1603)</f>
        <v>21</v>
      </c>
      <c r="Z1603" s="41">
        <f>COUNTIF(AO1603:BN1603, "&gt;0")</f>
        <v>1</v>
      </c>
      <c r="AA1603" s="41">
        <f>SUM(AB1603:AF1603)</f>
        <v>0</v>
      </c>
      <c r="AB1603" s="41">
        <f>BP1603+BQ1603</f>
        <v>0</v>
      </c>
      <c r="AC1603" s="41">
        <v>0</v>
      </c>
      <c r="AD1603" s="41">
        <v>0</v>
      </c>
      <c r="AE1603" s="41">
        <f>SUM(BR1603)</f>
        <v>0</v>
      </c>
      <c r="AF1603" s="41">
        <f>SUM(AM1603)</f>
        <v>0</v>
      </c>
      <c r="AG1603" s="122"/>
      <c r="AH1603" s="36">
        <v>0</v>
      </c>
      <c r="AI1603" s="126">
        <v>0</v>
      </c>
      <c r="AJ1603" s="36">
        <v>0</v>
      </c>
      <c r="AK1603" s="121"/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14">
        <v>0</v>
      </c>
      <c r="AR1603" s="1">
        <v>0</v>
      </c>
      <c r="AS1603" s="114">
        <v>0</v>
      </c>
      <c r="AT1603" s="114">
        <v>0</v>
      </c>
      <c r="AU1603" s="114">
        <v>0</v>
      </c>
      <c r="AV1603" s="114">
        <v>0</v>
      </c>
      <c r="AW1603" s="114">
        <v>0</v>
      </c>
      <c r="AX1603" s="114">
        <v>0</v>
      </c>
      <c r="AY1603" s="114">
        <v>0</v>
      </c>
      <c r="AZ1603" s="114">
        <v>0</v>
      </c>
      <c r="BA1603" s="114">
        <v>0</v>
      </c>
      <c r="BB1603" s="114">
        <v>0</v>
      </c>
      <c r="BC1603" s="114">
        <v>0</v>
      </c>
      <c r="BD1603" s="115">
        <v>0</v>
      </c>
      <c r="BE1603" s="114">
        <v>0</v>
      </c>
      <c r="BF1603" s="114">
        <v>0</v>
      </c>
      <c r="BG1603" s="114">
        <v>0</v>
      </c>
      <c r="BH1603" s="114">
        <v>0</v>
      </c>
      <c r="BI1603" s="114">
        <v>0</v>
      </c>
      <c r="BJ1603" s="114">
        <v>21</v>
      </c>
      <c r="BK1603" s="114">
        <v>0</v>
      </c>
      <c r="BL1603" s="114">
        <v>0</v>
      </c>
      <c r="BM1603" s="114">
        <v>0</v>
      </c>
      <c r="BN1603" s="114">
        <v>0</v>
      </c>
      <c r="BO1603" s="114">
        <v>0</v>
      </c>
      <c r="BP1603" s="114">
        <v>0</v>
      </c>
      <c r="BQ1603" s="114">
        <v>0</v>
      </c>
      <c r="BR1603" s="114">
        <v>0</v>
      </c>
      <c r="BS1603" s="114">
        <v>0</v>
      </c>
    </row>
    <row r="1604" spans="1:71" ht="15" x14ac:dyDescent="0.25">
      <c r="A1604" s="1" t="str">
        <f>CONCATENATE(G1604,"-",F1604,"-",H1604)</f>
        <v>999923444-Black-Under 30</v>
      </c>
      <c r="B1604" s="1" t="str">
        <f>CONCATENATE(G1604,"-",H1604)</f>
        <v>999923444-Under 30</v>
      </c>
      <c r="C1604" s="151" t="s">
        <v>3166</v>
      </c>
      <c r="D1604" s="151" t="s">
        <v>3167</v>
      </c>
      <c r="E1604" s="151" t="s">
        <v>27</v>
      </c>
      <c r="F1604" s="41" t="s">
        <v>14</v>
      </c>
      <c r="G1604" s="151">
        <v>999923444</v>
      </c>
      <c r="H1604" s="36" t="s">
        <v>1833</v>
      </c>
      <c r="I1604" s="34">
        <f>((L1604)-J1604)+T1604</f>
        <v>21</v>
      </c>
      <c r="J1604" s="36"/>
      <c r="K1604" s="35"/>
      <c r="L1604" s="34">
        <f>SUM(N1604,O1604,P1604,Q1604,R1604,M1604)</f>
        <v>0</v>
      </c>
      <c r="M1604" s="34">
        <f>AJ1604</f>
        <v>0</v>
      </c>
      <c r="N1604" s="34">
        <f>SUM(AI1604)</f>
        <v>0</v>
      </c>
      <c r="O1604" s="34">
        <f>0</f>
        <v>0</v>
      </c>
      <c r="P1604" s="34">
        <v>0</v>
      </c>
      <c r="Q1604" s="34">
        <v>0</v>
      </c>
      <c r="R1604" s="34">
        <f>AH1604</f>
        <v>0</v>
      </c>
      <c r="S1604" s="122"/>
      <c r="T1604" s="41">
        <f>SUM(U1604,AA1604)</f>
        <v>21</v>
      </c>
      <c r="U1604" s="41">
        <f>IF(SUM(V1604:Y1604)&gt;=250, 250,SUM(V1604:Y1604))</f>
        <v>21</v>
      </c>
      <c r="V1604" s="41">
        <v>0</v>
      </c>
      <c r="W1604" s="41">
        <v>0</v>
      </c>
      <c r="X1604" s="41">
        <f>SUM(AL1604,AN1604,BO1604,BS1604)</f>
        <v>0</v>
      </c>
      <c r="Y1604" s="41">
        <f>SUM(AO1604:BN1604)</f>
        <v>21</v>
      </c>
      <c r="Z1604" s="41">
        <f>COUNTIF(AO1604:BN1604, "&gt;0")</f>
        <v>1</v>
      </c>
      <c r="AA1604" s="41">
        <f>SUM(AB1604:AF1604)</f>
        <v>0</v>
      </c>
      <c r="AB1604" s="41">
        <f>BP1604+BQ1604</f>
        <v>0</v>
      </c>
      <c r="AC1604" s="41">
        <v>0</v>
      </c>
      <c r="AD1604" s="41">
        <v>0</v>
      </c>
      <c r="AE1604" s="41">
        <f>SUM(BR1604)</f>
        <v>0</v>
      </c>
      <c r="AF1604" s="41">
        <f>SUM(AM1604)</f>
        <v>0</v>
      </c>
      <c r="AG1604" s="122"/>
      <c r="AH1604" s="36">
        <v>0</v>
      </c>
      <c r="AI1604" s="126">
        <v>0</v>
      </c>
      <c r="AJ1604" s="36">
        <v>0</v>
      </c>
      <c r="AK1604" s="121"/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14">
        <v>0</v>
      </c>
      <c r="AR1604" s="1">
        <v>0</v>
      </c>
      <c r="AS1604" s="114">
        <v>0</v>
      </c>
      <c r="AT1604" s="114">
        <v>0</v>
      </c>
      <c r="AU1604" s="114">
        <v>0</v>
      </c>
      <c r="AV1604" s="114">
        <v>0</v>
      </c>
      <c r="AW1604" s="114">
        <v>0</v>
      </c>
      <c r="AX1604" s="114">
        <v>0</v>
      </c>
      <c r="AY1604" s="114">
        <v>0</v>
      </c>
      <c r="AZ1604" s="114">
        <v>0</v>
      </c>
      <c r="BA1604" s="114">
        <v>0</v>
      </c>
      <c r="BB1604" s="114">
        <v>0</v>
      </c>
      <c r="BC1604" s="114">
        <v>0</v>
      </c>
      <c r="BD1604" s="115">
        <v>0</v>
      </c>
      <c r="BE1604" s="114">
        <v>0</v>
      </c>
      <c r="BF1604" s="114">
        <v>0</v>
      </c>
      <c r="BG1604" s="114">
        <v>0</v>
      </c>
      <c r="BH1604" s="114">
        <v>0</v>
      </c>
      <c r="BI1604" s="114">
        <v>0</v>
      </c>
      <c r="BJ1604" s="114">
        <v>21</v>
      </c>
      <c r="BK1604" s="114">
        <v>0</v>
      </c>
      <c r="BL1604" s="114">
        <v>0</v>
      </c>
      <c r="BM1604" s="114">
        <v>0</v>
      </c>
      <c r="BN1604" s="114">
        <v>0</v>
      </c>
      <c r="BO1604" s="114">
        <v>0</v>
      </c>
      <c r="BP1604" s="114">
        <v>0</v>
      </c>
      <c r="BQ1604" s="114">
        <v>0</v>
      </c>
      <c r="BR1604" s="114">
        <v>0</v>
      </c>
      <c r="BS1604" s="114">
        <v>0</v>
      </c>
    </row>
    <row r="1605" spans="1:71" ht="15" x14ac:dyDescent="0.25">
      <c r="A1605" s="1" t="str">
        <f>CONCATENATE(G1605,"-",F1605,"-",H1605)</f>
        <v>999927175-Black-Under 30</v>
      </c>
      <c r="B1605" s="1" t="str">
        <f>CONCATENATE(G1605,"-",H1605)</f>
        <v>999927175-Under 30</v>
      </c>
      <c r="C1605" s="151" t="s">
        <v>3170</v>
      </c>
      <c r="D1605" s="151" t="s">
        <v>3171</v>
      </c>
      <c r="E1605" s="151" t="s">
        <v>27</v>
      </c>
      <c r="F1605" s="41" t="s">
        <v>14</v>
      </c>
      <c r="G1605" s="151">
        <v>999927175</v>
      </c>
      <c r="H1605" s="36" t="s">
        <v>1833</v>
      </c>
      <c r="I1605" s="34">
        <f>((L1605)-J1605)+T1605</f>
        <v>21</v>
      </c>
      <c r="J1605" s="36"/>
      <c r="K1605" s="35"/>
      <c r="L1605" s="34">
        <f>SUM(N1605,O1605,P1605,Q1605,R1605,M1605)</f>
        <v>0</v>
      </c>
      <c r="M1605" s="34">
        <f>AJ1605</f>
        <v>0</v>
      </c>
      <c r="N1605" s="34">
        <f>SUM(AI1605)</f>
        <v>0</v>
      </c>
      <c r="O1605" s="34">
        <f>0</f>
        <v>0</v>
      </c>
      <c r="P1605" s="34">
        <v>0</v>
      </c>
      <c r="Q1605" s="34">
        <v>0</v>
      </c>
      <c r="R1605" s="34">
        <f>AH1605</f>
        <v>0</v>
      </c>
      <c r="S1605" s="122"/>
      <c r="T1605" s="41">
        <f>SUM(U1605,AA1605)</f>
        <v>21</v>
      </c>
      <c r="U1605" s="41">
        <f>IF(SUM(V1605:Y1605)&gt;=250, 250,SUM(V1605:Y1605))</f>
        <v>21</v>
      </c>
      <c r="V1605" s="41">
        <v>0</v>
      </c>
      <c r="W1605" s="41">
        <v>0</v>
      </c>
      <c r="X1605" s="41">
        <f>SUM(AL1605,AN1605,BO1605,BS1605)</f>
        <v>0</v>
      </c>
      <c r="Y1605" s="41">
        <f>SUM(AO1605:BN1605)</f>
        <v>21</v>
      </c>
      <c r="Z1605" s="41">
        <f>COUNTIF(AO1605:BN1605, "&gt;0")</f>
        <v>1</v>
      </c>
      <c r="AA1605" s="41">
        <f>SUM(AB1605:AF1605)</f>
        <v>0</v>
      </c>
      <c r="AB1605" s="41">
        <f>BP1605+BQ1605</f>
        <v>0</v>
      </c>
      <c r="AC1605" s="41">
        <v>0</v>
      </c>
      <c r="AD1605" s="41">
        <v>0</v>
      </c>
      <c r="AE1605" s="41">
        <f>SUM(BR1605)</f>
        <v>0</v>
      </c>
      <c r="AF1605" s="41">
        <f>SUM(AM1605)</f>
        <v>0</v>
      </c>
      <c r="AG1605" s="122"/>
      <c r="AH1605" s="36">
        <v>0</v>
      </c>
      <c r="AI1605" s="126">
        <v>0</v>
      </c>
      <c r="AJ1605" s="36">
        <v>0</v>
      </c>
      <c r="AK1605" s="121"/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14">
        <v>0</v>
      </c>
      <c r="AR1605" s="1">
        <v>0</v>
      </c>
      <c r="AS1605" s="114">
        <v>0</v>
      </c>
      <c r="AT1605" s="114">
        <v>0</v>
      </c>
      <c r="AU1605" s="114">
        <v>0</v>
      </c>
      <c r="AV1605" s="114">
        <v>0</v>
      </c>
      <c r="AW1605" s="114">
        <v>0</v>
      </c>
      <c r="AX1605" s="114">
        <v>0</v>
      </c>
      <c r="AY1605" s="114">
        <v>0</v>
      </c>
      <c r="AZ1605" s="114">
        <v>0</v>
      </c>
      <c r="BA1605" s="114">
        <v>0</v>
      </c>
      <c r="BB1605" s="114">
        <v>0</v>
      </c>
      <c r="BC1605" s="114">
        <v>0</v>
      </c>
      <c r="BD1605" s="115">
        <v>0</v>
      </c>
      <c r="BE1605" s="114">
        <v>0</v>
      </c>
      <c r="BF1605" s="114">
        <v>0</v>
      </c>
      <c r="BG1605" s="114">
        <v>0</v>
      </c>
      <c r="BH1605" s="114">
        <v>0</v>
      </c>
      <c r="BI1605" s="114">
        <v>0</v>
      </c>
      <c r="BJ1605" s="114">
        <v>21</v>
      </c>
      <c r="BK1605" s="114">
        <v>0</v>
      </c>
      <c r="BL1605" s="114">
        <v>0</v>
      </c>
      <c r="BM1605" s="114">
        <v>0</v>
      </c>
      <c r="BN1605" s="114">
        <v>0</v>
      </c>
      <c r="BO1605" s="114">
        <v>0</v>
      </c>
      <c r="BP1605" s="114">
        <v>0</v>
      </c>
      <c r="BQ1605" s="114">
        <v>0</v>
      </c>
      <c r="BR1605" s="114">
        <v>0</v>
      </c>
      <c r="BS1605" s="114">
        <v>0</v>
      </c>
    </row>
    <row r="1606" spans="1:71" ht="15" x14ac:dyDescent="0.25">
      <c r="A1606" s="1" t="str">
        <f>CONCATENATE(G1606,"-",F1606,"-",H1606)</f>
        <v>999931113-Black-Under 30</v>
      </c>
      <c r="B1606" s="1" t="str">
        <f>CONCATENATE(G1606,"-",H1606)</f>
        <v>999931113-Under 30</v>
      </c>
      <c r="C1606" s="151" t="s">
        <v>1054</v>
      </c>
      <c r="D1606" s="151" t="s">
        <v>621</v>
      </c>
      <c r="E1606" s="151" t="s">
        <v>27</v>
      </c>
      <c r="F1606" s="41" t="s">
        <v>14</v>
      </c>
      <c r="G1606" s="151">
        <v>999931113</v>
      </c>
      <c r="H1606" s="36" t="s">
        <v>1833</v>
      </c>
      <c r="I1606" s="34">
        <f>((L1606)-J1606)+T1606</f>
        <v>21</v>
      </c>
      <c r="J1606" s="36"/>
      <c r="K1606" s="35"/>
      <c r="L1606" s="34">
        <f>SUM(N1606,O1606,P1606,Q1606,R1606,M1606)</f>
        <v>0</v>
      </c>
      <c r="M1606" s="34">
        <f>AJ1606</f>
        <v>0</v>
      </c>
      <c r="N1606" s="34">
        <f>SUM(AI1606)</f>
        <v>0</v>
      </c>
      <c r="O1606" s="34">
        <f>0</f>
        <v>0</v>
      </c>
      <c r="P1606" s="34">
        <v>0</v>
      </c>
      <c r="Q1606" s="34">
        <v>0</v>
      </c>
      <c r="R1606" s="34">
        <f>AH1606</f>
        <v>0</v>
      </c>
      <c r="S1606" s="122"/>
      <c r="T1606" s="41">
        <f>SUM(U1606,AA1606)</f>
        <v>21</v>
      </c>
      <c r="U1606" s="41">
        <f>IF(SUM(V1606:Y1606)&gt;=250, 250,SUM(V1606:Y1606))</f>
        <v>21</v>
      </c>
      <c r="V1606" s="41">
        <v>0</v>
      </c>
      <c r="W1606" s="41">
        <v>0</v>
      </c>
      <c r="X1606" s="41">
        <f>SUM(AL1606,AN1606,BO1606,BS1606)</f>
        <v>0</v>
      </c>
      <c r="Y1606" s="41">
        <f>SUM(AO1606:BN1606)</f>
        <v>21</v>
      </c>
      <c r="Z1606" s="41">
        <f>COUNTIF(AO1606:BN1606, "&gt;0")</f>
        <v>1</v>
      </c>
      <c r="AA1606" s="41">
        <f>SUM(AB1606:AF1606)</f>
        <v>0</v>
      </c>
      <c r="AB1606" s="41">
        <f>BP1606+BQ1606</f>
        <v>0</v>
      </c>
      <c r="AC1606" s="41">
        <v>0</v>
      </c>
      <c r="AD1606" s="41">
        <v>0</v>
      </c>
      <c r="AE1606" s="41">
        <f>SUM(BR1606)</f>
        <v>0</v>
      </c>
      <c r="AF1606" s="41">
        <f>SUM(AM1606)</f>
        <v>0</v>
      </c>
      <c r="AG1606" s="122"/>
      <c r="AH1606" s="36">
        <v>0</v>
      </c>
      <c r="AI1606" s="126">
        <v>0</v>
      </c>
      <c r="AJ1606" s="36">
        <v>0</v>
      </c>
      <c r="AK1606" s="121"/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14">
        <v>0</v>
      </c>
      <c r="AR1606" s="1">
        <v>0</v>
      </c>
      <c r="AS1606" s="114">
        <v>0</v>
      </c>
      <c r="AT1606" s="114">
        <v>0</v>
      </c>
      <c r="AU1606" s="114">
        <v>0</v>
      </c>
      <c r="AV1606" s="114">
        <v>0</v>
      </c>
      <c r="AW1606" s="114">
        <v>0</v>
      </c>
      <c r="AX1606" s="114">
        <v>0</v>
      </c>
      <c r="AY1606" s="114">
        <v>0</v>
      </c>
      <c r="AZ1606" s="114">
        <v>0</v>
      </c>
      <c r="BA1606" s="114">
        <v>0</v>
      </c>
      <c r="BB1606" s="114">
        <v>0</v>
      </c>
      <c r="BC1606" s="114">
        <v>0</v>
      </c>
      <c r="BD1606" s="115">
        <v>0</v>
      </c>
      <c r="BE1606" s="114">
        <v>0</v>
      </c>
      <c r="BF1606" s="114">
        <v>0</v>
      </c>
      <c r="BG1606" s="114">
        <v>0</v>
      </c>
      <c r="BH1606" s="114">
        <v>0</v>
      </c>
      <c r="BI1606" s="114">
        <v>0</v>
      </c>
      <c r="BJ1606" s="114">
        <v>21</v>
      </c>
      <c r="BK1606" s="114">
        <v>0</v>
      </c>
      <c r="BL1606" s="114">
        <v>0</v>
      </c>
      <c r="BM1606" s="114">
        <v>0</v>
      </c>
      <c r="BN1606" s="114">
        <v>0</v>
      </c>
      <c r="BO1606" s="114">
        <v>0</v>
      </c>
      <c r="BP1606" s="114">
        <v>0</v>
      </c>
      <c r="BQ1606" s="114">
        <v>0</v>
      </c>
      <c r="BR1606" s="114">
        <v>0</v>
      </c>
      <c r="BS1606" s="114">
        <v>0</v>
      </c>
    </row>
    <row r="1607" spans="1:71" ht="15" x14ac:dyDescent="0.25">
      <c r="A1607" s="1" t="str">
        <f>CONCATENATE(G1607,"-",F1607,"-",H1607)</f>
        <v>999931803-Black-Under 30</v>
      </c>
      <c r="B1607" s="1" t="str">
        <f>CONCATENATE(G1607,"-",H1607)</f>
        <v>999931803-Under 30</v>
      </c>
      <c r="C1607" s="151" t="s">
        <v>3175</v>
      </c>
      <c r="D1607" s="151" t="s">
        <v>37</v>
      </c>
      <c r="E1607" s="151" t="s">
        <v>27</v>
      </c>
      <c r="F1607" s="41" t="s">
        <v>14</v>
      </c>
      <c r="G1607" s="151">
        <v>999931803</v>
      </c>
      <c r="H1607" s="36" t="s">
        <v>1833</v>
      </c>
      <c r="I1607" s="34">
        <f>((L1607)-J1607)+T1607</f>
        <v>21</v>
      </c>
      <c r="J1607" s="36"/>
      <c r="K1607" s="35"/>
      <c r="L1607" s="34">
        <f>SUM(N1607,O1607,P1607,Q1607,R1607,M1607)</f>
        <v>0</v>
      </c>
      <c r="M1607" s="34">
        <f>AJ1607</f>
        <v>0</v>
      </c>
      <c r="N1607" s="34">
        <f>SUM(AI1607)</f>
        <v>0</v>
      </c>
      <c r="O1607" s="34">
        <f>0</f>
        <v>0</v>
      </c>
      <c r="P1607" s="34">
        <v>0</v>
      </c>
      <c r="Q1607" s="34">
        <v>0</v>
      </c>
      <c r="R1607" s="34">
        <f>AH1607</f>
        <v>0</v>
      </c>
      <c r="S1607" s="122"/>
      <c r="T1607" s="41">
        <f>SUM(U1607,AA1607)</f>
        <v>21</v>
      </c>
      <c r="U1607" s="41">
        <f>IF(SUM(V1607:Y1607)&gt;=250, 250,SUM(V1607:Y1607))</f>
        <v>21</v>
      </c>
      <c r="V1607" s="41">
        <v>0</v>
      </c>
      <c r="W1607" s="41">
        <v>0</v>
      </c>
      <c r="X1607" s="41">
        <f>SUM(AL1607,AN1607,BO1607,BS1607)</f>
        <v>0</v>
      </c>
      <c r="Y1607" s="41">
        <f>SUM(AO1607:BN1607)</f>
        <v>21</v>
      </c>
      <c r="Z1607" s="41">
        <f>COUNTIF(AO1607:BN1607, "&gt;0")</f>
        <v>1</v>
      </c>
      <c r="AA1607" s="41">
        <f>SUM(AB1607:AF1607)</f>
        <v>0</v>
      </c>
      <c r="AB1607" s="41">
        <f>BP1607+BQ1607</f>
        <v>0</v>
      </c>
      <c r="AC1607" s="41">
        <v>0</v>
      </c>
      <c r="AD1607" s="41">
        <v>0</v>
      </c>
      <c r="AE1607" s="41">
        <f>SUM(BR1607)</f>
        <v>0</v>
      </c>
      <c r="AF1607" s="41">
        <f>SUM(AM1607)</f>
        <v>0</v>
      </c>
      <c r="AG1607" s="122"/>
      <c r="AH1607" s="36">
        <v>0</v>
      </c>
      <c r="AI1607" s="126">
        <v>0</v>
      </c>
      <c r="AJ1607" s="36">
        <v>0</v>
      </c>
      <c r="AK1607" s="121"/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14">
        <v>0</v>
      </c>
      <c r="AR1607" s="1">
        <v>0</v>
      </c>
      <c r="AS1607" s="114">
        <v>0</v>
      </c>
      <c r="AT1607" s="114">
        <v>0</v>
      </c>
      <c r="AU1607" s="114">
        <v>0</v>
      </c>
      <c r="AV1607" s="114">
        <v>0</v>
      </c>
      <c r="AW1607" s="114">
        <v>0</v>
      </c>
      <c r="AX1607" s="114">
        <v>0</v>
      </c>
      <c r="AY1607" s="114">
        <v>0</v>
      </c>
      <c r="AZ1607" s="114">
        <v>0</v>
      </c>
      <c r="BA1607" s="114">
        <v>0</v>
      </c>
      <c r="BB1607" s="114">
        <v>0</v>
      </c>
      <c r="BC1607" s="114">
        <v>0</v>
      </c>
      <c r="BD1607" s="115">
        <v>0</v>
      </c>
      <c r="BE1607" s="114">
        <v>0</v>
      </c>
      <c r="BF1607" s="114">
        <v>0</v>
      </c>
      <c r="BG1607" s="114">
        <v>0</v>
      </c>
      <c r="BH1607" s="114">
        <v>0</v>
      </c>
      <c r="BI1607" s="114">
        <v>0</v>
      </c>
      <c r="BJ1607" s="114">
        <v>21</v>
      </c>
      <c r="BK1607" s="114">
        <v>0</v>
      </c>
      <c r="BL1607" s="114">
        <v>0</v>
      </c>
      <c r="BM1607" s="114">
        <v>0</v>
      </c>
      <c r="BN1607" s="114">
        <v>0</v>
      </c>
      <c r="BO1607" s="114">
        <v>0</v>
      </c>
      <c r="BP1607" s="114">
        <v>0</v>
      </c>
      <c r="BQ1607" s="114">
        <v>0</v>
      </c>
      <c r="BR1607" s="114">
        <v>0</v>
      </c>
      <c r="BS1607" s="114">
        <v>0</v>
      </c>
    </row>
    <row r="1608" spans="1:71" ht="15" x14ac:dyDescent="0.25">
      <c r="A1608" s="1" t="str">
        <f>CONCATENATE(G1608,"-",F1608,"-",H1608)</f>
        <v>999931845-Black-Under 30</v>
      </c>
      <c r="B1608" s="1" t="str">
        <f>CONCATENATE(G1608,"-",H1608)</f>
        <v>999931845-Under 30</v>
      </c>
      <c r="C1608" s="151" t="s">
        <v>3163</v>
      </c>
      <c r="D1608" s="151" t="s">
        <v>3164</v>
      </c>
      <c r="E1608" s="151" t="s">
        <v>27</v>
      </c>
      <c r="F1608" s="41" t="s">
        <v>14</v>
      </c>
      <c r="G1608" s="151">
        <v>999931845</v>
      </c>
      <c r="H1608" s="36" t="s">
        <v>1833</v>
      </c>
      <c r="I1608" s="34">
        <f>((L1608)-J1608)+T1608</f>
        <v>21</v>
      </c>
      <c r="J1608" s="36"/>
      <c r="K1608" s="35"/>
      <c r="L1608" s="34">
        <f>SUM(N1608,O1608,P1608,Q1608,R1608,M1608)</f>
        <v>0</v>
      </c>
      <c r="M1608" s="34">
        <f>AJ1608</f>
        <v>0</v>
      </c>
      <c r="N1608" s="34">
        <f>SUM(AI1608)</f>
        <v>0</v>
      </c>
      <c r="O1608" s="34">
        <f>0</f>
        <v>0</v>
      </c>
      <c r="P1608" s="34">
        <v>0</v>
      </c>
      <c r="Q1608" s="34">
        <v>0</v>
      </c>
      <c r="R1608" s="34">
        <f>AH1608</f>
        <v>0</v>
      </c>
      <c r="S1608" s="122"/>
      <c r="T1608" s="41">
        <f>SUM(U1608,AA1608)</f>
        <v>21</v>
      </c>
      <c r="U1608" s="41">
        <f>IF(SUM(V1608:Y1608)&gt;=250, 250,SUM(V1608:Y1608))</f>
        <v>21</v>
      </c>
      <c r="V1608" s="41">
        <v>0</v>
      </c>
      <c r="W1608" s="41">
        <v>0</v>
      </c>
      <c r="X1608" s="41">
        <f>SUM(AL1608,AN1608,BO1608,BS1608)</f>
        <v>0</v>
      </c>
      <c r="Y1608" s="41">
        <f>SUM(AO1608:BN1608)</f>
        <v>21</v>
      </c>
      <c r="Z1608" s="41">
        <f>COUNTIF(AO1608:BN1608, "&gt;0")</f>
        <v>1</v>
      </c>
      <c r="AA1608" s="41">
        <f>SUM(AB1608:AF1608)</f>
        <v>0</v>
      </c>
      <c r="AB1608" s="41">
        <f>BP1608+BQ1608</f>
        <v>0</v>
      </c>
      <c r="AC1608" s="41">
        <v>0</v>
      </c>
      <c r="AD1608" s="41">
        <v>0</v>
      </c>
      <c r="AE1608" s="41">
        <f>SUM(BR1608)</f>
        <v>0</v>
      </c>
      <c r="AF1608" s="41">
        <f>SUM(AM1608)</f>
        <v>0</v>
      </c>
      <c r="AG1608" s="122"/>
      <c r="AH1608" s="36">
        <v>0</v>
      </c>
      <c r="AI1608" s="126">
        <v>0</v>
      </c>
      <c r="AJ1608" s="36">
        <v>0</v>
      </c>
      <c r="AK1608" s="121"/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14">
        <v>0</v>
      </c>
      <c r="AR1608" s="1">
        <v>0</v>
      </c>
      <c r="AS1608" s="114">
        <v>0</v>
      </c>
      <c r="AT1608" s="114">
        <v>0</v>
      </c>
      <c r="AU1608" s="114">
        <v>0</v>
      </c>
      <c r="AV1608" s="114">
        <v>0</v>
      </c>
      <c r="AW1608" s="114">
        <v>0</v>
      </c>
      <c r="AX1608" s="114">
        <v>0</v>
      </c>
      <c r="AY1608" s="114">
        <v>0</v>
      </c>
      <c r="AZ1608" s="114">
        <v>0</v>
      </c>
      <c r="BA1608" s="114">
        <v>0</v>
      </c>
      <c r="BB1608" s="114">
        <v>0</v>
      </c>
      <c r="BC1608" s="114">
        <v>0</v>
      </c>
      <c r="BD1608" s="115">
        <v>0</v>
      </c>
      <c r="BE1608" s="114">
        <v>0</v>
      </c>
      <c r="BF1608" s="114">
        <v>0</v>
      </c>
      <c r="BG1608" s="114">
        <v>0</v>
      </c>
      <c r="BH1608" s="114">
        <v>0</v>
      </c>
      <c r="BI1608" s="114">
        <v>0</v>
      </c>
      <c r="BJ1608" s="114">
        <v>21</v>
      </c>
      <c r="BK1608" s="114">
        <v>0</v>
      </c>
      <c r="BL1608" s="114">
        <v>0</v>
      </c>
      <c r="BM1608" s="114">
        <v>0</v>
      </c>
      <c r="BN1608" s="114">
        <v>0</v>
      </c>
      <c r="BO1608" s="114">
        <v>0</v>
      </c>
      <c r="BP1608" s="114">
        <v>0</v>
      </c>
      <c r="BQ1608" s="114">
        <v>0</v>
      </c>
      <c r="BR1608" s="114">
        <v>0</v>
      </c>
      <c r="BS1608" s="114">
        <v>0</v>
      </c>
    </row>
    <row r="1609" spans="1:71" ht="15" x14ac:dyDescent="0.25">
      <c r="A1609" s="1" t="str">
        <f>CONCATENATE(G1609,"-",F1609,"-",H1609)</f>
        <v>999935359-Black-Under 30</v>
      </c>
      <c r="B1609" s="1" t="str">
        <f>CONCATENATE(G1609,"-",H1609)</f>
        <v>999935359-Under 30</v>
      </c>
      <c r="C1609" s="151" t="s">
        <v>3172</v>
      </c>
      <c r="D1609" s="151" t="s">
        <v>3173</v>
      </c>
      <c r="E1609" s="151" t="s">
        <v>27</v>
      </c>
      <c r="F1609" s="41" t="s">
        <v>14</v>
      </c>
      <c r="G1609" s="151">
        <v>999935359</v>
      </c>
      <c r="H1609" s="36" t="s">
        <v>1833</v>
      </c>
      <c r="I1609" s="34">
        <f>((L1609)-J1609)+T1609</f>
        <v>21</v>
      </c>
      <c r="J1609" s="36"/>
      <c r="K1609" s="35"/>
      <c r="L1609" s="34">
        <f>SUM(N1609,O1609,P1609,Q1609,R1609,M1609)</f>
        <v>0</v>
      </c>
      <c r="M1609" s="34">
        <f>AJ1609</f>
        <v>0</v>
      </c>
      <c r="N1609" s="34">
        <f>SUM(AI1609)</f>
        <v>0</v>
      </c>
      <c r="O1609" s="34">
        <f>0</f>
        <v>0</v>
      </c>
      <c r="P1609" s="34">
        <v>0</v>
      </c>
      <c r="Q1609" s="34">
        <v>0</v>
      </c>
      <c r="R1609" s="34">
        <f>AH1609</f>
        <v>0</v>
      </c>
      <c r="S1609" s="122"/>
      <c r="T1609" s="41">
        <f>SUM(U1609,AA1609)</f>
        <v>21</v>
      </c>
      <c r="U1609" s="41">
        <f>IF(SUM(V1609:Y1609)&gt;=250, 250,SUM(V1609:Y1609))</f>
        <v>21</v>
      </c>
      <c r="V1609" s="41">
        <v>0</v>
      </c>
      <c r="W1609" s="41">
        <v>0</v>
      </c>
      <c r="X1609" s="41">
        <f>SUM(AL1609,AN1609,BO1609,BS1609)</f>
        <v>0</v>
      </c>
      <c r="Y1609" s="41">
        <f>SUM(AO1609:BN1609)</f>
        <v>21</v>
      </c>
      <c r="Z1609" s="41">
        <f>COUNTIF(AO1609:BN1609, "&gt;0")</f>
        <v>1</v>
      </c>
      <c r="AA1609" s="41">
        <f>SUM(AB1609:AF1609)</f>
        <v>0</v>
      </c>
      <c r="AB1609" s="41">
        <f>BP1609+BQ1609</f>
        <v>0</v>
      </c>
      <c r="AC1609" s="41">
        <v>0</v>
      </c>
      <c r="AD1609" s="41">
        <v>0</v>
      </c>
      <c r="AE1609" s="41">
        <f>SUM(BR1609)</f>
        <v>0</v>
      </c>
      <c r="AF1609" s="41">
        <f>SUM(AM1609)</f>
        <v>0</v>
      </c>
      <c r="AG1609" s="122"/>
      <c r="AH1609" s="36">
        <v>0</v>
      </c>
      <c r="AI1609" s="126">
        <v>0</v>
      </c>
      <c r="AJ1609" s="36">
        <v>0</v>
      </c>
      <c r="AK1609" s="121"/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14">
        <v>0</v>
      </c>
      <c r="AR1609" s="1">
        <v>0</v>
      </c>
      <c r="AS1609" s="114">
        <v>0</v>
      </c>
      <c r="AT1609" s="114">
        <v>0</v>
      </c>
      <c r="AU1609" s="114">
        <v>0</v>
      </c>
      <c r="AV1609" s="114">
        <v>0</v>
      </c>
      <c r="AW1609" s="114">
        <v>0</v>
      </c>
      <c r="AX1609" s="114">
        <v>0</v>
      </c>
      <c r="AY1609" s="114">
        <v>0</v>
      </c>
      <c r="AZ1609" s="114">
        <v>0</v>
      </c>
      <c r="BA1609" s="114">
        <v>0</v>
      </c>
      <c r="BB1609" s="114">
        <v>0</v>
      </c>
      <c r="BC1609" s="114">
        <v>0</v>
      </c>
      <c r="BD1609" s="115">
        <v>0</v>
      </c>
      <c r="BE1609" s="114">
        <v>0</v>
      </c>
      <c r="BF1609" s="114">
        <v>0</v>
      </c>
      <c r="BG1609" s="114">
        <v>0</v>
      </c>
      <c r="BH1609" s="114">
        <v>0</v>
      </c>
      <c r="BI1609" s="114">
        <v>0</v>
      </c>
      <c r="BJ1609" s="114">
        <v>21</v>
      </c>
      <c r="BK1609" s="114">
        <v>0</v>
      </c>
      <c r="BL1609" s="114">
        <v>0</v>
      </c>
      <c r="BM1609" s="114">
        <v>0</v>
      </c>
      <c r="BN1609" s="114">
        <v>0</v>
      </c>
      <c r="BO1609" s="114">
        <v>0</v>
      </c>
      <c r="BP1609" s="114">
        <v>0</v>
      </c>
      <c r="BQ1609" s="114">
        <v>0</v>
      </c>
      <c r="BR1609" s="114">
        <v>0</v>
      </c>
      <c r="BS1609" s="114">
        <v>0</v>
      </c>
    </row>
    <row r="1610" spans="1:71" ht="15" x14ac:dyDescent="0.25">
      <c r="A1610" s="1" t="str">
        <f>CONCATENATE(G1610,"-",F1610,"-",H1610)</f>
        <v>999935555-Black-Under 30</v>
      </c>
      <c r="B1610" s="1" t="str">
        <f>CONCATENATE(G1610,"-",H1610)</f>
        <v>999935555-Under 30</v>
      </c>
      <c r="C1610" s="151" t="s">
        <v>3168</v>
      </c>
      <c r="D1610" s="151" t="s">
        <v>3169</v>
      </c>
      <c r="E1610" s="151" t="s">
        <v>27</v>
      </c>
      <c r="F1610" s="41" t="s">
        <v>14</v>
      </c>
      <c r="G1610" s="151">
        <v>999935555</v>
      </c>
      <c r="H1610" s="36" t="s">
        <v>1833</v>
      </c>
      <c r="I1610" s="34">
        <f>((L1610)-J1610)+T1610</f>
        <v>21</v>
      </c>
      <c r="J1610" s="36"/>
      <c r="K1610" s="35"/>
      <c r="L1610" s="34">
        <f>SUM(N1610,O1610,P1610,Q1610,R1610,M1610)</f>
        <v>0</v>
      </c>
      <c r="M1610" s="34">
        <f>AJ1610</f>
        <v>0</v>
      </c>
      <c r="N1610" s="34">
        <f>SUM(AI1610)</f>
        <v>0</v>
      </c>
      <c r="O1610" s="34">
        <f>0</f>
        <v>0</v>
      </c>
      <c r="P1610" s="34">
        <v>0</v>
      </c>
      <c r="Q1610" s="34">
        <v>0</v>
      </c>
      <c r="R1610" s="34">
        <f>AH1610</f>
        <v>0</v>
      </c>
      <c r="S1610" s="122"/>
      <c r="T1610" s="41">
        <f>SUM(U1610,AA1610)</f>
        <v>21</v>
      </c>
      <c r="U1610" s="41">
        <f>IF(SUM(V1610:Y1610)&gt;=250, 250,SUM(V1610:Y1610))</f>
        <v>21</v>
      </c>
      <c r="V1610" s="41">
        <v>0</v>
      </c>
      <c r="W1610" s="41">
        <v>0</v>
      </c>
      <c r="X1610" s="41">
        <f>SUM(AL1610,AN1610,BO1610,BS1610)</f>
        <v>0</v>
      </c>
      <c r="Y1610" s="41">
        <f>SUM(AO1610:BN1610)</f>
        <v>21</v>
      </c>
      <c r="Z1610" s="41">
        <f>COUNTIF(AO1610:BN1610, "&gt;0")</f>
        <v>1</v>
      </c>
      <c r="AA1610" s="41">
        <f>SUM(AB1610:AF1610)</f>
        <v>0</v>
      </c>
      <c r="AB1610" s="41">
        <f>BP1610+BQ1610</f>
        <v>0</v>
      </c>
      <c r="AC1610" s="41">
        <v>0</v>
      </c>
      <c r="AD1610" s="41">
        <v>0</v>
      </c>
      <c r="AE1610" s="41">
        <f>SUM(BR1610)</f>
        <v>0</v>
      </c>
      <c r="AF1610" s="41">
        <f>SUM(AM1610)</f>
        <v>0</v>
      </c>
      <c r="AG1610" s="122"/>
      <c r="AH1610" s="36">
        <v>0</v>
      </c>
      <c r="AI1610" s="126">
        <v>0</v>
      </c>
      <c r="AJ1610" s="36">
        <v>0</v>
      </c>
      <c r="AK1610" s="121"/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14">
        <v>0</v>
      </c>
      <c r="AR1610" s="1">
        <v>0</v>
      </c>
      <c r="AS1610" s="114">
        <v>0</v>
      </c>
      <c r="AT1610" s="114">
        <v>0</v>
      </c>
      <c r="AU1610" s="114">
        <v>0</v>
      </c>
      <c r="AV1610" s="114">
        <v>0</v>
      </c>
      <c r="AW1610" s="114">
        <v>0</v>
      </c>
      <c r="AX1610" s="114">
        <v>0</v>
      </c>
      <c r="AY1610" s="114">
        <v>0</v>
      </c>
      <c r="AZ1610" s="114">
        <v>0</v>
      </c>
      <c r="BA1610" s="114">
        <v>0</v>
      </c>
      <c r="BB1610" s="114">
        <v>0</v>
      </c>
      <c r="BC1610" s="114">
        <v>0</v>
      </c>
      <c r="BD1610" s="115">
        <v>0</v>
      </c>
      <c r="BE1610" s="114">
        <v>0</v>
      </c>
      <c r="BF1610" s="114">
        <v>0</v>
      </c>
      <c r="BG1610" s="114">
        <v>0</v>
      </c>
      <c r="BH1610" s="114">
        <v>0</v>
      </c>
      <c r="BI1610" s="114">
        <v>0</v>
      </c>
      <c r="BJ1610" s="114">
        <v>21</v>
      </c>
      <c r="BK1610" s="114">
        <v>0</v>
      </c>
      <c r="BL1610" s="114">
        <v>0</v>
      </c>
      <c r="BM1610" s="114">
        <v>0</v>
      </c>
      <c r="BN1610" s="114">
        <v>0</v>
      </c>
      <c r="BO1610" s="114">
        <v>0</v>
      </c>
      <c r="BP1610" s="114">
        <v>0</v>
      </c>
      <c r="BQ1610" s="114">
        <v>0</v>
      </c>
      <c r="BR1610" s="114">
        <v>0</v>
      </c>
      <c r="BS1610" s="114">
        <v>0</v>
      </c>
    </row>
    <row r="1611" spans="1:71" ht="15" x14ac:dyDescent="0.25">
      <c r="A1611" s="1" t="str">
        <f>CONCATENATE(G1611,"-",F1611,"-",H1611)</f>
        <v>999935772-Black-Under 30</v>
      </c>
      <c r="B1611" s="1" t="str">
        <f>CONCATENATE(G1611,"-",H1611)</f>
        <v>999935772-Under 30</v>
      </c>
      <c r="C1611" s="151" t="s">
        <v>3177</v>
      </c>
      <c r="D1611" s="151" t="s">
        <v>3178</v>
      </c>
      <c r="E1611" s="151" t="s">
        <v>27</v>
      </c>
      <c r="F1611" s="41" t="s">
        <v>14</v>
      </c>
      <c r="G1611" s="151">
        <v>999935772</v>
      </c>
      <c r="H1611" s="36" t="s">
        <v>1833</v>
      </c>
      <c r="I1611" s="34">
        <f>((L1611)-J1611)+T1611</f>
        <v>21</v>
      </c>
      <c r="J1611" s="36"/>
      <c r="K1611" s="35"/>
      <c r="L1611" s="34">
        <f>SUM(N1611,O1611,P1611,Q1611,R1611,M1611)</f>
        <v>0</v>
      </c>
      <c r="M1611" s="34">
        <f>AJ1611</f>
        <v>0</v>
      </c>
      <c r="N1611" s="34">
        <f>SUM(AI1611)</f>
        <v>0</v>
      </c>
      <c r="O1611" s="34">
        <f>0</f>
        <v>0</v>
      </c>
      <c r="P1611" s="34">
        <v>0</v>
      </c>
      <c r="Q1611" s="34">
        <v>0</v>
      </c>
      <c r="R1611" s="34">
        <f>AH1611</f>
        <v>0</v>
      </c>
      <c r="S1611" s="122"/>
      <c r="T1611" s="41">
        <f>SUM(U1611,AA1611)</f>
        <v>21</v>
      </c>
      <c r="U1611" s="41">
        <f>IF(SUM(V1611:Y1611)&gt;=250, 250,SUM(V1611:Y1611))</f>
        <v>21</v>
      </c>
      <c r="V1611" s="41">
        <v>0</v>
      </c>
      <c r="W1611" s="41">
        <v>0</v>
      </c>
      <c r="X1611" s="41">
        <f>SUM(AL1611,AN1611,BO1611,BS1611)</f>
        <v>0</v>
      </c>
      <c r="Y1611" s="41">
        <f>SUM(AO1611:BN1611)</f>
        <v>21</v>
      </c>
      <c r="Z1611" s="41">
        <f>COUNTIF(AO1611:BN1611, "&gt;0")</f>
        <v>1</v>
      </c>
      <c r="AA1611" s="41">
        <f>SUM(AB1611:AF1611)</f>
        <v>0</v>
      </c>
      <c r="AB1611" s="41">
        <f>BP1611+BQ1611</f>
        <v>0</v>
      </c>
      <c r="AC1611" s="41">
        <v>0</v>
      </c>
      <c r="AD1611" s="41">
        <v>0</v>
      </c>
      <c r="AE1611" s="41">
        <f>SUM(BR1611)</f>
        <v>0</v>
      </c>
      <c r="AF1611" s="41">
        <f>SUM(AM1611)</f>
        <v>0</v>
      </c>
      <c r="AG1611" s="122"/>
      <c r="AH1611" s="36">
        <v>0</v>
      </c>
      <c r="AI1611" s="126">
        <v>0</v>
      </c>
      <c r="AJ1611" s="36">
        <v>0</v>
      </c>
      <c r="AK1611" s="121"/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14">
        <v>0</v>
      </c>
      <c r="AR1611" s="1">
        <v>0</v>
      </c>
      <c r="AS1611" s="114">
        <v>0</v>
      </c>
      <c r="AT1611" s="114">
        <v>0</v>
      </c>
      <c r="AU1611" s="114">
        <v>0</v>
      </c>
      <c r="AV1611" s="114">
        <v>0</v>
      </c>
      <c r="AW1611" s="114">
        <v>0</v>
      </c>
      <c r="AX1611" s="114">
        <v>0</v>
      </c>
      <c r="AY1611" s="114">
        <v>0</v>
      </c>
      <c r="AZ1611" s="114">
        <v>0</v>
      </c>
      <c r="BA1611" s="114">
        <v>0</v>
      </c>
      <c r="BB1611" s="114">
        <v>0</v>
      </c>
      <c r="BC1611" s="114">
        <v>0</v>
      </c>
      <c r="BD1611" s="115">
        <v>0</v>
      </c>
      <c r="BE1611" s="114">
        <v>0</v>
      </c>
      <c r="BF1611" s="114">
        <v>0</v>
      </c>
      <c r="BG1611" s="114">
        <v>0</v>
      </c>
      <c r="BH1611" s="114">
        <v>0</v>
      </c>
      <c r="BI1611" s="114">
        <v>0</v>
      </c>
      <c r="BJ1611" s="114">
        <v>21</v>
      </c>
      <c r="BK1611" s="114">
        <v>0</v>
      </c>
      <c r="BL1611" s="114">
        <v>0</v>
      </c>
      <c r="BM1611" s="114">
        <v>0</v>
      </c>
      <c r="BN1611" s="114">
        <v>0</v>
      </c>
      <c r="BO1611" s="114">
        <v>0</v>
      </c>
      <c r="BP1611" s="114">
        <v>0</v>
      </c>
      <c r="BQ1611" s="114">
        <v>0</v>
      </c>
      <c r="BR1611" s="114">
        <v>0</v>
      </c>
      <c r="BS1611" s="114">
        <v>0</v>
      </c>
    </row>
    <row r="1612" spans="1:71" ht="15" x14ac:dyDescent="0.25">
      <c r="A1612" s="1" t="str">
        <f>CONCATENATE(G1612,"-",F1612,"-",H1612)</f>
        <v>999936027-Black-Under 30</v>
      </c>
      <c r="B1612" s="1" t="str">
        <f>CONCATENATE(G1612,"-",H1612)</f>
        <v>999936027-Under 30</v>
      </c>
      <c r="C1612" s="151" t="s">
        <v>831</v>
      </c>
      <c r="D1612" s="151" t="s">
        <v>3179</v>
      </c>
      <c r="E1612" s="151" t="s">
        <v>27</v>
      </c>
      <c r="F1612" s="41" t="s">
        <v>14</v>
      </c>
      <c r="G1612" s="151">
        <v>999936027</v>
      </c>
      <c r="H1612" s="36" t="s">
        <v>1833</v>
      </c>
      <c r="I1612" s="34">
        <f>((L1612)-J1612)+T1612</f>
        <v>21</v>
      </c>
      <c r="J1612" s="36"/>
      <c r="K1612" s="35"/>
      <c r="L1612" s="34">
        <f>SUM(N1612,O1612,P1612,Q1612,R1612,M1612)</f>
        <v>0</v>
      </c>
      <c r="M1612" s="34">
        <f>AJ1612</f>
        <v>0</v>
      </c>
      <c r="N1612" s="34">
        <f>SUM(AI1612)</f>
        <v>0</v>
      </c>
      <c r="O1612" s="34">
        <f>0</f>
        <v>0</v>
      </c>
      <c r="P1612" s="34">
        <v>0</v>
      </c>
      <c r="Q1612" s="34">
        <v>0</v>
      </c>
      <c r="R1612" s="34">
        <f>AH1612</f>
        <v>0</v>
      </c>
      <c r="S1612" s="122"/>
      <c r="T1612" s="41">
        <f>SUM(U1612,AA1612)</f>
        <v>21</v>
      </c>
      <c r="U1612" s="41">
        <f>IF(SUM(V1612:Y1612)&gt;=250, 250,SUM(V1612:Y1612))</f>
        <v>21</v>
      </c>
      <c r="V1612" s="41">
        <v>0</v>
      </c>
      <c r="W1612" s="41">
        <v>0</v>
      </c>
      <c r="X1612" s="41">
        <f>SUM(AL1612,AN1612,BO1612,BS1612)</f>
        <v>0</v>
      </c>
      <c r="Y1612" s="41">
        <f>SUM(AO1612:BN1612)</f>
        <v>21</v>
      </c>
      <c r="Z1612" s="41">
        <f>COUNTIF(AO1612:BN1612, "&gt;0")</f>
        <v>1</v>
      </c>
      <c r="AA1612" s="41">
        <f>SUM(AB1612:AF1612)</f>
        <v>0</v>
      </c>
      <c r="AB1612" s="41">
        <f>BP1612+BQ1612</f>
        <v>0</v>
      </c>
      <c r="AC1612" s="41">
        <v>0</v>
      </c>
      <c r="AD1612" s="41">
        <v>0</v>
      </c>
      <c r="AE1612" s="41">
        <f>SUM(BR1612)</f>
        <v>0</v>
      </c>
      <c r="AF1612" s="41">
        <f>SUM(AM1612)</f>
        <v>0</v>
      </c>
      <c r="AG1612" s="122"/>
      <c r="AH1612" s="36">
        <v>0</v>
      </c>
      <c r="AI1612" s="126">
        <v>0</v>
      </c>
      <c r="AJ1612" s="36">
        <v>0</v>
      </c>
      <c r="AK1612" s="121"/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14">
        <v>0</v>
      </c>
      <c r="AR1612" s="1">
        <v>0</v>
      </c>
      <c r="AS1612" s="114">
        <v>0</v>
      </c>
      <c r="AT1612" s="114">
        <v>0</v>
      </c>
      <c r="AU1612" s="114">
        <v>0</v>
      </c>
      <c r="AV1612" s="114">
        <v>0</v>
      </c>
      <c r="AW1612" s="114">
        <v>0</v>
      </c>
      <c r="AX1612" s="114">
        <v>0</v>
      </c>
      <c r="AY1612" s="114">
        <v>0</v>
      </c>
      <c r="AZ1612" s="114">
        <v>0</v>
      </c>
      <c r="BA1612" s="114">
        <v>0</v>
      </c>
      <c r="BB1612" s="114">
        <v>0</v>
      </c>
      <c r="BC1612" s="114">
        <v>0</v>
      </c>
      <c r="BD1612" s="115">
        <v>0</v>
      </c>
      <c r="BE1612" s="114">
        <v>0</v>
      </c>
      <c r="BF1612" s="114">
        <v>0</v>
      </c>
      <c r="BG1612" s="114">
        <v>0</v>
      </c>
      <c r="BH1612" s="114">
        <v>0</v>
      </c>
      <c r="BI1612" s="114">
        <v>0</v>
      </c>
      <c r="BJ1612" s="114">
        <v>21</v>
      </c>
      <c r="BK1612" s="114">
        <v>0</v>
      </c>
      <c r="BL1612" s="114">
        <v>0</v>
      </c>
      <c r="BM1612" s="114">
        <v>0</v>
      </c>
      <c r="BN1612" s="114">
        <v>0</v>
      </c>
      <c r="BO1612" s="114">
        <v>0</v>
      </c>
      <c r="BP1612" s="114">
        <v>0</v>
      </c>
      <c r="BQ1612" s="114">
        <v>0</v>
      </c>
      <c r="BR1612" s="114">
        <v>0</v>
      </c>
      <c r="BS1612" s="114">
        <v>0</v>
      </c>
    </row>
    <row r="1613" spans="1:71" ht="15" x14ac:dyDescent="0.25">
      <c r="A1613" s="1" t="str">
        <f>CONCATENATE(G1613,"-",F1613,"-",H1613)</f>
        <v>999819995-Black-Under 30</v>
      </c>
      <c r="B1613" s="1" t="str">
        <f>CONCATENATE(G1613,"-",H1613)</f>
        <v>999819995-Under 30</v>
      </c>
      <c r="C1613" s="151" t="s">
        <v>810</v>
      </c>
      <c r="D1613" s="151" t="s">
        <v>3154</v>
      </c>
      <c r="E1613" s="151" t="s">
        <v>27</v>
      </c>
      <c r="F1613" s="41" t="s">
        <v>14</v>
      </c>
      <c r="G1613" s="151">
        <v>999819995</v>
      </c>
      <c r="H1613" s="36" t="s">
        <v>1833</v>
      </c>
      <c r="I1613" s="34">
        <f>((L1613)-J1613)+T1613</f>
        <v>16</v>
      </c>
      <c r="J1613" s="36"/>
      <c r="K1613" s="35"/>
      <c r="L1613" s="34">
        <f>SUM(N1613,O1613,P1613,Q1613,R1613,M1613)</f>
        <v>0</v>
      </c>
      <c r="M1613" s="34">
        <f>AJ1613</f>
        <v>0</v>
      </c>
      <c r="N1613" s="34">
        <f>SUM(AI1613)</f>
        <v>0</v>
      </c>
      <c r="O1613" s="34">
        <f>0</f>
        <v>0</v>
      </c>
      <c r="P1613" s="34">
        <v>0</v>
      </c>
      <c r="Q1613" s="34">
        <v>0</v>
      </c>
      <c r="R1613" s="34">
        <f>AH1613</f>
        <v>0</v>
      </c>
      <c r="S1613" s="122"/>
      <c r="T1613" s="41">
        <f>SUM(U1613,AA1613)</f>
        <v>16</v>
      </c>
      <c r="U1613" s="41">
        <f>IF(SUM(V1613:Y1613)&gt;=250, 250,SUM(V1613:Y1613))</f>
        <v>16</v>
      </c>
      <c r="V1613" s="41">
        <v>0</v>
      </c>
      <c r="W1613" s="41">
        <v>0</v>
      </c>
      <c r="X1613" s="41">
        <f>SUM(AL1613,AN1613,BO1613,BS1613)</f>
        <v>0</v>
      </c>
      <c r="Y1613" s="41">
        <f>SUM(AO1613:BN1613)</f>
        <v>16</v>
      </c>
      <c r="Z1613" s="41">
        <f>COUNTIF(AO1613:BN1613, "&gt;0")</f>
        <v>1</v>
      </c>
      <c r="AA1613" s="41">
        <f>SUM(AB1613:AF1613)</f>
        <v>0</v>
      </c>
      <c r="AB1613" s="41">
        <f>BP1613+BQ1613</f>
        <v>0</v>
      </c>
      <c r="AC1613" s="41">
        <v>0</v>
      </c>
      <c r="AD1613" s="41">
        <v>0</v>
      </c>
      <c r="AE1613" s="41">
        <f>SUM(BR1613)</f>
        <v>0</v>
      </c>
      <c r="AF1613" s="41">
        <f>SUM(AM1613)</f>
        <v>0</v>
      </c>
      <c r="AG1613" s="122"/>
      <c r="AH1613" s="36">
        <v>0</v>
      </c>
      <c r="AI1613" s="126">
        <v>0</v>
      </c>
      <c r="AJ1613" s="36">
        <v>0</v>
      </c>
      <c r="AK1613" s="121"/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14">
        <v>0</v>
      </c>
      <c r="AR1613" s="1">
        <v>0</v>
      </c>
      <c r="AS1613" s="114">
        <v>0</v>
      </c>
      <c r="AT1613" s="114">
        <v>0</v>
      </c>
      <c r="AU1613" s="114">
        <v>0</v>
      </c>
      <c r="AV1613" s="114">
        <v>0</v>
      </c>
      <c r="AW1613" s="114">
        <v>0</v>
      </c>
      <c r="AX1613" s="114">
        <v>0</v>
      </c>
      <c r="AY1613" s="114">
        <v>0</v>
      </c>
      <c r="AZ1613" s="114">
        <v>0</v>
      </c>
      <c r="BA1613" s="114">
        <v>0</v>
      </c>
      <c r="BB1613" s="114">
        <v>0</v>
      </c>
      <c r="BC1613" s="114">
        <v>0</v>
      </c>
      <c r="BD1613" s="115">
        <v>0</v>
      </c>
      <c r="BE1613" s="114">
        <v>0</v>
      </c>
      <c r="BF1613" s="114">
        <v>0</v>
      </c>
      <c r="BG1613" s="114">
        <v>0</v>
      </c>
      <c r="BH1613" s="114">
        <v>0</v>
      </c>
      <c r="BI1613" s="114">
        <v>0</v>
      </c>
      <c r="BJ1613" s="114">
        <v>16</v>
      </c>
      <c r="BK1613" s="114">
        <v>0</v>
      </c>
      <c r="BL1613" s="114">
        <v>0</v>
      </c>
      <c r="BM1613" s="114">
        <v>0</v>
      </c>
      <c r="BN1613" s="114">
        <v>0</v>
      </c>
      <c r="BO1613" s="114">
        <v>0</v>
      </c>
      <c r="BP1613" s="114">
        <v>0</v>
      </c>
      <c r="BQ1613" s="114">
        <v>0</v>
      </c>
      <c r="BR1613" s="114">
        <v>0</v>
      </c>
      <c r="BS1613" s="114">
        <v>0</v>
      </c>
    </row>
    <row r="1614" spans="1:71" ht="15" x14ac:dyDescent="0.25">
      <c r="A1614" s="1" t="str">
        <f>CONCATENATE(G1614,"-",F1614,"-",H1614)</f>
        <v>999861378-Black-Under 30</v>
      </c>
      <c r="B1614" s="1" t="str">
        <f>CONCATENATE(G1614,"-",H1614)</f>
        <v>999861378-Under 30</v>
      </c>
      <c r="C1614" s="151" t="s">
        <v>1273</v>
      </c>
      <c r="D1614" s="151" t="s">
        <v>175</v>
      </c>
      <c r="E1614" s="151" t="s">
        <v>27</v>
      </c>
      <c r="F1614" s="41" t="s">
        <v>14</v>
      </c>
      <c r="G1614" s="151">
        <v>999861378</v>
      </c>
      <c r="H1614" s="36" t="s">
        <v>1833</v>
      </c>
      <c r="I1614" s="34">
        <f>((L1614)-J1614)+T1614</f>
        <v>16</v>
      </c>
      <c r="J1614" s="36"/>
      <c r="K1614" s="35"/>
      <c r="L1614" s="34">
        <f>SUM(N1614,O1614,P1614,Q1614,R1614,M1614)</f>
        <v>0</v>
      </c>
      <c r="M1614" s="34">
        <f>AJ1614</f>
        <v>0</v>
      </c>
      <c r="N1614" s="34">
        <f>SUM(AI1614)</f>
        <v>0</v>
      </c>
      <c r="O1614" s="34">
        <f>0</f>
        <v>0</v>
      </c>
      <c r="P1614" s="34">
        <v>0</v>
      </c>
      <c r="Q1614" s="34">
        <v>0</v>
      </c>
      <c r="R1614" s="34">
        <f>AH1614</f>
        <v>0</v>
      </c>
      <c r="S1614" s="122"/>
      <c r="T1614" s="41">
        <f>SUM(U1614,AA1614)</f>
        <v>16</v>
      </c>
      <c r="U1614" s="41">
        <f>IF(SUM(V1614:Y1614)&gt;=250, 250,SUM(V1614:Y1614))</f>
        <v>16</v>
      </c>
      <c r="V1614" s="41">
        <v>0</v>
      </c>
      <c r="W1614" s="41">
        <v>0</v>
      </c>
      <c r="X1614" s="41">
        <f>SUM(AL1614,AN1614,BO1614,BS1614)</f>
        <v>0</v>
      </c>
      <c r="Y1614" s="41">
        <f>SUM(AO1614:BN1614)</f>
        <v>16</v>
      </c>
      <c r="Z1614" s="41">
        <f>COUNTIF(AO1614:BN1614, "&gt;0")</f>
        <v>1</v>
      </c>
      <c r="AA1614" s="41">
        <f>SUM(AB1614:AF1614)</f>
        <v>0</v>
      </c>
      <c r="AB1614" s="41">
        <f>BP1614+BQ1614</f>
        <v>0</v>
      </c>
      <c r="AC1614" s="41">
        <v>0</v>
      </c>
      <c r="AD1614" s="41">
        <v>0</v>
      </c>
      <c r="AE1614" s="41">
        <f>SUM(BR1614)</f>
        <v>0</v>
      </c>
      <c r="AF1614" s="41">
        <f>SUM(AM1614)</f>
        <v>0</v>
      </c>
      <c r="AG1614" s="122"/>
      <c r="AH1614" s="36">
        <v>0</v>
      </c>
      <c r="AI1614" s="126">
        <v>0</v>
      </c>
      <c r="AJ1614" s="36">
        <v>0</v>
      </c>
      <c r="AK1614" s="121"/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14">
        <v>0</v>
      </c>
      <c r="AR1614" s="1">
        <v>0</v>
      </c>
      <c r="AS1614" s="114">
        <v>0</v>
      </c>
      <c r="AT1614" s="114">
        <v>0</v>
      </c>
      <c r="AU1614" s="114">
        <v>0</v>
      </c>
      <c r="AV1614" s="114">
        <v>0</v>
      </c>
      <c r="AW1614" s="114">
        <v>0</v>
      </c>
      <c r="AX1614" s="114">
        <v>0</v>
      </c>
      <c r="AY1614" s="114">
        <v>0</v>
      </c>
      <c r="AZ1614" s="114">
        <v>0</v>
      </c>
      <c r="BA1614" s="114">
        <v>0</v>
      </c>
      <c r="BB1614" s="114">
        <v>0</v>
      </c>
      <c r="BC1614" s="114">
        <v>0</v>
      </c>
      <c r="BD1614" s="115">
        <v>0</v>
      </c>
      <c r="BE1614" s="114">
        <v>0</v>
      </c>
      <c r="BF1614" s="114">
        <v>0</v>
      </c>
      <c r="BG1614" s="114">
        <v>0</v>
      </c>
      <c r="BH1614" s="114">
        <v>0</v>
      </c>
      <c r="BI1614" s="114">
        <v>0</v>
      </c>
      <c r="BJ1614" s="114">
        <v>16</v>
      </c>
      <c r="BK1614" s="114">
        <v>0</v>
      </c>
      <c r="BL1614" s="114">
        <v>0</v>
      </c>
      <c r="BM1614" s="114">
        <v>0</v>
      </c>
      <c r="BN1614" s="114">
        <v>0</v>
      </c>
      <c r="BO1614" s="114">
        <v>0</v>
      </c>
      <c r="BP1614" s="114">
        <v>0</v>
      </c>
      <c r="BQ1614" s="114">
        <v>0</v>
      </c>
      <c r="BR1614" s="114">
        <v>0</v>
      </c>
      <c r="BS1614" s="114">
        <v>0</v>
      </c>
    </row>
    <row r="1615" spans="1:71" ht="15" x14ac:dyDescent="0.25">
      <c r="A1615" s="1" t="str">
        <f>CONCATENATE(G1615,"-",F1615,"-",H1615)</f>
        <v>999896644-Black-Under 30</v>
      </c>
      <c r="B1615" s="1" t="str">
        <f>CONCATENATE(G1615,"-",H1615)</f>
        <v>999896644-Under 30</v>
      </c>
      <c r="C1615" s="151" t="s">
        <v>3093</v>
      </c>
      <c r="D1615" s="151" t="s">
        <v>1095</v>
      </c>
      <c r="E1615" s="151" t="s">
        <v>27</v>
      </c>
      <c r="F1615" s="41" t="s">
        <v>14</v>
      </c>
      <c r="G1615" s="151">
        <v>999896644</v>
      </c>
      <c r="H1615" s="36" t="s">
        <v>1833</v>
      </c>
      <c r="I1615" s="34">
        <f>((L1615)-J1615)+T1615</f>
        <v>16</v>
      </c>
      <c r="J1615" s="36"/>
      <c r="K1615" s="35"/>
      <c r="L1615" s="34">
        <f>SUM(N1615,O1615,P1615,Q1615,R1615,M1615)</f>
        <v>0</v>
      </c>
      <c r="M1615" s="34">
        <f>AJ1615</f>
        <v>0</v>
      </c>
      <c r="N1615" s="34">
        <f>SUM(AI1615)</f>
        <v>0</v>
      </c>
      <c r="O1615" s="34">
        <f>0</f>
        <v>0</v>
      </c>
      <c r="P1615" s="34">
        <v>0</v>
      </c>
      <c r="Q1615" s="34">
        <v>0</v>
      </c>
      <c r="R1615" s="34">
        <f>AH1615</f>
        <v>0</v>
      </c>
      <c r="S1615" s="122"/>
      <c r="T1615" s="41">
        <f>SUM(U1615,AA1615)</f>
        <v>16</v>
      </c>
      <c r="U1615" s="41">
        <f>IF(SUM(V1615:Y1615)&gt;=250, 250,SUM(V1615:Y1615))</f>
        <v>16</v>
      </c>
      <c r="V1615" s="41">
        <v>0</v>
      </c>
      <c r="W1615" s="41">
        <v>0</v>
      </c>
      <c r="X1615" s="41">
        <f>SUM(AL1615,AN1615,BO1615,BS1615)</f>
        <v>0</v>
      </c>
      <c r="Y1615" s="41">
        <f>SUM(AO1615:BN1615)</f>
        <v>16</v>
      </c>
      <c r="Z1615" s="41">
        <f>COUNTIF(AO1615:BN1615, "&gt;0")</f>
        <v>1</v>
      </c>
      <c r="AA1615" s="41">
        <f>SUM(AB1615:AF1615)</f>
        <v>0</v>
      </c>
      <c r="AB1615" s="41">
        <f>BP1615+BQ1615</f>
        <v>0</v>
      </c>
      <c r="AC1615" s="41">
        <v>0</v>
      </c>
      <c r="AD1615" s="41">
        <v>0</v>
      </c>
      <c r="AE1615" s="41">
        <f>SUM(BR1615)</f>
        <v>0</v>
      </c>
      <c r="AF1615" s="41">
        <f>SUM(AM1615)</f>
        <v>0</v>
      </c>
      <c r="AG1615" s="122"/>
      <c r="AH1615" s="36">
        <v>0</v>
      </c>
      <c r="AI1615" s="126">
        <v>0</v>
      </c>
      <c r="AJ1615" s="36">
        <v>0</v>
      </c>
      <c r="AK1615" s="121"/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14">
        <v>0</v>
      </c>
      <c r="AR1615" s="1">
        <v>0</v>
      </c>
      <c r="AS1615" s="114">
        <v>0</v>
      </c>
      <c r="AT1615" s="114">
        <v>0</v>
      </c>
      <c r="AU1615" s="114">
        <v>0</v>
      </c>
      <c r="AV1615" s="114">
        <v>0</v>
      </c>
      <c r="AW1615" s="114">
        <v>0</v>
      </c>
      <c r="AX1615" s="114">
        <v>0</v>
      </c>
      <c r="AY1615" s="114">
        <v>0</v>
      </c>
      <c r="AZ1615" s="114">
        <v>0</v>
      </c>
      <c r="BA1615" s="114">
        <v>0</v>
      </c>
      <c r="BB1615" s="114">
        <v>0</v>
      </c>
      <c r="BC1615" s="114">
        <v>0</v>
      </c>
      <c r="BD1615" s="115">
        <v>0</v>
      </c>
      <c r="BE1615" s="114">
        <v>0</v>
      </c>
      <c r="BF1615" s="114">
        <v>0</v>
      </c>
      <c r="BG1615" s="114">
        <v>0</v>
      </c>
      <c r="BH1615" s="114">
        <v>0</v>
      </c>
      <c r="BI1615" s="114">
        <v>0</v>
      </c>
      <c r="BJ1615" s="114">
        <v>16</v>
      </c>
      <c r="BK1615" s="114">
        <v>0</v>
      </c>
      <c r="BL1615" s="114">
        <v>0</v>
      </c>
      <c r="BM1615" s="114">
        <v>0</v>
      </c>
      <c r="BN1615" s="114">
        <v>0</v>
      </c>
      <c r="BO1615" s="114">
        <v>0</v>
      </c>
      <c r="BP1615" s="114">
        <v>0</v>
      </c>
      <c r="BQ1615" s="114">
        <v>0</v>
      </c>
      <c r="BR1615" s="114">
        <v>0</v>
      </c>
      <c r="BS1615" s="114">
        <v>0</v>
      </c>
    </row>
    <row r="1616" spans="1:71" ht="15" x14ac:dyDescent="0.25">
      <c r="A1616" s="1" t="str">
        <f>CONCATENATE(G1616,"-",F1616,"-",H1616)</f>
        <v>999897591-Black-Under 30</v>
      </c>
      <c r="B1616" s="1" t="str">
        <f>CONCATENATE(G1616,"-",H1616)</f>
        <v>999897591-Under 30</v>
      </c>
      <c r="C1616" s="151" t="s">
        <v>1493</v>
      </c>
      <c r="D1616" s="151" t="s">
        <v>532</v>
      </c>
      <c r="E1616" s="151" t="s">
        <v>27</v>
      </c>
      <c r="F1616" s="41" t="s">
        <v>14</v>
      </c>
      <c r="G1616" s="151">
        <v>999897591</v>
      </c>
      <c r="H1616" s="36" t="s">
        <v>1833</v>
      </c>
      <c r="I1616" s="34">
        <f>((L1616)-J1616)+T1616</f>
        <v>16</v>
      </c>
      <c r="J1616" s="36"/>
      <c r="K1616" s="35"/>
      <c r="L1616" s="34">
        <f>SUM(N1616,O1616,P1616,Q1616,R1616,M1616)</f>
        <v>0</v>
      </c>
      <c r="M1616" s="34">
        <f>AJ1616</f>
        <v>0</v>
      </c>
      <c r="N1616" s="34">
        <f>SUM(AI1616)</f>
        <v>0</v>
      </c>
      <c r="O1616" s="34">
        <f>0</f>
        <v>0</v>
      </c>
      <c r="P1616" s="34">
        <v>0</v>
      </c>
      <c r="Q1616" s="34">
        <v>0</v>
      </c>
      <c r="R1616" s="34">
        <f>AH1616</f>
        <v>0</v>
      </c>
      <c r="S1616" s="122"/>
      <c r="T1616" s="41">
        <f>SUM(U1616,AA1616)</f>
        <v>16</v>
      </c>
      <c r="U1616" s="41">
        <f>IF(SUM(V1616:Y1616)&gt;=250, 250,SUM(V1616:Y1616))</f>
        <v>16</v>
      </c>
      <c r="V1616" s="41">
        <v>0</v>
      </c>
      <c r="W1616" s="41">
        <v>0</v>
      </c>
      <c r="X1616" s="41">
        <f>SUM(AL1616,AN1616,BO1616,BS1616)</f>
        <v>0</v>
      </c>
      <c r="Y1616" s="41">
        <f>SUM(AO1616:BN1616)</f>
        <v>16</v>
      </c>
      <c r="Z1616" s="41">
        <f>COUNTIF(AO1616:BN1616, "&gt;0")</f>
        <v>1</v>
      </c>
      <c r="AA1616" s="41">
        <f>SUM(AB1616:AF1616)</f>
        <v>0</v>
      </c>
      <c r="AB1616" s="41">
        <f>BP1616+BQ1616</f>
        <v>0</v>
      </c>
      <c r="AC1616" s="41">
        <v>0</v>
      </c>
      <c r="AD1616" s="41">
        <v>0</v>
      </c>
      <c r="AE1616" s="41">
        <f>SUM(BR1616)</f>
        <v>0</v>
      </c>
      <c r="AF1616" s="41">
        <f>SUM(AM1616)</f>
        <v>0</v>
      </c>
      <c r="AG1616" s="122"/>
      <c r="AH1616" s="36">
        <v>0</v>
      </c>
      <c r="AI1616" s="126">
        <v>0</v>
      </c>
      <c r="AJ1616" s="36">
        <v>0</v>
      </c>
      <c r="AK1616" s="121"/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14">
        <v>0</v>
      </c>
      <c r="AR1616" s="1">
        <v>0</v>
      </c>
      <c r="AS1616" s="114">
        <v>0</v>
      </c>
      <c r="AT1616" s="114">
        <v>0</v>
      </c>
      <c r="AU1616" s="114">
        <v>0</v>
      </c>
      <c r="AV1616" s="114">
        <v>0</v>
      </c>
      <c r="AW1616" s="114">
        <v>0</v>
      </c>
      <c r="AX1616" s="114">
        <v>0</v>
      </c>
      <c r="AY1616" s="114">
        <v>0</v>
      </c>
      <c r="AZ1616" s="114">
        <v>0</v>
      </c>
      <c r="BA1616" s="114">
        <v>0</v>
      </c>
      <c r="BB1616" s="114">
        <v>0</v>
      </c>
      <c r="BC1616" s="114">
        <v>0</v>
      </c>
      <c r="BD1616" s="115">
        <v>0</v>
      </c>
      <c r="BE1616" s="114">
        <v>0</v>
      </c>
      <c r="BF1616" s="114">
        <v>0</v>
      </c>
      <c r="BG1616" s="114">
        <v>0</v>
      </c>
      <c r="BH1616" s="114">
        <v>0</v>
      </c>
      <c r="BI1616" s="114">
        <v>0</v>
      </c>
      <c r="BJ1616" s="114">
        <v>16</v>
      </c>
      <c r="BK1616" s="114">
        <v>0</v>
      </c>
      <c r="BL1616" s="114">
        <v>0</v>
      </c>
      <c r="BM1616" s="114">
        <v>0</v>
      </c>
      <c r="BN1616" s="114">
        <v>0</v>
      </c>
      <c r="BO1616" s="114">
        <v>0</v>
      </c>
      <c r="BP1616" s="114">
        <v>0</v>
      </c>
      <c r="BQ1616" s="114">
        <v>0</v>
      </c>
      <c r="BR1616" s="114">
        <v>0</v>
      </c>
      <c r="BS1616" s="114">
        <v>0</v>
      </c>
    </row>
    <row r="1617" spans="1:71" ht="15" x14ac:dyDescent="0.25">
      <c r="A1617" s="1" t="str">
        <f>CONCATENATE(G1617,"-",F1617,"-",H1617)</f>
        <v>999902088-Black-Under 30</v>
      </c>
      <c r="B1617" s="1" t="str">
        <f>CONCATENATE(G1617,"-",H1617)</f>
        <v>999902088-Under 30</v>
      </c>
      <c r="C1617" s="151" t="s">
        <v>1740</v>
      </c>
      <c r="D1617" s="151" t="s">
        <v>763</v>
      </c>
      <c r="E1617" s="151" t="s">
        <v>27</v>
      </c>
      <c r="F1617" s="41" t="s">
        <v>14</v>
      </c>
      <c r="G1617" s="151">
        <v>999902088</v>
      </c>
      <c r="H1617" s="36" t="s">
        <v>1833</v>
      </c>
      <c r="I1617" s="34">
        <f>((L1617)-J1617)+T1617</f>
        <v>16</v>
      </c>
      <c r="J1617" s="36"/>
      <c r="K1617" s="35"/>
      <c r="L1617" s="34">
        <f>SUM(N1617,O1617,P1617,Q1617,R1617,M1617)</f>
        <v>0</v>
      </c>
      <c r="M1617" s="34">
        <f>AJ1617</f>
        <v>0</v>
      </c>
      <c r="N1617" s="34">
        <f>SUM(AI1617)</f>
        <v>0</v>
      </c>
      <c r="O1617" s="34">
        <f>0</f>
        <v>0</v>
      </c>
      <c r="P1617" s="34">
        <v>0</v>
      </c>
      <c r="Q1617" s="34">
        <v>0</v>
      </c>
      <c r="R1617" s="34">
        <f>AH1617</f>
        <v>0</v>
      </c>
      <c r="S1617" s="122"/>
      <c r="T1617" s="41">
        <f>SUM(U1617,AA1617)</f>
        <v>16</v>
      </c>
      <c r="U1617" s="41">
        <f>IF(SUM(V1617:Y1617)&gt;=250, 250,SUM(V1617:Y1617))</f>
        <v>16</v>
      </c>
      <c r="V1617" s="41">
        <v>0</v>
      </c>
      <c r="W1617" s="41">
        <v>0</v>
      </c>
      <c r="X1617" s="41">
        <f>SUM(AL1617,AN1617,BO1617,BS1617)</f>
        <v>0</v>
      </c>
      <c r="Y1617" s="41">
        <f>SUM(AO1617:BN1617)</f>
        <v>16</v>
      </c>
      <c r="Z1617" s="41">
        <f>COUNTIF(AO1617:BN1617, "&gt;0")</f>
        <v>1</v>
      </c>
      <c r="AA1617" s="41">
        <f>SUM(AB1617:AF1617)</f>
        <v>0</v>
      </c>
      <c r="AB1617" s="41">
        <f>BP1617+BQ1617</f>
        <v>0</v>
      </c>
      <c r="AC1617" s="41">
        <v>0</v>
      </c>
      <c r="AD1617" s="41">
        <v>0</v>
      </c>
      <c r="AE1617" s="41">
        <f>SUM(BR1617)</f>
        <v>0</v>
      </c>
      <c r="AF1617" s="41">
        <f>SUM(AM1617)</f>
        <v>0</v>
      </c>
      <c r="AG1617" s="122"/>
      <c r="AH1617" s="36">
        <v>0</v>
      </c>
      <c r="AI1617" s="126">
        <v>0</v>
      </c>
      <c r="AJ1617" s="36">
        <v>0</v>
      </c>
      <c r="AK1617" s="121"/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14">
        <v>0</v>
      </c>
      <c r="AR1617" s="1">
        <v>0</v>
      </c>
      <c r="AS1617" s="114">
        <v>0</v>
      </c>
      <c r="AT1617" s="114">
        <v>0</v>
      </c>
      <c r="AU1617" s="114">
        <v>0</v>
      </c>
      <c r="AV1617" s="114">
        <v>0</v>
      </c>
      <c r="AW1617" s="114">
        <v>0</v>
      </c>
      <c r="AX1617" s="114">
        <v>0</v>
      </c>
      <c r="AY1617" s="114">
        <v>0</v>
      </c>
      <c r="AZ1617" s="114">
        <v>0</v>
      </c>
      <c r="BA1617" s="114">
        <v>0</v>
      </c>
      <c r="BB1617" s="114">
        <v>0</v>
      </c>
      <c r="BC1617" s="114">
        <v>0</v>
      </c>
      <c r="BD1617" s="115">
        <v>0</v>
      </c>
      <c r="BE1617" s="114">
        <v>0</v>
      </c>
      <c r="BF1617" s="114">
        <v>0</v>
      </c>
      <c r="BG1617" s="114">
        <v>0</v>
      </c>
      <c r="BH1617" s="114">
        <v>0</v>
      </c>
      <c r="BI1617" s="114">
        <v>0</v>
      </c>
      <c r="BJ1617" s="114">
        <v>16</v>
      </c>
      <c r="BK1617" s="114">
        <v>0</v>
      </c>
      <c r="BL1617" s="114">
        <v>0</v>
      </c>
      <c r="BM1617" s="114">
        <v>0</v>
      </c>
      <c r="BN1617" s="114">
        <v>0</v>
      </c>
      <c r="BO1617" s="114">
        <v>0</v>
      </c>
      <c r="BP1617" s="114">
        <v>0</v>
      </c>
      <c r="BQ1617" s="114">
        <v>0</v>
      </c>
      <c r="BR1617" s="114">
        <v>0</v>
      </c>
      <c r="BS1617" s="114">
        <v>0</v>
      </c>
    </row>
    <row r="1618" spans="1:71" ht="15" x14ac:dyDescent="0.25">
      <c r="A1618" s="1" t="str">
        <f>CONCATENATE(G1618,"-",F1618,"-",H1618)</f>
        <v>999914901-Black-Under 30</v>
      </c>
      <c r="B1618" s="1" t="str">
        <f>CONCATENATE(G1618,"-",H1618)</f>
        <v>999914901-Under 30</v>
      </c>
      <c r="C1618" s="151" t="s">
        <v>1741</v>
      </c>
      <c r="D1618" s="151" t="s">
        <v>1612</v>
      </c>
      <c r="E1618" s="151" t="s">
        <v>27</v>
      </c>
      <c r="F1618" s="41" t="s">
        <v>14</v>
      </c>
      <c r="G1618" s="151">
        <v>999914901</v>
      </c>
      <c r="H1618" s="36" t="s">
        <v>1833</v>
      </c>
      <c r="I1618" s="34">
        <f>((L1618)-J1618)+T1618</f>
        <v>16</v>
      </c>
      <c r="J1618" s="36"/>
      <c r="K1618" s="35"/>
      <c r="L1618" s="34">
        <f>SUM(N1618,O1618,P1618,Q1618,R1618,M1618)</f>
        <v>0</v>
      </c>
      <c r="M1618" s="34">
        <f>AJ1618</f>
        <v>0</v>
      </c>
      <c r="N1618" s="34">
        <f>SUM(AI1618)</f>
        <v>0</v>
      </c>
      <c r="O1618" s="34">
        <f>0</f>
        <v>0</v>
      </c>
      <c r="P1618" s="34">
        <v>0</v>
      </c>
      <c r="Q1618" s="34">
        <v>0</v>
      </c>
      <c r="R1618" s="34">
        <f>AH1618</f>
        <v>0</v>
      </c>
      <c r="S1618" s="122"/>
      <c r="T1618" s="41">
        <f>SUM(U1618,AA1618)</f>
        <v>16</v>
      </c>
      <c r="U1618" s="41">
        <f>IF(SUM(V1618:Y1618)&gt;=250, 250,SUM(V1618:Y1618))</f>
        <v>16</v>
      </c>
      <c r="V1618" s="41">
        <v>0</v>
      </c>
      <c r="W1618" s="41">
        <v>0</v>
      </c>
      <c r="X1618" s="41">
        <f>SUM(AL1618,AN1618,BO1618,BS1618)</f>
        <v>0</v>
      </c>
      <c r="Y1618" s="41">
        <f>SUM(AO1618:BN1618)</f>
        <v>16</v>
      </c>
      <c r="Z1618" s="41">
        <f>COUNTIF(AO1618:BN1618, "&gt;0")</f>
        <v>1</v>
      </c>
      <c r="AA1618" s="41">
        <f>SUM(AB1618:AF1618)</f>
        <v>0</v>
      </c>
      <c r="AB1618" s="41">
        <f>BP1618+BQ1618</f>
        <v>0</v>
      </c>
      <c r="AC1618" s="41">
        <v>0</v>
      </c>
      <c r="AD1618" s="41">
        <v>0</v>
      </c>
      <c r="AE1618" s="41">
        <f>SUM(BR1618)</f>
        <v>0</v>
      </c>
      <c r="AF1618" s="41">
        <f>SUM(AM1618)</f>
        <v>0</v>
      </c>
      <c r="AG1618" s="122"/>
      <c r="AH1618" s="36">
        <v>0</v>
      </c>
      <c r="AI1618" s="126">
        <v>0</v>
      </c>
      <c r="AJ1618" s="36">
        <v>0</v>
      </c>
      <c r="AK1618" s="121"/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14">
        <v>0</v>
      </c>
      <c r="AR1618" s="1">
        <v>0</v>
      </c>
      <c r="AS1618" s="114">
        <v>0</v>
      </c>
      <c r="AT1618" s="114">
        <v>0</v>
      </c>
      <c r="AU1618" s="114">
        <v>0</v>
      </c>
      <c r="AV1618" s="114">
        <v>0</v>
      </c>
      <c r="AW1618" s="114">
        <v>0</v>
      </c>
      <c r="AX1618" s="114">
        <v>0</v>
      </c>
      <c r="AY1618" s="114">
        <v>0</v>
      </c>
      <c r="AZ1618" s="114">
        <v>0</v>
      </c>
      <c r="BA1618" s="114">
        <v>0</v>
      </c>
      <c r="BB1618" s="114">
        <v>0</v>
      </c>
      <c r="BC1618" s="114">
        <v>0</v>
      </c>
      <c r="BD1618" s="115">
        <v>0</v>
      </c>
      <c r="BE1618" s="114">
        <v>0</v>
      </c>
      <c r="BF1618" s="114">
        <v>0</v>
      </c>
      <c r="BG1618" s="114">
        <v>0</v>
      </c>
      <c r="BH1618" s="114">
        <v>0</v>
      </c>
      <c r="BI1618" s="114">
        <v>0</v>
      </c>
      <c r="BJ1618" s="114">
        <v>16</v>
      </c>
      <c r="BK1618" s="114">
        <v>0</v>
      </c>
      <c r="BL1618" s="114">
        <v>0</v>
      </c>
      <c r="BM1618" s="114">
        <v>0</v>
      </c>
      <c r="BN1618" s="114">
        <v>0</v>
      </c>
      <c r="BO1618" s="114">
        <v>0</v>
      </c>
      <c r="BP1618" s="114">
        <v>0</v>
      </c>
      <c r="BQ1618" s="114">
        <v>0</v>
      </c>
      <c r="BR1618" s="114">
        <v>0</v>
      </c>
      <c r="BS1618" s="114">
        <v>0</v>
      </c>
    </row>
    <row r="1619" spans="1:71" ht="15" x14ac:dyDescent="0.25">
      <c r="A1619" s="1" t="str">
        <f>CONCATENATE(G1619,"-",F1619,"-",H1619)</f>
        <v>999918572-Black-Under 30</v>
      </c>
      <c r="B1619" s="1" t="str">
        <f>CONCATENATE(G1619,"-",H1619)</f>
        <v>999918572-Under 30</v>
      </c>
      <c r="C1619" s="151" t="s">
        <v>3126</v>
      </c>
      <c r="D1619" s="151" t="s">
        <v>32</v>
      </c>
      <c r="E1619" s="151" t="s">
        <v>27</v>
      </c>
      <c r="F1619" s="41" t="s">
        <v>14</v>
      </c>
      <c r="G1619" s="151">
        <v>999918572</v>
      </c>
      <c r="H1619" s="36" t="s">
        <v>1833</v>
      </c>
      <c r="I1619" s="34">
        <f>((L1619)-J1619)+T1619</f>
        <v>16</v>
      </c>
      <c r="J1619" s="36"/>
      <c r="K1619" s="35"/>
      <c r="L1619" s="34">
        <f>SUM(N1619,O1619,P1619,Q1619,R1619,M1619)</f>
        <v>0</v>
      </c>
      <c r="M1619" s="34">
        <f>AJ1619</f>
        <v>0</v>
      </c>
      <c r="N1619" s="34">
        <f>SUM(AI1619)</f>
        <v>0</v>
      </c>
      <c r="O1619" s="34">
        <f>0</f>
        <v>0</v>
      </c>
      <c r="P1619" s="34">
        <v>0</v>
      </c>
      <c r="Q1619" s="34">
        <v>0</v>
      </c>
      <c r="R1619" s="34">
        <f>AH1619</f>
        <v>0</v>
      </c>
      <c r="S1619" s="122"/>
      <c r="T1619" s="41">
        <f>SUM(U1619,AA1619)</f>
        <v>16</v>
      </c>
      <c r="U1619" s="41">
        <f>IF(SUM(V1619:Y1619)&gt;=250, 250,SUM(V1619:Y1619))</f>
        <v>16</v>
      </c>
      <c r="V1619" s="41">
        <v>0</v>
      </c>
      <c r="W1619" s="41">
        <v>0</v>
      </c>
      <c r="X1619" s="41">
        <f>SUM(AL1619,AN1619,BO1619,BS1619)</f>
        <v>0</v>
      </c>
      <c r="Y1619" s="41">
        <f>SUM(AO1619:BN1619)</f>
        <v>16</v>
      </c>
      <c r="Z1619" s="41">
        <f>COUNTIF(AO1619:BN1619, "&gt;0")</f>
        <v>1</v>
      </c>
      <c r="AA1619" s="41">
        <f>SUM(AB1619:AF1619)</f>
        <v>0</v>
      </c>
      <c r="AB1619" s="41">
        <f>BP1619+BQ1619</f>
        <v>0</v>
      </c>
      <c r="AC1619" s="41">
        <v>0</v>
      </c>
      <c r="AD1619" s="41">
        <v>0</v>
      </c>
      <c r="AE1619" s="41">
        <f>SUM(BR1619)</f>
        <v>0</v>
      </c>
      <c r="AF1619" s="41">
        <f>SUM(AM1619)</f>
        <v>0</v>
      </c>
      <c r="AG1619" s="122"/>
      <c r="AH1619" s="36">
        <v>0</v>
      </c>
      <c r="AI1619" s="126">
        <v>0</v>
      </c>
      <c r="AJ1619" s="36">
        <v>0</v>
      </c>
      <c r="AK1619" s="121"/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14">
        <v>0</v>
      </c>
      <c r="AR1619" s="1">
        <v>0</v>
      </c>
      <c r="AS1619" s="114">
        <v>0</v>
      </c>
      <c r="AT1619" s="114">
        <v>0</v>
      </c>
      <c r="AU1619" s="114">
        <v>0</v>
      </c>
      <c r="AV1619" s="114">
        <v>0</v>
      </c>
      <c r="AW1619" s="114">
        <v>0</v>
      </c>
      <c r="AX1619" s="114">
        <v>0</v>
      </c>
      <c r="AY1619" s="114">
        <v>0</v>
      </c>
      <c r="AZ1619" s="114">
        <v>0</v>
      </c>
      <c r="BA1619" s="114">
        <v>0</v>
      </c>
      <c r="BB1619" s="114">
        <v>0</v>
      </c>
      <c r="BC1619" s="114">
        <v>0</v>
      </c>
      <c r="BD1619" s="115">
        <v>0</v>
      </c>
      <c r="BE1619" s="114">
        <v>0</v>
      </c>
      <c r="BF1619" s="114">
        <v>0</v>
      </c>
      <c r="BG1619" s="114">
        <v>0</v>
      </c>
      <c r="BH1619" s="114">
        <v>0</v>
      </c>
      <c r="BI1619" s="114">
        <v>0</v>
      </c>
      <c r="BJ1619" s="114">
        <v>16</v>
      </c>
      <c r="BK1619" s="114">
        <v>0</v>
      </c>
      <c r="BL1619" s="114">
        <v>0</v>
      </c>
      <c r="BM1619" s="114">
        <v>0</v>
      </c>
      <c r="BN1619" s="114">
        <v>0</v>
      </c>
      <c r="BO1619" s="114">
        <v>0</v>
      </c>
      <c r="BP1619" s="114">
        <v>0</v>
      </c>
      <c r="BQ1619" s="114">
        <v>0</v>
      </c>
      <c r="BR1619" s="114">
        <v>0</v>
      </c>
      <c r="BS1619" s="114">
        <v>0</v>
      </c>
    </row>
    <row r="1620" spans="1:71" ht="15" x14ac:dyDescent="0.25">
      <c r="A1620" s="1" t="str">
        <f>CONCATENATE(G1620,"-",F1620,"-",H1620)</f>
        <v>999918871-Black-Under 30</v>
      </c>
      <c r="B1620" s="1" t="str">
        <f>CONCATENATE(G1620,"-",H1620)</f>
        <v>999918871-Under 30</v>
      </c>
      <c r="C1620" s="151" t="s">
        <v>3124</v>
      </c>
      <c r="D1620" s="151" t="s">
        <v>3125</v>
      </c>
      <c r="E1620" s="151" t="s">
        <v>27</v>
      </c>
      <c r="F1620" s="41" t="s">
        <v>14</v>
      </c>
      <c r="G1620" s="151">
        <v>999918871</v>
      </c>
      <c r="H1620" s="36" t="s">
        <v>1833</v>
      </c>
      <c r="I1620" s="34">
        <f>((L1620)-J1620)+T1620</f>
        <v>16</v>
      </c>
      <c r="J1620" s="36"/>
      <c r="K1620" s="35"/>
      <c r="L1620" s="34">
        <f>SUM(N1620,O1620,P1620,Q1620,R1620,M1620)</f>
        <v>0</v>
      </c>
      <c r="M1620" s="34">
        <f>AJ1620</f>
        <v>0</v>
      </c>
      <c r="N1620" s="34">
        <f>SUM(AI1620)</f>
        <v>0</v>
      </c>
      <c r="O1620" s="34">
        <f>0</f>
        <v>0</v>
      </c>
      <c r="P1620" s="34">
        <v>0</v>
      </c>
      <c r="Q1620" s="34">
        <v>0</v>
      </c>
      <c r="R1620" s="34">
        <f>AH1620</f>
        <v>0</v>
      </c>
      <c r="S1620" s="122"/>
      <c r="T1620" s="41">
        <f>SUM(U1620,AA1620)</f>
        <v>16</v>
      </c>
      <c r="U1620" s="41">
        <f>IF(SUM(V1620:Y1620)&gt;=250, 250,SUM(V1620:Y1620))</f>
        <v>16</v>
      </c>
      <c r="V1620" s="41">
        <v>0</v>
      </c>
      <c r="W1620" s="41">
        <v>0</v>
      </c>
      <c r="X1620" s="41">
        <f>SUM(AL1620,AN1620,BO1620,BS1620)</f>
        <v>0</v>
      </c>
      <c r="Y1620" s="41">
        <f>SUM(AO1620:BN1620)</f>
        <v>16</v>
      </c>
      <c r="Z1620" s="41">
        <f>COUNTIF(AO1620:BN1620, "&gt;0")</f>
        <v>1</v>
      </c>
      <c r="AA1620" s="41">
        <f>SUM(AB1620:AF1620)</f>
        <v>0</v>
      </c>
      <c r="AB1620" s="41">
        <f>BP1620+BQ1620</f>
        <v>0</v>
      </c>
      <c r="AC1620" s="41">
        <v>0</v>
      </c>
      <c r="AD1620" s="41">
        <v>0</v>
      </c>
      <c r="AE1620" s="41">
        <f>SUM(BR1620)</f>
        <v>0</v>
      </c>
      <c r="AF1620" s="41">
        <f>SUM(AM1620)</f>
        <v>0</v>
      </c>
      <c r="AG1620" s="122"/>
      <c r="AH1620" s="36">
        <v>0</v>
      </c>
      <c r="AI1620" s="126">
        <v>0</v>
      </c>
      <c r="AJ1620" s="36">
        <v>0</v>
      </c>
      <c r="AK1620" s="121"/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14">
        <v>0</v>
      </c>
      <c r="AR1620" s="1">
        <v>0</v>
      </c>
      <c r="AS1620" s="114">
        <v>0</v>
      </c>
      <c r="AT1620" s="114">
        <v>0</v>
      </c>
      <c r="AU1620" s="114">
        <v>0</v>
      </c>
      <c r="AV1620" s="114">
        <v>0</v>
      </c>
      <c r="AW1620" s="114">
        <v>0</v>
      </c>
      <c r="AX1620" s="114">
        <v>0</v>
      </c>
      <c r="AY1620" s="114">
        <v>0</v>
      </c>
      <c r="AZ1620" s="114">
        <v>0</v>
      </c>
      <c r="BA1620" s="114">
        <v>0</v>
      </c>
      <c r="BB1620" s="114">
        <v>0</v>
      </c>
      <c r="BC1620" s="114">
        <v>0</v>
      </c>
      <c r="BD1620" s="115">
        <v>0</v>
      </c>
      <c r="BE1620" s="114">
        <v>0</v>
      </c>
      <c r="BF1620" s="114">
        <v>0</v>
      </c>
      <c r="BG1620" s="114">
        <v>0</v>
      </c>
      <c r="BH1620" s="114">
        <v>0</v>
      </c>
      <c r="BI1620" s="114">
        <v>0</v>
      </c>
      <c r="BJ1620" s="114">
        <v>16</v>
      </c>
      <c r="BK1620" s="114">
        <v>0</v>
      </c>
      <c r="BL1620" s="114">
        <v>0</v>
      </c>
      <c r="BM1620" s="114">
        <v>0</v>
      </c>
      <c r="BN1620" s="114">
        <v>0</v>
      </c>
      <c r="BO1620" s="114">
        <v>0</v>
      </c>
      <c r="BP1620" s="114">
        <v>0</v>
      </c>
      <c r="BQ1620" s="114">
        <v>0</v>
      </c>
      <c r="BR1620" s="114">
        <v>0</v>
      </c>
      <c r="BS1620" s="114">
        <v>0</v>
      </c>
    </row>
    <row r="1621" spans="1:71" ht="15" x14ac:dyDescent="0.25">
      <c r="A1621" s="1" t="str">
        <f>CONCATENATE(G1621,"-",F1621,"-",H1621)</f>
        <v>999918889-Black-Under 30</v>
      </c>
      <c r="B1621" s="1" t="str">
        <f>CONCATENATE(G1621,"-",H1621)</f>
        <v>999918889-Under 30</v>
      </c>
      <c r="C1621" s="151" t="s">
        <v>3130</v>
      </c>
      <c r="D1621" s="151" t="s">
        <v>3131</v>
      </c>
      <c r="E1621" s="151" t="s">
        <v>27</v>
      </c>
      <c r="F1621" s="41" t="s">
        <v>14</v>
      </c>
      <c r="G1621" s="151">
        <v>999918889</v>
      </c>
      <c r="H1621" s="36" t="s">
        <v>1833</v>
      </c>
      <c r="I1621" s="34">
        <f>((L1621)-J1621)+T1621</f>
        <v>16</v>
      </c>
      <c r="J1621" s="36"/>
      <c r="K1621" s="35"/>
      <c r="L1621" s="34">
        <f>SUM(N1621,O1621,P1621,Q1621,R1621,M1621)</f>
        <v>0</v>
      </c>
      <c r="M1621" s="34">
        <f>AJ1621</f>
        <v>0</v>
      </c>
      <c r="N1621" s="34">
        <f>SUM(AI1621)</f>
        <v>0</v>
      </c>
      <c r="O1621" s="34">
        <f>0</f>
        <v>0</v>
      </c>
      <c r="P1621" s="34">
        <v>0</v>
      </c>
      <c r="Q1621" s="34">
        <v>0</v>
      </c>
      <c r="R1621" s="34">
        <f>AH1621</f>
        <v>0</v>
      </c>
      <c r="S1621" s="122"/>
      <c r="T1621" s="41">
        <f>SUM(U1621,AA1621)</f>
        <v>16</v>
      </c>
      <c r="U1621" s="41">
        <f>IF(SUM(V1621:Y1621)&gt;=250, 250,SUM(V1621:Y1621))</f>
        <v>16</v>
      </c>
      <c r="V1621" s="41">
        <v>0</v>
      </c>
      <c r="W1621" s="41">
        <v>0</v>
      </c>
      <c r="X1621" s="41">
        <f>SUM(AL1621,AN1621,BO1621,BS1621)</f>
        <v>0</v>
      </c>
      <c r="Y1621" s="41">
        <f>SUM(AO1621:BN1621)</f>
        <v>16</v>
      </c>
      <c r="Z1621" s="41">
        <f>COUNTIF(AO1621:BN1621, "&gt;0")</f>
        <v>1</v>
      </c>
      <c r="AA1621" s="41">
        <f>SUM(AB1621:AF1621)</f>
        <v>0</v>
      </c>
      <c r="AB1621" s="41">
        <f>BP1621+BQ1621</f>
        <v>0</v>
      </c>
      <c r="AC1621" s="41">
        <v>0</v>
      </c>
      <c r="AD1621" s="41">
        <v>0</v>
      </c>
      <c r="AE1621" s="41">
        <f>SUM(BR1621)</f>
        <v>0</v>
      </c>
      <c r="AF1621" s="41">
        <f>SUM(AM1621)</f>
        <v>0</v>
      </c>
      <c r="AG1621" s="122"/>
      <c r="AH1621" s="36">
        <v>0</v>
      </c>
      <c r="AI1621" s="126">
        <v>0</v>
      </c>
      <c r="AJ1621" s="36">
        <v>0</v>
      </c>
      <c r="AK1621" s="121"/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14">
        <v>0</v>
      </c>
      <c r="AR1621" s="1">
        <v>0</v>
      </c>
      <c r="AS1621" s="114">
        <v>0</v>
      </c>
      <c r="AT1621" s="114">
        <v>0</v>
      </c>
      <c r="AU1621" s="114">
        <v>0</v>
      </c>
      <c r="AV1621" s="114">
        <v>0</v>
      </c>
      <c r="AW1621" s="114">
        <v>0</v>
      </c>
      <c r="AX1621" s="114">
        <v>0</v>
      </c>
      <c r="AY1621" s="114">
        <v>0</v>
      </c>
      <c r="AZ1621" s="114">
        <v>0</v>
      </c>
      <c r="BA1621" s="114">
        <v>0</v>
      </c>
      <c r="BB1621" s="114">
        <v>0</v>
      </c>
      <c r="BC1621" s="114">
        <v>0</v>
      </c>
      <c r="BD1621" s="115">
        <v>0</v>
      </c>
      <c r="BE1621" s="114">
        <v>0</v>
      </c>
      <c r="BF1621" s="114">
        <v>0</v>
      </c>
      <c r="BG1621" s="114">
        <v>0</v>
      </c>
      <c r="BH1621" s="114">
        <v>0</v>
      </c>
      <c r="BI1621" s="114">
        <v>0</v>
      </c>
      <c r="BJ1621" s="114">
        <v>16</v>
      </c>
      <c r="BK1621" s="114">
        <v>0</v>
      </c>
      <c r="BL1621" s="114">
        <v>0</v>
      </c>
      <c r="BM1621" s="114">
        <v>0</v>
      </c>
      <c r="BN1621" s="114">
        <v>0</v>
      </c>
      <c r="BO1621" s="114">
        <v>0</v>
      </c>
      <c r="BP1621" s="114">
        <v>0</v>
      </c>
      <c r="BQ1621" s="114">
        <v>0</v>
      </c>
      <c r="BR1621" s="114">
        <v>0</v>
      </c>
      <c r="BS1621" s="114">
        <v>0</v>
      </c>
    </row>
    <row r="1622" spans="1:71" ht="15" x14ac:dyDescent="0.25">
      <c r="A1622" s="1" t="str">
        <f>CONCATENATE(G1622,"-",F1622,"-",H1622)</f>
        <v>999919964-Black-Under 30</v>
      </c>
      <c r="B1622" s="1" t="str">
        <f>CONCATENATE(G1622,"-",H1622)</f>
        <v>999919964-Under 30</v>
      </c>
      <c r="C1622" s="151" t="s">
        <v>3143</v>
      </c>
      <c r="D1622" s="151" t="s">
        <v>3144</v>
      </c>
      <c r="E1622" s="151" t="s">
        <v>27</v>
      </c>
      <c r="F1622" s="41" t="s">
        <v>14</v>
      </c>
      <c r="G1622" s="151">
        <v>999919964</v>
      </c>
      <c r="H1622" s="36" t="s">
        <v>1833</v>
      </c>
      <c r="I1622" s="34">
        <f>((L1622)-J1622)+T1622</f>
        <v>16</v>
      </c>
      <c r="J1622" s="36"/>
      <c r="K1622" s="35"/>
      <c r="L1622" s="34">
        <f>SUM(N1622,O1622,P1622,Q1622,R1622,M1622)</f>
        <v>0</v>
      </c>
      <c r="M1622" s="34">
        <f>AJ1622</f>
        <v>0</v>
      </c>
      <c r="N1622" s="34">
        <f>SUM(AI1622)</f>
        <v>0</v>
      </c>
      <c r="O1622" s="34">
        <f>0</f>
        <v>0</v>
      </c>
      <c r="P1622" s="34">
        <v>0</v>
      </c>
      <c r="Q1622" s="34">
        <v>0</v>
      </c>
      <c r="R1622" s="34">
        <f>AH1622</f>
        <v>0</v>
      </c>
      <c r="S1622" s="122"/>
      <c r="T1622" s="41">
        <f>SUM(U1622,AA1622)</f>
        <v>16</v>
      </c>
      <c r="U1622" s="41">
        <f>IF(SUM(V1622:Y1622)&gt;=250, 250,SUM(V1622:Y1622))</f>
        <v>16</v>
      </c>
      <c r="V1622" s="41">
        <v>0</v>
      </c>
      <c r="W1622" s="41">
        <v>0</v>
      </c>
      <c r="X1622" s="41">
        <f>SUM(AL1622,AN1622,BO1622,BS1622)</f>
        <v>0</v>
      </c>
      <c r="Y1622" s="41">
        <f>SUM(AO1622:BN1622)</f>
        <v>16</v>
      </c>
      <c r="Z1622" s="41">
        <f>COUNTIF(AO1622:BN1622, "&gt;0")</f>
        <v>1</v>
      </c>
      <c r="AA1622" s="41">
        <f>SUM(AB1622:AF1622)</f>
        <v>0</v>
      </c>
      <c r="AB1622" s="41">
        <f>BP1622+BQ1622</f>
        <v>0</v>
      </c>
      <c r="AC1622" s="41">
        <v>0</v>
      </c>
      <c r="AD1622" s="41">
        <v>0</v>
      </c>
      <c r="AE1622" s="41">
        <f>SUM(BR1622)</f>
        <v>0</v>
      </c>
      <c r="AF1622" s="41">
        <f>SUM(AM1622)</f>
        <v>0</v>
      </c>
      <c r="AG1622" s="122"/>
      <c r="AH1622" s="36">
        <v>0</v>
      </c>
      <c r="AI1622" s="126">
        <v>0</v>
      </c>
      <c r="AJ1622" s="36">
        <v>0</v>
      </c>
      <c r="AK1622" s="121"/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14">
        <v>0</v>
      </c>
      <c r="AR1622" s="1">
        <v>0</v>
      </c>
      <c r="AS1622" s="114">
        <v>0</v>
      </c>
      <c r="AT1622" s="114">
        <v>0</v>
      </c>
      <c r="AU1622" s="114">
        <v>0</v>
      </c>
      <c r="AV1622" s="114">
        <v>0</v>
      </c>
      <c r="AW1622" s="114">
        <v>0</v>
      </c>
      <c r="AX1622" s="114">
        <v>0</v>
      </c>
      <c r="AY1622" s="114">
        <v>0</v>
      </c>
      <c r="AZ1622" s="114">
        <v>0</v>
      </c>
      <c r="BA1622" s="114">
        <v>0</v>
      </c>
      <c r="BB1622" s="114">
        <v>0</v>
      </c>
      <c r="BC1622" s="114">
        <v>0</v>
      </c>
      <c r="BD1622" s="115">
        <v>0</v>
      </c>
      <c r="BE1622" s="114">
        <v>0</v>
      </c>
      <c r="BF1622" s="114">
        <v>0</v>
      </c>
      <c r="BG1622" s="114">
        <v>0</v>
      </c>
      <c r="BH1622" s="114">
        <v>0</v>
      </c>
      <c r="BI1622" s="114">
        <v>0</v>
      </c>
      <c r="BJ1622" s="114">
        <v>16</v>
      </c>
      <c r="BK1622" s="114">
        <v>0</v>
      </c>
      <c r="BL1622" s="114">
        <v>0</v>
      </c>
      <c r="BM1622" s="114">
        <v>0</v>
      </c>
      <c r="BN1622" s="114">
        <v>0</v>
      </c>
      <c r="BO1622" s="114">
        <v>0</v>
      </c>
      <c r="BP1622" s="114">
        <v>0</v>
      </c>
      <c r="BQ1622" s="114">
        <v>0</v>
      </c>
      <c r="BR1622" s="114">
        <v>0</v>
      </c>
      <c r="BS1622" s="114">
        <v>0</v>
      </c>
    </row>
    <row r="1623" spans="1:71" ht="15" x14ac:dyDescent="0.25">
      <c r="A1623" s="1" t="str">
        <f>CONCATENATE(G1623,"-",F1623,"-",H1623)</f>
        <v>999921994-Black-Under 30</v>
      </c>
      <c r="B1623" s="1" t="str">
        <f>CONCATENATE(G1623,"-",H1623)</f>
        <v>999921994-Under 30</v>
      </c>
      <c r="C1623" s="151" t="s">
        <v>310</v>
      </c>
      <c r="D1623" s="151" t="s">
        <v>3142</v>
      </c>
      <c r="E1623" s="151" t="s">
        <v>27</v>
      </c>
      <c r="F1623" s="41" t="s">
        <v>14</v>
      </c>
      <c r="G1623" s="151">
        <v>999921994</v>
      </c>
      <c r="H1623" s="36" t="s">
        <v>1833</v>
      </c>
      <c r="I1623" s="34">
        <f>((L1623)-J1623)+T1623</f>
        <v>16</v>
      </c>
      <c r="J1623" s="36"/>
      <c r="K1623" s="35"/>
      <c r="L1623" s="34">
        <f>SUM(N1623,O1623,P1623,Q1623,R1623,M1623)</f>
        <v>0</v>
      </c>
      <c r="M1623" s="34">
        <f>AJ1623</f>
        <v>0</v>
      </c>
      <c r="N1623" s="34">
        <f>SUM(AI1623)</f>
        <v>0</v>
      </c>
      <c r="O1623" s="34">
        <f>0</f>
        <v>0</v>
      </c>
      <c r="P1623" s="34">
        <v>0</v>
      </c>
      <c r="Q1623" s="34">
        <v>0</v>
      </c>
      <c r="R1623" s="34">
        <f>AH1623</f>
        <v>0</v>
      </c>
      <c r="S1623" s="122"/>
      <c r="T1623" s="41">
        <f>SUM(U1623,AA1623)</f>
        <v>16</v>
      </c>
      <c r="U1623" s="41">
        <f>IF(SUM(V1623:Y1623)&gt;=250, 250,SUM(V1623:Y1623))</f>
        <v>16</v>
      </c>
      <c r="V1623" s="41">
        <v>0</v>
      </c>
      <c r="W1623" s="41">
        <v>0</v>
      </c>
      <c r="X1623" s="41">
        <f>SUM(AL1623,AN1623,BO1623,BS1623)</f>
        <v>0</v>
      </c>
      <c r="Y1623" s="41">
        <f>SUM(AO1623:BN1623)</f>
        <v>16</v>
      </c>
      <c r="Z1623" s="41">
        <f>COUNTIF(AO1623:BN1623, "&gt;0")</f>
        <v>1</v>
      </c>
      <c r="AA1623" s="41">
        <f>SUM(AB1623:AF1623)</f>
        <v>0</v>
      </c>
      <c r="AB1623" s="41">
        <f>BP1623+BQ1623</f>
        <v>0</v>
      </c>
      <c r="AC1623" s="41">
        <v>0</v>
      </c>
      <c r="AD1623" s="41">
        <v>0</v>
      </c>
      <c r="AE1623" s="41">
        <f>SUM(BR1623)</f>
        <v>0</v>
      </c>
      <c r="AF1623" s="41">
        <f>SUM(AM1623)</f>
        <v>0</v>
      </c>
      <c r="AG1623" s="122"/>
      <c r="AH1623" s="36">
        <v>0</v>
      </c>
      <c r="AI1623" s="126">
        <v>0</v>
      </c>
      <c r="AJ1623" s="36">
        <v>0</v>
      </c>
      <c r="AK1623" s="121"/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14">
        <v>0</v>
      </c>
      <c r="AR1623" s="1">
        <v>0</v>
      </c>
      <c r="AS1623" s="114">
        <v>0</v>
      </c>
      <c r="AT1623" s="114">
        <v>0</v>
      </c>
      <c r="AU1623" s="114">
        <v>0</v>
      </c>
      <c r="AV1623" s="114">
        <v>0</v>
      </c>
      <c r="AW1623" s="114">
        <v>0</v>
      </c>
      <c r="AX1623" s="114">
        <v>0</v>
      </c>
      <c r="AY1623" s="114">
        <v>0</v>
      </c>
      <c r="AZ1623" s="114">
        <v>0</v>
      </c>
      <c r="BA1623" s="114">
        <v>0</v>
      </c>
      <c r="BB1623" s="114">
        <v>0</v>
      </c>
      <c r="BC1623" s="114">
        <v>0</v>
      </c>
      <c r="BD1623" s="115">
        <v>0</v>
      </c>
      <c r="BE1623" s="114">
        <v>0</v>
      </c>
      <c r="BF1623" s="114">
        <v>0</v>
      </c>
      <c r="BG1623" s="114">
        <v>0</v>
      </c>
      <c r="BH1623" s="114">
        <v>0</v>
      </c>
      <c r="BI1623" s="114">
        <v>0</v>
      </c>
      <c r="BJ1623" s="114">
        <v>16</v>
      </c>
      <c r="BK1623" s="114">
        <v>0</v>
      </c>
      <c r="BL1623" s="114">
        <v>0</v>
      </c>
      <c r="BM1623" s="114">
        <v>0</v>
      </c>
      <c r="BN1623" s="114">
        <v>0</v>
      </c>
      <c r="BO1623" s="114">
        <v>0</v>
      </c>
      <c r="BP1623" s="114">
        <v>0</v>
      </c>
      <c r="BQ1623" s="114">
        <v>0</v>
      </c>
      <c r="BR1623" s="114">
        <v>0</v>
      </c>
      <c r="BS1623" s="114">
        <v>0</v>
      </c>
    </row>
    <row r="1624" spans="1:71" ht="15" x14ac:dyDescent="0.25">
      <c r="A1624" s="1" t="str">
        <f>CONCATENATE(G1624,"-",F1624,"-",H1624)</f>
        <v>999921996-Black-Under 30</v>
      </c>
      <c r="B1624" s="1" t="str">
        <f>CONCATENATE(G1624,"-",H1624)</f>
        <v>999921996-Under 30</v>
      </c>
      <c r="C1624" s="151" t="s">
        <v>3155</v>
      </c>
      <c r="D1624" s="151" t="s">
        <v>3156</v>
      </c>
      <c r="E1624" s="151" t="s">
        <v>27</v>
      </c>
      <c r="F1624" s="41" t="s">
        <v>14</v>
      </c>
      <c r="G1624" s="151">
        <v>999921996</v>
      </c>
      <c r="H1624" s="36" t="s">
        <v>1833</v>
      </c>
      <c r="I1624" s="34">
        <f>((L1624)-J1624)+T1624</f>
        <v>16</v>
      </c>
      <c r="J1624" s="36"/>
      <c r="K1624" s="35"/>
      <c r="L1624" s="34">
        <f>SUM(N1624,O1624,P1624,Q1624,R1624,M1624)</f>
        <v>0</v>
      </c>
      <c r="M1624" s="34">
        <f>AJ1624</f>
        <v>0</v>
      </c>
      <c r="N1624" s="34">
        <f>SUM(AI1624)</f>
        <v>0</v>
      </c>
      <c r="O1624" s="34">
        <f>0</f>
        <v>0</v>
      </c>
      <c r="P1624" s="34">
        <v>0</v>
      </c>
      <c r="Q1624" s="34">
        <v>0</v>
      </c>
      <c r="R1624" s="34">
        <f>AH1624</f>
        <v>0</v>
      </c>
      <c r="S1624" s="122"/>
      <c r="T1624" s="41">
        <f>SUM(U1624,AA1624)</f>
        <v>16</v>
      </c>
      <c r="U1624" s="41">
        <f>IF(SUM(V1624:Y1624)&gt;=250, 250,SUM(V1624:Y1624))</f>
        <v>16</v>
      </c>
      <c r="V1624" s="41">
        <v>0</v>
      </c>
      <c r="W1624" s="41">
        <v>0</v>
      </c>
      <c r="X1624" s="41">
        <f>SUM(AL1624,AN1624,BO1624,BS1624)</f>
        <v>0</v>
      </c>
      <c r="Y1624" s="41">
        <f>SUM(AO1624:BN1624)</f>
        <v>16</v>
      </c>
      <c r="Z1624" s="41">
        <f>COUNTIF(AO1624:BN1624, "&gt;0")</f>
        <v>1</v>
      </c>
      <c r="AA1624" s="41">
        <f>SUM(AB1624:AF1624)</f>
        <v>0</v>
      </c>
      <c r="AB1624" s="41">
        <f>BP1624+BQ1624</f>
        <v>0</v>
      </c>
      <c r="AC1624" s="41">
        <v>0</v>
      </c>
      <c r="AD1624" s="41">
        <v>0</v>
      </c>
      <c r="AE1624" s="41">
        <f>SUM(BR1624)</f>
        <v>0</v>
      </c>
      <c r="AF1624" s="41">
        <f>SUM(AM1624)</f>
        <v>0</v>
      </c>
      <c r="AG1624" s="122"/>
      <c r="AH1624" s="36">
        <v>0</v>
      </c>
      <c r="AI1624" s="126">
        <v>0</v>
      </c>
      <c r="AJ1624" s="36">
        <v>0</v>
      </c>
      <c r="AK1624" s="121"/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14">
        <v>0</v>
      </c>
      <c r="AR1624" s="1">
        <v>0</v>
      </c>
      <c r="AS1624" s="114">
        <v>0</v>
      </c>
      <c r="AT1624" s="114">
        <v>0</v>
      </c>
      <c r="AU1624" s="114">
        <v>0</v>
      </c>
      <c r="AV1624" s="114">
        <v>0</v>
      </c>
      <c r="AW1624" s="114">
        <v>0</v>
      </c>
      <c r="AX1624" s="114">
        <v>0</v>
      </c>
      <c r="AY1624" s="114">
        <v>0</v>
      </c>
      <c r="AZ1624" s="114">
        <v>0</v>
      </c>
      <c r="BA1624" s="114">
        <v>0</v>
      </c>
      <c r="BB1624" s="114">
        <v>0</v>
      </c>
      <c r="BC1624" s="114">
        <v>0</v>
      </c>
      <c r="BD1624" s="115">
        <v>0</v>
      </c>
      <c r="BE1624" s="114">
        <v>0</v>
      </c>
      <c r="BF1624" s="114">
        <v>0</v>
      </c>
      <c r="BG1624" s="114">
        <v>0</v>
      </c>
      <c r="BH1624" s="114">
        <v>0</v>
      </c>
      <c r="BI1624" s="114">
        <v>0</v>
      </c>
      <c r="BJ1624" s="114">
        <v>16</v>
      </c>
      <c r="BK1624" s="114">
        <v>0</v>
      </c>
      <c r="BL1624" s="114">
        <v>0</v>
      </c>
      <c r="BM1624" s="114">
        <v>0</v>
      </c>
      <c r="BN1624" s="114">
        <v>0</v>
      </c>
      <c r="BO1624" s="114">
        <v>0</v>
      </c>
      <c r="BP1624" s="114">
        <v>0</v>
      </c>
      <c r="BQ1624" s="114">
        <v>0</v>
      </c>
      <c r="BR1624" s="114">
        <v>0</v>
      </c>
      <c r="BS1624" s="114">
        <v>0</v>
      </c>
    </row>
    <row r="1625" spans="1:71" ht="15" x14ac:dyDescent="0.25">
      <c r="A1625" s="1" t="str">
        <f>CONCATENATE(G1625,"-",F1625,"-",H1625)</f>
        <v>999923490-Black-Under 30</v>
      </c>
      <c r="B1625" s="1" t="str">
        <f>CONCATENATE(G1625,"-",H1625)</f>
        <v>999923490-Under 30</v>
      </c>
      <c r="C1625" s="151" t="s">
        <v>1385</v>
      </c>
      <c r="D1625" s="151" t="s">
        <v>3141</v>
      </c>
      <c r="E1625" s="151" t="s">
        <v>27</v>
      </c>
      <c r="F1625" s="41" t="s">
        <v>14</v>
      </c>
      <c r="G1625" s="151">
        <v>999923490</v>
      </c>
      <c r="H1625" s="36" t="s">
        <v>1833</v>
      </c>
      <c r="I1625" s="34">
        <f>((L1625)-J1625)+T1625</f>
        <v>16</v>
      </c>
      <c r="J1625" s="36"/>
      <c r="K1625" s="35"/>
      <c r="L1625" s="34">
        <f>SUM(N1625,O1625,P1625,Q1625,R1625,M1625)</f>
        <v>0</v>
      </c>
      <c r="M1625" s="34">
        <f>AJ1625</f>
        <v>0</v>
      </c>
      <c r="N1625" s="34">
        <f>SUM(AI1625)</f>
        <v>0</v>
      </c>
      <c r="O1625" s="34">
        <f>0</f>
        <v>0</v>
      </c>
      <c r="P1625" s="34">
        <v>0</v>
      </c>
      <c r="Q1625" s="34">
        <v>0</v>
      </c>
      <c r="R1625" s="34">
        <f>AH1625</f>
        <v>0</v>
      </c>
      <c r="S1625" s="122"/>
      <c r="T1625" s="41">
        <f>SUM(U1625,AA1625)</f>
        <v>16</v>
      </c>
      <c r="U1625" s="41">
        <f>IF(SUM(V1625:Y1625)&gt;=250, 250,SUM(V1625:Y1625))</f>
        <v>16</v>
      </c>
      <c r="V1625" s="41">
        <v>0</v>
      </c>
      <c r="W1625" s="41">
        <v>0</v>
      </c>
      <c r="X1625" s="41">
        <f>SUM(AL1625,AN1625,BO1625,BS1625)</f>
        <v>0</v>
      </c>
      <c r="Y1625" s="41">
        <f>SUM(AO1625:BN1625)</f>
        <v>16</v>
      </c>
      <c r="Z1625" s="41">
        <f>COUNTIF(AO1625:BN1625, "&gt;0")</f>
        <v>1</v>
      </c>
      <c r="AA1625" s="41">
        <f>SUM(AB1625:AF1625)</f>
        <v>0</v>
      </c>
      <c r="AB1625" s="41">
        <f>BP1625+BQ1625</f>
        <v>0</v>
      </c>
      <c r="AC1625" s="41">
        <v>0</v>
      </c>
      <c r="AD1625" s="41">
        <v>0</v>
      </c>
      <c r="AE1625" s="41">
        <f>SUM(BR1625)</f>
        <v>0</v>
      </c>
      <c r="AF1625" s="41">
        <f>SUM(AM1625)</f>
        <v>0</v>
      </c>
      <c r="AG1625" s="122"/>
      <c r="AH1625" s="36">
        <v>0</v>
      </c>
      <c r="AI1625" s="126">
        <v>0</v>
      </c>
      <c r="AJ1625" s="36">
        <v>0</v>
      </c>
      <c r="AK1625" s="121"/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14">
        <v>0</v>
      </c>
      <c r="AR1625" s="1">
        <v>0</v>
      </c>
      <c r="AS1625" s="114">
        <v>0</v>
      </c>
      <c r="AT1625" s="114">
        <v>0</v>
      </c>
      <c r="AU1625" s="114">
        <v>0</v>
      </c>
      <c r="AV1625" s="114">
        <v>0</v>
      </c>
      <c r="AW1625" s="114">
        <v>0</v>
      </c>
      <c r="AX1625" s="114">
        <v>0</v>
      </c>
      <c r="AY1625" s="114">
        <v>0</v>
      </c>
      <c r="AZ1625" s="114">
        <v>0</v>
      </c>
      <c r="BA1625" s="114">
        <v>0</v>
      </c>
      <c r="BB1625" s="114">
        <v>0</v>
      </c>
      <c r="BC1625" s="114">
        <v>0</v>
      </c>
      <c r="BD1625" s="115">
        <v>0</v>
      </c>
      <c r="BE1625" s="114">
        <v>0</v>
      </c>
      <c r="BF1625" s="114">
        <v>0</v>
      </c>
      <c r="BG1625" s="114">
        <v>0</v>
      </c>
      <c r="BH1625" s="114">
        <v>0</v>
      </c>
      <c r="BI1625" s="114">
        <v>0</v>
      </c>
      <c r="BJ1625" s="114">
        <v>16</v>
      </c>
      <c r="BK1625" s="114">
        <v>0</v>
      </c>
      <c r="BL1625" s="114">
        <v>0</v>
      </c>
      <c r="BM1625" s="114">
        <v>0</v>
      </c>
      <c r="BN1625" s="114">
        <v>0</v>
      </c>
      <c r="BO1625" s="114">
        <v>0</v>
      </c>
      <c r="BP1625" s="114">
        <v>0</v>
      </c>
      <c r="BQ1625" s="114">
        <v>0</v>
      </c>
      <c r="BR1625" s="114">
        <v>0</v>
      </c>
      <c r="BS1625" s="114">
        <v>0</v>
      </c>
    </row>
    <row r="1626" spans="1:71" ht="15" x14ac:dyDescent="0.25">
      <c r="A1626" s="1" t="str">
        <f>CONCATENATE(G1626,"-",F1626,"-",H1626)</f>
        <v>999923618-Black-Under 30</v>
      </c>
      <c r="B1626" s="1" t="str">
        <f>CONCATENATE(G1626,"-",H1626)</f>
        <v>999923618-Under 30</v>
      </c>
      <c r="C1626" s="151" t="s">
        <v>3147</v>
      </c>
      <c r="D1626" s="151" t="s">
        <v>56</v>
      </c>
      <c r="E1626" s="151" t="s">
        <v>27</v>
      </c>
      <c r="F1626" s="41" t="s">
        <v>14</v>
      </c>
      <c r="G1626" s="151">
        <v>999923618</v>
      </c>
      <c r="H1626" s="36" t="s">
        <v>1833</v>
      </c>
      <c r="I1626" s="34">
        <f>((L1626)-J1626)+T1626</f>
        <v>16</v>
      </c>
      <c r="J1626" s="36"/>
      <c r="K1626" s="35"/>
      <c r="L1626" s="34">
        <f>SUM(N1626,O1626,P1626,Q1626,R1626,M1626)</f>
        <v>0</v>
      </c>
      <c r="M1626" s="34">
        <f>AJ1626</f>
        <v>0</v>
      </c>
      <c r="N1626" s="34">
        <f>SUM(AI1626)</f>
        <v>0</v>
      </c>
      <c r="O1626" s="34">
        <f>0</f>
        <v>0</v>
      </c>
      <c r="P1626" s="34">
        <v>0</v>
      </c>
      <c r="Q1626" s="34">
        <v>0</v>
      </c>
      <c r="R1626" s="34">
        <f>AH1626</f>
        <v>0</v>
      </c>
      <c r="S1626" s="122"/>
      <c r="T1626" s="41">
        <f>SUM(U1626,AA1626)</f>
        <v>16</v>
      </c>
      <c r="U1626" s="41">
        <f>IF(SUM(V1626:Y1626)&gt;=250, 250,SUM(V1626:Y1626))</f>
        <v>16</v>
      </c>
      <c r="V1626" s="41">
        <v>0</v>
      </c>
      <c r="W1626" s="41">
        <v>0</v>
      </c>
      <c r="X1626" s="41">
        <f>SUM(AL1626,AN1626,BO1626,BS1626)</f>
        <v>0</v>
      </c>
      <c r="Y1626" s="41">
        <f>SUM(AO1626:BN1626)</f>
        <v>16</v>
      </c>
      <c r="Z1626" s="41">
        <f>COUNTIF(AO1626:BN1626, "&gt;0")</f>
        <v>1</v>
      </c>
      <c r="AA1626" s="41">
        <f>SUM(AB1626:AF1626)</f>
        <v>0</v>
      </c>
      <c r="AB1626" s="41">
        <f>BP1626+BQ1626</f>
        <v>0</v>
      </c>
      <c r="AC1626" s="41">
        <v>0</v>
      </c>
      <c r="AD1626" s="41">
        <v>0</v>
      </c>
      <c r="AE1626" s="41">
        <f>SUM(BR1626)</f>
        <v>0</v>
      </c>
      <c r="AF1626" s="41">
        <f>SUM(AM1626)</f>
        <v>0</v>
      </c>
      <c r="AG1626" s="122"/>
      <c r="AH1626" s="36">
        <v>0</v>
      </c>
      <c r="AI1626" s="126">
        <v>0</v>
      </c>
      <c r="AJ1626" s="36">
        <v>0</v>
      </c>
      <c r="AK1626" s="121"/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14">
        <v>0</v>
      </c>
      <c r="AR1626" s="1">
        <v>0</v>
      </c>
      <c r="AS1626" s="114">
        <v>0</v>
      </c>
      <c r="AT1626" s="114">
        <v>0</v>
      </c>
      <c r="AU1626" s="114">
        <v>0</v>
      </c>
      <c r="AV1626" s="114">
        <v>0</v>
      </c>
      <c r="AW1626" s="114">
        <v>0</v>
      </c>
      <c r="AX1626" s="114">
        <v>0</v>
      </c>
      <c r="AY1626" s="114">
        <v>0</v>
      </c>
      <c r="AZ1626" s="114">
        <v>0</v>
      </c>
      <c r="BA1626" s="114">
        <v>0</v>
      </c>
      <c r="BB1626" s="114">
        <v>0</v>
      </c>
      <c r="BC1626" s="114">
        <v>0</v>
      </c>
      <c r="BD1626" s="115">
        <v>0</v>
      </c>
      <c r="BE1626" s="114">
        <v>0</v>
      </c>
      <c r="BF1626" s="114">
        <v>0</v>
      </c>
      <c r="BG1626" s="114">
        <v>0</v>
      </c>
      <c r="BH1626" s="114">
        <v>0</v>
      </c>
      <c r="BI1626" s="114">
        <v>0</v>
      </c>
      <c r="BJ1626" s="114">
        <v>16</v>
      </c>
      <c r="BK1626" s="114">
        <v>0</v>
      </c>
      <c r="BL1626" s="114">
        <v>0</v>
      </c>
      <c r="BM1626" s="114">
        <v>0</v>
      </c>
      <c r="BN1626" s="114">
        <v>0</v>
      </c>
      <c r="BO1626" s="114">
        <v>0</v>
      </c>
      <c r="BP1626" s="114">
        <v>0</v>
      </c>
      <c r="BQ1626" s="114">
        <v>0</v>
      </c>
      <c r="BR1626" s="114">
        <v>0</v>
      </c>
      <c r="BS1626" s="114">
        <v>0</v>
      </c>
    </row>
    <row r="1627" spans="1:71" ht="15" x14ac:dyDescent="0.25">
      <c r="A1627" s="1" t="str">
        <f>CONCATENATE(G1627,"-",F1627,"-",H1627)</f>
        <v>999925155-Black-Under 30</v>
      </c>
      <c r="B1627" s="1" t="str">
        <f>CONCATENATE(G1627,"-",H1627)</f>
        <v>999925155-Under 30</v>
      </c>
      <c r="C1627" s="151" t="s">
        <v>3139</v>
      </c>
      <c r="D1627" s="151" t="s">
        <v>3140</v>
      </c>
      <c r="E1627" s="151" t="s">
        <v>27</v>
      </c>
      <c r="F1627" s="41" t="s">
        <v>14</v>
      </c>
      <c r="G1627" s="151">
        <v>999925155</v>
      </c>
      <c r="H1627" s="36" t="s">
        <v>1833</v>
      </c>
      <c r="I1627" s="34">
        <f>((L1627)-J1627)+T1627</f>
        <v>16</v>
      </c>
      <c r="J1627" s="36"/>
      <c r="K1627" s="35"/>
      <c r="L1627" s="34">
        <f>SUM(N1627,O1627,P1627,Q1627,R1627,M1627)</f>
        <v>0</v>
      </c>
      <c r="M1627" s="34">
        <f>AJ1627</f>
        <v>0</v>
      </c>
      <c r="N1627" s="34">
        <f>SUM(AI1627)</f>
        <v>0</v>
      </c>
      <c r="O1627" s="34">
        <f>0</f>
        <v>0</v>
      </c>
      <c r="P1627" s="34">
        <v>0</v>
      </c>
      <c r="Q1627" s="34">
        <v>0</v>
      </c>
      <c r="R1627" s="34">
        <f>AH1627</f>
        <v>0</v>
      </c>
      <c r="S1627" s="122"/>
      <c r="T1627" s="41">
        <f>SUM(U1627,AA1627)</f>
        <v>16</v>
      </c>
      <c r="U1627" s="41">
        <f>IF(SUM(V1627:Y1627)&gt;=250, 250,SUM(V1627:Y1627))</f>
        <v>16</v>
      </c>
      <c r="V1627" s="41">
        <v>0</v>
      </c>
      <c r="W1627" s="41">
        <v>0</v>
      </c>
      <c r="X1627" s="41">
        <f>SUM(AL1627,AN1627,BO1627,BS1627)</f>
        <v>0</v>
      </c>
      <c r="Y1627" s="41">
        <f>SUM(AO1627:BN1627)</f>
        <v>16</v>
      </c>
      <c r="Z1627" s="41">
        <f>COUNTIF(AO1627:BN1627, "&gt;0")</f>
        <v>1</v>
      </c>
      <c r="AA1627" s="41">
        <f>SUM(AB1627:AF1627)</f>
        <v>0</v>
      </c>
      <c r="AB1627" s="41">
        <f>BP1627+BQ1627</f>
        <v>0</v>
      </c>
      <c r="AC1627" s="41">
        <v>0</v>
      </c>
      <c r="AD1627" s="41">
        <v>0</v>
      </c>
      <c r="AE1627" s="41">
        <f>SUM(BR1627)</f>
        <v>0</v>
      </c>
      <c r="AF1627" s="41">
        <f>SUM(AM1627)</f>
        <v>0</v>
      </c>
      <c r="AG1627" s="122"/>
      <c r="AH1627" s="36">
        <v>0</v>
      </c>
      <c r="AI1627" s="126">
        <v>0</v>
      </c>
      <c r="AJ1627" s="36">
        <v>0</v>
      </c>
      <c r="AK1627" s="121"/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14">
        <v>0</v>
      </c>
      <c r="AR1627" s="1">
        <v>0</v>
      </c>
      <c r="AS1627" s="114">
        <v>0</v>
      </c>
      <c r="AT1627" s="114">
        <v>0</v>
      </c>
      <c r="AU1627" s="114">
        <v>0</v>
      </c>
      <c r="AV1627" s="114">
        <v>0</v>
      </c>
      <c r="AW1627" s="114">
        <v>0</v>
      </c>
      <c r="AX1627" s="114">
        <v>0</v>
      </c>
      <c r="AY1627" s="114">
        <v>0</v>
      </c>
      <c r="AZ1627" s="114">
        <v>0</v>
      </c>
      <c r="BA1627" s="114">
        <v>0</v>
      </c>
      <c r="BB1627" s="114">
        <v>0</v>
      </c>
      <c r="BC1627" s="114">
        <v>0</v>
      </c>
      <c r="BD1627" s="115">
        <v>0</v>
      </c>
      <c r="BE1627" s="114">
        <v>0</v>
      </c>
      <c r="BF1627" s="114">
        <v>0</v>
      </c>
      <c r="BG1627" s="114">
        <v>0</v>
      </c>
      <c r="BH1627" s="114">
        <v>0</v>
      </c>
      <c r="BI1627" s="114">
        <v>0</v>
      </c>
      <c r="BJ1627" s="114">
        <v>16</v>
      </c>
      <c r="BK1627" s="114">
        <v>0</v>
      </c>
      <c r="BL1627" s="114">
        <v>0</v>
      </c>
      <c r="BM1627" s="114">
        <v>0</v>
      </c>
      <c r="BN1627" s="114">
        <v>0</v>
      </c>
      <c r="BO1627" s="114">
        <v>0</v>
      </c>
      <c r="BP1627" s="114">
        <v>0</v>
      </c>
      <c r="BQ1627" s="114">
        <v>0</v>
      </c>
      <c r="BR1627" s="114">
        <v>0</v>
      </c>
      <c r="BS1627" s="114">
        <v>0</v>
      </c>
    </row>
    <row r="1628" spans="1:71" ht="15" x14ac:dyDescent="0.25">
      <c r="A1628" s="1" t="str">
        <f>CONCATENATE(G1628,"-",F1628,"-",H1628)</f>
        <v>999926827-Black-Under 30</v>
      </c>
      <c r="B1628" s="1" t="str">
        <f>CONCATENATE(G1628,"-",H1628)</f>
        <v>999926827-Under 30</v>
      </c>
      <c r="C1628" s="151" t="s">
        <v>228</v>
      </c>
      <c r="D1628" s="151" t="s">
        <v>3148</v>
      </c>
      <c r="E1628" s="151" t="s">
        <v>27</v>
      </c>
      <c r="F1628" s="41" t="s">
        <v>14</v>
      </c>
      <c r="G1628" s="151">
        <v>999926827</v>
      </c>
      <c r="H1628" s="36" t="s">
        <v>1833</v>
      </c>
      <c r="I1628" s="34">
        <f>((L1628)-J1628)+T1628</f>
        <v>16</v>
      </c>
      <c r="J1628" s="36"/>
      <c r="K1628" s="35"/>
      <c r="L1628" s="34">
        <f>SUM(N1628,O1628,P1628,Q1628,R1628,M1628)</f>
        <v>0</v>
      </c>
      <c r="M1628" s="34">
        <f>AJ1628</f>
        <v>0</v>
      </c>
      <c r="N1628" s="34">
        <f>SUM(AI1628)</f>
        <v>0</v>
      </c>
      <c r="O1628" s="34">
        <f>0</f>
        <v>0</v>
      </c>
      <c r="P1628" s="34">
        <v>0</v>
      </c>
      <c r="Q1628" s="34">
        <v>0</v>
      </c>
      <c r="R1628" s="34">
        <f>AH1628</f>
        <v>0</v>
      </c>
      <c r="S1628" s="122"/>
      <c r="T1628" s="41">
        <f>SUM(U1628,AA1628)</f>
        <v>16</v>
      </c>
      <c r="U1628" s="41">
        <f>IF(SUM(V1628:Y1628)&gt;=250, 250,SUM(V1628:Y1628))</f>
        <v>16</v>
      </c>
      <c r="V1628" s="41">
        <v>0</v>
      </c>
      <c r="W1628" s="41">
        <v>0</v>
      </c>
      <c r="X1628" s="41">
        <f>SUM(AL1628,AN1628,BO1628,BS1628)</f>
        <v>0</v>
      </c>
      <c r="Y1628" s="41">
        <f>SUM(AO1628:BN1628)</f>
        <v>16</v>
      </c>
      <c r="Z1628" s="41">
        <f>COUNTIF(AO1628:BN1628, "&gt;0")</f>
        <v>1</v>
      </c>
      <c r="AA1628" s="41">
        <f>SUM(AB1628:AF1628)</f>
        <v>0</v>
      </c>
      <c r="AB1628" s="41">
        <f>BP1628+BQ1628</f>
        <v>0</v>
      </c>
      <c r="AC1628" s="41">
        <v>0</v>
      </c>
      <c r="AD1628" s="41">
        <v>0</v>
      </c>
      <c r="AE1628" s="41">
        <f>SUM(BR1628)</f>
        <v>0</v>
      </c>
      <c r="AF1628" s="41">
        <f>SUM(AM1628)</f>
        <v>0</v>
      </c>
      <c r="AG1628" s="122"/>
      <c r="AH1628" s="36">
        <v>0</v>
      </c>
      <c r="AI1628" s="126">
        <v>0</v>
      </c>
      <c r="AJ1628" s="36">
        <v>0</v>
      </c>
      <c r="AK1628" s="121"/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14">
        <v>0</v>
      </c>
      <c r="AR1628" s="1">
        <v>0</v>
      </c>
      <c r="AS1628" s="114">
        <v>0</v>
      </c>
      <c r="AT1628" s="114">
        <v>0</v>
      </c>
      <c r="AU1628" s="114">
        <v>0</v>
      </c>
      <c r="AV1628" s="114">
        <v>0</v>
      </c>
      <c r="AW1628" s="114">
        <v>0</v>
      </c>
      <c r="AX1628" s="114">
        <v>0</v>
      </c>
      <c r="AY1628" s="114">
        <v>0</v>
      </c>
      <c r="AZ1628" s="114">
        <v>0</v>
      </c>
      <c r="BA1628" s="114">
        <v>0</v>
      </c>
      <c r="BB1628" s="114">
        <v>0</v>
      </c>
      <c r="BC1628" s="114">
        <v>0</v>
      </c>
      <c r="BD1628" s="115">
        <v>0</v>
      </c>
      <c r="BE1628" s="114">
        <v>0</v>
      </c>
      <c r="BF1628" s="114">
        <v>0</v>
      </c>
      <c r="BG1628" s="114">
        <v>0</v>
      </c>
      <c r="BH1628" s="114">
        <v>0</v>
      </c>
      <c r="BI1628" s="114">
        <v>0</v>
      </c>
      <c r="BJ1628" s="114">
        <v>16</v>
      </c>
      <c r="BK1628" s="114">
        <v>0</v>
      </c>
      <c r="BL1628" s="114">
        <v>0</v>
      </c>
      <c r="BM1628" s="114">
        <v>0</v>
      </c>
      <c r="BN1628" s="114">
        <v>0</v>
      </c>
      <c r="BO1628" s="114">
        <v>0</v>
      </c>
      <c r="BP1628" s="114">
        <v>0</v>
      </c>
      <c r="BQ1628" s="114">
        <v>0</v>
      </c>
      <c r="BR1628" s="114">
        <v>0</v>
      </c>
      <c r="BS1628" s="114">
        <v>0</v>
      </c>
    </row>
    <row r="1629" spans="1:71" ht="15" x14ac:dyDescent="0.25">
      <c r="A1629" s="1" t="str">
        <f>CONCATENATE(G1629,"-",F1629,"-",H1629)</f>
        <v>999926853-Black-Under 30</v>
      </c>
      <c r="B1629" s="1" t="str">
        <f>CONCATENATE(G1629,"-",H1629)</f>
        <v>999926853-Under 30</v>
      </c>
      <c r="C1629" s="151" t="s">
        <v>3157</v>
      </c>
      <c r="D1629" s="151" t="s">
        <v>621</v>
      </c>
      <c r="E1629" s="151" t="s">
        <v>27</v>
      </c>
      <c r="F1629" s="41" t="s">
        <v>14</v>
      </c>
      <c r="G1629" s="151">
        <v>999926853</v>
      </c>
      <c r="H1629" s="36" t="s">
        <v>1833</v>
      </c>
      <c r="I1629" s="34">
        <f>((L1629)-J1629)+T1629</f>
        <v>16</v>
      </c>
      <c r="J1629" s="36"/>
      <c r="K1629" s="35"/>
      <c r="L1629" s="34">
        <f>SUM(N1629,O1629,P1629,Q1629,R1629,M1629)</f>
        <v>0</v>
      </c>
      <c r="M1629" s="34">
        <f>AJ1629</f>
        <v>0</v>
      </c>
      <c r="N1629" s="34">
        <f>SUM(AI1629)</f>
        <v>0</v>
      </c>
      <c r="O1629" s="34">
        <f>0</f>
        <v>0</v>
      </c>
      <c r="P1629" s="34">
        <v>0</v>
      </c>
      <c r="Q1629" s="34">
        <v>0</v>
      </c>
      <c r="R1629" s="34">
        <f>AH1629</f>
        <v>0</v>
      </c>
      <c r="S1629" s="122"/>
      <c r="T1629" s="41">
        <f>SUM(U1629,AA1629)</f>
        <v>16</v>
      </c>
      <c r="U1629" s="41">
        <f>IF(SUM(V1629:Y1629)&gt;=250, 250,SUM(V1629:Y1629))</f>
        <v>16</v>
      </c>
      <c r="V1629" s="41">
        <v>0</v>
      </c>
      <c r="W1629" s="41">
        <v>0</v>
      </c>
      <c r="X1629" s="41">
        <f>SUM(AL1629,AN1629,BO1629,BS1629)</f>
        <v>0</v>
      </c>
      <c r="Y1629" s="41">
        <f>SUM(AO1629:BN1629)</f>
        <v>16</v>
      </c>
      <c r="Z1629" s="41">
        <f>COUNTIF(AO1629:BN1629, "&gt;0")</f>
        <v>1</v>
      </c>
      <c r="AA1629" s="41">
        <f>SUM(AB1629:AF1629)</f>
        <v>0</v>
      </c>
      <c r="AB1629" s="41">
        <f>BP1629+BQ1629</f>
        <v>0</v>
      </c>
      <c r="AC1629" s="41">
        <v>0</v>
      </c>
      <c r="AD1629" s="41">
        <v>0</v>
      </c>
      <c r="AE1629" s="41">
        <f>SUM(BR1629)</f>
        <v>0</v>
      </c>
      <c r="AF1629" s="41">
        <f>SUM(AM1629)</f>
        <v>0</v>
      </c>
      <c r="AG1629" s="122"/>
      <c r="AH1629" s="36">
        <v>0</v>
      </c>
      <c r="AI1629" s="126">
        <v>0</v>
      </c>
      <c r="AJ1629" s="36">
        <v>0</v>
      </c>
      <c r="AK1629" s="121"/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14">
        <v>0</v>
      </c>
      <c r="AR1629" s="1">
        <v>0</v>
      </c>
      <c r="AS1629" s="114">
        <v>0</v>
      </c>
      <c r="AT1629" s="114">
        <v>0</v>
      </c>
      <c r="AU1629" s="114">
        <v>0</v>
      </c>
      <c r="AV1629" s="114">
        <v>0</v>
      </c>
      <c r="AW1629" s="114">
        <v>0</v>
      </c>
      <c r="AX1629" s="114">
        <v>0</v>
      </c>
      <c r="AY1629" s="114">
        <v>0</v>
      </c>
      <c r="AZ1629" s="114">
        <v>0</v>
      </c>
      <c r="BA1629" s="114">
        <v>0</v>
      </c>
      <c r="BB1629" s="114">
        <v>0</v>
      </c>
      <c r="BC1629" s="114">
        <v>0</v>
      </c>
      <c r="BD1629" s="115">
        <v>0</v>
      </c>
      <c r="BE1629" s="114">
        <v>0</v>
      </c>
      <c r="BF1629" s="114">
        <v>0</v>
      </c>
      <c r="BG1629" s="114">
        <v>0</v>
      </c>
      <c r="BH1629" s="114">
        <v>0</v>
      </c>
      <c r="BI1629" s="114">
        <v>0</v>
      </c>
      <c r="BJ1629" s="114">
        <v>16</v>
      </c>
      <c r="BK1629" s="114">
        <v>0</v>
      </c>
      <c r="BL1629" s="114">
        <v>0</v>
      </c>
      <c r="BM1629" s="114">
        <v>0</v>
      </c>
      <c r="BN1629" s="114">
        <v>0</v>
      </c>
      <c r="BO1629" s="114">
        <v>0</v>
      </c>
      <c r="BP1629" s="114">
        <v>0</v>
      </c>
      <c r="BQ1629" s="114">
        <v>0</v>
      </c>
      <c r="BR1629" s="114">
        <v>0</v>
      </c>
      <c r="BS1629" s="114">
        <v>0</v>
      </c>
    </row>
    <row r="1630" spans="1:71" ht="15" x14ac:dyDescent="0.25">
      <c r="A1630" s="1" t="str">
        <f>CONCATENATE(G1630,"-",F1630,"-",H1630)</f>
        <v>999927046-Black-Under 30</v>
      </c>
      <c r="B1630" s="1" t="str">
        <f>CONCATENATE(G1630,"-",H1630)</f>
        <v>999927046-Under 30</v>
      </c>
      <c r="C1630" s="151" t="s">
        <v>210</v>
      </c>
      <c r="D1630" s="151" t="s">
        <v>3135</v>
      </c>
      <c r="E1630" s="151" t="s">
        <v>27</v>
      </c>
      <c r="F1630" s="41" t="s">
        <v>14</v>
      </c>
      <c r="G1630" s="151">
        <v>999927046</v>
      </c>
      <c r="H1630" s="36" t="s">
        <v>1833</v>
      </c>
      <c r="I1630" s="34">
        <f>((L1630)-J1630)+T1630</f>
        <v>16</v>
      </c>
      <c r="J1630" s="36"/>
      <c r="K1630" s="35"/>
      <c r="L1630" s="34">
        <f>SUM(N1630,O1630,P1630,Q1630,R1630,M1630)</f>
        <v>0</v>
      </c>
      <c r="M1630" s="34">
        <f>AJ1630</f>
        <v>0</v>
      </c>
      <c r="N1630" s="34">
        <f>SUM(AI1630)</f>
        <v>0</v>
      </c>
      <c r="O1630" s="34">
        <f>0</f>
        <v>0</v>
      </c>
      <c r="P1630" s="34">
        <v>0</v>
      </c>
      <c r="Q1630" s="34">
        <v>0</v>
      </c>
      <c r="R1630" s="34">
        <f>AH1630</f>
        <v>0</v>
      </c>
      <c r="S1630" s="122"/>
      <c r="T1630" s="41">
        <f>SUM(U1630,AA1630)</f>
        <v>16</v>
      </c>
      <c r="U1630" s="41">
        <f>IF(SUM(V1630:Y1630)&gt;=250, 250,SUM(V1630:Y1630))</f>
        <v>16</v>
      </c>
      <c r="V1630" s="41">
        <v>0</v>
      </c>
      <c r="W1630" s="41">
        <v>0</v>
      </c>
      <c r="X1630" s="41">
        <f>SUM(AL1630,AN1630,BO1630,BS1630)</f>
        <v>0</v>
      </c>
      <c r="Y1630" s="41">
        <f>SUM(AO1630:BN1630)</f>
        <v>16</v>
      </c>
      <c r="Z1630" s="41">
        <f>COUNTIF(AO1630:BN1630, "&gt;0")</f>
        <v>1</v>
      </c>
      <c r="AA1630" s="41">
        <f>SUM(AB1630:AF1630)</f>
        <v>0</v>
      </c>
      <c r="AB1630" s="41">
        <f>BP1630+BQ1630</f>
        <v>0</v>
      </c>
      <c r="AC1630" s="41">
        <v>0</v>
      </c>
      <c r="AD1630" s="41">
        <v>0</v>
      </c>
      <c r="AE1630" s="41">
        <f>SUM(BR1630)</f>
        <v>0</v>
      </c>
      <c r="AF1630" s="41">
        <f>SUM(AM1630)</f>
        <v>0</v>
      </c>
      <c r="AG1630" s="122"/>
      <c r="AH1630" s="36">
        <v>0</v>
      </c>
      <c r="AI1630" s="126">
        <v>0</v>
      </c>
      <c r="AJ1630" s="36">
        <v>0</v>
      </c>
      <c r="AK1630" s="121"/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14">
        <v>0</v>
      </c>
      <c r="AR1630" s="1">
        <v>0</v>
      </c>
      <c r="AS1630" s="114">
        <v>0</v>
      </c>
      <c r="AT1630" s="114">
        <v>0</v>
      </c>
      <c r="AU1630" s="114">
        <v>0</v>
      </c>
      <c r="AV1630" s="114">
        <v>0</v>
      </c>
      <c r="AW1630" s="114">
        <v>0</v>
      </c>
      <c r="AX1630" s="114">
        <v>0</v>
      </c>
      <c r="AY1630" s="114">
        <v>0</v>
      </c>
      <c r="AZ1630" s="114">
        <v>0</v>
      </c>
      <c r="BA1630" s="114">
        <v>0</v>
      </c>
      <c r="BB1630" s="114">
        <v>0</v>
      </c>
      <c r="BC1630" s="114">
        <v>0</v>
      </c>
      <c r="BD1630" s="115">
        <v>0</v>
      </c>
      <c r="BE1630" s="114">
        <v>0</v>
      </c>
      <c r="BF1630" s="114">
        <v>0</v>
      </c>
      <c r="BG1630" s="114">
        <v>0</v>
      </c>
      <c r="BH1630" s="114">
        <v>0</v>
      </c>
      <c r="BI1630" s="114">
        <v>0</v>
      </c>
      <c r="BJ1630" s="114">
        <v>16</v>
      </c>
      <c r="BK1630" s="114">
        <v>0</v>
      </c>
      <c r="BL1630" s="114">
        <v>0</v>
      </c>
      <c r="BM1630" s="114">
        <v>0</v>
      </c>
      <c r="BN1630" s="114">
        <v>0</v>
      </c>
      <c r="BO1630" s="114">
        <v>0</v>
      </c>
      <c r="BP1630" s="114">
        <v>0</v>
      </c>
      <c r="BQ1630" s="114">
        <v>0</v>
      </c>
      <c r="BR1630" s="114">
        <v>0</v>
      </c>
      <c r="BS1630" s="114">
        <v>0</v>
      </c>
    </row>
    <row r="1631" spans="1:71" ht="15" x14ac:dyDescent="0.25">
      <c r="A1631" s="1" t="str">
        <f>CONCATENATE(G1631,"-",F1631,"-",H1631)</f>
        <v>999927075-Black-Under 30</v>
      </c>
      <c r="B1631" s="1" t="str">
        <f>CONCATENATE(G1631,"-",H1631)</f>
        <v>999927075-Under 30</v>
      </c>
      <c r="C1631" s="151" t="s">
        <v>676</v>
      </c>
      <c r="D1631" s="151" t="s">
        <v>3123</v>
      </c>
      <c r="E1631" s="151" t="s">
        <v>27</v>
      </c>
      <c r="F1631" s="41" t="s">
        <v>14</v>
      </c>
      <c r="G1631" s="151">
        <v>999927075</v>
      </c>
      <c r="H1631" s="36" t="s">
        <v>1833</v>
      </c>
      <c r="I1631" s="34">
        <f>((L1631)-J1631)+T1631</f>
        <v>16</v>
      </c>
      <c r="J1631" s="36"/>
      <c r="K1631" s="35"/>
      <c r="L1631" s="34">
        <f>SUM(N1631,O1631,P1631,Q1631,R1631,M1631)</f>
        <v>0</v>
      </c>
      <c r="M1631" s="34">
        <f>AJ1631</f>
        <v>0</v>
      </c>
      <c r="N1631" s="34">
        <f>SUM(AI1631)</f>
        <v>0</v>
      </c>
      <c r="O1631" s="34">
        <f>0</f>
        <v>0</v>
      </c>
      <c r="P1631" s="34">
        <v>0</v>
      </c>
      <c r="Q1631" s="34">
        <v>0</v>
      </c>
      <c r="R1631" s="34">
        <f>AH1631</f>
        <v>0</v>
      </c>
      <c r="S1631" s="122"/>
      <c r="T1631" s="41">
        <f>SUM(U1631,AA1631)</f>
        <v>16</v>
      </c>
      <c r="U1631" s="41">
        <f>IF(SUM(V1631:Y1631)&gt;=250, 250,SUM(V1631:Y1631))</f>
        <v>16</v>
      </c>
      <c r="V1631" s="41">
        <v>0</v>
      </c>
      <c r="W1631" s="41">
        <v>0</v>
      </c>
      <c r="X1631" s="41">
        <f>SUM(AL1631,AN1631,BO1631,BS1631)</f>
        <v>0</v>
      </c>
      <c r="Y1631" s="41">
        <f>SUM(AO1631:BN1631)</f>
        <v>16</v>
      </c>
      <c r="Z1631" s="41">
        <f>COUNTIF(AO1631:BN1631, "&gt;0")</f>
        <v>1</v>
      </c>
      <c r="AA1631" s="41">
        <f>SUM(AB1631:AF1631)</f>
        <v>0</v>
      </c>
      <c r="AB1631" s="41">
        <f>BP1631+BQ1631</f>
        <v>0</v>
      </c>
      <c r="AC1631" s="41">
        <v>0</v>
      </c>
      <c r="AD1631" s="41">
        <v>0</v>
      </c>
      <c r="AE1631" s="41">
        <f>SUM(BR1631)</f>
        <v>0</v>
      </c>
      <c r="AF1631" s="41">
        <f>SUM(AM1631)</f>
        <v>0</v>
      </c>
      <c r="AG1631" s="122"/>
      <c r="AH1631" s="36">
        <v>0</v>
      </c>
      <c r="AI1631" s="126">
        <v>0</v>
      </c>
      <c r="AJ1631" s="36">
        <v>0</v>
      </c>
      <c r="AK1631" s="121"/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14">
        <v>0</v>
      </c>
      <c r="AR1631" s="1">
        <v>0</v>
      </c>
      <c r="AS1631" s="114">
        <v>0</v>
      </c>
      <c r="AT1631" s="114">
        <v>0</v>
      </c>
      <c r="AU1631" s="114">
        <v>0</v>
      </c>
      <c r="AV1631" s="114">
        <v>0</v>
      </c>
      <c r="AW1631" s="114">
        <v>0</v>
      </c>
      <c r="AX1631" s="114">
        <v>0</v>
      </c>
      <c r="AY1631" s="114">
        <v>0</v>
      </c>
      <c r="AZ1631" s="114">
        <v>0</v>
      </c>
      <c r="BA1631" s="114">
        <v>0</v>
      </c>
      <c r="BB1631" s="114">
        <v>0</v>
      </c>
      <c r="BC1631" s="114">
        <v>0</v>
      </c>
      <c r="BD1631" s="115">
        <v>0</v>
      </c>
      <c r="BE1631" s="114">
        <v>0</v>
      </c>
      <c r="BF1631" s="114">
        <v>0</v>
      </c>
      <c r="BG1631" s="114">
        <v>0</v>
      </c>
      <c r="BH1631" s="114">
        <v>0</v>
      </c>
      <c r="BI1631" s="114">
        <v>0</v>
      </c>
      <c r="BJ1631" s="114">
        <v>16</v>
      </c>
      <c r="BK1631" s="114">
        <v>0</v>
      </c>
      <c r="BL1631" s="114">
        <v>0</v>
      </c>
      <c r="BM1631" s="114">
        <v>0</v>
      </c>
      <c r="BN1631" s="114">
        <v>0</v>
      </c>
      <c r="BO1631" s="114">
        <v>0</v>
      </c>
      <c r="BP1631" s="114">
        <v>0</v>
      </c>
      <c r="BQ1631" s="114">
        <v>0</v>
      </c>
      <c r="BR1631" s="114">
        <v>0</v>
      </c>
      <c r="BS1631" s="114">
        <v>0</v>
      </c>
    </row>
    <row r="1632" spans="1:71" ht="15" x14ac:dyDescent="0.25">
      <c r="A1632" s="1" t="str">
        <f>CONCATENATE(G1632,"-",F1632,"-",H1632)</f>
        <v>999930016-Black-Under 30</v>
      </c>
      <c r="B1632" s="1" t="str">
        <f>CONCATENATE(G1632,"-",H1632)</f>
        <v>999930016-Under 30</v>
      </c>
      <c r="C1632" s="151" t="s">
        <v>3136</v>
      </c>
      <c r="D1632" s="151" t="s">
        <v>164</v>
      </c>
      <c r="E1632" s="151" t="s">
        <v>27</v>
      </c>
      <c r="F1632" s="41" t="s">
        <v>14</v>
      </c>
      <c r="G1632" s="151">
        <v>999930016</v>
      </c>
      <c r="H1632" s="36" t="s">
        <v>1833</v>
      </c>
      <c r="I1632" s="34">
        <f>((L1632)-J1632)+T1632</f>
        <v>16</v>
      </c>
      <c r="J1632" s="36"/>
      <c r="K1632" s="35"/>
      <c r="L1632" s="34">
        <f>SUM(N1632,O1632,P1632,Q1632,R1632,M1632)</f>
        <v>0</v>
      </c>
      <c r="M1632" s="34">
        <f>AJ1632</f>
        <v>0</v>
      </c>
      <c r="N1632" s="34">
        <f>SUM(AI1632)</f>
        <v>0</v>
      </c>
      <c r="O1632" s="34">
        <f>0</f>
        <v>0</v>
      </c>
      <c r="P1632" s="34">
        <v>0</v>
      </c>
      <c r="Q1632" s="34">
        <v>0</v>
      </c>
      <c r="R1632" s="34">
        <f>AH1632</f>
        <v>0</v>
      </c>
      <c r="S1632" s="122"/>
      <c r="T1632" s="41">
        <f>SUM(U1632,AA1632)</f>
        <v>16</v>
      </c>
      <c r="U1632" s="41">
        <f>IF(SUM(V1632:Y1632)&gt;=250, 250,SUM(V1632:Y1632))</f>
        <v>16</v>
      </c>
      <c r="V1632" s="41">
        <v>0</v>
      </c>
      <c r="W1632" s="41">
        <v>0</v>
      </c>
      <c r="X1632" s="41">
        <f>SUM(AL1632,AN1632,BO1632,BS1632)</f>
        <v>0</v>
      </c>
      <c r="Y1632" s="41">
        <f>SUM(AO1632:BN1632)</f>
        <v>16</v>
      </c>
      <c r="Z1632" s="41">
        <f>COUNTIF(AO1632:BN1632, "&gt;0")</f>
        <v>1</v>
      </c>
      <c r="AA1632" s="41">
        <f>SUM(AB1632:AF1632)</f>
        <v>0</v>
      </c>
      <c r="AB1632" s="41">
        <f>BP1632+BQ1632</f>
        <v>0</v>
      </c>
      <c r="AC1632" s="41">
        <v>0</v>
      </c>
      <c r="AD1632" s="41">
        <v>0</v>
      </c>
      <c r="AE1632" s="41">
        <f>SUM(BR1632)</f>
        <v>0</v>
      </c>
      <c r="AF1632" s="41">
        <f>SUM(AM1632)</f>
        <v>0</v>
      </c>
      <c r="AG1632" s="122"/>
      <c r="AH1632" s="36">
        <v>0</v>
      </c>
      <c r="AI1632" s="126">
        <v>0</v>
      </c>
      <c r="AJ1632" s="36">
        <v>0</v>
      </c>
      <c r="AK1632" s="121"/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14">
        <v>0</v>
      </c>
      <c r="AR1632" s="1">
        <v>0</v>
      </c>
      <c r="AS1632" s="114">
        <v>0</v>
      </c>
      <c r="AT1632" s="114">
        <v>0</v>
      </c>
      <c r="AU1632" s="114">
        <v>0</v>
      </c>
      <c r="AV1632" s="114">
        <v>0</v>
      </c>
      <c r="AW1632" s="114">
        <v>0</v>
      </c>
      <c r="AX1632" s="114">
        <v>0</v>
      </c>
      <c r="AY1632" s="114">
        <v>0</v>
      </c>
      <c r="AZ1632" s="114">
        <v>0</v>
      </c>
      <c r="BA1632" s="114">
        <v>0</v>
      </c>
      <c r="BB1632" s="114">
        <v>0</v>
      </c>
      <c r="BC1632" s="114">
        <v>0</v>
      </c>
      <c r="BD1632" s="115">
        <v>0</v>
      </c>
      <c r="BE1632" s="114">
        <v>0</v>
      </c>
      <c r="BF1632" s="114">
        <v>0</v>
      </c>
      <c r="BG1632" s="114">
        <v>0</v>
      </c>
      <c r="BH1632" s="114">
        <v>0</v>
      </c>
      <c r="BI1632" s="114">
        <v>0</v>
      </c>
      <c r="BJ1632" s="114">
        <v>16</v>
      </c>
      <c r="BK1632" s="114">
        <v>0</v>
      </c>
      <c r="BL1632" s="114">
        <v>0</v>
      </c>
      <c r="BM1632" s="114">
        <v>0</v>
      </c>
      <c r="BN1632" s="114">
        <v>0</v>
      </c>
      <c r="BO1632" s="114">
        <v>0</v>
      </c>
      <c r="BP1632" s="114">
        <v>0</v>
      </c>
      <c r="BQ1632" s="114">
        <v>0</v>
      </c>
      <c r="BR1632" s="114">
        <v>0</v>
      </c>
      <c r="BS1632" s="114">
        <v>0</v>
      </c>
    </row>
    <row r="1633" spans="1:71" ht="15" x14ac:dyDescent="0.25">
      <c r="A1633" s="1" t="str">
        <f>CONCATENATE(G1633,"-",F1633,"-",H1633)</f>
        <v>999930881-Black-Under 30</v>
      </c>
      <c r="B1633" s="1" t="str">
        <f>CONCATENATE(G1633,"-",H1633)</f>
        <v>999930881-Under 30</v>
      </c>
      <c r="C1633" s="151" t="s">
        <v>891</v>
      </c>
      <c r="D1633" s="151" t="s">
        <v>3137</v>
      </c>
      <c r="E1633" s="151" t="s">
        <v>27</v>
      </c>
      <c r="F1633" s="41" t="s">
        <v>14</v>
      </c>
      <c r="G1633" s="151">
        <v>999930881</v>
      </c>
      <c r="H1633" s="36" t="s">
        <v>1833</v>
      </c>
      <c r="I1633" s="34">
        <f>((L1633)-J1633)+T1633</f>
        <v>16</v>
      </c>
      <c r="J1633" s="36"/>
      <c r="K1633" s="35"/>
      <c r="L1633" s="34">
        <f>SUM(N1633,O1633,P1633,Q1633,R1633,M1633)</f>
        <v>0</v>
      </c>
      <c r="M1633" s="34">
        <f>AJ1633</f>
        <v>0</v>
      </c>
      <c r="N1633" s="34">
        <f>SUM(AI1633)</f>
        <v>0</v>
      </c>
      <c r="O1633" s="34">
        <f>0</f>
        <v>0</v>
      </c>
      <c r="P1633" s="34">
        <v>0</v>
      </c>
      <c r="Q1633" s="34">
        <v>0</v>
      </c>
      <c r="R1633" s="34">
        <f>AH1633</f>
        <v>0</v>
      </c>
      <c r="S1633" s="122"/>
      <c r="T1633" s="41">
        <f>SUM(U1633,AA1633)</f>
        <v>16</v>
      </c>
      <c r="U1633" s="41">
        <f>IF(SUM(V1633:Y1633)&gt;=250, 250,SUM(V1633:Y1633))</f>
        <v>16</v>
      </c>
      <c r="V1633" s="41">
        <v>0</v>
      </c>
      <c r="W1633" s="41">
        <v>0</v>
      </c>
      <c r="X1633" s="41">
        <f>SUM(AL1633,AN1633,BO1633,BS1633)</f>
        <v>0</v>
      </c>
      <c r="Y1633" s="41">
        <f>SUM(AO1633:BN1633)</f>
        <v>16</v>
      </c>
      <c r="Z1633" s="41">
        <f>COUNTIF(AO1633:BN1633, "&gt;0")</f>
        <v>1</v>
      </c>
      <c r="AA1633" s="41">
        <f>SUM(AB1633:AF1633)</f>
        <v>0</v>
      </c>
      <c r="AB1633" s="41">
        <f>BP1633+BQ1633</f>
        <v>0</v>
      </c>
      <c r="AC1633" s="41">
        <v>0</v>
      </c>
      <c r="AD1633" s="41">
        <v>0</v>
      </c>
      <c r="AE1633" s="41">
        <f>SUM(BR1633)</f>
        <v>0</v>
      </c>
      <c r="AF1633" s="41">
        <f>SUM(AM1633)</f>
        <v>0</v>
      </c>
      <c r="AG1633" s="122"/>
      <c r="AH1633" s="36">
        <v>0</v>
      </c>
      <c r="AI1633" s="126">
        <v>0</v>
      </c>
      <c r="AJ1633" s="36">
        <v>0</v>
      </c>
      <c r="AK1633" s="121"/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14">
        <v>0</v>
      </c>
      <c r="AR1633" s="1">
        <v>0</v>
      </c>
      <c r="AS1633" s="114">
        <v>0</v>
      </c>
      <c r="AT1633" s="114">
        <v>0</v>
      </c>
      <c r="AU1633" s="114">
        <v>0</v>
      </c>
      <c r="AV1633" s="114">
        <v>0</v>
      </c>
      <c r="AW1633" s="114">
        <v>0</v>
      </c>
      <c r="AX1633" s="114">
        <v>0</v>
      </c>
      <c r="AY1633" s="114">
        <v>0</v>
      </c>
      <c r="AZ1633" s="114">
        <v>0</v>
      </c>
      <c r="BA1633" s="114">
        <v>0</v>
      </c>
      <c r="BB1633" s="114">
        <v>0</v>
      </c>
      <c r="BC1633" s="114">
        <v>0</v>
      </c>
      <c r="BD1633" s="115">
        <v>0</v>
      </c>
      <c r="BE1633" s="114">
        <v>0</v>
      </c>
      <c r="BF1633" s="114">
        <v>0</v>
      </c>
      <c r="BG1633" s="114">
        <v>0</v>
      </c>
      <c r="BH1633" s="114">
        <v>0</v>
      </c>
      <c r="BI1633" s="114">
        <v>0</v>
      </c>
      <c r="BJ1633" s="114">
        <v>16</v>
      </c>
      <c r="BK1633" s="114">
        <v>0</v>
      </c>
      <c r="BL1633" s="114">
        <v>0</v>
      </c>
      <c r="BM1633" s="114">
        <v>0</v>
      </c>
      <c r="BN1633" s="114">
        <v>0</v>
      </c>
      <c r="BO1633" s="114">
        <v>0</v>
      </c>
      <c r="BP1633" s="114">
        <v>0</v>
      </c>
      <c r="BQ1633" s="114">
        <v>0</v>
      </c>
      <c r="BR1633" s="114">
        <v>0</v>
      </c>
      <c r="BS1633" s="114">
        <v>0</v>
      </c>
    </row>
    <row r="1634" spans="1:71" ht="15" x14ac:dyDescent="0.25">
      <c r="A1634" s="1" t="str">
        <f>CONCATENATE(G1634,"-",F1634,"-",H1634)</f>
        <v>999931421-Black-Under 30</v>
      </c>
      <c r="B1634" s="1" t="str">
        <f>CONCATENATE(G1634,"-",H1634)</f>
        <v>999931421-Under 30</v>
      </c>
      <c r="C1634" s="151" t="s">
        <v>1070</v>
      </c>
      <c r="D1634" s="151" t="s">
        <v>1453</v>
      </c>
      <c r="E1634" s="151" t="s">
        <v>27</v>
      </c>
      <c r="F1634" s="41" t="s">
        <v>14</v>
      </c>
      <c r="G1634" s="151">
        <v>999931421</v>
      </c>
      <c r="H1634" s="36" t="s">
        <v>1833</v>
      </c>
      <c r="I1634" s="34">
        <f>((L1634)-J1634)+T1634</f>
        <v>16</v>
      </c>
      <c r="J1634" s="36"/>
      <c r="K1634" s="35"/>
      <c r="L1634" s="34">
        <f>SUM(N1634,O1634,P1634,Q1634,R1634,M1634)</f>
        <v>0</v>
      </c>
      <c r="M1634" s="34">
        <f>AJ1634</f>
        <v>0</v>
      </c>
      <c r="N1634" s="34">
        <f>SUM(AI1634)</f>
        <v>0</v>
      </c>
      <c r="O1634" s="34">
        <f>0</f>
        <v>0</v>
      </c>
      <c r="P1634" s="34">
        <v>0</v>
      </c>
      <c r="Q1634" s="34">
        <v>0</v>
      </c>
      <c r="R1634" s="34">
        <f>AH1634</f>
        <v>0</v>
      </c>
      <c r="S1634" s="122"/>
      <c r="T1634" s="41">
        <f>SUM(U1634,AA1634)</f>
        <v>16</v>
      </c>
      <c r="U1634" s="41">
        <f>IF(SUM(V1634:Y1634)&gt;=250, 250,SUM(V1634:Y1634))</f>
        <v>16</v>
      </c>
      <c r="V1634" s="41">
        <v>0</v>
      </c>
      <c r="W1634" s="41">
        <v>0</v>
      </c>
      <c r="X1634" s="41">
        <f>SUM(AL1634,AN1634,BO1634,BS1634)</f>
        <v>0</v>
      </c>
      <c r="Y1634" s="41">
        <f>SUM(AO1634:BN1634)</f>
        <v>16</v>
      </c>
      <c r="Z1634" s="41">
        <f>COUNTIF(AO1634:BN1634, "&gt;0")</f>
        <v>1</v>
      </c>
      <c r="AA1634" s="41">
        <f>SUM(AB1634:AF1634)</f>
        <v>0</v>
      </c>
      <c r="AB1634" s="41">
        <f>BP1634+BQ1634</f>
        <v>0</v>
      </c>
      <c r="AC1634" s="41">
        <v>0</v>
      </c>
      <c r="AD1634" s="41">
        <v>0</v>
      </c>
      <c r="AE1634" s="41">
        <f>SUM(BR1634)</f>
        <v>0</v>
      </c>
      <c r="AF1634" s="41">
        <f>SUM(AM1634)</f>
        <v>0</v>
      </c>
      <c r="AG1634" s="122"/>
      <c r="AH1634" s="36">
        <v>0</v>
      </c>
      <c r="AI1634" s="126">
        <v>0</v>
      </c>
      <c r="AJ1634" s="36">
        <v>0</v>
      </c>
      <c r="AK1634" s="121"/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14">
        <v>0</v>
      </c>
      <c r="AR1634" s="1">
        <v>0</v>
      </c>
      <c r="AS1634" s="114">
        <v>0</v>
      </c>
      <c r="AT1634" s="114">
        <v>0</v>
      </c>
      <c r="AU1634" s="114">
        <v>0</v>
      </c>
      <c r="AV1634" s="114">
        <v>0</v>
      </c>
      <c r="AW1634" s="114">
        <v>0</v>
      </c>
      <c r="AX1634" s="114">
        <v>0</v>
      </c>
      <c r="AY1634" s="114">
        <v>0</v>
      </c>
      <c r="AZ1634" s="114">
        <v>0</v>
      </c>
      <c r="BA1634" s="114">
        <v>0</v>
      </c>
      <c r="BB1634" s="114">
        <v>0</v>
      </c>
      <c r="BC1634" s="114">
        <v>0</v>
      </c>
      <c r="BD1634" s="115">
        <v>0</v>
      </c>
      <c r="BE1634" s="114">
        <v>0</v>
      </c>
      <c r="BF1634" s="114">
        <v>0</v>
      </c>
      <c r="BG1634" s="114">
        <v>0</v>
      </c>
      <c r="BH1634" s="114">
        <v>0</v>
      </c>
      <c r="BI1634" s="114">
        <v>0</v>
      </c>
      <c r="BJ1634" s="114">
        <v>16</v>
      </c>
      <c r="BK1634" s="114">
        <v>0</v>
      </c>
      <c r="BL1634" s="114">
        <v>0</v>
      </c>
      <c r="BM1634" s="114">
        <v>0</v>
      </c>
      <c r="BN1634" s="114">
        <v>0</v>
      </c>
      <c r="BO1634" s="114">
        <v>0</v>
      </c>
      <c r="BP1634" s="114">
        <v>0</v>
      </c>
      <c r="BQ1634" s="114">
        <v>0</v>
      </c>
      <c r="BR1634" s="114">
        <v>0</v>
      </c>
      <c r="BS1634" s="114">
        <v>0</v>
      </c>
    </row>
    <row r="1635" spans="1:71" ht="15" x14ac:dyDescent="0.25">
      <c r="A1635" s="1" t="str">
        <f>CONCATENATE(G1635,"-",F1635,"-",H1635)</f>
        <v>999931544-Black-Under 30</v>
      </c>
      <c r="B1635" s="1" t="str">
        <f>CONCATENATE(G1635,"-",H1635)</f>
        <v>999931544-Under 30</v>
      </c>
      <c r="C1635" s="151" t="s">
        <v>595</v>
      </c>
      <c r="D1635" s="151" t="s">
        <v>3132</v>
      </c>
      <c r="E1635" s="151" t="s">
        <v>27</v>
      </c>
      <c r="F1635" s="41" t="s">
        <v>14</v>
      </c>
      <c r="G1635" s="151">
        <v>999931544</v>
      </c>
      <c r="H1635" s="36" t="s">
        <v>1833</v>
      </c>
      <c r="I1635" s="34">
        <f>((L1635)-J1635)+T1635</f>
        <v>16</v>
      </c>
      <c r="J1635" s="36"/>
      <c r="K1635" s="35"/>
      <c r="L1635" s="34">
        <f>SUM(N1635,O1635,P1635,Q1635,R1635,M1635)</f>
        <v>0</v>
      </c>
      <c r="M1635" s="34">
        <f>AJ1635</f>
        <v>0</v>
      </c>
      <c r="N1635" s="34">
        <f>SUM(AI1635)</f>
        <v>0</v>
      </c>
      <c r="O1635" s="34">
        <f>0</f>
        <v>0</v>
      </c>
      <c r="P1635" s="34">
        <v>0</v>
      </c>
      <c r="Q1635" s="34">
        <v>0</v>
      </c>
      <c r="R1635" s="34">
        <f>AH1635</f>
        <v>0</v>
      </c>
      <c r="S1635" s="122"/>
      <c r="T1635" s="41">
        <f>SUM(U1635,AA1635)</f>
        <v>16</v>
      </c>
      <c r="U1635" s="41">
        <f>IF(SUM(V1635:Y1635)&gt;=250, 250,SUM(V1635:Y1635))</f>
        <v>16</v>
      </c>
      <c r="V1635" s="41">
        <v>0</v>
      </c>
      <c r="W1635" s="41">
        <v>0</v>
      </c>
      <c r="X1635" s="41">
        <f>SUM(AL1635,AN1635,BO1635,BS1635)</f>
        <v>0</v>
      </c>
      <c r="Y1635" s="41">
        <f>SUM(AO1635:BN1635)</f>
        <v>16</v>
      </c>
      <c r="Z1635" s="41">
        <f>COUNTIF(AO1635:BN1635, "&gt;0")</f>
        <v>1</v>
      </c>
      <c r="AA1635" s="41">
        <f>SUM(AB1635:AF1635)</f>
        <v>0</v>
      </c>
      <c r="AB1635" s="41">
        <f>BP1635+BQ1635</f>
        <v>0</v>
      </c>
      <c r="AC1635" s="41">
        <v>0</v>
      </c>
      <c r="AD1635" s="41">
        <v>0</v>
      </c>
      <c r="AE1635" s="41">
        <f>SUM(BR1635)</f>
        <v>0</v>
      </c>
      <c r="AF1635" s="41">
        <f>SUM(AM1635)</f>
        <v>0</v>
      </c>
      <c r="AG1635" s="122"/>
      <c r="AH1635" s="36">
        <v>0</v>
      </c>
      <c r="AI1635" s="126">
        <v>0</v>
      </c>
      <c r="AJ1635" s="36">
        <v>0</v>
      </c>
      <c r="AK1635" s="121"/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14">
        <v>0</v>
      </c>
      <c r="AR1635" s="1">
        <v>0</v>
      </c>
      <c r="AS1635" s="114">
        <v>0</v>
      </c>
      <c r="AT1635" s="114">
        <v>0</v>
      </c>
      <c r="AU1635" s="114">
        <v>0</v>
      </c>
      <c r="AV1635" s="114">
        <v>0</v>
      </c>
      <c r="AW1635" s="114">
        <v>0</v>
      </c>
      <c r="AX1635" s="114">
        <v>0</v>
      </c>
      <c r="AY1635" s="114">
        <v>0</v>
      </c>
      <c r="AZ1635" s="114">
        <v>0</v>
      </c>
      <c r="BA1635" s="114">
        <v>0</v>
      </c>
      <c r="BB1635" s="114">
        <v>0</v>
      </c>
      <c r="BC1635" s="114">
        <v>0</v>
      </c>
      <c r="BD1635" s="115">
        <v>0</v>
      </c>
      <c r="BE1635" s="114">
        <v>0</v>
      </c>
      <c r="BF1635" s="114">
        <v>0</v>
      </c>
      <c r="BG1635" s="114">
        <v>0</v>
      </c>
      <c r="BH1635" s="114">
        <v>0</v>
      </c>
      <c r="BI1635" s="114">
        <v>0</v>
      </c>
      <c r="BJ1635" s="114">
        <v>16</v>
      </c>
      <c r="BK1635" s="114">
        <v>0</v>
      </c>
      <c r="BL1635" s="114">
        <v>0</v>
      </c>
      <c r="BM1635" s="114">
        <v>0</v>
      </c>
      <c r="BN1635" s="114">
        <v>0</v>
      </c>
      <c r="BO1635" s="114">
        <v>0</v>
      </c>
      <c r="BP1635" s="114">
        <v>0</v>
      </c>
      <c r="BQ1635" s="114">
        <v>0</v>
      </c>
      <c r="BR1635" s="114">
        <v>0</v>
      </c>
      <c r="BS1635" s="114">
        <v>0</v>
      </c>
    </row>
    <row r="1636" spans="1:71" ht="15" x14ac:dyDescent="0.25">
      <c r="A1636" s="1" t="str">
        <f>CONCATENATE(G1636,"-",F1636,"-",H1636)</f>
        <v>999931556-Black-Under 30</v>
      </c>
      <c r="B1636" s="1" t="str">
        <f>CONCATENATE(G1636,"-",H1636)</f>
        <v>999931556-Under 30</v>
      </c>
      <c r="C1636" s="151" t="s">
        <v>3151</v>
      </c>
      <c r="D1636" s="151" t="s">
        <v>3152</v>
      </c>
      <c r="E1636" s="151" t="s">
        <v>27</v>
      </c>
      <c r="F1636" s="41" t="s">
        <v>14</v>
      </c>
      <c r="G1636" s="151">
        <v>999931556</v>
      </c>
      <c r="H1636" s="36" t="s">
        <v>1833</v>
      </c>
      <c r="I1636" s="34">
        <f>((L1636)-J1636)+T1636</f>
        <v>16</v>
      </c>
      <c r="J1636" s="36"/>
      <c r="K1636" s="35"/>
      <c r="L1636" s="34">
        <f>SUM(N1636,O1636,P1636,Q1636,R1636,M1636)</f>
        <v>0</v>
      </c>
      <c r="M1636" s="34">
        <f>AJ1636</f>
        <v>0</v>
      </c>
      <c r="N1636" s="34">
        <f>SUM(AI1636)</f>
        <v>0</v>
      </c>
      <c r="O1636" s="34">
        <f>0</f>
        <v>0</v>
      </c>
      <c r="P1636" s="34">
        <v>0</v>
      </c>
      <c r="Q1636" s="34">
        <v>0</v>
      </c>
      <c r="R1636" s="34">
        <f>AH1636</f>
        <v>0</v>
      </c>
      <c r="S1636" s="122"/>
      <c r="T1636" s="41">
        <f>SUM(U1636,AA1636)</f>
        <v>16</v>
      </c>
      <c r="U1636" s="41">
        <f>IF(SUM(V1636:Y1636)&gt;=250, 250,SUM(V1636:Y1636))</f>
        <v>16</v>
      </c>
      <c r="V1636" s="41">
        <v>0</v>
      </c>
      <c r="W1636" s="41">
        <v>0</v>
      </c>
      <c r="X1636" s="41">
        <f>SUM(AL1636,AN1636,BO1636,BS1636)</f>
        <v>0</v>
      </c>
      <c r="Y1636" s="41">
        <f>SUM(AO1636:BN1636)</f>
        <v>16</v>
      </c>
      <c r="Z1636" s="41">
        <f>COUNTIF(AO1636:BN1636, "&gt;0")</f>
        <v>1</v>
      </c>
      <c r="AA1636" s="41">
        <f>SUM(AB1636:AF1636)</f>
        <v>0</v>
      </c>
      <c r="AB1636" s="41">
        <f>BP1636+BQ1636</f>
        <v>0</v>
      </c>
      <c r="AC1636" s="41">
        <v>0</v>
      </c>
      <c r="AD1636" s="41">
        <v>0</v>
      </c>
      <c r="AE1636" s="41">
        <f>SUM(BR1636)</f>
        <v>0</v>
      </c>
      <c r="AF1636" s="41">
        <f>SUM(AM1636)</f>
        <v>0</v>
      </c>
      <c r="AG1636" s="122"/>
      <c r="AH1636" s="36">
        <v>0</v>
      </c>
      <c r="AI1636" s="126">
        <v>0</v>
      </c>
      <c r="AJ1636" s="36">
        <v>0</v>
      </c>
      <c r="AK1636" s="121"/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14">
        <v>0</v>
      </c>
      <c r="AR1636" s="1">
        <v>0</v>
      </c>
      <c r="AS1636" s="114">
        <v>0</v>
      </c>
      <c r="AT1636" s="114">
        <v>0</v>
      </c>
      <c r="AU1636" s="114">
        <v>0</v>
      </c>
      <c r="AV1636" s="114">
        <v>0</v>
      </c>
      <c r="AW1636" s="114">
        <v>0</v>
      </c>
      <c r="AX1636" s="114">
        <v>0</v>
      </c>
      <c r="AY1636" s="114">
        <v>0</v>
      </c>
      <c r="AZ1636" s="114">
        <v>0</v>
      </c>
      <c r="BA1636" s="114">
        <v>0</v>
      </c>
      <c r="BB1636" s="114">
        <v>0</v>
      </c>
      <c r="BC1636" s="114">
        <v>0</v>
      </c>
      <c r="BD1636" s="115">
        <v>0</v>
      </c>
      <c r="BE1636" s="114">
        <v>0</v>
      </c>
      <c r="BF1636" s="114">
        <v>0</v>
      </c>
      <c r="BG1636" s="114">
        <v>0</v>
      </c>
      <c r="BH1636" s="114">
        <v>0</v>
      </c>
      <c r="BI1636" s="114">
        <v>0</v>
      </c>
      <c r="BJ1636" s="114">
        <v>16</v>
      </c>
      <c r="BK1636" s="114">
        <v>0</v>
      </c>
      <c r="BL1636" s="114">
        <v>0</v>
      </c>
      <c r="BM1636" s="114">
        <v>0</v>
      </c>
      <c r="BN1636" s="114">
        <v>0</v>
      </c>
      <c r="BO1636" s="114">
        <v>0</v>
      </c>
      <c r="BP1636" s="114">
        <v>0</v>
      </c>
      <c r="BQ1636" s="114">
        <v>0</v>
      </c>
      <c r="BR1636" s="114">
        <v>0</v>
      </c>
      <c r="BS1636" s="114">
        <v>0</v>
      </c>
    </row>
    <row r="1637" spans="1:71" ht="15" x14ac:dyDescent="0.25">
      <c r="A1637" s="1" t="str">
        <f>CONCATENATE(G1637,"-",F1637,"-",H1637)</f>
        <v>999931640-Black-Under 30</v>
      </c>
      <c r="B1637" s="1" t="str">
        <f>CONCATENATE(G1637,"-",H1637)</f>
        <v>999931640-Under 30</v>
      </c>
      <c r="C1637" s="151" t="s">
        <v>3134</v>
      </c>
      <c r="D1637" s="151" t="s">
        <v>544</v>
      </c>
      <c r="E1637" s="151" t="s">
        <v>27</v>
      </c>
      <c r="F1637" s="41" t="s">
        <v>14</v>
      </c>
      <c r="G1637" s="151">
        <v>999931640</v>
      </c>
      <c r="H1637" s="36" t="s">
        <v>1833</v>
      </c>
      <c r="I1637" s="34">
        <f>((L1637)-J1637)+T1637</f>
        <v>16</v>
      </c>
      <c r="J1637" s="36"/>
      <c r="K1637" s="35"/>
      <c r="L1637" s="34">
        <f>SUM(N1637,O1637,P1637,Q1637,R1637,M1637)</f>
        <v>0</v>
      </c>
      <c r="M1637" s="34">
        <f>AJ1637</f>
        <v>0</v>
      </c>
      <c r="N1637" s="34">
        <f>SUM(AI1637)</f>
        <v>0</v>
      </c>
      <c r="O1637" s="34">
        <f>0</f>
        <v>0</v>
      </c>
      <c r="P1637" s="34">
        <v>0</v>
      </c>
      <c r="Q1637" s="34">
        <v>0</v>
      </c>
      <c r="R1637" s="34">
        <f>AH1637</f>
        <v>0</v>
      </c>
      <c r="S1637" s="122"/>
      <c r="T1637" s="41">
        <f>SUM(U1637,AA1637)</f>
        <v>16</v>
      </c>
      <c r="U1637" s="41">
        <f>IF(SUM(V1637:Y1637)&gt;=250, 250,SUM(V1637:Y1637))</f>
        <v>16</v>
      </c>
      <c r="V1637" s="41">
        <v>0</v>
      </c>
      <c r="W1637" s="41">
        <v>0</v>
      </c>
      <c r="X1637" s="41">
        <f>SUM(AL1637,AN1637,BO1637,BS1637)</f>
        <v>0</v>
      </c>
      <c r="Y1637" s="41">
        <f>SUM(AO1637:BN1637)</f>
        <v>16</v>
      </c>
      <c r="Z1637" s="41">
        <f>COUNTIF(AO1637:BN1637, "&gt;0")</f>
        <v>1</v>
      </c>
      <c r="AA1637" s="41">
        <f>SUM(AB1637:AF1637)</f>
        <v>0</v>
      </c>
      <c r="AB1637" s="41">
        <f>BP1637+BQ1637</f>
        <v>0</v>
      </c>
      <c r="AC1637" s="41">
        <v>0</v>
      </c>
      <c r="AD1637" s="41">
        <v>0</v>
      </c>
      <c r="AE1637" s="41">
        <f>SUM(BR1637)</f>
        <v>0</v>
      </c>
      <c r="AF1637" s="41">
        <f>SUM(AM1637)</f>
        <v>0</v>
      </c>
      <c r="AG1637" s="122"/>
      <c r="AH1637" s="36">
        <v>0</v>
      </c>
      <c r="AI1637" s="126">
        <v>0</v>
      </c>
      <c r="AJ1637" s="36">
        <v>0</v>
      </c>
      <c r="AK1637" s="121"/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14">
        <v>0</v>
      </c>
      <c r="AR1637" s="1">
        <v>0</v>
      </c>
      <c r="AS1637" s="114">
        <v>0</v>
      </c>
      <c r="AT1637" s="114">
        <v>0</v>
      </c>
      <c r="AU1637" s="114">
        <v>0</v>
      </c>
      <c r="AV1637" s="114">
        <v>0</v>
      </c>
      <c r="AW1637" s="114">
        <v>0</v>
      </c>
      <c r="AX1637" s="114">
        <v>0</v>
      </c>
      <c r="AY1637" s="114">
        <v>0</v>
      </c>
      <c r="AZ1637" s="114">
        <v>0</v>
      </c>
      <c r="BA1637" s="114">
        <v>0</v>
      </c>
      <c r="BB1637" s="114">
        <v>0</v>
      </c>
      <c r="BC1637" s="114">
        <v>0</v>
      </c>
      <c r="BD1637" s="115">
        <v>0</v>
      </c>
      <c r="BE1637" s="114">
        <v>0</v>
      </c>
      <c r="BF1637" s="114">
        <v>0</v>
      </c>
      <c r="BG1637" s="114">
        <v>0</v>
      </c>
      <c r="BH1637" s="114">
        <v>0</v>
      </c>
      <c r="BI1637" s="114">
        <v>0</v>
      </c>
      <c r="BJ1637" s="114">
        <v>16</v>
      </c>
      <c r="BK1637" s="114">
        <v>0</v>
      </c>
      <c r="BL1637" s="114">
        <v>0</v>
      </c>
      <c r="BM1637" s="114">
        <v>0</v>
      </c>
      <c r="BN1637" s="114">
        <v>0</v>
      </c>
      <c r="BO1637" s="114">
        <v>0</v>
      </c>
      <c r="BP1637" s="114">
        <v>0</v>
      </c>
      <c r="BQ1637" s="114">
        <v>0</v>
      </c>
      <c r="BR1637" s="114">
        <v>0</v>
      </c>
      <c r="BS1637" s="114">
        <v>0</v>
      </c>
    </row>
    <row r="1638" spans="1:71" ht="15" x14ac:dyDescent="0.25">
      <c r="A1638" s="1" t="str">
        <f>CONCATENATE(G1638,"-",F1638,"-",H1638)</f>
        <v>999931913-Black-Under 30</v>
      </c>
      <c r="B1638" s="1" t="str">
        <f>CONCATENATE(G1638,"-",H1638)</f>
        <v>999931913-Under 30</v>
      </c>
      <c r="C1638" s="151" t="s">
        <v>2822</v>
      </c>
      <c r="D1638" s="151" t="s">
        <v>3153</v>
      </c>
      <c r="E1638" s="151" t="s">
        <v>27</v>
      </c>
      <c r="F1638" s="41" t="s">
        <v>14</v>
      </c>
      <c r="G1638" s="151">
        <v>999931913</v>
      </c>
      <c r="H1638" s="36" t="s">
        <v>1833</v>
      </c>
      <c r="I1638" s="34">
        <f>((L1638)-J1638)+T1638</f>
        <v>16</v>
      </c>
      <c r="J1638" s="36"/>
      <c r="K1638" s="35"/>
      <c r="L1638" s="34">
        <f>SUM(N1638,O1638,P1638,Q1638,R1638,M1638)</f>
        <v>0</v>
      </c>
      <c r="M1638" s="34">
        <f>AJ1638</f>
        <v>0</v>
      </c>
      <c r="N1638" s="34">
        <f>SUM(AI1638)</f>
        <v>0</v>
      </c>
      <c r="O1638" s="34">
        <f>0</f>
        <v>0</v>
      </c>
      <c r="P1638" s="34">
        <v>0</v>
      </c>
      <c r="Q1638" s="34">
        <v>0</v>
      </c>
      <c r="R1638" s="34">
        <f>AH1638</f>
        <v>0</v>
      </c>
      <c r="S1638" s="122"/>
      <c r="T1638" s="41">
        <f>SUM(U1638,AA1638)</f>
        <v>16</v>
      </c>
      <c r="U1638" s="41">
        <f>IF(SUM(V1638:Y1638)&gt;=250, 250,SUM(V1638:Y1638))</f>
        <v>16</v>
      </c>
      <c r="V1638" s="41">
        <v>0</v>
      </c>
      <c r="W1638" s="41">
        <v>0</v>
      </c>
      <c r="X1638" s="41">
        <f>SUM(AL1638,AN1638,BO1638,BS1638)</f>
        <v>0</v>
      </c>
      <c r="Y1638" s="41">
        <f>SUM(AO1638:BN1638)</f>
        <v>16</v>
      </c>
      <c r="Z1638" s="41">
        <f>COUNTIF(AO1638:BN1638, "&gt;0")</f>
        <v>1</v>
      </c>
      <c r="AA1638" s="41">
        <f>SUM(AB1638:AF1638)</f>
        <v>0</v>
      </c>
      <c r="AB1638" s="41">
        <f>BP1638+BQ1638</f>
        <v>0</v>
      </c>
      <c r="AC1638" s="41">
        <v>0</v>
      </c>
      <c r="AD1638" s="41">
        <v>0</v>
      </c>
      <c r="AE1638" s="41">
        <f>SUM(BR1638)</f>
        <v>0</v>
      </c>
      <c r="AF1638" s="41">
        <f>SUM(AM1638)</f>
        <v>0</v>
      </c>
      <c r="AG1638" s="122"/>
      <c r="AH1638" s="36">
        <v>0</v>
      </c>
      <c r="AI1638" s="126">
        <v>0</v>
      </c>
      <c r="AJ1638" s="36">
        <v>0</v>
      </c>
      <c r="AK1638" s="121"/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14">
        <v>0</v>
      </c>
      <c r="AR1638" s="1">
        <v>0</v>
      </c>
      <c r="AS1638" s="114">
        <v>0</v>
      </c>
      <c r="AT1638" s="114">
        <v>0</v>
      </c>
      <c r="AU1638" s="114">
        <v>0</v>
      </c>
      <c r="AV1638" s="114">
        <v>0</v>
      </c>
      <c r="AW1638" s="114">
        <v>0</v>
      </c>
      <c r="AX1638" s="114">
        <v>0</v>
      </c>
      <c r="AY1638" s="114">
        <v>0</v>
      </c>
      <c r="AZ1638" s="114">
        <v>0</v>
      </c>
      <c r="BA1638" s="114">
        <v>0</v>
      </c>
      <c r="BB1638" s="114">
        <v>0</v>
      </c>
      <c r="BC1638" s="114">
        <v>0</v>
      </c>
      <c r="BD1638" s="115">
        <v>0</v>
      </c>
      <c r="BE1638" s="114">
        <v>0</v>
      </c>
      <c r="BF1638" s="114">
        <v>0</v>
      </c>
      <c r="BG1638" s="114">
        <v>0</v>
      </c>
      <c r="BH1638" s="114">
        <v>0</v>
      </c>
      <c r="BI1638" s="114">
        <v>0</v>
      </c>
      <c r="BJ1638" s="114">
        <v>16</v>
      </c>
      <c r="BK1638" s="114">
        <v>0</v>
      </c>
      <c r="BL1638" s="114">
        <v>0</v>
      </c>
      <c r="BM1638" s="114">
        <v>0</v>
      </c>
      <c r="BN1638" s="114">
        <v>0</v>
      </c>
      <c r="BO1638" s="114">
        <v>0</v>
      </c>
      <c r="BP1638" s="114">
        <v>0</v>
      </c>
      <c r="BQ1638" s="114">
        <v>0</v>
      </c>
      <c r="BR1638" s="114">
        <v>0</v>
      </c>
      <c r="BS1638" s="114">
        <v>0</v>
      </c>
    </row>
    <row r="1639" spans="1:71" ht="15" x14ac:dyDescent="0.25">
      <c r="A1639" s="1" t="str">
        <f>CONCATENATE(G1639,"-",F1639,"-",H1639)</f>
        <v>999932000-Black-Under 30</v>
      </c>
      <c r="B1639" s="1" t="str">
        <f>CONCATENATE(G1639,"-",H1639)</f>
        <v>999932000-Under 30</v>
      </c>
      <c r="C1639" s="151" t="s">
        <v>3146</v>
      </c>
      <c r="D1639" s="151" t="s">
        <v>50</v>
      </c>
      <c r="E1639" s="151" t="s">
        <v>27</v>
      </c>
      <c r="F1639" s="41" t="s">
        <v>14</v>
      </c>
      <c r="G1639" s="151">
        <v>999932000</v>
      </c>
      <c r="H1639" s="36" t="s">
        <v>1833</v>
      </c>
      <c r="I1639" s="34">
        <f>((L1639)-J1639)+T1639</f>
        <v>16</v>
      </c>
      <c r="J1639" s="36"/>
      <c r="K1639" s="35"/>
      <c r="L1639" s="34">
        <f>SUM(N1639,O1639,P1639,Q1639,R1639,M1639)</f>
        <v>0</v>
      </c>
      <c r="M1639" s="34">
        <f>AJ1639</f>
        <v>0</v>
      </c>
      <c r="N1639" s="34">
        <f>SUM(AI1639)</f>
        <v>0</v>
      </c>
      <c r="O1639" s="34">
        <f>0</f>
        <v>0</v>
      </c>
      <c r="P1639" s="34">
        <v>0</v>
      </c>
      <c r="Q1639" s="34">
        <v>0</v>
      </c>
      <c r="R1639" s="34">
        <f>AH1639</f>
        <v>0</v>
      </c>
      <c r="S1639" s="122"/>
      <c r="T1639" s="41">
        <f>SUM(U1639,AA1639)</f>
        <v>16</v>
      </c>
      <c r="U1639" s="41">
        <f>IF(SUM(V1639:Y1639)&gt;=250, 250,SUM(V1639:Y1639))</f>
        <v>16</v>
      </c>
      <c r="V1639" s="41">
        <v>0</v>
      </c>
      <c r="W1639" s="41">
        <v>0</v>
      </c>
      <c r="X1639" s="41">
        <f>SUM(AL1639,AN1639,BO1639,BS1639)</f>
        <v>0</v>
      </c>
      <c r="Y1639" s="41">
        <f>SUM(AO1639:BN1639)</f>
        <v>16</v>
      </c>
      <c r="Z1639" s="41">
        <f>COUNTIF(AO1639:BN1639, "&gt;0")</f>
        <v>1</v>
      </c>
      <c r="AA1639" s="41">
        <f>SUM(AB1639:AF1639)</f>
        <v>0</v>
      </c>
      <c r="AB1639" s="41">
        <f>BP1639+BQ1639</f>
        <v>0</v>
      </c>
      <c r="AC1639" s="41">
        <v>0</v>
      </c>
      <c r="AD1639" s="41">
        <v>0</v>
      </c>
      <c r="AE1639" s="41">
        <f>SUM(BR1639)</f>
        <v>0</v>
      </c>
      <c r="AF1639" s="41">
        <f>SUM(AM1639)</f>
        <v>0</v>
      </c>
      <c r="AG1639" s="122"/>
      <c r="AH1639" s="36">
        <v>0</v>
      </c>
      <c r="AI1639" s="126">
        <v>0</v>
      </c>
      <c r="AJ1639" s="36">
        <v>0</v>
      </c>
      <c r="AK1639" s="121"/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14">
        <v>0</v>
      </c>
      <c r="AR1639" s="1">
        <v>0</v>
      </c>
      <c r="AS1639" s="114">
        <v>0</v>
      </c>
      <c r="AT1639" s="114">
        <v>0</v>
      </c>
      <c r="AU1639" s="114">
        <v>0</v>
      </c>
      <c r="AV1639" s="114">
        <v>0</v>
      </c>
      <c r="AW1639" s="114">
        <v>0</v>
      </c>
      <c r="AX1639" s="114">
        <v>0</v>
      </c>
      <c r="AY1639" s="114">
        <v>0</v>
      </c>
      <c r="AZ1639" s="114">
        <v>0</v>
      </c>
      <c r="BA1639" s="114">
        <v>0</v>
      </c>
      <c r="BB1639" s="114">
        <v>0</v>
      </c>
      <c r="BC1639" s="114">
        <v>0</v>
      </c>
      <c r="BD1639" s="115">
        <v>0</v>
      </c>
      <c r="BE1639" s="114">
        <v>0</v>
      </c>
      <c r="BF1639" s="114">
        <v>0</v>
      </c>
      <c r="BG1639" s="114">
        <v>0</v>
      </c>
      <c r="BH1639" s="114">
        <v>0</v>
      </c>
      <c r="BI1639" s="114">
        <v>0</v>
      </c>
      <c r="BJ1639" s="114">
        <v>16</v>
      </c>
      <c r="BK1639" s="114">
        <v>0</v>
      </c>
      <c r="BL1639" s="114">
        <v>0</v>
      </c>
      <c r="BM1639" s="114">
        <v>0</v>
      </c>
      <c r="BN1639" s="114">
        <v>0</v>
      </c>
      <c r="BO1639" s="114">
        <v>0</v>
      </c>
      <c r="BP1639" s="114">
        <v>0</v>
      </c>
      <c r="BQ1639" s="114">
        <v>0</v>
      </c>
      <c r="BR1639" s="114">
        <v>0</v>
      </c>
      <c r="BS1639" s="114">
        <v>0</v>
      </c>
    </row>
    <row r="1640" spans="1:71" ht="15" x14ac:dyDescent="0.25">
      <c r="A1640" s="1" t="str">
        <f>CONCATENATE(G1640,"-",F1640,"-",H1640)</f>
        <v>999932118-Black-Under 30</v>
      </c>
      <c r="B1640" s="1" t="str">
        <f>CONCATENATE(G1640,"-",H1640)</f>
        <v>999932118-Under 30</v>
      </c>
      <c r="C1640" s="151" t="s">
        <v>473</v>
      </c>
      <c r="D1640" s="151" t="s">
        <v>3145</v>
      </c>
      <c r="E1640" s="151" t="s">
        <v>27</v>
      </c>
      <c r="F1640" s="41" t="s">
        <v>14</v>
      </c>
      <c r="G1640" s="151">
        <v>999932118</v>
      </c>
      <c r="H1640" s="36" t="s">
        <v>1833</v>
      </c>
      <c r="I1640" s="34">
        <f>((L1640)-J1640)+T1640</f>
        <v>16</v>
      </c>
      <c r="J1640" s="36"/>
      <c r="K1640" s="35"/>
      <c r="L1640" s="34">
        <f>SUM(N1640,O1640,P1640,Q1640,R1640,M1640)</f>
        <v>0</v>
      </c>
      <c r="M1640" s="34">
        <f>AJ1640</f>
        <v>0</v>
      </c>
      <c r="N1640" s="34">
        <f>SUM(AI1640)</f>
        <v>0</v>
      </c>
      <c r="O1640" s="34">
        <f>0</f>
        <v>0</v>
      </c>
      <c r="P1640" s="34">
        <v>0</v>
      </c>
      <c r="Q1640" s="34">
        <v>0</v>
      </c>
      <c r="R1640" s="34">
        <f>AH1640</f>
        <v>0</v>
      </c>
      <c r="S1640" s="122"/>
      <c r="T1640" s="41">
        <f>SUM(U1640,AA1640)</f>
        <v>16</v>
      </c>
      <c r="U1640" s="41">
        <f>IF(SUM(V1640:Y1640)&gt;=250, 250,SUM(V1640:Y1640))</f>
        <v>16</v>
      </c>
      <c r="V1640" s="41">
        <v>0</v>
      </c>
      <c r="W1640" s="41">
        <v>0</v>
      </c>
      <c r="X1640" s="41">
        <f>SUM(AL1640,AN1640,BO1640,BS1640)</f>
        <v>0</v>
      </c>
      <c r="Y1640" s="41">
        <f>SUM(AO1640:BN1640)</f>
        <v>16</v>
      </c>
      <c r="Z1640" s="41">
        <f>COUNTIF(AO1640:BN1640, "&gt;0")</f>
        <v>1</v>
      </c>
      <c r="AA1640" s="41">
        <f>SUM(AB1640:AF1640)</f>
        <v>0</v>
      </c>
      <c r="AB1640" s="41">
        <f>BP1640+BQ1640</f>
        <v>0</v>
      </c>
      <c r="AC1640" s="41">
        <v>0</v>
      </c>
      <c r="AD1640" s="41">
        <v>0</v>
      </c>
      <c r="AE1640" s="41">
        <f>SUM(BR1640)</f>
        <v>0</v>
      </c>
      <c r="AF1640" s="41">
        <f>SUM(AM1640)</f>
        <v>0</v>
      </c>
      <c r="AG1640" s="122"/>
      <c r="AH1640" s="36">
        <v>0</v>
      </c>
      <c r="AI1640" s="126">
        <v>0</v>
      </c>
      <c r="AJ1640" s="36">
        <v>0</v>
      </c>
      <c r="AK1640" s="121"/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14">
        <v>0</v>
      </c>
      <c r="AR1640" s="1">
        <v>0</v>
      </c>
      <c r="AS1640" s="114">
        <v>0</v>
      </c>
      <c r="AT1640" s="114">
        <v>0</v>
      </c>
      <c r="AU1640" s="114">
        <v>0</v>
      </c>
      <c r="AV1640" s="114">
        <v>0</v>
      </c>
      <c r="AW1640" s="114">
        <v>0</v>
      </c>
      <c r="AX1640" s="114">
        <v>0</v>
      </c>
      <c r="AY1640" s="114">
        <v>0</v>
      </c>
      <c r="AZ1640" s="114">
        <v>0</v>
      </c>
      <c r="BA1640" s="114">
        <v>0</v>
      </c>
      <c r="BB1640" s="114">
        <v>0</v>
      </c>
      <c r="BC1640" s="114">
        <v>0</v>
      </c>
      <c r="BD1640" s="115">
        <v>0</v>
      </c>
      <c r="BE1640" s="114">
        <v>0</v>
      </c>
      <c r="BF1640" s="114">
        <v>0</v>
      </c>
      <c r="BG1640" s="114">
        <v>0</v>
      </c>
      <c r="BH1640" s="114">
        <v>0</v>
      </c>
      <c r="BI1640" s="114">
        <v>0</v>
      </c>
      <c r="BJ1640" s="114">
        <v>16</v>
      </c>
      <c r="BK1640" s="114">
        <v>0</v>
      </c>
      <c r="BL1640" s="114">
        <v>0</v>
      </c>
      <c r="BM1640" s="114">
        <v>0</v>
      </c>
      <c r="BN1640" s="114">
        <v>0</v>
      </c>
      <c r="BO1640" s="114">
        <v>0</v>
      </c>
      <c r="BP1640" s="114">
        <v>0</v>
      </c>
      <c r="BQ1640" s="114">
        <v>0</v>
      </c>
      <c r="BR1640" s="114">
        <v>0</v>
      </c>
      <c r="BS1640" s="114">
        <v>0</v>
      </c>
    </row>
    <row r="1641" spans="1:71" ht="15" x14ac:dyDescent="0.25">
      <c r="A1641" s="1" t="str">
        <f>CONCATENATE(G1641,"-",F1641,"-",H1641)</f>
        <v>999932182-Black-Under 30</v>
      </c>
      <c r="B1641" s="1" t="str">
        <f>CONCATENATE(G1641,"-",H1641)</f>
        <v>999932182-Under 30</v>
      </c>
      <c r="C1641" s="151" t="s">
        <v>3133</v>
      </c>
      <c r="D1641" s="151" t="s">
        <v>1582</v>
      </c>
      <c r="E1641" s="151" t="s">
        <v>27</v>
      </c>
      <c r="F1641" s="41" t="s">
        <v>14</v>
      </c>
      <c r="G1641" s="151">
        <v>999932182</v>
      </c>
      <c r="H1641" s="36" t="s">
        <v>1833</v>
      </c>
      <c r="I1641" s="34">
        <f>((L1641)-J1641)+T1641</f>
        <v>16</v>
      </c>
      <c r="J1641" s="36"/>
      <c r="K1641" s="35"/>
      <c r="L1641" s="34">
        <f>SUM(N1641,O1641,P1641,Q1641,R1641,M1641)</f>
        <v>0</v>
      </c>
      <c r="M1641" s="34">
        <f>AJ1641</f>
        <v>0</v>
      </c>
      <c r="N1641" s="34">
        <f>SUM(AI1641)</f>
        <v>0</v>
      </c>
      <c r="O1641" s="34">
        <f>0</f>
        <v>0</v>
      </c>
      <c r="P1641" s="34">
        <v>0</v>
      </c>
      <c r="Q1641" s="34">
        <v>0</v>
      </c>
      <c r="R1641" s="34">
        <f>AH1641</f>
        <v>0</v>
      </c>
      <c r="S1641" s="122"/>
      <c r="T1641" s="41">
        <f>SUM(U1641,AA1641)</f>
        <v>16</v>
      </c>
      <c r="U1641" s="41">
        <f>IF(SUM(V1641:Y1641)&gt;=250, 250,SUM(V1641:Y1641))</f>
        <v>16</v>
      </c>
      <c r="V1641" s="41">
        <v>0</v>
      </c>
      <c r="W1641" s="41">
        <v>0</v>
      </c>
      <c r="X1641" s="41">
        <f>SUM(AL1641,AN1641,BO1641,BS1641)</f>
        <v>0</v>
      </c>
      <c r="Y1641" s="41">
        <f>SUM(AO1641:BN1641)</f>
        <v>16</v>
      </c>
      <c r="Z1641" s="41">
        <f>COUNTIF(AO1641:BN1641, "&gt;0")</f>
        <v>1</v>
      </c>
      <c r="AA1641" s="41">
        <f>SUM(AB1641:AF1641)</f>
        <v>0</v>
      </c>
      <c r="AB1641" s="41">
        <f>BP1641+BQ1641</f>
        <v>0</v>
      </c>
      <c r="AC1641" s="41">
        <v>0</v>
      </c>
      <c r="AD1641" s="41">
        <v>0</v>
      </c>
      <c r="AE1641" s="41">
        <f>SUM(BR1641)</f>
        <v>0</v>
      </c>
      <c r="AF1641" s="41">
        <f>SUM(AM1641)</f>
        <v>0</v>
      </c>
      <c r="AG1641" s="122"/>
      <c r="AH1641" s="36">
        <v>0</v>
      </c>
      <c r="AI1641" s="126">
        <v>0</v>
      </c>
      <c r="AJ1641" s="36">
        <v>0</v>
      </c>
      <c r="AK1641" s="121"/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14">
        <v>0</v>
      </c>
      <c r="AR1641" s="1">
        <v>0</v>
      </c>
      <c r="AS1641" s="114">
        <v>0</v>
      </c>
      <c r="AT1641" s="114">
        <v>0</v>
      </c>
      <c r="AU1641" s="114">
        <v>0</v>
      </c>
      <c r="AV1641" s="114">
        <v>0</v>
      </c>
      <c r="AW1641" s="114">
        <v>0</v>
      </c>
      <c r="AX1641" s="114">
        <v>0</v>
      </c>
      <c r="AY1641" s="114">
        <v>0</v>
      </c>
      <c r="AZ1641" s="114">
        <v>0</v>
      </c>
      <c r="BA1641" s="114">
        <v>0</v>
      </c>
      <c r="BB1641" s="114">
        <v>0</v>
      </c>
      <c r="BC1641" s="114">
        <v>0</v>
      </c>
      <c r="BD1641" s="115">
        <v>0</v>
      </c>
      <c r="BE1641" s="114">
        <v>0</v>
      </c>
      <c r="BF1641" s="114">
        <v>0</v>
      </c>
      <c r="BG1641" s="114">
        <v>0</v>
      </c>
      <c r="BH1641" s="114">
        <v>0</v>
      </c>
      <c r="BI1641" s="114">
        <v>0</v>
      </c>
      <c r="BJ1641" s="114">
        <v>16</v>
      </c>
      <c r="BK1641" s="114">
        <v>0</v>
      </c>
      <c r="BL1641" s="114">
        <v>0</v>
      </c>
      <c r="BM1641" s="114">
        <v>0</v>
      </c>
      <c r="BN1641" s="114">
        <v>0</v>
      </c>
      <c r="BO1641" s="114">
        <v>0</v>
      </c>
      <c r="BP1641" s="114">
        <v>0</v>
      </c>
      <c r="BQ1641" s="114">
        <v>0</v>
      </c>
      <c r="BR1641" s="114">
        <v>0</v>
      </c>
      <c r="BS1641" s="114">
        <v>0</v>
      </c>
    </row>
    <row r="1642" spans="1:71" ht="15" x14ac:dyDescent="0.25">
      <c r="A1642" s="1" t="str">
        <f>CONCATENATE(G1642,"-",F1642,"-",H1642)</f>
        <v>999934469-Black-Under 30</v>
      </c>
      <c r="B1642" s="1" t="str">
        <f>CONCATENATE(G1642,"-",H1642)</f>
        <v>999934469-Under 30</v>
      </c>
      <c r="C1642" s="151" t="s">
        <v>1749</v>
      </c>
      <c r="D1642" s="151" t="s">
        <v>427</v>
      </c>
      <c r="E1642" s="151" t="s">
        <v>27</v>
      </c>
      <c r="F1642" s="41" t="s">
        <v>14</v>
      </c>
      <c r="G1642" s="151">
        <v>999934469</v>
      </c>
      <c r="H1642" s="36" t="s">
        <v>1833</v>
      </c>
      <c r="I1642" s="34">
        <f>((L1642)-J1642)+T1642</f>
        <v>16</v>
      </c>
      <c r="J1642" s="36"/>
      <c r="K1642" s="35"/>
      <c r="L1642" s="34">
        <f>SUM(N1642,O1642,P1642,Q1642,R1642,M1642)</f>
        <v>0</v>
      </c>
      <c r="M1642" s="34">
        <f>AJ1642</f>
        <v>0</v>
      </c>
      <c r="N1642" s="34">
        <f>SUM(AI1642)</f>
        <v>0</v>
      </c>
      <c r="O1642" s="34">
        <f>0</f>
        <v>0</v>
      </c>
      <c r="P1642" s="34">
        <v>0</v>
      </c>
      <c r="Q1642" s="34">
        <v>0</v>
      </c>
      <c r="R1642" s="34">
        <f>AH1642</f>
        <v>0</v>
      </c>
      <c r="S1642" s="122"/>
      <c r="T1642" s="41">
        <f>SUM(U1642,AA1642)</f>
        <v>16</v>
      </c>
      <c r="U1642" s="41">
        <f>IF(SUM(V1642:Y1642)&gt;=250, 250,SUM(V1642:Y1642))</f>
        <v>16</v>
      </c>
      <c r="V1642" s="41">
        <v>0</v>
      </c>
      <c r="W1642" s="41">
        <v>0</v>
      </c>
      <c r="X1642" s="41">
        <f>SUM(AL1642,AN1642,BO1642,BS1642)</f>
        <v>0</v>
      </c>
      <c r="Y1642" s="41">
        <f>SUM(AO1642:BN1642)</f>
        <v>16</v>
      </c>
      <c r="Z1642" s="41">
        <f>COUNTIF(AO1642:BN1642, "&gt;0")</f>
        <v>1</v>
      </c>
      <c r="AA1642" s="41">
        <f>SUM(AB1642:AF1642)</f>
        <v>0</v>
      </c>
      <c r="AB1642" s="41">
        <f>BP1642+BQ1642</f>
        <v>0</v>
      </c>
      <c r="AC1642" s="41">
        <v>0</v>
      </c>
      <c r="AD1642" s="41">
        <v>0</v>
      </c>
      <c r="AE1642" s="41">
        <f>SUM(BR1642)</f>
        <v>0</v>
      </c>
      <c r="AF1642" s="41">
        <f>SUM(AM1642)</f>
        <v>0</v>
      </c>
      <c r="AG1642" s="122"/>
      <c r="AH1642" s="36">
        <v>0</v>
      </c>
      <c r="AI1642" s="126">
        <v>0</v>
      </c>
      <c r="AJ1642" s="36">
        <v>0</v>
      </c>
      <c r="AK1642" s="121"/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14">
        <v>0</v>
      </c>
      <c r="AR1642" s="1">
        <v>0</v>
      </c>
      <c r="AS1642" s="114">
        <v>0</v>
      </c>
      <c r="AT1642" s="114">
        <v>0</v>
      </c>
      <c r="AU1642" s="114">
        <v>0</v>
      </c>
      <c r="AV1642" s="114">
        <v>0</v>
      </c>
      <c r="AW1642" s="114">
        <v>0</v>
      </c>
      <c r="AX1642" s="114">
        <v>0</v>
      </c>
      <c r="AY1642" s="114">
        <v>0</v>
      </c>
      <c r="AZ1642" s="114">
        <v>0</v>
      </c>
      <c r="BA1642" s="114">
        <v>0</v>
      </c>
      <c r="BB1642" s="114">
        <v>0</v>
      </c>
      <c r="BC1642" s="114">
        <v>0</v>
      </c>
      <c r="BD1642" s="115">
        <v>0</v>
      </c>
      <c r="BE1642" s="114">
        <v>0</v>
      </c>
      <c r="BF1642" s="114">
        <v>0</v>
      </c>
      <c r="BG1642" s="114">
        <v>0</v>
      </c>
      <c r="BH1642" s="114">
        <v>0</v>
      </c>
      <c r="BI1642" s="114">
        <v>0</v>
      </c>
      <c r="BJ1642" s="114">
        <v>16</v>
      </c>
      <c r="BK1642" s="114">
        <v>0</v>
      </c>
      <c r="BL1642" s="114">
        <v>0</v>
      </c>
      <c r="BM1642" s="114">
        <v>0</v>
      </c>
      <c r="BN1642" s="114">
        <v>0</v>
      </c>
      <c r="BO1642" s="114">
        <v>0</v>
      </c>
      <c r="BP1642" s="114">
        <v>0</v>
      </c>
      <c r="BQ1642" s="114">
        <v>0</v>
      </c>
      <c r="BR1642" s="114">
        <v>0</v>
      </c>
      <c r="BS1642" s="114">
        <v>0</v>
      </c>
    </row>
    <row r="1643" spans="1:71" ht="15" x14ac:dyDescent="0.25">
      <c r="A1643" s="1" t="str">
        <f>CONCATENATE(G1643,"-",F1643,"-",H1643)</f>
        <v>999934804-Black-Under 30</v>
      </c>
      <c r="B1643" s="1" t="str">
        <f>CONCATENATE(G1643,"-",H1643)</f>
        <v>999934804-Under 30</v>
      </c>
      <c r="C1643" s="151" t="s">
        <v>250</v>
      </c>
      <c r="D1643" s="151" t="s">
        <v>3138</v>
      </c>
      <c r="E1643" s="151" t="s">
        <v>27</v>
      </c>
      <c r="F1643" s="41" t="s">
        <v>14</v>
      </c>
      <c r="G1643" s="151">
        <v>999934804</v>
      </c>
      <c r="H1643" s="36" t="s">
        <v>1833</v>
      </c>
      <c r="I1643" s="34">
        <f>((L1643)-J1643)+T1643</f>
        <v>16</v>
      </c>
      <c r="J1643" s="36"/>
      <c r="K1643" s="35"/>
      <c r="L1643" s="34">
        <f>SUM(N1643,O1643,P1643,Q1643,R1643,M1643)</f>
        <v>0</v>
      </c>
      <c r="M1643" s="34">
        <f>AJ1643</f>
        <v>0</v>
      </c>
      <c r="N1643" s="34">
        <f>SUM(AI1643)</f>
        <v>0</v>
      </c>
      <c r="O1643" s="34">
        <f>0</f>
        <v>0</v>
      </c>
      <c r="P1643" s="34">
        <v>0</v>
      </c>
      <c r="Q1643" s="34">
        <v>0</v>
      </c>
      <c r="R1643" s="34">
        <f>AH1643</f>
        <v>0</v>
      </c>
      <c r="S1643" s="122"/>
      <c r="T1643" s="41">
        <f>SUM(U1643,AA1643)</f>
        <v>16</v>
      </c>
      <c r="U1643" s="41">
        <f>IF(SUM(V1643:Y1643)&gt;=250, 250,SUM(V1643:Y1643))</f>
        <v>16</v>
      </c>
      <c r="V1643" s="41">
        <v>0</v>
      </c>
      <c r="W1643" s="41">
        <v>0</v>
      </c>
      <c r="X1643" s="41">
        <f>SUM(AL1643,AN1643,BO1643,BS1643)</f>
        <v>0</v>
      </c>
      <c r="Y1643" s="41">
        <f>SUM(AO1643:BN1643)</f>
        <v>16</v>
      </c>
      <c r="Z1643" s="41">
        <f>COUNTIF(AO1643:BN1643, "&gt;0")</f>
        <v>1</v>
      </c>
      <c r="AA1643" s="41">
        <f>SUM(AB1643:AF1643)</f>
        <v>0</v>
      </c>
      <c r="AB1643" s="41">
        <f>BP1643+BQ1643</f>
        <v>0</v>
      </c>
      <c r="AC1643" s="41">
        <v>0</v>
      </c>
      <c r="AD1643" s="41">
        <v>0</v>
      </c>
      <c r="AE1643" s="41">
        <f>SUM(BR1643)</f>
        <v>0</v>
      </c>
      <c r="AF1643" s="41">
        <f>SUM(AM1643)</f>
        <v>0</v>
      </c>
      <c r="AG1643" s="122"/>
      <c r="AH1643" s="36">
        <v>0</v>
      </c>
      <c r="AI1643" s="126">
        <v>0</v>
      </c>
      <c r="AJ1643" s="36">
        <v>0</v>
      </c>
      <c r="AK1643" s="121"/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14">
        <v>0</v>
      </c>
      <c r="AR1643" s="1">
        <v>0</v>
      </c>
      <c r="AS1643" s="114">
        <v>0</v>
      </c>
      <c r="AT1643" s="114">
        <v>0</v>
      </c>
      <c r="AU1643" s="114">
        <v>0</v>
      </c>
      <c r="AV1643" s="114">
        <v>0</v>
      </c>
      <c r="AW1643" s="114">
        <v>0</v>
      </c>
      <c r="AX1643" s="114">
        <v>0</v>
      </c>
      <c r="AY1643" s="114">
        <v>0</v>
      </c>
      <c r="AZ1643" s="114">
        <v>0</v>
      </c>
      <c r="BA1643" s="114">
        <v>0</v>
      </c>
      <c r="BB1643" s="114">
        <v>0</v>
      </c>
      <c r="BC1643" s="114">
        <v>0</v>
      </c>
      <c r="BD1643" s="115">
        <v>0</v>
      </c>
      <c r="BE1643" s="114">
        <v>0</v>
      </c>
      <c r="BF1643" s="114">
        <v>0</v>
      </c>
      <c r="BG1643" s="114">
        <v>0</v>
      </c>
      <c r="BH1643" s="114">
        <v>0</v>
      </c>
      <c r="BI1643" s="114">
        <v>0</v>
      </c>
      <c r="BJ1643" s="114">
        <v>16</v>
      </c>
      <c r="BK1643" s="114">
        <v>0</v>
      </c>
      <c r="BL1643" s="114">
        <v>0</v>
      </c>
      <c r="BM1643" s="114">
        <v>0</v>
      </c>
      <c r="BN1643" s="114">
        <v>0</v>
      </c>
      <c r="BO1643" s="114">
        <v>0</v>
      </c>
      <c r="BP1643" s="114">
        <v>0</v>
      </c>
      <c r="BQ1643" s="114">
        <v>0</v>
      </c>
      <c r="BR1643" s="114">
        <v>0</v>
      </c>
      <c r="BS1643" s="114">
        <v>0</v>
      </c>
    </row>
    <row r="1644" spans="1:71" ht="15" x14ac:dyDescent="0.25">
      <c r="A1644" s="1" t="str">
        <f>CONCATENATE(G1644,"-",F1644,"-",H1644)</f>
        <v>999935072-Black-Under 30</v>
      </c>
      <c r="B1644" s="1" t="str">
        <f>CONCATENATE(G1644,"-",H1644)</f>
        <v>999935072-Under 30</v>
      </c>
      <c r="C1644" s="151" t="s">
        <v>315</v>
      </c>
      <c r="D1644" s="151" t="s">
        <v>89</v>
      </c>
      <c r="E1644" s="151" t="s">
        <v>27</v>
      </c>
      <c r="F1644" s="41" t="s">
        <v>14</v>
      </c>
      <c r="G1644" s="151">
        <v>999935072</v>
      </c>
      <c r="H1644" s="36" t="s">
        <v>1833</v>
      </c>
      <c r="I1644" s="34">
        <f>((L1644)-J1644)+T1644</f>
        <v>16</v>
      </c>
      <c r="J1644" s="36"/>
      <c r="K1644" s="35"/>
      <c r="L1644" s="34">
        <f>SUM(N1644,O1644,P1644,Q1644,R1644,M1644)</f>
        <v>0</v>
      </c>
      <c r="M1644" s="34">
        <f>AJ1644</f>
        <v>0</v>
      </c>
      <c r="N1644" s="34">
        <f>SUM(AI1644)</f>
        <v>0</v>
      </c>
      <c r="O1644" s="34">
        <f>0</f>
        <v>0</v>
      </c>
      <c r="P1644" s="34">
        <v>0</v>
      </c>
      <c r="Q1644" s="34">
        <v>0</v>
      </c>
      <c r="R1644" s="34">
        <f>AH1644</f>
        <v>0</v>
      </c>
      <c r="S1644" s="122"/>
      <c r="T1644" s="41">
        <f>SUM(U1644,AA1644)</f>
        <v>16</v>
      </c>
      <c r="U1644" s="41">
        <f>IF(SUM(V1644:Y1644)&gt;=250, 250,SUM(V1644:Y1644))</f>
        <v>16</v>
      </c>
      <c r="V1644" s="41">
        <v>0</v>
      </c>
      <c r="W1644" s="41">
        <v>0</v>
      </c>
      <c r="X1644" s="41">
        <f>SUM(AL1644,AN1644,BO1644,BS1644)</f>
        <v>0</v>
      </c>
      <c r="Y1644" s="41">
        <f>SUM(AO1644:BN1644)</f>
        <v>16</v>
      </c>
      <c r="Z1644" s="41">
        <f>COUNTIF(AO1644:BN1644, "&gt;0")</f>
        <v>1</v>
      </c>
      <c r="AA1644" s="41">
        <f>SUM(AB1644:AF1644)</f>
        <v>0</v>
      </c>
      <c r="AB1644" s="41">
        <f>BP1644+BQ1644</f>
        <v>0</v>
      </c>
      <c r="AC1644" s="41">
        <v>0</v>
      </c>
      <c r="AD1644" s="41">
        <v>0</v>
      </c>
      <c r="AE1644" s="41">
        <f>SUM(BR1644)</f>
        <v>0</v>
      </c>
      <c r="AF1644" s="41">
        <f>SUM(AM1644)</f>
        <v>0</v>
      </c>
      <c r="AG1644" s="122"/>
      <c r="AH1644" s="36">
        <v>0</v>
      </c>
      <c r="AI1644" s="126">
        <v>0</v>
      </c>
      <c r="AJ1644" s="36">
        <v>0</v>
      </c>
      <c r="AK1644" s="121"/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14">
        <v>0</v>
      </c>
      <c r="AR1644" s="1">
        <v>0</v>
      </c>
      <c r="AS1644" s="114">
        <v>0</v>
      </c>
      <c r="AT1644" s="114">
        <v>0</v>
      </c>
      <c r="AU1644" s="114">
        <v>0</v>
      </c>
      <c r="AV1644" s="114">
        <v>0</v>
      </c>
      <c r="AW1644" s="114">
        <v>0</v>
      </c>
      <c r="AX1644" s="114">
        <v>0</v>
      </c>
      <c r="AY1644" s="114">
        <v>0</v>
      </c>
      <c r="AZ1644" s="114">
        <v>0</v>
      </c>
      <c r="BA1644" s="114">
        <v>0</v>
      </c>
      <c r="BB1644" s="114">
        <v>0</v>
      </c>
      <c r="BC1644" s="114">
        <v>0</v>
      </c>
      <c r="BD1644" s="115">
        <v>0</v>
      </c>
      <c r="BE1644" s="114">
        <v>0</v>
      </c>
      <c r="BF1644" s="114">
        <v>0</v>
      </c>
      <c r="BG1644" s="114">
        <v>0</v>
      </c>
      <c r="BH1644" s="114">
        <v>0</v>
      </c>
      <c r="BI1644" s="114">
        <v>0</v>
      </c>
      <c r="BJ1644" s="114">
        <v>16</v>
      </c>
      <c r="BK1644" s="114">
        <v>0</v>
      </c>
      <c r="BL1644" s="114">
        <v>0</v>
      </c>
      <c r="BM1644" s="114">
        <v>0</v>
      </c>
      <c r="BN1644" s="114">
        <v>0</v>
      </c>
      <c r="BO1644" s="114">
        <v>0</v>
      </c>
      <c r="BP1644" s="114">
        <v>0</v>
      </c>
      <c r="BQ1644" s="114">
        <v>0</v>
      </c>
      <c r="BR1644" s="114">
        <v>0</v>
      </c>
      <c r="BS1644" s="114">
        <v>0</v>
      </c>
    </row>
    <row r="1645" spans="1:71" ht="15" x14ac:dyDescent="0.25">
      <c r="A1645" s="1" t="str">
        <f>CONCATENATE(G1645,"-",F1645,"-",H1645)</f>
        <v>999935827-Black-Under 30</v>
      </c>
      <c r="B1645" s="1" t="str">
        <f>CONCATENATE(G1645,"-",H1645)</f>
        <v>999935827-Under 30</v>
      </c>
      <c r="C1645" s="151" t="s">
        <v>3149</v>
      </c>
      <c r="D1645" s="151" t="s">
        <v>3150</v>
      </c>
      <c r="E1645" s="151" t="s">
        <v>27</v>
      </c>
      <c r="F1645" s="41" t="s">
        <v>14</v>
      </c>
      <c r="G1645" s="151">
        <v>999935827</v>
      </c>
      <c r="H1645" s="36" t="s">
        <v>1833</v>
      </c>
      <c r="I1645" s="34">
        <f>((L1645)-J1645)+T1645</f>
        <v>16</v>
      </c>
      <c r="J1645" s="36"/>
      <c r="K1645" s="35"/>
      <c r="L1645" s="34">
        <f>SUM(N1645,O1645,P1645,Q1645,R1645,M1645)</f>
        <v>0</v>
      </c>
      <c r="M1645" s="34">
        <f>AJ1645</f>
        <v>0</v>
      </c>
      <c r="N1645" s="34">
        <f>SUM(AI1645)</f>
        <v>0</v>
      </c>
      <c r="O1645" s="34">
        <f>0</f>
        <v>0</v>
      </c>
      <c r="P1645" s="34">
        <v>0</v>
      </c>
      <c r="Q1645" s="34">
        <v>0</v>
      </c>
      <c r="R1645" s="34">
        <f>AH1645</f>
        <v>0</v>
      </c>
      <c r="S1645" s="122"/>
      <c r="T1645" s="41">
        <f>SUM(U1645,AA1645)</f>
        <v>16</v>
      </c>
      <c r="U1645" s="41">
        <f>IF(SUM(V1645:Y1645)&gt;=250, 250,SUM(V1645:Y1645))</f>
        <v>16</v>
      </c>
      <c r="V1645" s="41">
        <v>0</v>
      </c>
      <c r="W1645" s="41">
        <v>0</v>
      </c>
      <c r="X1645" s="41">
        <f>SUM(AL1645,AN1645,BO1645,BS1645)</f>
        <v>0</v>
      </c>
      <c r="Y1645" s="41">
        <f>SUM(AO1645:BN1645)</f>
        <v>16</v>
      </c>
      <c r="Z1645" s="41">
        <f>COUNTIF(AO1645:BN1645, "&gt;0")</f>
        <v>1</v>
      </c>
      <c r="AA1645" s="41">
        <f>SUM(AB1645:AF1645)</f>
        <v>0</v>
      </c>
      <c r="AB1645" s="41">
        <f>BP1645+BQ1645</f>
        <v>0</v>
      </c>
      <c r="AC1645" s="41">
        <v>0</v>
      </c>
      <c r="AD1645" s="41">
        <v>0</v>
      </c>
      <c r="AE1645" s="41">
        <f>SUM(BR1645)</f>
        <v>0</v>
      </c>
      <c r="AF1645" s="41">
        <f>SUM(AM1645)</f>
        <v>0</v>
      </c>
      <c r="AG1645" s="122"/>
      <c r="AH1645" s="36">
        <v>0</v>
      </c>
      <c r="AI1645" s="126">
        <v>0</v>
      </c>
      <c r="AJ1645" s="36">
        <v>0</v>
      </c>
      <c r="AK1645" s="121"/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14">
        <v>0</v>
      </c>
      <c r="AR1645" s="1">
        <v>0</v>
      </c>
      <c r="AS1645" s="114">
        <v>0</v>
      </c>
      <c r="AT1645" s="114">
        <v>0</v>
      </c>
      <c r="AU1645" s="114">
        <v>0</v>
      </c>
      <c r="AV1645" s="114">
        <v>0</v>
      </c>
      <c r="AW1645" s="114">
        <v>0</v>
      </c>
      <c r="AX1645" s="114">
        <v>0</v>
      </c>
      <c r="AY1645" s="114">
        <v>0</v>
      </c>
      <c r="AZ1645" s="114">
        <v>0</v>
      </c>
      <c r="BA1645" s="114">
        <v>0</v>
      </c>
      <c r="BB1645" s="114">
        <v>0</v>
      </c>
      <c r="BC1645" s="114">
        <v>0</v>
      </c>
      <c r="BD1645" s="115">
        <v>0</v>
      </c>
      <c r="BE1645" s="114">
        <v>0</v>
      </c>
      <c r="BF1645" s="114">
        <v>0</v>
      </c>
      <c r="BG1645" s="114">
        <v>0</v>
      </c>
      <c r="BH1645" s="114">
        <v>0</v>
      </c>
      <c r="BI1645" s="114">
        <v>0</v>
      </c>
      <c r="BJ1645" s="114">
        <v>16</v>
      </c>
      <c r="BK1645" s="114">
        <v>0</v>
      </c>
      <c r="BL1645" s="114">
        <v>0</v>
      </c>
      <c r="BM1645" s="114">
        <v>0</v>
      </c>
      <c r="BN1645" s="114">
        <v>0</v>
      </c>
      <c r="BO1645" s="114">
        <v>0</v>
      </c>
      <c r="BP1645" s="114">
        <v>0</v>
      </c>
      <c r="BQ1645" s="114">
        <v>0</v>
      </c>
      <c r="BR1645" s="114">
        <v>0</v>
      </c>
      <c r="BS1645" s="114">
        <v>0</v>
      </c>
    </row>
    <row r="1646" spans="1:71" ht="15" x14ac:dyDescent="0.25">
      <c r="A1646" s="1" t="str">
        <f>CONCATENATE(G1646,"-",F1646,"-",H1646)</f>
        <v>999935849-Black-Under 30</v>
      </c>
      <c r="B1646" s="1" t="str">
        <f>CONCATENATE(G1646,"-",H1646)</f>
        <v>999935849-Under 30</v>
      </c>
      <c r="C1646" s="151" t="s">
        <v>3128</v>
      </c>
      <c r="D1646" s="151" t="s">
        <v>3129</v>
      </c>
      <c r="E1646" s="151" t="s">
        <v>27</v>
      </c>
      <c r="F1646" s="41" t="s">
        <v>14</v>
      </c>
      <c r="G1646" s="151">
        <v>999935849</v>
      </c>
      <c r="H1646" s="36" t="s">
        <v>1833</v>
      </c>
      <c r="I1646" s="34">
        <f>((L1646)-J1646)+T1646</f>
        <v>16</v>
      </c>
      <c r="J1646" s="36"/>
      <c r="K1646" s="35"/>
      <c r="L1646" s="34">
        <f>SUM(N1646,O1646,P1646,Q1646,R1646,M1646)</f>
        <v>0</v>
      </c>
      <c r="M1646" s="34">
        <f>AJ1646</f>
        <v>0</v>
      </c>
      <c r="N1646" s="34">
        <f>SUM(AI1646)</f>
        <v>0</v>
      </c>
      <c r="O1646" s="34">
        <f>0</f>
        <v>0</v>
      </c>
      <c r="P1646" s="34">
        <v>0</v>
      </c>
      <c r="Q1646" s="34">
        <v>0</v>
      </c>
      <c r="R1646" s="34">
        <f>AH1646</f>
        <v>0</v>
      </c>
      <c r="S1646" s="122"/>
      <c r="T1646" s="41">
        <f>SUM(U1646,AA1646)</f>
        <v>16</v>
      </c>
      <c r="U1646" s="41">
        <f>IF(SUM(V1646:Y1646)&gt;=250, 250,SUM(V1646:Y1646))</f>
        <v>16</v>
      </c>
      <c r="V1646" s="41">
        <v>0</v>
      </c>
      <c r="W1646" s="41">
        <v>0</v>
      </c>
      <c r="X1646" s="41">
        <f>SUM(AL1646,AN1646,BO1646,BS1646)</f>
        <v>0</v>
      </c>
      <c r="Y1646" s="41">
        <f>SUM(AO1646:BN1646)</f>
        <v>16</v>
      </c>
      <c r="Z1646" s="41">
        <f>COUNTIF(AO1646:BN1646, "&gt;0")</f>
        <v>1</v>
      </c>
      <c r="AA1646" s="41">
        <f>SUM(AB1646:AF1646)</f>
        <v>0</v>
      </c>
      <c r="AB1646" s="41">
        <f>BP1646+BQ1646</f>
        <v>0</v>
      </c>
      <c r="AC1646" s="41">
        <v>0</v>
      </c>
      <c r="AD1646" s="41">
        <v>0</v>
      </c>
      <c r="AE1646" s="41">
        <f>SUM(BR1646)</f>
        <v>0</v>
      </c>
      <c r="AF1646" s="41">
        <f>SUM(AM1646)</f>
        <v>0</v>
      </c>
      <c r="AG1646" s="122"/>
      <c r="AH1646" s="36">
        <v>0</v>
      </c>
      <c r="AI1646" s="126">
        <v>0</v>
      </c>
      <c r="AJ1646" s="36">
        <v>0</v>
      </c>
      <c r="AK1646" s="121"/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14">
        <v>0</v>
      </c>
      <c r="AR1646" s="1">
        <v>0</v>
      </c>
      <c r="AS1646" s="114">
        <v>0</v>
      </c>
      <c r="AT1646" s="114">
        <v>0</v>
      </c>
      <c r="AU1646" s="114">
        <v>0</v>
      </c>
      <c r="AV1646" s="114">
        <v>0</v>
      </c>
      <c r="AW1646" s="114">
        <v>0</v>
      </c>
      <c r="AX1646" s="114">
        <v>0</v>
      </c>
      <c r="AY1646" s="114">
        <v>0</v>
      </c>
      <c r="AZ1646" s="114">
        <v>0</v>
      </c>
      <c r="BA1646" s="114">
        <v>0</v>
      </c>
      <c r="BB1646" s="114">
        <v>0</v>
      </c>
      <c r="BC1646" s="114">
        <v>0</v>
      </c>
      <c r="BD1646" s="115">
        <v>0</v>
      </c>
      <c r="BE1646" s="114">
        <v>0</v>
      </c>
      <c r="BF1646" s="114">
        <v>0</v>
      </c>
      <c r="BG1646" s="114">
        <v>0</v>
      </c>
      <c r="BH1646" s="114">
        <v>0</v>
      </c>
      <c r="BI1646" s="114">
        <v>0</v>
      </c>
      <c r="BJ1646" s="114">
        <v>16</v>
      </c>
      <c r="BK1646" s="114">
        <v>0</v>
      </c>
      <c r="BL1646" s="114">
        <v>0</v>
      </c>
      <c r="BM1646" s="114">
        <v>0</v>
      </c>
      <c r="BN1646" s="114">
        <v>0</v>
      </c>
      <c r="BO1646" s="114">
        <v>0</v>
      </c>
      <c r="BP1646" s="114">
        <v>0</v>
      </c>
      <c r="BQ1646" s="114">
        <v>0</v>
      </c>
      <c r="BR1646" s="114">
        <v>0</v>
      </c>
      <c r="BS1646" s="114">
        <v>0</v>
      </c>
    </row>
    <row r="1647" spans="1:71" ht="15" x14ac:dyDescent="0.25">
      <c r="A1647" s="1" t="str">
        <f>CONCATENATE(G1647,"-",F1647,"-",H1647)</f>
        <v>999935987-Black-Under 30</v>
      </c>
      <c r="B1647" s="1" t="str">
        <f>CONCATENATE(G1647,"-",H1647)</f>
        <v>999935987-Under 30</v>
      </c>
      <c r="C1647" s="151" t="s">
        <v>225</v>
      </c>
      <c r="D1647" s="151" t="s">
        <v>52</v>
      </c>
      <c r="E1647" s="151" t="s">
        <v>27</v>
      </c>
      <c r="F1647" s="41" t="s">
        <v>14</v>
      </c>
      <c r="G1647" s="151">
        <v>999935987</v>
      </c>
      <c r="H1647" s="36" t="s">
        <v>1833</v>
      </c>
      <c r="I1647" s="34">
        <f>((L1647)-J1647)+T1647</f>
        <v>16</v>
      </c>
      <c r="J1647" s="36"/>
      <c r="K1647" s="35"/>
      <c r="L1647" s="34">
        <f>SUM(N1647,O1647,P1647,Q1647,R1647,M1647)</f>
        <v>0</v>
      </c>
      <c r="M1647" s="34">
        <f>AJ1647</f>
        <v>0</v>
      </c>
      <c r="N1647" s="34">
        <f>SUM(AI1647)</f>
        <v>0</v>
      </c>
      <c r="O1647" s="34">
        <f>0</f>
        <v>0</v>
      </c>
      <c r="P1647" s="34">
        <v>0</v>
      </c>
      <c r="Q1647" s="34">
        <v>0</v>
      </c>
      <c r="R1647" s="34">
        <f>AH1647</f>
        <v>0</v>
      </c>
      <c r="S1647" s="122"/>
      <c r="T1647" s="41">
        <f>SUM(U1647,AA1647)</f>
        <v>16</v>
      </c>
      <c r="U1647" s="41">
        <f>IF(SUM(V1647:Y1647)&gt;=250, 250,SUM(V1647:Y1647))</f>
        <v>16</v>
      </c>
      <c r="V1647" s="41">
        <v>0</v>
      </c>
      <c r="W1647" s="41">
        <v>0</v>
      </c>
      <c r="X1647" s="41">
        <f>SUM(AL1647,AN1647,BO1647,BS1647)</f>
        <v>0</v>
      </c>
      <c r="Y1647" s="41">
        <f>SUM(AO1647:BN1647)</f>
        <v>16</v>
      </c>
      <c r="Z1647" s="41">
        <f>COUNTIF(AO1647:BN1647, "&gt;0")</f>
        <v>1</v>
      </c>
      <c r="AA1647" s="41">
        <f>SUM(AB1647:AF1647)</f>
        <v>0</v>
      </c>
      <c r="AB1647" s="41">
        <f>BP1647+BQ1647</f>
        <v>0</v>
      </c>
      <c r="AC1647" s="41">
        <v>0</v>
      </c>
      <c r="AD1647" s="41">
        <v>0</v>
      </c>
      <c r="AE1647" s="41">
        <f>SUM(BR1647)</f>
        <v>0</v>
      </c>
      <c r="AF1647" s="41">
        <f>SUM(AM1647)</f>
        <v>0</v>
      </c>
      <c r="AG1647" s="122"/>
      <c r="AH1647" s="36">
        <v>0</v>
      </c>
      <c r="AI1647" s="126">
        <v>0</v>
      </c>
      <c r="AJ1647" s="36">
        <v>0</v>
      </c>
      <c r="AK1647" s="121"/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14">
        <v>0</v>
      </c>
      <c r="AR1647" s="1">
        <v>0</v>
      </c>
      <c r="AS1647" s="114">
        <v>0</v>
      </c>
      <c r="AT1647" s="114">
        <v>0</v>
      </c>
      <c r="AU1647" s="114">
        <v>0</v>
      </c>
      <c r="AV1647" s="114">
        <v>0</v>
      </c>
      <c r="AW1647" s="114">
        <v>0</v>
      </c>
      <c r="AX1647" s="114">
        <v>0</v>
      </c>
      <c r="AY1647" s="114">
        <v>0</v>
      </c>
      <c r="AZ1647" s="114">
        <v>0</v>
      </c>
      <c r="BA1647" s="114">
        <v>0</v>
      </c>
      <c r="BB1647" s="114">
        <v>0</v>
      </c>
      <c r="BC1647" s="114">
        <v>0</v>
      </c>
      <c r="BD1647" s="115">
        <v>0</v>
      </c>
      <c r="BE1647" s="114">
        <v>0</v>
      </c>
      <c r="BF1647" s="114">
        <v>0</v>
      </c>
      <c r="BG1647" s="114">
        <v>0</v>
      </c>
      <c r="BH1647" s="114">
        <v>0</v>
      </c>
      <c r="BI1647" s="114">
        <v>0</v>
      </c>
      <c r="BJ1647" s="114">
        <v>16</v>
      </c>
      <c r="BK1647" s="114">
        <v>0</v>
      </c>
      <c r="BL1647" s="114">
        <v>0</v>
      </c>
      <c r="BM1647" s="114">
        <v>0</v>
      </c>
      <c r="BN1647" s="114">
        <v>0</v>
      </c>
      <c r="BO1647" s="114">
        <v>0</v>
      </c>
      <c r="BP1647" s="114">
        <v>0</v>
      </c>
      <c r="BQ1647" s="114">
        <v>0</v>
      </c>
      <c r="BR1647" s="114">
        <v>0</v>
      </c>
      <c r="BS1647" s="114">
        <v>0</v>
      </c>
    </row>
    <row r="1648" spans="1:71" ht="15" x14ac:dyDescent="0.25">
      <c r="A1648" s="1" t="str">
        <f>CONCATENATE(G1648,"-",F1648,"-",H1648)</f>
        <v>999936034-Black-Under 30</v>
      </c>
      <c r="B1648" s="1" t="str">
        <f>CONCATENATE(G1648,"-",H1648)</f>
        <v>999936034-Under 30</v>
      </c>
      <c r="C1648" s="151" t="s">
        <v>328</v>
      </c>
      <c r="D1648" s="151" t="s">
        <v>3127</v>
      </c>
      <c r="E1648" s="151" t="s">
        <v>27</v>
      </c>
      <c r="F1648" s="41" t="s">
        <v>14</v>
      </c>
      <c r="G1648" s="151">
        <v>999936034</v>
      </c>
      <c r="H1648" s="36" t="s">
        <v>1833</v>
      </c>
      <c r="I1648" s="34">
        <f>((L1648)-J1648)+T1648</f>
        <v>16</v>
      </c>
      <c r="J1648" s="36"/>
      <c r="K1648" s="35"/>
      <c r="L1648" s="34">
        <f>SUM(N1648,O1648,P1648,Q1648,R1648,M1648)</f>
        <v>0</v>
      </c>
      <c r="M1648" s="34">
        <f>AJ1648</f>
        <v>0</v>
      </c>
      <c r="N1648" s="34">
        <f>SUM(AI1648)</f>
        <v>0</v>
      </c>
      <c r="O1648" s="34">
        <f>0</f>
        <v>0</v>
      </c>
      <c r="P1648" s="34">
        <v>0</v>
      </c>
      <c r="Q1648" s="34">
        <v>0</v>
      </c>
      <c r="R1648" s="34">
        <f>AH1648</f>
        <v>0</v>
      </c>
      <c r="S1648" s="122"/>
      <c r="T1648" s="41">
        <f>SUM(U1648,AA1648)</f>
        <v>16</v>
      </c>
      <c r="U1648" s="41">
        <f>IF(SUM(V1648:Y1648)&gt;=250, 250,SUM(V1648:Y1648))</f>
        <v>16</v>
      </c>
      <c r="V1648" s="41">
        <v>0</v>
      </c>
      <c r="W1648" s="41">
        <v>0</v>
      </c>
      <c r="X1648" s="41">
        <f>SUM(AL1648,AN1648,BO1648,BS1648)</f>
        <v>0</v>
      </c>
      <c r="Y1648" s="41">
        <f>SUM(AO1648:BN1648)</f>
        <v>16</v>
      </c>
      <c r="Z1648" s="41">
        <f>COUNTIF(AO1648:BN1648, "&gt;0")</f>
        <v>1</v>
      </c>
      <c r="AA1648" s="41">
        <f>SUM(AB1648:AF1648)</f>
        <v>0</v>
      </c>
      <c r="AB1648" s="41">
        <f>BP1648+BQ1648</f>
        <v>0</v>
      </c>
      <c r="AC1648" s="41">
        <v>0</v>
      </c>
      <c r="AD1648" s="41">
        <v>0</v>
      </c>
      <c r="AE1648" s="41">
        <f>SUM(BR1648)</f>
        <v>0</v>
      </c>
      <c r="AF1648" s="41">
        <f>SUM(AM1648)</f>
        <v>0</v>
      </c>
      <c r="AG1648" s="122"/>
      <c r="AH1648" s="36">
        <v>0</v>
      </c>
      <c r="AI1648" s="126">
        <v>0</v>
      </c>
      <c r="AJ1648" s="36">
        <v>0</v>
      </c>
      <c r="AK1648" s="121"/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14">
        <v>0</v>
      </c>
      <c r="AR1648" s="1">
        <v>0</v>
      </c>
      <c r="AS1648" s="114">
        <v>0</v>
      </c>
      <c r="AT1648" s="114">
        <v>0</v>
      </c>
      <c r="AU1648" s="114">
        <v>0</v>
      </c>
      <c r="AV1648" s="114">
        <v>0</v>
      </c>
      <c r="AW1648" s="114">
        <v>0</v>
      </c>
      <c r="AX1648" s="114">
        <v>0</v>
      </c>
      <c r="AY1648" s="114">
        <v>0</v>
      </c>
      <c r="AZ1648" s="114">
        <v>0</v>
      </c>
      <c r="BA1648" s="114">
        <v>0</v>
      </c>
      <c r="BB1648" s="114">
        <v>0</v>
      </c>
      <c r="BC1648" s="114">
        <v>0</v>
      </c>
      <c r="BD1648" s="115">
        <v>0</v>
      </c>
      <c r="BE1648" s="114">
        <v>0</v>
      </c>
      <c r="BF1648" s="114">
        <v>0</v>
      </c>
      <c r="BG1648" s="114">
        <v>0</v>
      </c>
      <c r="BH1648" s="114">
        <v>0</v>
      </c>
      <c r="BI1648" s="114">
        <v>0</v>
      </c>
      <c r="BJ1648" s="114">
        <v>16</v>
      </c>
      <c r="BK1648" s="114">
        <v>0</v>
      </c>
      <c r="BL1648" s="114">
        <v>0</v>
      </c>
      <c r="BM1648" s="114">
        <v>0</v>
      </c>
      <c r="BN1648" s="114">
        <v>0</v>
      </c>
      <c r="BO1648" s="114">
        <v>0</v>
      </c>
      <c r="BP1648" s="114">
        <v>0</v>
      </c>
      <c r="BQ1648" s="114">
        <v>0</v>
      </c>
      <c r="BR1648" s="114">
        <v>0</v>
      </c>
      <c r="BS1648" s="114">
        <v>0</v>
      </c>
    </row>
    <row r="1649" spans="1:71" ht="15" x14ac:dyDescent="0.25">
      <c r="A1649" s="1" t="str">
        <f>CONCATENATE(G1649,"-",F1649,"-",H1649)</f>
        <v>999930253-Red-Under 30</v>
      </c>
      <c r="B1649" s="1" t="str">
        <f>CONCATENATE(G1649,"-",H1649)</f>
        <v>999930253-Under 30</v>
      </c>
      <c r="C1649" s="36" t="s">
        <v>755</v>
      </c>
      <c r="D1649" s="36" t="s">
        <v>108</v>
      </c>
      <c r="E1649" s="36" t="s">
        <v>27</v>
      </c>
      <c r="F1649" s="42" t="s">
        <v>136</v>
      </c>
      <c r="G1649" s="36">
        <v>999930253</v>
      </c>
      <c r="H1649" s="36" t="s">
        <v>1833</v>
      </c>
      <c r="I1649" s="34">
        <f>((L1649)-J1649)+T1649</f>
        <v>660</v>
      </c>
      <c r="J1649" s="36"/>
      <c r="K1649" s="35"/>
      <c r="L1649" s="34">
        <f>SUM(N1649,O1649,P1649,Q1649,R1649,M1649)</f>
        <v>0</v>
      </c>
      <c r="M1649" s="34">
        <f>AJ1649</f>
        <v>0</v>
      </c>
      <c r="N1649" s="34">
        <f>SUM(AI1649)</f>
        <v>0</v>
      </c>
      <c r="O1649" s="34">
        <f>0</f>
        <v>0</v>
      </c>
      <c r="P1649" s="34">
        <v>0</v>
      </c>
      <c r="Q1649" s="34">
        <v>0</v>
      </c>
      <c r="R1649" s="34">
        <f>AH1649</f>
        <v>0</v>
      </c>
      <c r="S1649" s="122"/>
      <c r="T1649" s="41">
        <f>SUM(U1649,AA1649)</f>
        <v>660</v>
      </c>
      <c r="U1649" s="41">
        <f>IF(SUM(V1649:Y1649)&gt;=250, 250,SUM(V1649:Y1649))</f>
        <v>60</v>
      </c>
      <c r="V1649" s="41">
        <v>0</v>
      </c>
      <c r="W1649" s="41">
        <v>0</v>
      </c>
      <c r="X1649" s="41">
        <f>SUM(AL1649,AN1649,BO1649,BS1649)</f>
        <v>0</v>
      </c>
      <c r="Y1649" s="41">
        <f>SUM(AO1649:BN1649)</f>
        <v>60</v>
      </c>
      <c r="Z1649" s="41">
        <f>COUNTIF(AO1649:BN1649, "&gt;0")</f>
        <v>1</v>
      </c>
      <c r="AA1649" s="41">
        <f>SUM(AB1649:AF1649)</f>
        <v>600</v>
      </c>
      <c r="AB1649" s="41">
        <f>BP1649+BQ1649</f>
        <v>0</v>
      </c>
      <c r="AC1649" s="41">
        <v>0</v>
      </c>
      <c r="AD1649" s="41">
        <v>0</v>
      </c>
      <c r="AE1649" s="41">
        <f>SUM(BR1649)</f>
        <v>600</v>
      </c>
      <c r="AF1649" s="41">
        <f>SUM(AM1649)</f>
        <v>0</v>
      </c>
      <c r="AG1649" s="122"/>
      <c r="AH1649" s="36">
        <v>0</v>
      </c>
      <c r="AI1649" s="36">
        <v>0</v>
      </c>
      <c r="AJ1649" s="36">
        <v>0</v>
      </c>
      <c r="AK1649" s="121"/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14">
        <v>0</v>
      </c>
      <c r="AR1649" s="1">
        <v>0</v>
      </c>
      <c r="AS1649" s="114">
        <v>0</v>
      </c>
      <c r="AT1649" s="114">
        <v>0</v>
      </c>
      <c r="AU1649" s="114">
        <v>0</v>
      </c>
      <c r="AV1649" s="114">
        <v>0</v>
      </c>
      <c r="AW1649" s="114">
        <v>0</v>
      </c>
      <c r="AX1649" s="114">
        <v>0</v>
      </c>
      <c r="AY1649" s="114">
        <v>0</v>
      </c>
      <c r="AZ1649" s="114">
        <v>0</v>
      </c>
      <c r="BA1649" s="114">
        <v>0</v>
      </c>
      <c r="BB1649" s="114">
        <v>0</v>
      </c>
      <c r="BC1649" s="114">
        <v>0</v>
      </c>
      <c r="BD1649" s="115">
        <v>0</v>
      </c>
      <c r="BE1649" s="114">
        <v>0</v>
      </c>
      <c r="BF1649" s="114">
        <v>0</v>
      </c>
      <c r="BG1649" s="114">
        <v>0</v>
      </c>
      <c r="BH1649" s="114">
        <v>0</v>
      </c>
      <c r="BI1649" s="114">
        <v>60</v>
      </c>
      <c r="BJ1649" s="114">
        <v>0</v>
      </c>
      <c r="BK1649" s="114">
        <v>0</v>
      </c>
      <c r="BL1649" s="114">
        <v>0</v>
      </c>
      <c r="BM1649" s="114">
        <v>0</v>
      </c>
      <c r="BN1649" s="114">
        <v>0</v>
      </c>
      <c r="BO1649" s="114">
        <v>0</v>
      </c>
      <c r="BP1649" s="114">
        <v>0</v>
      </c>
      <c r="BQ1649" s="114">
        <v>0</v>
      </c>
      <c r="BR1649" s="114">
        <v>600</v>
      </c>
      <c r="BS1649" s="114">
        <v>0</v>
      </c>
    </row>
    <row r="1650" spans="1:71" ht="15" x14ac:dyDescent="0.25">
      <c r="A1650" s="1" t="str">
        <f>CONCATENATE(G1650,"-",F1650,"-",H1650)</f>
        <v>999927445-Red-Under 30</v>
      </c>
      <c r="B1650" s="1" t="str">
        <f>CONCATENATE(G1650,"-",H1650)</f>
        <v>999927445-Under 30</v>
      </c>
      <c r="C1650" s="151" t="s">
        <v>550</v>
      </c>
      <c r="D1650" s="151" t="s">
        <v>3233</v>
      </c>
      <c r="E1650" s="151" t="s">
        <v>27</v>
      </c>
      <c r="F1650" s="42" t="s">
        <v>136</v>
      </c>
      <c r="G1650" s="151">
        <v>999927445</v>
      </c>
      <c r="H1650" s="36" t="s">
        <v>1833</v>
      </c>
      <c r="I1650" s="34">
        <f>((L1650)-J1650)+T1650</f>
        <v>579</v>
      </c>
      <c r="J1650" s="36"/>
      <c r="K1650" s="35"/>
      <c r="L1650" s="34">
        <f>SUM(N1650,O1650,P1650,Q1650,R1650,M1650)</f>
        <v>0</v>
      </c>
      <c r="M1650" s="34">
        <f>AJ1650</f>
        <v>0</v>
      </c>
      <c r="N1650" s="34">
        <f>SUM(AI1650)</f>
        <v>0</v>
      </c>
      <c r="O1650" s="34">
        <f>0</f>
        <v>0</v>
      </c>
      <c r="P1650" s="34">
        <v>0</v>
      </c>
      <c r="Q1650" s="34">
        <v>0</v>
      </c>
      <c r="R1650" s="34">
        <f>AH1650</f>
        <v>0</v>
      </c>
      <c r="S1650" s="122"/>
      <c r="T1650" s="41">
        <f>SUM(U1650,AA1650)</f>
        <v>579</v>
      </c>
      <c r="U1650" s="41">
        <f>IF(SUM(V1650:Y1650)&gt;=250, 250,SUM(V1650:Y1650))</f>
        <v>16</v>
      </c>
      <c r="V1650" s="41">
        <v>0</v>
      </c>
      <c r="W1650" s="41">
        <v>0</v>
      </c>
      <c r="X1650" s="41">
        <f>SUM(AL1650,AN1650,BO1650,BS1650)</f>
        <v>0</v>
      </c>
      <c r="Y1650" s="41">
        <f>SUM(AO1650:BN1650)</f>
        <v>16</v>
      </c>
      <c r="Z1650" s="41">
        <f>COUNTIF(AO1650:BN1650, "&gt;0")</f>
        <v>1</v>
      </c>
      <c r="AA1650" s="41">
        <f>SUM(AB1650:AF1650)</f>
        <v>563</v>
      </c>
      <c r="AB1650" s="41">
        <f>BP1650+BQ1650</f>
        <v>225</v>
      </c>
      <c r="AC1650" s="41">
        <v>0</v>
      </c>
      <c r="AD1650" s="41">
        <v>0</v>
      </c>
      <c r="AE1650" s="41">
        <f>SUM(BR1650)</f>
        <v>338</v>
      </c>
      <c r="AF1650" s="41">
        <f>SUM(AM1650)</f>
        <v>0</v>
      </c>
      <c r="AG1650" s="122"/>
      <c r="AH1650" s="36">
        <v>0</v>
      </c>
      <c r="AI1650" s="126">
        <v>0</v>
      </c>
      <c r="AJ1650" s="36">
        <v>0</v>
      </c>
      <c r="AK1650" s="121"/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14">
        <v>0</v>
      </c>
      <c r="AR1650" s="1">
        <v>0</v>
      </c>
      <c r="AS1650" s="114">
        <v>0</v>
      </c>
      <c r="AT1650" s="114">
        <v>0</v>
      </c>
      <c r="AU1650" s="114">
        <v>0</v>
      </c>
      <c r="AV1650" s="114">
        <v>0</v>
      </c>
      <c r="AW1650" s="114">
        <v>0</v>
      </c>
      <c r="AX1650" s="114">
        <v>0</v>
      </c>
      <c r="AY1650" s="114">
        <v>0</v>
      </c>
      <c r="AZ1650" s="114">
        <v>0</v>
      </c>
      <c r="BA1650" s="114">
        <v>0</v>
      </c>
      <c r="BB1650" s="114">
        <v>0</v>
      </c>
      <c r="BC1650" s="114">
        <v>0</v>
      </c>
      <c r="BD1650" s="115">
        <v>0</v>
      </c>
      <c r="BE1650" s="114">
        <v>0</v>
      </c>
      <c r="BF1650" s="114">
        <v>0</v>
      </c>
      <c r="BG1650" s="114">
        <v>0</v>
      </c>
      <c r="BH1650" s="114">
        <v>0</v>
      </c>
      <c r="BI1650" s="114">
        <v>0</v>
      </c>
      <c r="BJ1650" s="114">
        <v>16</v>
      </c>
      <c r="BK1650" s="114">
        <v>0</v>
      </c>
      <c r="BL1650" s="114">
        <v>0</v>
      </c>
      <c r="BM1650" s="114">
        <v>0</v>
      </c>
      <c r="BN1650" s="114">
        <v>0</v>
      </c>
      <c r="BO1650" s="114">
        <v>0</v>
      </c>
      <c r="BP1650" s="114">
        <v>225</v>
      </c>
      <c r="BQ1650" s="114">
        <v>0</v>
      </c>
      <c r="BR1650" s="114">
        <v>338</v>
      </c>
      <c r="BS1650" s="114">
        <v>0</v>
      </c>
    </row>
    <row r="1651" spans="1:71" ht="15" x14ac:dyDescent="0.25">
      <c r="A1651" s="1" t="str">
        <f>CONCATENATE(G1651,"-",F1651,"-",H1651)</f>
        <v>999929642-Red-Under 30</v>
      </c>
      <c r="B1651" s="1" t="str">
        <f>CONCATENATE(G1651,"-",H1651)</f>
        <v>999929642-Under 30</v>
      </c>
      <c r="C1651" s="36" t="s">
        <v>1254</v>
      </c>
      <c r="D1651" s="36" t="s">
        <v>50</v>
      </c>
      <c r="E1651" s="36" t="s">
        <v>27</v>
      </c>
      <c r="F1651" s="42" t="s">
        <v>136</v>
      </c>
      <c r="G1651" s="127">
        <v>999929642</v>
      </c>
      <c r="H1651" s="36" t="s">
        <v>1833</v>
      </c>
      <c r="I1651" s="34">
        <f>((L1651)-J1651)+T1651</f>
        <v>570</v>
      </c>
      <c r="J1651" s="34">
        <f>L1651/2</f>
        <v>0</v>
      </c>
      <c r="K1651" s="37"/>
      <c r="L1651" s="34">
        <f>SUM(N1651,O1651,P1651,Q1651,R1651,M1651)</f>
        <v>0</v>
      </c>
      <c r="M1651" s="34">
        <f>AJ1651</f>
        <v>0</v>
      </c>
      <c r="N1651" s="34">
        <f>SUM(AI1651)</f>
        <v>0</v>
      </c>
      <c r="O1651" s="34">
        <f>0</f>
        <v>0</v>
      </c>
      <c r="P1651" s="34">
        <v>0</v>
      </c>
      <c r="Q1651" s="34">
        <v>0</v>
      </c>
      <c r="R1651" s="34">
        <f>AH1651</f>
        <v>0</v>
      </c>
      <c r="S1651" s="122"/>
      <c r="T1651" s="41">
        <f>SUM(U1651,AA1651)</f>
        <v>570</v>
      </c>
      <c r="U1651" s="41">
        <f>IF(SUM(V1651:Y1651)&gt;=250, 250,SUM(V1651:Y1651))</f>
        <v>120</v>
      </c>
      <c r="V1651" s="41">
        <v>0</v>
      </c>
      <c r="W1651" s="41">
        <v>0</v>
      </c>
      <c r="X1651" s="41">
        <f>SUM(AL1651,AN1651,BO1651,BS1651)</f>
        <v>0</v>
      </c>
      <c r="Y1651" s="41">
        <f>SUM(AO1651:BN1651)</f>
        <v>120</v>
      </c>
      <c r="Z1651" s="41">
        <f>COUNTIF(AO1651:BN1651, "&gt;0")</f>
        <v>2</v>
      </c>
      <c r="AA1651" s="41">
        <f>SUM(AB1651:AF1651)</f>
        <v>450</v>
      </c>
      <c r="AB1651" s="41">
        <f>BP1651+BQ1651</f>
        <v>0</v>
      </c>
      <c r="AC1651" s="41">
        <v>0</v>
      </c>
      <c r="AD1651" s="41">
        <v>0</v>
      </c>
      <c r="AE1651" s="41">
        <f>SUM(BR1651)</f>
        <v>450</v>
      </c>
      <c r="AF1651" s="41">
        <f>SUM(AM1651)</f>
        <v>0</v>
      </c>
      <c r="AG1651" s="122"/>
      <c r="AH1651" s="36">
        <v>0</v>
      </c>
      <c r="AI1651" s="126">
        <v>0</v>
      </c>
      <c r="AJ1651" s="36">
        <v>0</v>
      </c>
      <c r="AK1651" s="121"/>
      <c r="AL1651" s="1">
        <v>0</v>
      </c>
      <c r="AM1651" s="1">
        <v>0</v>
      </c>
      <c r="AN1651" s="1">
        <v>0</v>
      </c>
      <c r="AO1651" s="1">
        <v>60</v>
      </c>
      <c r="AP1651" s="1">
        <v>0</v>
      </c>
      <c r="AQ1651" s="114">
        <v>0</v>
      </c>
      <c r="AR1651" s="1">
        <v>0</v>
      </c>
      <c r="AS1651" s="114">
        <v>0</v>
      </c>
      <c r="AT1651" s="114">
        <v>0</v>
      </c>
      <c r="AU1651" s="114">
        <v>0</v>
      </c>
      <c r="AV1651" s="114">
        <v>60</v>
      </c>
      <c r="AW1651" s="114">
        <v>0</v>
      </c>
      <c r="AX1651" s="114">
        <v>0</v>
      </c>
      <c r="AY1651" s="114">
        <v>0</v>
      </c>
      <c r="AZ1651" s="114">
        <v>0</v>
      </c>
      <c r="BA1651" s="114">
        <v>0</v>
      </c>
      <c r="BB1651" s="114">
        <v>0</v>
      </c>
      <c r="BC1651" s="114">
        <v>0</v>
      </c>
      <c r="BD1651" s="115">
        <v>0</v>
      </c>
      <c r="BE1651" s="114">
        <v>0</v>
      </c>
      <c r="BF1651" s="114">
        <v>0</v>
      </c>
      <c r="BG1651" s="114">
        <v>0</v>
      </c>
      <c r="BH1651" s="114">
        <v>0</v>
      </c>
      <c r="BI1651" s="114">
        <v>0</v>
      </c>
      <c r="BJ1651" s="114">
        <v>0</v>
      </c>
      <c r="BK1651" s="114">
        <v>0</v>
      </c>
      <c r="BL1651" s="114">
        <v>0</v>
      </c>
      <c r="BM1651" s="114">
        <v>0</v>
      </c>
      <c r="BN1651" s="114">
        <v>0</v>
      </c>
      <c r="BO1651" s="114">
        <v>0</v>
      </c>
      <c r="BP1651" s="114">
        <v>0</v>
      </c>
      <c r="BQ1651" s="114">
        <v>0</v>
      </c>
      <c r="BR1651" s="114">
        <v>450</v>
      </c>
      <c r="BS1651" s="114">
        <v>0</v>
      </c>
    </row>
    <row r="1652" spans="1:71" ht="15" x14ac:dyDescent="0.25">
      <c r="A1652" s="1" t="str">
        <f>CONCATENATE(G1652,"-",F1652,"-",H1652)</f>
        <v>999932510-Red-Under 30</v>
      </c>
      <c r="B1652" s="1" t="str">
        <f>CONCATENATE(G1652,"-",H1652)</f>
        <v>999932510-Under 30</v>
      </c>
      <c r="C1652" s="36" t="s">
        <v>1681</v>
      </c>
      <c r="D1652" s="36" t="s">
        <v>1682</v>
      </c>
      <c r="E1652" s="36" t="s">
        <v>27</v>
      </c>
      <c r="F1652" s="42" t="s">
        <v>136</v>
      </c>
      <c r="G1652" s="128">
        <v>999932510</v>
      </c>
      <c r="H1652" s="36" t="s">
        <v>1833</v>
      </c>
      <c r="I1652" s="34">
        <f>((L1652)-J1652)+T1652</f>
        <v>554</v>
      </c>
      <c r="J1652" s="34">
        <f>L1652/2</f>
        <v>0</v>
      </c>
      <c r="K1652" s="37"/>
      <c r="L1652" s="34">
        <f>SUM(N1652,O1652,P1652,Q1652,R1652,M1652)</f>
        <v>0</v>
      </c>
      <c r="M1652" s="34">
        <f>AJ1652</f>
        <v>0</v>
      </c>
      <c r="N1652" s="34">
        <f>SUM(AI1652)</f>
        <v>0</v>
      </c>
      <c r="O1652" s="34">
        <f>0</f>
        <v>0</v>
      </c>
      <c r="P1652" s="34">
        <v>0</v>
      </c>
      <c r="Q1652" s="34">
        <v>0</v>
      </c>
      <c r="R1652" s="34">
        <f>AH1652</f>
        <v>0</v>
      </c>
      <c r="S1652" s="122"/>
      <c r="T1652" s="41">
        <f>SUM(U1652,AA1652)</f>
        <v>554</v>
      </c>
      <c r="U1652" s="41">
        <f>IF(SUM(V1652:Y1652)&gt;=250, 250,SUM(V1652:Y1652))</f>
        <v>0</v>
      </c>
      <c r="V1652" s="41">
        <v>0</v>
      </c>
      <c r="W1652" s="41">
        <v>0</v>
      </c>
      <c r="X1652" s="41">
        <f>SUM(AL1652,AN1652,BO1652,BS1652)</f>
        <v>0</v>
      </c>
      <c r="Y1652" s="41">
        <f>SUM(AO1652:BN1652)</f>
        <v>0</v>
      </c>
      <c r="Z1652" s="41">
        <f>COUNTIF(AO1652:BN1652, "&gt;0")</f>
        <v>0</v>
      </c>
      <c r="AA1652" s="41">
        <f>SUM(AB1652:AF1652)</f>
        <v>554</v>
      </c>
      <c r="AB1652" s="41">
        <f>BP1652+BQ1652</f>
        <v>300</v>
      </c>
      <c r="AC1652" s="41">
        <v>0</v>
      </c>
      <c r="AD1652" s="41">
        <v>0</v>
      </c>
      <c r="AE1652" s="41">
        <f>SUM(BR1652)</f>
        <v>254</v>
      </c>
      <c r="AF1652" s="41">
        <f>SUM(AM1652)</f>
        <v>0</v>
      </c>
      <c r="AG1652" s="122"/>
      <c r="AH1652" s="36">
        <v>0</v>
      </c>
      <c r="AI1652" s="126">
        <v>0</v>
      </c>
      <c r="AJ1652" s="36">
        <v>0</v>
      </c>
      <c r="AK1652" s="121"/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14">
        <v>0</v>
      </c>
      <c r="AR1652" s="1">
        <v>0</v>
      </c>
      <c r="AS1652" s="114">
        <v>0</v>
      </c>
      <c r="AT1652" s="114">
        <v>0</v>
      </c>
      <c r="AU1652" s="114">
        <v>0</v>
      </c>
      <c r="AV1652" s="114">
        <v>0</v>
      </c>
      <c r="AW1652" s="114">
        <v>0</v>
      </c>
      <c r="AX1652" s="114">
        <v>0</v>
      </c>
      <c r="AY1652" s="114">
        <v>0</v>
      </c>
      <c r="AZ1652" s="114">
        <v>0</v>
      </c>
      <c r="BA1652" s="114">
        <v>0</v>
      </c>
      <c r="BB1652" s="114">
        <v>0</v>
      </c>
      <c r="BC1652" s="114">
        <v>0</v>
      </c>
      <c r="BD1652" s="115">
        <v>0</v>
      </c>
      <c r="BE1652" s="114">
        <v>0</v>
      </c>
      <c r="BF1652" s="114">
        <v>0</v>
      </c>
      <c r="BG1652" s="114">
        <v>0</v>
      </c>
      <c r="BH1652" s="114">
        <v>0</v>
      </c>
      <c r="BI1652" s="114">
        <v>0</v>
      </c>
      <c r="BJ1652" s="114">
        <v>0</v>
      </c>
      <c r="BK1652" s="114">
        <v>0</v>
      </c>
      <c r="BL1652" s="114">
        <v>0</v>
      </c>
      <c r="BM1652" s="114">
        <v>0</v>
      </c>
      <c r="BN1652" s="114">
        <v>0</v>
      </c>
      <c r="BO1652" s="114">
        <v>0</v>
      </c>
      <c r="BP1652" s="114">
        <v>300</v>
      </c>
      <c r="BQ1652" s="114">
        <v>0</v>
      </c>
      <c r="BR1652" s="114">
        <v>254</v>
      </c>
      <c r="BS1652" s="114">
        <v>0</v>
      </c>
    </row>
    <row r="1653" spans="1:71" ht="15" x14ac:dyDescent="0.25">
      <c r="A1653" s="1" t="str">
        <f>CONCATENATE(G1653,"-",F1653,"-",H1653)</f>
        <v>999928808-Red-Under 30</v>
      </c>
      <c r="B1653" s="1" t="str">
        <f>CONCATENATE(G1653,"-",H1653)</f>
        <v>999928808-Under 30</v>
      </c>
      <c r="C1653" s="36" t="s">
        <v>1220</v>
      </c>
      <c r="D1653" s="36" t="s">
        <v>1221</v>
      </c>
      <c r="E1653" s="36" t="s">
        <v>27</v>
      </c>
      <c r="F1653" s="42" t="s">
        <v>136</v>
      </c>
      <c r="G1653" s="128">
        <v>999928808</v>
      </c>
      <c r="H1653" s="36" t="s">
        <v>1833</v>
      </c>
      <c r="I1653" s="34">
        <f>((L1653)-J1653)+T1653</f>
        <v>507</v>
      </c>
      <c r="J1653" s="34">
        <f>L1653/2</f>
        <v>0</v>
      </c>
      <c r="K1653" s="37"/>
      <c r="L1653" s="34">
        <f>SUM(N1653,O1653,P1653,Q1653,R1653,M1653)</f>
        <v>0</v>
      </c>
      <c r="M1653" s="34">
        <f>AJ1653</f>
        <v>0</v>
      </c>
      <c r="N1653" s="34">
        <f>SUM(AI1653)</f>
        <v>0</v>
      </c>
      <c r="O1653" s="34">
        <f>0</f>
        <v>0</v>
      </c>
      <c r="P1653" s="34">
        <v>0</v>
      </c>
      <c r="Q1653" s="34">
        <v>0</v>
      </c>
      <c r="R1653" s="34">
        <f>AH1653</f>
        <v>0</v>
      </c>
      <c r="S1653" s="122"/>
      <c r="T1653" s="41">
        <f>SUM(U1653,AA1653)</f>
        <v>507</v>
      </c>
      <c r="U1653" s="41">
        <f>IF(SUM(V1653:Y1653)&gt;=250, 250,SUM(V1653:Y1653))</f>
        <v>84</v>
      </c>
      <c r="V1653" s="41">
        <v>0</v>
      </c>
      <c r="W1653" s="41">
        <v>0</v>
      </c>
      <c r="X1653" s="41">
        <f>SUM(AL1653,AN1653,BO1653,BS1653)</f>
        <v>50</v>
      </c>
      <c r="Y1653" s="41">
        <f>SUM(AO1653:BN1653)</f>
        <v>34</v>
      </c>
      <c r="Z1653" s="41">
        <f>COUNTIF(AO1653:BN1653, "&gt;0")</f>
        <v>1</v>
      </c>
      <c r="AA1653" s="41">
        <f>SUM(AB1653:AF1653)</f>
        <v>423</v>
      </c>
      <c r="AB1653" s="41">
        <f>BP1653+BQ1653</f>
        <v>169</v>
      </c>
      <c r="AC1653" s="41">
        <v>0</v>
      </c>
      <c r="AD1653" s="41">
        <v>0</v>
      </c>
      <c r="AE1653" s="41">
        <f>SUM(BR1653)</f>
        <v>254</v>
      </c>
      <c r="AF1653" s="41">
        <f>SUM(AM1653)</f>
        <v>0</v>
      </c>
      <c r="AG1653" s="122"/>
      <c r="AH1653" s="36">
        <v>0</v>
      </c>
      <c r="AI1653" s="126">
        <v>0</v>
      </c>
      <c r="AJ1653" s="36">
        <v>0</v>
      </c>
      <c r="AK1653" s="121"/>
      <c r="AL1653" s="1">
        <v>50</v>
      </c>
      <c r="AM1653" s="1">
        <v>0</v>
      </c>
      <c r="AN1653" s="1">
        <v>0</v>
      </c>
      <c r="AO1653" s="1">
        <v>34</v>
      </c>
      <c r="AP1653" s="1">
        <v>0</v>
      </c>
      <c r="AQ1653" s="114">
        <v>0</v>
      </c>
      <c r="AR1653" s="1">
        <v>0</v>
      </c>
      <c r="AS1653" s="114">
        <v>0</v>
      </c>
      <c r="AT1653" s="114">
        <v>0</v>
      </c>
      <c r="AU1653" s="114">
        <v>0</v>
      </c>
      <c r="AV1653" s="114">
        <v>0</v>
      </c>
      <c r="AW1653" s="114">
        <v>0</v>
      </c>
      <c r="AX1653" s="114">
        <v>0</v>
      </c>
      <c r="AY1653" s="114">
        <v>0</v>
      </c>
      <c r="AZ1653" s="114">
        <v>0</v>
      </c>
      <c r="BA1653" s="114">
        <v>0</v>
      </c>
      <c r="BB1653" s="114">
        <v>0</v>
      </c>
      <c r="BC1653" s="114">
        <v>0</v>
      </c>
      <c r="BD1653" s="115">
        <v>0</v>
      </c>
      <c r="BE1653" s="114">
        <v>0</v>
      </c>
      <c r="BF1653" s="114">
        <v>0</v>
      </c>
      <c r="BG1653" s="114">
        <v>0</v>
      </c>
      <c r="BH1653" s="114">
        <v>0</v>
      </c>
      <c r="BI1653" s="114">
        <v>0</v>
      </c>
      <c r="BJ1653" s="114">
        <v>0</v>
      </c>
      <c r="BK1653" s="114">
        <v>0</v>
      </c>
      <c r="BL1653" s="114">
        <v>0</v>
      </c>
      <c r="BM1653" s="114">
        <v>0</v>
      </c>
      <c r="BN1653" s="114">
        <v>0</v>
      </c>
      <c r="BO1653" s="114">
        <v>0</v>
      </c>
      <c r="BP1653" s="114">
        <v>169</v>
      </c>
      <c r="BQ1653" s="114">
        <v>0</v>
      </c>
      <c r="BR1653" s="114">
        <v>254</v>
      </c>
      <c r="BS1653" s="114">
        <v>0</v>
      </c>
    </row>
    <row r="1654" spans="1:71" ht="15" x14ac:dyDescent="0.25">
      <c r="A1654" s="1" t="str">
        <f>CONCATENATE(G1654,"-",F1654,"-",H1654)</f>
        <v>999923755-Red-Under 30</v>
      </c>
      <c r="B1654" s="1" t="str">
        <f>CONCATENATE(G1654,"-",H1654)</f>
        <v>999923755-Under 30</v>
      </c>
      <c r="C1654" s="36" t="s">
        <v>340</v>
      </c>
      <c r="D1654" s="36" t="s">
        <v>621</v>
      </c>
      <c r="E1654" s="36" t="s">
        <v>27</v>
      </c>
      <c r="F1654" s="42" t="s">
        <v>136</v>
      </c>
      <c r="G1654" s="127">
        <v>999923755</v>
      </c>
      <c r="H1654" s="36" t="s">
        <v>1833</v>
      </c>
      <c r="I1654" s="34">
        <f>((L1654)-J1654)+T1654</f>
        <v>491</v>
      </c>
      <c r="J1654" s="36"/>
      <c r="K1654" s="37"/>
      <c r="L1654" s="34">
        <f>SUM(N1654,O1654,P1654,Q1654,R1654,M1654)</f>
        <v>0</v>
      </c>
      <c r="M1654" s="34">
        <f>AJ1654</f>
        <v>0</v>
      </c>
      <c r="N1654" s="34">
        <f>SUM(AI1654)</f>
        <v>0</v>
      </c>
      <c r="O1654" s="34">
        <f>0</f>
        <v>0</v>
      </c>
      <c r="P1654" s="34">
        <v>0</v>
      </c>
      <c r="Q1654" s="34">
        <v>0</v>
      </c>
      <c r="R1654" s="34">
        <f>AH1654</f>
        <v>0</v>
      </c>
      <c r="S1654" s="122"/>
      <c r="T1654" s="41">
        <f>SUM(U1654,AA1654)</f>
        <v>491</v>
      </c>
      <c r="U1654" s="41">
        <f>IF(SUM(V1654:Y1654)&gt;=250, 250,SUM(V1654:Y1654))</f>
        <v>68</v>
      </c>
      <c r="V1654" s="41">
        <v>0</v>
      </c>
      <c r="W1654" s="41">
        <v>0</v>
      </c>
      <c r="X1654" s="41">
        <f>SUM(AL1654,AN1654,BO1654,BS1654)</f>
        <v>0</v>
      </c>
      <c r="Y1654" s="41">
        <f>SUM(AO1654:BN1654)</f>
        <v>68</v>
      </c>
      <c r="Z1654" s="41">
        <f>COUNTIF(AO1654:BN1654, "&gt;0")</f>
        <v>1</v>
      </c>
      <c r="AA1654" s="41">
        <f>SUM(AB1654:AF1654)</f>
        <v>423</v>
      </c>
      <c r="AB1654" s="41">
        <f>BP1654+BQ1654</f>
        <v>169</v>
      </c>
      <c r="AC1654" s="41">
        <v>0</v>
      </c>
      <c r="AD1654" s="41">
        <v>0</v>
      </c>
      <c r="AE1654" s="41">
        <f>SUM(BR1654)</f>
        <v>254</v>
      </c>
      <c r="AF1654" s="41">
        <f>SUM(AM1654)</f>
        <v>0</v>
      </c>
      <c r="AG1654" s="37"/>
      <c r="AH1654" s="36">
        <v>0</v>
      </c>
      <c r="AI1654" s="126">
        <v>0</v>
      </c>
      <c r="AJ1654" s="36">
        <v>0</v>
      </c>
      <c r="AK1654" s="121"/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14">
        <v>0</v>
      </c>
      <c r="AR1654" s="1">
        <v>0</v>
      </c>
      <c r="AS1654" s="114">
        <v>0</v>
      </c>
      <c r="AT1654" s="114">
        <v>0</v>
      </c>
      <c r="AU1654" s="114">
        <v>0</v>
      </c>
      <c r="AV1654" s="114">
        <v>0</v>
      </c>
      <c r="AW1654" s="114">
        <v>0</v>
      </c>
      <c r="AX1654" s="114">
        <v>0</v>
      </c>
      <c r="AY1654" s="114">
        <v>0</v>
      </c>
      <c r="AZ1654" s="114">
        <v>0</v>
      </c>
      <c r="BA1654" s="114">
        <v>0</v>
      </c>
      <c r="BB1654" s="114">
        <v>0</v>
      </c>
      <c r="BC1654" s="114">
        <v>0</v>
      </c>
      <c r="BD1654" s="115">
        <v>0</v>
      </c>
      <c r="BE1654" s="114">
        <v>0</v>
      </c>
      <c r="BF1654" s="114">
        <v>0</v>
      </c>
      <c r="BG1654" s="114">
        <v>0</v>
      </c>
      <c r="BH1654" s="114">
        <v>0</v>
      </c>
      <c r="BI1654" s="114">
        <v>0</v>
      </c>
      <c r="BJ1654" s="114">
        <v>68</v>
      </c>
      <c r="BK1654" s="114">
        <v>0</v>
      </c>
      <c r="BL1654" s="114">
        <v>0</v>
      </c>
      <c r="BM1654" s="114">
        <v>0</v>
      </c>
      <c r="BN1654" s="114">
        <v>0</v>
      </c>
      <c r="BO1654" s="114">
        <v>0</v>
      </c>
      <c r="BP1654" s="114">
        <v>169</v>
      </c>
      <c r="BQ1654" s="114">
        <v>0</v>
      </c>
      <c r="BR1654" s="114">
        <v>254</v>
      </c>
      <c r="BS1654" s="114">
        <v>0</v>
      </c>
    </row>
    <row r="1655" spans="1:71" ht="15" x14ac:dyDescent="0.25">
      <c r="A1655" s="1" t="str">
        <f>CONCATENATE(G1655,"-",F1655,"-",H1655)</f>
        <v>999884789-Red-Under 30</v>
      </c>
      <c r="B1655" s="1" t="str">
        <f>CONCATENATE(G1655,"-",H1655)</f>
        <v>999884789-Under 30</v>
      </c>
      <c r="C1655" s="36" t="s">
        <v>3559</v>
      </c>
      <c r="D1655" s="36" t="s">
        <v>285</v>
      </c>
      <c r="E1655" s="36" t="s">
        <v>27</v>
      </c>
      <c r="F1655" s="36" t="s">
        <v>136</v>
      </c>
      <c r="G1655" s="36">
        <v>999884789</v>
      </c>
      <c r="H1655" s="36" t="s">
        <v>1833</v>
      </c>
      <c r="I1655" s="34">
        <f>((L1655)-J1655)+T1655</f>
        <v>488</v>
      </c>
      <c r="J1655" s="36"/>
      <c r="K1655" s="35"/>
      <c r="L1655" s="34">
        <f>SUM(N1655,O1655,P1655,Q1655,R1655,M1655)</f>
        <v>0</v>
      </c>
      <c r="M1655" s="34">
        <f>AJ1655</f>
        <v>0</v>
      </c>
      <c r="N1655" s="34">
        <f>SUM(AI1655)</f>
        <v>0</v>
      </c>
      <c r="O1655" s="34">
        <f>0</f>
        <v>0</v>
      </c>
      <c r="P1655" s="34">
        <v>0</v>
      </c>
      <c r="Q1655" s="34">
        <v>0</v>
      </c>
      <c r="R1655" s="34">
        <f>AH1655</f>
        <v>0</v>
      </c>
      <c r="S1655" s="122"/>
      <c r="T1655" s="41">
        <f>SUM(U1655,AA1655)</f>
        <v>488</v>
      </c>
      <c r="U1655" s="41">
        <f>IF(SUM(V1655:Y1655)&gt;=250, 250,SUM(V1655:Y1655))</f>
        <v>0</v>
      </c>
      <c r="V1655" s="41">
        <v>0</v>
      </c>
      <c r="W1655" s="41">
        <v>0</v>
      </c>
      <c r="X1655" s="41">
        <f>SUM(AL1655,AN1655,BO1655,BS1655)</f>
        <v>0</v>
      </c>
      <c r="Y1655" s="41">
        <f>SUM(AO1655:BN1655)</f>
        <v>0</v>
      </c>
      <c r="Z1655" s="41">
        <f>COUNTIF(AO1655:BN1655, "&gt;0")</f>
        <v>0</v>
      </c>
      <c r="AA1655" s="41">
        <f>SUM(AB1655:AF1655)</f>
        <v>488</v>
      </c>
      <c r="AB1655" s="41">
        <f>BP1655+BQ1655</f>
        <v>150</v>
      </c>
      <c r="AC1655" s="41">
        <v>0</v>
      </c>
      <c r="AD1655" s="41">
        <v>0</v>
      </c>
      <c r="AE1655" s="41">
        <f>SUM(BR1655)</f>
        <v>338</v>
      </c>
      <c r="AF1655" s="41">
        <f>SUM(AM1655)</f>
        <v>0</v>
      </c>
      <c r="AG1655" s="122"/>
      <c r="AH1655" s="36">
        <v>0</v>
      </c>
      <c r="AI1655" s="126">
        <v>0</v>
      </c>
      <c r="AJ1655" s="36">
        <v>0</v>
      </c>
      <c r="AK1655" s="121"/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14">
        <v>0</v>
      </c>
      <c r="AR1655" s="1">
        <v>0</v>
      </c>
      <c r="AS1655" s="114">
        <v>0</v>
      </c>
      <c r="AT1655" s="114">
        <v>0</v>
      </c>
      <c r="AU1655" s="114">
        <v>0</v>
      </c>
      <c r="AV1655" s="114">
        <v>0</v>
      </c>
      <c r="AW1655" s="114">
        <v>0</v>
      </c>
      <c r="AX1655" s="114">
        <v>0</v>
      </c>
      <c r="AY1655" s="114">
        <v>0</v>
      </c>
      <c r="AZ1655" s="114">
        <v>0</v>
      </c>
      <c r="BA1655" s="114">
        <v>0</v>
      </c>
      <c r="BB1655" s="114">
        <v>0</v>
      </c>
      <c r="BC1655" s="114">
        <v>0</v>
      </c>
      <c r="BD1655" s="115">
        <v>0</v>
      </c>
      <c r="BE1655" s="114">
        <v>0</v>
      </c>
      <c r="BF1655" s="114">
        <v>0</v>
      </c>
      <c r="BG1655" s="114">
        <v>0</v>
      </c>
      <c r="BH1655" s="114">
        <v>0</v>
      </c>
      <c r="BI1655" s="114">
        <v>0</v>
      </c>
      <c r="BJ1655" s="114">
        <v>0</v>
      </c>
      <c r="BK1655" s="114">
        <v>0</v>
      </c>
      <c r="BL1655" s="114">
        <v>0</v>
      </c>
      <c r="BM1655" s="114">
        <v>0</v>
      </c>
      <c r="BN1655" s="114">
        <v>0</v>
      </c>
      <c r="BO1655" s="114">
        <v>0</v>
      </c>
      <c r="BP1655" s="114">
        <v>0</v>
      </c>
      <c r="BQ1655" s="114">
        <v>150</v>
      </c>
      <c r="BR1655" s="114">
        <v>338</v>
      </c>
      <c r="BS1655" s="114">
        <v>0</v>
      </c>
    </row>
    <row r="1656" spans="1:71" ht="15" x14ac:dyDescent="0.25">
      <c r="A1656" s="1" t="str">
        <f>CONCATENATE(G1656,"-",F1656,"-",H1656)</f>
        <v>999934202-Red-Under 30</v>
      </c>
      <c r="B1656" s="1" t="str">
        <f>CONCATENATE(G1656,"-",H1656)</f>
        <v>999934202-Under 30</v>
      </c>
      <c r="C1656" s="36" t="s">
        <v>2708</v>
      </c>
      <c r="D1656" s="36" t="s">
        <v>2067</v>
      </c>
      <c r="E1656" s="36" t="s">
        <v>27</v>
      </c>
      <c r="F1656" s="42" t="s">
        <v>136</v>
      </c>
      <c r="G1656" s="36">
        <v>999934202</v>
      </c>
      <c r="H1656" s="36" t="s">
        <v>1833</v>
      </c>
      <c r="I1656" s="34">
        <f>((L1656)-J1656)+T1656</f>
        <v>441</v>
      </c>
      <c r="J1656" s="36"/>
      <c r="K1656" s="35"/>
      <c r="L1656" s="34">
        <f>SUM(N1656,O1656,P1656,Q1656,R1656,M1656)</f>
        <v>0</v>
      </c>
      <c r="M1656" s="34">
        <f>AJ1656</f>
        <v>0</v>
      </c>
      <c r="N1656" s="34">
        <f>SUM(AI1656)</f>
        <v>0</v>
      </c>
      <c r="O1656" s="34">
        <f>0</f>
        <v>0</v>
      </c>
      <c r="P1656" s="34">
        <v>0</v>
      </c>
      <c r="Q1656" s="34">
        <v>0</v>
      </c>
      <c r="R1656" s="34">
        <f>AH1656</f>
        <v>0</v>
      </c>
      <c r="S1656" s="122"/>
      <c r="T1656" s="41">
        <f>SUM(U1656,AA1656)</f>
        <v>441</v>
      </c>
      <c r="U1656" s="41">
        <f>IF(SUM(V1656:Y1656)&gt;=250, 250,SUM(V1656:Y1656))</f>
        <v>60</v>
      </c>
      <c r="V1656" s="41">
        <v>0</v>
      </c>
      <c r="W1656" s="41">
        <v>0</v>
      </c>
      <c r="X1656" s="41">
        <f>SUM(AL1656,AN1656,BO1656,BS1656)</f>
        <v>0</v>
      </c>
      <c r="Y1656" s="41">
        <f>SUM(AO1656:BN1656)</f>
        <v>60</v>
      </c>
      <c r="Z1656" s="41">
        <f>COUNTIF(AO1656:BN1656, "&gt;0")</f>
        <v>1</v>
      </c>
      <c r="AA1656" s="41">
        <f>SUM(AB1656:AF1656)</f>
        <v>381</v>
      </c>
      <c r="AB1656" s="41">
        <f>BP1656+BQ1656</f>
        <v>127</v>
      </c>
      <c r="AC1656" s="41">
        <v>0</v>
      </c>
      <c r="AD1656" s="41">
        <v>0</v>
      </c>
      <c r="AE1656" s="41">
        <f>SUM(BR1656)</f>
        <v>254</v>
      </c>
      <c r="AF1656" s="41">
        <f>SUM(AM1656)</f>
        <v>0</v>
      </c>
      <c r="AG1656" s="122"/>
      <c r="AH1656" s="36">
        <v>0</v>
      </c>
      <c r="AI1656" s="126">
        <v>0</v>
      </c>
      <c r="AJ1656" s="36">
        <v>0</v>
      </c>
      <c r="AK1656" s="121"/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14">
        <v>0</v>
      </c>
      <c r="AR1656" s="1">
        <v>0</v>
      </c>
      <c r="AS1656" s="114">
        <v>0</v>
      </c>
      <c r="AT1656" s="114">
        <v>0</v>
      </c>
      <c r="AU1656" s="114">
        <v>0</v>
      </c>
      <c r="AV1656" s="114">
        <v>0</v>
      </c>
      <c r="AW1656" s="114">
        <v>0</v>
      </c>
      <c r="AX1656" s="114">
        <v>0</v>
      </c>
      <c r="AY1656" s="114">
        <v>0</v>
      </c>
      <c r="AZ1656" s="114">
        <v>0</v>
      </c>
      <c r="BA1656" s="114">
        <v>60</v>
      </c>
      <c r="BB1656" s="114">
        <v>0</v>
      </c>
      <c r="BC1656" s="114">
        <v>0</v>
      </c>
      <c r="BD1656" s="115">
        <v>0</v>
      </c>
      <c r="BE1656" s="114">
        <v>0</v>
      </c>
      <c r="BF1656" s="114">
        <v>0</v>
      </c>
      <c r="BG1656" s="114">
        <v>0</v>
      </c>
      <c r="BH1656" s="114">
        <v>0</v>
      </c>
      <c r="BI1656" s="114">
        <v>0</v>
      </c>
      <c r="BJ1656" s="114">
        <v>0</v>
      </c>
      <c r="BK1656" s="114">
        <v>0</v>
      </c>
      <c r="BL1656" s="114">
        <v>0</v>
      </c>
      <c r="BM1656" s="114">
        <v>0</v>
      </c>
      <c r="BN1656" s="114">
        <v>0</v>
      </c>
      <c r="BO1656" s="114">
        <v>0</v>
      </c>
      <c r="BP1656" s="114">
        <v>127</v>
      </c>
      <c r="BQ1656" s="114">
        <v>0</v>
      </c>
      <c r="BR1656" s="114">
        <v>254</v>
      </c>
      <c r="BS1656" s="114">
        <v>0</v>
      </c>
    </row>
    <row r="1657" spans="1:71" ht="15" x14ac:dyDescent="0.25">
      <c r="A1657" s="1" t="str">
        <f>CONCATENATE(G1657,"-",F1657,"-",H1657)</f>
        <v>999924853-Red-Under 30</v>
      </c>
      <c r="B1657" s="1" t="str">
        <f>CONCATENATE(G1657,"-",H1657)</f>
        <v>999924853-Under 30</v>
      </c>
      <c r="C1657" s="36" t="s">
        <v>939</v>
      </c>
      <c r="D1657" s="36" t="s">
        <v>1971</v>
      </c>
      <c r="E1657" s="36" t="s">
        <v>27</v>
      </c>
      <c r="F1657" s="42" t="s">
        <v>136</v>
      </c>
      <c r="G1657" s="128">
        <v>999924853</v>
      </c>
      <c r="H1657" s="36" t="s">
        <v>1833</v>
      </c>
      <c r="I1657" s="34">
        <f>((L1657)-J1657)+T1657</f>
        <v>257</v>
      </c>
      <c r="J1657" s="34">
        <f>L1657/2</f>
        <v>0</v>
      </c>
      <c r="K1657" s="37"/>
      <c r="L1657" s="34">
        <f>SUM(N1657,O1657,P1657,Q1657,R1657,M1657)</f>
        <v>0</v>
      </c>
      <c r="M1657" s="34">
        <f>AJ1657</f>
        <v>0</v>
      </c>
      <c r="N1657" s="34">
        <f>SUM(AI1657)</f>
        <v>0</v>
      </c>
      <c r="O1657" s="34">
        <f>0</f>
        <v>0</v>
      </c>
      <c r="P1657" s="34">
        <v>0</v>
      </c>
      <c r="Q1657" s="34">
        <v>0</v>
      </c>
      <c r="R1657" s="34">
        <f>AH1657</f>
        <v>0</v>
      </c>
      <c r="S1657" s="122"/>
      <c r="T1657" s="41">
        <f>SUM(U1657,AA1657)</f>
        <v>257</v>
      </c>
      <c r="U1657" s="41">
        <f>IF(SUM(V1657:Y1657)&gt;=250, 250,SUM(V1657:Y1657))</f>
        <v>66</v>
      </c>
      <c r="V1657" s="41">
        <v>0</v>
      </c>
      <c r="W1657" s="41">
        <v>0</v>
      </c>
      <c r="X1657" s="41">
        <f>SUM(AL1657,AN1657,BO1657,BS1657)</f>
        <v>0</v>
      </c>
      <c r="Y1657" s="41">
        <f>SUM(AO1657:BN1657)</f>
        <v>66</v>
      </c>
      <c r="Z1657" s="41">
        <f>COUNTIF(AO1657:BN1657, "&gt;0")</f>
        <v>2</v>
      </c>
      <c r="AA1657" s="41">
        <f>SUM(AB1657:AF1657)</f>
        <v>191</v>
      </c>
      <c r="AB1657" s="41">
        <f>BP1657+BQ1657</f>
        <v>0</v>
      </c>
      <c r="AC1657" s="41">
        <v>0</v>
      </c>
      <c r="AD1657" s="41">
        <v>0</v>
      </c>
      <c r="AE1657" s="41">
        <f>SUM(BR1657)</f>
        <v>191</v>
      </c>
      <c r="AF1657" s="41">
        <f>SUM(AM1657)</f>
        <v>0</v>
      </c>
      <c r="AG1657" s="122"/>
      <c r="AH1657" s="36">
        <v>0</v>
      </c>
      <c r="AI1657" s="36">
        <v>0</v>
      </c>
      <c r="AJ1657" s="36">
        <v>0</v>
      </c>
      <c r="AK1657" s="37"/>
      <c r="AL1657" s="1">
        <v>0</v>
      </c>
      <c r="AM1657" s="1">
        <v>0</v>
      </c>
      <c r="AN1657" s="1">
        <v>0</v>
      </c>
      <c r="AO1657" s="1">
        <v>45</v>
      </c>
      <c r="AP1657" s="1">
        <v>0</v>
      </c>
      <c r="AQ1657" s="114">
        <v>0</v>
      </c>
      <c r="AR1657" s="1">
        <v>0</v>
      </c>
      <c r="AS1657" s="114">
        <v>0</v>
      </c>
      <c r="AT1657" s="114">
        <v>0</v>
      </c>
      <c r="AU1657" s="114">
        <v>0</v>
      </c>
      <c r="AV1657" s="114">
        <v>0</v>
      </c>
      <c r="AW1657" s="114">
        <v>0</v>
      </c>
      <c r="AX1657" s="114">
        <v>0</v>
      </c>
      <c r="AY1657" s="114">
        <v>0</v>
      </c>
      <c r="AZ1657" s="114">
        <v>0</v>
      </c>
      <c r="BA1657" s="114">
        <v>0</v>
      </c>
      <c r="BB1657" s="114">
        <v>0</v>
      </c>
      <c r="BC1657" s="114">
        <v>0</v>
      </c>
      <c r="BD1657" s="115">
        <v>0</v>
      </c>
      <c r="BE1657" s="114">
        <v>0</v>
      </c>
      <c r="BF1657" s="114">
        <v>0</v>
      </c>
      <c r="BG1657" s="114">
        <v>0</v>
      </c>
      <c r="BH1657" s="114">
        <v>0</v>
      </c>
      <c r="BI1657" s="114">
        <v>0</v>
      </c>
      <c r="BJ1657" s="114">
        <v>21</v>
      </c>
      <c r="BK1657" s="114">
        <v>0</v>
      </c>
      <c r="BL1657" s="114">
        <v>0</v>
      </c>
      <c r="BM1657" s="114">
        <v>0</v>
      </c>
      <c r="BN1657" s="114">
        <v>0</v>
      </c>
      <c r="BO1657" s="114">
        <v>0</v>
      </c>
      <c r="BP1657" s="114">
        <v>0</v>
      </c>
      <c r="BQ1657" s="114">
        <v>0</v>
      </c>
      <c r="BR1657" s="114">
        <v>191</v>
      </c>
      <c r="BS1657" s="114">
        <v>0</v>
      </c>
    </row>
    <row r="1658" spans="1:71" ht="15" x14ac:dyDescent="0.25">
      <c r="A1658" s="1" t="str">
        <f>CONCATENATE(G1658,"-",F1658,"-",H1658)</f>
        <v>999925744-Red-Under 30</v>
      </c>
      <c r="B1658" s="1" t="str">
        <f>CONCATENATE(G1658,"-",H1658)</f>
        <v>999925744-Under 30</v>
      </c>
      <c r="C1658" s="36" t="s">
        <v>687</v>
      </c>
      <c r="D1658" s="36" t="s">
        <v>667</v>
      </c>
      <c r="E1658" s="36" t="s">
        <v>27</v>
      </c>
      <c r="F1658" s="42" t="s">
        <v>136</v>
      </c>
      <c r="G1658" s="127">
        <v>999925744</v>
      </c>
      <c r="H1658" s="36" t="s">
        <v>1833</v>
      </c>
      <c r="I1658" s="34">
        <f>((L1658)-J1658)+T1658</f>
        <v>251</v>
      </c>
      <c r="J1658" s="36"/>
      <c r="K1658" s="37"/>
      <c r="L1658" s="34">
        <f>SUM(N1658,O1658,P1658,Q1658,R1658,M1658)</f>
        <v>0</v>
      </c>
      <c r="M1658" s="34">
        <f>AJ1658</f>
        <v>0</v>
      </c>
      <c r="N1658" s="34">
        <f>SUM(AI1658)</f>
        <v>0</v>
      </c>
      <c r="O1658" s="34">
        <f>0</f>
        <v>0</v>
      </c>
      <c r="P1658" s="34">
        <v>0</v>
      </c>
      <c r="Q1658" s="34">
        <v>0</v>
      </c>
      <c r="R1658" s="34">
        <f>AH1658</f>
        <v>0</v>
      </c>
      <c r="S1658" s="122"/>
      <c r="T1658" s="41">
        <f>SUM(U1658,AA1658)</f>
        <v>251</v>
      </c>
      <c r="U1658" s="41">
        <f>IF(SUM(V1658:Y1658)&gt;=250, 250,SUM(V1658:Y1658))</f>
        <v>60</v>
      </c>
      <c r="V1658" s="41">
        <v>0</v>
      </c>
      <c r="W1658" s="41">
        <v>0</v>
      </c>
      <c r="X1658" s="41">
        <f>SUM(AL1658,AN1658,BO1658,BS1658)</f>
        <v>0</v>
      </c>
      <c r="Y1658" s="41">
        <f>SUM(AO1658:BN1658)</f>
        <v>60</v>
      </c>
      <c r="Z1658" s="41">
        <f>COUNTIF(AO1658:BN1658, "&gt;0")</f>
        <v>1</v>
      </c>
      <c r="AA1658" s="41">
        <f>SUM(AB1658:AF1658)</f>
        <v>191</v>
      </c>
      <c r="AB1658" s="41">
        <f>BP1658+BQ1658</f>
        <v>0</v>
      </c>
      <c r="AC1658" s="41">
        <v>0</v>
      </c>
      <c r="AD1658" s="41">
        <v>0</v>
      </c>
      <c r="AE1658" s="41">
        <f>SUM(BR1658)</f>
        <v>191</v>
      </c>
      <c r="AF1658" s="41">
        <f>SUM(AM1658)</f>
        <v>0</v>
      </c>
      <c r="AG1658" s="122"/>
      <c r="AH1658" s="36">
        <v>0</v>
      </c>
      <c r="AI1658" s="126">
        <v>0</v>
      </c>
      <c r="AJ1658" s="36">
        <v>0</v>
      </c>
      <c r="AK1658" s="121"/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14">
        <v>0</v>
      </c>
      <c r="AR1658" s="1">
        <v>0</v>
      </c>
      <c r="AS1658" s="114">
        <v>0</v>
      </c>
      <c r="AT1658" s="114">
        <v>0</v>
      </c>
      <c r="AU1658" s="114">
        <v>0</v>
      </c>
      <c r="AV1658" s="114">
        <v>0</v>
      </c>
      <c r="AW1658" s="114">
        <v>0</v>
      </c>
      <c r="AX1658" s="114">
        <v>0</v>
      </c>
      <c r="AY1658" s="114">
        <v>0</v>
      </c>
      <c r="AZ1658" s="114">
        <v>60</v>
      </c>
      <c r="BA1658" s="114">
        <v>0</v>
      </c>
      <c r="BB1658" s="114">
        <v>0</v>
      </c>
      <c r="BC1658" s="114">
        <v>0</v>
      </c>
      <c r="BD1658" s="115">
        <v>0</v>
      </c>
      <c r="BE1658" s="114">
        <v>0</v>
      </c>
      <c r="BF1658" s="114">
        <v>0</v>
      </c>
      <c r="BG1658" s="114">
        <v>0</v>
      </c>
      <c r="BH1658" s="114">
        <v>0</v>
      </c>
      <c r="BI1658" s="114">
        <v>0</v>
      </c>
      <c r="BJ1658" s="114">
        <v>0</v>
      </c>
      <c r="BK1658" s="114">
        <v>0</v>
      </c>
      <c r="BL1658" s="114">
        <v>0</v>
      </c>
      <c r="BM1658" s="114">
        <v>0</v>
      </c>
      <c r="BN1658" s="114">
        <v>0</v>
      </c>
      <c r="BO1658" s="114">
        <v>0</v>
      </c>
      <c r="BP1658" s="114">
        <v>0</v>
      </c>
      <c r="BQ1658" s="114">
        <v>0</v>
      </c>
      <c r="BR1658" s="114">
        <v>191</v>
      </c>
      <c r="BS1658" s="114">
        <v>0</v>
      </c>
    </row>
    <row r="1659" spans="1:71" ht="15" x14ac:dyDescent="0.25">
      <c r="A1659" s="1" t="str">
        <f>CONCATENATE(G1659,"-",F1659,"-",H1659)</f>
        <v>999929627-Red-Under 30</v>
      </c>
      <c r="B1659" s="1" t="str">
        <f>CONCATENATE(G1659,"-",H1659)</f>
        <v>999929627-Under 30</v>
      </c>
      <c r="C1659" s="36" t="s">
        <v>625</v>
      </c>
      <c r="D1659" s="36" t="s">
        <v>1049</v>
      </c>
      <c r="E1659" s="36" t="s">
        <v>27</v>
      </c>
      <c r="F1659" s="42" t="s">
        <v>136</v>
      </c>
      <c r="G1659" s="128">
        <v>999929627</v>
      </c>
      <c r="H1659" s="36" t="s">
        <v>1833</v>
      </c>
      <c r="I1659" s="34">
        <f>((L1659)-J1659)+T1659</f>
        <v>251</v>
      </c>
      <c r="J1659" s="36"/>
      <c r="K1659" s="35"/>
      <c r="L1659" s="34">
        <f>SUM(N1659,O1659,P1659,Q1659,R1659,M1659)</f>
        <v>0</v>
      </c>
      <c r="M1659" s="34">
        <f>AJ1659</f>
        <v>0</v>
      </c>
      <c r="N1659" s="34">
        <f>SUM(AI1659)</f>
        <v>0</v>
      </c>
      <c r="O1659" s="34">
        <f>0</f>
        <v>0</v>
      </c>
      <c r="P1659" s="34">
        <v>0</v>
      </c>
      <c r="Q1659" s="34">
        <v>0</v>
      </c>
      <c r="R1659" s="34">
        <f>AH1659</f>
        <v>0</v>
      </c>
      <c r="S1659" s="122"/>
      <c r="T1659" s="41">
        <f>SUM(U1659,AA1659)</f>
        <v>251</v>
      </c>
      <c r="U1659" s="41">
        <f>IF(SUM(V1659:Y1659)&gt;=250, 250,SUM(V1659:Y1659))</f>
        <v>60</v>
      </c>
      <c r="V1659" s="41">
        <v>0</v>
      </c>
      <c r="W1659" s="41">
        <v>0</v>
      </c>
      <c r="X1659" s="41">
        <f>SUM(AL1659,AN1659,BO1659,BS1659)</f>
        <v>0</v>
      </c>
      <c r="Y1659" s="41">
        <f>SUM(AO1659:BN1659)</f>
        <v>60</v>
      </c>
      <c r="Z1659" s="41">
        <f>COUNTIF(AO1659:BN1659, "&gt;0")</f>
        <v>1</v>
      </c>
      <c r="AA1659" s="41">
        <f>SUM(AB1659:AF1659)</f>
        <v>191</v>
      </c>
      <c r="AB1659" s="41">
        <f>BP1659+BQ1659</f>
        <v>0</v>
      </c>
      <c r="AC1659" s="41">
        <v>0</v>
      </c>
      <c r="AD1659" s="41">
        <v>0</v>
      </c>
      <c r="AE1659" s="41">
        <f>SUM(BR1659)</f>
        <v>191</v>
      </c>
      <c r="AF1659" s="41">
        <f>SUM(AM1659)</f>
        <v>0</v>
      </c>
      <c r="AG1659" s="122"/>
      <c r="AH1659" s="36">
        <v>0</v>
      </c>
      <c r="AI1659" s="126">
        <v>0</v>
      </c>
      <c r="AJ1659" s="36">
        <v>0</v>
      </c>
      <c r="AK1659" s="121"/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14">
        <v>0</v>
      </c>
      <c r="AR1659" s="1">
        <v>0</v>
      </c>
      <c r="AS1659" s="114">
        <v>0</v>
      </c>
      <c r="AT1659" s="114">
        <v>0</v>
      </c>
      <c r="AU1659" s="114">
        <v>0</v>
      </c>
      <c r="AV1659" s="114">
        <v>0</v>
      </c>
      <c r="AW1659" s="114">
        <v>60</v>
      </c>
      <c r="AX1659" s="114">
        <v>0</v>
      </c>
      <c r="AY1659" s="114">
        <v>0</v>
      </c>
      <c r="AZ1659" s="114">
        <v>0</v>
      </c>
      <c r="BA1659" s="114">
        <v>0</v>
      </c>
      <c r="BB1659" s="114">
        <v>0</v>
      </c>
      <c r="BC1659" s="114">
        <v>0</v>
      </c>
      <c r="BD1659" s="115">
        <v>0</v>
      </c>
      <c r="BE1659" s="114">
        <v>0</v>
      </c>
      <c r="BF1659" s="114">
        <v>0</v>
      </c>
      <c r="BG1659" s="114">
        <v>0</v>
      </c>
      <c r="BH1659" s="114">
        <v>0</v>
      </c>
      <c r="BI1659" s="114">
        <v>0</v>
      </c>
      <c r="BJ1659" s="114">
        <v>0</v>
      </c>
      <c r="BK1659" s="114">
        <v>0</v>
      </c>
      <c r="BL1659" s="114">
        <v>0</v>
      </c>
      <c r="BM1659" s="114">
        <v>0</v>
      </c>
      <c r="BN1659" s="114">
        <v>0</v>
      </c>
      <c r="BO1659" s="114">
        <v>0</v>
      </c>
      <c r="BP1659" s="114">
        <v>0</v>
      </c>
      <c r="BQ1659" s="114">
        <v>0</v>
      </c>
      <c r="BR1659" s="114">
        <v>191</v>
      </c>
      <c r="BS1659" s="114">
        <v>0</v>
      </c>
    </row>
    <row r="1660" spans="1:71" ht="15" x14ac:dyDescent="0.25">
      <c r="A1660" s="1" t="str">
        <f>CONCATENATE(G1660,"-",F1660,"-",H1660)</f>
        <v>999935814-Red-Under 30</v>
      </c>
      <c r="B1660" s="1" t="str">
        <f>CONCATENATE(G1660,"-",H1660)</f>
        <v>999935814-Under 30</v>
      </c>
      <c r="C1660" s="36" t="s">
        <v>2852</v>
      </c>
      <c r="D1660" s="36" t="s">
        <v>2853</v>
      </c>
      <c r="E1660" s="36" t="s">
        <v>27</v>
      </c>
      <c r="F1660" s="42" t="s">
        <v>136</v>
      </c>
      <c r="G1660" s="36">
        <v>999935814</v>
      </c>
      <c r="H1660" s="36" t="s">
        <v>1833</v>
      </c>
      <c r="I1660" s="34">
        <f>((L1660)-J1660)+T1660</f>
        <v>187</v>
      </c>
      <c r="J1660" s="36"/>
      <c r="K1660" s="35"/>
      <c r="L1660" s="34">
        <f>SUM(N1660,O1660,P1660,Q1660,R1660,M1660)</f>
        <v>0</v>
      </c>
      <c r="M1660" s="34">
        <f>AJ1660</f>
        <v>0</v>
      </c>
      <c r="N1660" s="34">
        <f>SUM(AI1660)</f>
        <v>0</v>
      </c>
      <c r="O1660" s="34">
        <f>0</f>
        <v>0</v>
      </c>
      <c r="P1660" s="34">
        <v>0</v>
      </c>
      <c r="Q1660" s="34">
        <v>0</v>
      </c>
      <c r="R1660" s="34">
        <f>AH1660</f>
        <v>0</v>
      </c>
      <c r="S1660" s="122"/>
      <c r="T1660" s="41">
        <f>SUM(U1660,AA1660)</f>
        <v>187</v>
      </c>
      <c r="U1660" s="41">
        <f>IF(SUM(V1660:Y1660)&gt;=250, 250,SUM(V1660:Y1660))</f>
        <v>60</v>
      </c>
      <c r="V1660" s="41">
        <v>0</v>
      </c>
      <c r="W1660" s="41">
        <v>0</v>
      </c>
      <c r="X1660" s="41">
        <f>SUM(AL1660,AN1660,BO1660,BS1660)</f>
        <v>0</v>
      </c>
      <c r="Y1660" s="41">
        <f>SUM(AO1660:BN1660)</f>
        <v>60</v>
      </c>
      <c r="Z1660" s="41">
        <f>COUNTIF(AO1660:BN1660, "&gt;0")</f>
        <v>1</v>
      </c>
      <c r="AA1660" s="41">
        <f>SUM(AB1660:AF1660)</f>
        <v>127</v>
      </c>
      <c r="AB1660" s="41">
        <f>BP1660+BQ1660</f>
        <v>127</v>
      </c>
      <c r="AC1660" s="41">
        <v>0</v>
      </c>
      <c r="AD1660" s="41">
        <v>0</v>
      </c>
      <c r="AE1660" s="41">
        <f>SUM(BR1660)</f>
        <v>0</v>
      </c>
      <c r="AF1660" s="41">
        <f>SUM(AM1660)</f>
        <v>0</v>
      </c>
      <c r="AG1660" s="122"/>
      <c r="AH1660" s="36">
        <v>0</v>
      </c>
      <c r="AI1660" s="126">
        <v>0</v>
      </c>
      <c r="AJ1660" s="36">
        <v>0</v>
      </c>
      <c r="AK1660" s="121"/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14">
        <v>0</v>
      </c>
      <c r="AR1660" s="1">
        <v>0</v>
      </c>
      <c r="AS1660" s="114">
        <v>0</v>
      </c>
      <c r="AT1660" s="114">
        <v>0</v>
      </c>
      <c r="AU1660" s="114">
        <v>0</v>
      </c>
      <c r="AV1660" s="114">
        <v>0</v>
      </c>
      <c r="AW1660" s="114">
        <v>0</v>
      </c>
      <c r="AX1660" s="114">
        <v>0</v>
      </c>
      <c r="AY1660" s="114">
        <v>0</v>
      </c>
      <c r="AZ1660" s="114">
        <v>0</v>
      </c>
      <c r="BA1660" s="114">
        <v>0</v>
      </c>
      <c r="BB1660" s="114">
        <v>0</v>
      </c>
      <c r="BC1660" s="114">
        <v>0</v>
      </c>
      <c r="BD1660" s="115">
        <v>60</v>
      </c>
      <c r="BE1660" s="114">
        <v>0</v>
      </c>
      <c r="BF1660" s="114">
        <v>0</v>
      </c>
      <c r="BG1660" s="114">
        <v>0</v>
      </c>
      <c r="BH1660" s="114">
        <v>0</v>
      </c>
      <c r="BI1660" s="114">
        <v>0</v>
      </c>
      <c r="BJ1660" s="114">
        <v>0</v>
      </c>
      <c r="BK1660" s="114">
        <v>0</v>
      </c>
      <c r="BL1660" s="114">
        <v>0</v>
      </c>
      <c r="BM1660" s="114">
        <v>0</v>
      </c>
      <c r="BN1660" s="114">
        <v>0</v>
      </c>
      <c r="BO1660" s="114">
        <v>0</v>
      </c>
      <c r="BP1660" s="114">
        <v>127</v>
      </c>
      <c r="BQ1660" s="114">
        <v>0</v>
      </c>
      <c r="BR1660" s="114">
        <v>0</v>
      </c>
      <c r="BS1660" s="114">
        <v>0</v>
      </c>
    </row>
    <row r="1661" spans="1:71" ht="15" x14ac:dyDescent="0.25">
      <c r="A1661" s="1" t="str">
        <f>CONCATENATE(G1661,"-",F1661,"-",H1661)</f>
        <v>999922580-Red-Under 30</v>
      </c>
      <c r="B1661" s="1" t="str">
        <f>CONCATENATE(G1661,"-",H1661)</f>
        <v>999922580-Under 30</v>
      </c>
      <c r="C1661" s="151" t="s">
        <v>3271</v>
      </c>
      <c r="D1661" s="151" t="s">
        <v>3272</v>
      </c>
      <c r="E1661" s="151" t="s">
        <v>27</v>
      </c>
      <c r="F1661" s="42" t="s">
        <v>136</v>
      </c>
      <c r="G1661" s="151">
        <v>999922580</v>
      </c>
      <c r="H1661" s="36" t="s">
        <v>1833</v>
      </c>
      <c r="I1661" s="34">
        <f>((L1661)-J1661)+T1661</f>
        <v>120</v>
      </c>
      <c r="J1661" s="36"/>
      <c r="K1661" s="35"/>
      <c r="L1661" s="34">
        <f>SUM(N1661,O1661,P1661,Q1661,R1661,M1661)</f>
        <v>0</v>
      </c>
      <c r="M1661" s="34">
        <f>AJ1661</f>
        <v>0</v>
      </c>
      <c r="N1661" s="34">
        <f>SUM(AI1661)</f>
        <v>0</v>
      </c>
      <c r="O1661" s="34">
        <f>0</f>
        <v>0</v>
      </c>
      <c r="P1661" s="34">
        <v>0</v>
      </c>
      <c r="Q1661" s="34">
        <v>0</v>
      </c>
      <c r="R1661" s="34">
        <f>AH1661</f>
        <v>0</v>
      </c>
      <c r="S1661" s="122"/>
      <c r="T1661" s="41">
        <f>SUM(U1661,AA1661)</f>
        <v>120</v>
      </c>
      <c r="U1661" s="41">
        <f>IF(SUM(V1661:Y1661)&gt;=250, 250,SUM(V1661:Y1661))</f>
        <v>120</v>
      </c>
      <c r="V1661" s="41">
        <v>0</v>
      </c>
      <c r="W1661" s="41">
        <v>0</v>
      </c>
      <c r="X1661" s="41">
        <f>SUM(AL1661,AN1661,BO1661,BS1661)</f>
        <v>0</v>
      </c>
      <c r="Y1661" s="41">
        <f>SUM(AO1661:BN1661)</f>
        <v>120</v>
      </c>
      <c r="Z1661" s="41">
        <f>COUNTIF(AO1661:BN1661, "&gt;0")</f>
        <v>1</v>
      </c>
      <c r="AA1661" s="41">
        <f>SUM(AB1661:AF1661)</f>
        <v>0</v>
      </c>
      <c r="AB1661" s="41">
        <f>BP1661+BQ1661</f>
        <v>0</v>
      </c>
      <c r="AC1661" s="41">
        <v>0</v>
      </c>
      <c r="AD1661" s="41">
        <v>0</v>
      </c>
      <c r="AE1661" s="41">
        <f>SUM(BR1661)</f>
        <v>0</v>
      </c>
      <c r="AF1661" s="41">
        <f>SUM(AM1661)</f>
        <v>0</v>
      </c>
      <c r="AG1661" s="122"/>
      <c r="AH1661" s="36">
        <v>0</v>
      </c>
      <c r="AI1661" s="126">
        <v>0</v>
      </c>
      <c r="AJ1661" s="36">
        <v>0</v>
      </c>
      <c r="AK1661" s="121"/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14">
        <v>0</v>
      </c>
      <c r="AR1661" s="1">
        <v>0</v>
      </c>
      <c r="AS1661" s="114">
        <v>0</v>
      </c>
      <c r="AT1661" s="114">
        <v>0</v>
      </c>
      <c r="AU1661" s="114">
        <v>0</v>
      </c>
      <c r="AV1661" s="114">
        <v>0</v>
      </c>
      <c r="AW1661" s="114">
        <v>0</v>
      </c>
      <c r="AX1661" s="114">
        <v>0</v>
      </c>
      <c r="AY1661" s="114">
        <v>0</v>
      </c>
      <c r="AZ1661" s="114">
        <v>0</v>
      </c>
      <c r="BA1661" s="114">
        <v>0</v>
      </c>
      <c r="BB1661" s="114">
        <v>0</v>
      </c>
      <c r="BC1661" s="114">
        <v>0</v>
      </c>
      <c r="BD1661" s="115">
        <v>0</v>
      </c>
      <c r="BE1661" s="114">
        <v>0</v>
      </c>
      <c r="BF1661" s="114">
        <v>0</v>
      </c>
      <c r="BG1661" s="114">
        <v>0</v>
      </c>
      <c r="BH1661" s="114">
        <v>0</v>
      </c>
      <c r="BI1661" s="114">
        <v>0</v>
      </c>
      <c r="BJ1661" s="114">
        <v>120</v>
      </c>
      <c r="BK1661" s="114">
        <v>0</v>
      </c>
      <c r="BL1661" s="114">
        <v>0</v>
      </c>
      <c r="BM1661" s="114">
        <v>0</v>
      </c>
      <c r="BN1661" s="114">
        <v>0</v>
      </c>
      <c r="BO1661" s="114">
        <v>0</v>
      </c>
      <c r="BP1661" s="114">
        <v>0</v>
      </c>
      <c r="BQ1661" s="114">
        <v>0</v>
      </c>
      <c r="BR1661" s="114">
        <v>0</v>
      </c>
      <c r="BS1661" s="114">
        <v>0</v>
      </c>
    </row>
    <row r="1662" spans="1:71" ht="15" x14ac:dyDescent="0.25">
      <c r="A1662" s="1" t="str">
        <f>CONCATENATE(G1662,"-",F1662,"-",H1662)</f>
        <v>999931899-Red-Under 30</v>
      </c>
      <c r="B1662" s="1" t="str">
        <f>CONCATENATE(G1662,"-",H1662)</f>
        <v>999931899-Under 30</v>
      </c>
      <c r="C1662" s="151" t="s">
        <v>183</v>
      </c>
      <c r="D1662" s="151" t="s">
        <v>3273</v>
      </c>
      <c r="E1662" s="151" t="s">
        <v>27</v>
      </c>
      <c r="F1662" s="42" t="s">
        <v>136</v>
      </c>
      <c r="G1662" s="151">
        <v>999931899</v>
      </c>
      <c r="H1662" s="36" t="s">
        <v>1833</v>
      </c>
      <c r="I1662" s="34">
        <f>((L1662)-J1662)+T1662</f>
        <v>90</v>
      </c>
      <c r="J1662" s="36"/>
      <c r="K1662" s="35"/>
      <c r="L1662" s="34">
        <f>SUM(N1662,O1662,P1662,Q1662,R1662,M1662)</f>
        <v>0</v>
      </c>
      <c r="M1662" s="34">
        <f>AJ1662</f>
        <v>0</v>
      </c>
      <c r="N1662" s="34">
        <f>SUM(AI1662)</f>
        <v>0</v>
      </c>
      <c r="O1662" s="34">
        <f>0</f>
        <v>0</v>
      </c>
      <c r="P1662" s="34">
        <v>0</v>
      </c>
      <c r="Q1662" s="34">
        <v>0</v>
      </c>
      <c r="R1662" s="34">
        <f>AH1662</f>
        <v>0</v>
      </c>
      <c r="S1662" s="122"/>
      <c r="T1662" s="41">
        <f>SUM(U1662,AA1662)</f>
        <v>90</v>
      </c>
      <c r="U1662" s="41">
        <f>IF(SUM(V1662:Y1662)&gt;=250, 250,SUM(V1662:Y1662))</f>
        <v>90</v>
      </c>
      <c r="V1662" s="41">
        <v>0</v>
      </c>
      <c r="W1662" s="41">
        <v>0</v>
      </c>
      <c r="X1662" s="41">
        <f>SUM(AL1662,AN1662,BO1662,BS1662)</f>
        <v>0</v>
      </c>
      <c r="Y1662" s="41">
        <f>SUM(AO1662:BN1662)</f>
        <v>90</v>
      </c>
      <c r="Z1662" s="41">
        <f>COUNTIF(AO1662:BN1662, "&gt;0")</f>
        <v>1</v>
      </c>
      <c r="AA1662" s="41">
        <f>SUM(AB1662:AF1662)</f>
        <v>0</v>
      </c>
      <c r="AB1662" s="41">
        <f>BP1662+BQ1662</f>
        <v>0</v>
      </c>
      <c r="AC1662" s="41">
        <v>0</v>
      </c>
      <c r="AD1662" s="41">
        <v>0</v>
      </c>
      <c r="AE1662" s="41">
        <f>SUM(BR1662)</f>
        <v>0</v>
      </c>
      <c r="AF1662" s="41">
        <f>SUM(AM1662)</f>
        <v>0</v>
      </c>
      <c r="AG1662" s="122"/>
      <c r="AH1662" s="36">
        <v>0</v>
      </c>
      <c r="AI1662" s="36">
        <v>0</v>
      </c>
      <c r="AJ1662" s="36">
        <v>0</v>
      </c>
      <c r="AK1662" s="121"/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14">
        <v>0</v>
      </c>
      <c r="AR1662" s="1">
        <v>0</v>
      </c>
      <c r="AS1662" s="114">
        <v>0</v>
      </c>
      <c r="AT1662" s="114">
        <v>0</v>
      </c>
      <c r="AU1662" s="114">
        <v>0</v>
      </c>
      <c r="AV1662" s="114">
        <v>0</v>
      </c>
      <c r="AW1662" s="114">
        <v>0</v>
      </c>
      <c r="AX1662" s="114">
        <v>0</v>
      </c>
      <c r="AY1662" s="114">
        <v>0</v>
      </c>
      <c r="AZ1662" s="114">
        <v>0</v>
      </c>
      <c r="BA1662" s="114">
        <v>0</v>
      </c>
      <c r="BB1662" s="114">
        <v>0</v>
      </c>
      <c r="BC1662" s="114">
        <v>0</v>
      </c>
      <c r="BD1662" s="115">
        <v>0</v>
      </c>
      <c r="BE1662" s="114">
        <v>0</v>
      </c>
      <c r="BF1662" s="114">
        <v>0</v>
      </c>
      <c r="BG1662" s="114">
        <v>0</v>
      </c>
      <c r="BH1662" s="114">
        <v>0</v>
      </c>
      <c r="BI1662" s="114">
        <v>0</v>
      </c>
      <c r="BJ1662" s="114">
        <v>90</v>
      </c>
      <c r="BK1662" s="114">
        <v>0</v>
      </c>
      <c r="BL1662" s="114">
        <v>0</v>
      </c>
      <c r="BM1662" s="114">
        <v>0</v>
      </c>
      <c r="BN1662" s="114">
        <v>0</v>
      </c>
      <c r="BO1662" s="114">
        <v>0</v>
      </c>
      <c r="BP1662" s="114">
        <v>0</v>
      </c>
      <c r="BQ1662" s="114">
        <v>0</v>
      </c>
      <c r="BR1662" s="114">
        <v>0</v>
      </c>
      <c r="BS1662" s="114">
        <v>0</v>
      </c>
    </row>
    <row r="1663" spans="1:71" ht="15" x14ac:dyDescent="0.25">
      <c r="A1663" s="1" t="str">
        <f>CONCATENATE(G1663,"-",F1663,"-",H1663)</f>
        <v>999932080-Red-Under 30</v>
      </c>
      <c r="B1663" s="1" t="str">
        <f>CONCATENATE(G1663,"-",H1663)</f>
        <v>999932080-Under 30</v>
      </c>
      <c r="C1663" s="151" t="s">
        <v>707</v>
      </c>
      <c r="D1663" s="151" t="s">
        <v>1499</v>
      </c>
      <c r="E1663" s="151" t="s">
        <v>27</v>
      </c>
      <c r="F1663" s="42" t="s">
        <v>136</v>
      </c>
      <c r="G1663" s="151">
        <v>999932080</v>
      </c>
      <c r="H1663" s="36" t="s">
        <v>1833</v>
      </c>
      <c r="I1663" s="34">
        <f>((L1663)-J1663)+T1663</f>
        <v>68</v>
      </c>
      <c r="J1663" s="36"/>
      <c r="K1663" s="35"/>
      <c r="L1663" s="34">
        <f>SUM(N1663,O1663,P1663,Q1663,R1663,M1663)</f>
        <v>0</v>
      </c>
      <c r="M1663" s="34">
        <f>AJ1663</f>
        <v>0</v>
      </c>
      <c r="N1663" s="34">
        <f>SUM(AI1663)</f>
        <v>0</v>
      </c>
      <c r="O1663" s="34">
        <f>0</f>
        <v>0</v>
      </c>
      <c r="P1663" s="34">
        <v>0</v>
      </c>
      <c r="Q1663" s="34">
        <v>0</v>
      </c>
      <c r="R1663" s="34">
        <f>AH1663</f>
        <v>0</v>
      </c>
      <c r="S1663" s="122"/>
      <c r="T1663" s="41">
        <f>SUM(U1663,AA1663)</f>
        <v>68</v>
      </c>
      <c r="U1663" s="41">
        <f>IF(SUM(V1663:Y1663)&gt;=250, 250,SUM(V1663:Y1663))</f>
        <v>68</v>
      </c>
      <c r="V1663" s="41">
        <v>0</v>
      </c>
      <c r="W1663" s="41">
        <v>0</v>
      </c>
      <c r="X1663" s="41">
        <f>SUM(AL1663,AN1663,BO1663,BS1663)</f>
        <v>0</v>
      </c>
      <c r="Y1663" s="41">
        <f>SUM(AO1663:BN1663)</f>
        <v>68</v>
      </c>
      <c r="Z1663" s="41">
        <f>COUNTIF(AO1663:BN1663, "&gt;0")</f>
        <v>1</v>
      </c>
      <c r="AA1663" s="41">
        <f>SUM(AB1663:AF1663)</f>
        <v>0</v>
      </c>
      <c r="AB1663" s="41">
        <f>BP1663+BQ1663</f>
        <v>0</v>
      </c>
      <c r="AC1663" s="41">
        <v>0</v>
      </c>
      <c r="AD1663" s="41">
        <v>0</v>
      </c>
      <c r="AE1663" s="41">
        <f>SUM(BR1663)</f>
        <v>0</v>
      </c>
      <c r="AF1663" s="41">
        <f>SUM(AM1663)</f>
        <v>0</v>
      </c>
      <c r="AG1663" s="122"/>
      <c r="AH1663" s="36">
        <v>0</v>
      </c>
      <c r="AI1663" s="126">
        <v>0</v>
      </c>
      <c r="AJ1663" s="36">
        <v>0</v>
      </c>
      <c r="AK1663" s="121"/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14">
        <v>0</v>
      </c>
      <c r="AR1663" s="1">
        <v>0</v>
      </c>
      <c r="AS1663" s="114">
        <v>0</v>
      </c>
      <c r="AT1663" s="114">
        <v>0</v>
      </c>
      <c r="AU1663" s="114">
        <v>0</v>
      </c>
      <c r="AV1663" s="114">
        <v>0</v>
      </c>
      <c r="AW1663" s="114">
        <v>0</v>
      </c>
      <c r="AX1663" s="114">
        <v>0</v>
      </c>
      <c r="AY1663" s="114">
        <v>0</v>
      </c>
      <c r="AZ1663" s="114">
        <v>0</v>
      </c>
      <c r="BA1663" s="114">
        <v>0</v>
      </c>
      <c r="BB1663" s="114">
        <v>0</v>
      </c>
      <c r="BC1663" s="114">
        <v>0</v>
      </c>
      <c r="BD1663" s="115">
        <v>0</v>
      </c>
      <c r="BE1663" s="114">
        <v>0</v>
      </c>
      <c r="BF1663" s="114">
        <v>0</v>
      </c>
      <c r="BG1663" s="114">
        <v>0</v>
      </c>
      <c r="BH1663" s="114">
        <v>0</v>
      </c>
      <c r="BI1663" s="114">
        <v>0</v>
      </c>
      <c r="BJ1663" s="114">
        <v>68</v>
      </c>
      <c r="BK1663" s="114">
        <v>0</v>
      </c>
      <c r="BL1663" s="114">
        <v>0</v>
      </c>
      <c r="BM1663" s="114">
        <v>0</v>
      </c>
      <c r="BN1663" s="114">
        <v>0</v>
      </c>
      <c r="BO1663" s="114">
        <v>0</v>
      </c>
      <c r="BP1663" s="114">
        <v>0</v>
      </c>
      <c r="BQ1663" s="114">
        <v>0</v>
      </c>
      <c r="BR1663" s="114">
        <v>0</v>
      </c>
      <c r="BS1663" s="114">
        <v>0</v>
      </c>
    </row>
    <row r="1664" spans="1:71" ht="15" x14ac:dyDescent="0.25">
      <c r="A1664" s="1" t="str">
        <f>CONCATENATE(G1664,"-",F1664,"-",H1664)</f>
        <v>999918577-Red-Under 30</v>
      </c>
      <c r="B1664" s="1" t="str">
        <f>CONCATENATE(G1664,"-",H1664)</f>
        <v>999918577-Under 30</v>
      </c>
      <c r="C1664" s="36" t="s">
        <v>626</v>
      </c>
      <c r="D1664" s="36" t="s">
        <v>627</v>
      </c>
      <c r="E1664" s="36" t="s">
        <v>27</v>
      </c>
      <c r="F1664" s="42" t="s">
        <v>136</v>
      </c>
      <c r="G1664" s="36">
        <v>999918577</v>
      </c>
      <c r="H1664" s="36" t="s">
        <v>1833</v>
      </c>
      <c r="I1664" s="34">
        <f>((L1664)-J1664)+T1664</f>
        <v>61</v>
      </c>
      <c r="J1664" s="36"/>
      <c r="K1664" s="35"/>
      <c r="L1664" s="34">
        <f>SUM(N1664,O1664,P1664,Q1664,R1664,M1664)</f>
        <v>0</v>
      </c>
      <c r="M1664" s="34">
        <f>AJ1664</f>
        <v>0</v>
      </c>
      <c r="N1664" s="34">
        <f>SUM(AI1664)</f>
        <v>0</v>
      </c>
      <c r="O1664" s="34">
        <f>0</f>
        <v>0</v>
      </c>
      <c r="P1664" s="34">
        <v>0</v>
      </c>
      <c r="Q1664" s="34">
        <v>0</v>
      </c>
      <c r="R1664" s="34">
        <f>AH1664</f>
        <v>0</v>
      </c>
      <c r="S1664" s="122"/>
      <c r="T1664" s="41">
        <f>SUM(U1664,AA1664)</f>
        <v>61</v>
      </c>
      <c r="U1664" s="41">
        <f>IF(SUM(V1664:Y1664)&gt;=250, 250,SUM(V1664:Y1664))</f>
        <v>61</v>
      </c>
      <c r="V1664" s="41">
        <v>0</v>
      </c>
      <c r="W1664" s="41">
        <v>0</v>
      </c>
      <c r="X1664" s="41">
        <f>SUM(AL1664,AN1664,BO1664,BS1664)</f>
        <v>0</v>
      </c>
      <c r="Y1664" s="41">
        <f>SUM(AO1664:BN1664)</f>
        <v>61</v>
      </c>
      <c r="Z1664" s="41">
        <f>COUNTIF(AO1664:BN1664, "&gt;0")</f>
        <v>2</v>
      </c>
      <c r="AA1664" s="41">
        <f>SUM(AB1664:AF1664)</f>
        <v>0</v>
      </c>
      <c r="AB1664" s="41">
        <f>BP1664+BQ1664</f>
        <v>0</v>
      </c>
      <c r="AC1664" s="41">
        <v>0</v>
      </c>
      <c r="AD1664" s="41">
        <v>0</v>
      </c>
      <c r="AE1664" s="41">
        <f>SUM(BR1664)</f>
        <v>0</v>
      </c>
      <c r="AF1664" s="41">
        <f>SUM(AM1664)</f>
        <v>0</v>
      </c>
      <c r="AG1664" s="122"/>
      <c r="AH1664" s="36">
        <v>0</v>
      </c>
      <c r="AI1664" s="126">
        <v>0</v>
      </c>
      <c r="AJ1664" s="36">
        <v>0</v>
      </c>
      <c r="AK1664" s="121"/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14">
        <v>0</v>
      </c>
      <c r="AR1664" s="1">
        <v>0</v>
      </c>
      <c r="AS1664" s="114">
        <v>0</v>
      </c>
      <c r="AT1664" s="114">
        <v>0</v>
      </c>
      <c r="AU1664" s="114">
        <v>0</v>
      </c>
      <c r="AV1664" s="114">
        <v>0</v>
      </c>
      <c r="AW1664" s="114">
        <v>0</v>
      </c>
      <c r="AX1664" s="114">
        <v>0</v>
      </c>
      <c r="AY1664" s="114">
        <v>0</v>
      </c>
      <c r="AZ1664" s="114">
        <v>45</v>
      </c>
      <c r="BA1664" s="114">
        <v>0</v>
      </c>
      <c r="BB1664" s="114">
        <v>0</v>
      </c>
      <c r="BC1664" s="114">
        <v>0</v>
      </c>
      <c r="BD1664" s="115">
        <v>0</v>
      </c>
      <c r="BE1664" s="114">
        <v>0</v>
      </c>
      <c r="BF1664" s="114">
        <v>0</v>
      </c>
      <c r="BG1664" s="114">
        <v>0</v>
      </c>
      <c r="BH1664" s="114">
        <v>0</v>
      </c>
      <c r="BI1664" s="114">
        <v>0</v>
      </c>
      <c r="BJ1664" s="114">
        <v>16</v>
      </c>
      <c r="BK1664" s="114">
        <v>0</v>
      </c>
      <c r="BL1664" s="114">
        <v>0</v>
      </c>
      <c r="BM1664" s="114">
        <v>0</v>
      </c>
      <c r="BN1664" s="114">
        <v>0</v>
      </c>
      <c r="BO1664" s="114">
        <v>0</v>
      </c>
      <c r="BP1664" s="114">
        <v>0</v>
      </c>
      <c r="BQ1664" s="114">
        <v>0</v>
      </c>
      <c r="BR1664" s="114">
        <v>0</v>
      </c>
      <c r="BS1664" s="114">
        <v>0</v>
      </c>
    </row>
    <row r="1665" spans="1:71" ht="15" x14ac:dyDescent="0.25">
      <c r="A1665" s="1" t="str">
        <f>CONCATENATE(G1665,"-",F1665,"-",H1665)</f>
        <v>999921231-Red-Under 30</v>
      </c>
      <c r="B1665" s="1" t="str">
        <f>CONCATENATE(G1665,"-",H1665)</f>
        <v>999921231-Under 30</v>
      </c>
      <c r="C1665" s="131" t="s">
        <v>2761</v>
      </c>
      <c r="D1665" s="131" t="s">
        <v>2762</v>
      </c>
      <c r="E1665" s="131" t="s">
        <v>27</v>
      </c>
      <c r="F1665" s="42" t="s">
        <v>136</v>
      </c>
      <c r="G1665" s="150">
        <v>999921231</v>
      </c>
      <c r="H1665" s="36" t="s">
        <v>1833</v>
      </c>
      <c r="I1665" s="34">
        <f>((L1665)-J1665)+T1665</f>
        <v>60</v>
      </c>
      <c r="J1665" s="36"/>
      <c r="K1665" s="35"/>
      <c r="L1665" s="34">
        <f>SUM(N1665,O1665,P1665,Q1665,R1665,M1665)</f>
        <v>0</v>
      </c>
      <c r="M1665" s="34">
        <f>AJ1665</f>
        <v>0</v>
      </c>
      <c r="N1665" s="34">
        <f>SUM(AI1665)</f>
        <v>0</v>
      </c>
      <c r="O1665" s="34">
        <f>0</f>
        <v>0</v>
      </c>
      <c r="P1665" s="34">
        <v>0</v>
      </c>
      <c r="Q1665" s="34">
        <v>0</v>
      </c>
      <c r="R1665" s="34">
        <f>AH1665</f>
        <v>0</v>
      </c>
      <c r="S1665" s="122"/>
      <c r="T1665" s="41">
        <f>SUM(U1665,AA1665)</f>
        <v>60</v>
      </c>
      <c r="U1665" s="41">
        <f>IF(SUM(V1665:Y1665)&gt;=250, 250,SUM(V1665:Y1665))</f>
        <v>60</v>
      </c>
      <c r="V1665" s="41">
        <v>0</v>
      </c>
      <c r="W1665" s="41">
        <v>0</v>
      </c>
      <c r="X1665" s="41">
        <f>SUM(AL1665,AN1665,BO1665,BS1665)</f>
        <v>0</v>
      </c>
      <c r="Y1665" s="41">
        <f>SUM(AO1665:BN1665)</f>
        <v>60</v>
      </c>
      <c r="Z1665" s="41">
        <f>COUNTIF(AO1665:BN1665, "&gt;0")</f>
        <v>1</v>
      </c>
      <c r="AA1665" s="41">
        <f>SUM(AB1665:AF1665)</f>
        <v>0</v>
      </c>
      <c r="AB1665" s="41">
        <f>BP1665+BQ1665</f>
        <v>0</v>
      </c>
      <c r="AC1665" s="41">
        <v>0</v>
      </c>
      <c r="AD1665" s="41">
        <v>0</v>
      </c>
      <c r="AE1665" s="41">
        <f>SUM(BR1665)</f>
        <v>0</v>
      </c>
      <c r="AF1665" s="41">
        <f>SUM(AM1665)</f>
        <v>0</v>
      </c>
      <c r="AG1665" s="122"/>
      <c r="AH1665" s="36">
        <v>0</v>
      </c>
      <c r="AI1665" s="126">
        <v>0</v>
      </c>
      <c r="AJ1665" s="36">
        <v>0</v>
      </c>
      <c r="AK1665" s="121"/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14">
        <v>0</v>
      </c>
      <c r="AR1665" s="1">
        <v>0</v>
      </c>
      <c r="AS1665" s="114">
        <v>0</v>
      </c>
      <c r="AT1665" s="114">
        <v>0</v>
      </c>
      <c r="AU1665" s="114">
        <v>0</v>
      </c>
      <c r="AV1665" s="114">
        <v>0</v>
      </c>
      <c r="AW1665" s="114">
        <v>0</v>
      </c>
      <c r="AX1665" s="114">
        <v>0</v>
      </c>
      <c r="AY1665" s="114">
        <v>0</v>
      </c>
      <c r="AZ1665" s="114">
        <v>0</v>
      </c>
      <c r="BA1665" s="114">
        <v>0</v>
      </c>
      <c r="BB1665" s="114">
        <v>60</v>
      </c>
      <c r="BC1665" s="114">
        <v>0</v>
      </c>
      <c r="BD1665" s="115">
        <v>0</v>
      </c>
      <c r="BE1665" s="114">
        <v>0</v>
      </c>
      <c r="BF1665" s="114">
        <v>0</v>
      </c>
      <c r="BG1665" s="114">
        <v>0</v>
      </c>
      <c r="BH1665" s="114">
        <v>0</v>
      </c>
      <c r="BI1665" s="114">
        <v>0</v>
      </c>
      <c r="BJ1665" s="114">
        <v>0</v>
      </c>
      <c r="BK1665" s="114">
        <v>0</v>
      </c>
      <c r="BL1665" s="114">
        <v>0</v>
      </c>
      <c r="BM1665" s="114">
        <v>0</v>
      </c>
      <c r="BN1665" s="114">
        <v>0</v>
      </c>
      <c r="BO1665" s="114">
        <v>0</v>
      </c>
      <c r="BP1665" s="114">
        <v>0</v>
      </c>
      <c r="BQ1665" s="114">
        <v>0</v>
      </c>
      <c r="BR1665" s="114">
        <v>0</v>
      </c>
      <c r="BS1665" s="114">
        <v>0</v>
      </c>
    </row>
    <row r="1666" spans="1:71" ht="15" x14ac:dyDescent="0.25">
      <c r="A1666" s="1" t="str">
        <f>CONCATENATE(G1666,"-",F1666,"-",H1666)</f>
        <v>999932189-Red-Under 30</v>
      </c>
      <c r="B1666" s="1" t="str">
        <f>CONCATENATE(G1666,"-",H1666)</f>
        <v>999932189-Under 30</v>
      </c>
      <c r="C1666" s="36" t="s">
        <v>201</v>
      </c>
      <c r="D1666" s="36" t="s">
        <v>2947</v>
      </c>
      <c r="E1666" s="36" t="s">
        <v>27</v>
      </c>
      <c r="F1666" s="42" t="s">
        <v>136</v>
      </c>
      <c r="G1666" s="36">
        <v>999932189</v>
      </c>
      <c r="H1666" s="36" t="s">
        <v>1833</v>
      </c>
      <c r="I1666" s="34">
        <f>((L1666)-J1666)+T1666</f>
        <v>60</v>
      </c>
      <c r="J1666" s="36"/>
      <c r="K1666" s="35"/>
      <c r="L1666" s="34">
        <f>SUM(N1666,O1666,P1666,Q1666,R1666,M1666)</f>
        <v>0</v>
      </c>
      <c r="M1666" s="34">
        <f>AJ1666</f>
        <v>0</v>
      </c>
      <c r="N1666" s="34">
        <f>SUM(AI1666)</f>
        <v>0</v>
      </c>
      <c r="O1666" s="34">
        <f>0</f>
        <v>0</v>
      </c>
      <c r="P1666" s="34">
        <v>0</v>
      </c>
      <c r="Q1666" s="34">
        <v>0</v>
      </c>
      <c r="R1666" s="34">
        <f>AH1666</f>
        <v>0</v>
      </c>
      <c r="S1666" s="122"/>
      <c r="T1666" s="41">
        <f>SUM(U1666,AA1666)</f>
        <v>60</v>
      </c>
      <c r="U1666" s="41">
        <f>IF(SUM(V1666:Y1666)&gt;=250, 250,SUM(V1666:Y1666))</f>
        <v>60</v>
      </c>
      <c r="V1666" s="41">
        <v>0</v>
      </c>
      <c r="W1666" s="41">
        <v>0</v>
      </c>
      <c r="X1666" s="41">
        <f>SUM(AL1666,AN1666,BO1666,BS1666)</f>
        <v>0</v>
      </c>
      <c r="Y1666" s="41">
        <f>SUM(AO1666:BN1666)</f>
        <v>60</v>
      </c>
      <c r="Z1666" s="41">
        <f>COUNTIF(AO1666:BN1666, "&gt;0")</f>
        <v>1</v>
      </c>
      <c r="AA1666" s="41">
        <f>SUM(AB1666:AF1666)</f>
        <v>0</v>
      </c>
      <c r="AB1666" s="41">
        <f>BP1666+BQ1666</f>
        <v>0</v>
      </c>
      <c r="AC1666" s="41">
        <v>0</v>
      </c>
      <c r="AD1666" s="41">
        <v>0</v>
      </c>
      <c r="AE1666" s="41">
        <f>SUM(BR1666)</f>
        <v>0</v>
      </c>
      <c r="AF1666" s="41">
        <f>SUM(AM1666)</f>
        <v>0</v>
      </c>
      <c r="AG1666" s="122"/>
      <c r="AH1666" s="36">
        <v>0</v>
      </c>
      <c r="AI1666" s="126">
        <v>0</v>
      </c>
      <c r="AJ1666" s="36">
        <v>0</v>
      </c>
      <c r="AK1666" s="121"/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14">
        <v>0</v>
      </c>
      <c r="AR1666" s="1">
        <v>0</v>
      </c>
      <c r="AS1666" s="114">
        <v>0</v>
      </c>
      <c r="AT1666" s="114">
        <v>0</v>
      </c>
      <c r="AU1666" s="114">
        <v>0</v>
      </c>
      <c r="AV1666" s="114">
        <v>0</v>
      </c>
      <c r="AW1666" s="114">
        <v>0</v>
      </c>
      <c r="AX1666" s="114">
        <v>0</v>
      </c>
      <c r="AY1666" s="114">
        <v>0</v>
      </c>
      <c r="AZ1666" s="114">
        <v>0</v>
      </c>
      <c r="BA1666" s="114">
        <v>0</v>
      </c>
      <c r="BB1666" s="114">
        <v>0</v>
      </c>
      <c r="BC1666" s="114">
        <v>0</v>
      </c>
      <c r="BD1666" s="115">
        <v>0</v>
      </c>
      <c r="BE1666" s="114">
        <v>0</v>
      </c>
      <c r="BF1666" s="114">
        <v>0</v>
      </c>
      <c r="BG1666" s="114">
        <v>60</v>
      </c>
      <c r="BH1666" s="114">
        <v>0</v>
      </c>
      <c r="BI1666" s="114">
        <v>0</v>
      </c>
      <c r="BJ1666" s="114">
        <v>0</v>
      </c>
      <c r="BK1666" s="114">
        <v>0</v>
      </c>
      <c r="BL1666" s="114">
        <v>0</v>
      </c>
      <c r="BM1666" s="114">
        <v>0</v>
      </c>
      <c r="BN1666" s="114">
        <v>0</v>
      </c>
      <c r="BO1666" s="114">
        <v>0</v>
      </c>
      <c r="BP1666" s="114">
        <v>0</v>
      </c>
      <c r="BQ1666" s="114">
        <v>0</v>
      </c>
      <c r="BR1666" s="114">
        <v>0</v>
      </c>
      <c r="BS1666" s="114">
        <v>0</v>
      </c>
    </row>
    <row r="1667" spans="1:71" ht="15" x14ac:dyDescent="0.25">
      <c r="A1667" s="1" t="str">
        <f>CONCATENATE(G1667,"-",F1667,"-",H1667)</f>
        <v>999934464-Red-Under 30</v>
      </c>
      <c r="B1667" s="1" t="str">
        <f>CONCATENATE(G1667,"-",H1667)</f>
        <v>999934464-Under 30</v>
      </c>
      <c r="C1667" s="36" t="s">
        <v>2073</v>
      </c>
      <c r="D1667" s="36" t="s">
        <v>2074</v>
      </c>
      <c r="E1667" s="36" t="s">
        <v>27</v>
      </c>
      <c r="F1667" s="42" t="s">
        <v>136</v>
      </c>
      <c r="G1667" s="128">
        <v>999934464</v>
      </c>
      <c r="H1667" s="36" t="s">
        <v>1833</v>
      </c>
      <c r="I1667" s="34">
        <f>((L1667)-J1667)+T1667</f>
        <v>60</v>
      </c>
      <c r="J1667" s="34">
        <f>L1667/2</f>
        <v>0</v>
      </c>
      <c r="K1667" s="37"/>
      <c r="L1667" s="34">
        <f>SUM(N1667,O1667,P1667,Q1667,R1667,M1667)</f>
        <v>0</v>
      </c>
      <c r="M1667" s="34">
        <f>AJ1667</f>
        <v>0</v>
      </c>
      <c r="N1667" s="34">
        <f>SUM(AI1667)</f>
        <v>0</v>
      </c>
      <c r="O1667" s="34">
        <f>0</f>
        <v>0</v>
      </c>
      <c r="P1667" s="34">
        <v>0</v>
      </c>
      <c r="Q1667" s="34">
        <v>0</v>
      </c>
      <c r="R1667" s="34">
        <f>AH1667</f>
        <v>0</v>
      </c>
      <c r="S1667" s="122"/>
      <c r="T1667" s="41">
        <f>SUM(U1667,AA1667)</f>
        <v>60</v>
      </c>
      <c r="U1667" s="41">
        <f>IF(SUM(V1667:Y1667)&gt;=250, 250,SUM(V1667:Y1667))</f>
        <v>60</v>
      </c>
      <c r="V1667" s="41">
        <v>0</v>
      </c>
      <c r="W1667" s="41">
        <v>0</v>
      </c>
      <c r="X1667" s="41">
        <f>SUM(AL1667,AN1667,BO1667,BS1667)</f>
        <v>0</v>
      </c>
      <c r="Y1667" s="41">
        <f>SUM(AO1667:BN1667)</f>
        <v>60</v>
      </c>
      <c r="Z1667" s="41">
        <f>COUNTIF(AO1667:BN1667, "&gt;0")</f>
        <v>1</v>
      </c>
      <c r="AA1667" s="41">
        <f>SUM(AB1667:AF1667)</f>
        <v>0</v>
      </c>
      <c r="AB1667" s="41">
        <f>BP1667+BQ1667</f>
        <v>0</v>
      </c>
      <c r="AC1667" s="41">
        <v>0</v>
      </c>
      <c r="AD1667" s="41">
        <v>0</v>
      </c>
      <c r="AE1667" s="41">
        <f>SUM(BR1667)</f>
        <v>0</v>
      </c>
      <c r="AF1667" s="41">
        <f>SUM(AM1667)</f>
        <v>0</v>
      </c>
      <c r="AG1667" s="122"/>
      <c r="AH1667" s="36">
        <v>0</v>
      </c>
      <c r="AI1667" s="126">
        <v>0</v>
      </c>
      <c r="AJ1667" s="36">
        <v>0</v>
      </c>
      <c r="AK1667" s="37"/>
      <c r="AL1667" s="1">
        <v>0</v>
      </c>
      <c r="AM1667" s="1">
        <v>0</v>
      </c>
      <c r="AN1667" s="1">
        <v>0</v>
      </c>
      <c r="AO1667" s="1">
        <v>0</v>
      </c>
      <c r="AP1667" s="1">
        <v>60</v>
      </c>
      <c r="AQ1667" s="114">
        <v>0</v>
      </c>
      <c r="AR1667" s="1">
        <v>0</v>
      </c>
      <c r="AS1667" s="114">
        <v>0</v>
      </c>
      <c r="AT1667" s="114">
        <v>0</v>
      </c>
      <c r="AU1667" s="114">
        <v>0</v>
      </c>
      <c r="AV1667" s="114">
        <v>0</v>
      </c>
      <c r="AW1667" s="114">
        <v>0</v>
      </c>
      <c r="AX1667" s="114">
        <v>0</v>
      </c>
      <c r="AY1667" s="114">
        <v>0</v>
      </c>
      <c r="AZ1667" s="114">
        <v>0</v>
      </c>
      <c r="BA1667" s="114">
        <v>0</v>
      </c>
      <c r="BB1667" s="114">
        <v>0</v>
      </c>
      <c r="BC1667" s="114">
        <v>0</v>
      </c>
      <c r="BD1667" s="115">
        <v>0</v>
      </c>
      <c r="BE1667" s="114">
        <v>0</v>
      </c>
      <c r="BF1667" s="114">
        <v>0</v>
      </c>
      <c r="BG1667" s="114">
        <v>0</v>
      </c>
      <c r="BH1667" s="114">
        <v>0</v>
      </c>
      <c r="BI1667" s="114">
        <v>0</v>
      </c>
      <c r="BJ1667" s="114">
        <v>0</v>
      </c>
      <c r="BK1667" s="114">
        <v>0</v>
      </c>
      <c r="BL1667" s="114">
        <v>0</v>
      </c>
      <c r="BM1667" s="114">
        <v>0</v>
      </c>
      <c r="BN1667" s="114">
        <v>0</v>
      </c>
      <c r="BO1667" s="114">
        <v>0</v>
      </c>
      <c r="BP1667" s="114">
        <v>0</v>
      </c>
      <c r="BQ1667" s="114">
        <v>0</v>
      </c>
      <c r="BR1667" s="114">
        <v>0</v>
      </c>
      <c r="BS1667" s="114">
        <v>0</v>
      </c>
    </row>
    <row r="1668" spans="1:71" ht="15" x14ac:dyDescent="0.25">
      <c r="A1668" s="1" t="str">
        <f>CONCATENATE(G1668,"-",F1668,"-",H1668)</f>
        <v>999935267-Red-Under 30</v>
      </c>
      <c r="B1668" s="1" t="str">
        <f>CONCATENATE(G1668,"-",H1668)</f>
        <v>999935267-Under 30</v>
      </c>
      <c r="C1668" s="36" t="s">
        <v>252</v>
      </c>
      <c r="D1668" s="36" t="s">
        <v>52</v>
      </c>
      <c r="E1668" s="36" t="s">
        <v>27</v>
      </c>
      <c r="F1668" s="42" t="s">
        <v>136</v>
      </c>
      <c r="G1668" s="128">
        <v>999935267</v>
      </c>
      <c r="H1668" s="36" t="s">
        <v>1833</v>
      </c>
      <c r="I1668" s="34">
        <f>((L1668)-J1668)+T1668</f>
        <v>60</v>
      </c>
      <c r="J1668" s="36"/>
      <c r="K1668" s="35"/>
      <c r="L1668" s="34">
        <f>SUM(N1668,O1668,P1668,Q1668,R1668,M1668)</f>
        <v>0</v>
      </c>
      <c r="M1668" s="34">
        <f>AJ1668</f>
        <v>0</v>
      </c>
      <c r="N1668" s="34">
        <f>SUM(AI1668)</f>
        <v>0</v>
      </c>
      <c r="O1668" s="34">
        <f>0</f>
        <v>0</v>
      </c>
      <c r="P1668" s="34">
        <v>0</v>
      </c>
      <c r="Q1668" s="34">
        <v>0</v>
      </c>
      <c r="R1668" s="34">
        <f>AH1668</f>
        <v>0</v>
      </c>
      <c r="S1668" s="122"/>
      <c r="T1668" s="41">
        <f>SUM(U1668,AA1668)</f>
        <v>60</v>
      </c>
      <c r="U1668" s="41">
        <f>IF(SUM(V1668:Y1668)&gt;=250, 250,SUM(V1668:Y1668))</f>
        <v>60</v>
      </c>
      <c r="V1668" s="41">
        <v>0</v>
      </c>
      <c r="W1668" s="41">
        <v>0</v>
      </c>
      <c r="X1668" s="41">
        <f>SUM(AL1668,AN1668,BO1668,BS1668)</f>
        <v>0</v>
      </c>
      <c r="Y1668" s="41">
        <f>SUM(AO1668:BN1668)</f>
        <v>60</v>
      </c>
      <c r="Z1668" s="41">
        <f>COUNTIF(AO1668:BN1668, "&gt;0")</f>
        <v>1</v>
      </c>
      <c r="AA1668" s="41">
        <f>SUM(AB1668:AF1668)</f>
        <v>0</v>
      </c>
      <c r="AB1668" s="41">
        <f>BP1668+BQ1668</f>
        <v>0</v>
      </c>
      <c r="AC1668" s="41">
        <v>0</v>
      </c>
      <c r="AD1668" s="41">
        <v>0</v>
      </c>
      <c r="AE1668" s="41">
        <f>SUM(BR1668)</f>
        <v>0</v>
      </c>
      <c r="AF1668" s="41">
        <f>SUM(AM1668)</f>
        <v>0</v>
      </c>
      <c r="AG1668" s="122"/>
      <c r="AH1668" s="36">
        <v>0</v>
      </c>
      <c r="AI1668" s="126">
        <v>0</v>
      </c>
      <c r="AJ1668" s="36">
        <v>0</v>
      </c>
      <c r="AK1668" s="121"/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14">
        <v>0</v>
      </c>
      <c r="AR1668" s="1">
        <v>0</v>
      </c>
      <c r="AS1668" s="114">
        <v>0</v>
      </c>
      <c r="AT1668" s="114">
        <v>0</v>
      </c>
      <c r="AU1668" s="114">
        <v>0</v>
      </c>
      <c r="AV1668" s="114">
        <v>0</v>
      </c>
      <c r="AW1668" s="114">
        <v>0</v>
      </c>
      <c r="AX1668" s="114">
        <v>60</v>
      </c>
      <c r="AY1668" s="114">
        <v>0</v>
      </c>
      <c r="AZ1668" s="114">
        <v>0</v>
      </c>
      <c r="BA1668" s="114">
        <v>0</v>
      </c>
      <c r="BB1668" s="114">
        <v>0</v>
      </c>
      <c r="BC1668" s="114">
        <v>0</v>
      </c>
      <c r="BD1668" s="115">
        <v>0</v>
      </c>
      <c r="BE1668" s="114">
        <v>0</v>
      </c>
      <c r="BF1668" s="114">
        <v>0</v>
      </c>
      <c r="BG1668" s="114">
        <v>0</v>
      </c>
      <c r="BH1668" s="114">
        <v>0</v>
      </c>
      <c r="BI1668" s="114">
        <v>0</v>
      </c>
      <c r="BJ1668" s="114">
        <v>0</v>
      </c>
      <c r="BK1668" s="114">
        <v>0</v>
      </c>
      <c r="BL1668" s="114">
        <v>0</v>
      </c>
      <c r="BM1668" s="114">
        <v>0</v>
      </c>
      <c r="BN1668" s="114">
        <v>0</v>
      </c>
      <c r="BO1668" s="114">
        <v>0</v>
      </c>
      <c r="BP1668" s="114">
        <v>0</v>
      </c>
      <c r="BQ1668" s="114">
        <v>0</v>
      </c>
      <c r="BR1668" s="114">
        <v>0</v>
      </c>
      <c r="BS1668" s="114">
        <v>0</v>
      </c>
    </row>
    <row r="1669" spans="1:71" ht="15" x14ac:dyDescent="0.25">
      <c r="A1669" s="1" t="str">
        <f>CONCATENATE(G1669,"-",F1669,"-",H1669)</f>
        <v>999935999-Red-Under 30</v>
      </c>
      <c r="B1669" s="1" t="str">
        <f>CONCATENATE(G1669,"-",H1669)</f>
        <v>999935999-Under 30</v>
      </c>
      <c r="C1669" s="149" t="s">
        <v>201</v>
      </c>
      <c r="D1669" s="149" t="s">
        <v>2898</v>
      </c>
      <c r="E1669" s="149" t="s">
        <v>27</v>
      </c>
      <c r="F1669" s="42" t="s">
        <v>136</v>
      </c>
      <c r="G1669" s="149">
        <v>999935999</v>
      </c>
      <c r="H1669" s="36" t="s">
        <v>1833</v>
      </c>
      <c r="I1669" s="34">
        <f>((L1669)-J1669)+T1669</f>
        <v>60</v>
      </c>
      <c r="J1669" s="36"/>
      <c r="K1669" s="35"/>
      <c r="L1669" s="34">
        <f>SUM(N1669,O1669,P1669,Q1669,R1669,M1669)</f>
        <v>0</v>
      </c>
      <c r="M1669" s="34">
        <f>AJ1669</f>
        <v>0</v>
      </c>
      <c r="N1669" s="34">
        <f>SUM(AI1669)</f>
        <v>0</v>
      </c>
      <c r="O1669" s="34">
        <f>0</f>
        <v>0</v>
      </c>
      <c r="P1669" s="34">
        <v>0</v>
      </c>
      <c r="Q1669" s="34">
        <v>0</v>
      </c>
      <c r="R1669" s="34">
        <f>AH1669</f>
        <v>0</v>
      </c>
      <c r="S1669" s="122"/>
      <c r="T1669" s="41">
        <f>SUM(U1669,AA1669)</f>
        <v>60</v>
      </c>
      <c r="U1669" s="41">
        <f>IF(SUM(V1669:Y1669)&gt;=250, 250,SUM(V1669:Y1669))</f>
        <v>60</v>
      </c>
      <c r="V1669" s="41">
        <v>0</v>
      </c>
      <c r="W1669" s="41">
        <v>0</v>
      </c>
      <c r="X1669" s="41">
        <f>SUM(AL1669,AN1669,BO1669,BS1669)</f>
        <v>0</v>
      </c>
      <c r="Y1669" s="41">
        <f>SUM(AO1669:BN1669)</f>
        <v>60</v>
      </c>
      <c r="Z1669" s="41">
        <f>COUNTIF(AO1669:BN1669, "&gt;0")</f>
        <v>1</v>
      </c>
      <c r="AA1669" s="41">
        <f>SUM(AB1669:AF1669)</f>
        <v>0</v>
      </c>
      <c r="AB1669" s="41">
        <f>BP1669+BQ1669</f>
        <v>0</v>
      </c>
      <c r="AC1669" s="41">
        <v>0</v>
      </c>
      <c r="AD1669" s="41">
        <v>0</v>
      </c>
      <c r="AE1669" s="41">
        <f>SUM(BR1669)</f>
        <v>0</v>
      </c>
      <c r="AF1669" s="41">
        <f>SUM(AM1669)</f>
        <v>0</v>
      </c>
      <c r="AG1669" s="122"/>
      <c r="AH1669" s="36">
        <v>0</v>
      </c>
      <c r="AI1669" s="126">
        <v>0</v>
      </c>
      <c r="AJ1669" s="36">
        <v>0</v>
      </c>
      <c r="AK1669" s="121"/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14">
        <v>0</v>
      </c>
      <c r="AR1669" s="1">
        <v>0</v>
      </c>
      <c r="AS1669" s="114">
        <v>0</v>
      </c>
      <c r="AT1669" s="114">
        <v>0</v>
      </c>
      <c r="AU1669" s="114">
        <v>0</v>
      </c>
      <c r="AV1669" s="114">
        <v>0</v>
      </c>
      <c r="AW1669" s="114">
        <v>0</v>
      </c>
      <c r="AX1669" s="114">
        <v>0</v>
      </c>
      <c r="AY1669" s="114">
        <v>0</v>
      </c>
      <c r="AZ1669" s="114">
        <v>0</v>
      </c>
      <c r="BA1669" s="114">
        <v>0</v>
      </c>
      <c r="BB1669" s="114">
        <v>0</v>
      </c>
      <c r="BC1669" s="114">
        <v>0</v>
      </c>
      <c r="BD1669" s="115">
        <v>0</v>
      </c>
      <c r="BE1669" s="114">
        <v>0</v>
      </c>
      <c r="BF1669" s="114">
        <v>60</v>
      </c>
      <c r="BG1669" s="114">
        <v>0</v>
      </c>
      <c r="BH1669" s="114">
        <v>0</v>
      </c>
      <c r="BI1669" s="114">
        <v>0</v>
      </c>
      <c r="BJ1669" s="114">
        <v>0</v>
      </c>
      <c r="BK1669" s="114">
        <v>0</v>
      </c>
      <c r="BL1669" s="114">
        <v>0</v>
      </c>
      <c r="BM1669" s="114">
        <v>0</v>
      </c>
      <c r="BN1669" s="114">
        <v>0</v>
      </c>
      <c r="BO1669" s="114">
        <v>0</v>
      </c>
      <c r="BP1669" s="114">
        <v>0</v>
      </c>
      <c r="BQ1669" s="114">
        <v>0</v>
      </c>
      <c r="BR1669" s="114">
        <v>0</v>
      </c>
      <c r="BS1669" s="114">
        <v>0</v>
      </c>
    </row>
    <row r="1670" spans="1:71" ht="15" x14ac:dyDescent="0.25">
      <c r="A1670" s="1" t="str">
        <f>CONCATENATE(G1670,"-",F1670,"-",H1670)</f>
        <v>999936004-Red-Under 30</v>
      </c>
      <c r="B1670" s="1" t="str">
        <f>CONCATENATE(G1670,"-",H1670)</f>
        <v>999936004-Under 30</v>
      </c>
      <c r="C1670" s="151" t="s">
        <v>3274</v>
      </c>
      <c r="D1670" s="151" t="s">
        <v>3275</v>
      </c>
      <c r="E1670" s="151" t="s">
        <v>27</v>
      </c>
      <c r="F1670" s="42" t="s">
        <v>136</v>
      </c>
      <c r="G1670" s="151">
        <v>999936004</v>
      </c>
      <c r="H1670" s="36" t="s">
        <v>1833</v>
      </c>
      <c r="I1670" s="34">
        <f>((L1670)-J1670)+T1670</f>
        <v>51</v>
      </c>
      <c r="J1670" s="36"/>
      <c r="K1670" s="35"/>
      <c r="L1670" s="34">
        <f>SUM(N1670,O1670,P1670,Q1670,R1670,M1670)</f>
        <v>0</v>
      </c>
      <c r="M1670" s="34">
        <f>AJ1670</f>
        <v>0</v>
      </c>
      <c r="N1670" s="34">
        <f>SUM(AI1670)</f>
        <v>0</v>
      </c>
      <c r="O1670" s="34">
        <f>0</f>
        <v>0</v>
      </c>
      <c r="P1670" s="34">
        <v>0</v>
      </c>
      <c r="Q1670" s="34">
        <v>0</v>
      </c>
      <c r="R1670" s="34">
        <f>AH1670</f>
        <v>0</v>
      </c>
      <c r="S1670" s="122"/>
      <c r="T1670" s="41">
        <f>SUM(U1670,AA1670)</f>
        <v>51</v>
      </c>
      <c r="U1670" s="41">
        <f>IF(SUM(V1670:Y1670)&gt;=250, 250,SUM(V1670:Y1670))</f>
        <v>51</v>
      </c>
      <c r="V1670" s="41">
        <v>0</v>
      </c>
      <c r="W1670" s="41">
        <v>0</v>
      </c>
      <c r="X1670" s="41">
        <f>SUM(AL1670,AN1670,BO1670,BS1670)</f>
        <v>0</v>
      </c>
      <c r="Y1670" s="41">
        <f>SUM(AO1670:BN1670)</f>
        <v>51</v>
      </c>
      <c r="Z1670" s="41">
        <f>COUNTIF(AO1670:BN1670, "&gt;0")</f>
        <v>1</v>
      </c>
      <c r="AA1670" s="41">
        <f>SUM(AB1670:AF1670)</f>
        <v>0</v>
      </c>
      <c r="AB1670" s="41">
        <f>BP1670+BQ1670</f>
        <v>0</v>
      </c>
      <c r="AC1670" s="41">
        <v>0</v>
      </c>
      <c r="AD1670" s="41">
        <v>0</v>
      </c>
      <c r="AE1670" s="41">
        <f>SUM(BR1670)</f>
        <v>0</v>
      </c>
      <c r="AF1670" s="41">
        <f>SUM(AM1670)</f>
        <v>0</v>
      </c>
      <c r="AG1670" s="122"/>
      <c r="AH1670" s="36">
        <v>0</v>
      </c>
      <c r="AI1670" s="126">
        <v>0</v>
      </c>
      <c r="AJ1670" s="36">
        <v>0</v>
      </c>
      <c r="AK1670" s="121"/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14">
        <v>0</v>
      </c>
      <c r="AR1670" s="1">
        <v>0</v>
      </c>
      <c r="AS1670" s="114">
        <v>0</v>
      </c>
      <c r="AT1670" s="114">
        <v>0</v>
      </c>
      <c r="AU1670" s="114">
        <v>0</v>
      </c>
      <c r="AV1670" s="114">
        <v>0</v>
      </c>
      <c r="AW1670" s="114">
        <v>0</v>
      </c>
      <c r="AX1670" s="114">
        <v>0</v>
      </c>
      <c r="AY1670" s="114">
        <v>0</v>
      </c>
      <c r="AZ1670" s="114">
        <v>0</v>
      </c>
      <c r="BA1670" s="114">
        <v>0</v>
      </c>
      <c r="BB1670" s="114">
        <v>0</v>
      </c>
      <c r="BC1670" s="114">
        <v>0</v>
      </c>
      <c r="BD1670" s="115">
        <v>0</v>
      </c>
      <c r="BE1670" s="114">
        <v>0</v>
      </c>
      <c r="BF1670" s="114">
        <v>0</v>
      </c>
      <c r="BG1670" s="114">
        <v>0</v>
      </c>
      <c r="BH1670" s="114">
        <v>0</v>
      </c>
      <c r="BI1670" s="114">
        <v>0</v>
      </c>
      <c r="BJ1670" s="114">
        <v>51</v>
      </c>
      <c r="BK1670" s="114">
        <v>0</v>
      </c>
      <c r="BL1670" s="114">
        <v>0</v>
      </c>
      <c r="BM1670" s="114">
        <v>0</v>
      </c>
      <c r="BN1670" s="114">
        <v>0</v>
      </c>
      <c r="BO1670" s="114">
        <v>0</v>
      </c>
      <c r="BP1670" s="114">
        <v>0</v>
      </c>
      <c r="BQ1670" s="114">
        <v>0</v>
      </c>
      <c r="BR1670" s="114">
        <v>0</v>
      </c>
      <c r="BS1670" s="114">
        <v>0</v>
      </c>
    </row>
    <row r="1671" spans="1:71" ht="15" x14ac:dyDescent="0.25">
      <c r="A1671" s="1" t="str">
        <f>CONCATENATE(G1671,"-",F1671,"-",H1671)</f>
        <v>999918561-Red-Under 30</v>
      </c>
      <c r="B1671" s="1" t="str">
        <f>CONCATENATE(G1671,"-",H1671)</f>
        <v>999918561-Under 30</v>
      </c>
      <c r="C1671" s="131" t="s">
        <v>625</v>
      </c>
      <c r="D1671" s="131" t="s">
        <v>2759</v>
      </c>
      <c r="E1671" s="131" t="s">
        <v>27</v>
      </c>
      <c r="F1671" s="42" t="s">
        <v>136</v>
      </c>
      <c r="G1671" s="150">
        <v>999918561</v>
      </c>
      <c r="H1671" s="36" t="s">
        <v>1833</v>
      </c>
      <c r="I1671" s="34">
        <f>((L1671)-J1671)+T1671</f>
        <v>45</v>
      </c>
      <c r="J1671" s="36"/>
      <c r="K1671" s="35"/>
      <c r="L1671" s="34">
        <f>SUM(N1671,O1671,P1671,Q1671,R1671,M1671)</f>
        <v>0</v>
      </c>
      <c r="M1671" s="34">
        <f>AJ1671</f>
        <v>0</v>
      </c>
      <c r="N1671" s="34">
        <f>SUM(AI1671)</f>
        <v>0</v>
      </c>
      <c r="O1671" s="34">
        <f>0</f>
        <v>0</v>
      </c>
      <c r="P1671" s="34">
        <v>0</v>
      </c>
      <c r="Q1671" s="34">
        <v>0</v>
      </c>
      <c r="R1671" s="34">
        <f>AH1671</f>
        <v>0</v>
      </c>
      <c r="S1671" s="122"/>
      <c r="T1671" s="41">
        <f>SUM(U1671,AA1671)</f>
        <v>45</v>
      </c>
      <c r="U1671" s="41">
        <f>IF(SUM(V1671:Y1671)&gt;=250, 250,SUM(V1671:Y1671))</f>
        <v>45</v>
      </c>
      <c r="V1671" s="41">
        <v>0</v>
      </c>
      <c r="W1671" s="41">
        <v>0</v>
      </c>
      <c r="X1671" s="41">
        <f>SUM(AL1671,AN1671,BO1671,BS1671)</f>
        <v>0</v>
      </c>
      <c r="Y1671" s="41">
        <f>SUM(AO1671:BN1671)</f>
        <v>45</v>
      </c>
      <c r="Z1671" s="41">
        <f>COUNTIF(AO1671:BN1671, "&gt;0")</f>
        <v>1</v>
      </c>
      <c r="AA1671" s="41">
        <f>SUM(AB1671:AF1671)</f>
        <v>0</v>
      </c>
      <c r="AB1671" s="41">
        <f>BP1671+BQ1671</f>
        <v>0</v>
      </c>
      <c r="AC1671" s="41">
        <v>0</v>
      </c>
      <c r="AD1671" s="41">
        <v>0</v>
      </c>
      <c r="AE1671" s="41">
        <f>SUM(BR1671)</f>
        <v>0</v>
      </c>
      <c r="AF1671" s="41">
        <f>SUM(AM1671)</f>
        <v>0</v>
      </c>
      <c r="AG1671" s="122"/>
      <c r="AH1671" s="36">
        <v>0</v>
      </c>
      <c r="AI1671" s="126">
        <v>0</v>
      </c>
      <c r="AJ1671" s="36">
        <v>0</v>
      </c>
      <c r="AK1671" s="121"/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14">
        <v>0</v>
      </c>
      <c r="AR1671" s="1">
        <v>0</v>
      </c>
      <c r="AS1671" s="114">
        <v>0</v>
      </c>
      <c r="AT1671" s="114">
        <v>0</v>
      </c>
      <c r="AU1671" s="114">
        <v>0</v>
      </c>
      <c r="AV1671" s="114">
        <v>0</v>
      </c>
      <c r="AW1671" s="114">
        <v>0</v>
      </c>
      <c r="AX1671" s="114">
        <v>0</v>
      </c>
      <c r="AY1671" s="114">
        <v>0</v>
      </c>
      <c r="AZ1671" s="114">
        <v>0</v>
      </c>
      <c r="BA1671" s="114">
        <v>0</v>
      </c>
      <c r="BB1671" s="114">
        <v>45</v>
      </c>
      <c r="BC1671" s="114">
        <v>0</v>
      </c>
      <c r="BD1671" s="115">
        <v>0</v>
      </c>
      <c r="BE1671" s="114">
        <v>0</v>
      </c>
      <c r="BF1671" s="114">
        <v>0</v>
      </c>
      <c r="BG1671" s="114">
        <v>0</v>
      </c>
      <c r="BH1671" s="114">
        <v>0</v>
      </c>
      <c r="BI1671" s="114">
        <v>0</v>
      </c>
      <c r="BJ1671" s="114">
        <v>0</v>
      </c>
      <c r="BK1671" s="114">
        <v>0</v>
      </c>
      <c r="BL1671" s="114">
        <v>0</v>
      </c>
      <c r="BM1671" s="114">
        <v>0</v>
      </c>
      <c r="BN1671" s="114">
        <v>0</v>
      </c>
      <c r="BO1671" s="114">
        <v>0</v>
      </c>
      <c r="BP1671" s="114">
        <v>0</v>
      </c>
      <c r="BQ1671" s="114">
        <v>0</v>
      </c>
      <c r="BR1671" s="114">
        <v>0</v>
      </c>
      <c r="BS1671" s="114">
        <v>0</v>
      </c>
    </row>
    <row r="1672" spans="1:71" ht="15" x14ac:dyDescent="0.25">
      <c r="A1672" s="1" t="str">
        <f>CONCATENATE(G1672,"-",F1672,"-",H1672)</f>
        <v>999921422-Red-Under 30</v>
      </c>
      <c r="B1672" s="1" t="str">
        <f>CONCATENATE(G1672,"-",H1672)</f>
        <v>999921422-Under 30</v>
      </c>
      <c r="C1672" s="36" t="s">
        <v>605</v>
      </c>
      <c r="D1672" s="36" t="s">
        <v>2413</v>
      </c>
      <c r="E1672" s="36" t="s">
        <v>27</v>
      </c>
      <c r="F1672" s="42" t="s">
        <v>136</v>
      </c>
      <c r="G1672" s="128">
        <v>999921422</v>
      </c>
      <c r="H1672" s="36" t="s">
        <v>1833</v>
      </c>
      <c r="I1672" s="34">
        <f>((L1672)-J1672)+T1672</f>
        <v>45</v>
      </c>
      <c r="J1672" s="36"/>
      <c r="K1672" s="35"/>
      <c r="L1672" s="34">
        <f>SUM(N1672,O1672,P1672,Q1672,R1672,M1672)</f>
        <v>0</v>
      </c>
      <c r="M1672" s="34">
        <f>AJ1672</f>
        <v>0</v>
      </c>
      <c r="N1672" s="34">
        <f>SUM(AI1672)</f>
        <v>0</v>
      </c>
      <c r="O1672" s="34">
        <f>0</f>
        <v>0</v>
      </c>
      <c r="P1672" s="34">
        <v>0</v>
      </c>
      <c r="Q1672" s="34">
        <v>0</v>
      </c>
      <c r="R1672" s="34">
        <f>AH1672</f>
        <v>0</v>
      </c>
      <c r="S1672" s="122"/>
      <c r="T1672" s="41">
        <f>SUM(U1672,AA1672)</f>
        <v>45</v>
      </c>
      <c r="U1672" s="41">
        <f>IF(SUM(V1672:Y1672)&gt;=250, 250,SUM(V1672:Y1672))</f>
        <v>45</v>
      </c>
      <c r="V1672" s="41">
        <v>0</v>
      </c>
      <c r="W1672" s="41">
        <v>0</v>
      </c>
      <c r="X1672" s="41">
        <f>SUM(AL1672,AN1672,BO1672,BS1672)</f>
        <v>0</v>
      </c>
      <c r="Y1672" s="41">
        <f>SUM(AO1672:BN1672)</f>
        <v>45</v>
      </c>
      <c r="Z1672" s="41">
        <f>COUNTIF(AO1672:BN1672, "&gt;0")</f>
        <v>1</v>
      </c>
      <c r="AA1672" s="41">
        <f>SUM(AB1672:AF1672)</f>
        <v>0</v>
      </c>
      <c r="AB1672" s="41">
        <f>BP1672+BQ1672</f>
        <v>0</v>
      </c>
      <c r="AC1672" s="41">
        <v>0</v>
      </c>
      <c r="AD1672" s="41">
        <v>0</v>
      </c>
      <c r="AE1672" s="41">
        <f>SUM(BR1672)</f>
        <v>0</v>
      </c>
      <c r="AF1672" s="41">
        <f>SUM(AM1672)</f>
        <v>0</v>
      </c>
      <c r="AG1672" s="122"/>
      <c r="AH1672" s="36">
        <v>0</v>
      </c>
      <c r="AI1672" s="126">
        <v>0</v>
      </c>
      <c r="AJ1672" s="36">
        <v>0</v>
      </c>
      <c r="AK1672" s="121"/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14">
        <v>0</v>
      </c>
      <c r="AR1672" s="1">
        <v>0</v>
      </c>
      <c r="AS1672" s="114">
        <v>0</v>
      </c>
      <c r="AT1672" s="114">
        <v>0</v>
      </c>
      <c r="AU1672" s="114">
        <v>0</v>
      </c>
      <c r="AV1672" s="114">
        <v>0</v>
      </c>
      <c r="AW1672" s="114">
        <v>45</v>
      </c>
      <c r="AX1672" s="114">
        <v>0</v>
      </c>
      <c r="AY1672" s="114">
        <v>0</v>
      </c>
      <c r="AZ1672" s="114">
        <v>0</v>
      </c>
      <c r="BA1672" s="114">
        <v>0</v>
      </c>
      <c r="BB1672" s="114">
        <v>0</v>
      </c>
      <c r="BC1672" s="114">
        <v>0</v>
      </c>
      <c r="BD1672" s="115">
        <v>0</v>
      </c>
      <c r="BE1672" s="114">
        <v>0</v>
      </c>
      <c r="BF1672" s="114">
        <v>0</v>
      </c>
      <c r="BG1672" s="114">
        <v>0</v>
      </c>
      <c r="BH1672" s="114">
        <v>0</v>
      </c>
      <c r="BI1672" s="114">
        <v>0</v>
      </c>
      <c r="BJ1672" s="114">
        <v>0</v>
      </c>
      <c r="BK1672" s="114">
        <v>0</v>
      </c>
      <c r="BL1672" s="114">
        <v>0</v>
      </c>
      <c r="BM1672" s="114">
        <v>0</v>
      </c>
      <c r="BN1672" s="114">
        <v>0</v>
      </c>
      <c r="BO1672" s="114">
        <v>0</v>
      </c>
      <c r="BP1672" s="114">
        <v>0</v>
      </c>
      <c r="BQ1672" s="114">
        <v>0</v>
      </c>
      <c r="BR1672" s="114">
        <v>0</v>
      </c>
      <c r="BS1672" s="114">
        <v>0</v>
      </c>
    </row>
    <row r="1673" spans="1:71" ht="15" x14ac:dyDescent="0.25">
      <c r="A1673" s="1" t="str">
        <f>CONCATENATE(G1673,"-",F1673,"-",H1673)</f>
        <v>999931104-Red-Under 30</v>
      </c>
      <c r="B1673" s="1" t="str">
        <f>CONCATENATE(G1673,"-",H1673)</f>
        <v>999931104-Under 30</v>
      </c>
      <c r="C1673" s="151" t="s">
        <v>198</v>
      </c>
      <c r="D1673" s="151" t="s">
        <v>639</v>
      </c>
      <c r="E1673" s="151" t="s">
        <v>27</v>
      </c>
      <c r="F1673" s="42" t="s">
        <v>136</v>
      </c>
      <c r="G1673" s="151">
        <v>999931104</v>
      </c>
      <c r="H1673" s="36" t="s">
        <v>1833</v>
      </c>
      <c r="I1673" s="34">
        <f>((L1673)-J1673)+T1673</f>
        <v>38</v>
      </c>
      <c r="J1673" s="36"/>
      <c r="K1673" s="35"/>
      <c r="L1673" s="34">
        <f>SUM(N1673,O1673,P1673,Q1673,R1673,M1673)</f>
        <v>0</v>
      </c>
      <c r="M1673" s="34">
        <f>AJ1673</f>
        <v>0</v>
      </c>
      <c r="N1673" s="34">
        <f>SUM(AI1673)</f>
        <v>0</v>
      </c>
      <c r="O1673" s="34">
        <f>0</f>
        <v>0</v>
      </c>
      <c r="P1673" s="34">
        <v>0</v>
      </c>
      <c r="Q1673" s="34">
        <v>0</v>
      </c>
      <c r="R1673" s="34">
        <f>AH1673</f>
        <v>0</v>
      </c>
      <c r="S1673" s="122"/>
      <c r="T1673" s="41">
        <f>SUM(U1673,AA1673)</f>
        <v>38</v>
      </c>
      <c r="U1673" s="41">
        <f>IF(SUM(V1673:Y1673)&gt;=250, 250,SUM(V1673:Y1673))</f>
        <v>38</v>
      </c>
      <c r="V1673" s="41">
        <v>0</v>
      </c>
      <c r="W1673" s="41">
        <v>0</v>
      </c>
      <c r="X1673" s="41">
        <f>SUM(AL1673,AN1673,BO1673,BS1673)</f>
        <v>0</v>
      </c>
      <c r="Y1673" s="41">
        <f>SUM(AO1673:BN1673)</f>
        <v>38</v>
      </c>
      <c r="Z1673" s="41">
        <f>COUNTIF(AO1673:BN1673, "&gt;0")</f>
        <v>1</v>
      </c>
      <c r="AA1673" s="41">
        <f>SUM(AB1673:AF1673)</f>
        <v>0</v>
      </c>
      <c r="AB1673" s="41">
        <f>BP1673+BQ1673</f>
        <v>0</v>
      </c>
      <c r="AC1673" s="41">
        <v>0</v>
      </c>
      <c r="AD1673" s="41">
        <v>0</v>
      </c>
      <c r="AE1673" s="41">
        <f>SUM(BR1673)</f>
        <v>0</v>
      </c>
      <c r="AF1673" s="41">
        <f>SUM(AM1673)</f>
        <v>0</v>
      </c>
      <c r="AG1673" s="122"/>
      <c r="AH1673" s="36">
        <v>0</v>
      </c>
      <c r="AI1673" s="126">
        <v>0</v>
      </c>
      <c r="AJ1673" s="36">
        <v>0</v>
      </c>
      <c r="AK1673" s="121"/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14">
        <v>0</v>
      </c>
      <c r="AR1673" s="1">
        <v>0</v>
      </c>
      <c r="AS1673" s="114">
        <v>0</v>
      </c>
      <c r="AT1673" s="114">
        <v>0</v>
      </c>
      <c r="AU1673" s="114">
        <v>0</v>
      </c>
      <c r="AV1673" s="114">
        <v>0</v>
      </c>
      <c r="AW1673" s="114">
        <v>0</v>
      </c>
      <c r="AX1673" s="114">
        <v>0</v>
      </c>
      <c r="AY1673" s="114">
        <v>0</v>
      </c>
      <c r="AZ1673" s="114">
        <v>0</v>
      </c>
      <c r="BA1673" s="114">
        <v>0</v>
      </c>
      <c r="BB1673" s="114">
        <v>0</v>
      </c>
      <c r="BC1673" s="114">
        <v>0</v>
      </c>
      <c r="BD1673" s="115">
        <v>0</v>
      </c>
      <c r="BE1673" s="114">
        <v>0</v>
      </c>
      <c r="BF1673" s="114">
        <v>0</v>
      </c>
      <c r="BG1673" s="114">
        <v>0</v>
      </c>
      <c r="BH1673" s="114">
        <v>0</v>
      </c>
      <c r="BI1673" s="114">
        <v>0</v>
      </c>
      <c r="BJ1673" s="114">
        <v>38</v>
      </c>
      <c r="BK1673" s="114">
        <v>0</v>
      </c>
      <c r="BL1673" s="114">
        <v>0</v>
      </c>
      <c r="BM1673" s="114">
        <v>0</v>
      </c>
      <c r="BN1673" s="114">
        <v>0</v>
      </c>
      <c r="BO1673" s="114">
        <v>0</v>
      </c>
      <c r="BP1673" s="114">
        <v>0</v>
      </c>
      <c r="BQ1673" s="114">
        <v>0</v>
      </c>
      <c r="BR1673" s="114">
        <v>0</v>
      </c>
      <c r="BS1673" s="114">
        <v>0</v>
      </c>
    </row>
    <row r="1674" spans="1:71" ht="15" x14ac:dyDescent="0.25">
      <c r="A1674" s="1" t="str">
        <f>CONCATENATE(G1674,"-",F1674,"-",H1674)</f>
        <v>999933367-Red-Under 30</v>
      </c>
      <c r="B1674" s="1" t="str">
        <f>CONCATENATE(G1674,"-",H1674)</f>
        <v>999933367-Under 30</v>
      </c>
      <c r="C1674" s="36" t="s">
        <v>2414</v>
      </c>
      <c r="D1674" s="36" t="s">
        <v>1417</v>
      </c>
      <c r="E1674" s="36" t="s">
        <v>27</v>
      </c>
      <c r="F1674" s="42" t="s">
        <v>136</v>
      </c>
      <c r="G1674" s="128">
        <v>999933367</v>
      </c>
      <c r="H1674" s="36" t="s">
        <v>1833</v>
      </c>
      <c r="I1674" s="34">
        <f>((L1674)-J1674)+T1674</f>
        <v>34</v>
      </c>
      <c r="J1674" s="36"/>
      <c r="K1674" s="35"/>
      <c r="L1674" s="34">
        <f>SUM(N1674,O1674,P1674,Q1674,R1674,M1674)</f>
        <v>0</v>
      </c>
      <c r="M1674" s="34">
        <f>AJ1674</f>
        <v>0</v>
      </c>
      <c r="N1674" s="34">
        <f>SUM(AI1674)</f>
        <v>0</v>
      </c>
      <c r="O1674" s="34">
        <f>0</f>
        <v>0</v>
      </c>
      <c r="P1674" s="34">
        <v>0</v>
      </c>
      <c r="Q1674" s="34">
        <v>0</v>
      </c>
      <c r="R1674" s="34">
        <f>AH1674</f>
        <v>0</v>
      </c>
      <c r="S1674" s="122"/>
      <c r="T1674" s="41">
        <f>SUM(U1674,AA1674)</f>
        <v>34</v>
      </c>
      <c r="U1674" s="41">
        <f>IF(SUM(V1674:Y1674)&gt;=250, 250,SUM(V1674:Y1674))</f>
        <v>34</v>
      </c>
      <c r="V1674" s="41">
        <v>0</v>
      </c>
      <c r="W1674" s="41">
        <v>0</v>
      </c>
      <c r="X1674" s="41">
        <f>SUM(AL1674,AN1674,BO1674,BS1674)</f>
        <v>0</v>
      </c>
      <c r="Y1674" s="41">
        <f>SUM(AO1674:BN1674)</f>
        <v>34</v>
      </c>
      <c r="Z1674" s="41">
        <f>COUNTIF(AO1674:BN1674, "&gt;0")</f>
        <v>1</v>
      </c>
      <c r="AA1674" s="41">
        <f>SUM(AB1674:AF1674)</f>
        <v>0</v>
      </c>
      <c r="AB1674" s="41">
        <f>BP1674+BQ1674</f>
        <v>0</v>
      </c>
      <c r="AC1674" s="41">
        <v>0</v>
      </c>
      <c r="AD1674" s="41">
        <v>0</v>
      </c>
      <c r="AE1674" s="41">
        <f>SUM(BR1674)</f>
        <v>0</v>
      </c>
      <c r="AF1674" s="41">
        <f>SUM(AM1674)</f>
        <v>0</v>
      </c>
      <c r="AG1674" s="122"/>
      <c r="AH1674" s="36">
        <v>0</v>
      </c>
      <c r="AI1674" s="126">
        <v>0</v>
      </c>
      <c r="AJ1674" s="36">
        <v>0</v>
      </c>
      <c r="AK1674" s="121"/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14">
        <v>0</v>
      </c>
      <c r="AR1674" s="1">
        <v>0</v>
      </c>
      <c r="AS1674" s="114">
        <v>0</v>
      </c>
      <c r="AT1674" s="114">
        <v>0</v>
      </c>
      <c r="AU1674" s="114">
        <v>0</v>
      </c>
      <c r="AV1674" s="114">
        <v>0</v>
      </c>
      <c r="AW1674" s="114">
        <v>34</v>
      </c>
      <c r="AX1674" s="114">
        <v>0</v>
      </c>
      <c r="AY1674" s="114">
        <v>0</v>
      </c>
      <c r="AZ1674" s="114">
        <v>0</v>
      </c>
      <c r="BA1674" s="114">
        <v>0</v>
      </c>
      <c r="BB1674" s="114">
        <v>0</v>
      </c>
      <c r="BC1674" s="114">
        <v>0</v>
      </c>
      <c r="BD1674" s="115">
        <v>0</v>
      </c>
      <c r="BE1674" s="114">
        <v>0</v>
      </c>
      <c r="BF1674" s="114">
        <v>0</v>
      </c>
      <c r="BG1674" s="114">
        <v>0</v>
      </c>
      <c r="BH1674" s="114">
        <v>0</v>
      </c>
      <c r="BI1674" s="114">
        <v>0</v>
      </c>
      <c r="BJ1674" s="114">
        <v>0</v>
      </c>
      <c r="BK1674" s="114">
        <v>0</v>
      </c>
      <c r="BL1674" s="114">
        <v>0</v>
      </c>
      <c r="BM1674" s="114">
        <v>0</v>
      </c>
      <c r="BN1674" s="114">
        <v>0</v>
      </c>
      <c r="BO1674" s="114">
        <v>0</v>
      </c>
      <c r="BP1674" s="114">
        <v>0</v>
      </c>
      <c r="BQ1674" s="114">
        <v>0</v>
      </c>
      <c r="BR1674" s="114">
        <v>0</v>
      </c>
      <c r="BS1674" s="114">
        <v>0</v>
      </c>
    </row>
    <row r="1675" spans="1:71" ht="15" x14ac:dyDescent="0.25">
      <c r="A1675" s="1" t="str">
        <f>CONCATENATE(G1675,"-",F1675,"-",H1675)</f>
        <v>999931959-Red-Under 30</v>
      </c>
      <c r="B1675" s="1" t="str">
        <f>CONCATENATE(G1675,"-",H1675)</f>
        <v>999931959-Under 30</v>
      </c>
      <c r="C1675" s="151" t="s">
        <v>3276</v>
      </c>
      <c r="D1675" s="151" t="s">
        <v>653</v>
      </c>
      <c r="E1675" s="151" t="s">
        <v>27</v>
      </c>
      <c r="F1675" s="42" t="s">
        <v>136</v>
      </c>
      <c r="G1675" s="151">
        <v>999931959</v>
      </c>
      <c r="H1675" s="36" t="s">
        <v>1833</v>
      </c>
      <c r="I1675" s="34">
        <f>((L1675)-J1675)+T1675</f>
        <v>33</v>
      </c>
      <c r="J1675" s="36"/>
      <c r="K1675" s="35"/>
      <c r="L1675" s="34">
        <f>SUM(N1675,O1675,P1675,Q1675,R1675,M1675)</f>
        <v>0</v>
      </c>
      <c r="M1675" s="34">
        <f>AJ1675</f>
        <v>0</v>
      </c>
      <c r="N1675" s="34">
        <f>SUM(AI1675)</f>
        <v>0</v>
      </c>
      <c r="O1675" s="34">
        <f>0</f>
        <v>0</v>
      </c>
      <c r="P1675" s="34">
        <v>0</v>
      </c>
      <c r="Q1675" s="34">
        <v>0</v>
      </c>
      <c r="R1675" s="34">
        <f>AH1675</f>
        <v>0</v>
      </c>
      <c r="S1675" s="122"/>
      <c r="T1675" s="41">
        <f>SUM(U1675,AA1675)</f>
        <v>33</v>
      </c>
      <c r="U1675" s="41">
        <f>IF(SUM(V1675:Y1675)&gt;=250, 250,SUM(V1675:Y1675))</f>
        <v>33</v>
      </c>
      <c r="V1675" s="41">
        <v>0</v>
      </c>
      <c r="W1675" s="41">
        <v>0</v>
      </c>
      <c r="X1675" s="41">
        <f>SUM(AL1675,AN1675,BO1675,BS1675)</f>
        <v>0</v>
      </c>
      <c r="Y1675" s="41">
        <f>SUM(AO1675:BN1675)</f>
        <v>33</v>
      </c>
      <c r="Z1675" s="41">
        <f>COUNTIF(AO1675:BN1675, "&gt;0")</f>
        <v>1</v>
      </c>
      <c r="AA1675" s="41">
        <f>SUM(AB1675:AF1675)</f>
        <v>0</v>
      </c>
      <c r="AB1675" s="41">
        <f>BP1675+BQ1675</f>
        <v>0</v>
      </c>
      <c r="AC1675" s="41">
        <v>0</v>
      </c>
      <c r="AD1675" s="41">
        <v>0</v>
      </c>
      <c r="AE1675" s="41">
        <f>SUM(BR1675)</f>
        <v>0</v>
      </c>
      <c r="AF1675" s="41">
        <f>SUM(AM1675)</f>
        <v>0</v>
      </c>
      <c r="AG1675" s="122"/>
      <c r="AH1675" s="36">
        <v>0</v>
      </c>
      <c r="AI1675" s="126">
        <v>0</v>
      </c>
      <c r="AJ1675" s="36">
        <v>0</v>
      </c>
      <c r="AK1675" s="121"/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14">
        <v>0</v>
      </c>
      <c r="AR1675" s="1">
        <v>0</v>
      </c>
      <c r="AS1675" s="114">
        <v>0</v>
      </c>
      <c r="AT1675" s="114">
        <v>0</v>
      </c>
      <c r="AU1675" s="114">
        <v>0</v>
      </c>
      <c r="AV1675" s="114">
        <v>0</v>
      </c>
      <c r="AW1675" s="114">
        <v>0</v>
      </c>
      <c r="AX1675" s="114">
        <v>0</v>
      </c>
      <c r="AY1675" s="114">
        <v>0</v>
      </c>
      <c r="AZ1675" s="114">
        <v>0</v>
      </c>
      <c r="BA1675" s="114">
        <v>0</v>
      </c>
      <c r="BB1675" s="114">
        <v>0</v>
      </c>
      <c r="BC1675" s="114">
        <v>0</v>
      </c>
      <c r="BD1675" s="115">
        <v>0</v>
      </c>
      <c r="BE1675" s="114">
        <v>0</v>
      </c>
      <c r="BF1675" s="114">
        <v>0</v>
      </c>
      <c r="BG1675" s="114">
        <v>0</v>
      </c>
      <c r="BH1675" s="114">
        <v>0</v>
      </c>
      <c r="BI1675" s="114">
        <v>0</v>
      </c>
      <c r="BJ1675" s="114">
        <v>33</v>
      </c>
      <c r="BK1675" s="114">
        <v>0</v>
      </c>
      <c r="BL1675" s="114">
        <v>0</v>
      </c>
      <c r="BM1675" s="114">
        <v>0</v>
      </c>
      <c r="BN1675" s="114">
        <v>0</v>
      </c>
      <c r="BO1675" s="114">
        <v>0</v>
      </c>
      <c r="BP1675" s="114">
        <v>0</v>
      </c>
      <c r="BQ1675" s="114">
        <v>0</v>
      </c>
      <c r="BR1675" s="114">
        <v>0</v>
      </c>
      <c r="BS1675" s="114">
        <v>0</v>
      </c>
    </row>
    <row r="1676" spans="1:71" ht="15" x14ac:dyDescent="0.25">
      <c r="A1676" s="1" t="str">
        <f>CONCATENATE(G1676,"-",F1676,"-",H1676)</f>
        <v>999931972-Red-Under 30</v>
      </c>
      <c r="B1676" s="1" t="str">
        <f>CONCATENATE(G1676,"-",H1676)</f>
        <v>999931972-Under 30</v>
      </c>
      <c r="C1676" s="151" t="s">
        <v>3277</v>
      </c>
      <c r="D1676" s="151" t="s">
        <v>131</v>
      </c>
      <c r="E1676" s="151" t="s">
        <v>27</v>
      </c>
      <c r="F1676" s="42" t="s">
        <v>136</v>
      </c>
      <c r="G1676" s="151">
        <v>999931972</v>
      </c>
      <c r="H1676" s="36" t="s">
        <v>1833</v>
      </c>
      <c r="I1676" s="34">
        <f>((L1676)-J1676)+T1676</f>
        <v>28</v>
      </c>
      <c r="J1676" s="36"/>
      <c r="K1676" s="35"/>
      <c r="L1676" s="34">
        <f>SUM(N1676,O1676,P1676,Q1676,R1676,M1676)</f>
        <v>0</v>
      </c>
      <c r="M1676" s="34">
        <f>AJ1676</f>
        <v>0</v>
      </c>
      <c r="N1676" s="34">
        <f>SUM(AI1676)</f>
        <v>0</v>
      </c>
      <c r="O1676" s="34">
        <f>0</f>
        <v>0</v>
      </c>
      <c r="P1676" s="34">
        <v>0</v>
      </c>
      <c r="Q1676" s="34">
        <v>0</v>
      </c>
      <c r="R1676" s="34">
        <f>AH1676</f>
        <v>0</v>
      </c>
      <c r="S1676" s="122"/>
      <c r="T1676" s="41">
        <f>SUM(U1676,AA1676)</f>
        <v>28</v>
      </c>
      <c r="U1676" s="41">
        <f>IF(SUM(V1676:Y1676)&gt;=250, 250,SUM(V1676:Y1676))</f>
        <v>28</v>
      </c>
      <c r="V1676" s="41">
        <v>0</v>
      </c>
      <c r="W1676" s="41">
        <v>0</v>
      </c>
      <c r="X1676" s="41">
        <f>SUM(AL1676,AN1676,BO1676,BS1676)</f>
        <v>0</v>
      </c>
      <c r="Y1676" s="41">
        <f>SUM(AO1676:BN1676)</f>
        <v>28</v>
      </c>
      <c r="Z1676" s="41">
        <f>COUNTIF(AO1676:BN1676, "&gt;0")</f>
        <v>1</v>
      </c>
      <c r="AA1676" s="41">
        <f>SUM(AB1676:AF1676)</f>
        <v>0</v>
      </c>
      <c r="AB1676" s="41">
        <f>BP1676+BQ1676</f>
        <v>0</v>
      </c>
      <c r="AC1676" s="41">
        <v>0</v>
      </c>
      <c r="AD1676" s="41">
        <v>0</v>
      </c>
      <c r="AE1676" s="41">
        <f>SUM(BR1676)</f>
        <v>0</v>
      </c>
      <c r="AF1676" s="41">
        <f>SUM(AM1676)</f>
        <v>0</v>
      </c>
      <c r="AG1676" s="122"/>
      <c r="AH1676" s="36">
        <v>0</v>
      </c>
      <c r="AI1676" s="126">
        <v>0</v>
      </c>
      <c r="AJ1676" s="36">
        <v>0</v>
      </c>
      <c r="AK1676" s="121"/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14">
        <v>0</v>
      </c>
      <c r="AR1676" s="1">
        <v>0</v>
      </c>
      <c r="AS1676" s="114">
        <v>0</v>
      </c>
      <c r="AT1676" s="114">
        <v>0</v>
      </c>
      <c r="AU1676" s="114">
        <v>0</v>
      </c>
      <c r="AV1676" s="114">
        <v>0</v>
      </c>
      <c r="AW1676" s="114">
        <v>0</v>
      </c>
      <c r="AX1676" s="114">
        <v>0</v>
      </c>
      <c r="AY1676" s="114">
        <v>0</v>
      </c>
      <c r="AZ1676" s="114">
        <v>0</v>
      </c>
      <c r="BA1676" s="114">
        <v>0</v>
      </c>
      <c r="BB1676" s="114">
        <v>0</v>
      </c>
      <c r="BC1676" s="114">
        <v>0</v>
      </c>
      <c r="BD1676" s="115">
        <v>0</v>
      </c>
      <c r="BE1676" s="114">
        <v>0</v>
      </c>
      <c r="BF1676" s="114">
        <v>0</v>
      </c>
      <c r="BG1676" s="114">
        <v>0</v>
      </c>
      <c r="BH1676" s="114">
        <v>0</v>
      </c>
      <c r="BI1676" s="114">
        <v>0</v>
      </c>
      <c r="BJ1676" s="114">
        <v>28</v>
      </c>
      <c r="BK1676" s="114">
        <v>0</v>
      </c>
      <c r="BL1676" s="114">
        <v>0</v>
      </c>
      <c r="BM1676" s="114">
        <v>0</v>
      </c>
      <c r="BN1676" s="114">
        <v>0</v>
      </c>
      <c r="BO1676" s="114">
        <v>0</v>
      </c>
      <c r="BP1676" s="114">
        <v>0</v>
      </c>
      <c r="BQ1676" s="114">
        <v>0</v>
      </c>
      <c r="BR1676" s="114">
        <v>0</v>
      </c>
      <c r="BS1676" s="114">
        <v>0</v>
      </c>
    </row>
    <row r="1677" spans="1:71" ht="15" x14ac:dyDescent="0.25">
      <c r="A1677" s="1" t="str">
        <f>CONCATENATE(G1677,"-",F1677,"-",H1677)</f>
        <v>999918964-Red-Under 30</v>
      </c>
      <c r="B1677" s="1" t="str">
        <f>CONCATENATE(G1677,"-",H1677)</f>
        <v>999918964-Under 30</v>
      </c>
      <c r="C1677" s="151" t="s">
        <v>3266</v>
      </c>
      <c r="D1677" s="151" t="s">
        <v>3267</v>
      </c>
      <c r="E1677" s="151" t="s">
        <v>27</v>
      </c>
      <c r="F1677" s="42" t="s">
        <v>136</v>
      </c>
      <c r="G1677" s="151">
        <v>999918964</v>
      </c>
      <c r="H1677" s="36" t="s">
        <v>1833</v>
      </c>
      <c r="I1677" s="34">
        <f>((L1677)-J1677)+T1677</f>
        <v>21</v>
      </c>
      <c r="J1677" s="36"/>
      <c r="K1677" s="35"/>
      <c r="L1677" s="34">
        <f>SUM(N1677,O1677,P1677,Q1677,R1677,M1677)</f>
        <v>0</v>
      </c>
      <c r="M1677" s="34">
        <f>AJ1677</f>
        <v>0</v>
      </c>
      <c r="N1677" s="34">
        <f>SUM(AI1677)</f>
        <v>0</v>
      </c>
      <c r="O1677" s="34">
        <f>0</f>
        <v>0</v>
      </c>
      <c r="P1677" s="34">
        <v>0</v>
      </c>
      <c r="Q1677" s="34">
        <v>0</v>
      </c>
      <c r="R1677" s="34">
        <f>AH1677</f>
        <v>0</v>
      </c>
      <c r="S1677" s="122"/>
      <c r="T1677" s="41">
        <f>SUM(U1677,AA1677)</f>
        <v>21</v>
      </c>
      <c r="U1677" s="41">
        <f>IF(SUM(V1677:Y1677)&gt;=250, 250,SUM(V1677:Y1677))</f>
        <v>21</v>
      </c>
      <c r="V1677" s="41">
        <v>0</v>
      </c>
      <c r="W1677" s="41">
        <v>0</v>
      </c>
      <c r="X1677" s="41">
        <f>SUM(AL1677,AN1677,BO1677,BS1677)</f>
        <v>0</v>
      </c>
      <c r="Y1677" s="41">
        <f>SUM(AO1677:BN1677)</f>
        <v>21</v>
      </c>
      <c r="Z1677" s="41">
        <f>COUNTIF(AO1677:BN1677, "&gt;0")</f>
        <v>1</v>
      </c>
      <c r="AA1677" s="41">
        <f>SUM(AB1677:AF1677)</f>
        <v>0</v>
      </c>
      <c r="AB1677" s="41">
        <f>BP1677+BQ1677</f>
        <v>0</v>
      </c>
      <c r="AC1677" s="41">
        <v>0</v>
      </c>
      <c r="AD1677" s="41">
        <v>0</v>
      </c>
      <c r="AE1677" s="41">
        <f>SUM(BR1677)</f>
        <v>0</v>
      </c>
      <c r="AF1677" s="41">
        <f>SUM(AM1677)</f>
        <v>0</v>
      </c>
      <c r="AG1677" s="122"/>
      <c r="AH1677" s="36">
        <v>0</v>
      </c>
      <c r="AI1677" s="126">
        <v>0</v>
      </c>
      <c r="AJ1677" s="36">
        <v>0</v>
      </c>
      <c r="AK1677" s="121"/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14">
        <v>0</v>
      </c>
      <c r="AR1677" s="1">
        <v>0</v>
      </c>
      <c r="AS1677" s="114">
        <v>0</v>
      </c>
      <c r="AT1677" s="114">
        <v>0</v>
      </c>
      <c r="AU1677" s="114">
        <v>0</v>
      </c>
      <c r="AV1677" s="114">
        <v>0</v>
      </c>
      <c r="AW1677" s="114">
        <v>0</v>
      </c>
      <c r="AX1677" s="114">
        <v>0</v>
      </c>
      <c r="AY1677" s="114">
        <v>0</v>
      </c>
      <c r="AZ1677" s="114">
        <v>0</v>
      </c>
      <c r="BA1677" s="114">
        <v>0</v>
      </c>
      <c r="BB1677" s="114">
        <v>0</v>
      </c>
      <c r="BC1677" s="114">
        <v>0</v>
      </c>
      <c r="BD1677" s="115">
        <v>0</v>
      </c>
      <c r="BE1677" s="114">
        <v>0</v>
      </c>
      <c r="BF1677" s="114">
        <v>0</v>
      </c>
      <c r="BG1677" s="114">
        <v>0</v>
      </c>
      <c r="BH1677" s="114">
        <v>0</v>
      </c>
      <c r="BI1677" s="114">
        <v>0</v>
      </c>
      <c r="BJ1677" s="114">
        <v>21</v>
      </c>
      <c r="BK1677" s="114">
        <v>0</v>
      </c>
      <c r="BL1677" s="114">
        <v>0</v>
      </c>
      <c r="BM1677" s="114">
        <v>0</v>
      </c>
      <c r="BN1677" s="114">
        <v>0</v>
      </c>
      <c r="BO1677" s="114">
        <v>0</v>
      </c>
      <c r="BP1677" s="114">
        <v>0</v>
      </c>
      <c r="BQ1677" s="114">
        <v>0</v>
      </c>
      <c r="BR1677" s="114">
        <v>0</v>
      </c>
      <c r="BS1677" s="114">
        <v>0</v>
      </c>
    </row>
    <row r="1678" spans="1:71" ht="15" x14ac:dyDescent="0.25">
      <c r="A1678" s="1" t="str">
        <f>CONCATENATE(G1678,"-",F1678,"-",H1678)</f>
        <v>999918995-Red-Under 30</v>
      </c>
      <c r="B1678" s="1" t="str">
        <f>CONCATENATE(G1678,"-",H1678)</f>
        <v>999918995-Under 30</v>
      </c>
      <c r="C1678" s="151" t="s">
        <v>546</v>
      </c>
      <c r="D1678" s="151" t="s">
        <v>3269</v>
      </c>
      <c r="E1678" s="151" t="s">
        <v>27</v>
      </c>
      <c r="F1678" s="42" t="s">
        <v>136</v>
      </c>
      <c r="G1678" s="151">
        <v>999918995</v>
      </c>
      <c r="H1678" s="36" t="s">
        <v>1833</v>
      </c>
      <c r="I1678" s="34">
        <f>((L1678)-J1678)+T1678</f>
        <v>21</v>
      </c>
      <c r="J1678" s="36"/>
      <c r="K1678" s="35"/>
      <c r="L1678" s="34">
        <f>SUM(N1678,O1678,P1678,Q1678,R1678,M1678)</f>
        <v>0</v>
      </c>
      <c r="M1678" s="34">
        <f>AJ1678</f>
        <v>0</v>
      </c>
      <c r="N1678" s="34">
        <f>SUM(AI1678)</f>
        <v>0</v>
      </c>
      <c r="O1678" s="34">
        <f>0</f>
        <v>0</v>
      </c>
      <c r="P1678" s="34">
        <v>0</v>
      </c>
      <c r="Q1678" s="34">
        <v>0</v>
      </c>
      <c r="R1678" s="34">
        <f>AH1678</f>
        <v>0</v>
      </c>
      <c r="S1678" s="122"/>
      <c r="T1678" s="41">
        <f>SUM(U1678,AA1678)</f>
        <v>21</v>
      </c>
      <c r="U1678" s="41">
        <f>IF(SUM(V1678:Y1678)&gt;=250, 250,SUM(V1678:Y1678))</f>
        <v>21</v>
      </c>
      <c r="V1678" s="41">
        <v>0</v>
      </c>
      <c r="W1678" s="41">
        <v>0</v>
      </c>
      <c r="X1678" s="41">
        <f>SUM(AL1678,AN1678,BO1678,BS1678)</f>
        <v>0</v>
      </c>
      <c r="Y1678" s="41">
        <f>SUM(AO1678:BN1678)</f>
        <v>21</v>
      </c>
      <c r="Z1678" s="41">
        <f>COUNTIF(AO1678:BN1678, "&gt;0")</f>
        <v>1</v>
      </c>
      <c r="AA1678" s="41">
        <f>SUM(AB1678:AF1678)</f>
        <v>0</v>
      </c>
      <c r="AB1678" s="41">
        <f>BP1678+BQ1678</f>
        <v>0</v>
      </c>
      <c r="AC1678" s="41">
        <v>0</v>
      </c>
      <c r="AD1678" s="41">
        <v>0</v>
      </c>
      <c r="AE1678" s="41">
        <f>SUM(BR1678)</f>
        <v>0</v>
      </c>
      <c r="AF1678" s="41">
        <f>SUM(AM1678)</f>
        <v>0</v>
      </c>
      <c r="AG1678" s="122"/>
      <c r="AH1678" s="36">
        <v>0</v>
      </c>
      <c r="AI1678" s="126">
        <v>0</v>
      </c>
      <c r="AJ1678" s="36">
        <v>0</v>
      </c>
      <c r="AK1678" s="121"/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14">
        <v>0</v>
      </c>
      <c r="AR1678" s="1">
        <v>0</v>
      </c>
      <c r="AS1678" s="114">
        <v>0</v>
      </c>
      <c r="AT1678" s="114">
        <v>0</v>
      </c>
      <c r="AU1678" s="114">
        <v>0</v>
      </c>
      <c r="AV1678" s="114">
        <v>0</v>
      </c>
      <c r="AW1678" s="114">
        <v>0</v>
      </c>
      <c r="AX1678" s="114">
        <v>0</v>
      </c>
      <c r="AY1678" s="114">
        <v>0</v>
      </c>
      <c r="AZ1678" s="114">
        <v>0</v>
      </c>
      <c r="BA1678" s="114">
        <v>0</v>
      </c>
      <c r="BB1678" s="114">
        <v>0</v>
      </c>
      <c r="BC1678" s="114">
        <v>0</v>
      </c>
      <c r="BD1678" s="115">
        <v>0</v>
      </c>
      <c r="BE1678" s="114">
        <v>0</v>
      </c>
      <c r="BF1678" s="114">
        <v>0</v>
      </c>
      <c r="BG1678" s="114">
        <v>0</v>
      </c>
      <c r="BH1678" s="114">
        <v>0</v>
      </c>
      <c r="BI1678" s="114">
        <v>0</v>
      </c>
      <c r="BJ1678" s="114">
        <v>21</v>
      </c>
      <c r="BK1678" s="114">
        <v>0</v>
      </c>
      <c r="BL1678" s="114">
        <v>0</v>
      </c>
      <c r="BM1678" s="114">
        <v>0</v>
      </c>
      <c r="BN1678" s="114">
        <v>0</v>
      </c>
      <c r="BO1678" s="114">
        <v>0</v>
      </c>
      <c r="BP1678" s="114">
        <v>0</v>
      </c>
      <c r="BQ1678" s="114">
        <v>0</v>
      </c>
      <c r="BR1678" s="114">
        <v>0</v>
      </c>
      <c r="BS1678" s="114">
        <v>0</v>
      </c>
    </row>
    <row r="1679" spans="1:71" ht="15" x14ac:dyDescent="0.25">
      <c r="A1679" s="1" t="str">
        <f>CONCATENATE(G1679,"-",F1679,"-",H1679)</f>
        <v>999922587-Red-Under 30</v>
      </c>
      <c r="B1679" s="1" t="str">
        <f>CONCATENATE(G1679,"-",H1679)</f>
        <v>999922587-Under 30</v>
      </c>
      <c r="C1679" s="151" t="s">
        <v>314</v>
      </c>
      <c r="D1679" s="151" t="s">
        <v>828</v>
      </c>
      <c r="E1679" s="151" t="s">
        <v>27</v>
      </c>
      <c r="F1679" s="42" t="s">
        <v>136</v>
      </c>
      <c r="G1679" s="151">
        <v>999922587</v>
      </c>
      <c r="H1679" s="36" t="s">
        <v>1833</v>
      </c>
      <c r="I1679" s="34">
        <f>((L1679)-J1679)+T1679</f>
        <v>21</v>
      </c>
      <c r="J1679" s="36"/>
      <c r="K1679" s="35"/>
      <c r="L1679" s="34">
        <f>SUM(N1679,O1679,P1679,Q1679,R1679,M1679)</f>
        <v>0</v>
      </c>
      <c r="M1679" s="34">
        <f>AJ1679</f>
        <v>0</v>
      </c>
      <c r="N1679" s="34">
        <f>SUM(AI1679)</f>
        <v>0</v>
      </c>
      <c r="O1679" s="34">
        <f>0</f>
        <v>0</v>
      </c>
      <c r="P1679" s="34">
        <v>0</v>
      </c>
      <c r="Q1679" s="34">
        <v>0</v>
      </c>
      <c r="R1679" s="34">
        <f>AH1679</f>
        <v>0</v>
      </c>
      <c r="S1679" s="122"/>
      <c r="T1679" s="41">
        <f>SUM(U1679,AA1679)</f>
        <v>21</v>
      </c>
      <c r="U1679" s="41">
        <f>IF(SUM(V1679:Y1679)&gt;=250, 250,SUM(V1679:Y1679))</f>
        <v>21</v>
      </c>
      <c r="V1679" s="41">
        <v>0</v>
      </c>
      <c r="W1679" s="41">
        <v>0</v>
      </c>
      <c r="X1679" s="41">
        <f>SUM(AL1679,AN1679,BO1679,BS1679)</f>
        <v>0</v>
      </c>
      <c r="Y1679" s="41">
        <f>SUM(AO1679:BN1679)</f>
        <v>21</v>
      </c>
      <c r="Z1679" s="41">
        <f>COUNTIF(AO1679:BN1679, "&gt;0")</f>
        <v>1</v>
      </c>
      <c r="AA1679" s="41">
        <f>SUM(AB1679:AF1679)</f>
        <v>0</v>
      </c>
      <c r="AB1679" s="41">
        <f>BP1679+BQ1679</f>
        <v>0</v>
      </c>
      <c r="AC1679" s="41">
        <v>0</v>
      </c>
      <c r="AD1679" s="41">
        <v>0</v>
      </c>
      <c r="AE1679" s="41">
        <f>SUM(BR1679)</f>
        <v>0</v>
      </c>
      <c r="AF1679" s="41">
        <f>SUM(AM1679)</f>
        <v>0</v>
      </c>
      <c r="AG1679" s="122"/>
      <c r="AH1679" s="36">
        <v>0</v>
      </c>
      <c r="AI1679" s="126">
        <v>0</v>
      </c>
      <c r="AJ1679" s="36">
        <v>0</v>
      </c>
      <c r="AK1679" s="121"/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14">
        <v>0</v>
      </c>
      <c r="AR1679" s="1">
        <v>0</v>
      </c>
      <c r="AS1679" s="114">
        <v>0</v>
      </c>
      <c r="AT1679" s="114">
        <v>0</v>
      </c>
      <c r="AU1679" s="114">
        <v>0</v>
      </c>
      <c r="AV1679" s="114">
        <v>0</v>
      </c>
      <c r="AW1679" s="114">
        <v>0</v>
      </c>
      <c r="AX1679" s="114">
        <v>0</v>
      </c>
      <c r="AY1679" s="114">
        <v>0</v>
      </c>
      <c r="AZ1679" s="114">
        <v>0</v>
      </c>
      <c r="BA1679" s="114">
        <v>0</v>
      </c>
      <c r="BB1679" s="114">
        <v>0</v>
      </c>
      <c r="BC1679" s="114">
        <v>0</v>
      </c>
      <c r="BD1679" s="115">
        <v>0</v>
      </c>
      <c r="BE1679" s="114">
        <v>0</v>
      </c>
      <c r="BF1679" s="114">
        <v>0</v>
      </c>
      <c r="BG1679" s="114">
        <v>0</v>
      </c>
      <c r="BH1679" s="114">
        <v>0</v>
      </c>
      <c r="BI1679" s="114">
        <v>0</v>
      </c>
      <c r="BJ1679" s="114">
        <v>21</v>
      </c>
      <c r="BK1679" s="114">
        <v>0</v>
      </c>
      <c r="BL1679" s="114">
        <v>0</v>
      </c>
      <c r="BM1679" s="114">
        <v>0</v>
      </c>
      <c r="BN1679" s="114">
        <v>0</v>
      </c>
      <c r="BO1679" s="114">
        <v>0</v>
      </c>
      <c r="BP1679" s="114">
        <v>0</v>
      </c>
      <c r="BQ1679" s="114">
        <v>0</v>
      </c>
      <c r="BR1679" s="114">
        <v>0</v>
      </c>
      <c r="BS1679" s="114">
        <v>0</v>
      </c>
    </row>
    <row r="1680" spans="1:71" ht="15" x14ac:dyDescent="0.25">
      <c r="A1680" s="1" t="str">
        <f>CONCATENATE(G1680,"-",F1680,"-",H1680)</f>
        <v>999922592-Red-Under 30</v>
      </c>
      <c r="B1680" s="1" t="str">
        <f>CONCATENATE(G1680,"-",H1680)</f>
        <v>999922592-Under 30</v>
      </c>
      <c r="C1680" s="151" t="s">
        <v>193</v>
      </c>
      <c r="D1680" s="151" t="s">
        <v>16</v>
      </c>
      <c r="E1680" s="151" t="s">
        <v>27</v>
      </c>
      <c r="F1680" s="42" t="s">
        <v>136</v>
      </c>
      <c r="G1680" s="151">
        <v>999922592</v>
      </c>
      <c r="H1680" s="36" t="s">
        <v>1833</v>
      </c>
      <c r="I1680" s="34">
        <f>((L1680)-J1680)+T1680</f>
        <v>21</v>
      </c>
      <c r="J1680" s="36"/>
      <c r="K1680" s="35"/>
      <c r="L1680" s="34">
        <f>SUM(N1680,O1680,P1680,Q1680,R1680,M1680)</f>
        <v>0</v>
      </c>
      <c r="M1680" s="34">
        <f>AJ1680</f>
        <v>0</v>
      </c>
      <c r="N1680" s="34">
        <f>SUM(AI1680)</f>
        <v>0</v>
      </c>
      <c r="O1680" s="34">
        <f>0</f>
        <v>0</v>
      </c>
      <c r="P1680" s="34">
        <v>0</v>
      </c>
      <c r="Q1680" s="34">
        <v>0</v>
      </c>
      <c r="R1680" s="34">
        <f>AH1680</f>
        <v>0</v>
      </c>
      <c r="S1680" s="122"/>
      <c r="T1680" s="41">
        <f>SUM(U1680,AA1680)</f>
        <v>21</v>
      </c>
      <c r="U1680" s="41">
        <f>IF(SUM(V1680:Y1680)&gt;=250, 250,SUM(V1680:Y1680))</f>
        <v>21</v>
      </c>
      <c r="V1680" s="41">
        <v>0</v>
      </c>
      <c r="W1680" s="41">
        <v>0</v>
      </c>
      <c r="X1680" s="41">
        <f>SUM(AL1680,AN1680,BO1680,BS1680)</f>
        <v>0</v>
      </c>
      <c r="Y1680" s="41">
        <f>SUM(AO1680:BN1680)</f>
        <v>21</v>
      </c>
      <c r="Z1680" s="41">
        <f>COUNTIF(AO1680:BN1680, "&gt;0")</f>
        <v>1</v>
      </c>
      <c r="AA1680" s="41">
        <f>SUM(AB1680:AF1680)</f>
        <v>0</v>
      </c>
      <c r="AB1680" s="41">
        <f>BP1680+BQ1680</f>
        <v>0</v>
      </c>
      <c r="AC1680" s="41">
        <v>0</v>
      </c>
      <c r="AD1680" s="41">
        <v>0</v>
      </c>
      <c r="AE1680" s="41">
        <f>SUM(BR1680)</f>
        <v>0</v>
      </c>
      <c r="AF1680" s="41">
        <f>SUM(AM1680)</f>
        <v>0</v>
      </c>
      <c r="AG1680" s="122"/>
      <c r="AH1680" s="36">
        <v>0</v>
      </c>
      <c r="AI1680" s="126">
        <v>0</v>
      </c>
      <c r="AJ1680" s="36">
        <v>0</v>
      </c>
      <c r="AK1680" s="121"/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14">
        <v>0</v>
      </c>
      <c r="AR1680" s="1">
        <v>0</v>
      </c>
      <c r="AS1680" s="114">
        <v>0</v>
      </c>
      <c r="AT1680" s="114">
        <v>0</v>
      </c>
      <c r="AU1680" s="114">
        <v>0</v>
      </c>
      <c r="AV1680" s="114">
        <v>0</v>
      </c>
      <c r="AW1680" s="114">
        <v>0</v>
      </c>
      <c r="AX1680" s="114">
        <v>0</v>
      </c>
      <c r="AY1680" s="114">
        <v>0</v>
      </c>
      <c r="AZ1680" s="114">
        <v>0</v>
      </c>
      <c r="BA1680" s="114">
        <v>0</v>
      </c>
      <c r="BB1680" s="114">
        <v>0</v>
      </c>
      <c r="BC1680" s="114">
        <v>0</v>
      </c>
      <c r="BD1680" s="115">
        <v>0</v>
      </c>
      <c r="BE1680" s="114">
        <v>0</v>
      </c>
      <c r="BF1680" s="114">
        <v>0</v>
      </c>
      <c r="BG1680" s="114">
        <v>0</v>
      </c>
      <c r="BH1680" s="114">
        <v>0</v>
      </c>
      <c r="BI1680" s="114">
        <v>0</v>
      </c>
      <c r="BJ1680" s="114">
        <v>21</v>
      </c>
      <c r="BK1680" s="114">
        <v>0</v>
      </c>
      <c r="BL1680" s="114">
        <v>0</v>
      </c>
      <c r="BM1680" s="114">
        <v>0</v>
      </c>
      <c r="BN1680" s="114">
        <v>0</v>
      </c>
      <c r="BO1680" s="114">
        <v>0</v>
      </c>
      <c r="BP1680" s="114">
        <v>0</v>
      </c>
      <c r="BQ1680" s="114">
        <v>0</v>
      </c>
      <c r="BR1680" s="114">
        <v>0</v>
      </c>
      <c r="BS1680" s="114">
        <v>0</v>
      </c>
    </row>
    <row r="1681" spans="1:71" ht="15" x14ac:dyDescent="0.25">
      <c r="A1681" s="1" t="str">
        <f>CONCATENATE(G1681,"-",F1681,"-",H1681)</f>
        <v>999922713-Red-Under 30</v>
      </c>
      <c r="B1681" s="1" t="str">
        <f>CONCATENATE(G1681,"-",H1681)</f>
        <v>999922713-Under 30</v>
      </c>
      <c r="C1681" s="151" t="s">
        <v>756</v>
      </c>
      <c r="D1681" s="151" t="s">
        <v>87</v>
      </c>
      <c r="E1681" s="151" t="s">
        <v>27</v>
      </c>
      <c r="F1681" s="42" t="s">
        <v>136</v>
      </c>
      <c r="G1681" s="151">
        <v>999922713</v>
      </c>
      <c r="H1681" s="36" t="s">
        <v>1833</v>
      </c>
      <c r="I1681" s="34">
        <f>((L1681)-J1681)+T1681</f>
        <v>21</v>
      </c>
      <c r="J1681" s="36"/>
      <c r="K1681" s="35"/>
      <c r="L1681" s="34">
        <f>SUM(N1681,O1681,P1681,Q1681,R1681,M1681)</f>
        <v>0</v>
      </c>
      <c r="M1681" s="34">
        <f>AJ1681</f>
        <v>0</v>
      </c>
      <c r="N1681" s="34">
        <f>SUM(AI1681)</f>
        <v>0</v>
      </c>
      <c r="O1681" s="34">
        <f>0</f>
        <v>0</v>
      </c>
      <c r="P1681" s="34">
        <v>0</v>
      </c>
      <c r="Q1681" s="34">
        <v>0</v>
      </c>
      <c r="R1681" s="34">
        <f>AH1681</f>
        <v>0</v>
      </c>
      <c r="S1681" s="122"/>
      <c r="T1681" s="41">
        <f>SUM(U1681,AA1681)</f>
        <v>21</v>
      </c>
      <c r="U1681" s="41">
        <f>IF(SUM(V1681:Y1681)&gt;=250, 250,SUM(V1681:Y1681))</f>
        <v>21</v>
      </c>
      <c r="V1681" s="41">
        <v>0</v>
      </c>
      <c r="W1681" s="41">
        <v>0</v>
      </c>
      <c r="X1681" s="41">
        <f>SUM(AL1681,AN1681,BO1681,BS1681)</f>
        <v>0</v>
      </c>
      <c r="Y1681" s="41">
        <f>SUM(AO1681:BN1681)</f>
        <v>21</v>
      </c>
      <c r="Z1681" s="41">
        <f>COUNTIF(AO1681:BN1681, "&gt;0")</f>
        <v>1</v>
      </c>
      <c r="AA1681" s="41">
        <f>SUM(AB1681:AF1681)</f>
        <v>0</v>
      </c>
      <c r="AB1681" s="41">
        <f>BP1681+BQ1681</f>
        <v>0</v>
      </c>
      <c r="AC1681" s="41">
        <v>0</v>
      </c>
      <c r="AD1681" s="41">
        <v>0</v>
      </c>
      <c r="AE1681" s="41">
        <f>SUM(BR1681)</f>
        <v>0</v>
      </c>
      <c r="AF1681" s="41">
        <f>SUM(AM1681)</f>
        <v>0</v>
      </c>
      <c r="AG1681" s="122"/>
      <c r="AH1681" s="36">
        <v>0</v>
      </c>
      <c r="AI1681" s="126">
        <v>0</v>
      </c>
      <c r="AJ1681" s="36">
        <v>0</v>
      </c>
      <c r="AK1681" s="121"/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14">
        <v>0</v>
      </c>
      <c r="AR1681" s="1">
        <v>0</v>
      </c>
      <c r="AS1681" s="114">
        <v>0</v>
      </c>
      <c r="AT1681" s="114">
        <v>0</v>
      </c>
      <c r="AU1681" s="114">
        <v>0</v>
      </c>
      <c r="AV1681" s="114">
        <v>0</v>
      </c>
      <c r="AW1681" s="114">
        <v>0</v>
      </c>
      <c r="AX1681" s="114">
        <v>0</v>
      </c>
      <c r="AY1681" s="114">
        <v>0</v>
      </c>
      <c r="AZ1681" s="114">
        <v>0</v>
      </c>
      <c r="BA1681" s="114">
        <v>0</v>
      </c>
      <c r="BB1681" s="114">
        <v>0</v>
      </c>
      <c r="BC1681" s="114">
        <v>0</v>
      </c>
      <c r="BD1681" s="115">
        <v>0</v>
      </c>
      <c r="BE1681" s="114">
        <v>0</v>
      </c>
      <c r="BF1681" s="114">
        <v>0</v>
      </c>
      <c r="BG1681" s="114">
        <v>0</v>
      </c>
      <c r="BH1681" s="114">
        <v>0</v>
      </c>
      <c r="BI1681" s="114">
        <v>0</v>
      </c>
      <c r="BJ1681" s="114">
        <v>21</v>
      </c>
      <c r="BK1681" s="114">
        <v>0</v>
      </c>
      <c r="BL1681" s="114">
        <v>0</v>
      </c>
      <c r="BM1681" s="114">
        <v>0</v>
      </c>
      <c r="BN1681" s="114">
        <v>0</v>
      </c>
      <c r="BO1681" s="114">
        <v>0</v>
      </c>
      <c r="BP1681" s="114">
        <v>0</v>
      </c>
      <c r="BQ1681" s="114">
        <v>0</v>
      </c>
      <c r="BR1681" s="114">
        <v>0</v>
      </c>
      <c r="BS1681" s="114">
        <v>0</v>
      </c>
    </row>
    <row r="1682" spans="1:71" ht="15" x14ac:dyDescent="0.25">
      <c r="A1682" s="1" t="str">
        <f>CONCATENATE(G1682,"-",F1682,"-",H1682)</f>
        <v>999923635-Red-Under 30</v>
      </c>
      <c r="B1682" s="1" t="str">
        <f>CONCATENATE(G1682,"-",H1682)</f>
        <v>999923635-Under 30</v>
      </c>
      <c r="C1682" s="151" t="s">
        <v>3262</v>
      </c>
      <c r="D1682" s="151" t="s">
        <v>3263</v>
      </c>
      <c r="E1682" s="151" t="s">
        <v>27</v>
      </c>
      <c r="F1682" s="42" t="s">
        <v>136</v>
      </c>
      <c r="G1682" s="151">
        <v>999923635</v>
      </c>
      <c r="H1682" s="36" t="s">
        <v>1833</v>
      </c>
      <c r="I1682" s="34">
        <f>((L1682)-J1682)+T1682</f>
        <v>21</v>
      </c>
      <c r="J1682" s="36"/>
      <c r="K1682" s="35"/>
      <c r="L1682" s="34">
        <f>SUM(N1682,O1682,P1682,Q1682,R1682,M1682)</f>
        <v>0</v>
      </c>
      <c r="M1682" s="34">
        <f>AJ1682</f>
        <v>0</v>
      </c>
      <c r="N1682" s="34">
        <f>SUM(AI1682)</f>
        <v>0</v>
      </c>
      <c r="O1682" s="34">
        <f>0</f>
        <v>0</v>
      </c>
      <c r="P1682" s="34">
        <v>0</v>
      </c>
      <c r="Q1682" s="34">
        <v>0</v>
      </c>
      <c r="R1682" s="34">
        <f>AH1682</f>
        <v>0</v>
      </c>
      <c r="S1682" s="122"/>
      <c r="T1682" s="41">
        <f>SUM(U1682,AA1682)</f>
        <v>21</v>
      </c>
      <c r="U1682" s="41">
        <f>IF(SUM(V1682:Y1682)&gt;=250, 250,SUM(V1682:Y1682))</f>
        <v>21</v>
      </c>
      <c r="V1682" s="41">
        <v>0</v>
      </c>
      <c r="W1682" s="41">
        <v>0</v>
      </c>
      <c r="X1682" s="41">
        <f>SUM(AL1682,AN1682,BO1682,BS1682)</f>
        <v>0</v>
      </c>
      <c r="Y1682" s="41">
        <f>SUM(AO1682:BN1682)</f>
        <v>21</v>
      </c>
      <c r="Z1682" s="41">
        <f>COUNTIF(AO1682:BN1682, "&gt;0")</f>
        <v>1</v>
      </c>
      <c r="AA1682" s="41">
        <f>SUM(AB1682:AF1682)</f>
        <v>0</v>
      </c>
      <c r="AB1682" s="41">
        <f>BP1682+BQ1682</f>
        <v>0</v>
      </c>
      <c r="AC1682" s="41">
        <v>0</v>
      </c>
      <c r="AD1682" s="41">
        <v>0</v>
      </c>
      <c r="AE1682" s="41">
        <f>SUM(BR1682)</f>
        <v>0</v>
      </c>
      <c r="AF1682" s="41">
        <f>SUM(AM1682)</f>
        <v>0</v>
      </c>
      <c r="AG1682" s="122"/>
      <c r="AH1682" s="36">
        <v>0</v>
      </c>
      <c r="AI1682" s="126">
        <v>0</v>
      </c>
      <c r="AJ1682" s="36">
        <v>0</v>
      </c>
      <c r="AK1682" s="121"/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14">
        <v>0</v>
      </c>
      <c r="AR1682" s="1">
        <v>0</v>
      </c>
      <c r="AS1682" s="114">
        <v>0</v>
      </c>
      <c r="AT1682" s="114">
        <v>0</v>
      </c>
      <c r="AU1682" s="114">
        <v>0</v>
      </c>
      <c r="AV1682" s="114">
        <v>0</v>
      </c>
      <c r="AW1682" s="114">
        <v>0</v>
      </c>
      <c r="AX1682" s="114">
        <v>0</v>
      </c>
      <c r="AY1682" s="114">
        <v>0</v>
      </c>
      <c r="AZ1682" s="114">
        <v>0</v>
      </c>
      <c r="BA1682" s="114">
        <v>0</v>
      </c>
      <c r="BB1682" s="114">
        <v>0</v>
      </c>
      <c r="BC1682" s="114">
        <v>0</v>
      </c>
      <c r="BD1682" s="115">
        <v>0</v>
      </c>
      <c r="BE1682" s="114">
        <v>0</v>
      </c>
      <c r="BF1682" s="114">
        <v>0</v>
      </c>
      <c r="BG1682" s="114">
        <v>0</v>
      </c>
      <c r="BH1682" s="114">
        <v>0</v>
      </c>
      <c r="BI1682" s="114">
        <v>0</v>
      </c>
      <c r="BJ1682" s="114">
        <v>21</v>
      </c>
      <c r="BK1682" s="114">
        <v>0</v>
      </c>
      <c r="BL1682" s="114">
        <v>0</v>
      </c>
      <c r="BM1682" s="114">
        <v>0</v>
      </c>
      <c r="BN1682" s="114">
        <v>0</v>
      </c>
      <c r="BO1682" s="114">
        <v>0</v>
      </c>
      <c r="BP1682" s="114">
        <v>0</v>
      </c>
      <c r="BQ1682" s="114">
        <v>0</v>
      </c>
      <c r="BR1682" s="114">
        <v>0</v>
      </c>
      <c r="BS1682" s="114">
        <v>0</v>
      </c>
    </row>
    <row r="1683" spans="1:71" ht="15" x14ac:dyDescent="0.25">
      <c r="A1683" s="1" t="str">
        <f>CONCATENATE(G1683,"-",F1683,"-",H1683)</f>
        <v>999926183-Red-Under 30</v>
      </c>
      <c r="B1683" s="1" t="str">
        <f>CONCATENATE(G1683,"-",H1683)</f>
        <v>999926183-Under 30</v>
      </c>
      <c r="C1683" s="151" t="s">
        <v>60</v>
      </c>
      <c r="D1683" s="151" t="s">
        <v>3264</v>
      </c>
      <c r="E1683" s="151" t="s">
        <v>27</v>
      </c>
      <c r="F1683" s="42" t="s">
        <v>136</v>
      </c>
      <c r="G1683" s="151">
        <v>999926183</v>
      </c>
      <c r="H1683" s="36" t="s">
        <v>1833</v>
      </c>
      <c r="I1683" s="34">
        <f>((L1683)-J1683)+T1683</f>
        <v>21</v>
      </c>
      <c r="J1683" s="36"/>
      <c r="K1683" s="35"/>
      <c r="L1683" s="34">
        <f>SUM(N1683,O1683,P1683,Q1683,R1683,M1683)</f>
        <v>0</v>
      </c>
      <c r="M1683" s="34">
        <f>AJ1683</f>
        <v>0</v>
      </c>
      <c r="N1683" s="34">
        <f>SUM(AI1683)</f>
        <v>0</v>
      </c>
      <c r="O1683" s="34">
        <f>0</f>
        <v>0</v>
      </c>
      <c r="P1683" s="34">
        <v>0</v>
      </c>
      <c r="Q1683" s="34">
        <v>0</v>
      </c>
      <c r="R1683" s="34">
        <f>AH1683</f>
        <v>0</v>
      </c>
      <c r="S1683" s="122"/>
      <c r="T1683" s="41">
        <f>SUM(U1683,AA1683)</f>
        <v>21</v>
      </c>
      <c r="U1683" s="41">
        <f>IF(SUM(V1683:Y1683)&gt;=250, 250,SUM(V1683:Y1683))</f>
        <v>21</v>
      </c>
      <c r="V1683" s="41">
        <v>0</v>
      </c>
      <c r="W1683" s="41">
        <v>0</v>
      </c>
      <c r="X1683" s="41">
        <f>SUM(AL1683,AN1683,BO1683,BS1683)</f>
        <v>0</v>
      </c>
      <c r="Y1683" s="41">
        <f>SUM(AO1683:BN1683)</f>
        <v>21</v>
      </c>
      <c r="Z1683" s="41">
        <f>COUNTIF(AO1683:BN1683, "&gt;0")</f>
        <v>1</v>
      </c>
      <c r="AA1683" s="41">
        <f>SUM(AB1683:AF1683)</f>
        <v>0</v>
      </c>
      <c r="AB1683" s="41">
        <f>BP1683+BQ1683</f>
        <v>0</v>
      </c>
      <c r="AC1683" s="41">
        <v>0</v>
      </c>
      <c r="AD1683" s="41">
        <v>0</v>
      </c>
      <c r="AE1683" s="41">
        <f>SUM(BR1683)</f>
        <v>0</v>
      </c>
      <c r="AF1683" s="41">
        <f>SUM(AM1683)</f>
        <v>0</v>
      </c>
      <c r="AG1683" s="122"/>
      <c r="AH1683" s="36">
        <v>0</v>
      </c>
      <c r="AI1683" s="126">
        <v>0</v>
      </c>
      <c r="AJ1683" s="36">
        <v>0</v>
      </c>
      <c r="AK1683" s="121"/>
      <c r="AL1683" s="1">
        <v>0</v>
      </c>
      <c r="AM1683" s="1">
        <v>0</v>
      </c>
      <c r="AN1683" s="1">
        <v>0</v>
      </c>
      <c r="AO1683" s="1">
        <v>0</v>
      </c>
      <c r="AP1683" s="1">
        <v>0</v>
      </c>
      <c r="AQ1683" s="114">
        <v>0</v>
      </c>
      <c r="AR1683" s="1">
        <v>0</v>
      </c>
      <c r="AS1683" s="114">
        <v>0</v>
      </c>
      <c r="AT1683" s="114">
        <v>0</v>
      </c>
      <c r="AU1683" s="114">
        <v>0</v>
      </c>
      <c r="AV1683" s="114">
        <v>0</v>
      </c>
      <c r="AW1683" s="114">
        <v>0</v>
      </c>
      <c r="AX1683" s="114">
        <v>0</v>
      </c>
      <c r="AY1683" s="114">
        <v>0</v>
      </c>
      <c r="AZ1683" s="114">
        <v>0</v>
      </c>
      <c r="BA1683" s="114">
        <v>0</v>
      </c>
      <c r="BB1683" s="114">
        <v>0</v>
      </c>
      <c r="BC1683" s="114">
        <v>0</v>
      </c>
      <c r="BD1683" s="115">
        <v>0</v>
      </c>
      <c r="BE1683" s="114">
        <v>0</v>
      </c>
      <c r="BF1683" s="114">
        <v>0</v>
      </c>
      <c r="BG1683" s="114">
        <v>0</v>
      </c>
      <c r="BH1683" s="114">
        <v>0</v>
      </c>
      <c r="BI1683" s="114">
        <v>0</v>
      </c>
      <c r="BJ1683" s="114">
        <v>21</v>
      </c>
      <c r="BK1683" s="114">
        <v>0</v>
      </c>
      <c r="BL1683" s="114">
        <v>0</v>
      </c>
      <c r="BM1683" s="114">
        <v>0</v>
      </c>
      <c r="BN1683" s="114">
        <v>0</v>
      </c>
      <c r="BO1683" s="114">
        <v>0</v>
      </c>
      <c r="BP1683" s="114">
        <v>0</v>
      </c>
      <c r="BQ1683" s="114">
        <v>0</v>
      </c>
      <c r="BR1683" s="114">
        <v>0</v>
      </c>
      <c r="BS1683" s="114">
        <v>0</v>
      </c>
    </row>
    <row r="1684" spans="1:71" ht="15" x14ac:dyDescent="0.25">
      <c r="A1684" s="1" t="str">
        <f>CONCATENATE(G1684,"-",F1684,"-",H1684)</f>
        <v>999927411-Red-Under 30</v>
      </c>
      <c r="B1684" s="1" t="str">
        <f>CONCATENATE(G1684,"-",H1684)</f>
        <v>999927411-Under 30</v>
      </c>
      <c r="C1684" s="151" t="s">
        <v>3259</v>
      </c>
      <c r="D1684" s="151" t="s">
        <v>3260</v>
      </c>
      <c r="E1684" s="151" t="s">
        <v>27</v>
      </c>
      <c r="F1684" s="42" t="s">
        <v>136</v>
      </c>
      <c r="G1684" s="151">
        <v>999927411</v>
      </c>
      <c r="H1684" s="36" t="s">
        <v>1833</v>
      </c>
      <c r="I1684" s="34">
        <f>((L1684)-J1684)+T1684</f>
        <v>21</v>
      </c>
      <c r="J1684" s="36"/>
      <c r="K1684" s="35"/>
      <c r="L1684" s="34">
        <f>SUM(N1684,O1684,P1684,Q1684,R1684,M1684)</f>
        <v>0</v>
      </c>
      <c r="M1684" s="34">
        <f>AJ1684</f>
        <v>0</v>
      </c>
      <c r="N1684" s="34">
        <f>SUM(AI1684)</f>
        <v>0</v>
      </c>
      <c r="O1684" s="34">
        <f>0</f>
        <v>0</v>
      </c>
      <c r="P1684" s="34">
        <v>0</v>
      </c>
      <c r="Q1684" s="34">
        <v>0</v>
      </c>
      <c r="R1684" s="34">
        <f>AH1684</f>
        <v>0</v>
      </c>
      <c r="S1684" s="122"/>
      <c r="T1684" s="41">
        <f>SUM(U1684,AA1684)</f>
        <v>21</v>
      </c>
      <c r="U1684" s="41">
        <f>IF(SUM(V1684:Y1684)&gt;=250, 250,SUM(V1684:Y1684))</f>
        <v>21</v>
      </c>
      <c r="V1684" s="41">
        <v>0</v>
      </c>
      <c r="W1684" s="41">
        <v>0</v>
      </c>
      <c r="X1684" s="41">
        <f>SUM(AL1684,AN1684,BO1684,BS1684)</f>
        <v>0</v>
      </c>
      <c r="Y1684" s="41">
        <f>SUM(AO1684:BN1684)</f>
        <v>21</v>
      </c>
      <c r="Z1684" s="41">
        <f>COUNTIF(AO1684:BN1684, "&gt;0")</f>
        <v>1</v>
      </c>
      <c r="AA1684" s="41">
        <f>SUM(AB1684:AF1684)</f>
        <v>0</v>
      </c>
      <c r="AB1684" s="41">
        <f>BP1684+BQ1684</f>
        <v>0</v>
      </c>
      <c r="AC1684" s="41">
        <v>0</v>
      </c>
      <c r="AD1684" s="41">
        <v>0</v>
      </c>
      <c r="AE1684" s="41">
        <f>SUM(BR1684)</f>
        <v>0</v>
      </c>
      <c r="AF1684" s="41">
        <f>SUM(AM1684)</f>
        <v>0</v>
      </c>
      <c r="AG1684" s="122"/>
      <c r="AH1684" s="36">
        <v>0</v>
      </c>
      <c r="AI1684" s="126">
        <v>0</v>
      </c>
      <c r="AJ1684" s="36">
        <v>0</v>
      </c>
      <c r="AK1684" s="121"/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14">
        <v>0</v>
      </c>
      <c r="AR1684" s="1">
        <v>0</v>
      </c>
      <c r="AS1684" s="114">
        <v>0</v>
      </c>
      <c r="AT1684" s="114">
        <v>0</v>
      </c>
      <c r="AU1684" s="114">
        <v>0</v>
      </c>
      <c r="AV1684" s="114">
        <v>0</v>
      </c>
      <c r="AW1684" s="114">
        <v>0</v>
      </c>
      <c r="AX1684" s="114">
        <v>0</v>
      </c>
      <c r="AY1684" s="114">
        <v>0</v>
      </c>
      <c r="AZ1684" s="114">
        <v>0</v>
      </c>
      <c r="BA1684" s="114">
        <v>0</v>
      </c>
      <c r="BB1684" s="114">
        <v>0</v>
      </c>
      <c r="BC1684" s="114">
        <v>0</v>
      </c>
      <c r="BD1684" s="115">
        <v>0</v>
      </c>
      <c r="BE1684" s="114">
        <v>0</v>
      </c>
      <c r="BF1684" s="114">
        <v>0</v>
      </c>
      <c r="BG1684" s="114">
        <v>0</v>
      </c>
      <c r="BH1684" s="114">
        <v>0</v>
      </c>
      <c r="BI1684" s="114">
        <v>0</v>
      </c>
      <c r="BJ1684" s="114">
        <v>21</v>
      </c>
      <c r="BK1684" s="114">
        <v>0</v>
      </c>
      <c r="BL1684" s="114">
        <v>0</v>
      </c>
      <c r="BM1684" s="114">
        <v>0</v>
      </c>
      <c r="BN1684" s="114">
        <v>0</v>
      </c>
      <c r="BO1684" s="114">
        <v>0</v>
      </c>
      <c r="BP1684" s="114">
        <v>0</v>
      </c>
      <c r="BQ1684" s="114">
        <v>0</v>
      </c>
      <c r="BR1684" s="114">
        <v>0</v>
      </c>
      <c r="BS1684" s="114">
        <v>0</v>
      </c>
    </row>
    <row r="1685" spans="1:71" ht="15" x14ac:dyDescent="0.25">
      <c r="A1685" s="1" t="str">
        <f>CONCATENATE(G1685,"-",F1685,"-",H1685)</f>
        <v>999927502-Red-Under 30</v>
      </c>
      <c r="B1685" s="1" t="str">
        <f>CONCATENATE(G1685,"-",H1685)</f>
        <v>999927502-Under 30</v>
      </c>
      <c r="C1685" s="151" t="s">
        <v>314</v>
      </c>
      <c r="D1685" s="151" t="s">
        <v>3268</v>
      </c>
      <c r="E1685" s="151" t="s">
        <v>27</v>
      </c>
      <c r="F1685" s="42" t="s">
        <v>136</v>
      </c>
      <c r="G1685" s="151">
        <v>999927502</v>
      </c>
      <c r="H1685" s="36" t="s">
        <v>1833</v>
      </c>
      <c r="I1685" s="34">
        <f>((L1685)-J1685)+T1685</f>
        <v>21</v>
      </c>
      <c r="J1685" s="36"/>
      <c r="K1685" s="35"/>
      <c r="L1685" s="34">
        <f>SUM(N1685,O1685,P1685,Q1685,R1685,M1685)</f>
        <v>0</v>
      </c>
      <c r="M1685" s="34">
        <f>AJ1685</f>
        <v>0</v>
      </c>
      <c r="N1685" s="34">
        <f>SUM(AI1685)</f>
        <v>0</v>
      </c>
      <c r="O1685" s="34">
        <f>0</f>
        <v>0</v>
      </c>
      <c r="P1685" s="34">
        <v>0</v>
      </c>
      <c r="Q1685" s="34">
        <v>0</v>
      </c>
      <c r="R1685" s="34">
        <f>AH1685</f>
        <v>0</v>
      </c>
      <c r="S1685" s="122"/>
      <c r="T1685" s="41">
        <f>SUM(U1685,AA1685)</f>
        <v>21</v>
      </c>
      <c r="U1685" s="41">
        <f>IF(SUM(V1685:Y1685)&gt;=250, 250,SUM(V1685:Y1685))</f>
        <v>21</v>
      </c>
      <c r="V1685" s="41">
        <v>0</v>
      </c>
      <c r="W1685" s="41">
        <v>0</v>
      </c>
      <c r="X1685" s="41">
        <f>SUM(AL1685,AN1685,BO1685,BS1685)</f>
        <v>0</v>
      </c>
      <c r="Y1685" s="41">
        <f>SUM(AO1685:BN1685)</f>
        <v>21</v>
      </c>
      <c r="Z1685" s="41">
        <f>COUNTIF(AO1685:BN1685, "&gt;0")</f>
        <v>1</v>
      </c>
      <c r="AA1685" s="41">
        <f>SUM(AB1685:AF1685)</f>
        <v>0</v>
      </c>
      <c r="AB1685" s="41">
        <f>BP1685+BQ1685</f>
        <v>0</v>
      </c>
      <c r="AC1685" s="41">
        <v>0</v>
      </c>
      <c r="AD1685" s="41">
        <v>0</v>
      </c>
      <c r="AE1685" s="41">
        <f>SUM(BR1685)</f>
        <v>0</v>
      </c>
      <c r="AF1685" s="41">
        <f>SUM(AM1685)</f>
        <v>0</v>
      </c>
      <c r="AG1685" s="122"/>
      <c r="AH1685" s="36">
        <v>0</v>
      </c>
      <c r="AI1685" s="36">
        <v>0</v>
      </c>
      <c r="AJ1685" s="36">
        <v>0</v>
      </c>
      <c r="AK1685" s="121"/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14">
        <v>0</v>
      </c>
      <c r="AR1685" s="1">
        <v>0</v>
      </c>
      <c r="AS1685" s="114">
        <v>0</v>
      </c>
      <c r="AT1685" s="114">
        <v>0</v>
      </c>
      <c r="AU1685" s="114">
        <v>0</v>
      </c>
      <c r="AV1685" s="114">
        <v>0</v>
      </c>
      <c r="AW1685" s="114">
        <v>0</v>
      </c>
      <c r="AX1685" s="114">
        <v>0</v>
      </c>
      <c r="AY1685" s="114">
        <v>0</v>
      </c>
      <c r="AZ1685" s="114">
        <v>0</v>
      </c>
      <c r="BA1685" s="114">
        <v>0</v>
      </c>
      <c r="BB1685" s="114">
        <v>0</v>
      </c>
      <c r="BC1685" s="114">
        <v>0</v>
      </c>
      <c r="BD1685" s="115">
        <v>0</v>
      </c>
      <c r="BE1685" s="114">
        <v>0</v>
      </c>
      <c r="BF1685" s="114">
        <v>0</v>
      </c>
      <c r="BG1685" s="114">
        <v>0</v>
      </c>
      <c r="BH1685" s="114">
        <v>0</v>
      </c>
      <c r="BI1685" s="114">
        <v>0</v>
      </c>
      <c r="BJ1685" s="114">
        <v>21</v>
      </c>
      <c r="BK1685" s="114">
        <v>0</v>
      </c>
      <c r="BL1685" s="114">
        <v>0</v>
      </c>
      <c r="BM1685" s="114">
        <v>0</v>
      </c>
      <c r="BN1685" s="114">
        <v>0</v>
      </c>
      <c r="BO1685" s="114">
        <v>0</v>
      </c>
      <c r="BP1685" s="114">
        <v>0</v>
      </c>
      <c r="BQ1685" s="114">
        <v>0</v>
      </c>
      <c r="BR1685" s="114">
        <v>0</v>
      </c>
      <c r="BS1685" s="114">
        <v>0</v>
      </c>
    </row>
    <row r="1686" spans="1:71" ht="15" x14ac:dyDescent="0.25">
      <c r="A1686" s="1" t="str">
        <f>CONCATENATE(G1686,"-",F1686,"-",H1686)</f>
        <v>999931277-Red-Under 30</v>
      </c>
      <c r="B1686" s="1" t="str">
        <f>CONCATENATE(G1686,"-",H1686)</f>
        <v>999931277-Under 30</v>
      </c>
      <c r="C1686" s="151" t="s">
        <v>303</v>
      </c>
      <c r="D1686" s="151" t="s">
        <v>2683</v>
      </c>
      <c r="E1686" s="151" t="s">
        <v>27</v>
      </c>
      <c r="F1686" s="42" t="s">
        <v>136</v>
      </c>
      <c r="G1686" s="151">
        <v>999931277</v>
      </c>
      <c r="H1686" s="36" t="s">
        <v>1833</v>
      </c>
      <c r="I1686" s="34">
        <f>((L1686)-J1686)+T1686</f>
        <v>21</v>
      </c>
      <c r="J1686" s="36"/>
      <c r="K1686" s="35"/>
      <c r="L1686" s="34">
        <f>SUM(N1686,O1686,P1686,Q1686,R1686,M1686)</f>
        <v>0</v>
      </c>
      <c r="M1686" s="34">
        <f>AJ1686</f>
        <v>0</v>
      </c>
      <c r="N1686" s="34">
        <f>SUM(AI1686)</f>
        <v>0</v>
      </c>
      <c r="O1686" s="34">
        <f>0</f>
        <v>0</v>
      </c>
      <c r="P1686" s="34">
        <v>0</v>
      </c>
      <c r="Q1686" s="34">
        <v>0</v>
      </c>
      <c r="R1686" s="34">
        <f>AH1686</f>
        <v>0</v>
      </c>
      <c r="S1686" s="122"/>
      <c r="T1686" s="41">
        <f>SUM(U1686,AA1686)</f>
        <v>21</v>
      </c>
      <c r="U1686" s="41">
        <f>IF(SUM(V1686:Y1686)&gt;=250, 250,SUM(V1686:Y1686))</f>
        <v>21</v>
      </c>
      <c r="V1686" s="41">
        <v>0</v>
      </c>
      <c r="W1686" s="41">
        <v>0</v>
      </c>
      <c r="X1686" s="41">
        <f>SUM(AL1686,AN1686,BO1686,BS1686)</f>
        <v>0</v>
      </c>
      <c r="Y1686" s="41">
        <f>SUM(AO1686:BN1686)</f>
        <v>21</v>
      </c>
      <c r="Z1686" s="41">
        <f>COUNTIF(AO1686:BN1686, "&gt;0")</f>
        <v>1</v>
      </c>
      <c r="AA1686" s="41">
        <f>SUM(AB1686:AF1686)</f>
        <v>0</v>
      </c>
      <c r="AB1686" s="41">
        <f>BP1686+BQ1686</f>
        <v>0</v>
      </c>
      <c r="AC1686" s="41">
        <v>0</v>
      </c>
      <c r="AD1686" s="41">
        <v>0</v>
      </c>
      <c r="AE1686" s="41">
        <f>SUM(BR1686)</f>
        <v>0</v>
      </c>
      <c r="AF1686" s="41">
        <f>SUM(AM1686)</f>
        <v>0</v>
      </c>
      <c r="AG1686" s="122"/>
      <c r="AH1686" s="36">
        <v>0</v>
      </c>
      <c r="AI1686" s="126">
        <v>0</v>
      </c>
      <c r="AJ1686" s="36">
        <v>0</v>
      </c>
      <c r="AK1686" s="121"/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14">
        <v>0</v>
      </c>
      <c r="AR1686" s="1">
        <v>0</v>
      </c>
      <c r="AS1686" s="114">
        <v>0</v>
      </c>
      <c r="AT1686" s="114">
        <v>0</v>
      </c>
      <c r="AU1686" s="114">
        <v>0</v>
      </c>
      <c r="AV1686" s="114">
        <v>0</v>
      </c>
      <c r="AW1686" s="114">
        <v>0</v>
      </c>
      <c r="AX1686" s="114">
        <v>0</v>
      </c>
      <c r="AY1686" s="114">
        <v>0</v>
      </c>
      <c r="AZ1686" s="114">
        <v>0</v>
      </c>
      <c r="BA1686" s="114">
        <v>0</v>
      </c>
      <c r="BB1686" s="114">
        <v>0</v>
      </c>
      <c r="BC1686" s="114">
        <v>0</v>
      </c>
      <c r="BD1686" s="115">
        <v>0</v>
      </c>
      <c r="BE1686" s="114">
        <v>0</v>
      </c>
      <c r="BF1686" s="114">
        <v>0</v>
      </c>
      <c r="BG1686" s="114">
        <v>0</v>
      </c>
      <c r="BH1686" s="114">
        <v>0</v>
      </c>
      <c r="BI1686" s="114">
        <v>0</v>
      </c>
      <c r="BJ1686" s="114">
        <v>21</v>
      </c>
      <c r="BK1686" s="114">
        <v>0</v>
      </c>
      <c r="BL1686" s="114">
        <v>0</v>
      </c>
      <c r="BM1686" s="114">
        <v>0</v>
      </c>
      <c r="BN1686" s="114">
        <v>0</v>
      </c>
      <c r="BO1686" s="114">
        <v>0</v>
      </c>
      <c r="BP1686" s="114">
        <v>0</v>
      </c>
      <c r="BQ1686" s="114">
        <v>0</v>
      </c>
      <c r="BR1686" s="114">
        <v>0</v>
      </c>
      <c r="BS1686" s="114">
        <v>0</v>
      </c>
    </row>
    <row r="1687" spans="1:71" ht="15" x14ac:dyDescent="0.25">
      <c r="A1687" s="1" t="str">
        <f>CONCATENATE(G1687,"-",F1687,"-",H1687)</f>
        <v>999931641-Red-Under 30</v>
      </c>
      <c r="B1687" s="1" t="str">
        <f>CONCATENATE(G1687,"-",H1687)</f>
        <v>999931641-Under 30</v>
      </c>
      <c r="C1687" s="151" t="s">
        <v>239</v>
      </c>
      <c r="D1687" s="151" t="s">
        <v>291</v>
      </c>
      <c r="E1687" s="151" t="s">
        <v>27</v>
      </c>
      <c r="F1687" s="42" t="s">
        <v>136</v>
      </c>
      <c r="G1687" s="151">
        <v>999931641</v>
      </c>
      <c r="H1687" s="36" t="s">
        <v>1833</v>
      </c>
      <c r="I1687" s="34">
        <f>((L1687)-J1687)+T1687</f>
        <v>21</v>
      </c>
      <c r="J1687" s="36"/>
      <c r="K1687" s="35"/>
      <c r="L1687" s="34">
        <f>SUM(N1687,O1687,P1687,Q1687,R1687,M1687)</f>
        <v>0</v>
      </c>
      <c r="M1687" s="34">
        <f>AJ1687</f>
        <v>0</v>
      </c>
      <c r="N1687" s="34">
        <f>SUM(AI1687)</f>
        <v>0</v>
      </c>
      <c r="O1687" s="34">
        <f>0</f>
        <v>0</v>
      </c>
      <c r="P1687" s="34">
        <v>0</v>
      </c>
      <c r="Q1687" s="34">
        <v>0</v>
      </c>
      <c r="R1687" s="34">
        <f>AH1687</f>
        <v>0</v>
      </c>
      <c r="S1687" s="122"/>
      <c r="T1687" s="41">
        <f>SUM(U1687,AA1687)</f>
        <v>21</v>
      </c>
      <c r="U1687" s="41">
        <f>IF(SUM(V1687:Y1687)&gt;=250, 250,SUM(V1687:Y1687))</f>
        <v>21</v>
      </c>
      <c r="V1687" s="41">
        <v>0</v>
      </c>
      <c r="W1687" s="41">
        <v>0</v>
      </c>
      <c r="X1687" s="41">
        <f>SUM(AL1687,AN1687,BO1687,BS1687)</f>
        <v>0</v>
      </c>
      <c r="Y1687" s="41">
        <f>SUM(AO1687:BN1687)</f>
        <v>21</v>
      </c>
      <c r="Z1687" s="41">
        <f>COUNTIF(AO1687:BN1687, "&gt;0")</f>
        <v>1</v>
      </c>
      <c r="AA1687" s="41">
        <f>SUM(AB1687:AF1687)</f>
        <v>0</v>
      </c>
      <c r="AB1687" s="41">
        <f>BP1687+BQ1687</f>
        <v>0</v>
      </c>
      <c r="AC1687" s="41">
        <v>0</v>
      </c>
      <c r="AD1687" s="41">
        <v>0</v>
      </c>
      <c r="AE1687" s="41">
        <f>SUM(BR1687)</f>
        <v>0</v>
      </c>
      <c r="AF1687" s="41">
        <f>SUM(AM1687)</f>
        <v>0</v>
      </c>
      <c r="AG1687" s="122"/>
      <c r="AH1687" s="36">
        <v>0</v>
      </c>
      <c r="AI1687" s="126">
        <v>0</v>
      </c>
      <c r="AJ1687" s="36">
        <v>0</v>
      </c>
      <c r="AK1687" s="121"/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14">
        <v>0</v>
      </c>
      <c r="AR1687" s="1">
        <v>0</v>
      </c>
      <c r="AS1687" s="114">
        <v>0</v>
      </c>
      <c r="AT1687" s="114">
        <v>0</v>
      </c>
      <c r="AU1687" s="114">
        <v>0</v>
      </c>
      <c r="AV1687" s="114">
        <v>0</v>
      </c>
      <c r="AW1687" s="114">
        <v>0</v>
      </c>
      <c r="AX1687" s="114">
        <v>0</v>
      </c>
      <c r="AY1687" s="114">
        <v>0</v>
      </c>
      <c r="AZ1687" s="114">
        <v>0</v>
      </c>
      <c r="BA1687" s="114">
        <v>0</v>
      </c>
      <c r="BB1687" s="114">
        <v>0</v>
      </c>
      <c r="BC1687" s="114">
        <v>0</v>
      </c>
      <c r="BD1687" s="115">
        <v>0</v>
      </c>
      <c r="BE1687" s="114">
        <v>0</v>
      </c>
      <c r="BF1687" s="114">
        <v>0</v>
      </c>
      <c r="BG1687" s="114">
        <v>0</v>
      </c>
      <c r="BH1687" s="114">
        <v>0</v>
      </c>
      <c r="BI1687" s="114">
        <v>0</v>
      </c>
      <c r="BJ1687" s="114">
        <v>21</v>
      </c>
      <c r="BK1687" s="114">
        <v>0</v>
      </c>
      <c r="BL1687" s="114">
        <v>0</v>
      </c>
      <c r="BM1687" s="114">
        <v>0</v>
      </c>
      <c r="BN1687" s="114">
        <v>0</v>
      </c>
      <c r="BO1687" s="114">
        <v>0</v>
      </c>
      <c r="BP1687" s="114">
        <v>0</v>
      </c>
      <c r="BQ1687" s="114">
        <v>0</v>
      </c>
      <c r="BR1687" s="114">
        <v>0</v>
      </c>
      <c r="BS1687" s="114">
        <v>0</v>
      </c>
    </row>
    <row r="1688" spans="1:71" ht="15" x14ac:dyDescent="0.25">
      <c r="A1688" s="1" t="str">
        <f>CONCATENATE(G1688,"-",F1688,"-",H1688)</f>
        <v>999935747-Red-Under 30</v>
      </c>
      <c r="B1688" s="1" t="str">
        <f>CONCATENATE(G1688,"-",H1688)</f>
        <v>999935747-Under 30</v>
      </c>
      <c r="C1688" s="151" t="s">
        <v>3265</v>
      </c>
      <c r="D1688" s="151" t="s">
        <v>246</v>
      </c>
      <c r="E1688" s="151" t="s">
        <v>27</v>
      </c>
      <c r="F1688" s="42" t="s">
        <v>136</v>
      </c>
      <c r="G1688" s="151">
        <v>999935747</v>
      </c>
      <c r="H1688" s="36" t="s">
        <v>1833</v>
      </c>
      <c r="I1688" s="34">
        <f>((L1688)-J1688)+T1688</f>
        <v>21</v>
      </c>
      <c r="J1688" s="36"/>
      <c r="K1688" s="35"/>
      <c r="L1688" s="34">
        <f>SUM(N1688,O1688,P1688,Q1688,R1688,M1688)</f>
        <v>0</v>
      </c>
      <c r="M1688" s="34">
        <f>AJ1688</f>
        <v>0</v>
      </c>
      <c r="N1688" s="34">
        <f>SUM(AI1688)</f>
        <v>0</v>
      </c>
      <c r="O1688" s="34">
        <f>0</f>
        <v>0</v>
      </c>
      <c r="P1688" s="34">
        <v>0</v>
      </c>
      <c r="Q1688" s="34">
        <v>0</v>
      </c>
      <c r="R1688" s="34">
        <f>AH1688</f>
        <v>0</v>
      </c>
      <c r="S1688" s="122"/>
      <c r="T1688" s="41">
        <f>SUM(U1688,AA1688)</f>
        <v>21</v>
      </c>
      <c r="U1688" s="41">
        <f>IF(SUM(V1688:Y1688)&gt;=250, 250,SUM(V1688:Y1688))</f>
        <v>21</v>
      </c>
      <c r="V1688" s="41">
        <v>0</v>
      </c>
      <c r="W1688" s="41">
        <v>0</v>
      </c>
      <c r="X1688" s="41">
        <f>SUM(AL1688,AN1688,BO1688,BS1688)</f>
        <v>0</v>
      </c>
      <c r="Y1688" s="41">
        <f>SUM(AO1688:BN1688)</f>
        <v>21</v>
      </c>
      <c r="Z1688" s="41">
        <f>COUNTIF(AO1688:BN1688, "&gt;0")</f>
        <v>1</v>
      </c>
      <c r="AA1688" s="41">
        <f>SUM(AB1688:AF1688)</f>
        <v>0</v>
      </c>
      <c r="AB1688" s="41">
        <f>BP1688+BQ1688</f>
        <v>0</v>
      </c>
      <c r="AC1688" s="41">
        <v>0</v>
      </c>
      <c r="AD1688" s="41">
        <v>0</v>
      </c>
      <c r="AE1688" s="41">
        <f>SUM(BR1688)</f>
        <v>0</v>
      </c>
      <c r="AF1688" s="41">
        <f>SUM(AM1688)</f>
        <v>0</v>
      </c>
      <c r="AG1688" s="122"/>
      <c r="AH1688" s="36">
        <v>0</v>
      </c>
      <c r="AI1688" s="126">
        <v>0</v>
      </c>
      <c r="AJ1688" s="36">
        <v>0</v>
      </c>
      <c r="AK1688" s="121"/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14">
        <v>0</v>
      </c>
      <c r="AR1688" s="1">
        <v>0</v>
      </c>
      <c r="AS1688" s="114">
        <v>0</v>
      </c>
      <c r="AT1688" s="114">
        <v>0</v>
      </c>
      <c r="AU1688" s="114">
        <v>0</v>
      </c>
      <c r="AV1688" s="114">
        <v>0</v>
      </c>
      <c r="AW1688" s="114">
        <v>0</v>
      </c>
      <c r="AX1688" s="114">
        <v>0</v>
      </c>
      <c r="AY1688" s="114">
        <v>0</v>
      </c>
      <c r="AZ1688" s="114">
        <v>0</v>
      </c>
      <c r="BA1688" s="114">
        <v>0</v>
      </c>
      <c r="BB1688" s="114">
        <v>0</v>
      </c>
      <c r="BC1688" s="114">
        <v>0</v>
      </c>
      <c r="BD1688" s="115">
        <v>0</v>
      </c>
      <c r="BE1688" s="114">
        <v>0</v>
      </c>
      <c r="BF1688" s="114">
        <v>0</v>
      </c>
      <c r="BG1688" s="114">
        <v>0</v>
      </c>
      <c r="BH1688" s="114">
        <v>0</v>
      </c>
      <c r="BI1688" s="114">
        <v>0</v>
      </c>
      <c r="BJ1688" s="114">
        <v>21</v>
      </c>
      <c r="BK1688" s="114">
        <v>0</v>
      </c>
      <c r="BL1688" s="114">
        <v>0</v>
      </c>
      <c r="BM1688" s="114">
        <v>0</v>
      </c>
      <c r="BN1688" s="114">
        <v>0</v>
      </c>
      <c r="BO1688" s="114">
        <v>0</v>
      </c>
      <c r="BP1688" s="114">
        <v>0</v>
      </c>
      <c r="BQ1688" s="114">
        <v>0</v>
      </c>
      <c r="BR1688" s="114">
        <v>0</v>
      </c>
      <c r="BS1688" s="114">
        <v>0</v>
      </c>
    </row>
    <row r="1689" spans="1:71" ht="15" x14ac:dyDescent="0.25">
      <c r="A1689" s="1" t="str">
        <f>CONCATENATE(G1689,"-",F1689,"-",H1689)</f>
        <v>999935783-Red-Under 30</v>
      </c>
      <c r="B1689" s="1" t="str">
        <f>CONCATENATE(G1689,"-",H1689)</f>
        <v>999935783-Under 30</v>
      </c>
      <c r="C1689" s="151" t="s">
        <v>51</v>
      </c>
      <c r="D1689" s="151" t="s">
        <v>41</v>
      </c>
      <c r="E1689" s="151" t="s">
        <v>27</v>
      </c>
      <c r="F1689" s="42" t="s">
        <v>136</v>
      </c>
      <c r="G1689" s="151">
        <v>999935783</v>
      </c>
      <c r="H1689" s="36" t="s">
        <v>1833</v>
      </c>
      <c r="I1689" s="34">
        <f>((L1689)-J1689)+T1689</f>
        <v>21</v>
      </c>
      <c r="J1689" s="36"/>
      <c r="K1689" s="35"/>
      <c r="L1689" s="34">
        <f>SUM(N1689,O1689,P1689,Q1689,R1689,M1689)</f>
        <v>0</v>
      </c>
      <c r="M1689" s="34">
        <f>AJ1689</f>
        <v>0</v>
      </c>
      <c r="N1689" s="34">
        <f>SUM(AI1689)</f>
        <v>0</v>
      </c>
      <c r="O1689" s="34">
        <f>0</f>
        <v>0</v>
      </c>
      <c r="P1689" s="34">
        <v>0</v>
      </c>
      <c r="Q1689" s="34">
        <v>0</v>
      </c>
      <c r="R1689" s="34">
        <f>AH1689</f>
        <v>0</v>
      </c>
      <c r="S1689" s="122"/>
      <c r="T1689" s="41">
        <f>SUM(U1689,AA1689)</f>
        <v>21</v>
      </c>
      <c r="U1689" s="41">
        <f>IF(SUM(V1689:Y1689)&gt;=250, 250,SUM(V1689:Y1689))</f>
        <v>21</v>
      </c>
      <c r="V1689" s="41">
        <v>0</v>
      </c>
      <c r="W1689" s="41">
        <v>0</v>
      </c>
      <c r="X1689" s="41">
        <f>SUM(AL1689,AN1689,BO1689,BS1689)</f>
        <v>0</v>
      </c>
      <c r="Y1689" s="41">
        <f>SUM(AO1689:BN1689)</f>
        <v>21</v>
      </c>
      <c r="Z1689" s="41">
        <f>COUNTIF(AO1689:BN1689, "&gt;0")</f>
        <v>1</v>
      </c>
      <c r="AA1689" s="41">
        <f>SUM(AB1689:AF1689)</f>
        <v>0</v>
      </c>
      <c r="AB1689" s="41">
        <f>BP1689+BQ1689</f>
        <v>0</v>
      </c>
      <c r="AC1689" s="41">
        <v>0</v>
      </c>
      <c r="AD1689" s="41">
        <v>0</v>
      </c>
      <c r="AE1689" s="41">
        <f>SUM(BR1689)</f>
        <v>0</v>
      </c>
      <c r="AF1689" s="41">
        <f>SUM(AM1689)</f>
        <v>0</v>
      </c>
      <c r="AG1689" s="122"/>
      <c r="AH1689" s="36">
        <v>0</v>
      </c>
      <c r="AI1689" s="126">
        <v>0</v>
      </c>
      <c r="AJ1689" s="36">
        <v>0</v>
      </c>
      <c r="AK1689" s="121"/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14">
        <v>0</v>
      </c>
      <c r="AR1689" s="1">
        <v>0</v>
      </c>
      <c r="AS1689" s="114">
        <v>0</v>
      </c>
      <c r="AT1689" s="114">
        <v>0</v>
      </c>
      <c r="AU1689" s="114">
        <v>0</v>
      </c>
      <c r="AV1689" s="114">
        <v>0</v>
      </c>
      <c r="AW1689" s="114">
        <v>0</v>
      </c>
      <c r="AX1689" s="114">
        <v>0</v>
      </c>
      <c r="AY1689" s="114">
        <v>0</v>
      </c>
      <c r="AZ1689" s="114">
        <v>0</v>
      </c>
      <c r="BA1689" s="114">
        <v>0</v>
      </c>
      <c r="BB1689" s="114">
        <v>0</v>
      </c>
      <c r="BC1689" s="114">
        <v>0</v>
      </c>
      <c r="BD1689" s="115">
        <v>0</v>
      </c>
      <c r="BE1689" s="114">
        <v>0</v>
      </c>
      <c r="BF1689" s="114">
        <v>0</v>
      </c>
      <c r="BG1689" s="114">
        <v>0</v>
      </c>
      <c r="BH1689" s="114">
        <v>0</v>
      </c>
      <c r="BI1689" s="114">
        <v>0</v>
      </c>
      <c r="BJ1689" s="114">
        <v>21</v>
      </c>
      <c r="BK1689" s="114">
        <v>0</v>
      </c>
      <c r="BL1689" s="114">
        <v>0</v>
      </c>
      <c r="BM1689" s="114">
        <v>0</v>
      </c>
      <c r="BN1689" s="114">
        <v>0</v>
      </c>
      <c r="BO1689" s="114">
        <v>0</v>
      </c>
      <c r="BP1689" s="114">
        <v>0</v>
      </c>
      <c r="BQ1689" s="114">
        <v>0</v>
      </c>
      <c r="BR1689" s="114">
        <v>0</v>
      </c>
      <c r="BS1689" s="114">
        <v>0</v>
      </c>
    </row>
    <row r="1690" spans="1:71" ht="15" x14ac:dyDescent="0.25">
      <c r="A1690" s="1" t="str">
        <f>CONCATENATE(G1690,"-",F1690,"-",H1690)</f>
        <v>999935803-Red-Under 30</v>
      </c>
      <c r="B1690" s="1" t="str">
        <f>CONCATENATE(G1690,"-",H1690)</f>
        <v>999935803-Under 30</v>
      </c>
      <c r="C1690" s="151" t="s">
        <v>3261</v>
      </c>
      <c r="D1690" s="151" t="s">
        <v>283</v>
      </c>
      <c r="E1690" s="151" t="s">
        <v>27</v>
      </c>
      <c r="F1690" s="42" t="s">
        <v>136</v>
      </c>
      <c r="G1690" s="151">
        <v>999935803</v>
      </c>
      <c r="H1690" s="36" t="s">
        <v>1833</v>
      </c>
      <c r="I1690" s="34">
        <f>((L1690)-J1690)+T1690</f>
        <v>21</v>
      </c>
      <c r="J1690" s="36"/>
      <c r="K1690" s="35"/>
      <c r="L1690" s="34">
        <f>SUM(N1690,O1690,P1690,Q1690,R1690,M1690)</f>
        <v>0</v>
      </c>
      <c r="M1690" s="34">
        <f>AJ1690</f>
        <v>0</v>
      </c>
      <c r="N1690" s="34">
        <f>SUM(AI1690)</f>
        <v>0</v>
      </c>
      <c r="O1690" s="34">
        <f>0</f>
        <v>0</v>
      </c>
      <c r="P1690" s="34">
        <v>0</v>
      </c>
      <c r="Q1690" s="34">
        <v>0</v>
      </c>
      <c r="R1690" s="34">
        <f>AH1690</f>
        <v>0</v>
      </c>
      <c r="S1690" s="122"/>
      <c r="T1690" s="41">
        <f>SUM(U1690,AA1690)</f>
        <v>21</v>
      </c>
      <c r="U1690" s="41">
        <f>IF(SUM(V1690:Y1690)&gt;=250, 250,SUM(V1690:Y1690))</f>
        <v>21</v>
      </c>
      <c r="V1690" s="41">
        <v>0</v>
      </c>
      <c r="W1690" s="41">
        <v>0</v>
      </c>
      <c r="X1690" s="41">
        <f>SUM(AL1690,AN1690,BO1690,BS1690)</f>
        <v>0</v>
      </c>
      <c r="Y1690" s="41">
        <f>SUM(AO1690:BN1690)</f>
        <v>21</v>
      </c>
      <c r="Z1690" s="41">
        <f>COUNTIF(AO1690:BN1690, "&gt;0")</f>
        <v>1</v>
      </c>
      <c r="AA1690" s="41">
        <f>SUM(AB1690:AF1690)</f>
        <v>0</v>
      </c>
      <c r="AB1690" s="41">
        <f>BP1690+BQ1690</f>
        <v>0</v>
      </c>
      <c r="AC1690" s="41">
        <v>0</v>
      </c>
      <c r="AD1690" s="41">
        <v>0</v>
      </c>
      <c r="AE1690" s="41">
        <f>SUM(BR1690)</f>
        <v>0</v>
      </c>
      <c r="AF1690" s="41">
        <f>SUM(AM1690)</f>
        <v>0</v>
      </c>
      <c r="AG1690" s="122"/>
      <c r="AH1690" s="36">
        <v>0</v>
      </c>
      <c r="AI1690" s="126">
        <v>0</v>
      </c>
      <c r="AJ1690" s="36">
        <v>0</v>
      </c>
      <c r="AK1690" s="121"/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14">
        <v>0</v>
      </c>
      <c r="AR1690" s="1">
        <v>0</v>
      </c>
      <c r="AS1690" s="114">
        <v>0</v>
      </c>
      <c r="AT1690" s="114">
        <v>0</v>
      </c>
      <c r="AU1690" s="114">
        <v>0</v>
      </c>
      <c r="AV1690" s="114">
        <v>0</v>
      </c>
      <c r="AW1690" s="114">
        <v>0</v>
      </c>
      <c r="AX1690" s="114">
        <v>0</v>
      </c>
      <c r="AY1690" s="114">
        <v>0</v>
      </c>
      <c r="AZ1690" s="114">
        <v>0</v>
      </c>
      <c r="BA1690" s="114">
        <v>0</v>
      </c>
      <c r="BB1690" s="114">
        <v>0</v>
      </c>
      <c r="BC1690" s="114">
        <v>0</v>
      </c>
      <c r="BD1690" s="115">
        <v>0</v>
      </c>
      <c r="BE1690" s="114">
        <v>0</v>
      </c>
      <c r="BF1690" s="114">
        <v>0</v>
      </c>
      <c r="BG1690" s="114">
        <v>0</v>
      </c>
      <c r="BH1690" s="114">
        <v>0</v>
      </c>
      <c r="BI1690" s="114">
        <v>0</v>
      </c>
      <c r="BJ1690" s="114">
        <v>21</v>
      </c>
      <c r="BK1690" s="114">
        <v>0</v>
      </c>
      <c r="BL1690" s="114">
        <v>0</v>
      </c>
      <c r="BM1690" s="114">
        <v>0</v>
      </c>
      <c r="BN1690" s="114">
        <v>0</v>
      </c>
      <c r="BO1690" s="114">
        <v>0</v>
      </c>
      <c r="BP1690" s="114">
        <v>0</v>
      </c>
      <c r="BQ1690" s="114">
        <v>0</v>
      </c>
      <c r="BR1690" s="114">
        <v>0</v>
      </c>
      <c r="BS1690" s="114">
        <v>0</v>
      </c>
    </row>
    <row r="1691" spans="1:71" ht="15" x14ac:dyDescent="0.25">
      <c r="A1691" s="1" t="str">
        <f>CONCATENATE(G1691,"-",F1691,"-",H1691)</f>
        <v>999935838-Red-Under 30</v>
      </c>
      <c r="B1691" s="1" t="str">
        <f>CONCATENATE(G1691,"-",H1691)</f>
        <v>999935838-Under 30</v>
      </c>
      <c r="C1691" s="151" t="s">
        <v>814</v>
      </c>
      <c r="D1691" s="151" t="s">
        <v>3270</v>
      </c>
      <c r="E1691" s="151" t="s">
        <v>27</v>
      </c>
      <c r="F1691" s="42" t="s">
        <v>136</v>
      </c>
      <c r="G1691" s="151">
        <v>999935838</v>
      </c>
      <c r="H1691" s="36" t="s">
        <v>1833</v>
      </c>
      <c r="I1691" s="34">
        <f>((L1691)-J1691)+T1691</f>
        <v>21</v>
      </c>
      <c r="J1691" s="36"/>
      <c r="K1691" s="35"/>
      <c r="L1691" s="34">
        <f>SUM(N1691,O1691,P1691,Q1691,R1691,M1691)</f>
        <v>0</v>
      </c>
      <c r="M1691" s="34">
        <f>AJ1691</f>
        <v>0</v>
      </c>
      <c r="N1691" s="34">
        <f>SUM(AI1691)</f>
        <v>0</v>
      </c>
      <c r="O1691" s="34">
        <f>0</f>
        <v>0</v>
      </c>
      <c r="P1691" s="34">
        <v>0</v>
      </c>
      <c r="Q1691" s="34">
        <v>0</v>
      </c>
      <c r="R1691" s="34">
        <f>AH1691</f>
        <v>0</v>
      </c>
      <c r="S1691" s="122"/>
      <c r="T1691" s="41">
        <f>SUM(U1691,AA1691)</f>
        <v>21</v>
      </c>
      <c r="U1691" s="41">
        <f>IF(SUM(V1691:Y1691)&gt;=250, 250,SUM(V1691:Y1691))</f>
        <v>21</v>
      </c>
      <c r="V1691" s="41">
        <v>0</v>
      </c>
      <c r="W1691" s="41">
        <v>0</v>
      </c>
      <c r="X1691" s="41">
        <f>SUM(AL1691,AN1691,BO1691,BS1691)</f>
        <v>0</v>
      </c>
      <c r="Y1691" s="41">
        <f>SUM(AO1691:BN1691)</f>
        <v>21</v>
      </c>
      <c r="Z1691" s="41">
        <f>COUNTIF(AO1691:BN1691, "&gt;0")</f>
        <v>1</v>
      </c>
      <c r="AA1691" s="41">
        <f>SUM(AB1691:AF1691)</f>
        <v>0</v>
      </c>
      <c r="AB1691" s="41">
        <f>BP1691+BQ1691</f>
        <v>0</v>
      </c>
      <c r="AC1691" s="41">
        <v>0</v>
      </c>
      <c r="AD1691" s="41">
        <v>0</v>
      </c>
      <c r="AE1691" s="41">
        <f>SUM(BR1691)</f>
        <v>0</v>
      </c>
      <c r="AF1691" s="41">
        <f>SUM(AM1691)</f>
        <v>0</v>
      </c>
      <c r="AG1691" s="122"/>
      <c r="AH1691" s="36">
        <v>0</v>
      </c>
      <c r="AI1691" s="126">
        <v>0</v>
      </c>
      <c r="AJ1691" s="36">
        <v>0</v>
      </c>
      <c r="AK1691" s="121"/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14">
        <v>0</v>
      </c>
      <c r="AR1691" s="1">
        <v>0</v>
      </c>
      <c r="AS1691" s="114">
        <v>0</v>
      </c>
      <c r="AT1691" s="114">
        <v>0</v>
      </c>
      <c r="AU1691" s="114">
        <v>0</v>
      </c>
      <c r="AV1691" s="114">
        <v>0</v>
      </c>
      <c r="AW1691" s="114">
        <v>0</v>
      </c>
      <c r="AX1691" s="114">
        <v>0</v>
      </c>
      <c r="AY1691" s="114">
        <v>0</v>
      </c>
      <c r="AZ1691" s="114">
        <v>0</v>
      </c>
      <c r="BA1691" s="114">
        <v>0</v>
      </c>
      <c r="BB1691" s="114">
        <v>0</v>
      </c>
      <c r="BC1691" s="114">
        <v>0</v>
      </c>
      <c r="BD1691" s="115">
        <v>0</v>
      </c>
      <c r="BE1691" s="114">
        <v>0</v>
      </c>
      <c r="BF1691" s="114">
        <v>0</v>
      </c>
      <c r="BG1691" s="114">
        <v>0</v>
      </c>
      <c r="BH1691" s="114">
        <v>0</v>
      </c>
      <c r="BI1691" s="114">
        <v>0</v>
      </c>
      <c r="BJ1691" s="114">
        <v>21</v>
      </c>
      <c r="BK1691" s="114">
        <v>0</v>
      </c>
      <c r="BL1691" s="114">
        <v>0</v>
      </c>
      <c r="BM1691" s="114">
        <v>0</v>
      </c>
      <c r="BN1691" s="114">
        <v>0</v>
      </c>
      <c r="BO1691" s="114">
        <v>0</v>
      </c>
      <c r="BP1691" s="114">
        <v>0</v>
      </c>
      <c r="BQ1691" s="114">
        <v>0</v>
      </c>
      <c r="BR1691" s="114">
        <v>0</v>
      </c>
      <c r="BS1691" s="114">
        <v>0</v>
      </c>
    </row>
    <row r="1692" spans="1:71" ht="15" x14ac:dyDescent="0.25">
      <c r="A1692" s="1" t="str">
        <f>CONCATENATE(G1692,"-",F1692,"-",H1692)</f>
        <v>999922036-Red-Under 30</v>
      </c>
      <c r="B1692" s="1" t="str">
        <f>CONCATENATE(G1692,"-",H1692)</f>
        <v>999922036-Under 30</v>
      </c>
      <c r="C1692" s="151" t="s">
        <v>3249</v>
      </c>
      <c r="D1692" s="151" t="s">
        <v>3250</v>
      </c>
      <c r="E1692" s="151" t="s">
        <v>27</v>
      </c>
      <c r="F1692" s="42" t="s">
        <v>136</v>
      </c>
      <c r="G1692" s="151">
        <v>999922036</v>
      </c>
      <c r="H1692" s="36" t="s">
        <v>1833</v>
      </c>
      <c r="I1692" s="34">
        <f>((L1692)-J1692)+T1692</f>
        <v>16</v>
      </c>
      <c r="J1692" s="36"/>
      <c r="K1692" s="35"/>
      <c r="L1692" s="34">
        <f>SUM(N1692,O1692,P1692,Q1692,R1692,M1692)</f>
        <v>0</v>
      </c>
      <c r="M1692" s="34">
        <f>AJ1692</f>
        <v>0</v>
      </c>
      <c r="N1692" s="34">
        <f>SUM(AI1692)</f>
        <v>0</v>
      </c>
      <c r="O1692" s="34">
        <f>0</f>
        <v>0</v>
      </c>
      <c r="P1692" s="34">
        <v>0</v>
      </c>
      <c r="Q1692" s="34">
        <v>0</v>
      </c>
      <c r="R1692" s="34">
        <f>AH1692</f>
        <v>0</v>
      </c>
      <c r="S1692" s="122"/>
      <c r="T1692" s="41">
        <f>SUM(U1692,AA1692)</f>
        <v>16</v>
      </c>
      <c r="U1692" s="41">
        <f>IF(SUM(V1692:Y1692)&gt;=250, 250,SUM(V1692:Y1692))</f>
        <v>16</v>
      </c>
      <c r="V1692" s="41">
        <v>0</v>
      </c>
      <c r="W1692" s="41">
        <v>0</v>
      </c>
      <c r="X1692" s="41">
        <f>SUM(AL1692,AN1692,BO1692,BS1692)</f>
        <v>0</v>
      </c>
      <c r="Y1692" s="41">
        <f>SUM(AO1692:BN1692)</f>
        <v>16</v>
      </c>
      <c r="Z1692" s="41">
        <f>COUNTIF(AO1692:BN1692, "&gt;0")</f>
        <v>1</v>
      </c>
      <c r="AA1692" s="41">
        <f>SUM(AB1692:AF1692)</f>
        <v>0</v>
      </c>
      <c r="AB1692" s="41">
        <f>BP1692+BQ1692</f>
        <v>0</v>
      </c>
      <c r="AC1692" s="41">
        <v>0</v>
      </c>
      <c r="AD1692" s="41">
        <v>0</v>
      </c>
      <c r="AE1692" s="41">
        <f>SUM(BR1692)</f>
        <v>0</v>
      </c>
      <c r="AF1692" s="41">
        <f>SUM(AM1692)</f>
        <v>0</v>
      </c>
      <c r="AG1692" s="122"/>
      <c r="AH1692" s="36">
        <v>0</v>
      </c>
      <c r="AI1692" s="126">
        <v>0</v>
      </c>
      <c r="AJ1692" s="36">
        <v>0</v>
      </c>
      <c r="AK1692" s="121"/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14">
        <v>0</v>
      </c>
      <c r="AR1692" s="1">
        <v>0</v>
      </c>
      <c r="AS1692" s="114">
        <v>0</v>
      </c>
      <c r="AT1692" s="114">
        <v>0</v>
      </c>
      <c r="AU1692" s="114">
        <v>0</v>
      </c>
      <c r="AV1692" s="114">
        <v>0</v>
      </c>
      <c r="AW1692" s="114">
        <v>0</v>
      </c>
      <c r="AX1692" s="114">
        <v>0</v>
      </c>
      <c r="AY1692" s="114">
        <v>0</v>
      </c>
      <c r="AZ1692" s="114">
        <v>0</v>
      </c>
      <c r="BA1692" s="114">
        <v>0</v>
      </c>
      <c r="BB1692" s="114">
        <v>0</v>
      </c>
      <c r="BC1692" s="114">
        <v>0</v>
      </c>
      <c r="BD1692" s="115">
        <v>0</v>
      </c>
      <c r="BE1692" s="114">
        <v>0</v>
      </c>
      <c r="BF1692" s="114">
        <v>0</v>
      </c>
      <c r="BG1692" s="114">
        <v>0</v>
      </c>
      <c r="BH1692" s="114">
        <v>0</v>
      </c>
      <c r="BI1692" s="114">
        <v>0</v>
      </c>
      <c r="BJ1692" s="114">
        <v>16</v>
      </c>
      <c r="BK1692" s="114">
        <v>0</v>
      </c>
      <c r="BL1692" s="114">
        <v>0</v>
      </c>
      <c r="BM1692" s="114">
        <v>0</v>
      </c>
      <c r="BN1692" s="114">
        <v>0</v>
      </c>
      <c r="BO1692" s="114">
        <v>0</v>
      </c>
      <c r="BP1692" s="114">
        <v>0</v>
      </c>
      <c r="BQ1692" s="114">
        <v>0</v>
      </c>
      <c r="BR1692" s="114">
        <v>0</v>
      </c>
      <c r="BS1692" s="114">
        <v>0</v>
      </c>
    </row>
    <row r="1693" spans="1:71" ht="15" x14ac:dyDescent="0.25">
      <c r="A1693" s="1" t="str">
        <f>CONCATENATE(G1693,"-",F1693,"-",H1693)</f>
        <v>999922421-Red-Under 30</v>
      </c>
      <c r="B1693" s="1" t="str">
        <f>CONCATENATE(G1693,"-",H1693)</f>
        <v>999922421-Under 30</v>
      </c>
      <c r="C1693" s="151" t="s">
        <v>814</v>
      </c>
      <c r="D1693" s="151" t="s">
        <v>3246</v>
      </c>
      <c r="E1693" s="151" t="s">
        <v>27</v>
      </c>
      <c r="F1693" s="42" t="s">
        <v>136</v>
      </c>
      <c r="G1693" s="151">
        <v>999922421</v>
      </c>
      <c r="H1693" s="36" t="s">
        <v>1833</v>
      </c>
      <c r="I1693" s="34">
        <f>((L1693)-J1693)+T1693</f>
        <v>16</v>
      </c>
      <c r="J1693" s="36"/>
      <c r="K1693" s="35"/>
      <c r="L1693" s="34">
        <f>SUM(N1693,O1693,P1693,Q1693,R1693,M1693)</f>
        <v>0</v>
      </c>
      <c r="M1693" s="34">
        <f>AJ1693</f>
        <v>0</v>
      </c>
      <c r="N1693" s="34">
        <f>SUM(AI1693)</f>
        <v>0</v>
      </c>
      <c r="O1693" s="34">
        <f>0</f>
        <v>0</v>
      </c>
      <c r="P1693" s="34">
        <v>0</v>
      </c>
      <c r="Q1693" s="34">
        <v>0</v>
      </c>
      <c r="R1693" s="34">
        <f>AH1693</f>
        <v>0</v>
      </c>
      <c r="S1693" s="122"/>
      <c r="T1693" s="41">
        <f>SUM(U1693,AA1693)</f>
        <v>16</v>
      </c>
      <c r="U1693" s="41">
        <f>IF(SUM(V1693:Y1693)&gt;=250, 250,SUM(V1693:Y1693))</f>
        <v>16</v>
      </c>
      <c r="V1693" s="41">
        <v>0</v>
      </c>
      <c r="W1693" s="41">
        <v>0</v>
      </c>
      <c r="X1693" s="41">
        <f>SUM(AL1693,AN1693,BO1693,BS1693)</f>
        <v>0</v>
      </c>
      <c r="Y1693" s="41">
        <f>SUM(AO1693:BN1693)</f>
        <v>16</v>
      </c>
      <c r="Z1693" s="41">
        <f>COUNTIF(AO1693:BN1693, "&gt;0")</f>
        <v>1</v>
      </c>
      <c r="AA1693" s="41">
        <f>SUM(AB1693:AF1693)</f>
        <v>0</v>
      </c>
      <c r="AB1693" s="41">
        <f>BP1693+BQ1693</f>
        <v>0</v>
      </c>
      <c r="AC1693" s="41">
        <v>0</v>
      </c>
      <c r="AD1693" s="41">
        <v>0</v>
      </c>
      <c r="AE1693" s="41">
        <f>SUM(BR1693)</f>
        <v>0</v>
      </c>
      <c r="AF1693" s="41">
        <f>SUM(AM1693)</f>
        <v>0</v>
      </c>
      <c r="AG1693" s="122"/>
      <c r="AH1693" s="36">
        <v>0</v>
      </c>
      <c r="AI1693" s="126">
        <v>0</v>
      </c>
      <c r="AJ1693" s="36">
        <v>0</v>
      </c>
      <c r="AK1693" s="121"/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14">
        <v>0</v>
      </c>
      <c r="AR1693" s="1">
        <v>0</v>
      </c>
      <c r="AS1693" s="114">
        <v>0</v>
      </c>
      <c r="AT1693" s="114">
        <v>0</v>
      </c>
      <c r="AU1693" s="114">
        <v>0</v>
      </c>
      <c r="AV1693" s="114">
        <v>0</v>
      </c>
      <c r="AW1693" s="114">
        <v>0</v>
      </c>
      <c r="AX1693" s="114">
        <v>0</v>
      </c>
      <c r="AY1693" s="114">
        <v>0</v>
      </c>
      <c r="AZ1693" s="114">
        <v>0</v>
      </c>
      <c r="BA1693" s="114">
        <v>0</v>
      </c>
      <c r="BB1693" s="114">
        <v>0</v>
      </c>
      <c r="BC1693" s="114">
        <v>0</v>
      </c>
      <c r="BD1693" s="115">
        <v>0</v>
      </c>
      <c r="BE1693" s="114">
        <v>0</v>
      </c>
      <c r="BF1693" s="114">
        <v>0</v>
      </c>
      <c r="BG1693" s="114">
        <v>0</v>
      </c>
      <c r="BH1693" s="114">
        <v>0</v>
      </c>
      <c r="BI1693" s="114">
        <v>0</v>
      </c>
      <c r="BJ1693" s="114">
        <v>16</v>
      </c>
      <c r="BK1693" s="114">
        <v>0</v>
      </c>
      <c r="BL1693" s="114">
        <v>0</v>
      </c>
      <c r="BM1693" s="114">
        <v>0</v>
      </c>
      <c r="BN1693" s="114">
        <v>0</v>
      </c>
      <c r="BO1693" s="114">
        <v>0</v>
      </c>
      <c r="BP1693" s="114">
        <v>0</v>
      </c>
      <c r="BQ1693" s="114">
        <v>0</v>
      </c>
      <c r="BR1693" s="114">
        <v>0</v>
      </c>
      <c r="BS1693" s="114">
        <v>0</v>
      </c>
    </row>
    <row r="1694" spans="1:71" ht="15" x14ac:dyDescent="0.25">
      <c r="A1694" s="1" t="str">
        <f>CONCATENATE(G1694,"-",F1694,"-",H1694)</f>
        <v>999930890-Red-Under 30</v>
      </c>
      <c r="B1694" s="1" t="str">
        <f>CONCATENATE(G1694,"-",H1694)</f>
        <v>999930890-Under 30</v>
      </c>
      <c r="C1694" s="151" t="s">
        <v>60</v>
      </c>
      <c r="D1694" s="151" t="s">
        <v>3256</v>
      </c>
      <c r="E1694" s="151" t="s">
        <v>27</v>
      </c>
      <c r="F1694" s="42" t="s">
        <v>136</v>
      </c>
      <c r="G1694" s="151">
        <v>999930890</v>
      </c>
      <c r="H1694" s="36" t="s">
        <v>1833</v>
      </c>
      <c r="I1694" s="34">
        <f>((L1694)-J1694)+T1694</f>
        <v>16</v>
      </c>
      <c r="J1694" s="36"/>
      <c r="K1694" s="35"/>
      <c r="L1694" s="34">
        <f>SUM(N1694,O1694,P1694,Q1694,R1694,M1694)</f>
        <v>0</v>
      </c>
      <c r="M1694" s="34">
        <f>AJ1694</f>
        <v>0</v>
      </c>
      <c r="N1694" s="34">
        <f>SUM(AI1694)</f>
        <v>0</v>
      </c>
      <c r="O1694" s="34">
        <f>0</f>
        <v>0</v>
      </c>
      <c r="P1694" s="34">
        <v>0</v>
      </c>
      <c r="Q1694" s="34">
        <v>0</v>
      </c>
      <c r="R1694" s="34">
        <f>AH1694</f>
        <v>0</v>
      </c>
      <c r="S1694" s="122"/>
      <c r="T1694" s="41">
        <f>SUM(U1694,AA1694)</f>
        <v>16</v>
      </c>
      <c r="U1694" s="41">
        <f>IF(SUM(V1694:Y1694)&gt;=250, 250,SUM(V1694:Y1694))</f>
        <v>16</v>
      </c>
      <c r="V1694" s="41">
        <v>0</v>
      </c>
      <c r="W1694" s="41">
        <v>0</v>
      </c>
      <c r="X1694" s="41">
        <f>SUM(AL1694,AN1694,BO1694,BS1694)</f>
        <v>0</v>
      </c>
      <c r="Y1694" s="41">
        <f>SUM(AO1694:BN1694)</f>
        <v>16</v>
      </c>
      <c r="Z1694" s="41">
        <f>COUNTIF(AO1694:BN1694, "&gt;0")</f>
        <v>1</v>
      </c>
      <c r="AA1694" s="41">
        <f>SUM(AB1694:AF1694)</f>
        <v>0</v>
      </c>
      <c r="AB1694" s="41">
        <f>BP1694+BQ1694</f>
        <v>0</v>
      </c>
      <c r="AC1694" s="41">
        <v>0</v>
      </c>
      <c r="AD1694" s="41">
        <v>0</v>
      </c>
      <c r="AE1694" s="41">
        <f>SUM(BR1694)</f>
        <v>0</v>
      </c>
      <c r="AF1694" s="41">
        <f>SUM(AM1694)</f>
        <v>0</v>
      </c>
      <c r="AG1694" s="122"/>
      <c r="AH1694" s="36">
        <v>0</v>
      </c>
      <c r="AI1694" s="126">
        <v>0</v>
      </c>
      <c r="AJ1694" s="36">
        <v>0</v>
      </c>
      <c r="AK1694" s="121"/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14">
        <v>0</v>
      </c>
      <c r="AR1694" s="1">
        <v>0</v>
      </c>
      <c r="AS1694" s="114">
        <v>0</v>
      </c>
      <c r="AT1694" s="114">
        <v>0</v>
      </c>
      <c r="AU1694" s="114">
        <v>0</v>
      </c>
      <c r="AV1694" s="114">
        <v>0</v>
      </c>
      <c r="AW1694" s="114">
        <v>0</v>
      </c>
      <c r="AX1694" s="114">
        <v>0</v>
      </c>
      <c r="AY1694" s="114">
        <v>0</v>
      </c>
      <c r="AZ1694" s="114">
        <v>0</v>
      </c>
      <c r="BA1694" s="114">
        <v>0</v>
      </c>
      <c r="BB1694" s="114">
        <v>0</v>
      </c>
      <c r="BC1694" s="114">
        <v>0</v>
      </c>
      <c r="BD1694" s="115">
        <v>0</v>
      </c>
      <c r="BE1694" s="114">
        <v>0</v>
      </c>
      <c r="BF1694" s="114">
        <v>0</v>
      </c>
      <c r="BG1694" s="114">
        <v>0</v>
      </c>
      <c r="BH1694" s="114">
        <v>0</v>
      </c>
      <c r="BI1694" s="114">
        <v>0</v>
      </c>
      <c r="BJ1694" s="114">
        <v>16</v>
      </c>
      <c r="BK1694" s="114">
        <v>0</v>
      </c>
      <c r="BL1694" s="114">
        <v>0</v>
      </c>
      <c r="BM1694" s="114">
        <v>0</v>
      </c>
      <c r="BN1694" s="114">
        <v>0</v>
      </c>
      <c r="BO1694" s="114">
        <v>0</v>
      </c>
      <c r="BP1694" s="114">
        <v>0</v>
      </c>
      <c r="BQ1694" s="114">
        <v>0</v>
      </c>
      <c r="BR1694" s="114">
        <v>0</v>
      </c>
      <c r="BS1694" s="114">
        <v>0</v>
      </c>
    </row>
    <row r="1695" spans="1:71" ht="15" x14ac:dyDescent="0.25">
      <c r="A1695" s="1" t="str">
        <f>CONCATENATE(G1695,"-",F1695,"-",H1695)</f>
        <v>999931784-Red-Under 30</v>
      </c>
      <c r="B1695" s="1" t="str">
        <f>CONCATENATE(G1695,"-",H1695)</f>
        <v>999931784-Under 30</v>
      </c>
      <c r="C1695" s="151" t="s">
        <v>3241</v>
      </c>
      <c r="D1695" s="151" t="s">
        <v>3242</v>
      </c>
      <c r="E1695" s="151" t="s">
        <v>27</v>
      </c>
      <c r="F1695" s="42" t="s">
        <v>136</v>
      </c>
      <c r="G1695" s="151">
        <v>999931784</v>
      </c>
      <c r="H1695" s="36" t="s">
        <v>1833</v>
      </c>
      <c r="I1695" s="34">
        <f>((L1695)-J1695)+T1695</f>
        <v>16</v>
      </c>
      <c r="J1695" s="36"/>
      <c r="K1695" s="35"/>
      <c r="L1695" s="34">
        <f>SUM(N1695,O1695,P1695,Q1695,R1695,M1695)</f>
        <v>0</v>
      </c>
      <c r="M1695" s="34">
        <f>AJ1695</f>
        <v>0</v>
      </c>
      <c r="N1695" s="34">
        <f>SUM(AI1695)</f>
        <v>0</v>
      </c>
      <c r="O1695" s="34">
        <f>0</f>
        <v>0</v>
      </c>
      <c r="P1695" s="34">
        <v>0</v>
      </c>
      <c r="Q1695" s="34">
        <v>0</v>
      </c>
      <c r="R1695" s="34">
        <f>AH1695</f>
        <v>0</v>
      </c>
      <c r="S1695" s="122"/>
      <c r="T1695" s="41">
        <f>SUM(U1695,AA1695)</f>
        <v>16</v>
      </c>
      <c r="U1695" s="41">
        <f>IF(SUM(V1695:Y1695)&gt;=250, 250,SUM(V1695:Y1695))</f>
        <v>16</v>
      </c>
      <c r="V1695" s="41">
        <v>0</v>
      </c>
      <c r="W1695" s="41">
        <v>0</v>
      </c>
      <c r="X1695" s="41">
        <f>SUM(AL1695,AN1695,BO1695,BS1695)</f>
        <v>0</v>
      </c>
      <c r="Y1695" s="41">
        <f>SUM(AO1695:BN1695)</f>
        <v>16</v>
      </c>
      <c r="Z1695" s="41">
        <f>COUNTIF(AO1695:BN1695, "&gt;0")</f>
        <v>1</v>
      </c>
      <c r="AA1695" s="41">
        <f>SUM(AB1695:AF1695)</f>
        <v>0</v>
      </c>
      <c r="AB1695" s="41">
        <f>BP1695+BQ1695</f>
        <v>0</v>
      </c>
      <c r="AC1695" s="41">
        <v>0</v>
      </c>
      <c r="AD1695" s="41">
        <v>0</v>
      </c>
      <c r="AE1695" s="41">
        <f>SUM(BR1695)</f>
        <v>0</v>
      </c>
      <c r="AF1695" s="41">
        <f>SUM(AM1695)</f>
        <v>0</v>
      </c>
      <c r="AG1695" s="122"/>
      <c r="AH1695" s="36">
        <v>0</v>
      </c>
      <c r="AI1695" s="126">
        <v>0</v>
      </c>
      <c r="AJ1695" s="36">
        <v>0</v>
      </c>
      <c r="AK1695" s="121"/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14">
        <v>0</v>
      </c>
      <c r="AR1695" s="1">
        <v>0</v>
      </c>
      <c r="AS1695" s="114">
        <v>0</v>
      </c>
      <c r="AT1695" s="114">
        <v>0</v>
      </c>
      <c r="AU1695" s="114">
        <v>0</v>
      </c>
      <c r="AV1695" s="114">
        <v>0</v>
      </c>
      <c r="AW1695" s="114">
        <v>0</v>
      </c>
      <c r="AX1695" s="114">
        <v>0</v>
      </c>
      <c r="AY1695" s="114">
        <v>0</v>
      </c>
      <c r="AZ1695" s="114">
        <v>0</v>
      </c>
      <c r="BA1695" s="114">
        <v>0</v>
      </c>
      <c r="BB1695" s="114">
        <v>0</v>
      </c>
      <c r="BC1695" s="114">
        <v>0</v>
      </c>
      <c r="BD1695" s="115">
        <v>0</v>
      </c>
      <c r="BE1695" s="114">
        <v>0</v>
      </c>
      <c r="BF1695" s="114">
        <v>0</v>
      </c>
      <c r="BG1695" s="114">
        <v>0</v>
      </c>
      <c r="BH1695" s="114">
        <v>0</v>
      </c>
      <c r="BI1695" s="114">
        <v>0</v>
      </c>
      <c r="BJ1695" s="114">
        <v>16</v>
      </c>
      <c r="BK1695" s="114">
        <v>0</v>
      </c>
      <c r="BL1695" s="114">
        <v>0</v>
      </c>
      <c r="BM1695" s="114">
        <v>0</v>
      </c>
      <c r="BN1695" s="114">
        <v>0</v>
      </c>
      <c r="BO1695" s="114">
        <v>0</v>
      </c>
      <c r="BP1695" s="114">
        <v>0</v>
      </c>
      <c r="BQ1695" s="114">
        <v>0</v>
      </c>
      <c r="BR1695" s="114">
        <v>0</v>
      </c>
      <c r="BS1695" s="114">
        <v>0</v>
      </c>
    </row>
    <row r="1696" spans="1:71" ht="15" x14ac:dyDescent="0.25">
      <c r="A1696" s="1" t="str">
        <f>CONCATENATE(G1696,"-",F1696,"-",H1696)</f>
        <v>999932082-Red-Under 30</v>
      </c>
      <c r="B1696" s="1" t="str">
        <f>CONCATENATE(G1696,"-",H1696)</f>
        <v>999932082-Under 30</v>
      </c>
      <c r="C1696" s="151" t="s">
        <v>3247</v>
      </c>
      <c r="D1696" s="151" t="s">
        <v>3248</v>
      </c>
      <c r="E1696" s="151" t="s">
        <v>27</v>
      </c>
      <c r="F1696" s="42" t="s">
        <v>136</v>
      </c>
      <c r="G1696" s="151">
        <v>999932082</v>
      </c>
      <c r="H1696" s="36" t="s">
        <v>1833</v>
      </c>
      <c r="I1696" s="34">
        <f>((L1696)-J1696)+T1696</f>
        <v>16</v>
      </c>
      <c r="J1696" s="36"/>
      <c r="K1696" s="35"/>
      <c r="L1696" s="34">
        <f>SUM(N1696,O1696,P1696,Q1696,R1696,M1696)</f>
        <v>0</v>
      </c>
      <c r="M1696" s="34">
        <f>AJ1696</f>
        <v>0</v>
      </c>
      <c r="N1696" s="34">
        <f>SUM(AI1696)</f>
        <v>0</v>
      </c>
      <c r="O1696" s="34">
        <f>0</f>
        <v>0</v>
      </c>
      <c r="P1696" s="34">
        <v>0</v>
      </c>
      <c r="Q1696" s="34">
        <v>0</v>
      </c>
      <c r="R1696" s="34">
        <f>AH1696</f>
        <v>0</v>
      </c>
      <c r="S1696" s="122"/>
      <c r="T1696" s="41">
        <f>SUM(U1696,AA1696)</f>
        <v>16</v>
      </c>
      <c r="U1696" s="41">
        <f>IF(SUM(V1696:Y1696)&gt;=250, 250,SUM(V1696:Y1696))</f>
        <v>16</v>
      </c>
      <c r="V1696" s="41">
        <v>0</v>
      </c>
      <c r="W1696" s="41">
        <v>0</v>
      </c>
      <c r="X1696" s="41">
        <f>SUM(AL1696,AN1696,BO1696,BS1696)</f>
        <v>0</v>
      </c>
      <c r="Y1696" s="41">
        <f>SUM(AO1696:BN1696)</f>
        <v>16</v>
      </c>
      <c r="Z1696" s="41">
        <f>COUNTIF(AO1696:BN1696, "&gt;0")</f>
        <v>1</v>
      </c>
      <c r="AA1696" s="41">
        <f>SUM(AB1696:AF1696)</f>
        <v>0</v>
      </c>
      <c r="AB1696" s="41">
        <f>BP1696+BQ1696</f>
        <v>0</v>
      </c>
      <c r="AC1696" s="41">
        <v>0</v>
      </c>
      <c r="AD1696" s="41">
        <v>0</v>
      </c>
      <c r="AE1696" s="41">
        <f>SUM(BR1696)</f>
        <v>0</v>
      </c>
      <c r="AF1696" s="41">
        <f>SUM(AM1696)</f>
        <v>0</v>
      </c>
      <c r="AG1696" s="122"/>
      <c r="AH1696" s="36">
        <v>0</v>
      </c>
      <c r="AI1696" s="126">
        <v>0</v>
      </c>
      <c r="AJ1696" s="36">
        <v>0</v>
      </c>
      <c r="AK1696" s="121"/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14">
        <v>0</v>
      </c>
      <c r="AR1696" s="1">
        <v>0</v>
      </c>
      <c r="AS1696" s="114">
        <v>0</v>
      </c>
      <c r="AT1696" s="114">
        <v>0</v>
      </c>
      <c r="AU1696" s="114">
        <v>0</v>
      </c>
      <c r="AV1696" s="114">
        <v>0</v>
      </c>
      <c r="AW1696" s="114">
        <v>0</v>
      </c>
      <c r="AX1696" s="114">
        <v>0</v>
      </c>
      <c r="AY1696" s="114">
        <v>0</v>
      </c>
      <c r="AZ1696" s="114">
        <v>0</v>
      </c>
      <c r="BA1696" s="114">
        <v>0</v>
      </c>
      <c r="BB1696" s="114">
        <v>0</v>
      </c>
      <c r="BC1696" s="114">
        <v>0</v>
      </c>
      <c r="BD1696" s="115">
        <v>0</v>
      </c>
      <c r="BE1696" s="114">
        <v>0</v>
      </c>
      <c r="BF1696" s="114">
        <v>0</v>
      </c>
      <c r="BG1696" s="114">
        <v>0</v>
      </c>
      <c r="BH1696" s="114">
        <v>0</v>
      </c>
      <c r="BI1696" s="114">
        <v>0</v>
      </c>
      <c r="BJ1696" s="114">
        <v>16</v>
      </c>
      <c r="BK1696" s="114">
        <v>0</v>
      </c>
      <c r="BL1696" s="114">
        <v>0</v>
      </c>
      <c r="BM1696" s="114">
        <v>0</v>
      </c>
      <c r="BN1696" s="114">
        <v>0</v>
      </c>
      <c r="BO1696" s="114">
        <v>0</v>
      </c>
      <c r="BP1696" s="114">
        <v>0</v>
      </c>
      <c r="BQ1696" s="114">
        <v>0</v>
      </c>
      <c r="BR1696" s="114">
        <v>0</v>
      </c>
      <c r="BS1696" s="114">
        <v>0</v>
      </c>
    </row>
    <row r="1697" spans="1:71" ht="15" x14ac:dyDescent="0.25">
      <c r="A1697" s="1" t="str">
        <f>CONCATENATE(G1697,"-",F1697,"-",H1697)</f>
        <v>999932083-Red-Under 30</v>
      </c>
      <c r="B1697" s="1" t="str">
        <f>CONCATENATE(G1697,"-",H1697)</f>
        <v>999932083-Under 30</v>
      </c>
      <c r="C1697" s="151" t="s">
        <v>2238</v>
      </c>
      <c r="D1697" s="151" t="s">
        <v>374</v>
      </c>
      <c r="E1697" s="151" t="s">
        <v>27</v>
      </c>
      <c r="F1697" s="42" t="s">
        <v>136</v>
      </c>
      <c r="G1697" s="151">
        <v>999932083</v>
      </c>
      <c r="H1697" s="36" t="s">
        <v>1833</v>
      </c>
      <c r="I1697" s="34">
        <f>((L1697)-J1697)+T1697</f>
        <v>16</v>
      </c>
      <c r="J1697" s="36"/>
      <c r="K1697" s="35"/>
      <c r="L1697" s="34">
        <f>SUM(N1697,O1697,P1697,Q1697,R1697,M1697)</f>
        <v>0</v>
      </c>
      <c r="M1697" s="34">
        <f>AJ1697</f>
        <v>0</v>
      </c>
      <c r="N1697" s="34">
        <f>SUM(AI1697)</f>
        <v>0</v>
      </c>
      <c r="O1697" s="34">
        <f>0</f>
        <v>0</v>
      </c>
      <c r="P1697" s="34">
        <v>0</v>
      </c>
      <c r="Q1697" s="34">
        <v>0</v>
      </c>
      <c r="R1697" s="34">
        <f>AH1697</f>
        <v>0</v>
      </c>
      <c r="S1697" s="122"/>
      <c r="T1697" s="41">
        <f>SUM(U1697,AA1697)</f>
        <v>16</v>
      </c>
      <c r="U1697" s="41">
        <f>IF(SUM(V1697:Y1697)&gt;=250, 250,SUM(V1697:Y1697))</f>
        <v>16</v>
      </c>
      <c r="V1697" s="41">
        <v>0</v>
      </c>
      <c r="W1697" s="41">
        <v>0</v>
      </c>
      <c r="X1697" s="41">
        <f>SUM(AL1697,AN1697,BO1697,BS1697)</f>
        <v>0</v>
      </c>
      <c r="Y1697" s="41">
        <f>SUM(AO1697:BN1697)</f>
        <v>16</v>
      </c>
      <c r="Z1697" s="41">
        <f>COUNTIF(AO1697:BN1697, "&gt;0")</f>
        <v>1</v>
      </c>
      <c r="AA1697" s="41">
        <f>SUM(AB1697:AF1697)</f>
        <v>0</v>
      </c>
      <c r="AB1697" s="41">
        <f>BP1697+BQ1697</f>
        <v>0</v>
      </c>
      <c r="AC1697" s="41">
        <v>0</v>
      </c>
      <c r="AD1697" s="41">
        <v>0</v>
      </c>
      <c r="AE1697" s="41">
        <f>SUM(BR1697)</f>
        <v>0</v>
      </c>
      <c r="AF1697" s="41">
        <f>SUM(AM1697)</f>
        <v>0</v>
      </c>
      <c r="AG1697" s="122"/>
      <c r="AH1697" s="36">
        <v>0</v>
      </c>
      <c r="AI1697" s="126">
        <v>0</v>
      </c>
      <c r="AJ1697" s="36">
        <v>0</v>
      </c>
      <c r="AK1697" s="121"/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14">
        <v>0</v>
      </c>
      <c r="AR1697" s="1">
        <v>0</v>
      </c>
      <c r="AS1697" s="114">
        <v>0</v>
      </c>
      <c r="AT1697" s="114">
        <v>0</v>
      </c>
      <c r="AU1697" s="114">
        <v>0</v>
      </c>
      <c r="AV1697" s="114">
        <v>0</v>
      </c>
      <c r="AW1697" s="114">
        <v>0</v>
      </c>
      <c r="AX1697" s="114">
        <v>0</v>
      </c>
      <c r="AY1697" s="114">
        <v>0</v>
      </c>
      <c r="AZ1697" s="114">
        <v>0</v>
      </c>
      <c r="BA1697" s="114">
        <v>0</v>
      </c>
      <c r="BB1697" s="114">
        <v>0</v>
      </c>
      <c r="BC1697" s="114">
        <v>0</v>
      </c>
      <c r="BD1697" s="115">
        <v>0</v>
      </c>
      <c r="BE1697" s="114">
        <v>0</v>
      </c>
      <c r="BF1697" s="114">
        <v>0</v>
      </c>
      <c r="BG1697" s="114">
        <v>0</v>
      </c>
      <c r="BH1697" s="114">
        <v>0</v>
      </c>
      <c r="BI1697" s="114">
        <v>0</v>
      </c>
      <c r="BJ1697" s="114">
        <v>16</v>
      </c>
      <c r="BK1697" s="114">
        <v>0</v>
      </c>
      <c r="BL1697" s="114">
        <v>0</v>
      </c>
      <c r="BM1697" s="114">
        <v>0</v>
      </c>
      <c r="BN1697" s="114">
        <v>0</v>
      </c>
      <c r="BO1697" s="114">
        <v>0</v>
      </c>
      <c r="BP1697" s="114">
        <v>0</v>
      </c>
      <c r="BQ1697" s="114">
        <v>0</v>
      </c>
      <c r="BR1697" s="114">
        <v>0</v>
      </c>
      <c r="BS1697" s="114">
        <v>0</v>
      </c>
    </row>
    <row r="1698" spans="1:71" ht="15" x14ac:dyDescent="0.25">
      <c r="A1698" s="1" t="str">
        <f>CONCATENATE(G1698,"-",F1698,"-",H1698)</f>
        <v>999932207-Red-Under 30</v>
      </c>
      <c r="B1698" s="1" t="str">
        <f>CONCATENATE(G1698,"-",H1698)</f>
        <v>999932207-Under 30</v>
      </c>
      <c r="C1698" s="151" t="s">
        <v>3236</v>
      </c>
      <c r="D1698" s="151" t="s">
        <v>3237</v>
      </c>
      <c r="E1698" s="151" t="s">
        <v>27</v>
      </c>
      <c r="F1698" s="42" t="s">
        <v>136</v>
      </c>
      <c r="G1698" s="151">
        <v>999932207</v>
      </c>
      <c r="H1698" s="36" t="s">
        <v>1833</v>
      </c>
      <c r="I1698" s="34">
        <f>((L1698)-J1698)+T1698</f>
        <v>16</v>
      </c>
      <c r="J1698" s="36"/>
      <c r="K1698" s="35"/>
      <c r="L1698" s="34">
        <f>SUM(N1698,O1698,P1698,Q1698,R1698,M1698)</f>
        <v>0</v>
      </c>
      <c r="M1698" s="34">
        <f>AJ1698</f>
        <v>0</v>
      </c>
      <c r="N1698" s="34">
        <f>SUM(AI1698)</f>
        <v>0</v>
      </c>
      <c r="O1698" s="34">
        <f>0</f>
        <v>0</v>
      </c>
      <c r="P1698" s="34">
        <v>0</v>
      </c>
      <c r="Q1698" s="34">
        <v>0</v>
      </c>
      <c r="R1698" s="34">
        <f>AH1698</f>
        <v>0</v>
      </c>
      <c r="S1698" s="122"/>
      <c r="T1698" s="41">
        <f>SUM(U1698,AA1698)</f>
        <v>16</v>
      </c>
      <c r="U1698" s="41">
        <f>IF(SUM(V1698:Y1698)&gt;=250, 250,SUM(V1698:Y1698))</f>
        <v>16</v>
      </c>
      <c r="V1698" s="41">
        <v>0</v>
      </c>
      <c r="W1698" s="41">
        <v>0</v>
      </c>
      <c r="X1698" s="41">
        <f>SUM(AL1698,AN1698,BO1698,BS1698)</f>
        <v>0</v>
      </c>
      <c r="Y1698" s="41">
        <f>SUM(AO1698:BN1698)</f>
        <v>16</v>
      </c>
      <c r="Z1698" s="41">
        <f>COUNTIF(AO1698:BN1698, "&gt;0")</f>
        <v>1</v>
      </c>
      <c r="AA1698" s="41">
        <f>SUM(AB1698:AF1698)</f>
        <v>0</v>
      </c>
      <c r="AB1698" s="41">
        <f>BP1698+BQ1698</f>
        <v>0</v>
      </c>
      <c r="AC1698" s="41">
        <v>0</v>
      </c>
      <c r="AD1698" s="41">
        <v>0</v>
      </c>
      <c r="AE1698" s="41">
        <f>SUM(BR1698)</f>
        <v>0</v>
      </c>
      <c r="AF1698" s="41">
        <f>SUM(AM1698)</f>
        <v>0</v>
      </c>
      <c r="AG1698" s="122"/>
      <c r="AH1698" s="36">
        <v>0</v>
      </c>
      <c r="AI1698" s="126">
        <v>0</v>
      </c>
      <c r="AJ1698" s="36">
        <v>0</v>
      </c>
      <c r="AK1698" s="121"/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14">
        <v>0</v>
      </c>
      <c r="AR1698" s="1">
        <v>0</v>
      </c>
      <c r="AS1698" s="114">
        <v>0</v>
      </c>
      <c r="AT1698" s="114">
        <v>0</v>
      </c>
      <c r="AU1698" s="114">
        <v>0</v>
      </c>
      <c r="AV1698" s="114">
        <v>0</v>
      </c>
      <c r="AW1698" s="114">
        <v>0</v>
      </c>
      <c r="AX1698" s="114">
        <v>0</v>
      </c>
      <c r="AY1698" s="114">
        <v>0</v>
      </c>
      <c r="AZ1698" s="114">
        <v>0</v>
      </c>
      <c r="BA1698" s="114">
        <v>0</v>
      </c>
      <c r="BB1698" s="114">
        <v>0</v>
      </c>
      <c r="BC1698" s="114">
        <v>0</v>
      </c>
      <c r="BD1698" s="115">
        <v>0</v>
      </c>
      <c r="BE1698" s="114">
        <v>0</v>
      </c>
      <c r="BF1698" s="114">
        <v>0</v>
      </c>
      <c r="BG1698" s="114">
        <v>0</v>
      </c>
      <c r="BH1698" s="114">
        <v>0</v>
      </c>
      <c r="BI1698" s="114">
        <v>0</v>
      </c>
      <c r="BJ1698" s="114">
        <v>16</v>
      </c>
      <c r="BK1698" s="114">
        <v>0</v>
      </c>
      <c r="BL1698" s="114">
        <v>0</v>
      </c>
      <c r="BM1698" s="114">
        <v>0</v>
      </c>
      <c r="BN1698" s="114">
        <v>0</v>
      </c>
      <c r="BO1698" s="114">
        <v>0</v>
      </c>
      <c r="BP1698" s="114">
        <v>0</v>
      </c>
      <c r="BQ1698" s="114">
        <v>0</v>
      </c>
      <c r="BR1698" s="114">
        <v>0</v>
      </c>
      <c r="BS1698" s="114">
        <v>0</v>
      </c>
    </row>
    <row r="1699" spans="1:71" ht="15" x14ac:dyDescent="0.25">
      <c r="A1699" s="1" t="str">
        <f>CONCATENATE(G1699,"-",F1699,"-",H1699)</f>
        <v>999932223-Red-Under 30</v>
      </c>
      <c r="B1699" s="1" t="str">
        <f>CONCATENATE(G1699,"-",H1699)</f>
        <v>999932223-Under 30</v>
      </c>
      <c r="C1699" s="151" t="s">
        <v>3239</v>
      </c>
      <c r="D1699" s="151" t="s">
        <v>3240</v>
      </c>
      <c r="E1699" s="151" t="s">
        <v>27</v>
      </c>
      <c r="F1699" s="42" t="s">
        <v>136</v>
      </c>
      <c r="G1699" s="151">
        <v>999932223</v>
      </c>
      <c r="H1699" s="36" t="s">
        <v>1833</v>
      </c>
      <c r="I1699" s="34">
        <f>((L1699)-J1699)+T1699</f>
        <v>16</v>
      </c>
      <c r="J1699" s="36"/>
      <c r="K1699" s="35"/>
      <c r="L1699" s="34">
        <f>SUM(N1699,O1699,P1699,Q1699,R1699,M1699)</f>
        <v>0</v>
      </c>
      <c r="M1699" s="34">
        <f>AJ1699</f>
        <v>0</v>
      </c>
      <c r="N1699" s="34">
        <f>SUM(AI1699)</f>
        <v>0</v>
      </c>
      <c r="O1699" s="34">
        <f>0</f>
        <v>0</v>
      </c>
      <c r="P1699" s="34">
        <v>0</v>
      </c>
      <c r="Q1699" s="34">
        <v>0</v>
      </c>
      <c r="R1699" s="34">
        <f>AH1699</f>
        <v>0</v>
      </c>
      <c r="S1699" s="122"/>
      <c r="T1699" s="41">
        <f>SUM(U1699,AA1699)</f>
        <v>16</v>
      </c>
      <c r="U1699" s="41">
        <f>IF(SUM(V1699:Y1699)&gt;=250, 250,SUM(V1699:Y1699))</f>
        <v>16</v>
      </c>
      <c r="V1699" s="41">
        <v>0</v>
      </c>
      <c r="W1699" s="41">
        <v>0</v>
      </c>
      <c r="X1699" s="41">
        <f>SUM(AL1699,AN1699,BO1699,BS1699)</f>
        <v>0</v>
      </c>
      <c r="Y1699" s="41">
        <f>SUM(AO1699:BN1699)</f>
        <v>16</v>
      </c>
      <c r="Z1699" s="41">
        <f>COUNTIF(AO1699:BN1699, "&gt;0")</f>
        <v>1</v>
      </c>
      <c r="AA1699" s="41">
        <f>SUM(AB1699:AF1699)</f>
        <v>0</v>
      </c>
      <c r="AB1699" s="41">
        <f>BP1699+BQ1699</f>
        <v>0</v>
      </c>
      <c r="AC1699" s="41">
        <v>0</v>
      </c>
      <c r="AD1699" s="41">
        <v>0</v>
      </c>
      <c r="AE1699" s="41">
        <f>SUM(BR1699)</f>
        <v>0</v>
      </c>
      <c r="AF1699" s="41">
        <f>SUM(AM1699)</f>
        <v>0</v>
      </c>
      <c r="AG1699" s="122"/>
      <c r="AH1699" s="36">
        <v>0</v>
      </c>
      <c r="AI1699" s="126">
        <v>0</v>
      </c>
      <c r="AJ1699" s="36">
        <v>0</v>
      </c>
      <c r="AK1699" s="121"/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14">
        <v>0</v>
      </c>
      <c r="AR1699" s="1">
        <v>0</v>
      </c>
      <c r="AS1699" s="114">
        <v>0</v>
      </c>
      <c r="AT1699" s="114">
        <v>0</v>
      </c>
      <c r="AU1699" s="114">
        <v>0</v>
      </c>
      <c r="AV1699" s="114">
        <v>0</v>
      </c>
      <c r="AW1699" s="114">
        <v>0</v>
      </c>
      <c r="AX1699" s="114">
        <v>0</v>
      </c>
      <c r="AY1699" s="114">
        <v>0</v>
      </c>
      <c r="AZ1699" s="114">
        <v>0</v>
      </c>
      <c r="BA1699" s="114">
        <v>0</v>
      </c>
      <c r="BB1699" s="114">
        <v>0</v>
      </c>
      <c r="BC1699" s="114">
        <v>0</v>
      </c>
      <c r="BD1699" s="115">
        <v>0</v>
      </c>
      <c r="BE1699" s="114">
        <v>0</v>
      </c>
      <c r="BF1699" s="114">
        <v>0</v>
      </c>
      <c r="BG1699" s="114">
        <v>0</v>
      </c>
      <c r="BH1699" s="114">
        <v>0</v>
      </c>
      <c r="BI1699" s="114">
        <v>0</v>
      </c>
      <c r="BJ1699" s="114">
        <v>16</v>
      </c>
      <c r="BK1699" s="114">
        <v>0</v>
      </c>
      <c r="BL1699" s="114">
        <v>0</v>
      </c>
      <c r="BM1699" s="114">
        <v>0</v>
      </c>
      <c r="BN1699" s="114">
        <v>0</v>
      </c>
      <c r="BO1699" s="114">
        <v>0</v>
      </c>
      <c r="BP1699" s="114">
        <v>0</v>
      </c>
      <c r="BQ1699" s="114">
        <v>0</v>
      </c>
      <c r="BR1699" s="114">
        <v>0</v>
      </c>
      <c r="BS1699" s="114">
        <v>0</v>
      </c>
    </row>
    <row r="1700" spans="1:71" ht="15" x14ac:dyDescent="0.25">
      <c r="A1700" s="1" t="str">
        <f>CONCATENATE(G1700,"-",F1700,"-",H1700)</f>
        <v>999935253-Red-Under 30</v>
      </c>
      <c r="B1700" s="1" t="str">
        <f>CONCATENATE(G1700,"-",H1700)</f>
        <v>999935253-Under 30</v>
      </c>
      <c r="C1700" s="151" t="s">
        <v>3252</v>
      </c>
      <c r="D1700" s="151" t="s">
        <v>517</v>
      </c>
      <c r="E1700" s="151" t="s">
        <v>27</v>
      </c>
      <c r="F1700" s="42" t="s">
        <v>136</v>
      </c>
      <c r="G1700" s="151">
        <v>999935253</v>
      </c>
      <c r="H1700" s="36" t="s">
        <v>1833</v>
      </c>
      <c r="I1700" s="34">
        <f>((L1700)-J1700)+T1700</f>
        <v>16</v>
      </c>
      <c r="J1700" s="36"/>
      <c r="K1700" s="35"/>
      <c r="L1700" s="34">
        <f>SUM(N1700,O1700,P1700,Q1700,R1700,M1700)</f>
        <v>0</v>
      </c>
      <c r="M1700" s="34">
        <f>AJ1700</f>
        <v>0</v>
      </c>
      <c r="N1700" s="34">
        <f>SUM(AI1700)</f>
        <v>0</v>
      </c>
      <c r="O1700" s="34">
        <f>0</f>
        <v>0</v>
      </c>
      <c r="P1700" s="34">
        <v>0</v>
      </c>
      <c r="Q1700" s="34">
        <v>0</v>
      </c>
      <c r="R1700" s="34">
        <f>AH1700</f>
        <v>0</v>
      </c>
      <c r="S1700" s="122"/>
      <c r="T1700" s="41">
        <f>SUM(U1700,AA1700)</f>
        <v>16</v>
      </c>
      <c r="U1700" s="41">
        <f>IF(SUM(V1700:Y1700)&gt;=250, 250,SUM(V1700:Y1700))</f>
        <v>16</v>
      </c>
      <c r="V1700" s="41">
        <v>0</v>
      </c>
      <c r="W1700" s="41">
        <v>0</v>
      </c>
      <c r="X1700" s="41">
        <f>SUM(AL1700,AN1700,BO1700,BS1700)</f>
        <v>0</v>
      </c>
      <c r="Y1700" s="41">
        <f>SUM(AO1700:BN1700)</f>
        <v>16</v>
      </c>
      <c r="Z1700" s="41">
        <f>COUNTIF(AO1700:BN1700, "&gt;0")</f>
        <v>1</v>
      </c>
      <c r="AA1700" s="41">
        <f>SUM(AB1700:AF1700)</f>
        <v>0</v>
      </c>
      <c r="AB1700" s="41">
        <f>BP1700+BQ1700</f>
        <v>0</v>
      </c>
      <c r="AC1700" s="41">
        <v>0</v>
      </c>
      <c r="AD1700" s="41">
        <v>0</v>
      </c>
      <c r="AE1700" s="41">
        <f>SUM(BR1700)</f>
        <v>0</v>
      </c>
      <c r="AF1700" s="41">
        <f>SUM(AM1700)</f>
        <v>0</v>
      </c>
      <c r="AG1700" s="122"/>
      <c r="AH1700" s="36">
        <v>0</v>
      </c>
      <c r="AI1700" s="126">
        <v>0</v>
      </c>
      <c r="AJ1700" s="36">
        <v>0</v>
      </c>
      <c r="AK1700" s="121"/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14">
        <v>0</v>
      </c>
      <c r="AR1700" s="1">
        <v>0</v>
      </c>
      <c r="AS1700" s="114">
        <v>0</v>
      </c>
      <c r="AT1700" s="114">
        <v>0</v>
      </c>
      <c r="AU1700" s="114">
        <v>0</v>
      </c>
      <c r="AV1700" s="114">
        <v>0</v>
      </c>
      <c r="AW1700" s="114">
        <v>0</v>
      </c>
      <c r="AX1700" s="114">
        <v>0</v>
      </c>
      <c r="AY1700" s="114">
        <v>0</v>
      </c>
      <c r="AZ1700" s="114">
        <v>0</v>
      </c>
      <c r="BA1700" s="114">
        <v>0</v>
      </c>
      <c r="BB1700" s="114">
        <v>0</v>
      </c>
      <c r="BC1700" s="114">
        <v>0</v>
      </c>
      <c r="BD1700" s="115">
        <v>0</v>
      </c>
      <c r="BE1700" s="114">
        <v>0</v>
      </c>
      <c r="BF1700" s="114">
        <v>0</v>
      </c>
      <c r="BG1700" s="114">
        <v>0</v>
      </c>
      <c r="BH1700" s="114">
        <v>0</v>
      </c>
      <c r="BI1700" s="114">
        <v>0</v>
      </c>
      <c r="BJ1700" s="114">
        <v>16</v>
      </c>
      <c r="BK1700" s="114">
        <v>0</v>
      </c>
      <c r="BL1700" s="114">
        <v>0</v>
      </c>
      <c r="BM1700" s="114">
        <v>0</v>
      </c>
      <c r="BN1700" s="114">
        <v>0</v>
      </c>
      <c r="BO1700" s="114">
        <v>0</v>
      </c>
      <c r="BP1700" s="114">
        <v>0</v>
      </c>
      <c r="BQ1700" s="114">
        <v>0</v>
      </c>
      <c r="BR1700" s="114">
        <v>0</v>
      </c>
      <c r="BS1700" s="114">
        <v>0</v>
      </c>
    </row>
    <row r="1701" spans="1:71" ht="15" x14ac:dyDescent="0.25">
      <c r="A1701" s="1" t="str">
        <f>CONCATENATE(G1701,"-",F1701,"-",H1701)</f>
        <v>999935369-Red-Under 30</v>
      </c>
      <c r="B1701" s="1" t="str">
        <f>CONCATENATE(G1701,"-",H1701)</f>
        <v>999935369-Under 30</v>
      </c>
      <c r="C1701" s="151" t="s">
        <v>1713</v>
      </c>
      <c r="D1701" s="151" t="s">
        <v>3255</v>
      </c>
      <c r="E1701" s="151" t="s">
        <v>27</v>
      </c>
      <c r="F1701" s="42" t="s">
        <v>136</v>
      </c>
      <c r="G1701" s="151">
        <v>999935369</v>
      </c>
      <c r="H1701" s="36" t="s">
        <v>1833</v>
      </c>
      <c r="I1701" s="34">
        <f>((L1701)-J1701)+T1701</f>
        <v>16</v>
      </c>
      <c r="J1701" s="36"/>
      <c r="K1701" s="35"/>
      <c r="L1701" s="34">
        <f>SUM(N1701,O1701,P1701,Q1701,R1701,M1701)</f>
        <v>0</v>
      </c>
      <c r="M1701" s="34">
        <f>AJ1701</f>
        <v>0</v>
      </c>
      <c r="N1701" s="34">
        <f>SUM(AI1701)</f>
        <v>0</v>
      </c>
      <c r="O1701" s="34">
        <f>0</f>
        <v>0</v>
      </c>
      <c r="P1701" s="34">
        <v>0</v>
      </c>
      <c r="Q1701" s="34">
        <v>0</v>
      </c>
      <c r="R1701" s="34">
        <f>AH1701</f>
        <v>0</v>
      </c>
      <c r="S1701" s="122"/>
      <c r="T1701" s="41">
        <f>SUM(U1701,AA1701)</f>
        <v>16</v>
      </c>
      <c r="U1701" s="41">
        <f>IF(SUM(V1701:Y1701)&gt;=250, 250,SUM(V1701:Y1701))</f>
        <v>16</v>
      </c>
      <c r="V1701" s="41">
        <v>0</v>
      </c>
      <c r="W1701" s="41">
        <v>0</v>
      </c>
      <c r="X1701" s="41">
        <f>SUM(AL1701,AN1701,BO1701,BS1701)</f>
        <v>0</v>
      </c>
      <c r="Y1701" s="41">
        <f>SUM(AO1701:BN1701)</f>
        <v>16</v>
      </c>
      <c r="Z1701" s="41">
        <f>COUNTIF(AO1701:BN1701, "&gt;0")</f>
        <v>1</v>
      </c>
      <c r="AA1701" s="41">
        <f>SUM(AB1701:AF1701)</f>
        <v>0</v>
      </c>
      <c r="AB1701" s="41">
        <f>BP1701+BQ1701</f>
        <v>0</v>
      </c>
      <c r="AC1701" s="41">
        <v>0</v>
      </c>
      <c r="AD1701" s="41">
        <v>0</v>
      </c>
      <c r="AE1701" s="41">
        <f>SUM(BR1701)</f>
        <v>0</v>
      </c>
      <c r="AF1701" s="41">
        <f>SUM(AM1701)</f>
        <v>0</v>
      </c>
      <c r="AG1701" s="122"/>
      <c r="AH1701" s="36">
        <v>0</v>
      </c>
      <c r="AI1701" s="126">
        <v>0</v>
      </c>
      <c r="AJ1701" s="36">
        <v>0</v>
      </c>
      <c r="AK1701" s="121"/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14">
        <v>0</v>
      </c>
      <c r="AR1701" s="1">
        <v>0</v>
      </c>
      <c r="AS1701" s="114">
        <v>0</v>
      </c>
      <c r="AT1701" s="114">
        <v>0</v>
      </c>
      <c r="AU1701" s="114">
        <v>0</v>
      </c>
      <c r="AV1701" s="114">
        <v>0</v>
      </c>
      <c r="AW1701" s="114">
        <v>0</v>
      </c>
      <c r="AX1701" s="114">
        <v>0</v>
      </c>
      <c r="AY1701" s="114">
        <v>0</v>
      </c>
      <c r="AZ1701" s="114">
        <v>0</v>
      </c>
      <c r="BA1701" s="114">
        <v>0</v>
      </c>
      <c r="BB1701" s="114">
        <v>0</v>
      </c>
      <c r="BC1701" s="114">
        <v>0</v>
      </c>
      <c r="BD1701" s="115">
        <v>0</v>
      </c>
      <c r="BE1701" s="114">
        <v>0</v>
      </c>
      <c r="BF1701" s="114">
        <v>0</v>
      </c>
      <c r="BG1701" s="114">
        <v>0</v>
      </c>
      <c r="BH1701" s="114">
        <v>0</v>
      </c>
      <c r="BI1701" s="114">
        <v>0</v>
      </c>
      <c r="BJ1701" s="114">
        <v>16</v>
      </c>
      <c r="BK1701" s="114">
        <v>0</v>
      </c>
      <c r="BL1701" s="114">
        <v>0</v>
      </c>
      <c r="BM1701" s="114">
        <v>0</v>
      </c>
      <c r="BN1701" s="114">
        <v>0</v>
      </c>
      <c r="BO1701" s="114">
        <v>0</v>
      </c>
      <c r="BP1701" s="114">
        <v>0</v>
      </c>
      <c r="BQ1701" s="114">
        <v>0</v>
      </c>
      <c r="BR1701" s="114">
        <v>0</v>
      </c>
      <c r="BS1701" s="114">
        <v>0</v>
      </c>
    </row>
    <row r="1702" spans="1:71" ht="15" x14ac:dyDescent="0.25">
      <c r="A1702" s="1" t="str">
        <f>CONCATENATE(G1702,"-",F1702,"-",H1702)</f>
        <v>999935572-Red-Under 30</v>
      </c>
      <c r="B1702" s="1" t="str">
        <f>CONCATENATE(G1702,"-",H1702)</f>
        <v>999935572-Under 30</v>
      </c>
      <c r="C1702" s="151" t="s">
        <v>89</v>
      </c>
      <c r="D1702" s="151" t="s">
        <v>89</v>
      </c>
      <c r="E1702" s="151" t="s">
        <v>27</v>
      </c>
      <c r="F1702" s="42" t="s">
        <v>136</v>
      </c>
      <c r="G1702" s="151">
        <v>999935572</v>
      </c>
      <c r="H1702" s="36" t="s">
        <v>1833</v>
      </c>
      <c r="I1702" s="34">
        <f>((L1702)-J1702)+T1702</f>
        <v>16</v>
      </c>
      <c r="J1702" s="36"/>
      <c r="K1702" s="35"/>
      <c r="L1702" s="34">
        <f>SUM(N1702,O1702,P1702,Q1702,R1702,M1702)</f>
        <v>0</v>
      </c>
      <c r="M1702" s="34">
        <f>AJ1702</f>
        <v>0</v>
      </c>
      <c r="N1702" s="34">
        <f>SUM(AI1702)</f>
        <v>0</v>
      </c>
      <c r="O1702" s="34">
        <f>0</f>
        <v>0</v>
      </c>
      <c r="P1702" s="34">
        <v>0</v>
      </c>
      <c r="Q1702" s="34">
        <v>0</v>
      </c>
      <c r="R1702" s="34">
        <f>AH1702</f>
        <v>0</v>
      </c>
      <c r="S1702" s="122"/>
      <c r="T1702" s="41">
        <f>SUM(U1702,AA1702)</f>
        <v>16</v>
      </c>
      <c r="U1702" s="41">
        <f>IF(SUM(V1702:Y1702)&gt;=250, 250,SUM(V1702:Y1702))</f>
        <v>16</v>
      </c>
      <c r="V1702" s="41">
        <v>0</v>
      </c>
      <c r="W1702" s="41">
        <v>0</v>
      </c>
      <c r="X1702" s="41">
        <f>SUM(AL1702,AN1702,BO1702,BS1702)</f>
        <v>0</v>
      </c>
      <c r="Y1702" s="41">
        <f>SUM(AO1702:BN1702)</f>
        <v>16</v>
      </c>
      <c r="Z1702" s="41">
        <f>COUNTIF(AO1702:BN1702, "&gt;0")</f>
        <v>1</v>
      </c>
      <c r="AA1702" s="41">
        <f>SUM(AB1702:AF1702)</f>
        <v>0</v>
      </c>
      <c r="AB1702" s="41">
        <f>BP1702+BQ1702</f>
        <v>0</v>
      </c>
      <c r="AC1702" s="41">
        <v>0</v>
      </c>
      <c r="AD1702" s="41">
        <v>0</v>
      </c>
      <c r="AE1702" s="41">
        <f>SUM(BR1702)</f>
        <v>0</v>
      </c>
      <c r="AF1702" s="41">
        <f>SUM(AM1702)</f>
        <v>0</v>
      </c>
      <c r="AG1702" s="122"/>
      <c r="AH1702" s="36">
        <v>0</v>
      </c>
      <c r="AI1702" s="126">
        <v>0</v>
      </c>
      <c r="AJ1702" s="36">
        <v>0</v>
      </c>
      <c r="AK1702" s="121"/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14">
        <v>0</v>
      </c>
      <c r="AR1702" s="1">
        <v>0</v>
      </c>
      <c r="AS1702" s="114">
        <v>0</v>
      </c>
      <c r="AT1702" s="114">
        <v>0</v>
      </c>
      <c r="AU1702" s="114">
        <v>0</v>
      </c>
      <c r="AV1702" s="114">
        <v>0</v>
      </c>
      <c r="AW1702" s="114">
        <v>0</v>
      </c>
      <c r="AX1702" s="114">
        <v>0</v>
      </c>
      <c r="AY1702" s="114">
        <v>0</v>
      </c>
      <c r="AZ1702" s="114">
        <v>0</v>
      </c>
      <c r="BA1702" s="114">
        <v>0</v>
      </c>
      <c r="BB1702" s="114">
        <v>0</v>
      </c>
      <c r="BC1702" s="114">
        <v>0</v>
      </c>
      <c r="BD1702" s="115">
        <v>0</v>
      </c>
      <c r="BE1702" s="114">
        <v>0</v>
      </c>
      <c r="BF1702" s="114">
        <v>0</v>
      </c>
      <c r="BG1702" s="114">
        <v>0</v>
      </c>
      <c r="BH1702" s="114">
        <v>0</v>
      </c>
      <c r="BI1702" s="114">
        <v>0</v>
      </c>
      <c r="BJ1702" s="114">
        <v>16</v>
      </c>
      <c r="BK1702" s="114">
        <v>0</v>
      </c>
      <c r="BL1702" s="114">
        <v>0</v>
      </c>
      <c r="BM1702" s="114">
        <v>0</v>
      </c>
      <c r="BN1702" s="114">
        <v>0</v>
      </c>
      <c r="BO1702" s="114">
        <v>0</v>
      </c>
      <c r="BP1702" s="114">
        <v>0</v>
      </c>
      <c r="BQ1702" s="114">
        <v>0</v>
      </c>
      <c r="BR1702" s="114">
        <v>0</v>
      </c>
      <c r="BS1702" s="114">
        <v>0</v>
      </c>
    </row>
    <row r="1703" spans="1:71" ht="15" x14ac:dyDescent="0.25">
      <c r="A1703" s="1" t="str">
        <f>CONCATENATE(G1703,"-",F1703,"-",H1703)</f>
        <v>999935742-Red-Under 30</v>
      </c>
      <c r="B1703" s="1" t="str">
        <f>CONCATENATE(G1703,"-",H1703)</f>
        <v>999935742-Under 30</v>
      </c>
      <c r="C1703" s="151" t="s">
        <v>605</v>
      </c>
      <c r="D1703" s="151" t="s">
        <v>3251</v>
      </c>
      <c r="E1703" s="151" t="s">
        <v>27</v>
      </c>
      <c r="F1703" s="42" t="s">
        <v>136</v>
      </c>
      <c r="G1703" s="151">
        <v>999935742</v>
      </c>
      <c r="H1703" s="36" t="s">
        <v>1833</v>
      </c>
      <c r="I1703" s="34">
        <f>((L1703)-J1703)+T1703</f>
        <v>16</v>
      </c>
      <c r="J1703" s="36"/>
      <c r="K1703" s="35"/>
      <c r="L1703" s="34">
        <f>SUM(N1703,O1703,P1703,Q1703,R1703,M1703)</f>
        <v>0</v>
      </c>
      <c r="M1703" s="34">
        <f>AJ1703</f>
        <v>0</v>
      </c>
      <c r="N1703" s="34">
        <f>SUM(AI1703)</f>
        <v>0</v>
      </c>
      <c r="O1703" s="34">
        <f>0</f>
        <v>0</v>
      </c>
      <c r="P1703" s="34">
        <v>0</v>
      </c>
      <c r="Q1703" s="34">
        <v>0</v>
      </c>
      <c r="R1703" s="34">
        <f>AH1703</f>
        <v>0</v>
      </c>
      <c r="S1703" s="122"/>
      <c r="T1703" s="41">
        <f>SUM(U1703,AA1703)</f>
        <v>16</v>
      </c>
      <c r="U1703" s="41">
        <f>IF(SUM(V1703:Y1703)&gt;=250, 250,SUM(V1703:Y1703))</f>
        <v>16</v>
      </c>
      <c r="V1703" s="41">
        <v>0</v>
      </c>
      <c r="W1703" s="41">
        <v>0</v>
      </c>
      <c r="X1703" s="41">
        <f>SUM(AL1703,AN1703,BO1703,BS1703)</f>
        <v>0</v>
      </c>
      <c r="Y1703" s="41">
        <f>SUM(AO1703:BN1703)</f>
        <v>16</v>
      </c>
      <c r="Z1703" s="41">
        <f>COUNTIF(AO1703:BN1703, "&gt;0")</f>
        <v>1</v>
      </c>
      <c r="AA1703" s="41">
        <f>SUM(AB1703:AF1703)</f>
        <v>0</v>
      </c>
      <c r="AB1703" s="41">
        <f>BP1703+BQ1703</f>
        <v>0</v>
      </c>
      <c r="AC1703" s="41">
        <v>0</v>
      </c>
      <c r="AD1703" s="41">
        <v>0</v>
      </c>
      <c r="AE1703" s="41">
        <f>SUM(BR1703)</f>
        <v>0</v>
      </c>
      <c r="AF1703" s="41">
        <f>SUM(AM1703)</f>
        <v>0</v>
      </c>
      <c r="AG1703" s="122"/>
      <c r="AH1703" s="36">
        <v>0</v>
      </c>
      <c r="AI1703" s="126">
        <v>0</v>
      </c>
      <c r="AJ1703" s="36">
        <v>0</v>
      </c>
      <c r="AK1703" s="121"/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14">
        <v>0</v>
      </c>
      <c r="AR1703" s="1">
        <v>0</v>
      </c>
      <c r="AS1703" s="114">
        <v>0</v>
      </c>
      <c r="AT1703" s="114">
        <v>0</v>
      </c>
      <c r="AU1703" s="114">
        <v>0</v>
      </c>
      <c r="AV1703" s="114">
        <v>0</v>
      </c>
      <c r="AW1703" s="114">
        <v>0</v>
      </c>
      <c r="AX1703" s="114">
        <v>0</v>
      </c>
      <c r="AY1703" s="114">
        <v>0</v>
      </c>
      <c r="AZ1703" s="114">
        <v>0</v>
      </c>
      <c r="BA1703" s="114">
        <v>0</v>
      </c>
      <c r="BB1703" s="114">
        <v>0</v>
      </c>
      <c r="BC1703" s="114">
        <v>0</v>
      </c>
      <c r="BD1703" s="115">
        <v>0</v>
      </c>
      <c r="BE1703" s="114">
        <v>0</v>
      </c>
      <c r="BF1703" s="114">
        <v>0</v>
      </c>
      <c r="BG1703" s="114">
        <v>0</v>
      </c>
      <c r="BH1703" s="114">
        <v>0</v>
      </c>
      <c r="BI1703" s="114">
        <v>0</v>
      </c>
      <c r="BJ1703" s="114">
        <v>16</v>
      </c>
      <c r="BK1703" s="114">
        <v>0</v>
      </c>
      <c r="BL1703" s="114">
        <v>0</v>
      </c>
      <c r="BM1703" s="114">
        <v>0</v>
      </c>
      <c r="BN1703" s="114">
        <v>0</v>
      </c>
      <c r="BO1703" s="114">
        <v>0</v>
      </c>
      <c r="BP1703" s="114">
        <v>0</v>
      </c>
      <c r="BQ1703" s="114">
        <v>0</v>
      </c>
      <c r="BR1703" s="114">
        <v>0</v>
      </c>
      <c r="BS1703" s="114">
        <v>0</v>
      </c>
    </row>
    <row r="1704" spans="1:71" ht="15" x14ac:dyDescent="0.25">
      <c r="A1704" s="1" t="str">
        <f>CONCATENATE(G1704,"-",F1704,"-",H1704)</f>
        <v>999935781-Red-Under 30</v>
      </c>
      <c r="B1704" s="1" t="str">
        <f>CONCATENATE(G1704,"-",H1704)</f>
        <v>999935781-Under 30</v>
      </c>
      <c r="C1704" s="151" t="s">
        <v>60</v>
      </c>
      <c r="D1704" s="151" t="s">
        <v>3245</v>
      </c>
      <c r="E1704" s="151" t="s">
        <v>27</v>
      </c>
      <c r="F1704" s="42" t="s">
        <v>136</v>
      </c>
      <c r="G1704" s="151">
        <v>999935781</v>
      </c>
      <c r="H1704" s="36" t="s">
        <v>1833</v>
      </c>
      <c r="I1704" s="34">
        <f>((L1704)-J1704)+T1704</f>
        <v>16</v>
      </c>
      <c r="J1704" s="36"/>
      <c r="K1704" s="35"/>
      <c r="L1704" s="34">
        <f>SUM(N1704,O1704,P1704,Q1704,R1704,M1704)</f>
        <v>0</v>
      </c>
      <c r="M1704" s="34">
        <f>AJ1704</f>
        <v>0</v>
      </c>
      <c r="N1704" s="34">
        <f>SUM(AI1704)</f>
        <v>0</v>
      </c>
      <c r="O1704" s="34">
        <f>0</f>
        <v>0</v>
      </c>
      <c r="P1704" s="34">
        <v>0</v>
      </c>
      <c r="Q1704" s="34">
        <v>0</v>
      </c>
      <c r="R1704" s="34">
        <f>AH1704</f>
        <v>0</v>
      </c>
      <c r="S1704" s="122"/>
      <c r="T1704" s="41">
        <f>SUM(U1704,AA1704)</f>
        <v>16</v>
      </c>
      <c r="U1704" s="41">
        <f>IF(SUM(V1704:Y1704)&gt;=250, 250,SUM(V1704:Y1704))</f>
        <v>16</v>
      </c>
      <c r="V1704" s="41">
        <v>0</v>
      </c>
      <c r="W1704" s="41">
        <v>0</v>
      </c>
      <c r="X1704" s="41">
        <f>SUM(AL1704,AN1704,BO1704,BS1704)</f>
        <v>0</v>
      </c>
      <c r="Y1704" s="41">
        <f>SUM(AO1704:BN1704)</f>
        <v>16</v>
      </c>
      <c r="Z1704" s="41">
        <f>COUNTIF(AO1704:BN1704, "&gt;0")</f>
        <v>1</v>
      </c>
      <c r="AA1704" s="41">
        <f>SUM(AB1704:AF1704)</f>
        <v>0</v>
      </c>
      <c r="AB1704" s="41">
        <f>BP1704+BQ1704</f>
        <v>0</v>
      </c>
      <c r="AC1704" s="41">
        <v>0</v>
      </c>
      <c r="AD1704" s="41">
        <v>0</v>
      </c>
      <c r="AE1704" s="41">
        <f>SUM(BR1704)</f>
        <v>0</v>
      </c>
      <c r="AF1704" s="41">
        <f>SUM(AM1704)</f>
        <v>0</v>
      </c>
      <c r="AG1704" s="122"/>
      <c r="AH1704" s="36">
        <v>0</v>
      </c>
      <c r="AI1704" s="126">
        <v>0</v>
      </c>
      <c r="AJ1704" s="36">
        <v>0</v>
      </c>
      <c r="AK1704" s="121"/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14">
        <v>0</v>
      </c>
      <c r="AR1704" s="1">
        <v>0</v>
      </c>
      <c r="AS1704" s="114">
        <v>0</v>
      </c>
      <c r="AT1704" s="114">
        <v>0</v>
      </c>
      <c r="AU1704" s="114">
        <v>0</v>
      </c>
      <c r="AV1704" s="114">
        <v>0</v>
      </c>
      <c r="AW1704" s="114">
        <v>0</v>
      </c>
      <c r="AX1704" s="114">
        <v>0</v>
      </c>
      <c r="AY1704" s="114">
        <v>0</v>
      </c>
      <c r="AZ1704" s="114">
        <v>0</v>
      </c>
      <c r="BA1704" s="114">
        <v>0</v>
      </c>
      <c r="BB1704" s="114">
        <v>0</v>
      </c>
      <c r="BC1704" s="114">
        <v>0</v>
      </c>
      <c r="BD1704" s="115">
        <v>0</v>
      </c>
      <c r="BE1704" s="114">
        <v>0</v>
      </c>
      <c r="BF1704" s="114">
        <v>0</v>
      </c>
      <c r="BG1704" s="114">
        <v>0</v>
      </c>
      <c r="BH1704" s="114">
        <v>0</v>
      </c>
      <c r="BI1704" s="114">
        <v>0</v>
      </c>
      <c r="BJ1704" s="114">
        <v>16</v>
      </c>
      <c r="BK1704" s="114">
        <v>0</v>
      </c>
      <c r="BL1704" s="114">
        <v>0</v>
      </c>
      <c r="BM1704" s="114">
        <v>0</v>
      </c>
      <c r="BN1704" s="114">
        <v>0</v>
      </c>
      <c r="BO1704" s="114">
        <v>0</v>
      </c>
      <c r="BP1704" s="114">
        <v>0</v>
      </c>
      <c r="BQ1704" s="114">
        <v>0</v>
      </c>
      <c r="BR1704" s="114">
        <v>0</v>
      </c>
      <c r="BS1704" s="114">
        <v>0</v>
      </c>
    </row>
    <row r="1705" spans="1:71" ht="15" x14ac:dyDescent="0.25">
      <c r="A1705" s="1" t="str">
        <f>CONCATENATE(G1705,"-",F1705,"-",H1705)</f>
        <v>999935844-Red-Under 30</v>
      </c>
      <c r="B1705" s="1" t="str">
        <f>CONCATENATE(G1705,"-",H1705)</f>
        <v>999935844-Under 30</v>
      </c>
      <c r="C1705" s="151" t="s">
        <v>3234</v>
      </c>
      <c r="D1705" s="151" t="s">
        <v>1042</v>
      </c>
      <c r="E1705" s="151" t="s">
        <v>27</v>
      </c>
      <c r="F1705" s="42" t="s">
        <v>136</v>
      </c>
      <c r="G1705" s="151">
        <v>999935844</v>
      </c>
      <c r="H1705" s="36" t="s">
        <v>1833</v>
      </c>
      <c r="I1705" s="34">
        <f>((L1705)-J1705)+T1705</f>
        <v>16</v>
      </c>
      <c r="J1705" s="36"/>
      <c r="K1705" s="35"/>
      <c r="L1705" s="34">
        <f>SUM(N1705,O1705,P1705,Q1705,R1705,M1705)</f>
        <v>0</v>
      </c>
      <c r="M1705" s="34">
        <f>AJ1705</f>
        <v>0</v>
      </c>
      <c r="N1705" s="34">
        <f>SUM(AI1705)</f>
        <v>0</v>
      </c>
      <c r="O1705" s="34">
        <f>0</f>
        <v>0</v>
      </c>
      <c r="P1705" s="34">
        <v>0</v>
      </c>
      <c r="Q1705" s="34">
        <v>0</v>
      </c>
      <c r="R1705" s="34">
        <f>AH1705</f>
        <v>0</v>
      </c>
      <c r="S1705" s="122"/>
      <c r="T1705" s="41">
        <f>SUM(U1705,AA1705)</f>
        <v>16</v>
      </c>
      <c r="U1705" s="41">
        <f>IF(SUM(V1705:Y1705)&gt;=250, 250,SUM(V1705:Y1705))</f>
        <v>16</v>
      </c>
      <c r="V1705" s="41">
        <v>0</v>
      </c>
      <c r="W1705" s="41">
        <v>0</v>
      </c>
      <c r="X1705" s="41">
        <f>SUM(AL1705,AN1705,BO1705,BS1705)</f>
        <v>0</v>
      </c>
      <c r="Y1705" s="41">
        <f>SUM(AO1705:BN1705)</f>
        <v>16</v>
      </c>
      <c r="Z1705" s="41">
        <f>COUNTIF(AO1705:BN1705, "&gt;0")</f>
        <v>1</v>
      </c>
      <c r="AA1705" s="41">
        <f>SUM(AB1705:AF1705)</f>
        <v>0</v>
      </c>
      <c r="AB1705" s="41">
        <f>BP1705+BQ1705</f>
        <v>0</v>
      </c>
      <c r="AC1705" s="41">
        <v>0</v>
      </c>
      <c r="AD1705" s="41">
        <v>0</v>
      </c>
      <c r="AE1705" s="41">
        <f>SUM(BR1705)</f>
        <v>0</v>
      </c>
      <c r="AF1705" s="41">
        <f>SUM(AM1705)</f>
        <v>0</v>
      </c>
      <c r="AG1705" s="122"/>
      <c r="AH1705" s="36">
        <v>0</v>
      </c>
      <c r="AI1705" s="126">
        <v>0</v>
      </c>
      <c r="AJ1705" s="36">
        <v>0</v>
      </c>
      <c r="AK1705" s="121"/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14">
        <v>0</v>
      </c>
      <c r="AR1705" s="1">
        <v>0</v>
      </c>
      <c r="AS1705" s="114">
        <v>0</v>
      </c>
      <c r="AT1705" s="114">
        <v>0</v>
      </c>
      <c r="AU1705" s="114">
        <v>0</v>
      </c>
      <c r="AV1705" s="114">
        <v>0</v>
      </c>
      <c r="AW1705" s="114">
        <v>0</v>
      </c>
      <c r="AX1705" s="114">
        <v>0</v>
      </c>
      <c r="AY1705" s="114">
        <v>0</v>
      </c>
      <c r="AZ1705" s="114">
        <v>0</v>
      </c>
      <c r="BA1705" s="114">
        <v>0</v>
      </c>
      <c r="BB1705" s="114">
        <v>0</v>
      </c>
      <c r="BC1705" s="114">
        <v>0</v>
      </c>
      <c r="BD1705" s="115">
        <v>0</v>
      </c>
      <c r="BE1705" s="114">
        <v>0</v>
      </c>
      <c r="BF1705" s="114">
        <v>0</v>
      </c>
      <c r="BG1705" s="114">
        <v>0</v>
      </c>
      <c r="BH1705" s="114">
        <v>0</v>
      </c>
      <c r="BI1705" s="114">
        <v>0</v>
      </c>
      <c r="BJ1705" s="114">
        <v>16</v>
      </c>
      <c r="BK1705" s="114">
        <v>0</v>
      </c>
      <c r="BL1705" s="114">
        <v>0</v>
      </c>
      <c r="BM1705" s="114">
        <v>0</v>
      </c>
      <c r="BN1705" s="114">
        <v>0</v>
      </c>
      <c r="BO1705" s="114">
        <v>0</v>
      </c>
      <c r="BP1705" s="114">
        <v>0</v>
      </c>
      <c r="BQ1705" s="114">
        <v>0</v>
      </c>
      <c r="BR1705" s="114">
        <v>0</v>
      </c>
      <c r="BS1705" s="114">
        <v>0</v>
      </c>
    </row>
    <row r="1706" spans="1:71" ht="15" x14ac:dyDescent="0.25">
      <c r="A1706" s="1" t="str">
        <f>CONCATENATE(G1706,"-",F1706,"-",H1706)</f>
        <v>999936016-Red-Under 30</v>
      </c>
      <c r="B1706" s="1" t="str">
        <f>CONCATENATE(G1706,"-",H1706)</f>
        <v>999936016-Under 30</v>
      </c>
      <c r="C1706" s="151" t="s">
        <v>1314</v>
      </c>
      <c r="D1706" s="151" t="s">
        <v>3235</v>
      </c>
      <c r="E1706" s="151" t="s">
        <v>27</v>
      </c>
      <c r="F1706" s="42" t="s">
        <v>136</v>
      </c>
      <c r="G1706" s="151">
        <v>999936016</v>
      </c>
      <c r="H1706" s="36" t="s">
        <v>1833</v>
      </c>
      <c r="I1706" s="34">
        <f>((L1706)-J1706)+T1706</f>
        <v>16</v>
      </c>
      <c r="J1706" s="36"/>
      <c r="K1706" s="35"/>
      <c r="L1706" s="34">
        <f>SUM(N1706,O1706,P1706,Q1706,R1706,M1706)</f>
        <v>0</v>
      </c>
      <c r="M1706" s="34">
        <f>AJ1706</f>
        <v>0</v>
      </c>
      <c r="N1706" s="34">
        <f>SUM(AI1706)</f>
        <v>0</v>
      </c>
      <c r="O1706" s="34">
        <f>0</f>
        <v>0</v>
      </c>
      <c r="P1706" s="34">
        <v>0</v>
      </c>
      <c r="Q1706" s="34">
        <v>0</v>
      </c>
      <c r="R1706" s="34">
        <f>AH1706</f>
        <v>0</v>
      </c>
      <c r="S1706" s="122"/>
      <c r="T1706" s="41">
        <f>SUM(U1706,AA1706)</f>
        <v>16</v>
      </c>
      <c r="U1706" s="41">
        <f>IF(SUM(V1706:Y1706)&gt;=250, 250,SUM(V1706:Y1706))</f>
        <v>16</v>
      </c>
      <c r="V1706" s="41">
        <v>0</v>
      </c>
      <c r="W1706" s="41">
        <v>0</v>
      </c>
      <c r="X1706" s="41">
        <f>SUM(AL1706,AN1706,BO1706,BS1706)</f>
        <v>0</v>
      </c>
      <c r="Y1706" s="41">
        <f>SUM(AO1706:BN1706)</f>
        <v>16</v>
      </c>
      <c r="Z1706" s="41">
        <f>COUNTIF(AO1706:BN1706, "&gt;0")</f>
        <v>1</v>
      </c>
      <c r="AA1706" s="41">
        <f>SUM(AB1706:AF1706)</f>
        <v>0</v>
      </c>
      <c r="AB1706" s="41">
        <f>BP1706+BQ1706</f>
        <v>0</v>
      </c>
      <c r="AC1706" s="41">
        <v>0</v>
      </c>
      <c r="AD1706" s="41">
        <v>0</v>
      </c>
      <c r="AE1706" s="41">
        <f>SUM(BR1706)</f>
        <v>0</v>
      </c>
      <c r="AF1706" s="41">
        <f>SUM(AM1706)</f>
        <v>0</v>
      </c>
      <c r="AG1706" s="122"/>
      <c r="AH1706" s="36">
        <v>0</v>
      </c>
      <c r="AI1706" s="126">
        <v>0</v>
      </c>
      <c r="AJ1706" s="36">
        <v>0</v>
      </c>
      <c r="AK1706" s="121"/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14">
        <v>0</v>
      </c>
      <c r="AR1706" s="1">
        <v>0</v>
      </c>
      <c r="AS1706" s="114">
        <v>0</v>
      </c>
      <c r="AT1706" s="114">
        <v>0</v>
      </c>
      <c r="AU1706" s="114">
        <v>0</v>
      </c>
      <c r="AV1706" s="114">
        <v>0</v>
      </c>
      <c r="AW1706" s="114">
        <v>0</v>
      </c>
      <c r="AX1706" s="114">
        <v>0</v>
      </c>
      <c r="AY1706" s="114">
        <v>0</v>
      </c>
      <c r="AZ1706" s="114">
        <v>0</v>
      </c>
      <c r="BA1706" s="114">
        <v>0</v>
      </c>
      <c r="BB1706" s="114">
        <v>0</v>
      </c>
      <c r="BC1706" s="114">
        <v>0</v>
      </c>
      <c r="BD1706" s="115">
        <v>0</v>
      </c>
      <c r="BE1706" s="114">
        <v>0</v>
      </c>
      <c r="BF1706" s="114">
        <v>0</v>
      </c>
      <c r="BG1706" s="114">
        <v>0</v>
      </c>
      <c r="BH1706" s="114">
        <v>0</v>
      </c>
      <c r="BI1706" s="114">
        <v>0</v>
      </c>
      <c r="BJ1706" s="114">
        <v>16</v>
      </c>
      <c r="BK1706" s="114">
        <v>0</v>
      </c>
      <c r="BL1706" s="114">
        <v>0</v>
      </c>
      <c r="BM1706" s="114">
        <v>0</v>
      </c>
      <c r="BN1706" s="114">
        <v>0</v>
      </c>
      <c r="BO1706" s="114">
        <v>0</v>
      </c>
      <c r="BP1706" s="114">
        <v>0</v>
      </c>
      <c r="BQ1706" s="114">
        <v>0</v>
      </c>
      <c r="BR1706" s="114">
        <v>0</v>
      </c>
      <c r="BS1706" s="114">
        <v>0</v>
      </c>
    </row>
    <row r="1707" spans="1:71" ht="15" x14ac:dyDescent="0.25">
      <c r="A1707" s="1" t="str">
        <f>CONCATENATE(G1707,"-",F1707,"-",H1707)</f>
        <v>999936020-Red-Under 30</v>
      </c>
      <c r="B1707" s="1" t="str">
        <f>CONCATENATE(G1707,"-",H1707)</f>
        <v>999936020-Under 30</v>
      </c>
      <c r="C1707" s="151" t="s">
        <v>3243</v>
      </c>
      <c r="D1707" s="151" t="s">
        <v>3244</v>
      </c>
      <c r="E1707" s="151" t="s">
        <v>27</v>
      </c>
      <c r="F1707" s="42" t="s">
        <v>136</v>
      </c>
      <c r="G1707" s="151">
        <v>999936020</v>
      </c>
      <c r="H1707" s="36" t="s">
        <v>1833</v>
      </c>
      <c r="I1707" s="34">
        <f>((L1707)-J1707)+T1707</f>
        <v>16</v>
      </c>
      <c r="J1707" s="36"/>
      <c r="K1707" s="35"/>
      <c r="L1707" s="34">
        <f>SUM(N1707,O1707,P1707,Q1707,R1707,M1707)</f>
        <v>0</v>
      </c>
      <c r="M1707" s="34">
        <f>AJ1707</f>
        <v>0</v>
      </c>
      <c r="N1707" s="34">
        <f>SUM(AI1707)</f>
        <v>0</v>
      </c>
      <c r="O1707" s="34">
        <f>0</f>
        <v>0</v>
      </c>
      <c r="P1707" s="34">
        <v>0</v>
      </c>
      <c r="Q1707" s="34">
        <v>0</v>
      </c>
      <c r="R1707" s="34">
        <f>AH1707</f>
        <v>0</v>
      </c>
      <c r="S1707" s="122"/>
      <c r="T1707" s="41">
        <f>SUM(U1707,AA1707)</f>
        <v>16</v>
      </c>
      <c r="U1707" s="41">
        <f>IF(SUM(V1707:Y1707)&gt;=250, 250,SUM(V1707:Y1707))</f>
        <v>16</v>
      </c>
      <c r="V1707" s="41">
        <v>0</v>
      </c>
      <c r="W1707" s="41">
        <v>0</v>
      </c>
      <c r="X1707" s="41">
        <f>SUM(AL1707,AN1707,BO1707,BS1707)</f>
        <v>0</v>
      </c>
      <c r="Y1707" s="41">
        <f>SUM(AO1707:BN1707)</f>
        <v>16</v>
      </c>
      <c r="Z1707" s="41">
        <f>COUNTIF(AO1707:BN1707, "&gt;0")</f>
        <v>1</v>
      </c>
      <c r="AA1707" s="41">
        <f>SUM(AB1707:AF1707)</f>
        <v>0</v>
      </c>
      <c r="AB1707" s="41">
        <f>BP1707+BQ1707</f>
        <v>0</v>
      </c>
      <c r="AC1707" s="41">
        <v>0</v>
      </c>
      <c r="AD1707" s="41">
        <v>0</v>
      </c>
      <c r="AE1707" s="41">
        <f>SUM(BR1707)</f>
        <v>0</v>
      </c>
      <c r="AF1707" s="41">
        <f>SUM(AM1707)</f>
        <v>0</v>
      </c>
      <c r="AG1707" s="122"/>
      <c r="AH1707" s="36">
        <v>0</v>
      </c>
      <c r="AI1707" s="126">
        <v>0</v>
      </c>
      <c r="AJ1707" s="36">
        <v>0</v>
      </c>
      <c r="AK1707" s="121"/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14">
        <v>0</v>
      </c>
      <c r="AR1707" s="1">
        <v>0</v>
      </c>
      <c r="AS1707" s="114">
        <v>0</v>
      </c>
      <c r="AT1707" s="114">
        <v>0</v>
      </c>
      <c r="AU1707" s="114">
        <v>0</v>
      </c>
      <c r="AV1707" s="114">
        <v>0</v>
      </c>
      <c r="AW1707" s="114">
        <v>0</v>
      </c>
      <c r="AX1707" s="114">
        <v>0</v>
      </c>
      <c r="AY1707" s="114">
        <v>0</v>
      </c>
      <c r="AZ1707" s="114">
        <v>0</v>
      </c>
      <c r="BA1707" s="114">
        <v>0</v>
      </c>
      <c r="BB1707" s="114">
        <v>0</v>
      </c>
      <c r="BC1707" s="114">
        <v>0</v>
      </c>
      <c r="BD1707" s="115">
        <v>0</v>
      </c>
      <c r="BE1707" s="114">
        <v>0</v>
      </c>
      <c r="BF1707" s="114">
        <v>0</v>
      </c>
      <c r="BG1707" s="114">
        <v>0</v>
      </c>
      <c r="BH1707" s="114">
        <v>0</v>
      </c>
      <c r="BI1707" s="114">
        <v>0</v>
      </c>
      <c r="BJ1707" s="114">
        <v>16</v>
      </c>
      <c r="BK1707" s="114">
        <v>0</v>
      </c>
      <c r="BL1707" s="114">
        <v>0</v>
      </c>
      <c r="BM1707" s="114">
        <v>0</v>
      </c>
      <c r="BN1707" s="114">
        <v>0</v>
      </c>
      <c r="BO1707" s="114">
        <v>0</v>
      </c>
      <c r="BP1707" s="114">
        <v>0</v>
      </c>
      <c r="BQ1707" s="114">
        <v>0</v>
      </c>
      <c r="BR1707" s="114">
        <v>0</v>
      </c>
      <c r="BS1707" s="114">
        <v>0</v>
      </c>
    </row>
    <row r="1708" spans="1:71" ht="15" x14ac:dyDescent="0.25">
      <c r="A1708" s="1" t="str">
        <f>CONCATENATE(G1708,"-",F1708,"-",H1708)</f>
        <v>999936255-Red-Under 30</v>
      </c>
      <c r="B1708" s="1" t="str">
        <f>CONCATENATE(G1708,"-",H1708)</f>
        <v>999936255-Under 30</v>
      </c>
      <c r="C1708" s="151" t="s">
        <v>789</v>
      </c>
      <c r="D1708" s="151" t="s">
        <v>3238</v>
      </c>
      <c r="E1708" s="151" t="s">
        <v>27</v>
      </c>
      <c r="F1708" s="42" t="s">
        <v>136</v>
      </c>
      <c r="G1708" s="151">
        <v>999936255</v>
      </c>
      <c r="H1708" s="36" t="s">
        <v>1833</v>
      </c>
      <c r="I1708" s="34">
        <f>((L1708)-J1708)+T1708</f>
        <v>16</v>
      </c>
      <c r="J1708" s="36"/>
      <c r="K1708" s="35"/>
      <c r="L1708" s="34">
        <f>SUM(N1708,O1708,P1708,Q1708,R1708,M1708)</f>
        <v>0</v>
      </c>
      <c r="M1708" s="34">
        <f>AJ1708</f>
        <v>0</v>
      </c>
      <c r="N1708" s="34">
        <f>SUM(AI1708)</f>
        <v>0</v>
      </c>
      <c r="O1708" s="34">
        <f>0</f>
        <v>0</v>
      </c>
      <c r="P1708" s="34">
        <v>0</v>
      </c>
      <c r="Q1708" s="34">
        <v>0</v>
      </c>
      <c r="R1708" s="34">
        <f>AH1708</f>
        <v>0</v>
      </c>
      <c r="S1708" s="122"/>
      <c r="T1708" s="41">
        <f>SUM(U1708,AA1708)</f>
        <v>16</v>
      </c>
      <c r="U1708" s="41">
        <f>IF(SUM(V1708:Y1708)&gt;=250, 250,SUM(V1708:Y1708))</f>
        <v>16</v>
      </c>
      <c r="V1708" s="41">
        <v>0</v>
      </c>
      <c r="W1708" s="41">
        <v>0</v>
      </c>
      <c r="X1708" s="41">
        <f>SUM(AL1708,AN1708,BO1708,BS1708)</f>
        <v>0</v>
      </c>
      <c r="Y1708" s="41">
        <f>SUM(AO1708:BN1708)</f>
        <v>16</v>
      </c>
      <c r="Z1708" s="41">
        <f>COUNTIF(AO1708:BN1708, "&gt;0")</f>
        <v>1</v>
      </c>
      <c r="AA1708" s="41">
        <f>SUM(AB1708:AF1708)</f>
        <v>0</v>
      </c>
      <c r="AB1708" s="41">
        <f>BP1708+BQ1708</f>
        <v>0</v>
      </c>
      <c r="AC1708" s="41">
        <v>0</v>
      </c>
      <c r="AD1708" s="41">
        <v>0</v>
      </c>
      <c r="AE1708" s="41">
        <f>SUM(BR1708)</f>
        <v>0</v>
      </c>
      <c r="AF1708" s="41">
        <f>SUM(AM1708)</f>
        <v>0</v>
      </c>
      <c r="AG1708" s="122"/>
      <c r="AH1708" s="36">
        <v>0</v>
      </c>
      <c r="AI1708" s="126">
        <v>0</v>
      </c>
      <c r="AJ1708" s="36">
        <v>0</v>
      </c>
      <c r="AK1708" s="121"/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14">
        <v>0</v>
      </c>
      <c r="AR1708" s="1">
        <v>0</v>
      </c>
      <c r="AS1708" s="114">
        <v>0</v>
      </c>
      <c r="AT1708" s="114">
        <v>0</v>
      </c>
      <c r="AU1708" s="114">
        <v>0</v>
      </c>
      <c r="AV1708" s="114">
        <v>0</v>
      </c>
      <c r="AW1708" s="114">
        <v>0</v>
      </c>
      <c r="AX1708" s="114">
        <v>0</v>
      </c>
      <c r="AY1708" s="114">
        <v>0</v>
      </c>
      <c r="AZ1708" s="114">
        <v>0</v>
      </c>
      <c r="BA1708" s="114">
        <v>0</v>
      </c>
      <c r="BB1708" s="114">
        <v>0</v>
      </c>
      <c r="BC1708" s="114">
        <v>0</v>
      </c>
      <c r="BD1708" s="115">
        <v>0</v>
      </c>
      <c r="BE1708" s="114">
        <v>0</v>
      </c>
      <c r="BF1708" s="114">
        <v>0</v>
      </c>
      <c r="BG1708" s="114">
        <v>0</v>
      </c>
      <c r="BH1708" s="114">
        <v>0</v>
      </c>
      <c r="BI1708" s="114">
        <v>0</v>
      </c>
      <c r="BJ1708" s="114">
        <v>16</v>
      </c>
      <c r="BK1708" s="114">
        <v>0</v>
      </c>
      <c r="BL1708" s="114">
        <v>0</v>
      </c>
      <c r="BM1708" s="114">
        <v>0</v>
      </c>
      <c r="BN1708" s="114">
        <v>0</v>
      </c>
      <c r="BO1708" s="114">
        <v>0</v>
      </c>
      <c r="BP1708" s="114">
        <v>0</v>
      </c>
      <c r="BQ1708" s="114">
        <v>0</v>
      </c>
      <c r="BR1708" s="114">
        <v>0</v>
      </c>
      <c r="BS1708" s="114">
        <v>0</v>
      </c>
    </row>
    <row r="1709" spans="1:71" ht="15" x14ac:dyDescent="0.25">
      <c r="A1709" s="1" t="str">
        <f>CONCATENATE(G1709,"-",F1709,"-",H1709)</f>
        <v>999936288-Red-Under 30</v>
      </c>
      <c r="B1709" s="1" t="str">
        <f>CONCATENATE(G1709,"-",H1709)</f>
        <v>999936288-Under 30</v>
      </c>
      <c r="C1709" s="151" t="s">
        <v>3257</v>
      </c>
      <c r="D1709" s="151" t="s">
        <v>3258</v>
      </c>
      <c r="E1709" s="151" t="s">
        <v>27</v>
      </c>
      <c r="F1709" s="42" t="s">
        <v>136</v>
      </c>
      <c r="G1709" s="151">
        <v>999936288</v>
      </c>
      <c r="H1709" s="36" t="s">
        <v>1833</v>
      </c>
      <c r="I1709" s="34">
        <f>((L1709)-J1709)+T1709</f>
        <v>16</v>
      </c>
      <c r="J1709" s="36"/>
      <c r="K1709" s="35"/>
      <c r="L1709" s="34">
        <f>SUM(N1709,O1709,P1709,Q1709,R1709,M1709)</f>
        <v>0</v>
      </c>
      <c r="M1709" s="34">
        <f>AJ1709</f>
        <v>0</v>
      </c>
      <c r="N1709" s="34">
        <f>SUM(AI1709)</f>
        <v>0</v>
      </c>
      <c r="O1709" s="34">
        <f>0</f>
        <v>0</v>
      </c>
      <c r="P1709" s="34">
        <v>0</v>
      </c>
      <c r="Q1709" s="34">
        <v>0</v>
      </c>
      <c r="R1709" s="34">
        <f>AH1709</f>
        <v>0</v>
      </c>
      <c r="S1709" s="122"/>
      <c r="T1709" s="41">
        <f>SUM(U1709,AA1709)</f>
        <v>16</v>
      </c>
      <c r="U1709" s="41">
        <f>IF(SUM(V1709:Y1709)&gt;=250, 250,SUM(V1709:Y1709))</f>
        <v>16</v>
      </c>
      <c r="V1709" s="41">
        <v>0</v>
      </c>
      <c r="W1709" s="41">
        <v>0</v>
      </c>
      <c r="X1709" s="41">
        <f>SUM(AL1709,AN1709,BO1709,BS1709)</f>
        <v>0</v>
      </c>
      <c r="Y1709" s="41">
        <f>SUM(AO1709:BN1709)</f>
        <v>16</v>
      </c>
      <c r="Z1709" s="41">
        <f>COUNTIF(AO1709:BN1709, "&gt;0")</f>
        <v>1</v>
      </c>
      <c r="AA1709" s="41">
        <f>SUM(AB1709:AF1709)</f>
        <v>0</v>
      </c>
      <c r="AB1709" s="41">
        <f>BP1709+BQ1709</f>
        <v>0</v>
      </c>
      <c r="AC1709" s="41">
        <v>0</v>
      </c>
      <c r="AD1709" s="41">
        <v>0</v>
      </c>
      <c r="AE1709" s="41">
        <f>SUM(BR1709)</f>
        <v>0</v>
      </c>
      <c r="AF1709" s="41">
        <f>SUM(AM1709)</f>
        <v>0</v>
      </c>
      <c r="AG1709" s="122"/>
      <c r="AH1709" s="36">
        <v>0</v>
      </c>
      <c r="AI1709" s="126">
        <v>0</v>
      </c>
      <c r="AJ1709" s="36">
        <v>0</v>
      </c>
      <c r="AK1709" s="121"/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14">
        <v>0</v>
      </c>
      <c r="AR1709" s="1">
        <v>0</v>
      </c>
      <c r="AS1709" s="114">
        <v>0</v>
      </c>
      <c r="AT1709" s="114">
        <v>0</v>
      </c>
      <c r="AU1709" s="114">
        <v>0</v>
      </c>
      <c r="AV1709" s="114">
        <v>0</v>
      </c>
      <c r="AW1709" s="114">
        <v>0</v>
      </c>
      <c r="AX1709" s="114">
        <v>0</v>
      </c>
      <c r="AY1709" s="114">
        <v>0</v>
      </c>
      <c r="AZ1709" s="114">
        <v>0</v>
      </c>
      <c r="BA1709" s="114">
        <v>0</v>
      </c>
      <c r="BB1709" s="114">
        <v>0</v>
      </c>
      <c r="BC1709" s="114">
        <v>0</v>
      </c>
      <c r="BD1709" s="115">
        <v>0</v>
      </c>
      <c r="BE1709" s="114">
        <v>0</v>
      </c>
      <c r="BF1709" s="114">
        <v>0</v>
      </c>
      <c r="BG1709" s="114">
        <v>0</v>
      </c>
      <c r="BH1709" s="114">
        <v>0</v>
      </c>
      <c r="BI1709" s="114">
        <v>0</v>
      </c>
      <c r="BJ1709" s="114">
        <v>16</v>
      </c>
      <c r="BK1709" s="114">
        <v>0</v>
      </c>
      <c r="BL1709" s="114">
        <v>0</v>
      </c>
      <c r="BM1709" s="114">
        <v>0</v>
      </c>
      <c r="BN1709" s="114">
        <v>0</v>
      </c>
      <c r="BO1709" s="114">
        <v>0</v>
      </c>
      <c r="BP1709" s="114">
        <v>0</v>
      </c>
      <c r="BQ1709" s="114">
        <v>0</v>
      </c>
      <c r="BR1709" s="114">
        <v>0</v>
      </c>
      <c r="BS1709" s="114">
        <v>0</v>
      </c>
    </row>
    <row r="1710" spans="1:71" ht="15" x14ac:dyDescent="0.25">
      <c r="A1710" s="1" t="str">
        <f>CONCATENATE(G1710,"-",F1710,"-",H1710)</f>
        <v>999936289-Red-Under 30</v>
      </c>
      <c r="B1710" s="1" t="str">
        <f>CONCATENATE(G1710,"-",H1710)</f>
        <v>999936289-Under 30</v>
      </c>
      <c r="C1710" s="151" t="s">
        <v>3253</v>
      </c>
      <c r="D1710" s="151" t="s">
        <v>3254</v>
      </c>
      <c r="E1710" s="151" t="s">
        <v>27</v>
      </c>
      <c r="F1710" s="42" t="s">
        <v>136</v>
      </c>
      <c r="G1710" s="151">
        <v>999936289</v>
      </c>
      <c r="H1710" s="36" t="s">
        <v>1833</v>
      </c>
      <c r="I1710" s="34">
        <f>((L1710)-J1710)+T1710</f>
        <v>16</v>
      </c>
      <c r="J1710" s="36"/>
      <c r="K1710" s="35"/>
      <c r="L1710" s="34">
        <f>SUM(N1710,O1710,P1710,Q1710,R1710,M1710)</f>
        <v>0</v>
      </c>
      <c r="M1710" s="34">
        <f>AJ1710</f>
        <v>0</v>
      </c>
      <c r="N1710" s="34">
        <f>SUM(AI1710)</f>
        <v>0</v>
      </c>
      <c r="O1710" s="34">
        <f>0</f>
        <v>0</v>
      </c>
      <c r="P1710" s="34">
        <v>0</v>
      </c>
      <c r="Q1710" s="34">
        <v>0</v>
      </c>
      <c r="R1710" s="34">
        <f>AH1710</f>
        <v>0</v>
      </c>
      <c r="S1710" s="122"/>
      <c r="T1710" s="41">
        <f>SUM(U1710,AA1710)</f>
        <v>16</v>
      </c>
      <c r="U1710" s="41">
        <f>IF(SUM(V1710:Y1710)&gt;=250, 250,SUM(V1710:Y1710))</f>
        <v>16</v>
      </c>
      <c r="V1710" s="41">
        <v>0</v>
      </c>
      <c r="W1710" s="41">
        <v>0</v>
      </c>
      <c r="X1710" s="41">
        <f>SUM(AL1710,AN1710,BO1710,BS1710)</f>
        <v>0</v>
      </c>
      <c r="Y1710" s="41">
        <f>SUM(AO1710:BN1710)</f>
        <v>16</v>
      </c>
      <c r="Z1710" s="41">
        <f>COUNTIF(AO1710:BN1710, "&gt;0")</f>
        <v>1</v>
      </c>
      <c r="AA1710" s="41">
        <f>SUM(AB1710:AF1710)</f>
        <v>0</v>
      </c>
      <c r="AB1710" s="41">
        <f>BP1710+BQ1710</f>
        <v>0</v>
      </c>
      <c r="AC1710" s="41">
        <v>0</v>
      </c>
      <c r="AD1710" s="41">
        <v>0</v>
      </c>
      <c r="AE1710" s="41">
        <f>SUM(BR1710)</f>
        <v>0</v>
      </c>
      <c r="AF1710" s="41">
        <f>SUM(AM1710)</f>
        <v>0</v>
      </c>
      <c r="AG1710" s="122"/>
      <c r="AH1710" s="36">
        <v>0</v>
      </c>
      <c r="AI1710" s="126">
        <v>0</v>
      </c>
      <c r="AJ1710" s="36">
        <v>0</v>
      </c>
      <c r="AK1710" s="121"/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14">
        <v>0</v>
      </c>
      <c r="AR1710" s="1">
        <v>0</v>
      </c>
      <c r="AS1710" s="114">
        <v>0</v>
      </c>
      <c r="AT1710" s="114">
        <v>0</v>
      </c>
      <c r="AU1710" s="114">
        <v>0</v>
      </c>
      <c r="AV1710" s="114">
        <v>0</v>
      </c>
      <c r="AW1710" s="114">
        <v>0</v>
      </c>
      <c r="AX1710" s="114">
        <v>0</v>
      </c>
      <c r="AY1710" s="114">
        <v>0</v>
      </c>
      <c r="AZ1710" s="114">
        <v>0</v>
      </c>
      <c r="BA1710" s="114">
        <v>0</v>
      </c>
      <c r="BB1710" s="114">
        <v>0</v>
      </c>
      <c r="BC1710" s="114">
        <v>0</v>
      </c>
      <c r="BD1710" s="115">
        <v>0</v>
      </c>
      <c r="BE1710" s="114">
        <v>0</v>
      </c>
      <c r="BF1710" s="114">
        <v>0</v>
      </c>
      <c r="BG1710" s="114">
        <v>0</v>
      </c>
      <c r="BH1710" s="114">
        <v>0</v>
      </c>
      <c r="BI1710" s="114">
        <v>0</v>
      </c>
      <c r="BJ1710" s="114">
        <v>16</v>
      </c>
      <c r="BK1710" s="114">
        <v>0</v>
      </c>
      <c r="BL1710" s="114">
        <v>0</v>
      </c>
      <c r="BM1710" s="114">
        <v>0</v>
      </c>
      <c r="BN1710" s="114">
        <v>0</v>
      </c>
      <c r="BO1710" s="114">
        <v>0</v>
      </c>
      <c r="BP1710" s="114">
        <v>0</v>
      </c>
      <c r="BQ1710" s="114">
        <v>0</v>
      </c>
      <c r="BR1710" s="114">
        <v>0</v>
      </c>
      <c r="BS1710" s="114">
        <v>0</v>
      </c>
    </row>
    <row r="1711" spans="1:71" ht="15" x14ac:dyDescent="0.25">
      <c r="A1711" s="1" t="str">
        <f>CONCATENATE(G1711,"-",F1711,"-",H1711)</f>
        <v>999934111-Blue-Under 30</v>
      </c>
      <c r="B1711" s="1" t="str">
        <f>CONCATENATE(G1711,"-",H1711)</f>
        <v>999934111-Under 30</v>
      </c>
      <c r="C1711" s="36" t="s">
        <v>1376</v>
      </c>
      <c r="D1711" s="36" t="s">
        <v>1377</v>
      </c>
      <c r="E1711" s="36" t="s">
        <v>27</v>
      </c>
      <c r="F1711" s="36" t="s">
        <v>148</v>
      </c>
      <c r="G1711" s="128">
        <v>999934111</v>
      </c>
      <c r="H1711" s="36" t="s">
        <v>1833</v>
      </c>
      <c r="I1711" s="34">
        <f>((L1711)-J1711)+T1711</f>
        <v>360</v>
      </c>
      <c r="J1711" s="36"/>
      <c r="K1711" s="35"/>
      <c r="L1711" s="34">
        <f>SUM(N1711,O1711,P1711,Q1711,R1711,M1711)</f>
        <v>0</v>
      </c>
      <c r="M1711" s="34">
        <f>AJ1711</f>
        <v>0</v>
      </c>
      <c r="N1711" s="34">
        <f>SUM(AI1711)</f>
        <v>0</v>
      </c>
      <c r="O1711" s="34">
        <f>0</f>
        <v>0</v>
      </c>
      <c r="P1711" s="34">
        <v>0</v>
      </c>
      <c r="Q1711" s="34">
        <v>0</v>
      </c>
      <c r="R1711" s="34">
        <f>AH1711</f>
        <v>0</v>
      </c>
      <c r="S1711" s="122"/>
      <c r="T1711" s="41">
        <f>SUM(U1711,AA1711)</f>
        <v>360</v>
      </c>
      <c r="U1711" s="41">
        <f>IF(SUM(V1711:Y1711)&gt;=250, 250,SUM(V1711:Y1711))</f>
        <v>60</v>
      </c>
      <c r="V1711" s="41">
        <v>0</v>
      </c>
      <c r="W1711" s="41">
        <v>0</v>
      </c>
      <c r="X1711" s="41">
        <f>SUM(AL1711,AN1711,BO1711,BS1711)</f>
        <v>0</v>
      </c>
      <c r="Y1711" s="41">
        <f>SUM(AO1711:BN1711)</f>
        <v>60</v>
      </c>
      <c r="Z1711" s="41">
        <f>COUNTIF(AO1711:BN1711, "&gt;0")</f>
        <v>1</v>
      </c>
      <c r="AA1711" s="41">
        <f>SUM(AB1711:AF1711)</f>
        <v>300</v>
      </c>
      <c r="AB1711" s="41">
        <f>BP1711+BQ1711</f>
        <v>0</v>
      </c>
      <c r="AC1711" s="41">
        <v>0</v>
      </c>
      <c r="AD1711" s="41">
        <v>0</v>
      </c>
      <c r="AE1711" s="41">
        <f>SUM(BR1711)</f>
        <v>300</v>
      </c>
      <c r="AF1711" s="41">
        <f>SUM(AM1711)</f>
        <v>0</v>
      </c>
      <c r="AG1711" s="122"/>
      <c r="AH1711" s="36">
        <v>0</v>
      </c>
      <c r="AI1711" s="126">
        <v>0</v>
      </c>
      <c r="AJ1711" s="36">
        <v>0</v>
      </c>
      <c r="AK1711" s="121"/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14">
        <v>0</v>
      </c>
      <c r="AR1711" s="1">
        <v>0</v>
      </c>
      <c r="AS1711" s="114">
        <v>0</v>
      </c>
      <c r="AT1711" s="114">
        <v>0</v>
      </c>
      <c r="AU1711" s="114">
        <v>0</v>
      </c>
      <c r="AV1711" s="114">
        <v>0</v>
      </c>
      <c r="AW1711" s="114">
        <v>60</v>
      </c>
      <c r="AX1711" s="114">
        <v>0</v>
      </c>
      <c r="AY1711" s="114">
        <v>0</v>
      </c>
      <c r="AZ1711" s="114">
        <v>0</v>
      </c>
      <c r="BA1711" s="114">
        <v>0</v>
      </c>
      <c r="BB1711" s="114">
        <v>0</v>
      </c>
      <c r="BC1711" s="114">
        <v>0</v>
      </c>
      <c r="BD1711" s="115">
        <v>0</v>
      </c>
      <c r="BE1711" s="114">
        <v>0</v>
      </c>
      <c r="BF1711" s="114">
        <v>0</v>
      </c>
      <c r="BG1711" s="114">
        <v>0</v>
      </c>
      <c r="BH1711" s="114">
        <v>0</v>
      </c>
      <c r="BI1711" s="114">
        <v>0</v>
      </c>
      <c r="BJ1711" s="114">
        <v>0</v>
      </c>
      <c r="BK1711" s="114">
        <v>0</v>
      </c>
      <c r="BL1711" s="114">
        <v>0</v>
      </c>
      <c r="BM1711" s="114">
        <v>0</v>
      </c>
      <c r="BN1711" s="114">
        <v>0</v>
      </c>
      <c r="BO1711" s="114">
        <v>0</v>
      </c>
      <c r="BP1711" s="114">
        <v>0</v>
      </c>
      <c r="BQ1711" s="114">
        <v>0</v>
      </c>
      <c r="BR1711" s="114">
        <v>300</v>
      </c>
      <c r="BS1711" s="114">
        <v>0</v>
      </c>
    </row>
    <row r="1712" spans="1:71" ht="15" x14ac:dyDescent="0.25">
      <c r="A1712" s="1" t="str">
        <f>CONCATENATE(G1712,"-",F1712,"-",H1712)</f>
        <v>999925308-Blue-Under 30</v>
      </c>
      <c r="B1712" s="1" t="str">
        <f>CONCATENATE(G1712,"-",H1712)</f>
        <v>999925308-Under 30</v>
      </c>
      <c r="C1712" s="36" t="s">
        <v>681</v>
      </c>
      <c r="D1712" s="36" t="s">
        <v>990</v>
      </c>
      <c r="E1712" s="36" t="s">
        <v>27</v>
      </c>
      <c r="F1712" s="36" t="s">
        <v>148</v>
      </c>
      <c r="G1712" s="128">
        <v>999925308</v>
      </c>
      <c r="H1712" s="36" t="s">
        <v>1833</v>
      </c>
      <c r="I1712" s="34">
        <f>((L1712)-J1712)+T1712</f>
        <v>259</v>
      </c>
      <c r="J1712" s="36"/>
      <c r="K1712" s="35"/>
      <c r="L1712" s="34">
        <f>SUM(N1712,O1712,P1712,Q1712,R1712,M1712)</f>
        <v>0</v>
      </c>
      <c r="M1712" s="34">
        <f>AJ1712</f>
        <v>0</v>
      </c>
      <c r="N1712" s="34">
        <f>SUM(AI1712)</f>
        <v>0</v>
      </c>
      <c r="O1712" s="34">
        <f>0</f>
        <v>0</v>
      </c>
      <c r="P1712" s="34">
        <v>0</v>
      </c>
      <c r="Q1712" s="34">
        <v>0</v>
      </c>
      <c r="R1712" s="34">
        <f>AH1712</f>
        <v>0</v>
      </c>
      <c r="S1712" s="122"/>
      <c r="T1712" s="41">
        <f>SUM(U1712,AA1712)</f>
        <v>259</v>
      </c>
      <c r="U1712" s="41">
        <f>IF(SUM(V1712:Y1712)&gt;=250, 250,SUM(V1712:Y1712))</f>
        <v>34</v>
      </c>
      <c r="V1712" s="41">
        <v>0</v>
      </c>
      <c r="W1712" s="41">
        <v>0</v>
      </c>
      <c r="X1712" s="41">
        <f>SUM(AL1712,AN1712,BO1712,BS1712)</f>
        <v>0</v>
      </c>
      <c r="Y1712" s="41">
        <f>SUM(AO1712:BN1712)</f>
        <v>34</v>
      </c>
      <c r="Z1712" s="41">
        <f>COUNTIF(AO1712:BN1712, "&gt;0")</f>
        <v>1</v>
      </c>
      <c r="AA1712" s="41">
        <f>SUM(AB1712:AF1712)</f>
        <v>225</v>
      </c>
      <c r="AB1712" s="41">
        <f>BP1712+BQ1712</f>
        <v>0</v>
      </c>
      <c r="AC1712" s="41">
        <v>0</v>
      </c>
      <c r="AD1712" s="41">
        <v>0</v>
      </c>
      <c r="AE1712" s="41">
        <f>SUM(BR1712)</f>
        <v>225</v>
      </c>
      <c r="AF1712" s="41">
        <f>SUM(AM1712)</f>
        <v>0</v>
      </c>
      <c r="AG1712" s="122"/>
      <c r="AH1712" s="36">
        <v>0</v>
      </c>
      <c r="AI1712" s="36">
        <v>0</v>
      </c>
      <c r="AJ1712" s="36">
        <v>0</v>
      </c>
      <c r="AK1712" s="121"/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14">
        <v>0</v>
      </c>
      <c r="AR1712" s="1">
        <v>0</v>
      </c>
      <c r="AS1712" s="114">
        <v>0</v>
      </c>
      <c r="AT1712" s="114">
        <v>0</v>
      </c>
      <c r="AU1712" s="114">
        <v>0</v>
      </c>
      <c r="AV1712" s="114">
        <v>0</v>
      </c>
      <c r="AW1712" s="114">
        <v>34</v>
      </c>
      <c r="AX1712" s="114">
        <v>0</v>
      </c>
      <c r="AY1712" s="114">
        <v>0</v>
      </c>
      <c r="AZ1712" s="114">
        <v>0</v>
      </c>
      <c r="BA1712" s="114">
        <v>0</v>
      </c>
      <c r="BB1712" s="114">
        <v>0</v>
      </c>
      <c r="BC1712" s="114">
        <v>0</v>
      </c>
      <c r="BD1712" s="115">
        <v>0</v>
      </c>
      <c r="BE1712" s="114">
        <v>0</v>
      </c>
      <c r="BF1712" s="114">
        <v>0</v>
      </c>
      <c r="BG1712" s="114">
        <v>0</v>
      </c>
      <c r="BH1712" s="114">
        <v>0</v>
      </c>
      <c r="BI1712" s="114">
        <v>0</v>
      </c>
      <c r="BJ1712" s="114">
        <v>0</v>
      </c>
      <c r="BK1712" s="114">
        <v>0</v>
      </c>
      <c r="BL1712" s="114">
        <v>0</v>
      </c>
      <c r="BM1712" s="114">
        <v>0</v>
      </c>
      <c r="BN1712" s="114">
        <v>0</v>
      </c>
      <c r="BO1712" s="114">
        <v>0</v>
      </c>
      <c r="BP1712" s="114">
        <v>0</v>
      </c>
      <c r="BQ1712" s="114">
        <v>0</v>
      </c>
      <c r="BR1712" s="114">
        <v>225</v>
      </c>
      <c r="BS1712" s="114">
        <v>0</v>
      </c>
    </row>
    <row r="1713" spans="1:71" ht="15" x14ac:dyDescent="0.25">
      <c r="A1713" s="1" t="str">
        <f>CONCATENATE(G1713,"-",F1713,"-",H1713)</f>
        <v>999931956-Blue-Under 30</v>
      </c>
      <c r="B1713" s="1" t="str">
        <f>CONCATENATE(G1713,"-",H1713)</f>
        <v>999931956-Under 30</v>
      </c>
      <c r="C1713" s="151" t="s">
        <v>3307</v>
      </c>
      <c r="D1713" s="151" t="s">
        <v>3308</v>
      </c>
      <c r="E1713" s="151" t="s">
        <v>27</v>
      </c>
      <c r="F1713" s="151" t="s">
        <v>148</v>
      </c>
      <c r="G1713" s="151">
        <v>999931956</v>
      </c>
      <c r="H1713" s="36" t="s">
        <v>1833</v>
      </c>
      <c r="I1713" s="34">
        <f>((L1713)-J1713)+T1713</f>
        <v>120</v>
      </c>
      <c r="J1713" s="36"/>
      <c r="K1713" s="35"/>
      <c r="L1713" s="34">
        <f>SUM(N1713,O1713,P1713,Q1713,R1713,M1713)</f>
        <v>0</v>
      </c>
      <c r="M1713" s="34">
        <f>AJ1713</f>
        <v>0</v>
      </c>
      <c r="N1713" s="34">
        <f>SUM(AI1713)</f>
        <v>0</v>
      </c>
      <c r="O1713" s="34">
        <f>0</f>
        <v>0</v>
      </c>
      <c r="P1713" s="34">
        <v>0</v>
      </c>
      <c r="Q1713" s="34">
        <v>0</v>
      </c>
      <c r="R1713" s="34">
        <f>AH1713</f>
        <v>0</v>
      </c>
      <c r="S1713" s="122"/>
      <c r="T1713" s="41">
        <f>SUM(U1713,AA1713)</f>
        <v>120</v>
      </c>
      <c r="U1713" s="41">
        <f>IF(SUM(V1713:Y1713)&gt;=250, 250,SUM(V1713:Y1713))</f>
        <v>120</v>
      </c>
      <c r="V1713" s="41">
        <v>0</v>
      </c>
      <c r="W1713" s="41">
        <v>0</v>
      </c>
      <c r="X1713" s="41">
        <f>SUM(AL1713,AN1713,BO1713,BS1713)</f>
        <v>0</v>
      </c>
      <c r="Y1713" s="41">
        <f>SUM(AO1713:BN1713)</f>
        <v>120</v>
      </c>
      <c r="Z1713" s="41">
        <f>COUNTIF(AO1713:BN1713, "&gt;0")</f>
        <v>1</v>
      </c>
      <c r="AA1713" s="41">
        <f>SUM(AB1713:AF1713)</f>
        <v>0</v>
      </c>
      <c r="AB1713" s="41">
        <f>BP1713+BQ1713</f>
        <v>0</v>
      </c>
      <c r="AC1713" s="41">
        <v>0</v>
      </c>
      <c r="AD1713" s="41">
        <v>0</v>
      </c>
      <c r="AE1713" s="41">
        <f>SUM(BR1713)</f>
        <v>0</v>
      </c>
      <c r="AF1713" s="41">
        <f>SUM(AM1713)</f>
        <v>0</v>
      </c>
      <c r="AG1713" s="122"/>
      <c r="AH1713" s="36">
        <v>0</v>
      </c>
      <c r="AI1713" s="126">
        <v>0</v>
      </c>
      <c r="AJ1713" s="36">
        <v>0</v>
      </c>
      <c r="AK1713" s="121"/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14">
        <v>0</v>
      </c>
      <c r="AR1713" s="1">
        <v>0</v>
      </c>
      <c r="AS1713" s="114">
        <v>0</v>
      </c>
      <c r="AT1713" s="114">
        <v>0</v>
      </c>
      <c r="AU1713" s="114">
        <v>0</v>
      </c>
      <c r="AV1713" s="114">
        <v>0</v>
      </c>
      <c r="AW1713" s="114">
        <v>0</v>
      </c>
      <c r="AX1713" s="114">
        <v>0</v>
      </c>
      <c r="AY1713" s="114">
        <v>0</v>
      </c>
      <c r="AZ1713" s="114">
        <v>0</v>
      </c>
      <c r="BA1713" s="114">
        <v>0</v>
      </c>
      <c r="BB1713" s="114">
        <v>0</v>
      </c>
      <c r="BC1713" s="114">
        <v>0</v>
      </c>
      <c r="BD1713" s="115">
        <v>0</v>
      </c>
      <c r="BE1713" s="114">
        <v>0</v>
      </c>
      <c r="BF1713" s="114">
        <v>0</v>
      </c>
      <c r="BG1713" s="114">
        <v>0</v>
      </c>
      <c r="BH1713" s="114">
        <v>0</v>
      </c>
      <c r="BI1713" s="114">
        <v>0</v>
      </c>
      <c r="BJ1713" s="114">
        <v>120</v>
      </c>
      <c r="BK1713" s="114">
        <v>0</v>
      </c>
      <c r="BL1713" s="114">
        <v>0</v>
      </c>
      <c r="BM1713" s="114">
        <v>0</v>
      </c>
      <c r="BN1713" s="114">
        <v>0</v>
      </c>
      <c r="BO1713" s="114">
        <v>0</v>
      </c>
      <c r="BP1713" s="114">
        <v>0</v>
      </c>
      <c r="BQ1713" s="114">
        <v>0</v>
      </c>
      <c r="BR1713" s="114">
        <v>0</v>
      </c>
      <c r="BS1713" s="114">
        <v>0</v>
      </c>
    </row>
    <row r="1714" spans="1:71" ht="15" x14ac:dyDescent="0.25">
      <c r="A1714" s="1" t="str">
        <f>CONCATENATE(G1714,"-",F1714,"-",H1714)</f>
        <v>999872149-Blue-Under 30</v>
      </c>
      <c r="B1714" s="1" t="str">
        <f>CONCATENATE(G1714,"-",H1714)</f>
        <v>999872149-Under 30</v>
      </c>
      <c r="C1714" s="36" t="s">
        <v>1481</v>
      </c>
      <c r="D1714" s="36" t="s">
        <v>1555</v>
      </c>
      <c r="E1714" s="36" t="s">
        <v>27</v>
      </c>
      <c r="F1714" s="36" t="s">
        <v>148</v>
      </c>
      <c r="G1714" s="36">
        <v>999872149</v>
      </c>
      <c r="H1714" s="36" t="s">
        <v>1833</v>
      </c>
      <c r="I1714" s="34">
        <f>((L1714)-J1714)+T1714</f>
        <v>111</v>
      </c>
      <c r="J1714" s="36"/>
      <c r="K1714" s="35"/>
      <c r="L1714" s="34">
        <f>SUM(N1714,O1714,P1714,Q1714,R1714,M1714)</f>
        <v>0</v>
      </c>
      <c r="M1714" s="34">
        <f>AJ1714</f>
        <v>0</v>
      </c>
      <c r="N1714" s="34">
        <f>SUM(AI1714)</f>
        <v>0</v>
      </c>
      <c r="O1714" s="34">
        <f>0</f>
        <v>0</v>
      </c>
      <c r="P1714" s="34">
        <v>0</v>
      </c>
      <c r="Q1714" s="34">
        <v>0</v>
      </c>
      <c r="R1714" s="34">
        <f>AH1714</f>
        <v>0</v>
      </c>
      <c r="S1714" s="122"/>
      <c r="T1714" s="41">
        <f>SUM(U1714,AA1714)</f>
        <v>111</v>
      </c>
      <c r="U1714" s="41">
        <f>IF(SUM(V1714:Y1714)&gt;=250, 250,SUM(V1714:Y1714))</f>
        <v>111</v>
      </c>
      <c r="V1714" s="41">
        <v>0</v>
      </c>
      <c r="W1714" s="41">
        <v>0</v>
      </c>
      <c r="X1714" s="41">
        <f>SUM(AL1714,AN1714,BO1714,BS1714)</f>
        <v>0</v>
      </c>
      <c r="Y1714" s="41">
        <f>SUM(AO1714:BN1714)</f>
        <v>111</v>
      </c>
      <c r="Z1714" s="41">
        <f>COUNTIF(AO1714:BN1714, "&gt;0")</f>
        <v>2</v>
      </c>
      <c r="AA1714" s="41">
        <f>SUM(AB1714:AF1714)</f>
        <v>0</v>
      </c>
      <c r="AB1714" s="41">
        <f>BP1714+BQ1714</f>
        <v>0</v>
      </c>
      <c r="AC1714" s="41">
        <v>0</v>
      </c>
      <c r="AD1714" s="41">
        <v>0</v>
      </c>
      <c r="AE1714" s="41">
        <f>SUM(BR1714)</f>
        <v>0</v>
      </c>
      <c r="AF1714" s="41">
        <f>SUM(AM1714)</f>
        <v>0</v>
      </c>
      <c r="AG1714" s="122"/>
      <c r="AH1714" s="36">
        <v>0</v>
      </c>
      <c r="AI1714" s="126">
        <v>0</v>
      </c>
      <c r="AJ1714" s="36">
        <v>0</v>
      </c>
      <c r="AK1714" s="121"/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14">
        <v>0</v>
      </c>
      <c r="AR1714" s="1">
        <v>0</v>
      </c>
      <c r="AS1714" s="114">
        <v>0</v>
      </c>
      <c r="AT1714" s="114">
        <v>0</v>
      </c>
      <c r="AU1714" s="114">
        <v>0</v>
      </c>
      <c r="AV1714" s="114">
        <v>0</v>
      </c>
      <c r="AW1714" s="114">
        <v>0</v>
      </c>
      <c r="AX1714" s="114">
        <v>0</v>
      </c>
      <c r="AY1714" s="114">
        <v>0</v>
      </c>
      <c r="AZ1714" s="114">
        <v>60</v>
      </c>
      <c r="BA1714" s="114">
        <v>0</v>
      </c>
      <c r="BB1714" s="114">
        <v>0</v>
      </c>
      <c r="BC1714" s="114">
        <v>0</v>
      </c>
      <c r="BD1714" s="115">
        <v>0</v>
      </c>
      <c r="BE1714" s="114">
        <v>0</v>
      </c>
      <c r="BF1714" s="114">
        <v>0</v>
      </c>
      <c r="BG1714" s="114">
        <v>0</v>
      </c>
      <c r="BH1714" s="114">
        <v>0</v>
      </c>
      <c r="BI1714" s="114">
        <v>0</v>
      </c>
      <c r="BJ1714" s="114">
        <v>51</v>
      </c>
      <c r="BK1714" s="114">
        <v>0</v>
      </c>
      <c r="BL1714" s="114">
        <v>0</v>
      </c>
      <c r="BM1714" s="114">
        <v>0</v>
      </c>
      <c r="BN1714" s="114">
        <v>0</v>
      </c>
      <c r="BO1714" s="114">
        <v>0</v>
      </c>
      <c r="BP1714" s="114">
        <v>0</v>
      </c>
      <c r="BQ1714" s="114">
        <v>0</v>
      </c>
      <c r="BR1714" s="114">
        <v>0</v>
      </c>
      <c r="BS1714" s="114">
        <v>0</v>
      </c>
    </row>
    <row r="1715" spans="1:71" ht="15" x14ac:dyDescent="0.25">
      <c r="A1715" s="1" t="str">
        <f>CONCATENATE(G1715,"-",F1715,"-",H1715)</f>
        <v>999935375-Blue-Under 30</v>
      </c>
      <c r="B1715" s="1" t="str">
        <f>CONCATENATE(G1715,"-",H1715)</f>
        <v>999935375-Under 30</v>
      </c>
      <c r="C1715" s="151" t="s">
        <v>3309</v>
      </c>
      <c r="D1715" s="151" t="s">
        <v>3310</v>
      </c>
      <c r="E1715" s="151" t="s">
        <v>27</v>
      </c>
      <c r="F1715" s="151" t="s">
        <v>148</v>
      </c>
      <c r="G1715" s="151">
        <v>999935375</v>
      </c>
      <c r="H1715" s="36" t="s">
        <v>1833</v>
      </c>
      <c r="I1715" s="34">
        <f>((L1715)-J1715)+T1715</f>
        <v>90</v>
      </c>
      <c r="J1715" s="36"/>
      <c r="K1715" s="35"/>
      <c r="L1715" s="34">
        <f>SUM(N1715,O1715,P1715,Q1715,R1715,M1715)</f>
        <v>0</v>
      </c>
      <c r="M1715" s="34">
        <f>AJ1715</f>
        <v>0</v>
      </c>
      <c r="N1715" s="34">
        <f>SUM(AI1715)</f>
        <v>0</v>
      </c>
      <c r="O1715" s="34">
        <f>0</f>
        <v>0</v>
      </c>
      <c r="P1715" s="34">
        <v>0</v>
      </c>
      <c r="Q1715" s="34">
        <v>0</v>
      </c>
      <c r="R1715" s="34">
        <f>AH1715</f>
        <v>0</v>
      </c>
      <c r="S1715" s="122"/>
      <c r="T1715" s="41">
        <f>SUM(U1715,AA1715)</f>
        <v>90</v>
      </c>
      <c r="U1715" s="41">
        <f>IF(SUM(V1715:Y1715)&gt;=250, 250,SUM(V1715:Y1715))</f>
        <v>90</v>
      </c>
      <c r="V1715" s="41">
        <v>0</v>
      </c>
      <c r="W1715" s="41">
        <v>0</v>
      </c>
      <c r="X1715" s="41">
        <f>SUM(AL1715,AN1715,BO1715,BS1715)</f>
        <v>0</v>
      </c>
      <c r="Y1715" s="41">
        <f>SUM(AO1715:BN1715)</f>
        <v>90</v>
      </c>
      <c r="Z1715" s="41">
        <f>COUNTIF(AO1715:BN1715, "&gt;0")</f>
        <v>1</v>
      </c>
      <c r="AA1715" s="41">
        <f>SUM(AB1715:AF1715)</f>
        <v>0</v>
      </c>
      <c r="AB1715" s="41">
        <f>BP1715+BQ1715</f>
        <v>0</v>
      </c>
      <c r="AC1715" s="41">
        <v>0</v>
      </c>
      <c r="AD1715" s="41">
        <v>0</v>
      </c>
      <c r="AE1715" s="41">
        <f>SUM(BR1715)</f>
        <v>0</v>
      </c>
      <c r="AF1715" s="41">
        <f>SUM(AM1715)</f>
        <v>0</v>
      </c>
      <c r="AG1715" s="122"/>
      <c r="AH1715" s="36">
        <v>0</v>
      </c>
      <c r="AI1715" s="126">
        <v>0</v>
      </c>
      <c r="AJ1715" s="36">
        <v>0</v>
      </c>
      <c r="AK1715" s="121"/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14">
        <v>0</v>
      </c>
      <c r="AR1715" s="1">
        <v>0</v>
      </c>
      <c r="AS1715" s="114">
        <v>0</v>
      </c>
      <c r="AT1715" s="114">
        <v>0</v>
      </c>
      <c r="AU1715" s="114">
        <v>0</v>
      </c>
      <c r="AV1715" s="114">
        <v>0</v>
      </c>
      <c r="AW1715" s="114">
        <v>0</v>
      </c>
      <c r="AX1715" s="114">
        <v>0</v>
      </c>
      <c r="AY1715" s="114">
        <v>0</v>
      </c>
      <c r="AZ1715" s="114">
        <v>0</v>
      </c>
      <c r="BA1715" s="114">
        <v>0</v>
      </c>
      <c r="BB1715" s="114">
        <v>0</v>
      </c>
      <c r="BC1715" s="114">
        <v>0</v>
      </c>
      <c r="BD1715" s="115">
        <v>0</v>
      </c>
      <c r="BE1715" s="114">
        <v>0</v>
      </c>
      <c r="BF1715" s="114">
        <v>0</v>
      </c>
      <c r="BG1715" s="114">
        <v>0</v>
      </c>
      <c r="BH1715" s="114">
        <v>0</v>
      </c>
      <c r="BI1715" s="114">
        <v>0</v>
      </c>
      <c r="BJ1715" s="114">
        <v>90</v>
      </c>
      <c r="BK1715" s="114">
        <v>0</v>
      </c>
      <c r="BL1715" s="114">
        <v>0</v>
      </c>
      <c r="BM1715" s="114">
        <v>0</v>
      </c>
      <c r="BN1715" s="114">
        <v>0</v>
      </c>
      <c r="BO1715" s="114">
        <v>0</v>
      </c>
      <c r="BP1715" s="114">
        <v>0</v>
      </c>
      <c r="BQ1715" s="114">
        <v>0</v>
      </c>
      <c r="BR1715" s="114">
        <v>0</v>
      </c>
      <c r="BS1715" s="114">
        <v>0</v>
      </c>
    </row>
    <row r="1716" spans="1:71" ht="15" x14ac:dyDescent="0.25">
      <c r="A1716" s="1" t="str">
        <f>CONCATENATE(G1716,"-",F1716,"-",H1716)</f>
        <v>999932184-Blue-Under 30</v>
      </c>
      <c r="B1716" s="1" t="str">
        <f>CONCATENATE(G1716,"-",H1716)</f>
        <v>999932184-Under 30</v>
      </c>
      <c r="C1716" s="149" t="s">
        <v>790</v>
      </c>
      <c r="D1716" s="149" t="s">
        <v>2811</v>
      </c>
      <c r="E1716" s="149" t="s">
        <v>27</v>
      </c>
      <c r="F1716" s="149" t="s">
        <v>148</v>
      </c>
      <c r="G1716" s="149">
        <v>999932184</v>
      </c>
      <c r="H1716" s="36" t="s">
        <v>1833</v>
      </c>
      <c r="I1716" s="34">
        <f>((L1716)-J1716)+T1716</f>
        <v>81</v>
      </c>
      <c r="J1716" s="36"/>
      <c r="K1716" s="35"/>
      <c r="L1716" s="34">
        <f>SUM(N1716,O1716,P1716,Q1716,R1716,M1716)</f>
        <v>0</v>
      </c>
      <c r="M1716" s="34">
        <f>AJ1716</f>
        <v>0</v>
      </c>
      <c r="N1716" s="34">
        <f>SUM(AI1716)</f>
        <v>0</v>
      </c>
      <c r="O1716" s="34">
        <f>0</f>
        <v>0</v>
      </c>
      <c r="P1716" s="34">
        <v>0</v>
      </c>
      <c r="Q1716" s="34">
        <v>0</v>
      </c>
      <c r="R1716" s="34">
        <f>AH1716</f>
        <v>0</v>
      </c>
      <c r="S1716" s="122"/>
      <c r="T1716" s="41">
        <f>SUM(U1716,AA1716)</f>
        <v>81</v>
      </c>
      <c r="U1716" s="41">
        <f>IF(SUM(V1716:Y1716)&gt;=250, 250,SUM(V1716:Y1716))</f>
        <v>81</v>
      </c>
      <c r="V1716" s="41">
        <v>0</v>
      </c>
      <c r="W1716" s="41">
        <v>0</v>
      </c>
      <c r="X1716" s="41">
        <f>SUM(AL1716,AN1716,BO1716,BS1716)</f>
        <v>0</v>
      </c>
      <c r="Y1716" s="41">
        <f>SUM(AO1716:BN1716)</f>
        <v>81</v>
      </c>
      <c r="Z1716" s="41">
        <f>COUNTIF(AO1716:BN1716, "&gt;0")</f>
        <v>2</v>
      </c>
      <c r="AA1716" s="41">
        <f>SUM(AB1716:AF1716)</f>
        <v>0</v>
      </c>
      <c r="AB1716" s="41">
        <f>BP1716+BQ1716</f>
        <v>0</v>
      </c>
      <c r="AC1716" s="41">
        <v>0</v>
      </c>
      <c r="AD1716" s="41">
        <v>0</v>
      </c>
      <c r="AE1716" s="41">
        <f>SUM(BR1716)</f>
        <v>0</v>
      </c>
      <c r="AF1716" s="41">
        <f>SUM(AM1716)</f>
        <v>0</v>
      </c>
      <c r="AG1716" s="122"/>
      <c r="AH1716" s="36">
        <v>0</v>
      </c>
      <c r="AI1716" s="126">
        <v>0</v>
      </c>
      <c r="AJ1716" s="36">
        <v>0</v>
      </c>
      <c r="AK1716" s="121"/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14">
        <v>0</v>
      </c>
      <c r="AR1716" s="1">
        <v>0</v>
      </c>
      <c r="AS1716" s="114">
        <v>0</v>
      </c>
      <c r="AT1716" s="114">
        <v>0</v>
      </c>
      <c r="AU1716" s="114">
        <v>0</v>
      </c>
      <c r="AV1716" s="114">
        <v>0</v>
      </c>
      <c r="AW1716" s="114">
        <v>0</v>
      </c>
      <c r="AX1716" s="114">
        <v>0</v>
      </c>
      <c r="AY1716" s="114">
        <v>0</v>
      </c>
      <c r="AZ1716" s="114">
        <v>0</v>
      </c>
      <c r="BA1716" s="114">
        <v>0</v>
      </c>
      <c r="BB1716" s="114">
        <v>0</v>
      </c>
      <c r="BC1716" s="114">
        <v>60</v>
      </c>
      <c r="BD1716" s="115">
        <v>0</v>
      </c>
      <c r="BE1716" s="114">
        <v>0</v>
      </c>
      <c r="BF1716" s="114">
        <v>0</v>
      </c>
      <c r="BG1716" s="114">
        <v>0</v>
      </c>
      <c r="BH1716" s="114">
        <v>0</v>
      </c>
      <c r="BI1716" s="114">
        <v>0</v>
      </c>
      <c r="BJ1716" s="114">
        <v>21</v>
      </c>
      <c r="BK1716" s="114">
        <v>0</v>
      </c>
      <c r="BL1716" s="114">
        <v>0</v>
      </c>
      <c r="BM1716" s="114">
        <v>0</v>
      </c>
      <c r="BN1716" s="114">
        <v>0</v>
      </c>
      <c r="BO1716" s="114">
        <v>0</v>
      </c>
      <c r="BP1716" s="114">
        <v>0</v>
      </c>
      <c r="BQ1716" s="114">
        <v>0</v>
      </c>
      <c r="BR1716" s="114">
        <v>0</v>
      </c>
      <c r="BS1716" s="114">
        <v>0</v>
      </c>
    </row>
    <row r="1717" spans="1:71" ht="15" x14ac:dyDescent="0.25">
      <c r="A1717" s="1" t="str">
        <f>CONCATENATE(G1717,"-",F1717,"-",H1717)</f>
        <v>999917838-Blue-Under 30</v>
      </c>
      <c r="B1717" s="1" t="str">
        <f>CONCATENATE(G1717,"-",H1717)</f>
        <v>999917838-Under 30</v>
      </c>
      <c r="C1717" s="36" t="s">
        <v>2288</v>
      </c>
      <c r="D1717" s="36" t="s">
        <v>2289</v>
      </c>
      <c r="E1717" s="36" t="s">
        <v>27</v>
      </c>
      <c r="F1717" s="36" t="s">
        <v>148</v>
      </c>
      <c r="G1717" s="128">
        <v>999917838</v>
      </c>
      <c r="H1717" s="36" t="s">
        <v>1833</v>
      </c>
      <c r="I1717" s="34">
        <f>((L1717)-J1717)+T1717</f>
        <v>76</v>
      </c>
      <c r="J1717" s="36"/>
      <c r="K1717" s="35"/>
      <c r="L1717" s="34">
        <f>SUM(N1717,O1717,P1717,Q1717,R1717,M1717)</f>
        <v>0</v>
      </c>
      <c r="M1717" s="34">
        <f>AJ1717</f>
        <v>0</v>
      </c>
      <c r="N1717" s="34">
        <f>SUM(AI1717)</f>
        <v>0</v>
      </c>
      <c r="O1717" s="34">
        <f>0</f>
        <v>0</v>
      </c>
      <c r="P1717" s="34">
        <v>0</v>
      </c>
      <c r="Q1717" s="34">
        <v>0</v>
      </c>
      <c r="R1717" s="34">
        <f>AH1717</f>
        <v>0</v>
      </c>
      <c r="S1717" s="122"/>
      <c r="T1717" s="41">
        <f>SUM(U1717,AA1717)</f>
        <v>76</v>
      </c>
      <c r="U1717" s="41">
        <f>IF(SUM(V1717:Y1717)&gt;=250, 250,SUM(V1717:Y1717))</f>
        <v>76</v>
      </c>
      <c r="V1717" s="41">
        <v>0</v>
      </c>
      <c r="W1717" s="41">
        <v>0</v>
      </c>
      <c r="X1717" s="41">
        <f>SUM(AL1717,AN1717,BO1717,BS1717)</f>
        <v>0</v>
      </c>
      <c r="Y1717" s="41">
        <f>SUM(AO1717:BN1717)</f>
        <v>76</v>
      </c>
      <c r="Z1717" s="41">
        <f>COUNTIF(AO1717:BN1717, "&gt;0")</f>
        <v>2</v>
      </c>
      <c r="AA1717" s="41">
        <f>SUM(AB1717:AF1717)</f>
        <v>0</v>
      </c>
      <c r="AB1717" s="41">
        <f>BP1717+BQ1717</f>
        <v>0</v>
      </c>
      <c r="AC1717" s="41">
        <v>0</v>
      </c>
      <c r="AD1717" s="41">
        <v>0</v>
      </c>
      <c r="AE1717" s="41">
        <f>SUM(BR1717)</f>
        <v>0</v>
      </c>
      <c r="AF1717" s="41">
        <f>SUM(AM1717)</f>
        <v>0</v>
      </c>
      <c r="AG1717" s="122"/>
      <c r="AH1717" s="36">
        <v>0</v>
      </c>
      <c r="AI1717" s="126">
        <v>0</v>
      </c>
      <c r="AJ1717" s="36">
        <v>0</v>
      </c>
      <c r="AK1717" s="121"/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14">
        <v>0</v>
      </c>
      <c r="AR1717" s="1">
        <v>0</v>
      </c>
      <c r="AS1717" s="114">
        <v>0</v>
      </c>
      <c r="AT1717" s="114">
        <v>0</v>
      </c>
      <c r="AU1717" s="114">
        <v>0</v>
      </c>
      <c r="AV1717" s="114">
        <v>0</v>
      </c>
      <c r="AW1717" s="114">
        <v>0</v>
      </c>
      <c r="AX1717" s="114">
        <v>60</v>
      </c>
      <c r="AY1717" s="114">
        <v>0</v>
      </c>
      <c r="AZ1717" s="114">
        <v>0</v>
      </c>
      <c r="BA1717" s="114">
        <v>0</v>
      </c>
      <c r="BB1717" s="114">
        <v>0</v>
      </c>
      <c r="BC1717" s="114">
        <v>0</v>
      </c>
      <c r="BD1717" s="115">
        <v>0</v>
      </c>
      <c r="BE1717" s="114">
        <v>0</v>
      </c>
      <c r="BF1717" s="114">
        <v>0</v>
      </c>
      <c r="BG1717" s="114">
        <v>0</v>
      </c>
      <c r="BH1717" s="114">
        <v>0</v>
      </c>
      <c r="BI1717" s="114">
        <v>0</v>
      </c>
      <c r="BJ1717" s="114">
        <v>16</v>
      </c>
      <c r="BK1717" s="114">
        <v>0</v>
      </c>
      <c r="BL1717" s="114">
        <v>0</v>
      </c>
      <c r="BM1717" s="114">
        <v>0</v>
      </c>
      <c r="BN1717" s="114">
        <v>0</v>
      </c>
      <c r="BO1717" s="114">
        <v>0</v>
      </c>
      <c r="BP1717" s="114">
        <v>0</v>
      </c>
      <c r="BQ1717" s="114">
        <v>0</v>
      </c>
      <c r="BR1717" s="114">
        <v>0</v>
      </c>
      <c r="BS1717" s="114">
        <v>0</v>
      </c>
    </row>
    <row r="1718" spans="1:71" ht="15" x14ac:dyDescent="0.25">
      <c r="A1718" s="1" t="str">
        <f>CONCATENATE(G1718,"-",F1718,"-",H1718)</f>
        <v>999935490-Blue-Under 30</v>
      </c>
      <c r="B1718" s="1" t="str">
        <f>CONCATENATE(G1718,"-",H1718)</f>
        <v>999935490-Under 30</v>
      </c>
      <c r="C1718" s="36" t="s">
        <v>60</v>
      </c>
      <c r="D1718" s="36" t="s">
        <v>2709</v>
      </c>
      <c r="E1718" s="36" t="s">
        <v>27</v>
      </c>
      <c r="F1718" s="36" t="s">
        <v>148</v>
      </c>
      <c r="G1718" s="36">
        <v>999935490</v>
      </c>
      <c r="H1718" s="36" t="s">
        <v>1833</v>
      </c>
      <c r="I1718" s="34">
        <f>((L1718)-J1718)+T1718</f>
        <v>76</v>
      </c>
      <c r="J1718" s="36"/>
      <c r="K1718" s="35"/>
      <c r="L1718" s="34">
        <f>SUM(N1718,O1718,P1718,Q1718,R1718,M1718)</f>
        <v>0</v>
      </c>
      <c r="M1718" s="34">
        <f>AJ1718</f>
        <v>0</v>
      </c>
      <c r="N1718" s="34">
        <f>SUM(AI1718)</f>
        <v>0</v>
      </c>
      <c r="O1718" s="34">
        <f>0</f>
        <v>0</v>
      </c>
      <c r="P1718" s="34">
        <v>0</v>
      </c>
      <c r="Q1718" s="34">
        <v>0</v>
      </c>
      <c r="R1718" s="34">
        <f>AH1718</f>
        <v>0</v>
      </c>
      <c r="S1718" s="122"/>
      <c r="T1718" s="41">
        <f>SUM(U1718,AA1718)</f>
        <v>76</v>
      </c>
      <c r="U1718" s="41">
        <f>IF(SUM(V1718:Y1718)&gt;=250, 250,SUM(V1718:Y1718))</f>
        <v>76</v>
      </c>
      <c r="V1718" s="41">
        <v>0</v>
      </c>
      <c r="W1718" s="41">
        <v>0</v>
      </c>
      <c r="X1718" s="41">
        <f>SUM(AL1718,AN1718,BO1718,BS1718)</f>
        <v>0</v>
      </c>
      <c r="Y1718" s="41">
        <f>SUM(AO1718:BN1718)</f>
        <v>76</v>
      </c>
      <c r="Z1718" s="41">
        <f>COUNTIF(AO1718:BN1718, "&gt;0")</f>
        <v>2</v>
      </c>
      <c r="AA1718" s="41">
        <f>SUM(AB1718:AF1718)</f>
        <v>0</v>
      </c>
      <c r="AB1718" s="41">
        <f>BP1718+BQ1718</f>
        <v>0</v>
      </c>
      <c r="AC1718" s="41">
        <v>0</v>
      </c>
      <c r="AD1718" s="41">
        <v>0</v>
      </c>
      <c r="AE1718" s="41">
        <f>SUM(BR1718)</f>
        <v>0</v>
      </c>
      <c r="AF1718" s="41">
        <f>SUM(AM1718)</f>
        <v>0</v>
      </c>
      <c r="AG1718" s="122"/>
      <c r="AH1718" s="36">
        <v>0</v>
      </c>
      <c r="AI1718" s="126">
        <v>0</v>
      </c>
      <c r="AJ1718" s="36">
        <v>0</v>
      </c>
      <c r="AK1718" s="121"/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14">
        <v>0</v>
      </c>
      <c r="AR1718" s="1">
        <v>0</v>
      </c>
      <c r="AS1718" s="114">
        <v>0</v>
      </c>
      <c r="AT1718" s="114">
        <v>0</v>
      </c>
      <c r="AU1718" s="114">
        <v>0</v>
      </c>
      <c r="AV1718" s="114">
        <v>0</v>
      </c>
      <c r="AW1718" s="114">
        <v>0</v>
      </c>
      <c r="AX1718" s="114">
        <v>0</v>
      </c>
      <c r="AY1718" s="114">
        <v>0</v>
      </c>
      <c r="AZ1718" s="114">
        <v>0</v>
      </c>
      <c r="BA1718" s="114">
        <v>60</v>
      </c>
      <c r="BB1718" s="114">
        <v>0</v>
      </c>
      <c r="BC1718" s="114">
        <v>0</v>
      </c>
      <c r="BD1718" s="115">
        <v>0</v>
      </c>
      <c r="BE1718" s="114">
        <v>0</v>
      </c>
      <c r="BF1718" s="114">
        <v>0</v>
      </c>
      <c r="BG1718" s="114">
        <v>0</v>
      </c>
      <c r="BH1718" s="114">
        <v>0</v>
      </c>
      <c r="BI1718" s="114">
        <v>0</v>
      </c>
      <c r="BJ1718" s="114">
        <v>16</v>
      </c>
      <c r="BK1718" s="114">
        <v>0</v>
      </c>
      <c r="BL1718" s="114">
        <v>0</v>
      </c>
      <c r="BM1718" s="114">
        <v>0</v>
      </c>
      <c r="BN1718" s="114">
        <v>0</v>
      </c>
      <c r="BO1718" s="114">
        <v>0</v>
      </c>
      <c r="BP1718" s="114">
        <v>0</v>
      </c>
      <c r="BQ1718" s="114">
        <v>0</v>
      </c>
      <c r="BR1718" s="114">
        <v>0</v>
      </c>
      <c r="BS1718" s="114">
        <v>0</v>
      </c>
    </row>
    <row r="1719" spans="1:71" ht="15" x14ac:dyDescent="0.25">
      <c r="A1719" s="1" t="str">
        <f>CONCATENATE(G1719,"-",F1719,"-",H1719)</f>
        <v>999931974-Blue-Under 30</v>
      </c>
      <c r="B1719" s="1" t="str">
        <f>CONCATENATE(G1719,"-",H1719)</f>
        <v>999931974-Under 30</v>
      </c>
      <c r="C1719" s="151" t="s">
        <v>303</v>
      </c>
      <c r="D1719" s="151" t="s">
        <v>494</v>
      </c>
      <c r="E1719" s="151" t="s">
        <v>27</v>
      </c>
      <c r="F1719" s="151" t="s">
        <v>148</v>
      </c>
      <c r="G1719" s="151">
        <v>999931974</v>
      </c>
      <c r="H1719" s="36" t="s">
        <v>1833</v>
      </c>
      <c r="I1719" s="34">
        <f>((L1719)-J1719)+T1719</f>
        <v>68</v>
      </c>
      <c r="J1719" s="36"/>
      <c r="K1719" s="35"/>
      <c r="L1719" s="34">
        <f>SUM(N1719,O1719,P1719,Q1719,R1719,M1719)</f>
        <v>0</v>
      </c>
      <c r="M1719" s="34">
        <f>AJ1719</f>
        <v>0</v>
      </c>
      <c r="N1719" s="34">
        <f>SUM(AI1719)</f>
        <v>0</v>
      </c>
      <c r="O1719" s="34">
        <f>0</f>
        <v>0</v>
      </c>
      <c r="P1719" s="34">
        <v>0</v>
      </c>
      <c r="Q1719" s="34">
        <v>0</v>
      </c>
      <c r="R1719" s="34">
        <f>AH1719</f>
        <v>0</v>
      </c>
      <c r="S1719" s="122"/>
      <c r="T1719" s="41">
        <f>SUM(U1719,AA1719)</f>
        <v>68</v>
      </c>
      <c r="U1719" s="41">
        <f>IF(SUM(V1719:Y1719)&gt;=250, 250,SUM(V1719:Y1719))</f>
        <v>68</v>
      </c>
      <c r="V1719" s="41">
        <v>0</v>
      </c>
      <c r="W1719" s="41">
        <v>0</v>
      </c>
      <c r="X1719" s="41">
        <f>SUM(AL1719,AN1719,BO1719,BS1719)</f>
        <v>0</v>
      </c>
      <c r="Y1719" s="41">
        <f>SUM(AO1719:BN1719)</f>
        <v>68</v>
      </c>
      <c r="Z1719" s="41">
        <f>COUNTIF(AO1719:BN1719, "&gt;0")</f>
        <v>1</v>
      </c>
      <c r="AA1719" s="41">
        <f>SUM(AB1719:AF1719)</f>
        <v>0</v>
      </c>
      <c r="AB1719" s="41">
        <f>BP1719+BQ1719</f>
        <v>0</v>
      </c>
      <c r="AC1719" s="41">
        <v>0</v>
      </c>
      <c r="AD1719" s="41">
        <v>0</v>
      </c>
      <c r="AE1719" s="41">
        <f>SUM(BR1719)</f>
        <v>0</v>
      </c>
      <c r="AF1719" s="41">
        <f>SUM(AM1719)</f>
        <v>0</v>
      </c>
      <c r="AG1719" s="122"/>
      <c r="AH1719" s="36">
        <v>0</v>
      </c>
      <c r="AI1719" s="126">
        <v>0</v>
      </c>
      <c r="AJ1719" s="36">
        <v>0</v>
      </c>
      <c r="AK1719" s="121"/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14">
        <v>0</v>
      </c>
      <c r="AR1719" s="1">
        <v>0</v>
      </c>
      <c r="AS1719" s="114">
        <v>0</v>
      </c>
      <c r="AT1719" s="114">
        <v>0</v>
      </c>
      <c r="AU1719" s="114">
        <v>0</v>
      </c>
      <c r="AV1719" s="114">
        <v>0</v>
      </c>
      <c r="AW1719" s="114">
        <v>0</v>
      </c>
      <c r="AX1719" s="114">
        <v>0</v>
      </c>
      <c r="AY1719" s="114">
        <v>0</v>
      </c>
      <c r="AZ1719" s="114">
        <v>0</v>
      </c>
      <c r="BA1719" s="114">
        <v>0</v>
      </c>
      <c r="BB1719" s="114">
        <v>0</v>
      </c>
      <c r="BC1719" s="114">
        <v>0</v>
      </c>
      <c r="BD1719" s="115">
        <v>0</v>
      </c>
      <c r="BE1719" s="114">
        <v>0</v>
      </c>
      <c r="BF1719" s="114">
        <v>0</v>
      </c>
      <c r="BG1719" s="114">
        <v>0</v>
      </c>
      <c r="BH1719" s="114">
        <v>0</v>
      </c>
      <c r="BI1719" s="114">
        <v>0</v>
      </c>
      <c r="BJ1719" s="114">
        <v>68</v>
      </c>
      <c r="BK1719" s="114">
        <v>0</v>
      </c>
      <c r="BL1719" s="114">
        <v>0</v>
      </c>
      <c r="BM1719" s="114">
        <v>0</v>
      </c>
      <c r="BN1719" s="114">
        <v>0</v>
      </c>
      <c r="BO1719" s="114">
        <v>0</v>
      </c>
      <c r="BP1719" s="114">
        <v>0</v>
      </c>
      <c r="BQ1719" s="114">
        <v>0</v>
      </c>
      <c r="BR1719" s="114">
        <v>0</v>
      </c>
      <c r="BS1719" s="114">
        <v>0</v>
      </c>
    </row>
    <row r="1720" spans="1:71" ht="15" x14ac:dyDescent="0.25">
      <c r="A1720" s="1" t="str">
        <f>CONCATENATE(G1720,"-",F1720,"-",H1720)</f>
        <v>999936080-Blue-Under 30</v>
      </c>
      <c r="B1720" s="1" t="str">
        <f>CONCATENATE(G1720,"-",H1720)</f>
        <v>999936080-Under 30</v>
      </c>
      <c r="C1720" s="151" t="s">
        <v>1048</v>
      </c>
      <c r="D1720" s="151" t="s">
        <v>2698</v>
      </c>
      <c r="E1720" s="151" t="s">
        <v>27</v>
      </c>
      <c r="F1720" s="151" t="s">
        <v>148</v>
      </c>
      <c r="G1720" s="151">
        <v>999936080</v>
      </c>
      <c r="H1720" s="36" t="s">
        <v>1833</v>
      </c>
      <c r="I1720" s="34">
        <f>((L1720)-J1720)+T1720</f>
        <v>68</v>
      </c>
      <c r="J1720" s="36"/>
      <c r="K1720" s="35"/>
      <c r="L1720" s="34">
        <f>SUM(N1720,O1720,P1720,Q1720,R1720,M1720)</f>
        <v>0</v>
      </c>
      <c r="M1720" s="34">
        <f>AJ1720</f>
        <v>0</v>
      </c>
      <c r="N1720" s="34">
        <f>SUM(AI1720)</f>
        <v>0</v>
      </c>
      <c r="O1720" s="34">
        <f>0</f>
        <v>0</v>
      </c>
      <c r="P1720" s="34">
        <v>0</v>
      </c>
      <c r="Q1720" s="34">
        <v>0</v>
      </c>
      <c r="R1720" s="34">
        <f>AH1720</f>
        <v>0</v>
      </c>
      <c r="S1720" s="122"/>
      <c r="T1720" s="41">
        <f>SUM(U1720,AA1720)</f>
        <v>68</v>
      </c>
      <c r="U1720" s="41">
        <f>IF(SUM(V1720:Y1720)&gt;=250, 250,SUM(V1720:Y1720))</f>
        <v>68</v>
      </c>
      <c r="V1720" s="41">
        <v>0</v>
      </c>
      <c r="W1720" s="41">
        <v>0</v>
      </c>
      <c r="X1720" s="41">
        <f>SUM(AL1720,AN1720,BO1720,BS1720)</f>
        <v>0</v>
      </c>
      <c r="Y1720" s="41">
        <f>SUM(AO1720:BN1720)</f>
        <v>68</v>
      </c>
      <c r="Z1720" s="41">
        <f>COUNTIF(AO1720:BN1720, "&gt;0")</f>
        <v>1</v>
      </c>
      <c r="AA1720" s="41">
        <f>SUM(AB1720:AF1720)</f>
        <v>0</v>
      </c>
      <c r="AB1720" s="41">
        <f>BP1720+BQ1720</f>
        <v>0</v>
      </c>
      <c r="AC1720" s="41">
        <v>0</v>
      </c>
      <c r="AD1720" s="41">
        <v>0</v>
      </c>
      <c r="AE1720" s="41">
        <f>SUM(BR1720)</f>
        <v>0</v>
      </c>
      <c r="AF1720" s="41">
        <f>SUM(AM1720)</f>
        <v>0</v>
      </c>
      <c r="AG1720" s="122"/>
      <c r="AH1720" s="36">
        <v>0</v>
      </c>
      <c r="AI1720" s="126">
        <v>0</v>
      </c>
      <c r="AJ1720" s="36">
        <v>0</v>
      </c>
      <c r="AK1720" s="121"/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14">
        <v>0</v>
      </c>
      <c r="AR1720" s="1">
        <v>0</v>
      </c>
      <c r="AS1720" s="114">
        <v>0</v>
      </c>
      <c r="AT1720" s="114">
        <v>0</v>
      </c>
      <c r="AU1720" s="114">
        <v>0</v>
      </c>
      <c r="AV1720" s="114">
        <v>0</v>
      </c>
      <c r="AW1720" s="114">
        <v>0</v>
      </c>
      <c r="AX1720" s="114">
        <v>0</v>
      </c>
      <c r="AY1720" s="114">
        <v>0</v>
      </c>
      <c r="AZ1720" s="114">
        <v>0</v>
      </c>
      <c r="BA1720" s="114">
        <v>0</v>
      </c>
      <c r="BB1720" s="114">
        <v>0</v>
      </c>
      <c r="BC1720" s="114">
        <v>0</v>
      </c>
      <c r="BD1720" s="115">
        <v>0</v>
      </c>
      <c r="BE1720" s="114">
        <v>0</v>
      </c>
      <c r="BF1720" s="114">
        <v>0</v>
      </c>
      <c r="BG1720" s="114">
        <v>0</v>
      </c>
      <c r="BH1720" s="114">
        <v>0</v>
      </c>
      <c r="BI1720" s="114">
        <v>0</v>
      </c>
      <c r="BJ1720" s="114">
        <v>68</v>
      </c>
      <c r="BK1720" s="114">
        <v>0</v>
      </c>
      <c r="BL1720" s="114">
        <v>0</v>
      </c>
      <c r="BM1720" s="114">
        <v>0</v>
      </c>
      <c r="BN1720" s="114">
        <v>0</v>
      </c>
      <c r="BO1720" s="114">
        <v>0</v>
      </c>
      <c r="BP1720" s="114">
        <v>0</v>
      </c>
      <c r="BQ1720" s="114">
        <v>0</v>
      </c>
      <c r="BR1720" s="114">
        <v>0</v>
      </c>
      <c r="BS1720" s="114">
        <v>0</v>
      </c>
    </row>
    <row r="1721" spans="1:71" ht="15" x14ac:dyDescent="0.25">
      <c r="A1721" s="1" t="str">
        <f>CONCATENATE(G1721,"-",F1721,"-",H1721)</f>
        <v>999921823-Blue-Under 30</v>
      </c>
      <c r="B1721" s="1" t="str">
        <f>CONCATENATE(G1721,"-",H1721)</f>
        <v>999921823-Under 30</v>
      </c>
      <c r="C1721" s="36" t="s">
        <v>787</v>
      </c>
      <c r="D1721" s="36" t="s">
        <v>788</v>
      </c>
      <c r="E1721" s="36" t="s">
        <v>27</v>
      </c>
      <c r="F1721" s="36" t="s">
        <v>148</v>
      </c>
      <c r="G1721" s="36">
        <v>999921823</v>
      </c>
      <c r="H1721" s="36" t="s">
        <v>1833</v>
      </c>
      <c r="I1721" s="34">
        <f>((L1721)-J1721)+T1721</f>
        <v>61</v>
      </c>
      <c r="J1721" s="36"/>
      <c r="K1721" s="35"/>
      <c r="L1721" s="34">
        <f>SUM(N1721,O1721,P1721,Q1721,R1721,M1721)</f>
        <v>0</v>
      </c>
      <c r="M1721" s="34">
        <f>AJ1721</f>
        <v>0</v>
      </c>
      <c r="N1721" s="34">
        <f>SUM(AI1721)</f>
        <v>0</v>
      </c>
      <c r="O1721" s="34">
        <f>0</f>
        <v>0</v>
      </c>
      <c r="P1721" s="34">
        <v>0</v>
      </c>
      <c r="Q1721" s="34">
        <v>0</v>
      </c>
      <c r="R1721" s="34">
        <f>AH1721</f>
        <v>0</v>
      </c>
      <c r="S1721" s="122"/>
      <c r="T1721" s="41">
        <f>SUM(U1721,AA1721)</f>
        <v>61</v>
      </c>
      <c r="U1721" s="41">
        <f>IF(SUM(V1721:Y1721)&gt;=250, 250,SUM(V1721:Y1721))</f>
        <v>61</v>
      </c>
      <c r="V1721" s="41">
        <v>0</v>
      </c>
      <c r="W1721" s="41">
        <v>0</v>
      </c>
      <c r="X1721" s="41">
        <f>SUM(AL1721,AN1721,BO1721,BS1721)</f>
        <v>0</v>
      </c>
      <c r="Y1721" s="41">
        <f>SUM(AO1721:BN1721)</f>
        <v>61</v>
      </c>
      <c r="Z1721" s="41">
        <f>COUNTIF(AO1721:BN1721, "&gt;0")</f>
        <v>2</v>
      </c>
      <c r="AA1721" s="41">
        <f>SUM(AB1721:AF1721)</f>
        <v>0</v>
      </c>
      <c r="AB1721" s="41">
        <f>BP1721+BQ1721</f>
        <v>0</v>
      </c>
      <c r="AC1721" s="41">
        <v>0</v>
      </c>
      <c r="AD1721" s="41">
        <v>0</v>
      </c>
      <c r="AE1721" s="41">
        <f>SUM(BR1721)</f>
        <v>0</v>
      </c>
      <c r="AF1721" s="41">
        <f>SUM(AM1721)</f>
        <v>0</v>
      </c>
      <c r="AG1721" s="122"/>
      <c r="AH1721" s="36">
        <v>0</v>
      </c>
      <c r="AI1721" s="126">
        <v>0</v>
      </c>
      <c r="AJ1721" s="36">
        <v>0</v>
      </c>
      <c r="AK1721" s="121"/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14">
        <v>0</v>
      </c>
      <c r="AR1721" s="1">
        <v>0</v>
      </c>
      <c r="AS1721" s="114">
        <v>0</v>
      </c>
      <c r="AT1721" s="114">
        <v>0</v>
      </c>
      <c r="AU1721" s="114">
        <v>0</v>
      </c>
      <c r="AV1721" s="114">
        <v>0</v>
      </c>
      <c r="AW1721" s="114">
        <v>0</v>
      </c>
      <c r="AX1721" s="114">
        <v>0</v>
      </c>
      <c r="AY1721" s="114">
        <v>0</v>
      </c>
      <c r="AZ1721" s="114">
        <v>45</v>
      </c>
      <c r="BA1721" s="114">
        <v>0</v>
      </c>
      <c r="BB1721" s="114">
        <v>0</v>
      </c>
      <c r="BC1721" s="114">
        <v>0</v>
      </c>
      <c r="BD1721" s="115">
        <v>0</v>
      </c>
      <c r="BE1721" s="114">
        <v>0</v>
      </c>
      <c r="BF1721" s="114">
        <v>0</v>
      </c>
      <c r="BG1721" s="114">
        <v>0</v>
      </c>
      <c r="BH1721" s="114">
        <v>0</v>
      </c>
      <c r="BI1721" s="114">
        <v>0</v>
      </c>
      <c r="BJ1721" s="114">
        <v>16</v>
      </c>
      <c r="BK1721" s="114">
        <v>0</v>
      </c>
      <c r="BL1721" s="114">
        <v>0</v>
      </c>
      <c r="BM1721" s="114">
        <v>0</v>
      </c>
      <c r="BN1721" s="114">
        <v>0</v>
      </c>
      <c r="BO1721" s="114">
        <v>0</v>
      </c>
      <c r="BP1721" s="114">
        <v>0</v>
      </c>
      <c r="BQ1721" s="114">
        <v>0</v>
      </c>
      <c r="BR1721" s="114">
        <v>0</v>
      </c>
      <c r="BS1721" s="114">
        <v>0</v>
      </c>
    </row>
    <row r="1722" spans="1:71" ht="15" x14ac:dyDescent="0.25">
      <c r="A1722" s="1" t="str">
        <f>CONCATENATE(G1722,"-",F1722,"-",H1722)</f>
        <v>999934548-Blue-Under 30</v>
      </c>
      <c r="B1722" s="1" t="str">
        <f>CONCATENATE(G1722,"-",H1722)</f>
        <v>999934548-Under 30</v>
      </c>
      <c r="C1722" s="36" t="s">
        <v>2071</v>
      </c>
      <c r="D1722" s="36" t="s">
        <v>2072</v>
      </c>
      <c r="E1722" s="36" t="s">
        <v>27</v>
      </c>
      <c r="F1722" s="36" t="s">
        <v>148</v>
      </c>
      <c r="G1722" s="128">
        <v>999934548</v>
      </c>
      <c r="H1722" s="36" t="s">
        <v>1833</v>
      </c>
      <c r="I1722" s="34">
        <f>((L1722)-J1722)+T1722</f>
        <v>60</v>
      </c>
      <c r="J1722" s="34">
        <f>L1722/2</f>
        <v>0</v>
      </c>
      <c r="K1722" s="37"/>
      <c r="L1722" s="34">
        <f>SUM(N1722,O1722,P1722,Q1722,R1722,M1722)</f>
        <v>0</v>
      </c>
      <c r="M1722" s="34">
        <f>AJ1722</f>
        <v>0</v>
      </c>
      <c r="N1722" s="34">
        <f>SUM(AI1722)</f>
        <v>0</v>
      </c>
      <c r="O1722" s="34">
        <f>0</f>
        <v>0</v>
      </c>
      <c r="P1722" s="34">
        <v>0</v>
      </c>
      <c r="Q1722" s="34">
        <v>0</v>
      </c>
      <c r="R1722" s="34">
        <f>AH1722</f>
        <v>0</v>
      </c>
      <c r="S1722" s="122"/>
      <c r="T1722" s="41">
        <f>SUM(U1722,AA1722)</f>
        <v>60</v>
      </c>
      <c r="U1722" s="41">
        <f>IF(SUM(V1722:Y1722)&gt;=250, 250,SUM(V1722:Y1722))</f>
        <v>60</v>
      </c>
      <c r="V1722" s="41">
        <v>0</v>
      </c>
      <c r="W1722" s="41">
        <v>0</v>
      </c>
      <c r="X1722" s="41">
        <f>SUM(AL1722,AN1722,BO1722,BS1722)</f>
        <v>0</v>
      </c>
      <c r="Y1722" s="41">
        <f>SUM(AO1722:BN1722)</f>
        <v>60</v>
      </c>
      <c r="Z1722" s="41">
        <f>COUNTIF(AO1722:BN1722, "&gt;0")</f>
        <v>1</v>
      </c>
      <c r="AA1722" s="41">
        <f>SUM(AB1722:AF1722)</f>
        <v>0</v>
      </c>
      <c r="AB1722" s="41">
        <f>BP1722+BQ1722</f>
        <v>0</v>
      </c>
      <c r="AC1722" s="41">
        <v>0</v>
      </c>
      <c r="AD1722" s="41">
        <v>0</v>
      </c>
      <c r="AE1722" s="41">
        <f>SUM(BR1722)</f>
        <v>0</v>
      </c>
      <c r="AF1722" s="41">
        <f>SUM(AM1722)</f>
        <v>0</v>
      </c>
      <c r="AG1722" s="122"/>
      <c r="AH1722" s="36">
        <v>0</v>
      </c>
      <c r="AI1722" s="126">
        <v>0</v>
      </c>
      <c r="AJ1722" s="36">
        <v>0</v>
      </c>
      <c r="AK1722" s="37"/>
      <c r="AL1722" s="1">
        <v>0</v>
      </c>
      <c r="AM1722" s="1">
        <v>0</v>
      </c>
      <c r="AN1722" s="1">
        <v>0</v>
      </c>
      <c r="AO1722" s="1">
        <v>0</v>
      </c>
      <c r="AP1722" s="1">
        <v>60</v>
      </c>
      <c r="AQ1722" s="114">
        <v>0</v>
      </c>
      <c r="AR1722" s="1">
        <v>0</v>
      </c>
      <c r="AS1722" s="114">
        <v>0</v>
      </c>
      <c r="AT1722" s="114">
        <v>0</v>
      </c>
      <c r="AU1722" s="114">
        <v>0</v>
      </c>
      <c r="AV1722" s="114">
        <v>0</v>
      </c>
      <c r="AW1722" s="114">
        <v>0</v>
      </c>
      <c r="AX1722" s="114">
        <v>0</v>
      </c>
      <c r="AY1722" s="114">
        <v>0</v>
      </c>
      <c r="AZ1722" s="114">
        <v>0</v>
      </c>
      <c r="BA1722" s="114">
        <v>0</v>
      </c>
      <c r="BB1722" s="114">
        <v>0</v>
      </c>
      <c r="BC1722" s="114">
        <v>0</v>
      </c>
      <c r="BD1722" s="115">
        <v>0</v>
      </c>
      <c r="BE1722" s="114">
        <v>0</v>
      </c>
      <c r="BF1722" s="114">
        <v>0</v>
      </c>
      <c r="BG1722" s="114">
        <v>0</v>
      </c>
      <c r="BH1722" s="114">
        <v>0</v>
      </c>
      <c r="BI1722" s="114">
        <v>0</v>
      </c>
      <c r="BJ1722" s="114">
        <v>0</v>
      </c>
      <c r="BK1722" s="114">
        <v>0</v>
      </c>
      <c r="BL1722" s="114">
        <v>0</v>
      </c>
      <c r="BM1722" s="114">
        <v>0</v>
      </c>
      <c r="BN1722" s="114">
        <v>0</v>
      </c>
      <c r="BO1722" s="114">
        <v>0</v>
      </c>
      <c r="BP1722" s="114">
        <v>0</v>
      </c>
      <c r="BQ1722" s="114">
        <v>0</v>
      </c>
      <c r="BR1722" s="114">
        <v>0</v>
      </c>
      <c r="BS1722" s="114">
        <v>0</v>
      </c>
    </row>
    <row r="1723" spans="1:71" ht="15" x14ac:dyDescent="0.25">
      <c r="A1723" s="1" t="str">
        <f>CONCATENATE(G1723,"-",F1723,"-",H1723)</f>
        <v>999935976-Blue-Under 30</v>
      </c>
      <c r="B1723" s="1" t="str">
        <f>CONCATENATE(G1723,"-",H1723)</f>
        <v>999935976-Under 30</v>
      </c>
      <c r="C1723" s="36" t="s">
        <v>540</v>
      </c>
      <c r="D1723" s="36" t="s">
        <v>1580</v>
      </c>
      <c r="E1723" s="36" t="s">
        <v>27</v>
      </c>
      <c r="F1723" s="36" t="s">
        <v>148</v>
      </c>
      <c r="G1723" s="36">
        <v>999935976</v>
      </c>
      <c r="H1723" s="36" t="s">
        <v>1833</v>
      </c>
      <c r="I1723" s="34">
        <f>((L1723)-J1723)+T1723</f>
        <v>60</v>
      </c>
      <c r="J1723" s="36"/>
      <c r="K1723" s="35"/>
      <c r="L1723" s="34">
        <f>SUM(N1723,O1723,P1723,Q1723,R1723,M1723)</f>
        <v>0</v>
      </c>
      <c r="M1723" s="34">
        <f>AJ1723</f>
        <v>0</v>
      </c>
      <c r="N1723" s="34">
        <f>SUM(AI1723)</f>
        <v>0</v>
      </c>
      <c r="O1723" s="34">
        <f>0</f>
        <v>0</v>
      </c>
      <c r="P1723" s="34">
        <v>0</v>
      </c>
      <c r="Q1723" s="34">
        <v>0</v>
      </c>
      <c r="R1723" s="34">
        <f>AH1723</f>
        <v>0</v>
      </c>
      <c r="S1723" s="122"/>
      <c r="T1723" s="41">
        <f>SUM(U1723,AA1723)</f>
        <v>60</v>
      </c>
      <c r="U1723" s="41">
        <f>IF(SUM(V1723:Y1723)&gt;=250, 250,SUM(V1723:Y1723))</f>
        <v>60</v>
      </c>
      <c r="V1723" s="41">
        <v>0</v>
      </c>
      <c r="W1723" s="41">
        <v>0</v>
      </c>
      <c r="X1723" s="41">
        <f>SUM(AL1723,AN1723,BO1723,BS1723)</f>
        <v>0</v>
      </c>
      <c r="Y1723" s="41">
        <f>SUM(AO1723:BN1723)</f>
        <v>60</v>
      </c>
      <c r="Z1723" s="41">
        <f>COUNTIF(AO1723:BN1723, "&gt;0")</f>
        <v>1</v>
      </c>
      <c r="AA1723" s="41">
        <f>SUM(AB1723:AF1723)</f>
        <v>0</v>
      </c>
      <c r="AB1723" s="41">
        <f>BP1723+BQ1723</f>
        <v>0</v>
      </c>
      <c r="AC1723" s="41">
        <v>0</v>
      </c>
      <c r="AD1723" s="41">
        <v>0</v>
      </c>
      <c r="AE1723" s="41">
        <f>SUM(BR1723)</f>
        <v>0</v>
      </c>
      <c r="AF1723" s="41">
        <f>SUM(AM1723)</f>
        <v>0</v>
      </c>
      <c r="AG1723" s="122"/>
      <c r="AH1723" s="36">
        <v>0</v>
      </c>
      <c r="AI1723" s="126">
        <v>0</v>
      </c>
      <c r="AJ1723" s="36">
        <v>0</v>
      </c>
      <c r="AK1723" s="121"/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14">
        <v>0</v>
      </c>
      <c r="AR1723" s="1">
        <v>0</v>
      </c>
      <c r="AS1723" s="114">
        <v>0</v>
      </c>
      <c r="AT1723" s="114">
        <v>0</v>
      </c>
      <c r="AU1723" s="114">
        <v>0</v>
      </c>
      <c r="AV1723" s="114">
        <v>0</v>
      </c>
      <c r="AW1723" s="114">
        <v>0</v>
      </c>
      <c r="AX1723" s="114">
        <v>0</v>
      </c>
      <c r="AY1723" s="114">
        <v>0</v>
      </c>
      <c r="AZ1723" s="114">
        <v>0</v>
      </c>
      <c r="BA1723" s="114">
        <v>0</v>
      </c>
      <c r="BB1723" s="114">
        <v>0</v>
      </c>
      <c r="BC1723" s="114">
        <v>0</v>
      </c>
      <c r="BD1723" s="115">
        <v>0</v>
      </c>
      <c r="BE1723" s="114">
        <v>0</v>
      </c>
      <c r="BF1723" s="114">
        <v>0</v>
      </c>
      <c r="BG1723" s="114">
        <v>0</v>
      </c>
      <c r="BH1723" s="114">
        <v>60</v>
      </c>
      <c r="BI1723" s="114">
        <v>0</v>
      </c>
      <c r="BJ1723" s="114">
        <v>0</v>
      </c>
      <c r="BK1723" s="114">
        <v>0</v>
      </c>
      <c r="BL1723" s="114">
        <v>0</v>
      </c>
      <c r="BM1723" s="114">
        <v>0</v>
      </c>
      <c r="BN1723" s="114">
        <v>0</v>
      </c>
      <c r="BO1723" s="114">
        <v>0</v>
      </c>
      <c r="BP1723" s="114">
        <v>0</v>
      </c>
      <c r="BQ1723" s="114">
        <v>0</v>
      </c>
      <c r="BR1723" s="114">
        <v>0</v>
      </c>
      <c r="BS1723" s="114">
        <v>0</v>
      </c>
    </row>
    <row r="1724" spans="1:71" ht="15" x14ac:dyDescent="0.25">
      <c r="A1724" s="1" t="str">
        <f>CONCATENATE(G1724,"-",F1724,"-",H1724)</f>
        <v>999930976-Blue-Under 30</v>
      </c>
      <c r="B1724" s="1" t="str">
        <f>CONCATENATE(G1724,"-",H1724)</f>
        <v>999930976-Under 30</v>
      </c>
      <c r="C1724" s="36" t="s">
        <v>674</v>
      </c>
      <c r="D1724" s="36" t="s">
        <v>1042</v>
      </c>
      <c r="E1724" s="36" t="s">
        <v>27</v>
      </c>
      <c r="F1724" s="36" t="s">
        <v>148</v>
      </c>
      <c r="G1724" s="128">
        <v>999930976</v>
      </c>
      <c r="H1724" s="36" t="s">
        <v>1833</v>
      </c>
      <c r="I1724" s="34">
        <f>((L1724)-J1724)+T1724</f>
        <v>45</v>
      </c>
      <c r="J1724" s="36"/>
      <c r="K1724" s="35"/>
      <c r="L1724" s="34">
        <f>SUM(N1724,O1724,P1724,Q1724,R1724,M1724)</f>
        <v>0</v>
      </c>
      <c r="M1724" s="34">
        <f>AJ1724</f>
        <v>0</v>
      </c>
      <c r="N1724" s="34">
        <f>SUM(AI1724)</f>
        <v>0</v>
      </c>
      <c r="O1724" s="34">
        <f>0</f>
        <v>0</v>
      </c>
      <c r="P1724" s="34">
        <v>0</v>
      </c>
      <c r="Q1724" s="34">
        <v>0</v>
      </c>
      <c r="R1724" s="34">
        <f>AH1724</f>
        <v>0</v>
      </c>
      <c r="S1724" s="122"/>
      <c r="T1724" s="41">
        <f>SUM(U1724,AA1724)</f>
        <v>45</v>
      </c>
      <c r="U1724" s="41">
        <f>IF(SUM(V1724:Y1724)&gt;=250, 250,SUM(V1724:Y1724))</f>
        <v>45</v>
      </c>
      <c r="V1724" s="41">
        <v>0</v>
      </c>
      <c r="W1724" s="41">
        <v>0</v>
      </c>
      <c r="X1724" s="41">
        <f>SUM(AL1724,AN1724,BO1724,BS1724)</f>
        <v>0</v>
      </c>
      <c r="Y1724" s="41">
        <f>SUM(AO1724:BN1724)</f>
        <v>45</v>
      </c>
      <c r="Z1724" s="41">
        <f>COUNTIF(AO1724:BN1724, "&gt;0")</f>
        <v>1</v>
      </c>
      <c r="AA1724" s="41">
        <f>SUM(AB1724:AF1724)</f>
        <v>0</v>
      </c>
      <c r="AB1724" s="41">
        <f>BP1724+BQ1724</f>
        <v>0</v>
      </c>
      <c r="AC1724" s="41">
        <v>0</v>
      </c>
      <c r="AD1724" s="41">
        <v>0</v>
      </c>
      <c r="AE1724" s="41">
        <f>SUM(BR1724)</f>
        <v>0</v>
      </c>
      <c r="AF1724" s="41">
        <f>SUM(AM1724)</f>
        <v>0</v>
      </c>
      <c r="AG1724" s="122"/>
      <c r="AH1724" s="36">
        <v>0</v>
      </c>
      <c r="AI1724" s="36">
        <v>0</v>
      </c>
      <c r="AJ1724" s="36">
        <v>0</v>
      </c>
      <c r="AK1724" s="121"/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14">
        <v>0</v>
      </c>
      <c r="AR1724" s="1">
        <v>0</v>
      </c>
      <c r="AS1724" s="114">
        <v>0</v>
      </c>
      <c r="AT1724" s="114">
        <v>0</v>
      </c>
      <c r="AU1724" s="114">
        <v>0</v>
      </c>
      <c r="AV1724" s="114">
        <v>0</v>
      </c>
      <c r="AW1724" s="114">
        <v>0</v>
      </c>
      <c r="AX1724" s="114">
        <v>45</v>
      </c>
      <c r="AY1724" s="114">
        <v>0</v>
      </c>
      <c r="AZ1724" s="114">
        <v>0</v>
      </c>
      <c r="BA1724" s="114">
        <v>0</v>
      </c>
      <c r="BB1724" s="114">
        <v>0</v>
      </c>
      <c r="BC1724" s="114">
        <v>0</v>
      </c>
      <c r="BD1724" s="115">
        <v>0</v>
      </c>
      <c r="BE1724" s="114">
        <v>0</v>
      </c>
      <c r="BF1724" s="114">
        <v>0</v>
      </c>
      <c r="BG1724" s="114">
        <v>0</v>
      </c>
      <c r="BH1724" s="114">
        <v>0</v>
      </c>
      <c r="BI1724" s="114">
        <v>0</v>
      </c>
      <c r="BJ1724" s="114">
        <v>0</v>
      </c>
      <c r="BK1724" s="114">
        <v>0</v>
      </c>
      <c r="BL1724" s="114">
        <v>0</v>
      </c>
      <c r="BM1724" s="114">
        <v>0</v>
      </c>
      <c r="BN1724" s="114">
        <v>0</v>
      </c>
      <c r="BO1724" s="114">
        <v>0</v>
      </c>
      <c r="BP1724" s="114">
        <v>0</v>
      </c>
      <c r="BQ1724" s="114">
        <v>0</v>
      </c>
      <c r="BR1724" s="114">
        <v>0</v>
      </c>
      <c r="BS1724" s="114">
        <v>0</v>
      </c>
    </row>
    <row r="1725" spans="1:71" ht="15" x14ac:dyDescent="0.25">
      <c r="A1725" s="1" t="str">
        <f>CONCATENATE(G1725,"-",F1725,"-",H1725)</f>
        <v>999933655-Blue-Under 30</v>
      </c>
      <c r="B1725" s="1" t="str">
        <f>CONCATENATE(G1725,"-",H1725)</f>
        <v>999933655-Under 30</v>
      </c>
      <c r="C1725" s="36" t="s">
        <v>2381</v>
      </c>
      <c r="D1725" s="36" t="s">
        <v>2382</v>
      </c>
      <c r="E1725" s="36" t="s">
        <v>27</v>
      </c>
      <c r="F1725" s="36" t="s">
        <v>148</v>
      </c>
      <c r="G1725" s="128">
        <v>999933655</v>
      </c>
      <c r="H1725" s="36" t="s">
        <v>1833</v>
      </c>
      <c r="I1725" s="34">
        <f>((L1725)-J1725)+T1725</f>
        <v>45</v>
      </c>
      <c r="J1725" s="36"/>
      <c r="K1725" s="35"/>
      <c r="L1725" s="34">
        <f>SUM(N1725,O1725,P1725,Q1725,R1725,M1725)</f>
        <v>0</v>
      </c>
      <c r="M1725" s="34">
        <f>AJ1725</f>
        <v>0</v>
      </c>
      <c r="N1725" s="34">
        <f>SUM(AI1725)</f>
        <v>0</v>
      </c>
      <c r="O1725" s="34">
        <f>0</f>
        <v>0</v>
      </c>
      <c r="P1725" s="34">
        <v>0</v>
      </c>
      <c r="Q1725" s="34">
        <v>0</v>
      </c>
      <c r="R1725" s="34">
        <f>AH1725</f>
        <v>0</v>
      </c>
      <c r="S1725" s="122"/>
      <c r="T1725" s="41">
        <f>SUM(U1725,AA1725)</f>
        <v>45</v>
      </c>
      <c r="U1725" s="41">
        <f>IF(SUM(V1725:Y1725)&gt;=250, 250,SUM(V1725:Y1725))</f>
        <v>45</v>
      </c>
      <c r="V1725" s="41">
        <v>0</v>
      </c>
      <c r="W1725" s="41">
        <v>0</v>
      </c>
      <c r="X1725" s="41">
        <f>SUM(AL1725,AN1725,BO1725,BS1725)</f>
        <v>0</v>
      </c>
      <c r="Y1725" s="41">
        <f>SUM(AO1725:BN1725)</f>
        <v>45</v>
      </c>
      <c r="Z1725" s="41">
        <f>COUNTIF(AO1725:BN1725, "&gt;0")</f>
        <v>1</v>
      </c>
      <c r="AA1725" s="41">
        <f>SUM(AB1725:AF1725)</f>
        <v>0</v>
      </c>
      <c r="AB1725" s="41">
        <f>BP1725+BQ1725</f>
        <v>0</v>
      </c>
      <c r="AC1725" s="41">
        <v>0</v>
      </c>
      <c r="AD1725" s="41">
        <v>0</v>
      </c>
      <c r="AE1725" s="41">
        <f>SUM(BR1725)</f>
        <v>0</v>
      </c>
      <c r="AF1725" s="41">
        <f>SUM(AM1725)</f>
        <v>0</v>
      </c>
      <c r="AG1725" s="122"/>
      <c r="AH1725" s="36">
        <v>0</v>
      </c>
      <c r="AI1725" s="126">
        <v>0</v>
      </c>
      <c r="AJ1725" s="36">
        <v>0</v>
      </c>
      <c r="AK1725" s="121"/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14">
        <v>0</v>
      </c>
      <c r="AR1725" s="1">
        <v>0</v>
      </c>
      <c r="AS1725" s="114">
        <v>0</v>
      </c>
      <c r="AT1725" s="114">
        <v>0</v>
      </c>
      <c r="AU1725" s="114">
        <v>0</v>
      </c>
      <c r="AV1725" s="114">
        <v>0</v>
      </c>
      <c r="AW1725" s="114">
        <v>45</v>
      </c>
      <c r="AX1725" s="114">
        <v>0</v>
      </c>
      <c r="AY1725" s="114">
        <v>0</v>
      </c>
      <c r="AZ1725" s="114">
        <v>0</v>
      </c>
      <c r="BA1725" s="114">
        <v>0</v>
      </c>
      <c r="BB1725" s="114">
        <v>0</v>
      </c>
      <c r="BC1725" s="114">
        <v>0</v>
      </c>
      <c r="BD1725" s="115">
        <v>0</v>
      </c>
      <c r="BE1725" s="114">
        <v>0</v>
      </c>
      <c r="BF1725" s="114">
        <v>0</v>
      </c>
      <c r="BG1725" s="114">
        <v>0</v>
      </c>
      <c r="BH1725" s="114">
        <v>0</v>
      </c>
      <c r="BI1725" s="114">
        <v>0</v>
      </c>
      <c r="BJ1725" s="114">
        <v>0</v>
      </c>
      <c r="BK1725" s="114">
        <v>0</v>
      </c>
      <c r="BL1725" s="114">
        <v>0</v>
      </c>
      <c r="BM1725" s="114">
        <v>0</v>
      </c>
      <c r="BN1725" s="114">
        <v>0</v>
      </c>
      <c r="BO1725" s="114">
        <v>0</v>
      </c>
      <c r="BP1725" s="114">
        <v>0</v>
      </c>
      <c r="BQ1725" s="114">
        <v>0</v>
      </c>
      <c r="BR1725" s="114">
        <v>0</v>
      </c>
      <c r="BS1725" s="114">
        <v>0</v>
      </c>
    </row>
    <row r="1726" spans="1:71" ht="15" x14ac:dyDescent="0.25">
      <c r="A1726" s="1" t="str">
        <f>CONCATENATE(G1726,"-",F1726,"-",H1726)</f>
        <v>999936105-Blue-Under 30</v>
      </c>
      <c r="B1726" s="1" t="str">
        <f>CONCATENATE(G1726,"-",H1726)</f>
        <v>999936105-Under 30</v>
      </c>
      <c r="C1726" s="151" t="s">
        <v>3311</v>
      </c>
      <c r="D1726" s="151" t="s">
        <v>3312</v>
      </c>
      <c r="E1726" s="151" t="s">
        <v>27</v>
      </c>
      <c r="F1726" s="151" t="s">
        <v>148</v>
      </c>
      <c r="G1726" s="151">
        <v>999936105</v>
      </c>
      <c r="H1726" s="36" t="s">
        <v>1833</v>
      </c>
      <c r="I1726" s="34">
        <f>((L1726)-J1726)+T1726</f>
        <v>38</v>
      </c>
      <c r="J1726" s="36"/>
      <c r="K1726" s="35"/>
      <c r="L1726" s="34">
        <f>SUM(N1726,O1726,P1726,Q1726,R1726,M1726)</f>
        <v>0</v>
      </c>
      <c r="M1726" s="34">
        <f>AJ1726</f>
        <v>0</v>
      </c>
      <c r="N1726" s="34">
        <f>SUM(AI1726)</f>
        <v>0</v>
      </c>
      <c r="O1726" s="34">
        <f>0</f>
        <v>0</v>
      </c>
      <c r="P1726" s="34">
        <v>0</v>
      </c>
      <c r="Q1726" s="34">
        <v>0</v>
      </c>
      <c r="R1726" s="34">
        <f>AH1726</f>
        <v>0</v>
      </c>
      <c r="S1726" s="122"/>
      <c r="T1726" s="41">
        <f>SUM(U1726,AA1726)</f>
        <v>38</v>
      </c>
      <c r="U1726" s="41">
        <f>IF(SUM(V1726:Y1726)&gt;=250, 250,SUM(V1726:Y1726))</f>
        <v>38</v>
      </c>
      <c r="V1726" s="41">
        <v>0</v>
      </c>
      <c r="W1726" s="41">
        <v>0</v>
      </c>
      <c r="X1726" s="41">
        <f>SUM(AL1726,AN1726,BO1726,BS1726)</f>
        <v>0</v>
      </c>
      <c r="Y1726" s="41">
        <f>SUM(AO1726:BN1726)</f>
        <v>38</v>
      </c>
      <c r="Z1726" s="41">
        <f>COUNTIF(AO1726:BN1726, "&gt;0")</f>
        <v>1</v>
      </c>
      <c r="AA1726" s="41">
        <f>SUM(AB1726:AF1726)</f>
        <v>0</v>
      </c>
      <c r="AB1726" s="41">
        <f>BP1726+BQ1726</f>
        <v>0</v>
      </c>
      <c r="AC1726" s="41">
        <v>0</v>
      </c>
      <c r="AD1726" s="41">
        <v>0</v>
      </c>
      <c r="AE1726" s="41">
        <f>SUM(BR1726)</f>
        <v>0</v>
      </c>
      <c r="AF1726" s="41">
        <f>SUM(AM1726)</f>
        <v>0</v>
      </c>
      <c r="AG1726" s="122"/>
      <c r="AH1726" s="36">
        <v>0</v>
      </c>
      <c r="AI1726" s="126">
        <v>0</v>
      </c>
      <c r="AJ1726" s="36">
        <v>0</v>
      </c>
      <c r="AK1726" s="121"/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14">
        <v>0</v>
      </c>
      <c r="AR1726" s="1">
        <v>0</v>
      </c>
      <c r="AS1726" s="114">
        <v>0</v>
      </c>
      <c r="AT1726" s="114">
        <v>0</v>
      </c>
      <c r="AU1726" s="114">
        <v>0</v>
      </c>
      <c r="AV1726" s="114">
        <v>0</v>
      </c>
      <c r="AW1726" s="114">
        <v>0</v>
      </c>
      <c r="AX1726" s="114">
        <v>0</v>
      </c>
      <c r="AY1726" s="114">
        <v>0</v>
      </c>
      <c r="AZ1726" s="114">
        <v>0</v>
      </c>
      <c r="BA1726" s="114">
        <v>0</v>
      </c>
      <c r="BB1726" s="114">
        <v>0</v>
      </c>
      <c r="BC1726" s="114">
        <v>0</v>
      </c>
      <c r="BD1726" s="115">
        <v>0</v>
      </c>
      <c r="BE1726" s="114">
        <v>0</v>
      </c>
      <c r="BF1726" s="114">
        <v>0</v>
      </c>
      <c r="BG1726" s="114">
        <v>0</v>
      </c>
      <c r="BH1726" s="114">
        <v>0</v>
      </c>
      <c r="BI1726" s="114">
        <v>0</v>
      </c>
      <c r="BJ1726" s="114">
        <v>38</v>
      </c>
      <c r="BK1726" s="114">
        <v>0</v>
      </c>
      <c r="BL1726" s="114">
        <v>0</v>
      </c>
      <c r="BM1726" s="114">
        <v>0</v>
      </c>
      <c r="BN1726" s="114">
        <v>0</v>
      </c>
      <c r="BO1726" s="114">
        <v>0</v>
      </c>
      <c r="BP1726" s="114">
        <v>0</v>
      </c>
      <c r="BQ1726" s="114">
        <v>0</v>
      </c>
      <c r="BR1726" s="114">
        <v>0</v>
      </c>
      <c r="BS1726" s="114">
        <v>0</v>
      </c>
    </row>
    <row r="1727" spans="1:71" ht="15" x14ac:dyDescent="0.25">
      <c r="A1727" s="1" t="str">
        <f>CONCATENATE(G1727,"-",F1727,"-",H1727)</f>
        <v>999930189-Blue-Under 30</v>
      </c>
      <c r="B1727" s="1" t="str">
        <f>CONCATENATE(G1727,"-",H1727)</f>
        <v>999930189-Under 30</v>
      </c>
      <c r="C1727" s="36" t="s">
        <v>466</v>
      </c>
      <c r="D1727" s="36" t="s">
        <v>2622</v>
      </c>
      <c r="E1727" s="36" t="s">
        <v>27</v>
      </c>
      <c r="F1727" s="36" t="s">
        <v>148</v>
      </c>
      <c r="G1727" s="36">
        <v>999930189</v>
      </c>
      <c r="H1727" s="36" t="s">
        <v>1833</v>
      </c>
      <c r="I1727" s="34">
        <f>((L1727)-J1727)+T1727</f>
        <v>34</v>
      </c>
      <c r="J1727" s="36"/>
      <c r="K1727" s="35"/>
      <c r="L1727" s="34">
        <f>SUM(N1727,O1727,P1727,Q1727,R1727,M1727)</f>
        <v>0</v>
      </c>
      <c r="M1727" s="34">
        <f>AJ1727</f>
        <v>0</v>
      </c>
      <c r="N1727" s="34">
        <f>SUM(AI1727)</f>
        <v>0</v>
      </c>
      <c r="O1727" s="34">
        <f>0</f>
        <v>0</v>
      </c>
      <c r="P1727" s="34">
        <v>0</v>
      </c>
      <c r="Q1727" s="34">
        <v>0</v>
      </c>
      <c r="R1727" s="34">
        <f>AH1727</f>
        <v>0</v>
      </c>
      <c r="S1727" s="122"/>
      <c r="T1727" s="41">
        <f>SUM(U1727,AA1727)</f>
        <v>34</v>
      </c>
      <c r="U1727" s="41">
        <f>IF(SUM(V1727:Y1727)&gt;=250, 250,SUM(V1727:Y1727))</f>
        <v>34</v>
      </c>
      <c r="V1727" s="41">
        <v>0</v>
      </c>
      <c r="W1727" s="41">
        <v>0</v>
      </c>
      <c r="X1727" s="41">
        <f>SUM(AL1727,AN1727,BO1727,BS1727)</f>
        <v>0</v>
      </c>
      <c r="Y1727" s="41">
        <f>SUM(AO1727:BN1727)</f>
        <v>34</v>
      </c>
      <c r="Z1727" s="41">
        <f>COUNTIF(AO1727:BN1727, "&gt;0")</f>
        <v>1</v>
      </c>
      <c r="AA1727" s="41">
        <f>SUM(AB1727:AF1727)</f>
        <v>0</v>
      </c>
      <c r="AB1727" s="41">
        <f>BP1727+BQ1727</f>
        <v>0</v>
      </c>
      <c r="AC1727" s="41">
        <v>0</v>
      </c>
      <c r="AD1727" s="41">
        <v>0</v>
      </c>
      <c r="AE1727" s="41">
        <f>SUM(BR1727)</f>
        <v>0</v>
      </c>
      <c r="AF1727" s="41">
        <f>SUM(AM1727)</f>
        <v>0</v>
      </c>
      <c r="AG1727" s="122"/>
      <c r="AH1727" s="36">
        <v>0</v>
      </c>
      <c r="AI1727" s="126">
        <v>0</v>
      </c>
      <c r="AJ1727" s="36">
        <v>0</v>
      </c>
      <c r="AK1727" s="121"/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14">
        <v>0</v>
      </c>
      <c r="AR1727" s="1">
        <v>0</v>
      </c>
      <c r="AS1727" s="114">
        <v>0</v>
      </c>
      <c r="AT1727" s="114">
        <v>0</v>
      </c>
      <c r="AU1727" s="114">
        <v>0</v>
      </c>
      <c r="AV1727" s="114">
        <v>0</v>
      </c>
      <c r="AW1727" s="114">
        <v>0</v>
      </c>
      <c r="AX1727" s="114">
        <v>0</v>
      </c>
      <c r="AY1727" s="114">
        <v>0</v>
      </c>
      <c r="AZ1727" s="114">
        <v>34</v>
      </c>
      <c r="BA1727" s="114">
        <v>0</v>
      </c>
      <c r="BB1727" s="114">
        <v>0</v>
      </c>
      <c r="BC1727" s="114">
        <v>0</v>
      </c>
      <c r="BD1727" s="115">
        <v>0</v>
      </c>
      <c r="BE1727" s="114">
        <v>0</v>
      </c>
      <c r="BF1727" s="114">
        <v>0</v>
      </c>
      <c r="BG1727" s="114">
        <v>0</v>
      </c>
      <c r="BH1727" s="114">
        <v>0</v>
      </c>
      <c r="BI1727" s="114">
        <v>0</v>
      </c>
      <c r="BJ1727" s="114">
        <v>0</v>
      </c>
      <c r="BK1727" s="114">
        <v>0</v>
      </c>
      <c r="BL1727" s="114">
        <v>0</v>
      </c>
      <c r="BM1727" s="114">
        <v>0</v>
      </c>
      <c r="BN1727" s="114">
        <v>0</v>
      </c>
      <c r="BO1727" s="114">
        <v>0</v>
      </c>
      <c r="BP1727" s="114">
        <v>0</v>
      </c>
      <c r="BQ1727" s="114">
        <v>0</v>
      </c>
      <c r="BR1727" s="114">
        <v>0</v>
      </c>
      <c r="BS1727" s="114">
        <v>0</v>
      </c>
    </row>
    <row r="1728" spans="1:71" ht="15" x14ac:dyDescent="0.25">
      <c r="A1728" s="1" t="str">
        <f>CONCATENATE(G1728,"-",F1728,"-",H1728)</f>
        <v>999927076-Blue-Under 30</v>
      </c>
      <c r="B1728" s="1" t="str">
        <f>CONCATENATE(G1728,"-",H1728)</f>
        <v>999927076-Under 30</v>
      </c>
      <c r="C1728" s="151" t="s">
        <v>235</v>
      </c>
      <c r="D1728" s="151" t="s">
        <v>3138</v>
      </c>
      <c r="E1728" s="151" t="s">
        <v>27</v>
      </c>
      <c r="F1728" s="151" t="s">
        <v>148</v>
      </c>
      <c r="G1728" s="151">
        <v>999927076</v>
      </c>
      <c r="H1728" s="36" t="s">
        <v>1833</v>
      </c>
      <c r="I1728" s="34">
        <f>((L1728)-J1728)+T1728</f>
        <v>33</v>
      </c>
      <c r="J1728" s="36"/>
      <c r="K1728" s="35"/>
      <c r="L1728" s="34">
        <f>SUM(N1728,O1728,P1728,Q1728,R1728,M1728)</f>
        <v>0</v>
      </c>
      <c r="M1728" s="34">
        <f>AJ1728</f>
        <v>0</v>
      </c>
      <c r="N1728" s="34">
        <f>SUM(AI1728)</f>
        <v>0</v>
      </c>
      <c r="O1728" s="34">
        <f>0</f>
        <v>0</v>
      </c>
      <c r="P1728" s="34">
        <v>0</v>
      </c>
      <c r="Q1728" s="34">
        <v>0</v>
      </c>
      <c r="R1728" s="34">
        <f>AH1728</f>
        <v>0</v>
      </c>
      <c r="S1728" s="122"/>
      <c r="T1728" s="41">
        <f>SUM(U1728,AA1728)</f>
        <v>33</v>
      </c>
      <c r="U1728" s="41">
        <f>IF(SUM(V1728:Y1728)&gt;=250, 250,SUM(V1728:Y1728))</f>
        <v>33</v>
      </c>
      <c r="V1728" s="41">
        <v>0</v>
      </c>
      <c r="W1728" s="41">
        <v>0</v>
      </c>
      <c r="X1728" s="41">
        <f>SUM(AL1728,AN1728,BO1728,BS1728)</f>
        <v>0</v>
      </c>
      <c r="Y1728" s="41">
        <f>SUM(AO1728:BN1728)</f>
        <v>33</v>
      </c>
      <c r="Z1728" s="41">
        <f>COUNTIF(AO1728:BN1728, "&gt;0")</f>
        <v>1</v>
      </c>
      <c r="AA1728" s="41">
        <f>SUM(AB1728:AF1728)</f>
        <v>0</v>
      </c>
      <c r="AB1728" s="41">
        <f>BP1728+BQ1728</f>
        <v>0</v>
      </c>
      <c r="AC1728" s="41">
        <v>0</v>
      </c>
      <c r="AD1728" s="41">
        <v>0</v>
      </c>
      <c r="AE1728" s="41">
        <f>SUM(BR1728)</f>
        <v>0</v>
      </c>
      <c r="AF1728" s="41">
        <f>SUM(AM1728)</f>
        <v>0</v>
      </c>
      <c r="AG1728" s="122"/>
      <c r="AH1728" s="36">
        <v>0</v>
      </c>
      <c r="AI1728" s="126">
        <v>0</v>
      </c>
      <c r="AJ1728" s="36">
        <v>0</v>
      </c>
      <c r="AK1728" s="121"/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14">
        <v>0</v>
      </c>
      <c r="AR1728" s="1">
        <v>0</v>
      </c>
      <c r="AS1728" s="114">
        <v>0</v>
      </c>
      <c r="AT1728" s="114">
        <v>0</v>
      </c>
      <c r="AU1728" s="114">
        <v>0</v>
      </c>
      <c r="AV1728" s="114">
        <v>0</v>
      </c>
      <c r="AW1728" s="114">
        <v>0</v>
      </c>
      <c r="AX1728" s="114">
        <v>0</v>
      </c>
      <c r="AY1728" s="114">
        <v>0</v>
      </c>
      <c r="AZ1728" s="114">
        <v>0</v>
      </c>
      <c r="BA1728" s="114">
        <v>0</v>
      </c>
      <c r="BB1728" s="114">
        <v>0</v>
      </c>
      <c r="BC1728" s="114">
        <v>0</v>
      </c>
      <c r="BD1728" s="115">
        <v>0</v>
      </c>
      <c r="BE1728" s="114">
        <v>0</v>
      </c>
      <c r="BF1728" s="114">
        <v>0</v>
      </c>
      <c r="BG1728" s="114">
        <v>0</v>
      </c>
      <c r="BH1728" s="114">
        <v>0</v>
      </c>
      <c r="BI1728" s="114">
        <v>0</v>
      </c>
      <c r="BJ1728" s="114">
        <v>33</v>
      </c>
      <c r="BK1728" s="114">
        <v>0</v>
      </c>
      <c r="BL1728" s="114">
        <v>0</v>
      </c>
      <c r="BM1728" s="114">
        <v>0</v>
      </c>
      <c r="BN1728" s="114">
        <v>0</v>
      </c>
      <c r="BO1728" s="114">
        <v>0</v>
      </c>
      <c r="BP1728" s="114">
        <v>0</v>
      </c>
      <c r="BQ1728" s="114">
        <v>0</v>
      </c>
      <c r="BR1728" s="114">
        <v>0</v>
      </c>
      <c r="BS1728" s="114">
        <v>0</v>
      </c>
    </row>
    <row r="1729" spans="1:71" ht="15" x14ac:dyDescent="0.25">
      <c r="A1729" s="1" t="str">
        <f>CONCATENATE(G1729,"-",F1729,"-",H1729)</f>
        <v>999931208-Blue-Under 30</v>
      </c>
      <c r="B1729" s="1" t="str">
        <f>CONCATENATE(G1729,"-",H1729)</f>
        <v>999931208-Under 30</v>
      </c>
      <c r="C1729" s="151" t="s">
        <v>3313</v>
      </c>
      <c r="D1729" s="151" t="s">
        <v>425</v>
      </c>
      <c r="E1729" s="151" t="s">
        <v>27</v>
      </c>
      <c r="F1729" s="151" t="s">
        <v>148</v>
      </c>
      <c r="G1729" s="151">
        <v>999931208</v>
      </c>
      <c r="H1729" s="36" t="s">
        <v>1833</v>
      </c>
      <c r="I1729" s="34">
        <f>((L1729)-J1729)+T1729</f>
        <v>28</v>
      </c>
      <c r="J1729" s="36"/>
      <c r="K1729" s="35"/>
      <c r="L1729" s="34">
        <f>SUM(N1729,O1729,P1729,Q1729,R1729,M1729)</f>
        <v>0</v>
      </c>
      <c r="M1729" s="34">
        <f>AJ1729</f>
        <v>0</v>
      </c>
      <c r="N1729" s="34">
        <f>SUM(AI1729)</f>
        <v>0</v>
      </c>
      <c r="O1729" s="34">
        <f>0</f>
        <v>0</v>
      </c>
      <c r="P1729" s="34">
        <v>0</v>
      </c>
      <c r="Q1729" s="34">
        <v>0</v>
      </c>
      <c r="R1729" s="34">
        <f>AH1729</f>
        <v>0</v>
      </c>
      <c r="S1729" s="122"/>
      <c r="T1729" s="41">
        <f>SUM(U1729,AA1729)</f>
        <v>28</v>
      </c>
      <c r="U1729" s="41">
        <f>IF(SUM(V1729:Y1729)&gt;=250, 250,SUM(V1729:Y1729))</f>
        <v>28</v>
      </c>
      <c r="V1729" s="41">
        <v>0</v>
      </c>
      <c r="W1729" s="41">
        <v>0</v>
      </c>
      <c r="X1729" s="41">
        <f>SUM(AL1729,AN1729,BO1729,BS1729)</f>
        <v>0</v>
      </c>
      <c r="Y1729" s="41">
        <f>SUM(AO1729:BN1729)</f>
        <v>28</v>
      </c>
      <c r="Z1729" s="41">
        <f>COUNTIF(AO1729:BN1729, "&gt;0")</f>
        <v>1</v>
      </c>
      <c r="AA1729" s="41">
        <f>SUM(AB1729:AF1729)</f>
        <v>0</v>
      </c>
      <c r="AB1729" s="41">
        <f>BP1729+BQ1729</f>
        <v>0</v>
      </c>
      <c r="AC1729" s="41">
        <v>0</v>
      </c>
      <c r="AD1729" s="41">
        <v>0</v>
      </c>
      <c r="AE1729" s="41">
        <f>SUM(BR1729)</f>
        <v>0</v>
      </c>
      <c r="AF1729" s="41">
        <f>SUM(AM1729)</f>
        <v>0</v>
      </c>
      <c r="AG1729" s="122"/>
      <c r="AH1729" s="36">
        <v>0</v>
      </c>
      <c r="AI1729" s="126">
        <v>0</v>
      </c>
      <c r="AJ1729" s="36">
        <v>0</v>
      </c>
      <c r="AK1729" s="121"/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14">
        <v>0</v>
      </c>
      <c r="AR1729" s="1">
        <v>0</v>
      </c>
      <c r="AS1729" s="114">
        <v>0</v>
      </c>
      <c r="AT1729" s="114">
        <v>0</v>
      </c>
      <c r="AU1729" s="114">
        <v>0</v>
      </c>
      <c r="AV1729" s="114">
        <v>0</v>
      </c>
      <c r="AW1729" s="114">
        <v>0</v>
      </c>
      <c r="AX1729" s="114">
        <v>0</v>
      </c>
      <c r="AY1729" s="114">
        <v>0</v>
      </c>
      <c r="AZ1729" s="114">
        <v>0</v>
      </c>
      <c r="BA1729" s="114">
        <v>0</v>
      </c>
      <c r="BB1729" s="114">
        <v>0</v>
      </c>
      <c r="BC1729" s="114">
        <v>0</v>
      </c>
      <c r="BD1729" s="115">
        <v>0</v>
      </c>
      <c r="BE1729" s="114">
        <v>0</v>
      </c>
      <c r="BF1729" s="114">
        <v>0</v>
      </c>
      <c r="BG1729" s="114">
        <v>0</v>
      </c>
      <c r="BH1729" s="114">
        <v>0</v>
      </c>
      <c r="BI1729" s="114">
        <v>0</v>
      </c>
      <c r="BJ1729" s="114">
        <v>28</v>
      </c>
      <c r="BK1729" s="114">
        <v>0</v>
      </c>
      <c r="BL1729" s="114">
        <v>0</v>
      </c>
      <c r="BM1729" s="114">
        <v>0</v>
      </c>
      <c r="BN1729" s="114">
        <v>0</v>
      </c>
      <c r="BO1729" s="114">
        <v>0</v>
      </c>
      <c r="BP1729" s="114">
        <v>0</v>
      </c>
      <c r="BQ1729" s="114">
        <v>0</v>
      </c>
      <c r="BR1729" s="114">
        <v>0</v>
      </c>
      <c r="BS1729" s="114">
        <v>0</v>
      </c>
    </row>
    <row r="1730" spans="1:71" ht="15" x14ac:dyDescent="0.25">
      <c r="A1730" s="1" t="str">
        <f>CONCATENATE(G1730,"-",F1730,"-",H1730)</f>
        <v>999926974-Blue-Under 30</v>
      </c>
      <c r="B1730" s="1" t="str">
        <f>CONCATENATE(G1730,"-",H1730)</f>
        <v>999926974-Under 30</v>
      </c>
      <c r="C1730" s="151" t="s">
        <v>1096</v>
      </c>
      <c r="D1730" s="151" t="s">
        <v>1097</v>
      </c>
      <c r="E1730" s="151" t="s">
        <v>27</v>
      </c>
      <c r="F1730" s="151" t="s">
        <v>148</v>
      </c>
      <c r="G1730" s="151">
        <v>999926974</v>
      </c>
      <c r="H1730" s="36" t="s">
        <v>1833</v>
      </c>
      <c r="I1730" s="34">
        <f>((L1730)-J1730)+T1730</f>
        <v>21</v>
      </c>
      <c r="J1730" s="36"/>
      <c r="K1730" s="35"/>
      <c r="L1730" s="34">
        <f>SUM(N1730,O1730,P1730,Q1730,R1730,M1730)</f>
        <v>0</v>
      </c>
      <c r="M1730" s="34">
        <f>AJ1730</f>
        <v>0</v>
      </c>
      <c r="N1730" s="34">
        <f>SUM(AI1730)</f>
        <v>0</v>
      </c>
      <c r="O1730" s="34">
        <f>0</f>
        <v>0</v>
      </c>
      <c r="P1730" s="34">
        <v>0</v>
      </c>
      <c r="Q1730" s="34">
        <v>0</v>
      </c>
      <c r="R1730" s="34">
        <f>AH1730</f>
        <v>0</v>
      </c>
      <c r="S1730" s="122"/>
      <c r="T1730" s="41">
        <f>SUM(U1730,AA1730)</f>
        <v>21</v>
      </c>
      <c r="U1730" s="41">
        <f>IF(SUM(V1730:Y1730)&gt;=250, 250,SUM(V1730:Y1730))</f>
        <v>21</v>
      </c>
      <c r="V1730" s="41">
        <v>0</v>
      </c>
      <c r="W1730" s="41">
        <v>0</v>
      </c>
      <c r="X1730" s="41">
        <f>SUM(AL1730,AN1730,BO1730,BS1730)</f>
        <v>0</v>
      </c>
      <c r="Y1730" s="41">
        <f>SUM(AO1730:BN1730)</f>
        <v>21</v>
      </c>
      <c r="Z1730" s="41">
        <f>COUNTIF(AO1730:BN1730, "&gt;0")</f>
        <v>1</v>
      </c>
      <c r="AA1730" s="41">
        <f>SUM(AB1730:AF1730)</f>
        <v>0</v>
      </c>
      <c r="AB1730" s="41">
        <f>BP1730+BQ1730</f>
        <v>0</v>
      </c>
      <c r="AC1730" s="41">
        <v>0</v>
      </c>
      <c r="AD1730" s="41">
        <v>0</v>
      </c>
      <c r="AE1730" s="41">
        <f>SUM(BR1730)</f>
        <v>0</v>
      </c>
      <c r="AF1730" s="41">
        <f>SUM(AM1730)</f>
        <v>0</v>
      </c>
      <c r="AG1730" s="122"/>
      <c r="AH1730" s="36">
        <v>0</v>
      </c>
      <c r="AI1730" s="126">
        <v>0</v>
      </c>
      <c r="AJ1730" s="36">
        <v>0</v>
      </c>
      <c r="AK1730" s="121"/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14">
        <v>0</v>
      </c>
      <c r="AR1730" s="1">
        <v>0</v>
      </c>
      <c r="AS1730" s="114">
        <v>0</v>
      </c>
      <c r="AT1730" s="114">
        <v>0</v>
      </c>
      <c r="AU1730" s="114">
        <v>0</v>
      </c>
      <c r="AV1730" s="114">
        <v>0</v>
      </c>
      <c r="AW1730" s="114">
        <v>0</v>
      </c>
      <c r="AX1730" s="114">
        <v>0</v>
      </c>
      <c r="AY1730" s="114">
        <v>0</v>
      </c>
      <c r="AZ1730" s="114">
        <v>0</v>
      </c>
      <c r="BA1730" s="114">
        <v>0</v>
      </c>
      <c r="BB1730" s="114">
        <v>0</v>
      </c>
      <c r="BC1730" s="114">
        <v>0</v>
      </c>
      <c r="BD1730" s="115">
        <v>0</v>
      </c>
      <c r="BE1730" s="114">
        <v>0</v>
      </c>
      <c r="BF1730" s="114">
        <v>0</v>
      </c>
      <c r="BG1730" s="114">
        <v>0</v>
      </c>
      <c r="BH1730" s="114">
        <v>0</v>
      </c>
      <c r="BI1730" s="114">
        <v>0</v>
      </c>
      <c r="BJ1730" s="114">
        <v>21</v>
      </c>
      <c r="BK1730" s="114">
        <v>0</v>
      </c>
      <c r="BL1730" s="114">
        <v>0</v>
      </c>
      <c r="BM1730" s="114">
        <v>0</v>
      </c>
      <c r="BN1730" s="114">
        <v>0</v>
      </c>
      <c r="BO1730" s="114">
        <v>0</v>
      </c>
      <c r="BP1730" s="114">
        <v>0</v>
      </c>
      <c r="BQ1730" s="114">
        <v>0</v>
      </c>
      <c r="BR1730" s="114">
        <v>0</v>
      </c>
      <c r="BS1730" s="114">
        <v>0</v>
      </c>
    </row>
    <row r="1731" spans="1:71" ht="15" x14ac:dyDescent="0.25">
      <c r="A1731" s="1" t="str">
        <f>CONCATENATE(G1731,"-",F1731,"-",H1731)</f>
        <v>999931207-Blue-Under 30</v>
      </c>
      <c r="B1731" s="1" t="str">
        <f>CONCATENATE(G1731,"-",H1731)</f>
        <v>999931207-Under 30</v>
      </c>
      <c r="C1731" s="151" t="s">
        <v>827</v>
      </c>
      <c r="D1731" s="151" t="s">
        <v>3305</v>
      </c>
      <c r="E1731" s="151" t="s">
        <v>27</v>
      </c>
      <c r="F1731" s="151" t="s">
        <v>148</v>
      </c>
      <c r="G1731" s="151">
        <v>999931207</v>
      </c>
      <c r="H1731" s="36" t="s">
        <v>1833</v>
      </c>
      <c r="I1731" s="34">
        <f>((L1731)-J1731)+T1731</f>
        <v>21</v>
      </c>
      <c r="J1731" s="36"/>
      <c r="K1731" s="35"/>
      <c r="L1731" s="34">
        <f>SUM(N1731,O1731,P1731,Q1731,R1731,M1731)</f>
        <v>0</v>
      </c>
      <c r="M1731" s="34">
        <f>AJ1731</f>
        <v>0</v>
      </c>
      <c r="N1731" s="34">
        <f>SUM(AI1731)</f>
        <v>0</v>
      </c>
      <c r="O1731" s="34">
        <f>0</f>
        <v>0</v>
      </c>
      <c r="P1731" s="34">
        <v>0</v>
      </c>
      <c r="Q1731" s="34">
        <v>0</v>
      </c>
      <c r="R1731" s="34">
        <f>AH1731</f>
        <v>0</v>
      </c>
      <c r="S1731" s="122"/>
      <c r="T1731" s="41">
        <f>SUM(U1731,AA1731)</f>
        <v>21</v>
      </c>
      <c r="U1731" s="41">
        <f>IF(SUM(V1731:Y1731)&gt;=250, 250,SUM(V1731:Y1731))</f>
        <v>21</v>
      </c>
      <c r="V1731" s="41">
        <v>0</v>
      </c>
      <c r="W1731" s="41">
        <v>0</v>
      </c>
      <c r="X1731" s="41">
        <f>SUM(AL1731,AN1731,BO1731,BS1731)</f>
        <v>0</v>
      </c>
      <c r="Y1731" s="41">
        <f>SUM(AO1731:BN1731)</f>
        <v>21</v>
      </c>
      <c r="Z1731" s="41">
        <f>COUNTIF(AO1731:BN1731, "&gt;0")</f>
        <v>1</v>
      </c>
      <c r="AA1731" s="41">
        <f>SUM(AB1731:AF1731)</f>
        <v>0</v>
      </c>
      <c r="AB1731" s="41">
        <f>BP1731+BQ1731</f>
        <v>0</v>
      </c>
      <c r="AC1731" s="41">
        <v>0</v>
      </c>
      <c r="AD1731" s="41">
        <v>0</v>
      </c>
      <c r="AE1731" s="41">
        <f>SUM(BR1731)</f>
        <v>0</v>
      </c>
      <c r="AF1731" s="41">
        <f>SUM(AM1731)</f>
        <v>0</v>
      </c>
      <c r="AG1731" s="122"/>
      <c r="AH1731" s="36">
        <v>0</v>
      </c>
      <c r="AI1731" s="126">
        <v>0</v>
      </c>
      <c r="AJ1731" s="36">
        <v>0</v>
      </c>
      <c r="AK1731" s="121"/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14">
        <v>0</v>
      </c>
      <c r="AR1731" s="1">
        <v>0</v>
      </c>
      <c r="AS1731" s="114">
        <v>0</v>
      </c>
      <c r="AT1731" s="114">
        <v>0</v>
      </c>
      <c r="AU1731" s="114">
        <v>0</v>
      </c>
      <c r="AV1731" s="114">
        <v>0</v>
      </c>
      <c r="AW1731" s="114">
        <v>0</v>
      </c>
      <c r="AX1731" s="114">
        <v>0</v>
      </c>
      <c r="AY1731" s="114">
        <v>0</v>
      </c>
      <c r="AZ1731" s="114">
        <v>0</v>
      </c>
      <c r="BA1731" s="114">
        <v>0</v>
      </c>
      <c r="BB1731" s="114">
        <v>0</v>
      </c>
      <c r="BC1731" s="114">
        <v>0</v>
      </c>
      <c r="BD1731" s="115">
        <v>0</v>
      </c>
      <c r="BE1731" s="114">
        <v>0</v>
      </c>
      <c r="BF1731" s="114">
        <v>0</v>
      </c>
      <c r="BG1731" s="114">
        <v>0</v>
      </c>
      <c r="BH1731" s="114">
        <v>0</v>
      </c>
      <c r="BI1731" s="114">
        <v>0</v>
      </c>
      <c r="BJ1731" s="114">
        <v>21</v>
      </c>
      <c r="BK1731" s="114">
        <v>0</v>
      </c>
      <c r="BL1731" s="114">
        <v>0</v>
      </c>
      <c r="BM1731" s="114">
        <v>0</v>
      </c>
      <c r="BN1731" s="114">
        <v>0</v>
      </c>
      <c r="BO1731" s="114">
        <v>0</v>
      </c>
      <c r="BP1731" s="114">
        <v>0</v>
      </c>
      <c r="BQ1731" s="114">
        <v>0</v>
      </c>
      <c r="BR1731" s="114">
        <v>0</v>
      </c>
      <c r="BS1731" s="114">
        <v>0</v>
      </c>
    </row>
    <row r="1732" spans="1:71" ht="15" x14ac:dyDescent="0.25">
      <c r="A1732" s="1" t="str">
        <f>CONCATENATE(G1732,"-",F1732,"-",H1732)</f>
        <v>999931807-Blue-Under 30</v>
      </c>
      <c r="B1732" s="1" t="str">
        <f>CONCATENATE(G1732,"-",H1732)</f>
        <v>999931807-Under 30</v>
      </c>
      <c r="C1732" s="151" t="s">
        <v>3306</v>
      </c>
      <c r="D1732" s="151" t="s">
        <v>1095</v>
      </c>
      <c r="E1732" s="151" t="s">
        <v>27</v>
      </c>
      <c r="F1732" s="151" t="s">
        <v>148</v>
      </c>
      <c r="G1732" s="151">
        <v>999931807</v>
      </c>
      <c r="H1732" s="36" t="s">
        <v>1833</v>
      </c>
      <c r="I1732" s="34">
        <f>((L1732)-J1732)+T1732</f>
        <v>21</v>
      </c>
      <c r="J1732" s="36"/>
      <c r="K1732" s="35"/>
      <c r="L1732" s="34">
        <f>SUM(N1732,O1732,P1732,Q1732,R1732,M1732)</f>
        <v>0</v>
      </c>
      <c r="M1732" s="34">
        <f>AJ1732</f>
        <v>0</v>
      </c>
      <c r="N1732" s="34">
        <f>SUM(AI1732)</f>
        <v>0</v>
      </c>
      <c r="O1732" s="34">
        <f>0</f>
        <v>0</v>
      </c>
      <c r="P1732" s="34">
        <v>0</v>
      </c>
      <c r="Q1732" s="34">
        <v>0</v>
      </c>
      <c r="R1732" s="34">
        <f>AH1732</f>
        <v>0</v>
      </c>
      <c r="S1732" s="122"/>
      <c r="T1732" s="41">
        <f>SUM(U1732,AA1732)</f>
        <v>21</v>
      </c>
      <c r="U1732" s="41">
        <f>IF(SUM(V1732:Y1732)&gt;=250, 250,SUM(V1732:Y1732))</f>
        <v>21</v>
      </c>
      <c r="V1732" s="41">
        <v>0</v>
      </c>
      <c r="W1732" s="41">
        <v>0</v>
      </c>
      <c r="X1732" s="41">
        <f>SUM(AL1732,AN1732,BO1732,BS1732)</f>
        <v>0</v>
      </c>
      <c r="Y1732" s="41">
        <f>SUM(AO1732:BN1732)</f>
        <v>21</v>
      </c>
      <c r="Z1732" s="41">
        <f>COUNTIF(AO1732:BN1732, "&gt;0")</f>
        <v>1</v>
      </c>
      <c r="AA1732" s="41">
        <f>SUM(AB1732:AF1732)</f>
        <v>0</v>
      </c>
      <c r="AB1732" s="41">
        <f>BP1732+BQ1732</f>
        <v>0</v>
      </c>
      <c r="AC1732" s="41">
        <v>0</v>
      </c>
      <c r="AD1732" s="41">
        <v>0</v>
      </c>
      <c r="AE1732" s="41">
        <f>SUM(BR1732)</f>
        <v>0</v>
      </c>
      <c r="AF1732" s="41">
        <f>SUM(AM1732)</f>
        <v>0</v>
      </c>
      <c r="AG1732" s="122"/>
      <c r="AH1732" s="36">
        <v>0</v>
      </c>
      <c r="AI1732" s="126">
        <v>0</v>
      </c>
      <c r="AJ1732" s="36">
        <v>0</v>
      </c>
      <c r="AK1732" s="121"/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14">
        <v>0</v>
      </c>
      <c r="AR1732" s="1">
        <v>0</v>
      </c>
      <c r="AS1732" s="114">
        <v>0</v>
      </c>
      <c r="AT1732" s="114">
        <v>0</v>
      </c>
      <c r="AU1732" s="114">
        <v>0</v>
      </c>
      <c r="AV1732" s="114">
        <v>0</v>
      </c>
      <c r="AW1732" s="114">
        <v>0</v>
      </c>
      <c r="AX1732" s="114">
        <v>0</v>
      </c>
      <c r="AY1732" s="114">
        <v>0</v>
      </c>
      <c r="AZ1732" s="114">
        <v>0</v>
      </c>
      <c r="BA1732" s="114">
        <v>0</v>
      </c>
      <c r="BB1732" s="114">
        <v>0</v>
      </c>
      <c r="BC1732" s="114">
        <v>0</v>
      </c>
      <c r="BD1732" s="115">
        <v>0</v>
      </c>
      <c r="BE1732" s="114">
        <v>0</v>
      </c>
      <c r="BF1732" s="114">
        <v>0</v>
      </c>
      <c r="BG1732" s="114">
        <v>0</v>
      </c>
      <c r="BH1732" s="114">
        <v>0</v>
      </c>
      <c r="BI1732" s="114">
        <v>0</v>
      </c>
      <c r="BJ1732" s="114">
        <v>21</v>
      </c>
      <c r="BK1732" s="114">
        <v>0</v>
      </c>
      <c r="BL1732" s="114">
        <v>0</v>
      </c>
      <c r="BM1732" s="114">
        <v>0</v>
      </c>
      <c r="BN1732" s="114">
        <v>0</v>
      </c>
      <c r="BO1732" s="114">
        <v>0</v>
      </c>
      <c r="BP1732" s="114">
        <v>0</v>
      </c>
      <c r="BQ1732" s="114">
        <v>0</v>
      </c>
      <c r="BR1732" s="114">
        <v>0</v>
      </c>
      <c r="BS1732" s="114">
        <v>0</v>
      </c>
    </row>
    <row r="1733" spans="1:71" ht="15" x14ac:dyDescent="0.25">
      <c r="A1733" s="1" t="str">
        <f>CONCATENATE(G1733,"-",F1733,"-",H1733)</f>
        <v>999931979-Blue-Under 30</v>
      </c>
      <c r="B1733" s="1" t="str">
        <f>CONCATENATE(G1733,"-",H1733)</f>
        <v>999931979-Under 30</v>
      </c>
      <c r="C1733" s="151" t="s">
        <v>72</v>
      </c>
      <c r="D1733" s="151" t="s">
        <v>2677</v>
      </c>
      <c r="E1733" s="151" t="s">
        <v>27</v>
      </c>
      <c r="F1733" s="151" t="s">
        <v>148</v>
      </c>
      <c r="G1733" s="151">
        <v>999931979</v>
      </c>
      <c r="H1733" s="36" t="s">
        <v>1833</v>
      </c>
      <c r="I1733" s="34">
        <f>((L1733)-J1733)+T1733</f>
        <v>21</v>
      </c>
      <c r="J1733" s="36"/>
      <c r="K1733" s="35"/>
      <c r="L1733" s="34">
        <f>SUM(N1733,O1733,P1733,Q1733,R1733,M1733)</f>
        <v>0</v>
      </c>
      <c r="M1733" s="34">
        <f>AJ1733</f>
        <v>0</v>
      </c>
      <c r="N1733" s="34">
        <f>SUM(AI1733)</f>
        <v>0</v>
      </c>
      <c r="O1733" s="34">
        <f>0</f>
        <v>0</v>
      </c>
      <c r="P1733" s="34">
        <v>0</v>
      </c>
      <c r="Q1733" s="34">
        <v>0</v>
      </c>
      <c r="R1733" s="34">
        <f>AH1733</f>
        <v>0</v>
      </c>
      <c r="S1733" s="122"/>
      <c r="T1733" s="41">
        <f>SUM(U1733,AA1733)</f>
        <v>21</v>
      </c>
      <c r="U1733" s="41">
        <f>IF(SUM(V1733:Y1733)&gt;=250, 250,SUM(V1733:Y1733))</f>
        <v>21</v>
      </c>
      <c r="V1733" s="41">
        <v>0</v>
      </c>
      <c r="W1733" s="41">
        <v>0</v>
      </c>
      <c r="X1733" s="41">
        <f>SUM(AL1733,AN1733,BO1733,BS1733)</f>
        <v>0</v>
      </c>
      <c r="Y1733" s="41">
        <f>SUM(AO1733:BN1733)</f>
        <v>21</v>
      </c>
      <c r="Z1733" s="41">
        <f>COUNTIF(AO1733:BN1733, "&gt;0")</f>
        <v>1</v>
      </c>
      <c r="AA1733" s="41">
        <f>SUM(AB1733:AF1733)</f>
        <v>0</v>
      </c>
      <c r="AB1733" s="41">
        <f>BP1733+BQ1733</f>
        <v>0</v>
      </c>
      <c r="AC1733" s="41">
        <v>0</v>
      </c>
      <c r="AD1733" s="41">
        <v>0</v>
      </c>
      <c r="AE1733" s="41">
        <f>SUM(BR1733)</f>
        <v>0</v>
      </c>
      <c r="AF1733" s="41">
        <f>SUM(AM1733)</f>
        <v>0</v>
      </c>
      <c r="AG1733" s="122"/>
      <c r="AH1733" s="36">
        <v>0</v>
      </c>
      <c r="AI1733" s="126">
        <v>0</v>
      </c>
      <c r="AJ1733" s="36">
        <v>0</v>
      </c>
      <c r="AK1733" s="121"/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14">
        <v>0</v>
      </c>
      <c r="AR1733" s="1">
        <v>0</v>
      </c>
      <c r="AS1733" s="114">
        <v>0</v>
      </c>
      <c r="AT1733" s="114">
        <v>0</v>
      </c>
      <c r="AU1733" s="114">
        <v>0</v>
      </c>
      <c r="AV1733" s="114">
        <v>0</v>
      </c>
      <c r="AW1733" s="114">
        <v>0</v>
      </c>
      <c r="AX1733" s="114">
        <v>0</v>
      </c>
      <c r="AY1733" s="114">
        <v>0</v>
      </c>
      <c r="AZ1733" s="114">
        <v>0</v>
      </c>
      <c r="BA1733" s="114">
        <v>0</v>
      </c>
      <c r="BB1733" s="114">
        <v>0</v>
      </c>
      <c r="BC1733" s="114">
        <v>0</v>
      </c>
      <c r="BD1733" s="115">
        <v>0</v>
      </c>
      <c r="BE1733" s="114">
        <v>0</v>
      </c>
      <c r="BF1733" s="114">
        <v>0</v>
      </c>
      <c r="BG1733" s="114">
        <v>0</v>
      </c>
      <c r="BH1733" s="114">
        <v>0</v>
      </c>
      <c r="BI1733" s="114">
        <v>0</v>
      </c>
      <c r="BJ1733" s="114">
        <v>21</v>
      </c>
      <c r="BK1733" s="114">
        <v>0</v>
      </c>
      <c r="BL1733" s="114">
        <v>0</v>
      </c>
      <c r="BM1733" s="114">
        <v>0</v>
      </c>
      <c r="BN1733" s="114">
        <v>0</v>
      </c>
      <c r="BO1733" s="114">
        <v>0</v>
      </c>
      <c r="BP1733" s="114">
        <v>0</v>
      </c>
      <c r="BQ1733" s="114">
        <v>0</v>
      </c>
      <c r="BR1733" s="114">
        <v>0</v>
      </c>
      <c r="BS1733" s="114">
        <v>0</v>
      </c>
    </row>
    <row r="1734" spans="1:71" ht="15" x14ac:dyDescent="0.25">
      <c r="A1734" s="1" t="str">
        <f>CONCATENATE(G1734,"-",F1734,"-",H1734)</f>
        <v>999925733-Blue-Under 30</v>
      </c>
      <c r="B1734" s="1" t="str">
        <f>CONCATENATE(G1734,"-",H1734)</f>
        <v>999925733-Under 30</v>
      </c>
      <c r="C1734" s="151" t="s">
        <v>625</v>
      </c>
      <c r="D1734" s="151" t="s">
        <v>1027</v>
      </c>
      <c r="E1734" s="151" t="s">
        <v>27</v>
      </c>
      <c r="F1734" s="151" t="s">
        <v>148</v>
      </c>
      <c r="G1734" s="151">
        <v>999925733</v>
      </c>
      <c r="H1734" s="36" t="s">
        <v>1833</v>
      </c>
      <c r="I1734" s="34">
        <f>((L1734)-J1734)+T1734</f>
        <v>16</v>
      </c>
      <c r="J1734" s="36"/>
      <c r="K1734" s="35"/>
      <c r="L1734" s="34">
        <f>SUM(N1734,O1734,P1734,Q1734,R1734,M1734)</f>
        <v>0</v>
      </c>
      <c r="M1734" s="34">
        <f>AJ1734</f>
        <v>0</v>
      </c>
      <c r="N1734" s="34">
        <f>SUM(AI1734)</f>
        <v>0</v>
      </c>
      <c r="O1734" s="34">
        <f>0</f>
        <v>0</v>
      </c>
      <c r="P1734" s="34">
        <v>0</v>
      </c>
      <c r="Q1734" s="34">
        <v>0</v>
      </c>
      <c r="R1734" s="34">
        <f>AH1734</f>
        <v>0</v>
      </c>
      <c r="S1734" s="122"/>
      <c r="T1734" s="41">
        <f>SUM(U1734,AA1734)</f>
        <v>16</v>
      </c>
      <c r="U1734" s="41">
        <f>IF(SUM(V1734:Y1734)&gt;=250, 250,SUM(V1734:Y1734))</f>
        <v>16</v>
      </c>
      <c r="V1734" s="41">
        <v>0</v>
      </c>
      <c r="W1734" s="41">
        <v>0</v>
      </c>
      <c r="X1734" s="41">
        <f>SUM(AL1734,AN1734,BO1734,BS1734)</f>
        <v>0</v>
      </c>
      <c r="Y1734" s="41">
        <f>SUM(AO1734:BN1734)</f>
        <v>16</v>
      </c>
      <c r="Z1734" s="41">
        <f>COUNTIF(AO1734:BN1734, "&gt;0")</f>
        <v>1</v>
      </c>
      <c r="AA1734" s="41">
        <f>SUM(AB1734:AF1734)</f>
        <v>0</v>
      </c>
      <c r="AB1734" s="41">
        <f>BP1734+BQ1734</f>
        <v>0</v>
      </c>
      <c r="AC1734" s="41">
        <v>0</v>
      </c>
      <c r="AD1734" s="41">
        <v>0</v>
      </c>
      <c r="AE1734" s="41">
        <f>SUM(BR1734)</f>
        <v>0</v>
      </c>
      <c r="AF1734" s="41">
        <f>SUM(AM1734)</f>
        <v>0</v>
      </c>
      <c r="AG1734" s="122"/>
      <c r="AH1734" s="36">
        <v>0</v>
      </c>
      <c r="AI1734" s="126">
        <v>0</v>
      </c>
      <c r="AJ1734" s="36">
        <v>0</v>
      </c>
      <c r="AK1734" s="121"/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14">
        <v>0</v>
      </c>
      <c r="AR1734" s="1">
        <v>0</v>
      </c>
      <c r="AS1734" s="114">
        <v>0</v>
      </c>
      <c r="AT1734" s="114">
        <v>0</v>
      </c>
      <c r="AU1734" s="114">
        <v>0</v>
      </c>
      <c r="AV1734" s="114">
        <v>0</v>
      </c>
      <c r="AW1734" s="114">
        <v>0</v>
      </c>
      <c r="AX1734" s="114">
        <v>0</v>
      </c>
      <c r="AY1734" s="114">
        <v>0</v>
      </c>
      <c r="AZ1734" s="114">
        <v>0</v>
      </c>
      <c r="BA1734" s="114">
        <v>0</v>
      </c>
      <c r="BB1734" s="114">
        <v>0</v>
      </c>
      <c r="BC1734" s="114">
        <v>0</v>
      </c>
      <c r="BD1734" s="115">
        <v>0</v>
      </c>
      <c r="BE1734" s="114">
        <v>0</v>
      </c>
      <c r="BF1734" s="114">
        <v>0</v>
      </c>
      <c r="BG1734" s="114">
        <v>0</v>
      </c>
      <c r="BH1734" s="114">
        <v>0</v>
      </c>
      <c r="BI1734" s="114">
        <v>0</v>
      </c>
      <c r="BJ1734" s="114">
        <v>16</v>
      </c>
      <c r="BK1734" s="114">
        <v>0</v>
      </c>
      <c r="BL1734" s="114">
        <v>0</v>
      </c>
      <c r="BM1734" s="114">
        <v>0</v>
      </c>
      <c r="BN1734" s="114">
        <v>0</v>
      </c>
      <c r="BO1734" s="114">
        <v>0</v>
      </c>
      <c r="BP1734" s="114">
        <v>0</v>
      </c>
      <c r="BQ1734" s="114">
        <v>0</v>
      </c>
      <c r="BR1734" s="114">
        <v>0</v>
      </c>
      <c r="BS1734" s="114">
        <v>0</v>
      </c>
    </row>
    <row r="1735" spans="1:71" ht="15" x14ac:dyDescent="0.25">
      <c r="A1735" s="1" t="str">
        <f>CONCATENATE(G1735,"-",F1735,"-",H1735)</f>
        <v>999927068-Blue-Under 30</v>
      </c>
      <c r="B1735" s="1" t="str">
        <f>CONCATENATE(G1735,"-",H1735)</f>
        <v>999927068-Under 30</v>
      </c>
      <c r="C1735" s="151" t="s">
        <v>60</v>
      </c>
      <c r="D1735" s="151" t="s">
        <v>3297</v>
      </c>
      <c r="E1735" s="151" t="s">
        <v>27</v>
      </c>
      <c r="F1735" s="151" t="s">
        <v>148</v>
      </c>
      <c r="G1735" s="151">
        <v>999927068</v>
      </c>
      <c r="H1735" s="36" t="s">
        <v>1833</v>
      </c>
      <c r="I1735" s="34">
        <f>((L1735)-J1735)+T1735</f>
        <v>16</v>
      </c>
      <c r="J1735" s="36"/>
      <c r="K1735" s="35"/>
      <c r="L1735" s="34">
        <f>SUM(N1735,O1735,P1735,Q1735,R1735,M1735)</f>
        <v>0</v>
      </c>
      <c r="M1735" s="34">
        <f>AJ1735</f>
        <v>0</v>
      </c>
      <c r="N1735" s="34">
        <f>SUM(AI1735)</f>
        <v>0</v>
      </c>
      <c r="O1735" s="34">
        <f>0</f>
        <v>0</v>
      </c>
      <c r="P1735" s="34">
        <v>0</v>
      </c>
      <c r="Q1735" s="34">
        <v>0</v>
      </c>
      <c r="R1735" s="34">
        <f>AH1735</f>
        <v>0</v>
      </c>
      <c r="S1735" s="122"/>
      <c r="T1735" s="41">
        <f>SUM(U1735,AA1735)</f>
        <v>16</v>
      </c>
      <c r="U1735" s="41">
        <f>IF(SUM(V1735:Y1735)&gt;=250, 250,SUM(V1735:Y1735))</f>
        <v>16</v>
      </c>
      <c r="V1735" s="41">
        <v>0</v>
      </c>
      <c r="W1735" s="41">
        <v>0</v>
      </c>
      <c r="X1735" s="41">
        <f>SUM(AL1735,AN1735,BO1735,BS1735)</f>
        <v>0</v>
      </c>
      <c r="Y1735" s="41">
        <f>SUM(AO1735:BN1735)</f>
        <v>16</v>
      </c>
      <c r="Z1735" s="41">
        <f>COUNTIF(AO1735:BN1735, "&gt;0")</f>
        <v>1</v>
      </c>
      <c r="AA1735" s="41">
        <f>SUM(AB1735:AF1735)</f>
        <v>0</v>
      </c>
      <c r="AB1735" s="41">
        <f>BP1735+BQ1735</f>
        <v>0</v>
      </c>
      <c r="AC1735" s="41">
        <v>0</v>
      </c>
      <c r="AD1735" s="41">
        <v>0</v>
      </c>
      <c r="AE1735" s="41">
        <f>SUM(BR1735)</f>
        <v>0</v>
      </c>
      <c r="AF1735" s="41">
        <f>SUM(AM1735)</f>
        <v>0</v>
      </c>
      <c r="AG1735" s="122"/>
      <c r="AH1735" s="36">
        <v>0</v>
      </c>
      <c r="AI1735" s="126">
        <v>0</v>
      </c>
      <c r="AJ1735" s="36">
        <v>0</v>
      </c>
      <c r="AK1735" s="121"/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14">
        <v>0</v>
      </c>
      <c r="AR1735" s="1">
        <v>0</v>
      </c>
      <c r="AS1735" s="114">
        <v>0</v>
      </c>
      <c r="AT1735" s="114">
        <v>0</v>
      </c>
      <c r="AU1735" s="114">
        <v>0</v>
      </c>
      <c r="AV1735" s="114">
        <v>0</v>
      </c>
      <c r="AW1735" s="114">
        <v>0</v>
      </c>
      <c r="AX1735" s="114">
        <v>0</v>
      </c>
      <c r="AY1735" s="114">
        <v>0</v>
      </c>
      <c r="AZ1735" s="114">
        <v>0</v>
      </c>
      <c r="BA1735" s="114">
        <v>0</v>
      </c>
      <c r="BB1735" s="114">
        <v>0</v>
      </c>
      <c r="BC1735" s="114">
        <v>0</v>
      </c>
      <c r="BD1735" s="115">
        <v>0</v>
      </c>
      <c r="BE1735" s="114">
        <v>0</v>
      </c>
      <c r="BF1735" s="114">
        <v>0</v>
      </c>
      <c r="BG1735" s="114">
        <v>0</v>
      </c>
      <c r="BH1735" s="114">
        <v>0</v>
      </c>
      <c r="BI1735" s="114">
        <v>0</v>
      </c>
      <c r="BJ1735" s="114">
        <v>16</v>
      </c>
      <c r="BK1735" s="114">
        <v>0</v>
      </c>
      <c r="BL1735" s="114">
        <v>0</v>
      </c>
      <c r="BM1735" s="114">
        <v>0</v>
      </c>
      <c r="BN1735" s="114">
        <v>0</v>
      </c>
      <c r="BO1735" s="114">
        <v>0</v>
      </c>
      <c r="BP1735" s="114">
        <v>0</v>
      </c>
      <c r="BQ1735" s="114">
        <v>0</v>
      </c>
      <c r="BR1735" s="114">
        <v>0</v>
      </c>
      <c r="BS1735" s="114">
        <v>0</v>
      </c>
    </row>
    <row r="1736" spans="1:71" ht="15" x14ac:dyDescent="0.25">
      <c r="A1736" s="1" t="str">
        <f>CONCATENATE(G1736,"-",F1736,"-",H1736)</f>
        <v>999931090-Blue-Under 30</v>
      </c>
      <c r="B1736" s="1" t="str">
        <f>CONCATENATE(G1736,"-",H1736)</f>
        <v>999931090-Under 30</v>
      </c>
      <c r="C1736" s="151" t="s">
        <v>3298</v>
      </c>
      <c r="D1736" s="151" t="s">
        <v>3299</v>
      </c>
      <c r="E1736" s="151" t="s">
        <v>27</v>
      </c>
      <c r="F1736" s="151" t="s">
        <v>148</v>
      </c>
      <c r="G1736" s="151">
        <v>999931090</v>
      </c>
      <c r="H1736" s="36" t="s">
        <v>1833</v>
      </c>
      <c r="I1736" s="34">
        <f>((L1736)-J1736)+T1736</f>
        <v>16</v>
      </c>
      <c r="J1736" s="36"/>
      <c r="K1736" s="35"/>
      <c r="L1736" s="34">
        <f>SUM(N1736,O1736,P1736,Q1736,R1736,M1736)</f>
        <v>0</v>
      </c>
      <c r="M1736" s="34">
        <f>AJ1736</f>
        <v>0</v>
      </c>
      <c r="N1736" s="34">
        <f>SUM(AI1736)</f>
        <v>0</v>
      </c>
      <c r="O1736" s="34">
        <f>0</f>
        <v>0</v>
      </c>
      <c r="P1736" s="34">
        <v>0</v>
      </c>
      <c r="Q1736" s="34">
        <v>0</v>
      </c>
      <c r="R1736" s="34">
        <f>AH1736</f>
        <v>0</v>
      </c>
      <c r="S1736" s="122"/>
      <c r="T1736" s="41">
        <f>SUM(U1736,AA1736)</f>
        <v>16</v>
      </c>
      <c r="U1736" s="41">
        <f>IF(SUM(V1736:Y1736)&gt;=250, 250,SUM(V1736:Y1736))</f>
        <v>16</v>
      </c>
      <c r="V1736" s="41">
        <v>0</v>
      </c>
      <c r="W1736" s="41">
        <v>0</v>
      </c>
      <c r="X1736" s="41">
        <f>SUM(AL1736,AN1736,BO1736,BS1736)</f>
        <v>0</v>
      </c>
      <c r="Y1736" s="41">
        <f>SUM(AO1736:BN1736)</f>
        <v>16</v>
      </c>
      <c r="Z1736" s="41">
        <f>COUNTIF(AO1736:BN1736, "&gt;0")</f>
        <v>1</v>
      </c>
      <c r="AA1736" s="41">
        <f>SUM(AB1736:AF1736)</f>
        <v>0</v>
      </c>
      <c r="AB1736" s="41">
        <f>BP1736+BQ1736</f>
        <v>0</v>
      </c>
      <c r="AC1736" s="41">
        <v>0</v>
      </c>
      <c r="AD1736" s="41">
        <v>0</v>
      </c>
      <c r="AE1736" s="41">
        <f>SUM(BR1736)</f>
        <v>0</v>
      </c>
      <c r="AF1736" s="41">
        <f>SUM(AM1736)</f>
        <v>0</v>
      </c>
      <c r="AG1736" s="122"/>
      <c r="AH1736" s="36">
        <v>0</v>
      </c>
      <c r="AI1736" s="126">
        <v>0</v>
      </c>
      <c r="AJ1736" s="36">
        <v>0</v>
      </c>
      <c r="AK1736" s="121"/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14">
        <v>0</v>
      </c>
      <c r="AR1736" s="1">
        <v>0</v>
      </c>
      <c r="AS1736" s="114">
        <v>0</v>
      </c>
      <c r="AT1736" s="114">
        <v>0</v>
      </c>
      <c r="AU1736" s="114">
        <v>0</v>
      </c>
      <c r="AV1736" s="114">
        <v>0</v>
      </c>
      <c r="AW1736" s="114">
        <v>0</v>
      </c>
      <c r="AX1736" s="114">
        <v>0</v>
      </c>
      <c r="AY1736" s="114">
        <v>0</v>
      </c>
      <c r="AZ1736" s="114">
        <v>0</v>
      </c>
      <c r="BA1736" s="114">
        <v>0</v>
      </c>
      <c r="BB1736" s="114">
        <v>0</v>
      </c>
      <c r="BC1736" s="114">
        <v>0</v>
      </c>
      <c r="BD1736" s="115">
        <v>0</v>
      </c>
      <c r="BE1736" s="114">
        <v>0</v>
      </c>
      <c r="BF1736" s="114">
        <v>0</v>
      </c>
      <c r="BG1736" s="114">
        <v>0</v>
      </c>
      <c r="BH1736" s="114">
        <v>0</v>
      </c>
      <c r="BI1736" s="114">
        <v>0</v>
      </c>
      <c r="BJ1736" s="114">
        <v>16</v>
      </c>
      <c r="BK1736" s="114">
        <v>0</v>
      </c>
      <c r="BL1736" s="114">
        <v>0</v>
      </c>
      <c r="BM1736" s="114">
        <v>0</v>
      </c>
      <c r="BN1736" s="114">
        <v>0</v>
      </c>
      <c r="BO1736" s="114">
        <v>0</v>
      </c>
      <c r="BP1736" s="114">
        <v>0</v>
      </c>
      <c r="BQ1736" s="114">
        <v>0</v>
      </c>
      <c r="BR1736" s="114">
        <v>0</v>
      </c>
      <c r="BS1736" s="114">
        <v>0</v>
      </c>
    </row>
    <row r="1737" spans="1:71" ht="15" x14ac:dyDescent="0.25">
      <c r="A1737" s="1" t="str">
        <f>CONCATENATE(G1737,"-",F1737,"-",H1737)</f>
        <v>999931216-Blue-Under 30</v>
      </c>
      <c r="B1737" s="1" t="str">
        <f>CONCATENATE(G1737,"-",H1737)</f>
        <v>999931216-Under 30</v>
      </c>
      <c r="C1737" s="151" t="s">
        <v>142</v>
      </c>
      <c r="D1737" s="151" t="s">
        <v>3302</v>
      </c>
      <c r="E1737" s="151" t="s">
        <v>27</v>
      </c>
      <c r="F1737" s="151" t="s">
        <v>148</v>
      </c>
      <c r="G1737" s="151">
        <v>999931216</v>
      </c>
      <c r="H1737" s="36" t="s">
        <v>1833</v>
      </c>
      <c r="I1737" s="34">
        <f>((L1737)-J1737)+T1737</f>
        <v>16</v>
      </c>
      <c r="J1737" s="36"/>
      <c r="K1737" s="35"/>
      <c r="L1737" s="34">
        <f>SUM(N1737,O1737,P1737,Q1737,R1737,M1737)</f>
        <v>0</v>
      </c>
      <c r="M1737" s="34">
        <f>AJ1737</f>
        <v>0</v>
      </c>
      <c r="N1737" s="34">
        <f>SUM(AI1737)</f>
        <v>0</v>
      </c>
      <c r="O1737" s="34">
        <f>0</f>
        <v>0</v>
      </c>
      <c r="P1737" s="34">
        <v>0</v>
      </c>
      <c r="Q1737" s="34">
        <v>0</v>
      </c>
      <c r="R1737" s="34">
        <f>AH1737</f>
        <v>0</v>
      </c>
      <c r="S1737" s="122"/>
      <c r="T1737" s="41">
        <f>SUM(U1737,AA1737)</f>
        <v>16</v>
      </c>
      <c r="U1737" s="41">
        <f>IF(SUM(V1737:Y1737)&gt;=250, 250,SUM(V1737:Y1737))</f>
        <v>16</v>
      </c>
      <c r="V1737" s="41">
        <v>0</v>
      </c>
      <c r="W1737" s="41">
        <v>0</v>
      </c>
      <c r="X1737" s="41">
        <f>SUM(AL1737,AN1737,BO1737,BS1737)</f>
        <v>0</v>
      </c>
      <c r="Y1737" s="41">
        <f>SUM(AO1737:BN1737)</f>
        <v>16</v>
      </c>
      <c r="Z1737" s="41">
        <f>COUNTIF(AO1737:BN1737, "&gt;0")</f>
        <v>1</v>
      </c>
      <c r="AA1737" s="41">
        <f>SUM(AB1737:AF1737)</f>
        <v>0</v>
      </c>
      <c r="AB1737" s="41">
        <f>BP1737+BQ1737</f>
        <v>0</v>
      </c>
      <c r="AC1737" s="41">
        <v>0</v>
      </c>
      <c r="AD1737" s="41">
        <v>0</v>
      </c>
      <c r="AE1737" s="41">
        <f>SUM(BR1737)</f>
        <v>0</v>
      </c>
      <c r="AF1737" s="41">
        <f>SUM(AM1737)</f>
        <v>0</v>
      </c>
      <c r="AG1737" s="122"/>
      <c r="AH1737" s="36">
        <v>0</v>
      </c>
      <c r="AI1737" s="126">
        <v>0</v>
      </c>
      <c r="AJ1737" s="36">
        <v>0</v>
      </c>
      <c r="AK1737" s="121"/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14">
        <v>0</v>
      </c>
      <c r="AR1737" s="1">
        <v>0</v>
      </c>
      <c r="AS1737" s="114">
        <v>0</v>
      </c>
      <c r="AT1737" s="114">
        <v>0</v>
      </c>
      <c r="AU1737" s="114">
        <v>0</v>
      </c>
      <c r="AV1737" s="114">
        <v>0</v>
      </c>
      <c r="AW1737" s="114">
        <v>0</v>
      </c>
      <c r="AX1737" s="114">
        <v>0</v>
      </c>
      <c r="AY1737" s="114">
        <v>0</v>
      </c>
      <c r="AZ1737" s="114">
        <v>0</v>
      </c>
      <c r="BA1737" s="114">
        <v>0</v>
      </c>
      <c r="BB1737" s="114">
        <v>0</v>
      </c>
      <c r="BC1737" s="114">
        <v>0</v>
      </c>
      <c r="BD1737" s="115">
        <v>0</v>
      </c>
      <c r="BE1737" s="114">
        <v>0</v>
      </c>
      <c r="BF1737" s="114">
        <v>0</v>
      </c>
      <c r="BG1737" s="114">
        <v>0</v>
      </c>
      <c r="BH1737" s="114">
        <v>0</v>
      </c>
      <c r="BI1737" s="114">
        <v>0</v>
      </c>
      <c r="BJ1737" s="114">
        <v>16</v>
      </c>
      <c r="BK1737" s="114">
        <v>0</v>
      </c>
      <c r="BL1737" s="114">
        <v>0</v>
      </c>
      <c r="BM1737" s="114">
        <v>0</v>
      </c>
      <c r="BN1737" s="114">
        <v>0</v>
      </c>
      <c r="BO1737" s="114">
        <v>0</v>
      </c>
      <c r="BP1737" s="114">
        <v>0</v>
      </c>
      <c r="BQ1737" s="114">
        <v>0</v>
      </c>
      <c r="BR1737" s="114">
        <v>0</v>
      </c>
      <c r="BS1737" s="114">
        <v>0</v>
      </c>
    </row>
    <row r="1738" spans="1:71" ht="15" x14ac:dyDescent="0.25">
      <c r="A1738" s="1" t="str">
        <f>CONCATENATE(G1738,"-",F1738,"-",H1738)</f>
        <v>999931811-Blue-Under 30</v>
      </c>
      <c r="B1738" s="1" t="str">
        <f>CONCATENATE(G1738,"-",H1738)</f>
        <v>999931811-Under 30</v>
      </c>
      <c r="C1738" s="151" t="s">
        <v>3300</v>
      </c>
      <c r="D1738" s="151" t="s">
        <v>3301</v>
      </c>
      <c r="E1738" s="151" t="s">
        <v>27</v>
      </c>
      <c r="F1738" s="151" t="s">
        <v>148</v>
      </c>
      <c r="G1738" s="151">
        <v>999931811</v>
      </c>
      <c r="H1738" s="36" t="s">
        <v>1833</v>
      </c>
      <c r="I1738" s="34">
        <f>((L1738)-J1738)+T1738</f>
        <v>16</v>
      </c>
      <c r="J1738" s="36"/>
      <c r="K1738" s="35"/>
      <c r="L1738" s="34">
        <f>SUM(N1738,O1738,P1738,Q1738,R1738,M1738)</f>
        <v>0</v>
      </c>
      <c r="M1738" s="34">
        <f>AJ1738</f>
        <v>0</v>
      </c>
      <c r="N1738" s="34">
        <f>SUM(AI1738)</f>
        <v>0</v>
      </c>
      <c r="O1738" s="34">
        <f>0</f>
        <v>0</v>
      </c>
      <c r="P1738" s="34">
        <v>0</v>
      </c>
      <c r="Q1738" s="34">
        <v>0</v>
      </c>
      <c r="R1738" s="34">
        <f>AH1738</f>
        <v>0</v>
      </c>
      <c r="S1738" s="122"/>
      <c r="T1738" s="41">
        <f>SUM(U1738,AA1738)</f>
        <v>16</v>
      </c>
      <c r="U1738" s="41">
        <f>IF(SUM(V1738:Y1738)&gt;=250, 250,SUM(V1738:Y1738))</f>
        <v>16</v>
      </c>
      <c r="V1738" s="41">
        <v>0</v>
      </c>
      <c r="W1738" s="41">
        <v>0</v>
      </c>
      <c r="X1738" s="41">
        <f>SUM(AL1738,AN1738,BO1738,BS1738)</f>
        <v>0</v>
      </c>
      <c r="Y1738" s="41">
        <f>SUM(AO1738:BN1738)</f>
        <v>16</v>
      </c>
      <c r="Z1738" s="41">
        <f>COUNTIF(AO1738:BN1738, "&gt;0")</f>
        <v>1</v>
      </c>
      <c r="AA1738" s="41">
        <f>SUM(AB1738:AF1738)</f>
        <v>0</v>
      </c>
      <c r="AB1738" s="41">
        <f>BP1738+BQ1738</f>
        <v>0</v>
      </c>
      <c r="AC1738" s="41">
        <v>0</v>
      </c>
      <c r="AD1738" s="41">
        <v>0</v>
      </c>
      <c r="AE1738" s="41">
        <f>SUM(BR1738)</f>
        <v>0</v>
      </c>
      <c r="AF1738" s="41">
        <f>SUM(AM1738)</f>
        <v>0</v>
      </c>
      <c r="AG1738" s="122"/>
      <c r="AH1738" s="36">
        <v>0</v>
      </c>
      <c r="AI1738" s="126">
        <v>0</v>
      </c>
      <c r="AJ1738" s="36">
        <v>0</v>
      </c>
      <c r="AK1738" s="121"/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14">
        <v>0</v>
      </c>
      <c r="AR1738" s="1">
        <v>0</v>
      </c>
      <c r="AS1738" s="114">
        <v>0</v>
      </c>
      <c r="AT1738" s="114">
        <v>0</v>
      </c>
      <c r="AU1738" s="114">
        <v>0</v>
      </c>
      <c r="AV1738" s="114">
        <v>0</v>
      </c>
      <c r="AW1738" s="114">
        <v>0</v>
      </c>
      <c r="AX1738" s="114">
        <v>0</v>
      </c>
      <c r="AY1738" s="114">
        <v>0</v>
      </c>
      <c r="AZ1738" s="114">
        <v>0</v>
      </c>
      <c r="BA1738" s="114">
        <v>0</v>
      </c>
      <c r="BB1738" s="114">
        <v>0</v>
      </c>
      <c r="BC1738" s="114">
        <v>0</v>
      </c>
      <c r="BD1738" s="115">
        <v>0</v>
      </c>
      <c r="BE1738" s="114">
        <v>0</v>
      </c>
      <c r="BF1738" s="114">
        <v>0</v>
      </c>
      <c r="BG1738" s="114">
        <v>0</v>
      </c>
      <c r="BH1738" s="114">
        <v>0</v>
      </c>
      <c r="BI1738" s="114">
        <v>0</v>
      </c>
      <c r="BJ1738" s="114">
        <v>16</v>
      </c>
      <c r="BK1738" s="114">
        <v>0</v>
      </c>
      <c r="BL1738" s="114">
        <v>0</v>
      </c>
      <c r="BM1738" s="114">
        <v>0</v>
      </c>
      <c r="BN1738" s="114">
        <v>0</v>
      </c>
      <c r="BO1738" s="114">
        <v>0</v>
      </c>
      <c r="BP1738" s="114">
        <v>0</v>
      </c>
      <c r="BQ1738" s="114">
        <v>0</v>
      </c>
      <c r="BR1738" s="114">
        <v>0</v>
      </c>
      <c r="BS1738" s="114">
        <v>0</v>
      </c>
    </row>
    <row r="1739" spans="1:71" ht="15" x14ac:dyDescent="0.25">
      <c r="A1739" s="1" t="str">
        <f>CONCATENATE(G1739,"-",F1739,"-",H1739)</f>
        <v>999932100-Blue-Under 30</v>
      </c>
      <c r="B1739" s="1" t="str">
        <f>CONCATENATE(G1739,"-",H1739)</f>
        <v>999932100-Under 30</v>
      </c>
      <c r="C1739" s="151" t="s">
        <v>3295</v>
      </c>
      <c r="D1739" s="151" t="s">
        <v>3296</v>
      </c>
      <c r="E1739" s="151" t="s">
        <v>27</v>
      </c>
      <c r="F1739" s="151" t="s">
        <v>148</v>
      </c>
      <c r="G1739" s="151">
        <v>999932100</v>
      </c>
      <c r="H1739" s="36" t="s">
        <v>1833</v>
      </c>
      <c r="I1739" s="34">
        <f>((L1739)-J1739)+T1739</f>
        <v>16</v>
      </c>
      <c r="J1739" s="36"/>
      <c r="K1739" s="35"/>
      <c r="L1739" s="34">
        <f>SUM(N1739,O1739,P1739,Q1739,R1739,M1739)</f>
        <v>0</v>
      </c>
      <c r="M1739" s="34">
        <f>AJ1739</f>
        <v>0</v>
      </c>
      <c r="N1739" s="34">
        <f>SUM(AI1739)</f>
        <v>0</v>
      </c>
      <c r="O1739" s="34">
        <f>0</f>
        <v>0</v>
      </c>
      <c r="P1739" s="34">
        <v>0</v>
      </c>
      <c r="Q1739" s="34">
        <v>0</v>
      </c>
      <c r="R1739" s="34">
        <f>AH1739</f>
        <v>0</v>
      </c>
      <c r="S1739" s="122"/>
      <c r="T1739" s="41">
        <f>SUM(U1739,AA1739)</f>
        <v>16</v>
      </c>
      <c r="U1739" s="41">
        <f>IF(SUM(V1739:Y1739)&gt;=250, 250,SUM(V1739:Y1739))</f>
        <v>16</v>
      </c>
      <c r="V1739" s="41">
        <v>0</v>
      </c>
      <c r="W1739" s="41">
        <v>0</v>
      </c>
      <c r="X1739" s="41">
        <f>SUM(AL1739,AN1739,BO1739,BS1739)</f>
        <v>0</v>
      </c>
      <c r="Y1739" s="41">
        <f>SUM(AO1739:BN1739)</f>
        <v>16</v>
      </c>
      <c r="Z1739" s="41">
        <f>COUNTIF(AO1739:BN1739, "&gt;0")</f>
        <v>1</v>
      </c>
      <c r="AA1739" s="41">
        <f>SUM(AB1739:AF1739)</f>
        <v>0</v>
      </c>
      <c r="AB1739" s="41">
        <f>BP1739+BQ1739</f>
        <v>0</v>
      </c>
      <c r="AC1739" s="41">
        <v>0</v>
      </c>
      <c r="AD1739" s="41">
        <v>0</v>
      </c>
      <c r="AE1739" s="41">
        <f>SUM(BR1739)</f>
        <v>0</v>
      </c>
      <c r="AF1739" s="41">
        <f>SUM(AM1739)</f>
        <v>0</v>
      </c>
      <c r="AG1739" s="122"/>
      <c r="AH1739" s="36">
        <v>0</v>
      </c>
      <c r="AI1739" s="126">
        <v>0</v>
      </c>
      <c r="AJ1739" s="36">
        <v>0</v>
      </c>
      <c r="AK1739" s="121"/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14">
        <v>0</v>
      </c>
      <c r="AR1739" s="1">
        <v>0</v>
      </c>
      <c r="AS1739" s="114">
        <v>0</v>
      </c>
      <c r="AT1739" s="114">
        <v>0</v>
      </c>
      <c r="AU1739" s="114">
        <v>0</v>
      </c>
      <c r="AV1739" s="114">
        <v>0</v>
      </c>
      <c r="AW1739" s="114">
        <v>0</v>
      </c>
      <c r="AX1739" s="114">
        <v>0</v>
      </c>
      <c r="AY1739" s="114">
        <v>0</v>
      </c>
      <c r="AZ1739" s="114">
        <v>0</v>
      </c>
      <c r="BA1739" s="114">
        <v>0</v>
      </c>
      <c r="BB1739" s="114">
        <v>0</v>
      </c>
      <c r="BC1739" s="114">
        <v>0</v>
      </c>
      <c r="BD1739" s="115">
        <v>0</v>
      </c>
      <c r="BE1739" s="114">
        <v>0</v>
      </c>
      <c r="BF1739" s="114">
        <v>0</v>
      </c>
      <c r="BG1739" s="114">
        <v>0</v>
      </c>
      <c r="BH1739" s="114">
        <v>0</v>
      </c>
      <c r="BI1739" s="114">
        <v>0</v>
      </c>
      <c r="BJ1739" s="114">
        <v>16</v>
      </c>
      <c r="BK1739" s="114">
        <v>0</v>
      </c>
      <c r="BL1739" s="114">
        <v>0</v>
      </c>
      <c r="BM1739" s="114">
        <v>0</v>
      </c>
      <c r="BN1739" s="114">
        <v>0</v>
      </c>
      <c r="BO1739" s="114">
        <v>0</v>
      </c>
      <c r="BP1739" s="114">
        <v>0</v>
      </c>
      <c r="BQ1739" s="114">
        <v>0</v>
      </c>
      <c r="BR1739" s="114">
        <v>0</v>
      </c>
      <c r="BS1739" s="114">
        <v>0</v>
      </c>
    </row>
    <row r="1740" spans="1:71" ht="15" x14ac:dyDescent="0.25">
      <c r="A1740" s="1" t="str">
        <f>CONCATENATE(G1740,"-",F1740,"-",H1740)</f>
        <v>999935222-Blue-Under 30</v>
      </c>
      <c r="B1740" s="1" t="str">
        <f>CONCATENATE(G1740,"-",H1740)</f>
        <v>999935222-Under 30</v>
      </c>
      <c r="C1740" s="151" t="s">
        <v>3146</v>
      </c>
      <c r="D1740" s="151" t="s">
        <v>76</v>
      </c>
      <c r="E1740" s="151" t="s">
        <v>27</v>
      </c>
      <c r="F1740" s="151" t="s">
        <v>148</v>
      </c>
      <c r="G1740" s="151">
        <v>999935222</v>
      </c>
      <c r="H1740" s="36" t="s">
        <v>1833</v>
      </c>
      <c r="I1740" s="34">
        <f>((L1740)-J1740)+T1740</f>
        <v>16</v>
      </c>
      <c r="J1740" s="36"/>
      <c r="K1740" s="35"/>
      <c r="L1740" s="34">
        <f>SUM(N1740,O1740,P1740,Q1740,R1740,M1740)</f>
        <v>0</v>
      </c>
      <c r="M1740" s="34">
        <f>AJ1740</f>
        <v>0</v>
      </c>
      <c r="N1740" s="34">
        <f>SUM(AI1740)</f>
        <v>0</v>
      </c>
      <c r="O1740" s="34">
        <f>0</f>
        <v>0</v>
      </c>
      <c r="P1740" s="34">
        <v>0</v>
      </c>
      <c r="Q1740" s="34">
        <v>0</v>
      </c>
      <c r="R1740" s="34">
        <f>AH1740</f>
        <v>0</v>
      </c>
      <c r="S1740" s="122"/>
      <c r="T1740" s="41">
        <f>SUM(U1740,AA1740)</f>
        <v>16</v>
      </c>
      <c r="U1740" s="41">
        <f>IF(SUM(V1740:Y1740)&gt;=250, 250,SUM(V1740:Y1740))</f>
        <v>16</v>
      </c>
      <c r="V1740" s="41">
        <v>0</v>
      </c>
      <c r="W1740" s="41">
        <v>0</v>
      </c>
      <c r="X1740" s="41">
        <f>SUM(AL1740,AN1740,BO1740,BS1740)</f>
        <v>0</v>
      </c>
      <c r="Y1740" s="41">
        <f>SUM(AO1740:BN1740)</f>
        <v>16</v>
      </c>
      <c r="Z1740" s="41">
        <f>COUNTIF(AO1740:BN1740, "&gt;0")</f>
        <v>1</v>
      </c>
      <c r="AA1740" s="41">
        <f>SUM(AB1740:AF1740)</f>
        <v>0</v>
      </c>
      <c r="AB1740" s="41">
        <f>BP1740+BQ1740</f>
        <v>0</v>
      </c>
      <c r="AC1740" s="41">
        <v>0</v>
      </c>
      <c r="AD1740" s="41">
        <v>0</v>
      </c>
      <c r="AE1740" s="41">
        <f>SUM(BR1740)</f>
        <v>0</v>
      </c>
      <c r="AF1740" s="41">
        <f>SUM(AM1740)</f>
        <v>0</v>
      </c>
      <c r="AG1740" s="122"/>
      <c r="AH1740" s="36">
        <v>0</v>
      </c>
      <c r="AI1740" s="126">
        <v>0</v>
      </c>
      <c r="AJ1740" s="36">
        <v>0</v>
      </c>
      <c r="AK1740" s="121"/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14">
        <v>0</v>
      </c>
      <c r="AR1740" s="1">
        <v>0</v>
      </c>
      <c r="AS1740" s="114">
        <v>0</v>
      </c>
      <c r="AT1740" s="114">
        <v>0</v>
      </c>
      <c r="AU1740" s="114">
        <v>0</v>
      </c>
      <c r="AV1740" s="114">
        <v>0</v>
      </c>
      <c r="AW1740" s="114">
        <v>0</v>
      </c>
      <c r="AX1740" s="114">
        <v>0</v>
      </c>
      <c r="AY1740" s="114">
        <v>0</v>
      </c>
      <c r="AZ1740" s="114">
        <v>0</v>
      </c>
      <c r="BA1740" s="114">
        <v>0</v>
      </c>
      <c r="BB1740" s="114">
        <v>0</v>
      </c>
      <c r="BC1740" s="114">
        <v>0</v>
      </c>
      <c r="BD1740" s="115">
        <v>0</v>
      </c>
      <c r="BE1740" s="114">
        <v>0</v>
      </c>
      <c r="BF1740" s="114">
        <v>0</v>
      </c>
      <c r="BG1740" s="114">
        <v>0</v>
      </c>
      <c r="BH1740" s="114">
        <v>0</v>
      </c>
      <c r="BI1740" s="114">
        <v>0</v>
      </c>
      <c r="BJ1740" s="114">
        <v>16</v>
      </c>
      <c r="BK1740" s="114">
        <v>0</v>
      </c>
      <c r="BL1740" s="114">
        <v>0</v>
      </c>
      <c r="BM1740" s="114">
        <v>0</v>
      </c>
      <c r="BN1740" s="114">
        <v>0</v>
      </c>
      <c r="BO1740" s="114">
        <v>0</v>
      </c>
      <c r="BP1740" s="114">
        <v>0</v>
      </c>
      <c r="BQ1740" s="114">
        <v>0</v>
      </c>
      <c r="BR1740" s="114">
        <v>0</v>
      </c>
      <c r="BS1740" s="114">
        <v>0</v>
      </c>
    </row>
    <row r="1741" spans="1:71" ht="15" x14ac:dyDescent="0.25">
      <c r="A1741" s="1" t="str">
        <f>CONCATENATE(G1741,"-",F1741,"-",H1741)</f>
        <v>999936010-Blue-Under 30</v>
      </c>
      <c r="B1741" s="1" t="str">
        <f>CONCATENATE(G1741,"-",H1741)</f>
        <v>999936010-Under 30</v>
      </c>
      <c r="C1741" s="151" t="s">
        <v>292</v>
      </c>
      <c r="D1741" s="151" t="s">
        <v>174</v>
      </c>
      <c r="E1741" s="151" t="s">
        <v>27</v>
      </c>
      <c r="F1741" s="151" t="s">
        <v>148</v>
      </c>
      <c r="G1741" s="151">
        <v>999936010</v>
      </c>
      <c r="H1741" s="36" t="s">
        <v>1833</v>
      </c>
      <c r="I1741" s="34">
        <f>((L1741)-J1741)+T1741</f>
        <v>16</v>
      </c>
      <c r="J1741" s="36"/>
      <c r="K1741" s="35"/>
      <c r="L1741" s="34">
        <f>SUM(N1741,O1741,P1741,Q1741,R1741,M1741)</f>
        <v>0</v>
      </c>
      <c r="M1741" s="34">
        <f>AJ1741</f>
        <v>0</v>
      </c>
      <c r="N1741" s="34">
        <f>SUM(AI1741)</f>
        <v>0</v>
      </c>
      <c r="O1741" s="34">
        <f>0</f>
        <v>0</v>
      </c>
      <c r="P1741" s="34">
        <v>0</v>
      </c>
      <c r="Q1741" s="34">
        <v>0</v>
      </c>
      <c r="R1741" s="34">
        <f>AH1741</f>
        <v>0</v>
      </c>
      <c r="S1741" s="122"/>
      <c r="T1741" s="41">
        <f>SUM(U1741,AA1741)</f>
        <v>16</v>
      </c>
      <c r="U1741" s="41">
        <f>IF(SUM(V1741:Y1741)&gt;=250, 250,SUM(V1741:Y1741))</f>
        <v>16</v>
      </c>
      <c r="V1741" s="41">
        <v>0</v>
      </c>
      <c r="W1741" s="41">
        <v>0</v>
      </c>
      <c r="X1741" s="41">
        <f>SUM(AL1741,AN1741,BO1741,BS1741)</f>
        <v>0</v>
      </c>
      <c r="Y1741" s="41">
        <f>SUM(AO1741:BN1741)</f>
        <v>16</v>
      </c>
      <c r="Z1741" s="41">
        <f>COUNTIF(AO1741:BN1741, "&gt;0")</f>
        <v>1</v>
      </c>
      <c r="AA1741" s="41">
        <f>SUM(AB1741:AF1741)</f>
        <v>0</v>
      </c>
      <c r="AB1741" s="41">
        <f>BP1741+BQ1741</f>
        <v>0</v>
      </c>
      <c r="AC1741" s="41">
        <v>0</v>
      </c>
      <c r="AD1741" s="41">
        <v>0</v>
      </c>
      <c r="AE1741" s="41">
        <f>SUM(BR1741)</f>
        <v>0</v>
      </c>
      <c r="AF1741" s="41">
        <f>SUM(AM1741)</f>
        <v>0</v>
      </c>
      <c r="AG1741" s="122"/>
      <c r="AH1741" s="36">
        <v>0</v>
      </c>
      <c r="AI1741" s="126">
        <v>0</v>
      </c>
      <c r="AJ1741" s="36">
        <v>0</v>
      </c>
      <c r="AK1741" s="121"/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14">
        <v>0</v>
      </c>
      <c r="AR1741" s="1">
        <v>0</v>
      </c>
      <c r="AS1741" s="114">
        <v>0</v>
      </c>
      <c r="AT1741" s="114">
        <v>0</v>
      </c>
      <c r="AU1741" s="114">
        <v>0</v>
      </c>
      <c r="AV1741" s="114">
        <v>0</v>
      </c>
      <c r="AW1741" s="114">
        <v>0</v>
      </c>
      <c r="AX1741" s="114">
        <v>0</v>
      </c>
      <c r="AY1741" s="114">
        <v>0</v>
      </c>
      <c r="AZ1741" s="114">
        <v>0</v>
      </c>
      <c r="BA1741" s="114">
        <v>0</v>
      </c>
      <c r="BB1741" s="114">
        <v>0</v>
      </c>
      <c r="BC1741" s="114">
        <v>0</v>
      </c>
      <c r="BD1741" s="115">
        <v>0</v>
      </c>
      <c r="BE1741" s="114">
        <v>0</v>
      </c>
      <c r="BF1741" s="114">
        <v>0</v>
      </c>
      <c r="BG1741" s="114">
        <v>0</v>
      </c>
      <c r="BH1741" s="114">
        <v>0</v>
      </c>
      <c r="BI1741" s="114">
        <v>0</v>
      </c>
      <c r="BJ1741" s="114">
        <v>16</v>
      </c>
      <c r="BK1741" s="114">
        <v>0</v>
      </c>
      <c r="BL1741" s="114">
        <v>0</v>
      </c>
      <c r="BM1741" s="114">
        <v>0</v>
      </c>
      <c r="BN1741" s="114">
        <v>0</v>
      </c>
      <c r="BO1741" s="114">
        <v>0</v>
      </c>
      <c r="BP1741" s="114">
        <v>0</v>
      </c>
      <c r="BQ1741" s="114">
        <v>0</v>
      </c>
      <c r="BR1741" s="114">
        <v>0</v>
      </c>
      <c r="BS1741" s="114">
        <v>0</v>
      </c>
    </row>
    <row r="1742" spans="1:71" ht="15" x14ac:dyDescent="0.25">
      <c r="A1742" s="1" t="str">
        <f>CONCATENATE(G1742,"-",F1742,"-",H1742)</f>
        <v>999936250-Blue-Under 30</v>
      </c>
      <c r="B1742" s="1" t="str">
        <f>CONCATENATE(G1742,"-",H1742)</f>
        <v>999936250-Under 30</v>
      </c>
      <c r="C1742" s="151" t="s">
        <v>3303</v>
      </c>
      <c r="D1742" s="151" t="s">
        <v>3304</v>
      </c>
      <c r="E1742" s="151" t="s">
        <v>27</v>
      </c>
      <c r="F1742" s="151" t="s">
        <v>148</v>
      </c>
      <c r="G1742" s="151">
        <v>999936250</v>
      </c>
      <c r="H1742" s="36" t="s">
        <v>1833</v>
      </c>
      <c r="I1742" s="34">
        <f>((L1742)-J1742)+T1742</f>
        <v>16</v>
      </c>
      <c r="J1742" s="36"/>
      <c r="K1742" s="35"/>
      <c r="L1742" s="34">
        <f>SUM(N1742,O1742,P1742,Q1742,R1742,M1742)</f>
        <v>0</v>
      </c>
      <c r="M1742" s="34">
        <f>AJ1742</f>
        <v>0</v>
      </c>
      <c r="N1742" s="34">
        <f>SUM(AI1742)</f>
        <v>0</v>
      </c>
      <c r="O1742" s="34">
        <f>0</f>
        <v>0</v>
      </c>
      <c r="P1742" s="34">
        <v>0</v>
      </c>
      <c r="Q1742" s="34">
        <v>0</v>
      </c>
      <c r="R1742" s="34">
        <f>AH1742</f>
        <v>0</v>
      </c>
      <c r="S1742" s="122"/>
      <c r="T1742" s="41">
        <f>SUM(U1742,AA1742)</f>
        <v>16</v>
      </c>
      <c r="U1742" s="41">
        <f>IF(SUM(V1742:Y1742)&gt;=250, 250,SUM(V1742:Y1742))</f>
        <v>16</v>
      </c>
      <c r="V1742" s="41">
        <v>0</v>
      </c>
      <c r="W1742" s="41">
        <v>0</v>
      </c>
      <c r="X1742" s="41">
        <f>SUM(AL1742,AN1742,BO1742,BS1742)</f>
        <v>0</v>
      </c>
      <c r="Y1742" s="41">
        <f>SUM(AO1742:BN1742)</f>
        <v>16</v>
      </c>
      <c r="Z1742" s="41">
        <f>COUNTIF(AO1742:BN1742, "&gt;0")</f>
        <v>1</v>
      </c>
      <c r="AA1742" s="41">
        <f>SUM(AB1742:AF1742)</f>
        <v>0</v>
      </c>
      <c r="AB1742" s="41">
        <f>BP1742+BQ1742</f>
        <v>0</v>
      </c>
      <c r="AC1742" s="41">
        <v>0</v>
      </c>
      <c r="AD1742" s="41">
        <v>0</v>
      </c>
      <c r="AE1742" s="41">
        <f>SUM(BR1742)</f>
        <v>0</v>
      </c>
      <c r="AF1742" s="41">
        <f>SUM(AM1742)</f>
        <v>0</v>
      </c>
      <c r="AG1742" s="122"/>
      <c r="AH1742" s="36">
        <v>0</v>
      </c>
      <c r="AI1742" s="126">
        <v>0</v>
      </c>
      <c r="AJ1742" s="36">
        <v>0</v>
      </c>
      <c r="AK1742" s="121"/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14">
        <v>0</v>
      </c>
      <c r="AR1742" s="1">
        <v>0</v>
      </c>
      <c r="AS1742" s="114">
        <v>0</v>
      </c>
      <c r="AT1742" s="114">
        <v>0</v>
      </c>
      <c r="AU1742" s="114">
        <v>0</v>
      </c>
      <c r="AV1742" s="114">
        <v>0</v>
      </c>
      <c r="AW1742" s="114">
        <v>0</v>
      </c>
      <c r="AX1742" s="114">
        <v>0</v>
      </c>
      <c r="AY1742" s="114">
        <v>0</v>
      </c>
      <c r="AZ1742" s="114">
        <v>0</v>
      </c>
      <c r="BA1742" s="114">
        <v>0</v>
      </c>
      <c r="BB1742" s="114">
        <v>0</v>
      </c>
      <c r="BC1742" s="114">
        <v>0</v>
      </c>
      <c r="BD1742" s="115">
        <v>0</v>
      </c>
      <c r="BE1742" s="114">
        <v>0</v>
      </c>
      <c r="BF1742" s="114">
        <v>0</v>
      </c>
      <c r="BG1742" s="114">
        <v>0</v>
      </c>
      <c r="BH1742" s="114">
        <v>0</v>
      </c>
      <c r="BI1742" s="114">
        <v>0</v>
      </c>
      <c r="BJ1742" s="114">
        <v>16</v>
      </c>
      <c r="BK1742" s="114">
        <v>0</v>
      </c>
      <c r="BL1742" s="114">
        <v>0</v>
      </c>
      <c r="BM1742" s="114">
        <v>0</v>
      </c>
      <c r="BN1742" s="114">
        <v>0</v>
      </c>
      <c r="BO1742" s="114">
        <v>0</v>
      </c>
      <c r="BP1742" s="114">
        <v>0</v>
      </c>
      <c r="BQ1742" s="114">
        <v>0</v>
      </c>
      <c r="BR1742" s="114">
        <v>0</v>
      </c>
      <c r="BS1742" s="114">
        <v>0</v>
      </c>
    </row>
    <row r="1743" spans="1:71" ht="15" x14ac:dyDescent="0.25">
      <c r="A1743" s="1" t="str">
        <f>CONCATENATE(G1743,"-",F1743,"-",H1743)</f>
        <v>999935988-Green-Under 30</v>
      </c>
      <c r="B1743" s="1" t="str">
        <f>CONCATENATE(G1743,"-",H1743)</f>
        <v>999935988-Under 30</v>
      </c>
      <c r="C1743" s="36" t="s">
        <v>3112</v>
      </c>
      <c r="D1743" s="36" t="s">
        <v>3113</v>
      </c>
      <c r="E1743" s="36" t="s">
        <v>27</v>
      </c>
      <c r="F1743" s="36" t="s">
        <v>19</v>
      </c>
      <c r="G1743" s="36">
        <v>999935988</v>
      </c>
      <c r="H1743" s="36" t="s">
        <v>1833</v>
      </c>
      <c r="I1743" s="34">
        <f>((L1743)-J1743)+T1743</f>
        <v>360</v>
      </c>
      <c r="J1743" s="36"/>
      <c r="K1743" s="35"/>
      <c r="L1743" s="34">
        <f>SUM(N1743,O1743,P1743,Q1743,R1743,M1743)</f>
        <v>0</v>
      </c>
      <c r="M1743" s="34">
        <f>AJ1743</f>
        <v>0</v>
      </c>
      <c r="N1743" s="34">
        <f>SUM(AI1743)</f>
        <v>0</v>
      </c>
      <c r="O1743" s="34">
        <f>0</f>
        <v>0</v>
      </c>
      <c r="P1743" s="34">
        <v>0</v>
      </c>
      <c r="Q1743" s="34">
        <v>0</v>
      </c>
      <c r="R1743" s="34">
        <f>AH1743</f>
        <v>0</v>
      </c>
      <c r="S1743" s="122"/>
      <c r="T1743" s="41">
        <f>SUM(U1743,AA1743)</f>
        <v>360</v>
      </c>
      <c r="U1743" s="41">
        <f>IF(SUM(V1743:Y1743)&gt;=250, 250,SUM(V1743:Y1743))</f>
        <v>60</v>
      </c>
      <c r="V1743" s="41">
        <v>0</v>
      </c>
      <c r="W1743" s="41">
        <v>0</v>
      </c>
      <c r="X1743" s="41">
        <f>SUM(AL1743,AN1743,BO1743,BS1743)</f>
        <v>0</v>
      </c>
      <c r="Y1743" s="41">
        <f>SUM(AO1743:BN1743)</f>
        <v>60</v>
      </c>
      <c r="Z1743" s="41">
        <f>COUNTIF(AO1743:BN1743, "&gt;0")</f>
        <v>1</v>
      </c>
      <c r="AA1743" s="41">
        <f>SUM(AB1743:AF1743)</f>
        <v>300</v>
      </c>
      <c r="AB1743" s="41">
        <f>BP1743+BQ1743</f>
        <v>0</v>
      </c>
      <c r="AC1743" s="41">
        <v>0</v>
      </c>
      <c r="AD1743" s="41">
        <v>0</v>
      </c>
      <c r="AE1743" s="41">
        <f>SUM(BR1743)</f>
        <v>300</v>
      </c>
      <c r="AF1743" s="41">
        <f>SUM(AM1743)</f>
        <v>0</v>
      </c>
      <c r="AG1743" s="122"/>
      <c r="AH1743" s="36">
        <v>0</v>
      </c>
      <c r="AI1743" s="126">
        <v>0</v>
      </c>
      <c r="AJ1743" s="36">
        <v>0</v>
      </c>
      <c r="AK1743" s="121"/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14">
        <v>0</v>
      </c>
      <c r="AR1743" s="1">
        <v>0</v>
      </c>
      <c r="AS1743" s="114">
        <v>0</v>
      </c>
      <c r="AT1743" s="114">
        <v>0</v>
      </c>
      <c r="AU1743" s="114">
        <v>0</v>
      </c>
      <c r="AV1743" s="114">
        <v>0</v>
      </c>
      <c r="AW1743" s="114">
        <v>0</v>
      </c>
      <c r="AX1743" s="114">
        <v>0</v>
      </c>
      <c r="AY1743" s="114">
        <v>0</v>
      </c>
      <c r="AZ1743" s="114">
        <v>0</v>
      </c>
      <c r="BA1743" s="114">
        <v>0</v>
      </c>
      <c r="BB1743" s="114">
        <v>0</v>
      </c>
      <c r="BC1743" s="114">
        <v>0</v>
      </c>
      <c r="BD1743" s="115">
        <v>0</v>
      </c>
      <c r="BE1743" s="114">
        <v>0</v>
      </c>
      <c r="BF1743" s="114">
        <v>0</v>
      </c>
      <c r="BG1743" s="114">
        <v>0</v>
      </c>
      <c r="BH1743" s="114">
        <v>0</v>
      </c>
      <c r="BI1743" s="114">
        <v>60</v>
      </c>
      <c r="BJ1743" s="114">
        <v>0</v>
      </c>
      <c r="BK1743" s="114">
        <v>0</v>
      </c>
      <c r="BL1743" s="114">
        <v>0</v>
      </c>
      <c r="BM1743" s="114">
        <v>0</v>
      </c>
      <c r="BN1743" s="114">
        <v>0</v>
      </c>
      <c r="BO1743" s="114">
        <v>0</v>
      </c>
      <c r="BP1743" s="114">
        <v>0</v>
      </c>
      <c r="BQ1743" s="114">
        <v>0</v>
      </c>
      <c r="BR1743" s="114">
        <v>300</v>
      </c>
      <c r="BS1743" s="114">
        <v>0</v>
      </c>
    </row>
    <row r="1744" spans="1:71" ht="15" x14ac:dyDescent="0.25">
      <c r="A1744" s="1" t="str">
        <f>CONCATENATE(G1744,"-",F1744,"-",H1744)</f>
        <v>999934452-Green-Under 30</v>
      </c>
      <c r="B1744" s="1" t="str">
        <f>CONCATENATE(G1744,"-",H1744)</f>
        <v>999934452-Under 30</v>
      </c>
      <c r="C1744" s="36" t="s">
        <v>2626</v>
      </c>
      <c r="D1744" s="36" t="s">
        <v>2627</v>
      </c>
      <c r="E1744" s="36" t="s">
        <v>27</v>
      </c>
      <c r="F1744" s="36" t="s">
        <v>19</v>
      </c>
      <c r="G1744" s="36">
        <v>999934452</v>
      </c>
      <c r="H1744" s="36" t="s">
        <v>1833</v>
      </c>
      <c r="I1744" s="34">
        <f>((L1744)-J1744)+T1744</f>
        <v>158</v>
      </c>
      <c r="J1744" s="36"/>
      <c r="K1744" s="35"/>
      <c r="L1744" s="34">
        <f>SUM(N1744,O1744,P1744,Q1744,R1744,M1744)</f>
        <v>0</v>
      </c>
      <c r="M1744" s="34">
        <f>AJ1744</f>
        <v>0</v>
      </c>
      <c r="N1744" s="34">
        <f>SUM(AI1744)</f>
        <v>0</v>
      </c>
      <c r="O1744" s="34">
        <f>0</f>
        <v>0</v>
      </c>
      <c r="P1744" s="34">
        <v>0</v>
      </c>
      <c r="Q1744" s="34">
        <v>0</v>
      </c>
      <c r="R1744" s="34">
        <f>AH1744</f>
        <v>0</v>
      </c>
      <c r="S1744" s="122"/>
      <c r="T1744" s="41">
        <f>SUM(U1744,AA1744)</f>
        <v>158</v>
      </c>
      <c r="U1744" s="41">
        <f>IF(SUM(V1744:Y1744)&gt;=250, 250,SUM(V1744:Y1744))</f>
        <v>158</v>
      </c>
      <c r="V1744" s="41">
        <v>0</v>
      </c>
      <c r="W1744" s="41">
        <v>0</v>
      </c>
      <c r="X1744" s="41">
        <f>SUM(AL1744,AN1744,BO1744,BS1744)</f>
        <v>0</v>
      </c>
      <c r="Y1744" s="41">
        <f>SUM(AO1744:BN1744)</f>
        <v>158</v>
      </c>
      <c r="Z1744" s="41">
        <f>COUNTIF(AO1744:BN1744, "&gt;0")</f>
        <v>2</v>
      </c>
      <c r="AA1744" s="41">
        <f>SUM(AB1744:AF1744)</f>
        <v>0</v>
      </c>
      <c r="AB1744" s="41">
        <f>BP1744+BQ1744</f>
        <v>0</v>
      </c>
      <c r="AC1744" s="41">
        <v>0</v>
      </c>
      <c r="AD1744" s="41">
        <v>0</v>
      </c>
      <c r="AE1744" s="41">
        <f>SUM(BR1744)</f>
        <v>0</v>
      </c>
      <c r="AF1744" s="41">
        <f>SUM(AM1744)</f>
        <v>0</v>
      </c>
      <c r="AG1744" s="122"/>
      <c r="AH1744" s="36">
        <v>0</v>
      </c>
      <c r="AI1744" s="126">
        <v>0</v>
      </c>
      <c r="AJ1744" s="36">
        <v>0</v>
      </c>
      <c r="AK1744" s="121"/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14">
        <v>0</v>
      </c>
      <c r="AR1744" s="1">
        <v>0</v>
      </c>
      <c r="AS1744" s="114">
        <v>0</v>
      </c>
      <c r="AT1744" s="114">
        <v>0</v>
      </c>
      <c r="AU1744" s="114">
        <v>0</v>
      </c>
      <c r="AV1744" s="114">
        <v>0</v>
      </c>
      <c r="AW1744" s="114">
        <v>0</v>
      </c>
      <c r="AX1744" s="114">
        <v>0</v>
      </c>
      <c r="AY1744" s="114">
        <v>0</v>
      </c>
      <c r="AZ1744" s="114">
        <v>120</v>
      </c>
      <c r="BA1744" s="114">
        <v>0</v>
      </c>
      <c r="BB1744" s="114">
        <v>0</v>
      </c>
      <c r="BC1744" s="114">
        <v>0</v>
      </c>
      <c r="BD1744" s="115">
        <v>0</v>
      </c>
      <c r="BE1744" s="114">
        <v>0</v>
      </c>
      <c r="BF1744" s="114">
        <v>0</v>
      </c>
      <c r="BG1744" s="114">
        <v>0</v>
      </c>
      <c r="BH1744" s="114">
        <v>0</v>
      </c>
      <c r="BI1744" s="114">
        <v>0</v>
      </c>
      <c r="BJ1744" s="114">
        <v>38</v>
      </c>
      <c r="BK1744" s="114">
        <v>0</v>
      </c>
      <c r="BL1744" s="114">
        <v>0</v>
      </c>
      <c r="BM1744" s="114">
        <v>0</v>
      </c>
      <c r="BN1744" s="114">
        <v>0</v>
      </c>
      <c r="BO1744" s="114">
        <v>0</v>
      </c>
      <c r="BP1744" s="114">
        <v>0</v>
      </c>
      <c r="BQ1744" s="114">
        <v>0</v>
      </c>
      <c r="BR1744" s="114">
        <v>0</v>
      </c>
      <c r="BS1744" s="114">
        <v>0</v>
      </c>
    </row>
    <row r="1745" spans="1:71" ht="15" x14ac:dyDescent="0.25">
      <c r="A1745" s="1" t="str">
        <f>CONCATENATE(G1745,"-",F1745,"-",H1745)</f>
        <v>999936652-Green-Under 30</v>
      </c>
      <c r="B1745" s="1" t="str">
        <f>CONCATENATE(G1745,"-",H1745)</f>
        <v>999936652-Under 30</v>
      </c>
      <c r="C1745" s="36" t="s">
        <v>3560</v>
      </c>
      <c r="D1745" s="36" t="s">
        <v>3561</v>
      </c>
      <c r="E1745" s="36" t="s">
        <v>27</v>
      </c>
      <c r="F1745" s="36" t="s">
        <v>19</v>
      </c>
      <c r="G1745" s="36">
        <v>999936652</v>
      </c>
      <c r="H1745" s="36" t="s">
        <v>1833</v>
      </c>
      <c r="I1745" s="34">
        <f>((L1745)-J1745)+T1745</f>
        <v>150</v>
      </c>
      <c r="J1745" s="36"/>
      <c r="K1745" s="35"/>
      <c r="L1745" s="34">
        <f>SUM(N1745,O1745,P1745,Q1745,R1745,M1745)</f>
        <v>0</v>
      </c>
      <c r="M1745" s="34">
        <f>AJ1745</f>
        <v>0</v>
      </c>
      <c r="N1745" s="34">
        <f>SUM(AI1745)</f>
        <v>0</v>
      </c>
      <c r="O1745" s="34">
        <f>0</f>
        <v>0</v>
      </c>
      <c r="P1745" s="34">
        <v>0</v>
      </c>
      <c r="Q1745" s="34">
        <v>0</v>
      </c>
      <c r="R1745" s="34">
        <f>AH1745</f>
        <v>0</v>
      </c>
      <c r="S1745" s="122"/>
      <c r="T1745" s="41">
        <f>SUM(U1745,AA1745)</f>
        <v>150</v>
      </c>
      <c r="U1745" s="41">
        <f>IF(SUM(V1745:Y1745)&gt;=250, 250,SUM(V1745:Y1745))</f>
        <v>0</v>
      </c>
      <c r="V1745" s="41">
        <v>0</v>
      </c>
      <c r="W1745" s="41">
        <v>0</v>
      </c>
      <c r="X1745" s="41">
        <f>SUM(AL1745,AN1745,BO1745,BS1745)</f>
        <v>0</v>
      </c>
      <c r="Y1745" s="41">
        <f>SUM(AO1745:BN1745)</f>
        <v>0</v>
      </c>
      <c r="Z1745" s="41">
        <f>COUNTIF(AO1745:BN1745, "&gt;0")</f>
        <v>0</v>
      </c>
      <c r="AA1745" s="41">
        <f>SUM(AB1745:AF1745)</f>
        <v>150</v>
      </c>
      <c r="AB1745" s="41">
        <f>BP1745+BQ1745</f>
        <v>150</v>
      </c>
      <c r="AC1745" s="41">
        <v>0</v>
      </c>
      <c r="AD1745" s="41">
        <v>0</v>
      </c>
      <c r="AE1745" s="41">
        <f>SUM(BR1745)</f>
        <v>0</v>
      </c>
      <c r="AF1745" s="41">
        <f>SUM(AM1745)</f>
        <v>0</v>
      </c>
      <c r="AG1745" s="122"/>
      <c r="AH1745" s="36">
        <v>0</v>
      </c>
      <c r="AI1745" s="126">
        <v>0</v>
      </c>
      <c r="AJ1745" s="36">
        <v>0</v>
      </c>
      <c r="AK1745" s="121"/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14">
        <v>0</v>
      </c>
      <c r="AR1745" s="1">
        <v>0</v>
      </c>
      <c r="AS1745" s="114">
        <v>0</v>
      </c>
      <c r="AT1745" s="114">
        <v>0</v>
      </c>
      <c r="AU1745" s="114">
        <v>0</v>
      </c>
      <c r="AV1745" s="114">
        <v>0</v>
      </c>
      <c r="AW1745" s="114">
        <v>0</v>
      </c>
      <c r="AX1745" s="114">
        <v>0</v>
      </c>
      <c r="AY1745" s="114">
        <v>0</v>
      </c>
      <c r="AZ1745" s="114">
        <v>0</v>
      </c>
      <c r="BA1745" s="114">
        <v>0</v>
      </c>
      <c r="BB1745" s="114">
        <v>0</v>
      </c>
      <c r="BC1745" s="114">
        <v>0</v>
      </c>
      <c r="BD1745" s="115">
        <v>0</v>
      </c>
      <c r="BE1745" s="114">
        <v>0</v>
      </c>
      <c r="BF1745" s="114">
        <v>0</v>
      </c>
      <c r="BG1745" s="114">
        <v>0</v>
      </c>
      <c r="BH1745" s="114">
        <v>0</v>
      </c>
      <c r="BI1745" s="114">
        <v>0</v>
      </c>
      <c r="BJ1745" s="114">
        <v>0</v>
      </c>
      <c r="BK1745" s="114">
        <v>0</v>
      </c>
      <c r="BL1745" s="114">
        <v>0</v>
      </c>
      <c r="BM1745" s="114">
        <v>0</v>
      </c>
      <c r="BN1745" s="114">
        <v>0</v>
      </c>
      <c r="BO1745" s="114">
        <v>0</v>
      </c>
      <c r="BP1745" s="114">
        <v>0</v>
      </c>
      <c r="BQ1745" s="114">
        <v>150</v>
      </c>
      <c r="BR1745" s="114">
        <v>0</v>
      </c>
      <c r="BS1745" s="114">
        <v>0</v>
      </c>
    </row>
    <row r="1746" spans="1:71" ht="15" x14ac:dyDescent="0.25">
      <c r="A1746" s="1" t="str">
        <f>CONCATENATE(G1746,"-",F1746,"-",H1746)</f>
        <v>999929656-Green-Under 30</v>
      </c>
      <c r="B1746" s="1" t="str">
        <f>CONCATENATE(G1746,"-",H1746)</f>
        <v>999929656-Under 30</v>
      </c>
      <c r="C1746" s="151" t="s">
        <v>1068</v>
      </c>
      <c r="D1746" s="151" t="s">
        <v>3337</v>
      </c>
      <c r="E1746" s="151" t="s">
        <v>27</v>
      </c>
      <c r="F1746" s="151" t="s">
        <v>19</v>
      </c>
      <c r="G1746" s="151">
        <v>999929656</v>
      </c>
      <c r="H1746" s="36" t="s">
        <v>1833</v>
      </c>
      <c r="I1746" s="34">
        <f>((L1746)-J1746)+T1746</f>
        <v>120</v>
      </c>
      <c r="J1746" s="36"/>
      <c r="K1746" s="35"/>
      <c r="L1746" s="34">
        <f>SUM(N1746,O1746,P1746,Q1746,R1746,M1746)</f>
        <v>0</v>
      </c>
      <c r="M1746" s="34">
        <f>AJ1746</f>
        <v>0</v>
      </c>
      <c r="N1746" s="34">
        <f>SUM(AI1746)</f>
        <v>0</v>
      </c>
      <c r="O1746" s="34">
        <f>0</f>
        <v>0</v>
      </c>
      <c r="P1746" s="34">
        <v>0</v>
      </c>
      <c r="Q1746" s="34">
        <v>0</v>
      </c>
      <c r="R1746" s="34">
        <f>AH1746</f>
        <v>0</v>
      </c>
      <c r="S1746" s="122"/>
      <c r="T1746" s="41">
        <f>SUM(U1746,AA1746)</f>
        <v>120</v>
      </c>
      <c r="U1746" s="41">
        <f>IF(SUM(V1746:Y1746)&gt;=250, 250,SUM(V1746:Y1746))</f>
        <v>120</v>
      </c>
      <c r="V1746" s="41">
        <v>0</v>
      </c>
      <c r="W1746" s="41">
        <v>0</v>
      </c>
      <c r="X1746" s="41">
        <f>SUM(AL1746,AN1746,BO1746,BS1746)</f>
        <v>0</v>
      </c>
      <c r="Y1746" s="41">
        <f>SUM(AO1746:BN1746)</f>
        <v>120</v>
      </c>
      <c r="Z1746" s="41">
        <f>COUNTIF(AO1746:BN1746, "&gt;0")</f>
        <v>1</v>
      </c>
      <c r="AA1746" s="41">
        <f>SUM(AB1746:AF1746)</f>
        <v>0</v>
      </c>
      <c r="AB1746" s="41">
        <f>BP1746+BQ1746</f>
        <v>0</v>
      </c>
      <c r="AC1746" s="41">
        <v>0</v>
      </c>
      <c r="AD1746" s="41">
        <v>0</v>
      </c>
      <c r="AE1746" s="41">
        <f>SUM(BR1746)</f>
        <v>0</v>
      </c>
      <c r="AF1746" s="41">
        <f>SUM(AM1746)</f>
        <v>0</v>
      </c>
      <c r="AG1746" s="122"/>
      <c r="AH1746" s="36">
        <v>0</v>
      </c>
      <c r="AI1746" s="126">
        <v>0</v>
      </c>
      <c r="AJ1746" s="36">
        <v>0</v>
      </c>
      <c r="AK1746" s="121"/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14">
        <v>0</v>
      </c>
      <c r="AR1746" s="1">
        <v>0</v>
      </c>
      <c r="AS1746" s="114">
        <v>0</v>
      </c>
      <c r="AT1746" s="114">
        <v>0</v>
      </c>
      <c r="AU1746" s="114">
        <v>0</v>
      </c>
      <c r="AV1746" s="114">
        <v>0</v>
      </c>
      <c r="AW1746" s="114">
        <v>0</v>
      </c>
      <c r="AX1746" s="114">
        <v>0</v>
      </c>
      <c r="AY1746" s="114">
        <v>0</v>
      </c>
      <c r="AZ1746" s="114">
        <v>0</v>
      </c>
      <c r="BA1746" s="114">
        <v>0</v>
      </c>
      <c r="BB1746" s="114">
        <v>0</v>
      </c>
      <c r="BC1746" s="114">
        <v>0</v>
      </c>
      <c r="BD1746" s="115">
        <v>0</v>
      </c>
      <c r="BE1746" s="114">
        <v>0</v>
      </c>
      <c r="BF1746" s="114">
        <v>0</v>
      </c>
      <c r="BG1746" s="114">
        <v>0</v>
      </c>
      <c r="BH1746" s="114">
        <v>0</v>
      </c>
      <c r="BI1746" s="114">
        <v>0</v>
      </c>
      <c r="BJ1746" s="114">
        <v>120</v>
      </c>
      <c r="BK1746" s="114">
        <v>0</v>
      </c>
      <c r="BL1746" s="114">
        <v>0</v>
      </c>
      <c r="BM1746" s="114">
        <v>0</v>
      </c>
      <c r="BN1746" s="114">
        <v>0</v>
      </c>
      <c r="BO1746" s="114">
        <v>0</v>
      </c>
      <c r="BP1746" s="114">
        <v>0</v>
      </c>
      <c r="BQ1746" s="114">
        <v>0</v>
      </c>
      <c r="BR1746" s="114">
        <v>0</v>
      </c>
      <c r="BS1746" s="114">
        <v>0</v>
      </c>
    </row>
    <row r="1747" spans="1:71" ht="15" x14ac:dyDescent="0.25">
      <c r="A1747" s="1" t="str">
        <f>CONCATENATE(G1747,"-",F1747,"-",H1747)</f>
        <v>999926887-Green-Under 30</v>
      </c>
      <c r="B1747" s="1" t="str">
        <f>CONCATENATE(G1747,"-",H1747)</f>
        <v>999926887-Under 30</v>
      </c>
      <c r="C1747" s="36" t="s">
        <v>2624</v>
      </c>
      <c r="D1747" s="36" t="s">
        <v>2625</v>
      </c>
      <c r="E1747" s="36" t="s">
        <v>27</v>
      </c>
      <c r="F1747" s="36" t="s">
        <v>19</v>
      </c>
      <c r="G1747" s="36">
        <v>999926887</v>
      </c>
      <c r="H1747" s="36" t="s">
        <v>1833</v>
      </c>
      <c r="I1747" s="34">
        <f>((L1747)-J1747)+T1747</f>
        <v>106</v>
      </c>
      <c r="J1747" s="36"/>
      <c r="K1747" s="35"/>
      <c r="L1747" s="34">
        <f>SUM(N1747,O1747,P1747,Q1747,R1747,M1747)</f>
        <v>0</v>
      </c>
      <c r="M1747" s="34">
        <f>AJ1747</f>
        <v>0</v>
      </c>
      <c r="N1747" s="34">
        <f>SUM(AI1747)</f>
        <v>0</v>
      </c>
      <c r="O1747" s="34">
        <f>0</f>
        <v>0</v>
      </c>
      <c r="P1747" s="34">
        <v>0</v>
      </c>
      <c r="Q1747" s="34">
        <v>0</v>
      </c>
      <c r="R1747" s="34">
        <f>AH1747</f>
        <v>0</v>
      </c>
      <c r="S1747" s="122"/>
      <c r="T1747" s="41">
        <f>SUM(U1747,AA1747)</f>
        <v>106</v>
      </c>
      <c r="U1747" s="41">
        <f>IF(SUM(V1747:Y1747)&gt;=250, 250,SUM(V1747:Y1747))</f>
        <v>106</v>
      </c>
      <c r="V1747" s="41">
        <v>0</v>
      </c>
      <c r="W1747" s="41">
        <v>0</v>
      </c>
      <c r="X1747" s="41">
        <f>SUM(AL1747,AN1747,BO1747,BS1747)</f>
        <v>0</v>
      </c>
      <c r="Y1747" s="41">
        <f>SUM(AO1747:BN1747)</f>
        <v>106</v>
      </c>
      <c r="Z1747" s="41">
        <f>COUNTIF(AO1747:BN1747, "&gt;0")</f>
        <v>2</v>
      </c>
      <c r="AA1747" s="41">
        <f>SUM(AB1747:AF1747)</f>
        <v>0</v>
      </c>
      <c r="AB1747" s="41">
        <f>BP1747+BQ1747</f>
        <v>0</v>
      </c>
      <c r="AC1747" s="41">
        <v>0</v>
      </c>
      <c r="AD1747" s="41">
        <v>0</v>
      </c>
      <c r="AE1747" s="41">
        <f>SUM(BR1747)</f>
        <v>0</v>
      </c>
      <c r="AF1747" s="41">
        <f>SUM(AM1747)</f>
        <v>0</v>
      </c>
      <c r="AG1747" s="122"/>
      <c r="AH1747" s="36">
        <v>0</v>
      </c>
      <c r="AI1747" s="126">
        <v>0</v>
      </c>
      <c r="AJ1747" s="36">
        <v>0</v>
      </c>
      <c r="AK1747" s="121"/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14">
        <v>0</v>
      </c>
      <c r="AR1747" s="1">
        <v>0</v>
      </c>
      <c r="AS1747" s="114">
        <v>0</v>
      </c>
      <c r="AT1747" s="114">
        <v>0</v>
      </c>
      <c r="AU1747" s="114">
        <v>0</v>
      </c>
      <c r="AV1747" s="114">
        <v>0</v>
      </c>
      <c r="AW1747" s="114">
        <v>0</v>
      </c>
      <c r="AX1747" s="114">
        <v>0</v>
      </c>
      <c r="AY1747" s="114">
        <v>0</v>
      </c>
      <c r="AZ1747" s="114">
        <v>90</v>
      </c>
      <c r="BA1747" s="114">
        <v>0</v>
      </c>
      <c r="BB1747" s="114">
        <v>0</v>
      </c>
      <c r="BC1747" s="114">
        <v>0</v>
      </c>
      <c r="BD1747" s="115">
        <v>0</v>
      </c>
      <c r="BE1747" s="114">
        <v>0</v>
      </c>
      <c r="BF1747" s="114">
        <v>0</v>
      </c>
      <c r="BG1747" s="114">
        <v>0</v>
      </c>
      <c r="BH1747" s="114">
        <v>0</v>
      </c>
      <c r="BI1747" s="114">
        <v>0</v>
      </c>
      <c r="BJ1747" s="114">
        <v>16</v>
      </c>
      <c r="BK1747" s="114">
        <v>0</v>
      </c>
      <c r="BL1747" s="114">
        <v>0</v>
      </c>
      <c r="BM1747" s="114">
        <v>0</v>
      </c>
      <c r="BN1747" s="114">
        <v>0</v>
      </c>
      <c r="BO1747" s="114">
        <v>0</v>
      </c>
      <c r="BP1747" s="114">
        <v>0</v>
      </c>
      <c r="BQ1747" s="114">
        <v>0</v>
      </c>
      <c r="BR1747" s="114">
        <v>0</v>
      </c>
      <c r="BS1747" s="114">
        <v>0</v>
      </c>
    </row>
    <row r="1748" spans="1:71" ht="15" x14ac:dyDescent="0.25">
      <c r="A1748" s="1" t="str">
        <f>CONCATENATE(G1748,"-",F1748,"-",H1748)</f>
        <v>999933400-Green-Under 30</v>
      </c>
      <c r="B1748" s="1" t="str">
        <f>CONCATENATE(G1748,"-",H1748)</f>
        <v>999933400-Under 30</v>
      </c>
      <c r="C1748" s="36" t="s">
        <v>1335</v>
      </c>
      <c r="D1748" s="36" t="s">
        <v>2633</v>
      </c>
      <c r="E1748" s="36" t="s">
        <v>27</v>
      </c>
      <c r="F1748" s="36" t="s">
        <v>19</v>
      </c>
      <c r="G1748" s="36">
        <v>999933400</v>
      </c>
      <c r="H1748" s="36" t="s">
        <v>1833</v>
      </c>
      <c r="I1748" s="34">
        <f>((L1748)-J1748)+T1748</f>
        <v>101</v>
      </c>
      <c r="J1748" s="36"/>
      <c r="K1748" s="35"/>
      <c r="L1748" s="34">
        <f>SUM(N1748,O1748,P1748,Q1748,R1748,M1748)</f>
        <v>0</v>
      </c>
      <c r="M1748" s="34">
        <f>AJ1748</f>
        <v>0</v>
      </c>
      <c r="N1748" s="34">
        <f>SUM(AI1748)</f>
        <v>0</v>
      </c>
      <c r="O1748" s="34">
        <f>0</f>
        <v>0</v>
      </c>
      <c r="P1748" s="34">
        <v>0</v>
      </c>
      <c r="Q1748" s="34">
        <v>0</v>
      </c>
      <c r="R1748" s="34">
        <f>AH1748</f>
        <v>0</v>
      </c>
      <c r="S1748" s="122"/>
      <c r="T1748" s="41">
        <f>SUM(U1748,AA1748)</f>
        <v>101</v>
      </c>
      <c r="U1748" s="41">
        <f>IF(SUM(V1748:Y1748)&gt;=250, 250,SUM(V1748:Y1748))</f>
        <v>101</v>
      </c>
      <c r="V1748" s="41">
        <v>0</v>
      </c>
      <c r="W1748" s="41">
        <v>0</v>
      </c>
      <c r="X1748" s="41">
        <f>SUM(AL1748,AN1748,BO1748,BS1748)</f>
        <v>0</v>
      </c>
      <c r="Y1748" s="41">
        <f>SUM(AO1748:BN1748)</f>
        <v>101</v>
      </c>
      <c r="Z1748" s="41">
        <f>COUNTIF(AO1748:BN1748, "&gt;0")</f>
        <v>2</v>
      </c>
      <c r="AA1748" s="41">
        <f>SUM(AB1748:AF1748)</f>
        <v>0</v>
      </c>
      <c r="AB1748" s="41">
        <f>BP1748+BQ1748</f>
        <v>0</v>
      </c>
      <c r="AC1748" s="41">
        <v>0</v>
      </c>
      <c r="AD1748" s="41">
        <v>0</v>
      </c>
      <c r="AE1748" s="41">
        <f>SUM(BR1748)</f>
        <v>0</v>
      </c>
      <c r="AF1748" s="41">
        <f>SUM(AM1748)</f>
        <v>0</v>
      </c>
      <c r="AG1748" s="122"/>
      <c r="AH1748" s="36">
        <v>0</v>
      </c>
      <c r="AI1748" s="126">
        <v>0</v>
      </c>
      <c r="AJ1748" s="36">
        <v>0</v>
      </c>
      <c r="AK1748" s="121"/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14">
        <v>0</v>
      </c>
      <c r="AR1748" s="1">
        <v>0</v>
      </c>
      <c r="AS1748" s="114">
        <v>0</v>
      </c>
      <c r="AT1748" s="114">
        <v>0</v>
      </c>
      <c r="AU1748" s="114">
        <v>0</v>
      </c>
      <c r="AV1748" s="114">
        <v>0</v>
      </c>
      <c r="AW1748" s="114">
        <v>0</v>
      </c>
      <c r="AX1748" s="114">
        <v>0</v>
      </c>
      <c r="AY1748" s="114">
        <v>0</v>
      </c>
      <c r="AZ1748" s="114">
        <v>68</v>
      </c>
      <c r="BA1748" s="114">
        <v>0</v>
      </c>
      <c r="BB1748" s="114">
        <v>0</v>
      </c>
      <c r="BC1748" s="114">
        <v>0</v>
      </c>
      <c r="BD1748" s="115">
        <v>0</v>
      </c>
      <c r="BE1748" s="114">
        <v>0</v>
      </c>
      <c r="BF1748" s="114">
        <v>0</v>
      </c>
      <c r="BG1748" s="114">
        <v>0</v>
      </c>
      <c r="BH1748" s="114">
        <v>0</v>
      </c>
      <c r="BI1748" s="114">
        <v>0</v>
      </c>
      <c r="BJ1748" s="114">
        <v>33</v>
      </c>
      <c r="BK1748" s="114">
        <v>0</v>
      </c>
      <c r="BL1748" s="114">
        <v>0</v>
      </c>
      <c r="BM1748" s="114">
        <v>0</v>
      </c>
      <c r="BN1748" s="114">
        <v>0</v>
      </c>
      <c r="BO1748" s="114">
        <v>0</v>
      </c>
      <c r="BP1748" s="114">
        <v>0</v>
      </c>
      <c r="BQ1748" s="114">
        <v>0</v>
      </c>
      <c r="BR1748" s="114">
        <v>0</v>
      </c>
      <c r="BS1748" s="114">
        <v>0</v>
      </c>
    </row>
    <row r="1749" spans="1:71" ht="15" x14ac:dyDescent="0.25">
      <c r="A1749" s="1" t="str">
        <f>CONCATENATE(G1749,"-",F1749,"-",H1749)</f>
        <v>999936300-Green-Under 30</v>
      </c>
      <c r="B1749" s="1" t="str">
        <f>CONCATENATE(G1749,"-",H1749)</f>
        <v>999936300-Under 30</v>
      </c>
      <c r="C1749" s="151" t="s">
        <v>3338</v>
      </c>
      <c r="D1749" s="151" t="s">
        <v>3339</v>
      </c>
      <c r="E1749" s="151" t="s">
        <v>27</v>
      </c>
      <c r="F1749" s="151" t="s">
        <v>19</v>
      </c>
      <c r="G1749" s="151">
        <v>999936300</v>
      </c>
      <c r="H1749" s="36" t="s">
        <v>1833</v>
      </c>
      <c r="I1749" s="34">
        <f>((L1749)-J1749)+T1749</f>
        <v>90</v>
      </c>
      <c r="J1749" s="36"/>
      <c r="K1749" s="35"/>
      <c r="L1749" s="34">
        <f>SUM(N1749,O1749,P1749,Q1749,R1749,M1749)</f>
        <v>0</v>
      </c>
      <c r="M1749" s="34">
        <f>AJ1749</f>
        <v>0</v>
      </c>
      <c r="N1749" s="34">
        <f>SUM(AI1749)</f>
        <v>0</v>
      </c>
      <c r="O1749" s="34">
        <f>0</f>
        <v>0</v>
      </c>
      <c r="P1749" s="34">
        <v>0</v>
      </c>
      <c r="Q1749" s="34">
        <v>0</v>
      </c>
      <c r="R1749" s="34">
        <f>AH1749</f>
        <v>0</v>
      </c>
      <c r="S1749" s="122"/>
      <c r="T1749" s="41">
        <f>SUM(U1749,AA1749)</f>
        <v>90</v>
      </c>
      <c r="U1749" s="41">
        <f>IF(SUM(V1749:Y1749)&gt;=250, 250,SUM(V1749:Y1749))</f>
        <v>90</v>
      </c>
      <c r="V1749" s="41">
        <v>0</v>
      </c>
      <c r="W1749" s="41">
        <v>0</v>
      </c>
      <c r="X1749" s="41">
        <f>SUM(AL1749,AN1749,BO1749,BS1749)</f>
        <v>0</v>
      </c>
      <c r="Y1749" s="41">
        <f>SUM(AO1749:BN1749)</f>
        <v>90</v>
      </c>
      <c r="Z1749" s="41">
        <f>COUNTIF(AO1749:BN1749, "&gt;0")</f>
        <v>1</v>
      </c>
      <c r="AA1749" s="41">
        <f>SUM(AB1749:AF1749)</f>
        <v>0</v>
      </c>
      <c r="AB1749" s="41">
        <f>BP1749+BQ1749</f>
        <v>0</v>
      </c>
      <c r="AC1749" s="41">
        <v>0</v>
      </c>
      <c r="AD1749" s="41">
        <v>0</v>
      </c>
      <c r="AE1749" s="41">
        <f>SUM(BR1749)</f>
        <v>0</v>
      </c>
      <c r="AF1749" s="41">
        <f>SUM(AM1749)</f>
        <v>0</v>
      </c>
      <c r="AG1749" s="122"/>
      <c r="AH1749" s="36">
        <v>0</v>
      </c>
      <c r="AI1749" s="126">
        <v>0</v>
      </c>
      <c r="AJ1749" s="36">
        <v>0</v>
      </c>
      <c r="AK1749" s="121"/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14">
        <v>0</v>
      </c>
      <c r="AR1749" s="1">
        <v>0</v>
      </c>
      <c r="AS1749" s="114">
        <v>0</v>
      </c>
      <c r="AT1749" s="114">
        <v>0</v>
      </c>
      <c r="AU1749" s="114">
        <v>0</v>
      </c>
      <c r="AV1749" s="114">
        <v>0</v>
      </c>
      <c r="AW1749" s="114">
        <v>0</v>
      </c>
      <c r="AX1749" s="114">
        <v>0</v>
      </c>
      <c r="AY1749" s="114">
        <v>0</v>
      </c>
      <c r="AZ1749" s="114">
        <v>0</v>
      </c>
      <c r="BA1749" s="114">
        <v>0</v>
      </c>
      <c r="BB1749" s="114">
        <v>0</v>
      </c>
      <c r="BC1749" s="114">
        <v>0</v>
      </c>
      <c r="BD1749" s="114">
        <v>0</v>
      </c>
      <c r="BE1749" s="114">
        <v>0</v>
      </c>
      <c r="BF1749" s="114">
        <v>0</v>
      </c>
      <c r="BG1749" s="114">
        <v>0</v>
      </c>
      <c r="BH1749" s="114">
        <v>0</v>
      </c>
      <c r="BI1749" s="114">
        <v>0</v>
      </c>
      <c r="BJ1749" s="114">
        <v>90</v>
      </c>
      <c r="BK1749" s="114">
        <v>0</v>
      </c>
      <c r="BL1749" s="114">
        <v>0</v>
      </c>
      <c r="BM1749" s="114">
        <v>0</v>
      </c>
      <c r="BN1749" s="114">
        <v>0</v>
      </c>
      <c r="BO1749" s="114">
        <v>0</v>
      </c>
      <c r="BP1749" s="114">
        <v>0</v>
      </c>
      <c r="BQ1749" s="114">
        <v>0</v>
      </c>
      <c r="BR1749" s="114">
        <v>0</v>
      </c>
      <c r="BS1749" s="114">
        <v>0</v>
      </c>
    </row>
    <row r="1750" spans="1:71" ht="15" x14ac:dyDescent="0.25">
      <c r="A1750" s="1" t="str">
        <f>CONCATENATE(G1750,"-",F1750,"-",H1750)</f>
        <v>999931352-Green-Under 30</v>
      </c>
      <c r="B1750" s="1" t="str">
        <f>CONCATENATE(G1750,"-",H1750)</f>
        <v>999931352-Under 30</v>
      </c>
      <c r="C1750" s="36" t="s">
        <v>360</v>
      </c>
      <c r="D1750" s="36" t="s">
        <v>2630</v>
      </c>
      <c r="E1750" s="36" t="s">
        <v>27</v>
      </c>
      <c r="F1750" s="36" t="s">
        <v>19</v>
      </c>
      <c r="G1750" s="36">
        <v>999931352</v>
      </c>
      <c r="H1750" s="36" t="s">
        <v>1833</v>
      </c>
      <c r="I1750" s="34">
        <f>((L1750)-J1750)+T1750</f>
        <v>84</v>
      </c>
      <c r="J1750" s="36"/>
      <c r="K1750" s="35"/>
      <c r="L1750" s="34">
        <f>SUM(N1750,O1750,P1750,Q1750,R1750,M1750)</f>
        <v>0</v>
      </c>
      <c r="M1750" s="34">
        <f>AJ1750</f>
        <v>0</v>
      </c>
      <c r="N1750" s="34">
        <f>SUM(AI1750)</f>
        <v>0</v>
      </c>
      <c r="O1750" s="34">
        <f>0</f>
        <v>0</v>
      </c>
      <c r="P1750" s="34">
        <v>0</v>
      </c>
      <c r="Q1750" s="34">
        <v>0</v>
      </c>
      <c r="R1750" s="34">
        <f>AH1750</f>
        <v>0</v>
      </c>
      <c r="S1750" s="122"/>
      <c r="T1750" s="41">
        <f>SUM(U1750,AA1750)</f>
        <v>84</v>
      </c>
      <c r="U1750" s="41">
        <f>IF(SUM(V1750:Y1750)&gt;=250, 250,SUM(V1750:Y1750))</f>
        <v>84</v>
      </c>
      <c r="V1750" s="41">
        <v>0</v>
      </c>
      <c r="W1750" s="41">
        <v>0</v>
      </c>
      <c r="X1750" s="41">
        <f>SUM(AL1750,AN1750,BO1750,BS1750)</f>
        <v>0</v>
      </c>
      <c r="Y1750" s="41">
        <f>SUM(AO1750:BN1750)</f>
        <v>84</v>
      </c>
      <c r="Z1750" s="41">
        <f>COUNTIF(AO1750:BN1750, "&gt;0")</f>
        <v>2</v>
      </c>
      <c r="AA1750" s="41">
        <f>SUM(AB1750:AF1750)</f>
        <v>0</v>
      </c>
      <c r="AB1750" s="41">
        <f>BP1750+BQ1750</f>
        <v>0</v>
      </c>
      <c r="AC1750" s="41">
        <v>0</v>
      </c>
      <c r="AD1750" s="41">
        <v>0</v>
      </c>
      <c r="AE1750" s="41">
        <f>SUM(BR1750)</f>
        <v>0</v>
      </c>
      <c r="AF1750" s="41">
        <f>SUM(AM1750)</f>
        <v>0</v>
      </c>
      <c r="AG1750" s="122"/>
      <c r="AH1750" s="36">
        <v>0</v>
      </c>
      <c r="AI1750" s="126">
        <v>0</v>
      </c>
      <c r="AJ1750" s="36">
        <v>0</v>
      </c>
      <c r="AK1750" s="121"/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14">
        <v>0</v>
      </c>
      <c r="AR1750" s="1">
        <v>0</v>
      </c>
      <c r="AS1750" s="114">
        <v>0</v>
      </c>
      <c r="AT1750" s="114">
        <v>0</v>
      </c>
      <c r="AU1750" s="114">
        <v>0</v>
      </c>
      <c r="AV1750" s="114">
        <v>0</v>
      </c>
      <c r="AW1750" s="114">
        <v>0</v>
      </c>
      <c r="AX1750" s="114">
        <v>0</v>
      </c>
      <c r="AY1750" s="114">
        <v>0</v>
      </c>
      <c r="AZ1750" s="114">
        <v>68</v>
      </c>
      <c r="BA1750" s="114">
        <v>0</v>
      </c>
      <c r="BB1750" s="114">
        <v>0</v>
      </c>
      <c r="BC1750" s="114">
        <v>0</v>
      </c>
      <c r="BD1750" s="115">
        <v>0</v>
      </c>
      <c r="BE1750" s="114">
        <v>0</v>
      </c>
      <c r="BF1750" s="114">
        <v>0</v>
      </c>
      <c r="BG1750" s="114">
        <v>0</v>
      </c>
      <c r="BH1750" s="114">
        <v>0</v>
      </c>
      <c r="BI1750" s="114">
        <v>0</v>
      </c>
      <c r="BJ1750" s="114">
        <v>16</v>
      </c>
      <c r="BK1750" s="114">
        <v>0</v>
      </c>
      <c r="BL1750" s="114">
        <v>0</v>
      </c>
      <c r="BM1750" s="114">
        <v>0</v>
      </c>
      <c r="BN1750" s="114">
        <v>0</v>
      </c>
      <c r="BO1750" s="114">
        <v>0</v>
      </c>
      <c r="BP1750" s="114">
        <v>0</v>
      </c>
      <c r="BQ1750" s="114">
        <v>0</v>
      </c>
      <c r="BR1750" s="114">
        <v>0</v>
      </c>
      <c r="BS1750" s="114">
        <v>0</v>
      </c>
    </row>
    <row r="1751" spans="1:71" ht="15" x14ac:dyDescent="0.25">
      <c r="A1751" s="1" t="str">
        <f>CONCATENATE(G1751,"-",F1751,"-",H1751)</f>
        <v>999935147-Green-Under 30</v>
      </c>
      <c r="B1751" s="1" t="str">
        <f>CONCATENATE(G1751,"-",H1751)</f>
        <v>999935147-Under 30</v>
      </c>
      <c r="C1751" s="36" t="s">
        <v>2598</v>
      </c>
      <c r="D1751" s="36" t="s">
        <v>2599</v>
      </c>
      <c r="E1751" s="36" t="s">
        <v>27</v>
      </c>
      <c r="F1751" s="41" t="s">
        <v>19</v>
      </c>
      <c r="G1751" s="128">
        <v>999935147</v>
      </c>
      <c r="H1751" s="36" t="s">
        <v>1833</v>
      </c>
      <c r="I1751" s="34">
        <f>((L1751)-J1751)+T1751</f>
        <v>76</v>
      </c>
      <c r="J1751" s="36"/>
      <c r="K1751" s="35"/>
      <c r="L1751" s="34">
        <f>SUM(N1751,O1751,P1751,Q1751,R1751,M1751)</f>
        <v>0</v>
      </c>
      <c r="M1751" s="34">
        <f>AJ1751</f>
        <v>0</v>
      </c>
      <c r="N1751" s="34">
        <f>SUM(AI1751)</f>
        <v>0</v>
      </c>
      <c r="O1751" s="34">
        <f>0</f>
        <v>0</v>
      </c>
      <c r="P1751" s="34">
        <v>0</v>
      </c>
      <c r="Q1751" s="34">
        <v>0</v>
      </c>
      <c r="R1751" s="34">
        <f>AH1751</f>
        <v>0</v>
      </c>
      <c r="S1751" s="122"/>
      <c r="T1751" s="41">
        <f>SUM(U1751,AA1751)</f>
        <v>76</v>
      </c>
      <c r="U1751" s="41">
        <f>IF(SUM(V1751:Y1751)&gt;=250, 250,SUM(V1751:Y1751))</f>
        <v>76</v>
      </c>
      <c r="V1751" s="41">
        <v>0</v>
      </c>
      <c r="W1751" s="41">
        <v>0</v>
      </c>
      <c r="X1751" s="41">
        <f>SUM(AL1751,AN1751,BO1751,BS1751)</f>
        <v>0</v>
      </c>
      <c r="Y1751" s="41">
        <f>SUM(AO1751:BN1751)</f>
        <v>76</v>
      </c>
      <c r="Z1751" s="41">
        <f>COUNTIF(AO1751:BN1751, "&gt;0")</f>
        <v>2</v>
      </c>
      <c r="AA1751" s="41">
        <f>SUM(AB1751:AF1751)</f>
        <v>0</v>
      </c>
      <c r="AB1751" s="41">
        <f>BP1751+BQ1751</f>
        <v>0</v>
      </c>
      <c r="AC1751" s="41">
        <v>0</v>
      </c>
      <c r="AD1751" s="41">
        <v>0</v>
      </c>
      <c r="AE1751" s="41">
        <f>SUM(BR1751)</f>
        <v>0</v>
      </c>
      <c r="AF1751" s="41">
        <f>SUM(AM1751)</f>
        <v>0</v>
      </c>
      <c r="AG1751" s="122"/>
      <c r="AH1751" s="36">
        <v>0</v>
      </c>
      <c r="AI1751" s="126">
        <v>0</v>
      </c>
      <c r="AJ1751" s="36">
        <v>0</v>
      </c>
      <c r="AK1751" s="121"/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14">
        <v>0</v>
      </c>
      <c r="AR1751" s="1">
        <v>0</v>
      </c>
      <c r="AS1751" s="114">
        <v>0</v>
      </c>
      <c r="AT1751" s="114">
        <v>0</v>
      </c>
      <c r="AU1751" s="114">
        <v>0</v>
      </c>
      <c r="AV1751" s="114">
        <v>0</v>
      </c>
      <c r="AW1751" s="114">
        <v>0</v>
      </c>
      <c r="AX1751" s="114">
        <v>0</v>
      </c>
      <c r="AY1751" s="114">
        <v>60</v>
      </c>
      <c r="AZ1751" s="114">
        <v>0</v>
      </c>
      <c r="BA1751" s="114">
        <v>0</v>
      </c>
      <c r="BB1751" s="114">
        <v>0</v>
      </c>
      <c r="BC1751" s="114">
        <v>0</v>
      </c>
      <c r="BD1751" s="115">
        <v>0</v>
      </c>
      <c r="BE1751" s="114">
        <v>0</v>
      </c>
      <c r="BF1751" s="114">
        <v>0</v>
      </c>
      <c r="BG1751" s="114">
        <v>0</v>
      </c>
      <c r="BH1751" s="114">
        <v>0</v>
      </c>
      <c r="BI1751" s="114">
        <v>0</v>
      </c>
      <c r="BJ1751" s="114">
        <v>16</v>
      </c>
      <c r="BK1751" s="114">
        <v>0</v>
      </c>
      <c r="BL1751" s="114">
        <v>0</v>
      </c>
      <c r="BM1751" s="114">
        <v>0</v>
      </c>
      <c r="BN1751" s="114">
        <v>0</v>
      </c>
      <c r="BO1751" s="114">
        <v>0</v>
      </c>
      <c r="BP1751" s="114">
        <v>0</v>
      </c>
      <c r="BQ1751" s="114">
        <v>0</v>
      </c>
      <c r="BR1751" s="114">
        <v>0</v>
      </c>
      <c r="BS1751" s="114">
        <v>0</v>
      </c>
    </row>
    <row r="1752" spans="1:71" ht="15" x14ac:dyDescent="0.25">
      <c r="A1752" s="1" t="str">
        <f>CONCATENATE(G1752,"-",F1752,"-",H1752)</f>
        <v>999931810-Green-Under 30</v>
      </c>
      <c r="B1752" s="1" t="str">
        <f>CONCATENATE(G1752,"-",H1752)</f>
        <v>999931810-Under 30</v>
      </c>
      <c r="C1752" s="151" t="s">
        <v>51</v>
      </c>
      <c r="D1752" s="151" t="s">
        <v>89</v>
      </c>
      <c r="E1752" s="151" t="s">
        <v>27</v>
      </c>
      <c r="F1752" s="151" t="s">
        <v>19</v>
      </c>
      <c r="G1752" s="151">
        <v>999931810</v>
      </c>
      <c r="H1752" s="36" t="s">
        <v>1833</v>
      </c>
      <c r="I1752" s="34">
        <f>((L1752)-J1752)+T1752</f>
        <v>68</v>
      </c>
      <c r="J1752" s="36"/>
      <c r="K1752" s="35"/>
      <c r="L1752" s="34">
        <f>SUM(N1752,O1752,P1752,Q1752,R1752,M1752)</f>
        <v>0</v>
      </c>
      <c r="M1752" s="34">
        <f>AJ1752</f>
        <v>0</v>
      </c>
      <c r="N1752" s="34">
        <f>SUM(AI1752)</f>
        <v>0</v>
      </c>
      <c r="O1752" s="34">
        <f>0</f>
        <v>0</v>
      </c>
      <c r="P1752" s="34">
        <v>0</v>
      </c>
      <c r="Q1752" s="34">
        <v>0</v>
      </c>
      <c r="R1752" s="34">
        <f>AH1752</f>
        <v>0</v>
      </c>
      <c r="S1752" s="122"/>
      <c r="T1752" s="41">
        <f>SUM(U1752,AA1752)</f>
        <v>68</v>
      </c>
      <c r="U1752" s="41">
        <f>IF(SUM(V1752:Y1752)&gt;=250, 250,SUM(V1752:Y1752))</f>
        <v>68</v>
      </c>
      <c r="V1752" s="41">
        <v>0</v>
      </c>
      <c r="W1752" s="41">
        <v>0</v>
      </c>
      <c r="X1752" s="41">
        <f>SUM(AL1752,AN1752,BO1752,BS1752)</f>
        <v>0</v>
      </c>
      <c r="Y1752" s="41">
        <f>SUM(AO1752:BN1752)</f>
        <v>68</v>
      </c>
      <c r="Z1752" s="41">
        <f>COUNTIF(AO1752:BN1752, "&gt;0")</f>
        <v>1</v>
      </c>
      <c r="AA1752" s="41">
        <f>SUM(AB1752:AF1752)</f>
        <v>0</v>
      </c>
      <c r="AB1752" s="41">
        <f>BP1752+BQ1752</f>
        <v>0</v>
      </c>
      <c r="AC1752" s="41">
        <v>0</v>
      </c>
      <c r="AD1752" s="41">
        <v>0</v>
      </c>
      <c r="AE1752" s="41">
        <f>SUM(BR1752)</f>
        <v>0</v>
      </c>
      <c r="AF1752" s="41">
        <f>SUM(AM1752)</f>
        <v>0</v>
      </c>
      <c r="AG1752" s="122"/>
      <c r="AH1752" s="36">
        <v>0</v>
      </c>
      <c r="AI1752" s="126">
        <v>0</v>
      </c>
      <c r="AJ1752" s="36">
        <v>0</v>
      </c>
      <c r="AK1752" s="121"/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14">
        <v>0</v>
      </c>
      <c r="AR1752" s="1">
        <v>0</v>
      </c>
      <c r="AS1752" s="114">
        <v>0</v>
      </c>
      <c r="AT1752" s="114">
        <v>0</v>
      </c>
      <c r="AU1752" s="114">
        <v>0</v>
      </c>
      <c r="AV1752" s="114">
        <v>0</v>
      </c>
      <c r="AW1752" s="114">
        <v>0</v>
      </c>
      <c r="AX1752" s="114">
        <v>0</v>
      </c>
      <c r="AY1752" s="114">
        <v>0</v>
      </c>
      <c r="AZ1752" s="114">
        <v>0</v>
      </c>
      <c r="BA1752" s="114">
        <v>0</v>
      </c>
      <c r="BB1752" s="114">
        <v>0</v>
      </c>
      <c r="BC1752" s="114">
        <v>0</v>
      </c>
      <c r="BD1752" s="115">
        <v>0</v>
      </c>
      <c r="BE1752" s="114">
        <v>0</v>
      </c>
      <c r="BF1752" s="114">
        <v>0</v>
      </c>
      <c r="BG1752" s="114">
        <v>0</v>
      </c>
      <c r="BH1752" s="114">
        <v>0</v>
      </c>
      <c r="BI1752" s="114">
        <v>0</v>
      </c>
      <c r="BJ1752" s="114">
        <v>68</v>
      </c>
      <c r="BK1752" s="114">
        <v>0</v>
      </c>
      <c r="BL1752" s="114">
        <v>0</v>
      </c>
      <c r="BM1752" s="114">
        <v>0</v>
      </c>
      <c r="BN1752" s="114">
        <v>0</v>
      </c>
      <c r="BO1752" s="114">
        <v>0</v>
      </c>
      <c r="BP1752" s="114">
        <v>0</v>
      </c>
      <c r="BQ1752" s="114">
        <v>0</v>
      </c>
      <c r="BR1752" s="114">
        <v>0</v>
      </c>
      <c r="BS1752" s="114">
        <v>0</v>
      </c>
    </row>
    <row r="1753" spans="1:71" ht="15" x14ac:dyDescent="0.25">
      <c r="A1753" s="1" t="str">
        <f>CONCATENATE(G1753,"-",F1753,"-",H1753)</f>
        <v>999934490-Green-Under 30</v>
      </c>
      <c r="B1753" s="1" t="str">
        <f>CONCATENATE(G1753,"-",H1753)</f>
        <v>999934490-Under 30</v>
      </c>
      <c r="C1753" s="151" t="s">
        <v>2637</v>
      </c>
      <c r="D1753" s="151" t="s">
        <v>2638</v>
      </c>
      <c r="E1753" s="151" t="s">
        <v>27</v>
      </c>
      <c r="F1753" s="151" t="s">
        <v>19</v>
      </c>
      <c r="G1753" s="151">
        <v>999934490</v>
      </c>
      <c r="H1753" s="36" t="s">
        <v>1833</v>
      </c>
      <c r="I1753" s="34">
        <f>((L1753)-J1753)+T1753</f>
        <v>68</v>
      </c>
      <c r="J1753" s="36"/>
      <c r="K1753" s="35"/>
      <c r="L1753" s="34">
        <f>SUM(N1753,O1753,P1753,Q1753,R1753,M1753)</f>
        <v>0</v>
      </c>
      <c r="M1753" s="34">
        <f>AJ1753</f>
        <v>0</v>
      </c>
      <c r="N1753" s="34">
        <f>SUM(AI1753)</f>
        <v>0</v>
      </c>
      <c r="O1753" s="34">
        <f>0</f>
        <v>0</v>
      </c>
      <c r="P1753" s="34">
        <v>0</v>
      </c>
      <c r="Q1753" s="34">
        <v>0</v>
      </c>
      <c r="R1753" s="34">
        <f>AH1753</f>
        <v>0</v>
      </c>
      <c r="S1753" s="122"/>
      <c r="T1753" s="41">
        <f>SUM(U1753,AA1753)</f>
        <v>68</v>
      </c>
      <c r="U1753" s="41">
        <f>IF(SUM(V1753:Y1753)&gt;=250, 250,SUM(V1753:Y1753))</f>
        <v>68</v>
      </c>
      <c r="V1753" s="41">
        <v>0</v>
      </c>
      <c r="W1753" s="41">
        <v>0</v>
      </c>
      <c r="X1753" s="41">
        <f>SUM(AL1753,AN1753,BO1753,BS1753)</f>
        <v>0</v>
      </c>
      <c r="Y1753" s="41">
        <f>SUM(AO1753:BN1753)</f>
        <v>68</v>
      </c>
      <c r="Z1753" s="41">
        <f>COUNTIF(AO1753:BN1753, "&gt;0")</f>
        <v>1</v>
      </c>
      <c r="AA1753" s="41">
        <f>SUM(AB1753:AF1753)</f>
        <v>0</v>
      </c>
      <c r="AB1753" s="41">
        <f>BP1753+BQ1753</f>
        <v>0</v>
      </c>
      <c r="AC1753" s="41">
        <v>0</v>
      </c>
      <c r="AD1753" s="41">
        <v>0</v>
      </c>
      <c r="AE1753" s="41">
        <f>SUM(BR1753)</f>
        <v>0</v>
      </c>
      <c r="AF1753" s="41">
        <f>SUM(AM1753)</f>
        <v>0</v>
      </c>
      <c r="AG1753" s="122"/>
      <c r="AH1753" s="36">
        <v>0</v>
      </c>
      <c r="AI1753" s="36">
        <v>0</v>
      </c>
      <c r="AJ1753" s="36">
        <v>0</v>
      </c>
      <c r="AK1753" s="121"/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14">
        <v>0</v>
      </c>
      <c r="AR1753" s="1">
        <v>0</v>
      </c>
      <c r="AS1753" s="114">
        <v>0</v>
      </c>
      <c r="AT1753" s="114">
        <v>0</v>
      </c>
      <c r="AU1753" s="114">
        <v>0</v>
      </c>
      <c r="AV1753" s="114">
        <v>0</v>
      </c>
      <c r="AW1753" s="114">
        <v>0</v>
      </c>
      <c r="AX1753" s="114">
        <v>0</v>
      </c>
      <c r="AY1753" s="114">
        <v>0</v>
      </c>
      <c r="AZ1753" s="114">
        <v>0</v>
      </c>
      <c r="BA1753" s="114">
        <v>0</v>
      </c>
      <c r="BB1753" s="114">
        <v>0</v>
      </c>
      <c r="BC1753" s="114">
        <v>0</v>
      </c>
      <c r="BD1753" s="115">
        <v>0</v>
      </c>
      <c r="BE1753" s="114">
        <v>0</v>
      </c>
      <c r="BF1753" s="114">
        <v>0</v>
      </c>
      <c r="BG1753" s="114">
        <v>0</v>
      </c>
      <c r="BH1753" s="114">
        <v>0</v>
      </c>
      <c r="BI1753" s="114">
        <v>0</v>
      </c>
      <c r="BJ1753" s="114">
        <v>68</v>
      </c>
      <c r="BK1753" s="114">
        <v>0</v>
      </c>
      <c r="BL1753" s="114">
        <v>0</v>
      </c>
      <c r="BM1753" s="114">
        <v>0</v>
      </c>
      <c r="BN1753" s="114">
        <v>0</v>
      </c>
      <c r="BO1753" s="114">
        <v>0</v>
      </c>
      <c r="BP1753" s="114">
        <v>0</v>
      </c>
      <c r="BQ1753" s="114">
        <v>0</v>
      </c>
      <c r="BR1753" s="114">
        <v>0</v>
      </c>
      <c r="BS1753" s="114">
        <v>0</v>
      </c>
    </row>
    <row r="1754" spans="1:71" ht="15" x14ac:dyDescent="0.25">
      <c r="A1754" s="1" t="str">
        <f>CONCATENATE(G1754,"-",F1754,"-",H1754)</f>
        <v>999930546-Green-Under 30</v>
      </c>
      <c r="B1754" s="1" t="str">
        <f>CONCATENATE(G1754,"-",H1754)</f>
        <v>999930546-Under 30</v>
      </c>
      <c r="C1754" s="36" t="s">
        <v>2628</v>
      </c>
      <c r="D1754" s="36" t="s">
        <v>2629</v>
      </c>
      <c r="E1754" s="36" t="s">
        <v>27</v>
      </c>
      <c r="F1754" s="36" t="s">
        <v>19</v>
      </c>
      <c r="G1754" s="36">
        <v>999930546</v>
      </c>
      <c r="H1754" s="36" t="s">
        <v>1833</v>
      </c>
      <c r="I1754" s="34">
        <f>((L1754)-J1754)+T1754</f>
        <v>67</v>
      </c>
      <c r="J1754" s="36"/>
      <c r="K1754" s="35"/>
      <c r="L1754" s="34">
        <f>SUM(N1754,O1754,P1754,Q1754,R1754,M1754)</f>
        <v>0</v>
      </c>
      <c r="M1754" s="34">
        <f>AJ1754</f>
        <v>0</v>
      </c>
      <c r="N1754" s="34">
        <f>SUM(AI1754)</f>
        <v>0</v>
      </c>
      <c r="O1754" s="34">
        <f>0</f>
        <v>0</v>
      </c>
      <c r="P1754" s="34">
        <v>0</v>
      </c>
      <c r="Q1754" s="34">
        <v>0</v>
      </c>
      <c r="R1754" s="34">
        <f>AH1754</f>
        <v>0</v>
      </c>
      <c r="S1754" s="122"/>
      <c r="T1754" s="41">
        <f>SUM(U1754,AA1754)</f>
        <v>67</v>
      </c>
      <c r="U1754" s="41">
        <f>IF(SUM(V1754:Y1754)&gt;=250, 250,SUM(V1754:Y1754))</f>
        <v>67</v>
      </c>
      <c r="V1754" s="41">
        <v>0</v>
      </c>
      <c r="W1754" s="41">
        <v>0</v>
      </c>
      <c r="X1754" s="41">
        <f>SUM(AL1754,AN1754,BO1754,BS1754)</f>
        <v>0</v>
      </c>
      <c r="Y1754" s="41">
        <f>SUM(AO1754:BN1754)</f>
        <v>67</v>
      </c>
      <c r="Z1754" s="41">
        <f>COUNTIF(AO1754:BN1754, "&gt;0")</f>
        <v>2</v>
      </c>
      <c r="AA1754" s="41">
        <f>SUM(AB1754:AF1754)</f>
        <v>0</v>
      </c>
      <c r="AB1754" s="41">
        <f>BP1754+BQ1754</f>
        <v>0</v>
      </c>
      <c r="AC1754" s="41">
        <v>0</v>
      </c>
      <c r="AD1754" s="41">
        <v>0</v>
      </c>
      <c r="AE1754" s="41">
        <f>SUM(BR1754)</f>
        <v>0</v>
      </c>
      <c r="AF1754" s="41">
        <f>SUM(AM1754)</f>
        <v>0</v>
      </c>
      <c r="AG1754" s="122"/>
      <c r="AH1754" s="36">
        <v>0</v>
      </c>
      <c r="AI1754" s="126">
        <v>0</v>
      </c>
      <c r="AJ1754" s="36">
        <v>0</v>
      </c>
      <c r="AK1754" s="121"/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14">
        <v>0</v>
      </c>
      <c r="AR1754" s="1">
        <v>0</v>
      </c>
      <c r="AS1754" s="114">
        <v>0</v>
      </c>
      <c r="AT1754" s="114">
        <v>0</v>
      </c>
      <c r="AU1754" s="114">
        <v>0</v>
      </c>
      <c r="AV1754" s="114">
        <v>0</v>
      </c>
      <c r="AW1754" s="114">
        <v>0</v>
      </c>
      <c r="AX1754" s="114">
        <v>0</v>
      </c>
      <c r="AY1754" s="114">
        <v>0</v>
      </c>
      <c r="AZ1754" s="114">
        <v>51</v>
      </c>
      <c r="BA1754" s="114">
        <v>0</v>
      </c>
      <c r="BB1754" s="114">
        <v>0</v>
      </c>
      <c r="BC1754" s="114">
        <v>0</v>
      </c>
      <c r="BD1754" s="115">
        <v>0</v>
      </c>
      <c r="BE1754" s="114">
        <v>0</v>
      </c>
      <c r="BF1754" s="114">
        <v>0</v>
      </c>
      <c r="BG1754" s="114">
        <v>0</v>
      </c>
      <c r="BH1754" s="114">
        <v>0</v>
      </c>
      <c r="BI1754" s="114">
        <v>0</v>
      </c>
      <c r="BJ1754" s="114">
        <v>16</v>
      </c>
      <c r="BK1754" s="114">
        <v>0</v>
      </c>
      <c r="BL1754" s="114">
        <v>0</v>
      </c>
      <c r="BM1754" s="114">
        <v>0</v>
      </c>
      <c r="BN1754" s="114">
        <v>0</v>
      </c>
      <c r="BO1754" s="114">
        <v>0</v>
      </c>
      <c r="BP1754" s="114">
        <v>0</v>
      </c>
      <c r="BQ1754" s="114">
        <v>0</v>
      </c>
      <c r="BR1754" s="114">
        <v>0</v>
      </c>
      <c r="BS1754" s="114">
        <v>0</v>
      </c>
    </row>
    <row r="1755" spans="1:71" ht="15" x14ac:dyDescent="0.25">
      <c r="A1755" s="1" t="str">
        <f>CONCATENATE(G1755,"-",F1755,"-",H1755)</f>
        <v>999934352-Green-Under 30</v>
      </c>
      <c r="B1755" s="1" t="str">
        <f>CONCATENATE(G1755,"-",H1755)</f>
        <v>999934352-Under 30</v>
      </c>
      <c r="C1755" s="36" t="s">
        <v>424</v>
      </c>
      <c r="D1755" s="36" t="s">
        <v>2070</v>
      </c>
      <c r="E1755" s="36" t="s">
        <v>27</v>
      </c>
      <c r="F1755" s="41" t="s">
        <v>19</v>
      </c>
      <c r="G1755" s="128">
        <v>999934352</v>
      </c>
      <c r="H1755" s="36" t="s">
        <v>1833</v>
      </c>
      <c r="I1755" s="34">
        <f>((L1755)-J1755)+T1755</f>
        <v>60</v>
      </c>
      <c r="J1755" s="34">
        <f>L1755/2</f>
        <v>0</v>
      </c>
      <c r="K1755" s="37"/>
      <c r="L1755" s="34">
        <f>SUM(N1755,O1755,P1755,Q1755,R1755,M1755)</f>
        <v>0</v>
      </c>
      <c r="M1755" s="34">
        <f>AJ1755</f>
        <v>0</v>
      </c>
      <c r="N1755" s="34">
        <f>SUM(AI1755)</f>
        <v>0</v>
      </c>
      <c r="O1755" s="34">
        <f>0</f>
        <v>0</v>
      </c>
      <c r="P1755" s="34">
        <v>0</v>
      </c>
      <c r="Q1755" s="34">
        <v>0</v>
      </c>
      <c r="R1755" s="34">
        <f>AH1755</f>
        <v>0</v>
      </c>
      <c r="S1755" s="122"/>
      <c r="T1755" s="41">
        <f>SUM(U1755,AA1755)</f>
        <v>60</v>
      </c>
      <c r="U1755" s="41">
        <f>IF(SUM(V1755:Y1755)&gt;=250, 250,SUM(V1755:Y1755))</f>
        <v>60</v>
      </c>
      <c r="V1755" s="41">
        <v>0</v>
      </c>
      <c r="W1755" s="41">
        <v>0</v>
      </c>
      <c r="X1755" s="41">
        <f>SUM(AL1755,AN1755,BO1755,BS1755)</f>
        <v>0</v>
      </c>
      <c r="Y1755" s="41">
        <f>SUM(AO1755:BN1755)</f>
        <v>60</v>
      </c>
      <c r="Z1755" s="41">
        <f>COUNTIF(AO1755:BN1755, "&gt;0")</f>
        <v>1</v>
      </c>
      <c r="AA1755" s="41">
        <f>SUM(AB1755:AF1755)</f>
        <v>0</v>
      </c>
      <c r="AB1755" s="41">
        <f>BP1755+BQ1755</f>
        <v>0</v>
      </c>
      <c r="AC1755" s="41">
        <v>0</v>
      </c>
      <c r="AD1755" s="41">
        <v>0</v>
      </c>
      <c r="AE1755" s="41">
        <f>SUM(BR1755)</f>
        <v>0</v>
      </c>
      <c r="AF1755" s="41">
        <f>SUM(AM1755)</f>
        <v>0</v>
      </c>
      <c r="AG1755" s="122"/>
      <c r="AH1755" s="36">
        <v>0</v>
      </c>
      <c r="AI1755" s="126">
        <v>0</v>
      </c>
      <c r="AJ1755" s="36">
        <v>0</v>
      </c>
      <c r="AK1755" s="37"/>
      <c r="AL1755" s="1">
        <v>0</v>
      </c>
      <c r="AM1755" s="1">
        <v>0</v>
      </c>
      <c r="AN1755" s="1">
        <v>0</v>
      </c>
      <c r="AO1755" s="1">
        <v>0</v>
      </c>
      <c r="AP1755" s="1">
        <v>60</v>
      </c>
      <c r="AQ1755" s="114">
        <v>0</v>
      </c>
      <c r="AR1755" s="1">
        <v>0</v>
      </c>
      <c r="AS1755" s="114">
        <v>0</v>
      </c>
      <c r="AT1755" s="114">
        <v>0</v>
      </c>
      <c r="AU1755" s="114">
        <v>0</v>
      </c>
      <c r="AV1755" s="114">
        <v>0</v>
      </c>
      <c r="AW1755" s="114">
        <v>0</v>
      </c>
      <c r="AX1755" s="114">
        <v>0</v>
      </c>
      <c r="AY1755" s="114">
        <v>0</v>
      </c>
      <c r="AZ1755" s="114">
        <v>0</v>
      </c>
      <c r="BA1755" s="114">
        <v>0</v>
      </c>
      <c r="BB1755" s="114">
        <v>0</v>
      </c>
      <c r="BC1755" s="114">
        <v>0</v>
      </c>
      <c r="BD1755" s="115">
        <v>0</v>
      </c>
      <c r="BE1755" s="114">
        <v>0</v>
      </c>
      <c r="BF1755" s="114">
        <v>0</v>
      </c>
      <c r="BG1755" s="114">
        <v>0</v>
      </c>
      <c r="BH1755" s="114">
        <v>0</v>
      </c>
      <c r="BI1755" s="114">
        <v>0</v>
      </c>
      <c r="BJ1755" s="114">
        <v>0</v>
      </c>
      <c r="BK1755" s="114">
        <v>0</v>
      </c>
      <c r="BL1755" s="114">
        <v>0</v>
      </c>
      <c r="BM1755" s="114">
        <v>0</v>
      </c>
      <c r="BN1755" s="114">
        <v>0</v>
      </c>
      <c r="BO1755" s="114">
        <v>0</v>
      </c>
      <c r="BP1755" s="114">
        <v>0</v>
      </c>
      <c r="BQ1755" s="114">
        <v>0</v>
      </c>
      <c r="BR1755" s="114">
        <v>0</v>
      </c>
      <c r="BS1755" s="114">
        <v>0</v>
      </c>
    </row>
    <row r="1756" spans="1:71" ht="15" x14ac:dyDescent="0.25">
      <c r="A1756" s="1" t="str">
        <f>CONCATENATE(G1756,"-",F1756,"-",H1756)</f>
        <v>999934521-Green-Under 30</v>
      </c>
      <c r="B1756" s="1" t="str">
        <f>CONCATENATE(G1756,"-",H1756)</f>
        <v>999934521-Under 30</v>
      </c>
      <c r="C1756" s="36" t="s">
        <v>2142</v>
      </c>
      <c r="D1756" s="36" t="s">
        <v>2143</v>
      </c>
      <c r="E1756" s="36" t="s">
        <v>27</v>
      </c>
      <c r="F1756" s="41" t="s">
        <v>19</v>
      </c>
      <c r="G1756" s="128">
        <v>999934521</v>
      </c>
      <c r="H1756" s="36" t="s">
        <v>1833</v>
      </c>
      <c r="I1756" s="34">
        <f>((L1756)-J1756)+T1756</f>
        <v>60</v>
      </c>
      <c r="J1756" s="36"/>
      <c r="K1756" s="37"/>
      <c r="L1756" s="34">
        <f>SUM(N1756,O1756,P1756,Q1756,R1756,M1756)</f>
        <v>0</v>
      </c>
      <c r="M1756" s="34">
        <f>AJ1756</f>
        <v>0</v>
      </c>
      <c r="N1756" s="34">
        <f>SUM(AI1756)</f>
        <v>0</v>
      </c>
      <c r="O1756" s="34">
        <f>0</f>
        <v>0</v>
      </c>
      <c r="P1756" s="34">
        <v>0</v>
      </c>
      <c r="Q1756" s="34">
        <v>0</v>
      </c>
      <c r="R1756" s="34">
        <f>AH1756</f>
        <v>0</v>
      </c>
      <c r="S1756" s="122"/>
      <c r="T1756" s="41">
        <f>SUM(U1756,AA1756)</f>
        <v>60</v>
      </c>
      <c r="U1756" s="41">
        <f>IF(SUM(V1756:Y1756)&gt;=250, 250,SUM(V1756:Y1756))</f>
        <v>60</v>
      </c>
      <c r="V1756" s="41">
        <v>0</v>
      </c>
      <c r="W1756" s="41">
        <v>0</v>
      </c>
      <c r="X1756" s="41">
        <f>SUM(AL1756,AN1756,BO1756,BS1756)</f>
        <v>0</v>
      </c>
      <c r="Y1756" s="41">
        <f>SUM(AO1756:BN1756)</f>
        <v>60</v>
      </c>
      <c r="Z1756" s="41">
        <f>COUNTIF(AO1756:BN1756, "&gt;0")</f>
        <v>1</v>
      </c>
      <c r="AA1756" s="41">
        <f>SUM(AB1756:AF1756)</f>
        <v>0</v>
      </c>
      <c r="AB1756" s="41">
        <f>BP1756+BQ1756</f>
        <v>0</v>
      </c>
      <c r="AC1756" s="41">
        <v>0</v>
      </c>
      <c r="AD1756" s="41">
        <v>0</v>
      </c>
      <c r="AE1756" s="41">
        <f>SUM(BR1756)</f>
        <v>0</v>
      </c>
      <c r="AF1756" s="41">
        <f>SUM(AM1756)</f>
        <v>0</v>
      </c>
      <c r="AG1756" s="122"/>
      <c r="AH1756" s="36">
        <v>0</v>
      </c>
      <c r="AI1756" s="36">
        <v>0</v>
      </c>
      <c r="AJ1756" s="36">
        <v>0</v>
      </c>
      <c r="AK1756" s="37">
        <v>0</v>
      </c>
      <c r="AL1756" s="36">
        <v>0</v>
      </c>
      <c r="AM1756" s="36">
        <v>0</v>
      </c>
      <c r="AN1756" s="36">
        <v>0</v>
      </c>
      <c r="AO1756" s="36">
        <v>0</v>
      </c>
      <c r="AP1756" s="36">
        <v>0</v>
      </c>
      <c r="AQ1756" s="114">
        <v>60</v>
      </c>
      <c r="AR1756" s="1">
        <v>0</v>
      </c>
      <c r="AS1756" s="114">
        <v>0</v>
      </c>
      <c r="AT1756" s="114">
        <v>0</v>
      </c>
      <c r="AU1756" s="114">
        <v>0</v>
      </c>
      <c r="AV1756" s="114">
        <v>0</v>
      </c>
      <c r="AW1756" s="114">
        <v>0</v>
      </c>
      <c r="AX1756" s="114">
        <v>0</v>
      </c>
      <c r="AY1756" s="114">
        <v>0</v>
      </c>
      <c r="AZ1756" s="114">
        <v>0</v>
      </c>
      <c r="BA1756" s="114">
        <v>0</v>
      </c>
      <c r="BB1756" s="114">
        <v>0</v>
      </c>
      <c r="BC1756" s="114">
        <v>0</v>
      </c>
      <c r="BD1756" s="115">
        <v>0</v>
      </c>
      <c r="BE1756" s="114">
        <v>0</v>
      </c>
      <c r="BF1756" s="114">
        <v>0</v>
      </c>
      <c r="BG1756" s="114">
        <v>0</v>
      </c>
      <c r="BH1756" s="114">
        <v>0</v>
      </c>
      <c r="BI1756" s="114">
        <v>0</v>
      </c>
      <c r="BJ1756" s="114">
        <v>0</v>
      </c>
      <c r="BK1756" s="114">
        <v>0</v>
      </c>
      <c r="BL1756" s="114">
        <v>0</v>
      </c>
      <c r="BM1756" s="114">
        <v>0</v>
      </c>
      <c r="BN1756" s="114">
        <v>0</v>
      </c>
      <c r="BO1756" s="114">
        <v>0</v>
      </c>
      <c r="BP1756" s="114">
        <v>0</v>
      </c>
      <c r="BQ1756" s="114">
        <v>0</v>
      </c>
      <c r="BR1756" s="114">
        <v>0</v>
      </c>
      <c r="BS1756" s="114">
        <v>0</v>
      </c>
    </row>
    <row r="1757" spans="1:71" ht="15" x14ac:dyDescent="0.25">
      <c r="A1757" s="1" t="str">
        <f>CONCATENATE(G1757,"-",F1757,"-",H1757)</f>
        <v>999930188-Green-Under 30</v>
      </c>
      <c r="B1757" s="1" t="str">
        <f>CONCATENATE(G1757,"-",H1757)</f>
        <v>999930188-Under 30</v>
      </c>
      <c r="C1757" s="36" t="s">
        <v>2631</v>
      </c>
      <c r="D1757" s="36" t="s">
        <v>2632</v>
      </c>
      <c r="E1757" s="36" t="s">
        <v>27</v>
      </c>
      <c r="F1757" s="36" t="s">
        <v>19</v>
      </c>
      <c r="G1757" s="36">
        <v>999930188</v>
      </c>
      <c r="H1757" s="36" t="s">
        <v>1833</v>
      </c>
      <c r="I1757" s="34">
        <f>((L1757)-J1757)+T1757</f>
        <v>54</v>
      </c>
      <c r="J1757" s="36"/>
      <c r="K1757" s="35"/>
      <c r="L1757" s="34">
        <f>SUM(N1757,O1757,P1757,Q1757,R1757,M1757)</f>
        <v>0</v>
      </c>
      <c r="M1757" s="34">
        <f>AJ1757</f>
        <v>0</v>
      </c>
      <c r="N1757" s="34">
        <f>SUM(AI1757)</f>
        <v>0</v>
      </c>
      <c r="O1757" s="34">
        <f>0</f>
        <v>0</v>
      </c>
      <c r="P1757" s="34">
        <v>0</v>
      </c>
      <c r="Q1757" s="34">
        <v>0</v>
      </c>
      <c r="R1757" s="34">
        <f>AH1757</f>
        <v>0</v>
      </c>
      <c r="S1757" s="122"/>
      <c r="T1757" s="41">
        <f>SUM(U1757,AA1757)</f>
        <v>54</v>
      </c>
      <c r="U1757" s="41">
        <f>IF(SUM(V1757:Y1757)&gt;=250, 250,SUM(V1757:Y1757))</f>
        <v>54</v>
      </c>
      <c r="V1757" s="41">
        <v>0</v>
      </c>
      <c r="W1757" s="41">
        <v>0</v>
      </c>
      <c r="X1757" s="41">
        <f>SUM(AL1757,AN1757,BO1757,BS1757)</f>
        <v>0</v>
      </c>
      <c r="Y1757" s="41">
        <f>SUM(AO1757:BN1757)</f>
        <v>54</v>
      </c>
      <c r="Z1757" s="41">
        <f>COUNTIF(AO1757:BN1757, "&gt;0")</f>
        <v>2</v>
      </c>
      <c r="AA1757" s="41">
        <f>SUM(AB1757:AF1757)</f>
        <v>0</v>
      </c>
      <c r="AB1757" s="41">
        <f>BP1757+BQ1757</f>
        <v>0</v>
      </c>
      <c r="AC1757" s="41">
        <v>0</v>
      </c>
      <c r="AD1757" s="41">
        <v>0</v>
      </c>
      <c r="AE1757" s="41">
        <f>SUM(BR1757)</f>
        <v>0</v>
      </c>
      <c r="AF1757" s="41">
        <f>SUM(AM1757)</f>
        <v>0</v>
      </c>
      <c r="AG1757" s="122"/>
      <c r="AH1757" s="36">
        <v>0</v>
      </c>
      <c r="AI1757" s="126">
        <v>0</v>
      </c>
      <c r="AJ1757" s="36">
        <v>0</v>
      </c>
      <c r="AK1757" s="121"/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14">
        <v>0</v>
      </c>
      <c r="AR1757" s="1">
        <v>0</v>
      </c>
      <c r="AS1757" s="114">
        <v>0</v>
      </c>
      <c r="AT1757" s="114">
        <v>0</v>
      </c>
      <c r="AU1757" s="114">
        <v>0</v>
      </c>
      <c r="AV1757" s="114">
        <v>0</v>
      </c>
      <c r="AW1757" s="114">
        <v>0</v>
      </c>
      <c r="AX1757" s="114">
        <v>0</v>
      </c>
      <c r="AY1757" s="114">
        <v>0</v>
      </c>
      <c r="AZ1757" s="114">
        <v>38</v>
      </c>
      <c r="BA1757" s="114">
        <v>0</v>
      </c>
      <c r="BB1757" s="114">
        <v>0</v>
      </c>
      <c r="BC1757" s="114">
        <v>0</v>
      </c>
      <c r="BD1757" s="115">
        <v>0</v>
      </c>
      <c r="BE1757" s="114">
        <v>0</v>
      </c>
      <c r="BF1757" s="114">
        <v>0</v>
      </c>
      <c r="BG1757" s="114">
        <v>0</v>
      </c>
      <c r="BH1757" s="114">
        <v>0</v>
      </c>
      <c r="BI1757" s="114">
        <v>0</v>
      </c>
      <c r="BJ1757" s="114">
        <v>16</v>
      </c>
      <c r="BK1757" s="114">
        <v>0</v>
      </c>
      <c r="BL1757" s="114">
        <v>0</v>
      </c>
      <c r="BM1757" s="114">
        <v>0</v>
      </c>
      <c r="BN1757" s="114">
        <v>0</v>
      </c>
      <c r="BO1757" s="114">
        <v>0</v>
      </c>
      <c r="BP1757" s="114">
        <v>0</v>
      </c>
      <c r="BQ1757" s="114">
        <v>0</v>
      </c>
      <c r="BR1757" s="114">
        <v>0</v>
      </c>
      <c r="BS1757" s="114">
        <v>0</v>
      </c>
    </row>
    <row r="1758" spans="1:71" ht="15" x14ac:dyDescent="0.25">
      <c r="A1758" s="1" t="str">
        <f>CONCATENATE(G1758,"-",F1758,"-",H1758)</f>
        <v>999932211-Green-Under 30</v>
      </c>
      <c r="B1758" s="1" t="str">
        <f>CONCATENATE(G1758,"-",H1758)</f>
        <v>999932211-Under 30</v>
      </c>
      <c r="C1758" s="151" t="s">
        <v>1124</v>
      </c>
      <c r="D1758" s="151" t="s">
        <v>50</v>
      </c>
      <c r="E1758" s="151" t="s">
        <v>27</v>
      </c>
      <c r="F1758" s="151" t="s">
        <v>19</v>
      </c>
      <c r="G1758" s="151">
        <v>999932211</v>
      </c>
      <c r="H1758" s="36" t="s">
        <v>1833</v>
      </c>
      <c r="I1758" s="34">
        <f>((L1758)-J1758)+T1758</f>
        <v>51</v>
      </c>
      <c r="J1758" s="36"/>
      <c r="K1758" s="35"/>
      <c r="L1758" s="34">
        <f>SUM(N1758,O1758,P1758,Q1758,R1758,M1758)</f>
        <v>0</v>
      </c>
      <c r="M1758" s="34">
        <f>AJ1758</f>
        <v>0</v>
      </c>
      <c r="N1758" s="34">
        <f>SUM(AI1758)</f>
        <v>0</v>
      </c>
      <c r="O1758" s="34">
        <f>0</f>
        <v>0</v>
      </c>
      <c r="P1758" s="34">
        <v>0</v>
      </c>
      <c r="Q1758" s="34">
        <v>0</v>
      </c>
      <c r="R1758" s="34">
        <f>AH1758</f>
        <v>0</v>
      </c>
      <c r="S1758" s="122"/>
      <c r="T1758" s="41">
        <f>SUM(U1758,AA1758)</f>
        <v>51</v>
      </c>
      <c r="U1758" s="41">
        <f>IF(SUM(V1758:Y1758)&gt;=250, 250,SUM(V1758:Y1758))</f>
        <v>51</v>
      </c>
      <c r="V1758" s="41">
        <v>0</v>
      </c>
      <c r="W1758" s="41">
        <v>0</v>
      </c>
      <c r="X1758" s="41">
        <f>SUM(AL1758,AN1758,BO1758,BS1758)</f>
        <v>0</v>
      </c>
      <c r="Y1758" s="41">
        <f>SUM(AO1758:BN1758)</f>
        <v>51</v>
      </c>
      <c r="Z1758" s="41">
        <f>COUNTIF(AO1758:BN1758, "&gt;0")</f>
        <v>1</v>
      </c>
      <c r="AA1758" s="41">
        <f>SUM(AB1758:AF1758)</f>
        <v>0</v>
      </c>
      <c r="AB1758" s="41">
        <f>BP1758+BQ1758</f>
        <v>0</v>
      </c>
      <c r="AC1758" s="41">
        <v>0</v>
      </c>
      <c r="AD1758" s="41">
        <v>0</v>
      </c>
      <c r="AE1758" s="41">
        <f>SUM(BR1758)</f>
        <v>0</v>
      </c>
      <c r="AF1758" s="41">
        <f>SUM(AM1758)</f>
        <v>0</v>
      </c>
      <c r="AG1758" s="122"/>
      <c r="AH1758" s="36">
        <v>0</v>
      </c>
      <c r="AI1758" s="126">
        <v>0</v>
      </c>
      <c r="AJ1758" s="36">
        <v>0</v>
      </c>
      <c r="AK1758" s="121"/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14">
        <v>0</v>
      </c>
      <c r="AR1758" s="1">
        <v>0</v>
      </c>
      <c r="AS1758" s="114">
        <v>0</v>
      </c>
      <c r="AT1758" s="114">
        <v>0</v>
      </c>
      <c r="AU1758" s="114">
        <v>0</v>
      </c>
      <c r="AV1758" s="114">
        <v>0</v>
      </c>
      <c r="AW1758" s="114">
        <v>0</v>
      </c>
      <c r="AX1758" s="114">
        <v>0</v>
      </c>
      <c r="AY1758" s="114">
        <v>0</v>
      </c>
      <c r="AZ1758" s="114">
        <v>0</v>
      </c>
      <c r="BA1758" s="114">
        <v>0</v>
      </c>
      <c r="BB1758" s="114">
        <v>0</v>
      </c>
      <c r="BC1758" s="114">
        <v>0</v>
      </c>
      <c r="BD1758" s="115">
        <v>0</v>
      </c>
      <c r="BE1758" s="114">
        <v>0</v>
      </c>
      <c r="BF1758" s="114">
        <v>0</v>
      </c>
      <c r="BG1758" s="114">
        <v>0</v>
      </c>
      <c r="BH1758" s="114">
        <v>0</v>
      </c>
      <c r="BI1758" s="114">
        <v>0</v>
      </c>
      <c r="BJ1758" s="114">
        <v>51</v>
      </c>
      <c r="BK1758" s="114">
        <v>0</v>
      </c>
      <c r="BL1758" s="114">
        <v>0</v>
      </c>
      <c r="BM1758" s="114">
        <v>0</v>
      </c>
      <c r="BN1758" s="114">
        <v>0</v>
      </c>
      <c r="BO1758" s="114">
        <v>0</v>
      </c>
      <c r="BP1758" s="114">
        <v>0</v>
      </c>
      <c r="BQ1758" s="114">
        <v>0</v>
      </c>
      <c r="BR1758" s="114">
        <v>0</v>
      </c>
      <c r="BS1758" s="114">
        <v>0</v>
      </c>
    </row>
    <row r="1759" spans="1:71" ht="15" x14ac:dyDescent="0.25">
      <c r="A1759" s="1" t="str">
        <f>CONCATENATE(G1759,"-",F1759,"-",H1759)</f>
        <v>999926702-Green-Under 30</v>
      </c>
      <c r="B1759" s="1" t="str">
        <f>CONCATENATE(G1759,"-",H1759)</f>
        <v>999926702-Under 30</v>
      </c>
      <c r="C1759" s="151" t="s">
        <v>3340</v>
      </c>
      <c r="D1759" s="151" t="s">
        <v>2150</v>
      </c>
      <c r="E1759" s="151" t="s">
        <v>27</v>
      </c>
      <c r="F1759" s="151" t="s">
        <v>19</v>
      </c>
      <c r="G1759" s="151">
        <v>999926702</v>
      </c>
      <c r="H1759" s="36" t="s">
        <v>1833</v>
      </c>
      <c r="I1759" s="34">
        <f>((L1759)-J1759)+T1759</f>
        <v>28</v>
      </c>
      <c r="J1759" s="36"/>
      <c r="K1759" s="35"/>
      <c r="L1759" s="34">
        <f>SUM(N1759,O1759,P1759,Q1759,R1759,M1759)</f>
        <v>0</v>
      </c>
      <c r="M1759" s="34">
        <f>AJ1759</f>
        <v>0</v>
      </c>
      <c r="N1759" s="34">
        <f>SUM(AI1759)</f>
        <v>0</v>
      </c>
      <c r="O1759" s="34">
        <f>0</f>
        <v>0</v>
      </c>
      <c r="P1759" s="34">
        <v>0</v>
      </c>
      <c r="Q1759" s="34">
        <v>0</v>
      </c>
      <c r="R1759" s="34">
        <f>AH1759</f>
        <v>0</v>
      </c>
      <c r="S1759" s="122"/>
      <c r="T1759" s="41">
        <f>SUM(U1759,AA1759)</f>
        <v>28</v>
      </c>
      <c r="U1759" s="41">
        <f>IF(SUM(V1759:Y1759)&gt;=250, 250,SUM(V1759:Y1759))</f>
        <v>28</v>
      </c>
      <c r="V1759" s="41">
        <v>0</v>
      </c>
      <c r="W1759" s="41">
        <v>0</v>
      </c>
      <c r="X1759" s="41">
        <f>SUM(AL1759,AN1759,BO1759,BS1759)</f>
        <v>0</v>
      </c>
      <c r="Y1759" s="41">
        <f>SUM(AO1759:BN1759)</f>
        <v>28</v>
      </c>
      <c r="Z1759" s="41">
        <f>COUNTIF(AO1759:BN1759, "&gt;0")</f>
        <v>1</v>
      </c>
      <c r="AA1759" s="41">
        <f>SUM(AB1759:AF1759)</f>
        <v>0</v>
      </c>
      <c r="AB1759" s="41">
        <f>BP1759+BQ1759</f>
        <v>0</v>
      </c>
      <c r="AC1759" s="41">
        <v>0</v>
      </c>
      <c r="AD1759" s="41">
        <v>0</v>
      </c>
      <c r="AE1759" s="41">
        <f>SUM(BR1759)</f>
        <v>0</v>
      </c>
      <c r="AF1759" s="41">
        <f>SUM(AM1759)</f>
        <v>0</v>
      </c>
      <c r="AG1759" s="122"/>
      <c r="AH1759" s="36">
        <v>0</v>
      </c>
      <c r="AI1759" s="126">
        <v>0</v>
      </c>
      <c r="AJ1759" s="36">
        <v>0</v>
      </c>
      <c r="AK1759" s="121"/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14">
        <v>0</v>
      </c>
      <c r="AR1759" s="1">
        <v>0</v>
      </c>
      <c r="AS1759" s="114">
        <v>0</v>
      </c>
      <c r="AT1759" s="114">
        <v>0</v>
      </c>
      <c r="AU1759" s="114">
        <v>0</v>
      </c>
      <c r="AV1759" s="114">
        <v>0</v>
      </c>
      <c r="AW1759" s="114">
        <v>0</v>
      </c>
      <c r="AX1759" s="114">
        <v>0</v>
      </c>
      <c r="AY1759" s="114">
        <v>0</v>
      </c>
      <c r="AZ1759" s="114">
        <v>0</v>
      </c>
      <c r="BA1759" s="114">
        <v>0</v>
      </c>
      <c r="BB1759" s="114">
        <v>0</v>
      </c>
      <c r="BC1759" s="114">
        <v>0</v>
      </c>
      <c r="BD1759" s="115">
        <v>0</v>
      </c>
      <c r="BE1759" s="114">
        <v>0</v>
      </c>
      <c r="BF1759" s="114">
        <v>0</v>
      </c>
      <c r="BG1759" s="114">
        <v>0</v>
      </c>
      <c r="BH1759" s="114">
        <v>0</v>
      </c>
      <c r="BI1759" s="114">
        <v>0</v>
      </c>
      <c r="BJ1759" s="114">
        <v>28</v>
      </c>
      <c r="BK1759" s="114">
        <v>0</v>
      </c>
      <c r="BL1759" s="114">
        <v>0</v>
      </c>
      <c r="BM1759" s="114">
        <v>0</v>
      </c>
      <c r="BN1759" s="114">
        <v>0</v>
      </c>
      <c r="BO1759" s="114">
        <v>0</v>
      </c>
      <c r="BP1759" s="114">
        <v>0</v>
      </c>
      <c r="BQ1759" s="114">
        <v>0</v>
      </c>
      <c r="BR1759" s="114">
        <v>0</v>
      </c>
      <c r="BS1759" s="114">
        <v>0</v>
      </c>
    </row>
    <row r="1760" spans="1:71" ht="15" x14ac:dyDescent="0.25">
      <c r="A1760" s="1" t="str">
        <f>CONCATENATE(G1760,"-",F1760,"-",H1760)</f>
        <v>999922562-Green-Under 30</v>
      </c>
      <c r="B1760" s="1" t="str">
        <f>CONCATENATE(G1760,"-",H1760)</f>
        <v>999922562-Under 30</v>
      </c>
      <c r="C1760" s="151" t="s">
        <v>526</v>
      </c>
      <c r="D1760" s="151" t="s">
        <v>3335</v>
      </c>
      <c r="E1760" s="151" t="s">
        <v>27</v>
      </c>
      <c r="F1760" s="151" t="s">
        <v>19</v>
      </c>
      <c r="G1760" s="151">
        <v>999922562</v>
      </c>
      <c r="H1760" s="36" t="s">
        <v>1833</v>
      </c>
      <c r="I1760" s="34">
        <f>((L1760)-J1760)+T1760</f>
        <v>21</v>
      </c>
      <c r="J1760" s="36"/>
      <c r="K1760" s="35"/>
      <c r="L1760" s="34">
        <f>SUM(N1760,O1760,P1760,Q1760,R1760,M1760)</f>
        <v>0</v>
      </c>
      <c r="M1760" s="34">
        <f>AJ1760</f>
        <v>0</v>
      </c>
      <c r="N1760" s="34">
        <f>SUM(AI1760)</f>
        <v>0</v>
      </c>
      <c r="O1760" s="34">
        <f>0</f>
        <v>0</v>
      </c>
      <c r="P1760" s="34">
        <v>0</v>
      </c>
      <c r="Q1760" s="34">
        <v>0</v>
      </c>
      <c r="R1760" s="34">
        <f>AH1760</f>
        <v>0</v>
      </c>
      <c r="S1760" s="122"/>
      <c r="T1760" s="41">
        <f>SUM(U1760,AA1760)</f>
        <v>21</v>
      </c>
      <c r="U1760" s="41">
        <f>IF(SUM(V1760:Y1760)&gt;=250, 250,SUM(V1760:Y1760))</f>
        <v>21</v>
      </c>
      <c r="V1760" s="41">
        <v>0</v>
      </c>
      <c r="W1760" s="41">
        <v>0</v>
      </c>
      <c r="X1760" s="41">
        <f>SUM(AL1760,AN1760,BO1760,BS1760)</f>
        <v>0</v>
      </c>
      <c r="Y1760" s="41">
        <f>SUM(AO1760:BN1760)</f>
        <v>21</v>
      </c>
      <c r="Z1760" s="41">
        <f>COUNTIF(AO1760:BN1760, "&gt;0")</f>
        <v>1</v>
      </c>
      <c r="AA1760" s="41">
        <f>SUM(AB1760:AF1760)</f>
        <v>0</v>
      </c>
      <c r="AB1760" s="41">
        <f>BP1760+BQ1760</f>
        <v>0</v>
      </c>
      <c r="AC1760" s="41">
        <v>0</v>
      </c>
      <c r="AD1760" s="41">
        <v>0</v>
      </c>
      <c r="AE1760" s="41">
        <f>SUM(BR1760)</f>
        <v>0</v>
      </c>
      <c r="AF1760" s="41">
        <f>SUM(AM1760)</f>
        <v>0</v>
      </c>
      <c r="AG1760" s="122"/>
      <c r="AH1760" s="36">
        <v>0</v>
      </c>
      <c r="AI1760" s="126">
        <v>0</v>
      </c>
      <c r="AJ1760" s="36">
        <v>0</v>
      </c>
      <c r="AK1760" s="121"/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14">
        <v>0</v>
      </c>
      <c r="AR1760" s="1">
        <v>0</v>
      </c>
      <c r="AS1760" s="114">
        <v>0</v>
      </c>
      <c r="AT1760" s="114">
        <v>0</v>
      </c>
      <c r="AU1760" s="114">
        <v>0</v>
      </c>
      <c r="AV1760" s="114">
        <v>0</v>
      </c>
      <c r="AW1760" s="114">
        <v>0</v>
      </c>
      <c r="AX1760" s="114">
        <v>0</v>
      </c>
      <c r="AY1760" s="114">
        <v>0</v>
      </c>
      <c r="AZ1760" s="114">
        <v>0</v>
      </c>
      <c r="BA1760" s="114">
        <v>0</v>
      </c>
      <c r="BB1760" s="114">
        <v>0</v>
      </c>
      <c r="BC1760" s="114">
        <v>0</v>
      </c>
      <c r="BD1760" s="115">
        <v>0</v>
      </c>
      <c r="BE1760" s="114">
        <v>0</v>
      </c>
      <c r="BF1760" s="114">
        <v>0</v>
      </c>
      <c r="BG1760" s="114">
        <v>0</v>
      </c>
      <c r="BH1760" s="114">
        <v>0</v>
      </c>
      <c r="BI1760" s="114">
        <v>0</v>
      </c>
      <c r="BJ1760" s="114">
        <v>21</v>
      </c>
      <c r="BK1760" s="114">
        <v>0</v>
      </c>
      <c r="BL1760" s="114">
        <v>0</v>
      </c>
      <c r="BM1760" s="114">
        <v>0</v>
      </c>
      <c r="BN1760" s="114">
        <v>0</v>
      </c>
      <c r="BO1760" s="114">
        <v>0</v>
      </c>
      <c r="BP1760" s="114">
        <v>0</v>
      </c>
      <c r="BQ1760" s="114">
        <v>0</v>
      </c>
      <c r="BR1760" s="114">
        <v>0</v>
      </c>
      <c r="BS1760" s="114">
        <v>0</v>
      </c>
    </row>
    <row r="1761" spans="1:71" ht="15" x14ac:dyDescent="0.25">
      <c r="A1761" s="1" t="str">
        <f>CONCATENATE(G1761,"-",F1761,"-",H1761)</f>
        <v>999935845-Green-Under 30</v>
      </c>
      <c r="B1761" s="1" t="str">
        <f>CONCATENATE(G1761,"-",H1761)</f>
        <v>999935845-Under 30</v>
      </c>
      <c r="C1761" s="151" t="s">
        <v>326</v>
      </c>
      <c r="D1761" s="151" t="s">
        <v>3332</v>
      </c>
      <c r="E1761" s="151" t="s">
        <v>27</v>
      </c>
      <c r="F1761" s="151" t="s">
        <v>19</v>
      </c>
      <c r="G1761" s="151">
        <v>999935845</v>
      </c>
      <c r="H1761" s="36" t="s">
        <v>1833</v>
      </c>
      <c r="I1761" s="34">
        <f>((L1761)-J1761)+T1761</f>
        <v>21</v>
      </c>
      <c r="J1761" s="36"/>
      <c r="K1761" s="35"/>
      <c r="L1761" s="34">
        <f>SUM(N1761,O1761,P1761,Q1761,R1761,M1761)</f>
        <v>0</v>
      </c>
      <c r="M1761" s="34">
        <f>AJ1761</f>
        <v>0</v>
      </c>
      <c r="N1761" s="34">
        <f>SUM(AI1761)</f>
        <v>0</v>
      </c>
      <c r="O1761" s="34">
        <f>0</f>
        <v>0</v>
      </c>
      <c r="P1761" s="34">
        <v>0</v>
      </c>
      <c r="Q1761" s="34">
        <v>0</v>
      </c>
      <c r="R1761" s="34">
        <f>AH1761</f>
        <v>0</v>
      </c>
      <c r="S1761" s="122"/>
      <c r="T1761" s="41">
        <f>SUM(U1761,AA1761)</f>
        <v>21</v>
      </c>
      <c r="U1761" s="41">
        <f>IF(SUM(V1761:Y1761)&gt;=250, 250,SUM(V1761:Y1761))</f>
        <v>21</v>
      </c>
      <c r="V1761" s="41">
        <v>0</v>
      </c>
      <c r="W1761" s="41">
        <v>0</v>
      </c>
      <c r="X1761" s="41">
        <f>SUM(AL1761,AN1761,BO1761,BS1761)</f>
        <v>0</v>
      </c>
      <c r="Y1761" s="41">
        <f>SUM(AO1761:BN1761)</f>
        <v>21</v>
      </c>
      <c r="Z1761" s="41">
        <f>COUNTIF(AO1761:BN1761, "&gt;0")</f>
        <v>1</v>
      </c>
      <c r="AA1761" s="41">
        <f>SUM(AB1761:AF1761)</f>
        <v>0</v>
      </c>
      <c r="AB1761" s="41">
        <f>BP1761+BQ1761</f>
        <v>0</v>
      </c>
      <c r="AC1761" s="41">
        <v>0</v>
      </c>
      <c r="AD1761" s="41">
        <v>0</v>
      </c>
      <c r="AE1761" s="41">
        <f>SUM(BR1761)</f>
        <v>0</v>
      </c>
      <c r="AF1761" s="41">
        <f>SUM(AM1761)</f>
        <v>0</v>
      </c>
      <c r="AG1761" s="122"/>
      <c r="AH1761" s="36">
        <v>0</v>
      </c>
      <c r="AI1761" s="126">
        <v>0</v>
      </c>
      <c r="AJ1761" s="36">
        <v>0</v>
      </c>
      <c r="AK1761" s="121"/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14">
        <v>0</v>
      </c>
      <c r="AR1761" s="1">
        <v>0</v>
      </c>
      <c r="AS1761" s="114">
        <v>0</v>
      </c>
      <c r="AT1761" s="114">
        <v>0</v>
      </c>
      <c r="AU1761" s="114">
        <v>0</v>
      </c>
      <c r="AV1761" s="114">
        <v>0</v>
      </c>
      <c r="AW1761" s="114">
        <v>0</v>
      </c>
      <c r="AX1761" s="114">
        <v>0</v>
      </c>
      <c r="AY1761" s="114">
        <v>0</v>
      </c>
      <c r="AZ1761" s="114">
        <v>0</v>
      </c>
      <c r="BA1761" s="114">
        <v>0</v>
      </c>
      <c r="BB1761" s="114">
        <v>0</v>
      </c>
      <c r="BC1761" s="114">
        <v>0</v>
      </c>
      <c r="BD1761" s="115">
        <v>0</v>
      </c>
      <c r="BE1761" s="114">
        <v>0</v>
      </c>
      <c r="BF1761" s="114">
        <v>0</v>
      </c>
      <c r="BG1761" s="114">
        <v>0</v>
      </c>
      <c r="BH1761" s="114">
        <v>0</v>
      </c>
      <c r="BI1761" s="114">
        <v>0</v>
      </c>
      <c r="BJ1761" s="114">
        <v>21</v>
      </c>
      <c r="BK1761" s="114">
        <v>0</v>
      </c>
      <c r="BL1761" s="114">
        <v>0</v>
      </c>
      <c r="BM1761" s="114">
        <v>0</v>
      </c>
      <c r="BN1761" s="114">
        <v>0</v>
      </c>
      <c r="BO1761" s="114">
        <v>0</v>
      </c>
      <c r="BP1761" s="114">
        <v>0</v>
      </c>
      <c r="BQ1761" s="114">
        <v>0</v>
      </c>
      <c r="BR1761" s="114">
        <v>0</v>
      </c>
      <c r="BS1761" s="114">
        <v>0</v>
      </c>
    </row>
    <row r="1762" spans="1:71" ht="15" x14ac:dyDescent="0.25">
      <c r="A1762" s="1" t="str">
        <f>CONCATENATE(G1762,"-",F1762,"-",H1762)</f>
        <v>999935905-Green-Under 30</v>
      </c>
      <c r="B1762" s="1" t="str">
        <f>CONCATENATE(G1762,"-",H1762)</f>
        <v>999935905-Under 30</v>
      </c>
      <c r="C1762" s="151" t="s">
        <v>503</v>
      </c>
      <c r="D1762" s="151" t="s">
        <v>3336</v>
      </c>
      <c r="E1762" s="151" t="s">
        <v>27</v>
      </c>
      <c r="F1762" s="151" t="s">
        <v>19</v>
      </c>
      <c r="G1762" s="151">
        <v>999935905</v>
      </c>
      <c r="H1762" s="36" t="s">
        <v>1833</v>
      </c>
      <c r="I1762" s="34">
        <f>((L1762)-J1762)+T1762</f>
        <v>21</v>
      </c>
      <c r="J1762" s="36"/>
      <c r="K1762" s="35"/>
      <c r="L1762" s="34">
        <f>SUM(N1762,O1762,P1762,Q1762,R1762,M1762)</f>
        <v>0</v>
      </c>
      <c r="M1762" s="34">
        <f>AJ1762</f>
        <v>0</v>
      </c>
      <c r="N1762" s="34">
        <f>SUM(AI1762)</f>
        <v>0</v>
      </c>
      <c r="O1762" s="34">
        <f>0</f>
        <v>0</v>
      </c>
      <c r="P1762" s="34">
        <v>0</v>
      </c>
      <c r="Q1762" s="34">
        <v>0</v>
      </c>
      <c r="R1762" s="34">
        <f>AH1762</f>
        <v>0</v>
      </c>
      <c r="S1762" s="122"/>
      <c r="T1762" s="41">
        <f>SUM(U1762,AA1762)</f>
        <v>21</v>
      </c>
      <c r="U1762" s="41">
        <f>IF(SUM(V1762:Y1762)&gt;=250, 250,SUM(V1762:Y1762))</f>
        <v>21</v>
      </c>
      <c r="V1762" s="41">
        <v>0</v>
      </c>
      <c r="W1762" s="41">
        <v>0</v>
      </c>
      <c r="X1762" s="41">
        <f>SUM(AL1762,AN1762,BO1762,BS1762)</f>
        <v>0</v>
      </c>
      <c r="Y1762" s="41">
        <f>SUM(AO1762:BN1762)</f>
        <v>21</v>
      </c>
      <c r="Z1762" s="41">
        <f>COUNTIF(AO1762:BN1762, "&gt;0")</f>
        <v>1</v>
      </c>
      <c r="AA1762" s="41">
        <f>SUM(AB1762:AF1762)</f>
        <v>0</v>
      </c>
      <c r="AB1762" s="41">
        <f>BP1762+BQ1762</f>
        <v>0</v>
      </c>
      <c r="AC1762" s="41">
        <v>0</v>
      </c>
      <c r="AD1762" s="41">
        <v>0</v>
      </c>
      <c r="AE1762" s="41">
        <f>SUM(BR1762)</f>
        <v>0</v>
      </c>
      <c r="AF1762" s="41">
        <f>SUM(AM1762)</f>
        <v>0</v>
      </c>
      <c r="AG1762" s="122"/>
      <c r="AH1762" s="36">
        <v>0</v>
      </c>
      <c r="AI1762" s="126">
        <v>0</v>
      </c>
      <c r="AJ1762" s="36">
        <v>0</v>
      </c>
      <c r="AK1762" s="121"/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14">
        <v>0</v>
      </c>
      <c r="AR1762" s="1">
        <v>0</v>
      </c>
      <c r="AS1762" s="114">
        <v>0</v>
      </c>
      <c r="AT1762" s="114">
        <v>0</v>
      </c>
      <c r="AU1762" s="114">
        <v>0</v>
      </c>
      <c r="AV1762" s="114">
        <v>0</v>
      </c>
      <c r="AW1762" s="114">
        <v>0</v>
      </c>
      <c r="AX1762" s="114">
        <v>0</v>
      </c>
      <c r="AY1762" s="114">
        <v>0</v>
      </c>
      <c r="AZ1762" s="114">
        <v>0</v>
      </c>
      <c r="BA1762" s="114">
        <v>0</v>
      </c>
      <c r="BB1762" s="114">
        <v>0</v>
      </c>
      <c r="BC1762" s="114">
        <v>0</v>
      </c>
      <c r="BD1762" s="115">
        <v>0</v>
      </c>
      <c r="BE1762" s="114">
        <v>0</v>
      </c>
      <c r="BF1762" s="114">
        <v>0</v>
      </c>
      <c r="BG1762" s="114">
        <v>0</v>
      </c>
      <c r="BH1762" s="114">
        <v>0</v>
      </c>
      <c r="BI1762" s="114">
        <v>0</v>
      </c>
      <c r="BJ1762" s="114">
        <v>21</v>
      </c>
      <c r="BK1762" s="114">
        <v>0</v>
      </c>
      <c r="BL1762" s="114">
        <v>0</v>
      </c>
      <c r="BM1762" s="114">
        <v>0</v>
      </c>
      <c r="BN1762" s="114">
        <v>0</v>
      </c>
      <c r="BO1762" s="114">
        <v>0</v>
      </c>
      <c r="BP1762" s="114">
        <v>0</v>
      </c>
      <c r="BQ1762" s="114">
        <v>0</v>
      </c>
      <c r="BR1762" s="114">
        <v>0</v>
      </c>
      <c r="BS1762" s="114">
        <v>0</v>
      </c>
    </row>
    <row r="1763" spans="1:71" ht="15" x14ac:dyDescent="0.25">
      <c r="A1763" s="1" t="str">
        <f>CONCATENATE(G1763,"-",F1763,"-",H1763)</f>
        <v>999936132-Green-Under 30</v>
      </c>
      <c r="B1763" s="1" t="str">
        <f>CONCATENATE(G1763,"-",H1763)</f>
        <v>999936132-Under 30</v>
      </c>
      <c r="C1763" s="151" t="s">
        <v>3333</v>
      </c>
      <c r="D1763" s="151" t="s">
        <v>3334</v>
      </c>
      <c r="E1763" s="151" t="s">
        <v>27</v>
      </c>
      <c r="F1763" s="151" t="s">
        <v>19</v>
      </c>
      <c r="G1763" s="151">
        <v>999936132</v>
      </c>
      <c r="H1763" s="36" t="s">
        <v>1833</v>
      </c>
      <c r="I1763" s="34">
        <f>((L1763)-J1763)+T1763</f>
        <v>21</v>
      </c>
      <c r="J1763" s="36"/>
      <c r="K1763" s="35"/>
      <c r="L1763" s="34">
        <f>SUM(N1763,O1763,P1763,Q1763,R1763,M1763)</f>
        <v>0</v>
      </c>
      <c r="M1763" s="34">
        <f>AJ1763</f>
        <v>0</v>
      </c>
      <c r="N1763" s="34">
        <f>SUM(AI1763)</f>
        <v>0</v>
      </c>
      <c r="O1763" s="34">
        <f>0</f>
        <v>0</v>
      </c>
      <c r="P1763" s="34">
        <v>0</v>
      </c>
      <c r="Q1763" s="34">
        <v>0</v>
      </c>
      <c r="R1763" s="34">
        <f>AH1763</f>
        <v>0</v>
      </c>
      <c r="S1763" s="122"/>
      <c r="T1763" s="41">
        <f>SUM(U1763,AA1763)</f>
        <v>21</v>
      </c>
      <c r="U1763" s="41">
        <f>IF(SUM(V1763:Y1763)&gt;=250, 250,SUM(V1763:Y1763))</f>
        <v>21</v>
      </c>
      <c r="V1763" s="41">
        <v>0</v>
      </c>
      <c r="W1763" s="41">
        <v>0</v>
      </c>
      <c r="X1763" s="41">
        <f>SUM(AL1763,AN1763,BO1763,BS1763)</f>
        <v>0</v>
      </c>
      <c r="Y1763" s="41">
        <f>SUM(AO1763:BN1763)</f>
        <v>21</v>
      </c>
      <c r="Z1763" s="41">
        <f>COUNTIF(AO1763:BN1763, "&gt;0")</f>
        <v>1</v>
      </c>
      <c r="AA1763" s="41">
        <f>SUM(AB1763:AF1763)</f>
        <v>0</v>
      </c>
      <c r="AB1763" s="41">
        <f>BP1763+BQ1763</f>
        <v>0</v>
      </c>
      <c r="AC1763" s="41">
        <v>0</v>
      </c>
      <c r="AD1763" s="41">
        <v>0</v>
      </c>
      <c r="AE1763" s="41">
        <f>SUM(BR1763)</f>
        <v>0</v>
      </c>
      <c r="AF1763" s="41">
        <f>SUM(AM1763)</f>
        <v>0</v>
      </c>
      <c r="AG1763" s="122"/>
      <c r="AH1763" s="36">
        <v>0</v>
      </c>
      <c r="AI1763" s="126">
        <v>0</v>
      </c>
      <c r="AJ1763" s="36">
        <v>0</v>
      </c>
      <c r="AK1763" s="121"/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14">
        <v>0</v>
      </c>
      <c r="AR1763" s="1">
        <v>0</v>
      </c>
      <c r="AS1763" s="114">
        <v>0</v>
      </c>
      <c r="AT1763" s="114">
        <v>0</v>
      </c>
      <c r="AU1763" s="114">
        <v>0</v>
      </c>
      <c r="AV1763" s="114">
        <v>0</v>
      </c>
      <c r="AW1763" s="114">
        <v>0</v>
      </c>
      <c r="AX1763" s="114">
        <v>0</v>
      </c>
      <c r="AY1763" s="114">
        <v>0</v>
      </c>
      <c r="AZ1763" s="114">
        <v>0</v>
      </c>
      <c r="BA1763" s="114">
        <v>0</v>
      </c>
      <c r="BB1763" s="114">
        <v>0</v>
      </c>
      <c r="BC1763" s="114">
        <v>0</v>
      </c>
      <c r="BD1763" s="115">
        <v>0</v>
      </c>
      <c r="BE1763" s="114">
        <v>0</v>
      </c>
      <c r="BF1763" s="114">
        <v>0</v>
      </c>
      <c r="BG1763" s="114">
        <v>0</v>
      </c>
      <c r="BH1763" s="114">
        <v>0</v>
      </c>
      <c r="BI1763" s="114">
        <v>0</v>
      </c>
      <c r="BJ1763" s="114">
        <v>21</v>
      </c>
      <c r="BK1763" s="114">
        <v>0</v>
      </c>
      <c r="BL1763" s="114">
        <v>0</v>
      </c>
      <c r="BM1763" s="114">
        <v>0</v>
      </c>
      <c r="BN1763" s="114">
        <v>0</v>
      </c>
      <c r="BO1763" s="114">
        <v>0</v>
      </c>
      <c r="BP1763" s="114">
        <v>0</v>
      </c>
      <c r="BQ1763" s="114">
        <v>0</v>
      </c>
      <c r="BR1763" s="114">
        <v>0</v>
      </c>
      <c r="BS1763" s="114">
        <v>0</v>
      </c>
    </row>
    <row r="1764" spans="1:71" ht="15" x14ac:dyDescent="0.25">
      <c r="A1764" s="1" t="str">
        <f>CONCATENATE(G1764,"-",F1764,"-",H1764)</f>
        <v>999936163-Green-Under 30</v>
      </c>
      <c r="B1764" s="1" t="str">
        <f>CONCATENATE(G1764,"-",H1764)</f>
        <v>999936163-Under 30</v>
      </c>
      <c r="C1764" s="151" t="s">
        <v>3331</v>
      </c>
      <c r="D1764" s="151" t="s">
        <v>3324</v>
      </c>
      <c r="E1764" s="151" t="s">
        <v>27</v>
      </c>
      <c r="F1764" s="151" t="s">
        <v>19</v>
      </c>
      <c r="G1764" s="151">
        <v>999936163</v>
      </c>
      <c r="H1764" s="36" t="s">
        <v>1833</v>
      </c>
      <c r="I1764" s="34">
        <f>((L1764)-J1764)+T1764</f>
        <v>21</v>
      </c>
      <c r="J1764" s="36"/>
      <c r="K1764" s="35"/>
      <c r="L1764" s="34">
        <f>SUM(N1764,O1764,P1764,Q1764,R1764,M1764)</f>
        <v>0</v>
      </c>
      <c r="M1764" s="34">
        <f>AJ1764</f>
        <v>0</v>
      </c>
      <c r="N1764" s="34">
        <f>SUM(AI1764)</f>
        <v>0</v>
      </c>
      <c r="O1764" s="34">
        <f>0</f>
        <v>0</v>
      </c>
      <c r="P1764" s="34">
        <v>0</v>
      </c>
      <c r="Q1764" s="34">
        <v>0</v>
      </c>
      <c r="R1764" s="34">
        <f>AH1764</f>
        <v>0</v>
      </c>
      <c r="S1764" s="122"/>
      <c r="T1764" s="41">
        <f>SUM(U1764,AA1764)</f>
        <v>21</v>
      </c>
      <c r="U1764" s="41">
        <f>IF(SUM(V1764:Y1764)&gt;=250, 250,SUM(V1764:Y1764))</f>
        <v>21</v>
      </c>
      <c r="V1764" s="41">
        <v>0</v>
      </c>
      <c r="W1764" s="41">
        <v>0</v>
      </c>
      <c r="X1764" s="41">
        <f>SUM(AL1764,AN1764,BO1764,BS1764)</f>
        <v>0</v>
      </c>
      <c r="Y1764" s="41">
        <f>SUM(AO1764:BN1764)</f>
        <v>21</v>
      </c>
      <c r="Z1764" s="41">
        <f>COUNTIF(AO1764:BN1764, "&gt;0")</f>
        <v>1</v>
      </c>
      <c r="AA1764" s="41">
        <f>SUM(AB1764:AF1764)</f>
        <v>0</v>
      </c>
      <c r="AB1764" s="41">
        <f>BP1764+BQ1764</f>
        <v>0</v>
      </c>
      <c r="AC1764" s="41">
        <v>0</v>
      </c>
      <c r="AD1764" s="41">
        <v>0</v>
      </c>
      <c r="AE1764" s="41">
        <f>SUM(BR1764)</f>
        <v>0</v>
      </c>
      <c r="AF1764" s="41">
        <f>SUM(AM1764)</f>
        <v>0</v>
      </c>
      <c r="AG1764" s="122"/>
      <c r="AH1764" s="36">
        <v>0</v>
      </c>
      <c r="AI1764" s="126">
        <v>0</v>
      </c>
      <c r="AJ1764" s="36">
        <v>0</v>
      </c>
      <c r="AK1764" s="121"/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14">
        <v>0</v>
      </c>
      <c r="AR1764" s="1">
        <v>0</v>
      </c>
      <c r="AS1764" s="114">
        <v>0</v>
      </c>
      <c r="AT1764" s="114">
        <v>0</v>
      </c>
      <c r="AU1764" s="114">
        <v>0</v>
      </c>
      <c r="AV1764" s="114">
        <v>0</v>
      </c>
      <c r="AW1764" s="114">
        <v>0</v>
      </c>
      <c r="AX1764" s="114">
        <v>0</v>
      </c>
      <c r="AY1764" s="114">
        <v>0</v>
      </c>
      <c r="AZ1764" s="114">
        <v>0</v>
      </c>
      <c r="BA1764" s="114">
        <v>0</v>
      </c>
      <c r="BB1764" s="114">
        <v>0</v>
      </c>
      <c r="BC1764" s="114">
        <v>0</v>
      </c>
      <c r="BD1764" s="115">
        <v>0</v>
      </c>
      <c r="BE1764" s="114">
        <v>0</v>
      </c>
      <c r="BF1764" s="114">
        <v>0</v>
      </c>
      <c r="BG1764" s="114">
        <v>0</v>
      </c>
      <c r="BH1764" s="114">
        <v>0</v>
      </c>
      <c r="BI1764" s="114">
        <v>0</v>
      </c>
      <c r="BJ1764" s="114">
        <v>21</v>
      </c>
      <c r="BK1764" s="114">
        <v>0</v>
      </c>
      <c r="BL1764" s="114">
        <v>0</v>
      </c>
      <c r="BM1764" s="114">
        <v>0</v>
      </c>
      <c r="BN1764" s="114">
        <v>0</v>
      </c>
      <c r="BO1764" s="114">
        <v>0</v>
      </c>
      <c r="BP1764" s="114">
        <v>0</v>
      </c>
      <c r="BQ1764" s="114">
        <v>0</v>
      </c>
      <c r="BR1764" s="114">
        <v>0</v>
      </c>
      <c r="BS1764" s="114">
        <v>0</v>
      </c>
    </row>
    <row r="1765" spans="1:71" ht="15" x14ac:dyDescent="0.25">
      <c r="A1765" s="1" t="str">
        <f>CONCATENATE(G1765,"-",F1765,"-",H1765)</f>
        <v>999927156-Green-Under 30</v>
      </c>
      <c r="B1765" s="1" t="str">
        <f>CONCATENATE(G1765,"-",H1765)</f>
        <v>999927156-Under 30</v>
      </c>
      <c r="C1765" s="151" t="s">
        <v>3326</v>
      </c>
      <c r="D1765" s="151" t="s">
        <v>456</v>
      </c>
      <c r="E1765" s="151" t="s">
        <v>27</v>
      </c>
      <c r="F1765" s="151" t="s">
        <v>19</v>
      </c>
      <c r="G1765" s="151">
        <v>999927156</v>
      </c>
      <c r="H1765" s="36" t="s">
        <v>1833</v>
      </c>
      <c r="I1765" s="34">
        <f>((L1765)-J1765)+T1765</f>
        <v>16</v>
      </c>
      <c r="J1765" s="36"/>
      <c r="K1765" s="35"/>
      <c r="L1765" s="34">
        <f>SUM(N1765,O1765,P1765,Q1765,R1765,M1765)</f>
        <v>0</v>
      </c>
      <c r="M1765" s="34">
        <f>AJ1765</f>
        <v>0</v>
      </c>
      <c r="N1765" s="34">
        <f>SUM(AI1765)</f>
        <v>0</v>
      </c>
      <c r="O1765" s="34">
        <f>0</f>
        <v>0</v>
      </c>
      <c r="P1765" s="34">
        <v>0</v>
      </c>
      <c r="Q1765" s="34">
        <v>0</v>
      </c>
      <c r="R1765" s="34">
        <f>AH1765</f>
        <v>0</v>
      </c>
      <c r="S1765" s="122"/>
      <c r="T1765" s="41">
        <f>SUM(U1765,AA1765)</f>
        <v>16</v>
      </c>
      <c r="U1765" s="41">
        <f>IF(SUM(V1765:Y1765)&gt;=250, 250,SUM(V1765:Y1765))</f>
        <v>16</v>
      </c>
      <c r="V1765" s="41">
        <v>0</v>
      </c>
      <c r="W1765" s="41">
        <v>0</v>
      </c>
      <c r="X1765" s="41">
        <f>SUM(AL1765,AN1765,BO1765,BS1765)</f>
        <v>0</v>
      </c>
      <c r="Y1765" s="41">
        <f>SUM(AO1765:BN1765)</f>
        <v>16</v>
      </c>
      <c r="Z1765" s="41">
        <f>COUNTIF(AO1765:BN1765, "&gt;0")</f>
        <v>1</v>
      </c>
      <c r="AA1765" s="41">
        <f>SUM(AB1765:AF1765)</f>
        <v>0</v>
      </c>
      <c r="AB1765" s="41">
        <f>BP1765+BQ1765</f>
        <v>0</v>
      </c>
      <c r="AC1765" s="41">
        <v>0</v>
      </c>
      <c r="AD1765" s="41">
        <v>0</v>
      </c>
      <c r="AE1765" s="41">
        <f>SUM(BR1765)</f>
        <v>0</v>
      </c>
      <c r="AF1765" s="41">
        <f>SUM(AM1765)</f>
        <v>0</v>
      </c>
      <c r="AG1765" s="122"/>
      <c r="AH1765" s="36">
        <v>0</v>
      </c>
      <c r="AI1765" s="126">
        <v>0</v>
      </c>
      <c r="AJ1765" s="36">
        <v>0</v>
      </c>
      <c r="AK1765" s="121"/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14">
        <v>0</v>
      </c>
      <c r="AR1765" s="1">
        <v>0</v>
      </c>
      <c r="AS1765" s="114">
        <v>0</v>
      </c>
      <c r="AT1765" s="114">
        <v>0</v>
      </c>
      <c r="AU1765" s="114">
        <v>0</v>
      </c>
      <c r="AV1765" s="114">
        <v>0</v>
      </c>
      <c r="AW1765" s="114">
        <v>0</v>
      </c>
      <c r="AX1765" s="114">
        <v>0</v>
      </c>
      <c r="AY1765" s="114">
        <v>0</v>
      </c>
      <c r="AZ1765" s="114">
        <v>0</v>
      </c>
      <c r="BA1765" s="114">
        <v>0</v>
      </c>
      <c r="BB1765" s="114">
        <v>0</v>
      </c>
      <c r="BC1765" s="114">
        <v>0</v>
      </c>
      <c r="BD1765" s="115">
        <v>0</v>
      </c>
      <c r="BE1765" s="114">
        <v>0</v>
      </c>
      <c r="BF1765" s="114">
        <v>0</v>
      </c>
      <c r="BG1765" s="114">
        <v>0</v>
      </c>
      <c r="BH1765" s="114">
        <v>0</v>
      </c>
      <c r="BI1765" s="114">
        <v>0</v>
      </c>
      <c r="BJ1765" s="114">
        <v>16</v>
      </c>
      <c r="BK1765" s="114">
        <v>0</v>
      </c>
      <c r="BL1765" s="114">
        <v>0</v>
      </c>
      <c r="BM1765" s="114">
        <v>0</v>
      </c>
      <c r="BN1765" s="114">
        <v>0</v>
      </c>
      <c r="BO1765" s="114">
        <v>0</v>
      </c>
      <c r="BP1765" s="114">
        <v>0</v>
      </c>
      <c r="BQ1765" s="114">
        <v>0</v>
      </c>
      <c r="BR1765" s="114">
        <v>0</v>
      </c>
      <c r="BS1765" s="114">
        <v>0</v>
      </c>
    </row>
    <row r="1766" spans="1:71" ht="15" x14ac:dyDescent="0.25">
      <c r="A1766" s="1" t="str">
        <f>CONCATENATE(G1766,"-",F1766,"-",H1766)</f>
        <v>999927548-Green-Under 30</v>
      </c>
      <c r="B1766" s="1" t="str">
        <f>CONCATENATE(G1766,"-",H1766)</f>
        <v>999927548-Under 30</v>
      </c>
      <c r="C1766" s="151" t="s">
        <v>473</v>
      </c>
      <c r="D1766" s="151" t="s">
        <v>2135</v>
      </c>
      <c r="E1766" s="151" t="s">
        <v>27</v>
      </c>
      <c r="F1766" s="151" t="s">
        <v>19</v>
      </c>
      <c r="G1766" s="151">
        <v>999927548</v>
      </c>
      <c r="H1766" s="36" t="s">
        <v>1833</v>
      </c>
      <c r="I1766" s="34">
        <f>((L1766)-J1766)+T1766</f>
        <v>16</v>
      </c>
      <c r="J1766" s="36"/>
      <c r="K1766" s="35"/>
      <c r="L1766" s="34">
        <f>SUM(N1766,O1766,P1766,Q1766,R1766,M1766)</f>
        <v>0</v>
      </c>
      <c r="M1766" s="34">
        <f>AJ1766</f>
        <v>0</v>
      </c>
      <c r="N1766" s="34">
        <f>SUM(AI1766)</f>
        <v>0</v>
      </c>
      <c r="O1766" s="34">
        <f>0</f>
        <v>0</v>
      </c>
      <c r="P1766" s="34">
        <v>0</v>
      </c>
      <c r="Q1766" s="34">
        <v>0</v>
      </c>
      <c r="R1766" s="34">
        <f>AH1766</f>
        <v>0</v>
      </c>
      <c r="S1766" s="122"/>
      <c r="T1766" s="41">
        <f>SUM(U1766,AA1766)</f>
        <v>16</v>
      </c>
      <c r="U1766" s="41">
        <f>IF(SUM(V1766:Y1766)&gt;=250, 250,SUM(V1766:Y1766))</f>
        <v>16</v>
      </c>
      <c r="V1766" s="41">
        <v>0</v>
      </c>
      <c r="W1766" s="41">
        <v>0</v>
      </c>
      <c r="X1766" s="41">
        <f>SUM(AL1766,AN1766,BO1766,BS1766)</f>
        <v>0</v>
      </c>
      <c r="Y1766" s="41">
        <f>SUM(AO1766:BN1766)</f>
        <v>16</v>
      </c>
      <c r="Z1766" s="41">
        <f>COUNTIF(AO1766:BN1766, "&gt;0")</f>
        <v>1</v>
      </c>
      <c r="AA1766" s="41">
        <f>SUM(AB1766:AF1766)</f>
        <v>0</v>
      </c>
      <c r="AB1766" s="41">
        <f>BP1766+BQ1766</f>
        <v>0</v>
      </c>
      <c r="AC1766" s="41">
        <v>0</v>
      </c>
      <c r="AD1766" s="41">
        <v>0</v>
      </c>
      <c r="AE1766" s="41">
        <f>SUM(BR1766)</f>
        <v>0</v>
      </c>
      <c r="AF1766" s="41">
        <f>SUM(AM1766)</f>
        <v>0</v>
      </c>
      <c r="AG1766" s="122"/>
      <c r="AH1766" s="36">
        <v>0</v>
      </c>
      <c r="AI1766" s="126">
        <v>0</v>
      </c>
      <c r="AJ1766" s="36">
        <v>0</v>
      </c>
      <c r="AK1766" s="121"/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14">
        <v>0</v>
      </c>
      <c r="AR1766" s="1">
        <v>0</v>
      </c>
      <c r="AS1766" s="114">
        <v>0</v>
      </c>
      <c r="AT1766" s="114">
        <v>0</v>
      </c>
      <c r="AU1766" s="114">
        <v>0</v>
      </c>
      <c r="AV1766" s="114">
        <v>0</v>
      </c>
      <c r="AW1766" s="114">
        <v>0</v>
      </c>
      <c r="AX1766" s="114">
        <v>0</v>
      </c>
      <c r="AY1766" s="114">
        <v>0</v>
      </c>
      <c r="AZ1766" s="114">
        <v>0</v>
      </c>
      <c r="BA1766" s="114">
        <v>0</v>
      </c>
      <c r="BB1766" s="114">
        <v>0</v>
      </c>
      <c r="BC1766" s="114">
        <v>0</v>
      </c>
      <c r="BD1766" s="115">
        <v>0</v>
      </c>
      <c r="BE1766" s="114">
        <v>0</v>
      </c>
      <c r="BF1766" s="114">
        <v>0</v>
      </c>
      <c r="BG1766" s="114">
        <v>0</v>
      </c>
      <c r="BH1766" s="114">
        <v>0</v>
      </c>
      <c r="BI1766" s="114">
        <v>0</v>
      </c>
      <c r="BJ1766" s="114">
        <v>16</v>
      </c>
      <c r="BK1766" s="114">
        <v>0</v>
      </c>
      <c r="BL1766" s="114">
        <v>0</v>
      </c>
      <c r="BM1766" s="114">
        <v>0</v>
      </c>
      <c r="BN1766" s="114">
        <v>0</v>
      </c>
      <c r="BO1766" s="114">
        <v>0</v>
      </c>
      <c r="BP1766" s="114">
        <v>0</v>
      </c>
      <c r="BQ1766" s="114">
        <v>0</v>
      </c>
      <c r="BR1766" s="114">
        <v>0</v>
      </c>
      <c r="BS1766" s="114">
        <v>0</v>
      </c>
    </row>
    <row r="1767" spans="1:71" ht="15" x14ac:dyDescent="0.25">
      <c r="A1767" s="1" t="str">
        <f>CONCATENATE(G1767,"-",F1767,"-",H1767)</f>
        <v>999931941-Green-Under 30</v>
      </c>
      <c r="B1767" s="1" t="str">
        <f>CONCATENATE(G1767,"-",H1767)</f>
        <v>999931941-Under 30</v>
      </c>
      <c r="C1767" s="151" t="s">
        <v>3328</v>
      </c>
      <c r="D1767" s="151" t="s">
        <v>3329</v>
      </c>
      <c r="E1767" s="151" t="s">
        <v>27</v>
      </c>
      <c r="F1767" s="151" t="s">
        <v>19</v>
      </c>
      <c r="G1767" s="151">
        <v>999931941</v>
      </c>
      <c r="H1767" s="36" t="s">
        <v>1833</v>
      </c>
      <c r="I1767" s="34">
        <f>((L1767)-J1767)+T1767</f>
        <v>16</v>
      </c>
      <c r="J1767" s="36"/>
      <c r="K1767" s="35"/>
      <c r="L1767" s="34">
        <f>SUM(N1767,O1767,P1767,Q1767,R1767,M1767)</f>
        <v>0</v>
      </c>
      <c r="M1767" s="34">
        <f>AJ1767</f>
        <v>0</v>
      </c>
      <c r="N1767" s="34">
        <f>SUM(AI1767)</f>
        <v>0</v>
      </c>
      <c r="O1767" s="34">
        <f>0</f>
        <v>0</v>
      </c>
      <c r="P1767" s="34">
        <v>0</v>
      </c>
      <c r="Q1767" s="34">
        <v>0</v>
      </c>
      <c r="R1767" s="34">
        <f>AH1767</f>
        <v>0</v>
      </c>
      <c r="S1767" s="122"/>
      <c r="T1767" s="41">
        <f>SUM(U1767,AA1767)</f>
        <v>16</v>
      </c>
      <c r="U1767" s="41">
        <f>IF(SUM(V1767:Y1767)&gt;=250, 250,SUM(V1767:Y1767))</f>
        <v>16</v>
      </c>
      <c r="V1767" s="41">
        <v>0</v>
      </c>
      <c r="W1767" s="41">
        <v>0</v>
      </c>
      <c r="X1767" s="41">
        <f>SUM(AL1767,AN1767,BO1767,BS1767)</f>
        <v>0</v>
      </c>
      <c r="Y1767" s="41">
        <f>SUM(AO1767:BN1767)</f>
        <v>16</v>
      </c>
      <c r="Z1767" s="41">
        <f>COUNTIF(AO1767:BN1767, "&gt;0")</f>
        <v>1</v>
      </c>
      <c r="AA1767" s="41">
        <f>SUM(AB1767:AF1767)</f>
        <v>0</v>
      </c>
      <c r="AB1767" s="41">
        <f>BP1767+BQ1767</f>
        <v>0</v>
      </c>
      <c r="AC1767" s="41">
        <v>0</v>
      </c>
      <c r="AD1767" s="41">
        <v>0</v>
      </c>
      <c r="AE1767" s="41">
        <f>SUM(BR1767)</f>
        <v>0</v>
      </c>
      <c r="AF1767" s="41">
        <f>SUM(AM1767)</f>
        <v>0</v>
      </c>
      <c r="AG1767" s="122"/>
      <c r="AH1767" s="36">
        <v>0</v>
      </c>
      <c r="AI1767" s="126">
        <v>0</v>
      </c>
      <c r="AJ1767" s="36">
        <v>0</v>
      </c>
      <c r="AK1767" s="121"/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14">
        <v>0</v>
      </c>
      <c r="AR1767" s="1">
        <v>0</v>
      </c>
      <c r="AS1767" s="114">
        <v>0</v>
      </c>
      <c r="AT1767" s="114">
        <v>0</v>
      </c>
      <c r="AU1767" s="114">
        <v>0</v>
      </c>
      <c r="AV1767" s="114">
        <v>0</v>
      </c>
      <c r="AW1767" s="114">
        <v>0</v>
      </c>
      <c r="AX1767" s="114">
        <v>0</v>
      </c>
      <c r="AY1767" s="114">
        <v>0</v>
      </c>
      <c r="AZ1767" s="114">
        <v>0</v>
      </c>
      <c r="BA1767" s="114">
        <v>0</v>
      </c>
      <c r="BB1767" s="114">
        <v>0</v>
      </c>
      <c r="BC1767" s="114">
        <v>0</v>
      </c>
      <c r="BD1767" s="115">
        <v>0</v>
      </c>
      <c r="BE1767" s="114">
        <v>0</v>
      </c>
      <c r="BF1767" s="114">
        <v>0</v>
      </c>
      <c r="BG1767" s="114">
        <v>0</v>
      </c>
      <c r="BH1767" s="114">
        <v>0</v>
      </c>
      <c r="BI1767" s="114">
        <v>0</v>
      </c>
      <c r="BJ1767" s="114">
        <v>16</v>
      </c>
      <c r="BK1767" s="114">
        <v>0</v>
      </c>
      <c r="BL1767" s="114">
        <v>0</v>
      </c>
      <c r="BM1767" s="114">
        <v>0</v>
      </c>
      <c r="BN1767" s="114">
        <v>0</v>
      </c>
      <c r="BO1767" s="114">
        <v>0</v>
      </c>
      <c r="BP1767" s="114">
        <v>0</v>
      </c>
      <c r="BQ1767" s="114">
        <v>0</v>
      </c>
      <c r="BR1767" s="114">
        <v>0</v>
      </c>
      <c r="BS1767" s="114">
        <v>0</v>
      </c>
    </row>
    <row r="1768" spans="1:71" ht="15" x14ac:dyDescent="0.25">
      <c r="A1768" s="1" t="str">
        <f>CONCATENATE(G1768,"-",F1768,"-",H1768)</f>
        <v>999932120-Green-Under 30</v>
      </c>
      <c r="B1768" s="1" t="str">
        <f>CONCATENATE(G1768,"-",H1768)</f>
        <v>999932120-Under 30</v>
      </c>
      <c r="C1768" s="151" t="s">
        <v>3323</v>
      </c>
      <c r="D1768" s="151" t="s">
        <v>3324</v>
      </c>
      <c r="E1768" s="151" t="s">
        <v>27</v>
      </c>
      <c r="F1768" s="151" t="s">
        <v>19</v>
      </c>
      <c r="G1768" s="151">
        <v>999932120</v>
      </c>
      <c r="H1768" s="36" t="s">
        <v>1833</v>
      </c>
      <c r="I1768" s="34">
        <f>((L1768)-J1768)+T1768</f>
        <v>16</v>
      </c>
      <c r="J1768" s="36"/>
      <c r="K1768" s="35"/>
      <c r="L1768" s="34">
        <f>SUM(N1768,O1768,P1768,Q1768,R1768,M1768)</f>
        <v>0</v>
      </c>
      <c r="M1768" s="34">
        <f>AJ1768</f>
        <v>0</v>
      </c>
      <c r="N1768" s="34">
        <f>SUM(AI1768)</f>
        <v>0</v>
      </c>
      <c r="O1768" s="34">
        <f>0</f>
        <v>0</v>
      </c>
      <c r="P1768" s="34">
        <v>0</v>
      </c>
      <c r="Q1768" s="34">
        <v>0</v>
      </c>
      <c r="R1768" s="34">
        <f>AH1768</f>
        <v>0</v>
      </c>
      <c r="S1768" s="122"/>
      <c r="T1768" s="41">
        <f>SUM(U1768,AA1768)</f>
        <v>16</v>
      </c>
      <c r="U1768" s="41">
        <f>IF(SUM(V1768:Y1768)&gt;=250, 250,SUM(V1768:Y1768))</f>
        <v>16</v>
      </c>
      <c r="V1768" s="41">
        <v>0</v>
      </c>
      <c r="W1768" s="41">
        <v>0</v>
      </c>
      <c r="X1768" s="41">
        <f>SUM(AL1768,AN1768,BO1768,BS1768)</f>
        <v>0</v>
      </c>
      <c r="Y1768" s="41">
        <f>SUM(AO1768:BN1768)</f>
        <v>16</v>
      </c>
      <c r="Z1768" s="41">
        <f>COUNTIF(AO1768:BN1768, "&gt;0")</f>
        <v>1</v>
      </c>
      <c r="AA1768" s="41">
        <f>SUM(AB1768:AF1768)</f>
        <v>0</v>
      </c>
      <c r="AB1768" s="41">
        <f>BP1768+BQ1768</f>
        <v>0</v>
      </c>
      <c r="AC1768" s="41">
        <v>0</v>
      </c>
      <c r="AD1768" s="41">
        <v>0</v>
      </c>
      <c r="AE1768" s="41">
        <f>SUM(BR1768)</f>
        <v>0</v>
      </c>
      <c r="AF1768" s="41">
        <f>SUM(AM1768)</f>
        <v>0</v>
      </c>
      <c r="AG1768" s="122"/>
      <c r="AH1768" s="36">
        <v>0</v>
      </c>
      <c r="AI1768" s="126">
        <v>0</v>
      </c>
      <c r="AJ1768" s="36">
        <v>0</v>
      </c>
      <c r="AK1768" s="121"/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14">
        <v>0</v>
      </c>
      <c r="AR1768" s="1">
        <v>0</v>
      </c>
      <c r="AS1768" s="114">
        <v>0</v>
      </c>
      <c r="AT1768" s="114">
        <v>0</v>
      </c>
      <c r="AU1768" s="114">
        <v>0</v>
      </c>
      <c r="AV1768" s="114">
        <v>0</v>
      </c>
      <c r="AW1768" s="114">
        <v>0</v>
      </c>
      <c r="AX1768" s="114">
        <v>0</v>
      </c>
      <c r="AY1768" s="114">
        <v>0</v>
      </c>
      <c r="AZ1768" s="114">
        <v>0</v>
      </c>
      <c r="BA1768" s="114">
        <v>0</v>
      </c>
      <c r="BB1768" s="114">
        <v>0</v>
      </c>
      <c r="BC1768" s="114">
        <v>0</v>
      </c>
      <c r="BD1768" s="115">
        <v>0</v>
      </c>
      <c r="BE1768" s="114">
        <v>0</v>
      </c>
      <c r="BF1768" s="114">
        <v>0</v>
      </c>
      <c r="BG1768" s="114">
        <v>0</v>
      </c>
      <c r="BH1768" s="114">
        <v>0</v>
      </c>
      <c r="BI1768" s="114">
        <v>0</v>
      </c>
      <c r="BJ1768" s="114">
        <v>16</v>
      </c>
      <c r="BK1768" s="114">
        <v>0</v>
      </c>
      <c r="BL1768" s="114">
        <v>0</v>
      </c>
      <c r="BM1768" s="114">
        <v>0</v>
      </c>
      <c r="BN1768" s="114">
        <v>0</v>
      </c>
      <c r="BO1768" s="114">
        <v>0</v>
      </c>
      <c r="BP1768" s="114">
        <v>0</v>
      </c>
      <c r="BQ1768" s="114">
        <v>0</v>
      </c>
      <c r="BR1768" s="114">
        <v>0</v>
      </c>
      <c r="BS1768" s="114">
        <v>0</v>
      </c>
    </row>
    <row r="1769" spans="1:71" ht="15" x14ac:dyDescent="0.25">
      <c r="A1769" s="1" t="str">
        <f>CONCATENATE(G1769,"-",F1769,"-",H1769)</f>
        <v>999934636-Green-Under 30</v>
      </c>
      <c r="B1769" s="1" t="str">
        <f>CONCATENATE(G1769,"-",H1769)</f>
        <v>999934636-Under 30</v>
      </c>
      <c r="C1769" s="151" t="s">
        <v>1470</v>
      </c>
      <c r="D1769" s="151" t="s">
        <v>3325</v>
      </c>
      <c r="E1769" s="151" t="s">
        <v>27</v>
      </c>
      <c r="F1769" s="151" t="s">
        <v>19</v>
      </c>
      <c r="G1769" s="151">
        <v>999934636</v>
      </c>
      <c r="H1769" s="36" t="s">
        <v>1833</v>
      </c>
      <c r="I1769" s="34">
        <f>((L1769)-J1769)+T1769</f>
        <v>16</v>
      </c>
      <c r="J1769" s="36"/>
      <c r="K1769" s="35"/>
      <c r="L1769" s="34">
        <f>SUM(N1769,O1769,P1769,Q1769,R1769,M1769)</f>
        <v>0</v>
      </c>
      <c r="M1769" s="34">
        <f>AJ1769</f>
        <v>0</v>
      </c>
      <c r="N1769" s="34">
        <f>SUM(AI1769)</f>
        <v>0</v>
      </c>
      <c r="O1769" s="34">
        <f>0</f>
        <v>0</v>
      </c>
      <c r="P1769" s="34">
        <v>0</v>
      </c>
      <c r="Q1769" s="34">
        <v>0</v>
      </c>
      <c r="R1769" s="34">
        <f>AH1769</f>
        <v>0</v>
      </c>
      <c r="S1769" s="122"/>
      <c r="T1769" s="41">
        <f>SUM(U1769,AA1769)</f>
        <v>16</v>
      </c>
      <c r="U1769" s="41">
        <f>IF(SUM(V1769:Y1769)&gt;=250, 250,SUM(V1769:Y1769))</f>
        <v>16</v>
      </c>
      <c r="V1769" s="41">
        <v>0</v>
      </c>
      <c r="W1769" s="41">
        <v>0</v>
      </c>
      <c r="X1769" s="41">
        <f>SUM(AL1769,AN1769,BO1769,BS1769)</f>
        <v>0</v>
      </c>
      <c r="Y1769" s="41">
        <f>SUM(AO1769:BN1769)</f>
        <v>16</v>
      </c>
      <c r="Z1769" s="41">
        <f>COUNTIF(AO1769:BN1769, "&gt;0")</f>
        <v>1</v>
      </c>
      <c r="AA1769" s="41">
        <f>SUM(AB1769:AF1769)</f>
        <v>0</v>
      </c>
      <c r="AB1769" s="41">
        <f>BP1769+BQ1769</f>
        <v>0</v>
      </c>
      <c r="AC1769" s="41">
        <v>0</v>
      </c>
      <c r="AD1769" s="41">
        <v>0</v>
      </c>
      <c r="AE1769" s="41">
        <f>SUM(BR1769)</f>
        <v>0</v>
      </c>
      <c r="AF1769" s="41">
        <f>SUM(AM1769)</f>
        <v>0</v>
      </c>
      <c r="AG1769" s="122"/>
      <c r="AH1769" s="36">
        <v>0</v>
      </c>
      <c r="AI1769" s="126">
        <v>0</v>
      </c>
      <c r="AJ1769" s="36">
        <v>0</v>
      </c>
      <c r="AK1769" s="121"/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14">
        <v>0</v>
      </c>
      <c r="AR1769" s="1">
        <v>0</v>
      </c>
      <c r="AS1769" s="114">
        <v>0</v>
      </c>
      <c r="AT1769" s="114">
        <v>0</v>
      </c>
      <c r="AU1769" s="114">
        <v>0</v>
      </c>
      <c r="AV1769" s="114">
        <v>0</v>
      </c>
      <c r="AW1769" s="114">
        <v>0</v>
      </c>
      <c r="AX1769" s="114">
        <v>0</v>
      </c>
      <c r="AY1769" s="114">
        <v>0</v>
      </c>
      <c r="AZ1769" s="114">
        <v>0</v>
      </c>
      <c r="BA1769" s="114">
        <v>0</v>
      </c>
      <c r="BB1769" s="114">
        <v>0</v>
      </c>
      <c r="BC1769" s="114">
        <v>0</v>
      </c>
      <c r="BD1769" s="115">
        <v>0</v>
      </c>
      <c r="BE1769" s="114">
        <v>0</v>
      </c>
      <c r="BF1769" s="114">
        <v>0</v>
      </c>
      <c r="BG1769" s="114">
        <v>0</v>
      </c>
      <c r="BH1769" s="114">
        <v>0</v>
      </c>
      <c r="BI1769" s="114">
        <v>0</v>
      </c>
      <c r="BJ1769" s="114">
        <v>16</v>
      </c>
      <c r="BK1769" s="114">
        <v>0</v>
      </c>
      <c r="BL1769" s="114">
        <v>0</v>
      </c>
      <c r="BM1769" s="114">
        <v>0</v>
      </c>
      <c r="BN1769" s="114">
        <v>0</v>
      </c>
      <c r="BO1769" s="114">
        <v>0</v>
      </c>
      <c r="BP1769" s="114">
        <v>0</v>
      </c>
      <c r="BQ1769" s="114">
        <v>0</v>
      </c>
      <c r="BR1769" s="114">
        <v>0</v>
      </c>
      <c r="BS1769" s="114">
        <v>0</v>
      </c>
    </row>
    <row r="1770" spans="1:71" ht="15" x14ac:dyDescent="0.25">
      <c r="A1770" s="1" t="str">
        <f>CONCATENATE(G1770,"-",F1770,"-",H1770)</f>
        <v>999935653-Green-Under 30</v>
      </c>
      <c r="B1770" s="1" t="str">
        <f>CONCATENATE(G1770,"-",H1770)</f>
        <v>999935653-Under 30</v>
      </c>
      <c r="C1770" s="151" t="s">
        <v>325</v>
      </c>
      <c r="D1770" s="151" t="s">
        <v>3330</v>
      </c>
      <c r="E1770" s="151" t="s">
        <v>27</v>
      </c>
      <c r="F1770" s="151" t="s">
        <v>19</v>
      </c>
      <c r="G1770" s="151">
        <v>999935653</v>
      </c>
      <c r="H1770" s="36" t="s">
        <v>1833</v>
      </c>
      <c r="I1770" s="34">
        <f>((L1770)-J1770)+T1770</f>
        <v>16</v>
      </c>
      <c r="J1770" s="36"/>
      <c r="K1770" s="35"/>
      <c r="L1770" s="34">
        <f>SUM(N1770,O1770,P1770,Q1770,R1770,M1770)</f>
        <v>0</v>
      </c>
      <c r="M1770" s="34">
        <f>AJ1770</f>
        <v>0</v>
      </c>
      <c r="N1770" s="34">
        <f>SUM(AI1770)</f>
        <v>0</v>
      </c>
      <c r="O1770" s="34">
        <f>0</f>
        <v>0</v>
      </c>
      <c r="P1770" s="34">
        <v>0</v>
      </c>
      <c r="Q1770" s="34">
        <v>0</v>
      </c>
      <c r="R1770" s="34">
        <f>AH1770</f>
        <v>0</v>
      </c>
      <c r="S1770" s="122"/>
      <c r="T1770" s="41">
        <f>SUM(U1770,AA1770)</f>
        <v>16</v>
      </c>
      <c r="U1770" s="41">
        <f>IF(SUM(V1770:Y1770)&gt;=250, 250,SUM(V1770:Y1770))</f>
        <v>16</v>
      </c>
      <c r="V1770" s="41">
        <v>0</v>
      </c>
      <c r="W1770" s="41">
        <v>0</v>
      </c>
      <c r="X1770" s="41">
        <f>SUM(AL1770,AN1770,BO1770,BS1770)</f>
        <v>0</v>
      </c>
      <c r="Y1770" s="41">
        <f>SUM(AO1770:BN1770)</f>
        <v>16</v>
      </c>
      <c r="Z1770" s="41">
        <f>COUNTIF(AO1770:BN1770, "&gt;0")</f>
        <v>1</v>
      </c>
      <c r="AA1770" s="41">
        <f>SUM(AB1770:AF1770)</f>
        <v>0</v>
      </c>
      <c r="AB1770" s="41">
        <f>BP1770+BQ1770</f>
        <v>0</v>
      </c>
      <c r="AC1770" s="41">
        <v>0</v>
      </c>
      <c r="AD1770" s="41">
        <v>0</v>
      </c>
      <c r="AE1770" s="41">
        <f>SUM(BR1770)</f>
        <v>0</v>
      </c>
      <c r="AF1770" s="41">
        <f>SUM(AM1770)</f>
        <v>0</v>
      </c>
      <c r="AG1770" s="122"/>
      <c r="AH1770" s="36">
        <v>0</v>
      </c>
      <c r="AI1770" s="126">
        <v>0</v>
      </c>
      <c r="AJ1770" s="36">
        <v>0</v>
      </c>
      <c r="AK1770" s="121"/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14">
        <v>0</v>
      </c>
      <c r="AR1770" s="1">
        <v>0</v>
      </c>
      <c r="AS1770" s="114">
        <v>0</v>
      </c>
      <c r="AT1770" s="114">
        <v>0</v>
      </c>
      <c r="AU1770" s="114">
        <v>0</v>
      </c>
      <c r="AV1770" s="114">
        <v>0</v>
      </c>
      <c r="AW1770" s="114">
        <v>0</v>
      </c>
      <c r="AX1770" s="114">
        <v>0</v>
      </c>
      <c r="AY1770" s="114">
        <v>0</v>
      </c>
      <c r="AZ1770" s="114">
        <v>0</v>
      </c>
      <c r="BA1770" s="114">
        <v>0</v>
      </c>
      <c r="BB1770" s="114">
        <v>0</v>
      </c>
      <c r="BC1770" s="114">
        <v>0</v>
      </c>
      <c r="BD1770" s="115">
        <v>0</v>
      </c>
      <c r="BE1770" s="114">
        <v>0</v>
      </c>
      <c r="BF1770" s="114">
        <v>0</v>
      </c>
      <c r="BG1770" s="114">
        <v>0</v>
      </c>
      <c r="BH1770" s="114">
        <v>0</v>
      </c>
      <c r="BI1770" s="114">
        <v>0</v>
      </c>
      <c r="BJ1770" s="114">
        <v>16</v>
      </c>
      <c r="BK1770" s="114">
        <v>0</v>
      </c>
      <c r="BL1770" s="114">
        <v>0</v>
      </c>
      <c r="BM1770" s="114">
        <v>0</v>
      </c>
      <c r="BN1770" s="114">
        <v>0</v>
      </c>
      <c r="BO1770" s="114">
        <v>0</v>
      </c>
      <c r="BP1770" s="114">
        <v>0</v>
      </c>
      <c r="BQ1770" s="114">
        <v>0</v>
      </c>
      <c r="BR1770" s="114">
        <v>0</v>
      </c>
      <c r="BS1770" s="114">
        <v>0</v>
      </c>
    </row>
    <row r="1771" spans="1:71" ht="15" x14ac:dyDescent="0.25">
      <c r="A1771" s="1" t="str">
        <f>CONCATENATE(G1771,"-",F1771,"-",H1771)</f>
        <v>999935813-Green-Under 30</v>
      </c>
      <c r="B1771" s="1" t="str">
        <f>CONCATENATE(G1771,"-",H1771)</f>
        <v>999935813-Under 30</v>
      </c>
      <c r="C1771" s="151" t="s">
        <v>1470</v>
      </c>
      <c r="D1771" s="151" t="s">
        <v>3327</v>
      </c>
      <c r="E1771" s="151" t="s">
        <v>27</v>
      </c>
      <c r="F1771" s="151" t="s">
        <v>19</v>
      </c>
      <c r="G1771" s="151">
        <v>999935813</v>
      </c>
      <c r="H1771" s="36" t="s">
        <v>1833</v>
      </c>
      <c r="I1771" s="34">
        <f>((L1771)-J1771)+T1771</f>
        <v>16</v>
      </c>
      <c r="J1771" s="36"/>
      <c r="K1771" s="35"/>
      <c r="L1771" s="34">
        <f>SUM(N1771,O1771,P1771,Q1771,R1771,M1771)</f>
        <v>0</v>
      </c>
      <c r="M1771" s="34">
        <f>AJ1771</f>
        <v>0</v>
      </c>
      <c r="N1771" s="34">
        <f>SUM(AI1771)</f>
        <v>0</v>
      </c>
      <c r="O1771" s="34">
        <f>0</f>
        <v>0</v>
      </c>
      <c r="P1771" s="34">
        <v>0</v>
      </c>
      <c r="Q1771" s="34">
        <v>0</v>
      </c>
      <c r="R1771" s="34">
        <f>AH1771</f>
        <v>0</v>
      </c>
      <c r="S1771" s="122"/>
      <c r="T1771" s="41">
        <f>SUM(U1771,AA1771)</f>
        <v>16</v>
      </c>
      <c r="U1771" s="41">
        <f>IF(SUM(V1771:Y1771)&gt;=250, 250,SUM(V1771:Y1771))</f>
        <v>16</v>
      </c>
      <c r="V1771" s="41">
        <v>0</v>
      </c>
      <c r="W1771" s="41">
        <v>0</v>
      </c>
      <c r="X1771" s="41">
        <f>SUM(AL1771,AN1771,BO1771,BS1771)</f>
        <v>0</v>
      </c>
      <c r="Y1771" s="41">
        <f>SUM(AO1771:BN1771)</f>
        <v>16</v>
      </c>
      <c r="Z1771" s="41">
        <f>COUNTIF(AO1771:BN1771, "&gt;0")</f>
        <v>1</v>
      </c>
      <c r="AA1771" s="41">
        <f>SUM(AB1771:AF1771)</f>
        <v>0</v>
      </c>
      <c r="AB1771" s="41">
        <f>BP1771+BQ1771</f>
        <v>0</v>
      </c>
      <c r="AC1771" s="41">
        <v>0</v>
      </c>
      <c r="AD1771" s="41">
        <v>0</v>
      </c>
      <c r="AE1771" s="41">
        <f>SUM(BR1771)</f>
        <v>0</v>
      </c>
      <c r="AF1771" s="41">
        <f>SUM(AM1771)</f>
        <v>0</v>
      </c>
      <c r="AG1771" s="122"/>
      <c r="AH1771" s="36">
        <v>0</v>
      </c>
      <c r="AI1771" s="126">
        <v>0</v>
      </c>
      <c r="AJ1771" s="36">
        <v>0</v>
      </c>
      <c r="AK1771" s="121"/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14">
        <v>0</v>
      </c>
      <c r="AR1771" s="1">
        <v>0</v>
      </c>
      <c r="AS1771" s="114">
        <v>0</v>
      </c>
      <c r="AT1771" s="114">
        <v>0</v>
      </c>
      <c r="AU1771" s="114">
        <v>0</v>
      </c>
      <c r="AV1771" s="114">
        <v>0</v>
      </c>
      <c r="AW1771" s="114">
        <v>0</v>
      </c>
      <c r="AX1771" s="114">
        <v>0</v>
      </c>
      <c r="AY1771" s="114">
        <v>0</v>
      </c>
      <c r="AZ1771" s="114">
        <v>0</v>
      </c>
      <c r="BA1771" s="114">
        <v>0</v>
      </c>
      <c r="BB1771" s="114">
        <v>0</v>
      </c>
      <c r="BC1771" s="114">
        <v>0</v>
      </c>
      <c r="BD1771" s="115">
        <v>0</v>
      </c>
      <c r="BE1771" s="114">
        <v>0</v>
      </c>
      <c r="BF1771" s="114">
        <v>0</v>
      </c>
      <c r="BG1771" s="114">
        <v>0</v>
      </c>
      <c r="BH1771" s="114">
        <v>0</v>
      </c>
      <c r="BI1771" s="114">
        <v>0</v>
      </c>
      <c r="BJ1771" s="114">
        <v>16</v>
      </c>
      <c r="BK1771" s="114">
        <v>0</v>
      </c>
      <c r="BL1771" s="114">
        <v>0</v>
      </c>
      <c r="BM1771" s="114">
        <v>0</v>
      </c>
      <c r="BN1771" s="114">
        <v>0</v>
      </c>
      <c r="BO1771" s="114">
        <v>0</v>
      </c>
      <c r="BP1771" s="114">
        <v>0</v>
      </c>
      <c r="BQ1771" s="114">
        <v>0</v>
      </c>
      <c r="BR1771" s="114">
        <v>0</v>
      </c>
      <c r="BS1771" s="114">
        <v>0</v>
      </c>
    </row>
    <row r="1772" spans="1:71" ht="15" x14ac:dyDescent="0.25">
      <c r="A1772" s="1" t="str">
        <f>CONCATENATE(G1772,"-",F1772,"-",H1772)</f>
        <v>999935021-Yellow-Under 30</v>
      </c>
      <c r="B1772" s="1" t="str">
        <f>CONCATENATE(G1772,"-",H1772)</f>
        <v>999935021-Under 30</v>
      </c>
      <c r="C1772" s="36" t="s">
        <v>2318</v>
      </c>
      <c r="D1772" s="36" t="s">
        <v>1371</v>
      </c>
      <c r="E1772" s="36" t="s">
        <v>27</v>
      </c>
      <c r="F1772" s="36" t="s">
        <v>21</v>
      </c>
      <c r="G1772" s="128">
        <v>999935021</v>
      </c>
      <c r="H1772" s="36" t="s">
        <v>1833</v>
      </c>
      <c r="I1772" s="34">
        <f>((L1772)-J1772)+T1772</f>
        <v>120</v>
      </c>
      <c r="J1772" s="36"/>
      <c r="K1772" s="35"/>
      <c r="L1772" s="34">
        <f>SUM(N1772,O1772,P1772,Q1772,R1772,M1772)</f>
        <v>0</v>
      </c>
      <c r="M1772" s="34">
        <f>AJ1772</f>
        <v>0</v>
      </c>
      <c r="N1772" s="34">
        <f>SUM(AI1772)</f>
        <v>0</v>
      </c>
      <c r="O1772" s="34">
        <f>0</f>
        <v>0</v>
      </c>
      <c r="P1772" s="34">
        <v>0</v>
      </c>
      <c r="Q1772" s="34">
        <v>0</v>
      </c>
      <c r="R1772" s="34">
        <f>AH1772</f>
        <v>0</v>
      </c>
      <c r="S1772" s="122"/>
      <c r="T1772" s="41">
        <f>SUM(U1772,AA1772)</f>
        <v>120</v>
      </c>
      <c r="U1772" s="41">
        <f>IF(SUM(V1772:Y1772)&gt;=250, 250,SUM(V1772:Y1772))</f>
        <v>120</v>
      </c>
      <c r="V1772" s="41">
        <v>0</v>
      </c>
      <c r="W1772" s="41">
        <v>0</v>
      </c>
      <c r="X1772" s="41">
        <f>SUM(AL1772,AN1772,BO1772,BS1772)</f>
        <v>0</v>
      </c>
      <c r="Y1772" s="41">
        <f>SUM(AO1772:BN1772)</f>
        <v>120</v>
      </c>
      <c r="Z1772" s="41">
        <f>COUNTIF(AO1772:BN1772, "&gt;0")</f>
        <v>1</v>
      </c>
      <c r="AA1772" s="41">
        <f>SUM(AB1772:AF1772)</f>
        <v>0</v>
      </c>
      <c r="AB1772" s="41">
        <f>BP1772+BQ1772</f>
        <v>0</v>
      </c>
      <c r="AC1772" s="41">
        <v>0</v>
      </c>
      <c r="AD1772" s="41">
        <v>0</v>
      </c>
      <c r="AE1772" s="41">
        <f>SUM(BR1772)</f>
        <v>0</v>
      </c>
      <c r="AF1772" s="41">
        <f>SUM(AM1772)</f>
        <v>0</v>
      </c>
      <c r="AG1772" s="122"/>
      <c r="AH1772" s="36">
        <v>0</v>
      </c>
      <c r="AI1772" s="126">
        <v>0</v>
      </c>
      <c r="AJ1772" s="36">
        <v>0</v>
      </c>
      <c r="AK1772" s="121"/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14">
        <v>0</v>
      </c>
      <c r="AR1772" s="1">
        <v>0</v>
      </c>
      <c r="AS1772" s="114">
        <v>0</v>
      </c>
      <c r="AT1772" s="114">
        <v>0</v>
      </c>
      <c r="AU1772" s="114">
        <v>0</v>
      </c>
      <c r="AV1772" s="114">
        <v>0</v>
      </c>
      <c r="AW1772" s="114">
        <v>120</v>
      </c>
      <c r="AX1772" s="114">
        <v>0</v>
      </c>
      <c r="AY1772" s="114">
        <v>0</v>
      </c>
      <c r="AZ1772" s="114">
        <v>0</v>
      </c>
      <c r="BA1772" s="114">
        <v>0</v>
      </c>
      <c r="BB1772" s="114">
        <v>0</v>
      </c>
      <c r="BC1772" s="114">
        <v>0</v>
      </c>
      <c r="BD1772" s="115">
        <v>0</v>
      </c>
      <c r="BE1772" s="114">
        <v>0</v>
      </c>
      <c r="BF1772" s="114">
        <v>0</v>
      </c>
      <c r="BG1772" s="114">
        <v>0</v>
      </c>
      <c r="BH1772" s="114">
        <v>0</v>
      </c>
      <c r="BI1772" s="114">
        <v>0</v>
      </c>
      <c r="BJ1772" s="114">
        <v>0</v>
      </c>
      <c r="BK1772" s="114">
        <v>0</v>
      </c>
      <c r="BL1772" s="114">
        <v>0</v>
      </c>
      <c r="BM1772" s="114">
        <v>0</v>
      </c>
      <c r="BN1772" s="114">
        <v>0</v>
      </c>
      <c r="BO1772" s="114">
        <v>0</v>
      </c>
      <c r="BP1772" s="114">
        <v>0</v>
      </c>
      <c r="BQ1772" s="114">
        <v>0</v>
      </c>
      <c r="BR1772" s="114">
        <v>0</v>
      </c>
      <c r="BS1772" s="114">
        <v>0</v>
      </c>
    </row>
    <row r="1773" spans="1:71" ht="15" x14ac:dyDescent="0.25">
      <c r="A1773" s="1" t="str">
        <f>CONCATENATE(G1773,"-",F1773,"-",H1773)</f>
        <v>999936214-Yellow-Under 30</v>
      </c>
      <c r="B1773" s="1" t="str">
        <f>CONCATENATE(G1773,"-",H1773)</f>
        <v>999936214-Under 30</v>
      </c>
      <c r="C1773" s="151" t="s">
        <v>3383</v>
      </c>
      <c r="D1773" s="151" t="s">
        <v>3384</v>
      </c>
      <c r="E1773" s="151" t="s">
        <v>27</v>
      </c>
      <c r="F1773" s="151" t="s">
        <v>21</v>
      </c>
      <c r="G1773" s="151">
        <v>999936214</v>
      </c>
      <c r="H1773" s="36" t="s">
        <v>1833</v>
      </c>
      <c r="I1773" s="34">
        <f>((L1773)-J1773)+T1773</f>
        <v>120</v>
      </c>
      <c r="J1773" s="36"/>
      <c r="K1773" s="35"/>
      <c r="L1773" s="34">
        <f>SUM(N1773,O1773,P1773,Q1773,R1773,M1773)</f>
        <v>0</v>
      </c>
      <c r="M1773" s="34">
        <f>AJ1773</f>
        <v>0</v>
      </c>
      <c r="N1773" s="34">
        <f>SUM(AI1773)</f>
        <v>0</v>
      </c>
      <c r="O1773" s="34">
        <f>0</f>
        <v>0</v>
      </c>
      <c r="P1773" s="34">
        <v>0</v>
      </c>
      <c r="Q1773" s="34">
        <v>0</v>
      </c>
      <c r="R1773" s="34">
        <f>AH1773</f>
        <v>0</v>
      </c>
      <c r="S1773" s="122"/>
      <c r="T1773" s="41">
        <f>SUM(U1773,AA1773)</f>
        <v>120</v>
      </c>
      <c r="U1773" s="41">
        <f>IF(SUM(V1773:Y1773)&gt;=250, 250,SUM(V1773:Y1773))</f>
        <v>120</v>
      </c>
      <c r="V1773" s="41">
        <v>0</v>
      </c>
      <c r="W1773" s="41">
        <v>0</v>
      </c>
      <c r="X1773" s="41">
        <f>SUM(AL1773,AN1773,BO1773,BS1773)</f>
        <v>0</v>
      </c>
      <c r="Y1773" s="41">
        <f>SUM(AO1773:BN1773)</f>
        <v>120</v>
      </c>
      <c r="Z1773" s="41">
        <f>COUNTIF(AO1773:BN1773, "&gt;0")</f>
        <v>1</v>
      </c>
      <c r="AA1773" s="41">
        <f>SUM(AB1773:AF1773)</f>
        <v>0</v>
      </c>
      <c r="AB1773" s="41">
        <f>BP1773+BQ1773</f>
        <v>0</v>
      </c>
      <c r="AC1773" s="41">
        <v>0</v>
      </c>
      <c r="AD1773" s="41">
        <v>0</v>
      </c>
      <c r="AE1773" s="41">
        <f>SUM(BR1773)</f>
        <v>0</v>
      </c>
      <c r="AF1773" s="41">
        <f>SUM(AM1773)</f>
        <v>0</v>
      </c>
      <c r="AG1773" s="122"/>
      <c r="AH1773" s="36">
        <v>0</v>
      </c>
      <c r="AI1773" s="126">
        <v>0</v>
      </c>
      <c r="AJ1773" s="36">
        <v>0</v>
      </c>
      <c r="AK1773" s="121"/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14">
        <v>0</v>
      </c>
      <c r="AR1773" s="1">
        <v>0</v>
      </c>
      <c r="AS1773" s="114">
        <v>0</v>
      </c>
      <c r="AT1773" s="114">
        <v>0</v>
      </c>
      <c r="AU1773" s="114">
        <v>0</v>
      </c>
      <c r="AV1773" s="114">
        <v>0</v>
      </c>
      <c r="AW1773" s="114">
        <v>0</v>
      </c>
      <c r="AX1773" s="114">
        <v>0</v>
      </c>
      <c r="AY1773" s="114">
        <v>0</v>
      </c>
      <c r="AZ1773" s="114">
        <v>0</v>
      </c>
      <c r="BA1773" s="114">
        <v>0</v>
      </c>
      <c r="BB1773" s="114">
        <v>0</v>
      </c>
      <c r="BC1773" s="114">
        <v>0</v>
      </c>
      <c r="BD1773" s="115">
        <v>0</v>
      </c>
      <c r="BE1773" s="114">
        <v>0</v>
      </c>
      <c r="BF1773" s="114">
        <v>0</v>
      </c>
      <c r="BG1773" s="114">
        <v>0</v>
      </c>
      <c r="BH1773" s="114">
        <v>0</v>
      </c>
      <c r="BI1773" s="114">
        <v>0</v>
      </c>
      <c r="BJ1773" s="114">
        <v>120</v>
      </c>
      <c r="BK1773" s="114">
        <v>0</v>
      </c>
      <c r="BL1773" s="114">
        <v>0</v>
      </c>
      <c r="BM1773" s="114">
        <v>0</v>
      </c>
      <c r="BN1773" s="114">
        <v>0</v>
      </c>
      <c r="BO1773" s="114">
        <v>0</v>
      </c>
      <c r="BP1773" s="114">
        <v>0</v>
      </c>
      <c r="BQ1773" s="114">
        <v>0</v>
      </c>
      <c r="BR1773" s="114">
        <v>0</v>
      </c>
      <c r="BS1773" s="114">
        <v>0</v>
      </c>
    </row>
    <row r="1774" spans="1:71" ht="15" x14ac:dyDescent="0.25">
      <c r="A1774" s="1" t="str">
        <f>CONCATENATE(G1774,"-",F1774,"-",H1774)</f>
        <v>999930110-Yellow-Under 30</v>
      </c>
      <c r="B1774" s="1" t="str">
        <f>CONCATENATE(G1774,"-",H1774)</f>
        <v>999930110-Under 30</v>
      </c>
      <c r="C1774" s="36" t="s">
        <v>827</v>
      </c>
      <c r="D1774" s="36" t="s">
        <v>2641</v>
      </c>
      <c r="E1774" s="36" t="s">
        <v>27</v>
      </c>
      <c r="F1774" s="36" t="s">
        <v>21</v>
      </c>
      <c r="G1774" s="36">
        <v>999930110</v>
      </c>
      <c r="H1774" s="36" t="s">
        <v>1833</v>
      </c>
      <c r="I1774" s="34">
        <f>((L1774)-J1774)+T1774</f>
        <v>111</v>
      </c>
      <c r="J1774" s="36"/>
      <c r="K1774" s="35"/>
      <c r="L1774" s="34">
        <f>SUM(N1774,O1774,P1774,Q1774,R1774,M1774)</f>
        <v>0</v>
      </c>
      <c r="M1774" s="34">
        <f>AJ1774</f>
        <v>0</v>
      </c>
      <c r="N1774" s="34">
        <f>SUM(AI1774)</f>
        <v>0</v>
      </c>
      <c r="O1774" s="34">
        <f>0</f>
        <v>0</v>
      </c>
      <c r="P1774" s="34">
        <v>0</v>
      </c>
      <c r="Q1774" s="34">
        <v>0</v>
      </c>
      <c r="R1774" s="34">
        <f>AH1774</f>
        <v>0</v>
      </c>
      <c r="S1774" s="122"/>
      <c r="T1774" s="41">
        <f>SUM(U1774,AA1774)</f>
        <v>111</v>
      </c>
      <c r="U1774" s="41">
        <f>IF(SUM(V1774:Y1774)&gt;=250, 250,SUM(V1774:Y1774))</f>
        <v>111</v>
      </c>
      <c r="V1774" s="41">
        <v>0</v>
      </c>
      <c r="W1774" s="41">
        <v>0</v>
      </c>
      <c r="X1774" s="41">
        <f>SUM(AL1774,AN1774,BO1774,BS1774)</f>
        <v>0</v>
      </c>
      <c r="Y1774" s="41">
        <f>SUM(AO1774:BN1774)</f>
        <v>111</v>
      </c>
      <c r="Z1774" s="41">
        <f>COUNTIF(AO1774:BN1774, "&gt;0")</f>
        <v>2</v>
      </c>
      <c r="AA1774" s="41">
        <f>SUM(AB1774:AF1774)</f>
        <v>0</v>
      </c>
      <c r="AB1774" s="41">
        <f>BP1774+BQ1774</f>
        <v>0</v>
      </c>
      <c r="AC1774" s="41">
        <v>0</v>
      </c>
      <c r="AD1774" s="41">
        <v>0</v>
      </c>
      <c r="AE1774" s="41">
        <f>SUM(BR1774)</f>
        <v>0</v>
      </c>
      <c r="AF1774" s="41">
        <f>SUM(AM1774)</f>
        <v>0</v>
      </c>
      <c r="AG1774" s="122"/>
      <c r="AH1774" s="36">
        <v>0</v>
      </c>
      <c r="AI1774" s="126">
        <v>0</v>
      </c>
      <c r="AJ1774" s="36">
        <v>0</v>
      </c>
      <c r="AK1774" s="121"/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14">
        <v>0</v>
      </c>
      <c r="AR1774" s="1">
        <v>0</v>
      </c>
      <c r="AS1774" s="114">
        <v>0</v>
      </c>
      <c r="AT1774" s="114">
        <v>0</v>
      </c>
      <c r="AU1774" s="114">
        <v>0</v>
      </c>
      <c r="AV1774" s="114">
        <v>0</v>
      </c>
      <c r="AW1774" s="114">
        <v>0</v>
      </c>
      <c r="AX1774" s="114">
        <v>0</v>
      </c>
      <c r="AY1774" s="114">
        <v>0</v>
      </c>
      <c r="AZ1774" s="114">
        <v>90</v>
      </c>
      <c r="BA1774" s="114">
        <v>0</v>
      </c>
      <c r="BB1774" s="114">
        <v>0</v>
      </c>
      <c r="BC1774" s="114">
        <v>0</v>
      </c>
      <c r="BD1774" s="115">
        <v>0</v>
      </c>
      <c r="BE1774" s="114">
        <v>0</v>
      </c>
      <c r="BF1774" s="114">
        <v>0</v>
      </c>
      <c r="BG1774" s="114">
        <v>0</v>
      </c>
      <c r="BH1774" s="114">
        <v>0</v>
      </c>
      <c r="BI1774" s="114">
        <v>0</v>
      </c>
      <c r="BJ1774" s="114">
        <v>21</v>
      </c>
      <c r="BK1774" s="114">
        <v>0</v>
      </c>
      <c r="BL1774" s="114">
        <v>0</v>
      </c>
      <c r="BM1774" s="114">
        <v>0</v>
      </c>
      <c r="BN1774" s="114">
        <v>0</v>
      </c>
      <c r="BO1774" s="114">
        <v>0</v>
      </c>
      <c r="BP1774" s="114">
        <v>0</v>
      </c>
      <c r="BQ1774" s="114">
        <v>0</v>
      </c>
      <c r="BR1774" s="114">
        <v>0</v>
      </c>
      <c r="BS1774" s="114">
        <v>0</v>
      </c>
    </row>
    <row r="1775" spans="1:71" ht="15" x14ac:dyDescent="0.25">
      <c r="A1775" s="1" t="str">
        <f>CONCATENATE(G1775,"-",F1775,"-",H1775)</f>
        <v>999934337-Yellow-Under 30</v>
      </c>
      <c r="B1775" s="1" t="str">
        <f>CONCATENATE(G1775,"-",H1775)</f>
        <v>999934337-Under 30</v>
      </c>
      <c r="C1775" s="36" t="s">
        <v>154</v>
      </c>
      <c r="D1775" s="36" t="s">
        <v>2319</v>
      </c>
      <c r="E1775" s="36" t="s">
        <v>27</v>
      </c>
      <c r="F1775" s="36" t="s">
        <v>21</v>
      </c>
      <c r="G1775" s="128">
        <v>999934337</v>
      </c>
      <c r="H1775" s="36" t="s">
        <v>1833</v>
      </c>
      <c r="I1775" s="34">
        <f>((L1775)-J1775)+T1775</f>
        <v>90</v>
      </c>
      <c r="J1775" s="36"/>
      <c r="K1775" s="35"/>
      <c r="L1775" s="34">
        <f>SUM(N1775,O1775,P1775,Q1775,R1775,M1775)</f>
        <v>0</v>
      </c>
      <c r="M1775" s="34">
        <f>AJ1775</f>
        <v>0</v>
      </c>
      <c r="N1775" s="34">
        <f>SUM(AI1775)</f>
        <v>0</v>
      </c>
      <c r="O1775" s="34">
        <f>0</f>
        <v>0</v>
      </c>
      <c r="P1775" s="34">
        <v>0</v>
      </c>
      <c r="Q1775" s="34">
        <v>0</v>
      </c>
      <c r="R1775" s="34">
        <f>AH1775</f>
        <v>0</v>
      </c>
      <c r="S1775" s="122"/>
      <c r="T1775" s="41">
        <f>SUM(U1775,AA1775)</f>
        <v>90</v>
      </c>
      <c r="U1775" s="41">
        <f>IF(SUM(V1775:Y1775)&gt;=250, 250,SUM(V1775:Y1775))</f>
        <v>90</v>
      </c>
      <c r="V1775" s="41">
        <v>0</v>
      </c>
      <c r="W1775" s="41">
        <v>0</v>
      </c>
      <c r="X1775" s="41">
        <f>SUM(AL1775,AN1775,BO1775,BS1775)</f>
        <v>0</v>
      </c>
      <c r="Y1775" s="41">
        <f>SUM(AO1775:BN1775)</f>
        <v>90</v>
      </c>
      <c r="Z1775" s="41">
        <f>COUNTIF(AO1775:BN1775, "&gt;0")</f>
        <v>1</v>
      </c>
      <c r="AA1775" s="41">
        <f>SUM(AB1775:AF1775)</f>
        <v>0</v>
      </c>
      <c r="AB1775" s="41">
        <f>BP1775+BQ1775</f>
        <v>0</v>
      </c>
      <c r="AC1775" s="41">
        <v>0</v>
      </c>
      <c r="AD1775" s="41">
        <v>0</v>
      </c>
      <c r="AE1775" s="41">
        <f>SUM(BR1775)</f>
        <v>0</v>
      </c>
      <c r="AF1775" s="41">
        <f>SUM(AM1775)</f>
        <v>0</v>
      </c>
      <c r="AG1775" s="122"/>
      <c r="AH1775" s="36">
        <v>0</v>
      </c>
      <c r="AI1775" s="126">
        <v>0</v>
      </c>
      <c r="AJ1775" s="36">
        <v>0</v>
      </c>
      <c r="AK1775" s="121"/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14">
        <v>0</v>
      </c>
      <c r="AR1775" s="1">
        <v>0</v>
      </c>
      <c r="AS1775" s="114">
        <v>0</v>
      </c>
      <c r="AT1775" s="114">
        <v>0</v>
      </c>
      <c r="AU1775" s="114">
        <v>0</v>
      </c>
      <c r="AV1775" s="114">
        <v>0</v>
      </c>
      <c r="AW1775" s="114">
        <v>90</v>
      </c>
      <c r="AX1775" s="114">
        <v>0</v>
      </c>
      <c r="AY1775" s="114">
        <v>0</v>
      </c>
      <c r="AZ1775" s="114">
        <v>0</v>
      </c>
      <c r="BA1775" s="114">
        <v>0</v>
      </c>
      <c r="BB1775" s="114">
        <v>0</v>
      </c>
      <c r="BC1775" s="114">
        <v>0</v>
      </c>
      <c r="BD1775" s="115">
        <v>0</v>
      </c>
      <c r="BE1775" s="114">
        <v>0</v>
      </c>
      <c r="BF1775" s="114">
        <v>0</v>
      </c>
      <c r="BG1775" s="114">
        <v>0</v>
      </c>
      <c r="BH1775" s="114">
        <v>0</v>
      </c>
      <c r="BI1775" s="114">
        <v>0</v>
      </c>
      <c r="BJ1775" s="114">
        <v>0</v>
      </c>
      <c r="BK1775" s="114">
        <v>0</v>
      </c>
      <c r="BL1775" s="114">
        <v>0</v>
      </c>
      <c r="BM1775" s="114">
        <v>0</v>
      </c>
      <c r="BN1775" s="114">
        <v>0</v>
      </c>
      <c r="BO1775" s="114">
        <v>0</v>
      </c>
      <c r="BP1775" s="114">
        <v>0</v>
      </c>
      <c r="BQ1775" s="114">
        <v>0</v>
      </c>
      <c r="BR1775" s="114">
        <v>0</v>
      </c>
      <c r="BS1775" s="114">
        <v>0</v>
      </c>
    </row>
    <row r="1776" spans="1:71" ht="15" x14ac:dyDescent="0.25">
      <c r="A1776" s="1" t="str">
        <f>CONCATENATE(G1776,"-",F1776,"-",H1776)</f>
        <v>999935075-Yellow-Under 30</v>
      </c>
      <c r="B1776" s="1" t="str">
        <f>CONCATENATE(G1776,"-",H1776)</f>
        <v>999935075-Under 30</v>
      </c>
      <c r="C1776" s="151" t="s">
        <v>42</v>
      </c>
      <c r="D1776" s="151" t="s">
        <v>888</v>
      </c>
      <c r="E1776" s="151" t="s">
        <v>27</v>
      </c>
      <c r="F1776" s="151" t="s">
        <v>21</v>
      </c>
      <c r="G1776" s="151">
        <v>999935075</v>
      </c>
      <c r="H1776" s="36" t="s">
        <v>1833</v>
      </c>
      <c r="I1776" s="34">
        <f>((L1776)-J1776)+T1776</f>
        <v>90</v>
      </c>
      <c r="J1776" s="36"/>
      <c r="K1776" s="35"/>
      <c r="L1776" s="34">
        <f>SUM(N1776,O1776,P1776,Q1776,R1776,M1776)</f>
        <v>0</v>
      </c>
      <c r="M1776" s="34">
        <f>AJ1776</f>
        <v>0</v>
      </c>
      <c r="N1776" s="34">
        <f>SUM(AI1776)</f>
        <v>0</v>
      </c>
      <c r="O1776" s="34">
        <f>0</f>
        <v>0</v>
      </c>
      <c r="P1776" s="34">
        <v>0</v>
      </c>
      <c r="Q1776" s="34">
        <v>0</v>
      </c>
      <c r="R1776" s="34">
        <f>AH1776</f>
        <v>0</v>
      </c>
      <c r="S1776" s="122"/>
      <c r="T1776" s="41">
        <f>SUM(U1776,AA1776)</f>
        <v>90</v>
      </c>
      <c r="U1776" s="41">
        <f>IF(SUM(V1776:Y1776)&gt;=250, 250,SUM(V1776:Y1776))</f>
        <v>90</v>
      </c>
      <c r="V1776" s="41">
        <v>0</v>
      </c>
      <c r="W1776" s="41">
        <v>0</v>
      </c>
      <c r="X1776" s="41">
        <f>SUM(AL1776,AN1776,BO1776,BS1776)</f>
        <v>0</v>
      </c>
      <c r="Y1776" s="41">
        <f>SUM(AO1776:BN1776)</f>
        <v>90</v>
      </c>
      <c r="Z1776" s="41">
        <f>COUNTIF(AO1776:BN1776, "&gt;0")</f>
        <v>1</v>
      </c>
      <c r="AA1776" s="41">
        <f>SUM(AB1776:AF1776)</f>
        <v>0</v>
      </c>
      <c r="AB1776" s="41">
        <f>BP1776+BQ1776</f>
        <v>0</v>
      </c>
      <c r="AC1776" s="41">
        <v>0</v>
      </c>
      <c r="AD1776" s="41">
        <v>0</v>
      </c>
      <c r="AE1776" s="41">
        <f>SUM(BR1776)</f>
        <v>0</v>
      </c>
      <c r="AF1776" s="41">
        <f>SUM(AM1776)</f>
        <v>0</v>
      </c>
      <c r="AG1776" s="122"/>
      <c r="AH1776" s="36">
        <v>0</v>
      </c>
      <c r="AI1776" s="126">
        <v>0</v>
      </c>
      <c r="AJ1776" s="36">
        <v>0</v>
      </c>
      <c r="AK1776" s="121"/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14">
        <v>0</v>
      </c>
      <c r="AR1776" s="1">
        <v>0</v>
      </c>
      <c r="AS1776" s="114">
        <v>0</v>
      </c>
      <c r="AT1776" s="114">
        <v>0</v>
      </c>
      <c r="AU1776" s="114">
        <v>0</v>
      </c>
      <c r="AV1776" s="114">
        <v>0</v>
      </c>
      <c r="AW1776" s="114">
        <v>0</v>
      </c>
      <c r="AX1776" s="114">
        <v>0</v>
      </c>
      <c r="AY1776" s="114">
        <v>0</v>
      </c>
      <c r="AZ1776" s="114">
        <v>0</v>
      </c>
      <c r="BA1776" s="114">
        <v>0</v>
      </c>
      <c r="BB1776" s="114">
        <v>0</v>
      </c>
      <c r="BC1776" s="114">
        <v>0</v>
      </c>
      <c r="BD1776" s="115">
        <v>0</v>
      </c>
      <c r="BE1776" s="114">
        <v>0</v>
      </c>
      <c r="BF1776" s="114">
        <v>0</v>
      </c>
      <c r="BG1776" s="114">
        <v>0</v>
      </c>
      <c r="BH1776" s="114">
        <v>0</v>
      </c>
      <c r="BI1776" s="114">
        <v>0</v>
      </c>
      <c r="BJ1776" s="114">
        <v>90</v>
      </c>
      <c r="BK1776" s="114">
        <v>0</v>
      </c>
      <c r="BL1776" s="114">
        <v>0</v>
      </c>
      <c r="BM1776" s="114">
        <v>0</v>
      </c>
      <c r="BN1776" s="114">
        <v>0</v>
      </c>
      <c r="BO1776" s="114">
        <v>0</v>
      </c>
      <c r="BP1776" s="114">
        <v>0</v>
      </c>
      <c r="BQ1776" s="114">
        <v>0</v>
      </c>
      <c r="BR1776" s="114">
        <v>0</v>
      </c>
      <c r="BS1776" s="114">
        <v>0</v>
      </c>
    </row>
    <row r="1777" spans="1:71" ht="15" x14ac:dyDescent="0.25">
      <c r="A1777" s="1" t="str">
        <f>CONCATENATE(G1777,"-",F1777,"-",H1777)</f>
        <v>999934458-Yellow-Under 30</v>
      </c>
      <c r="B1777" s="1" t="str">
        <f>CONCATENATE(G1777,"-",H1777)</f>
        <v>999934458-Under 30</v>
      </c>
      <c r="C1777" s="36" t="s">
        <v>2639</v>
      </c>
      <c r="D1777" s="36" t="s">
        <v>2640</v>
      </c>
      <c r="E1777" s="36" t="s">
        <v>27</v>
      </c>
      <c r="F1777" s="36" t="s">
        <v>21</v>
      </c>
      <c r="G1777" s="36">
        <v>999934458</v>
      </c>
      <c r="H1777" s="36" t="s">
        <v>1833</v>
      </c>
      <c r="I1777" s="34">
        <f>((L1777)-J1777)+T1777</f>
        <v>84</v>
      </c>
      <c r="J1777" s="36"/>
      <c r="K1777" s="35"/>
      <c r="L1777" s="34">
        <f>SUM(N1777,O1777,P1777,Q1777,R1777,M1777)</f>
        <v>0</v>
      </c>
      <c r="M1777" s="34">
        <f>AJ1777</f>
        <v>0</v>
      </c>
      <c r="N1777" s="34">
        <f>SUM(AI1777)</f>
        <v>0</v>
      </c>
      <c r="O1777" s="34">
        <f>0</f>
        <v>0</v>
      </c>
      <c r="P1777" s="34">
        <v>0</v>
      </c>
      <c r="Q1777" s="34">
        <v>0</v>
      </c>
      <c r="R1777" s="34">
        <f>AH1777</f>
        <v>0</v>
      </c>
      <c r="S1777" s="122"/>
      <c r="T1777" s="41">
        <f>SUM(U1777,AA1777)</f>
        <v>84</v>
      </c>
      <c r="U1777" s="41">
        <f>IF(SUM(V1777:Y1777)&gt;=250, 250,SUM(V1777:Y1777))</f>
        <v>84</v>
      </c>
      <c r="V1777" s="41">
        <v>0</v>
      </c>
      <c r="W1777" s="41">
        <v>0</v>
      </c>
      <c r="X1777" s="41">
        <f>SUM(AL1777,AN1777,BO1777,BS1777)</f>
        <v>0</v>
      </c>
      <c r="Y1777" s="41">
        <f>SUM(AO1777:BN1777)</f>
        <v>84</v>
      </c>
      <c r="Z1777" s="41">
        <f>COUNTIF(AO1777:BN1777, "&gt;0")</f>
        <v>2</v>
      </c>
      <c r="AA1777" s="41">
        <f>SUM(AB1777:AF1777)</f>
        <v>0</v>
      </c>
      <c r="AB1777" s="41">
        <f>BP1777+BQ1777</f>
        <v>0</v>
      </c>
      <c r="AC1777" s="41">
        <v>0</v>
      </c>
      <c r="AD1777" s="41">
        <v>0</v>
      </c>
      <c r="AE1777" s="41">
        <f>SUM(BR1777)</f>
        <v>0</v>
      </c>
      <c r="AF1777" s="41">
        <f>SUM(AM1777)</f>
        <v>0</v>
      </c>
      <c r="AG1777" s="122"/>
      <c r="AH1777" s="36">
        <v>0</v>
      </c>
      <c r="AI1777" s="126">
        <v>0</v>
      </c>
      <c r="AJ1777" s="36">
        <v>0</v>
      </c>
      <c r="AK1777" s="121"/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14">
        <v>0</v>
      </c>
      <c r="AR1777" s="1">
        <v>0</v>
      </c>
      <c r="AS1777" s="114">
        <v>0</v>
      </c>
      <c r="AT1777" s="114">
        <v>0</v>
      </c>
      <c r="AU1777" s="114">
        <v>0</v>
      </c>
      <c r="AV1777" s="114">
        <v>0</v>
      </c>
      <c r="AW1777" s="114">
        <v>0</v>
      </c>
      <c r="AX1777" s="114">
        <v>0</v>
      </c>
      <c r="AY1777" s="114">
        <v>0</v>
      </c>
      <c r="AZ1777" s="114">
        <v>68</v>
      </c>
      <c r="BA1777" s="114">
        <v>0</v>
      </c>
      <c r="BB1777" s="114">
        <v>0</v>
      </c>
      <c r="BC1777" s="114">
        <v>0</v>
      </c>
      <c r="BD1777" s="115">
        <v>0</v>
      </c>
      <c r="BE1777" s="114">
        <v>0</v>
      </c>
      <c r="BF1777" s="114">
        <v>0</v>
      </c>
      <c r="BG1777" s="114">
        <v>0</v>
      </c>
      <c r="BH1777" s="114">
        <v>0</v>
      </c>
      <c r="BI1777" s="114">
        <v>0</v>
      </c>
      <c r="BJ1777" s="114">
        <v>16</v>
      </c>
      <c r="BK1777" s="114">
        <v>0</v>
      </c>
      <c r="BL1777" s="114">
        <v>0</v>
      </c>
      <c r="BM1777" s="114">
        <v>0</v>
      </c>
      <c r="BN1777" s="114">
        <v>0</v>
      </c>
      <c r="BO1777" s="114">
        <v>0</v>
      </c>
      <c r="BP1777" s="114">
        <v>0</v>
      </c>
      <c r="BQ1777" s="114">
        <v>0</v>
      </c>
      <c r="BR1777" s="114">
        <v>0</v>
      </c>
      <c r="BS1777" s="114">
        <v>0</v>
      </c>
    </row>
    <row r="1778" spans="1:71" ht="15" x14ac:dyDescent="0.25">
      <c r="A1778" s="1" t="str">
        <f>CONCATENATE(G1778,"-",F1778,"-",H1778)</f>
        <v>999934052-Yellow-Under 30</v>
      </c>
      <c r="B1778" s="1" t="str">
        <f>CONCATENATE(G1778,"-",H1778)</f>
        <v>999934052-Under 30</v>
      </c>
      <c r="C1778" s="36" t="s">
        <v>2321</v>
      </c>
      <c r="D1778" s="36" t="s">
        <v>23</v>
      </c>
      <c r="E1778" s="36" t="s">
        <v>27</v>
      </c>
      <c r="F1778" s="36" t="s">
        <v>21</v>
      </c>
      <c r="G1778" s="128">
        <v>999934052</v>
      </c>
      <c r="H1778" s="36" t="s">
        <v>1833</v>
      </c>
      <c r="I1778" s="34">
        <f>((L1778)-J1778)+T1778</f>
        <v>68</v>
      </c>
      <c r="J1778" s="36"/>
      <c r="K1778" s="35"/>
      <c r="L1778" s="34">
        <f>SUM(N1778,O1778,P1778,Q1778,R1778,M1778)</f>
        <v>0</v>
      </c>
      <c r="M1778" s="34">
        <f>AJ1778</f>
        <v>0</v>
      </c>
      <c r="N1778" s="34">
        <f>SUM(AI1778)</f>
        <v>0</v>
      </c>
      <c r="O1778" s="34">
        <f>0</f>
        <v>0</v>
      </c>
      <c r="P1778" s="34">
        <v>0</v>
      </c>
      <c r="Q1778" s="34">
        <v>0</v>
      </c>
      <c r="R1778" s="34">
        <f>AH1778</f>
        <v>0</v>
      </c>
      <c r="S1778" s="122"/>
      <c r="T1778" s="41">
        <f>SUM(U1778,AA1778)</f>
        <v>68</v>
      </c>
      <c r="U1778" s="41">
        <f>IF(SUM(V1778:Y1778)&gt;=250, 250,SUM(V1778:Y1778))</f>
        <v>68</v>
      </c>
      <c r="V1778" s="41">
        <v>0</v>
      </c>
      <c r="W1778" s="41">
        <v>0</v>
      </c>
      <c r="X1778" s="41">
        <f>SUM(AL1778,AN1778,BO1778,BS1778)</f>
        <v>0</v>
      </c>
      <c r="Y1778" s="41">
        <f>SUM(AO1778:BN1778)</f>
        <v>68</v>
      </c>
      <c r="Z1778" s="41">
        <f>COUNTIF(AO1778:BN1778, "&gt;0")</f>
        <v>1</v>
      </c>
      <c r="AA1778" s="41">
        <f>SUM(AB1778:AF1778)</f>
        <v>0</v>
      </c>
      <c r="AB1778" s="41">
        <f>BP1778+BQ1778</f>
        <v>0</v>
      </c>
      <c r="AC1778" s="41">
        <v>0</v>
      </c>
      <c r="AD1778" s="41">
        <v>0</v>
      </c>
      <c r="AE1778" s="41">
        <f>SUM(BR1778)</f>
        <v>0</v>
      </c>
      <c r="AF1778" s="41">
        <f>SUM(AM1778)</f>
        <v>0</v>
      </c>
      <c r="AG1778" s="122"/>
      <c r="AH1778" s="36">
        <v>0</v>
      </c>
      <c r="AI1778" s="126">
        <v>0</v>
      </c>
      <c r="AJ1778" s="36">
        <v>0</v>
      </c>
      <c r="AK1778" s="121"/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14">
        <v>0</v>
      </c>
      <c r="AR1778" s="1">
        <v>0</v>
      </c>
      <c r="AS1778" s="114">
        <v>0</v>
      </c>
      <c r="AT1778" s="114">
        <v>0</v>
      </c>
      <c r="AU1778" s="114">
        <v>0</v>
      </c>
      <c r="AV1778" s="114">
        <v>0</v>
      </c>
      <c r="AW1778" s="114">
        <v>68</v>
      </c>
      <c r="AX1778" s="114">
        <v>0</v>
      </c>
      <c r="AY1778" s="114">
        <v>0</v>
      </c>
      <c r="AZ1778" s="114">
        <v>0</v>
      </c>
      <c r="BA1778" s="114">
        <v>0</v>
      </c>
      <c r="BB1778" s="114">
        <v>0</v>
      </c>
      <c r="BC1778" s="114">
        <v>0</v>
      </c>
      <c r="BD1778" s="115">
        <v>0</v>
      </c>
      <c r="BE1778" s="114">
        <v>0</v>
      </c>
      <c r="BF1778" s="114">
        <v>0</v>
      </c>
      <c r="BG1778" s="114">
        <v>0</v>
      </c>
      <c r="BH1778" s="114">
        <v>0</v>
      </c>
      <c r="BI1778" s="114">
        <v>0</v>
      </c>
      <c r="BJ1778" s="114">
        <v>0</v>
      </c>
      <c r="BK1778" s="114">
        <v>0</v>
      </c>
      <c r="BL1778" s="114">
        <v>0</v>
      </c>
      <c r="BM1778" s="114">
        <v>0</v>
      </c>
      <c r="BN1778" s="114">
        <v>0</v>
      </c>
      <c r="BO1778" s="114">
        <v>0</v>
      </c>
      <c r="BP1778" s="114">
        <v>0</v>
      </c>
      <c r="BQ1778" s="114">
        <v>0</v>
      </c>
      <c r="BR1778" s="114">
        <v>0</v>
      </c>
      <c r="BS1778" s="114">
        <v>0</v>
      </c>
    </row>
    <row r="1779" spans="1:71" ht="15" x14ac:dyDescent="0.25">
      <c r="A1779" s="1" t="str">
        <f>CONCATENATE(G1779,"-",F1779,"-",H1779)</f>
        <v>999934053-Yellow-Under 30</v>
      </c>
      <c r="B1779" s="1" t="str">
        <f>CONCATENATE(G1779,"-",H1779)</f>
        <v>999934053-Under 30</v>
      </c>
      <c r="C1779" s="36" t="s">
        <v>2320</v>
      </c>
      <c r="D1779" s="36" t="s">
        <v>23</v>
      </c>
      <c r="E1779" s="36" t="s">
        <v>27</v>
      </c>
      <c r="F1779" s="36" t="s">
        <v>21</v>
      </c>
      <c r="G1779" s="128">
        <v>999934053</v>
      </c>
      <c r="H1779" s="36" t="s">
        <v>1833</v>
      </c>
      <c r="I1779" s="34">
        <f>((L1779)-J1779)+T1779</f>
        <v>68</v>
      </c>
      <c r="J1779" s="36"/>
      <c r="K1779" s="35"/>
      <c r="L1779" s="34">
        <f>SUM(N1779,O1779,P1779,Q1779,R1779,M1779)</f>
        <v>0</v>
      </c>
      <c r="M1779" s="34">
        <f>AJ1779</f>
        <v>0</v>
      </c>
      <c r="N1779" s="34">
        <f>SUM(AI1779)</f>
        <v>0</v>
      </c>
      <c r="O1779" s="34">
        <f>0</f>
        <v>0</v>
      </c>
      <c r="P1779" s="34">
        <v>0</v>
      </c>
      <c r="Q1779" s="34">
        <v>0</v>
      </c>
      <c r="R1779" s="34">
        <f>AH1779</f>
        <v>0</v>
      </c>
      <c r="S1779" s="122"/>
      <c r="T1779" s="41">
        <f>SUM(U1779,AA1779)</f>
        <v>68</v>
      </c>
      <c r="U1779" s="41">
        <f>IF(SUM(V1779:Y1779)&gt;=250, 250,SUM(V1779:Y1779))</f>
        <v>68</v>
      </c>
      <c r="V1779" s="41">
        <v>0</v>
      </c>
      <c r="W1779" s="41">
        <v>0</v>
      </c>
      <c r="X1779" s="41">
        <f>SUM(AL1779,AN1779,BO1779,BS1779)</f>
        <v>0</v>
      </c>
      <c r="Y1779" s="41">
        <f>SUM(AO1779:BN1779)</f>
        <v>68</v>
      </c>
      <c r="Z1779" s="41">
        <f>COUNTIF(AO1779:BN1779, "&gt;0")</f>
        <v>1</v>
      </c>
      <c r="AA1779" s="41">
        <f>SUM(AB1779:AF1779)</f>
        <v>0</v>
      </c>
      <c r="AB1779" s="41">
        <f>BP1779+BQ1779</f>
        <v>0</v>
      </c>
      <c r="AC1779" s="41">
        <v>0</v>
      </c>
      <c r="AD1779" s="41">
        <v>0</v>
      </c>
      <c r="AE1779" s="41">
        <f>SUM(BR1779)</f>
        <v>0</v>
      </c>
      <c r="AF1779" s="41">
        <f>SUM(AM1779)</f>
        <v>0</v>
      </c>
      <c r="AG1779" s="122"/>
      <c r="AH1779" s="36">
        <v>0</v>
      </c>
      <c r="AI1779" s="126">
        <v>0</v>
      </c>
      <c r="AJ1779" s="36">
        <v>0</v>
      </c>
      <c r="AK1779" s="121"/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14">
        <v>0</v>
      </c>
      <c r="AR1779" s="1">
        <v>0</v>
      </c>
      <c r="AS1779" s="114">
        <v>0</v>
      </c>
      <c r="AT1779" s="114">
        <v>0</v>
      </c>
      <c r="AU1779" s="114">
        <v>0</v>
      </c>
      <c r="AV1779" s="114">
        <v>0</v>
      </c>
      <c r="AW1779" s="114">
        <v>68</v>
      </c>
      <c r="AX1779" s="114">
        <v>0</v>
      </c>
      <c r="AY1779" s="114">
        <v>0</v>
      </c>
      <c r="AZ1779" s="114">
        <v>0</v>
      </c>
      <c r="BA1779" s="114">
        <v>0</v>
      </c>
      <c r="BB1779" s="114">
        <v>0</v>
      </c>
      <c r="BC1779" s="114">
        <v>0</v>
      </c>
      <c r="BD1779" s="115">
        <v>0</v>
      </c>
      <c r="BE1779" s="114">
        <v>0</v>
      </c>
      <c r="BF1779" s="114">
        <v>0</v>
      </c>
      <c r="BG1779" s="114">
        <v>0</v>
      </c>
      <c r="BH1779" s="114">
        <v>0</v>
      </c>
      <c r="BI1779" s="114">
        <v>0</v>
      </c>
      <c r="BJ1779" s="114">
        <v>0</v>
      </c>
      <c r="BK1779" s="114">
        <v>0</v>
      </c>
      <c r="BL1779" s="114">
        <v>0</v>
      </c>
      <c r="BM1779" s="114">
        <v>0</v>
      </c>
      <c r="BN1779" s="114">
        <v>0</v>
      </c>
      <c r="BO1779" s="114">
        <v>0</v>
      </c>
      <c r="BP1779" s="114">
        <v>0</v>
      </c>
      <c r="BQ1779" s="114">
        <v>0</v>
      </c>
      <c r="BR1779" s="114">
        <v>0</v>
      </c>
      <c r="BS1779" s="114">
        <v>0</v>
      </c>
    </row>
    <row r="1780" spans="1:71" ht="15" x14ac:dyDescent="0.25">
      <c r="A1780" s="1" t="str">
        <f>CONCATENATE(G1780,"-",F1780,"-",H1780)</f>
        <v>999935076-Yellow-Under 30</v>
      </c>
      <c r="B1780" s="1" t="str">
        <f>CONCATENATE(G1780,"-",H1780)</f>
        <v>999935076-Under 30</v>
      </c>
      <c r="C1780" s="151" t="s">
        <v>315</v>
      </c>
      <c r="D1780" s="151" t="s">
        <v>56</v>
      </c>
      <c r="E1780" s="151" t="s">
        <v>27</v>
      </c>
      <c r="F1780" s="151" t="s">
        <v>21</v>
      </c>
      <c r="G1780" s="151">
        <v>999935076</v>
      </c>
      <c r="H1780" s="36" t="s">
        <v>1833</v>
      </c>
      <c r="I1780" s="34">
        <f>((L1780)-J1780)+T1780</f>
        <v>68</v>
      </c>
      <c r="J1780" s="36"/>
      <c r="K1780" s="35"/>
      <c r="L1780" s="34">
        <f>SUM(N1780,O1780,P1780,Q1780,R1780,M1780)</f>
        <v>0</v>
      </c>
      <c r="M1780" s="34">
        <f>AJ1780</f>
        <v>0</v>
      </c>
      <c r="N1780" s="34">
        <f>SUM(AI1780)</f>
        <v>0</v>
      </c>
      <c r="O1780" s="34">
        <f>0</f>
        <v>0</v>
      </c>
      <c r="P1780" s="34">
        <v>0</v>
      </c>
      <c r="Q1780" s="34">
        <v>0</v>
      </c>
      <c r="R1780" s="34">
        <f>AH1780</f>
        <v>0</v>
      </c>
      <c r="S1780" s="122"/>
      <c r="T1780" s="41">
        <f>SUM(U1780,AA1780)</f>
        <v>68</v>
      </c>
      <c r="U1780" s="41">
        <f>IF(SUM(V1780:Y1780)&gt;=250, 250,SUM(V1780:Y1780))</f>
        <v>68</v>
      </c>
      <c r="V1780" s="41">
        <v>0</v>
      </c>
      <c r="W1780" s="41">
        <v>0</v>
      </c>
      <c r="X1780" s="41">
        <f>SUM(AL1780,AN1780,BO1780,BS1780)</f>
        <v>0</v>
      </c>
      <c r="Y1780" s="41">
        <f>SUM(AO1780:BN1780)</f>
        <v>68</v>
      </c>
      <c r="Z1780" s="41">
        <f>COUNTIF(AO1780:BN1780, "&gt;0")</f>
        <v>1</v>
      </c>
      <c r="AA1780" s="41">
        <f>SUM(AB1780:AF1780)</f>
        <v>0</v>
      </c>
      <c r="AB1780" s="41">
        <f>BP1780+BQ1780</f>
        <v>0</v>
      </c>
      <c r="AC1780" s="41">
        <v>0</v>
      </c>
      <c r="AD1780" s="41">
        <v>0</v>
      </c>
      <c r="AE1780" s="41">
        <f>SUM(BR1780)</f>
        <v>0</v>
      </c>
      <c r="AF1780" s="41">
        <f>SUM(AM1780)</f>
        <v>0</v>
      </c>
      <c r="AG1780" s="122"/>
      <c r="AH1780" s="36">
        <v>0</v>
      </c>
      <c r="AI1780" s="126">
        <v>0</v>
      </c>
      <c r="AJ1780" s="36">
        <v>0</v>
      </c>
      <c r="AK1780" s="121"/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14">
        <v>0</v>
      </c>
      <c r="AR1780" s="1">
        <v>0</v>
      </c>
      <c r="AS1780" s="114">
        <v>0</v>
      </c>
      <c r="AT1780" s="114">
        <v>0</v>
      </c>
      <c r="AU1780" s="114">
        <v>0</v>
      </c>
      <c r="AV1780" s="114">
        <v>0</v>
      </c>
      <c r="AW1780" s="114">
        <v>0</v>
      </c>
      <c r="AX1780" s="114">
        <v>0</v>
      </c>
      <c r="AY1780" s="114">
        <v>0</v>
      </c>
      <c r="AZ1780" s="114">
        <v>0</v>
      </c>
      <c r="BA1780" s="114">
        <v>0</v>
      </c>
      <c r="BB1780" s="114">
        <v>0</v>
      </c>
      <c r="BC1780" s="114">
        <v>0</v>
      </c>
      <c r="BD1780" s="115">
        <v>0</v>
      </c>
      <c r="BE1780" s="114">
        <v>0</v>
      </c>
      <c r="BF1780" s="114">
        <v>0</v>
      </c>
      <c r="BG1780" s="114">
        <v>0</v>
      </c>
      <c r="BH1780" s="114">
        <v>0</v>
      </c>
      <c r="BI1780" s="114">
        <v>0</v>
      </c>
      <c r="BJ1780" s="114">
        <v>68</v>
      </c>
      <c r="BK1780" s="114">
        <v>0</v>
      </c>
      <c r="BL1780" s="114">
        <v>0</v>
      </c>
      <c r="BM1780" s="114">
        <v>0</v>
      </c>
      <c r="BN1780" s="114">
        <v>0</v>
      </c>
      <c r="BO1780" s="114">
        <v>0</v>
      </c>
      <c r="BP1780" s="114">
        <v>0</v>
      </c>
      <c r="BQ1780" s="114">
        <v>0</v>
      </c>
      <c r="BR1780" s="114">
        <v>0</v>
      </c>
      <c r="BS1780" s="114">
        <v>0</v>
      </c>
    </row>
    <row r="1781" spans="1:71" ht="15" x14ac:dyDescent="0.25">
      <c r="A1781" s="1" t="str">
        <f>CONCATENATE(G1781,"-",F1781,"-",H1781)</f>
        <v>999935245-Yellow-Under 30</v>
      </c>
      <c r="B1781" s="1" t="str">
        <f>CONCATENATE(G1781,"-",H1781)</f>
        <v>999935245-Under 30</v>
      </c>
      <c r="C1781" s="36" t="s">
        <v>2642</v>
      </c>
      <c r="D1781" s="36" t="s">
        <v>2643</v>
      </c>
      <c r="E1781" s="36" t="s">
        <v>27</v>
      </c>
      <c r="F1781" s="36" t="s">
        <v>21</v>
      </c>
      <c r="G1781" s="36">
        <v>999935245</v>
      </c>
      <c r="H1781" s="36" t="s">
        <v>1833</v>
      </c>
      <c r="I1781" s="34">
        <f>((L1781)-J1781)+T1781</f>
        <v>68</v>
      </c>
      <c r="J1781" s="36"/>
      <c r="K1781" s="35"/>
      <c r="L1781" s="34">
        <f>SUM(N1781,O1781,P1781,Q1781,R1781,M1781)</f>
        <v>0</v>
      </c>
      <c r="M1781" s="34">
        <f>AJ1781</f>
        <v>0</v>
      </c>
      <c r="N1781" s="34">
        <f>SUM(AI1781)</f>
        <v>0</v>
      </c>
      <c r="O1781" s="34">
        <f>0</f>
        <v>0</v>
      </c>
      <c r="P1781" s="34">
        <v>0</v>
      </c>
      <c r="Q1781" s="34">
        <v>0</v>
      </c>
      <c r="R1781" s="34">
        <f>AH1781</f>
        <v>0</v>
      </c>
      <c r="S1781" s="122"/>
      <c r="T1781" s="41">
        <f>SUM(U1781,AA1781)</f>
        <v>68</v>
      </c>
      <c r="U1781" s="41">
        <f>IF(SUM(V1781:Y1781)&gt;=250, 250,SUM(V1781:Y1781))</f>
        <v>68</v>
      </c>
      <c r="V1781" s="41">
        <v>0</v>
      </c>
      <c r="W1781" s="41">
        <v>0</v>
      </c>
      <c r="X1781" s="41">
        <f>SUM(AL1781,AN1781,BO1781,BS1781)</f>
        <v>0</v>
      </c>
      <c r="Y1781" s="41">
        <f>SUM(AO1781:BN1781)</f>
        <v>68</v>
      </c>
      <c r="Z1781" s="41">
        <f>COUNTIF(AO1781:BN1781, "&gt;0")</f>
        <v>1</v>
      </c>
      <c r="AA1781" s="41">
        <f>SUM(AB1781:AF1781)</f>
        <v>0</v>
      </c>
      <c r="AB1781" s="41">
        <f>BP1781+BQ1781</f>
        <v>0</v>
      </c>
      <c r="AC1781" s="41">
        <v>0</v>
      </c>
      <c r="AD1781" s="41">
        <v>0</v>
      </c>
      <c r="AE1781" s="41">
        <f>SUM(BR1781)</f>
        <v>0</v>
      </c>
      <c r="AF1781" s="41">
        <f>SUM(AM1781)</f>
        <v>0</v>
      </c>
      <c r="AG1781" s="122"/>
      <c r="AH1781" s="36">
        <v>0</v>
      </c>
      <c r="AI1781" s="126">
        <v>0</v>
      </c>
      <c r="AJ1781" s="36">
        <v>0</v>
      </c>
      <c r="AK1781" s="121"/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14">
        <v>0</v>
      </c>
      <c r="AR1781" s="1">
        <v>0</v>
      </c>
      <c r="AS1781" s="114">
        <v>0</v>
      </c>
      <c r="AT1781" s="114">
        <v>0</v>
      </c>
      <c r="AU1781" s="114">
        <v>0</v>
      </c>
      <c r="AV1781" s="114">
        <v>0</v>
      </c>
      <c r="AW1781" s="114">
        <v>0</v>
      </c>
      <c r="AX1781" s="114">
        <v>0</v>
      </c>
      <c r="AY1781" s="114">
        <v>0</v>
      </c>
      <c r="AZ1781" s="114">
        <v>68</v>
      </c>
      <c r="BA1781" s="114">
        <v>0</v>
      </c>
      <c r="BB1781" s="114">
        <v>0</v>
      </c>
      <c r="BC1781" s="114">
        <v>0</v>
      </c>
      <c r="BD1781" s="115">
        <v>0</v>
      </c>
      <c r="BE1781" s="114">
        <v>0</v>
      </c>
      <c r="BF1781" s="114">
        <v>0</v>
      </c>
      <c r="BG1781" s="114">
        <v>0</v>
      </c>
      <c r="BH1781" s="114">
        <v>0</v>
      </c>
      <c r="BI1781" s="114">
        <v>0</v>
      </c>
      <c r="BJ1781" s="114">
        <v>0</v>
      </c>
      <c r="BK1781" s="114">
        <v>0</v>
      </c>
      <c r="BL1781" s="114">
        <v>0</v>
      </c>
      <c r="BM1781" s="114">
        <v>0</v>
      </c>
      <c r="BN1781" s="114">
        <v>0</v>
      </c>
      <c r="BO1781" s="114">
        <v>0</v>
      </c>
      <c r="BP1781" s="114">
        <v>0</v>
      </c>
      <c r="BQ1781" s="114">
        <v>0</v>
      </c>
      <c r="BR1781" s="114">
        <v>0</v>
      </c>
      <c r="BS1781" s="114">
        <v>0</v>
      </c>
    </row>
    <row r="1782" spans="1:71" ht="15" x14ac:dyDescent="0.25">
      <c r="A1782" s="1" t="str">
        <f>CONCATENATE(G1782,"-",F1782,"-",H1782)</f>
        <v>999935852-Yellow-Under 30</v>
      </c>
      <c r="B1782" s="1" t="str">
        <f>CONCATENATE(G1782,"-",H1782)</f>
        <v>999935852-Under 30</v>
      </c>
      <c r="C1782" s="151" t="s">
        <v>3385</v>
      </c>
      <c r="D1782" s="151" t="s">
        <v>119</v>
      </c>
      <c r="E1782" s="151" t="s">
        <v>27</v>
      </c>
      <c r="F1782" s="151" t="s">
        <v>21</v>
      </c>
      <c r="G1782" s="151">
        <v>999935852</v>
      </c>
      <c r="H1782" s="36" t="s">
        <v>1833</v>
      </c>
      <c r="I1782" s="34">
        <f>((L1782)-J1782)+T1782</f>
        <v>68</v>
      </c>
      <c r="J1782" s="36"/>
      <c r="K1782" s="35"/>
      <c r="L1782" s="34">
        <f>SUM(N1782,O1782,P1782,Q1782,R1782,M1782)</f>
        <v>0</v>
      </c>
      <c r="M1782" s="34">
        <f>AJ1782</f>
        <v>0</v>
      </c>
      <c r="N1782" s="34">
        <f>SUM(AI1782)</f>
        <v>0</v>
      </c>
      <c r="O1782" s="34">
        <f>0</f>
        <v>0</v>
      </c>
      <c r="P1782" s="34">
        <v>0</v>
      </c>
      <c r="Q1782" s="34">
        <v>0</v>
      </c>
      <c r="R1782" s="34">
        <f>AH1782</f>
        <v>0</v>
      </c>
      <c r="S1782" s="122"/>
      <c r="T1782" s="41">
        <f>SUM(U1782,AA1782)</f>
        <v>68</v>
      </c>
      <c r="U1782" s="41">
        <f>IF(SUM(V1782:Y1782)&gt;=250, 250,SUM(V1782:Y1782))</f>
        <v>68</v>
      </c>
      <c r="V1782" s="41">
        <v>0</v>
      </c>
      <c r="W1782" s="41">
        <v>0</v>
      </c>
      <c r="X1782" s="41">
        <f>SUM(AL1782,AN1782,BO1782,BS1782)</f>
        <v>0</v>
      </c>
      <c r="Y1782" s="41">
        <f>SUM(AO1782:BN1782)</f>
        <v>68</v>
      </c>
      <c r="Z1782" s="41">
        <f>COUNTIF(AO1782:BN1782, "&gt;0")</f>
        <v>1</v>
      </c>
      <c r="AA1782" s="41">
        <f>SUM(AB1782:AF1782)</f>
        <v>0</v>
      </c>
      <c r="AB1782" s="41">
        <f>BP1782+BQ1782</f>
        <v>0</v>
      </c>
      <c r="AC1782" s="41">
        <v>0</v>
      </c>
      <c r="AD1782" s="41">
        <v>0</v>
      </c>
      <c r="AE1782" s="41">
        <f>SUM(BR1782)</f>
        <v>0</v>
      </c>
      <c r="AF1782" s="41">
        <f>SUM(AM1782)</f>
        <v>0</v>
      </c>
      <c r="AG1782" s="122"/>
      <c r="AH1782" s="36">
        <v>0</v>
      </c>
      <c r="AI1782" s="126">
        <v>0</v>
      </c>
      <c r="AJ1782" s="36">
        <v>0</v>
      </c>
      <c r="AK1782" s="121"/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14">
        <v>0</v>
      </c>
      <c r="AR1782" s="1">
        <v>0</v>
      </c>
      <c r="AS1782" s="114">
        <v>0</v>
      </c>
      <c r="AT1782" s="114">
        <v>0</v>
      </c>
      <c r="AU1782" s="114">
        <v>0</v>
      </c>
      <c r="AV1782" s="114">
        <v>0</v>
      </c>
      <c r="AW1782" s="114">
        <v>0</v>
      </c>
      <c r="AX1782" s="114">
        <v>0</v>
      </c>
      <c r="AY1782" s="114">
        <v>0</v>
      </c>
      <c r="AZ1782" s="114">
        <v>0</v>
      </c>
      <c r="BA1782" s="114">
        <v>0</v>
      </c>
      <c r="BB1782" s="114">
        <v>0</v>
      </c>
      <c r="BC1782" s="114">
        <v>0</v>
      </c>
      <c r="BD1782" s="115">
        <v>0</v>
      </c>
      <c r="BE1782" s="114">
        <v>0</v>
      </c>
      <c r="BF1782" s="114">
        <v>0</v>
      </c>
      <c r="BG1782" s="114">
        <v>0</v>
      </c>
      <c r="BH1782" s="114">
        <v>0</v>
      </c>
      <c r="BI1782" s="114">
        <v>0</v>
      </c>
      <c r="BJ1782" s="114">
        <v>68</v>
      </c>
      <c r="BK1782" s="114">
        <v>0</v>
      </c>
      <c r="BL1782" s="114">
        <v>0</v>
      </c>
      <c r="BM1782" s="114">
        <v>0</v>
      </c>
      <c r="BN1782" s="114">
        <v>0</v>
      </c>
      <c r="BO1782" s="114">
        <v>0</v>
      </c>
      <c r="BP1782" s="114">
        <v>0</v>
      </c>
      <c r="BQ1782" s="114">
        <v>0</v>
      </c>
      <c r="BR1782" s="114">
        <v>0</v>
      </c>
      <c r="BS1782" s="114">
        <v>0</v>
      </c>
    </row>
    <row r="1783" spans="1:71" ht="15" x14ac:dyDescent="0.25">
      <c r="A1783" s="1" t="str">
        <f>CONCATENATE(G1783,"-",F1783,"-",H1783)</f>
        <v>999934631-Yellow-Under 30</v>
      </c>
      <c r="B1783" s="1" t="str">
        <f>CONCATENATE(G1783,"-",H1783)</f>
        <v>999934631-Under 30</v>
      </c>
      <c r="C1783" s="151" t="s">
        <v>3386</v>
      </c>
      <c r="D1783" s="151" t="s">
        <v>3387</v>
      </c>
      <c r="E1783" s="151" t="s">
        <v>27</v>
      </c>
      <c r="F1783" s="151" t="s">
        <v>21</v>
      </c>
      <c r="G1783" s="151">
        <v>999934631</v>
      </c>
      <c r="H1783" s="36" t="s">
        <v>1833</v>
      </c>
      <c r="I1783" s="34">
        <f>((L1783)-J1783)+T1783</f>
        <v>51</v>
      </c>
      <c r="J1783" s="36"/>
      <c r="K1783" s="35"/>
      <c r="L1783" s="34">
        <f>SUM(N1783,O1783,P1783,Q1783,R1783,M1783)</f>
        <v>0</v>
      </c>
      <c r="M1783" s="34">
        <f>AJ1783</f>
        <v>0</v>
      </c>
      <c r="N1783" s="34">
        <f>SUM(AI1783)</f>
        <v>0</v>
      </c>
      <c r="O1783" s="34">
        <f>0</f>
        <v>0</v>
      </c>
      <c r="P1783" s="34">
        <v>0</v>
      </c>
      <c r="Q1783" s="34">
        <v>0</v>
      </c>
      <c r="R1783" s="34">
        <f>AH1783</f>
        <v>0</v>
      </c>
      <c r="S1783" s="122"/>
      <c r="T1783" s="41">
        <f>SUM(U1783,AA1783)</f>
        <v>51</v>
      </c>
      <c r="U1783" s="41">
        <f>IF(SUM(V1783:Y1783)&gt;=250, 250,SUM(V1783:Y1783))</f>
        <v>51</v>
      </c>
      <c r="V1783" s="41">
        <v>0</v>
      </c>
      <c r="W1783" s="41">
        <v>0</v>
      </c>
      <c r="X1783" s="41">
        <f>SUM(AL1783,AN1783,BO1783,BS1783)</f>
        <v>0</v>
      </c>
      <c r="Y1783" s="41">
        <f>SUM(AO1783:BN1783)</f>
        <v>51</v>
      </c>
      <c r="Z1783" s="41">
        <f>COUNTIF(AO1783:BN1783, "&gt;0")</f>
        <v>1</v>
      </c>
      <c r="AA1783" s="41">
        <f>SUM(AB1783:AF1783)</f>
        <v>0</v>
      </c>
      <c r="AB1783" s="41">
        <f>BP1783+BQ1783</f>
        <v>0</v>
      </c>
      <c r="AC1783" s="41">
        <v>0</v>
      </c>
      <c r="AD1783" s="41">
        <v>0</v>
      </c>
      <c r="AE1783" s="41">
        <f>SUM(BR1783)</f>
        <v>0</v>
      </c>
      <c r="AF1783" s="41">
        <f>SUM(AM1783)</f>
        <v>0</v>
      </c>
      <c r="AG1783" s="122"/>
      <c r="AH1783" s="36">
        <v>0</v>
      </c>
      <c r="AI1783" s="126">
        <v>0</v>
      </c>
      <c r="AJ1783" s="36">
        <v>0</v>
      </c>
      <c r="AK1783" s="121"/>
      <c r="AL1783" s="1">
        <v>0</v>
      </c>
      <c r="AM1783" s="1">
        <v>0</v>
      </c>
      <c r="AN1783" s="1">
        <v>0</v>
      </c>
      <c r="AO1783" s="1">
        <v>0</v>
      </c>
      <c r="AP1783" s="1">
        <v>0</v>
      </c>
      <c r="AQ1783" s="114">
        <v>0</v>
      </c>
      <c r="AR1783" s="1">
        <v>0</v>
      </c>
      <c r="AS1783" s="114">
        <v>0</v>
      </c>
      <c r="AT1783" s="114">
        <v>0</v>
      </c>
      <c r="AU1783" s="114">
        <v>0</v>
      </c>
      <c r="AV1783" s="114">
        <v>0</v>
      </c>
      <c r="AW1783" s="114">
        <v>0</v>
      </c>
      <c r="AX1783" s="114">
        <v>0</v>
      </c>
      <c r="AY1783" s="114">
        <v>0</v>
      </c>
      <c r="AZ1783" s="114">
        <v>0</v>
      </c>
      <c r="BA1783" s="114">
        <v>0</v>
      </c>
      <c r="BB1783" s="114">
        <v>0</v>
      </c>
      <c r="BC1783" s="114">
        <v>0</v>
      </c>
      <c r="BD1783" s="115">
        <v>0</v>
      </c>
      <c r="BE1783" s="114">
        <v>0</v>
      </c>
      <c r="BF1783" s="114">
        <v>0</v>
      </c>
      <c r="BG1783" s="114">
        <v>0</v>
      </c>
      <c r="BH1783" s="114">
        <v>0</v>
      </c>
      <c r="BI1783" s="114">
        <v>0</v>
      </c>
      <c r="BJ1783" s="114">
        <v>51</v>
      </c>
      <c r="BK1783" s="114">
        <v>0</v>
      </c>
      <c r="BL1783" s="114">
        <v>0</v>
      </c>
      <c r="BM1783" s="114">
        <v>0</v>
      </c>
      <c r="BN1783" s="114">
        <v>0</v>
      </c>
      <c r="BO1783" s="114">
        <v>0</v>
      </c>
      <c r="BP1783" s="114">
        <v>0</v>
      </c>
      <c r="BQ1783" s="114">
        <v>0</v>
      </c>
      <c r="BR1783" s="114">
        <v>0</v>
      </c>
      <c r="BS1783" s="114">
        <v>0</v>
      </c>
    </row>
    <row r="1784" spans="1:71" ht="15" x14ac:dyDescent="0.25">
      <c r="A1784" s="1" t="str">
        <f>CONCATENATE(G1784,"-",F1784,"-",H1784)</f>
        <v>999935854-Yellow-Under 30</v>
      </c>
      <c r="B1784" s="1" t="str">
        <f>CONCATENATE(G1784,"-",H1784)</f>
        <v>999935854-Under 30</v>
      </c>
      <c r="C1784" s="151" t="s">
        <v>748</v>
      </c>
      <c r="D1784" s="151" t="s">
        <v>3388</v>
      </c>
      <c r="E1784" s="151" t="s">
        <v>27</v>
      </c>
      <c r="F1784" s="151" t="s">
        <v>21</v>
      </c>
      <c r="G1784" s="151">
        <v>999935854</v>
      </c>
      <c r="H1784" s="36" t="s">
        <v>1833</v>
      </c>
      <c r="I1784" s="34">
        <f>((L1784)-J1784)+T1784</f>
        <v>33</v>
      </c>
      <c r="J1784" s="36"/>
      <c r="K1784" s="35"/>
      <c r="L1784" s="34">
        <f>SUM(N1784,O1784,P1784,Q1784,R1784,M1784)</f>
        <v>0</v>
      </c>
      <c r="M1784" s="34">
        <f>AJ1784</f>
        <v>0</v>
      </c>
      <c r="N1784" s="34">
        <f>SUM(AI1784)</f>
        <v>0</v>
      </c>
      <c r="O1784" s="34">
        <f>0</f>
        <v>0</v>
      </c>
      <c r="P1784" s="34">
        <v>0</v>
      </c>
      <c r="Q1784" s="34">
        <v>0</v>
      </c>
      <c r="R1784" s="34">
        <f>AH1784</f>
        <v>0</v>
      </c>
      <c r="S1784" s="122"/>
      <c r="T1784" s="41">
        <f>SUM(U1784,AA1784)</f>
        <v>33</v>
      </c>
      <c r="U1784" s="41">
        <f>IF(SUM(V1784:Y1784)&gt;=250, 250,SUM(V1784:Y1784))</f>
        <v>33</v>
      </c>
      <c r="V1784" s="41">
        <v>0</v>
      </c>
      <c r="W1784" s="41">
        <v>0</v>
      </c>
      <c r="X1784" s="41">
        <f>SUM(AL1784,AN1784,BO1784,BS1784)</f>
        <v>0</v>
      </c>
      <c r="Y1784" s="41">
        <f>SUM(AO1784:BN1784)</f>
        <v>33</v>
      </c>
      <c r="Z1784" s="41">
        <f>COUNTIF(AO1784:BN1784, "&gt;0")</f>
        <v>1</v>
      </c>
      <c r="AA1784" s="41">
        <f>SUM(AB1784:AF1784)</f>
        <v>0</v>
      </c>
      <c r="AB1784" s="41">
        <f>BP1784+BQ1784</f>
        <v>0</v>
      </c>
      <c r="AC1784" s="41">
        <v>0</v>
      </c>
      <c r="AD1784" s="41">
        <v>0</v>
      </c>
      <c r="AE1784" s="41">
        <f>SUM(BR1784)</f>
        <v>0</v>
      </c>
      <c r="AF1784" s="41">
        <f>SUM(AM1784)</f>
        <v>0</v>
      </c>
      <c r="AG1784" s="122"/>
      <c r="AH1784" s="36">
        <v>0</v>
      </c>
      <c r="AI1784" s="126">
        <v>0</v>
      </c>
      <c r="AJ1784" s="36">
        <v>0</v>
      </c>
      <c r="AK1784" s="121"/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14">
        <v>0</v>
      </c>
      <c r="AR1784" s="1">
        <v>0</v>
      </c>
      <c r="AS1784" s="114">
        <v>0</v>
      </c>
      <c r="AT1784" s="114">
        <v>0</v>
      </c>
      <c r="AU1784" s="114">
        <v>0</v>
      </c>
      <c r="AV1784" s="114">
        <v>0</v>
      </c>
      <c r="AW1784" s="114">
        <v>0</v>
      </c>
      <c r="AX1784" s="114">
        <v>0</v>
      </c>
      <c r="AY1784" s="114">
        <v>0</v>
      </c>
      <c r="AZ1784" s="114">
        <v>0</v>
      </c>
      <c r="BA1784" s="114">
        <v>0</v>
      </c>
      <c r="BB1784" s="114">
        <v>0</v>
      </c>
      <c r="BC1784" s="114">
        <v>0</v>
      </c>
      <c r="BD1784" s="115">
        <v>0</v>
      </c>
      <c r="BE1784" s="114">
        <v>0</v>
      </c>
      <c r="BF1784" s="114">
        <v>0</v>
      </c>
      <c r="BG1784" s="114">
        <v>0</v>
      </c>
      <c r="BH1784" s="114">
        <v>0</v>
      </c>
      <c r="BI1784" s="114">
        <v>0</v>
      </c>
      <c r="BJ1784" s="114">
        <v>33</v>
      </c>
      <c r="BK1784" s="114">
        <v>0</v>
      </c>
      <c r="BL1784" s="114">
        <v>0</v>
      </c>
      <c r="BM1784" s="114">
        <v>0</v>
      </c>
      <c r="BN1784" s="114">
        <v>0</v>
      </c>
      <c r="BO1784" s="114">
        <v>0</v>
      </c>
      <c r="BP1784" s="114">
        <v>0</v>
      </c>
      <c r="BQ1784" s="114">
        <v>0</v>
      </c>
      <c r="BR1784" s="114">
        <v>0</v>
      </c>
      <c r="BS1784" s="114">
        <v>0</v>
      </c>
    </row>
    <row r="1785" spans="1:71" ht="15" x14ac:dyDescent="0.25">
      <c r="A1785" s="1" t="str">
        <f>CONCATENATE(G1785,"-",F1785,"-",H1785)</f>
        <v>999934608-Yellow-Under 30</v>
      </c>
      <c r="B1785" s="1" t="str">
        <f>CONCATENATE(G1785,"-",H1785)</f>
        <v>999934608-Under 30</v>
      </c>
      <c r="C1785" s="151" t="s">
        <v>3389</v>
      </c>
      <c r="D1785" s="151" t="s">
        <v>3390</v>
      </c>
      <c r="E1785" s="151" t="s">
        <v>27</v>
      </c>
      <c r="F1785" s="151" t="s">
        <v>21</v>
      </c>
      <c r="G1785" s="151">
        <v>999934608</v>
      </c>
      <c r="H1785" s="36" t="s">
        <v>1833</v>
      </c>
      <c r="I1785" s="34">
        <f>((L1785)-J1785)+T1785</f>
        <v>28</v>
      </c>
      <c r="J1785" s="36"/>
      <c r="K1785" s="35"/>
      <c r="L1785" s="34">
        <f>SUM(N1785,O1785,P1785,Q1785,R1785,M1785)</f>
        <v>0</v>
      </c>
      <c r="M1785" s="34">
        <f>AJ1785</f>
        <v>0</v>
      </c>
      <c r="N1785" s="34">
        <f>SUM(AI1785)</f>
        <v>0</v>
      </c>
      <c r="O1785" s="34">
        <f>0</f>
        <v>0</v>
      </c>
      <c r="P1785" s="34">
        <v>0</v>
      </c>
      <c r="Q1785" s="34">
        <v>0</v>
      </c>
      <c r="R1785" s="34">
        <f>AH1785</f>
        <v>0</v>
      </c>
      <c r="S1785" s="122"/>
      <c r="T1785" s="41">
        <f>SUM(U1785,AA1785)</f>
        <v>28</v>
      </c>
      <c r="U1785" s="41">
        <f>IF(SUM(V1785:Y1785)&gt;=250, 250,SUM(V1785:Y1785))</f>
        <v>28</v>
      </c>
      <c r="V1785" s="41">
        <v>0</v>
      </c>
      <c r="W1785" s="41">
        <v>0</v>
      </c>
      <c r="X1785" s="41">
        <f>SUM(AL1785,AN1785,BO1785,BS1785)</f>
        <v>0</v>
      </c>
      <c r="Y1785" s="41">
        <f>SUM(AO1785:BN1785)</f>
        <v>28</v>
      </c>
      <c r="Z1785" s="41">
        <f>COUNTIF(AO1785:BN1785, "&gt;0")</f>
        <v>1</v>
      </c>
      <c r="AA1785" s="41">
        <f>SUM(AB1785:AF1785)</f>
        <v>0</v>
      </c>
      <c r="AB1785" s="41">
        <f>BP1785+BQ1785</f>
        <v>0</v>
      </c>
      <c r="AC1785" s="41">
        <v>0</v>
      </c>
      <c r="AD1785" s="41">
        <v>0</v>
      </c>
      <c r="AE1785" s="41">
        <f>SUM(BR1785)</f>
        <v>0</v>
      </c>
      <c r="AF1785" s="41">
        <f>SUM(AM1785)</f>
        <v>0</v>
      </c>
      <c r="AG1785" s="122"/>
      <c r="AH1785" s="36">
        <v>0</v>
      </c>
      <c r="AI1785" s="126">
        <v>0</v>
      </c>
      <c r="AJ1785" s="36">
        <v>0</v>
      </c>
      <c r="AK1785" s="121"/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14">
        <v>0</v>
      </c>
      <c r="AR1785" s="1">
        <v>0</v>
      </c>
      <c r="AS1785" s="114">
        <v>0</v>
      </c>
      <c r="AT1785" s="114">
        <v>0</v>
      </c>
      <c r="AU1785" s="114">
        <v>0</v>
      </c>
      <c r="AV1785" s="114">
        <v>0</v>
      </c>
      <c r="AW1785" s="114">
        <v>0</v>
      </c>
      <c r="AX1785" s="114">
        <v>0</v>
      </c>
      <c r="AY1785" s="114">
        <v>0</v>
      </c>
      <c r="AZ1785" s="114">
        <v>0</v>
      </c>
      <c r="BA1785" s="114">
        <v>0</v>
      </c>
      <c r="BB1785" s="114">
        <v>0</v>
      </c>
      <c r="BC1785" s="114">
        <v>0</v>
      </c>
      <c r="BD1785" s="115">
        <v>0</v>
      </c>
      <c r="BE1785" s="114">
        <v>0</v>
      </c>
      <c r="BF1785" s="114">
        <v>0</v>
      </c>
      <c r="BG1785" s="114">
        <v>0</v>
      </c>
      <c r="BH1785" s="114">
        <v>0</v>
      </c>
      <c r="BI1785" s="114">
        <v>0</v>
      </c>
      <c r="BJ1785" s="114">
        <v>28</v>
      </c>
      <c r="BK1785" s="114">
        <v>0</v>
      </c>
      <c r="BL1785" s="114">
        <v>0</v>
      </c>
      <c r="BM1785" s="114">
        <v>0</v>
      </c>
      <c r="BN1785" s="114">
        <v>0</v>
      </c>
      <c r="BO1785" s="114">
        <v>0</v>
      </c>
      <c r="BP1785" s="114">
        <v>0</v>
      </c>
      <c r="BQ1785" s="114">
        <v>0</v>
      </c>
      <c r="BR1785" s="114">
        <v>0</v>
      </c>
      <c r="BS1785" s="114">
        <v>0</v>
      </c>
    </row>
    <row r="1786" spans="1:71" ht="15" x14ac:dyDescent="0.25">
      <c r="A1786" s="1" t="str">
        <f>CONCATENATE(G1786,"-",F1786,"-",H1786)</f>
        <v>999935486-Yellow-Under 30</v>
      </c>
      <c r="B1786" s="1" t="str">
        <f>CONCATENATE(G1786,"-",H1786)</f>
        <v>999935486-Under 30</v>
      </c>
      <c r="C1786" s="151" t="s">
        <v>3377</v>
      </c>
      <c r="D1786" s="151" t="s">
        <v>3378</v>
      </c>
      <c r="E1786" s="151" t="s">
        <v>27</v>
      </c>
      <c r="F1786" s="151" t="s">
        <v>21</v>
      </c>
      <c r="G1786" s="151">
        <v>999935486</v>
      </c>
      <c r="H1786" s="36" t="s">
        <v>1833</v>
      </c>
      <c r="I1786" s="34">
        <f>((L1786)-J1786)+T1786</f>
        <v>21</v>
      </c>
      <c r="J1786" s="36"/>
      <c r="K1786" s="35"/>
      <c r="L1786" s="34">
        <f>SUM(N1786,O1786,P1786,Q1786,R1786,M1786)</f>
        <v>0</v>
      </c>
      <c r="M1786" s="34">
        <f>AJ1786</f>
        <v>0</v>
      </c>
      <c r="N1786" s="34">
        <f>SUM(AI1786)</f>
        <v>0</v>
      </c>
      <c r="O1786" s="34">
        <f>0</f>
        <v>0</v>
      </c>
      <c r="P1786" s="34">
        <v>0</v>
      </c>
      <c r="Q1786" s="34">
        <v>0</v>
      </c>
      <c r="R1786" s="34">
        <f>AH1786</f>
        <v>0</v>
      </c>
      <c r="S1786" s="122"/>
      <c r="T1786" s="41">
        <f>SUM(U1786,AA1786)</f>
        <v>21</v>
      </c>
      <c r="U1786" s="41">
        <f>IF(SUM(V1786:Y1786)&gt;=250, 250,SUM(V1786:Y1786))</f>
        <v>21</v>
      </c>
      <c r="V1786" s="41">
        <v>0</v>
      </c>
      <c r="W1786" s="41">
        <v>0</v>
      </c>
      <c r="X1786" s="41">
        <f>SUM(AL1786,AN1786,BO1786,BS1786)</f>
        <v>0</v>
      </c>
      <c r="Y1786" s="41">
        <f>SUM(AO1786:BN1786)</f>
        <v>21</v>
      </c>
      <c r="Z1786" s="41">
        <f>COUNTIF(AO1786:BN1786, "&gt;0")</f>
        <v>1</v>
      </c>
      <c r="AA1786" s="41">
        <f>SUM(AB1786:AF1786)</f>
        <v>0</v>
      </c>
      <c r="AB1786" s="41">
        <f>BP1786+BQ1786</f>
        <v>0</v>
      </c>
      <c r="AC1786" s="41">
        <v>0</v>
      </c>
      <c r="AD1786" s="41">
        <v>0</v>
      </c>
      <c r="AE1786" s="41">
        <f>SUM(BR1786)</f>
        <v>0</v>
      </c>
      <c r="AF1786" s="41">
        <f>SUM(AM1786)</f>
        <v>0</v>
      </c>
      <c r="AG1786" s="122"/>
      <c r="AH1786" s="36">
        <v>0</v>
      </c>
      <c r="AI1786" s="126">
        <v>0</v>
      </c>
      <c r="AJ1786" s="36">
        <v>0</v>
      </c>
      <c r="AK1786" s="121"/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14">
        <v>0</v>
      </c>
      <c r="AR1786" s="1">
        <v>0</v>
      </c>
      <c r="AS1786" s="114">
        <v>0</v>
      </c>
      <c r="AT1786" s="114">
        <v>0</v>
      </c>
      <c r="AU1786" s="114">
        <v>0</v>
      </c>
      <c r="AV1786" s="114">
        <v>0</v>
      </c>
      <c r="AW1786" s="114">
        <v>0</v>
      </c>
      <c r="AX1786" s="114">
        <v>0</v>
      </c>
      <c r="AY1786" s="114">
        <v>0</v>
      </c>
      <c r="AZ1786" s="114">
        <v>0</v>
      </c>
      <c r="BA1786" s="114">
        <v>0</v>
      </c>
      <c r="BB1786" s="114">
        <v>0</v>
      </c>
      <c r="BC1786" s="114">
        <v>0</v>
      </c>
      <c r="BD1786" s="115">
        <v>0</v>
      </c>
      <c r="BE1786" s="114">
        <v>0</v>
      </c>
      <c r="BF1786" s="114">
        <v>0</v>
      </c>
      <c r="BG1786" s="114">
        <v>0</v>
      </c>
      <c r="BH1786" s="114">
        <v>0</v>
      </c>
      <c r="BI1786" s="114">
        <v>0</v>
      </c>
      <c r="BJ1786" s="114">
        <v>21</v>
      </c>
      <c r="BK1786" s="114">
        <v>0</v>
      </c>
      <c r="BL1786" s="114">
        <v>0</v>
      </c>
      <c r="BM1786" s="114">
        <v>0</v>
      </c>
      <c r="BN1786" s="114">
        <v>0</v>
      </c>
      <c r="BO1786" s="114">
        <v>0</v>
      </c>
      <c r="BP1786" s="114">
        <v>0</v>
      </c>
      <c r="BQ1786" s="114">
        <v>0</v>
      </c>
      <c r="BR1786" s="114">
        <v>0</v>
      </c>
      <c r="BS1786" s="114">
        <v>0</v>
      </c>
    </row>
    <row r="1787" spans="1:71" ht="15" x14ac:dyDescent="0.25">
      <c r="A1787" s="1" t="str">
        <f>CONCATENATE(G1787,"-",F1787,"-",H1787)</f>
        <v>999935861-Yellow-Under 30</v>
      </c>
      <c r="B1787" s="1" t="str">
        <f>CONCATENATE(G1787,"-",H1787)</f>
        <v>999935861-Under 30</v>
      </c>
      <c r="C1787" s="151" t="s">
        <v>3381</v>
      </c>
      <c r="D1787" s="151" t="s">
        <v>3382</v>
      </c>
      <c r="E1787" s="151" t="s">
        <v>27</v>
      </c>
      <c r="F1787" s="151" t="s">
        <v>21</v>
      </c>
      <c r="G1787" s="151">
        <v>999935861</v>
      </c>
      <c r="H1787" s="36" t="s">
        <v>1833</v>
      </c>
      <c r="I1787" s="34">
        <f>((L1787)-J1787)+T1787</f>
        <v>21</v>
      </c>
      <c r="J1787" s="36"/>
      <c r="K1787" s="35"/>
      <c r="L1787" s="34">
        <f>SUM(N1787,O1787,P1787,Q1787,R1787,M1787)</f>
        <v>0</v>
      </c>
      <c r="M1787" s="34">
        <f>AJ1787</f>
        <v>0</v>
      </c>
      <c r="N1787" s="34">
        <f>SUM(AI1787)</f>
        <v>0</v>
      </c>
      <c r="O1787" s="34">
        <f>0</f>
        <v>0</v>
      </c>
      <c r="P1787" s="34">
        <v>0</v>
      </c>
      <c r="Q1787" s="34">
        <v>0</v>
      </c>
      <c r="R1787" s="34">
        <f>AH1787</f>
        <v>0</v>
      </c>
      <c r="S1787" s="122"/>
      <c r="T1787" s="41">
        <f>SUM(U1787,AA1787)</f>
        <v>21</v>
      </c>
      <c r="U1787" s="41">
        <f>IF(SUM(V1787:Y1787)&gt;=250, 250,SUM(V1787:Y1787))</f>
        <v>21</v>
      </c>
      <c r="V1787" s="41">
        <v>0</v>
      </c>
      <c r="W1787" s="41">
        <v>0</v>
      </c>
      <c r="X1787" s="41">
        <f>SUM(AL1787,AN1787,BO1787,BS1787)</f>
        <v>0</v>
      </c>
      <c r="Y1787" s="41">
        <f>SUM(AO1787:BN1787)</f>
        <v>21</v>
      </c>
      <c r="Z1787" s="41">
        <f>COUNTIF(AO1787:BN1787, "&gt;0")</f>
        <v>1</v>
      </c>
      <c r="AA1787" s="41">
        <f>SUM(AB1787:AF1787)</f>
        <v>0</v>
      </c>
      <c r="AB1787" s="41">
        <f>BP1787+BQ1787</f>
        <v>0</v>
      </c>
      <c r="AC1787" s="41">
        <v>0</v>
      </c>
      <c r="AD1787" s="41">
        <v>0</v>
      </c>
      <c r="AE1787" s="41">
        <f>SUM(BR1787)</f>
        <v>0</v>
      </c>
      <c r="AF1787" s="41">
        <f>SUM(AM1787)</f>
        <v>0</v>
      </c>
      <c r="AG1787" s="122"/>
      <c r="AH1787" s="36">
        <v>0</v>
      </c>
      <c r="AI1787" s="126">
        <v>0</v>
      </c>
      <c r="AJ1787" s="36">
        <v>0</v>
      </c>
      <c r="AK1787" s="121"/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14">
        <v>0</v>
      </c>
      <c r="AR1787" s="1">
        <v>0</v>
      </c>
      <c r="AS1787" s="114">
        <v>0</v>
      </c>
      <c r="AT1787" s="114">
        <v>0</v>
      </c>
      <c r="AU1787" s="114">
        <v>0</v>
      </c>
      <c r="AV1787" s="114">
        <v>0</v>
      </c>
      <c r="AW1787" s="114">
        <v>0</v>
      </c>
      <c r="AX1787" s="114">
        <v>0</v>
      </c>
      <c r="AY1787" s="114">
        <v>0</v>
      </c>
      <c r="AZ1787" s="114">
        <v>0</v>
      </c>
      <c r="BA1787" s="114">
        <v>0</v>
      </c>
      <c r="BB1787" s="114">
        <v>0</v>
      </c>
      <c r="BC1787" s="114">
        <v>0</v>
      </c>
      <c r="BD1787" s="115">
        <v>0</v>
      </c>
      <c r="BE1787" s="114">
        <v>0</v>
      </c>
      <c r="BF1787" s="114">
        <v>0</v>
      </c>
      <c r="BG1787" s="114">
        <v>0</v>
      </c>
      <c r="BH1787" s="114">
        <v>0</v>
      </c>
      <c r="BI1787" s="114">
        <v>0</v>
      </c>
      <c r="BJ1787" s="114">
        <v>21</v>
      </c>
      <c r="BK1787" s="114">
        <v>0</v>
      </c>
      <c r="BL1787" s="114">
        <v>0</v>
      </c>
      <c r="BM1787" s="114">
        <v>0</v>
      </c>
      <c r="BN1787" s="114">
        <v>0</v>
      </c>
      <c r="BO1787" s="114">
        <v>0</v>
      </c>
      <c r="BP1787" s="114">
        <v>0</v>
      </c>
      <c r="BQ1787" s="114">
        <v>0</v>
      </c>
      <c r="BR1787" s="114">
        <v>0</v>
      </c>
      <c r="BS1787" s="114">
        <v>0</v>
      </c>
    </row>
    <row r="1788" spans="1:71" ht="15" x14ac:dyDescent="0.25">
      <c r="A1788" s="1" t="str">
        <f>CONCATENATE(G1788,"-",F1788,"-",H1788)</f>
        <v>999935963-Yellow-Under 30</v>
      </c>
      <c r="B1788" s="1" t="str">
        <f>CONCATENATE(G1788,"-",H1788)</f>
        <v>999935963-Under 30</v>
      </c>
      <c r="C1788" s="151" t="s">
        <v>3379</v>
      </c>
      <c r="D1788" s="151" t="s">
        <v>3380</v>
      </c>
      <c r="E1788" s="151" t="s">
        <v>27</v>
      </c>
      <c r="F1788" s="151" t="s">
        <v>21</v>
      </c>
      <c r="G1788" s="151">
        <v>999935963</v>
      </c>
      <c r="H1788" s="36" t="s">
        <v>1833</v>
      </c>
      <c r="I1788" s="34">
        <f>((L1788)-J1788)+T1788</f>
        <v>21</v>
      </c>
      <c r="J1788" s="36"/>
      <c r="K1788" s="35"/>
      <c r="L1788" s="34">
        <f>SUM(N1788,O1788,P1788,Q1788,R1788,M1788)</f>
        <v>0</v>
      </c>
      <c r="M1788" s="34">
        <f>AJ1788</f>
        <v>0</v>
      </c>
      <c r="N1788" s="34">
        <f>SUM(AI1788)</f>
        <v>0</v>
      </c>
      <c r="O1788" s="34">
        <f>0</f>
        <v>0</v>
      </c>
      <c r="P1788" s="34">
        <v>0</v>
      </c>
      <c r="Q1788" s="34">
        <v>0</v>
      </c>
      <c r="R1788" s="34">
        <f>AH1788</f>
        <v>0</v>
      </c>
      <c r="S1788" s="122"/>
      <c r="T1788" s="41">
        <f>SUM(U1788,AA1788)</f>
        <v>21</v>
      </c>
      <c r="U1788" s="41">
        <f>IF(SUM(V1788:Y1788)&gt;=250, 250,SUM(V1788:Y1788))</f>
        <v>21</v>
      </c>
      <c r="V1788" s="41">
        <v>0</v>
      </c>
      <c r="W1788" s="41">
        <v>0</v>
      </c>
      <c r="X1788" s="41">
        <f>SUM(AL1788,AN1788,BO1788,BS1788)</f>
        <v>0</v>
      </c>
      <c r="Y1788" s="41">
        <f>SUM(AO1788:BN1788)</f>
        <v>21</v>
      </c>
      <c r="Z1788" s="41">
        <f>COUNTIF(AO1788:BN1788, "&gt;0")</f>
        <v>1</v>
      </c>
      <c r="AA1788" s="41">
        <f>SUM(AB1788:AF1788)</f>
        <v>0</v>
      </c>
      <c r="AB1788" s="41">
        <f>BP1788+BQ1788</f>
        <v>0</v>
      </c>
      <c r="AC1788" s="41">
        <v>0</v>
      </c>
      <c r="AD1788" s="41">
        <v>0</v>
      </c>
      <c r="AE1788" s="41">
        <f>SUM(BR1788)</f>
        <v>0</v>
      </c>
      <c r="AF1788" s="41">
        <f>SUM(AM1788)</f>
        <v>0</v>
      </c>
      <c r="AG1788" s="122"/>
      <c r="AH1788" s="36">
        <v>0</v>
      </c>
      <c r="AI1788" s="126">
        <v>0</v>
      </c>
      <c r="AJ1788" s="36">
        <v>0</v>
      </c>
      <c r="AK1788" s="121"/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14">
        <v>0</v>
      </c>
      <c r="AR1788" s="1">
        <v>0</v>
      </c>
      <c r="AS1788" s="114">
        <v>0</v>
      </c>
      <c r="AT1788" s="114">
        <v>0</v>
      </c>
      <c r="AU1788" s="114">
        <v>0</v>
      </c>
      <c r="AV1788" s="114">
        <v>0</v>
      </c>
      <c r="AW1788" s="114">
        <v>0</v>
      </c>
      <c r="AX1788" s="114">
        <v>0</v>
      </c>
      <c r="AY1788" s="114">
        <v>0</v>
      </c>
      <c r="AZ1788" s="114">
        <v>0</v>
      </c>
      <c r="BA1788" s="114">
        <v>0</v>
      </c>
      <c r="BB1788" s="114">
        <v>0</v>
      </c>
      <c r="BC1788" s="114">
        <v>0</v>
      </c>
      <c r="BD1788" s="115">
        <v>0</v>
      </c>
      <c r="BE1788" s="114">
        <v>0</v>
      </c>
      <c r="BF1788" s="114">
        <v>0</v>
      </c>
      <c r="BG1788" s="114">
        <v>0</v>
      </c>
      <c r="BH1788" s="114">
        <v>0</v>
      </c>
      <c r="BI1788" s="114">
        <v>0</v>
      </c>
      <c r="BJ1788" s="114">
        <v>21</v>
      </c>
      <c r="BK1788" s="114">
        <v>0</v>
      </c>
      <c r="BL1788" s="114">
        <v>0</v>
      </c>
      <c r="BM1788" s="114">
        <v>0</v>
      </c>
      <c r="BN1788" s="114">
        <v>0</v>
      </c>
      <c r="BO1788" s="114">
        <v>0</v>
      </c>
      <c r="BP1788" s="114">
        <v>0</v>
      </c>
      <c r="BQ1788" s="114">
        <v>0</v>
      </c>
      <c r="BR1788" s="114">
        <v>0</v>
      </c>
      <c r="BS1788" s="114">
        <v>0</v>
      </c>
    </row>
    <row r="1789" spans="1:71" ht="15" x14ac:dyDescent="0.25">
      <c r="A1789" s="1" t="str">
        <f>CONCATENATE(G1789,"-",F1789,"-",H1789)</f>
        <v>999933399-Yellow-Under 30</v>
      </c>
      <c r="B1789" s="1" t="str">
        <f>CONCATENATE(G1789,"-",H1789)</f>
        <v>999933399-Under 30</v>
      </c>
      <c r="C1789" s="151" t="s">
        <v>3367</v>
      </c>
      <c r="D1789" s="151" t="s">
        <v>3368</v>
      </c>
      <c r="E1789" s="151" t="s">
        <v>27</v>
      </c>
      <c r="F1789" s="151" t="s">
        <v>21</v>
      </c>
      <c r="G1789" s="151">
        <v>999933399</v>
      </c>
      <c r="H1789" s="36" t="s">
        <v>1833</v>
      </c>
      <c r="I1789" s="34">
        <f>((L1789)-J1789)+T1789</f>
        <v>16</v>
      </c>
      <c r="J1789" s="36"/>
      <c r="K1789" s="35"/>
      <c r="L1789" s="34">
        <f>SUM(N1789,O1789,P1789,Q1789,R1789,M1789)</f>
        <v>0</v>
      </c>
      <c r="M1789" s="34">
        <f>AJ1789</f>
        <v>0</v>
      </c>
      <c r="N1789" s="34">
        <f>SUM(AI1789)</f>
        <v>0</v>
      </c>
      <c r="O1789" s="34">
        <f>0</f>
        <v>0</v>
      </c>
      <c r="P1789" s="34">
        <v>0</v>
      </c>
      <c r="Q1789" s="34">
        <v>0</v>
      </c>
      <c r="R1789" s="34">
        <f>AH1789</f>
        <v>0</v>
      </c>
      <c r="S1789" s="122"/>
      <c r="T1789" s="41">
        <f>SUM(U1789,AA1789)</f>
        <v>16</v>
      </c>
      <c r="U1789" s="41">
        <f>IF(SUM(V1789:Y1789)&gt;=250, 250,SUM(V1789:Y1789))</f>
        <v>16</v>
      </c>
      <c r="V1789" s="41">
        <v>0</v>
      </c>
      <c r="W1789" s="41">
        <v>0</v>
      </c>
      <c r="X1789" s="41">
        <f>SUM(AL1789,AN1789,BO1789,BS1789)</f>
        <v>0</v>
      </c>
      <c r="Y1789" s="41">
        <f>SUM(AO1789:BN1789)</f>
        <v>16</v>
      </c>
      <c r="Z1789" s="41">
        <f>COUNTIF(AO1789:BN1789, "&gt;0")</f>
        <v>1</v>
      </c>
      <c r="AA1789" s="41">
        <f>SUM(AB1789:AF1789)</f>
        <v>0</v>
      </c>
      <c r="AB1789" s="41">
        <f>BP1789+BQ1789</f>
        <v>0</v>
      </c>
      <c r="AC1789" s="41">
        <v>0</v>
      </c>
      <c r="AD1789" s="41">
        <v>0</v>
      </c>
      <c r="AE1789" s="41">
        <f>SUM(BR1789)</f>
        <v>0</v>
      </c>
      <c r="AF1789" s="41">
        <f>SUM(AM1789)</f>
        <v>0</v>
      </c>
      <c r="AG1789" s="122"/>
      <c r="AH1789" s="36">
        <v>0</v>
      </c>
      <c r="AI1789" s="126">
        <v>0</v>
      </c>
      <c r="AJ1789" s="36">
        <v>0</v>
      </c>
      <c r="AK1789" s="121"/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14">
        <v>0</v>
      </c>
      <c r="AR1789" s="1">
        <v>0</v>
      </c>
      <c r="AS1789" s="114">
        <v>0</v>
      </c>
      <c r="AT1789" s="114">
        <v>0</v>
      </c>
      <c r="AU1789" s="114">
        <v>0</v>
      </c>
      <c r="AV1789" s="114">
        <v>0</v>
      </c>
      <c r="AW1789" s="114">
        <v>0</v>
      </c>
      <c r="AX1789" s="114">
        <v>0</v>
      </c>
      <c r="AY1789" s="114">
        <v>0</v>
      </c>
      <c r="AZ1789" s="114">
        <v>0</v>
      </c>
      <c r="BA1789" s="114">
        <v>0</v>
      </c>
      <c r="BB1789" s="114">
        <v>0</v>
      </c>
      <c r="BC1789" s="114">
        <v>0</v>
      </c>
      <c r="BD1789" s="115">
        <v>0</v>
      </c>
      <c r="BE1789" s="114">
        <v>0</v>
      </c>
      <c r="BF1789" s="114">
        <v>0</v>
      </c>
      <c r="BG1789" s="114">
        <v>0</v>
      </c>
      <c r="BH1789" s="114">
        <v>0</v>
      </c>
      <c r="BI1789" s="114">
        <v>0</v>
      </c>
      <c r="BJ1789" s="114">
        <v>16</v>
      </c>
      <c r="BK1789" s="114">
        <v>0</v>
      </c>
      <c r="BL1789" s="114">
        <v>0</v>
      </c>
      <c r="BM1789" s="114">
        <v>0</v>
      </c>
      <c r="BN1789" s="114">
        <v>0</v>
      </c>
      <c r="BO1789" s="114">
        <v>0</v>
      </c>
      <c r="BP1789" s="114">
        <v>0</v>
      </c>
      <c r="BQ1789" s="114">
        <v>0</v>
      </c>
      <c r="BR1789" s="114">
        <v>0</v>
      </c>
      <c r="BS1789" s="114">
        <v>0</v>
      </c>
    </row>
    <row r="1790" spans="1:71" ht="15" x14ac:dyDescent="0.25">
      <c r="A1790" s="1" t="str">
        <f>CONCATENATE(G1790,"-",F1790,"-",H1790)</f>
        <v>999935478-Yellow-Under 30</v>
      </c>
      <c r="B1790" s="1" t="str">
        <f>CONCATENATE(G1790,"-",H1790)</f>
        <v>999935478-Under 30</v>
      </c>
      <c r="C1790" s="151" t="s">
        <v>2220</v>
      </c>
      <c r="D1790" s="151" t="s">
        <v>3363</v>
      </c>
      <c r="E1790" s="151" t="s">
        <v>27</v>
      </c>
      <c r="F1790" s="151" t="s">
        <v>21</v>
      </c>
      <c r="G1790" s="151">
        <v>999935478</v>
      </c>
      <c r="H1790" s="36" t="s">
        <v>1833</v>
      </c>
      <c r="I1790" s="34">
        <f>((L1790)-J1790)+T1790</f>
        <v>16</v>
      </c>
      <c r="J1790" s="36"/>
      <c r="K1790" s="35"/>
      <c r="L1790" s="34">
        <f>SUM(N1790,O1790,P1790,Q1790,R1790,M1790)</f>
        <v>0</v>
      </c>
      <c r="M1790" s="34">
        <f>AJ1790</f>
        <v>0</v>
      </c>
      <c r="N1790" s="34">
        <f>SUM(AI1790)</f>
        <v>0</v>
      </c>
      <c r="O1790" s="34">
        <f>0</f>
        <v>0</v>
      </c>
      <c r="P1790" s="34">
        <v>0</v>
      </c>
      <c r="Q1790" s="34">
        <v>0</v>
      </c>
      <c r="R1790" s="34">
        <f>AH1790</f>
        <v>0</v>
      </c>
      <c r="S1790" s="122"/>
      <c r="T1790" s="41">
        <f>SUM(U1790,AA1790)</f>
        <v>16</v>
      </c>
      <c r="U1790" s="41">
        <f>IF(SUM(V1790:Y1790)&gt;=250, 250,SUM(V1790:Y1790))</f>
        <v>16</v>
      </c>
      <c r="V1790" s="41">
        <v>0</v>
      </c>
      <c r="W1790" s="41">
        <v>0</v>
      </c>
      <c r="X1790" s="41">
        <f>SUM(AL1790,AN1790,BO1790,BS1790)</f>
        <v>0</v>
      </c>
      <c r="Y1790" s="41">
        <f>SUM(AO1790:BN1790)</f>
        <v>16</v>
      </c>
      <c r="Z1790" s="41">
        <f>COUNTIF(AO1790:BN1790, "&gt;0")</f>
        <v>1</v>
      </c>
      <c r="AA1790" s="41">
        <f>SUM(AB1790:AF1790)</f>
        <v>0</v>
      </c>
      <c r="AB1790" s="41">
        <f>BP1790+BQ1790</f>
        <v>0</v>
      </c>
      <c r="AC1790" s="41">
        <v>0</v>
      </c>
      <c r="AD1790" s="41">
        <v>0</v>
      </c>
      <c r="AE1790" s="41">
        <f>SUM(BR1790)</f>
        <v>0</v>
      </c>
      <c r="AF1790" s="41">
        <f>SUM(AM1790)</f>
        <v>0</v>
      </c>
      <c r="AG1790" s="122"/>
      <c r="AH1790" s="36">
        <v>0</v>
      </c>
      <c r="AI1790" s="126">
        <v>0</v>
      </c>
      <c r="AJ1790" s="36">
        <v>0</v>
      </c>
      <c r="AK1790" s="121"/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14">
        <v>0</v>
      </c>
      <c r="AR1790" s="1">
        <v>0</v>
      </c>
      <c r="AS1790" s="114">
        <v>0</v>
      </c>
      <c r="AT1790" s="114">
        <v>0</v>
      </c>
      <c r="AU1790" s="114">
        <v>0</v>
      </c>
      <c r="AV1790" s="114">
        <v>0</v>
      </c>
      <c r="AW1790" s="114">
        <v>0</v>
      </c>
      <c r="AX1790" s="114">
        <v>0</v>
      </c>
      <c r="AY1790" s="114">
        <v>0</v>
      </c>
      <c r="AZ1790" s="114">
        <v>0</v>
      </c>
      <c r="BA1790" s="114">
        <v>0</v>
      </c>
      <c r="BB1790" s="114">
        <v>0</v>
      </c>
      <c r="BC1790" s="114">
        <v>0</v>
      </c>
      <c r="BD1790" s="115">
        <v>0</v>
      </c>
      <c r="BE1790" s="114">
        <v>0</v>
      </c>
      <c r="BF1790" s="114">
        <v>0</v>
      </c>
      <c r="BG1790" s="114">
        <v>0</v>
      </c>
      <c r="BH1790" s="114">
        <v>0</v>
      </c>
      <c r="BI1790" s="114">
        <v>0</v>
      </c>
      <c r="BJ1790" s="114">
        <v>16</v>
      </c>
      <c r="BK1790" s="114">
        <v>0</v>
      </c>
      <c r="BL1790" s="114">
        <v>0</v>
      </c>
      <c r="BM1790" s="114">
        <v>0</v>
      </c>
      <c r="BN1790" s="114">
        <v>0</v>
      </c>
      <c r="BO1790" s="114">
        <v>0</v>
      </c>
      <c r="BP1790" s="114">
        <v>0</v>
      </c>
      <c r="BQ1790" s="114">
        <v>0</v>
      </c>
      <c r="BR1790" s="114">
        <v>0</v>
      </c>
      <c r="BS1790" s="114">
        <v>0</v>
      </c>
    </row>
    <row r="1791" spans="1:71" ht="15" x14ac:dyDescent="0.25">
      <c r="A1791" s="1" t="str">
        <f>CONCATENATE(G1791,"-",F1791,"-",H1791)</f>
        <v>999935505-Yellow-Under 30</v>
      </c>
      <c r="B1791" s="1" t="str">
        <f>CONCATENATE(G1791,"-",H1791)</f>
        <v>999935505-Under 30</v>
      </c>
      <c r="C1791" s="151" t="s">
        <v>235</v>
      </c>
      <c r="D1791" s="151" t="s">
        <v>3371</v>
      </c>
      <c r="E1791" s="151" t="s">
        <v>27</v>
      </c>
      <c r="F1791" s="151" t="s">
        <v>21</v>
      </c>
      <c r="G1791" s="151">
        <v>999935505</v>
      </c>
      <c r="H1791" s="36" t="s">
        <v>1833</v>
      </c>
      <c r="I1791" s="34">
        <f>((L1791)-J1791)+T1791</f>
        <v>16</v>
      </c>
      <c r="J1791" s="36"/>
      <c r="K1791" s="35"/>
      <c r="L1791" s="34">
        <f>SUM(N1791,O1791,P1791,Q1791,R1791,M1791)</f>
        <v>0</v>
      </c>
      <c r="M1791" s="34">
        <f>AJ1791</f>
        <v>0</v>
      </c>
      <c r="N1791" s="34">
        <f>SUM(AI1791)</f>
        <v>0</v>
      </c>
      <c r="O1791" s="34">
        <f>0</f>
        <v>0</v>
      </c>
      <c r="P1791" s="34">
        <v>0</v>
      </c>
      <c r="Q1791" s="34">
        <v>0</v>
      </c>
      <c r="R1791" s="34">
        <f>AH1791</f>
        <v>0</v>
      </c>
      <c r="S1791" s="122"/>
      <c r="T1791" s="41">
        <f>SUM(U1791,AA1791)</f>
        <v>16</v>
      </c>
      <c r="U1791" s="41">
        <f>IF(SUM(V1791:Y1791)&gt;=250, 250,SUM(V1791:Y1791))</f>
        <v>16</v>
      </c>
      <c r="V1791" s="41">
        <v>0</v>
      </c>
      <c r="W1791" s="41">
        <v>0</v>
      </c>
      <c r="X1791" s="41">
        <f>SUM(AL1791,AN1791,BO1791,BS1791)</f>
        <v>0</v>
      </c>
      <c r="Y1791" s="41">
        <f>SUM(AO1791:BN1791)</f>
        <v>16</v>
      </c>
      <c r="Z1791" s="41">
        <f>COUNTIF(AO1791:BN1791, "&gt;0")</f>
        <v>1</v>
      </c>
      <c r="AA1791" s="41">
        <f>SUM(AB1791:AF1791)</f>
        <v>0</v>
      </c>
      <c r="AB1791" s="41">
        <f>BP1791+BQ1791</f>
        <v>0</v>
      </c>
      <c r="AC1791" s="41">
        <v>0</v>
      </c>
      <c r="AD1791" s="41">
        <v>0</v>
      </c>
      <c r="AE1791" s="41">
        <f>SUM(BR1791)</f>
        <v>0</v>
      </c>
      <c r="AF1791" s="41">
        <f>SUM(AM1791)</f>
        <v>0</v>
      </c>
      <c r="AG1791" s="122"/>
      <c r="AH1791" s="36">
        <v>0</v>
      </c>
      <c r="AI1791" s="126">
        <v>0</v>
      </c>
      <c r="AJ1791" s="36">
        <v>0</v>
      </c>
      <c r="AK1791" s="121"/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14">
        <v>0</v>
      </c>
      <c r="AR1791" s="1">
        <v>0</v>
      </c>
      <c r="AS1791" s="114">
        <v>0</v>
      </c>
      <c r="AT1791" s="114">
        <v>0</v>
      </c>
      <c r="AU1791" s="114">
        <v>0</v>
      </c>
      <c r="AV1791" s="114">
        <v>0</v>
      </c>
      <c r="AW1791" s="114">
        <v>0</v>
      </c>
      <c r="AX1791" s="114">
        <v>0</v>
      </c>
      <c r="AY1791" s="114">
        <v>0</v>
      </c>
      <c r="AZ1791" s="114">
        <v>0</v>
      </c>
      <c r="BA1791" s="114">
        <v>0</v>
      </c>
      <c r="BB1791" s="114">
        <v>0</v>
      </c>
      <c r="BC1791" s="114">
        <v>0</v>
      </c>
      <c r="BD1791" s="115">
        <v>0</v>
      </c>
      <c r="BE1791" s="114">
        <v>0</v>
      </c>
      <c r="BF1791" s="114">
        <v>0</v>
      </c>
      <c r="BG1791" s="114">
        <v>0</v>
      </c>
      <c r="BH1791" s="114">
        <v>0</v>
      </c>
      <c r="BI1791" s="114">
        <v>0</v>
      </c>
      <c r="BJ1791" s="114">
        <v>16</v>
      </c>
      <c r="BK1791" s="114">
        <v>0</v>
      </c>
      <c r="BL1791" s="114">
        <v>0</v>
      </c>
      <c r="BM1791" s="114">
        <v>0</v>
      </c>
      <c r="BN1791" s="114">
        <v>0</v>
      </c>
      <c r="BO1791" s="114">
        <v>0</v>
      </c>
      <c r="BP1791" s="114">
        <v>0</v>
      </c>
      <c r="BQ1791" s="114">
        <v>0</v>
      </c>
      <c r="BR1791" s="114">
        <v>0</v>
      </c>
      <c r="BS1791" s="114">
        <v>0</v>
      </c>
    </row>
    <row r="1792" spans="1:71" ht="15" x14ac:dyDescent="0.25">
      <c r="A1792" s="1" t="str">
        <f>CONCATENATE(G1792,"-",F1792,"-",H1792)</f>
        <v>999935507-Yellow-Under 30</v>
      </c>
      <c r="B1792" s="1" t="str">
        <f>CONCATENATE(G1792,"-",H1792)</f>
        <v>999935507-Under 30</v>
      </c>
      <c r="C1792" s="151" t="s">
        <v>3364</v>
      </c>
      <c r="D1792" s="151" t="s">
        <v>1410</v>
      </c>
      <c r="E1792" s="151" t="s">
        <v>27</v>
      </c>
      <c r="F1792" s="151" t="s">
        <v>21</v>
      </c>
      <c r="G1792" s="151">
        <v>999935507</v>
      </c>
      <c r="H1792" s="36" t="s">
        <v>1833</v>
      </c>
      <c r="I1792" s="34">
        <f>((L1792)-J1792)+T1792</f>
        <v>16</v>
      </c>
      <c r="J1792" s="36"/>
      <c r="K1792" s="35"/>
      <c r="L1792" s="34">
        <f>SUM(N1792,O1792,P1792,Q1792,R1792,M1792)</f>
        <v>0</v>
      </c>
      <c r="M1792" s="34">
        <f>AJ1792</f>
        <v>0</v>
      </c>
      <c r="N1792" s="34">
        <f>SUM(AI1792)</f>
        <v>0</v>
      </c>
      <c r="O1792" s="34">
        <f>0</f>
        <v>0</v>
      </c>
      <c r="P1792" s="34">
        <v>0</v>
      </c>
      <c r="Q1792" s="34">
        <v>0</v>
      </c>
      <c r="R1792" s="34">
        <f>AH1792</f>
        <v>0</v>
      </c>
      <c r="S1792" s="122"/>
      <c r="T1792" s="41">
        <f>SUM(U1792,AA1792)</f>
        <v>16</v>
      </c>
      <c r="U1792" s="41">
        <f>IF(SUM(V1792:Y1792)&gt;=250, 250,SUM(V1792:Y1792))</f>
        <v>16</v>
      </c>
      <c r="V1792" s="41">
        <v>0</v>
      </c>
      <c r="W1792" s="41">
        <v>0</v>
      </c>
      <c r="X1792" s="41">
        <f>SUM(AL1792,AN1792,BO1792,BS1792)</f>
        <v>0</v>
      </c>
      <c r="Y1792" s="41">
        <f>SUM(AO1792:BN1792)</f>
        <v>16</v>
      </c>
      <c r="Z1792" s="41">
        <f>COUNTIF(AO1792:BN1792, "&gt;0")</f>
        <v>1</v>
      </c>
      <c r="AA1792" s="41">
        <f>SUM(AB1792:AF1792)</f>
        <v>0</v>
      </c>
      <c r="AB1792" s="41">
        <f>BP1792+BQ1792</f>
        <v>0</v>
      </c>
      <c r="AC1792" s="41">
        <v>0</v>
      </c>
      <c r="AD1792" s="41">
        <v>0</v>
      </c>
      <c r="AE1792" s="41">
        <f>SUM(BR1792)</f>
        <v>0</v>
      </c>
      <c r="AF1792" s="41">
        <f>SUM(AM1792)</f>
        <v>0</v>
      </c>
      <c r="AG1792" s="122"/>
      <c r="AH1792" s="36">
        <v>0</v>
      </c>
      <c r="AI1792" s="126">
        <v>0</v>
      </c>
      <c r="AJ1792" s="36">
        <v>0</v>
      </c>
      <c r="AK1792" s="121"/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14">
        <v>0</v>
      </c>
      <c r="AR1792" s="1">
        <v>0</v>
      </c>
      <c r="AS1792" s="114">
        <v>0</v>
      </c>
      <c r="AT1792" s="114">
        <v>0</v>
      </c>
      <c r="AU1792" s="114">
        <v>0</v>
      </c>
      <c r="AV1792" s="114">
        <v>0</v>
      </c>
      <c r="AW1792" s="114">
        <v>0</v>
      </c>
      <c r="AX1792" s="114">
        <v>0</v>
      </c>
      <c r="AY1792" s="114">
        <v>0</v>
      </c>
      <c r="AZ1792" s="114">
        <v>0</v>
      </c>
      <c r="BA1792" s="114">
        <v>0</v>
      </c>
      <c r="BB1792" s="114">
        <v>0</v>
      </c>
      <c r="BC1792" s="114">
        <v>0</v>
      </c>
      <c r="BD1792" s="115">
        <v>0</v>
      </c>
      <c r="BE1792" s="114">
        <v>0</v>
      </c>
      <c r="BF1792" s="114">
        <v>0</v>
      </c>
      <c r="BG1792" s="114">
        <v>0</v>
      </c>
      <c r="BH1792" s="114">
        <v>0</v>
      </c>
      <c r="BI1792" s="114">
        <v>0</v>
      </c>
      <c r="BJ1792" s="114">
        <v>16</v>
      </c>
      <c r="BK1792" s="114">
        <v>0</v>
      </c>
      <c r="BL1792" s="114">
        <v>0</v>
      </c>
      <c r="BM1792" s="114">
        <v>0</v>
      </c>
      <c r="BN1792" s="114">
        <v>0</v>
      </c>
      <c r="BO1792" s="114">
        <v>0</v>
      </c>
      <c r="BP1792" s="114">
        <v>0</v>
      </c>
      <c r="BQ1792" s="114">
        <v>0</v>
      </c>
      <c r="BR1792" s="114">
        <v>0</v>
      </c>
      <c r="BS1792" s="114">
        <v>0</v>
      </c>
    </row>
    <row r="1793" spans="1:71" ht="15" x14ac:dyDescent="0.25">
      <c r="A1793" s="1" t="str">
        <f>CONCATENATE(G1793,"-",F1793,"-",H1793)</f>
        <v>999935637-Yellow-Under 30</v>
      </c>
      <c r="B1793" s="1" t="str">
        <f>CONCATENATE(G1793,"-",H1793)</f>
        <v>999935637-Under 30</v>
      </c>
      <c r="C1793" s="151" t="s">
        <v>225</v>
      </c>
      <c r="D1793" s="151" t="s">
        <v>776</v>
      </c>
      <c r="E1793" s="151" t="s">
        <v>27</v>
      </c>
      <c r="F1793" s="151" t="s">
        <v>21</v>
      </c>
      <c r="G1793" s="151">
        <v>999935637</v>
      </c>
      <c r="H1793" s="36" t="s">
        <v>1833</v>
      </c>
      <c r="I1793" s="34">
        <f>((L1793)-J1793)+T1793</f>
        <v>16</v>
      </c>
      <c r="J1793" s="36"/>
      <c r="K1793" s="35"/>
      <c r="L1793" s="34">
        <f>SUM(N1793,O1793,P1793,Q1793,R1793,M1793)</f>
        <v>0</v>
      </c>
      <c r="M1793" s="34">
        <f>AJ1793</f>
        <v>0</v>
      </c>
      <c r="N1793" s="34">
        <f>SUM(AI1793)</f>
        <v>0</v>
      </c>
      <c r="O1793" s="34">
        <f>0</f>
        <v>0</v>
      </c>
      <c r="P1793" s="34">
        <v>0</v>
      </c>
      <c r="Q1793" s="34">
        <v>0</v>
      </c>
      <c r="R1793" s="34">
        <f>AH1793</f>
        <v>0</v>
      </c>
      <c r="S1793" s="122"/>
      <c r="T1793" s="41">
        <f>SUM(U1793,AA1793)</f>
        <v>16</v>
      </c>
      <c r="U1793" s="41">
        <f>IF(SUM(V1793:Y1793)&gt;=250, 250,SUM(V1793:Y1793))</f>
        <v>16</v>
      </c>
      <c r="V1793" s="41">
        <v>0</v>
      </c>
      <c r="W1793" s="41">
        <v>0</v>
      </c>
      <c r="X1793" s="41">
        <f>SUM(AL1793,AN1793,BO1793,BS1793)</f>
        <v>0</v>
      </c>
      <c r="Y1793" s="41">
        <f>SUM(AO1793:BN1793)</f>
        <v>16</v>
      </c>
      <c r="Z1793" s="41">
        <f>COUNTIF(AO1793:BN1793, "&gt;0")</f>
        <v>1</v>
      </c>
      <c r="AA1793" s="41">
        <f>SUM(AB1793:AF1793)</f>
        <v>0</v>
      </c>
      <c r="AB1793" s="41">
        <f>BP1793+BQ1793</f>
        <v>0</v>
      </c>
      <c r="AC1793" s="41">
        <v>0</v>
      </c>
      <c r="AD1793" s="41">
        <v>0</v>
      </c>
      <c r="AE1793" s="41">
        <f>SUM(BR1793)</f>
        <v>0</v>
      </c>
      <c r="AF1793" s="41">
        <f>SUM(AM1793)</f>
        <v>0</v>
      </c>
      <c r="AG1793" s="122"/>
      <c r="AH1793" s="36">
        <v>0</v>
      </c>
      <c r="AI1793" s="126">
        <v>0</v>
      </c>
      <c r="AJ1793" s="36">
        <v>0</v>
      </c>
      <c r="AK1793" s="121"/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14">
        <v>0</v>
      </c>
      <c r="AR1793" s="1">
        <v>0</v>
      </c>
      <c r="AS1793" s="114">
        <v>0</v>
      </c>
      <c r="AT1793" s="114">
        <v>0</v>
      </c>
      <c r="AU1793" s="114">
        <v>0</v>
      </c>
      <c r="AV1793" s="114">
        <v>0</v>
      </c>
      <c r="AW1793" s="114">
        <v>0</v>
      </c>
      <c r="AX1793" s="114">
        <v>0</v>
      </c>
      <c r="AY1793" s="114">
        <v>0</v>
      </c>
      <c r="AZ1793" s="114">
        <v>0</v>
      </c>
      <c r="BA1793" s="114">
        <v>0</v>
      </c>
      <c r="BB1793" s="114">
        <v>0</v>
      </c>
      <c r="BC1793" s="114">
        <v>0</v>
      </c>
      <c r="BD1793" s="115">
        <v>0</v>
      </c>
      <c r="BE1793" s="114">
        <v>0</v>
      </c>
      <c r="BF1793" s="114">
        <v>0</v>
      </c>
      <c r="BG1793" s="114">
        <v>0</v>
      </c>
      <c r="BH1793" s="114">
        <v>0</v>
      </c>
      <c r="BI1793" s="114">
        <v>0</v>
      </c>
      <c r="BJ1793" s="114">
        <v>16</v>
      </c>
      <c r="BK1793" s="114">
        <v>0</v>
      </c>
      <c r="BL1793" s="114">
        <v>0</v>
      </c>
      <c r="BM1793" s="114">
        <v>0</v>
      </c>
      <c r="BN1793" s="114">
        <v>0</v>
      </c>
      <c r="BO1793" s="114">
        <v>0</v>
      </c>
      <c r="BP1793" s="114">
        <v>0</v>
      </c>
      <c r="BQ1793" s="114">
        <v>0</v>
      </c>
      <c r="BR1793" s="114">
        <v>0</v>
      </c>
      <c r="BS1793" s="114">
        <v>0</v>
      </c>
    </row>
    <row r="1794" spans="1:71" ht="15" x14ac:dyDescent="0.25">
      <c r="A1794" s="1" t="str">
        <f>CONCATENATE(G1794,"-",F1794,"-",H1794)</f>
        <v>999935893-Yellow-Under 30</v>
      </c>
      <c r="B1794" s="1" t="str">
        <f>CONCATENATE(G1794,"-",H1794)</f>
        <v>999935893-Under 30</v>
      </c>
      <c r="C1794" s="151" t="s">
        <v>3369</v>
      </c>
      <c r="D1794" s="151" t="s">
        <v>448</v>
      </c>
      <c r="E1794" s="151" t="s">
        <v>27</v>
      </c>
      <c r="F1794" s="151" t="s">
        <v>21</v>
      </c>
      <c r="G1794" s="151">
        <v>999935893</v>
      </c>
      <c r="H1794" s="36" t="s">
        <v>1833</v>
      </c>
      <c r="I1794" s="34">
        <f>((L1794)-J1794)+T1794</f>
        <v>16</v>
      </c>
      <c r="J1794" s="36"/>
      <c r="K1794" s="35"/>
      <c r="L1794" s="34">
        <f>SUM(N1794,O1794,P1794,Q1794,R1794,M1794)</f>
        <v>0</v>
      </c>
      <c r="M1794" s="34">
        <f>AJ1794</f>
        <v>0</v>
      </c>
      <c r="N1794" s="34">
        <f>SUM(AI1794)</f>
        <v>0</v>
      </c>
      <c r="O1794" s="34">
        <f>0</f>
        <v>0</v>
      </c>
      <c r="P1794" s="34">
        <v>0</v>
      </c>
      <c r="Q1794" s="34">
        <v>0</v>
      </c>
      <c r="R1794" s="34">
        <f>AH1794</f>
        <v>0</v>
      </c>
      <c r="S1794" s="122"/>
      <c r="T1794" s="41">
        <f>SUM(U1794,AA1794)</f>
        <v>16</v>
      </c>
      <c r="U1794" s="41">
        <f>IF(SUM(V1794:Y1794)&gt;=250, 250,SUM(V1794:Y1794))</f>
        <v>16</v>
      </c>
      <c r="V1794" s="41">
        <v>0</v>
      </c>
      <c r="W1794" s="41">
        <v>0</v>
      </c>
      <c r="X1794" s="41">
        <f>SUM(AL1794,AN1794,BO1794,BS1794)</f>
        <v>0</v>
      </c>
      <c r="Y1794" s="41">
        <f>SUM(AO1794:BN1794)</f>
        <v>16</v>
      </c>
      <c r="Z1794" s="41">
        <f>COUNTIF(AO1794:BN1794, "&gt;0")</f>
        <v>1</v>
      </c>
      <c r="AA1794" s="41">
        <f>SUM(AB1794:AF1794)</f>
        <v>0</v>
      </c>
      <c r="AB1794" s="41">
        <f>BP1794+BQ1794</f>
        <v>0</v>
      </c>
      <c r="AC1794" s="41">
        <v>0</v>
      </c>
      <c r="AD1794" s="41">
        <v>0</v>
      </c>
      <c r="AE1794" s="41">
        <f>SUM(BR1794)</f>
        <v>0</v>
      </c>
      <c r="AF1794" s="41">
        <f>SUM(AM1794)</f>
        <v>0</v>
      </c>
      <c r="AG1794" s="122"/>
      <c r="AH1794" s="36">
        <v>0</v>
      </c>
      <c r="AI1794" s="126">
        <v>0</v>
      </c>
      <c r="AJ1794" s="36">
        <v>0</v>
      </c>
      <c r="AK1794" s="121"/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14">
        <v>0</v>
      </c>
      <c r="AR1794" s="1">
        <v>0</v>
      </c>
      <c r="AS1794" s="114">
        <v>0</v>
      </c>
      <c r="AT1794" s="114">
        <v>0</v>
      </c>
      <c r="AU1794" s="114">
        <v>0</v>
      </c>
      <c r="AV1794" s="114">
        <v>0</v>
      </c>
      <c r="AW1794" s="114">
        <v>0</v>
      </c>
      <c r="AX1794" s="114">
        <v>0</v>
      </c>
      <c r="AY1794" s="114">
        <v>0</v>
      </c>
      <c r="AZ1794" s="114">
        <v>0</v>
      </c>
      <c r="BA1794" s="114">
        <v>0</v>
      </c>
      <c r="BB1794" s="114">
        <v>0</v>
      </c>
      <c r="BC1794" s="114">
        <v>0</v>
      </c>
      <c r="BD1794" s="115">
        <v>0</v>
      </c>
      <c r="BE1794" s="114">
        <v>0</v>
      </c>
      <c r="BF1794" s="114">
        <v>0</v>
      </c>
      <c r="BG1794" s="114">
        <v>0</v>
      </c>
      <c r="BH1794" s="114">
        <v>0</v>
      </c>
      <c r="BI1794" s="114">
        <v>0</v>
      </c>
      <c r="BJ1794" s="114">
        <v>16</v>
      </c>
      <c r="BK1794" s="114">
        <v>0</v>
      </c>
      <c r="BL1794" s="114">
        <v>0</v>
      </c>
      <c r="BM1794" s="114">
        <v>0</v>
      </c>
      <c r="BN1794" s="114">
        <v>0</v>
      </c>
      <c r="BO1794" s="114">
        <v>0</v>
      </c>
      <c r="BP1794" s="114">
        <v>0</v>
      </c>
      <c r="BQ1794" s="114">
        <v>0</v>
      </c>
      <c r="BR1794" s="114">
        <v>0</v>
      </c>
      <c r="BS1794" s="114">
        <v>0</v>
      </c>
    </row>
    <row r="1795" spans="1:71" ht="15" x14ac:dyDescent="0.25">
      <c r="A1795" s="1" t="str">
        <f>CONCATENATE(G1795,"-",F1795,"-",H1795)</f>
        <v>999935895-Yellow-Under 30</v>
      </c>
      <c r="B1795" s="1" t="str">
        <f>CONCATENATE(G1795,"-",H1795)</f>
        <v>999935895-Under 30</v>
      </c>
      <c r="C1795" s="151" t="s">
        <v>325</v>
      </c>
      <c r="D1795" s="151" t="s">
        <v>3370</v>
      </c>
      <c r="E1795" s="151" t="s">
        <v>27</v>
      </c>
      <c r="F1795" s="151" t="s">
        <v>21</v>
      </c>
      <c r="G1795" s="151">
        <v>999935895</v>
      </c>
      <c r="H1795" s="36" t="s">
        <v>1833</v>
      </c>
      <c r="I1795" s="34">
        <f>((L1795)-J1795)+T1795</f>
        <v>16</v>
      </c>
      <c r="J1795" s="36"/>
      <c r="K1795" s="35"/>
      <c r="L1795" s="34">
        <f>SUM(N1795,O1795,P1795,Q1795,R1795,M1795)</f>
        <v>0</v>
      </c>
      <c r="M1795" s="34">
        <f>AJ1795</f>
        <v>0</v>
      </c>
      <c r="N1795" s="34">
        <f>SUM(AI1795)</f>
        <v>0</v>
      </c>
      <c r="O1795" s="34">
        <f>0</f>
        <v>0</v>
      </c>
      <c r="P1795" s="34">
        <v>0</v>
      </c>
      <c r="Q1795" s="34">
        <v>0</v>
      </c>
      <c r="R1795" s="34">
        <f>AH1795</f>
        <v>0</v>
      </c>
      <c r="S1795" s="122"/>
      <c r="T1795" s="41">
        <f>SUM(U1795,AA1795)</f>
        <v>16</v>
      </c>
      <c r="U1795" s="41">
        <f>IF(SUM(V1795:Y1795)&gt;=250, 250,SUM(V1795:Y1795))</f>
        <v>16</v>
      </c>
      <c r="V1795" s="41">
        <v>0</v>
      </c>
      <c r="W1795" s="41">
        <v>0</v>
      </c>
      <c r="X1795" s="41">
        <f>SUM(AL1795,AN1795,BO1795,BS1795)</f>
        <v>0</v>
      </c>
      <c r="Y1795" s="41">
        <f>SUM(AO1795:BN1795)</f>
        <v>16</v>
      </c>
      <c r="Z1795" s="41">
        <f>COUNTIF(AO1795:BN1795, "&gt;0")</f>
        <v>1</v>
      </c>
      <c r="AA1795" s="41">
        <f>SUM(AB1795:AF1795)</f>
        <v>0</v>
      </c>
      <c r="AB1795" s="41">
        <f>BP1795+BQ1795</f>
        <v>0</v>
      </c>
      <c r="AC1795" s="41">
        <v>0</v>
      </c>
      <c r="AD1795" s="41">
        <v>0</v>
      </c>
      <c r="AE1795" s="41">
        <f>SUM(BR1795)</f>
        <v>0</v>
      </c>
      <c r="AF1795" s="41">
        <f>SUM(AM1795)</f>
        <v>0</v>
      </c>
      <c r="AG1795" s="122"/>
      <c r="AH1795" s="36">
        <v>0</v>
      </c>
      <c r="AI1795" s="126">
        <v>0</v>
      </c>
      <c r="AJ1795" s="36">
        <v>0</v>
      </c>
      <c r="AK1795" s="121"/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14">
        <v>0</v>
      </c>
      <c r="AR1795" s="1">
        <v>0</v>
      </c>
      <c r="AS1795" s="114">
        <v>0</v>
      </c>
      <c r="AT1795" s="114">
        <v>0</v>
      </c>
      <c r="AU1795" s="114">
        <v>0</v>
      </c>
      <c r="AV1795" s="114">
        <v>0</v>
      </c>
      <c r="AW1795" s="114">
        <v>0</v>
      </c>
      <c r="AX1795" s="114">
        <v>0</v>
      </c>
      <c r="AY1795" s="114">
        <v>0</v>
      </c>
      <c r="AZ1795" s="114">
        <v>0</v>
      </c>
      <c r="BA1795" s="114">
        <v>0</v>
      </c>
      <c r="BB1795" s="114">
        <v>0</v>
      </c>
      <c r="BC1795" s="114">
        <v>0</v>
      </c>
      <c r="BD1795" s="115">
        <v>0</v>
      </c>
      <c r="BE1795" s="114">
        <v>0</v>
      </c>
      <c r="BF1795" s="114">
        <v>0</v>
      </c>
      <c r="BG1795" s="114">
        <v>0</v>
      </c>
      <c r="BH1795" s="114">
        <v>0</v>
      </c>
      <c r="BI1795" s="114">
        <v>0</v>
      </c>
      <c r="BJ1795" s="114">
        <v>16</v>
      </c>
      <c r="BK1795" s="114">
        <v>0</v>
      </c>
      <c r="BL1795" s="114">
        <v>0</v>
      </c>
      <c r="BM1795" s="114">
        <v>0</v>
      </c>
      <c r="BN1795" s="114">
        <v>0</v>
      </c>
      <c r="BO1795" s="114">
        <v>0</v>
      </c>
      <c r="BP1795" s="114">
        <v>0</v>
      </c>
      <c r="BQ1795" s="114">
        <v>0</v>
      </c>
      <c r="BR1795" s="114">
        <v>0</v>
      </c>
      <c r="BS1795" s="114">
        <v>0</v>
      </c>
    </row>
    <row r="1796" spans="1:71" ht="15" x14ac:dyDescent="0.25">
      <c r="A1796" s="1" t="str">
        <f>CONCATENATE(G1796,"-",F1796,"-",H1796)</f>
        <v>999935978-Yellow-Under 30</v>
      </c>
      <c r="B1796" s="1" t="str">
        <f>CONCATENATE(G1796,"-",H1796)</f>
        <v>999935978-Under 30</v>
      </c>
      <c r="C1796" s="151" t="s">
        <v>3375</v>
      </c>
      <c r="D1796" s="151" t="s">
        <v>3376</v>
      </c>
      <c r="E1796" s="151" t="s">
        <v>27</v>
      </c>
      <c r="F1796" s="151" t="s">
        <v>21</v>
      </c>
      <c r="G1796" s="151">
        <v>999935978</v>
      </c>
      <c r="H1796" s="36" t="s">
        <v>1833</v>
      </c>
      <c r="I1796" s="34">
        <f>((L1796)-J1796)+T1796</f>
        <v>16</v>
      </c>
      <c r="J1796" s="36"/>
      <c r="K1796" s="35"/>
      <c r="L1796" s="34">
        <f>SUM(N1796,O1796,P1796,Q1796,R1796,M1796)</f>
        <v>0</v>
      </c>
      <c r="M1796" s="34">
        <f>AJ1796</f>
        <v>0</v>
      </c>
      <c r="N1796" s="34">
        <f>SUM(AI1796)</f>
        <v>0</v>
      </c>
      <c r="O1796" s="34">
        <f>0</f>
        <v>0</v>
      </c>
      <c r="P1796" s="34">
        <v>0</v>
      </c>
      <c r="Q1796" s="34">
        <v>0</v>
      </c>
      <c r="R1796" s="34">
        <f>AH1796</f>
        <v>0</v>
      </c>
      <c r="S1796" s="122"/>
      <c r="T1796" s="41">
        <f>SUM(U1796,AA1796)</f>
        <v>16</v>
      </c>
      <c r="U1796" s="41">
        <f>IF(SUM(V1796:Y1796)&gt;=250, 250,SUM(V1796:Y1796))</f>
        <v>16</v>
      </c>
      <c r="V1796" s="41">
        <v>0</v>
      </c>
      <c r="W1796" s="41">
        <v>0</v>
      </c>
      <c r="X1796" s="41">
        <f>SUM(AL1796,AN1796,BO1796,BS1796)</f>
        <v>0</v>
      </c>
      <c r="Y1796" s="41">
        <f>SUM(AO1796:BN1796)</f>
        <v>16</v>
      </c>
      <c r="Z1796" s="41">
        <f>COUNTIF(AO1796:BN1796, "&gt;0")</f>
        <v>1</v>
      </c>
      <c r="AA1796" s="41">
        <f>SUM(AB1796:AF1796)</f>
        <v>0</v>
      </c>
      <c r="AB1796" s="41">
        <f>BP1796+BQ1796</f>
        <v>0</v>
      </c>
      <c r="AC1796" s="41">
        <v>0</v>
      </c>
      <c r="AD1796" s="41">
        <v>0</v>
      </c>
      <c r="AE1796" s="41">
        <f>SUM(BR1796)</f>
        <v>0</v>
      </c>
      <c r="AF1796" s="41">
        <f>SUM(AM1796)</f>
        <v>0</v>
      </c>
      <c r="AG1796" s="122"/>
      <c r="AH1796" s="36">
        <v>0</v>
      </c>
      <c r="AI1796" s="126">
        <v>0</v>
      </c>
      <c r="AJ1796" s="36">
        <v>0</v>
      </c>
      <c r="AK1796" s="121"/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14">
        <v>0</v>
      </c>
      <c r="AR1796" s="1">
        <v>0</v>
      </c>
      <c r="AS1796" s="114">
        <v>0</v>
      </c>
      <c r="AT1796" s="114">
        <v>0</v>
      </c>
      <c r="AU1796" s="114">
        <v>0</v>
      </c>
      <c r="AV1796" s="114">
        <v>0</v>
      </c>
      <c r="AW1796" s="114">
        <v>0</v>
      </c>
      <c r="AX1796" s="114">
        <v>0</v>
      </c>
      <c r="AY1796" s="114">
        <v>0</v>
      </c>
      <c r="AZ1796" s="114">
        <v>0</v>
      </c>
      <c r="BA1796" s="114">
        <v>0</v>
      </c>
      <c r="BB1796" s="114">
        <v>0</v>
      </c>
      <c r="BC1796" s="114">
        <v>0</v>
      </c>
      <c r="BD1796" s="115">
        <v>0</v>
      </c>
      <c r="BE1796" s="114">
        <v>0</v>
      </c>
      <c r="BF1796" s="114">
        <v>0</v>
      </c>
      <c r="BG1796" s="114">
        <v>0</v>
      </c>
      <c r="BH1796" s="114">
        <v>0</v>
      </c>
      <c r="BI1796" s="114">
        <v>0</v>
      </c>
      <c r="BJ1796" s="114">
        <v>16</v>
      </c>
      <c r="BK1796" s="114">
        <v>0</v>
      </c>
      <c r="BL1796" s="114">
        <v>0</v>
      </c>
      <c r="BM1796" s="114">
        <v>0</v>
      </c>
      <c r="BN1796" s="114">
        <v>0</v>
      </c>
      <c r="BO1796" s="114">
        <v>0</v>
      </c>
      <c r="BP1796" s="114">
        <v>0</v>
      </c>
      <c r="BQ1796" s="114">
        <v>0</v>
      </c>
      <c r="BR1796" s="114">
        <v>0</v>
      </c>
      <c r="BS1796" s="114">
        <v>0</v>
      </c>
    </row>
    <row r="1797" spans="1:71" ht="15" x14ac:dyDescent="0.25">
      <c r="A1797" s="1" t="str">
        <f>CONCATENATE(G1797,"-",F1797,"-",H1797)</f>
        <v>999936152-Yellow-Under 30</v>
      </c>
      <c r="B1797" s="1" t="str">
        <f>CONCATENATE(G1797,"-",H1797)</f>
        <v>999936152-Under 30</v>
      </c>
      <c r="C1797" s="151" t="s">
        <v>3365</v>
      </c>
      <c r="D1797" s="151" t="s">
        <v>3366</v>
      </c>
      <c r="E1797" s="151" t="s">
        <v>27</v>
      </c>
      <c r="F1797" s="151" t="s">
        <v>21</v>
      </c>
      <c r="G1797" s="151">
        <v>999936152</v>
      </c>
      <c r="H1797" s="36" t="s">
        <v>1833</v>
      </c>
      <c r="I1797" s="34">
        <f>((L1797)-J1797)+T1797</f>
        <v>16</v>
      </c>
      <c r="J1797" s="36"/>
      <c r="K1797" s="35"/>
      <c r="L1797" s="34">
        <f>SUM(N1797,O1797,P1797,Q1797,R1797,M1797)</f>
        <v>0</v>
      </c>
      <c r="M1797" s="34">
        <f>AJ1797</f>
        <v>0</v>
      </c>
      <c r="N1797" s="34">
        <f>SUM(AI1797)</f>
        <v>0</v>
      </c>
      <c r="O1797" s="34">
        <f>0</f>
        <v>0</v>
      </c>
      <c r="P1797" s="34">
        <v>0</v>
      </c>
      <c r="Q1797" s="34">
        <v>0</v>
      </c>
      <c r="R1797" s="34">
        <f>AH1797</f>
        <v>0</v>
      </c>
      <c r="S1797" s="122"/>
      <c r="T1797" s="41">
        <f>SUM(U1797,AA1797)</f>
        <v>16</v>
      </c>
      <c r="U1797" s="41">
        <f>IF(SUM(V1797:Y1797)&gt;=250, 250,SUM(V1797:Y1797))</f>
        <v>16</v>
      </c>
      <c r="V1797" s="41">
        <v>0</v>
      </c>
      <c r="W1797" s="41">
        <v>0</v>
      </c>
      <c r="X1797" s="41">
        <f>SUM(AL1797,AN1797,BO1797,BS1797)</f>
        <v>0</v>
      </c>
      <c r="Y1797" s="41">
        <f>SUM(AO1797:BN1797)</f>
        <v>16</v>
      </c>
      <c r="Z1797" s="41">
        <f>COUNTIF(AO1797:BN1797, "&gt;0")</f>
        <v>1</v>
      </c>
      <c r="AA1797" s="41">
        <f>SUM(AB1797:AF1797)</f>
        <v>0</v>
      </c>
      <c r="AB1797" s="41">
        <f>BP1797+BQ1797</f>
        <v>0</v>
      </c>
      <c r="AC1797" s="41">
        <v>0</v>
      </c>
      <c r="AD1797" s="41">
        <v>0</v>
      </c>
      <c r="AE1797" s="41">
        <f>SUM(BR1797)</f>
        <v>0</v>
      </c>
      <c r="AF1797" s="41">
        <f>SUM(AM1797)</f>
        <v>0</v>
      </c>
      <c r="AG1797" s="122"/>
      <c r="AH1797" s="36">
        <v>0</v>
      </c>
      <c r="AI1797" s="126">
        <v>0</v>
      </c>
      <c r="AJ1797" s="36">
        <v>0</v>
      </c>
      <c r="AK1797" s="121"/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14">
        <v>0</v>
      </c>
      <c r="AR1797" s="1">
        <v>0</v>
      </c>
      <c r="AS1797" s="114">
        <v>0</v>
      </c>
      <c r="AT1797" s="114">
        <v>0</v>
      </c>
      <c r="AU1797" s="114">
        <v>0</v>
      </c>
      <c r="AV1797" s="114">
        <v>0</v>
      </c>
      <c r="AW1797" s="114">
        <v>0</v>
      </c>
      <c r="AX1797" s="114">
        <v>0</v>
      </c>
      <c r="AY1797" s="114">
        <v>0</v>
      </c>
      <c r="AZ1797" s="114">
        <v>0</v>
      </c>
      <c r="BA1797" s="114">
        <v>0</v>
      </c>
      <c r="BB1797" s="114">
        <v>0</v>
      </c>
      <c r="BC1797" s="114">
        <v>0</v>
      </c>
      <c r="BD1797" s="115">
        <v>0</v>
      </c>
      <c r="BE1797" s="114">
        <v>0</v>
      </c>
      <c r="BF1797" s="114">
        <v>0</v>
      </c>
      <c r="BG1797" s="114">
        <v>0</v>
      </c>
      <c r="BH1797" s="114">
        <v>0</v>
      </c>
      <c r="BI1797" s="114">
        <v>0</v>
      </c>
      <c r="BJ1797" s="114">
        <v>16</v>
      </c>
      <c r="BK1797" s="114">
        <v>0</v>
      </c>
      <c r="BL1797" s="114">
        <v>0</v>
      </c>
      <c r="BM1797" s="114">
        <v>0</v>
      </c>
      <c r="BN1797" s="114">
        <v>0</v>
      </c>
      <c r="BO1797" s="114">
        <v>0</v>
      </c>
      <c r="BP1797" s="114">
        <v>0</v>
      </c>
      <c r="BQ1797" s="114">
        <v>0</v>
      </c>
      <c r="BR1797" s="114">
        <v>0</v>
      </c>
      <c r="BS1797" s="114">
        <v>0</v>
      </c>
    </row>
    <row r="1798" spans="1:71" ht="15" x14ac:dyDescent="0.25">
      <c r="A1798" s="1" t="str">
        <f>CONCATENATE(G1798,"-",F1798,"-",H1798)</f>
        <v>999936245-Yellow-Under 30</v>
      </c>
      <c r="B1798" s="1" t="str">
        <f>CONCATENATE(G1798,"-",H1798)</f>
        <v>999936245-Under 30</v>
      </c>
      <c r="C1798" s="151" t="s">
        <v>789</v>
      </c>
      <c r="D1798" s="151" t="s">
        <v>3374</v>
      </c>
      <c r="E1798" s="151" t="s">
        <v>27</v>
      </c>
      <c r="F1798" s="151" t="s">
        <v>21</v>
      </c>
      <c r="G1798" s="151">
        <v>999936245</v>
      </c>
      <c r="H1798" s="36" t="s">
        <v>1833</v>
      </c>
      <c r="I1798" s="34">
        <f>((L1798)-J1798)+T1798</f>
        <v>16</v>
      </c>
      <c r="J1798" s="36"/>
      <c r="K1798" s="35"/>
      <c r="L1798" s="34">
        <f>SUM(N1798,O1798,P1798,Q1798,R1798,M1798)</f>
        <v>0</v>
      </c>
      <c r="M1798" s="34">
        <f>AJ1798</f>
        <v>0</v>
      </c>
      <c r="N1798" s="34">
        <f>SUM(AI1798)</f>
        <v>0</v>
      </c>
      <c r="O1798" s="34">
        <f>0</f>
        <v>0</v>
      </c>
      <c r="P1798" s="34">
        <v>0</v>
      </c>
      <c r="Q1798" s="34">
        <v>0</v>
      </c>
      <c r="R1798" s="34">
        <f>AH1798</f>
        <v>0</v>
      </c>
      <c r="S1798" s="122"/>
      <c r="T1798" s="41">
        <f>SUM(U1798,AA1798)</f>
        <v>16</v>
      </c>
      <c r="U1798" s="41">
        <f>IF(SUM(V1798:Y1798)&gt;=250, 250,SUM(V1798:Y1798))</f>
        <v>16</v>
      </c>
      <c r="V1798" s="41">
        <v>0</v>
      </c>
      <c r="W1798" s="41">
        <v>0</v>
      </c>
      <c r="X1798" s="41">
        <f>SUM(AL1798,AN1798,BO1798,BS1798)</f>
        <v>0</v>
      </c>
      <c r="Y1798" s="41">
        <f>SUM(AO1798:BN1798)</f>
        <v>16</v>
      </c>
      <c r="Z1798" s="41">
        <f>COUNTIF(AO1798:BN1798, "&gt;0")</f>
        <v>1</v>
      </c>
      <c r="AA1798" s="41">
        <f>SUM(AB1798:AF1798)</f>
        <v>0</v>
      </c>
      <c r="AB1798" s="41">
        <f>BP1798+BQ1798</f>
        <v>0</v>
      </c>
      <c r="AC1798" s="41">
        <v>0</v>
      </c>
      <c r="AD1798" s="41">
        <v>0</v>
      </c>
      <c r="AE1798" s="41">
        <f>SUM(BR1798)</f>
        <v>0</v>
      </c>
      <c r="AF1798" s="41">
        <f>SUM(AM1798)</f>
        <v>0</v>
      </c>
      <c r="AG1798" s="122"/>
      <c r="AH1798" s="36">
        <v>0</v>
      </c>
      <c r="AI1798" s="126">
        <v>0</v>
      </c>
      <c r="AJ1798" s="36">
        <v>0</v>
      </c>
      <c r="AK1798" s="121"/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14">
        <v>0</v>
      </c>
      <c r="AR1798" s="1">
        <v>0</v>
      </c>
      <c r="AS1798" s="114">
        <v>0</v>
      </c>
      <c r="AT1798" s="114">
        <v>0</v>
      </c>
      <c r="AU1798" s="114">
        <v>0</v>
      </c>
      <c r="AV1798" s="114">
        <v>0</v>
      </c>
      <c r="AW1798" s="114">
        <v>0</v>
      </c>
      <c r="AX1798" s="114">
        <v>0</v>
      </c>
      <c r="AY1798" s="114">
        <v>0</v>
      </c>
      <c r="AZ1798" s="114">
        <v>0</v>
      </c>
      <c r="BA1798" s="114">
        <v>0</v>
      </c>
      <c r="BB1798" s="114">
        <v>0</v>
      </c>
      <c r="BC1798" s="114">
        <v>0</v>
      </c>
      <c r="BD1798" s="115">
        <v>0</v>
      </c>
      <c r="BE1798" s="114">
        <v>0</v>
      </c>
      <c r="BF1798" s="114">
        <v>0</v>
      </c>
      <c r="BG1798" s="114">
        <v>0</v>
      </c>
      <c r="BH1798" s="114">
        <v>0</v>
      </c>
      <c r="BI1798" s="114">
        <v>0</v>
      </c>
      <c r="BJ1798" s="114">
        <v>16</v>
      </c>
      <c r="BK1798" s="114">
        <v>0</v>
      </c>
      <c r="BL1798" s="114">
        <v>0</v>
      </c>
      <c r="BM1798" s="114">
        <v>0</v>
      </c>
      <c r="BN1798" s="114">
        <v>0</v>
      </c>
      <c r="BO1798" s="114">
        <v>0</v>
      </c>
      <c r="BP1798" s="114">
        <v>0</v>
      </c>
      <c r="BQ1798" s="114">
        <v>0</v>
      </c>
      <c r="BR1798" s="114">
        <v>0</v>
      </c>
      <c r="BS1798" s="114">
        <v>0</v>
      </c>
    </row>
    <row r="1799" spans="1:71" ht="15" x14ac:dyDescent="0.25">
      <c r="A1799" s="1" t="str">
        <f>CONCATENATE(G1799,"-",F1799,"-",H1799)</f>
        <v>999936290-Yellow-Under 30</v>
      </c>
      <c r="B1799" s="1" t="str">
        <f>CONCATENATE(G1799,"-",H1799)</f>
        <v>999936290-Under 30</v>
      </c>
      <c r="C1799" s="151" t="s">
        <v>3372</v>
      </c>
      <c r="D1799" s="151" t="s">
        <v>3373</v>
      </c>
      <c r="E1799" s="151" t="s">
        <v>27</v>
      </c>
      <c r="F1799" s="151" t="s">
        <v>21</v>
      </c>
      <c r="G1799" s="151">
        <v>999936290</v>
      </c>
      <c r="H1799" s="36" t="s">
        <v>1833</v>
      </c>
      <c r="I1799" s="34">
        <f>((L1799)-J1799)+T1799</f>
        <v>16</v>
      </c>
      <c r="J1799" s="36"/>
      <c r="K1799" s="35"/>
      <c r="L1799" s="34">
        <f>SUM(N1799,O1799,P1799,Q1799,R1799,M1799)</f>
        <v>0</v>
      </c>
      <c r="M1799" s="34">
        <f>AJ1799</f>
        <v>0</v>
      </c>
      <c r="N1799" s="34">
        <f>SUM(AI1799)</f>
        <v>0</v>
      </c>
      <c r="O1799" s="34">
        <f>0</f>
        <v>0</v>
      </c>
      <c r="P1799" s="34">
        <v>0</v>
      </c>
      <c r="Q1799" s="34">
        <v>0</v>
      </c>
      <c r="R1799" s="34">
        <f>AH1799</f>
        <v>0</v>
      </c>
      <c r="S1799" s="122"/>
      <c r="T1799" s="41">
        <f>SUM(U1799,AA1799)</f>
        <v>16</v>
      </c>
      <c r="U1799" s="41">
        <f>IF(SUM(V1799:Y1799)&gt;=250, 250,SUM(V1799:Y1799))</f>
        <v>16</v>
      </c>
      <c r="V1799" s="41">
        <v>0</v>
      </c>
      <c r="W1799" s="41">
        <v>0</v>
      </c>
      <c r="X1799" s="41">
        <f>SUM(AL1799,AN1799,BO1799,BS1799)</f>
        <v>0</v>
      </c>
      <c r="Y1799" s="41">
        <f>SUM(AO1799:BN1799)</f>
        <v>16</v>
      </c>
      <c r="Z1799" s="41">
        <f>COUNTIF(AO1799:BN1799, "&gt;0")</f>
        <v>1</v>
      </c>
      <c r="AA1799" s="41">
        <f>SUM(AB1799:AF1799)</f>
        <v>0</v>
      </c>
      <c r="AB1799" s="41">
        <f>BP1799+BQ1799</f>
        <v>0</v>
      </c>
      <c r="AC1799" s="41">
        <v>0</v>
      </c>
      <c r="AD1799" s="41">
        <v>0</v>
      </c>
      <c r="AE1799" s="41">
        <f>SUM(BR1799)</f>
        <v>0</v>
      </c>
      <c r="AF1799" s="41">
        <f>SUM(AM1799)</f>
        <v>0</v>
      </c>
      <c r="AG1799" s="122"/>
      <c r="AH1799" s="36">
        <v>0</v>
      </c>
      <c r="AI1799" s="126">
        <v>0</v>
      </c>
      <c r="AJ1799" s="36">
        <v>0</v>
      </c>
      <c r="AK1799" s="121"/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14">
        <v>0</v>
      </c>
      <c r="AR1799" s="1">
        <v>0</v>
      </c>
      <c r="AS1799" s="114">
        <v>0</v>
      </c>
      <c r="AT1799" s="114">
        <v>0</v>
      </c>
      <c r="AU1799" s="114">
        <v>0</v>
      </c>
      <c r="AV1799" s="114">
        <v>0</v>
      </c>
      <c r="AW1799" s="114">
        <v>0</v>
      </c>
      <c r="AX1799" s="114">
        <v>0</v>
      </c>
      <c r="AY1799" s="114">
        <v>0</v>
      </c>
      <c r="AZ1799" s="114">
        <v>0</v>
      </c>
      <c r="BA1799" s="114">
        <v>0</v>
      </c>
      <c r="BB1799" s="114">
        <v>0</v>
      </c>
      <c r="BC1799" s="114">
        <v>0</v>
      </c>
      <c r="BD1799" s="115">
        <v>0</v>
      </c>
      <c r="BE1799" s="114">
        <v>0</v>
      </c>
      <c r="BF1799" s="114">
        <v>0</v>
      </c>
      <c r="BG1799" s="114">
        <v>0</v>
      </c>
      <c r="BH1799" s="114">
        <v>0</v>
      </c>
      <c r="BI1799" s="114">
        <v>0</v>
      </c>
      <c r="BJ1799" s="114">
        <v>16</v>
      </c>
      <c r="BK1799" s="114">
        <v>0</v>
      </c>
      <c r="BL1799" s="114">
        <v>0</v>
      </c>
      <c r="BM1799" s="114">
        <v>0</v>
      </c>
      <c r="BN1799" s="114">
        <v>0</v>
      </c>
      <c r="BO1799" s="114">
        <v>0</v>
      </c>
      <c r="BP1799" s="114">
        <v>0</v>
      </c>
      <c r="BQ1799" s="114">
        <v>0</v>
      </c>
      <c r="BR1799" s="114">
        <v>0</v>
      </c>
      <c r="BS1799" s="114">
        <v>0</v>
      </c>
    </row>
    <row r="1800" spans="1:71" ht="15" x14ac:dyDescent="0.25">
      <c r="A1800" s="1" t="str">
        <f>CONCATENATE(G1800,"-",F1800,"-",H1800)</f>
        <v>999800767-Black-Under 30</v>
      </c>
      <c r="B1800" s="1" t="str">
        <f>CONCATENATE(G1800,"-",H1800)</f>
        <v>999800767-Under 30</v>
      </c>
      <c r="C1800" s="36" t="s">
        <v>106</v>
      </c>
      <c r="D1800" s="36" t="s">
        <v>107</v>
      </c>
      <c r="E1800" s="36" t="s">
        <v>17</v>
      </c>
      <c r="F1800" s="41" t="s">
        <v>14</v>
      </c>
      <c r="G1800" s="127">
        <v>999800767</v>
      </c>
      <c r="H1800" s="36" t="s">
        <v>1833</v>
      </c>
      <c r="I1800" s="34">
        <f>((L1800)-J1800)+T1800</f>
        <v>1428</v>
      </c>
      <c r="J1800" s="36"/>
      <c r="K1800" s="35"/>
      <c r="L1800" s="34">
        <f>SUM(N1800,O1800,P1800,Q1800,R1800,M1800)</f>
        <v>0</v>
      </c>
      <c r="M1800" s="34">
        <f>AJ1800</f>
        <v>0</v>
      </c>
      <c r="N1800" s="34">
        <f>SUM(AI1800)</f>
        <v>0</v>
      </c>
      <c r="O1800" s="34">
        <f>0</f>
        <v>0</v>
      </c>
      <c r="P1800" s="34">
        <v>0</v>
      </c>
      <c r="Q1800" s="34">
        <v>0</v>
      </c>
      <c r="R1800" s="34">
        <f>AH1800</f>
        <v>0</v>
      </c>
      <c r="S1800" s="122"/>
      <c r="T1800" s="41">
        <f>SUM(U1800,AA1800)</f>
        <v>1428</v>
      </c>
      <c r="U1800" s="41">
        <f>IF(SUM(V1800:Y1800)&gt;=250, 250,SUM(V1800:Y1800))</f>
        <v>90</v>
      </c>
      <c r="V1800" s="41">
        <v>0</v>
      </c>
      <c r="W1800" s="41">
        <v>0</v>
      </c>
      <c r="X1800" s="41">
        <f>SUM(AL1800,AN1800,BO1800,BS1800)</f>
        <v>0</v>
      </c>
      <c r="Y1800" s="41">
        <f>SUM(AO1800:BN1800)</f>
        <v>90</v>
      </c>
      <c r="Z1800" s="41">
        <f>COUNTIF(AO1800:BN1800, "&gt;0")</f>
        <v>1</v>
      </c>
      <c r="AA1800" s="41">
        <f>SUM(AB1800:AF1800)</f>
        <v>1338</v>
      </c>
      <c r="AB1800" s="41">
        <f>BP1800+BQ1800</f>
        <v>300</v>
      </c>
      <c r="AC1800" s="41">
        <v>0</v>
      </c>
      <c r="AD1800" s="41">
        <v>0</v>
      </c>
      <c r="AE1800" s="41">
        <f>SUM(BR1800)</f>
        <v>338</v>
      </c>
      <c r="AF1800" s="41">
        <f>SUM(AM1800)</f>
        <v>700</v>
      </c>
      <c r="AG1800" s="122"/>
      <c r="AH1800" s="36">
        <v>0</v>
      </c>
      <c r="AI1800" s="126">
        <v>0</v>
      </c>
      <c r="AJ1800" s="36">
        <v>0</v>
      </c>
      <c r="AK1800" s="121"/>
      <c r="AL1800" s="1">
        <v>0</v>
      </c>
      <c r="AM1800" s="1">
        <v>700</v>
      </c>
      <c r="AN1800" s="1">
        <v>0</v>
      </c>
      <c r="AO1800" s="1">
        <v>0</v>
      </c>
      <c r="AP1800" s="1">
        <v>0</v>
      </c>
      <c r="AQ1800" s="114">
        <v>0</v>
      </c>
      <c r="AR1800" s="1">
        <v>0</v>
      </c>
      <c r="AS1800" s="114">
        <v>0</v>
      </c>
      <c r="AT1800" s="114">
        <v>0</v>
      </c>
      <c r="AU1800" s="114">
        <v>0</v>
      </c>
      <c r="AV1800" s="114">
        <v>0</v>
      </c>
      <c r="AW1800" s="114">
        <v>0</v>
      </c>
      <c r="AX1800" s="114">
        <v>0</v>
      </c>
      <c r="AY1800" s="114">
        <v>0</v>
      </c>
      <c r="AZ1800" s="114">
        <v>0</v>
      </c>
      <c r="BA1800" s="114">
        <v>0</v>
      </c>
      <c r="BB1800" s="114">
        <v>0</v>
      </c>
      <c r="BC1800" s="114">
        <v>0</v>
      </c>
      <c r="BD1800" s="115">
        <v>0</v>
      </c>
      <c r="BE1800" s="114">
        <v>0</v>
      </c>
      <c r="BF1800" s="114">
        <v>0</v>
      </c>
      <c r="BG1800" s="114">
        <v>0</v>
      </c>
      <c r="BH1800" s="114">
        <v>0</v>
      </c>
      <c r="BI1800" s="114">
        <v>0</v>
      </c>
      <c r="BJ1800" s="114">
        <v>90</v>
      </c>
      <c r="BK1800" s="114">
        <v>0</v>
      </c>
      <c r="BL1800" s="114">
        <v>0</v>
      </c>
      <c r="BM1800" s="114">
        <v>0</v>
      </c>
      <c r="BN1800" s="114">
        <v>0</v>
      </c>
      <c r="BO1800" s="114">
        <v>0</v>
      </c>
      <c r="BP1800" s="114">
        <v>300</v>
      </c>
      <c r="BQ1800" s="114">
        <v>0</v>
      </c>
      <c r="BR1800" s="114">
        <v>338</v>
      </c>
      <c r="BS1800" s="114">
        <v>0</v>
      </c>
    </row>
    <row r="1801" spans="1:71" ht="15" x14ac:dyDescent="0.25">
      <c r="A1801" s="1" t="str">
        <f>CONCATENATE(G1801,"-",F1801,"-",H1801)</f>
        <v>999904863-Black-Under 30</v>
      </c>
      <c r="B1801" s="1" t="str">
        <f>CONCATENATE(G1801,"-",H1801)</f>
        <v>999904863-Under 30</v>
      </c>
      <c r="C1801" s="36" t="s">
        <v>395</v>
      </c>
      <c r="D1801" s="36" t="s">
        <v>184</v>
      </c>
      <c r="E1801" s="36" t="s">
        <v>17</v>
      </c>
      <c r="F1801" s="41" t="s">
        <v>14</v>
      </c>
      <c r="G1801" s="127">
        <v>999904863</v>
      </c>
      <c r="H1801" s="36" t="s">
        <v>1833</v>
      </c>
      <c r="I1801" s="34">
        <f>((L1801)-J1801)+T1801</f>
        <v>983</v>
      </c>
      <c r="J1801" s="34">
        <f>L1801/2</f>
        <v>100</v>
      </c>
      <c r="K1801" s="35"/>
      <c r="L1801" s="34">
        <f>SUM(N1801,O1801,P1801,Q1801,R1801,M1801)</f>
        <v>200</v>
      </c>
      <c r="M1801" s="34">
        <f>AJ1801</f>
        <v>0</v>
      </c>
      <c r="N1801" s="34">
        <f>SUM(AI1801)</f>
        <v>0</v>
      </c>
      <c r="O1801" s="34">
        <f>0</f>
        <v>0</v>
      </c>
      <c r="P1801" s="34">
        <v>0</v>
      </c>
      <c r="Q1801" s="34">
        <v>0</v>
      </c>
      <c r="R1801" s="34">
        <f>AH1801</f>
        <v>200</v>
      </c>
      <c r="S1801" s="122"/>
      <c r="T1801" s="41">
        <f>SUM(U1801,AA1801)</f>
        <v>883</v>
      </c>
      <c r="U1801" s="41">
        <f>IF(SUM(V1801:Y1801)&gt;=250, 250,SUM(V1801:Y1801))</f>
        <v>98</v>
      </c>
      <c r="V1801" s="41">
        <v>0</v>
      </c>
      <c r="W1801" s="41">
        <v>0</v>
      </c>
      <c r="X1801" s="41">
        <f>SUM(AL1801,AN1801,BO1801,BS1801)</f>
        <v>0</v>
      </c>
      <c r="Y1801" s="41">
        <f>SUM(AO1801:BN1801)</f>
        <v>98</v>
      </c>
      <c r="Z1801" s="41">
        <f>COUNTIF(AO1801:BN1801, "&gt;0")</f>
        <v>2</v>
      </c>
      <c r="AA1801" s="41">
        <f>SUM(AB1801:AF1801)</f>
        <v>785</v>
      </c>
      <c r="AB1801" s="41">
        <f>BP1801+BQ1801</f>
        <v>225</v>
      </c>
      <c r="AC1801" s="41">
        <v>0</v>
      </c>
      <c r="AD1801" s="41">
        <v>0</v>
      </c>
      <c r="AE1801" s="41">
        <f>SUM(BR1801)</f>
        <v>338</v>
      </c>
      <c r="AF1801" s="41">
        <f>SUM(AM1801)</f>
        <v>222</v>
      </c>
      <c r="AG1801" s="122"/>
      <c r="AH1801" s="36">
        <v>200</v>
      </c>
      <c r="AI1801" s="126">
        <v>0</v>
      </c>
      <c r="AJ1801" s="36">
        <v>0</v>
      </c>
      <c r="AK1801" s="121"/>
      <c r="AL1801" s="1">
        <v>0</v>
      </c>
      <c r="AM1801" s="1">
        <v>222</v>
      </c>
      <c r="AN1801" s="1">
        <v>0</v>
      </c>
      <c r="AO1801" s="1">
        <v>0</v>
      </c>
      <c r="AP1801" s="1">
        <v>0</v>
      </c>
      <c r="AQ1801" s="114">
        <v>0</v>
      </c>
      <c r="AR1801" s="1">
        <v>0</v>
      </c>
      <c r="AS1801" s="114">
        <v>0</v>
      </c>
      <c r="AT1801" s="114">
        <v>0</v>
      </c>
      <c r="AU1801" s="114">
        <v>0</v>
      </c>
      <c r="AV1801" s="114">
        <v>0</v>
      </c>
      <c r="AW1801" s="114">
        <v>38</v>
      </c>
      <c r="AX1801" s="114">
        <v>0</v>
      </c>
      <c r="AY1801" s="114">
        <v>0</v>
      </c>
      <c r="AZ1801" s="114">
        <v>0</v>
      </c>
      <c r="BA1801" s="114">
        <v>0</v>
      </c>
      <c r="BB1801" s="114">
        <v>0</v>
      </c>
      <c r="BC1801" s="114">
        <v>0</v>
      </c>
      <c r="BD1801" s="115">
        <v>0</v>
      </c>
      <c r="BE1801" s="114">
        <v>0</v>
      </c>
      <c r="BF1801" s="114">
        <v>0</v>
      </c>
      <c r="BG1801" s="114">
        <v>0</v>
      </c>
      <c r="BH1801" s="114">
        <v>60</v>
      </c>
      <c r="BI1801" s="114">
        <v>0</v>
      </c>
      <c r="BJ1801" s="114">
        <v>0</v>
      </c>
      <c r="BK1801" s="114">
        <v>0</v>
      </c>
      <c r="BL1801" s="114">
        <v>0</v>
      </c>
      <c r="BM1801" s="114">
        <v>0</v>
      </c>
      <c r="BN1801" s="114">
        <v>0</v>
      </c>
      <c r="BO1801" s="114">
        <v>0</v>
      </c>
      <c r="BP1801" s="114">
        <v>225</v>
      </c>
      <c r="BQ1801" s="114">
        <v>0</v>
      </c>
      <c r="BR1801" s="114">
        <v>338</v>
      </c>
      <c r="BS1801" s="114">
        <v>0</v>
      </c>
    </row>
    <row r="1802" spans="1:71" ht="15" x14ac:dyDescent="0.25">
      <c r="A1802" s="1" t="str">
        <f>CONCATENATE(G1802,"-",F1802,"-",H1802)</f>
        <v>999884831-Black-Under 30</v>
      </c>
      <c r="B1802" s="1" t="str">
        <f>CONCATENATE(G1802,"-",H1802)</f>
        <v>999884831-Under 30</v>
      </c>
      <c r="C1802" s="34" t="s">
        <v>69</v>
      </c>
      <c r="D1802" s="34" t="s">
        <v>286</v>
      </c>
      <c r="E1802" s="34" t="s">
        <v>17</v>
      </c>
      <c r="F1802" s="41" t="s">
        <v>14</v>
      </c>
      <c r="G1802" s="127">
        <v>999884831</v>
      </c>
      <c r="H1802" s="36" t="s">
        <v>1833</v>
      </c>
      <c r="I1802" s="34">
        <f>((L1802)-J1802)+T1802</f>
        <v>967.5</v>
      </c>
      <c r="J1802" s="34">
        <f>L1802/2</f>
        <v>56.5</v>
      </c>
      <c r="K1802" s="35"/>
      <c r="L1802" s="34">
        <f>SUM(N1802,O1802,P1802,Q1802,R1802,M1802)</f>
        <v>113</v>
      </c>
      <c r="M1802" s="34">
        <f>AJ1802</f>
        <v>0</v>
      </c>
      <c r="N1802" s="34">
        <f>SUM(AI1802)</f>
        <v>0</v>
      </c>
      <c r="O1802" s="34">
        <f>0</f>
        <v>0</v>
      </c>
      <c r="P1802" s="34">
        <v>0</v>
      </c>
      <c r="Q1802" s="34">
        <v>0</v>
      </c>
      <c r="R1802" s="34">
        <f>AH1802</f>
        <v>113</v>
      </c>
      <c r="S1802" s="122"/>
      <c r="T1802" s="41">
        <f>SUM(U1802,AA1802)</f>
        <v>911</v>
      </c>
      <c r="U1802" s="41">
        <f>IF(SUM(V1802:Y1802)&gt;=250, 250,SUM(V1802:Y1802))</f>
        <v>236</v>
      </c>
      <c r="V1802" s="41">
        <v>0</v>
      </c>
      <c r="W1802" s="41">
        <v>0</v>
      </c>
      <c r="X1802" s="41">
        <f>SUM(AL1802,AN1802,BO1802,BS1802)</f>
        <v>56</v>
      </c>
      <c r="Y1802" s="41">
        <f>SUM(AO1802:BN1802)</f>
        <v>180</v>
      </c>
      <c r="Z1802" s="41">
        <f>COUNTIF(AO1802:BN1802, "&gt;0")</f>
        <v>2</v>
      </c>
      <c r="AA1802" s="41">
        <f>SUM(AB1802:AF1802)</f>
        <v>675</v>
      </c>
      <c r="AB1802" s="41">
        <f>BP1802+BQ1802</f>
        <v>296</v>
      </c>
      <c r="AC1802" s="41">
        <v>0</v>
      </c>
      <c r="AD1802" s="41">
        <v>0</v>
      </c>
      <c r="AE1802" s="41">
        <f>SUM(BR1802)</f>
        <v>254</v>
      </c>
      <c r="AF1802" s="41">
        <f>SUM(AM1802)</f>
        <v>125</v>
      </c>
      <c r="AG1802" s="122"/>
      <c r="AH1802" s="36">
        <v>113</v>
      </c>
      <c r="AI1802" s="126">
        <v>0</v>
      </c>
      <c r="AJ1802" s="36">
        <v>0</v>
      </c>
      <c r="AK1802" s="121"/>
      <c r="AL1802" s="1">
        <v>56</v>
      </c>
      <c r="AM1802" s="1">
        <v>125</v>
      </c>
      <c r="AN1802" s="1">
        <v>0</v>
      </c>
      <c r="AO1802" s="1">
        <v>0</v>
      </c>
      <c r="AP1802" s="1">
        <v>90</v>
      </c>
      <c r="AQ1802" s="114">
        <v>0</v>
      </c>
      <c r="AR1802" s="1">
        <v>0</v>
      </c>
      <c r="AS1802" s="114">
        <v>0</v>
      </c>
      <c r="AT1802" s="114">
        <v>0</v>
      </c>
      <c r="AU1802" s="114">
        <v>0</v>
      </c>
      <c r="AV1802" s="114">
        <v>0</v>
      </c>
      <c r="AW1802" s="114">
        <v>0</v>
      </c>
      <c r="AX1802" s="114">
        <v>0</v>
      </c>
      <c r="AY1802" s="114">
        <v>0</v>
      </c>
      <c r="AZ1802" s="114">
        <v>0</v>
      </c>
      <c r="BA1802" s="114">
        <v>0</v>
      </c>
      <c r="BB1802" s="114">
        <v>0</v>
      </c>
      <c r="BC1802" s="114">
        <v>90</v>
      </c>
      <c r="BD1802" s="115">
        <v>0</v>
      </c>
      <c r="BE1802" s="114">
        <v>0</v>
      </c>
      <c r="BF1802" s="114">
        <v>0</v>
      </c>
      <c r="BG1802" s="114">
        <v>0</v>
      </c>
      <c r="BH1802" s="114">
        <v>0</v>
      </c>
      <c r="BI1802" s="114">
        <v>0</v>
      </c>
      <c r="BJ1802" s="114">
        <v>0</v>
      </c>
      <c r="BK1802" s="114">
        <v>0</v>
      </c>
      <c r="BL1802" s="114">
        <v>0</v>
      </c>
      <c r="BM1802" s="114">
        <v>0</v>
      </c>
      <c r="BN1802" s="114">
        <v>0</v>
      </c>
      <c r="BO1802" s="114">
        <v>0</v>
      </c>
      <c r="BP1802" s="114">
        <v>169</v>
      </c>
      <c r="BQ1802" s="114">
        <v>127</v>
      </c>
      <c r="BR1802" s="114">
        <v>254</v>
      </c>
      <c r="BS1802" s="114">
        <v>0</v>
      </c>
    </row>
    <row r="1803" spans="1:71" ht="15" x14ac:dyDescent="0.25">
      <c r="A1803" s="1" t="str">
        <f>CONCATENATE(G1803,"-",F1803,"-",H1803)</f>
        <v>999869686-Black-Under 30</v>
      </c>
      <c r="B1803" s="1" t="str">
        <f>CONCATENATE(G1803,"-",H1803)</f>
        <v>999869686-Under 30</v>
      </c>
      <c r="C1803" s="36" t="s">
        <v>214</v>
      </c>
      <c r="D1803" s="36" t="s">
        <v>52</v>
      </c>
      <c r="E1803" s="36" t="s">
        <v>17</v>
      </c>
      <c r="F1803" s="41" t="s">
        <v>14</v>
      </c>
      <c r="G1803" s="127">
        <v>999869686</v>
      </c>
      <c r="H1803" s="36" t="s">
        <v>1833</v>
      </c>
      <c r="I1803" s="34">
        <f>((L1803)-J1803)+T1803</f>
        <v>939</v>
      </c>
      <c r="J1803" s="34"/>
      <c r="K1803" s="35"/>
      <c r="L1803" s="34">
        <f>SUM(N1803,O1803,P1803,Q1803,R1803,M1803)</f>
        <v>85</v>
      </c>
      <c r="M1803" s="34">
        <f>AJ1803</f>
        <v>0</v>
      </c>
      <c r="N1803" s="34">
        <f>SUM(AI1803)</f>
        <v>0</v>
      </c>
      <c r="O1803" s="34">
        <f>0</f>
        <v>0</v>
      </c>
      <c r="P1803" s="34">
        <v>0</v>
      </c>
      <c r="Q1803" s="34">
        <v>0</v>
      </c>
      <c r="R1803" s="34">
        <f>AH1803</f>
        <v>85</v>
      </c>
      <c r="S1803" s="122"/>
      <c r="T1803" s="41">
        <f>SUM(U1803,AA1803)</f>
        <v>854</v>
      </c>
      <c r="U1803" s="41">
        <f>IF(SUM(V1803:Y1803)&gt;=250, 250,SUM(V1803:Y1803))</f>
        <v>68</v>
      </c>
      <c r="V1803" s="41">
        <v>0</v>
      </c>
      <c r="W1803" s="41">
        <v>0</v>
      </c>
      <c r="X1803" s="41">
        <f>SUM(AL1803,AN1803,BO1803,BS1803)</f>
        <v>0</v>
      </c>
      <c r="Y1803" s="41">
        <f>SUM(AO1803:BN1803)</f>
        <v>68</v>
      </c>
      <c r="Z1803" s="41">
        <f>COUNTIF(AO1803:BN1803, "&gt;0")</f>
        <v>1</v>
      </c>
      <c r="AA1803" s="41">
        <f>SUM(AB1803:AF1803)</f>
        <v>786</v>
      </c>
      <c r="AB1803" s="41">
        <f>BP1803+BQ1803</f>
        <v>169</v>
      </c>
      <c r="AC1803" s="41">
        <v>0</v>
      </c>
      <c r="AD1803" s="41">
        <v>0</v>
      </c>
      <c r="AE1803" s="41">
        <f>SUM(BR1803)</f>
        <v>450</v>
      </c>
      <c r="AF1803" s="41">
        <f>SUM(AM1803)</f>
        <v>167</v>
      </c>
      <c r="AG1803" s="122"/>
      <c r="AH1803" s="36">
        <v>85</v>
      </c>
      <c r="AI1803" s="126">
        <v>0</v>
      </c>
      <c r="AJ1803" s="36">
        <v>0</v>
      </c>
      <c r="AK1803" s="121"/>
      <c r="AL1803" s="1">
        <v>0</v>
      </c>
      <c r="AM1803" s="1">
        <v>167</v>
      </c>
      <c r="AN1803" s="1">
        <v>0</v>
      </c>
      <c r="AO1803" s="1">
        <v>0</v>
      </c>
      <c r="AP1803" s="1">
        <v>0</v>
      </c>
      <c r="AQ1803" s="114">
        <v>0</v>
      </c>
      <c r="AR1803" s="1">
        <v>0</v>
      </c>
      <c r="AS1803" s="114">
        <v>0</v>
      </c>
      <c r="AT1803" s="114">
        <v>0</v>
      </c>
      <c r="AU1803" s="114">
        <v>0</v>
      </c>
      <c r="AV1803" s="114">
        <v>0</v>
      </c>
      <c r="AW1803" s="114">
        <v>0</v>
      </c>
      <c r="AX1803" s="114">
        <v>0</v>
      </c>
      <c r="AY1803" s="114">
        <v>0</v>
      </c>
      <c r="AZ1803" s="114">
        <v>0</v>
      </c>
      <c r="BA1803" s="114">
        <v>0</v>
      </c>
      <c r="BB1803" s="114">
        <v>0</v>
      </c>
      <c r="BC1803" s="114">
        <v>0</v>
      </c>
      <c r="BD1803" s="115">
        <v>0</v>
      </c>
      <c r="BE1803" s="114">
        <v>0</v>
      </c>
      <c r="BF1803" s="114">
        <v>0</v>
      </c>
      <c r="BG1803" s="114">
        <v>0</v>
      </c>
      <c r="BH1803" s="114">
        <v>0</v>
      </c>
      <c r="BI1803" s="114">
        <v>0</v>
      </c>
      <c r="BJ1803" s="114">
        <v>68</v>
      </c>
      <c r="BK1803" s="114">
        <v>0</v>
      </c>
      <c r="BL1803" s="114">
        <v>0</v>
      </c>
      <c r="BM1803" s="114">
        <v>0</v>
      </c>
      <c r="BN1803" s="114">
        <v>0</v>
      </c>
      <c r="BO1803" s="114">
        <v>0</v>
      </c>
      <c r="BP1803" s="114">
        <v>169</v>
      </c>
      <c r="BQ1803" s="114">
        <v>0</v>
      </c>
      <c r="BR1803" s="114">
        <v>450</v>
      </c>
      <c r="BS1803" s="114">
        <v>0</v>
      </c>
    </row>
    <row r="1804" spans="1:71" ht="15" x14ac:dyDescent="0.25">
      <c r="A1804" s="1" t="str">
        <f>CONCATENATE(G1804,"-",F1804,"-",H1804)</f>
        <v>999910470-Black-Under 30</v>
      </c>
      <c r="B1804" s="1" t="str">
        <f>CONCATENATE(G1804,"-",H1804)</f>
        <v>999910470-Under 30</v>
      </c>
      <c r="C1804" s="34" t="s">
        <v>429</v>
      </c>
      <c r="D1804" s="34" t="s">
        <v>470</v>
      </c>
      <c r="E1804" s="34" t="s">
        <v>17</v>
      </c>
      <c r="F1804" s="41" t="s">
        <v>14</v>
      </c>
      <c r="G1804" s="127">
        <v>999910470</v>
      </c>
      <c r="H1804" s="36" t="s">
        <v>1833</v>
      </c>
      <c r="I1804" s="34">
        <f>((L1804)-J1804)+T1804</f>
        <v>887.5</v>
      </c>
      <c r="J1804" s="34">
        <f>L1804/2</f>
        <v>42.5</v>
      </c>
      <c r="K1804" s="35"/>
      <c r="L1804" s="34">
        <f>SUM(N1804,O1804,P1804,Q1804,R1804,M1804)</f>
        <v>85</v>
      </c>
      <c r="M1804" s="34">
        <f>AJ1804</f>
        <v>0</v>
      </c>
      <c r="N1804" s="34">
        <f>SUM(AI1804)</f>
        <v>0</v>
      </c>
      <c r="O1804" s="34">
        <f>0</f>
        <v>0</v>
      </c>
      <c r="P1804" s="34">
        <v>0</v>
      </c>
      <c r="Q1804" s="34">
        <v>0</v>
      </c>
      <c r="R1804" s="34">
        <f>AH1804</f>
        <v>85</v>
      </c>
      <c r="S1804" s="122"/>
      <c r="T1804" s="41">
        <f>SUM(U1804,AA1804)</f>
        <v>845</v>
      </c>
      <c r="U1804" s="41">
        <f>IF(SUM(V1804:Y1804)&gt;=250, 250,SUM(V1804:Y1804))</f>
        <v>136</v>
      </c>
      <c r="V1804" s="41">
        <v>0</v>
      </c>
      <c r="W1804" s="41">
        <v>0</v>
      </c>
      <c r="X1804" s="41">
        <f>SUM(AL1804,AN1804,BO1804,BS1804)</f>
        <v>0</v>
      </c>
      <c r="Y1804" s="41">
        <f>SUM(AO1804:BN1804)</f>
        <v>136</v>
      </c>
      <c r="Z1804" s="41">
        <f>COUNTIF(AO1804:BN1804, "&gt;0")</f>
        <v>2</v>
      </c>
      <c r="AA1804" s="41">
        <f>SUM(AB1804:AF1804)</f>
        <v>709</v>
      </c>
      <c r="AB1804" s="41">
        <f>BP1804+BQ1804</f>
        <v>296</v>
      </c>
      <c r="AC1804" s="41">
        <v>0</v>
      </c>
      <c r="AD1804" s="41">
        <v>0</v>
      </c>
      <c r="AE1804" s="41">
        <f>SUM(BR1804)</f>
        <v>191</v>
      </c>
      <c r="AF1804" s="41">
        <f>SUM(AM1804)</f>
        <v>222</v>
      </c>
      <c r="AG1804" s="122"/>
      <c r="AH1804" s="36">
        <v>85</v>
      </c>
      <c r="AI1804" s="126">
        <v>0</v>
      </c>
      <c r="AJ1804" s="36">
        <v>0</v>
      </c>
      <c r="AK1804" s="121"/>
      <c r="AL1804" s="1">
        <v>0</v>
      </c>
      <c r="AM1804" s="1">
        <v>222</v>
      </c>
      <c r="AN1804" s="1">
        <v>0</v>
      </c>
      <c r="AO1804" s="1">
        <v>0</v>
      </c>
      <c r="AP1804" s="1">
        <v>0</v>
      </c>
      <c r="AQ1804" s="114">
        <v>0</v>
      </c>
      <c r="AR1804" s="1">
        <v>0</v>
      </c>
      <c r="AS1804" s="114">
        <v>0</v>
      </c>
      <c r="AT1804" s="114">
        <v>0</v>
      </c>
      <c r="AU1804" s="114">
        <v>0</v>
      </c>
      <c r="AV1804" s="114">
        <v>68</v>
      </c>
      <c r="AW1804" s="114">
        <v>0</v>
      </c>
      <c r="AX1804" s="114">
        <v>0</v>
      </c>
      <c r="AY1804" s="114">
        <v>0</v>
      </c>
      <c r="AZ1804" s="114">
        <v>0</v>
      </c>
      <c r="BA1804" s="114">
        <v>0</v>
      </c>
      <c r="BB1804" s="114">
        <v>0</v>
      </c>
      <c r="BC1804" s="114">
        <v>68</v>
      </c>
      <c r="BD1804" s="115">
        <v>0</v>
      </c>
      <c r="BE1804" s="114">
        <v>0</v>
      </c>
      <c r="BF1804" s="114">
        <v>0</v>
      </c>
      <c r="BG1804" s="114">
        <v>0</v>
      </c>
      <c r="BH1804" s="114">
        <v>0</v>
      </c>
      <c r="BI1804" s="114">
        <v>0</v>
      </c>
      <c r="BJ1804" s="114">
        <v>0</v>
      </c>
      <c r="BK1804" s="114">
        <v>0</v>
      </c>
      <c r="BL1804" s="114">
        <v>0</v>
      </c>
      <c r="BM1804" s="114">
        <v>0</v>
      </c>
      <c r="BN1804" s="114">
        <v>0</v>
      </c>
      <c r="BO1804" s="114">
        <v>0</v>
      </c>
      <c r="BP1804" s="114">
        <v>127</v>
      </c>
      <c r="BQ1804" s="114">
        <v>169</v>
      </c>
      <c r="BR1804" s="114">
        <v>191</v>
      </c>
      <c r="BS1804" s="114">
        <v>0</v>
      </c>
    </row>
    <row r="1805" spans="1:71" ht="15" x14ac:dyDescent="0.25">
      <c r="A1805" s="1" t="str">
        <f>CONCATENATE(G1805,"-",F1805,"-",H1805)</f>
        <v>999912527-Black-Under 30</v>
      </c>
      <c r="B1805" s="1" t="str">
        <f>CONCATENATE(G1805,"-",H1805)</f>
        <v>999912527-Under 30</v>
      </c>
      <c r="C1805" s="36" t="s">
        <v>489</v>
      </c>
      <c r="D1805" s="36" t="s">
        <v>52</v>
      </c>
      <c r="E1805" s="36" t="s">
        <v>17</v>
      </c>
      <c r="F1805" s="41" t="s">
        <v>14</v>
      </c>
      <c r="G1805" s="127">
        <v>999912527</v>
      </c>
      <c r="H1805" s="36" t="s">
        <v>1833</v>
      </c>
      <c r="I1805" s="34">
        <f>((L1805)-J1805)+T1805</f>
        <v>852</v>
      </c>
      <c r="J1805" s="34"/>
      <c r="K1805" s="35"/>
      <c r="L1805" s="34">
        <f>SUM(N1805,O1805,P1805,Q1805,R1805,M1805)</f>
        <v>113</v>
      </c>
      <c r="M1805" s="34">
        <f>AJ1805</f>
        <v>0</v>
      </c>
      <c r="N1805" s="34">
        <f>SUM(AI1805)</f>
        <v>0</v>
      </c>
      <c r="O1805" s="34">
        <f>0</f>
        <v>0</v>
      </c>
      <c r="P1805" s="34">
        <v>0</v>
      </c>
      <c r="Q1805" s="34">
        <v>0</v>
      </c>
      <c r="R1805" s="34">
        <f>AH1805</f>
        <v>113</v>
      </c>
      <c r="S1805" s="122"/>
      <c r="T1805" s="41">
        <f>SUM(U1805,AA1805)</f>
        <v>739</v>
      </c>
      <c r="U1805" s="41">
        <f>IF(SUM(V1805:Y1805)&gt;=250, 250,SUM(V1805:Y1805))</f>
        <v>38</v>
      </c>
      <c r="V1805" s="41">
        <v>0</v>
      </c>
      <c r="W1805" s="41">
        <v>0</v>
      </c>
      <c r="X1805" s="41">
        <f>SUM(AL1805,AN1805,BO1805,BS1805)</f>
        <v>0</v>
      </c>
      <c r="Y1805" s="41">
        <f>SUM(AO1805:BN1805)</f>
        <v>38</v>
      </c>
      <c r="Z1805" s="41">
        <f>COUNTIF(AO1805:BN1805, "&gt;0")</f>
        <v>1</v>
      </c>
      <c r="AA1805" s="41">
        <f>SUM(AB1805:AF1805)</f>
        <v>701</v>
      </c>
      <c r="AB1805" s="41">
        <f>BP1805+BQ1805</f>
        <v>225</v>
      </c>
      <c r="AC1805" s="41">
        <v>0</v>
      </c>
      <c r="AD1805" s="41">
        <v>0</v>
      </c>
      <c r="AE1805" s="41">
        <f>SUM(BR1805)</f>
        <v>254</v>
      </c>
      <c r="AF1805" s="41">
        <f>SUM(AM1805)</f>
        <v>222</v>
      </c>
      <c r="AG1805" s="122"/>
      <c r="AH1805" s="36">
        <v>113</v>
      </c>
      <c r="AI1805" s="126">
        <v>0</v>
      </c>
      <c r="AJ1805" s="36">
        <v>0</v>
      </c>
      <c r="AK1805" s="121"/>
      <c r="AL1805" s="1">
        <v>0</v>
      </c>
      <c r="AM1805" s="1">
        <v>222</v>
      </c>
      <c r="AN1805" s="1">
        <v>0</v>
      </c>
      <c r="AO1805" s="1">
        <v>0</v>
      </c>
      <c r="AP1805" s="1">
        <v>0</v>
      </c>
      <c r="AQ1805" s="114">
        <v>0</v>
      </c>
      <c r="AR1805" s="1">
        <v>0</v>
      </c>
      <c r="AS1805" s="114">
        <v>0</v>
      </c>
      <c r="AT1805" s="114">
        <v>0</v>
      </c>
      <c r="AU1805" s="114">
        <v>0</v>
      </c>
      <c r="AV1805" s="114">
        <v>0</v>
      </c>
      <c r="AW1805" s="114">
        <v>38</v>
      </c>
      <c r="AX1805" s="114">
        <v>0</v>
      </c>
      <c r="AY1805" s="114">
        <v>0</v>
      </c>
      <c r="AZ1805" s="114">
        <v>0</v>
      </c>
      <c r="BA1805" s="114">
        <v>0</v>
      </c>
      <c r="BB1805" s="114">
        <v>0</v>
      </c>
      <c r="BC1805" s="114">
        <v>0</v>
      </c>
      <c r="BD1805" s="115">
        <v>0</v>
      </c>
      <c r="BE1805" s="114">
        <v>0</v>
      </c>
      <c r="BF1805" s="114">
        <v>0</v>
      </c>
      <c r="BG1805" s="114">
        <v>0</v>
      </c>
      <c r="BH1805" s="114">
        <v>0</v>
      </c>
      <c r="BI1805" s="114">
        <v>0</v>
      </c>
      <c r="BJ1805" s="114">
        <v>0</v>
      </c>
      <c r="BK1805" s="114">
        <v>0</v>
      </c>
      <c r="BL1805" s="114">
        <v>0</v>
      </c>
      <c r="BM1805" s="114">
        <v>0</v>
      </c>
      <c r="BN1805" s="114">
        <v>0</v>
      </c>
      <c r="BO1805" s="114">
        <v>0</v>
      </c>
      <c r="BP1805" s="114">
        <v>0</v>
      </c>
      <c r="BQ1805" s="114">
        <v>225</v>
      </c>
      <c r="BR1805" s="114">
        <v>254</v>
      </c>
      <c r="BS1805" s="114">
        <v>0</v>
      </c>
    </row>
    <row r="1806" spans="1:71" ht="15" x14ac:dyDescent="0.25">
      <c r="A1806" s="1" t="str">
        <f>CONCATENATE(G1806,"-",F1806,"-",H1806)</f>
        <v>999922700-Black-Under 30</v>
      </c>
      <c r="B1806" s="1" t="str">
        <f>CONCATENATE(G1806,"-",H1806)</f>
        <v>999922700-Under 30</v>
      </c>
      <c r="C1806" s="36" t="s">
        <v>114</v>
      </c>
      <c r="D1806" s="36" t="s">
        <v>52</v>
      </c>
      <c r="E1806" s="36" t="s">
        <v>17</v>
      </c>
      <c r="F1806" s="41" t="s">
        <v>14</v>
      </c>
      <c r="G1806" s="127">
        <v>999922700</v>
      </c>
      <c r="H1806" s="36" t="s">
        <v>1833</v>
      </c>
      <c r="I1806" s="34">
        <f>((L1806)-J1806)+T1806</f>
        <v>824</v>
      </c>
      <c r="J1806" s="34"/>
      <c r="K1806" s="35"/>
      <c r="L1806" s="34">
        <f>SUM(N1806,O1806,P1806,Q1806,R1806,M1806)</f>
        <v>104</v>
      </c>
      <c r="M1806" s="34">
        <f>AJ1806</f>
        <v>40</v>
      </c>
      <c r="N1806" s="34">
        <f>SUM(AI1806)</f>
        <v>0</v>
      </c>
      <c r="O1806" s="34">
        <f>0</f>
        <v>0</v>
      </c>
      <c r="P1806" s="34">
        <v>0</v>
      </c>
      <c r="Q1806" s="34">
        <v>0</v>
      </c>
      <c r="R1806" s="34">
        <f>AH1806</f>
        <v>64</v>
      </c>
      <c r="S1806" s="122"/>
      <c r="T1806" s="41">
        <f>SUM(U1806,AA1806)</f>
        <v>720</v>
      </c>
      <c r="U1806" s="41">
        <f>IF(SUM(V1806:Y1806)&gt;=250, 250,SUM(V1806:Y1806))</f>
        <v>120</v>
      </c>
      <c r="V1806" s="41">
        <v>0</v>
      </c>
      <c r="W1806" s="41">
        <v>0</v>
      </c>
      <c r="X1806" s="41">
        <f>SUM(AL1806,AN1806,BO1806,BS1806)</f>
        <v>0</v>
      </c>
      <c r="Y1806" s="41">
        <f>SUM(AO1806:BN1806)</f>
        <v>120</v>
      </c>
      <c r="Z1806" s="41">
        <f>COUNTIF(AO1806:BN1806, "&gt;0")</f>
        <v>1</v>
      </c>
      <c r="AA1806" s="41">
        <f>SUM(AB1806:AF1806)</f>
        <v>600</v>
      </c>
      <c r="AB1806" s="41">
        <f>BP1806+BQ1806</f>
        <v>0</v>
      </c>
      <c r="AC1806" s="41">
        <v>0</v>
      </c>
      <c r="AD1806" s="41">
        <v>0</v>
      </c>
      <c r="AE1806" s="41">
        <f>SUM(BR1806)</f>
        <v>600</v>
      </c>
      <c r="AF1806" s="41">
        <f>SUM(AM1806)</f>
        <v>0</v>
      </c>
      <c r="AG1806" s="122"/>
      <c r="AH1806" s="36">
        <v>64</v>
      </c>
      <c r="AI1806" s="126">
        <v>0</v>
      </c>
      <c r="AJ1806" s="36">
        <v>40</v>
      </c>
      <c r="AK1806" s="121"/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14">
        <v>0</v>
      </c>
      <c r="AR1806" s="1">
        <v>0</v>
      </c>
      <c r="AS1806" s="114">
        <v>0</v>
      </c>
      <c r="AT1806" s="114">
        <v>0</v>
      </c>
      <c r="AU1806" s="114">
        <v>0</v>
      </c>
      <c r="AV1806" s="114">
        <v>0</v>
      </c>
      <c r="AW1806" s="114">
        <v>0</v>
      </c>
      <c r="AX1806" s="114">
        <v>0</v>
      </c>
      <c r="AY1806" s="114">
        <v>0</v>
      </c>
      <c r="AZ1806" s="114">
        <v>120</v>
      </c>
      <c r="BA1806" s="114">
        <v>0</v>
      </c>
      <c r="BB1806" s="114">
        <v>0</v>
      </c>
      <c r="BC1806" s="114">
        <v>0</v>
      </c>
      <c r="BD1806" s="115">
        <v>0</v>
      </c>
      <c r="BE1806" s="114">
        <v>0</v>
      </c>
      <c r="BF1806" s="114">
        <v>0</v>
      </c>
      <c r="BG1806" s="114">
        <v>0</v>
      </c>
      <c r="BH1806" s="114">
        <v>0</v>
      </c>
      <c r="BI1806" s="114">
        <v>0</v>
      </c>
      <c r="BJ1806" s="114">
        <v>0</v>
      </c>
      <c r="BK1806" s="114">
        <v>0</v>
      </c>
      <c r="BL1806" s="114">
        <v>0</v>
      </c>
      <c r="BM1806" s="114">
        <v>0</v>
      </c>
      <c r="BN1806" s="114">
        <v>0</v>
      </c>
      <c r="BO1806" s="114">
        <v>0</v>
      </c>
      <c r="BP1806" s="114">
        <v>0</v>
      </c>
      <c r="BQ1806" s="114">
        <v>0</v>
      </c>
      <c r="BR1806" s="114">
        <v>600</v>
      </c>
      <c r="BS1806" s="114">
        <v>0</v>
      </c>
    </row>
    <row r="1807" spans="1:71" ht="15" x14ac:dyDescent="0.25">
      <c r="A1807" s="1" t="str">
        <f>CONCATENATE(G1807,"-",F1807,"-",H1807)</f>
        <v>999733662-Black-Under 30</v>
      </c>
      <c r="B1807" s="1" t="str">
        <f>CONCATENATE(G1807,"-",H1807)</f>
        <v>999733662-Under 30</v>
      </c>
      <c r="C1807" s="36" t="s">
        <v>69</v>
      </c>
      <c r="D1807" s="36" t="s">
        <v>70</v>
      </c>
      <c r="E1807" s="36" t="s">
        <v>17</v>
      </c>
      <c r="F1807" s="41" t="s">
        <v>14</v>
      </c>
      <c r="G1807" s="127">
        <v>999733662</v>
      </c>
      <c r="H1807" s="36" t="s">
        <v>1833</v>
      </c>
      <c r="I1807" s="34">
        <f>((L1807)-J1807)+T1807</f>
        <v>785</v>
      </c>
      <c r="J1807" s="34"/>
      <c r="K1807" s="35"/>
      <c r="L1807" s="34">
        <f>SUM(N1807,O1807,P1807,Q1807,R1807,M1807)</f>
        <v>200</v>
      </c>
      <c r="M1807" s="34">
        <f>AJ1807</f>
        <v>0</v>
      </c>
      <c r="N1807" s="34">
        <f>SUM(AI1807)</f>
        <v>0</v>
      </c>
      <c r="O1807" s="34">
        <f>0</f>
        <v>0</v>
      </c>
      <c r="P1807" s="34">
        <v>0</v>
      </c>
      <c r="Q1807" s="34">
        <v>0</v>
      </c>
      <c r="R1807" s="34">
        <f>AH1807</f>
        <v>200</v>
      </c>
      <c r="S1807" s="122"/>
      <c r="T1807" s="41">
        <f>SUM(U1807,AA1807)</f>
        <v>585</v>
      </c>
      <c r="U1807" s="41">
        <f>IF(SUM(V1807:Y1807)&gt;=250, 250,SUM(V1807:Y1807))</f>
        <v>60</v>
      </c>
      <c r="V1807" s="41">
        <v>0</v>
      </c>
      <c r="W1807" s="41">
        <v>0</v>
      </c>
      <c r="X1807" s="41">
        <f>SUM(AL1807,AN1807,BO1807,BS1807)</f>
        <v>0</v>
      </c>
      <c r="Y1807" s="41">
        <f>SUM(AO1807:BN1807)</f>
        <v>60</v>
      </c>
      <c r="Z1807" s="41">
        <f>COUNTIF(AO1807:BN1807, "&gt;0")</f>
        <v>1</v>
      </c>
      <c r="AA1807" s="41">
        <f>SUM(AB1807:AF1807)</f>
        <v>525</v>
      </c>
      <c r="AB1807" s="41">
        <f>BP1807+BQ1807</f>
        <v>0</v>
      </c>
      <c r="AC1807" s="41">
        <v>0</v>
      </c>
      <c r="AD1807" s="41">
        <v>0</v>
      </c>
      <c r="AE1807" s="41">
        <f>SUM(BR1807)</f>
        <v>0</v>
      </c>
      <c r="AF1807" s="41">
        <f>SUM(AM1807)</f>
        <v>525</v>
      </c>
      <c r="AG1807" s="122"/>
      <c r="AH1807" s="36">
        <v>200</v>
      </c>
      <c r="AI1807" s="126">
        <v>0</v>
      </c>
      <c r="AJ1807" s="36">
        <v>0</v>
      </c>
      <c r="AK1807" s="121"/>
      <c r="AL1807" s="1">
        <v>0</v>
      </c>
      <c r="AM1807" s="1">
        <v>525</v>
      </c>
      <c r="AN1807" s="1">
        <v>0</v>
      </c>
      <c r="AO1807" s="1">
        <v>0</v>
      </c>
      <c r="AP1807" s="1">
        <v>0</v>
      </c>
      <c r="AQ1807" s="114">
        <v>0</v>
      </c>
      <c r="AR1807" s="1">
        <v>0</v>
      </c>
      <c r="AS1807" s="114">
        <v>0</v>
      </c>
      <c r="AT1807" s="114">
        <v>0</v>
      </c>
      <c r="AU1807" s="114">
        <v>0</v>
      </c>
      <c r="AV1807" s="114">
        <v>0</v>
      </c>
      <c r="AW1807" s="114">
        <v>0</v>
      </c>
      <c r="AX1807" s="114">
        <v>0</v>
      </c>
      <c r="AY1807" s="114">
        <v>0</v>
      </c>
      <c r="AZ1807" s="114">
        <v>0</v>
      </c>
      <c r="BA1807" s="114">
        <v>0</v>
      </c>
      <c r="BB1807" s="114">
        <v>0</v>
      </c>
      <c r="BC1807" s="114">
        <v>0</v>
      </c>
      <c r="BD1807" s="114">
        <v>60</v>
      </c>
      <c r="BE1807" s="114">
        <v>0</v>
      </c>
      <c r="BF1807" s="114">
        <v>0</v>
      </c>
      <c r="BG1807" s="114">
        <v>0</v>
      </c>
      <c r="BH1807" s="114">
        <v>0</v>
      </c>
      <c r="BI1807" s="114">
        <v>0</v>
      </c>
      <c r="BJ1807" s="114">
        <v>0</v>
      </c>
      <c r="BK1807" s="114">
        <v>0</v>
      </c>
      <c r="BL1807" s="114">
        <v>0</v>
      </c>
      <c r="BM1807" s="114">
        <v>0</v>
      </c>
      <c r="BN1807" s="114">
        <v>0</v>
      </c>
      <c r="BO1807" s="114">
        <v>0</v>
      </c>
      <c r="BP1807" s="114">
        <v>0</v>
      </c>
      <c r="BQ1807" s="114">
        <v>0</v>
      </c>
      <c r="BR1807" s="114">
        <v>0</v>
      </c>
      <c r="BS1807" s="114">
        <v>0</v>
      </c>
    </row>
    <row r="1808" spans="1:71" ht="15" x14ac:dyDescent="0.25">
      <c r="A1808" s="1" t="str">
        <f>CONCATENATE(G1808,"-",F1808,"-",H1808)</f>
        <v>999916703-Black-Under 30</v>
      </c>
      <c r="B1808" s="1" t="str">
        <f>CONCATENATE(G1808,"-",H1808)</f>
        <v>999916703-Under 30</v>
      </c>
      <c r="C1808" s="34" t="s">
        <v>566</v>
      </c>
      <c r="D1808" s="34" t="s">
        <v>567</v>
      </c>
      <c r="E1808" s="34" t="s">
        <v>17</v>
      </c>
      <c r="F1808" s="41" t="s">
        <v>14</v>
      </c>
      <c r="G1808" s="127">
        <v>999916703</v>
      </c>
      <c r="H1808" s="36" t="s">
        <v>1833</v>
      </c>
      <c r="I1808" s="34">
        <f>((L1808)-J1808)+T1808</f>
        <v>775</v>
      </c>
      <c r="J1808" s="34"/>
      <c r="K1808" s="35"/>
      <c r="L1808" s="34">
        <f>SUM(N1808,O1808,P1808,Q1808,R1808,M1808)</f>
        <v>64</v>
      </c>
      <c r="M1808" s="34">
        <f>AJ1808</f>
        <v>0</v>
      </c>
      <c r="N1808" s="34">
        <f>SUM(AI1808)</f>
        <v>0</v>
      </c>
      <c r="O1808" s="34">
        <f>0</f>
        <v>0</v>
      </c>
      <c r="P1808" s="34">
        <v>0</v>
      </c>
      <c r="Q1808" s="34">
        <v>0</v>
      </c>
      <c r="R1808" s="34">
        <f>AH1808</f>
        <v>64</v>
      </c>
      <c r="S1808" s="122"/>
      <c r="T1808" s="41">
        <f>SUM(U1808,AA1808)</f>
        <v>711</v>
      </c>
      <c r="U1808" s="41">
        <f>IF(SUM(V1808:Y1808)&gt;=250, 250,SUM(V1808:Y1808))</f>
        <v>205</v>
      </c>
      <c r="V1808" s="41">
        <v>0</v>
      </c>
      <c r="W1808" s="41">
        <v>0</v>
      </c>
      <c r="X1808" s="41">
        <f>SUM(AL1808,AN1808,BO1808,BS1808)</f>
        <v>100</v>
      </c>
      <c r="Y1808" s="41">
        <f>SUM(AO1808:BN1808)</f>
        <v>105</v>
      </c>
      <c r="Z1808" s="41">
        <f>COUNTIF(AO1808:BN1808, "&gt;0")</f>
        <v>2</v>
      </c>
      <c r="AA1808" s="41">
        <f>SUM(AB1808:AF1808)</f>
        <v>506</v>
      </c>
      <c r="AB1808" s="41">
        <f>BP1808+BQ1808</f>
        <v>127</v>
      </c>
      <c r="AC1808" s="41">
        <v>0</v>
      </c>
      <c r="AD1808" s="41">
        <v>0</v>
      </c>
      <c r="AE1808" s="41">
        <f>SUM(BR1808)</f>
        <v>254</v>
      </c>
      <c r="AF1808" s="41">
        <f>SUM(AM1808)</f>
        <v>125</v>
      </c>
      <c r="AG1808" s="122"/>
      <c r="AH1808" s="36">
        <v>64</v>
      </c>
      <c r="AI1808" s="126">
        <v>0</v>
      </c>
      <c r="AJ1808" s="36">
        <v>0</v>
      </c>
      <c r="AK1808" s="121"/>
      <c r="AL1808" s="1">
        <v>100</v>
      </c>
      <c r="AM1808" s="1">
        <v>125</v>
      </c>
      <c r="AN1808" s="1">
        <v>0</v>
      </c>
      <c r="AO1808" s="1">
        <v>0</v>
      </c>
      <c r="AP1808" s="1">
        <v>0</v>
      </c>
      <c r="AQ1808" s="114">
        <v>0</v>
      </c>
      <c r="AR1808" s="1">
        <v>0</v>
      </c>
      <c r="AS1808" s="114">
        <v>0</v>
      </c>
      <c r="AT1808" s="114">
        <v>0</v>
      </c>
      <c r="AU1808" s="114">
        <v>0</v>
      </c>
      <c r="AV1808" s="114">
        <v>0</v>
      </c>
      <c r="AW1808" s="114">
        <v>0</v>
      </c>
      <c r="AX1808" s="114">
        <v>0</v>
      </c>
      <c r="AY1808" s="114">
        <v>0</v>
      </c>
      <c r="AZ1808" s="114">
        <v>0</v>
      </c>
      <c r="BA1808" s="114">
        <v>60</v>
      </c>
      <c r="BB1808" s="114">
        <v>0</v>
      </c>
      <c r="BC1808" s="114">
        <v>0</v>
      </c>
      <c r="BD1808" s="115">
        <v>45</v>
      </c>
      <c r="BE1808" s="114">
        <v>0</v>
      </c>
      <c r="BF1808" s="114">
        <v>0</v>
      </c>
      <c r="BG1808" s="114">
        <v>0</v>
      </c>
      <c r="BH1808" s="114">
        <v>0</v>
      </c>
      <c r="BI1808" s="114">
        <v>0</v>
      </c>
      <c r="BJ1808" s="114">
        <v>0</v>
      </c>
      <c r="BK1808" s="114">
        <v>0</v>
      </c>
      <c r="BL1808" s="114">
        <v>0</v>
      </c>
      <c r="BM1808" s="114">
        <v>0</v>
      </c>
      <c r="BN1808" s="114">
        <v>0</v>
      </c>
      <c r="BO1808" s="114">
        <v>0</v>
      </c>
      <c r="BP1808" s="114">
        <v>127</v>
      </c>
      <c r="BQ1808" s="114">
        <v>0</v>
      </c>
      <c r="BR1808" s="114">
        <v>254</v>
      </c>
      <c r="BS1808" s="114">
        <v>0</v>
      </c>
    </row>
    <row r="1809" spans="1:71" ht="15" x14ac:dyDescent="0.25">
      <c r="A1809" s="1" t="str">
        <f>CONCATENATE(G1809,"-",F1809,"-",H1809)</f>
        <v>999887588-Black-Under 30</v>
      </c>
      <c r="B1809" s="1" t="str">
        <f>CONCATENATE(G1809,"-",H1809)</f>
        <v>999887588-Under 30</v>
      </c>
      <c r="C1809" s="36" t="s">
        <v>298</v>
      </c>
      <c r="D1809" s="36" t="s">
        <v>50</v>
      </c>
      <c r="E1809" s="36" t="s">
        <v>17</v>
      </c>
      <c r="F1809" s="41" t="s">
        <v>14</v>
      </c>
      <c r="G1809" s="127">
        <v>999887588</v>
      </c>
      <c r="H1809" s="36" t="s">
        <v>1833</v>
      </c>
      <c r="I1809" s="34">
        <f>((L1809)-J1809)+T1809</f>
        <v>717</v>
      </c>
      <c r="J1809" s="34"/>
      <c r="K1809" s="35"/>
      <c r="L1809" s="34">
        <f>SUM(N1809,O1809,P1809,Q1809,R1809,M1809)</f>
        <v>0</v>
      </c>
      <c r="M1809" s="34">
        <f>AJ1809</f>
        <v>0</v>
      </c>
      <c r="N1809" s="34">
        <f>SUM(AI1809)</f>
        <v>0</v>
      </c>
      <c r="O1809" s="34">
        <f>0</f>
        <v>0</v>
      </c>
      <c r="P1809" s="34">
        <v>0</v>
      </c>
      <c r="Q1809" s="34">
        <v>0</v>
      </c>
      <c r="R1809" s="34">
        <f>AH1809</f>
        <v>0</v>
      </c>
      <c r="S1809" s="122"/>
      <c r="T1809" s="41">
        <f>SUM(U1809,AA1809)</f>
        <v>717</v>
      </c>
      <c r="U1809" s="41">
        <f>IF(SUM(V1809:Y1809)&gt;=250, 250,SUM(V1809:Y1809))</f>
        <v>170</v>
      </c>
      <c r="V1809" s="41">
        <v>0</v>
      </c>
      <c r="W1809" s="41">
        <v>0</v>
      </c>
      <c r="X1809" s="41">
        <f>SUM(AL1809,AN1809,BO1809,BS1809)</f>
        <v>50</v>
      </c>
      <c r="Y1809" s="41">
        <f>SUM(AO1809:BN1809)</f>
        <v>120</v>
      </c>
      <c r="Z1809" s="41">
        <f>COUNTIF(AO1809:BN1809, "&gt;0")</f>
        <v>1</v>
      </c>
      <c r="AA1809" s="41">
        <f>SUM(AB1809:AF1809)</f>
        <v>547</v>
      </c>
      <c r="AB1809" s="41">
        <f>BP1809+BQ1809</f>
        <v>71</v>
      </c>
      <c r="AC1809" s="41">
        <v>0</v>
      </c>
      <c r="AD1809" s="41">
        <v>0</v>
      </c>
      <c r="AE1809" s="41">
        <f>SUM(BR1809)</f>
        <v>254</v>
      </c>
      <c r="AF1809" s="41">
        <f>SUM(AM1809)</f>
        <v>222</v>
      </c>
      <c r="AG1809" s="122"/>
      <c r="AH1809" s="36">
        <v>0</v>
      </c>
      <c r="AI1809" s="126">
        <v>0</v>
      </c>
      <c r="AJ1809" s="36">
        <v>0</v>
      </c>
      <c r="AK1809" s="121"/>
      <c r="AL1809" s="1">
        <v>0</v>
      </c>
      <c r="AM1809" s="1">
        <v>222</v>
      </c>
      <c r="AN1809" s="1">
        <v>0</v>
      </c>
      <c r="AO1809" s="1">
        <v>0</v>
      </c>
      <c r="AP1809" s="1">
        <v>0</v>
      </c>
      <c r="AQ1809" s="114">
        <v>0</v>
      </c>
      <c r="AR1809" s="1">
        <v>120</v>
      </c>
      <c r="AS1809" s="114">
        <v>0</v>
      </c>
      <c r="AT1809" s="114">
        <v>0</v>
      </c>
      <c r="AU1809" s="114">
        <v>0</v>
      </c>
      <c r="AV1809" s="114">
        <v>0</v>
      </c>
      <c r="AW1809" s="114">
        <v>0</v>
      </c>
      <c r="AX1809" s="114">
        <v>0</v>
      </c>
      <c r="AY1809" s="114">
        <v>0</v>
      </c>
      <c r="AZ1809" s="114">
        <v>0</v>
      </c>
      <c r="BA1809" s="114">
        <v>0</v>
      </c>
      <c r="BB1809" s="114">
        <v>0</v>
      </c>
      <c r="BC1809" s="114">
        <v>0</v>
      </c>
      <c r="BD1809" s="115">
        <v>0</v>
      </c>
      <c r="BE1809" s="114">
        <v>0</v>
      </c>
      <c r="BF1809" s="114">
        <v>0</v>
      </c>
      <c r="BG1809" s="114">
        <v>0</v>
      </c>
      <c r="BH1809" s="114">
        <v>0</v>
      </c>
      <c r="BI1809" s="114">
        <v>0</v>
      </c>
      <c r="BJ1809" s="114">
        <v>0</v>
      </c>
      <c r="BK1809" s="114">
        <v>0</v>
      </c>
      <c r="BL1809" s="114">
        <v>0</v>
      </c>
      <c r="BM1809" s="114">
        <v>0</v>
      </c>
      <c r="BN1809" s="114">
        <v>0</v>
      </c>
      <c r="BO1809" s="114">
        <v>50</v>
      </c>
      <c r="BP1809" s="114">
        <v>71</v>
      </c>
      <c r="BQ1809" s="114">
        <v>0</v>
      </c>
      <c r="BR1809" s="114">
        <v>254</v>
      </c>
      <c r="BS1809" s="114">
        <v>0</v>
      </c>
    </row>
    <row r="1810" spans="1:71" ht="15" x14ac:dyDescent="0.25">
      <c r="A1810" s="1" t="str">
        <f>CONCATENATE(G1810,"-",F1810,"-",H1810)</f>
        <v>999899245-Black-Under 30</v>
      </c>
      <c r="B1810" s="1" t="str">
        <f>CONCATENATE(G1810,"-",H1810)</f>
        <v>999899245-Under 30</v>
      </c>
      <c r="C1810" s="34" t="s">
        <v>373</v>
      </c>
      <c r="D1810" s="34" t="s">
        <v>131</v>
      </c>
      <c r="E1810" s="34" t="s">
        <v>17</v>
      </c>
      <c r="F1810" s="41" t="s">
        <v>14</v>
      </c>
      <c r="G1810" s="127">
        <v>999899245</v>
      </c>
      <c r="H1810" s="36" t="s">
        <v>1833</v>
      </c>
      <c r="I1810" s="34">
        <f>((L1810)-J1810)+T1810</f>
        <v>641</v>
      </c>
      <c r="J1810" s="34"/>
      <c r="K1810" s="35"/>
      <c r="L1810" s="34">
        <f>SUM(N1810,O1810,P1810,Q1810,R1810,M1810)</f>
        <v>113</v>
      </c>
      <c r="M1810" s="34">
        <f>AJ1810</f>
        <v>0</v>
      </c>
      <c r="N1810" s="34">
        <f>SUM(AI1810)</f>
        <v>0</v>
      </c>
      <c r="O1810" s="34">
        <f>0</f>
        <v>0</v>
      </c>
      <c r="P1810" s="34">
        <v>0</v>
      </c>
      <c r="Q1810" s="34">
        <v>0</v>
      </c>
      <c r="R1810" s="34">
        <f>AH1810</f>
        <v>113</v>
      </c>
      <c r="S1810" s="122"/>
      <c r="T1810" s="41">
        <f>SUM(U1810,AA1810)</f>
        <v>528</v>
      </c>
      <c r="U1810" s="41">
        <f>IF(SUM(V1810:Y1810)&gt;=250, 250,SUM(V1810:Y1810))</f>
        <v>210</v>
      </c>
      <c r="V1810" s="41">
        <v>0</v>
      </c>
      <c r="W1810" s="41">
        <v>0</v>
      </c>
      <c r="X1810" s="41">
        <f>SUM(AL1810,AN1810,BO1810,BS1810)</f>
        <v>0</v>
      </c>
      <c r="Y1810" s="41">
        <f>SUM(AO1810:BN1810)</f>
        <v>210</v>
      </c>
      <c r="Z1810" s="41">
        <f>COUNTIF(AO1810:BN1810, "&gt;0")</f>
        <v>2</v>
      </c>
      <c r="AA1810" s="41">
        <f>SUM(AB1810:AF1810)</f>
        <v>318</v>
      </c>
      <c r="AB1810" s="41">
        <f>BP1810+BQ1810</f>
        <v>127</v>
      </c>
      <c r="AC1810" s="41">
        <v>0</v>
      </c>
      <c r="AD1810" s="41">
        <v>0</v>
      </c>
      <c r="AE1810" s="41">
        <f>SUM(BR1810)</f>
        <v>191</v>
      </c>
      <c r="AF1810" s="41">
        <f>SUM(AM1810)</f>
        <v>0</v>
      </c>
      <c r="AG1810" s="122"/>
      <c r="AH1810" s="36">
        <v>113</v>
      </c>
      <c r="AI1810" s="126">
        <v>0</v>
      </c>
      <c r="AJ1810" s="36">
        <v>0</v>
      </c>
      <c r="AK1810" s="121"/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14">
        <v>0</v>
      </c>
      <c r="AR1810" s="1">
        <v>0</v>
      </c>
      <c r="AS1810" s="114">
        <v>0</v>
      </c>
      <c r="AT1810" s="114">
        <v>0</v>
      </c>
      <c r="AU1810" s="114">
        <v>0</v>
      </c>
      <c r="AV1810" s="114">
        <v>0</v>
      </c>
      <c r="AW1810" s="114">
        <v>90</v>
      </c>
      <c r="AX1810" s="114">
        <v>0</v>
      </c>
      <c r="AY1810" s="114">
        <v>120</v>
      </c>
      <c r="AZ1810" s="114">
        <v>0</v>
      </c>
      <c r="BA1810" s="114">
        <v>0</v>
      </c>
      <c r="BB1810" s="114">
        <v>0</v>
      </c>
      <c r="BC1810" s="114">
        <v>0</v>
      </c>
      <c r="BD1810" s="115">
        <v>0</v>
      </c>
      <c r="BE1810" s="114">
        <v>0</v>
      </c>
      <c r="BF1810" s="114">
        <v>0</v>
      </c>
      <c r="BG1810" s="114">
        <v>0</v>
      </c>
      <c r="BH1810" s="114">
        <v>0</v>
      </c>
      <c r="BI1810" s="114">
        <v>0</v>
      </c>
      <c r="BJ1810" s="114">
        <v>0</v>
      </c>
      <c r="BK1810" s="114">
        <v>0</v>
      </c>
      <c r="BL1810" s="114">
        <v>0</v>
      </c>
      <c r="BM1810" s="114">
        <v>0</v>
      </c>
      <c r="BN1810" s="114">
        <v>0</v>
      </c>
      <c r="BO1810" s="114">
        <v>0</v>
      </c>
      <c r="BP1810" s="114">
        <v>0</v>
      </c>
      <c r="BQ1810" s="114">
        <v>127</v>
      </c>
      <c r="BR1810" s="114">
        <v>191</v>
      </c>
      <c r="BS1810" s="114">
        <v>0</v>
      </c>
    </row>
    <row r="1811" spans="1:71" ht="15" x14ac:dyDescent="0.25">
      <c r="A1811" s="1" t="str">
        <f>CONCATENATE(G1811,"-",F1811,"-",H1811)</f>
        <v>999893441-Black-Under 30</v>
      </c>
      <c r="B1811" s="1" t="str">
        <f>CONCATENATE(G1811,"-",H1811)</f>
        <v>999893441-Under 30</v>
      </c>
      <c r="C1811" s="36" t="s">
        <v>1672</v>
      </c>
      <c r="D1811" s="36" t="s">
        <v>1667</v>
      </c>
      <c r="E1811" s="36" t="s">
        <v>17</v>
      </c>
      <c r="F1811" s="41" t="s">
        <v>14</v>
      </c>
      <c r="G1811" s="128">
        <v>999893441</v>
      </c>
      <c r="H1811" s="36" t="s">
        <v>1833</v>
      </c>
      <c r="I1811" s="34">
        <f>((L1811)-J1811)+T1811</f>
        <v>639</v>
      </c>
      <c r="J1811" s="36"/>
      <c r="K1811" s="37"/>
      <c r="L1811" s="34">
        <f>SUM(N1811,O1811,P1811,Q1811,R1811,M1811)</f>
        <v>64</v>
      </c>
      <c r="M1811" s="34">
        <f>AJ1811</f>
        <v>0</v>
      </c>
      <c r="N1811" s="34">
        <f>SUM(AI1811)</f>
        <v>0</v>
      </c>
      <c r="O1811" s="34">
        <f>0</f>
        <v>0</v>
      </c>
      <c r="P1811" s="34">
        <v>0</v>
      </c>
      <c r="Q1811" s="34">
        <v>0</v>
      </c>
      <c r="R1811" s="34">
        <f>AH1811</f>
        <v>64</v>
      </c>
      <c r="S1811" s="122"/>
      <c r="T1811" s="41">
        <f>SUM(U1811,AA1811)</f>
        <v>575</v>
      </c>
      <c r="U1811" s="41">
        <f>IF(SUM(V1811:Y1811)&gt;=250, 250,SUM(V1811:Y1811))</f>
        <v>90</v>
      </c>
      <c r="V1811" s="41">
        <v>0</v>
      </c>
      <c r="W1811" s="41">
        <v>0</v>
      </c>
      <c r="X1811" s="41">
        <f>SUM(AL1811,AN1811,BO1811,BS1811)</f>
        <v>0</v>
      </c>
      <c r="Y1811" s="41">
        <f>SUM(AO1811:BN1811)</f>
        <v>90</v>
      </c>
      <c r="Z1811" s="41">
        <f>COUNTIF(AO1811:BN1811, "&gt;0")</f>
        <v>1</v>
      </c>
      <c r="AA1811" s="41">
        <f>SUM(AB1811:AF1811)</f>
        <v>485</v>
      </c>
      <c r="AB1811" s="41">
        <f>BP1811+BQ1811</f>
        <v>127</v>
      </c>
      <c r="AC1811" s="41">
        <v>0</v>
      </c>
      <c r="AD1811" s="41">
        <v>0</v>
      </c>
      <c r="AE1811" s="41">
        <f>SUM(BR1811)</f>
        <v>191</v>
      </c>
      <c r="AF1811" s="41">
        <f>SUM(AM1811)</f>
        <v>167</v>
      </c>
      <c r="AG1811" s="122"/>
      <c r="AH1811" s="36">
        <v>64</v>
      </c>
      <c r="AI1811" s="126">
        <v>0</v>
      </c>
      <c r="AJ1811" s="36">
        <v>0</v>
      </c>
      <c r="AK1811" s="121"/>
      <c r="AL1811" s="1">
        <v>0</v>
      </c>
      <c r="AM1811" s="1">
        <v>167</v>
      </c>
      <c r="AN1811" s="1">
        <v>0</v>
      </c>
      <c r="AO1811" s="1">
        <v>0</v>
      </c>
      <c r="AP1811" s="1">
        <v>0</v>
      </c>
      <c r="AQ1811" s="114">
        <v>0</v>
      </c>
      <c r="AR1811" s="1">
        <v>0</v>
      </c>
      <c r="AS1811" s="114">
        <v>0</v>
      </c>
      <c r="AT1811" s="114">
        <v>0</v>
      </c>
      <c r="AU1811" s="114">
        <v>0</v>
      </c>
      <c r="AV1811" s="114">
        <v>0</v>
      </c>
      <c r="AW1811" s="114">
        <v>0</v>
      </c>
      <c r="AX1811" s="114">
        <v>0</v>
      </c>
      <c r="AY1811" s="114">
        <v>0</v>
      </c>
      <c r="AZ1811" s="114">
        <v>0</v>
      </c>
      <c r="BA1811" s="114">
        <v>0</v>
      </c>
      <c r="BB1811" s="114">
        <v>0</v>
      </c>
      <c r="BC1811" s="114">
        <v>0</v>
      </c>
      <c r="BD1811" s="115">
        <v>0</v>
      </c>
      <c r="BE1811" s="114">
        <v>90</v>
      </c>
      <c r="BF1811" s="114">
        <v>0</v>
      </c>
      <c r="BG1811" s="114">
        <v>0</v>
      </c>
      <c r="BH1811" s="114">
        <v>0</v>
      </c>
      <c r="BI1811" s="114">
        <v>0</v>
      </c>
      <c r="BJ1811" s="114">
        <v>0</v>
      </c>
      <c r="BK1811" s="114">
        <v>0</v>
      </c>
      <c r="BL1811" s="114">
        <v>0</v>
      </c>
      <c r="BM1811" s="114">
        <v>0</v>
      </c>
      <c r="BN1811" s="114">
        <v>0</v>
      </c>
      <c r="BO1811" s="114">
        <v>0</v>
      </c>
      <c r="BP1811" s="114">
        <v>127</v>
      </c>
      <c r="BQ1811" s="114">
        <v>0</v>
      </c>
      <c r="BR1811" s="114">
        <v>191</v>
      </c>
      <c r="BS1811" s="114">
        <v>0</v>
      </c>
    </row>
    <row r="1812" spans="1:71" ht="15" x14ac:dyDescent="0.25">
      <c r="A1812" s="1" t="str">
        <f>CONCATENATE(G1812,"-",F1812,"-",H1812)</f>
        <v>999917417-Black-Under 30</v>
      </c>
      <c r="B1812" s="1" t="str">
        <f>CONCATENATE(G1812,"-",H1812)</f>
        <v>999917417-Under 30</v>
      </c>
      <c r="C1812" s="36" t="s">
        <v>232</v>
      </c>
      <c r="D1812" s="36" t="s">
        <v>529</v>
      </c>
      <c r="E1812" s="36" t="s">
        <v>17</v>
      </c>
      <c r="F1812" s="41" t="s">
        <v>14</v>
      </c>
      <c r="G1812" s="127">
        <v>999917417</v>
      </c>
      <c r="H1812" s="36" t="s">
        <v>1833</v>
      </c>
      <c r="I1812" s="34">
        <f>((L1812)-J1812)+T1812</f>
        <v>616</v>
      </c>
      <c r="J1812" s="36"/>
      <c r="K1812" s="37"/>
      <c r="L1812" s="34">
        <f>SUM(N1812,O1812,P1812,Q1812,R1812,M1812)</f>
        <v>50</v>
      </c>
      <c r="M1812" s="34">
        <f>AJ1812</f>
        <v>0</v>
      </c>
      <c r="N1812" s="34">
        <f>SUM(AI1812)</f>
        <v>50</v>
      </c>
      <c r="O1812" s="34">
        <f>0</f>
        <v>0</v>
      </c>
      <c r="P1812" s="34">
        <v>0</v>
      </c>
      <c r="Q1812" s="34">
        <v>0</v>
      </c>
      <c r="R1812" s="34">
        <f>AH1812</f>
        <v>0</v>
      </c>
      <c r="S1812" s="122"/>
      <c r="T1812" s="41">
        <f>SUM(U1812,AA1812)</f>
        <v>566</v>
      </c>
      <c r="U1812" s="41">
        <f>IF(SUM(V1812:Y1812)&gt;=250, 250,SUM(V1812:Y1812))</f>
        <v>230</v>
      </c>
      <c r="V1812" s="41">
        <v>0</v>
      </c>
      <c r="W1812" s="41">
        <v>0</v>
      </c>
      <c r="X1812" s="41">
        <f>SUM(AL1812,AN1812,BO1812,BS1812)</f>
        <v>50</v>
      </c>
      <c r="Y1812" s="41">
        <f>SUM(AO1812:BN1812)-60</f>
        <v>180</v>
      </c>
      <c r="Z1812" s="41">
        <f>COUNTIF(AO1812:BN1812, "&gt;0")</f>
        <v>3</v>
      </c>
      <c r="AA1812" s="41">
        <f>SUM(AB1812:AF1812)</f>
        <v>336</v>
      </c>
      <c r="AB1812" s="41">
        <f>BP1812+BQ1812</f>
        <v>169</v>
      </c>
      <c r="AC1812" s="41">
        <v>0</v>
      </c>
      <c r="AD1812" s="41">
        <v>0</v>
      </c>
      <c r="AE1812" s="41">
        <f>SUM(BR1812)</f>
        <v>0</v>
      </c>
      <c r="AF1812" s="41">
        <f>SUM(AM1812)</f>
        <v>167</v>
      </c>
      <c r="AG1812" s="122"/>
      <c r="AH1812" s="36">
        <v>0</v>
      </c>
      <c r="AI1812" s="126">
        <v>50</v>
      </c>
      <c r="AJ1812" s="36">
        <v>0</v>
      </c>
      <c r="AK1812" s="121"/>
      <c r="AL1812" s="1">
        <v>0</v>
      </c>
      <c r="AM1812" s="1">
        <v>167</v>
      </c>
      <c r="AN1812" s="1">
        <v>0</v>
      </c>
      <c r="AO1812" s="1">
        <v>0</v>
      </c>
      <c r="AP1812" s="1">
        <v>0</v>
      </c>
      <c r="AQ1812" s="114">
        <v>60</v>
      </c>
      <c r="AR1812" s="1">
        <v>0</v>
      </c>
      <c r="AS1812" s="114">
        <v>0</v>
      </c>
      <c r="AT1812" s="114">
        <v>0</v>
      </c>
      <c r="AU1812" s="114">
        <v>0</v>
      </c>
      <c r="AV1812" s="114">
        <v>0</v>
      </c>
      <c r="AW1812" s="114">
        <v>120</v>
      </c>
      <c r="AX1812" s="114">
        <v>0</v>
      </c>
      <c r="AY1812" s="114">
        <v>0</v>
      </c>
      <c r="AZ1812" s="114">
        <v>0</v>
      </c>
      <c r="BA1812" s="114">
        <v>0</v>
      </c>
      <c r="BB1812" s="114">
        <v>0</v>
      </c>
      <c r="BC1812" s="114">
        <v>0</v>
      </c>
      <c r="BD1812" s="115">
        <v>0</v>
      </c>
      <c r="BE1812" s="114">
        <v>0</v>
      </c>
      <c r="BF1812" s="114">
        <v>0</v>
      </c>
      <c r="BG1812" s="114">
        <v>0</v>
      </c>
      <c r="BH1812" s="114">
        <v>0</v>
      </c>
      <c r="BI1812" s="114">
        <v>0</v>
      </c>
      <c r="BJ1812" s="114">
        <v>0</v>
      </c>
      <c r="BK1812" s="114">
        <v>60</v>
      </c>
      <c r="BL1812" s="114">
        <v>0</v>
      </c>
      <c r="BM1812" s="114">
        <v>0</v>
      </c>
      <c r="BN1812" s="114">
        <v>0</v>
      </c>
      <c r="BO1812" s="114">
        <v>0</v>
      </c>
      <c r="BP1812" s="114">
        <v>0</v>
      </c>
      <c r="BQ1812" s="114">
        <v>169</v>
      </c>
      <c r="BR1812" s="114">
        <v>0</v>
      </c>
      <c r="BS1812" s="114">
        <v>50</v>
      </c>
    </row>
    <row r="1813" spans="1:71" ht="15" x14ac:dyDescent="0.25">
      <c r="A1813" s="1" t="str">
        <f>CONCATENATE(G1813,"-",F1813,"-",H1813)</f>
        <v>999889119-Black-Under 30</v>
      </c>
      <c r="B1813" s="1" t="str">
        <f>CONCATENATE(G1813,"-",H1813)</f>
        <v>999889119-Under 30</v>
      </c>
      <c r="C1813" s="36" t="s">
        <v>307</v>
      </c>
      <c r="D1813" s="36" t="s">
        <v>308</v>
      </c>
      <c r="E1813" s="36" t="s">
        <v>17</v>
      </c>
      <c r="F1813" s="41" t="s">
        <v>14</v>
      </c>
      <c r="G1813" s="127">
        <v>999889119</v>
      </c>
      <c r="H1813" s="36" t="s">
        <v>1833</v>
      </c>
      <c r="I1813" s="34">
        <f>((L1813)-J1813)+T1813</f>
        <v>614.5</v>
      </c>
      <c r="J1813" s="34">
        <f>L1813/2</f>
        <v>42.5</v>
      </c>
      <c r="K1813" s="35"/>
      <c r="L1813" s="34">
        <f>SUM(N1813,O1813,P1813,Q1813,R1813,M1813)</f>
        <v>85</v>
      </c>
      <c r="M1813" s="34">
        <f>AJ1813</f>
        <v>0</v>
      </c>
      <c r="N1813" s="34">
        <f>SUM(AI1813)</f>
        <v>0</v>
      </c>
      <c r="O1813" s="34">
        <f>0</f>
        <v>0</v>
      </c>
      <c r="P1813" s="34">
        <v>0</v>
      </c>
      <c r="Q1813" s="34">
        <v>0</v>
      </c>
      <c r="R1813" s="34">
        <f>AH1813</f>
        <v>85</v>
      </c>
      <c r="S1813" s="122"/>
      <c r="T1813" s="41">
        <f>SUM(U1813,AA1813)</f>
        <v>572</v>
      </c>
      <c r="U1813" s="41">
        <f>IF(SUM(V1813:Y1813)&gt;=250, 250,SUM(V1813:Y1813))</f>
        <v>119</v>
      </c>
      <c r="V1813" s="41">
        <v>0</v>
      </c>
      <c r="W1813" s="41">
        <v>0</v>
      </c>
      <c r="X1813" s="41">
        <f>SUM(AL1813,AN1813,BO1813,BS1813)</f>
        <v>0</v>
      </c>
      <c r="Y1813" s="41">
        <f>SUM(AO1813:BN1813)</f>
        <v>119</v>
      </c>
      <c r="Z1813" s="41">
        <f>COUNTIF(AO1813:BN1813, "&gt;0")</f>
        <v>2</v>
      </c>
      <c r="AA1813" s="41">
        <f>SUM(AB1813:AF1813)</f>
        <v>453</v>
      </c>
      <c r="AB1813" s="41">
        <f>BP1813+BQ1813</f>
        <v>95</v>
      </c>
      <c r="AC1813" s="41">
        <v>0</v>
      </c>
      <c r="AD1813" s="41">
        <v>0</v>
      </c>
      <c r="AE1813" s="41">
        <f>SUM(BR1813)</f>
        <v>191</v>
      </c>
      <c r="AF1813" s="41">
        <f>SUM(AM1813)</f>
        <v>167</v>
      </c>
      <c r="AG1813" s="122"/>
      <c r="AH1813" s="36">
        <v>85</v>
      </c>
      <c r="AI1813" s="126">
        <v>0</v>
      </c>
      <c r="AJ1813" s="36">
        <v>0</v>
      </c>
      <c r="AK1813" s="121"/>
      <c r="AL1813" s="1">
        <v>0</v>
      </c>
      <c r="AM1813" s="1">
        <v>167</v>
      </c>
      <c r="AN1813" s="1">
        <v>0</v>
      </c>
      <c r="AO1813" s="1">
        <v>0</v>
      </c>
      <c r="AP1813" s="1">
        <v>68</v>
      </c>
      <c r="AQ1813" s="114">
        <v>0</v>
      </c>
      <c r="AR1813" s="1">
        <v>0</v>
      </c>
      <c r="AS1813" s="114">
        <v>0</v>
      </c>
      <c r="AT1813" s="114">
        <v>0</v>
      </c>
      <c r="AU1813" s="114">
        <v>0</v>
      </c>
      <c r="AV1813" s="114">
        <v>51</v>
      </c>
      <c r="AW1813" s="114">
        <v>0</v>
      </c>
      <c r="AX1813" s="114">
        <v>0</v>
      </c>
      <c r="AY1813" s="114">
        <v>0</v>
      </c>
      <c r="AZ1813" s="114">
        <v>0</v>
      </c>
      <c r="BA1813" s="114">
        <v>0</v>
      </c>
      <c r="BB1813" s="114">
        <v>0</v>
      </c>
      <c r="BC1813" s="114">
        <v>0</v>
      </c>
      <c r="BD1813" s="115">
        <v>0</v>
      </c>
      <c r="BE1813" s="114">
        <v>0</v>
      </c>
      <c r="BF1813" s="114">
        <v>0</v>
      </c>
      <c r="BG1813" s="114">
        <v>0</v>
      </c>
      <c r="BH1813" s="114">
        <v>0</v>
      </c>
      <c r="BI1813" s="114">
        <v>0</v>
      </c>
      <c r="BJ1813" s="114">
        <v>0</v>
      </c>
      <c r="BK1813" s="114">
        <v>0</v>
      </c>
      <c r="BL1813" s="114">
        <v>0</v>
      </c>
      <c r="BM1813" s="114">
        <v>0</v>
      </c>
      <c r="BN1813" s="114">
        <v>0</v>
      </c>
      <c r="BO1813" s="114">
        <v>0</v>
      </c>
      <c r="BP1813" s="114">
        <v>95</v>
      </c>
      <c r="BQ1813" s="114">
        <v>0</v>
      </c>
      <c r="BR1813" s="114">
        <v>191</v>
      </c>
      <c r="BS1813" s="114">
        <v>0</v>
      </c>
    </row>
    <row r="1814" spans="1:71" ht="15" x14ac:dyDescent="0.25">
      <c r="A1814" s="1" t="str">
        <f>CONCATENATE(G1814,"-",F1814,"-",H1814)</f>
        <v>999884639-Black-Under 30</v>
      </c>
      <c r="B1814" s="1" t="str">
        <f>CONCATENATE(G1814,"-",H1814)</f>
        <v>999884639-Under 30</v>
      </c>
      <c r="C1814" s="36" t="s">
        <v>1878</v>
      </c>
      <c r="D1814" s="36" t="s">
        <v>61</v>
      </c>
      <c r="E1814" s="36" t="s">
        <v>17</v>
      </c>
      <c r="F1814" s="41" t="s">
        <v>14</v>
      </c>
      <c r="G1814" s="128">
        <v>999884639</v>
      </c>
      <c r="H1814" s="36" t="s">
        <v>1833</v>
      </c>
      <c r="I1814" s="34">
        <f>((L1814)-J1814)+T1814</f>
        <v>573</v>
      </c>
      <c r="J1814" s="34">
        <f>L1814/2</f>
        <v>0</v>
      </c>
      <c r="K1814" s="37"/>
      <c r="L1814" s="34">
        <f>SUM(N1814,O1814,P1814,Q1814,R1814,M1814)</f>
        <v>0</v>
      </c>
      <c r="M1814" s="34">
        <f>AJ1814</f>
        <v>0</v>
      </c>
      <c r="N1814" s="34">
        <f>SUM(AI1814)</f>
        <v>0</v>
      </c>
      <c r="O1814" s="34">
        <f>0</f>
        <v>0</v>
      </c>
      <c r="P1814" s="34">
        <v>0</v>
      </c>
      <c r="Q1814" s="34">
        <v>0</v>
      </c>
      <c r="R1814" s="34">
        <f>AH1814</f>
        <v>0</v>
      </c>
      <c r="S1814" s="122"/>
      <c r="T1814" s="41">
        <f>SUM(U1814,AA1814)</f>
        <v>573</v>
      </c>
      <c r="U1814" s="41">
        <f>IF(SUM(V1814:Y1814)&gt;=250, 250,SUM(V1814:Y1814))</f>
        <v>120</v>
      </c>
      <c r="V1814" s="41">
        <v>0</v>
      </c>
      <c r="W1814" s="41">
        <v>0</v>
      </c>
      <c r="X1814" s="41">
        <f>SUM(AL1814,AN1814,BO1814,BS1814)</f>
        <v>0</v>
      </c>
      <c r="Y1814" s="41">
        <f>SUM(AO1814:BN1814)</f>
        <v>120</v>
      </c>
      <c r="Z1814" s="41">
        <f>COUNTIF(AO1814:BN1814, "&gt;0")</f>
        <v>1</v>
      </c>
      <c r="AA1814" s="41">
        <f>SUM(AB1814:AF1814)</f>
        <v>453</v>
      </c>
      <c r="AB1814" s="41">
        <f>BP1814+BQ1814</f>
        <v>95</v>
      </c>
      <c r="AC1814" s="41">
        <v>0</v>
      </c>
      <c r="AD1814" s="41">
        <v>0</v>
      </c>
      <c r="AE1814" s="41">
        <f>SUM(BR1814)</f>
        <v>191</v>
      </c>
      <c r="AF1814" s="41">
        <f>SUM(AM1814)</f>
        <v>167</v>
      </c>
      <c r="AG1814" s="122"/>
      <c r="AH1814" s="36">
        <v>0</v>
      </c>
      <c r="AI1814" s="126">
        <v>0</v>
      </c>
      <c r="AJ1814" s="36">
        <v>0</v>
      </c>
      <c r="AK1814" s="121"/>
      <c r="AL1814" s="1">
        <v>0</v>
      </c>
      <c r="AM1814" s="1">
        <v>167</v>
      </c>
      <c r="AN1814" s="1">
        <v>0</v>
      </c>
      <c r="AO1814" s="1">
        <v>0</v>
      </c>
      <c r="AP1814" s="1">
        <v>120</v>
      </c>
      <c r="AQ1814" s="114">
        <v>0</v>
      </c>
      <c r="AR1814" s="1">
        <v>0</v>
      </c>
      <c r="AS1814" s="114">
        <v>0</v>
      </c>
      <c r="AT1814" s="114">
        <v>0</v>
      </c>
      <c r="AU1814" s="114">
        <v>0</v>
      </c>
      <c r="AV1814" s="114">
        <v>0</v>
      </c>
      <c r="AW1814" s="114">
        <v>0</v>
      </c>
      <c r="AX1814" s="114">
        <v>0</v>
      </c>
      <c r="AY1814" s="114">
        <v>0</v>
      </c>
      <c r="AZ1814" s="114">
        <v>0</v>
      </c>
      <c r="BA1814" s="114">
        <v>0</v>
      </c>
      <c r="BB1814" s="114">
        <v>0</v>
      </c>
      <c r="BC1814" s="114">
        <v>0</v>
      </c>
      <c r="BD1814" s="115">
        <v>0</v>
      </c>
      <c r="BE1814" s="114">
        <v>0</v>
      </c>
      <c r="BF1814" s="114">
        <v>0</v>
      </c>
      <c r="BG1814" s="114">
        <v>0</v>
      </c>
      <c r="BH1814" s="114">
        <v>0</v>
      </c>
      <c r="BI1814" s="114">
        <v>0</v>
      </c>
      <c r="BJ1814" s="114">
        <v>0</v>
      </c>
      <c r="BK1814" s="114">
        <v>0</v>
      </c>
      <c r="BL1814" s="114">
        <v>0</v>
      </c>
      <c r="BM1814" s="114">
        <v>0</v>
      </c>
      <c r="BN1814" s="114">
        <v>0</v>
      </c>
      <c r="BO1814" s="114">
        <v>0</v>
      </c>
      <c r="BP1814" s="114">
        <v>95</v>
      </c>
      <c r="BQ1814" s="114">
        <v>0</v>
      </c>
      <c r="BR1814" s="114">
        <v>191</v>
      </c>
      <c r="BS1814" s="114">
        <v>0</v>
      </c>
    </row>
    <row r="1815" spans="1:71" ht="15" x14ac:dyDescent="0.25">
      <c r="A1815" s="1" t="str">
        <f>CONCATENATE(G1815,"-",F1815,"-",H1815)</f>
        <v>999879027-Black-Under 30</v>
      </c>
      <c r="B1815" s="1" t="str">
        <f>CONCATENATE(G1815,"-",H1815)</f>
        <v>999879027-Under 30</v>
      </c>
      <c r="C1815" s="34" t="s">
        <v>256</v>
      </c>
      <c r="D1815" s="34" t="s">
        <v>257</v>
      </c>
      <c r="E1815" s="34" t="s">
        <v>17</v>
      </c>
      <c r="F1815" s="41" t="s">
        <v>14</v>
      </c>
      <c r="G1815" s="127">
        <v>999879027</v>
      </c>
      <c r="H1815" s="36" t="s">
        <v>1833</v>
      </c>
      <c r="I1815" s="34">
        <f>((L1815)-J1815)+T1815</f>
        <v>502.5</v>
      </c>
      <c r="J1815" s="36"/>
      <c r="K1815" s="35"/>
      <c r="L1815" s="34">
        <f>SUM(N1815,O1815,P1815,Q1815,R1815,M1815)</f>
        <v>37.5</v>
      </c>
      <c r="M1815" s="34">
        <f>AJ1815</f>
        <v>0</v>
      </c>
      <c r="N1815" s="34">
        <f>SUM(AI1815)</f>
        <v>37.5</v>
      </c>
      <c r="O1815" s="34">
        <f>0</f>
        <v>0</v>
      </c>
      <c r="P1815" s="34">
        <v>0</v>
      </c>
      <c r="Q1815" s="34">
        <v>0</v>
      </c>
      <c r="R1815" s="34">
        <f>AH1815</f>
        <v>0</v>
      </c>
      <c r="S1815" s="122"/>
      <c r="T1815" s="41">
        <f>SUM(U1815,AA1815)</f>
        <v>465</v>
      </c>
      <c r="U1815" s="41">
        <f>IF(SUM(V1815:Y1815)&gt;=250, 250,SUM(V1815:Y1815))</f>
        <v>102</v>
      </c>
      <c r="V1815" s="41">
        <v>0</v>
      </c>
      <c r="W1815" s="41">
        <v>0</v>
      </c>
      <c r="X1815" s="41">
        <f>SUM(AL1815,AN1815,BO1815,BS1815)</f>
        <v>0</v>
      </c>
      <c r="Y1815" s="41">
        <f>SUM(AO1815:BN1815)</f>
        <v>102</v>
      </c>
      <c r="Z1815" s="41">
        <f>COUNTIF(AO1815:BN1815, "&gt;0")</f>
        <v>2</v>
      </c>
      <c r="AA1815" s="41">
        <f>SUM(AB1815:AF1815)</f>
        <v>363</v>
      </c>
      <c r="AB1815" s="41">
        <f>BP1815+BQ1815</f>
        <v>95</v>
      </c>
      <c r="AC1815" s="41">
        <v>0</v>
      </c>
      <c r="AD1815" s="41">
        <v>0</v>
      </c>
      <c r="AE1815" s="41">
        <f>SUM(BR1815)</f>
        <v>143</v>
      </c>
      <c r="AF1815" s="41">
        <f>SUM(AM1815)</f>
        <v>125</v>
      </c>
      <c r="AG1815" s="122"/>
      <c r="AH1815" s="36">
        <v>0</v>
      </c>
      <c r="AI1815" s="126">
        <v>37.5</v>
      </c>
      <c r="AJ1815" s="36">
        <v>0</v>
      </c>
      <c r="AK1815" s="121"/>
      <c r="AL1815" s="1">
        <v>0</v>
      </c>
      <c r="AM1815" s="1">
        <v>125</v>
      </c>
      <c r="AN1815" s="1">
        <v>0</v>
      </c>
      <c r="AO1815" s="1">
        <v>0</v>
      </c>
      <c r="AP1815" s="1">
        <v>0</v>
      </c>
      <c r="AQ1815" s="114">
        <v>0</v>
      </c>
      <c r="AR1815" s="1">
        <v>0</v>
      </c>
      <c r="AS1815" s="114">
        <v>0</v>
      </c>
      <c r="AT1815" s="114">
        <v>0</v>
      </c>
      <c r="AU1815" s="114">
        <v>0</v>
      </c>
      <c r="AV1815" s="114">
        <v>0</v>
      </c>
      <c r="AW1815" s="114">
        <v>68</v>
      </c>
      <c r="AX1815" s="114">
        <v>0</v>
      </c>
      <c r="AY1815" s="114">
        <v>0</v>
      </c>
      <c r="AZ1815" s="114">
        <v>0</v>
      </c>
      <c r="BA1815" s="114">
        <v>0</v>
      </c>
      <c r="BB1815" s="114">
        <v>0</v>
      </c>
      <c r="BC1815" s="114">
        <v>0</v>
      </c>
      <c r="BD1815" s="115">
        <v>0</v>
      </c>
      <c r="BE1815" s="114">
        <v>0</v>
      </c>
      <c r="BF1815" s="114">
        <v>0</v>
      </c>
      <c r="BG1815" s="114">
        <v>0</v>
      </c>
      <c r="BH1815" s="114">
        <v>0</v>
      </c>
      <c r="BI1815" s="114">
        <v>0</v>
      </c>
      <c r="BJ1815" s="114">
        <v>0</v>
      </c>
      <c r="BK1815" s="114">
        <v>34</v>
      </c>
      <c r="BL1815" s="114">
        <v>0</v>
      </c>
      <c r="BM1815" s="114">
        <v>0</v>
      </c>
      <c r="BN1815" s="114">
        <v>0</v>
      </c>
      <c r="BO1815" s="114">
        <v>0</v>
      </c>
      <c r="BP1815" s="114">
        <v>0</v>
      </c>
      <c r="BQ1815" s="114">
        <v>95</v>
      </c>
      <c r="BR1815" s="114">
        <v>143</v>
      </c>
      <c r="BS1815" s="114">
        <v>0</v>
      </c>
    </row>
    <row r="1816" spans="1:71" ht="15" x14ac:dyDescent="0.25">
      <c r="A1816" s="1" t="str">
        <f>CONCATENATE(G1816,"-",F1816,"-",H1816)</f>
        <v>999914331-Black-Under 30</v>
      </c>
      <c r="B1816" s="1" t="str">
        <f>CONCATENATE(G1816,"-",H1816)</f>
        <v>999914331-Under 30</v>
      </c>
      <c r="C1816" s="36" t="s">
        <v>502</v>
      </c>
      <c r="D1816" s="36" t="s">
        <v>52</v>
      </c>
      <c r="E1816" s="36" t="s">
        <v>17</v>
      </c>
      <c r="F1816" s="41" t="s">
        <v>14</v>
      </c>
      <c r="G1816" s="127">
        <v>999914331</v>
      </c>
      <c r="H1816" s="36" t="s">
        <v>1833</v>
      </c>
      <c r="I1816" s="34">
        <f>((L1816)-J1816)+T1816</f>
        <v>500</v>
      </c>
      <c r="J1816" s="34">
        <f>L1816/2</f>
        <v>0</v>
      </c>
      <c r="K1816" s="35"/>
      <c r="L1816" s="34">
        <f>SUM(N1816,O1816,P1816,Q1816,R1816,M1816)</f>
        <v>0</v>
      </c>
      <c r="M1816" s="34">
        <f>AJ1816</f>
        <v>0</v>
      </c>
      <c r="N1816" s="34">
        <f>SUM(AI1816)</f>
        <v>0</v>
      </c>
      <c r="O1816" s="34">
        <f>0</f>
        <v>0</v>
      </c>
      <c r="P1816" s="34">
        <v>0</v>
      </c>
      <c r="Q1816" s="34">
        <v>0</v>
      </c>
      <c r="R1816" s="34">
        <f>AH1816</f>
        <v>0</v>
      </c>
      <c r="S1816" s="122"/>
      <c r="T1816" s="41">
        <f>SUM(U1816,AA1816)</f>
        <v>500</v>
      </c>
      <c r="U1816" s="41">
        <f>IF(SUM(V1816:Y1816)&gt;=250, 250,SUM(V1816:Y1816))</f>
        <v>135</v>
      </c>
      <c r="V1816" s="41">
        <v>0</v>
      </c>
      <c r="W1816" s="41">
        <v>0</v>
      </c>
      <c r="X1816" s="41">
        <f>SUM(AL1816,AN1816,BO1816,BS1816)</f>
        <v>0</v>
      </c>
      <c r="Y1816" s="41">
        <f>SUM(AO1816:BN1816)</f>
        <v>135</v>
      </c>
      <c r="Z1816" s="41">
        <f>COUNTIF(AO1816:BN1816, "&gt;0")</f>
        <v>2</v>
      </c>
      <c r="AA1816" s="41">
        <f>SUM(AB1816:AF1816)</f>
        <v>365</v>
      </c>
      <c r="AB1816" s="41">
        <f>BP1816+BQ1816</f>
        <v>0</v>
      </c>
      <c r="AC1816" s="41">
        <v>0</v>
      </c>
      <c r="AD1816" s="41">
        <v>0</v>
      </c>
      <c r="AE1816" s="41">
        <f>SUM(BR1816)</f>
        <v>143</v>
      </c>
      <c r="AF1816" s="41">
        <f>SUM(AM1816)</f>
        <v>222</v>
      </c>
      <c r="AG1816" s="122"/>
      <c r="AH1816" s="36">
        <v>0</v>
      </c>
      <c r="AI1816" s="126">
        <v>0</v>
      </c>
      <c r="AJ1816" s="36">
        <v>0</v>
      </c>
      <c r="AK1816" s="121"/>
      <c r="AL1816" s="1">
        <v>0</v>
      </c>
      <c r="AM1816" s="1">
        <v>222</v>
      </c>
      <c r="AN1816" s="1">
        <v>0</v>
      </c>
      <c r="AO1816" s="1">
        <v>0</v>
      </c>
      <c r="AP1816" s="1">
        <v>0</v>
      </c>
      <c r="AQ1816" s="114">
        <v>0</v>
      </c>
      <c r="AR1816" s="1">
        <v>0</v>
      </c>
      <c r="AS1816" s="114">
        <v>0</v>
      </c>
      <c r="AT1816" s="114">
        <v>0</v>
      </c>
      <c r="AU1816" s="114">
        <v>45</v>
      </c>
      <c r="AV1816" s="114">
        <v>0</v>
      </c>
      <c r="AW1816" s="114">
        <v>0</v>
      </c>
      <c r="AX1816" s="114">
        <v>0</v>
      </c>
      <c r="AY1816" s="114">
        <v>90</v>
      </c>
      <c r="AZ1816" s="114">
        <v>0</v>
      </c>
      <c r="BA1816" s="114">
        <v>0</v>
      </c>
      <c r="BB1816" s="114">
        <v>0</v>
      </c>
      <c r="BC1816" s="114">
        <v>0</v>
      </c>
      <c r="BD1816" s="115">
        <v>0</v>
      </c>
      <c r="BE1816" s="114">
        <v>0</v>
      </c>
      <c r="BF1816" s="114">
        <v>0</v>
      </c>
      <c r="BG1816" s="114">
        <v>0</v>
      </c>
      <c r="BH1816" s="114">
        <v>0</v>
      </c>
      <c r="BI1816" s="114">
        <v>0</v>
      </c>
      <c r="BJ1816" s="114">
        <v>0</v>
      </c>
      <c r="BK1816" s="114">
        <v>0</v>
      </c>
      <c r="BL1816" s="114">
        <v>0</v>
      </c>
      <c r="BM1816" s="114">
        <v>0</v>
      </c>
      <c r="BN1816" s="114">
        <v>0</v>
      </c>
      <c r="BO1816" s="114">
        <v>0</v>
      </c>
      <c r="BP1816" s="114">
        <v>0</v>
      </c>
      <c r="BQ1816" s="114">
        <v>0</v>
      </c>
      <c r="BR1816" s="114">
        <v>143</v>
      </c>
      <c r="BS1816" s="114">
        <v>0</v>
      </c>
    </row>
    <row r="1817" spans="1:71" ht="15" x14ac:dyDescent="0.25">
      <c r="A1817" s="1" t="str">
        <f>CONCATENATE(G1817,"-",F1817,"-",H1817)</f>
        <v>999847244-Black-Under 30</v>
      </c>
      <c r="B1817" s="1" t="str">
        <f>CONCATENATE(G1817,"-",H1817)</f>
        <v>999847244-Under 30</v>
      </c>
      <c r="C1817" s="36" t="s">
        <v>144</v>
      </c>
      <c r="D1817" s="36" t="s">
        <v>145</v>
      </c>
      <c r="E1817" s="36" t="s">
        <v>17</v>
      </c>
      <c r="F1817" s="41" t="s">
        <v>14</v>
      </c>
      <c r="G1817" s="127">
        <v>999847244</v>
      </c>
      <c r="H1817" s="36" t="s">
        <v>1833</v>
      </c>
      <c r="I1817" s="34">
        <f>((L1817)-J1817)+T1817</f>
        <v>490</v>
      </c>
      <c r="J1817" s="34"/>
      <c r="K1817" s="35"/>
      <c r="L1817" s="34">
        <f>SUM(N1817,O1817,P1817,Q1817,R1817,M1817)</f>
        <v>150</v>
      </c>
      <c r="M1817" s="34">
        <f>AJ1817</f>
        <v>0</v>
      </c>
      <c r="N1817" s="34">
        <f>SUM(AI1817)</f>
        <v>0</v>
      </c>
      <c r="O1817" s="34">
        <f>0</f>
        <v>0</v>
      </c>
      <c r="P1817" s="34">
        <v>0</v>
      </c>
      <c r="Q1817" s="34">
        <v>0</v>
      </c>
      <c r="R1817" s="34">
        <f>AH1817</f>
        <v>150</v>
      </c>
      <c r="S1817" s="122"/>
      <c r="T1817" s="41">
        <f>SUM(U1817,AA1817)</f>
        <v>340</v>
      </c>
      <c r="U1817" s="41">
        <f>IF(SUM(V1817:Y1817)&gt;=250, 250,SUM(V1817:Y1817))</f>
        <v>120</v>
      </c>
      <c r="V1817" s="41">
        <v>0</v>
      </c>
      <c r="W1817" s="41">
        <v>0</v>
      </c>
      <c r="X1817" s="41">
        <f>SUM(AL1817,AN1817,BO1817,BS1817)</f>
        <v>0</v>
      </c>
      <c r="Y1817" s="41">
        <f>SUM(AO1817:BN1817)</f>
        <v>120</v>
      </c>
      <c r="Z1817" s="41">
        <f>COUNTIF(AO1817:BN1817, "&gt;0")</f>
        <v>1</v>
      </c>
      <c r="AA1817" s="41">
        <f>SUM(AB1817:AF1817)</f>
        <v>220</v>
      </c>
      <c r="AB1817" s="41">
        <f>BP1817+BQ1817</f>
        <v>95</v>
      </c>
      <c r="AC1817" s="41">
        <v>0</v>
      </c>
      <c r="AD1817" s="41">
        <v>0</v>
      </c>
      <c r="AE1817" s="41">
        <f>SUM(BR1817)</f>
        <v>0</v>
      </c>
      <c r="AF1817" s="41">
        <f>SUM(AM1817)</f>
        <v>125</v>
      </c>
      <c r="AG1817" s="122"/>
      <c r="AH1817" s="36">
        <v>150</v>
      </c>
      <c r="AI1817" s="126">
        <v>0</v>
      </c>
      <c r="AJ1817" s="36">
        <v>0</v>
      </c>
      <c r="AK1817" s="121"/>
      <c r="AL1817" s="1">
        <v>0</v>
      </c>
      <c r="AM1817" s="1">
        <v>125</v>
      </c>
      <c r="AN1817" s="1">
        <v>0</v>
      </c>
      <c r="AO1817" s="1">
        <v>0</v>
      </c>
      <c r="AP1817" s="1">
        <v>0</v>
      </c>
      <c r="AQ1817" s="114">
        <v>0</v>
      </c>
      <c r="AR1817" s="1">
        <v>0</v>
      </c>
      <c r="AS1817" s="114">
        <v>0</v>
      </c>
      <c r="AT1817" s="114">
        <v>0</v>
      </c>
      <c r="AU1817" s="114">
        <v>0</v>
      </c>
      <c r="AV1817" s="114">
        <v>0</v>
      </c>
      <c r="AW1817" s="114">
        <v>0</v>
      </c>
      <c r="AX1817" s="114">
        <v>0</v>
      </c>
      <c r="AY1817" s="114">
        <v>0</v>
      </c>
      <c r="AZ1817" s="114">
        <v>0</v>
      </c>
      <c r="BA1817" s="114">
        <v>0</v>
      </c>
      <c r="BB1817" s="114">
        <v>0</v>
      </c>
      <c r="BC1817" s="114">
        <v>0</v>
      </c>
      <c r="BD1817" s="115">
        <v>0</v>
      </c>
      <c r="BE1817" s="114">
        <v>120</v>
      </c>
      <c r="BF1817" s="114">
        <v>0</v>
      </c>
      <c r="BG1817" s="114">
        <v>0</v>
      </c>
      <c r="BH1817" s="114">
        <v>0</v>
      </c>
      <c r="BI1817" s="114">
        <v>0</v>
      </c>
      <c r="BJ1817" s="114">
        <v>0</v>
      </c>
      <c r="BK1817" s="114">
        <v>0</v>
      </c>
      <c r="BL1817" s="114">
        <v>0</v>
      </c>
      <c r="BM1817" s="114">
        <v>0</v>
      </c>
      <c r="BN1817" s="114">
        <v>0</v>
      </c>
      <c r="BO1817" s="114">
        <v>0</v>
      </c>
      <c r="BP1817" s="114">
        <v>95</v>
      </c>
      <c r="BQ1817" s="114">
        <v>0</v>
      </c>
      <c r="BR1817" s="114">
        <v>0</v>
      </c>
      <c r="BS1817" s="114">
        <v>0</v>
      </c>
    </row>
    <row r="1818" spans="1:71" ht="15" x14ac:dyDescent="0.25">
      <c r="A1818" s="1" t="str">
        <f>CONCATENATE(G1818,"-",F1818,"-",H1818)</f>
        <v>999872178-Black-Under 30</v>
      </c>
      <c r="B1818" s="1" t="str">
        <f>CONCATENATE(G1818,"-",H1818)</f>
        <v>999872178-Under 30</v>
      </c>
      <c r="C1818" s="36" t="s">
        <v>229</v>
      </c>
      <c r="D1818" s="36" t="s">
        <v>230</v>
      </c>
      <c r="E1818" s="36" t="s">
        <v>17</v>
      </c>
      <c r="F1818" s="41" t="s">
        <v>14</v>
      </c>
      <c r="G1818" s="127">
        <v>999872178</v>
      </c>
      <c r="H1818" s="36" t="s">
        <v>1833</v>
      </c>
      <c r="I1818" s="34">
        <f>((L1818)-J1818)+T1818</f>
        <v>485</v>
      </c>
      <c r="J1818" s="34">
        <f>L1818/2</f>
        <v>0</v>
      </c>
      <c r="K1818" s="35"/>
      <c r="L1818" s="34">
        <f>SUM(N1818,O1818,P1818,Q1818,R1818,M1818)</f>
        <v>0</v>
      </c>
      <c r="M1818" s="34">
        <f>AJ1818</f>
        <v>0</v>
      </c>
      <c r="N1818" s="34">
        <f>SUM(AI1818)</f>
        <v>0</v>
      </c>
      <c r="O1818" s="34">
        <f>0</f>
        <v>0</v>
      </c>
      <c r="P1818" s="34">
        <v>0</v>
      </c>
      <c r="Q1818" s="34">
        <v>0</v>
      </c>
      <c r="R1818" s="34">
        <f>AH1818</f>
        <v>0</v>
      </c>
      <c r="S1818" s="122"/>
      <c r="T1818" s="41">
        <f>SUM(U1818,AA1818)</f>
        <v>485</v>
      </c>
      <c r="U1818" s="41">
        <f>IF(SUM(V1818:Y1818)&gt;=250, 250,SUM(V1818:Y1818))</f>
        <v>0</v>
      </c>
      <c r="V1818" s="41">
        <v>0</v>
      </c>
      <c r="W1818" s="41">
        <v>0</v>
      </c>
      <c r="X1818" s="41">
        <f>SUM(AL1818,AN1818,BO1818,BS1818)</f>
        <v>0</v>
      </c>
      <c r="Y1818" s="41">
        <f>SUM(AO1818:BN1818)</f>
        <v>0</v>
      </c>
      <c r="Z1818" s="41">
        <f>COUNTIF(AO1818:BN1818, "&gt;0")</f>
        <v>0</v>
      </c>
      <c r="AA1818" s="41">
        <f>SUM(AB1818:AF1818)</f>
        <v>485</v>
      </c>
      <c r="AB1818" s="41">
        <f>BP1818+BQ1818</f>
        <v>127</v>
      </c>
      <c r="AC1818" s="41">
        <v>0</v>
      </c>
      <c r="AD1818" s="41">
        <v>0</v>
      </c>
      <c r="AE1818" s="41">
        <f>SUM(BR1818)</f>
        <v>191</v>
      </c>
      <c r="AF1818" s="41">
        <f>SUM(AM1818)</f>
        <v>167</v>
      </c>
      <c r="AG1818" s="122"/>
      <c r="AH1818" s="36">
        <v>0</v>
      </c>
      <c r="AI1818" s="126">
        <v>0</v>
      </c>
      <c r="AJ1818" s="36">
        <v>0</v>
      </c>
      <c r="AK1818" s="121"/>
      <c r="AL1818" s="1">
        <v>0</v>
      </c>
      <c r="AM1818" s="1">
        <v>167</v>
      </c>
      <c r="AN1818" s="1">
        <v>0</v>
      </c>
      <c r="AO1818" s="1">
        <v>0</v>
      </c>
      <c r="AP1818" s="1">
        <v>0</v>
      </c>
      <c r="AQ1818" s="114">
        <v>0</v>
      </c>
      <c r="AR1818" s="1">
        <v>0</v>
      </c>
      <c r="AS1818" s="114">
        <v>0</v>
      </c>
      <c r="AT1818" s="114">
        <v>0</v>
      </c>
      <c r="AU1818" s="114">
        <v>0</v>
      </c>
      <c r="AV1818" s="114">
        <v>0</v>
      </c>
      <c r="AW1818" s="114">
        <v>0</v>
      </c>
      <c r="AX1818" s="114">
        <v>0</v>
      </c>
      <c r="AY1818" s="114">
        <v>0</v>
      </c>
      <c r="AZ1818" s="114">
        <v>0</v>
      </c>
      <c r="BA1818" s="114">
        <v>0</v>
      </c>
      <c r="BB1818" s="114">
        <v>0</v>
      </c>
      <c r="BC1818" s="114">
        <v>0</v>
      </c>
      <c r="BD1818" s="115">
        <v>0</v>
      </c>
      <c r="BE1818" s="114">
        <v>0</v>
      </c>
      <c r="BF1818" s="114">
        <v>0</v>
      </c>
      <c r="BG1818" s="114">
        <v>0</v>
      </c>
      <c r="BH1818" s="114">
        <v>0</v>
      </c>
      <c r="BI1818" s="114">
        <v>0</v>
      </c>
      <c r="BJ1818" s="114">
        <v>0</v>
      </c>
      <c r="BK1818" s="114">
        <v>0</v>
      </c>
      <c r="BL1818" s="114">
        <v>0</v>
      </c>
      <c r="BM1818" s="114">
        <v>0</v>
      </c>
      <c r="BN1818" s="114">
        <v>0</v>
      </c>
      <c r="BO1818" s="114">
        <v>0</v>
      </c>
      <c r="BP1818" s="114">
        <v>127</v>
      </c>
      <c r="BQ1818" s="114">
        <v>0</v>
      </c>
      <c r="BR1818" s="114">
        <v>191</v>
      </c>
      <c r="BS1818" s="114">
        <v>0</v>
      </c>
    </row>
    <row r="1819" spans="1:71" ht="15" x14ac:dyDescent="0.25">
      <c r="A1819" s="1" t="str">
        <f>CONCATENATE(G1819,"-",F1819,"-",H1819)</f>
        <v>999827508-Black-Under 30</v>
      </c>
      <c r="B1819" s="1" t="str">
        <f>CONCATENATE(G1819,"-",H1819)</f>
        <v>999827508-Under 30</v>
      </c>
      <c r="C1819" s="34" t="s">
        <v>122</v>
      </c>
      <c r="D1819" s="34" t="s">
        <v>123</v>
      </c>
      <c r="E1819" s="34" t="s">
        <v>17</v>
      </c>
      <c r="F1819" s="41" t="s">
        <v>14</v>
      </c>
      <c r="G1819" s="127">
        <v>999827508</v>
      </c>
      <c r="H1819" s="36" t="s">
        <v>1833</v>
      </c>
      <c r="I1819" s="34">
        <f>((L1819)-J1819)+T1819</f>
        <v>481</v>
      </c>
      <c r="J1819" s="34"/>
      <c r="K1819" s="35"/>
      <c r="L1819" s="34">
        <f>SUM(N1819,O1819,P1819,Q1819,R1819,M1819)</f>
        <v>0</v>
      </c>
      <c r="M1819" s="34">
        <f>AJ1819</f>
        <v>0</v>
      </c>
      <c r="N1819" s="34">
        <f>SUM(AI1819)</f>
        <v>0</v>
      </c>
      <c r="O1819" s="34">
        <f>0</f>
        <v>0</v>
      </c>
      <c r="P1819" s="34">
        <v>0</v>
      </c>
      <c r="Q1819" s="34">
        <v>0</v>
      </c>
      <c r="R1819" s="34">
        <f>AH1819</f>
        <v>0</v>
      </c>
      <c r="S1819" s="122"/>
      <c r="T1819" s="41">
        <f>SUM(U1819,AA1819)</f>
        <v>481</v>
      </c>
      <c r="U1819" s="41">
        <f>IF(SUM(V1819:Y1819)&gt;=250, 250,SUM(V1819:Y1819))</f>
        <v>171</v>
      </c>
      <c r="V1819" s="41">
        <v>0</v>
      </c>
      <c r="W1819" s="41">
        <v>0</v>
      </c>
      <c r="X1819" s="41">
        <f>SUM(AL1819,AN1819,BO1819,BS1819)</f>
        <v>0</v>
      </c>
      <c r="Y1819" s="41">
        <f>SUM(AO1819:BN1819)</f>
        <v>171</v>
      </c>
      <c r="Z1819" s="41">
        <f>COUNTIF(AO1819:BN1819, "&gt;0")</f>
        <v>2</v>
      </c>
      <c r="AA1819" s="41">
        <f>SUM(AB1819:AF1819)</f>
        <v>310</v>
      </c>
      <c r="AB1819" s="41">
        <f>BP1819+BQ1819</f>
        <v>0</v>
      </c>
      <c r="AC1819" s="41">
        <v>0</v>
      </c>
      <c r="AD1819" s="41">
        <v>0</v>
      </c>
      <c r="AE1819" s="41">
        <f>SUM(BR1819)</f>
        <v>143</v>
      </c>
      <c r="AF1819" s="41">
        <f>SUM(AM1819)</f>
        <v>167</v>
      </c>
      <c r="AG1819" s="122"/>
      <c r="AH1819" s="36">
        <v>0</v>
      </c>
      <c r="AI1819" s="126">
        <v>0</v>
      </c>
      <c r="AJ1819" s="36">
        <v>0</v>
      </c>
      <c r="AK1819" s="121"/>
      <c r="AL1819" s="1">
        <v>0</v>
      </c>
      <c r="AM1819" s="1">
        <v>167</v>
      </c>
      <c r="AN1819" s="1">
        <v>0</v>
      </c>
      <c r="AO1819" s="1">
        <v>0</v>
      </c>
      <c r="AP1819" s="1">
        <v>0</v>
      </c>
      <c r="AQ1819" s="114">
        <v>0</v>
      </c>
      <c r="AR1819" s="1">
        <v>0</v>
      </c>
      <c r="AS1819" s="114">
        <v>0</v>
      </c>
      <c r="AT1819" s="114">
        <v>0</v>
      </c>
      <c r="AU1819" s="114">
        <v>0</v>
      </c>
      <c r="AV1819" s="114">
        <v>0</v>
      </c>
      <c r="AW1819" s="114">
        <v>0</v>
      </c>
      <c r="AX1819" s="114">
        <v>0</v>
      </c>
      <c r="AY1819" s="114">
        <v>0</v>
      </c>
      <c r="AZ1819" s="114">
        <v>0</v>
      </c>
      <c r="BA1819" s="114">
        <v>0</v>
      </c>
      <c r="BB1819" s="114">
        <v>0</v>
      </c>
      <c r="BC1819" s="114">
        <v>120</v>
      </c>
      <c r="BD1819" s="115">
        <v>0</v>
      </c>
      <c r="BE1819" s="114">
        <v>0</v>
      </c>
      <c r="BF1819" s="114">
        <v>0</v>
      </c>
      <c r="BG1819" s="114">
        <v>0</v>
      </c>
      <c r="BH1819" s="114">
        <v>0</v>
      </c>
      <c r="BI1819" s="114">
        <v>0</v>
      </c>
      <c r="BJ1819" s="114">
        <v>51</v>
      </c>
      <c r="BK1819" s="114">
        <v>0</v>
      </c>
      <c r="BL1819" s="114">
        <v>0</v>
      </c>
      <c r="BM1819" s="114">
        <v>0</v>
      </c>
      <c r="BN1819" s="114">
        <v>0</v>
      </c>
      <c r="BO1819" s="114">
        <v>0</v>
      </c>
      <c r="BP1819" s="114">
        <v>0</v>
      </c>
      <c r="BQ1819" s="114">
        <v>0</v>
      </c>
      <c r="BR1819" s="114">
        <v>143</v>
      </c>
      <c r="BS1819" s="114">
        <v>0</v>
      </c>
    </row>
    <row r="1820" spans="1:71" ht="15" x14ac:dyDescent="0.25">
      <c r="A1820" s="1" t="str">
        <f>CONCATENATE(G1820,"-",F1820,"-",H1820)</f>
        <v>999926680-Black-Under 30</v>
      </c>
      <c r="B1820" s="1" t="str">
        <f>CONCATENATE(G1820,"-",H1820)</f>
        <v>999926680-Under 30</v>
      </c>
      <c r="C1820" s="34" t="s">
        <v>399</v>
      </c>
      <c r="D1820" s="34" t="s">
        <v>1079</v>
      </c>
      <c r="E1820" s="34" t="s">
        <v>17</v>
      </c>
      <c r="F1820" s="41" t="s">
        <v>14</v>
      </c>
      <c r="G1820" s="127">
        <v>999926680</v>
      </c>
      <c r="H1820" s="36" t="s">
        <v>1833</v>
      </c>
      <c r="I1820" s="34">
        <f>((L1820)-J1820)+T1820</f>
        <v>481</v>
      </c>
      <c r="J1820" s="34">
        <f>L1820/2</f>
        <v>0</v>
      </c>
      <c r="K1820" s="35"/>
      <c r="L1820" s="34">
        <f>SUM(N1820,O1820,P1820,Q1820,R1820,M1820)</f>
        <v>0</v>
      </c>
      <c r="M1820" s="34">
        <f>AJ1820</f>
        <v>0</v>
      </c>
      <c r="N1820" s="34">
        <f>SUM(AI1820)</f>
        <v>0</v>
      </c>
      <c r="O1820" s="34">
        <f>0</f>
        <v>0</v>
      </c>
      <c r="P1820" s="34">
        <v>0</v>
      </c>
      <c r="Q1820" s="34">
        <v>0</v>
      </c>
      <c r="R1820" s="34">
        <f>AH1820</f>
        <v>0</v>
      </c>
      <c r="S1820" s="122"/>
      <c r="T1820" s="41">
        <f>SUM(U1820,AA1820)</f>
        <v>481</v>
      </c>
      <c r="U1820" s="41">
        <f>IF(SUM(V1820:Y1820)&gt;=250, 250,SUM(V1820:Y1820))</f>
        <v>38</v>
      </c>
      <c r="V1820" s="41">
        <v>0</v>
      </c>
      <c r="W1820" s="41">
        <v>0</v>
      </c>
      <c r="X1820" s="41">
        <f>SUM(AL1820,AN1820,BO1820,BS1820)</f>
        <v>0</v>
      </c>
      <c r="Y1820" s="41">
        <f>SUM(AO1820:BN1820)</f>
        <v>38</v>
      </c>
      <c r="Z1820" s="41">
        <f>COUNTIF(AO1820:BN1820, "&gt;0")</f>
        <v>1</v>
      </c>
      <c r="AA1820" s="41">
        <f>SUM(AB1820:AF1820)</f>
        <v>443</v>
      </c>
      <c r="AB1820" s="41">
        <f>BP1820+BQ1820</f>
        <v>127</v>
      </c>
      <c r="AC1820" s="41">
        <v>0</v>
      </c>
      <c r="AD1820" s="41">
        <v>0</v>
      </c>
      <c r="AE1820" s="41">
        <f>SUM(BR1820)</f>
        <v>191</v>
      </c>
      <c r="AF1820" s="41">
        <f>SUM(AM1820)</f>
        <v>125</v>
      </c>
      <c r="AG1820" s="122"/>
      <c r="AH1820" s="36">
        <v>0</v>
      </c>
      <c r="AI1820" s="126">
        <v>0</v>
      </c>
      <c r="AJ1820" s="36">
        <v>0</v>
      </c>
      <c r="AK1820" s="121"/>
      <c r="AL1820" s="1">
        <v>0</v>
      </c>
      <c r="AM1820" s="1">
        <v>125</v>
      </c>
      <c r="AN1820" s="1">
        <v>0</v>
      </c>
      <c r="AO1820" s="1">
        <v>0</v>
      </c>
      <c r="AP1820" s="1">
        <v>0</v>
      </c>
      <c r="AQ1820" s="114">
        <v>0</v>
      </c>
      <c r="AR1820" s="1">
        <v>0</v>
      </c>
      <c r="AS1820" s="114">
        <v>0</v>
      </c>
      <c r="AT1820" s="114">
        <v>0</v>
      </c>
      <c r="AU1820" s="114">
        <v>0</v>
      </c>
      <c r="AV1820" s="114">
        <v>0</v>
      </c>
      <c r="AW1820" s="114">
        <v>38</v>
      </c>
      <c r="AX1820" s="114">
        <v>0</v>
      </c>
      <c r="AY1820" s="114">
        <v>0</v>
      </c>
      <c r="AZ1820" s="114">
        <v>0</v>
      </c>
      <c r="BA1820" s="114">
        <v>0</v>
      </c>
      <c r="BB1820" s="114">
        <v>0</v>
      </c>
      <c r="BC1820" s="114">
        <v>0</v>
      </c>
      <c r="BD1820" s="115">
        <v>0</v>
      </c>
      <c r="BE1820" s="114">
        <v>0</v>
      </c>
      <c r="BF1820" s="114">
        <v>0</v>
      </c>
      <c r="BG1820" s="114">
        <v>0</v>
      </c>
      <c r="BH1820" s="114">
        <v>0</v>
      </c>
      <c r="BI1820" s="114">
        <v>0</v>
      </c>
      <c r="BJ1820" s="114">
        <v>0</v>
      </c>
      <c r="BK1820" s="114">
        <v>0</v>
      </c>
      <c r="BL1820" s="114">
        <v>0</v>
      </c>
      <c r="BM1820" s="114">
        <v>0</v>
      </c>
      <c r="BN1820" s="114">
        <v>0</v>
      </c>
      <c r="BO1820" s="114">
        <v>0</v>
      </c>
      <c r="BP1820" s="114">
        <v>0</v>
      </c>
      <c r="BQ1820" s="114">
        <v>127</v>
      </c>
      <c r="BR1820" s="114">
        <v>191</v>
      </c>
      <c r="BS1820" s="114">
        <v>0</v>
      </c>
    </row>
    <row r="1821" spans="1:71" ht="15" x14ac:dyDescent="0.25">
      <c r="A1821" s="1" t="str">
        <f>CONCATENATE(G1821,"-",F1821,"-",H1821)</f>
        <v>999917067-Black-Under 30</v>
      </c>
      <c r="B1821" s="1" t="str">
        <f>CONCATENATE(G1821,"-",H1821)</f>
        <v>999917067-Under 30</v>
      </c>
      <c r="C1821" s="36" t="s">
        <v>505</v>
      </c>
      <c r="D1821" s="36" t="s">
        <v>873</v>
      </c>
      <c r="E1821" s="36" t="s">
        <v>17</v>
      </c>
      <c r="F1821" s="41" t="s">
        <v>14</v>
      </c>
      <c r="G1821" s="127">
        <v>999917067</v>
      </c>
      <c r="H1821" s="36" t="s">
        <v>1833</v>
      </c>
      <c r="I1821" s="34">
        <f>((L1821)-J1821)+T1821</f>
        <v>467</v>
      </c>
      <c r="J1821" s="36"/>
      <c r="K1821" s="37"/>
      <c r="L1821" s="34">
        <f>SUM(N1821,O1821,P1821,Q1821,R1821,M1821)</f>
        <v>0</v>
      </c>
      <c r="M1821" s="34">
        <f>AJ1821</f>
        <v>0</v>
      </c>
      <c r="N1821" s="34">
        <f>SUM(AI1821)</f>
        <v>0</v>
      </c>
      <c r="O1821" s="34">
        <f>0</f>
        <v>0</v>
      </c>
      <c r="P1821" s="34">
        <v>0</v>
      </c>
      <c r="Q1821" s="34">
        <v>0</v>
      </c>
      <c r="R1821" s="34">
        <f>AH1821</f>
        <v>0</v>
      </c>
      <c r="S1821" s="122"/>
      <c r="T1821" s="41">
        <f>SUM(U1821,AA1821)</f>
        <v>467</v>
      </c>
      <c r="U1821" s="41">
        <f>IF(SUM(V1821:Y1821)&gt;=250, 250,SUM(V1821:Y1821))</f>
        <v>128</v>
      </c>
      <c r="V1821" s="41">
        <v>0</v>
      </c>
      <c r="W1821" s="41">
        <v>0</v>
      </c>
      <c r="X1821" s="41">
        <f>SUM(AL1821,AN1821,BO1821,BS1821)</f>
        <v>0</v>
      </c>
      <c r="Y1821" s="41">
        <f>SUM(AO1821:BN1821)</f>
        <v>128</v>
      </c>
      <c r="Z1821" s="41">
        <f>COUNTIF(AO1821:BN1821, "&gt;0")</f>
        <v>2</v>
      </c>
      <c r="AA1821" s="41">
        <f>SUM(AB1821:AF1821)</f>
        <v>339</v>
      </c>
      <c r="AB1821" s="41">
        <f>BP1821+BQ1821</f>
        <v>71</v>
      </c>
      <c r="AC1821" s="41">
        <v>0</v>
      </c>
      <c r="AD1821" s="41">
        <v>0</v>
      </c>
      <c r="AE1821" s="41">
        <f>SUM(BR1821)</f>
        <v>143</v>
      </c>
      <c r="AF1821" s="41">
        <f>SUM(AM1821)</f>
        <v>125</v>
      </c>
      <c r="AG1821" s="122"/>
      <c r="AH1821" s="36">
        <v>0</v>
      </c>
      <c r="AI1821" s="126">
        <v>0</v>
      </c>
      <c r="AJ1821" s="36">
        <v>0</v>
      </c>
      <c r="AK1821" s="121"/>
      <c r="AL1821" s="1">
        <v>0</v>
      </c>
      <c r="AM1821" s="1">
        <v>125</v>
      </c>
      <c r="AN1821" s="1">
        <v>0</v>
      </c>
      <c r="AO1821" s="1">
        <v>0</v>
      </c>
      <c r="AP1821" s="1">
        <v>0</v>
      </c>
      <c r="AQ1821" s="114">
        <v>0</v>
      </c>
      <c r="AR1821" s="1">
        <v>68</v>
      </c>
      <c r="AS1821" s="114">
        <v>0</v>
      </c>
      <c r="AT1821" s="114">
        <v>0</v>
      </c>
      <c r="AU1821" s="114">
        <v>0</v>
      </c>
      <c r="AV1821" s="114">
        <v>0</v>
      </c>
      <c r="AW1821" s="114">
        <v>0</v>
      </c>
      <c r="AX1821" s="114">
        <v>0</v>
      </c>
      <c r="AY1821" s="114">
        <v>0</v>
      </c>
      <c r="AZ1821" s="114">
        <v>0</v>
      </c>
      <c r="BA1821" s="114">
        <v>0</v>
      </c>
      <c r="BB1821" s="114">
        <v>0</v>
      </c>
      <c r="BC1821" s="114">
        <v>0</v>
      </c>
      <c r="BD1821" s="115">
        <v>0</v>
      </c>
      <c r="BE1821" s="114">
        <v>0</v>
      </c>
      <c r="BF1821" s="114">
        <v>0</v>
      </c>
      <c r="BG1821" s="114">
        <v>0</v>
      </c>
      <c r="BH1821" s="114">
        <v>0</v>
      </c>
      <c r="BI1821" s="114">
        <v>0</v>
      </c>
      <c r="BJ1821" s="114">
        <v>0</v>
      </c>
      <c r="BK1821" s="114">
        <v>0</v>
      </c>
      <c r="BL1821" s="114">
        <v>0</v>
      </c>
      <c r="BM1821" s="114">
        <v>0</v>
      </c>
      <c r="BN1821" s="114">
        <v>60</v>
      </c>
      <c r="BO1821" s="114">
        <v>0</v>
      </c>
      <c r="BP1821" s="114">
        <v>71</v>
      </c>
      <c r="BQ1821" s="114">
        <v>0</v>
      </c>
      <c r="BR1821" s="114">
        <v>143</v>
      </c>
      <c r="BS1821" s="114">
        <v>0</v>
      </c>
    </row>
    <row r="1822" spans="1:71" ht="15" x14ac:dyDescent="0.25">
      <c r="A1822" s="1" t="str">
        <f>CONCATENATE(G1822,"-",F1822,"-",H1822)</f>
        <v>999918849-Black-Under 30</v>
      </c>
      <c r="B1822" s="1" t="str">
        <f>CONCATENATE(G1822,"-",H1822)</f>
        <v>999918849-Under 30</v>
      </c>
      <c r="C1822" s="34" t="s">
        <v>635</v>
      </c>
      <c r="D1822" s="34" t="s">
        <v>75</v>
      </c>
      <c r="E1822" s="34" t="s">
        <v>17</v>
      </c>
      <c r="F1822" s="41" t="s">
        <v>14</v>
      </c>
      <c r="G1822" s="127">
        <v>999918849</v>
      </c>
      <c r="H1822" s="36" t="s">
        <v>1833</v>
      </c>
      <c r="I1822" s="34">
        <f>((L1822)-J1822)+T1822</f>
        <v>449</v>
      </c>
      <c r="J1822" s="36"/>
      <c r="K1822" s="35"/>
      <c r="L1822" s="34">
        <f>SUM(N1822,O1822,P1822,Q1822,R1822,M1822)</f>
        <v>85</v>
      </c>
      <c r="M1822" s="34">
        <f>AJ1822</f>
        <v>0</v>
      </c>
      <c r="N1822" s="34">
        <f>SUM(AI1822)</f>
        <v>0</v>
      </c>
      <c r="O1822" s="34">
        <f>0</f>
        <v>0</v>
      </c>
      <c r="P1822" s="34">
        <v>0</v>
      </c>
      <c r="Q1822" s="34">
        <v>0</v>
      </c>
      <c r="R1822" s="34">
        <f>AH1822</f>
        <v>85</v>
      </c>
      <c r="S1822" s="122"/>
      <c r="T1822" s="41">
        <f>SUM(U1822,AA1822)</f>
        <v>364</v>
      </c>
      <c r="U1822" s="41">
        <f>IF(SUM(V1822:Y1822)&gt;=250, 250,SUM(V1822:Y1822))</f>
        <v>68</v>
      </c>
      <c r="V1822" s="41">
        <v>0</v>
      </c>
      <c r="W1822" s="41">
        <v>0</v>
      </c>
      <c r="X1822" s="41">
        <f>SUM(AL1822,AN1822,BO1822,BS1822)</f>
        <v>0</v>
      </c>
      <c r="Y1822" s="41">
        <f>SUM(AO1822:BN1822)</f>
        <v>68</v>
      </c>
      <c r="Z1822" s="41">
        <f>COUNTIF(AO1822:BN1822, "&gt;0")</f>
        <v>1</v>
      </c>
      <c r="AA1822" s="41">
        <f>SUM(AB1822:AF1822)</f>
        <v>296</v>
      </c>
      <c r="AB1822" s="41">
        <f>BP1822+BQ1822</f>
        <v>0</v>
      </c>
      <c r="AC1822" s="41">
        <v>0</v>
      </c>
      <c r="AD1822" s="41">
        <v>0</v>
      </c>
      <c r="AE1822" s="41">
        <f>SUM(BR1822)</f>
        <v>0</v>
      </c>
      <c r="AF1822" s="41">
        <f>SUM(AM1822)</f>
        <v>296</v>
      </c>
      <c r="AG1822" s="122"/>
      <c r="AH1822" s="36">
        <v>85</v>
      </c>
      <c r="AI1822" s="126">
        <v>0</v>
      </c>
      <c r="AJ1822" s="36">
        <v>0</v>
      </c>
      <c r="AK1822" s="121"/>
      <c r="AL1822" s="1">
        <v>0</v>
      </c>
      <c r="AM1822" s="1">
        <v>296</v>
      </c>
      <c r="AN1822" s="1">
        <v>0</v>
      </c>
      <c r="AO1822" s="1">
        <v>0</v>
      </c>
      <c r="AP1822" s="1">
        <v>0</v>
      </c>
      <c r="AQ1822" s="114">
        <v>0</v>
      </c>
      <c r="AR1822" s="1">
        <v>0</v>
      </c>
      <c r="AS1822" s="114">
        <v>0</v>
      </c>
      <c r="AT1822" s="114">
        <v>0</v>
      </c>
      <c r="AU1822" s="114">
        <v>0</v>
      </c>
      <c r="AV1822" s="114">
        <v>0</v>
      </c>
      <c r="AW1822" s="114">
        <v>0</v>
      </c>
      <c r="AX1822" s="114">
        <v>0</v>
      </c>
      <c r="AY1822" s="114">
        <v>0</v>
      </c>
      <c r="AZ1822" s="114">
        <v>0</v>
      </c>
      <c r="BA1822" s="114">
        <v>0</v>
      </c>
      <c r="BB1822" s="114">
        <v>0</v>
      </c>
      <c r="BC1822" s="114">
        <v>0</v>
      </c>
      <c r="BD1822" s="115">
        <v>0</v>
      </c>
      <c r="BE1822" s="114">
        <v>0</v>
      </c>
      <c r="BF1822" s="114">
        <v>0</v>
      </c>
      <c r="BG1822" s="114">
        <v>0</v>
      </c>
      <c r="BH1822" s="114">
        <v>0</v>
      </c>
      <c r="BI1822" s="114">
        <v>0</v>
      </c>
      <c r="BJ1822" s="114">
        <v>68</v>
      </c>
      <c r="BK1822" s="114">
        <v>0</v>
      </c>
      <c r="BL1822" s="114">
        <v>0</v>
      </c>
      <c r="BM1822" s="114">
        <v>0</v>
      </c>
      <c r="BN1822" s="114">
        <v>0</v>
      </c>
      <c r="BO1822" s="114">
        <v>0</v>
      </c>
      <c r="BP1822" s="114">
        <v>0</v>
      </c>
      <c r="BQ1822" s="114">
        <v>0</v>
      </c>
      <c r="BR1822" s="114">
        <v>0</v>
      </c>
      <c r="BS1822" s="114">
        <v>0</v>
      </c>
    </row>
    <row r="1823" spans="1:71" ht="15" x14ac:dyDescent="0.25">
      <c r="A1823" s="1" t="str">
        <f>CONCATENATE(G1823,"-",F1823,"-",H1823)</f>
        <v>999885683-Black-Under 30</v>
      </c>
      <c r="B1823" s="1" t="str">
        <f>CONCATENATE(G1823,"-",H1823)</f>
        <v>999885683-Under 30</v>
      </c>
      <c r="C1823" s="36" t="s">
        <v>1110</v>
      </c>
      <c r="D1823" s="36" t="s">
        <v>1616</v>
      </c>
      <c r="E1823" s="36" t="s">
        <v>17</v>
      </c>
      <c r="F1823" s="41" t="s">
        <v>14</v>
      </c>
      <c r="G1823" s="127">
        <v>999885683</v>
      </c>
      <c r="H1823" s="36" t="s">
        <v>1833</v>
      </c>
      <c r="I1823" s="34">
        <f>((L1823)-J1823)+T1823</f>
        <v>371</v>
      </c>
      <c r="J1823" s="36"/>
      <c r="K1823" s="37"/>
      <c r="L1823" s="34">
        <f>SUM(N1823,O1823,P1823,Q1823,R1823,M1823)</f>
        <v>85</v>
      </c>
      <c r="M1823" s="34">
        <f>AJ1823</f>
        <v>0</v>
      </c>
      <c r="N1823" s="34">
        <f>SUM(AI1823)</f>
        <v>0</v>
      </c>
      <c r="O1823" s="34">
        <f>0</f>
        <v>0</v>
      </c>
      <c r="P1823" s="34">
        <v>0</v>
      </c>
      <c r="Q1823" s="34">
        <v>0</v>
      </c>
      <c r="R1823" s="34">
        <f>AH1823</f>
        <v>85</v>
      </c>
      <c r="S1823" s="122"/>
      <c r="T1823" s="41">
        <f>SUM(U1823,AA1823)</f>
        <v>286</v>
      </c>
      <c r="U1823" s="41">
        <f>IF(SUM(V1823:Y1823)&gt;=250, 250,SUM(V1823:Y1823))</f>
        <v>0</v>
      </c>
      <c r="V1823" s="41">
        <v>0</v>
      </c>
      <c r="W1823" s="41">
        <v>0</v>
      </c>
      <c r="X1823" s="41">
        <f>SUM(AL1823,AN1823,BO1823,BS1823)</f>
        <v>0</v>
      </c>
      <c r="Y1823" s="41">
        <f>SUM(AO1823:BN1823)</f>
        <v>0</v>
      </c>
      <c r="Z1823" s="41">
        <f>COUNTIF(AO1823:BN1823, "&gt;0")</f>
        <v>0</v>
      </c>
      <c r="AA1823" s="41">
        <f>SUM(AB1823:AF1823)</f>
        <v>286</v>
      </c>
      <c r="AB1823" s="41">
        <f>BP1823+BQ1823</f>
        <v>95</v>
      </c>
      <c r="AC1823" s="41">
        <v>0</v>
      </c>
      <c r="AD1823" s="41">
        <v>0</v>
      </c>
      <c r="AE1823" s="41">
        <f>SUM(BR1823)</f>
        <v>191</v>
      </c>
      <c r="AF1823" s="41">
        <f>SUM(AM1823)</f>
        <v>0</v>
      </c>
      <c r="AG1823" s="37"/>
      <c r="AH1823" s="36">
        <v>85</v>
      </c>
      <c r="AI1823" s="126">
        <v>0</v>
      </c>
      <c r="AJ1823" s="36">
        <v>0</v>
      </c>
      <c r="AK1823" s="121"/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14">
        <v>0</v>
      </c>
      <c r="AR1823" s="1">
        <v>0</v>
      </c>
      <c r="AS1823" s="114">
        <v>0</v>
      </c>
      <c r="AT1823" s="114">
        <v>0</v>
      </c>
      <c r="AU1823" s="114">
        <v>0</v>
      </c>
      <c r="AV1823" s="114">
        <v>0</v>
      </c>
      <c r="AW1823" s="114">
        <v>0</v>
      </c>
      <c r="AX1823" s="114">
        <v>0</v>
      </c>
      <c r="AY1823" s="114">
        <v>0</v>
      </c>
      <c r="AZ1823" s="114">
        <v>0</v>
      </c>
      <c r="BA1823" s="114">
        <v>0</v>
      </c>
      <c r="BB1823" s="114">
        <v>0</v>
      </c>
      <c r="BC1823" s="114">
        <v>0</v>
      </c>
      <c r="BD1823" s="115">
        <v>0</v>
      </c>
      <c r="BE1823" s="114">
        <v>0</v>
      </c>
      <c r="BF1823" s="114">
        <v>0</v>
      </c>
      <c r="BG1823" s="114">
        <v>0</v>
      </c>
      <c r="BH1823" s="114">
        <v>0</v>
      </c>
      <c r="BI1823" s="114">
        <v>0</v>
      </c>
      <c r="BJ1823" s="114">
        <v>0</v>
      </c>
      <c r="BK1823" s="114">
        <v>0</v>
      </c>
      <c r="BL1823" s="114">
        <v>0</v>
      </c>
      <c r="BM1823" s="114">
        <v>0</v>
      </c>
      <c r="BN1823" s="114">
        <v>0</v>
      </c>
      <c r="BO1823" s="114">
        <v>0</v>
      </c>
      <c r="BP1823" s="114">
        <v>95</v>
      </c>
      <c r="BQ1823" s="114">
        <v>0</v>
      </c>
      <c r="BR1823" s="114">
        <v>191</v>
      </c>
      <c r="BS1823" s="114">
        <v>0</v>
      </c>
    </row>
    <row r="1824" spans="1:71" ht="15" x14ac:dyDescent="0.25">
      <c r="A1824" s="1" t="str">
        <f>CONCATENATE(G1824,"-",F1824,"-",H1824)</f>
        <v>999923138-Black-Under 30</v>
      </c>
      <c r="B1824" s="1" t="str">
        <f>CONCATENATE(G1824,"-",H1824)</f>
        <v>999923138-Under 30</v>
      </c>
      <c r="C1824" s="34" t="s">
        <v>851</v>
      </c>
      <c r="D1824" s="34" t="s">
        <v>852</v>
      </c>
      <c r="E1824" s="34" t="s">
        <v>17</v>
      </c>
      <c r="F1824" s="41" t="s">
        <v>14</v>
      </c>
      <c r="G1824" s="127">
        <v>999923138</v>
      </c>
      <c r="H1824" s="36" t="s">
        <v>1833</v>
      </c>
      <c r="I1824" s="34">
        <f>((L1824)-J1824)+T1824</f>
        <v>316</v>
      </c>
      <c r="J1824" s="36"/>
      <c r="K1824" s="35"/>
      <c r="L1824" s="34">
        <f>SUM(N1824,O1824,P1824,Q1824,R1824,M1824)</f>
        <v>0</v>
      </c>
      <c r="M1824" s="34">
        <f>AJ1824</f>
        <v>0</v>
      </c>
      <c r="N1824" s="34">
        <f>SUM(AI1824)</f>
        <v>0</v>
      </c>
      <c r="O1824" s="34">
        <f>0</f>
        <v>0</v>
      </c>
      <c r="P1824" s="34">
        <v>0</v>
      </c>
      <c r="Q1824" s="34">
        <v>0</v>
      </c>
      <c r="R1824" s="34">
        <f>AH1824</f>
        <v>0</v>
      </c>
      <c r="S1824" s="122"/>
      <c r="T1824" s="41">
        <f>SUM(U1824,AA1824)</f>
        <v>316</v>
      </c>
      <c r="U1824" s="41">
        <f>IF(SUM(V1824:Y1824)&gt;=250, 250,SUM(V1824:Y1824))</f>
        <v>102</v>
      </c>
      <c r="V1824" s="41">
        <v>0</v>
      </c>
      <c r="W1824" s="41">
        <v>0</v>
      </c>
      <c r="X1824" s="41">
        <f>SUM(AL1824,AN1824,BO1824,BS1824)</f>
        <v>0</v>
      </c>
      <c r="Y1824" s="41">
        <f>SUM(AO1824:BN1824)</f>
        <v>102</v>
      </c>
      <c r="Z1824" s="41">
        <f>COUNTIF(AO1824:BN1824, "&gt;0")</f>
        <v>2</v>
      </c>
      <c r="AA1824" s="41">
        <f>SUM(AB1824:AF1824)</f>
        <v>214</v>
      </c>
      <c r="AB1824" s="41">
        <f>BP1824+BQ1824</f>
        <v>71</v>
      </c>
      <c r="AC1824" s="41">
        <v>0</v>
      </c>
      <c r="AD1824" s="41">
        <v>0</v>
      </c>
      <c r="AE1824" s="41">
        <f>SUM(BR1824)</f>
        <v>143</v>
      </c>
      <c r="AF1824" s="41">
        <f>SUM(AM1824)</f>
        <v>0</v>
      </c>
      <c r="AG1824" s="122"/>
      <c r="AH1824" s="36">
        <v>0</v>
      </c>
      <c r="AI1824" s="126">
        <v>0</v>
      </c>
      <c r="AJ1824" s="36">
        <v>0</v>
      </c>
      <c r="AK1824" s="121"/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14">
        <v>0</v>
      </c>
      <c r="AR1824" s="1">
        <v>0</v>
      </c>
      <c r="AS1824" s="114">
        <v>0</v>
      </c>
      <c r="AT1824" s="114">
        <v>0</v>
      </c>
      <c r="AU1824" s="114">
        <v>0</v>
      </c>
      <c r="AV1824" s="114">
        <v>51</v>
      </c>
      <c r="AW1824" s="114">
        <v>0</v>
      </c>
      <c r="AX1824" s="114">
        <v>0</v>
      </c>
      <c r="AY1824" s="114">
        <v>0</v>
      </c>
      <c r="AZ1824" s="114">
        <v>0</v>
      </c>
      <c r="BA1824" s="114">
        <v>0</v>
      </c>
      <c r="BB1824" s="114">
        <v>0</v>
      </c>
      <c r="BC1824" s="114">
        <v>51</v>
      </c>
      <c r="BD1824" s="115">
        <v>0</v>
      </c>
      <c r="BE1824" s="114">
        <v>0</v>
      </c>
      <c r="BF1824" s="114">
        <v>0</v>
      </c>
      <c r="BG1824" s="114">
        <v>0</v>
      </c>
      <c r="BH1824" s="114">
        <v>0</v>
      </c>
      <c r="BI1824" s="114">
        <v>0</v>
      </c>
      <c r="BJ1824" s="114">
        <v>0</v>
      </c>
      <c r="BK1824" s="114">
        <v>0</v>
      </c>
      <c r="BL1824" s="114">
        <v>0</v>
      </c>
      <c r="BM1824" s="114">
        <v>0</v>
      </c>
      <c r="BN1824" s="114">
        <v>0</v>
      </c>
      <c r="BO1824" s="114">
        <v>0</v>
      </c>
      <c r="BP1824" s="114">
        <v>71</v>
      </c>
      <c r="BQ1824" s="114">
        <v>0</v>
      </c>
      <c r="BR1824" s="114">
        <v>143</v>
      </c>
      <c r="BS1824" s="114">
        <v>0</v>
      </c>
    </row>
    <row r="1825" spans="1:71" ht="15" x14ac:dyDescent="0.25">
      <c r="A1825" s="1" t="str">
        <f>CONCATENATE(G1825,"-",F1825,"-",H1825)</f>
        <v>999932473-Black-Under 30</v>
      </c>
      <c r="B1825" s="1" t="str">
        <f>CONCATENATE(G1825,"-",H1825)</f>
        <v>999932473-Under 30</v>
      </c>
      <c r="C1825" s="36" t="s">
        <v>223</v>
      </c>
      <c r="D1825" s="36" t="s">
        <v>199</v>
      </c>
      <c r="E1825" s="36" t="s">
        <v>17</v>
      </c>
      <c r="F1825" s="41" t="s">
        <v>14</v>
      </c>
      <c r="G1825" s="128">
        <v>999932473</v>
      </c>
      <c r="H1825" s="36" t="s">
        <v>1833</v>
      </c>
      <c r="I1825" s="34">
        <f>((L1825)-J1825)+T1825</f>
        <v>306</v>
      </c>
      <c r="J1825" s="34">
        <f>L1825/2</f>
        <v>0</v>
      </c>
      <c r="K1825" s="37"/>
      <c r="L1825" s="34">
        <f>SUM(N1825,O1825,P1825,Q1825,R1825,M1825)</f>
        <v>0</v>
      </c>
      <c r="M1825" s="34">
        <f>AJ1825</f>
        <v>0</v>
      </c>
      <c r="N1825" s="34">
        <f>SUM(AI1825)</f>
        <v>0</v>
      </c>
      <c r="O1825" s="34">
        <f>0</f>
        <v>0</v>
      </c>
      <c r="P1825" s="34">
        <v>0</v>
      </c>
      <c r="Q1825" s="34">
        <v>0</v>
      </c>
      <c r="R1825" s="34">
        <f>AH1825</f>
        <v>0</v>
      </c>
      <c r="S1825" s="122"/>
      <c r="T1825" s="41">
        <f>SUM(U1825,AA1825)</f>
        <v>306</v>
      </c>
      <c r="U1825" s="41">
        <f>IF(SUM(V1825:Y1825)&gt;=250, 250,SUM(V1825:Y1825))</f>
        <v>68</v>
      </c>
      <c r="V1825" s="41">
        <v>0</v>
      </c>
      <c r="W1825" s="41">
        <v>0</v>
      </c>
      <c r="X1825" s="41">
        <f>SUM(AL1825,AN1825,BO1825,BS1825)</f>
        <v>0</v>
      </c>
      <c r="Y1825" s="41">
        <f>SUM(AO1825:BN1825)</f>
        <v>68</v>
      </c>
      <c r="Z1825" s="41">
        <f>COUNTIF(AO1825:BN1825, "&gt;0")</f>
        <v>1</v>
      </c>
      <c r="AA1825" s="41">
        <f>SUM(AB1825:AF1825)</f>
        <v>238</v>
      </c>
      <c r="AB1825" s="41">
        <f>BP1825+BQ1825</f>
        <v>95</v>
      </c>
      <c r="AC1825" s="41">
        <v>0</v>
      </c>
      <c r="AD1825" s="41">
        <v>0</v>
      </c>
      <c r="AE1825" s="41">
        <f>SUM(BR1825)</f>
        <v>143</v>
      </c>
      <c r="AF1825" s="41">
        <f>SUM(AM1825)</f>
        <v>0</v>
      </c>
      <c r="AG1825" s="122"/>
      <c r="AH1825" s="36">
        <v>0</v>
      </c>
      <c r="AI1825" s="126">
        <v>0</v>
      </c>
      <c r="AJ1825" s="36">
        <v>0</v>
      </c>
      <c r="AK1825" s="121"/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14">
        <v>0</v>
      </c>
      <c r="AR1825" s="1">
        <v>0</v>
      </c>
      <c r="AS1825" s="114">
        <v>0</v>
      </c>
      <c r="AT1825" s="114">
        <v>0</v>
      </c>
      <c r="AU1825" s="114">
        <v>0</v>
      </c>
      <c r="AV1825" s="114">
        <v>0</v>
      </c>
      <c r="AW1825" s="114">
        <v>0</v>
      </c>
      <c r="AX1825" s="114">
        <v>0</v>
      </c>
      <c r="AY1825" s="114">
        <v>0</v>
      </c>
      <c r="AZ1825" s="114">
        <v>0</v>
      </c>
      <c r="BA1825" s="114">
        <v>0</v>
      </c>
      <c r="BB1825" s="114">
        <v>0</v>
      </c>
      <c r="BC1825" s="114">
        <v>0</v>
      </c>
      <c r="BD1825" s="114">
        <v>0</v>
      </c>
      <c r="BE1825" s="114">
        <v>68</v>
      </c>
      <c r="BF1825" s="114">
        <v>0</v>
      </c>
      <c r="BG1825" s="114">
        <v>0</v>
      </c>
      <c r="BH1825" s="114">
        <v>0</v>
      </c>
      <c r="BI1825" s="114">
        <v>0</v>
      </c>
      <c r="BJ1825" s="114">
        <v>0</v>
      </c>
      <c r="BK1825" s="114">
        <v>0</v>
      </c>
      <c r="BL1825" s="114">
        <v>0</v>
      </c>
      <c r="BM1825" s="114">
        <v>0</v>
      </c>
      <c r="BN1825" s="114">
        <v>0</v>
      </c>
      <c r="BO1825" s="114">
        <v>0</v>
      </c>
      <c r="BP1825" s="114">
        <v>95</v>
      </c>
      <c r="BQ1825" s="114">
        <v>0</v>
      </c>
      <c r="BR1825" s="114">
        <v>143</v>
      </c>
      <c r="BS1825" s="114">
        <v>0</v>
      </c>
    </row>
    <row r="1826" spans="1:71" ht="15" x14ac:dyDescent="0.25">
      <c r="A1826" s="1" t="str">
        <f>CONCATENATE(G1826,"-",F1826,"-",H1826)</f>
        <v>999846132-Black-Under 30</v>
      </c>
      <c r="B1826" s="1" t="str">
        <f>CONCATENATE(G1826,"-",H1826)</f>
        <v>999846132-Under 30</v>
      </c>
      <c r="C1826" s="36" t="s">
        <v>144</v>
      </c>
      <c r="D1826" s="36" t="s">
        <v>1119</v>
      </c>
      <c r="E1826" s="36" t="s">
        <v>17</v>
      </c>
      <c r="F1826" s="41" t="s">
        <v>14</v>
      </c>
      <c r="G1826" s="127">
        <v>999846132</v>
      </c>
      <c r="H1826" s="36" t="s">
        <v>1833</v>
      </c>
      <c r="I1826" s="34">
        <f>((L1826)-J1826)+T1826</f>
        <v>300</v>
      </c>
      <c r="J1826" s="36"/>
      <c r="K1826" s="37"/>
      <c r="L1826" s="34">
        <f>SUM(N1826,O1826,P1826,Q1826,R1826,M1826)</f>
        <v>0</v>
      </c>
      <c r="M1826" s="34">
        <f>AJ1826</f>
        <v>0</v>
      </c>
      <c r="N1826" s="34">
        <f>SUM(AI1826)</f>
        <v>0</v>
      </c>
      <c r="O1826" s="34">
        <f>0</f>
        <v>0</v>
      </c>
      <c r="P1826" s="34">
        <v>0</v>
      </c>
      <c r="Q1826" s="34">
        <v>0</v>
      </c>
      <c r="R1826" s="34">
        <f>AH1826</f>
        <v>0</v>
      </c>
      <c r="S1826" s="122"/>
      <c r="T1826" s="41">
        <f>SUM(U1826,AA1826)</f>
        <v>300</v>
      </c>
      <c r="U1826" s="41">
        <f>IF(SUM(V1826:Y1826)&gt;=250, 250,SUM(V1826:Y1826))</f>
        <v>0</v>
      </c>
      <c r="V1826" s="41">
        <v>0</v>
      </c>
      <c r="W1826" s="41">
        <v>0</v>
      </c>
      <c r="X1826" s="41">
        <f>SUM(AL1826,AN1826,BO1826,BS1826)</f>
        <v>0</v>
      </c>
      <c r="Y1826" s="41">
        <f>SUM(AO1826:BN1826)</f>
        <v>0</v>
      </c>
      <c r="Z1826" s="41">
        <f>COUNTIF(AO1826:BN1826, "&gt;0")</f>
        <v>0</v>
      </c>
      <c r="AA1826" s="41">
        <f>SUM(AB1826:AF1826)</f>
        <v>300</v>
      </c>
      <c r="AB1826" s="41">
        <f>BP1826+BQ1826</f>
        <v>300</v>
      </c>
      <c r="AC1826" s="41">
        <v>0</v>
      </c>
      <c r="AD1826" s="41">
        <v>0</v>
      </c>
      <c r="AE1826" s="41">
        <f>SUM(BR1826)</f>
        <v>0</v>
      </c>
      <c r="AF1826" s="41">
        <f>SUM(AM1826)</f>
        <v>0</v>
      </c>
      <c r="AG1826" s="122"/>
      <c r="AH1826" s="36">
        <v>0</v>
      </c>
      <c r="AI1826" s="126">
        <v>0</v>
      </c>
      <c r="AJ1826" s="36">
        <v>0</v>
      </c>
      <c r="AK1826" s="121"/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14">
        <v>0</v>
      </c>
      <c r="AR1826" s="1">
        <v>0</v>
      </c>
      <c r="AS1826" s="114">
        <v>0</v>
      </c>
      <c r="AT1826" s="114">
        <v>0</v>
      </c>
      <c r="AU1826" s="114">
        <v>0</v>
      </c>
      <c r="AV1826" s="114">
        <v>0</v>
      </c>
      <c r="AW1826" s="114">
        <v>0</v>
      </c>
      <c r="AX1826" s="114">
        <v>0</v>
      </c>
      <c r="AY1826" s="114">
        <v>0</v>
      </c>
      <c r="AZ1826" s="114">
        <v>0</v>
      </c>
      <c r="BA1826" s="114">
        <v>0</v>
      </c>
      <c r="BB1826" s="114">
        <v>0</v>
      </c>
      <c r="BC1826" s="114">
        <v>0</v>
      </c>
      <c r="BD1826" s="115">
        <v>0</v>
      </c>
      <c r="BE1826" s="114">
        <v>0</v>
      </c>
      <c r="BF1826" s="114">
        <v>0</v>
      </c>
      <c r="BG1826" s="114">
        <v>0</v>
      </c>
      <c r="BH1826" s="114">
        <v>0</v>
      </c>
      <c r="BI1826" s="114">
        <v>0</v>
      </c>
      <c r="BJ1826" s="114">
        <v>0</v>
      </c>
      <c r="BK1826" s="114">
        <v>0</v>
      </c>
      <c r="BL1826" s="114">
        <v>0</v>
      </c>
      <c r="BM1826" s="114">
        <v>0</v>
      </c>
      <c r="BN1826" s="114">
        <v>0</v>
      </c>
      <c r="BO1826" s="114">
        <v>0</v>
      </c>
      <c r="BP1826" s="114">
        <v>0</v>
      </c>
      <c r="BQ1826" s="114">
        <v>300</v>
      </c>
      <c r="BR1826" s="114">
        <v>0</v>
      </c>
      <c r="BS1826" s="114">
        <v>0</v>
      </c>
    </row>
    <row r="1827" spans="1:71" ht="15" x14ac:dyDescent="0.25">
      <c r="A1827" s="1" t="str">
        <f>CONCATENATE(G1827,"-",F1827,"-",H1827)</f>
        <v>999916693-Black-Under 30</v>
      </c>
      <c r="B1827" s="1" t="str">
        <f>CONCATENATE(G1827,"-",H1827)</f>
        <v>999916693-Under 30</v>
      </c>
      <c r="C1827" s="36" t="s">
        <v>1263</v>
      </c>
      <c r="D1827" s="36" t="s">
        <v>1264</v>
      </c>
      <c r="E1827" s="36" t="s">
        <v>17</v>
      </c>
      <c r="F1827" s="41" t="s">
        <v>14</v>
      </c>
      <c r="G1827" s="127">
        <v>999916693</v>
      </c>
      <c r="H1827" s="36" t="s">
        <v>1833</v>
      </c>
      <c r="I1827" s="34">
        <f>((L1827)-J1827)+T1827</f>
        <v>288</v>
      </c>
      <c r="J1827" s="36"/>
      <c r="K1827" s="37"/>
      <c r="L1827" s="34">
        <f>SUM(N1827,O1827,P1827,Q1827,R1827,M1827)</f>
        <v>0</v>
      </c>
      <c r="M1827" s="34">
        <f>AJ1827</f>
        <v>0</v>
      </c>
      <c r="N1827" s="34">
        <f>SUM(AI1827)</f>
        <v>0</v>
      </c>
      <c r="O1827" s="34">
        <f>0</f>
        <v>0</v>
      </c>
      <c r="P1827" s="34">
        <v>0</v>
      </c>
      <c r="Q1827" s="34">
        <v>0</v>
      </c>
      <c r="R1827" s="34">
        <f>AH1827</f>
        <v>0</v>
      </c>
      <c r="S1827" s="122"/>
      <c r="T1827" s="41">
        <f>SUM(U1827,AA1827)</f>
        <v>288</v>
      </c>
      <c r="U1827" s="41">
        <f>IF(SUM(V1827:Y1827)&gt;=250, 250,SUM(V1827:Y1827))</f>
        <v>68</v>
      </c>
      <c r="V1827" s="41">
        <v>0</v>
      </c>
      <c r="W1827" s="41">
        <v>0</v>
      </c>
      <c r="X1827" s="41">
        <f>SUM(AL1827,AN1827,BO1827,BS1827)</f>
        <v>0</v>
      </c>
      <c r="Y1827" s="41">
        <f>SUM(AO1827:BN1827)</f>
        <v>68</v>
      </c>
      <c r="Z1827" s="41">
        <f>COUNTIF(AO1827:BN1827, "&gt;0")</f>
        <v>1</v>
      </c>
      <c r="AA1827" s="41">
        <f>SUM(AB1827:AF1827)</f>
        <v>220</v>
      </c>
      <c r="AB1827" s="41">
        <f>BP1827+BQ1827</f>
        <v>95</v>
      </c>
      <c r="AC1827" s="41">
        <v>0</v>
      </c>
      <c r="AD1827" s="41">
        <v>0</v>
      </c>
      <c r="AE1827" s="41">
        <f>SUM(BR1827)</f>
        <v>0</v>
      </c>
      <c r="AF1827" s="41">
        <f>SUM(AM1827)</f>
        <v>125</v>
      </c>
      <c r="AG1827" s="122"/>
      <c r="AH1827" s="36">
        <v>0</v>
      </c>
      <c r="AI1827" s="126">
        <v>0</v>
      </c>
      <c r="AJ1827" s="36">
        <v>0</v>
      </c>
      <c r="AK1827" s="121"/>
      <c r="AL1827" s="1">
        <v>0</v>
      </c>
      <c r="AM1827" s="1">
        <v>125</v>
      </c>
      <c r="AN1827" s="1">
        <v>0</v>
      </c>
      <c r="AO1827" s="1">
        <v>0</v>
      </c>
      <c r="AP1827" s="1">
        <v>0</v>
      </c>
      <c r="AQ1827" s="114">
        <v>0</v>
      </c>
      <c r="AR1827" s="1">
        <v>0</v>
      </c>
      <c r="AS1827" s="114">
        <v>0</v>
      </c>
      <c r="AT1827" s="114">
        <v>0</v>
      </c>
      <c r="AU1827" s="114">
        <v>0</v>
      </c>
      <c r="AV1827" s="114">
        <v>68</v>
      </c>
      <c r="AW1827" s="114">
        <v>0</v>
      </c>
      <c r="AX1827" s="114">
        <v>0</v>
      </c>
      <c r="AY1827" s="114">
        <v>0</v>
      </c>
      <c r="AZ1827" s="114">
        <v>0</v>
      </c>
      <c r="BA1827" s="114">
        <v>0</v>
      </c>
      <c r="BB1827" s="114">
        <v>0</v>
      </c>
      <c r="BC1827" s="114">
        <v>0</v>
      </c>
      <c r="BD1827" s="115">
        <v>0</v>
      </c>
      <c r="BE1827" s="114">
        <v>0</v>
      </c>
      <c r="BF1827" s="114">
        <v>0</v>
      </c>
      <c r="BG1827" s="114">
        <v>0</v>
      </c>
      <c r="BH1827" s="114">
        <v>0</v>
      </c>
      <c r="BI1827" s="114">
        <v>0</v>
      </c>
      <c r="BJ1827" s="114">
        <v>0</v>
      </c>
      <c r="BK1827" s="114">
        <v>0</v>
      </c>
      <c r="BL1827" s="114">
        <v>0</v>
      </c>
      <c r="BM1827" s="114">
        <v>0</v>
      </c>
      <c r="BN1827" s="114">
        <v>0</v>
      </c>
      <c r="BO1827" s="114">
        <v>0</v>
      </c>
      <c r="BP1827" s="114">
        <v>95</v>
      </c>
      <c r="BQ1827" s="114">
        <v>0</v>
      </c>
      <c r="BR1827" s="114">
        <v>0</v>
      </c>
      <c r="BS1827" s="114">
        <v>0</v>
      </c>
    </row>
    <row r="1828" spans="1:71" ht="15" x14ac:dyDescent="0.25">
      <c r="A1828" s="1" t="str">
        <f>CONCATENATE(G1828,"-",F1828,"-",H1828)</f>
        <v>999921681-Black-Under 30</v>
      </c>
      <c r="B1828" s="1" t="str">
        <f>CONCATENATE(G1828,"-",H1828)</f>
        <v>999921681-Under 30</v>
      </c>
      <c r="C1828" s="36" t="s">
        <v>489</v>
      </c>
      <c r="D1828" s="36" t="s">
        <v>779</v>
      </c>
      <c r="E1828" s="36" t="s">
        <v>17</v>
      </c>
      <c r="F1828" s="41" t="s">
        <v>14</v>
      </c>
      <c r="G1828" s="128">
        <v>999921681</v>
      </c>
      <c r="H1828" s="36" t="s">
        <v>1833</v>
      </c>
      <c r="I1828" s="34">
        <f>((L1828)-J1828)+T1828</f>
        <v>276</v>
      </c>
      <c r="J1828" s="36"/>
      <c r="K1828" s="35"/>
      <c r="L1828" s="34">
        <f>SUM(N1828,O1828,P1828,Q1828,R1828,M1828)</f>
        <v>0</v>
      </c>
      <c r="M1828" s="34">
        <f>AJ1828</f>
        <v>0</v>
      </c>
      <c r="N1828" s="34">
        <f>SUM(AI1828)</f>
        <v>0</v>
      </c>
      <c r="O1828" s="34">
        <f>0</f>
        <v>0</v>
      </c>
      <c r="P1828" s="34">
        <v>0</v>
      </c>
      <c r="Q1828" s="34">
        <v>0</v>
      </c>
      <c r="R1828" s="34">
        <f>AH1828</f>
        <v>0</v>
      </c>
      <c r="S1828" s="122"/>
      <c r="T1828" s="41">
        <f>SUM(U1828,AA1828)</f>
        <v>276</v>
      </c>
      <c r="U1828" s="41">
        <f>IF(SUM(V1828:Y1828)&gt;=250, 250,SUM(V1828:Y1828))</f>
        <v>38</v>
      </c>
      <c r="V1828" s="41">
        <v>0</v>
      </c>
      <c r="W1828" s="41">
        <v>0</v>
      </c>
      <c r="X1828" s="41">
        <f>SUM(AL1828,AN1828,BO1828,BS1828)</f>
        <v>0</v>
      </c>
      <c r="Y1828" s="41">
        <f>SUM(AO1828:BN1828)</f>
        <v>38</v>
      </c>
      <c r="Z1828" s="41">
        <f>COUNTIF(AO1828:BN1828, "&gt;0")</f>
        <v>1</v>
      </c>
      <c r="AA1828" s="41">
        <f>SUM(AB1828:AF1828)</f>
        <v>238</v>
      </c>
      <c r="AB1828" s="41">
        <f>BP1828+BQ1828</f>
        <v>95</v>
      </c>
      <c r="AC1828" s="41">
        <v>0</v>
      </c>
      <c r="AD1828" s="41">
        <v>0</v>
      </c>
      <c r="AE1828" s="41">
        <f>SUM(BR1828)</f>
        <v>143</v>
      </c>
      <c r="AF1828" s="41">
        <f>SUM(AM1828)</f>
        <v>0</v>
      </c>
      <c r="AG1828" s="122"/>
      <c r="AH1828" s="36">
        <v>0</v>
      </c>
      <c r="AI1828" s="36">
        <v>0</v>
      </c>
      <c r="AJ1828" s="36">
        <v>0</v>
      </c>
      <c r="AK1828" s="121"/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14">
        <v>0</v>
      </c>
      <c r="AR1828" s="1">
        <v>0</v>
      </c>
      <c r="AS1828" s="114">
        <v>0</v>
      </c>
      <c r="AT1828" s="114">
        <v>0</v>
      </c>
      <c r="AU1828" s="114">
        <v>0</v>
      </c>
      <c r="AV1828" s="114">
        <v>0</v>
      </c>
      <c r="AW1828" s="114">
        <v>38</v>
      </c>
      <c r="AX1828" s="114">
        <v>0</v>
      </c>
      <c r="AY1828" s="114">
        <v>0</v>
      </c>
      <c r="AZ1828" s="114">
        <v>0</v>
      </c>
      <c r="BA1828" s="114">
        <v>0</v>
      </c>
      <c r="BB1828" s="114">
        <v>0</v>
      </c>
      <c r="BC1828" s="114">
        <v>0</v>
      </c>
      <c r="BD1828" s="115">
        <v>0</v>
      </c>
      <c r="BE1828" s="114">
        <v>0</v>
      </c>
      <c r="BF1828" s="114">
        <v>0</v>
      </c>
      <c r="BG1828" s="114">
        <v>0</v>
      </c>
      <c r="BH1828" s="114">
        <v>0</v>
      </c>
      <c r="BI1828" s="114">
        <v>0</v>
      </c>
      <c r="BJ1828" s="114">
        <v>0</v>
      </c>
      <c r="BK1828" s="114">
        <v>0</v>
      </c>
      <c r="BL1828" s="114">
        <v>0</v>
      </c>
      <c r="BM1828" s="114">
        <v>0</v>
      </c>
      <c r="BN1828" s="114">
        <v>0</v>
      </c>
      <c r="BO1828" s="114">
        <v>0</v>
      </c>
      <c r="BP1828" s="114">
        <v>0</v>
      </c>
      <c r="BQ1828" s="114">
        <v>95</v>
      </c>
      <c r="BR1828" s="114">
        <v>143</v>
      </c>
      <c r="BS1828" s="114">
        <v>0</v>
      </c>
    </row>
    <row r="1829" spans="1:71" ht="15" x14ac:dyDescent="0.25">
      <c r="A1829" s="1" t="str">
        <f>CONCATENATE(G1829,"-",F1829,"-",H1829)</f>
        <v>999883596-Black-Under 30</v>
      </c>
      <c r="B1829" s="1" t="str">
        <f>CONCATENATE(G1829,"-",H1829)</f>
        <v>999883596-Under 30</v>
      </c>
      <c r="C1829" s="36" t="s">
        <v>90</v>
      </c>
      <c r="D1829" s="36" t="s">
        <v>119</v>
      </c>
      <c r="E1829" s="36" t="s">
        <v>17</v>
      </c>
      <c r="F1829" s="41" t="s">
        <v>14</v>
      </c>
      <c r="G1829" s="127">
        <v>999883596</v>
      </c>
      <c r="H1829" s="36" t="s">
        <v>1833</v>
      </c>
      <c r="I1829" s="34">
        <f>((L1829)-J1829)+T1829</f>
        <v>253</v>
      </c>
      <c r="J1829" s="34"/>
      <c r="K1829" s="35"/>
      <c r="L1829" s="34">
        <f>SUM(N1829,O1829,P1829,Q1829,R1829,M1829)</f>
        <v>0</v>
      </c>
      <c r="M1829" s="34">
        <f>AJ1829</f>
        <v>0</v>
      </c>
      <c r="N1829" s="34">
        <f>SUM(AI1829)</f>
        <v>0</v>
      </c>
      <c r="O1829" s="34">
        <f>0</f>
        <v>0</v>
      </c>
      <c r="P1829" s="34">
        <v>0</v>
      </c>
      <c r="Q1829" s="34">
        <v>0</v>
      </c>
      <c r="R1829" s="34">
        <f>AH1829</f>
        <v>0</v>
      </c>
      <c r="S1829" s="122"/>
      <c r="T1829" s="41">
        <f>SUM(U1829,AA1829)</f>
        <v>253</v>
      </c>
      <c r="U1829" s="41">
        <f>IF(SUM(V1829:Y1829)&gt;=250, 250,SUM(V1829:Y1829))</f>
        <v>128</v>
      </c>
      <c r="V1829" s="41">
        <v>0</v>
      </c>
      <c r="W1829" s="41">
        <v>0</v>
      </c>
      <c r="X1829" s="41">
        <f>SUM(AL1829,AN1829,BO1829,BS1829)</f>
        <v>0</v>
      </c>
      <c r="Y1829" s="41">
        <f>SUM(AO1829:BN1829)</f>
        <v>128</v>
      </c>
      <c r="Z1829" s="41">
        <f>COUNTIF(AO1829:BN1829, "&gt;0")</f>
        <v>2</v>
      </c>
      <c r="AA1829" s="41">
        <f>SUM(AB1829:AF1829)</f>
        <v>125</v>
      </c>
      <c r="AB1829" s="41">
        <f>BP1829+BQ1829</f>
        <v>0</v>
      </c>
      <c r="AC1829" s="41">
        <v>0</v>
      </c>
      <c r="AD1829" s="41">
        <v>0</v>
      </c>
      <c r="AE1829" s="41">
        <f>SUM(BR1829)</f>
        <v>0</v>
      </c>
      <c r="AF1829" s="41">
        <f>SUM(AM1829)</f>
        <v>125</v>
      </c>
      <c r="AG1829" s="122"/>
      <c r="AH1829" s="36">
        <v>0</v>
      </c>
      <c r="AI1829" s="126">
        <v>0</v>
      </c>
      <c r="AJ1829" s="36">
        <v>0</v>
      </c>
      <c r="AK1829" s="121"/>
      <c r="AL1829" s="1">
        <v>0</v>
      </c>
      <c r="AM1829" s="1">
        <v>125</v>
      </c>
      <c r="AN1829" s="1">
        <v>0</v>
      </c>
      <c r="AO1829" s="1">
        <v>0</v>
      </c>
      <c r="AP1829" s="1">
        <v>0</v>
      </c>
      <c r="AQ1829" s="114">
        <v>0</v>
      </c>
      <c r="AR1829" s="1">
        <v>0</v>
      </c>
      <c r="AS1829" s="114">
        <v>0</v>
      </c>
      <c r="AT1829" s="114">
        <v>0</v>
      </c>
      <c r="AU1829" s="114">
        <v>60</v>
      </c>
      <c r="AV1829" s="114">
        <v>0</v>
      </c>
      <c r="AW1829" s="114">
        <v>0</v>
      </c>
      <c r="AX1829" s="114">
        <v>0</v>
      </c>
      <c r="AY1829" s="114">
        <v>68</v>
      </c>
      <c r="AZ1829" s="114">
        <v>0</v>
      </c>
      <c r="BA1829" s="114">
        <v>0</v>
      </c>
      <c r="BB1829" s="114">
        <v>0</v>
      </c>
      <c r="BC1829" s="114">
        <v>0</v>
      </c>
      <c r="BD1829" s="115">
        <v>0</v>
      </c>
      <c r="BE1829" s="114">
        <v>0</v>
      </c>
      <c r="BF1829" s="114">
        <v>0</v>
      </c>
      <c r="BG1829" s="114">
        <v>0</v>
      </c>
      <c r="BH1829" s="114">
        <v>0</v>
      </c>
      <c r="BI1829" s="114">
        <v>0</v>
      </c>
      <c r="BJ1829" s="114">
        <v>0</v>
      </c>
      <c r="BK1829" s="114">
        <v>0</v>
      </c>
      <c r="BL1829" s="114">
        <v>0</v>
      </c>
      <c r="BM1829" s="114">
        <v>0</v>
      </c>
      <c r="BN1829" s="114">
        <v>0</v>
      </c>
      <c r="BO1829" s="114">
        <v>0</v>
      </c>
      <c r="BP1829" s="114">
        <v>0</v>
      </c>
      <c r="BQ1829" s="114">
        <v>0</v>
      </c>
      <c r="BR1829" s="114">
        <v>0</v>
      </c>
      <c r="BS1829" s="114">
        <v>0</v>
      </c>
    </row>
    <row r="1830" spans="1:71" ht="15" x14ac:dyDescent="0.25">
      <c r="A1830" s="1" t="str">
        <f>CONCATENATE(G1830,"-",F1830,"-",H1830)</f>
        <v>999906904-Black-Under 30</v>
      </c>
      <c r="B1830" s="1" t="str">
        <f>CONCATENATE(G1830,"-",H1830)</f>
        <v>999906904-Under 30</v>
      </c>
      <c r="C1830" s="36" t="s">
        <v>245</v>
      </c>
      <c r="D1830" s="36" t="s">
        <v>423</v>
      </c>
      <c r="E1830" s="36" t="s">
        <v>17</v>
      </c>
      <c r="F1830" s="41" t="s">
        <v>14</v>
      </c>
      <c r="G1830" s="127">
        <v>999906904</v>
      </c>
      <c r="H1830" s="36" t="s">
        <v>1833</v>
      </c>
      <c r="I1830" s="34">
        <f>((L1830)-J1830)+T1830</f>
        <v>253</v>
      </c>
      <c r="J1830" s="34">
        <f>L1830/2</f>
        <v>0</v>
      </c>
      <c r="K1830" s="35"/>
      <c r="L1830" s="34">
        <f>SUM(N1830,O1830,P1830,Q1830,R1830,M1830)</f>
        <v>0</v>
      </c>
      <c r="M1830" s="34">
        <f>AJ1830</f>
        <v>0</v>
      </c>
      <c r="N1830" s="34">
        <f>SUM(AI1830)</f>
        <v>0</v>
      </c>
      <c r="O1830" s="34">
        <f>0</f>
        <v>0</v>
      </c>
      <c r="P1830" s="34">
        <v>0</v>
      </c>
      <c r="Q1830" s="34">
        <v>0</v>
      </c>
      <c r="R1830" s="34">
        <f>AH1830</f>
        <v>0</v>
      </c>
      <c r="S1830" s="122"/>
      <c r="T1830" s="41">
        <f>SUM(U1830,AA1830)</f>
        <v>253</v>
      </c>
      <c r="U1830" s="41">
        <f>IF(SUM(V1830:Y1830)&gt;=250, 250,SUM(V1830:Y1830))</f>
        <v>51</v>
      </c>
      <c r="V1830" s="41">
        <v>0</v>
      </c>
      <c r="W1830" s="41">
        <v>0</v>
      </c>
      <c r="X1830" s="41">
        <f>SUM(AL1830,AN1830,BO1830,BS1830)</f>
        <v>0</v>
      </c>
      <c r="Y1830" s="41">
        <f>SUM(AO1830:BN1830)</f>
        <v>51</v>
      </c>
      <c r="Z1830" s="41">
        <f>COUNTIF(AO1830:BN1830, "&gt;0")</f>
        <v>1</v>
      </c>
      <c r="AA1830" s="41">
        <f>SUM(AB1830:AF1830)</f>
        <v>202</v>
      </c>
      <c r="AB1830" s="41">
        <f>BP1830+BQ1830</f>
        <v>95</v>
      </c>
      <c r="AC1830" s="41">
        <v>0</v>
      </c>
      <c r="AD1830" s="41">
        <v>0</v>
      </c>
      <c r="AE1830" s="41">
        <f>SUM(BR1830)</f>
        <v>107</v>
      </c>
      <c r="AF1830" s="41">
        <f>SUM(AM1830)</f>
        <v>0</v>
      </c>
      <c r="AG1830" s="122"/>
      <c r="AH1830" s="36">
        <v>0</v>
      </c>
      <c r="AI1830" s="126">
        <v>0</v>
      </c>
      <c r="AJ1830" s="36">
        <v>0</v>
      </c>
      <c r="AK1830" s="121"/>
      <c r="AL1830" s="1">
        <v>0</v>
      </c>
      <c r="AM1830" s="1">
        <v>0</v>
      </c>
      <c r="AN1830" s="1">
        <v>0</v>
      </c>
      <c r="AO1830" s="1">
        <v>0</v>
      </c>
      <c r="AP1830" s="1">
        <v>51</v>
      </c>
      <c r="AQ1830" s="114">
        <v>0</v>
      </c>
      <c r="AR1830" s="1">
        <v>0</v>
      </c>
      <c r="AS1830" s="114">
        <v>0</v>
      </c>
      <c r="AT1830" s="114">
        <v>0</v>
      </c>
      <c r="AU1830" s="114">
        <v>0</v>
      </c>
      <c r="AV1830" s="114">
        <v>0</v>
      </c>
      <c r="AW1830" s="114">
        <v>0</v>
      </c>
      <c r="AX1830" s="114">
        <v>0</v>
      </c>
      <c r="AY1830" s="114">
        <v>0</v>
      </c>
      <c r="AZ1830" s="114">
        <v>0</v>
      </c>
      <c r="BA1830" s="114">
        <v>0</v>
      </c>
      <c r="BB1830" s="114">
        <v>0</v>
      </c>
      <c r="BC1830" s="114">
        <v>0</v>
      </c>
      <c r="BD1830" s="115">
        <v>0</v>
      </c>
      <c r="BE1830" s="114">
        <v>0</v>
      </c>
      <c r="BF1830" s="114">
        <v>0</v>
      </c>
      <c r="BG1830" s="114">
        <v>0</v>
      </c>
      <c r="BH1830" s="114">
        <v>0</v>
      </c>
      <c r="BI1830" s="114">
        <v>0</v>
      </c>
      <c r="BJ1830" s="114">
        <v>0</v>
      </c>
      <c r="BK1830" s="114">
        <v>0</v>
      </c>
      <c r="BL1830" s="114">
        <v>0</v>
      </c>
      <c r="BM1830" s="114">
        <v>0</v>
      </c>
      <c r="BN1830" s="114">
        <v>0</v>
      </c>
      <c r="BO1830" s="114">
        <v>0</v>
      </c>
      <c r="BP1830" s="114">
        <v>95</v>
      </c>
      <c r="BQ1830" s="114">
        <v>0</v>
      </c>
      <c r="BR1830" s="114">
        <v>107</v>
      </c>
      <c r="BS1830" s="114">
        <v>0</v>
      </c>
    </row>
    <row r="1831" spans="1:71" ht="15" x14ac:dyDescent="0.25">
      <c r="A1831" s="1" t="str">
        <f>CONCATENATE(G1831,"-",F1831,"-",H1831)</f>
        <v>999826696-Black-Under 30</v>
      </c>
      <c r="B1831" s="1" t="str">
        <f>CONCATENATE(G1831,"-",H1831)</f>
        <v>999826696-Under 30</v>
      </c>
      <c r="C1831" s="36" t="s">
        <v>118</v>
      </c>
      <c r="D1831" s="36" t="s">
        <v>119</v>
      </c>
      <c r="E1831" s="34" t="s">
        <v>17</v>
      </c>
      <c r="F1831" s="41" t="s">
        <v>14</v>
      </c>
      <c r="G1831" s="127">
        <v>999826696</v>
      </c>
      <c r="H1831" s="36" t="s">
        <v>1833</v>
      </c>
      <c r="I1831" s="34">
        <f>((L1831)-J1831)+T1831</f>
        <v>252</v>
      </c>
      <c r="J1831" s="34"/>
      <c r="K1831" s="35"/>
      <c r="L1831" s="34">
        <f>SUM(N1831,O1831,P1831,Q1831,R1831,M1831)</f>
        <v>64</v>
      </c>
      <c r="M1831" s="34">
        <f>AJ1831</f>
        <v>0</v>
      </c>
      <c r="N1831" s="34">
        <f>SUM(AI1831)</f>
        <v>0</v>
      </c>
      <c r="O1831" s="34">
        <f>0</f>
        <v>0</v>
      </c>
      <c r="P1831" s="34">
        <v>0</v>
      </c>
      <c r="Q1831" s="34">
        <v>0</v>
      </c>
      <c r="R1831" s="34">
        <f>AH1831</f>
        <v>64</v>
      </c>
      <c r="S1831" s="122"/>
      <c r="T1831" s="41">
        <f>SUM(U1831,AA1831)</f>
        <v>188</v>
      </c>
      <c r="U1831" s="41">
        <f>IF(SUM(V1831:Y1831)&gt;=250, 250,SUM(V1831:Y1831))</f>
        <v>45</v>
      </c>
      <c r="V1831" s="41">
        <v>0</v>
      </c>
      <c r="W1831" s="41">
        <v>0</v>
      </c>
      <c r="X1831" s="41">
        <f>SUM(AL1831,AN1831,BO1831,BS1831)</f>
        <v>0</v>
      </c>
      <c r="Y1831" s="41">
        <f>SUM(AO1831:BN1831)</f>
        <v>45</v>
      </c>
      <c r="Z1831" s="41">
        <f>COUNTIF(AO1831:BN1831, "&gt;0")</f>
        <v>1</v>
      </c>
      <c r="AA1831" s="41">
        <f>SUM(AB1831:AF1831)</f>
        <v>143</v>
      </c>
      <c r="AB1831" s="41">
        <f>BP1831+BQ1831</f>
        <v>0</v>
      </c>
      <c r="AC1831" s="41">
        <v>0</v>
      </c>
      <c r="AD1831" s="41">
        <v>0</v>
      </c>
      <c r="AE1831" s="41">
        <f>SUM(BR1831)</f>
        <v>143</v>
      </c>
      <c r="AF1831" s="41">
        <f>SUM(AM1831)</f>
        <v>0</v>
      </c>
      <c r="AG1831" s="122"/>
      <c r="AH1831" s="36">
        <v>64</v>
      </c>
      <c r="AI1831" s="126">
        <v>0</v>
      </c>
      <c r="AJ1831" s="36">
        <v>0</v>
      </c>
      <c r="AK1831" s="121"/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14">
        <v>0</v>
      </c>
      <c r="AR1831" s="1">
        <v>0</v>
      </c>
      <c r="AS1831" s="114">
        <v>0</v>
      </c>
      <c r="AT1831" s="114">
        <v>0</v>
      </c>
      <c r="AU1831" s="114">
        <v>0</v>
      </c>
      <c r="AV1831" s="114">
        <v>0</v>
      </c>
      <c r="AW1831" s="114">
        <v>0</v>
      </c>
      <c r="AX1831" s="114">
        <v>0</v>
      </c>
      <c r="AY1831" s="114">
        <v>0</v>
      </c>
      <c r="AZ1831" s="114">
        <v>0</v>
      </c>
      <c r="BA1831" s="114">
        <v>0</v>
      </c>
      <c r="BB1831" s="114">
        <v>0</v>
      </c>
      <c r="BC1831" s="114">
        <v>0</v>
      </c>
      <c r="BD1831" s="115">
        <v>0</v>
      </c>
      <c r="BE1831" s="114">
        <v>0</v>
      </c>
      <c r="BF1831" s="114">
        <v>0</v>
      </c>
      <c r="BG1831" s="114">
        <v>0</v>
      </c>
      <c r="BH1831" s="114">
        <v>45</v>
      </c>
      <c r="BI1831" s="114">
        <v>0</v>
      </c>
      <c r="BJ1831" s="114">
        <v>0</v>
      </c>
      <c r="BK1831" s="114">
        <v>0</v>
      </c>
      <c r="BL1831" s="114">
        <v>0</v>
      </c>
      <c r="BM1831" s="114">
        <v>0</v>
      </c>
      <c r="BN1831" s="114">
        <v>0</v>
      </c>
      <c r="BO1831" s="114">
        <v>0</v>
      </c>
      <c r="BP1831" s="114">
        <v>0</v>
      </c>
      <c r="BQ1831" s="114">
        <v>0</v>
      </c>
      <c r="BR1831" s="114">
        <v>143</v>
      </c>
      <c r="BS1831" s="114">
        <v>0</v>
      </c>
    </row>
    <row r="1832" spans="1:71" ht="15" x14ac:dyDescent="0.25">
      <c r="A1832" s="1" t="str">
        <f>CONCATENATE(G1832,"-",F1832,"-",H1832)</f>
        <v>999933094-Black-Under 30</v>
      </c>
      <c r="B1832" s="1" t="str">
        <f>CONCATENATE(G1832,"-",H1832)</f>
        <v>999933094-Under 30</v>
      </c>
      <c r="C1832" s="36" t="s">
        <v>522</v>
      </c>
      <c r="D1832" s="36" t="s">
        <v>1836</v>
      </c>
      <c r="E1832" s="36" t="s">
        <v>17</v>
      </c>
      <c r="F1832" s="41" t="s">
        <v>14</v>
      </c>
      <c r="G1832" s="128">
        <v>999933094</v>
      </c>
      <c r="H1832" s="36" t="s">
        <v>1833</v>
      </c>
      <c r="I1832" s="34">
        <f>((L1832)-J1832)+T1832</f>
        <v>250</v>
      </c>
      <c r="J1832" s="34">
        <f>L1832/2</f>
        <v>0</v>
      </c>
      <c r="K1832" s="37"/>
      <c r="L1832" s="34">
        <f>SUM(N1832,O1832,P1832,Q1832,R1832,M1832)</f>
        <v>0</v>
      </c>
      <c r="M1832" s="34">
        <f>AJ1832</f>
        <v>0</v>
      </c>
      <c r="N1832" s="34">
        <f>SUM(AI1832)</f>
        <v>0</v>
      </c>
      <c r="O1832" s="34">
        <f>0</f>
        <v>0</v>
      </c>
      <c r="P1832" s="34">
        <v>0</v>
      </c>
      <c r="Q1832" s="34">
        <v>0</v>
      </c>
      <c r="R1832" s="34">
        <f>AH1832</f>
        <v>0</v>
      </c>
      <c r="S1832" s="122"/>
      <c r="T1832" s="41">
        <f>SUM(U1832,AA1832)</f>
        <v>250</v>
      </c>
      <c r="U1832" s="41">
        <f>IF(SUM(V1832:Y1832)&gt;=250, 250,SUM(V1832:Y1832))</f>
        <v>250</v>
      </c>
      <c r="V1832" s="41">
        <v>0</v>
      </c>
      <c r="W1832" s="41">
        <v>0</v>
      </c>
      <c r="X1832" s="41">
        <f>SUM(AL1832,AN1832,BO1832,BS1832)</f>
        <v>42</v>
      </c>
      <c r="Y1832" s="41">
        <f>SUM(AO1832:BN1832)</f>
        <v>210</v>
      </c>
      <c r="Z1832" s="41">
        <f>COUNTIF(AO1832:BN1832, "&gt;0")</f>
        <v>2</v>
      </c>
      <c r="AA1832" s="41">
        <f>SUM(AB1832:AF1832)</f>
        <v>0</v>
      </c>
      <c r="AB1832" s="41">
        <f>BP1832+BQ1832</f>
        <v>0</v>
      </c>
      <c r="AC1832" s="41">
        <v>0</v>
      </c>
      <c r="AD1832" s="41">
        <v>0</v>
      </c>
      <c r="AE1832" s="41">
        <f>SUM(BR1832)</f>
        <v>0</v>
      </c>
      <c r="AF1832" s="41">
        <f>SUM(AM1832)</f>
        <v>0</v>
      </c>
      <c r="AG1832" s="122"/>
      <c r="AH1832" s="36">
        <v>0</v>
      </c>
      <c r="AI1832" s="126">
        <v>0</v>
      </c>
      <c r="AJ1832" s="36">
        <v>0</v>
      </c>
      <c r="AK1832" s="121"/>
      <c r="AL1832" s="1">
        <v>42</v>
      </c>
      <c r="AM1832" s="1">
        <v>0</v>
      </c>
      <c r="AN1832" s="1">
        <v>0</v>
      </c>
      <c r="AO1832" s="1">
        <v>120</v>
      </c>
      <c r="AP1832" s="1">
        <v>0</v>
      </c>
      <c r="AQ1832" s="114">
        <v>0</v>
      </c>
      <c r="AR1832" s="1">
        <v>0</v>
      </c>
      <c r="AS1832" s="114">
        <v>0</v>
      </c>
      <c r="AT1832" s="114">
        <v>0</v>
      </c>
      <c r="AU1832" s="114">
        <v>0</v>
      </c>
      <c r="AV1832" s="114">
        <v>90</v>
      </c>
      <c r="AW1832" s="114">
        <v>0</v>
      </c>
      <c r="AX1832" s="114">
        <v>0</v>
      </c>
      <c r="AY1832" s="114">
        <v>0</v>
      </c>
      <c r="AZ1832" s="114">
        <v>0</v>
      </c>
      <c r="BA1832" s="114">
        <v>0</v>
      </c>
      <c r="BB1832" s="114">
        <v>0</v>
      </c>
      <c r="BC1832" s="114">
        <v>0</v>
      </c>
      <c r="BD1832" s="115">
        <v>0</v>
      </c>
      <c r="BE1832" s="114">
        <v>0</v>
      </c>
      <c r="BF1832" s="114">
        <v>0</v>
      </c>
      <c r="BG1832" s="114">
        <v>0</v>
      </c>
      <c r="BH1832" s="114">
        <v>0</v>
      </c>
      <c r="BI1832" s="114">
        <v>0</v>
      </c>
      <c r="BJ1832" s="114">
        <v>0</v>
      </c>
      <c r="BK1832" s="114">
        <v>0</v>
      </c>
      <c r="BL1832" s="114">
        <v>0</v>
      </c>
      <c r="BM1832" s="114">
        <v>0</v>
      </c>
      <c r="BN1832" s="114">
        <v>0</v>
      </c>
      <c r="BO1832" s="114">
        <v>0</v>
      </c>
      <c r="BP1832" s="114">
        <v>0</v>
      </c>
      <c r="BQ1832" s="114">
        <v>0</v>
      </c>
      <c r="BR1832" s="114">
        <v>0</v>
      </c>
      <c r="BS1832" s="114">
        <v>0</v>
      </c>
    </row>
    <row r="1833" spans="1:71" ht="15" x14ac:dyDescent="0.25">
      <c r="A1833" s="1" t="str">
        <f>CONCATENATE(G1833,"-",F1833,"-",H1833)</f>
        <v>999918398-Black-Under 30</v>
      </c>
      <c r="B1833" s="1" t="str">
        <f>CONCATENATE(G1833,"-",H1833)</f>
        <v>999918398-Under 30</v>
      </c>
      <c r="C1833" s="36" t="s">
        <v>620</v>
      </c>
      <c r="D1833" s="36" t="s">
        <v>484</v>
      </c>
      <c r="E1833" s="36" t="s">
        <v>17</v>
      </c>
      <c r="F1833" s="41" t="s">
        <v>14</v>
      </c>
      <c r="G1833" s="128">
        <v>999918398</v>
      </c>
      <c r="H1833" s="36" t="s">
        <v>1833</v>
      </c>
      <c r="I1833" s="34">
        <f>((L1833)-J1833)+T1833</f>
        <v>245</v>
      </c>
      <c r="J1833" s="34">
        <f>L1833/2</f>
        <v>0</v>
      </c>
      <c r="K1833" s="37"/>
      <c r="L1833" s="34">
        <f>SUM(N1833,O1833,P1833,Q1833,R1833,M1833)</f>
        <v>0</v>
      </c>
      <c r="M1833" s="34">
        <f>AJ1833</f>
        <v>0</v>
      </c>
      <c r="N1833" s="34">
        <f>SUM(AI1833)</f>
        <v>0</v>
      </c>
      <c r="O1833" s="34">
        <f>0</f>
        <v>0</v>
      </c>
      <c r="P1833" s="34">
        <v>0</v>
      </c>
      <c r="Q1833" s="34">
        <v>0</v>
      </c>
      <c r="R1833" s="34">
        <f>AH1833</f>
        <v>0</v>
      </c>
      <c r="S1833" s="122"/>
      <c r="T1833" s="41">
        <f>SUM(U1833,AA1833)</f>
        <v>245</v>
      </c>
      <c r="U1833" s="41">
        <f>IF(SUM(V1833:Y1833)&gt;=250, 250,SUM(V1833:Y1833))</f>
        <v>120</v>
      </c>
      <c r="V1833" s="41">
        <v>0</v>
      </c>
      <c r="W1833" s="41">
        <v>0</v>
      </c>
      <c r="X1833" s="41">
        <f>SUM(AL1833,AN1833,BO1833,BS1833)</f>
        <v>0</v>
      </c>
      <c r="Y1833" s="41">
        <f>SUM(AO1833:BN1833)</f>
        <v>120</v>
      </c>
      <c r="Z1833" s="41">
        <f>COUNTIF(AO1833:BN1833, "&gt;0")</f>
        <v>1</v>
      </c>
      <c r="AA1833" s="41">
        <f>SUM(AB1833:AF1833)</f>
        <v>125</v>
      </c>
      <c r="AB1833" s="41">
        <f>BP1833+BQ1833</f>
        <v>0</v>
      </c>
      <c r="AC1833" s="41">
        <v>0</v>
      </c>
      <c r="AD1833" s="41">
        <v>0</v>
      </c>
      <c r="AE1833" s="41">
        <f>SUM(BR1833)</f>
        <v>0</v>
      </c>
      <c r="AF1833" s="41">
        <f>SUM(AM1833)</f>
        <v>125</v>
      </c>
      <c r="AG1833" s="122"/>
      <c r="AH1833" s="36">
        <v>0</v>
      </c>
      <c r="AI1833" s="126">
        <v>0</v>
      </c>
      <c r="AJ1833" s="36">
        <v>0</v>
      </c>
      <c r="AK1833" s="121"/>
      <c r="AL1833" s="1">
        <v>0</v>
      </c>
      <c r="AM1833" s="1">
        <v>125</v>
      </c>
      <c r="AN1833" s="1">
        <v>0</v>
      </c>
      <c r="AO1833" s="1">
        <v>0</v>
      </c>
      <c r="AP1833" s="1">
        <v>0</v>
      </c>
      <c r="AQ1833" s="114">
        <v>0</v>
      </c>
      <c r="AR1833" s="1">
        <v>0</v>
      </c>
      <c r="AS1833" s="114">
        <v>0</v>
      </c>
      <c r="AT1833" s="114">
        <v>0</v>
      </c>
      <c r="AU1833" s="114">
        <v>0</v>
      </c>
      <c r="AV1833" s="114">
        <v>120</v>
      </c>
      <c r="AW1833" s="114">
        <v>0</v>
      </c>
      <c r="AX1833" s="114">
        <v>0</v>
      </c>
      <c r="AY1833" s="114">
        <v>0</v>
      </c>
      <c r="AZ1833" s="114">
        <v>0</v>
      </c>
      <c r="BA1833" s="114">
        <v>0</v>
      </c>
      <c r="BB1833" s="114">
        <v>0</v>
      </c>
      <c r="BC1833" s="114">
        <v>0</v>
      </c>
      <c r="BD1833" s="115">
        <v>0</v>
      </c>
      <c r="BE1833" s="114">
        <v>0</v>
      </c>
      <c r="BF1833" s="114">
        <v>0</v>
      </c>
      <c r="BG1833" s="114">
        <v>0</v>
      </c>
      <c r="BH1833" s="114">
        <v>0</v>
      </c>
      <c r="BI1833" s="114">
        <v>0</v>
      </c>
      <c r="BJ1833" s="114">
        <v>0</v>
      </c>
      <c r="BK1833" s="114">
        <v>0</v>
      </c>
      <c r="BL1833" s="114">
        <v>0</v>
      </c>
      <c r="BM1833" s="114">
        <v>0</v>
      </c>
      <c r="BN1833" s="114">
        <v>0</v>
      </c>
      <c r="BO1833" s="114">
        <v>0</v>
      </c>
      <c r="BP1833" s="114">
        <v>0</v>
      </c>
      <c r="BQ1833" s="114">
        <v>0</v>
      </c>
      <c r="BR1833" s="114">
        <v>0</v>
      </c>
      <c r="BS1833" s="114">
        <v>0</v>
      </c>
    </row>
    <row r="1834" spans="1:71" ht="15" x14ac:dyDescent="0.25">
      <c r="A1834" s="1" t="str">
        <f>CONCATENATE(G1834,"-",F1834,"-",H1834)</f>
        <v>999862032-Black-Under 30</v>
      </c>
      <c r="B1834" s="1" t="str">
        <f>CONCATENATE(G1834,"-",H1834)</f>
        <v>999862032-Under 30</v>
      </c>
      <c r="C1834" s="34" t="s">
        <v>180</v>
      </c>
      <c r="D1834" s="34" t="s">
        <v>181</v>
      </c>
      <c r="E1834" s="34" t="s">
        <v>17</v>
      </c>
      <c r="F1834" s="41" t="s">
        <v>14</v>
      </c>
      <c r="G1834" s="127">
        <v>999862032</v>
      </c>
      <c r="H1834" s="36" t="s">
        <v>1833</v>
      </c>
      <c r="I1834" s="34">
        <f>((L1834)-J1834)+T1834</f>
        <v>238</v>
      </c>
      <c r="J1834" s="34"/>
      <c r="K1834" s="35"/>
      <c r="L1834" s="34">
        <f>SUM(N1834,O1834,P1834,Q1834,R1834,M1834)</f>
        <v>0</v>
      </c>
      <c r="M1834" s="34">
        <f>AJ1834</f>
        <v>0</v>
      </c>
      <c r="N1834" s="34">
        <f>SUM(AI1834)</f>
        <v>0</v>
      </c>
      <c r="O1834" s="34">
        <f>0</f>
        <v>0</v>
      </c>
      <c r="P1834" s="34">
        <v>0</v>
      </c>
      <c r="Q1834" s="34">
        <v>0</v>
      </c>
      <c r="R1834" s="34">
        <f>AH1834</f>
        <v>0</v>
      </c>
      <c r="S1834" s="122"/>
      <c r="T1834" s="41">
        <f>SUM(U1834,AA1834)</f>
        <v>238</v>
      </c>
      <c r="U1834" s="41">
        <f>IF(SUM(V1834:Y1834)&gt;=250, 250,SUM(V1834:Y1834))</f>
        <v>0</v>
      </c>
      <c r="V1834" s="41">
        <v>0</v>
      </c>
      <c r="W1834" s="41">
        <v>0</v>
      </c>
      <c r="X1834" s="41">
        <f>SUM(AL1834,AN1834,BO1834,BS1834)</f>
        <v>0</v>
      </c>
      <c r="Y1834" s="41">
        <f>SUM(AO1834:BN1834)</f>
        <v>0</v>
      </c>
      <c r="Z1834" s="41">
        <f>COUNTIF(AO1834:BN1834, "&gt;0")</f>
        <v>0</v>
      </c>
      <c r="AA1834" s="41">
        <f>SUM(AB1834:AF1834)</f>
        <v>238</v>
      </c>
      <c r="AB1834" s="41">
        <f>BP1834+BQ1834</f>
        <v>95</v>
      </c>
      <c r="AC1834" s="41">
        <v>0</v>
      </c>
      <c r="AD1834" s="41">
        <v>0</v>
      </c>
      <c r="AE1834" s="41">
        <f>SUM(BR1834)</f>
        <v>143</v>
      </c>
      <c r="AF1834" s="41">
        <f>SUM(AM1834)</f>
        <v>0</v>
      </c>
      <c r="AG1834" s="122"/>
      <c r="AH1834" s="36">
        <v>0</v>
      </c>
      <c r="AI1834" s="126">
        <v>0</v>
      </c>
      <c r="AJ1834" s="36">
        <v>0</v>
      </c>
      <c r="AK1834" s="121"/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14">
        <v>0</v>
      </c>
      <c r="AR1834" s="1">
        <v>0</v>
      </c>
      <c r="AS1834" s="114">
        <v>0</v>
      </c>
      <c r="AT1834" s="114">
        <v>0</v>
      </c>
      <c r="AU1834" s="114">
        <v>0</v>
      </c>
      <c r="AV1834" s="114">
        <v>0</v>
      </c>
      <c r="AW1834" s="114">
        <v>0</v>
      </c>
      <c r="AX1834" s="114">
        <v>0</v>
      </c>
      <c r="AY1834" s="114">
        <v>0</v>
      </c>
      <c r="AZ1834" s="114">
        <v>0</v>
      </c>
      <c r="BA1834" s="114">
        <v>0</v>
      </c>
      <c r="BB1834" s="114">
        <v>0</v>
      </c>
      <c r="BC1834" s="114">
        <v>0</v>
      </c>
      <c r="BD1834" s="115">
        <v>0</v>
      </c>
      <c r="BE1834" s="114">
        <v>0</v>
      </c>
      <c r="BF1834" s="114">
        <v>0</v>
      </c>
      <c r="BG1834" s="114">
        <v>0</v>
      </c>
      <c r="BH1834" s="114">
        <v>0</v>
      </c>
      <c r="BI1834" s="114">
        <v>0</v>
      </c>
      <c r="BJ1834" s="114">
        <v>0</v>
      </c>
      <c r="BK1834" s="114">
        <v>0</v>
      </c>
      <c r="BL1834" s="114">
        <v>0</v>
      </c>
      <c r="BM1834" s="114">
        <v>0</v>
      </c>
      <c r="BN1834" s="114">
        <v>0</v>
      </c>
      <c r="BO1834" s="114">
        <v>0</v>
      </c>
      <c r="BP1834" s="114">
        <v>95</v>
      </c>
      <c r="BQ1834" s="114">
        <v>0</v>
      </c>
      <c r="BR1834" s="114">
        <v>143</v>
      </c>
      <c r="BS1834" s="114">
        <v>0</v>
      </c>
    </row>
    <row r="1835" spans="1:71" ht="15" x14ac:dyDescent="0.25">
      <c r="A1835" s="1" t="str">
        <f>CONCATENATE(G1835,"-",F1835,"-",H1835)</f>
        <v>999897068-Black-Under 30</v>
      </c>
      <c r="B1835" s="1" t="str">
        <f>CONCATENATE(G1835,"-",H1835)</f>
        <v>999897068-Under 30</v>
      </c>
      <c r="C1835" s="36" t="s">
        <v>426</v>
      </c>
      <c r="D1835" s="36" t="s">
        <v>775</v>
      </c>
      <c r="E1835" s="36" t="s">
        <v>17</v>
      </c>
      <c r="F1835" s="41" t="s">
        <v>14</v>
      </c>
      <c r="G1835" s="127">
        <v>999897068</v>
      </c>
      <c r="H1835" s="36" t="s">
        <v>1833</v>
      </c>
      <c r="I1835" s="34">
        <f>((L1835)-J1835)+T1835</f>
        <v>235</v>
      </c>
      <c r="J1835" s="34">
        <f>L1835/2</f>
        <v>0</v>
      </c>
      <c r="K1835" s="37"/>
      <c r="L1835" s="34">
        <f>SUM(N1835,O1835,P1835,Q1835,R1835,M1835)</f>
        <v>0</v>
      </c>
      <c r="M1835" s="34">
        <f>AJ1835</f>
        <v>0</v>
      </c>
      <c r="N1835" s="34">
        <f>SUM(AI1835)</f>
        <v>0</v>
      </c>
      <c r="O1835" s="34">
        <f>0</f>
        <v>0</v>
      </c>
      <c r="P1835" s="34">
        <v>0</v>
      </c>
      <c r="Q1835" s="34">
        <v>0</v>
      </c>
      <c r="R1835" s="34">
        <f>AH1835</f>
        <v>0</v>
      </c>
      <c r="S1835" s="122"/>
      <c r="T1835" s="41">
        <f>SUM(U1835,AA1835)</f>
        <v>235</v>
      </c>
      <c r="U1835" s="41">
        <f>IF(SUM(V1835:Y1835)&gt;=250, 250,SUM(V1835:Y1835))</f>
        <v>68</v>
      </c>
      <c r="V1835" s="41">
        <v>0</v>
      </c>
      <c r="W1835" s="41">
        <v>0</v>
      </c>
      <c r="X1835" s="41">
        <f>SUM(AL1835,AN1835,BO1835,BS1835)</f>
        <v>0</v>
      </c>
      <c r="Y1835" s="41">
        <f>SUM(AO1835:BN1835)</f>
        <v>68</v>
      </c>
      <c r="Z1835" s="41">
        <f>COUNTIF(AO1835:BN1835, "&gt;0")</f>
        <v>1</v>
      </c>
      <c r="AA1835" s="41">
        <f>SUM(AB1835:AF1835)</f>
        <v>167</v>
      </c>
      <c r="AB1835" s="41">
        <f>BP1835+BQ1835</f>
        <v>0</v>
      </c>
      <c r="AC1835" s="41">
        <v>0</v>
      </c>
      <c r="AD1835" s="41">
        <v>0</v>
      </c>
      <c r="AE1835" s="41">
        <f>SUM(BR1835)</f>
        <v>0</v>
      </c>
      <c r="AF1835" s="41">
        <f>SUM(AM1835)</f>
        <v>167</v>
      </c>
      <c r="AG1835" s="122"/>
      <c r="AH1835" s="36">
        <v>0</v>
      </c>
      <c r="AI1835" s="126">
        <v>0</v>
      </c>
      <c r="AJ1835" s="36">
        <v>0</v>
      </c>
      <c r="AK1835" s="121"/>
      <c r="AL1835" s="1">
        <v>0</v>
      </c>
      <c r="AM1835" s="1">
        <v>167</v>
      </c>
      <c r="AN1835" s="1">
        <v>0</v>
      </c>
      <c r="AO1835" s="1">
        <v>0</v>
      </c>
      <c r="AP1835" s="1">
        <v>0</v>
      </c>
      <c r="AQ1835" s="114">
        <v>0</v>
      </c>
      <c r="AR1835" s="1">
        <v>0</v>
      </c>
      <c r="AS1835" s="114">
        <v>0</v>
      </c>
      <c r="AT1835" s="114">
        <v>0</v>
      </c>
      <c r="AU1835" s="114">
        <v>0</v>
      </c>
      <c r="AV1835" s="114">
        <v>0</v>
      </c>
      <c r="AW1835" s="114">
        <v>68</v>
      </c>
      <c r="AX1835" s="114">
        <v>0</v>
      </c>
      <c r="AY1835" s="114">
        <v>0</v>
      </c>
      <c r="AZ1835" s="114">
        <v>0</v>
      </c>
      <c r="BA1835" s="114">
        <v>0</v>
      </c>
      <c r="BB1835" s="114">
        <v>0</v>
      </c>
      <c r="BC1835" s="114">
        <v>0</v>
      </c>
      <c r="BD1835" s="115">
        <v>0</v>
      </c>
      <c r="BE1835" s="114">
        <v>0</v>
      </c>
      <c r="BF1835" s="114">
        <v>0</v>
      </c>
      <c r="BG1835" s="114">
        <v>0</v>
      </c>
      <c r="BH1835" s="114">
        <v>0</v>
      </c>
      <c r="BI1835" s="114">
        <v>0</v>
      </c>
      <c r="BJ1835" s="114">
        <v>0</v>
      </c>
      <c r="BK1835" s="114">
        <v>0</v>
      </c>
      <c r="BL1835" s="114">
        <v>0</v>
      </c>
      <c r="BM1835" s="114">
        <v>0</v>
      </c>
      <c r="BN1835" s="114">
        <v>0</v>
      </c>
      <c r="BO1835" s="114">
        <v>0</v>
      </c>
      <c r="BP1835" s="114">
        <v>0</v>
      </c>
      <c r="BQ1835" s="114">
        <v>0</v>
      </c>
      <c r="BR1835" s="114">
        <v>0</v>
      </c>
      <c r="BS1835" s="114">
        <v>0</v>
      </c>
    </row>
    <row r="1836" spans="1:71" ht="15" x14ac:dyDescent="0.25">
      <c r="A1836" s="1" t="str">
        <f>CONCATENATE(G1836,"-",F1836,"-",H1836)</f>
        <v>999922174-Black-Under 30</v>
      </c>
      <c r="B1836" s="1" t="str">
        <f>CONCATENATE(G1836,"-",H1836)</f>
        <v>999922174-Under 30</v>
      </c>
      <c r="C1836" s="36" t="s">
        <v>938</v>
      </c>
      <c r="D1836" s="36" t="s">
        <v>1533</v>
      </c>
      <c r="E1836" s="36" t="s">
        <v>17</v>
      </c>
      <c r="F1836" s="41" t="s">
        <v>14</v>
      </c>
      <c r="G1836" s="128">
        <v>999922174</v>
      </c>
      <c r="H1836" s="36" t="s">
        <v>1833</v>
      </c>
      <c r="I1836" s="34">
        <f>((L1836)-J1836)+T1836</f>
        <v>216</v>
      </c>
      <c r="J1836" s="34">
        <f>L1836/2</f>
        <v>0</v>
      </c>
      <c r="K1836" s="37"/>
      <c r="L1836" s="34">
        <f>SUM(N1836,O1836,P1836,Q1836,R1836,M1836)</f>
        <v>0</v>
      </c>
      <c r="M1836" s="34">
        <f>AJ1836</f>
        <v>0</v>
      </c>
      <c r="N1836" s="34">
        <f>SUM(AI1836)</f>
        <v>0</v>
      </c>
      <c r="O1836" s="34">
        <f>0</f>
        <v>0</v>
      </c>
      <c r="P1836" s="34">
        <v>0</v>
      </c>
      <c r="Q1836" s="34">
        <v>0</v>
      </c>
      <c r="R1836" s="34">
        <f>AH1836</f>
        <v>0</v>
      </c>
      <c r="S1836" s="122"/>
      <c r="T1836" s="41">
        <f>SUM(U1836,AA1836)</f>
        <v>216</v>
      </c>
      <c r="U1836" s="41">
        <f>IF(SUM(V1836:Y1836)&gt;=250, 250,SUM(V1836:Y1836))</f>
        <v>73</v>
      </c>
      <c r="V1836" s="41">
        <v>0</v>
      </c>
      <c r="W1836" s="41">
        <v>0</v>
      </c>
      <c r="X1836" s="41">
        <f>SUM(AL1836,AN1836,BO1836,BS1836)</f>
        <v>0</v>
      </c>
      <c r="Y1836" s="41">
        <f>SUM(AO1836:BN1836)</f>
        <v>73</v>
      </c>
      <c r="Z1836" s="41">
        <f>COUNTIF(AO1836:BN1836, "&gt;0")</f>
        <v>2</v>
      </c>
      <c r="AA1836" s="41">
        <f>SUM(AB1836:AF1836)</f>
        <v>143</v>
      </c>
      <c r="AB1836" s="41">
        <f>BP1836+BQ1836</f>
        <v>0</v>
      </c>
      <c r="AC1836" s="41">
        <v>0</v>
      </c>
      <c r="AD1836" s="41">
        <v>0</v>
      </c>
      <c r="AE1836" s="41">
        <f>SUM(BR1836)</f>
        <v>143</v>
      </c>
      <c r="AF1836" s="41">
        <f>SUM(AM1836)</f>
        <v>0</v>
      </c>
      <c r="AG1836" s="122"/>
      <c r="AH1836" s="36">
        <v>0</v>
      </c>
      <c r="AI1836" s="126">
        <v>0</v>
      </c>
      <c r="AJ1836" s="36">
        <v>0</v>
      </c>
      <c r="AK1836" s="121"/>
      <c r="AL1836" s="1">
        <v>0</v>
      </c>
      <c r="AM1836" s="1">
        <v>0</v>
      </c>
      <c r="AN1836" s="1">
        <v>0</v>
      </c>
      <c r="AO1836" s="1">
        <v>0</v>
      </c>
      <c r="AP1836" s="1">
        <v>28</v>
      </c>
      <c r="AQ1836" s="114">
        <v>0</v>
      </c>
      <c r="AR1836" s="1">
        <v>0</v>
      </c>
      <c r="AS1836" s="114">
        <v>0</v>
      </c>
      <c r="AT1836" s="114">
        <v>0</v>
      </c>
      <c r="AU1836" s="114">
        <v>0</v>
      </c>
      <c r="AV1836" s="114">
        <v>0</v>
      </c>
      <c r="AW1836" s="114">
        <v>0</v>
      </c>
      <c r="AX1836" s="114">
        <v>0</v>
      </c>
      <c r="AY1836" s="114">
        <v>0</v>
      </c>
      <c r="AZ1836" s="114">
        <v>0</v>
      </c>
      <c r="BA1836" s="114">
        <v>45</v>
      </c>
      <c r="BB1836" s="114">
        <v>0</v>
      </c>
      <c r="BC1836" s="114">
        <v>0</v>
      </c>
      <c r="BD1836" s="115">
        <v>0</v>
      </c>
      <c r="BE1836" s="114">
        <v>0</v>
      </c>
      <c r="BF1836" s="114">
        <v>0</v>
      </c>
      <c r="BG1836" s="114">
        <v>0</v>
      </c>
      <c r="BH1836" s="114">
        <v>0</v>
      </c>
      <c r="BI1836" s="114">
        <v>0</v>
      </c>
      <c r="BJ1836" s="114">
        <v>0</v>
      </c>
      <c r="BK1836" s="114">
        <v>0</v>
      </c>
      <c r="BL1836" s="114">
        <v>0</v>
      </c>
      <c r="BM1836" s="114">
        <v>0</v>
      </c>
      <c r="BN1836" s="114">
        <v>0</v>
      </c>
      <c r="BO1836" s="114">
        <v>0</v>
      </c>
      <c r="BP1836" s="114">
        <v>0</v>
      </c>
      <c r="BQ1836" s="114">
        <v>0</v>
      </c>
      <c r="BR1836" s="114">
        <v>143</v>
      </c>
      <c r="BS1836" s="114">
        <v>0</v>
      </c>
    </row>
    <row r="1837" spans="1:71" ht="15" x14ac:dyDescent="0.25">
      <c r="A1837" s="1" t="str">
        <f>CONCATENATE(G1837,"-",F1837,"-",H1837)</f>
        <v>999894093-Black-Under 30</v>
      </c>
      <c r="B1837" s="1" t="str">
        <f>CONCATENATE(G1837,"-",H1837)</f>
        <v>999894093-Under 30</v>
      </c>
      <c r="C1837" s="36" t="s">
        <v>342</v>
      </c>
      <c r="D1837" s="36" t="s">
        <v>343</v>
      </c>
      <c r="E1837" s="36" t="s">
        <v>17</v>
      </c>
      <c r="F1837" s="41" t="s">
        <v>14</v>
      </c>
      <c r="G1837" s="127">
        <v>999894093</v>
      </c>
      <c r="H1837" s="36" t="s">
        <v>1833</v>
      </c>
      <c r="I1837" s="34">
        <f>((L1837)-J1837)+T1837</f>
        <v>214</v>
      </c>
      <c r="J1837" s="34"/>
      <c r="K1837" s="35"/>
      <c r="L1837" s="34">
        <f>SUM(N1837,O1837,P1837,Q1837,R1837,M1837)</f>
        <v>0</v>
      </c>
      <c r="M1837" s="34">
        <f>AJ1837</f>
        <v>0</v>
      </c>
      <c r="N1837" s="34">
        <f>SUM(AI1837)</f>
        <v>0</v>
      </c>
      <c r="O1837" s="34">
        <f>0</f>
        <v>0</v>
      </c>
      <c r="P1837" s="34">
        <v>0</v>
      </c>
      <c r="Q1837" s="34">
        <v>0</v>
      </c>
      <c r="R1837" s="34">
        <f>AH1837</f>
        <v>0</v>
      </c>
      <c r="S1837" s="122"/>
      <c r="T1837" s="41">
        <f>SUM(U1837,AA1837)</f>
        <v>214</v>
      </c>
      <c r="U1837" s="41">
        <f>IF(SUM(V1837:Y1837)&gt;=250, 250,SUM(V1837:Y1837))</f>
        <v>0</v>
      </c>
      <c r="V1837" s="41">
        <v>0</v>
      </c>
      <c r="W1837" s="41">
        <v>0</v>
      </c>
      <c r="X1837" s="41">
        <f>SUM(AL1837,AN1837,BO1837,BS1837)</f>
        <v>0</v>
      </c>
      <c r="Y1837" s="41">
        <f>SUM(AO1837:BN1837)</f>
        <v>0</v>
      </c>
      <c r="Z1837" s="41">
        <f>COUNTIF(AO1837:BN1837, "&gt;0")</f>
        <v>0</v>
      </c>
      <c r="AA1837" s="41">
        <f>SUM(AB1837:AF1837)</f>
        <v>214</v>
      </c>
      <c r="AB1837" s="41">
        <f>BP1837+BQ1837</f>
        <v>71</v>
      </c>
      <c r="AC1837" s="41">
        <v>0</v>
      </c>
      <c r="AD1837" s="41">
        <v>0</v>
      </c>
      <c r="AE1837" s="41">
        <f>SUM(BR1837)</f>
        <v>143</v>
      </c>
      <c r="AF1837" s="41">
        <f>SUM(AM1837)</f>
        <v>0</v>
      </c>
      <c r="AG1837" s="122"/>
      <c r="AH1837" s="36">
        <v>0</v>
      </c>
      <c r="AI1837" s="126">
        <v>0</v>
      </c>
      <c r="AJ1837" s="36">
        <v>0</v>
      </c>
      <c r="AK1837" s="121"/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14">
        <v>0</v>
      </c>
      <c r="AR1837" s="1">
        <v>0</v>
      </c>
      <c r="AS1837" s="114">
        <v>0</v>
      </c>
      <c r="AT1837" s="114">
        <v>0</v>
      </c>
      <c r="AU1837" s="114">
        <v>0</v>
      </c>
      <c r="AV1837" s="114">
        <v>0</v>
      </c>
      <c r="AW1837" s="114">
        <v>0</v>
      </c>
      <c r="AX1837" s="114">
        <v>0</v>
      </c>
      <c r="AY1837" s="114">
        <v>0</v>
      </c>
      <c r="AZ1837" s="114">
        <v>0</v>
      </c>
      <c r="BA1837" s="114">
        <v>0</v>
      </c>
      <c r="BB1837" s="114">
        <v>0</v>
      </c>
      <c r="BC1837" s="114">
        <v>0</v>
      </c>
      <c r="BD1837" s="115">
        <v>0</v>
      </c>
      <c r="BE1837" s="114">
        <v>0</v>
      </c>
      <c r="BF1837" s="114">
        <v>0</v>
      </c>
      <c r="BG1837" s="114">
        <v>0</v>
      </c>
      <c r="BH1837" s="114">
        <v>0</v>
      </c>
      <c r="BI1837" s="114">
        <v>0</v>
      </c>
      <c r="BJ1837" s="114">
        <v>0</v>
      </c>
      <c r="BK1837" s="114">
        <v>0</v>
      </c>
      <c r="BL1837" s="114">
        <v>0</v>
      </c>
      <c r="BM1837" s="114">
        <v>0</v>
      </c>
      <c r="BN1837" s="114">
        <v>0</v>
      </c>
      <c r="BO1837" s="114">
        <v>0</v>
      </c>
      <c r="BP1837" s="114">
        <v>71</v>
      </c>
      <c r="BQ1837" s="114">
        <v>0</v>
      </c>
      <c r="BR1837" s="114">
        <v>143</v>
      </c>
      <c r="BS1837" s="114">
        <v>0</v>
      </c>
    </row>
    <row r="1838" spans="1:71" ht="15" x14ac:dyDescent="0.25">
      <c r="A1838" s="1" t="str">
        <f>CONCATENATE(G1838,"-",F1838,"-",H1838)</f>
        <v>999919966-Black-Under 30</v>
      </c>
      <c r="B1838" s="1" t="str">
        <f>CONCATENATE(G1838,"-",H1838)</f>
        <v>999919966-Under 30</v>
      </c>
      <c r="C1838" s="36" t="s">
        <v>1187</v>
      </c>
      <c r="D1838" s="36" t="s">
        <v>3477</v>
      </c>
      <c r="E1838" s="36" t="s">
        <v>17</v>
      </c>
      <c r="F1838" s="36" t="s">
        <v>14</v>
      </c>
      <c r="G1838" s="36">
        <v>999919966</v>
      </c>
      <c r="H1838" s="36" t="s">
        <v>1833</v>
      </c>
      <c r="I1838" s="34">
        <f>((L1838)-J1838)+T1838</f>
        <v>214</v>
      </c>
      <c r="J1838" s="34">
        <f>L1838/2</f>
        <v>0</v>
      </c>
      <c r="K1838" s="37"/>
      <c r="L1838" s="34">
        <f>SUM(N1838,O1838,P1838,Q1838,R1838,M1838)</f>
        <v>0</v>
      </c>
      <c r="M1838" s="34">
        <f>AJ1838</f>
        <v>0</v>
      </c>
      <c r="N1838" s="34">
        <f>SUM(AI1838)</f>
        <v>0</v>
      </c>
      <c r="O1838" s="34">
        <f>0</f>
        <v>0</v>
      </c>
      <c r="P1838" s="34">
        <v>0</v>
      </c>
      <c r="Q1838" s="34">
        <v>0</v>
      </c>
      <c r="R1838" s="34">
        <f>AH1838</f>
        <v>0</v>
      </c>
      <c r="S1838" s="122"/>
      <c r="T1838" s="41">
        <f>SUM(U1838,AA1838)</f>
        <v>214</v>
      </c>
      <c r="U1838" s="41">
        <f>IF(SUM(V1838:Y1838)&gt;=250, 250,SUM(V1838:Y1838))</f>
        <v>0</v>
      </c>
      <c r="V1838" s="41">
        <v>0</v>
      </c>
      <c r="W1838" s="41">
        <v>0</v>
      </c>
      <c r="X1838" s="41">
        <f>SUM(AL1838,AN1838,BO1838,BS1838)</f>
        <v>0</v>
      </c>
      <c r="Y1838" s="41">
        <f>SUM(AO1838:BN1838)</f>
        <v>0</v>
      </c>
      <c r="Z1838" s="41">
        <f>COUNTIF(AO1838:BN1838, "&gt;0")</f>
        <v>0</v>
      </c>
      <c r="AA1838" s="41">
        <f>SUM(AB1838:AF1838)</f>
        <v>214</v>
      </c>
      <c r="AB1838" s="41">
        <f>BP1838+BQ1838</f>
        <v>71</v>
      </c>
      <c r="AC1838" s="41">
        <v>0</v>
      </c>
      <c r="AD1838" s="41">
        <v>0</v>
      </c>
      <c r="AE1838" s="41">
        <f>SUM(BR1838)</f>
        <v>143</v>
      </c>
      <c r="AF1838" s="41">
        <f>SUM(AM1838)</f>
        <v>0</v>
      </c>
      <c r="AG1838" s="122"/>
      <c r="AH1838" s="36">
        <v>0</v>
      </c>
      <c r="AI1838" s="126">
        <v>0</v>
      </c>
      <c r="AJ1838" s="36">
        <v>0</v>
      </c>
      <c r="AK1838" s="121"/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14">
        <v>0</v>
      </c>
      <c r="AR1838" s="1">
        <v>0</v>
      </c>
      <c r="AS1838" s="114">
        <v>0</v>
      </c>
      <c r="AT1838" s="114">
        <v>0</v>
      </c>
      <c r="AU1838" s="114">
        <v>0</v>
      </c>
      <c r="AV1838" s="114">
        <v>0</v>
      </c>
      <c r="AW1838" s="114">
        <v>0</v>
      </c>
      <c r="AX1838" s="114">
        <v>0</v>
      </c>
      <c r="AY1838" s="114">
        <v>0</v>
      </c>
      <c r="AZ1838" s="114">
        <v>0</v>
      </c>
      <c r="BA1838" s="114">
        <v>0</v>
      </c>
      <c r="BB1838" s="114">
        <v>0</v>
      </c>
      <c r="BC1838" s="114">
        <v>0</v>
      </c>
      <c r="BD1838" s="115">
        <v>0</v>
      </c>
      <c r="BE1838" s="114">
        <v>0</v>
      </c>
      <c r="BF1838" s="114">
        <v>0</v>
      </c>
      <c r="BG1838" s="114">
        <v>0</v>
      </c>
      <c r="BH1838" s="114">
        <v>0</v>
      </c>
      <c r="BI1838" s="114">
        <v>0</v>
      </c>
      <c r="BJ1838" s="114">
        <v>0</v>
      </c>
      <c r="BK1838" s="114">
        <v>0</v>
      </c>
      <c r="BL1838" s="114">
        <v>0</v>
      </c>
      <c r="BM1838" s="114">
        <v>0</v>
      </c>
      <c r="BN1838" s="114">
        <v>0</v>
      </c>
      <c r="BO1838" s="114">
        <v>0</v>
      </c>
      <c r="BP1838" s="114">
        <v>71</v>
      </c>
      <c r="BQ1838" s="114">
        <v>0</v>
      </c>
      <c r="BR1838" s="114">
        <v>143</v>
      </c>
      <c r="BS1838" s="114">
        <v>0</v>
      </c>
    </row>
    <row r="1839" spans="1:71" ht="15" x14ac:dyDescent="0.25">
      <c r="A1839" s="1" t="str">
        <f>CONCATENATE(G1839,"-",F1839,"-",H1839)</f>
        <v>999932801-Black-Under 30</v>
      </c>
      <c r="B1839" s="1" t="str">
        <f>CONCATENATE(G1839,"-",H1839)</f>
        <v>999932801-Under 30</v>
      </c>
      <c r="C1839" s="36" t="s">
        <v>1784</v>
      </c>
      <c r="D1839" s="36" t="s">
        <v>837</v>
      </c>
      <c r="E1839" s="36" t="s">
        <v>17</v>
      </c>
      <c r="F1839" s="41" t="s">
        <v>14</v>
      </c>
      <c r="G1839" s="128">
        <v>999932801</v>
      </c>
      <c r="H1839" s="36" t="s">
        <v>1833</v>
      </c>
      <c r="I1839" s="34">
        <f>((L1839)-J1839)+T1839</f>
        <v>209</v>
      </c>
      <c r="J1839" s="34">
        <f>L1839/2</f>
        <v>46</v>
      </c>
      <c r="K1839" s="37"/>
      <c r="L1839" s="34">
        <f>SUM(N1839,O1839,P1839,Q1839,R1839,M1839)</f>
        <v>92</v>
      </c>
      <c r="M1839" s="34">
        <f>AJ1839</f>
        <v>17</v>
      </c>
      <c r="N1839" s="34">
        <f>SUM(AI1839)</f>
        <v>75</v>
      </c>
      <c r="O1839" s="34">
        <f>0</f>
        <v>0</v>
      </c>
      <c r="P1839" s="34">
        <v>0</v>
      </c>
      <c r="Q1839" s="34">
        <v>0</v>
      </c>
      <c r="R1839" s="34">
        <f>AH1839</f>
        <v>0</v>
      </c>
      <c r="S1839" s="122"/>
      <c r="T1839" s="41">
        <f>SUM(U1839,AA1839)</f>
        <v>163</v>
      </c>
      <c r="U1839" s="41">
        <f>IF(SUM(V1839:Y1839)&gt;=250, 250,SUM(V1839:Y1839))</f>
        <v>38</v>
      </c>
      <c r="V1839" s="41">
        <v>0</v>
      </c>
      <c r="W1839" s="41">
        <v>0</v>
      </c>
      <c r="X1839" s="41">
        <f>SUM(AL1839,AN1839,BO1839,BS1839)</f>
        <v>0</v>
      </c>
      <c r="Y1839" s="41">
        <f>SUM(AO1839:BN1839)</f>
        <v>38</v>
      </c>
      <c r="Z1839" s="41">
        <f>COUNTIF(AO1839:BN1839, "&gt;0")</f>
        <v>1</v>
      </c>
      <c r="AA1839" s="41">
        <f>SUM(AB1839:AF1839)</f>
        <v>125</v>
      </c>
      <c r="AB1839" s="41">
        <f>BP1839+BQ1839</f>
        <v>0</v>
      </c>
      <c r="AC1839" s="41">
        <v>0</v>
      </c>
      <c r="AD1839" s="41">
        <v>0</v>
      </c>
      <c r="AE1839" s="41">
        <f>SUM(BR1839)</f>
        <v>0</v>
      </c>
      <c r="AF1839" s="41">
        <f>SUM(AM1839)</f>
        <v>125</v>
      </c>
      <c r="AG1839" s="37"/>
      <c r="AH1839" s="36"/>
      <c r="AI1839" s="126">
        <v>75</v>
      </c>
      <c r="AJ1839" s="36">
        <v>17</v>
      </c>
      <c r="AK1839" s="121"/>
      <c r="AL1839" s="1">
        <v>0</v>
      </c>
      <c r="AM1839" s="1">
        <v>125</v>
      </c>
      <c r="AN1839" s="1">
        <v>0</v>
      </c>
      <c r="AO1839" s="1">
        <v>0</v>
      </c>
      <c r="AP1839" s="1">
        <v>0</v>
      </c>
      <c r="AQ1839" s="114">
        <v>0</v>
      </c>
      <c r="AR1839" s="1">
        <v>0</v>
      </c>
      <c r="AS1839" s="114">
        <v>0</v>
      </c>
      <c r="AT1839" s="114">
        <v>0</v>
      </c>
      <c r="AU1839" s="114">
        <v>0</v>
      </c>
      <c r="AV1839" s="114">
        <v>0</v>
      </c>
      <c r="AW1839" s="114">
        <v>38</v>
      </c>
      <c r="AX1839" s="114">
        <v>0</v>
      </c>
      <c r="AY1839" s="114">
        <v>0</v>
      </c>
      <c r="AZ1839" s="114">
        <v>0</v>
      </c>
      <c r="BA1839" s="114">
        <v>0</v>
      </c>
      <c r="BB1839" s="114">
        <v>0</v>
      </c>
      <c r="BC1839" s="114">
        <v>0</v>
      </c>
      <c r="BD1839" s="115">
        <v>0</v>
      </c>
      <c r="BE1839" s="114">
        <v>0</v>
      </c>
      <c r="BF1839" s="114">
        <v>0</v>
      </c>
      <c r="BG1839" s="114">
        <v>0</v>
      </c>
      <c r="BH1839" s="114">
        <v>0</v>
      </c>
      <c r="BI1839" s="114">
        <v>0</v>
      </c>
      <c r="BJ1839" s="114">
        <v>0</v>
      </c>
      <c r="BK1839" s="114">
        <v>0</v>
      </c>
      <c r="BL1839" s="114">
        <v>0</v>
      </c>
      <c r="BM1839" s="114">
        <v>0</v>
      </c>
      <c r="BN1839" s="114">
        <v>0</v>
      </c>
      <c r="BO1839" s="114">
        <v>0</v>
      </c>
      <c r="BP1839" s="114">
        <v>0</v>
      </c>
      <c r="BQ1839" s="114">
        <v>0</v>
      </c>
      <c r="BR1839" s="114">
        <v>0</v>
      </c>
      <c r="BS1839" s="114">
        <v>0</v>
      </c>
    </row>
    <row r="1840" spans="1:71" ht="15" x14ac:dyDescent="0.25">
      <c r="A1840" s="1" t="str">
        <f>CONCATENATE(G1840,"-",F1840,"-",H1840)</f>
        <v>999872629-Black-Under 30</v>
      </c>
      <c r="B1840" s="1" t="str">
        <f>CONCATENATE(G1840,"-",H1840)</f>
        <v>999872629-Under 30</v>
      </c>
      <c r="C1840" s="149" t="s">
        <v>2656</v>
      </c>
      <c r="D1840" s="149" t="s">
        <v>1486</v>
      </c>
      <c r="E1840" s="149" t="s">
        <v>17</v>
      </c>
      <c r="F1840" s="41" t="s">
        <v>14</v>
      </c>
      <c r="G1840" s="149">
        <v>999872629</v>
      </c>
      <c r="H1840" s="36" t="s">
        <v>1833</v>
      </c>
      <c r="I1840" s="34">
        <f>((L1840)-J1840)+T1840</f>
        <v>197</v>
      </c>
      <c r="J1840" s="36"/>
      <c r="K1840" s="35"/>
      <c r="L1840" s="34">
        <f>SUM(N1840,O1840,P1840,Q1840,R1840,M1840)</f>
        <v>0</v>
      </c>
      <c r="M1840" s="34">
        <f>AJ1840</f>
        <v>0</v>
      </c>
      <c r="N1840" s="34">
        <f>SUM(AI1840)</f>
        <v>0</v>
      </c>
      <c r="O1840" s="34">
        <f>0</f>
        <v>0</v>
      </c>
      <c r="P1840" s="34">
        <v>0</v>
      </c>
      <c r="Q1840" s="34">
        <v>0</v>
      </c>
      <c r="R1840" s="34">
        <f>AH1840</f>
        <v>0</v>
      </c>
      <c r="S1840" s="122"/>
      <c r="T1840" s="41">
        <f>SUM(U1840,AA1840)</f>
        <v>197</v>
      </c>
      <c r="U1840" s="41">
        <f>IF(SUM(V1840:Y1840)&gt;=250, 250,SUM(V1840:Y1840))</f>
        <v>90</v>
      </c>
      <c r="V1840" s="41">
        <v>0</v>
      </c>
      <c r="W1840" s="41">
        <v>0</v>
      </c>
      <c r="X1840" s="41">
        <f>SUM(AL1840,AN1840,BO1840,BS1840)</f>
        <v>0</v>
      </c>
      <c r="Y1840" s="41">
        <f>SUM(AO1840:BN1840)</f>
        <v>90</v>
      </c>
      <c r="Z1840" s="41">
        <f>COUNTIF(AO1840:BN1840, "&gt;0")</f>
        <v>1</v>
      </c>
      <c r="AA1840" s="41">
        <f>SUM(AB1840:AF1840)</f>
        <v>107</v>
      </c>
      <c r="AB1840" s="41">
        <f>BP1840+BQ1840</f>
        <v>0</v>
      </c>
      <c r="AC1840" s="41">
        <v>0</v>
      </c>
      <c r="AD1840" s="41">
        <v>0</v>
      </c>
      <c r="AE1840" s="41">
        <f>SUM(BR1840)</f>
        <v>107</v>
      </c>
      <c r="AF1840" s="41">
        <f>SUM(AM1840)</f>
        <v>0</v>
      </c>
      <c r="AG1840" s="122"/>
      <c r="AH1840" s="36">
        <v>0</v>
      </c>
      <c r="AI1840" s="126">
        <v>0</v>
      </c>
      <c r="AJ1840" s="36">
        <v>0</v>
      </c>
      <c r="AK1840" s="121"/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14">
        <v>0</v>
      </c>
      <c r="AR1840" s="1">
        <v>0</v>
      </c>
      <c r="AS1840" s="114">
        <v>0</v>
      </c>
      <c r="AT1840" s="114">
        <v>0</v>
      </c>
      <c r="AU1840" s="114">
        <v>0</v>
      </c>
      <c r="AV1840" s="114">
        <v>0</v>
      </c>
      <c r="AW1840" s="114">
        <v>0</v>
      </c>
      <c r="AX1840" s="114">
        <v>0</v>
      </c>
      <c r="AY1840" s="114">
        <v>0</v>
      </c>
      <c r="AZ1840" s="114">
        <v>0</v>
      </c>
      <c r="BA1840" s="114">
        <v>0</v>
      </c>
      <c r="BB1840" s="114">
        <v>0</v>
      </c>
      <c r="BC1840" s="114">
        <v>0</v>
      </c>
      <c r="BD1840" s="115">
        <v>0</v>
      </c>
      <c r="BE1840" s="114">
        <v>0</v>
      </c>
      <c r="BF1840" s="114">
        <v>90</v>
      </c>
      <c r="BG1840" s="114">
        <v>0</v>
      </c>
      <c r="BH1840" s="114">
        <v>0</v>
      </c>
      <c r="BI1840" s="114">
        <v>0</v>
      </c>
      <c r="BJ1840" s="114">
        <v>0</v>
      </c>
      <c r="BK1840" s="114">
        <v>0</v>
      </c>
      <c r="BL1840" s="114">
        <v>0</v>
      </c>
      <c r="BM1840" s="114">
        <v>0</v>
      </c>
      <c r="BN1840" s="114">
        <v>0</v>
      </c>
      <c r="BO1840" s="114">
        <v>0</v>
      </c>
      <c r="BP1840" s="114">
        <v>0</v>
      </c>
      <c r="BQ1840" s="114">
        <v>0</v>
      </c>
      <c r="BR1840" s="114">
        <v>107</v>
      </c>
      <c r="BS1840" s="114">
        <v>0</v>
      </c>
    </row>
    <row r="1841" spans="1:71" ht="15" x14ac:dyDescent="0.25">
      <c r="A1841" s="1" t="str">
        <f>CONCATENATE(G1841,"-",F1841,"-",H1841)</f>
        <v>999930589-Black-Under 30</v>
      </c>
      <c r="B1841" s="1" t="str">
        <f>CONCATENATE(G1841,"-",H1841)</f>
        <v>999930589-Under 30</v>
      </c>
      <c r="C1841" s="36" t="s">
        <v>321</v>
      </c>
      <c r="D1841" s="36" t="s">
        <v>1426</v>
      </c>
      <c r="E1841" s="36" t="s">
        <v>17</v>
      </c>
      <c r="F1841" s="41" t="s">
        <v>14</v>
      </c>
      <c r="G1841" s="127">
        <v>999930589</v>
      </c>
      <c r="H1841" s="36" t="s">
        <v>1833</v>
      </c>
      <c r="I1841" s="34">
        <f>((L1841)-J1841)+T1841</f>
        <v>194</v>
      </c>
      <c r="J1841" s="36"/>
      <c r="K1841" s="37"/>
      <c r="L1841" s="34">
        <f>SUM(N1841,O1841,P1841,Q1841,R1841,M1841)</f>
        <v>0</v>
      </c>
      <c r="M1841" s="34">
        <f>AJ1841</f>
        <v>0</v>
      </c>
      <c r="N1841" s="34">
        <f>SUM(AI1841)</f>
        <v>0</v>
      </c>
      <c r="O1841" s="34">
        <f>0</f>
        <v>0</v>
      </c>
      <c r="P1841" s="34">
        <v>0</v>
      </c>
      <c r="Q1841" s="34">
        <v>0</v>
      </c>
      <c r="R1841" s="34">
        <f>AH1841</f>
        <v>0</v>
      </c>
      <c r="S1841" s="122"/>
      <c r="T1841" s="41">
        <f>SUM(U1841,AA1841)</f>
        <v>194</v>
      </c>
      <c r="U1841" s="41">
        <f>IF(SUM(V1841:Y1841)&gt;=250, 250,SUM(V1841:Y1841))</f>
        <v>51</v>
      </c>
      <c r="V1841" s="41">
        <v>0</v>
      </c>
      <c r="W1841" s="41">
        <v>0</v>
      </c>
      <c r="X1841" s="41">
        <f>SUM(AL1841,AN1841,BO1841,BS1841)</f>
        <v>0</v>
      </c>
      <c r="Y1841" s="41">
        <f>SUM(AO1841:BN1841)</f>
        <v>51</v>
      </c>
      <c r="Z1841" s="41">
        <f>COUNTIF(AO1841:BN1841, "&gt;0")</f>
        <v>1</v>
      </c>
      <c r="AA1841" s="41">
        <f>SUM(AB1841:AF1841)</f>
        <v>143</v>
      </c>
      <c r="AB1841" s="41">
        <f>BP1841+BQ1841</f>
        <v>0</v>
      </c>
      <c r="AC1841" s="41">
        <v>0</v>
      </c>
      <c r="AD1841" s="41">
        <v>0</v>
      </c>
      <c r="AE1841" s="41">
        <f>SUM(BR1841)</f>
        <v>143</v>
      </c>
      <c r="AF1841" s="41">
        <f>SUM(AM1841)</f>
        <v>0</v>
      </c>
      <c r="AG1841" s="122"/>
      <c r="AH1841" s="36">
        <v>0</v>
      </c>
      <c r="AI1841" s="126">
        <v>0</v>
      </c>
      <c r="AJ1841" s="36">
        <v>0</v>
      </c>
      <c r="AK1841" s="121"/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14">
        <v>0</v>
      </c>
      <c r="AR1841" s="1">
        <v>0</v>
      </c>
      <c r="AS1841" s="114">
        <v>0</v>
      </c>
      <c r="AT1841" s="114">
        <v>0</v>
      </c>
      <c r="AU1841" s="114">
        <v>0</v>
      </c>
      <c r="AV1841" s="114">
        <v>0</v>
      </c>
      <c r="AW1841" s="114">
        <v>51</v>
      </c>
      <c r="AX1841" s="114">
        <v>0</v>
      </c>
      <c r="AY1841" s="114">
        <v>0</v>
      </c>
      <c r="AZ1841" s="114">
        <v>0</v>
      </c>
      <c r="BA1841" s="114">
        <v>0</v>
      </c>
      <c r="BB1841" s="114">
        <v>0</v>
      </c>
      <c r="BC1841" s="114">
        <v>0</v>
      </c>
      <c r="BD1841" s="115">
        <v>0</v>
      </c>
      <c r="BE1841" s="114">
        <v>0</v>
      </c>
      <c r="BF1841" s="114">
        <v>0</v>
      </c>
      <c r="BG1841" s="114">
        <v>0</v>
      </c>
      <c r="BH1841" s="114">
        <v>0</v>
      </c>
      <c r="BI1841" s="114">
        <v>0</v>
      </c>
      <c r="BJ1841" s="114">
        <v>0</v>
      </c>
      <c r="BK1841" s="114">
        <v>0</v>
      </c>
      <c r="BL1841" s="114">
        <v>0</v>
      </c>
      <c r="BM1841" s="114">
        <v>0</v>
      </c>
      <c r="BN1841" s="114">
        <v>0</v>
      </c>
      <c r="BO1841" s="114">
        <v>0</v>
      </c>
      <c r="BP1841" s="114">
        <v>0</v>
      </c>
      <c r="BQ1841" s="114">
        <v>0</v>
      </c>
      <c r="BR1841" s="114">
        <v>143</v>
      </c>
      <c r="BS1841" s="114">
        <v>0</v>
      </c>
    </row>
    <row r="1842" spans="1:71" ht="15" x14ac:dyDescent="0.25">
      <c r="A1842" s="1" t="str">
        <f>CONCATENATE(G1842,"-",F1842,"-",H1842)</f>
        <v>999933497-Black-Under 30</v>
      </c>
      <c r="B1842" s="1" t="str">
        <f>CONCATENATE(G1842,"-",H1842)</f>
        <v>999933497-Under 30</v>
      </c>
      <c r="C1842" s="36" t="s">
        <v>223</v>
      </c>
      <c r="D1842" s="36" t="s">
        <v>1879</v>
      </c>
      <c r="E1842" s="36" t="s">
        <v>17</v>
      </c>
      <c r="F1842" s="41" t="s">
        <v>14</v>
      </c>
      <c r="G1842" s="128">
        <v>999933497</v>
      </c>
      <c r="H1842" s="36" t="s">
        <v>1833</v>
      </c>
      <c r="I1842" s="34">
        <f>((L1842)-J1842)+T1842</f>
        <v>193</v>
      </c>
      <c r="J1842" s="34">
        <f>L1842/2</f>
        <v>0</v>
      </c>
      <c r="K1842" s="37"/>
      <c r="L1842" s="34">
        <f>SUM(N1842,O1842,P1842,Q1842,R1842,M1842)</f>
        <v>0</v>
      </c>
      <c r="M1842" s="34">
        <f>AJ1842</f>
        <v>0</v>
      </c>
      <c r="N1842" s="34">
        <f>SUM(AI1842)</f>
        <v>0</v>
      </c>
      <c r="O1842" s="34">
        <f>0</f>
        <v>0</v>
      </c>
      <c r="P1842" s="34">
        <v>0</v>
      </c>
      <c r="Q1842" s="34">
        <v>0</v>
      </c>
      <c r="R1842" s="34">
        <f>AH1842</f>
        <v>0</v>
      </c>
      <c r="S1842" s="122"/>
      <c r="T1842" s="41">
        <f>SUM(U1842,AA1842)</f>
        <v>193</v>
      </c>
      <c r="U1842" s="41">
        <f>IF(SUM(V1842:Y1842)&gt;=250, 250,SUM(V1842:Y1842))</f>
        <v>68</v>
      </c>
      <c r="V1842" s="41">
        <v>0</v>
      </c>
      <c r="W1842" s="41">
        <v>0</v>
      </c>
      <c r="X1842" s="41">
        <f>SUM(AL1842,AN1842,BO1842,BS1842)</f>
        <v>0</v>
      </c>
      <c r="Y1842" s="41">
        <f>SUM(AO1842:BN1842)</f>
        <v>68</v>
      </c>
      <c r="Z1842" s="41">
        <f>COUNTIF(AO1842:BN1842, "&gt;0")</f>
        <v>1</v>
      </c>
      <c r="AA1842" s="41">
        <f>SUM(AB1842:AF1842)</f>
        <v>125</v>
      </c>
      <c r="AB1842" s="41">
        <f>BP1842+BQ1842</f>
        <v>0</v>
      </c>
      <c r="AC1842" s="41">
        <v>0</v>
      </c>
      <c r="AD1842" s="41">
        <v>0</v>
      </c>
      <c r="AE1842" s="41">
        <f>SUM(BR1842)</f>
        <v>0</v>
      </c>
      <c r="AF1842" s="41">
        <f>SUM(AM1842)</f>
        <v>125</v>
      </c>
      <c r="AG1842" s="122"/>
      <c r="AH1842" s="36">
        <v>0</v>
      </c>
      <c r="AI1842" s="126">
        <v>0</v>
      </c>
      <c r="AJ1842" s="36">
        <v>0</v>
      </c>
      <c r="AK1842" s="121"/>
      <c r="AL1842" s="1">
        <v>0</v>
      </c>
      <c r="AM1842" s="1">
        <v>125</v>
      </c>
      <c r="AN1842" s="1">
        <v>0</v>
      </c>
      <c r="AO1842" s="1">
        <v>0</v>
      </c>
      <c r="AP1842" s="1">
        <v>0</v>
      </c>
      <c r="AQ1842" s="114">
        <v>0</v>
      </c>
      <c r="AR1842" s="1">
        <v>0</v>
      </c>
      <c r="AS1842" s="114">
        <v>0</v>
      </c>
      <c r="AT1842" s="114">
        <v>0</v>
      </c>
      <c r="AU1842" s="114">
        <v>0</v>
      </c>
      <c r="AV1842" s="114">
        <v>0</v>
      </c>
      <c r="AW1842" s="114">
        <v>0</v>
      </c>
      <c r="AX1842" s="114">
        <v>0</v>
      </c>
      <c r="AY1842" s="114">
        <v>0</v>
      </c>
      <c r="AZ1842" s="114">
        <v>0</v>
      </c>
      <c r="BA1842" s="114">
        <v>0</v>
      </c>
      <c r="BB1842" s="114">
        <v>0</v>
      </c>
      <c r="BC1842" s="114">
        <v>0</v>
      </c>
      <c r="BD1842" s="115">
        <v>0</v>
      </c>
      <c r="BE1842" s="114">
        <v>68</v>
      </c>
      <c r="BF1842" s="114">
        <v>0</v>
      </c>
      <c r="BG1842" s="114">
        <v>0</v>
      </c>
      <c r="BH1842" s="114">
        <v>0</v>
      </c>
      <c r="BI1842" s="114">
        <v>0</v>
      </c>
      <c r="BJ1842" s="114">
        <v>0</v>
      </c>
      <c r="BK1842" s="114">
        <v>0</v>
      </c>
      <c r="BL1842" s="114">
        <v>0</v>
      </c>
      <c r="BM1842" s="114">
        <v>0</v>
      </c>
      <c r="BN1842" s="114">
        <v>0</v>
      </c>
      <c r="BO1842" s="114">
        <v>0</v>
      </c>
      <c r="BP1842" s="114">
        <v>0</v>
      </c>
      <c r="BQ1842" s="114">
        <v>0</v>
      </c>
      <c r="BR1842" s="114">
        <v>0</v>
      </c>
      <c r="BS1842" s="114">
        <v>0</v>
      </c>
    </row>
    <row r="1843" spans="1:71" ht="15" x14ac:dyDescent="0.25">
      <c r="A1843" s="1" t="str">
        <f>CONCATENATE(G1843,"-",F1843,"-",H1843)</f>
        <v>999936141-Black-Under 30</v>
      </c>
      <c r="B1843" s="1" t="str">
        <f>CONCATENATE(G1843,"-",H1843)</f>
        <v>999936141-Under 30</v>
      </c>
      <c r="C1843" s="149" t="s">
        <v>2913</v>
      </c>
      <c r="D1843" s="149" t="s">
        <v>2913</v>
      </c>
      <c r="E1843" s="149" t="s">
        <v>17</v>
      </c>
      <c r="F1843" s="41" t="s">
        <v>14</v>
      </c>
      <c r="G1843" s="149">
        <v>999936141</v>
      </c>
      <c r="H1843" s="36" t="s">
        <v>1833</v>
      </c>
      <c r="I1843" s="34">
        <f>((L1843)-J1843)+T1843</f>
        <v>191</v>
      </c>
      <c r="J1843" s="36"/>
      <c r="K1843" s="35"/>
      <c r="L1843" s="34">
        <f>SUM(N1843,O1843,P1843,Q1843,R1843,M1843)</f>
        <v>0</v>
      </c>
      <c r="M1843" s="34">
        <f>AJ1843</f>
        <v>0</v>
      </c>
      <c r="N1843" s="34">
        <f>SUM(AI1843)</f>
        <v>0</v>
      </c>
      <c r="O1843" s="34">
        <f>0</f>
        <v>0</v>
      </c>
      <c r="P1843" s="34">
        <v>0</v>
      </c>
      <c r="Q1843" s="34">
        <v>0</v>
      </c>
      <c r="R1843" s="34">
        <f>AH1843</f>
        <v>0</v>
      </c>
      <c r="S1843" s="122"/>
      <c r="T1843" s="41">
        <f>SUM(U1843,AA1843)</f>
        <v>191</v>
      </c>
      <c r="U1843" s="41">
        <f>IF(SUM(V1843:Y1843)&gt;=250, 250,SUM(V1843:Y1843))</f>
        <v>120</v>
      </c>
      <c r="V1843" s="41">
        <v>0</v>
      </c>
      <c r="W1843" s="41">
        <v>0</v>
      </c>
      <c r="X1843" s="41">
        <f>SUM(AL1843,AN1843,BO1843,BS1843)</f>
        <v>0</v>
      </c>
      <c r="Y1843" s="41">
        <f>SUM(AO1843:BN1843)</f>
        <v>120</v>
      </c>
      <c r="Z1843" s="41">
        <f>COUNTIF(AO1843:BN1843, "&gt;0")</f>
        <v>1</v>
      </c>
      <c r="AA1843" s="41">
        <f>SUM(AB1843:AF1843)</f>
        <v>71</v>
      </c>
      <c r="AB1843" s="41">
        <f>BP1843+BQ1843</f>
        <v>71</v>
      </c>
      <c r="AC1843" s="41">
        <v>0</v>
      </c>
      <c r="AD1843" s="41">
        <v>0</v>
      </c>
      <c r="AE1843" s="41">
        <f>SUM(BR1843)</f>
        <v>0</v>
      </c>
      <c r="AF1843" s="41">
        <f>SUM(AM1843)</f>
        <v>0</v>
      </c>
      <c r="AG1843" s="122"/>
      <c r="AH1843" s="36">
        <v>0</v>
      </c>
      <c r="AI1843" s="126">
        <v>0</v>
      </c>
      <c r="AJ1843" s="36">
        <v>0</v>
      </c>
      <c r="AK1843" s="121"/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14">
        <v>0</v>
      </c>
      <c r="AR1843" s="1">
        <v>0</v>
      </c>
      <c r="AS1843" s="114">
        <v>0</v>
      </c>
      <c r="AT1843" s="114">
        <v>0</v>
      </c>
      <c r="AU1843" s="114">
        <v>0</v>
      </c>
      <c r="AV1843" s="114">
        <v>0</v>
      </c>
      <c r="AW1843" s="114">
        <v>0</v>
      </c>
      <c r="AX1843" s="114">
        <v>0</v>
      </c>
      <c r="AY1843" s="114">
        <v>0</v>
      </c>
      <c r="AZ1843" s="114">
        <v>0</v>
      </c>
      <c r="BA1843" s="114">
        <v>0</v>
      </c>
      <c r="BB1843" s="114">
        <v>0</v>
      </c>
      <c r="BC1843" s="114">
        <v>0</v>
      </c>
      <c r="BD1843" s="115">
        <v>0</v>
      </c>
      <c r="BE1843" s="114">
        <v>0</v>
      </c>
      <c r="BF1843" s="114">
        <v>120</v>
      </c>
      <c r="BG1843" s="114">
        <v>0</v>
      </c>
      <c r="BH1843" s="114">
        <v>0</v>
      </c>
      <c r="BI1843" s="114">
        <v>0</v>
      </c>
      <c r="BJ1843" s="114">
        <v>0</v>
      </c>
      <c r="BK1843" s="114">
        <v>0</v>
      </c>
      <c r="BL1843" s="114">
        <v>0</v>
      </c>
      <c r="BM1843" s="114">
        <v>0</v>
      </c>
      <c r="BN1843" s="114">
        <v>0</v>
      </c>
      <c r="BO1843" s="114">
        <v>0</v>
      </c>
      <c r="BP1843" s="114">
        <v>71</v>
      </c>
      <c r="BQ1843" s="114">
        <v>0</v>
      </c>
      <c r="BR1843" s="114">
        <v>0</v>
      </c>
      <c r="BS1843" s="114">
        <v>0</v>
      </c>
    </row>
    <row r="1844" spans="1:71" ht="15" x14ac:dyDescent="0.25">
      <c r="A1844" s="1" t="str">
        <f>CONCATENATE(G1844,"-",F1844,"-",H1844)</f>
        <v>999933080-Black-Under 30</v>
      </c>
      <c r="B1844" s="1" t="str">
        <f>CONCATENATE(G1844,"-",H1844)</f>
        <v>999933080-Under 30</v>
      </c>
      <c r="C1844" s="36" t="s">
        <v>389</v>
      </c>
      <c r="D1844" s="36" t="s">
        <v>3425</v>
      </c>
      <c r="E1844" s="36" t="s">
        <v>17</v>
      </c>
      <c r="F1844" s="36" t="s">
        <v>14</v>
      </c>
      <c r="G1844" s="36">
        <v>999933080</v>
      </c>
      <c r="H1844" s="36" t="s">
        <v>1833</v>
      </c>
      <c r="I1844" s="34">
        <f>((L1844)-J1844)+T1844</f>
        <v>188</v>
      </c>
      <c r="J1844" s="34">
        <f>L1844/2</f>
        <v>0</v>
      </c>
      <c r="K1844" s="37"/>
      <c r="L1844" s="34">
        <f>SUM(N1844,O1844,P1844,Q1844,R1844,M1844)</f>
        <v>0</v>
      </c>
      <c r="M1844" s="34">
        <f>AJ1844</f>
        <v>0</v>
      </c>
      <c r="N1844" s="34">
        <f>SUM(AI1844)</f>
        <v>0</v>
      </c>
      <c r="O1844" s="34">
        <f>0</f>
        <v>0</v>
      </c>
      <c r="P1844" s="34">
        <v>0</v>
      </c>
      <c r="Q1844" s="34">
        <v>0</v>
      </c>
      <c r="R1844" s="34">
        <f>AH1844</f>
        <v>0</v>
      </c>
      <c r="S1844" s="122"/>
      <c r="T1844" s="41">
        <f>SUM(U1844,AA1844)</f>
        <v>188</v>
      </c>
      <c r="U1844" s="41">
        <f>IF(SUM(V1844:Y1844)&gt;=250, 250,SUM(V1844:Y1844))</f>
        <v>45</v>
      </c>
      <c r="V1844" s="41">
        <v>0</v>
      </c>
      <c r="W1844" s="41">
        <v>0</v>
      </c>
      <c r="X1844" s="41">
        <f>SUM(AL1844,AN1844,BO1844,BS1844)</f>
        <v>0</v>
      </c>
      <c r="Y1844" s="41">
        <f>SUM(AO1844:BN1844)</f>
        <v>45</v>
      </c>
      <c r="Z1844" s="41">
        <f>COUNTIF(AO1844:BN1844, "&gt;0")</f>
        <v>1</v>
      </c>
      <c r="AA1844" s="41">
        <f>SUM(AB1844:AF1844)</f>
        <v>143</v>
      </c>
      <c r="AB1844" s="41">
        <f>BP1844+BQ1844</f>
        <v>0</v>
      </c>
      <c r="AC1844" s="41">
        <v>0</v>
      </c>
      <c r="AD1844" s="41">
        <v>0</v>
      </c>
      <c r="AE1844" s="41">
        <f>SUM(BR1844)</f>
        <v>143</v>
      </c>
      <c r="AF1844" s="41">
        <f>SUM(AM1844)</f>
        <v>0</v>
      </c>
      <c r="AG1844" s="122"/>
      <c r="AH1844" s="36">
        <v>0</v>
      </c>
      <c r="AI1844" s="126">
        <v>0</v>
      </c>
      <c r="AJ1844" s="36">
        <v>0</v>
      </c>
      <c r="AK1844" s="121"/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14">
        <v>0</v>
      </c>
      <c r="AR1844" s="1">
        <v>0</v>
      </c>
      <c r="AS1844" s="114">
        <v>0</v>
      </c>
      <c r="AT1844" s="114">
        <v>0</v>
      </c>
      <c r="AU1844" s="114">
        <v>0</v>
      </c>
      <c r="AV1844" s="114">
        <v>0</v>
      </c>
      <c r="AW1844" s="114">
        <v>0</v>
      </c>
      <c r="AX1844" s="114">
        <v>0</v>
      </c>
      <c r="AY1844" s="114">
        <v>0</v>
      </c>
      <c r="AZ1844" s="114">
        <v>0</v>
      </c>
      <c r="BA1844" s="114">
        <v>0</v>
      </c>
      <c r="BB1844" s="114">
        <v>0</v>
      </c>
      <c r="BC1844" s="114">
        <v>0</v>
      </c>
      <c r="BD1844" s="115">
        <v>0</v>
      </c>
      <c r="BE1844" s="114">
        <v>0</v>
      </c>
      <c r="BF1844" s="114">
        <v>0</v>
      </c>
      <c r="BG1844" s="114">
        <v>0</v>
      </c>
      <c r="BH1844" s="114">
        <v>0</v>
      </c>
      <c r="BI1844" s="114">
        <v>0</v>
      </c>
      <c r="BJ1844" s="114">
        <v>0</v>
      </c>
      <c r="BK1844" s="114">
        <v>45</v>
      </c>
      <c r="BL1844" s="114">
        <v>0</v>
      </c>
      <c r="BM1844" s="114">
        <v>0</v>
      </c>
      <c r="BN1844" s="114">
        <v>0</v>
      </c>
      <c r="BO1844" s="114">
        <v>0</v>
      </c>
      <c r="BP1844" s="114">
        <v>0</v>
      </c>
      <c r="BQ1844" s="114">
        <v>0</v>
      </c>
      <c r="BR1844" s="114">
        <v>143</v>
      </c>
      <c r="BS1844" s="114">
        <v>0</v>
      </c>
    </row>
    <row r="1845" spans="1:71" ht="15" x14ac:dyDescent="0.25">
      <c r="A1845" s="1" t="str">
        <f>CONCATENATE(G1845,"-",F1845,"-",H1845)</f>
        <v>999908871-Black-Under 30</v>
      </c>
      <c r="B1845" s="1" t="str">
        <f>CONCATENATE(G1845,"-",H1845)</f>
        <v>999908871-Under 30</v>
      </c>
      <c r="C1845" s="36" t="s">
        <v>429</v>
      </c>
      <c r="D1845" s="36" t="s">
        <v>453</v>
      </c>
      <c r="E1845" s="36" t="s">
        <v>17</v>
      </c>
      <c r="F1845" s="41" t="s">
        <v>14</v>
      </c>
      <c r="G1845" s="127">
        <v>999908871</v>
      </c>
      <c r="H1845" s="36" t="s">
        <v>1833</v>
      </c>
      <c r="I1845" s="34">
        <f>((L1845)-J1845)+T1845</f>
        <v>185</v>
      </c>
      <c r="J1845" s="34">
        <f>L1845/2</f>
        <v>15</v>
      </c>
      <c r="K1845" s="35"/>
      <c r="L1845" s="34">
        <f>SUM(N1845,O1845,P1845,Q1845,R1845,M1845)</f>
        <v>30</v>
      </c>
      <c r="M1845" s="34">
        <f>AJ1845</f>
        <v>30</v>
      </c>
      <c r="N1845" s="34">
        <f>SUM(AI1845)</f>
        <v>0</v>
      </c>
      <c r="O1845" s="34">
        <f>0</f>
        <v>0</v>
      </c>
      <c r="P1845" s="34">
        <v>0</v>
      </c>
      <c r="Q1845" s="34">
        <v>0</v>
      </c>
      <c r="R1845" s="34">
        <f>AH1845</f>
        <v>0</v>
      </c>
      <c r="S1845" s="122"/>
      <c r="T1845" s="41">
        <f>SUM(U1845,AA1845)</f>
        <v>170</v>
      </c>
      <c r="U1845" s="41">
        <f>IF(SUM(V1845:Y1845)&gt;=250, 250,SUM(V1845:Y1845))</f>
        <v>45</v>
      </c>
      <c r="V1845" s="41">
        <v>0</v>
      </c>
      <c r="W1845" s="41">
        <v>0</v>
      </c>
      <c r="X1845" s="41">
        <f>SUM(AL1845,AN1845,BO1845,BS1845)</f>
        <v>0</v>
      </c>
      <c r="Y1845" s="41">
        <f>SUM(AO1845:BN1845)</f>
        <v>45</v>
      </c>
      <c r="Z1845" s="41">
        <f>COUNTIF(AO1845:BN1845, "&gt;0")</f>
        <v>1</v>
      </c>
      <c r="AA1845" s="41">
        <f>SUM(AB1845:AF1845)</f>
        <v>125</v>
      </c>
      <c r="AB1845" s="41">
        <f>BP1845+BQ1845</f>
        <v>0</v>
      </c>
      <c r="AC1845" s="41">
        <v>0</v>
      </c>
      <c r="AD1845" s="41">
        <v>0</v>
      </c>
      <c r="AE1845" s="41">
        <f>SUM(BR1845)</f>
        <v>0</v>
      </c>
      <c r="AF1845" s="41">
        <f>SUM(AM1845)</f>
        <v>125</v>
      </c>
      <c r="AG1845" s="122"/>
      <c r="AH1845" s="36">
        <v>0</v>
      </c>
      <c r="AI1845" s="126">
        <v>0</v>
      </c>
      <c r="AJ1845" s="36">
        <v>30</v>
      </c>
      <c r="AK1845" s="121"/>
      <c r="AL1845" s="1">
        <v>0</v>
      </c>
      <c r="AM1845" s="1">
        <v>125</v>
      </c>
      <c r="AN1845" s="1">
        <v>0</v>
      </c>
      <c r="AO1845" s="1">
        <v>0</v>
      </c>
      <c r="AP1845" s="1">
        <v>0</v>
      </c>
      <c r="AQ1845" s="114">
        <v>45</v>
      </c>
      <c r="AR1845" s="1">
        <v>0</v>
      </c>
      <c r="AS1845" s="114">
        <v>0</v>
      </c>
      <c r="AT1845" s="114">
        <v>0</v>
      </c>
      <c r="AU1845" s="114">
        <v>0</v>
      </c>
      <c r="AV1845" s="114">
        <v>0</v>
      </c>
      <c r="AW1845" s="114">
        <v>0</v>
      </c>
      <c r="AX1845" s="114">
        <v>0</v>
      </c>
      <c r="AY1845" s="114">
        <v>0</v>
      </c>
      <c r="AZ1845" s="114">
        <v>0</v>
      </c>
      <c r="BA1845" s="114">
        <v>0</v>
      </c>
      <c r="BB1845" s="114">
        <v>0</v>
      </c>
      <c r="BC1845" s="114">
        <v>0</v>
      </c>
      <c r="BD1845" s="115">
        <v>0</v>
      </c>
      <c r="BE1845" s="114">
        <v>0</v>
      </c>
      <c r="BF1845" s="114">
        <v>0</v>
      </c>
      <c r="BG1845" s="114">
        <v>0</v>
      </c>
      <c r="BH1845" s="114">
        <v>0</v>
      </c>
      <c r="BI1845" s="114">
        <v>0</v>
      </c>
      <c r="BJ1845" s="114">
        <v>0</v>
      </c>
      <c r="BK1845" s="114">
        <v>0</v>
      </c>
      <c r="BL1845" s="114">
        <v>0</v>
      </c>
      <c r="BM1845" s="114">
        <v>0</v>
      </c>
      <c r="BN1845" s="114">
        <v>0</v>
      </c>
      <c r="BO1845" s="114">
        <v>0</v>
      </c>
      <c r="BP1845" s="114">
        <v>0</v>
      </c>
      <c r="BQ1845" s="114">
        <v>0</v>
      </c>
      <c r="BR1845" s="114">
        <v>0</v>
      </c>
      <c r="BS1845" s="114">
        <v>0</v>
      </c>
    </row>
    <row r="1846" spans="1:71" ht="15" x14ac:dyDescent="0.25">
      <c r="A1846" s="1" t="str">
        <f>CONCATENATE(G1846,"-",F1846,"-",H1846)</f>
        <v>999896912-Black-Under 30</v>
      </c>
      <c r="B1846" s="1" t="str">
        <f>CONCATENATE(G1846,"-",H1846)</f>
        <v>999896912-Under 30</v>
      </c>
      <c r="C1846" s="36" t="s">
        <v>489</v>
      </c>
      <c r="D1846" s="36" t="s">
        <v>1045</v>
      </c>
      <c r="E1846" s="36" t="s">
        <v>17</v>
      </c>
      <c r="F1846" s="41" t="s">
        <v>14</v>
      </c>
      <c r="G1846" s="128">
        <v>999896912</v>
      </c>
      <c r="H1846" s="36" t="s">
        <v>1833</v>
      </c>
      <c r="I1846" s="34">
        <f>((L1846)-J1846)+T1846</f>
        <v>178</v>
      </c>
      <c r="J1846" s="36"/>
      <c r="K1846" s="35"/>
      <c r="L1846" s="34">
        <f>SUM(N1846,O1846,P1846,Q1846,R1846,M1846)</f>
        <v>0</v>
      </c>
      <c r="M1846" s="34">
        <f>AJ1846</f>
        <v>0</v>
      </c>
      <c r="N1846" s="34">
        <f>SUM(AI1846)</f>
        <v>0</v>
      </c>
      <c r="O1846" s="34">
        <f>0</f>
        <v>0</v>
      </c>
      <c r="P1846" s="34">
        <v>0</v>
      </c>
      <c r="Q1846" s="34">
        <v>0</v>
      </c>
      <c r="R1846" s="34">
        <f>AH1846</f>
        <v>0</v>
      </c>
      <c r="S1846" s="122"/>
      <c r="T1846" s="41">
        <f>SUM(U1846,AA1846)</f>
        <v>178</v>
      </c>
      <c r="U1846" s="41">
        <f>IF(SUM(V1846:Y1846)&gt;=250, 250,SUM(V1846:Y1846))</f>
        <v>51</v>
      </c>
      <c r="V1846" s="41">
        <v>0</v>
      </c>
      <c r="W1846" s="41">
        <v>0</v>
      </c>
      <c r="X1846" s="41">
        <f>SUM(AL1846,AN1846,BO1846,BS1846)</f>
        <v>0</v>
      </c>
      <c r="Y1846" s="41">
        <f>SUM(AO1846:BN1846)</f>
        <v>51</v>
      </c>
      <c r="Z1846" s="41">
        <f>COUNTIF(AO1846:BN1846, "&gt;0")</f>
        <v>1</v>
      </c>
      <c r="AA1846" s="41">
        <f>SUM(AB1846:AF1846)</f>
        <v>127</v>
      </c>
      <c r="AB1846" s="41">
        <f>BP1846+BQ1846</f>
        <v>127</v>
      </c>
      <c r="AC1846" s="41">
        <v>0</v>
      </c>
      <c r="AD1846" s="41">
        <v>0</v>
      </c>
      <c r="AE1846" s="41">
        <f>SUM(BR1846)</f>
        <v>0</v>
      </c>
      <c r="AF1846" s="41">
        <f>SUM(AM1846)</f>
        <v>0</v>
      </c>
      <c r="AG1846" s="122"/>
      <c r="AH1846" s="36">
        <v>0</v>
      </c>
      <c r="AI1846" s="126">
        <v>0</v>
      </c>
      <c r="AJ1846" s="36">
        <v>0</v>
      </c>
      <c r="AK1846" s="121"/>
      <c r="AL1846" s="1">
        <v>0</v>
      </c>
      <c r="AM1846" s="1">
        <v>0</v>
      </c>
      <c r="AN1846" s="1">
        <v>0</v>
      </c>
      <c r="AO1846" s="1">
        <v>0</v>
      </c>
      <c r="AP1846" s="1">
        <v>0</v>
      </c>
      <c r="AQ1846" s="114">
        <v>0</v>
      </c>
      <c r="AR1846" s="1">
        <v>0</v>
      </c>
      <c r="AS1846" s="114">
        <v>0</v>
      </c>
      <c r="AT1846" s="114">
        <v>0</v>
      </c>
      <c r="AU1846" s="114">
        <v>0</v>
      </c>
      <c r="AV1846" s="114">
        <v>0</v>
      </c>
      <c r="AW1846" s="114">
        <v>51</v>
      </c>
      <c r="AX1846" s="114">
        <v>0</v>
      </c>
      <c r="AY1846" s="114">
        <v>0</v>
      </c>
      <c r="AZ1846" s="114">
        <v>0</v>
      </c>
      <c r="BA1846" s="114">
        <v>0</v>
      </c>
      <c r="BB1846" s="114">
        <v>0</v>
      </c>
      <c r="BC1846" s="114">
        <v>0</v>
      </c>
      <c r="BD1846" s="115">
        <v>0</v>
      </c>
      <c r="BE1846" s="114">
        <v>0</v>
      </c>
      <c r="BF1846" s="114">
        <v>0</v>
      </c>
      <c r="BG1846" s="114">
        <v>0</v>
      </c>
      <c r="BH1846" s="114">
        <v>0</v>
      </c>
      <c r="BI1846" s="114">
        <v>0</v>
      </c>
      <c r="BJ1846" s="114">
        <v>0</v>
      </c>
      <c r="BK1846" s="114">
        <v>0</v>
      </c>
      <c r="BL1846" s="114">
        <v>0</v>
      </c>
      <c r="BM1846" s="114">
        <v>0</v>
      </c>
      <c r="BN1846" s="114">
        <v>0</v>
      </c>
      <c r="BO1846" s="114">
        <v>0</v>
      </c>
      <c r="BP1846" s="114">
        <v>0</v>
      </c>
      <c r="BQ1846" s="114">
        <v>127</v>
      </c>
      <c r="BR1846" s="114">
        <v>0</v>
      </c>
      <c r="BS1846" s="114">
        <v>0</v>
      </c>
    </row>
    <row r="1847" spans="1:71" ht="15" x14ac:dyDescent="0.25">
      <c r="A1847" s="1" t="str">
        <f>CONCATENATE(G1847,"-",F1847,"-",H1847)</f>
        <v>999873011-Black-Under 30</v>
      </c>
      <c r="B1847" s="1" t="str">
        <f>CONCATENATE(G1847,"-",H1847)</f>
        <v>999873011-Under 30</v>
      </c>
      <c r="C1847" s="36" t="s">
        <v>2654</v>
      </c>
      <c r="D1847" s="36" t="s">
        <v>86</v>
      </c>
      <c r="E1847" s="36" t="s">
        <v>17</v>
      </c>
      <c r="F1847" s="41" t="s">
        <v>14</v>
      </c>
      <c r="G1847" s="36">
        <v>999873011</v>
      </c>
      <c r="H1847" s="36" t="s">
        <v>1833</v>
      </c>
      <c r="I1847" s="34">
        <f>((L1847)-J1847)+T1847</f>
        <v>175</v>
      </c>
      <c r="J1847" s="36"/>
      <c r="K1847" s="35"/>
      <c r="L1847" s="34">
        <f>SUM(N1847,O1847,P1847,Q1847,R1847,M1847)</f>
        <v>0</v>
      </c>
      <c r="M1847" s="34">
        <f>AJ1847</f>
        <v>0</v>
      </c>
      <c r="N1847" s="34">
        <f>SUM(AI1847)</f>
        <v>0</v>
      </c>
      <c r="O1847" s="34">
        <f>0</f>
        <v>0</v>
      </c>
      <c r="P1847" s="34">
        <v>0</v>
      </c>
      <c r="Q1847" s="34">
        <v>0</v>
      </c>
      <c r="R1847" s="34">
        <f>AH1847</f>
        <v>0</v>
      </c>
      <c r="S1847" s="122"/>
      <c r="T1847" s="41">
        <f>SUM(U1847,AA1847)</f>
        <v>175</v>
      </c>
      <c r="U1847" s="41">
        <f>IF(SUM(V1847:Y1847)&gt;=250, 250,SUM(V1847:Y1847))</f>
        <v>68</v>
      </c>
      <c r="V1847" s="41">
        <v>0</v>
      </c>
      <c r="W1847" s="41">
        <v>0</v>
      </c>
      <c r="X1847" s="41">
        <f>SUM(AL1847,AN1847,BO1847,BS1847)</f>
        <v>0</v>
      </c>
      <c r="Y1847" s="41">
        <f>SUM(AO1847:BN1847)</f>
        <v>68</v>
      </c>
      <c r="Z1847" s="41">
        <f>COUNTIF(AO1847:BN1847, "&gt;0")</f>
        <v>1</v>
      </c>
      <c r="AA1847" s="41">
        <f>SUM(AB1847:AF1847)</f>
        <v>107</v>
      </c>
      <c r="AB1847" s="41">
        <f>BP1847+BQ1847</f>
        <v>0</v>
      </c>
      <c r="AC1847" s="41">
        <v>0</v>
      </c>
      <c r="AD1847" s="41">
        <v>0</v>
      </c>
      <c r="AE1847" s="41">
        <f>SUM(BR1847)</f>
        <v>107</v>
      </c>
      <c r="AF1847" s="41">
        <f>SUM(AM1847)</f>
        <v>0</v>
      </c>
      <c r="AG1847" s="122"/>
      <c r="AH1847" s="36">
        <v>0</v>
      </c>
      <c r="AI1847" s="126">
        <v>0</v>
      </c>
      <c r="AJ1847" s="36">
        <v>0</v>
      </c>
      <c r="AK1847" s="121"/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14">
        <v>0</v>
      </c>
      <c r="AR1847" s="1">
        <v>0</v>
      </c>
      <c r="AS1847" s="114">
        <v>0</v>
      </c>
      <c r="AT1847" s="114">
        <v>0</v>
      </c>
      <c r="AU1847" s="114">
        <v>0</v>
      </c>
      <c r="AV1847" s="114">
        <v>0</v>
      </c>
      <c r="AW1847" s="114">
        <v>0</v>
      </c>
      <c r="AX1847" s="114">
        <v>0</v>
      </c>
      <c r="AY1847" s="114">
        <v>0</v>
      </c>
      <c r="AZ1847" s="114">
        <v>68</v>
      </c>
      <c r="BA1847" s="114">
        <v>0</v>
      </c>
      <c r="BB1847" s="114">
        <v>0</v>
      </c>
      <c r="BC1847" s="114">
        <v>0</v>
      </c>
      <c r="BD1847" s="115">
        <v>0</v>
      </c>
      <c r="BE1847" s="114">
        <v>0</v>
      </c>
      <c r="BF1847" s="114">
        <v>0</v>
      </c>
      <c r="BG1847" s="114">
        <v>0</v>
      </c>
      <c r="BH1847" s="114">
        <v>0</v>
      </c>
      <c r="BI1847" s="114">
        <v>0</v>
      </c>
      <c r="BJ1847" s="114">
        <v>0</v>
      </c>
      <c r="BK1847" s="114">
        <v>0</v>
      </c>
      <c r="BL1847" s="114">
        <v>0</v>
      </c>
      <c r="BM1847" s="114">
        <v>0</v>
      </c>
      <c r="BN1847" s="114">
        <v>0</v>
      </c>
      <c r="BO1847" s="114">
        <v>0</v>
      </c>
      <c r="BP1847" s="114">
        <v>0</v>
      </c>
      <c r="BQ1847" s="114">
        <v>0</v>
      </c>
      <c r="BR1847" s="114">
        <v>107</v>
      </c>
      <c r="BS1847" s="114">
        <v>0</v>
      </c>
    </row>
    <row r="1848" spans="1:71" ht="15" x14ac:dyDescent="0.25">
      <c r="A1848" s="1" t="str">
        <f>CONCATENATE(G1848,"-",F1848,"-",H1848)</f>
        <v>999925982-Black-Under 30</v>
      </c>
      <c r="B1848" s="1" t="str">
        <f>CONCATENATE(G1848,"-",H1848)</f>
        <v>999925982-Under 30</v>
      </c>
      <c r="C1848" s="36" t="s">
        <v>140</v>
      </c>
      <c r="D1848" s="36" t="s">
        <v>2180</v>
      </c>
      <c r="E1848" s="36" t="s">
        <v>17</v>
      </c>
      <c r="F1848" s="41" t="s">
        <v>14</v>
      </c>
      <c r="G1848" s="128">
        <v>999925982</v>
      </c>
      <c r="H1848" s="36" t="s">
        <v>1833</v>
      </c>
      <c r="I1848" s="34">
        <f>((L1848)-J1848)+T1848</f>
        <v>175</v>
      </c>
      <c r="J1848" s="36"/>
      <c r="K1848" s="35"/>
      <c r="L1848" s="34">
        <f>SUM(N1848,O1848,P1848,Q1848,R1848,M1848)</f>
        <v>0</v>
      </c>
      <c r="M1848" s="34">
        <f>AJ1848</f>
        <v>0</v>
      </c>
      <c r="N1848" s="34">
        <f>SUM(AI1848)</f>
        <v>0</v>
      </c>
      <c r="O1848" s="34">
        <f>0</f>
        <v>0</v>
      </c>
      <c r="P1848" s="34">
        <v>0</v>
      </c>
      <c r="Q1848" s="34">
        <v>0</v>
      </c>
      <c r="R1848" s="34">
        <f>AH1848</f>
        <v>0</v>
      </c>
      <c r="S1848" s="122"/>
      <c r="T1848" s="41">
        <f>SUM(U1848,AA1848)</f>
        <v>175</v>
      </c>
      <c r="U1848" s="41">
        <f>IF(SUM(V1848:Y1848)&gt;=250, 250,SUM(V1848:Y1848))</f>
        <v>68</v>
      </c>
      <c r="V1848" s="41">
        <v>0</v>
      </c>
      <c r="W1848" s="41">
        <v>0</v>
      </c>
      <c r="X1848" s="41">
        <f>SUM(AL1848,AN1848,BO1848,BS1848)</f>
        <v>0</v>
      </c>
      <c r="Y1848" s="41">
        <f>SUM(AO1848:BN1848)</f>
        <v>68</v>
      </c>
      <c r="Z1848" s="41">
        <f>COUNTIF(AO1848:BN1848, "&gt;0")</f>
        <v>1</v>
      </c>
      <c r="AA1848" s="41">
        <f>SUM(AB1848:AF1848)</f>
        <v>107</v>
      </c>
      <c r="AB1848" s="41">
        <f>BP1848+BQ1848</f>
        <v>0</v>
      </c>
      <c r="AC1848" s="41">
        <v>0</v>
      </c>
      <c r="AD1848" s="41">
        <v>0</v>
      </c>
      <c r="AE1848" s="41">
        <f>SUM(BR1848)</f>
        <v>107</v>
      </c>
      <c r="AF1848" s="41">
        <f>SUM(AM1848)</f>
        <v>0</v>
      </c>
      <c r="AG1848" s="122"/>
      <c r="AH1848" s="36">
        <v>0</v>
      </c>
      <c r="AI1848" s="126">
        <v>0</v>
      </c>
      <c r="AJ1848" s="36">
        <v>0</v>
      </c>
      <c r="AK1848" s="121"/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14">
        <v>0</v>
      </c>
      <c r="AR1848" s="1">
        <v>68</v>
      </c>
      <c r="AS1848" s="114">
        <v>0</v>
      </c>
      <c r="AT1848" s="114">
        <v>0</v>
      </c>
      <c r="AU1848" s="114">
        <v>0</v>
      </c>
      <c r="AV1848" s="114">
        <v>0</v>
      </c>
      <c r="AW1848" s="114">
        <v>0</v>
      </c>
      <c r="AX1848" s="114">
        <v>0</v>
      </c>
      <c r="AY1848" s="114">
        <v>0</v>
      </c>
      <c r="AZ1848" s="114">
        <v>0</v>
      </c>
      <c r="BA1848" s="114">
        <v>0</v>
      </c>
      <c r="BB1848" s="114">
        <v>0</v>
      </c>
      <c r="BC1848" s="114">
        <v>0</v>
      </c>
      <c r="BD1848" s="115">
        <v>0</v>
      </c>
      <c r="BE1848" s="114">
        <v>0</v>
      </c>
      <c r="BF1848" s="114">
        <v>0</v>
      </c>
      <c r="BG1848" s="114">
        <v>0</v>
      </c>
      <c r="BH1848" s="114">
        <v>0</v>
      </c>
      <c r="BI1848" s="114">
        <v>0</v>
      </c>
      <c r="BJ1848" s="114">
        <v>0</v>
      </c>
      <c r="BK1848" s="114">
        <v>0</v>
      </c>
      <c r="BL1848" s="114">
        <v>0</v>
      </c>
      <c r="BM1848" s="114">
        <v>0</v>
      </c>
      <c r="BN1848" s="114">
        <v>0</v>
      </c>
      <c r="BO1848" s="114">
        <v>0</v>
      </c>
      <c r="BP1848" s="114">
        <v>0</v>
      </c>
      <c r="BQ1848" s="114">
        <v>0</v>
      </c>
      <c r="BR1848" s="114">
        <v>107</v>
      </c>
      <c r="BS1848" s="114">
        <v>0</v>
      </c>
    </row>
    <row r="1849" spans="1:71" ht="15" x14ac:dyDescent="0.25">
      <c r="A1849" s="1" t="str">
        <f>CONCATENATE(G1849,"-",F1849,"-",H1849)</f>
        <v>999936096-Black-Under 30</v>
      </c>
      <c r="B1849" s="1" t="str">
        <f>CONCATENATE(G1849,"-",H1849)</f>
        <v>999936096-Under 30</v>
      </c>
      <c r="C1849" s="149" t="s">
        <v>2911</v>
      </c>
      <c r="D1849" s="149" t="s">
        <v>2912</v>
      </c>
      <c r="E1849" s="149" t="s">
        <v>17</v>
      </c>
      <c r="F1849" s="41" t="s">
        <v>14</v>
      </c>
      <c r="G1849" s="149">
        <v>999936096</v>
      </c>
      <c r="H1849" s="36" t="s">
        <v>1833</v>
      </c>
      <c r="I1849" s="34">
        <f>((L1849)-J1849)+T1849</f>
        <v>175</v>
      </c>
      <c r="J1849" s="36"/>
      <c r="K1849" s="35"/>
      <c r="L1849" s="34">
        <f>SUM(N1849,O1849,P1849,Q1849,R1849,M1849)</f>
        <v>0</v>
      </c>
      <c r="M1849" s="34">
        <f>AJ1849</f>
        <v>0</v>
      </c>
      <c r="N1849" s="34">
        <f>SUM(AI1849)</f>
        <v>0</v>
      </c>
      <c r="O1849" s="34">
        <f>0</f>
        <v>0</v>
      </c>
      <c r="P1849" s="34">
        <v>0</v>
      </c>
      <c r="Q1849" s="34">
        <v>0</v>
      </c>
      <c r="R1849" s="34">
        <f>AH1849</f>
        <v>0</v>
      </c>
      <c r="S1849" s="122"/>
      <c r="T1849" s="41">
        <f>SUM(U1849,AA1849)</f>
        <v>175</v>
      </c>
      <c r="U1849" s="41">
        <f>IF(SUM(V1849:Y1849)&gt;=250, 250,SUM(V1849:Y1849))</f>
        <v>68</v>
      </c>
      <c r="V1849" s="41">
        <v>0</v>
      </c>
      <c r="W1849" s="41">
        <v>0</v>
      </c>
      <c r="X1849" s="41">
        <f>SUM(AL1849,AN1849,BO1849,BS1849)</f>
        <v>0</v>
      </c>
      <c r="Y1849" s="41">
        <f>SUM(AO1849:BN1849)</f>
        <v>68</v>
      </c>
      <c r="Z1849" s="41">
        <f>COUNTIF(AO1849:BN1849, "&gt;0")</f>
        <v>1</v>
      </c>
      <c r="AA1849" s="41">
        <f>SUM(AB1849:AF1849)</f>
        <v>107</v>
      </c>
      <c r="AB1849" s="41">
        <f>BP1849+BQ1849</f>
        <v>0</v>
      </c>
      <c r="AC1849" s="41">
        <v>0</v>
      </c>
      <c r="AD1849" s="41">
        <v>0</v>
      </c>
      <c r="AE1849" s="41">
        <f>SUM(BR1849)</f>
        <v>107</v>
      </c>
      <c r="AF1849" s="41">
        <f>SUM(AM1849)</f>
        <v>0</v>
      </c>
      <c r="AG1849" s="122"/>
      <c r="AH1849" s="36">
        <v>0</v>
      </c>
      <c r="AI1849" s="126">
        <v>0</v>
      </c>
      <c r="AJ1849" s="36">
        <v>0</v>
      </c>
      <c r="AK1849" s="121"/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14">
        <v>0</v>
      </c>
      <c r="AR1849" s="1">
        <v>0</v>
      </c>
      <c r="AS1849" s="114">
        <v>0</v>
      </c>
      <c r="AT1849" s="114">
        <v>0</v>
      </c>
      <c r="AU1849" s="114">
        <v>0</v>
      </c>
      <c r="AV1849" s="114">
        <v>0</v>
      </c>
      <c r="AW1849" s="114">
        <v>0</v>
      </c>
      <c r="AX1849" s="114">
        <v>0</v>
      </c>
      <c r="AY1849" s="114">
        <v>0</v>
      </c>
      <c r="AZ1849" s="114">
        <v>0</v>
      </c>
      <c r="BA1849" s="114">
        <v>0</v>
      </c>
      <c r="BB1849" s="114">
        <v>0</v>
      </c>
      <c r="BC1849" s="114">
        <v>0</v>
      </c>
      <c r="BD1849" s="115">
        <v>0</v>
      </c>
      <c r="BE1849" s="114">
        <v>0</v>
      </c>
      <c r="BF1849" s="114">
        <v>68</v>
      </c>
      <c r="BG1849" s="114">
        <v>0</v>
      </c>
      <c r="BH1849" s="114">
        <v>0</v>
      </c>
      <c r="BI1849" s="114">
        <v>0</v>
      </c>
      <c r="BJ1849" s="114">
        <v>0</v>
      </c>
      <c r="BK1849" s="114">
        <v>0</v>
      </c>
      <c r="BL1849" s="114">
        <v>0</v>
      </c>
      <c r="BM1849" s="114">
        <v>0</v>
      </c>
      <c r="BN1849" s="114">
        <v>0</v>
      </c>
      <c r="BO1849" s="114">
        <v>0</v>
      </c>
      <c r="BP1849" s="114">
        <v>0</v>
      </c>
      <c r="BQ1849" s="114">
        <v>0</v>
      </c>
      <c r="BR1849" s="114">
        <v>107</v>
      </c>
      <c r="BS1849" s="114">
        <v>0</v>
      </c>
    </row>
    <row r="1850" spans="1:71" ht="15" x14ac:dyDescent="0.25">
      <c r="A1850" s="1" t="str">
        <f>CONCATENATE(G1850,"-",F1850,"-",H1850)</f>
        <v>999914664-Black-Under 30</v>
      </c>
      <c r="B1850" s="1" t="str">
        <f>CONCATENATE(G1850,"-",H1850)</f>
        <v>999914664-Under 30</v>
      </c>
      <c r="C1850" s="36" t="s">
        <v>1731</v>
      </c>
      <c r="D1850" s="36" t="s">
        <v>2098</v>
      </c>
      <c r="E1850" s="36" t="s">
        <v>17</v>
      </c>
      <c r="F1850" s="41" t="s">
        <v>14</v>
      </c>
      <c r="G1850" s="128">
        <v>999914664</v>
      </c>
      <c r="H1850" s="36" t="s">
        <v>1833</v>
      </c>
      <c r="I1850" s="34">
        <f>((L1850)-J1850)+T1850</f>
        <v>173</v>
      </c>
      <c r="J1850" s="34">
        <f>L1850/2</f>
        <v>0</v>
      </c>
      <c r="K1850" s="37"/>
      <c r="L1850" s="34">
        <f>SUM(N1850,O1850,P1850,Q1850,R1850,M1850)</f>
        <v>0</v>
      </c>
      <c r="M1850" s="34">
        <f>AJ1850</f>
        <v>0</v>
      </c>
      <c r="N1850" s="34">
        <f>SUM(AI1850)</f>
        <v>0</v>
      </c>
      <c r="O1850" s="34">
        <f>0</f>
        <v>0</v>
      </c>
      <c r="P1850" s="34">
        <v>0</v>
      </c>
      <c r="Q1850" s="34">
        <v>0</v>
      </c>
      <c r="R1850" s="34">
        <f>AH1850</f>
        <v>0</v>
      </c>
      <c r="S1850" s="122"/>
      <c r="T1850" s="41">
        <f>SUM(U1850,AA1850)</f>
        <v>173</v>
      </c>
      <c r="U1850" s="41">
        <f>IF(SUM(V1850:Y1850)&gt;=250, 250,SUM(V1850:Y1850))</f>
        <v>102</v>
      </c>
      <c r="V1850" s="41">
        <v>0</v>
      </c>
      <c r="W1850" s="41">
        <v>0</v>
      </c>
      <c r="X1850" s="41">
        <f>SUM(AL1850,AN1850,BO1850,BS1850)</f>
        <v>0</v>
      </c>
      <c r="Y1850" s="41">
        <f>SUM(AO1850:BN1850)</f>
        <v>102</v>
      </c>
      <c r="Z1850" s="41">
        <f>COUNTIF(AO1850:BN1850, "&gt;0")</f>
        <v>2</v>
      </c>
      <c r="AA1850" s="41">
        <f>SUM(AB1850:AF1850)</f>
        <v>71</v>
      </c>
      <c r="AB1850" s="41">
        <f>BP1850+BQ1850</f>
        <v>71</v>
      </c>
      <c r="AC1850" s="41">
        <v>0</v>
      </c>
      <c r="AD1850" s="41">
        <v>0</v>
      </c>
      <c r="AE1850" s="41">
        <f>SUM(BR1850)</f>
        <v>0</v>
      </c>
      <c r="AF1850" s="41">
        <f>SUM(AM1850)</f>
        <v>0</v>
      </c>
      <c r="AG1850" s="122"/>
      <c r="AH1850" s="36">
        <v>0</v>
      </c>
      <c r="AI1850" s="126">
        <v>0</v>
      </c>
      <c r="AJ1850" s="36">
        <v>0</v>
      </c>
      <c r="AK1850" s="121"/>
      <c r="AL1850" s="1">
        <v>0</v>
      </c>
      <c r="AM1850" s="1">
        <v>0</v>
      </c>
      <c r="AN1850" s="1">
        <v>0</v>
      </c>
      <c r="AO1850" s="1">
        <v>0</v>
      </c>
      <c r="AP1850" s="1">
        <v>68</v>
      </c>
      <c r="AQ1850" s="114">
        <v>0</v>
      </c>
      <c r="AR1850" s="1">
        <v>0</v>
      </c>
      <c r="AS1850" s="114">
        <v>0</v>
      </c>
      <c r="AT1850" s="114">
        <v>0</v>
      </c>
      <c r="AU1850" s="114">
        <v>0</v>
      </c>
      <c r="AV1850" s="114">
        <v>0</v>
      </c>
      <c r="AW1850" s="114">
        <v>0</v>
      </c>
      <c r="AX1850" s="114">
        <v>0</v>
      </c>
      <c r="AY1850" s="114">
        <v>0</v>
      </c>
      <c r="AZ1850" s="114">
        <v>0</v>
      </c>
      <c r="BA1850" s="114">
        <v>0</v>
      </c>
      <c r="BB1850" s="114">
        <v>0</v>
      </c>
      <c r="BC1850" s="114">
        <v>0</v>
      </c>
      <c r="BD1850" s="115">
        <v>34</v>
      </c>
      <c r="BE1850" s="114">
        <v>0</v>
      </c>
      <c r="BF1850" s="114">
        <v>0</v>
      </c>
      <c r="BG1850" s="114">
        <v>0</v>
      </c>
      <c r="BH1850" s="114">
        <v>0</v>
      </c>
      <c r="BI1850" s="114">
        <v>0</v>
      </c>
      <c r="BJ1850" s="114">
        <v>0</v>
      </c>
      <c r="BK1850" s="114">
        <v>0</v>
      </c>
      <c r="BL1850" s="114">
        <v>0</v>
      </c>
      <c r="BM1850" s="114">
        <v>0</v>
      </c>
      <c r="BN1850" s="114">
        <v>0</v>
      </c>
      <c r="BO1850" s="114">
        <v>0</v>
      </c>
      <c r="BP1850" s="114">
        <v>71</v>
      </c>
      <c r="BQ1850" s="114">
        <v>0</v>
      </c>
      <c r="BR1850" s="114">
        <v>0</v>
      </c>
      <c r="BS1850" s="114">
        <v>0</v>
      </c>
    </row>
    <row r="1851" spans="1:71" ht="15" x14ac:dyDescent="0.25">
      <c r="A1851" s="1" t="str">
        <f>CONCATENATE(G1851,"-",F1851,"-",H1851)</f>
        <v>999932858-Black-Under 30</v>
      </c>
      <c r="B1851" s="1" t="str">
        <f>CONCATENATE(G1851,"-",H1851)</f>
        <v>999932858-Under 30</v>
      </c>
      <c r="C1851" s="36" t="s">
        <v>1793</v>
      </c>
      <c r="D1851" s="36" t="s">
        <v>1788</v>
      </c>
      <c r="E1851" s="36" t="s">
        <v>17</v>
      </c>
      <c r="F1851" s="41" t="s">
        <v>14</v>
      </c>
      <c r="G1851" s="128">
        <v>999932858</v>
      </c>
      <c r="H1851" s="36" t="s">
        <v>1833</v>
      </c>
      <c r="I1851" s="34">
        <f>((L1851)-J1851)+T1851</f>
        <v>169.5</v>
      </c>
      <c r="J1851" s="34">
        <f>L1851/2</f>
        <v>6.5</v>
      </c>
      <c r="K1851" s="37"/>
      <c r="L1851" s="34">
        <f>SUM(N1851,O1851,P1851,Q1851,R1851,M1851)</f>
        <v>13</v>
      </c>
      <c r="M1851" s="34">
        <f>AJ1851</f>
        <v>13</v>
      </c>
      <c r="N1851" s="34">
        <f>SUM(AI1851)</f>
        <v>0</v>
      </c>
      <c r="O1851" s="34">
        <f>0</f>
        <v>0</v>
      </c>
      <c r="P1851" s="34">
        <v>0</v>
      </c>
      <c r="Q1851" s="34">
        <v>0</v>
      </c>
      <c r="R1851" s="34">
        <f>AH1851</f>
        <v>0</v>
      </c>
      <c r="S1851" s="122"/>
      <c r="T1851" s="41">
        <f>SUM(U1851,AA1851)</f>
        <v>163</v>
      </c>
      <c r="U1851" s="41">
        <f>IF(SUM(V1851:Y1851)&gt;=250, 250,SUM(V1851:Y1851))</f>
        <v>38</v>
      </c>
      <c r="V1851" s="41">
        <v>0</v>
      </c>
      <c r="W1851" s="41">
        <v>0</v>
      </c>
      <c r="X1851" s="41">
        <f>SUM(AL1851,AN1851,BO1851,BS1851)</f>
        <v>0</v>
      </c>
      <c r="Y1851" s="41">
        <f>SUM(AO1851:BN1851)</f>
        <v>38</v>
      </c>
      <c r="Z1851" s="41">
        <f>COUNTIF(AO1851:BN1851, "&gt;0")</f>
        <v>1</v>
      </c>
      <c r="AA1851" s="41">
        <f>SUM(AB1851:AF1851)</f>
        <v>125</v>
      </c>
      <c r="AB1851" s="41">
        <f>BP1851+BQ1851</f>
        <v>0</v>
      </c>
      <c r="AC1851" s="41">
        <v>0</v>
      </c>
      <c r="AD1851" s="41">
        <v>0</v>
      </c>
      <c r="AE1851" s="41">
        <f>SUM(BR1851)</f>
        <v>0</v>
      </c>
      <c r="AF1851" s="41">
        <f>SUM(AM1851)</f>
        <v>125</v>
      </c>
      <c r="AG1851" s="37"/>
      <c r="AH1851" s="36"/>
      <c r="AI1851" s="126">
        <v>0</v>
      </c>
      <c r="AJ1851" s="36">
        <v>13</v>
      </c>
      <c r="AK1851" s="121"/>
      <c r="AL1851" s="1">
        <v>0</v>
      </c>
      <c r="AM1851" s="1">
        <v>125</v>
      </c>
      <c r="AN1851" s="1">
        <v>0</v>
      </c>
      <c r="AO1851" s="1">
        <v>0</v>
      </c>
      <c r="AP1851" s="1">
        <v>0</v>
      </c>
      <c r="AQ1851" s="114">
        <v>0</v>
      </c>
      <c r="AR1851" s="1">
        <v>0</v>
      </c>
      <c r="AS1851" s="114">
        <v>0</v>
      </c>
      <c r="AT1851" s="114">
        <v>0</v>
      </c>
      <c r="AU1851" s="114">
        <v>0</v>
      </c>
      <c r="AV1851" s="114">
        <v>0</v>
      </c>
      <c r="AW1851" s="114">
        <v>38</v>
      </c>
      <c r="AX1851" s="114">
        <v>0</v>
      </c>
      <c r="AY1851" s="114">
        <v>0</v>
      </c>
      <c r="AZ1851" s="114">
        <v>0</v>
      </c>
      <c r="BA1851" s="114">
        <v>0</v>
      </c>
      <c r="BB1851" s="114">
        <v>0</v>
      </c>
      <c r="BC1851" s="114">
        <v>0</v>
      </c>
      <c r="BD1851" s="115">
        <v>0</v>
      </c>
      <c r="BE1851" s="114">
        <v>0</v>
      </c>
      <c r="BF1851" s="114">
        <v>0</v>
      </c>
      <c r="BG1851" s="114">
        <v>0</v>
      </c>
      <c r="BH1851" s="114">
        <v>0</v>
      </c>
      <c r="BI1851" s="114">
        <v>0</v>
      </c>
      <c r="BJ1851" s="114">
        <v>0</v>
      </c>
      <c r="BK1851" s="114">
        <v>0</v>
      </c>
      <c r="BL1851" s="114">
        <v>0</v>
      </c>
      <c r="BM1851" s="114">
        <v>0</v>
      </c>
      <c r="BN1851" s="114">
        <v>0</v>
      </c>
      <c r="BO1851" s="114">
        <v>0</v>
      </c>
      <c r="BP1851" s="114">
        <v>0</v>
      </c>
      <c r="BQ1851" s="114">
        <v>0</v>
      </c>
      <c r="BR1851" s="114">
        <v>0</v>
      </c>
      <c r="BS1851" s="114">
        <v>0</v>
      </c>
    </row>
    <row r="1852" spans="1:71" ht="15" x14ac:dyDescent="0.25">
      <c r="A1852" s="1" t="str">
        <f>CONCATENATE(G1852,"-",F1852,"-",H1852)</f>
        <v>999739751-Black-Under 30</v>
      </c>
      <c r="B1852" s="1" t="str">
        <f>CONCATENATE(G1852,"-",H1852)</f>
        <v>999739751-Under 30</v>
      </c>
      <c r="C1852" s="34" t="s">
        <v>78</v>
      </c>
      <c r="D1852" s="34" t="s">
        <v>79</v>
      </c>
      <c r="E1852" s="34" t="s">
        <v>17</v>
      </c>
      <c r="F1852" s="41" t="s">
        <v>14</v>
      </c>
      <c r="G1852" s="127">
        <v>999739751</v>
      </c>
      <c r="H1852" s="36" t="s">
        <v>1833</v>
      </c>
      <c r="I1852" s="34">
        <f>((L1852)-J1852)+T1852</f>
        <v>167</v>
      </c>
      <c r="J1852" s="34"/>
      <c r="K1852" s="35"/>
      <c r="L1852" s="34">
        <f>SUM(N1852,O1852,P1852,Q1852,R1852,M1852)</f>
        <v>0</v>
      </c>
      <c r="M1852" s="34">
        <f>AJ1852</f>
        <v>0</v>
      </c>
      <c r="N1852" s="34">
        <f>SUM(AI1852)</f>
        <v>0</v>
      </c>
      <c r="O1852" s="34">
        <f>0</f>
        <v>0</v>
      </c>
      <c r="P1852" s="34">
        <v>0</v>
      </c>
      <c r="Q1852" s="34">
        <v>0</v>
      </c>
      <c r="R1852" s="34">
        <f>AH1852</f>
        <v>0</v>
      </c>
      <c r="S1852" s="122"/>
      <c r="T1852" s="41">
        <f>SUM(U1852,AA1852)</f>
        <v>167</v>
      </c>
      <c r="U1852" s="41">
        <f>IF(SUM(V1852:Y1852)&gt;=250, 250,SUM(V1852:Y1852))</f>
        <v>60</v>
      </c>
      <c r="V1852" s="41">
        <v>0</v>
      </c>
      <c r="W1852" s="41">
        <v>0</v>
      </c>
      <c r="X1852" s="41">
        <f>SUM(AL1852,AN1852,BO1852,BS1852)</f>
        <v>0</v>
      </c>
      <c r="Y1852" s="41">
        <f>SUM(AO1852:BN1852)</f>
        <v>60</v>
      </c>
      <c r="Z1852" s="41">
        <f>COUNTIF(AO1852:BN1852, "&gt;0")</f>
        <v>1</v>
      </c>
      <c r="AA1852" s="41">
        <f>SUM(AB1852:AF1852)</f>
        <v>107</v>
      </c>
      <c r="AB1852" s="41">
        <f>BP1852+BQ1852</f>
        <v>0</v>
      </c>
      <c r="AC1852" s="41">
        <v>0</v>
      </c>
      <c r="AD1852" s="41">
        <v>0</v>
      </c>
      <c r="AE1852" s="41">
        <f>SUM(BR1852)</f>
        <v>107</v>
      </c>
      <c r="AF1852" s="41">
        <f>SUM(AM1852)</f>
        <v>0</v>
      </c>
      <c r="AG1852" s="122"/>
      <c r="AH1852" s="36">
        <v>0</v>
      </c>
      <c r="AI1852" s="126">
        <v>0</v>
      </c>
      <c r="AJ1852" s="36">
        <v>0</v>
      </c>
      <c r="AK1852" s="121"/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14">
        <v>0</v>
      </c>
      <c r="AR1852" s="1">
        <v>0</v>
      </c>
      <c r="AS1852" s="114">
        <v>0</v>
      </c>
      <c r="AT1852" s="114">
        <v>60</v>
      </c>
      <c r="AU1852" s="114">
        <v>0</v>
      </c>
      <c r="AV1852" s="114">
        <v>0</v>
      </c>
      <c r="AW1852" s="114">
        <v>0</v>
      </c>
      <c r="AX1852" s="114">
        <v>0</v>
      </c>
      <c r="AY1852" s="114">
        <v>0</v>
      </c>
      <c r="AZ1852" s="114">
        <v>0</v>
      </c>
      <c r="BA1852" s="114">
        <v>0</v>
      </c>
      <c r="BB1852" s="114">
        <v>0</v>
      </c>
      <c r="BC1852" s="114">
        <v>0</v>
      </c>
      <c r="BD1852" s="115">
        <v>0</v>
      </c>
      <c r="BE1852" s="114">
        <v>0</v>
      </c>
      <c r="BF1852" s="114">
        <v>0</v>
      </c>
      <c r="BG1852" s="114">
        <v>0</v>
      </c>
      <c r="BH1852" s="114">
        <v>0</v>
      </c>
      <c r="BI1852" s="114">
        <v>0</v>
      </c>
      <c r="BJ1852" s="114">
        <v>0</v>
      </c>
      <c r="BK1852" s="114">
        <v>0</v>
      </c>
      <c r="BL1852" s="114">
        <v>0</v>
      </c>
      <c r="BM1852" s="114">
        <v>0</v>
      </c>
      <c r="BN1852" s="114">
        <v>0</v>
      </c>
      <c r="BO1852" s="114">
        <v>0</v>
      </c>
      <c r="BP1852" s="114">
        <v>0</v>
      </c>
      <c r="BQ1852" s="114">
        <v>0</v>
      </c>
      <c r="BR1852" s="114">
        <v>107</v>
      </c>
      <c r="BS1852" s="114">
        <v>0</v>
      </c>
    </row>
    <row r="1853" spans="1:71" ht="15" x14ac:dyDescent="0.25">
      <c r="A1853" s="1" t="str">
        <f>CONCATENATE(G1853,"-",F1853,"-",H1853)</f>
        <v>999932682-Black-Under 30</v>
      </c>
      <c r="B1853" s="1" t="str">
        <f>CONCATENATE(G1853,"-",H1853)</f>
        <v>999932682-Under 30</v>
      </c>
      <c r="C1853" s="36" t="s">
        <v>1560</v>
      </c>
      <c r="D1853" s="36" t="s">
        <v>2655</v>
      </c>
      <c r="E1853" s="36" t="s">
        <v>17</v>
      </c>
      <c r="F1853" s="41" t="s">
        <v>14</v>
      </c>
      <c r="G1853" s="36">
        <v>999932682</v>
      </c>
      <c r="H1853" s="36" t="s">
        <v>1833</v>
      </c>
      <c r="I1853" s="34">
        <f>((L1853)-J1853)+T1853</f>
        <v>146</v>
      </c>
      <c r="J1853" s="36"/>
      <c r="K1853" s="35"/>
      <c r="L1853" s="34">
        <f>SUM(N1853,O1853,P1853,Q1853,R1853,M1853)</f>
        <v>0</v>
      </c>
      <c r="M1853" s="34">
        <f>AJ1853</f>
        <v>0</v>
      </c>
      <c r="N1853" s="34">
        <f>SUM(AI1853)</f>
        <v>0</v>
      </c>
      <c r="O1853" s="34">
        <f>0</f>
        <v>0</v>
      </c>
      <c r="P1853" s="34">
        <v>0</v>
      </c>
      <c r="Q1853" s="34">
        <v>0</v>
      </c>
      <c r="R1853" s="34">
        <f>AH1853</f>
        <v>0</v>
      </c>
      <c r="S1853" s="122"/>
      <c r="T1853" s="41">
        <f>SUM(U1853,AA1853)</f>
        <v>146</v>
      </c>
      <c r="U1853" s="41">
        <f>IF(SUM(V1853:Y1853)&gt;=250, 250,SUM(V1853:Y1853))</f>
        <v>51</v>
      </c>
      <c r="V1853" s="41">
        <v>0</v>
      </c>
      <c r="W1853" s="41">
        <v>0</v>
      </c>
      <c r="X1853" s="41">
        <f>SUM(AL1853,AN1853,BO1853,BS1853)</f>
        <v>0</v>
      </c>
      <c r="Y1853" s="41">
        <f>SUM(AO1853:BN1853)</f>
        <v>51</v>
      </c>
      <c r="Z1853" s="41">
        <f>COUNTIF(AO1853:BN1853, "&gt;0")</f>
        <v>1</v>
      </c>
      <c r="AA1853" s="41">
        <f>SUM(AB1853:AF1853)</f>
        <v>95</v>
      </c>
      <c r="AB1853" s="41">
        <f>BP1853+BQ1853</f>
        <v>95</v>
      </c>
      <c r="AC1853" s="41">
        <v>0</v>
      </c>
      <c r="AD1853" s="41">
        <v>0</v>
      </c>
      <c r="AE1853" s="41">
        <f>SUM(BR1853)</f>
        <v>0</v>
      </c>
      <c r="AF1853" s="41">
        <f>SUM(AM1853)</f>
        <v>0</v>
      </c>
      <c r="AG1853" s="122"/>
      <c r="AH1853" s="36">
        <v>0</v>
      </c>
      <c r="AI1853" s="126">
        <v>0</v>
      </c>
      <c r="AJ1853" s="36">
        <v>0</v>
      </c>
      <c r="AK1853" s="121"/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14">
        <v>0</v>
      </c>
      <c r="AR1853" s="1">
        <v>0</v>
      </c>
      <c r="AS1853" s="114">
        <v>0</v>
      </c>
      <c r="AT1853" s="114">
        <v>0</v>
      </c>
      <c r="AU1853" s="114">
        <v>0</v>
      </c>
      <c r="AV1853" s="114">
        <v>0</v>
      </c>
      <c r="AW1853" s="114">
        <v>0</v>
      </c>
      <c r="AX1853" s="114">
        <v>0</v>
      </c>
      <c r="AY1853" s="114">
        <v>0</v>
      </c>
      <c r="AZ1853" s="114">
        <v>51</v>
      </c>
      <c r="BA1853" s="114">
        <v>0</v>
      </c>
      <c r="BB1853" s="114">
        <v>0</v>
      </c>
      <c r="BC1853" s="114">
        <v>0</v>
      </c>
      <c r="BD1853" s="115">
        <v>0</v>
      </c>
      <c r="BE1853" s="114">
        <v>0</v>
      </c>
      <c r="BF1853" s="114">
        <v>0</v>
      </c>
      <c r="BG1853" s="114">
        <v>0</v>
      </c>
      <c r="BH1853" s="114">
        <v>0</v>
      </c>
      <c r="BI1853" s="114">
        <v>0</v>
      </c>
      <c r="BJ1853" s="114">
        <v>0</v>
      </c>
      <c r="BK1853" s="114">
        <v>0</v>
      </c>
      <c r="BL1853" s="114">
        <v>0</v>
      </c>
      <c r="BM1853" s="114">
        <v>0</v>
      </c>
      <c r="BN1853" s="114">
        <v>0</v>
      </c>
      <c r="BO1853" s="114">
        <v>0</v>
      </c>
      <c r="BP1853" s="114">
        <v>0</v>
      </c>
      <c r="BQ1853" s="114">
        <v>95</v>
      </c>
      <c r="BR1853" s="114">
        <v>0</v>
      </c>
      <c r="BS1853" s="114">
        <v>0</v>
      </c>
    </row>
    <row r="1854" spans="1:71" ht="15" x14ac:dyDescent="0.25">
      <c r="A1854" s="1" t="str">
        <f>CONCATENATE(G1854,"-",F1854,"-",H1854)</f>
        <v>999911752-Black-Under 30</v>
      </c>
      <c r="B1854" s="1" t="str">
        <f>CONCATENATE(G1854,"-",H1854)</f>
        <v>999911752-Under 30</v>
      </c>
      <c r="C1854" s="36" t="s">
        <v>1110</v>
      </c>
      <c r="D1854" s="36" t="s">
        <v>1748</v>
      </c>
      <c r="E1854" s="36" t="s">
        <v>17</v>
      </c>
      <c r="F1854" s="41" t="s">
        <v>14</v>
      </c>
      <c r="G1854" s="128">
        <v>999911752</v>
      </c>
      <c r="H1854" s="36" t="s">
        <v>1833</v>
      </c>
      <c r="I1854" s="34">
        <f>((L1854)-J1854)+T1854</f>
        <v>126</v>
      </c>
      <c r="J1854" s="34">
        <f>L1854/2</f>
        <v>0</v>
      </c>
      <c r="K1854" s="37"/>
      <c r="L1854" s="34">
        <f>SUM(N1854,O1854,P1854,Q1854,R1854,M1854)</f>
        <v>0</v>
      </c>
      <c r="M1854" s="34">
        <f>AJ1854</f>
        <v>0</v>
      </c>
      <c r="N1854" s="34">
        <f>SUM(AI1854)</f>
        <v>0</v>
      </c>
      <c r="O1854" s="34">
        <f>0</f>
        <v>0</v>
      </c>
      <c r="P1854" s="34">
        <v>0</v>
      </c>
      <c r="Q1854" s="34">
        <v>0</v>
      </c>
      <c r="R1854" s="34">
        <f>AH1854</f>
        <v>0</v>
      </c>
      <c r="S1854" s="122"/>
      <c r="T1854" s="41">
        <f>SUM(U1854,AA1854)</f>
        <v>126</v>
      </c>
      <c r="U1854" s="41">
        <f>IF(SUM(V1854:Y1854)&gt;=250, 250,SUM(V1854:Y1854))</f>
        <v>55</v>
      </c>
      <c r="V1854" s="41">
        <v>0</v>
      </c>
      <c r="W1854" s="41">
        <v>0</v>
      </c>
      <c r="X1854" s="41">
        <f>SUM(AL1854,AN1854,BO1854,BS1854)</f>
        <v>0</v>
      </c>
      <c r="Y1854" s="41">
        <f>SUM(AO1854:BN1854)</f>
        <v>55</v>
      </c>
      <c r="Z1854" s="41">
        <f>COUNTIF(AO1854:BN1854, "&gt;0")</f>
        <v>2</v>
      </c>
      <c r="AA1854" s="41">
        <f>SUM(AB1854:AF1854)</f>
        <v>71</v>
      </c>
      <c r="AB1854" s="41">
        <f>BP1854+BQ1854</f>
        <v>71</v>
      </c>
      <c r="AC1854" s="41">
        <v>0</v>
      </c>
      <c r="AD1854" s="41">
        <v>0</v>
      </c>
      <c r="AE1854" s="41">
        <f>SUM(BR1854)</f>
        <v>0</v>
      </c>
      <c r="AF1854" s="41">
        <f>SUM(AM1854)</f>
        <v>0</v>
      </c>
      <c r="AG1854" s="122"/>
      <c r="AH1854" s="36">
        <v>0</v>
      </c>
      <c r="AI1854" s="126">
        <v>0</v>
      </c>
      <c r="AJ1854" s="36">
        <v>0</v>
      </c>
      <c r="AK1854" s="121"/>
      <c r="AL1854" s="1">
        <v>0</v>
      </c>
      <c r="AM1854" s="1">
        <v>0</v>
      </c>
      <c r="AN1854" s="1">
        <v>0</v>
      </c>
      <c r="AO1854" s="1">
        <v>0</v>
      </c>
      <c r="AP1854" s="1">
        <v>21</v>
      </c>
      <c r="AQ1854" s="114">
        <v>0</v>
      </c>
      <c r="AR1854" s="1">
        <v>0</v>
      </c>
      <c r="AS1854" s="114">
        <v>0</v>
      </c>
      <c r="AT1854" s="114">
        <v>0</v>
      </c>
      <c r="AU1854" s="114">
        <v>0</v>
      </c>
      <c r="AV1854" s="114">
        <v>0</v>
      </c>
      <c r="AW1854" s="114">
        <v>0</v>
      </c>
      <c r="AX1854" s="114">
        <v>0</v>
      </c>
      <c r="AY1854" s="114">
        <v>0</v>
      </c>
      <c r="AZ1854" s="114">
        <v>0</v>
      </c>
      <c r="BA1854" s="114">
        <v>34</v>
      </c>
      <c r="BB1854" s="114">
        <v>0</v>
      </c>
      <c r="BC1854" s="114">
        <v>0</v>
      </c>
      <c r="BD1854" s="115">
        <v>0</v>
      </c>
      <c r="BE1854" s="114">
        <v>0</v>
      </c>
      <c r="BF1854" s="114">
        <v>0</v>
      </c>
      <c r="BG1854" s="114">
        <v>0</v>
      </c>
      <c r="BH1854" s="114">
        <v>0</v>
      </c>
      <c r="BI1854" s="114">
        <v>0</v>
      </c>
      <c r="BJ1854" s="114">
        <v>0</v>
      </c>
      <c r="BK1854" s="114">
        <v>0</v>
      </c>
      <c r="BL1854" s="114">
        <v>0</v>
      </c>
      <c r="BM1854" s="114">
        <v>0</v>
      </c>
      <c r="BN1854" s="114">
        <v>0</v>
      </c>
      <c r="BO1854" s="114">
        <v>0</v>
      </c>
      <c r="BP1854" s="114">
        <v>71</v>
      </c>
      <c r="BQ1854" s="114">
        <v>0</v>
      </c>
      <c r="BR1854" s="114">
        <v>0</v>
      </c>
      <c r="BS1854" s="114">
        <v>0</v>
      </c>
    </row>
    <row r="1855" spans="1:71" ht="15" x14ac:dyDescent="0.25">
      <c r="A1855" s="1" t="str">
        <f>CONCATENATE(G1855,"-",F1855,"-",H1855)</f>
        <v>999907004-Black-Under 30</v>
      </c>
      <c r="B1855" s="1" t="str">
        <f>CONCATENATE(G1855,"-",H1855)</f>
        <v>999907004-Under 30</v>
      </c>
      <c r="C1855" s="36" t="s">
        <v>543</v>
      </c>
      <c r="D1855" s="36" t="s">
        <v>1236</v>
      </c>
      <c r="E1855" s="36" t="s">
        <v>17</v>
      </c>
      <c r="F1855" s="41" t="s">
        <v>14</v>
      </c>
      <c r="G1855" s="127">
        <v>999907004</v>
      </c>
      <c r="H1855" s="36" t="s">
        <v>1833</v>
      </c>
      <c r="I1855" s="34">
        <f>((L1855)-J1855)+T1855</f>
        <v>125</v>
      </c>
      <c r="J1855" s="34">
        <f>L1855/2</f>
        <v>0</v>
      </c>
      <c r="K1855" s="37"/>
      <c r="L1855" s="34">
        <f>SUM(N1855,O1855,P1855,Q1855,R1855,M1855)</f>
        <v>0</v>
      </c>
      <c r="M1855" s="34">
        <f>AJ1855</f>
        <v>0</v>
      </c>
      <c r="N1855" s="34">
        <f>SUM(AI1855)</f>
        <v>0</v>
      </c>
      <c r="O1855" s="34">
        <f>0</f>
        <v>0</v>
      </c>
      <c r="P1855" s="34">
        <v>0</v>
      </c>
      <c r="Q1855" s="34">
        <v>0</v>
      </c>
      <c r="R1855" s="34">
        <f>AH1855</f>
        <v>0</v>
      </c>
      <c r="S1855" s="122"/>
      <c r="T1855" s="41">
        <f>SUM(U1855,AA1855)</f>
        <v>125</v>
      </c>
      <c r="U1855" s="41">
        <f>IF(SUM(V1855:Y1855)&gt;=250, 250,SUM(V1855:Y1855))</f>
        <v>0</v>
      </c>
      <c r="V1855" s="41">
        <v>0</v>
      </c>
      <c r="W1855" s="41">
        <v>0</v>
      </c>
      <c r="X1855" s="41">
        <f>SUM(AL1855,AN1855,BO1855,BS1855)</f>
        <v>0</v>
      </c>
      <c r="Y1855" s="41">
        <f>SUM(AO1855:BN1855)</f>
        <v>0</v>
      </c>
      <c r="Z1855" s="41">
        <f>COUNTIF(AO1855:BN1855, "&gt;0")</f>
        <v>0</v>
      </c>
      <c r="AA1855" s="41">
        <f>SUM(AB1855:AF1855)</f>
        <v>125</v>
      </c>
      <c r="AB1855" s="41">
        <f>BP1855+BQ1855</f>
        <v>0</v>
      </c>
      <c r="AC1855" s="41">
        <v>0</v>
      </c>
      <c r="AD1855" s="41">
        <v>0</v>
      </c>
      <c r="AE1855" s="41">
        <f>SUM(BR1855)</f>
        <v>0</v>
      </c>
      <c r="AF1855" s="41">
        <f>SUM(AM1855)</f>
        <v>125</v>
      </c>
      <c r="AG1855" s="122"/>
      <c r="AH1855" s="36">
        <v>0</v>
      </c>
      <c r="AI1855" s="126">
        <v>0</v>
      </c>
      <c r="AJ1855" s="36">
        <v>0</v>
      </c>
      <c r="AK1855" s="121"/>
      <c r="AL1855" s="1">
        <v>0</v>
      </c>
      <c r="AM1855" s="1">
        <v>125</v>
      </c>
      <c r="AN1855" s="1">
        <v>0</v>
      </c>
      <c r="AO1855" s="1">
        <v>0</v>
      </c>
      <c r="AP1855" s="1">
        <v>0</v>
      </c>
      <c r="AQ1855" s="114">
        <v>0</v>
      </c>
      <c r="AR1855" s="1">
        <v>0</v>
      </c>
      <c r="AS1855" s="114">
        <v>0</v>
      </c>
      <c r="AT1855" s="114">
        <v>0</v>
      </c>
      <c r="AU1855" s="114">
        <v>0</v>
      </c>
      <c r="AV1855" s="114">
        <v>0</v>
      </c>
      <c r="AW1855" s="114">
        <v>0</v>
      </c>
      <c r="AX1855" s="114">
        <v>0</v>
      </c>
      <c r="AY1855" s="114">
        <v>0</v>
      </c>
      <c r="AZ1855" s="114">
        <v>0</v>
      </c>
      <c r="BA1855" s="114">
        <v>0</v>
      </c>
      <c r="BB1855" s="114">
        <v>0</v>
      </c>
      <c r="BC1855" s="114">
        <v>0</v>
      </c>
      <c r="BD1855" s="115">
        <v>0</v>
      </c>
      <c r="BE1855" s="114">
        <v>0</v>
      </c>
      <c r="BF1855" s="114">
        <v>0</v>
      </c>
      <c r="BG1855" s="114">
        <v>0</v>
      </c>
      <c r="BH1855" s="114">
        <v>0</v>
      </c>
      <c r="BI1855" s="114">
        <v>0</v>
      </c>
      <c r="BJ1855" s="114">
        <v>0</v>
      </c>
      <c r="BK1855" s="114">
        <v>0</v>
      </c>
      <c r="BL1855" s="114">
        <v>0</v>
      </c>
      <c r="BM1855" s="114">
        <v>0</v>
      </c>
      <c r="BN1855" s="114">
        <v>0</v>
      </c>
      <c r="BO1855" s="114">
        <v>0</v>
      </c>
      <c r="BP1855" s="114">
        <v>0</v>
      </c>
      <c r="BQ1855" s="114">
        <v>0</v>
      </c>
      <c r="BR1855" s="114">
        <v>0</v>
      </c>
      <c r="BS1855" s="114">
        <v>0</v>
      </c>
    </row>
    <row r="1856" spans="1:71" ht="15" x14ac:dyDescent="0.25">
      <c r="A1856" s="1" t="str">
        <f>CONCATENATE(G1856,"-",F1856,"-",H1856)</f>
        <v>999907146-Black-Under 30</v>
      </c>
      <c r="B1856" s="1" t="str">
        <f>CONCATENATE(G1856,"-",H1856)</f>
        <v>999907146-Under 30</v>
      </c>
      <c r="C1856" s="36" t="s">
        <v>180</v>
      </c>
      <c r="D1856" s="36" t="s">
        <v>57</v>
      </c>
      <c r="E1856" s="36" t="s">
        <v>17</v>
      </c>
      <c r="F1856" s="41" t="s">
        <v>14</v>
      </c>
      <c r="G1856" s="128">
        <v>999907146</v>
      </c>
      <c r="H1856" s="36" t="s">
        <v>1833</v>
      </c>
      <c r="I1856" s="34">
        <f>((L1856)-J1856)+T1856</f>
        <v>125</v>
      </c>
      <c r="J1856" s="34">
        <f>L1856/2</f>
        <v>0</v>
      </c>
      <c r="K1856" s="37"/>
      <c r="L1856" s="34">
        <f>SUM(N1856,O1856,P1856,Q1856,R1856,M1856)</f>
        <v>0</v>
      </c>
      <c r="M1856" s="34">
        <f>AJ1856</f>
        <v>0</v>
      </c>
      <c r="N1856" s="34">
        <f>SUM(AI1856)</f>
        <v>0</v>
      </c>
      <c r="O1856" s="34">
        <f>0</f>
        <v>0</v>
      </c>
      <c r="P1856" s="34">
        <v>0</v>
      </c>
      <c r="Q1856" s="34">
        <v>0</v>
      </c>
      <c r="R1856" s="34">
        <f>AH1856</f>
        <v>0</v>
      </c>
      <c r="S1856" s="122"/>
      <c r="T1856" s="41">
        <f>SUM(U1856,AA1856)</f>
        <v>125</v>
      </c>
      <c r="U1856" s="41">
        <f>IF(SUM(V1856:Y1856)&gt;=250, 250,SUM(V1856:Y1856))</f>
        <v>0</v>
      </c>
      <c r="V1856" s="41">
        <v>0</v>
      </c>
      <c r="W1856" s="41">
        <v>0</v>
      </c>
      <c r="X1856" s="41">
        <f>SUM(AL1856,AN1856,BO1856,BS1856)</f>
        <v>0</v>
      </c>
      <c r="Y1856" s="41">
        <f>SUM(AO1856:BN1856)</f>
        <v>0</v>
      </c>
      <c r="Z1856" s="41">
        <f>COUNTIF(AO1856:BN1856, "&gt;0")</f>
        <v>0</v>
      </c>
      <c r="AA1856" s="41">
        <f>SUM(AB1856:AF1856)</f>
        <v>125</v>
      </c>
      <c r="AB1856" s="41">
        <f>BP1856+BQ1856</f>
        <v>0</v>
      </c>
      <c r="AC1856" s="41">
        <v>0</v>
      </c>
      <c r="AD1856" s="41">
        <v>0</v>
      </c>
      <c r="AE1856" s="41">
        <f>SUM(BR1856)</f>
        <v>0</v>
      </c>
      <c r="AF1856" s="41">
        <f>SUM(AM1856)</f>
        <v>125</v>
      </c>
      <c r="AG1856" s="122"/>
      <c r="AH1856" s="36">
        <v>0</v>
      </c>
      <c r="AI1856" s="126">
        <v>0</v>
      </c>
      <c r="AJ1856" s="36">
        <v>0</v>
      </c>
      <c r="AK1856" s="121"/>
      <c r="AL1856" s="1">
        <v>0</v>
      </c>
      <c r="AM1856" s="1">
        <v>125</v>
      </c>
      <c r="AN1856" s="1">
        <v>0</v>
      </c>
      <c r="AO1856" s="1">
        <v>0</v>
      </c>
      <c r="AP1856" s="1">
        <v>0</v>
      </c>
      <c r="AQ1856" s="114">
        <v>0</v>
      </c>
      <c r="AR1856" s="1">
        <v>0</v>
      </c>
      <c r="AS1856" s="114">
        <v>0</v>
      </c>
      <c r="AT1856" s="114">
        <v>0</v>
      </c>
      <c r="AU1856" s="114">
        <v>0</v>
      </c>
      <c r="AV1856" s="114">
        <v>0</v>
      </c>
      <c r="AW1856" s="114">
        <v>0</v>
      </c>
      <c r="AX1856" s="114">
        <v>0</v>
      </c>
      <c r="AY1856" s="114">
        <v>0</v>
      </c>
      <c r="AZ1856" s="114">
        <v>0</v>
      </c>
      <c r="BA1856" s="114">
        <v>0</v>
      </c>
      <c r="BB1856" s="114">
        <v>0</v>
      </c>
      <c r="BC1856" s="114">
        <v>0</v>
      </c>
      <c r="BD1856" s="115">
        <v>0</v>
      </c>
      <c r="BE1856" s="114">
        <v>0</v>
      </c>
      <c r="BF1856" s="114">
        <v>0</v>
      </c>
      <c r="BG1856" s="114">
        <v>0</v>
      </c>
      <c r="BH1856" s="114">
        <v>0</v>
      </c>
      <c r="BI1856" s="114">
        <v>0</v>
      </c>
      <c r="BJ1856" s="114">
        <v>0</v>
      </c>
      <c r="BK1856" s="114">
        <v>0</v>
      </c>
      <c r="BL1856" s="114">
        <v>0</v>
      </c>
      <c r="BM1856" s="114">
        <v>0</v>
      </c>
      <c r="BN1856" s="114">
        <v>0</v>
      </c>
      <c r="BO1856" s="114">
        <v>0</v>
      </c>
      <c r="BP1856" s="114">
        <v>0</v>
      </c>
      <c r="BQ1856" s="114">
        <v>0</v>
      </c>
      <c r="BR1856" s="114">
        <v>0</v>
      </c>
      <c r="BS1856" s="114">
        <v>0</v>
      </c>
    </row>
    <row r="1857" spans="1:71" ht="15" x14ac:dyDescent="0.25">
      <c r="A1857" s="1" t="str">
        <f>CONCATENATE(G1857,"-",F1857,"-",H1857)</f>
        <v>999845939-Black-Under 30</v>
      </c>
      <c r="B1857" s="1" t="str">
        <f>CONCATENATE(G1857,"-",H1857)</f>
        <v>999845939-Under 30</v>
      </c>
      <c r="C1857" s="151" t="s">
        <v>1730</v>
      </c>
      <c r="D1857" s="151" t="s">
        <v>366</v>
      </c>
      <c r="E1857" s="151" t="s">
        <v>17</v>
      </c>
      <c r="F1857" s="41" t="s">
        <v>14</v>
      </c>
      <c r="G1857" s="151">
        <v>999845939</v>
      </c>
      <c r="H1857" s="36" t="s">
        <v>1833</v>
      </c>
      <c r="I1857" s="34">
        <f>((L1857)-J1857)+T1857</f>
        <v>120</v>
      </c>
      <c r="J1857" s="36"/>
      <c r="K1857" s="35"/>
      <c r="L1857" s="34">
        <f>SUM(N1857,O1857,P1857,Q1857,R1857,M1857)</f>
        <v>0</v>
      </c>
      <c r="M1857" s="34">
        <f>AJ1857</f>
        <v>0</v>
      </c>
      <c r="N1857" s="34">
        <f>SUM(AI1857)</f>
        <v>0</v>
      </c>
      <c r="O1857" s="34">
        <f>0</f>
        <v>0</v>
      </c>
      <c r="P1857" s="34">
        <v>0</v>
      </c>
      <c r="Q1857" s="34">
        <v>0</v>
      </c>
      <c r="R1857" s="34">
        <f>AH1857</f>
        <v>0</v>
      </c>
      <c r="S1857" s="122"/>
      <c r="T1857" s="41">
        <f>SUM(U1857,AA1857)</f>
        <v>120</v>
      </c>
      <c r="U1857" s="41">
        <f>IF(SUM(V1857:Y1857)&gt;=250, 250,SUM(V1857:Y1857))</f>
        <v>120</v>
      </c>
      <c r="V1857" s="41">
        <v>0</v>
      </c>
      <c r="W1857" s="41">
        <v>0</v>
      </c>
      <c r="X1857" s="41">
        <f>SUM(AL1857,AN1857,BO1857,BS1857)</f>
        <v>0</v>
      </c>
      <c r="Y1857" s="41">
        <f>SUM(AO1857:BN1857)</f>
        <v>120</v>
      </c>
      <c r="Z1857" s="41">
        <f>COUNTIF(AO1857:BN1857, "&gt;0")</f>
        <v>1</v>
      </c>
      <c r="AA1857" s="41">
        <f>SUM(AB1857:AF1857)</f>
        <v>0</v>
      </c>
      <c r="AB1857" s="41">
        <f>BP1857+BQ1857</f>
        <v>0</v>
      </c>
      <c r="AC1857" s="41">
        <v>0</v>
      </c>
      <c r="AD1857" s="41">
        <v>0</v>
      </c>
      <c r="AE1857" s="41">
        <f>SUM(BR1857)</f>
        <v>0</v>
      </c>
      <c r="AF1857" s="41">
        <f>SUM(AM1857)</f>
        <v>0</v>
      </c>
      <c r="AG1857" s="122"/>
      <c r="AH1857" s="36">
        <v>0</v>
      </c>
      <c r="AI1857" s="126">
        <v>0</v>
      </c>
      <c r="AJ1857" s="36">
        <v>0</v>
      </c>
      <c r="AK1857" s="121"/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14">
        <v>0</v>
      </c>
      <c r="AR1857" s="1">
        <v>0</v>
      </c>
      <c r="AS1857" s="114">
        <v>0</v>
      </c>
      <c r="AT1857" s="114">
        <v>0</v>
      </c>
      <c r="AU1857" s="114">
        <v>0</v>
      </c>
      <c r="AV1857" s="114">
        <v>0</v>
      </c>
      <c r="AW1857" s="114">
        <v>0</v>
      </c>
      <c r="AX1857" s="114">
        <v>0</v>
      </c>
      <c r="AY1857" s="114">
        <v>0</v>
      </c>
      <c r="AZ1857" s="114">
        <v>0</v>
      </c>
      <c r="BA1857" s="114">
        <v>0</v>
      </c>
      <c r="BB1857" s="114">
        <v>0</v>
      </c>
      <c r="BC1857" s="114">
        <v>0</v>
      </c>
      <c r="BD1857" s="115">
        <v>0</v>
      </c>
      <c r="BE1857" s="114">
        <v>0</v>
      </c>
      <c r="BF1857" s="114">
        <v>0</v>
      </c>
      <c r="BG1857" s="114">
        <v>0</v>
      </c>
      <c r="BH1857" s="114">
        <v>0</v>
      </c>
      <c r="BI1857" s="114">
        <v>0</v>
      </c>
      <c r="BJ1857" s="114">
        <v>120</v>
      </c>
      <c r="BK1857" s="114">
        <v>0</v>
      </c>
      <c r="BL1857" s="114">
        <v>0</v>
      </c>
      <c r="BM1857" s="114">
        <v>0</v>
      </c>
      <c r="BN1857" s="114">
        <v>0</v>
      </c>
      <c r="BO1857" s="114">
        <v>0</v>
      </c>
      <c r="BP1857" s="114">
        <v>0</v>
      </c>
      <c r="BQ1857" s="114">
        <v>0</v>
      </c>
      <c r="BR1857" s="114">
        <v>0</v>
      </c>
      <c r="BS1857" s="114">
        <v>0</v>
      </c>
    </row>
    <row r="1858" spans="1:71" ht="15" x14ac:dyDescent="0.25">
      <c r="A1858" s="1" t="str">
        <f>CONCATENATE(G1858,"-",F1858,"-",H1858)</f>
        <v>999927408-Black-Under 30</v>
      </c>
      <c r="B1858" s="1" t="str">
        <f>CONCATENATE(G1858,"-",H1858)</f>
        <v>999927408-Under 30</v>
      </c>
      <c r="C1858" s="149" t="s">
        <v>122</v>
      </c>
      <c r="D1858" s="149" t="s">
        <v>131</v>
      </c>
      <c r="E1858" s="149" t="s">
        <v>17</v>
      </c>
      <c r="F1858" s="41" t="s">
        <v>14</v>
      </c>
      <c r="G1858" s="149">
        <v>999927408</v>
      </c>
      <c r="H1858" s="36" t="s">
        <v>1833</v>
      </c>
      <c r="I1858" s="34">
        <f>((L1858)-J1858)+T1858</f>
        <v>119</v>
      </c>
      <c r="J1858" s="36"/>
      <c r="K1858" s="35"/>
      <c r="L1858" s="34">
        <f>SUM(N1858,O1858,P1858,Q1858,R1858,M1858)</f>
        <v>0</v>
      </c>
      <c r="M1858" s="34">
        <f>AJ1858</f>
        <v>0</v>
      </c>
      <c r="N1858" s="34">
        <f>SUM(AI1858)</f>
        <v>0</v>
      </c>
      <c r="O1858" s="34">
        <f>0</f>
        <v>0</v>
      </c>
      <c r="P1858" s="34">
        <v>0</v>
      </c>
      <c r="Q1858" s="34">
        <v>0</v>
      </c>
      <c r="R1858" s="34">
        <f>AH1858</f>
        <v>0</v>
      </c>
      <c r="S1858" s="122"/>
      <c r="T1858" s="41">
        <f>SUM(U1858,AA1858)</f>
        <v>119</v>
      </c>
      <c r="U1858" s="41">
        <f>IF(SUM(V1858:Y1858)&gt;=250, 250,SUM(V1858:Y1858))</f>
        <v>119</v>
      </c>
      <c r="V1858" s="41">
        <v>0</v>
      </c>
      <c r="W1858" s="41">
        <v>0</v>
      </c>
      <c r="X1858" s="41">
        <f>SUM(AL1858,AN1858,BO1858,BS1858)</f>
        <v>0</v>
      </c>
      <c r="Y1858" s="41">
        <f>SUM(AO1858:BN1858)-21</f>
        <v>119</v>
      </c>
      <c r="Z1858" s="41">
        <f>COUNTIF(AO1858:BN1858, "&gt;0")</f>
        <v>3</v>
      </c>
      <c r="AA1858" s="41">
        <f>SUM(AB1858:AF1858)</f>
        <v>0</v>
      </c>
      <c r="AB1858" s="41">
        <f>BP1858+BQ1858</f>
        <v>0</v>
      </c>
      <c r="AC1858" s="41">
        <v>0</v>
      </c>
      <c r="AD1858" s="41">
        <v>0</v>
      </c>
      <c r="AE1858" s="41">
        <f>SUM(BR1858)</f>
        <v>0</v>
      </c>
      <c r="AF1858" s="41">
        <f>SUM(AM1858)</f>
        <v>0</v>
      </c>
      <c r="AG1858" s="122"/>
      <c r="AH1858" s="36">
        <v>0</v>
      </c>
      <c r="AI1858" s="126">
        <v>0</v>
      </c>
      <c r="AJ1858" s="36">
        <v>0</v>
      </c>
      <c r="AK1858" s="121"/>
      <c r="AL1858" s="1">
        <v>0</v>
      </c>
      <c r="AM1858" s="1">
        <v>0</v>
      </c>
      <c r="AN1858" s="1">
        <v>0</v>
      </c>
      <c r="AO1858" s="1">
        <v>0</v>
      </c>
      <c r="AP1858" s="1">
        <v>0</v>
      </c>
      <c r="AQ1858" s="114">
        <v>0</v>
      </c>
      <c r="AR1858" s="1">
        <v>0</v>
      </c>
      <c r="AS1858" s="114">
        <v>0</v>
      </c>
      <c r="AT1858" s="114">
        <v>0</v>
      </c>
      <c r="AU1858" s="114">
        <v>0</v>
      </c>
      <c r="AV1858" s="114">
        <v>51</v>
      </c>
      <c r="AW1858" s="114">
        <v>0</v>
      </c>
      <c r="AX1858" s="114">
        <v>0</v>
      </c>
      <c r="AY1858" s="114">
        <v>0</v>
      </c>
      <c r="AZ1858" s="114">
        <v>0</v>
      </c>
      <c r="BA1858" s="114">
        <v>0</v>
      </c>
      <c r="BB1858" s="114">
        <v>0</v>
      </c>
      <c r="BC1858" s="114">
        <v>68</v>
      </c>
      <c r="BD1858" s="115">
        <v>0</v>
      </c>
      <c r="BE1858" s="114">
        <v>0</v>
      </c>
      <c r="BF1858" s="114">
        <v>0</v>
      </c>
      <c r="BG1858" s="114">
        <v>0</v>
      </c>
      <c r="BH1858" s="114">
        <v>0</v>
      </c>
      <c r="BI1858" s="114">
        <v>0</v>
      </c>
      <c r="BJ1858" s="114">
        <v>21</v>
      </c>
      <c r="BK1858" s="114">
        <v>0</v>
      </c>
      <c r="BL1858" s="114">
        <v>0</v>
      </c>
      <c r="BM1858" s="114">
        <v>0</v>
      </c>
      <c r="BN1858" s="114">
        <v>0</v>
      </c>
      <c r="BO1858" s="114">
        <v>0</v>
      </c>
      <c r="BP1858" s="114">
        <v>0</v>
      </c>
      <c r="BQ1858" s="114">
        <v>0</v>
      </c>
      <c r="BR1858" s="114">
        <v>0</v>
      </c>
      <c r="BS1858" s="114">
        <v>0</v>
      </c>
    </row>
    <row r="1859" spans="1:71" ht="15" x14ac:dyDescent="0.25">
      <c r="A1859" s="1" t="str">
        <f>CONCATENATE(G1859,"-",F1859,"-",H1859)</f>
        <v>999882146-Black-Under 30</v>
      </c>
      <c r="B1859" s="1" t="str">
        <f>CONCATENATE(G1859,"-",H1859)</f>
        <v>999882146-Under 30</v>
      </c>
      <c r="C1859" s="36" t="s">
        <v>1173</v>
      </c>
      <c r="D1859" s="36" t="s">
        <v>1174</v>
      </c>
      <c r="E1859" s="36" t="s">
        <v>17</v>
      </c>
      <c r="F1859" s="41" t="s">
        <v>14</v>
      </c>
      <c r="G1859" s="127">
        <v>999882146</v>
      </c>
      <c r="H1859" s="36" t="s">
        <v>1833</v>
      </c>
      <c r="I1859" s="34">
        <f>((L1859)-J1859)+T1859</f>
        <v>118</v>
      </c>
      <c r="J1859" s="36"/>
      <c r="K1859" s="37"/>
      <c r="L1859" s="34">
        <f>SUM(N1859,O1859,P1859,Q1859,R1859,M1859)</f>
        <v>85</v>
      </c>
      <c r="M1859" s="34">
        <f>AJ1859</f>
        <v>0</v>
      </c>
      <c r="N1859" s="34">
        <f>SUM(AI1859)</f>
        <v>0</v>
      </c>
      <c r="O1859" s="34">
        <f>0</f>
        <v>0</v>
      </c>
      <c r="P1859" s="34">
        <v>0</v>
      </c>
      <c r="Q1859" s="34">
        <v>0</v>
      </c>
      <c r="R1859" s="34">
        <f>AH1859</f>
        <v>85</v>
      </c>
      <c r="S1859" s="122"/>
      <c r="T1859" s="41">
        <f>SUM(U1859,AA1859)</f>
        <v>33</v>
      </c>
      <c r="U1859" s="41">
        <f>IF(SUM(V1859:Y1859)&gt;=250, 250,SUM(V1859:Y1859))</f>
        <v>33</v>
      </c>
      <c r="V1859" s="41">
        <v>0</v>
      </c>
      <c r="W1859" s="41">
        <v>0</v>
      </c>
      <c r="X1859" s="41">
        <f>SUM(AL1859,AN1859,BO1859,BS1859)</f>
        <v>0</v>
      </c>
      <c r="Y1859" s="41">
        <f>SUM(AO1859:BN1859)</f>
        <v>33</v>
      </c>
      <c r="Z1859" s="41">
        <f>COUNTIF(AO1859:BN1859, "&gt;0")</f>
        <v>1</v>
      </c>
      <c r="AA1859" s="41">
        <f>SUM(AB1859:AF1859)</f>
        <v>0</v>
      </c>
      <c r="AB1859" s="41">
        <f>BP1859+BQ1859</f>
        <v>0</v>
      </c>
      <c r="AC1859" s="41">
        <v>0</v>
      </c>
      <c r="AD1859" s="41">
        <v>0</v>
      </c>
      <c r="AE1859" s="41">
        <f>SUM(BR1859)</f>
        <v>0</v>
      </c>
      <c r="AF1859" s="41">
        <f>SUM(AM1859)</f>
        <v>0</v>
      </c>
      <c r="AG1859" s="37"/>
      <c r="AH1859" s="36">
        <v>85</v>
      </c>
      <c r="AI1859" s="126">
        <v>0</v>
      </c>
      <c r="AJ1859" s="36">
        <v>0</v>
      </c>
      <c r="AK1859" s="121"/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14">
        <v>0</v>
      </c>
      <c r="AR1859" s="1">
        <v>0</v>
      </c>
      <c r="AS1859" s="114">
        <v>0</v>
      </c>
      <c r="AT1859" s="114">
        <v>0</v>
      </c>
      <c r="AU1859" s="114">
        <v>0</v>
      </c>
      <c r="AV1859" s="114">
        <v>0</v>
      </c>
      <c r="AW1859" s="114">
        <v>0</v>
      </c>
      <c r="AX1859" s="114">
        <v>0</v>
      </c>
      <c r="AY1859" s="114">
        <v>0</v>
      </c>
      <c r="AZ1859" s="114">
        <v>0</v>
      </c>
      <c r="BA1859" s="114">
        <v>0</v>
      </c>
      <c r="BB1859" s="114">
        <v>0</v>
      </c>
      <c r="BC1859" s="114">
        <v>0</v>
      </c>
      <c r="BD1859" s="115">
        <v>0</v>
      </c>
      <c r="BE1859" s="114">
        <v>0</v>
      </c>
      <c r="BF1859" s="114">
        <v>0</v>
      </c>
      <c r="BG1859" s="114">
        <v>0</v>
      </c>
      <c r="BH1859" s="114">
        <v>0</v>
      </c>
      <c r="BI1859" s="114">
        <v>0</v>
      </c>
      <c r="BJ1859" s="114">
        <v>33</v>
      </c>
      <c r="BK1859" s="114">
        <v>0</v>
      </c>
      <c r="BL1859" s="114">
        <v>0</v>
      </c>
      <c r="BM1859" s="114">
        <v>0</v>
      </c>
      <c r="BN1859" s="114">
        <v>0</v>
      </c>
      <c r="BO1859" s="114">
        <v>0</v>
      </c>
      <c r="BP1859" s="114">
        <v>0</v>
      </c>
      <c r="BQ1859" s="114">
        <v>0</v>
      </c>
      <c r="BR1859" s="114">
        <v>0</v>
      </c>
      <c r="BS1859" s="114">
        <v>0</v>
      </c>
    </row>
    <row r="1860" spans="1:71" ht="15" x14ac:dyDescent="0.25">
      <c r="A1860" s="1" t="str">
        <f>CONCATENATE(G1860,"-",F1860,"-",H1860)</f>
        <v>999936378-Black-Under 30</v>
      </c>
      <c r="B1860" s="1" t="str">
        <f>CONCATENATE(G1860,"-",H1860)</f>
        <v>999936378-Under 30</v>
      </c>
      <c r="C1860" s="36" t="s">
        <v>47</v>
      </c>
      <c r="D1860" s="36" t="s">
        <v>1374</v>
      </c>
      <c r="E1860" s="36" t="s">
        <v>17</v>
      </c>
      <c r="F1860" s="36" t="s">
        <v>14</v>
      </c>
      <c r="G1860" s="36">
        <v>999936378</v>
      </c>
      <c r="H1860" s="36" t="s">
        <v>1833</v>
      </c>
      <c r="I1860" s="34">
        <f>((L1860)-J1860)+T1860</f>
        <v>107</v>
      </c>
      <c r="J1860" s="34"/>
      <c r="K1860" s="37"/>
      <c r="L1860" s="34">
        <f>SUM(N1860,O1860,P1860,Q1860,R1860,M1860)</f>
        <v>0</v>
      </c>
      <c r="M1860" s="34">
        <f>AJ1860</f>
        <v>0</v>
      </c>
      <c r="N1860" s="34">
        <f>SUM(AI1860)</f>
        <v>0</v>
      </c>
      <c r="O1860" s="34">
        <f>0</f>
        <v>0</v>
      </c>
      <c r="P1860" s="34">
        <v>0</v>
      </c>
      <c r="Q1860" s="34">
        <v>0</v>
      </c>
      <c r="R1860" s="34">
        <f>AH1860</f>
        <v>0</v>
      </c>
      <c r="S1860" s="122"/>
      <c r="T1860" s="41">
        <f>SUM(U1860,AA1860)</f>
        <v>107</v>
      </c>
      <c r="U1860" s="41">
        <f>IF(SUM(V1860:Y1860)&gt;=250, 250,SUM(V1860:Y1860))</f>
        <v>0</v>
      </c>
      <c r="V1860" s="41">
        <v>0</v>
      </c>
      <c r="W1860" s="41">
        <v>0</v>
      </c>
      <c r="X1860" s="41">
        <f>SUM(AL1860,AN1860,BO1860,BS1860)</f>
        <v>0</v>
      </c>
      <c r="Y1860" s="41">
        <f>SUM(AO1860:BN1860)</f>
        <v>0</v>
      </c>
      <c r="Z1860" s="41">
        <f>COUNTIF(AO1860:BN1860, "&gt;0")</f>
        <v>0</v>
      </c>
      <c r="AA1860" s="41">
        <f>SUM(AB1860:AF1860)</f>
        <v>107</v>
      </c>
      <c r="AB1860" s="41">
        <f>BP1860+BQ1860</f>
        <v>0</v>
      </c>
      <c r="AC1860" s="41">
        <v>0</v>
      </c>
      <c r="AD1860" s="41">
        <v>0</v>
      </c>
      <c r="AE1860" s="41">
        <f>SUM(BR1860)</f>
        <v>107</v>
      </c>
      <c r="AF1860" s="41">
        <f>SUM(AM1860)</f>
        <v>0</v>
      </c>
      <c r="AG1860" s="122"/>
      <c r="AH1860" s="36">
        <v>0</v>
      </c>
      <c r="AI1860" s="126">
        <v>0</v>
      </c>
      <c r="AJ1860" s="36">
        <v>0</v>
      </c>
      <c r="AK1860" s="121"/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14">
        <v>0</v>
      </c>
      <c r="AR1860" s="1">
        <v>0</v>
      </c>
      <c r="AS1860" s="114">
        <v>0</v>
      </c>
      <c r="AT1860" s="114">
        <v>0</v>
      </c>
      <c r="AU1860" s="114">
        <v>0</v>
      </c>
      <c r="AV1860" s="114">
        <v>0</v>
      </c>
      <c r="AW1860" s="114">
        <v>0</v>
      </c>
      <c r="AX1860" s="114">
        <v>0</v>
      </c>
      <c r="AY1860" s="114">
        <v>0</v>
      </c>
      <c r="AZ1860" s="114">
        <v>0</v>
      </c>
      <c r="BA1860" s="114">
        <v>0</v>
      </c>
      <c r="BB1860" s="114">
        <v>0</v>
      </c>
      <c r="BC1860" s="114">
        <v>0</v>
      </c>
      <c r="BD1860" s="115">
        <v>0</v>
      </c>
      <c r="BE1860" s="114">
        <v>0</v>
      </c>
      <c r="BF1860" s="114">
        <v>0</v>
      </c>
      <c r="BG1860" s="114">
        <v>0</v>
      </c>
      <c r="BH1860" s="114">
        <v>0</v>
      </c>
      <c r="BI1860" s="114">
        <v>0</v>
      </c>
      <c r="BJ1860" s="114">
        <v>0</v>
      </c>
      <c r="BK1860" s="114">
        <v>0</v>
      </c>
      <c r="BL1860" s="114">
        <v>0</v>
      </c>
      <c r="BM1860" s="114">
        <v>0</v>
      </c>
      <c r="BN1860" s="114">
        <v>0</v>
      </c>
      <c r="BO1860" s="114">
        <v>0</v>
      </c>
      <c r="BP1860" s="114">
        <v>0</v>
      </c>
      <c r="BQ1860" s="114">
        <v>0</v>
      </c>
      <c r="BR1860" s="114">
        <v>107</v>
      </c>
      <c r="BS1860" s="114">
        <v>0</v>
      </c>
    </row>
    <row r="1861" spans="1:71" ht="15" x14ac:dyDescent="0.25">
      <c r="A1861" s="1" t="str">
        <f>CONCATENATE(G1861,"-",F1861,"-",H1861)</f>
        <v>999931303-Black-Under 30</v>
      </c>
      <c r="B1861" s="1" t="str">
        <f>CONCATENATE(G1861,"-",H1861)</f>
        <v>999931303-Under 30</v>
      </c>
      <c r="C1861" s="36" t="s">
        <v>327</v>
      </c>
      <c r="D1861" s="36" t="s">
        <v>716</v>
      </c>
      <c r="E1861" s="36" t="s">
        <v>17</v>
      </c>
      <c r="F1861" s="41" t="s">
        <v>14</v>
      </c>
      <c r="G1861" s="128">
        <v>999931303</v>
      </c>
      <c r="H1861" s="36" t="s">
        <v>1833</v>
      </c>
      <c r="I1861" s="34">
        <f>((L1861)-J1861)+T1861</f>
        <v>102</v>
      </c>
      <c r="J1861" s="36"/>
      <c r="K1861" s="35"/>
      <c r="L1861" s="34">
        <f>SUM(N1861,O1861,P1861,Q1861,R1861,M1861)</f>
        <v>0</v>
      </c>
      <c r="M1861" s="34">
        <f>AJ1861</f>
        <v>0</v>
      </c>
      <c r="N1861" s="34">
        <f>SUM(AI1861)</f>
        <v>0</v>
      </c>
      <c r="O1861" s="34">
        <f>0</f>
        <v>0</v>
      </c>
      <c r="P1861" s="34">
        <v>0</v>
      </c>
      <c r="Q1861" s="34">
        <v>0</v>
      </c>
      <c r="R1861" s="34">
        <f>AH1861</f>
        <v>0</v>
      </c>
      <c r="S1861" s="122"/>
      <c r="T1861" s="41">
        <f>SUM(U1861,AA1861)</f>
        <v>102</v>
      </c>
      <c r="U1861" s="41">
        <f>IF(SUM(V1861:Y1861)&gt;=250, 250,SUM(V1861:Y1861))</f>
        <v>102</v>
      </c>
      <c r="V1861" s="41">
        <v>0</v>
      </c>
      <c r="W1861" s="41">
        <v>0</v>
      </c>
      <c r="X1861" s="41">
        <f>SUM(AL1861,AN1861,BO1861,BS1861)</f>
        <v>0</v>
      </c>
      <c r="Y1861" s="41">
        <f>SUM(AO1861:BN1861)</f>
        <v>102</v>
      </c>
      <c r="Z1861" s="41">
        <f>COUNTIF(AO1861:BN1861, "&gt;0")</f>
        <v>2</v>
      </c>
      <c r="AA1861" s="41">
        <f>SUM(AB1861:AF1861)</f>
        <v>0</v>
      </c>
      <c r="AB1861" s="41">
        <f>BP1861+BQ1861</f>
        <v>0</v>
      </c>
      <c r="AC1861" s="41">
        <v>0</v>
      </c>
      <c r="AD1861" s="41">
        <v>0</v>
      </c>
      <c r="AE1861" s="41">
        <f>SUM(BR1861)</f>
        <v>0</v>
      </c>
      <c r="AF1861" s="41">
        <f>SUM(AM1861)</f>
        <v>0</v>
      </c>
      <c r="AG1861" s="122"/>
      <c r="AH1861" s="36">
        <v>0</v>
      </c>
      <c r="AI1861" s="126">
        <v>0</v>
      </c>
      <c r="AJ1861" s="36">
        <v>0</v>
      </c>
      <c r="AK1861" s="121"/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14">
        <v>0</v>
      </c>
      <c r="AR1861" s="1">
        <v>0</v>
      </c>
      <c r="AS1861" s="114">
        <v>0</v>
      </c>
      <c r="AT1861" s="114">
        <v>0</v>
      </c>
      <c r="AU1861" s="114">
        <v>34</v>
      </c>
      <c r="AV1861" s="114">
        <v>0</v>
      </c>
      <c r="AW1861" s="114">
        <v>0</v>
      </c>
      <c r="AX1861" s="114">
        <v>0</v>
      </c>
      <c r="AY1861" s="114">
        <v>68</v>
      </c>
      <c r="AZ1861" s="114">
        <v>0</v>
      </c>
      <c r="BA1861" s="114">
        <v>0</v>
      </c>
      <c r="BB1861" s="114">
        <v>0</v>
      </c>
      <c r="BC1861" s="114">
        <v>0</v>
      </c>
      <c r="BD1861" s="115">
        <v>0</v>
      </c>
      <c r="BE1861" s="114">
        <v>0</v>
      </c>
      <c r="BF1861" s="114">
        <v>0</v>
      </c>
      <c r="BG1861" s="114">
        <v>0</v>
      </c>
      <c r="BH1861" s="114">
        <v>0</v>
      </c>
      <c r="BI1861" s="114">
        <v>0</v>
      </c>
      <c r="BJ1861" s="114">
        <v>0</v>
      </c>
      <c r="BK1861" s="114">
        <v>0</v>
      </c>
      <c r="BL1861" s="114">
        <v>0</v>
      </c>
      <c r="BM1861" s="114">
        <v>0</v>
      </c>
      <c r="BN1861" s="114">
        <v>0</v>
      </c>
      <c r="BO1861" s="114">
        <v>0</v>
      </c>
      <c r="BP1861" s="114">
        <v>0</v>
      </c>
      <c r="BQ1861" s="114">
        <v>0</v>
      </c>
      <c r="BR1861" s="114">
        <v>0</v>
      </c>
      <c r="BS1861" s="114">
        <v>0</v>
      </c>
    </row>
    <row r="1862" spans="1:71" ht="15" x14ac:dyDescent="0.25">
      <c r="A1862" s="1" t="str">
        <f>CONCATENATE(G1862,"-",F1862,"-",H1862)</f>
        <v>999919605-Black-Under 30</v>
      </c>
      <c r="B1862" s="1" t="str">
        <f>CONCATENATE(G1862,"-",H1862)</f>
        <v>999919605-Under 30</v>
      </c>
      <c r="C1862" s="36" t="s">
        <v>675</v>
      </c>
      <c r="D1862" s="36" t="s">
        <v>174</v>
      </c>
      <c r="E1862" s="36" t="s">
        <v>17</v>
      </c>
      <c r="F1862" s="41" t="s">
        <v>14</v>
      </c>
      <c r="G1862" s="127">
        <v>999919605</v>
      </c>
      <c r="H1862" s="36" t="s">
        <v>1833</v>
      </c>
      <c r="I1862" s="34">
        <f>((L1862)-J1862)+T1862</f>
        <v>95</v>
      </c>
      <c r="J1862" s="34"/>
      <c r="K1862" s="35"/>
      <c r="L1862" s="34">
        <f>SUM(N1862,O1862,P1862,Q1862,R1862,M1862)</f>
        <v>0</v>
      </c>
      <c r="M1862" s="34">
        <f>AJ1862</f>
        <v>0</v>
      </c>
      <c r="N1862" s="34">
        <f>SUM(AI1862)</f>
        <v>0</v>
      </c>
      <c r="O1862" s="34">
        <f>0</f>
        <v>0</v>
      </c>
      <c r="P1862" s="34">
        <v>0</v>
      </c>
      <c r="Q1862" s="34">
        <v>0</v>
      </c>
      <c r="R1862" s="34">
        <f>AH1862</f>
        <v>0</v>
      </c>
      <c r="S1862" s="122"/>
      <c r="T1862" s="41">
        <f>SUM(U1862,AA1862)</f>
        <v>95</v>
      </c>
      <c r="U1862" s="41">
        <f>IF(SUM(V1862:Y1862)&gt;=250, 250,SUM(V1862:Y1862))</f>
        <v>0</v>
      </c>
      <c r="V1862" s="41">
        <v>0</v>
      </c>
      <c r="W1862" s="41">
        <v>0</v>
      </c>
      <c r="X1862" s="41">
        <f>SUM(AL1862,AN1862,BO1862,BS1862)</f>
        <v>0</v>
      </c>
      <c r="Y1862" s="41">
        <f>SUM(AO1862:BN1862)</f>
        <v>0</v>
      </c>
      <c r="Z1862" s="41">
        <f>COUNTIF(AO1862:BN1862, "&gt;0")</f>
        <v>0</v>
      </c>
      <c r="AA1862" s="41">
        <f>SUM(AB1862:AF1862)</f>
        <v>95</v>
      </c>
      <c r="AB1862" s="41">
        <f>BP1862+BQ1862</f>
        <v>95</v>
      </c>
      <c r="AC1862" s="41">
        <v>0</v>
      </c>
      <c r="AD1862" s="41">
        <v>0</v>
      </c>
      <c r="AE1862" s="41">
        <f>SUM(BR1862)</f>
        <v>0</v>
      </c>
      <c r="AF1862" s="41">
        <f>SUM(AM1862)</f>
        <v>0</v>
      </c>
      <c r="AG1862" s="122"/>
      <c r="AH1862" s="36">
        <v>0</v>
      </c>
      <c r="AI1862" s="126">
        <v>0</v>
      </c>
      <c r="AJ1862" s="36">
        <v>0</v>
      </c>
      <c r="AK1862" s="121"/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14">
        <v>0</v>
      </c>
      <c r="AR1862" s="1">
        <v>0</v>
      </c>
      <c r="AS1862" s="114">
        <v>0</v>
      </c>
      <c r="AT1862" s="114">
        <v>0</v>
      </c>
      <c r="AU1862" s="114">
        <v>0</v>
      </c>
      <c r="AV1862" s="114">
        <v>0</v>
      </c>
      <c r="AW1862" s="114">
        <v>0</v>
      </c>
      <c r="AX1862" s="114">
        <v>0</v>
      </c>
      <c r="AY1862" s="114">
        <v>0</v>
      </c>
      <c r="AZ1862" s="114">
        <v>0</v>
      </c>
      <c r="BA1862" s="114">
        <v>0</v>
      </c>
      <c r="BB1862" s="114">
        <v>0</v>
      </c>
      <c r="BC1862" s="114">
        <v>0</v>
      </c>
      <c r="BD1862" s="115">
        <v>0</v>
      </c>
      <c r="BE1862" s="114">
        <v>0</v>
      </c>
      <c r="BF1862" s="114">
        <v>0</v>
      </c>
      <c r="BG1862" s="114">
        <v>0</v>
      </c>
      <c r="BH1862" s="114">
        <v>0</v>
      </c>
      <c r="BI1862" s="114">
        <v>0</v>
      </c>
      <c r="BJ1862" s="114">
        <v>0</v>
      </c>
      <c r="BK1862" s="114">
        <v>0</v>
      </c>
      <c r="BL1862" s="114">
        <v>0</v>
      </c>
      <c r="BM1862" s="114">
        <v>0</v>
      </c>
      <c r="BN1862" s="114">
        <v>0</v>
      </c>
      <c r="BO1862" s="114">
        <v>0</v>
      </c>
      <c r="BP1862" s="114">
        <v>0</v>
      </c>
      <c r="BQ1862" s="114">
        <v>95</v>
      </c>
      <c r="BR1862" s="114">
        <v>0</v>
      </c>
      <c r="BS1862" s="114">
        <v>0</v>
      </c>
    </row>
    <row r="1863" spans="1:71" ht="15" x14ac:dyDescent="0.25">
      <c r="A1863" s="1" t="str">
        <f>CONCATENATE(G1863,"-",F1863,"-",H1863)</f>
        <v>999923545-Black-Under 30</v>
      </c>
      <c r="B1863" s="1" t="str">
        <f>CONCATENATE(G1863,"-",H1863)</f>
        <v>999923545-Under 30</v>
      </c>
      <c r="C1863" s="131" t="s">
        <v>55</v>
      </c>
      <c r="D1863" s="131" t="s">
        <v>2776</v>
      </c>
      <c r="E1863" s="131" t="s">
        <v>17</v>
      </c>
      <c r="F1863" s="41" t="s">
        <v>14</v>
      </c>
      <c r="G1863" s="150">
        <v>999923545</v>
      </c>
      <c r="H1863" s="36" t="s">
        <v>1833</v>
      </c>
      <c r="I1863" s="34">
        <f>((L1863)-J1863)+T1863</f>
        <v>94</v>
      </c>
      <c r="J1863" s="36"/>
      <c r="K1863" s="35"/>
      <c r="L1863" s="34">
        <f>SUM(N1863,O1863,P1863,Q1863,R1863,M1863)</f>
        <v>0</v>
      </c>
      <c r="M1863" s="34">
        <f>AJ1863</f>
        <v>0</v>
      </c>
      <c r="N1863" s="34">
        <f>SUM(AI1863)</f>
        <v>0</v>
      </c>
      <c r="O1863" s="34">
        <f>0</f>
        <v>0</v>
      </c>
      <c r="P1863" s="34">
        <v>0</v>
      </c>
      <c r="Q1863" s="34">
        <v>0</v>
      </c>
      <c r="R1863" s="34">
        <f>AH1863</f>
        <v>0</v>
      </c>
      <c r="S1863" s="122"/>
      <c r="T1863" s="41">
        <f>SUM(U1863,AA1863)</f>
        <v>94</v>
      </c>
      <c r="U1863" s="41">
        <f>IF(SUM(V1863:Y1863)&gt;=250, 250,SUM(V1863:Y1863))</f>
        <v>94</v>
      </c>
      <c r="V1863" s="41">
        <v>0</v>
      </c>
      <c r="W1863" s="41">
        <v>0</v>
      </c>
      <c r="X1863" s="41">
        <f>SUM(AL1863,AN1863,BO1863,BS1863)</f>
        <v>0</v>
      </c>
      <c r="Y1863" s="41">
        <f>SUM(AO1863:BN1863)</f>
        <v>94</v>
      </c>
      <c r="Z1863" s="41">
        <f>COUNTIF(AO1863:BN1863, "&gt;0")</f>
        <v>2</v>
      </c>
      <c r="AA1863" s="41">
        <f>SUM(AB1863:AF1863)</f>
        <v>0</v>
      </c>
      <c r="AB1863" s="41">
        <f>BP1863+BQ1863</f>
        <v>0</v>
      </c>
      <c r="AC1863" s="41">
        <v>0</v>
      </c>
      <c r="AD1863" s="41">
        <v>0</v>
      </c>
      <c r="AE1863" s="41">
        <f>SUM(BR1863)</f>
        <v>0</v>
      </c>
      <c r="AF1863" s="41">
        <f>SUM(AM1863)</f>
        <v>0</v>
      </c>
      <c r="AG1863" s="122"/>
      <c r="AH1863" s="36">
        <v>0</v>
      </c>
      <c r="AI1863" s="126">
        <v>0</v>
      </c>
      <c r="AJ1863" s="36">
        <v>0</v>
      </c>
      <c r="AK1863" s="121"/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14">
        <v>0</v>
      </c>
      <c r="AR1863" s="1">
        <v>0</v>
      </c>
      <c r="AS1863" s="114">
        <v>0</v>
      </c>
      <c r="AT1863" s="114">
        <v>0</v>
      </c>
      <c r="AU1863" s="114">
        <v>0</v>
      </c>
      <c r="AV1863" s="114">
        <v>0</v>
      </c>
      <c r="AW1863" s="114">
        <v>0</v>
      </c>
      <c r="AX1863" s="114">
        <v>0</v>
      </c>
      <c r="AY1863" s="114">
        <v>0</v>
      </c>
      <c r="AZ1863" s="114">
        <v>0</v>
      </c>
      <c r="BA1863" s="114">
        <v>0</v>
      </c>
      <c r="BB1863" s="114">
        <v>60</v>
      </c>
      <c r="BC1863" s="114">
        <v>0</v>
      </c>
      <c r="BD1863" s="115">
        <v>0</v>
      </c>
      <c r="BE1863" s="114">
        <v>0</v>
      </c>
      <c r="BF1863" s="114">
        <v>0</v>
      </c>
      <c r="BG1863" s="114">
        <v>0</v>
      </c>
      <c r="BH1863" s="114">
        <v>0</v>
      </c>
      <c r="BI1863" s="114">
        <v>34</v>
      </c>
      <c r="BJ1863" s="114">
        <v>0</v>
      </c>
      <c r="BK1863" s="114">
        <v>0</v>
      </c>
      <c r="BL1863" s="114">
        <v>0</v>
      </c>
      <c r="BM1863" s="114">
        <v>0</v>
      </c>
      <c r="BN1863" s="114">
        <v>0</v>
      </c>
      <c r="BO1863" s="114">
        <v>0</v>
      </c>
      <c r="BP1863" s="114">
        <v>0</v>
      </c>
      <c r="BQ1863" s="114">
        <v>0</v>
      </c>
      <c r="BR1863" s="114">
        <v>0</v>
      </c>
      <c r="BS1863" s="114">
        <v>0</v>
      </c>
    </row>
    <row r="1864" spans="1:71" ht="15" x14ac:dyDescent="0.25">
      <c r="A1864" s="1" t="str">
        <f>CONCATENATE(G1864,"-",F1864,"-",H1864)</f>
        <v>999881755-Black-Under 30</v>
      </c>
      <c r="B1864" s="1" t="str">
        <f>CONCATENATE(G1864,"-",H1864)</f>
        <v>999881755-Under 30</v>
      </c>
      <c r="C1864" s="36" t="s">
        <v>270</v>
      </c>
      <c r="D1864" s="36" t="s">
        <v>269</v>
      </c>
      <c r="E1864" s="36" t="s">
        <v>17</v>
      </c>
      <c r="F1864" s="41" t="s">
        <v>14</v>
      </c>
      <c r="G1864" s="127">
        <v>999881755</v>
      </c>
      <c r="H1864" s="36" t="s">
        <v>1833</v>
      </c>
      <c r="I1864" s="34">
        <f>((L1864)-J1864)+T1864</f>
        <v>90</v>
      </c>
      <c r="J1864" s="34"/>
      <c r="K1864" s="35"/>
      <c r="L1864" s="34">
        <f>SUM(N1864,O1864,P1864,Q1864,R1864,M1864)</f>
        <v>0</v>
      </c>
      <c r="M1864" s="34">
        <f>AJ1864</f>
        <v>0</v>
      </c>
      <c r="N1864" s="34">
        <f>SUM(AI1864)</f>
        <v>0</v>
      </c>
      <c r="O1864" s="34">
        <f>0</f>
        <v>0</v>
      </c>
      <c r="P1864" s="34">
        <v>0</v>
      </c>
      <c r="Q1864" s="34">
        <v>0</v>
      </c>
      <c r="R1864" s="34">
        <f>AH1864</f>
        <v>0</v>
      </c>
      <c r="S1864" s="122"/>
      <c r="T1864" s="41">
        <f>SUM(U1864,AA1864)</f>
        <v>90</v>
      </c>
      <c r="U1864" s="41">
        <f>IF(SUM(V1864:Y1864)&gt;=250, 250,SUM(V1864:Y1864))</f>
        <v>90</v>
      </c>
      <c r="V1864" s="41">
        <v>0</v>
      </c>
      <c r="W1864" s="41">
        <v>0</v>
      </c>
      <c r="X1864" s="41">
        <f>SUM(AL1864,AN1864,BO1864,BS1864)</f>
        <v>0</v>
      </c>
      <c r="Y1864" s="41">
        <f>SUM(AO1864:BN1864)</f>
        <v>90</v>
      </c>
      <c r="Z1864" s="41">
        <f>COUNTIF(AO1864:BN1864, "&gt;0")</f>
        <v>1</v>
      </c>
      <c r="AA1864" s="41">
        <f>SUM(AB1864:AF1864)</f>
        <v>0</v>
      </c>
      <c r="AB1864" s="41">
        <f>BP1864+BQ1864</f>
        <v>0</v>
      </c>
      <c r="AC1864" s="41">
        <v>0</v>
      </c>
      <c r="AD1864" s="41">
        <v>0</v>
      </c>
      <c r="AE1864" s="41">
        <f>SUM(BR1864)</f>
        <v>0</v>
      </c>
      <c r="AF1864" s="41">
        <f>SUM(AM1864)</f>
        <v>0</v>
      </c>
      <c r="AG1864" s="122"/>
      <c r="AH1864" s="36">
        <v>0</v>
      </c>
      <c r="AI1864" s="126">
        <v>0</v>
      </c>
      <c r="AJ1864" s="36">
        <v>0</v>
      </c>
      <c r="AK1864" s="121"/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14">
        <v>0</v>
      </c>
      <c r="AR1864" s="1">
        <v>0</v>
      </c>
      <c r="AS1864" s="114">
        <v>0</v>
      </c>
      <c r="AT1864" s="114">
        <v>0</v>
      </c>
      <c r="AU1864" s="114">
        <v>0</v>
      </c>
      <c r="AV1864" s="114">
        <v>0</v>
      </c>
      <c r="AW1864" s="114">
        <v>0</v>
      </c>
      <c r="AX1864" s="114">
        <v>0</v>
      </c>
      <c r="AY1864" s="114">
        <v>0</v>
      </c>
      <c r="AZ1864" s="114">
        <v>90</v>
      </c>
      <c r="BA1864" s="114">
        <v>0</v>
      </c>
      <c r="BB1864" s="114">
        <v>0</v>
      </c>
      <c r="BC1864" s="114">
        <v>0</v>
      </c>
      <c r="BD1864" s="115">
        <v>0</v>
      </c>
      <c r="BE1864" s="114">
        <v>0</v>
      </c>
      <c r="BF1864" s="114">
        <v>0</v>
      </c>
      <c r="BG1864" s="114">
        <v>0</v>
      </c>
      <c r="BH1864" s="114">
        <v>0</v>
      </c>
      <c r="BI1864" s="114">
        <v>0</v>
      </c>
      <c r="BJ1864" s="114">
        <v>0</v>
      </c>
      <c r="BK1864" s="114">
        <v>0</v>
      </c>
      <c r="BL1864" s="114">
        <v>0</v>
      </c>
      <c r="BM1864" s="114">
        <v>0</v>
      </c>
      <c r="BN1864" s="114">
        <v>0</v>
      </c>
      <c r="BO1864" s="114">
        <v>0</v>
      </c>
      <c r="BP1864" s="114">
        <v>0</v>
      </c>
      <c r="BQ1864" s="114">
        <v>0</v>
      </c>
      <c r="BR1864" s="114">
        <v>0</v>
      </c>
      <c r="BS1864" s="114">
        <v>0</v>
      </c>
    </row>
    <row r="1865" spans="1:71" ht="15" x14ac:dyDescent="0.25">
      <c r="A1865" s="1" t="str">
        <f>CONCATENATE(G1865,"-",F1865,"-",H1865)</f>
        <v>999918755-Black-Under 30</v>
      </c>
      <c r="B1865" s="1" t="str">
        <f>CONCATENATE(G1865,"-",H1865)</f>
        <v>999918755-Under 30</v>
      </c>
      <c r="C1865" s="36" t="s">
        <v>1992</v>
      </c>
      <c r="D1865" s="36" t="s">
        <v>117</v>
      </c>
      <c r="E1865" s="36" t="s">
        <v>17</v>
      </c>
      <c r="F1865" s="41" t="s">
        <v>14</v>
      </c>
      <c r="G1865" s="128">
        <v>999918755</v>
      </c>
      <c r="H1865" s="36" t="s">
        <v>1833</v>
      </c>
      <c r="I1865" s="34">
        <f>((L1865)-J1865)+T1865</f>
        <v>90</v>
      </c>
      <c r="J1865" s="34">
        <f>L1865/2</f>
        <v>0</v>
      </c>
      <c r="K1865" s="37"/>
      <c r="L1865" s="34">
        <f>SUM(N1865,O1865,P1865,Q1865,R1865,M1865)</f>
        <v>0</v>
      </c>
      <c r="M1865" s="34">
        <f>AJ1865</f>
        <v>0</v>
      </c>
      <c r="N1865" s="34">
        <f>SUM(AI1865)</f>
        <v>0</v>
      </c>
      <c r="O1865" s="34">
        <f>0</f>
        <v>0</v>
      </c>
      <c r="P1865" s="34">
        <v>0</v>
      </c>
      <c r="Q1865" s="34">
        <v>0</v>
      </c>
      <c r="R1865" s="34">
        <f>AH1865</f>
        <v>0</v>
      </c>
      <c r="S1865" s="122"/>
      <c r="T1865" s="41">
        <f>SUM(U1865,AA1865)</f>
        <v>90</v>
      </c>
      <c r="U1865" s="41">
        <f>IF(SUM(V1865:Y1865)&gt;=250, 250,SUM(V1865:Y1865))</f>
        <v>90</v>
      </c>
      <c r="V1865" s="41">
        <v>0</v>
      </c>
      <c r="W1865" s="41">
        <v>0</v>
      </c>
      <c r="X1865" s="41">
        <f>SUM(AL1865,AN1865,BO1865,BS1865)</f>
        <v>0</v>
      </c>
      <c r="Y1865" s="41">
        <f>SUM(AO1865:BN1865)</f>
        <v>90</v>
      </c>
      <c r="Z1865" s="41">
        <f>COUNTIF(AO1865:BN1865, "&gt;0")</f>
        <v>1</v>
      </c>
      <c r="AA1865" s="41">
        <f>SUM(AB1865:AF1865)</f>
        <v>0</v>
      </c>
      <c r="AB1865" s="41">
        <f>BP1865+BQ1865</f>
        <v>0</v>
      </c>
      <c r="AC1865" s="41">
        <v>0</v>
      </c>
      <c r="AD1865" s="41">
        <v>0</v>
      </c>
      <c r="AE1865" s="41">
        <f>SUM(BR1865)</f>
        <v>0</v>
      </c>
      <c r="AF1865" s="41">
        <f>SUM(AM1865)</f>
        <v>0</v>
      </c>
      <c r="AG1865" s="122"/>
      <c r="AH1865" s="36">
        <v>0</v>
      </c>
      <c r="AI1865" s="126">
        <v>0</v>
      </c>
      <c r="AJ1865" s="36">
        <v>0</v>
      </c>
      <c r="AK1865" s="37"/>
      <c r="AL1865" s="1">
        <v>0</v>
      </c>
      <c r="AM1865" s="1">
        <v>0</v>
      </c>
      <c r="AN1865" s="1">
        <v>0</v>
      </c>
      <c r="AO1865" s="1">
        <v>90</v>
      </c>
      <c r="AP1865" s="1">
        <v>0</v>
      </c>
      <c r="AQ1865" s="114">
        <v>0</v>
      </c>
      <c r="AR1865" s="1">
        <v>0</v>
      </c>
      <c r="AS1865" s="114">
        <v>0</v>
      </c>
      <c r="AT1865" s="114">
        <v>0</v>
      </c>
      <c r="AU1865" s="114">
        <v>0</v>
      </c>
      <c r="AV1865" s="114">
        <v>0</v>
      </c>
      <c r="AW1865" s="114">
        <v>0</v>
      </c>
      <c r="AX1865" s="114">
        <v>0</v>
      </c>
      <c r="AY1865" s="114">
        <v>0</v>
      </c>
      <c r="AZ1865" s="114">
        <v>0</v>
      </c>
      <c r="BA1865" s="114">
        <v>0</v>
      </c>
      <c r="BB1865" s="114">
        <v>0</v>
      </c>
      <c r="BC1865" s="114">
        <v>0</v>
      </c>
      <c r="BD1865" s="115">
        <v>0</v>
      </c>
      <c r="BE1865" s="114">
        <v>0</v>
      </c>
      <c r="BF1865" s="114">
        <v>0</v>
      </c>
      <c r="BG1865" s="114">
        <v>0</v>
      </c>
      <c r="BH1865" s="114">
        <v>0</v>
      </c>
      <c r="BI1865" s="114">
        <v>0</v>
      </c>
      <c r="BJ1865" s="114">
        <v>0</v>
      </c>
      <c r="BK1865" s="114">
        <v>0</v>
      </c>
      <c r="BL1865" s="114">
        <v>0</v>
      </c>
      <c r="BM1865" s="114">
        <v>0</v>
      </c>
      <c r="BN1865" s="114">
        <v>0</v>
      </c>
      <c r="BO1865" s="114">
        <v>0</v>
      </c>
      <c r="BP1865" s="114">
        <v>0</v>
      </c>
      <c r="BQ1865" s="114">
        <v>0</v>
      </c>
      <c r="BR1865" s="114">
        <v>0</v>
      </c>
      <c r="BS1865" s="114">
        <v>0</v>
      </c>
    </row>
    <row r="1866" spans="1:71" ht="15" x14ac:dyDescent="0.25">
      <c r="A1866" s="1" t="str">
        <f>CONCATENATE(G1866,"-",F1866,"-",H1866)</f>
        <v>999930144-Black-Under 30</v>
      </c>
      <c r="B1866" s="1" t="str">
        <f>CONCATENATE(G1866,"-",H1866)</f>
        <v>999930144-Under 30</v>
      </c>
      <c r="C1866" s="36" t="s">
        <v>952</v>
      </c>
      <c r="D1866" s="36" t="s">
        <v>221</v>
      </c>
      <c r="E1866" s="36" t="s">
        <v>17</v>
      </c>
      <c r="F1866" s="41" t="s">
        <v>14</v>
      </c>
      <c r="G1866" s="128">
        <v>999930144</v>
      </c>
      <c r="H1866" s="36" t="s">
        <v>1833</v>
      </c>
      <c r="I1866" s="34">
        <f>((L1866)-J1866)+T1866</f>
        <v>90</v>
      </c>
      <c r="J1866" s="36"/>
      <c r="K1866" s="35"/>
      <c r="L1866" s="34">
        <f>SUM(N1866,O1866,P1866,Q1866,R1866,M1866)</f>
        <v>0</v>
      </c>
      <c r="M1866" s="34">
        <f>AJ1866</f>
        <v>0</v>
      </c>
      <c r="N1866" s="34">
        <f>SUM(AI1866)</f>
        <v>0</v>
      </c>
      <c r="O1866" s="34">
        <f>0</f>
        <v>0</v>
      </c>
      <c r="P1866" s="34">
        <v>0</v>
      </c>
      <c r="Q1866" s="34">
        <v>0</v>
      </c>
      <c r="R1866" s="34">
        <f>AH1866</f>
        <v>0</v>
      </c>
      <c r="S1866" s="122"/>
      <c r="T1866" s="41">
        <f>SUM(U1866,AA1866)</f>
        <v>90</v>
      </c>
      <c r="U1866" s="41">
        <f>IF(SUM(V1866:Y1866)&gt;=250, 250,SUM(V1866:Y1866))</f>
        <v>90</v>
      </c>
      <c r="V1866" s="41">
        <v>0</v>
      </c>
      <c r="W1866" s="41">
        <v>0</v>
      </c>
      <c r="X1866" s="41">
        <f>SUM(AL1866,AN1866,BO1866,BS1866)</f>
        <v>0</v>
      </c>
      <c r="Y1866" s="41">
        <f>SUM(AO1866:BN1866)</f>
        <v>90</v>
      </c>
      <c r="Z1866" s="41">
        <f>COUNTIF(AO1866:BN1866, "&gt;0")</f>
        <v>1</v>
      </c>
      <c r="AA1866" s="41">
        <f>SUM(AB1866:AF1866)</f>
        <v>0</v>
      </c>
      <c r="AB1866" s="41">
        <f>BP1866+BQ1866</f>
        <v>0</v>
      </c>
      <c r="AC1866" s="41">
        <v>0</v>
      </c>
      <c r="AD1866" s="41">
        <v>0</v>
      </c>
      <c r="AE1866" s="41">
        <f>SUM(BR1866)</f>
        <v>0</v>
      </c>
      <c r="AF1866" s="41">
        <f>SUM(AM1866)</f>
        <v>0</v>
      </c>
      <c r="AG1866" s="122"/>
      <c r="AH1866" s="36">
        <v>0</v>
      </c>
      <c r="AI1866" s="126">
        <v>0</v>
      </c>
      <c r="AJ1866" s="36">
        <v>0</v>
      </c>
      <c r="AK1866" s="121"/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14">
        <v>0</v>
      </c>
      <c r="AR1866" s="1">
        <v>90</v>
      </c>
      <c r="AS1866" s="114">
        <v>0</v>
      </c>
      <c r="AT1866" s="114">
        <v>0</v>
      </c>
      <c r="AU1866" s="114">
        <v>0</v>
      </c>
      <c r="AV1866" s="114">
        <v>0</v>
      </c>
      <c r="AW1866" s="114">
        <v>0</v>
      </c>
      <c r="AX1866" s="114">
        <v>0</v>
      </c>
      <c r="AY1866" s="114">
        <v>0</v>
      </c>
      <c r="AZ1866" s="114">
        <v>0</v>
      </c>
      <c r="BA1866" s="114">
        <v>0</v>
      </c>
      <c r="BB1866" s="114">
        <v>0</v>
      </c>
      <c r="BC1866" s="114">
        <v>0</v>
      </c>
      <c r="BD1866" s="115">
        <v>0</v>
      </c>
      <c r="BE1866" s="114">
        <v>0</v>
      </c>
      <c r="BF1866" s="114">
        <v>0</v>
      </c>
      <c r="BG1866" s="114">
        <v>0</v>
      </c>
      <c r="BH1866" s="114">
        <v>0</v>
      </c>
      <c r="BI1866" s="114">
        <v>0</v>
      </c>
      <c r="BJ1866" s="114">
        <v>0</v>
      </c>
      <c r="BK1866" s="114">
        <v>0</v>
      </c>
      <c r="BL1866" s="114">
        <v>0</v>
      </c>
      <c r="BM1866" s="114">
        <v>0</v>
      </c>
      <c r="BN1866" s="114">
        <v>0</v>
      </c>
      <c r="BO1866" s="114">
        <v>0</v>
      </c>
      <c r="BP1866" s="114">
        <v>0</v>
      </c>
      <c r="BQ1866" s="114">
        <v>0</v>
      </c>
      <c r="BR1866" s="114">
        <v>0</v>
      </c>
      <c r="BS1866" s="114">
        <v>0</v>
      </c>
    </row>
    <row r="1867" spans="1:71" ht="15" x14ac:dyDescent="0.25">
      <c r="A1867" s="1" t="str">
        <f>CONCATENATE(G1867,"-",F1867,"-",H1867)</f>
        <v>999881753-Black-Under 30</v>
      </c>
      <c r="B1867" s="1" t="str">
        <f>CONCATENATE(G1867,"-",H1867)</f>
        <v>999881753-Under 30</v>
      </c>
      <c r="C1867" s="36" t="s">
        <v>34</v>
      </c>
      <c r="D1867" s="36" t="s">
        <v>269</v>
      </c>
      <c r="E1867" s="36" t="s">
        <v>17</v>
      </c>
      <c r="F1867" s="41" t="s">
        <v>14</v>
      </c>
      <c r="G1867" s="127">
        <v>999881753</v>
      </c>
      <c r="H1867" s="36" t="s">
        <v>1833</v>
      </c>
      <c r="I1867" s="34">
        <f>((L1867)-J1867)+T1867</f>
        <v>89</v>
      </c>
      <c r="J1867" s="34"/>
      <c r="K1867" s="35"/>
      <c r="L1867" s="34">
        <f>SUM(N1867,O1867,P1867,Q1867,R1867,M1867)</f>
        <v>0</v>
      </c>
      <c r="M1867" s="34">
        <f>AJ1867</f>
        <v>0</v>
      </c>
      <c r="N1867" s="34">
        <f>SUM(AI1867)</f>
        <v>0</v>
      </c>
      <c r="O1867" s="34">
        <f>0</f>
        <v>0</v>
      </c>
      <c r="P1867" s="34">
        <v>0</v>
      </c>
      <c r="Q1867" s="34">
        <v>0</v>
      </c>
      <c r="R1867" s="34">
        <f>AH1867</f>
        <v>0</v>
      </c>
      <c r="S1867" s="122"/>
      <c r="T1867" s="41">
        <f>SUM(U1867,AA1867)</f>
        <v>89</v>
      </c>
      <c r="U1867" s="41">
        <f>IF(SUM(V1867:Y1867)&gt;=250, 250,SUM(V1867:Y1867))</f>
        <v>89</v>
      </c>
      <c r="V1867" s="41">
        <v>0</v>
      </c>
      <c r="W1867" s="41">
        <v>0</v>
      </c>
      <c r="X1867" s="41">
        <f>SUM(AL1867,AN1867,BO1867,BS1867)</f>
        <v>0</v>
      </c>
      <c r="Y1867" s="41">
        <f>SUM(AO1867:BN1867)</f>
        <v>89</v>
      </c>
      <c r="Z1867" s="41">
        <f>COUNTIF(AO1867:BN1867, "&gt;0")</f>
        <v>2</v>
      </c>
      <c r="AA1867" s="41">
        <f>SUM(AB1867:AF1867)</f>
        <v>0</v>
      </c>
      <c r="AB1867" s="41">
        <f>BP1867+BQ1867</f>
        <v>0</v>
      </c>
      <c r="AC1867" s="41">
        <v>0</v>
      </c>
      <c r="AD1867" s="41">
        <v>0</v>
      </c>
      <c r="AE1867" s="41">
        <f>SUM(BR1867)</f>
        <v>0</v>
      </c>
      <c r="AF1867" s="41">
        <f>SUM(AM1867)</f>
        <v>0</v>
      </c>
      <c r="AG1867" s="122"/>
      <c r="AH1867" s="36">
        <v>0</v>
      </c>
      <c r="AI1867" s="126">
        <v>0</v>
      </c>
      <c r="AJ1867" s="36">
        <v>0</v>
      </c>
      <c r="AK1867" s="121"/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14">
        <v>0</v>
      </c>
      <c r="AR1867" s="1">
        <v>0</v>
      </c>
      <c r="AS1867" s="114">
        <v>0</v>
      </c>
      <c r="AT1867" s="114">
        <v>0</v>
      </c>
      <c r="AU1867" s="114">
        <v>0</v>
      </c>
      <c r="AV1867" s="114">
        <v>0</v>
      </c>
      <c r="AW1867" s="114">
        <v>0</v>
      </c>
      <c r="AX1867" s="114">
        <v>0</v>
      </c>
      <c r="AY1867" s="114">
        <v>0</v>
      </c>
      <c r="AZ1867" s="114">
        <v>68</v>
      </c>
      <c r="BA1867" s="114">
        <v>0</v>
      </c>
      <c r="BB1867" s="114">
        <v>0</v>
      </c>
      <c r="BC1867" s="114">
        <v>0</v>
      </c>
      <c r="BD1867" s="115">
        <v>0</v>
      </c>
      <c r="BE1867" s="114">
        <v>0</v>
      </c>
      <c r="BF1867" s="114">
        <v>0</v>
      </c>
      <c r="BG1867" s="114">
        <v>0</v>
      </c>
      <c r="BH1867" s="114">
        <v>0</v>
      </c>
      <c r="BI1867" s="114">
        <v>0</v>
      </c>
      <c r="BJ1867" s="114">
        <v>21</v>
      </c>
      <c r="BK1867" s="114">
        <v>0</v>
      </c>
      <c r="BL1867" s="114">
        <v>0</v>
      </c>
      <c r="BM1867" s="114">
        <v>0</v>
      </c>
      <c r="BN1867" s="114">
        <v>0</v>
      </c>
      <c r="BO1867" s="114">
        <v>0</v>
      </c>
      <c r="BP1867" s="114">
        <v>0</v>
      </c>
      <c r="BQ1867" s="114">
        <v>0</v>
      </c>
      <c r="BR1867" s="114">
        <v>0</v>
      </c>
      <c r="BS1867" s="114">
        <v>0</v>
      </c>
    </row>
    <row r="1868" spans="1:71" ht="15" x14ac:dyDescent="0.25">
      <c r="A1868" s="1" t="str">
        <f>CONCATENATE(G1868,"-",F1868,"-",H1868)</f>
        <v>999889369-Black-Under 30</v>
      </c>
      <c r="B1868" s="1" t="str">
        <f>CONCATENATE(G1868,"-",H1868)</f>
        <v>999889369-Under 30</v>
      </c>
      <c r="C1868" s="36" t="s">
        <v>309</v>
      </c>
      <c r="D1868" s="36" t="s">
        <v>1224</v>
      </c>
      <c r="E1868" s="36" t="s">
        <v>17</v>
      </c>
      <c r="F1868" s="41" t="s">
        <v>14</v>
      </c>
      <c r="G1868" s="127">
        <v>999889369</v>
      </c>
      <c r="H1868" s="36" t="s">
        <v>1833</v>
      </c>
      <c r="I1868" s="34">
        <f>((L1868)-J1868)+T1868</f>
        <v>89</v>
      </c>
      <c r="J1868" s="36"/>
      <c r="K1868" s="37"/>
      <c r="L1868" s="34">
        <f>SUM(N1868,O1868,P1868,Q1868,R1868,M1868)</f>
        <v>0</v>
      </c>
      <c r="M1868" s="34">
        <f>AJ1868</f>
        <v>0</v>
      </c>
      <c r="N1868" s="34">
        <f>SUM(AI1868)</f>
        <v>0</v>
      </c>
      <c r="O1868" s="34">
        <f>0</f>
        <v>0</v>
      </c>
      <c r="P1868" s="34">
        <v>0</v>
      </c>
      <c r="Q1868" s="34">
        <v>0</v>
      </c>
      <c r="R1868" s="34">
        <f>AH1868</f>
        <v>0</v>
      </c>
      <c r="S1868" s="122"/>
      <c r="T1868" s="41">
        <f>SUM(U1868,AA1868)</f>
        <v>89</v>
      </c>
      <c r="U1868" s="41">
        <f>IF(SUM(V1868:Y1868)&gt;=250, 250,SUM(V1868:Y1868))</f>
        <v>89</v>
      </c>
      <c r="V1868" s="41">
        <v>0</v>
      </c>
      <c r="W1868" s="41">
        <v>0</v>
      </c>
      <c r="X1868" s="41">
        <f>SUM(AL1868,AN1868,BO1868,BS1868)</f>
        <v>0</v>
      </c>
      <c r="Y1868" s="41">
        <f>SUM(AO1868:BN1868)</f>
        <v>89</v>
      </c>
      <c r="Z1868" s="41">
        <f>COUNTIF(AO1868:BN1868, "&gt;0")</f>
        <v>2</v>
      </c>
      <c r="AA1868" s="41">
        <f>SUM(AB1868:AF1868)</f>
        <v>0</v>
      </c>
      <c r="AB1868" s="41">
        <f>BP1868+BQ1868</f>
        <v>0</v>
      </c>
      <c r="AC1868" s="41">
        <v>0</v>
      </c>
      <c r="AD1868" s="41">
        <v>0</v>
      </c>
      <c r="AE1868" s="41">
        <f>SUM(BR1868)</f>
        <v>0</v>
      </c>
      <c r="AF1868" s="41">
        <f>SUM(AM1868)</f>
        <v>0</v>
      </c>
      <c r="AG1868" s="122"/>
      <c r="AH1868" s="36">
        <v>0</v>
      </c>
      <c r="AI1868" s="126">
        <v>0</v>
      </c>
      <c r="AJ1868" s="36">
        <v>0</v>
      </c>
      <c r="AK1868" s="121"/>
      <c r="AL1868" s="1">
        <v>0</v>
      </c>
      <c r="AM1868" s="1">
        <v>0</v>
      </c>
      <c r="AN1868" s="1">
        <v>0</v>
      </c>
      <c r="AO1868" s="1">
        <v>68</v>
      </c>
      <c r="AP1868" s="1">
        <v>0</v>
      </c>
      <c r="AQ1868" s="114">
        <v>0</v>
      </c>
      <c r="AR1868" s="1">
        <v>0</v>
      </c>
      <c r="AS1868" s="114">
        <v>0</v>
      </c>
      <c r="AT1868" s="114">
        <v>0</v>
      </c>
      <c r="AU1868" s="114">
        <v>0</v>
      </c>
      <c r="AV1868" s="114">
        <v>0</v>
      </c>
      <c r="AW1868" s="114">
        <v>0</v>
      </c>
      <c r="AX1868" s="114">
        <v>0</v>
      </c>
      <c r="AY1868" s="114">
        <v>0</v>
      </c>
      <c r="AZ1868" s="114">
        <v>0</v>
      </c>
      <c r="BA1868" s="114">
        <v>0</v>
      </c>
      <c r="BB1868" s="114">
        <v>0</v>
      </c>
      <c r="BC1868" s="114">
        <v>0</v>
      </c>
      <c r="BD1868" s="115">
        <v>0</v>
      </c>
      <c r="BE1868" s="114">
        <v>0</v>
      </c>
      <c r="BF1868" s="114">
        <v>0</v>
      </c>
      <c r="BG1868" s="114">
        <v>0</v>
      </c>
      <c r="BH1868" s="114">
        <v>0</v>
      </c>
      <c r="BI1868" s="114">
        <v>0</v>
      </c>
      <c r="BJ1868" s="114">
        <v>21</v>
      </c>
      <c r="BK1868" s="114">
        <v>0</v>
      </c>
      <c r="BL1868" s="114">
        <v>0</v>
      </c>
      <c r="BM1868" s="114">
        <v>0</v>
      </c>
      <c r="BN1868" s="114">
        <v>0</v>
      </c>
      <c r="BO1868" s="114">
        <v>0</v>
      </c>
      <c r="BP1868" s="114">
        <v>0</v>
      </c>
      <c r="BQ1868" s="114">
        <v>0</v>
      </c>
      <c r="BR1868" s="114">
        <v>0</v>
      </c>
      <c r="BS1868" s="114">
        <v>0</v>
      </c>
    </row>
    <row r="1869" spans="1:71" ht="15" x14ac:dyDescent="0.25">
      <c r="A1869" s="1" t="str">
        <f>CONCATENATE(G1869,"-",F1869,"-",H1869)</f>
        <v>999932111-Black-Under 30</v>
      </c>
      <c r="B1869" s="1" t="str">
        <f>CONCATENATE(G1869,"-",H1869)</f>
        <v>999932111-Under 30</v>
      </c>
      <c r="C1869" s="36" t="s">
        <v>1628</v>
      </c>
      <c r="D1869" s="36" t="s">
        <v>1629</v>
      </c>
      <c r="E1869" s="36" t="s">
        <v>17</v>
      </c>
      <c r="F1869" s="41" t="s">
        <v>14</v>
      </c>
      <c r="G1869" s="127">
        <v>999932111</v>
      </c>
      <c r="H1869" s="36" t="s">
        <v>1833</v>
      </c>
      <c r="I1869" s="34">
        <f>((L1869)-J1869)+T1869</f>
        <v>87.5</v>
      </c>
      <c r="J1869" s="36"/>
      <c r="K1869" s="37"/>
      <c r="L1869" s="34">
        <f>SUM(N1869,O1869,P1869,Q1869,R1869,M1869)</f>
        <v>0</v>
      </c>
      <c r="M1869" s="34">
        <f>AJ1869</f>
        <v>0</v>
      </c>
      <c r="N1869" s="34">
        <f>SUM(AI1869)</f>
        <v>0</v>
      </c>
      <c r="O1869" s="34">
        <f>0</f>
        <v>0</v>
      </c>
      <c r="P1869" s="34">
        <v>0</v>
      </c>
      <c r="Q1869" s="34">
        <v>0</v>
      </c>
      <c r="R1869" s="34">
        <f>AH1869</f>
        <v>0</v>
      </c>
      <c r="S1869" s="122"/>
      <c r="T1869" s="41">
        <f>SUM(U1869,AA1869)</f>
        <v>87.5</v>
      </c>
      <c r="U1869" s="41">
        <f>IF(SUM(V1869:Y1869)&gt;=250, 250,SUM(V1869:Y1869))</f>
        <v>87.5</v>
      </c>
      <c r="V1869" s="41">
        <v>0</v>
      </c>
      <c r="W1869" s="41">
        <v>0</v>
      </c>
      <c r="X1869" s="41">
        <f>SUM(AL1869,AN1869,BO1869,BS1869)</f>
        <v>37.5</v>
      </c>
      <c r="Y1869" s="41">
        <f>SUM(AO1869:BN1869)</f>
        <v>50</v>
      </c>
      <c r="Z1869" s="41">
        <f>COUNTIF(AO1869:BN1869, "&gt;0")</f>
        <v>2</v>
      </c>
      <c r="AA1869" s="41">
        <f>SUM(AB1869:AF1869)</f>
        <v>0</v>
      </c>
      <c r="AB1869" s="41">
        <f>BP1869+BQ1869</f>
        <v>0</v>
      </c>
      <c r="AC1869" s="41">
        <v>0</v>
      </c>
      <c r="AD1869" s="41">
        <v>0</v>
      </c>
      <c r="AE1869" s="41">
        <f>SUM(BR1869)</f>
        <v>0</v>
      </c>
      <c r="AF1869" s="41">
        <f>SUM(AM1869)</f>
        <v>0</v>
      </c>
      <c r="AG1869" s="37"/>
      <c r="AH1869" s="36">
        <v>0</v>
      </c>
      <c r="AI1869" s="126">
        <v>0</v>
      </c>
      <c r="AJ1869" s="36">
        <v>0</v>
      </c>
      <c r="AK1869" s="121"/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14">
        <v>34</v>
      </c>
      <c r="AR1869" s="1">
        <v>0</v>
      </c>
      <c r="AS1869" s="114">
        <v>0</v>
      </c>
      <c r="AT1869" s="114">
        <v>0</v>
      </c>
      <c r="AU1869" s="114">
        <v>0</v>
      </c>
      <c r="AV1869" s="114">
        <v>0</v>
      </c>
      <c r="AW1869" s="114">
        <v>0</v>
      </c>
      <c r="AX1869" s="114">
        <v>0</v>
      </c>
      <c r="AY1869" s="114">
        <v>0</v>
      </c>
      <c r="AZ1869" s="114">
        <v>0</v>
      </c>
      <c r="BA1869" s="114">
        <v>0</v>
      </c>
      <c r="BB1869" s="114">
        <v>0</v>
      </c>
      <c r="BC1869" s="114">
        <v>0</v>
      </c>
      <c r="BD1869" s="115">
        <v>0</v>
      </c>
      <c r="BE1869" s="114">
        <v>0</v>
      </c>
      <c r="BF1869" s="114">
        <v>0</v>
      </c>
      <c r="BG1869" s="114">
        <v>0</v>
      </c>
      <c r="BH1869" s="114">
        <v>0</v>
      </c>
      <c r="BI1869" s="114">
        <v>0</v>
      </c>
      <c r="BJ1869" s="114">
        <v>16</v>
      </c>
      <c r="BK1869" s="114">
        <v>0</v>
      </c>
      <c r="BL1869" s="114">
        <v>0</v>
      </c>
      <c r="BM1869" s="114">
        <v>0</v>
      </c>
      <c r="BN1869" s="114">
        <v>0</v>
      </c>
      <c r="BO1869" s="114">
        <v>0</v>
      </c>
      <c r="BP1869" s="114">
        <v>0</v>
      </c>
      <c r="BQ1869" s="114">
        <v>0</v>
      </c>
      <c r="BR1869" s="114">
        <v>0</v>
      </c>
      <c r="BS1869" s="114">
        <v>37.5</v>
      </c>
    </row>
    <row r="1870" spans="1:71" ht="15" x14ac:dyDescent="0.25">
      <c r="A1870" s="1" t="str">
        <f>CONCATENATE(G1870,"-",F1870,"-",H1870)</f>
        <v>999930286-Black-Under 30</v>
      </c>
      <c r="B1870" s="1" t="str">
        <f>CONCATENATE(G1870,"-",H1870)</f>
        <v>999930286-Under 30</v>
      </c>
      <c r="C1870" s="151" t="s">
        <v>3209</v>
      </c>
      <c r="D1870" s="151" t="s">
        <v>3210</v>
      </c>
      <c r="E1870" s="151" t="s">
        <v>17</v>
      </c>
      <c r="F1870" s="41" t="s">
        <v>14</v>
      </c>
      <c r="G1870" s="151">
        <v>999930286</v>
      </c>
      <c r="H1870" s="36" t="s">
        <v>1833</v>
      </c>
      <c r="I1870" s="34">
        <f>((L1870)-J1870)+T1870</f>
        <v>87</v>
      </c>
      <c r="J1870" s="36"/>
      <c r="K1870" s="35"/>
      <c r="L1870" s="34">
        <f>SUM(N1870,O1870,P1870,Q1870,R1870,M1870)</f>
        <v>0</v>
      </c>
      <c r="M1870" s="34">
        <f>AJ1870</f>
        <v>0</v>
      </c>
      <c r="N1870" s="34">
        <f>SUM(AI1870)</f>
        <v>0</v>
      </c>
      <c r="O1870" s="34">
        <f>0</f>
        <v>0</v>
      </c>
      <c r="P1870" s="34">
        <v>0</v>
      </c>
      <c r="Q1870" s="34">
        <v>0</v>
      </c>
      <c r="R1870" s="34">
        <f>AH1870</f>
        <v>0</v>
      </c>
      <c r="S1870" s="122"/>
      <c r="T1870" s="41">
        <f>SUM(U1870,AA1870)</f>
        <v>87</v>
      </c>
      <c r="U1870" s="41">
        <f>IF(SUM(V1870:Y1870)&gt;=250, 250,SUM(V1870:Y1870))</f>
        <v>16</v>
      </c>
      <c r="V1870" s="41">
        <v>0</v>
      </c>
      <c r="W1870" s="41">
        <v>0</v>
      </c>
      <c r="X1870" s="41">
        <f>SUM(AL1870,AN1870,BO1870,BS1870)</f>
        <v>0</v>
      </c>
      <c r="Y1870" s="41">
        <f>SUM(AO1870:BN1870)</f>
        <v>16</v>
      </c>
      <c r="Z1870" s="41">
        <f>COUNTIF(AO1870:BN1870, "&gt;0")</f>
        <v>1</v>
      </c>
      <c r="AA1870" s="41">
        <f>SUM(AB1870:AF1870)</f>
        <v>71</v>
      </c>
      <c r="AB1870" s="41">
        <f>BP1870+BQ1870</f>
        <v>71</v>
      </c>
      <c r="AC1870" s="41">
        <v>0</v>
      </c>
      <c r="AD1870" s="41">
        <v>0</v>
      </c>
      <c r="AE1870" s="41">
        <f>SUM(BR1870)</f>
        <v>0</v>
      </c>
      <c r="AF1870" s="41">
        <f>SUM(AM1870)</f>
        <v>0</v>
      </c>
      <c r="AG1870" s="122"/>
      <c r="AH1870" s="36">
        <v>0</v>
      </c>
      <c r="AI1870" s="126">
        <v>0</v>
      </c>
      <c r="AJ1870" s="36">
        <v>0</v>
      </c>
      <c r="AK1870" s="121"/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14">
        <v>0</v>
      </c>
      <c r="AR1870" s="1">
        <v>0</v>
      </c>
      <c r="AS1870" s="114">
        <v>0</v>
      </c>
      <c r="AT1870" s="114">
        <v>0</v>
      </c>
      <c r="AU1870" s="114">
        <v>0</v>
      </c>
      <c r="AV1870" s="114">
        <v>0</v>
      </c>
      <c r="AW1870" s="114">
        <v>0</v>
      </c>
      <c r="AX1870" s="114">
        <v>0</v>
      </c>
      <c r="AY1870" s="114">
        <v>0</v>
      </c>
      <c r="AZ1870" s="114">
        <v>0</v>
      </c>
      <c r="BA1870" s="114">
        <v>0</v>
      </c>
      <c r="BB1870" s="114">
        <v>0</v>
      </c>
      <c r="BC1870" s="114">
        <v>0</v>
      </c>
      <c r="BD1870" s="115">
        <v>0</v>
      </c>
      <c r="BE1870" s="114">
        <v>0</v>
      </c>
      <c r="BF1870" s="114">
        <v>0</v>
      </c>
      <c r="BG1870" s="114">
        <v>0</v>
      </c>
      <c r="BH1870" s="114">
        <v>0</v>
      </c>
      <c r="BI1870" s="114">
        <v>0</v>
      </c>
      <c r="BJ1870" s="114">
        <v>16</v>
      </c>
      <c r="BK1870" s="114">
        <v>0</v>
      </c>
      <c r="BL1870" s="114">
        <v>0</v>
      </c>
      <c r="BM1870" s="114">
        <v>0</v>
      </c>
      <c r="BN1870" s="114">
        <v>0</v>
      </c>
      <c r="BO1870" s="114">
        <v>0</v>
      </c>
      <c r="BP1870" s="114">
        <v>71</v>
      </c>
      <c r="BQ1870" s="114">
        <v>0</v>
      </c>
      <c r="BR1870" s="114">
        <v>0</v>
      </c>
      <c r="BS1870" s="114">
        <v>0</v>
      </c>
    </row>
    <row r="1871" spans="1:71" ht="15" x14ac:dyDescent="0.25">
      <c r="A1871" s="1" t="str">
        <f>CONCATENATE(G1871,"-",F1871,"-",H1871)</f>
        <v>999907657-Black-Under 30</v>
      </c>
      <c r="B1871" s="1" t="str">
        <f>CONCATENATE(G1871,"-",H1871)</f>
        <v>999907657-Under 30</v>
      </c>
      <c r="C1871" s="36" t="s">
        <v>433</v>
      </c>
      <c r="D1871" s="36" t="s">
        <v>434</v>
      </c>
      <c r="E1871" s="36" t="s">
        <v>17</v>
      </c>
      <c r="F1871" s="41" t="s">
        <v>14</v>
      </c>
      <c r="G1871" s="127">
        <v>999907657</v>
      </c>
      <c r="H1871" s="36" t="s">
        <v>1833</v>
      </c>
      <c r="I1871" s="34">
        <f>((L1871)-J1871)+T1871</f>
        <v>85</v>
      </c>
      <c r="J1871" s="34"/>
      <c r="K1871" s="35"/>
      <c r="L1871" s="34">
        <f>SUM(N1871,O1871,P1871,Q1871,R1871,M1871)</f>
        <v>64</v>
      </c>
      <c r="M1871" s="34">
        <f>AJ1871</f>
        <v>0</v>
      </c>
      <c r="N1871" s="34">
        <f>SUM(AI1871)</f>
        <v>0</v>
      </c>
      <c r="O1871" s="34">
        <f>0</f>
        <v>0</v>
      </c>
      <c r="P1871" s="34">
        <v>0</v>
      </c>
      <c r="Q1871" s="34">
        <v>0</v>
      </c>
      <c r="R1871" s="34">
        <f>AH1871</f>
        <v>64</v>
      </c>
      <c r="S1871" s="122"/>
      <c r="T1871" s="41">
        <f>SUM(U1871,AA1871)</f>
        <v>21</v>
      </c>
      <c r="U1871" s="41">
        <f>IF(SUM(V1871:Y1871)&gt;=250, 250,SUM(V1871:Y1871))</f>
        <v>21</v>
      </c>
      <c r="V1871" s="41">
        <v>0</v>
      </c>
      <c r="W1871" s="41">
        <v>0</v>
      </c>
      <c r="X1871" s="41">
        <f>SUM(AL1871,AN1871,BO1871,BS1871)</f>
        <v>0</v>
      </c>
      <c r="Y1871" s="41">
        <f>SUM(AO1871:BN1871)</f>
        <v>21</v>
      </c>
      <c r="Z1871" s="41">
        <f>COUNTIF(AO1871:BN1871, "&gt;0")</f>
        <v>1</v>
      </c>
      <c r="AA1871" s="41">
        <f>SUM(AB1871:AF1871)</f>
        <v>0</v>
      </c>
      <c r="AB1871" s="41">
        <f>BP1871+BQ1871</f>
        <v>0</v>
      </c>
      <c r="AC1871" s="41">
        <v>0</v>
      </c>
      <c r="AD1871" s="41">
        <v>0</v>
      </c>
      <c r="AE1871" s="41">
        <f>SUM(BR1871)</f>
        <v>0</v>
      </c>
      <c r="AF1871" s="41">
        <f>SUM(AM1871)</f>
        <v>0</v>
      </c>
      <c r="AG1871" s="122"/>
      <c r="AH1871" s="36">
        <v>64</v>
      </c>
      <c r="AI1871" s="126">
        <v>0</v>
      </c>
      <c r="AJ1871" s="36">
        <v>0</v>
      </c>
      <c r="AK1871" s="121"/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14">
        <v>0</v>
      </c>
      <c r="AR1871" s="1">
        <v>0</v>
      </c>
      <c r="AS1871" s="114">
        <v>0</v>
      </c>
      <c r="AT1871" s="114">
        <v>0</v>
      </c>
      <c r="AU1871" s="114">
        <v>0</v>
      </c>
      <c r="AV1871" s="114">
        <v>0</v>
      </c>
      <c r="AW1871" s="114">
        <v>0</v>
      </c>
      <c r="AX1871" s="114">
        <v>0</v>
      </c>
      <c r="AY1871" s="114">
        <v>0</v>
      </c>
      <c r="AZ1871" s="114">
        <v>0</v>
      </c>
      <c r="BA1871" s="114">
        <v>0</v>
      </c>
      <c r="BB1871" s="114">
        <v>0</v>
      </c>
      <c r="BC1871" s="114">
        <v>0</v>
      </c>
      <c r="BD1871" s="115">
        <v>0</v>
      </c>
      <c r="BE1871" s="114">
        <v>0</v>
      </c>
      <c r="BF1871" s="114">
        <v>0</v>
      </c>
      <c r="BG1871" s="114">
        <v>0</v>
      </c>
      <c r="BH1871" s="114">
        <v>0</v>
      </c>
      <c r="BI1871" s="114">
        <v>0</v>
      </c>
      <c r="BJ1871" s="114">
        <v>21</v>
      </c>
      <c r="BK1871" s="114">
        <v>0</v>
      </c>
      <c r="BL1871" s="114">
        <v>0</v>
      </c>
      <c r="BM1871" s="114">
        <v>0</v>
      </c>
      <c r="BN1871" s="114">
        <v>0</v>
      </c>
      <c r="BO1871" s="114">
        <v>0</v>
      </c>
      <c r="BP1871" s="114">
        <v>0</v>
      </c>
      <c r="BQ1871" s="114">
        <v>0</v>
      </c>
      <c r="BR1871" s="114">
        <v>0</v>
      </c>
      <c r="BS1871" s="114">
        <v>0</v>
      </c>
    </row>
    <row r="1872" spans="1:71" ht="15" x14ac:dyDescent="0.25">
      <c r="A1872" s="1" t="str">
        <f>CONCATENATE(G1872,"-",F1872,"-",H1872)</f>
        <v>999911026-Black-Under 30</v>
      </c>
      <c r="B1872" s="1" t="str">
        <f>CONCATENATE(G1872,"-",H1872)</f>
        <v>999911026-Under 30</v>
      </c>
      <c r="C1872" s="36" t="s">
        <v>480</v>
      </c>
      <c r="D1872" s="36" t="s">
        <v>86</v>
      </c>
      <c r="E1872" s="36" t="s">
        <v>17</v>
      </c>
      <c r="F1872" s="41" t="s">
        <v>14</v>
      </c>
      <c r="G1872" s="127">
        <v>999911026</v>
      </c>
      <c r="H1872" s="36" t="s">
        <v>1833</v>
      </c>
      <c r="I1872" s="34">
        <f>((L1872)-J1872)+T1872</f>
        <v>77</v>
      </c>
      <c r="J1872" s="36"/>
      <c r="K1872" s="37"/>
      <c r="L1872" s="34">
        <f>SUM(N1872,O1872,P1872,Q1872,R1872,M1872)</f>
        <v>0</v>
      </c>
      <c r="M1872" s="34">
        <f>AJ1872</f>
        <v>0</v>
      </c>
      <c r="N1872" s="34">
        <f>SUM(AI1872)</f>
        <v>0</v>
      </c>
      <c r="O1872" s="34">
        <f>0</f>
        <v>0</v>
      </c>
      <c r="P1872" s="34">
        <v>0</v>
      </c>
      <c r="Q1872" s="34">
        <v>0</v>
      </c>
      <c r="R1872" s="34">
        <f>AH1872</f>
        <v>0</v>
      </c>
      <c r="S1872" s="122"/>
      <c r="T1872" s="41">
        <f>SUM(U1872,AA1872)</f>
        <v>77</v>
      </c>
      <c r="U1872" s="41">
        <f>IF(SUM(V1872:Y1872)&gt;=250, 250,SUM(V1872:Y1872))</f>
        <v>77</v>
      </c>
      <c r="V1872" s="41">
        <v>0</v>
      </c>
      <c r="W1872" s="41">
        <v>0</v>
      </c>
      <c r="X1872" s="41">
        <f>SUM(AL1872,AN1872,BO1872,BS1872)</f>
        <v>56</v>
      </c>
      <c r="Y1872" s="41">
        <f>SUM(AO1872:BN1872)</f>
        <v>21</v>
      </c>
      <c r="Z1872" s="41">
        <f>COUNTIF(AO1872:BN1872, "&gt;0")</f>
        <v>1</v>
      </c>
      <c r="AA1872" s="41">
        <f>SUM(AB1872:AF1872)</f>
        <v>0</v>
      </c>
      <c r="AB1872" s="41">
        <f>BP1872+BQ1872</f>
        <v>0</v>
      </c>
      <c r="AC1872" s="41">
        <v>0</v>
      </c>
      <c r="AD1872" s="41">
        <v>0</v>
      </c>
      <c r="AE1872" s="41">
        <f>SUM(BR1872)</f>
        <v>0</v>
      </c>
      <c r="AF1872" s="41">
        <f>SUM(AM1872)</f>
        <v>0</v>
      </c>
      <c r="AG1872" s="122"/>
      <c r="AH1872" s="36">
        <v>0</v>
      </c>
      <c r="AI1872" s="126">
        <v>0</v>
      </c>
      <c r="AJ1872" s="36">
        <v>0</v>
      </c>
      <c r="AK1872" s="121"/>
      <c r="AL1872" s="1">
        <v>56</v>
      </c>
      <c r="AM1872" s="1">
        <v>0</v>
      </c>
      <c r="AN1872" s="1">
        <v>0</v>
      </c>
      <c r="AO1872" s="1">
        <v>0</v>
      </c>
      <c r="AP1872" s="1">
        <v>0</v>
      </c>
      <c r="AQ1872" s="114">
        <v>0</v>
      </c>
      <c r="AR1872" s="1">
        <v>0</v>
      </c>
      <c r="AS1872" s="114">
        <v>0</v>
      </c>
      <c r="AT1872" s="114">
        <v>0</v>
      </c>
      <c r="AU1872" s="114">
        <v>0</v>
      </c>
      <c r="AV1872" s="114">
        <v>0</v>
      </c>
      <c r="AW1872" s="114">
        <v>0</v>
      </c>
      <c r="AX1872" s="114">
        <v>0</v>
      </c>
      <c r="AY1872" s="114">
        <v>0</v>
      </c>
      <c r="AZ1872" s="114">
        <v>0</v>
      </c>
      <c r="BA1872" s="114">
        <v>0</v>
      </c>
      <c r="BB1872" s="114">
        <v>0</v>
      </c>
      <c r="BC1872" s="114">
        <v>0</v>
      </c>
      <c r="BD1872" s="115">
        <v>0</v>
      </c>
      <c r="BE1872" s="114">
        <v>0</v>
      </c>
      <c r="BF1872" s="114">
        <v>0</v>
      </c>
      <c r="BG1872" s="114">
        <v>0</v>
      </c>
      <c r="BH1872" s="114">
        <v>0</v>
      </c>
      <c r="BI1872" s="114">
        <v>0</v>
      </c>
      <c r="BJ1872" s="114">
        <v>21</v>
      </c>
      <c r="BK1872" s="114">
        <v>0</v>
      </c>
      <c r="BL1872" s="114">
        <v>0</v>
      </c>
      <c r="BM1872" s="114">
        <v>0</v>
      </c>
      <c r="BN1872" s="114">
        <v>0</v>
      </c>
      <c r="BO1872" s="114">
        <v>0</v>
      </c>
      <c r="BP1872" s="114">
        <v>0</v>
      </c>
      <c r="BQ1872" s="114">
        <v>0</v>
      </c>
      <c r="BR1872" s="114">
        <v>0</v>
      </c>
      <c r="BS1872" s="114">
        <v>0</v>
      </c>
    </row>
    <row r="1873" spans="1:71" ht="15" x14ac:dyDescent="0.25">
      <c r="A1873" s="1" t="str">
        <f>CONCATENATE(G1873,"-",F1873,"-",H1873)</f>
        <v>999925857-Black-Under 30</v>
      </c>
      <c r="B1873" s="1" t="str">
        <f>CONCATENATE(G1873,"-",H1873)</f>
        <v>999925857-Under 30</v>
      </c>
      <c r="C1873" s="36" t="s">
        <v>1262</v>
      </c>
      <c r="D1873" s="36" t="s">
        <v>1834</v>
      </c>
      <c r="E1873" s="36" t="s">
        <v>17</v>
      </c>
      <c r="F1873" s="41" t="s">
        <v>14</v>
      </c>
      <c r="G1873" s="128">
        <v>999925857</v>
      </c>
      <c r="H1873" s="36" t="s">
        <v>1833</v>
      </c>
      <c r="I1873" s="34">
        <f>((L1873)-J1873)+T1873</f>
        <v>75</v>
      </c>
      <c r="J1873" s="34">
        <f>L1873/2</f>
        <v>0</v>
      </c>
      <c r="K1873" s="37"/>
      <c r="L1873" s="34">
        <f>SUM(N1873,O1873,P1873,Q1873,R1873,M1873)</f>
        <v>0</v>
      </c>
      <c r="M1873" s="34">
        <f>AJ1873</f>
        <v>0</v>
      </c>
      <c r="N1873" s="34">
        <f>SUM(AI1873)</f>
        <v>0</v>
      </c>
      <c r="O1873" s="34">
        <f>0</f>
        <v>0</v>
      </c>
      <c r="P1873" s="34">
        <v>0</v>
      </c>
      <c r="Q1873" s="34">
        <v>0</v>
      </c>
      <c r="R1873" s="34">
        <f>AH1873</f>
        <v>0</v>
      </c>
      <c r="S1873" s="122"/>
      <c r="T1873" s="41">
        <f>SUM(U1873,AA1873)</f>
        <v>75</v>
      </c>
      <c r="U1873" s="41">
        <f>IF(SUM(V1873:Y1873)&gt;=250, 250,SUM(V1873:Y1873))</f>
        <v>75</v>
      </c>
      <c r="V1873" s="41">
        <v>0</v>
      </c>
      <c r="W1873" s="41">
        <v>0</v>
      </c>
      <c r="X1873" s="41">
        <f>SUM(AL1873,AN1873,BO1873,BS1873)</f>
        <v>75</v>
      </c>
      <c r="Y1873" s="41">
        <f>SUM(AO1873:BN1873)</f>
        <v>0</v>
      </c>
      <c r="Z1873" s="41">
        <f>COUNTIF(AO1873:BN1873, "&gt;0")</f>
        <v>0</v>
      </c>
      <c r="AA1873" s="41">
        <f>SUM(AB1873:AF1873)</f>
        <v>0</v>
      </c>
      <c r="AB1873" s="41">
        <f>BP1873+BQ1873</f>
        <v>0</v>
      </c>
      <c r="AC1873" s="41">
        <v>0</v>
      </c>
      <c r="AD1873" s="41">
        <v>0</v>
      </c>
      <c r="AE1873" s="41">
        <f>SUM(BR1873)</f>
        <v>0</v>
      </c>
      <c r="AF1873" s="41">
        <f>SUM(AM1873)</f>
        <v>0</v>
      </c>
      <c r="AG1873" s="122"/>
      <c r="AH1873" s="36">
        <v>0</v>
      </c>
      <c r="AI1873" s="126">
        <v>0</v>
      </c>
      <c r="AJ1873" s="36">
        <v>0</v>
      </c>
      <c r="AK1873" s="121"/>
      <c r="AL1873" s="1">
        <v>75</v>
      </c>
      <c r="AM1873" s="1">
        <v>0</v>
      </c>
      <c r="AN1873" s="1">
        <v>0</v>
      </c>
      <c r="AO1873" s="1">
        <v>0</v>
      </c>
      <c r="AP1873" s="1">
        <v>0</v>
      </c>
      <c r="AQ1873" s="114">
        <v>0</v>
      </c>
      <c r="AR1873" s="1">
        <v>0</v>
      </c>
      <c r="AS1873" s="114">
        <v>0</v>
      </c>
      <c r="AT1873" s="114">
        <v>0</v>
      </c>
      <c r="AU1873" s="114">
        <v>0</v>
      </c>
      <c r="AV1873" s="114">
        <v>0</v>
      </c>
      <c r="AW1873" s="114">
        <v>0</v>
      </c>
      <c r="AX1873" s="114">
        <v>0</v>
      </c>
      <c r="AY1873" s="114">
        <v>0</v>
      </c>
      <c r="AZ1873" s="114">
        <v>0</v>
      </c>
      <c r="BA1873" s="114">
        <v>0</v>
      </c>
      <c r="BB1873" s="114">
        <v>0</v>
      </c>
      <c r="BC1873" s="114">
        <v>0</v>
      </c>
      <c r="BD1873" s="115">
        <v>0</v>
      </c>
      <c r="BE1873" s="114">
        <v>0</v>
      </c>
      <c r="BF1873" s="114">
        <v>0</v>
      </c>
      <c r="BG1873" s="114">
        <v>0</v>
      </c>
      <c r="BH1873" s="114">
        <v>0</v>
      </c>
      <c r="BI1873" s="114">
        <v>0</v>
      </c>
      <c r="BJ1873" s="114">
        <v>0</v>
      </c>
      <c r="BK1873" s="114">
        <v>0</v>
      </c>
      <c r="BL1873" s="114">
        <v>0</v>
      </c>
      <c r="BM1873" s="114">
        <v>0</v>
      </c>
      <c r="BN1873" s="114">
        <v>0</v>
      </c>
      <c r="BO1873" s="114">
        <v>0</v>
      </c>
      <c r="BP1873" s="114">
        <v>0</v>
      </c>
      <c r="BQ1873" s="114">
        <v>0</v>
      </c>
      <c r="BR1873" s="114">
        <v>0</v>
      </c>
      <c r="BS1873" s="114">
        <v>0</v>
      </c>
    </row>
    <row r="1874" spans="1:71" ht="15" x14ac:dyDescent="0.25">
      <c r="A1874" s="1" t="str">
        <f>CONCATENATE(G1874,"-",F1874,"-",H1874)</f>
        <v>999909467-Black-Under 30</v>
      </c>
      <c r="B1874" s="1" t="str">
        <f>CONCATENATE(G1874,"-",H1874)</f>
        <v>999909467-Under 30</v>
      </c>
      <c r="C1874" s="36" t="s">
        <v>144</v>
      </c>
      <c r="D1874" s="36" t="s">
        <v>370</v>
      </c>
      <c r="E1874" s="36" t="s">
        <v>17</v>
      </c>
      <c r="F1874" s="41" t="s">
        <v>14</v>
      </c>
      <c r="G1874" s="128">
        <v>999909467</v>
      </c>
      <c r="H1874" s="36" t="s">
        <v>1833</v>
      </c>
      <c r="I1874" s="34">
        <f>((L1874)-J1874)+T1874</f>
        <v>72</v>
      </c>
      <c r="J1874" s="36"/>
      <c r="K1874" s="35"/>
      <c r="L1874" s="34">
        <f>SUM(N1874,O1874,P1874,Q1874,R1874,M1874)</f>
        <v>0</v>
      </c>
      <c r="M1874" s="34">
        <f>AJ1874</f>
        <v>0</v>
      </c>
      <c r="N1874" s="34">
        <f>SUM(AI1874)</f>
        <v>0</v>
      </c>
      <c r="O1874" s="34">
        <f>0</f>
        <v>0</v>
      </c>
      <c r="P1874" s="34">
        <v>0</v>
      </c>
      <c r="Q1874" s="34">
        <v>0</v>
      </c>
      <c r="R1874" s="34">
        <f>AH1874</f>
        <v>0</v>
      </c>
      <c r="S1874" s="122"/>
      <c r="T1874" s="41">
        <f>SUM(U1874,AA1874)</f>
        <v>72</v>
      </c>
      <c r="U1874" s="41">
        <f>IF(SUM(V1874:Y1874)&gt;=250, 250,SUM(V1874:Y1874))</f>
        <v>72</v>
      </c>
      <c r="V1874" s="41">
        <v>0</v>
      </c>
      <c r="W1874" s="41">
        <v>0</v>
      </c>
      <c r="X1874" s="41">
        <f>SUM(AL1874,AN1874,BO1874,BS1874)</f>
        <v>0</v>
      </c>
      <c r="Y1874" s="41">
        <f>SUM(AO1874:BN1874)</f>
        <v>72</v>
      </c>
      <c r="Z1874" s="41">
        <f>COUNTIF(AO1874:BN1874, "&gt;0")</f>
        <v>2</v>
      </c>
      <c r="AA1874" s="41">
        <f>SUM(AB1874:AF1874)</f>
        <v>0</v>
      </c>
      <c r="AB1874" s="41">
        <f>BP1874+BQ1874</f>
        <v>0</v>
      </c>
      <c r="AC1874" s="41">
        <v>0</v>
      </c>
      <c r="AD1874" s="41">
        <v>0</v>
      </c>
      <c r="AE1874" s="41">
        <f>SUM(BR1874)</f>
        <v>0</v>
      </c>
      <c r="AF1874" s="41">
        <f>SUM(AM1874)</f>
        <v>0</v>
      </c>
      <c r="AG1874" s="122"/>
      <c r="AH1874" s="36">
        <v>0</v>
      </c>
      <c r="AI1874" s="126">
        <v>0</v>
      </c>
      <c r="AJ1874" s="36">
        <v>0</v>
      </c>
      <c r="AK1874" s="121"/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14">
        <v>0</v>
      </c>
      <c r="AR1874" s="1">
        <v>0</v>
      </c>
      <c r="AS1874" s="114">
        <v>0</v>
      </c>
      <c r="AT1874" s="114">
        <v>0</v>
      </c>
      <c r="AU1874" s="114">
        <v>0</v>
      </c>
      <c r="AV1874" s="114">
        <v>0</v>
      </c>
      <c r="AW1874" s="114">
        <v>51</v>
      </c>
      <c r="AX1874" s="114">
        <v>0</v>
      </c>
      <c r="AY1874" s="114">
        <v>0</v>
      </c>
      <c r="AZ1874" s="114">
        <v>0</v>
      </c>
      <c r="BA1874" s="114">
        <v>0</v>
      </c>
      <c r="BB1874" s="114">
        <v>0</v>
      </c>
      <c r="BC1874" s="114">
        <v>0</v>
      </c>
      <c r="BD1874" s="115">
        <v>0</v>
      </c>
      <c r="BE1874" s="114">
        <v>0</v>
      </c>
      <c r="BF1874" s="114">
        <v>0</v>
      </c>
      <c r="BG1874" s="114">
        <v>0</v>
      </c>
      <c r="BH1874" s="114">
        <v>0</v>
      </c>
      <c r="BI1874" s="114">
        <v>0</v>
      </c>
      <c r="BJ1874" s="114">
        <v>21</v>
      </c>
      <c r="BK1874" s="114">
        <v>0</v>
      </c>
      <c r="BL1874" s="114">
        <v>0</v>
      </c>
      <c r="BM1874" s="114">
        <v>0</v>
      </c>
      <c r="BN1874" s="114">
        <v>0</v>
      </c>
      <c r="BO1874" s="114">
        <v>0</v>
      </c>
      <c r="BP1874" s="114">
        <v>0</v>
      </c>
      <c r="BQ1874" s="114">
        <v>0</v>
      </c>
      <c r="BR1874" s="114">
        <v>0</v>
      </c>
      <c r="BS1874" s="114">
        <v>0</v>
      </c>
    </row>
    <row r="1875" spans="1:71" ht="15" x14ac:dyDescent="0.25">
      <c r="A1875" s="1" t="str">
        <f>CONCATENATE(G1875,"-",F1875,"-",H1875)</f>
        <v>999918947-Black-Under 30</v>
      </c>
      <c r="B1875" s="1" t="str">
        <f>CONCATENATE(G1875,"-",H1875)</f>
        <v>999918947-Under 30</v>
      </c>
      <c r="C1875" s="149" t="s">
        <v>2829</v>
      </c>
      <c r="D1875" s="149" t="s">
        <v>2830</v>
      </c>
      <c r="E1875" s="149" t="s">
        <v>17</v>
      </c>
      <c r="F1875" s="41" t="s">
        <v>14</v>
      </c>
      <c r="G1875" s="149">
        <v>999918947</v>
      </c>
      <c r="H1875" s="36" t="s">
        <v>1833</v>
      </c>
      <c r="I1875" s="34">
        <f>((L1875)-J1875)+T1875</f>
        <v>72</v>
      </c>
      <c r="J1875" s="36"/>
      <c r="K1875" s="35"/>
      <c r="L1875" s="34">
        <f>SUM(N1875,O1875,P1875,Q1875,R1875,M1875)</f>
        <v>0</v>
      </c>
      <c r="M1875" s="34">
        <f>AJ1875</f>
        <v>0</v>
      </c>
      <c r="N1875" s="34">
        <f>SUM(AI1875)</f>
        <v>0</v>
      </c>
      <c r="O1875" s="34">
        <f>0</f>
        <v>0</v>
      </c>
      <c r="P1875" s="34">
        <v>0</v>
      </c>
      <c r="Q1875" s="34">
        <v>0</v>
      </c>
      <c r="R1875" s="34">
        <f>AH1875</f>
        <v>0</v>
      </c>
      <c r="S1875" s="122"/>
      <c r="T1875" s="41">
        <f>SUM(U1875,AA1875)</f>
        <v>72</v>
      </c>
      <c r="U1875" s="41">
        <f>IF(SUM(V1875:Y1875)&gt;=250, 250,SUM(V1875:Y1875))</f>
        <v>72</v>
      </c>
      <c r="V1875" s="41">
        <v>0</v>
      </c>
      <c r="W1875" s="41">
        <v>0</v>
      </c>
      <c r="X1875" s="41">
        <f>SUM(AL1875,AN1875,BO1875,BS1875)</f>
        <v>0</v>
      </c>
      <c r="Y1875" s="41">
        <f>SUM(AO1875:BN1875)</f>
        <v>72</v>
      </c>
      <c r="Z1875" s="41">
        <f>COUNTIF(AO1875:BN1875, "&gt;0")</f>
        <v>2</v>
      </c>
      <c r="AA1875" s="41">
        <f>SUM(AB1875:AF1875)</f>
        <v>0</v>
      </c>
      <c r="AB1875" s="41">
        <f>BP1875+BQ1875</f>
        <v>0</v>
      </c>
      <c r="AC1875" s="41">
        <v>0</v>
      </c>
      <c r="AD1875" s="41">
        <v>0</v>
      </c>
      <c r="AE1875" s="41">
        <f>SUM(BR1875)</f>
        <v>0</v>
      </c>
      <c r="AF1875" s="41">
        <f>SUM(AM1875)</f>
        <v>0</v>
      </c>
      <c r="AG1875" s="122"/>
      <c r="AH1875" s="36">
        <v>0</v>
      </c>
      <c r="AI1875" s="126">
        <v>0</v>
      </c>
      <c r="AJ1875" s="36">
        <v>0</v>
      </c>
      <c r="AK1875" s="121"/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14">
        <v>0</v>
      </c>
      <c r="AR1875" s="1">
        <v>0</v>
      </c>
      <c r="AS1875" s="114">
        <v>0</v>
      </c>
      <c r="AT1875" s="114">
        <v>0</v>
      </c>
      <c r="AU1875" s="114">
        <v>0</v>
      </c>
      <c r="AV1875" s="114">
        <v>0</v>
      </c>
      <c r="AW1875" s="114">
        <v>0</v>
      </c>
      <c r="AX1875" s="114">
        <v>0</v>
      </c>
      <c r="AY1875" s="114">
        <v>0</v>
      </c>
      <c r="AZ1875" s="114">
        <v>0</v>
      </c>
      <c r="BA1875" s="114">
        <v>0</v>
      </c>
      <c r="BB1875" s="114">
        <v>0</v>
      </c>
      <c r="BC1875" s="114">
        <v>51</v>
      </c>
      <c r="BD1875" s="115">
        <v>0</v>
      </c>
      <c r="BE1875" s="114">
        <v>0</v>
      </c>
      <c r="BF1875" s="114">
        <v>0</v>
      </c>
      <c r="BG1875" s="114">
        <v>0</v>
      </c>
      <c r="BH1875" s="114">
        <v>0</v>
      </c>
      <c r="BI1875" s="114">
        <v>0</v>
      </c>
      <c r="BJ1875" s="114">
        <v>21</v>
      </c>
      <c r="BK1875" s="114">
        <v>0</v>
      </c>
      <c r="BL1875" s="114">
        <v>0</v>
      </c>
      <c r="BM1875" s="114">
        <v>0</v>
      </c>
      <c r="BN1875" s="114">
        <v>0</v>
      </c>
      <c r="BO1875" s="114">
        <v>0</v>
      </c>
      <c r="BP1875" s="114">
        <v>0</v>
      </c>
      <c r="BQ1875" s="114">
        <v>0</v>
      </c>
      <c r="BR1875" s="114">
        <v>0</v>
      </c>
      <c r="BS1875" s="114">
        <v>0</v>
      </c>
    </row>
    <row r="1876" spans="1:71" ht="15" x14ac:dyDescent="0.25">
      <c r="A1876" s="1" t="str">
        <f>CONCATENATE(G1876,"-",F1876,"-",H1876)</f>
        <v>999934727-Black-Under 30</v>
      </c>
      <c r="B1876" s="1" t="str">
        <f>CONCATENATE(G1876,"-",H1876)</f>
        <v>999934727-Under 30</v>
      </c>
      <c r="C1876" s="36" t="s">
        <v>2181</v>
      </c>
      <c r="D1876" s="36" t="s">
        <v>2135</v>
      </c>
      <c r="E1876" s="36" t="s">
        <v>17</v>
      </c>
      <c r="F1876" s="41" t="s">
        <v>14</v>
      </c>
      <c r="G1876" s="128">
        <v>999934727</v>
      </c>
      <c r="H1876" s="36" t="s">
        <v>1833</v>
      </c>
      <c r="I1876" s="34">
        <f>((L1876)-J1876)+T1876</f>
        <v>72</v>
      </c>
      <c r="J1876" s="36"/>
      <c r="K1876" s="35"/>
      <c r="L1876" s="34">
        <f>SUM(N1876,O1876,P1876,Q1876,R1876,M1876)</f>
        <v>0</v>
      </c>
      <c r="M1876" s="34">
        <f>AJ1876</f>
        <v>0</v>
      </c>
      <c r="N1876" s="34">
        <f>SUM(AI1876)</f>
        <v>0</v>
      </c>
      <c r="O1876" s="34">
        <f>0</f>
        <v>0</v>
      </c>
      <c r="P1876" s="34">
        <v>0</v>
      </c>
      <c r="Q1876" s="34">
        <v>0</v>
      </c>
      <c r="R1876" s="34">
        <f>AH1876</f>
        <v>0</v>
      </c>
      <c r="S1876" s="122"/>
      <c r="T1876" s="41">
        <f>SUM(U1876,AA1876)</f>
        <v>72</v>
      </c>
      <c r="U1876" s="41">
        <f>IF(SUM(V1876:Y1876)&gt;=250, 250,SUM(V1876:Y1876))</f>
        <v>72</v>
      </c>
      <c r="V1876" s="41">
        <v>0</v>
      </c>
      <c r="W1876" s="41">
        <v>0</v>
      </c>
      <c r="X1876" s="41">
        <f>SUM(AL1876,AN1876,BO1876,BS1876)</f>
        <v>0</v>
      </c>
      <c r="Y1876" s="41">
        <f>SUM(AO1876:BN1876)</f>
        <v>72</v>
      </c>
      <c r="Z1876" s="41">
        <f>COUNTIF(AO1876:BN1876, "&gt;0")</f>
        <v>2</v>
      </c>
      <c r="AA1876" s="41">
        <f>SUM(AB1876:AF1876)</f>
        <v>0</v>
      </c>
      <c r="AB1876" s="41">
        <f>BP1876+BQ1876</f>
        <v>0</v>
      </c>
      <c r="AC1876" s="41">
        <v>0</v>
      </c>
      <c r="AD1876" s="41">
        <v>0</v>
      </c>
      <c r="AE1876" s="41">
        <f>SUM(BR1876)</f>
        <v>0</v>
      </c>
      <c r="AF1876" s="41">
        <f>SUM(AM1876)</f>
        <v>0</v>
      </c>
      <c r="AG1876" s="122"/>
      <c r="AH1876" s="36">
        <v>0</v>
      </c>
      <c r="AI1876" s="126">
        <v>0</v>
      </c>
      <c r="AJ1876" s="36">
        <v>0</v>
      </c>
      <c r="AK1876" s="121"/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14">
        <v>0</v>
      </c>
      <c r="AR1876" s="1">
        <v>51</v>
      </c>
      <c r="AS1876" s="114">
        <v>0</v>
      </c>
      <c r="AT1876" s="114">
        <v>0</v>
      </c>
      <c r="AU1876" s="114">
        <v>0</v>
      </c>
      <c r="AV1876" s="114">
        <v>0</v>
      </c>
      <c r="AW1876" s="114">
        <v>0</v>
      </c>
      <c r="AX1876" s="114">
        <v>0</v>
      </c>
      <c r="AY1876" s="114">
        <v>0</v>
      </c>
      <c r="AZ1876" s="114">
        <v>0</v>
      </c>
      <c r="BA1876" s="114">
        <v>0</v>
      </c>
      <c r="BB1876" s="114">
        <v>0</v>
      </c>
      <c r="BC1876" s="114">
        <v>0</v>
      </c>
      <c r="BD1876" s="114">
        <v>0</v>
      </c>
      <c r="BE1876" s="114">
        <v>0</v>
      </c>
      <c r="BF1876" s="114">
        <v>0</v>
      </c>
      <c r="BG1876" s="114">
        <v>0</v>
      </c>
      <c r="BH1876" s="114">
        <v>0</v>
      </c>
      <c r="BI1876" s="114">
        <v>0</v>
      </c>
      <c r="BJ1876" s="114">
        <v>21</v>
      </c>
      <c r="BK1876" s="114">
        <v>0</v>
      </c>
      <c r="BL1876" s="114">
        <v>0</v>
      </c>
      <c r="BM1876" s="114">
        <v>0</v>
      </c>
      <c r="BN1876" s="114">
        <v>0</v>
      </c>
      <c r="BO1876" s="114">
        <v>0</v>
      </c>
      <c r="BP1876" s="114">
        <v>0</v>
      </c>
      <c r="BQ1876" s="114">
        <v>0</v>
      </c>
      <c r="BR1876" s="114">
        <v>0</v>
      </c>
      <c r="BS1876" s="114">
        <v>0</v>
      </c>
    </row>
    <row r="1877" spans="1:71" ht="15" x14ac:dyDescent="0.25">
      <c r="A1877" s="1" t="str">
        <f>CONCATENATE(G1877,"-",F1877,"-",H1877)</f>
        <v>999918100-Black-Under 30</v>
      </c>
      <c r="B1877" s="1" t="str">
        <f>CONCATENATE(G1877,"-",H1877)</f>
        <v>999918100-Under 30</v>
      </c>
      <c r="C1877" s="36" t="s">
        <v>1993</v>
      </c>
      <c r="D1877" s="36" t="s">
        <v>61</v>
      </c>
      <c r="E1877" s="36" t="s">
        <v>17</v>
      </c>
      <c r="F1877" s="41" t="s">
        <v>14</v>
      </c>
      <c r="G1877" s="128">
        <v>999918100</v>
      </c>
      <c r="H1877" s="36" t="s">
        <v>1833</v>
      </c>
      <c r="I1877" s="34">
        <f>((L1877)-J1877)+T1877</f>
        <v>68</v>
      </c>
      <c r="J1877" s="34">
        <f>L1877/2</f>
        <v>0</v>
      </c>
      <c r="K1877" s="37"/>
      <c r="L1877" s="34">
        <f>SUM(N1877,O1877,P1877,Q1877,R1877,M1877)</f>
        <v>0</v>
      </c>
      <c r="M1877" s="34">
        <f>AJ1877</f>
        <v>0</v>
      </c>
      <c r="N1877" s="34">
        <f>SUM(AI1877)</f>
        <v>0</v>
      </c>
      <c r="O1877" s="34">
        <f>0</f>
        <v>0</v>
      </c>
      <c r="P1877" s="34">
        <v>0</v>
      </c>
      <c r="Q1877" s="34">
        <v>0</v>
      </c>
      <c r="R1877" s="34">
        <f>AH1877</f>
        <v>0</v>
      </c>
      <c r="S1877" s="122"/>
      <c r="T1877" s="41">
        <f>SUM(U1877,AA1877)</f>
        <v>68</v>
      </c>
      <c r="U1877" s="41">
        <f>IF(SUM(V1877:Y1877)&gt;=250, 250,SUM(V1877:Y1877))</f>
        <v>68</v>
      </c>
      <c r="V1877" s="41">
        <v>0</v>
      </c>
      <c r="W1877" s="41">
        <v>0</v>
      </c>
      <c r="X1877" s="41">
        <f>SUM(AL1877,AN1877,BO1877,BS1877)</f>
        <v>0</v>
      </c>
      <c r="Y1877" s="41">
        <f>SUM(AO1877:BN1877)</f>
        <v>68</v>
      </c>
      <c r="Z1877" s="41">
        <f>COUNTIF(AO1877:BN1877, "&gt;0")</f>
        <v>1</v>
      </c>
      <c r="AA1877" s="41">
        <f>SUM(AB1877:AF1877)</f>
        <v>0</v>
      </c>
      <c r="AB1877" s="41">
        <f>BP1877+BQ1877</f>
        <v>0</v>
      </c>
      <c r="AC1877" s="41">
        <v>0</v>
      </c>
      <c r="AD1877" s="41">
        <v>0</v>
      </c>
      <c r="AE1877" s="41">
        <f>SUM(BR1877)</f>
        <v>0</v>
      </c>
      <c r="AF1877" s="41">
        <f>SUM(AM1877)</f>
        <v>0</v>
      </c>
      <c r="AG1877" s="122"/>
      <c r="AH1877" s="36">
        <v>0</v>
      </c>
      <c r="AI1877" s="126">
        <v>0</v>
      </c>
      <c r="AJ1877" s="36">
        <v>0</v>
      </c>
      <c r="AK1877" s="37"/>
      <c r="AL1877" s="1">
        <v>0</v>
      </c>
      <c r="AM1877" s="1">
        <v>0</v>
      </c>
      <c r="AN1877" s="1">
        <v>0</v>
      </c>
      <c r="AO1877" s="1">
        <v>68</v>
      </c>
      <c r="AP1877" s="1">
        <v>0</v>
      </c>
      <c r="AQ1877" s="114">
        <v>0</v>
      </c>
      <c r="AR1877" s="1">
        <v>0</v>
      </c>
      <c r="AS1877" s="114">
        <v>0</v>
      </c>
      <c r="AT1877" s="114">
        <v>0</v>
      </c>
      <c r="AU1877" s="114">
        <v>0</v>
      </c>
      <c r="AV1877" s="114">
        <v>0</v>
      </c>
      <c r="AW1877" s="114">
        <v>0</v>
      </c>
      <c r="AX1877" s="114">
        <v>0</v>
      </c>
      <c r="AY1877" s="114">
        <v>0</v>
      </c>
      <c r="AZ1877" s="114">
        <v>0</v>
      </c>
      <c r="BA1877" s="114">
        <v>0</v>
      </c>
      <c r="BB1877" s="114">
        <v>0</v>
      </c>
      <c r="BC1877" s="114">
        <v>0</v>
      </c>
      <c r="BD1877" s="115">
        <v>0</v>
      </c>
      <c r="BE1877" s="114">
        <v>0</v>
      </c>
      <c r="BF1877" s="114">
        <v>0</v>
      </c>
      <c r="BG1877" s="114">
        <v>0</v>
      </c>
      <c r="BH1877" s="114">
        <v>0</v>
      </c>
      <c r="BI1877" s="114">
        <v>0</v>
      </c>
      <c r="BJ1877" s="114">
        <v>0</v>
      </c>
      <c r="BK1877" s="114">
        <v>0</v>
      </c>
      <c r="BL1877" s="114">
        <v>0</v>
      </c>
      <c r="BM1877" s="114">
        <v>0</v>
      </c>
      <c r="BN1877" s="114">
        <v>0</v>
      </c>
      <c r="BO1877" s="114">
        <v>0</v>
      </c>
      <c r="BP1877" s="114">
        <v>0</v>
      </c>
      <c r="BQ1877" s="114">
        <v>0</v>
      </c>
      <c r="BR1877" s="114">
        <v>0</v>
      </c>
      <c r="BS1877" s="114">
        <v>0</v>
      </c>
    </row>
    <row r="1878" spans="1:71" ht="15" x14ac:dyDescent="0.25">
      <c r="A1878" s="1" t="str">
        <f>CONCATENATE(G1878,"-",F1878,"-",H1878)</f>
        <v>999936006-Black-Under 30</v>
      </c>
      <c r="B1878" s="1" t="str">
        <f>CONCATENATE(G1878,"-",H1878)</f>
        <v>999936006-Under 30</v>
      </c>
      <c r="C1878" s="149" t="s">
        <v>548</v>
      </c>
      <c r="D1878" s="149" t="s">
        <v>872</v>
      </c>
      <c r="E1878" s="149" t="s">
        <v>17</v>
      </c>
      <c r="F1878" s="41" t="s">
        <v>14</v>
      </c>
      <c r="G1878" s="149">
        <v>999936006</v>
      </c>
      <c r="H1878" s="36" t="s">
        <v>1833</v>
      </c>
      <c r="I1878" s="34">
        <f>((L1878)-J1878)+T1878</f>
        <v>68</v>
      </c>
      <c r="J1878" s="36"/>
      <c r="K1878" s="35"/>
      <c r="L1878" s="34">
        <f>SUM(N1878,O1878,P1878,Q1878,R1878,M1878)</f>
        <v>0</v>
      </c>
      <c r="M1878" s="34">
        <f>AJ1878</f>
        <v>0</v>
      </c>
      <c r="N1878" s="34">
        <f>SUM(AI1878)</f>
        <v>0</v>
      </c>
      <c r="O1878" s="34">
        <f>0</f>
        <v>0</v>
      </c>
      <c r="P1878" s="34">
        <v>0</v>
      </c>
      <c r="Q1878" s="34">
        <v>0</v>
      </c>
      <c r="R1878" s="34">
        <f>AH1878</f>
        <v>0</v>
      </c>
      <c r="S1878" s="122"/>
      <c r="T1878" s="41">
        <f>SUM(U1878,AA1878)</f>
        <v>68</v>
      </c>
      <c r="U1878" s="41">
        <f>IF(SUM(V1878:Y1878)&gt;=250, 250,SUM(V1878:Y1878))</f>
        <v>68</v>
      </c>
      <c r="V1878" s="41">
        <v>0</v>
      </c>
      <c r="W1878" s="41">
        <v>0</v>
      </c>
      <c r="X1878" s="41">
        <f>SUM(AL1878,AN1878,BO1878,BS1878)</f>
        <v>0</v>
      </c>
      <c r="Y1878" s="41">
        <f>SUM(AO1878:BN1878)</f>
        <v>68</v>
      </c>
      <c r="Z1878" s="41">
        <f>COUNTIF(AO1878:BN1878, "&gt;0")</f>
        <v>1</v>
      </c>
      <c r="AA1878" s="41">
        <f>SUM(AB1878:AF1878)</f>
        <v>0</v>
      </c>
      <c r="AB1878" s="41">
        <f>BP1878+BQ1878</f>
        <v>0</v>
      </c>
      <c r="AC1878" s="41">
        <v>0</v>
      </c>
      <c r="AD1878" s="41">
        <v>0</v>
      </c>
      <c r="AE1878" s="41">
        <f>SUM(BR1878)</f>
        <v>0</v>
      </c>
      <c r="AF1878" s="41">
        <f>SUM(AM1878)</f>
        <v>0</v>
      </c>
      <c r="AG1878" s="122"/>
      <c r="AH1878" s="36">
        <v>0</v>
      </c>
      <c r="AI1878" s="126">
        <v>0</v>
      </c>
      <c r="AJ1878" s="36">
        <v>0</v>
      </c>
      <c r="AK1878" s="121"/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14">
        <v>0</v>
      </c>
      <c r="AR1878" s="1">
        <v>0</v>
      </c>
      <c r="AS1878" s="114">
        <v>0</v>
      </c>
      <c r="AT1878" s="114">
        <v>0</v>
      </c>
      <c r="AU1878" s="114">
        <v>0</v>
      </c>
      <c r="AV1878" s="114">
        <v>0</v>
      </c>
      <c r="AW1878" s="114">
        <v>0</v>
      </c>
      <c r="AX1878" s="114">
        <v>0</v>
      </c>
      <c r="AY1878" s="114">
        <v>0</v>
      </c>
      <c r="AZ1878" s="114">
        <v>0</v>
      </c>
      <c r="BA1878" s="114">
        <v>0</v>
      </c>
      <c r="BB1878" s="114">
        <v>0</v>
      </c>
      <c r="BC1878" s="114">
        <v>0</v>
      </c>
      <c r="BD1878" s="115">
        <v>0</v>
      </c>
      <c r="BE1878" s="114">
        <v>0</v>
      </c>
      <c r="BF1878" s="114">
        <v>68</v>
      </c>
      <c r="BG1878" s="114">
        <v>0</v>
      </c>
      <c r="BH1878" s="114">
        <v>0</v>
      </c>
      <c r="BI1878" s="114">
        <v>0</v>
      </c>
      <c r="BJ1878" s="114">
        <v>0</v>
      </c>
      <c r="BK1878" s="114">
        <v>0</v>
      </c>
      <c r="BL1878" s="114">
        <v>0</v>
      </c>
      <c r="BM1878" s="114">
        <v>0</v>
      </c>
      <c r="BN1878" s="114">
        <v>0</v>
      </c>
      <c r="BO1878" s="114">
        <v>0</v>
      </c>
      <c r="BP1878" s="114">
        <v>0</v>
      </c>
      <c r="BQ1878" s="114">
        <v>0</v>
      </c>
      <c r="BR1878" s="114">
        <v>0</v>
      </c>
      <c r="BS1878" s="114">
        <v>0</v>
      </c>
    </row>
    <row r="1879" spans="1:71" ht="15" x14ac:dyDescent="0.25">
      <c r="A1879" s="1" t="str">
        <f>CONCATENATE(G1879,"-",F1879,"-",H1879)</f>
        <v>999883595-Black-Under 30</v>
      </c>
      <c r="B1879" s="1" t="str">
        <f>CONCATENATE(G1879,"-",H1879)</f>
        <v>999883595-Under 30</v>
      </c>
      <c r="C1879" s="34" t="s">
        <v>114</v>
      </c>
      <c r="D1879" s="34" t="s">
        <v>283</v>
      </c>
      <c r="E1879" s="34" t="s">
        <v>17</v>
      </c>
      <c r="F1879" s="41" t="s">
        <v>14</v>
      </c>
      <c r="G1879" s="127">
        <v>999883595</v>
      </c>
      <c r="H1879" s="36" t="s">
        <v>1833</v>
      </c>
      <c r="I1879" s="34">
        <f>((L1879)-J1879)+T1879</f>
        <v>64</v>
      </c>
      <c r="J1879" s="34"/>
      <c r="K1879" s="35"/>
      <c r="L1879" s="34">
        <f>SUM(N1879,O1879,P1879,Q1879,R1879,M1879)</f>
        <v>64</v>
      </c>
      <c r="M1879" s="34">
        <f>AJ1879</f>
        <v>0</v>
      </c>
      <c r="N1879" s="34">
        <f>SUM(AI1879)</f>
        <v>0</v>
      </c>
      <c r="O1879" s="34">
        <f>0</f>
        <v>0</v>
      </c>
      <c r="P1879" s="34">
        <v>0</v>
      </c>
      <c r="Q1879" s="34">
        <v>0</v>
      </c>
      <c r="R1879" s="34">
        <f>AH1879</f>
        <v>64</v>
      </c>
      <c r="S1879" s="122"/>
      <c r="T1879" s="41">
        <f>SUM(U1879,AA1879)</f>
        <v>0</v>
      </c>
      <c r="U1879" s="41">
        <f>IF(SUM(V1879:Y1879)&gt;=250, 250,SUM(V1879:Y1879))</f>
        <v>0</v>
      </c>
      <c r="V1879" s="41">
        <v>0</v>
      </c>
      <c r="W1879" s="41">
        <v>0</v>
      </c>
      <c r="X1879" s="41">
        <f>SUM(AL1879,AN1879,BO1879,BS1879)</f>
        <v>0</v>
      </c>
      <c r="Y1879" s="41">
        <f>SUM(AO1879:BN1879)</f>
        <v>0</v>
      </c>
      <c r="Z1879" s="41">
        <f>COUNTIF(AO1879:BN1879, "&gt;0")</f>
        <v>0</v>
      </c>
      <c r="AA1879" s="41">
        <f>SUM(AB1879:AF1879)</f>
        <v>0</v>
      </c>
      <c r="AB1879" s="41">
        <f>BP1879+BQ1879</f>
        <v>0</v>
      </c>
      <c r="AC1879" s="41">
        <v>0</v>
      </c>
      <c r="AD1879" s="41">
        <v>0</v>
      </c>
      <c r="AE1879" s="41">
        <f>SUM(BR1879)</f>
        <v>0</v>
      </c>
      <c r="AF1879" s="41">
        <f>SUM(AM1879)</f>
        <v>0</v>
      </c>
      <c r="AG1879" s="122"/>
      <c r="AH1879" s="36">
        <v>64</v>
      </c>
      <c r="AI1879" s="126">
        <v>0</v>
      </c>
      <c r="AJ1879" s="36">
        <v>0</v>
      </c>
      <c r="AK1879" s="121"/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14">
        <v>0</v>
      </c>
      <c r="AR1879" s="1">
        <v>0</v>
      </c>
      <c r="AS1879" s="114">
        <v>0</v>
      </c>
      <c r="AT1879" s="114">
        <v>0</v>
      </c>
      <c r="AU1879" s="114">
        <v>0</v>
      </c>
      <c r="AV1879" s="114">
        <v>0</v>
      </c>
      <c r="AW1879" s="114">
        <v>0</v>
      </c>
      <c r="AX1879" s="114">
        <v>0</v>
      </c>
      <c r="AY1879" s="114">
        <v>0</v>
      </c>
      <c r="AZ1879" s="114">
        <v>0</v>
      </c>
      <c r="BA1879" s="114">
        <v>0</v>
      </c>
      <c r="BB1879" s="114">
        <v>0</v>
      </c>
      <c r="BC1879" s="114">
        <v>0</v>
      </c>
      <c r="BD1879" s="115">
        <v>0</v>
      </c>
      <c r="BE1879" s="114">
        <v>0</v>
      </c>
      <c r="BF1879" s="114">
        <v>0</v>
      </c>
      <c r="BG1879" s="114">
        <v>0</v>
      </c>
      <c r="BH1879" s="114">
        <v>0</v>
      </c>
      <c r="BI1879" s="114">
        <v>0</v>
      </c>
      <c r="BJ1879" s="114">
        <v>0</v>
      </c>
      <c r="BK1879" s="114">
        <v>0</v>
      </c>
      <c r="BL1879" s="114">
        <v>0</v>
      </c>
      <c r="BM1879" s="114">
        <v>0</v>
      </c>
      <c r="BN1879" s="114">
        <v>0</v>
      </c>
      <c r="BO1879" s="114">
        <v>0</v>
      </c>
      <c r="BP1879" s="114">
        <v>0</v>
      </c>
      <c r="BQ1879" s="114">
        <v>0</v>
      </c>
      <c r="BR1879" s="114">
        <v>0</v>
      </c>
      <c r="BS1879" s="114">
        <v>0</v>
      </c>
    </row>
    <row r="1880" spans="1:71" ht="15" x14ac:dyDescent="0.25">
      <c r="A1880" s="1" t="str">
        <f>CONCATENATE(G1880,"-",F1880,"-",H1880)</f>
        <v>999902693-Black-Under 30</v>
      </c>
      <c r="B1880" s="1" t="str">
        <f>CONCATENATE(G1880,"-",H1880)</f>
        <v>999902693-Under 30</v>
      </c>
      <c r="C1880" s="34" t="s">
        <v>390</v>
      </c>
      <c r="D1880" s="34" t="s">
        <v>89</v>
      </c>
      <c r="E1880" s="34" t="s">
        <v>17</v>
      </c>
      <c r="F1880" s="41" t="s">
        <v>14</v>
      </c>
      <c r="G1880" s="127">
        <v>999902693</v>
      </c>
      <c r="H1880" s="36" t="s">
        <v>1833</v>
      </c>
      <c r="I1880" s="34">
        <f>((L1880)-J1880)+T1880</f>
        <v>64</v>
      </c>
      <c r="J1880" s="34"/>
      <c r="K1880" s="35"/>
      <c r="L1880" s="34">
        <f>SUM(N1880,O1880,P1880,Q1880,R1880,M1880)</f>
        <v>64</v>
      </c>
      <c r="M1880" s="34">
        <f>AJ1880</f>
        <v>0</v>
      </c>
      <c r="N1880" s="34">
        <f>SUM(AI1880)</f>
        <v>0</v>
      </c>
      <c r="O1880" s="34">
        <f>0</f>
        <v>0</v>
      </c>
      <c r="P1880" s="34">
        <v>0</v>
      </c>
      <c r="Q1880" s="34">
        <v>0</v>
      </c>
      <c r="R1880" s="34">
        <f>AH1880</f>
        <v>64</v>
      </c>
      <c r="S1880" s="122"/>
      <c r="T1880" s="41">
        <f>SUM(U1880,AA1880)</f>
        <v>0</v>
      </c>
      <c r="U1880" s="41">
        <f>IF(SUM(V1880:Y1880)&gt;=250, 250,SUM(V1880:Y1880))</f>
        <v>0</v>
      </c>
      <c r="V1880" s="41">
        <v>0</v>
      </c>
      <c r="W1880" s="41">
        <v>0</v>
      </c>
      <c r="X1880" s="41">
        <f>SUM(AL1880,AN1880,BO1880,BS1880)</f>
        <v>0</v>
      </c>
      <c r="Y1880" s="41">
        <f>SUM(AO1880:BN1880)</f>
        <v>0</v>
      </c>
      <c r="Z1880" s="41">
        <f>COUNTIF(AO1880:BN1880, "&gt;0")</f>
        <v>0</v>
      </c>
      <c r="AA1880" s="41">
        <f>SUM(AB1880:AF1880)</f>
        <v>0</v>
      </c>
      <c r="AB1880" s="41">
        <f>BP1880+BQ1880</f>
        <v>0</v>
      </c>
      <c r="AC1880" s="41">
        <v>0</v>
      </c>
      <c r="AD1880" s="41">
        <v>0</v>
      </c>
      <c r="AE1880" s="41">
        <f>SUM(BR1880)</f>
        <v>0</v>
      </c>
      <c r="AF1880" s="41">
        <f>SUM(AM1880)</f>
        <v>0</v>
      </c>
      <c r="AG1880" s="122"/>
      <c r="AH1880" s="36">
        <v>64</v>
      </c>
      <c r="AI1880" s="126">
        <v>0</v>
      </c>
      <c r="AJ1880" s="36">
        <v>0</v>
      </c>
      <c r="AK1880" s="121"/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14">
        <v>0</v>
      </c>
      <c r="AR1880" s="1">
        <v>0</v>
      </c>
      <c r="AS1880" s="114">
        <v>0</v>
      </c>
      <c r="AT1880" s="114">
        <v>0</v>
      </c>
      <c r="AU1880" s="114">
        <v>0</v>
      </c>
      <c r="AV1880" s="114">
        <v>0</v>
      </c>
      <c r="AW1880" s="114">
        <v>0</v>
      </c>
      <c r="AX1880" s="114">
        <v>0</v>
      </c>
      <c r="AY1880" s="114">
        <v>0</v>
      </c>
      <c r="AZ1880" s="114">
        <v>0</v>
      </c>
      <c r="BA1880" s="114">
        <v>0</v>
      </c>
      <c r="BB1880" s="114">
        <v>0</v>
      </c>
      <c r="BC1880" s="114">
        <v>0</v>
      </c>
      <c r="BD1880" s="115">
        <v>0</v>
      </c>
      <c r="BE1880" s="114">
        <v>0</v>
      </c>
      <c r="BF1880" s="114">
        <v>0</v>
      </c>
      <c r="BG1880" s="114">
        <v>0</v>
      </c>
      <c r="BH1880" s="114">
        <v>0</v>
      </c>
      <c r="BI1880" s="114">
        <v>0</v>
      </c>
      <c r="BJ1880" s="114">
        <v>0</v>
      </c>
      <c r="BK1880" s="114">
        <v>0</v>
      </c>
      <c r="BL1880" s="114">
        <v>0</v>
      </c>
      <c r="BM1880" s="114">
        <v>0</v>
      </c>
      <c r="BN1880" s="114">
        <v>0</v>
      </c>
      <c r="BO1880" s="114">
        <v>0</v>
      </c>
      <c r="BP1880" s="114">
        <v>0</v>
      </c>
      <c r="BQ1880" s="114">
        <v>0</v>
      </c>
      <c r="BR1880" s="114">
        <v>0</v>
      </c>
      <c r="BS1880" s="114">
        <v>0</v>
      </c>
    </row>
    <row r="1881" spans="1:71" ht="15" x14ac:dyDescent="0.25">
      <c r="A1881" s="1" t="str">
        <f>CONCATENATE(G1881,"-",F1881,"-",H1881)</f>
        <v>999928790-Black-Under 30</v>
      </c>
      <c r="B1881" s="1" t="str">
        <f>CONCATENATE(G1881,"-",H1881)</f>
        <v>999928790-Under 30</v>
      </c>
      <c r="C1881" s="36" t="s">
        <v>1722</v>
      </c>
      <c r="D1881" s="36" t="s">
        <v>61</v>
      </c>
      <c r="E1881" s="36" t="s">
        <v>17</v>
      </c>
      <c r="F1881" s="41" t="s">
        <v>14</v>
      </c>
      <c r="G1881" s="128">
        <v>999928790</v>
      </c>
      <c r="H1881" s="36" t="s">
        <v>1833</v>
      </c>
      <c r="I1881" s="34">
        <f>((L1881)-J1881)+T1881</f>
        <v>63</v>
      </c>
      <c r="J1881" s="36"/>
      <c r="K1881" s="37"/>
      <c r="L1881" s="34">
        <f>SUM(N1881,O1881,P1881,Q1881,R1881,M1881)</f>
        <v>0</v>
      </c>
      <c r="M1881" s="34">
        <f>AJ1881</f>
        <v>0</v>
      </c>
      <c r="N1881" s="34">
        <f>SUM(AI1881)</f>
        <v>0</v>
      </c>
      <c r="O1881" s="34">
        <f>0</f>
        <v>0</v>
      </c>
      <c r="P1881" s="34">
        <v>0</v>
      </c>
      <c r="Q1881" s="34">
        <v>0</v>
      </c>
      <c r="R1881" s="34">
        <f>AH1881</f>
        <v>0</v>
      </c>
      <c r="S1881" s="122"/>
      <c r="T1881" s="41">
        <f>SUM(U1881,AA1881)</f>
        <v>63</v>
      </c>
      <c r="U1881" s="41">
        <f>IF(SUM(V1881:Y1881)&gt;=250, 250,SUM(V1881:Y1881))</f>
        <v>63</v>
      </c>
      <c r="V1881" s="41">
        <v>0</v>
      </c>
      <c r="W1881" s="41">
        <v>0</v>
      </c>
      <c r="X1881" s="41">
        <f>SUM(AL1881,AN1881,BO1881,BS1881)</f>
        <v>42</v>
      </c>
      <c r="Y1881" s="41">
        <f>SUM(AO1881:BN1881)</f>
        <v>21</v>
      </c>
      <c r="Z1881" s="41">
        <f>COUNTIF(AO1881:BN1881, "&gt;0")</f>
        <v>1</v>
      </c>
      <c r="AA1881" s="41">
        <f>SUM(AB1881:AF1881)</f>
        <v>0</v>
      </c>
      <c r="AB1881" s="41">
        <f>BP1881+BQ1881</f>
        <v>0</v>
      </c>
      <c r="AC1881" s="41">
        <v>0</v>
      </c>
      <c r="AD1881" s="41">
        <v>0</v>
      </c>
      <c r="AE1881" s="41">
        <f>SUM(BR1881)</f>
        <v>0</v>
      </c>
      <c r="AF1881" s="41">
        <f>SUM(AM1881)</f>
        <v>0</v>
      </c>
      <c r="AG1881" s="37"/>
      <c r="AH1881" s="36">
        <v>0</v>
      </c>
      <c r="AI1881" s="126">
        <v>0</v>
      </c>
      <c r="AJ1881" s="36">
        <v>0</v>
      </c>
      <c r="AK1881" s="121"/>
      <c r="AL1881" s="1">
        <v>42</v>
      </c>
      <c r="AM1881" s="1">
        <v>0</v>
      </c>
      <c r="AN1881" s="1">
        <v>0</v>
      </c>
      <c r="AO1881" s="1">
        <v>0</v>
      </c>
      <c r="AP1881" s="1">
        <v>0</v>
      </c>
      <c r="AQ1881" s="114">
        <v>0</v>
      </c>
      <c r="AR1881" s="1">
        <v>0</v>
      </c>
      <c r="AS1881" s="114">
        <v>0</v>
      </c>
      <c r="AT1881" s="114">
        <v>0</v>
      </c>
      <c r="AU1881" s="114">
        <v>0</v>
      </c>
      <c r="AV1881" s="114">
        <v>0</v>
      </c>
      <c r="AW1881" s="114">
        <v>0</v>
      </c>
      <c r="AX1881" s="114">
        <v>0</v>
      </c>
      <c r="AY1881" s="114">
        <v>0</v>
      </c>
      <c r="AZ1881" s="114">
        <v>0</v>
      </c>
      <c r="BA1881" s="114">
        <v>0</v>
      </c>
      <c r="BB1881" s="114">
        <v>0</v>
      </c>
      <c r="BC1881" s="114">
        <v>0</v>
      </c>
      <c r="BD1881" s="115">
        <v>0</v>
      </c>
      <c r="BE1881" s="114">
        <v>0</v>
      </c>
      <c r="BF1881" s="114">
        <v>0</v>
      </c>
      <c r="BG1881" s="114">
        <v>0</v>
      </c>
      <c r="BH1881" s="114">
        <v>0</v>
      </c>
      <c r="BI1881" s="114">
        <v>0</v>
      </c>
      <c r="BJ1881" s="114">
        <v>21</v>
      </c>
      <c r="BK1881" s="114">
        <v>0</v>
      </c>
      <c r="BL1881" s="114">
        <v>0</v>
      </c>
      <c r="BM1881" s="114">
        <v>0</v>
      </c>
      <c r="BN1881" s="114">
        <v>0</v>
      </c>
      <c r="BO1881" s="114">
        <v>0</v>
      </c>
      <c r="BP1881" s="114">
        <v>0</v>
      </c>
      <c r="BQ1881" s="114">
        <v>0</v>
      </c>
      <c r="BR1881" s="114">
        <v>0</v>
      </c>
      <c r="BS1881" s="114">
        <v>0</v>
      </c>
    </row>
    <row r="1882" spans="1:71" ht="15" x14ac:dyDescent="0.25">
      <c r="A1882" s="1" t="str">
        <f>CONCATENATE(G1882,"-",F1882,"-",H1882)</f>
        <v>999888047-Black-Under 30</v>
      </c>
      <c r="B1882" s="1" t="str">
        <f>CONCATENATE(G1882,"-",H1882)</f>
        <v>999888047-Under 30</v>
      </c>
      <c r="C1882" s="38" t="s">
        <v>1286</v>
      </c>
      <c r="D1882" s="38" t="s">
        <v>1287</v>
      </c>
      <c r="E1882" s="38" t="s">
        <v>17</v>
      </c>
      <c r="F1882" s="41" t="s">
        <v>14</v>
      </c>
      <c r="G1882" s="130">
        <v>999888047</v>
      </c>
      <c r="H1882" s="36" t="s">
        <v>1833</v>
      </c>
      <c r="I1882" s="34">
        <f>((L1882)-J1882)+T1882</f>
        <v>60</v>
      </c>
      <c r="J1882" s="34">
        <f>L1882/2</f>
        <v>0</v>
      </c>
      <c r="K1882" s="37"/>
      <c r="L1882" s="34">
        <f>SUM(N1882,O1882,P1882,Q1882,R1882,M1882)</f>
        <v>0</v>
      </c>
      <c r="M1882" s="34">
        <f>AJ1882</f>
        <v>0</v>
      </c>
      <c r="N1882" s="34">
        <f>SUM(AI1882)</f>
        <v>0</v>
      </c>
      <c r="O1882" s="34">
        <f>0</f>
        <v>0</v>
      </c>
      <c r="P1882" s="34">
        <v>0</v>
      </c>
      <c r="Q1882" s="34">
        <v>0</v>
      </c>
      <c r="R1882" s="34">
        <f>AH1882</f>
        <v>0</v>
      </c>
      <c r="S1882" s="122"/>
      <c r="T1882" s="41">
        <f>SUM(U1882,AA1882)</f>
        <v>60</v>
      </c>
      <c r="U1882" s="41">
        <f>IF(SUM(V1882:Y1882)&gt;=250, 250,SUM(V1882:Y1882))</f>
        <v>60</v>
      </c>
      <c r="V1882" s="41">
        <v>0</v>
      </c>
      <c r="W1882" s="41">
        <v>0</v>
      </c>
      <c r="X1882" s="41">
        <f>SUM(AL1882,AN1882,BO1882,BS1882)</f>
        <v>0</v>
      </c>
      <c r="Y1882" s="41">
        <f>SUM(AO1882:BN1882)</f>
        <v>60</v>
      </c>
      <c r="Z1882" s="41">
        <f>COUNTIF(AO1882:BN1882, "&gt;0")</f>
        <v>1</v>
      </c>
      <c r="AA1882" s="41">
        <f>SUM(AB1882:AF1882)</f>
        <v>0</v>
      </c>
      <c r="AB1882" s="41">
        <f>BP1882+BQ1882</f>
        <v>0</v>
      </c>
      <c r="AC1882" s="41">
        <v>0</v>
      </c>
      <c r="AD1882" s="41">
        <v>0</v>
      </c>
      <c r="AE1882" s="41">
        <f>SUM(BR1882)</f>
        <v>0</v>
      </c>
      <c r="AF1882" s="41">
        <f>SUM(AM1882)</f>
        <v>0</v>
      </c>
      <c r="AG1882" s="122"/>
      <c r="AH1882" s="36">
        <v>0</v>
      </c>
      <c r="AI1882" s="126">
        <v>0</v>
      </c>
      <c r="AJ1882" s="36">
        <v>0</v>
      </c>
      <c r="AK1882" s="121"/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14">
        <v>0</v>
      </c>
      <c r="AR1882" s="1">
        <v>0</v>
      </c>
      <c r="AS1882" s="114">
        <v>0</v>
      </c>
      <c r="AT1882" s="114">
        <v>0</v>
      </c>
      <c r="AU1882" s="114">
        <v>0</v>
      </c>
      <c r="AV1882" s="114">
        <v>0</v>
      </c>
      <c r="AW1882" s="114">
        <v>0</v>
      </c>
      <c r="AX1882" s="114">
        <v>0</v>
      </c>
      <c r="AY1882" s="114">
        <v>0</v>
      </c>
      <c r="AZ1882" s="114">
        <v>0</v>
      </c>
      <c r="BA1882" s="114">
        <v>0</v>
      </c>
      <c r="BB1882" s="114">
        <v>0</v>
      </c>
      <c r="BC1882" s="114">
        <v>0</v>
      </c>
      <c r="BD1882" s="115">
        <v>0</v>
      </c>
      <c r="BE1882" s="114">
        <v>0</v>
      </c>
      <c r="BF1882" s="114">
        <v>0</v>
      </c>
      <c r="BG1882" s="114">
        <v>0</v>
      </c>
      <c r="BH1882" s="114">
        <v>0</v>
      </c>
      <c r="BI1882" s="114">
        <v>60</v>
      </c>
      <c r="BJ1882" s="114">
        <v>0</v>
      </c>
      <c r="BK1882" s="114">
        <v>0</v>
      </c>
      <c r="BL1882" s="114">
        <v>0</v>
      </c>
      <c r="BM1882" s="114">
        <v>0</v>
      </c>
      <c r="BN1882" s="114">
        <v>0</v>
      </c>
      <c r="BO1882" s="114">
        <v>0</v>
      </c>
      <c r="BP1882" s="114">
        <v>0</v>
      </c>
      <c r="BQ1882" s="114">
        <v>0</v>
      </c>
      <c r="BR1882" s="114">
        <v>0</v>
      </c>
      <c r="BS1882" s="114">
        <v>0</v>
      </c>
    </row>
    <row r="1883" spans="1:71" ht="15" x14ac:dyDescent="0.25">
      <c r="A1883" s="1" t="str">
        <f>CONCATENATE(G1883,"-",F1883,"-",H1883)</f>
        <v>999888535-Black-Under 30</v>
      </c>
      <c r="B1883" s="1" t="str">
        <f>CONCATENATE(G1883,"-",H1883)</f>
        <v>999888535-Under 30</v>
      </c>
      <c r="C1883" s="36" t="s">
        <v>2293</v>
      </c>
      <c r="D1883" s="36" t="s">
        <v>117</v>
      </c>
      <c r="E1883" s="36" t="s">
        <v>17</v>
      </c>
      <c r="F1883" s="41" t="s">
        <v>14</v>
      </c>
      <c r="G1883" s="128">
        <v>999888535</v>
      </c>
      <c r="H1883" s="36" t="s">
        <v>1833</v>
      </c>
      <c r="I1883" s="34">
        <f>((L1883)-J1883)+T1883</f>
        <v>60</v>
      </c>
      <c r="J1883" s="36"/>
      <c r="K1883" s="35"/>
      <c r="L1883" s="34">
        <f>SUM(N1883,O1883,P1883,Q1883,R1883,M1883)</f>
        <v>0</v>
      </c>
      <c r="M1883" s="34">
        <f>AJ1883</f>
        <v>0</v>
      </c>
      <c r="N1883" s="34">
        <f>SUM(AI1883)</f>
        <v>0</v>
      </c>
      <c r="O1883" s="34">
        <f>0</f>
        <v>0</v>
      </c>
      <c r="P1883" s="34">
        <v>0</v>
      </c>
      <c r="Q1883" s="34">
        <v>0</v>
      </c>
      <c r="R1883" s="34">
        <f>AH1883</f>
        <v>0</v>
      </c>
      <c r="S1883" s="122"/>
      <c r="T1883" s="41">
        <f>SUM(U1883,AA1883)</f>
        <v>60</v>
      </c>
      <c r="U1883" s="41">
        <f>IF(SUM(V1883:Y1883)&gt;=250, 250,SUM(V1883:Y1883))</f>
        <v>60</v>
      </c>
      <c r="V1883" s="41">
        <v>0</v>
      </c>
      <c r="W1883" s="41">
        <v>0</v>
      </c>
      <c r="X1883" s="41">
        <f>SUM(AL1883,AN1883,BO1883,BS1883)</f>
        <v>0</v>
      </c>
      <c r="Y1883" s="41">
        <f>SUM(AO1883:BN1883)</f>
        <v>60</v>
      </c>
      <c r="Z1883" s="41">
        <f>COUNTIF(AO1883:BN1883, "&gt;0")</f>
        <v>1</v>
      </c>
      <c r="AA1883" s="41">
        <f>SUM(AB1883:AF1883)</f>
        <v>0</v>
      </c>
      <c r="AB1883" s="41">
        <f>BP1883+BQ1883</f>
        <v>0</v>
      </c>
      <c r="AC1883" s="41">
        <v>0</v>
      </c>
      <c r="AD1883" s="41">
        <v>0</v>
      </c>
      <c r="AE1883" s="41">
        <f>SUM(BR1883)</f>
        <v>0</v>
      </c>
      <c r="AF1883" s="41">
        <f>SUM(AM1883)</f>
        <v>0</v>
      </c>
      <c r="AG1883" s="122"/>
      <c r="AH1883" s="36">
        <v>0</v>
      </c>
      <c r="AI1883" s="126">
        <v>0</v>
      </c>
      <c r="AJ1883" s="36">
        <v>0</v>
      </c>
      <c r="AK1883" s="121"/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14">
        <v>0</v>
      </c>
      <c r="AR1883" s="1">
        <v>0</v>
      </c>
      <c r="AS1883" s="114">
        <v>0</v>
      </c>
      <c r="AT1883" s="114">
        <v>0</v>
      </c>
      <c r="AU1883" s="114">
        <v>0</v>
      </c>
      <c r="AV1883" s="114">
        <v>0</v>
      </c>
      <c r="AW1883" s="114">
        <v>0</v>
      </c>
      <c r="AX1883" s="114">
        <v>60</v>
      </c>
      <c r="AY1883" s="114">
        <v>0</v>
      </c>
      <c r="AZ1883" s="114">
        <v>0</v>
      </c>
      <c r="BA1883" s="114">
        <v>0</v>
      </c>
      <c r="BB1883" s="114">
        <v>0</v>
      </c>
      <c r="BC1883" s="114">
        <v>0</v>
      </c>
      <c r="BD1883" s="115">
        <v>0</v>
      </c>
      <c r="BE1883" s="114">
        <v>0</v>
      </c>
      <c r="BF1883" s="114">
        <v>0</v>
      </c>
      <c r="BG1883" s="114">
        <v>0</v>
      </c>
      <c r="BH1883" s="114">
        <v>0</v>
      </c>
      <c r="BI1883" s="114">
        <v>0</v>
      </c>
      <c r="BJ1883" s="114">
        <v>0</v>
      </c>
      <c r="BK1883" s="114">
        <v>0</v>
      </c>
      <c r="BL1883" s="114">
        <v>0</v>
      </c>
      <c r="BM1883" s="114">
        <v>0</v>
      </c>
      <c r="BN1883" s="114">
        <v>0</v>
      </c>
      <c r="BO1883" s="114">
        <v>0</v>
      </c>
      <c r="BP1883" s="114">
        <v>0</v>
      </c>
      <c r="BQ1883" s="114">
        <v>0</v>
      </c>
      <c r="BR1883" s="114">
        <v>0</v>
      </c>
      <c r="BS1883" s="114">
        <v>0</v>
      </c>
    </row>
    <row r="1884" spans="1:71" ht="15" x14ac:dyDescent="0.25">
      <c r="A1884" s="1" t="str">
        <f>CONCATENATE(G1884,"-",F1884,"-",H1884)</f>
        <v>999932367-Black-Under 30</v>
      </c>
      <c r="B1884" s="1" t="str">
        <f>CONCATENATE(G1884,"-",H1884)</f>
        <v>999932367-Under 30</v>
      </c>
      <c r="C1884" s="36" t="s">
        <v>169</v>
      </c>
      <c r="D1884" s="36" t="s">
        <v>1317</v>
      </c>
      <c r="E1884" s="36" t="s">
        <v>17</v>
      </c>
      <c r="F1884" s="41" t="s">
        <v>14</v>
      </c>
      <c r="G1884" s="36">
        <v>999932367</v>
      </c>
      <c r="H1884" s="36" t="s">
        <v>1833</v>
      </c>
      <c r="I1884" s="34">
        <f>((L1884)-J1884)+T1884</f>
        <v>60</v>
      </c>
      <c r="J1884" s="36"/>
      <c r="K1884" s="35"/>
      <c r="L1884" s="34">
        <f>SUM(N1884,O1884,P1884,Q1884,R1884,M1884)</f>
        <v>0</v>
      </c>
      <c r="M1884" s="34">
        <f>AJ1884</f>
        <v>0</v>
      </c>
      <c r="N1884" s="34">
        <f>SUM(AI1884)</f>
        <v>0</v>
      </c>
      <c r="O1884" s="34">
        <f>0</f>
        <v>0</v>
      </c>
      <c r="P1884" s="34">
        <v>0</v>
      </c>
      <c r="Q1884" s="34">
        <v>0</v>
      </c>
      <c r="R1884" s="34">
        <f>AH1884</f>
        <v>0</v>
      </c>
      <c r="S1884" s="122"/>
      <c r="T1884" s="41">
        <f>SUM(U1884,AA1884)</f>
        <v>60</v>
      </c>
      <c r="U1884" s="41">
        <f>IF(SUM(V1884:Y1884)&gt;=250, 250,SUM(V1884:Y1884))</f>
        <v>60</v>
      </c>
      <c r="V1884" s="41">
        <v>0</v>
      </c>
      <c r="W1884" s="41">
        <v>0</v>
      </c>
      <c r="X1884" s="41">
        <f>SUM(AL1884,AN1884,BO1884,BS1884)</f>
        <v>0</v>
      </c>
      <c r="Y1884" s="41">
        <f>SUM(AO1884:BN1884)</f>
        <v>60</v>
      </c>
      <c r="Z1884" s="41">
        <f>COUNTIF(AO1884:BN1884, "&gt;0")</f>
        <v>1</v>
      </c>
      <c r="AA1884" s="41">
        <f>SUM(AB1884:AF1884)</f>
        <v>0</v>
      </c>
      <c r="AB1884" s="41">
        <f>BP1884+BQ1884</f>
        <v>0</v>
      </c>
      <c r="AC1884" s="41">
        <v>0</v>
      </c>
      <c r="AD1884" s="41">
        <v>0</v>
      </c>
      <c r="AE1884" s="41">
        <f>SUM(BR1884)</f>
        <v>0</v>
      </c>
      <c r="AF1884" s="41">
        <f>SUM(AM1884)</f>
        <v>0</v>
      </c>
      <c r="AG1884" s="122"/>
      <c r="AH1884" s="36">
        <v>0</v>
      </c>
      <c r="AI1884" s="126">
        <v>0</v>
      </c>
      <c r="AJ1884" s="36">
        <v>0</v>
      </c>
      <c r="AK1884" s="121"/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14">
        <v>0</v>
      </c>
      <c r="AR1884" s="1">
        <v>0</v>
      </c>
      <c r="AS1884" s="114">
        <v>0</v>
      </c>
      <c r="AT1884" s="114">
        <v>0</v>
      </c>
      <c r="AU1884" s="114">
        <v>0</v>
      </c>
      <c r="AV1884" s="114">
        <v>0</v>
      </c>
      <c r="AW1884" s="114">
        <v>0</v>
      </c>
      <c r="AX1884" s="114">
        <v>0</v>
      </c>
      <c r="AY1884" s="114">
        <v>0</v>
      </c>
      <c r="AZ1884" s="114">
        <v>0</v>
      </c>
      <c r="BA1884" s="114">
        <v>0</v>
      </c>
      <c r="BB1884" s="114">
        <v>0</v>
      </c>
      <c r="BC1884" s="114">
        <v>0</v>
      </c>
      <c r="BD1884" s="115">
        <v>0</v>
      </c>
      <c r="BE1884" s="114">
        <v>0</v>
      </c>
      <c r="BF1884" s="114">
        <v>0</v>
      </c>
      <c r="BG1884" s="114">
        <v>60</v>
      </c>
      <c r="BH1884" s="114">
        <v>0</v>
      </c>
      <c r="BI1884" s="114">
        <v>0</v>
      </c>
      <c r="BJ1884" s="114">
        <v>0</v>
      </c>
      <c r="BK1884" s="114">
        <v>0</v>
      </c>
      <c r="BL1884" s="114">
        <v>0</v>
      </c>
      <c r="BM1884" s="114">
        <v>0</v>
      </c>
      <c r="BN1884" s="114">
        <v>0</v>
      </c>
      <c r="BO1884" s="114">
        <v>0</v>
      </c>
      <c r="BP1884" s="114">
        <v>0</v>
      </c>
      <c r="BQ1884" s="114">
        <v>0</v>
      </c>
      <c r="BR1884" s="114">
        <v>0</v>
      </c>
      <c r="BS1884" s="114">
        <v>0</v>
      </c>
    </row>
    <row r="1885" spans="1:71" ht="15" x14ac:dyDescent="0.25">
      <c r="A1885" s="1" t="str">
        <f>CONCATENATE(G1885,"-",F1885,"-",H1885)</f>
        <v>999934182-Black-Under 30</v>
      </c>
      <c r="B1885" s="1" t="str">
        <f>CONCATENATE(G1885,"-",H1885)</f>
        <v>999934182-Under 30</v>
      </c>
      <c r="C1885" s="36" t="s">
        <v>2209</v>
      </c>
      <c r="D1885" s="36" t="s">
        <v>2210</v>
      </c>
      <c r="E1885" s="36" t="s">
        <v>17</v>
      </c>
      <c r="F1885" s="41" t="s">
        <v>14</v>
      </c>
      <c r="G1885" s="128">
        <v>999934182</v>
      </c>
      <c r="H1885" s="36" t="s">
        <v>1833</v>
      </c>
      <c r="I1885" s="34">
        <f>((L1885)-J1885)+T1885</f>
        <v>60</v>
      </c>
      <c r="J1885" s="36"/>
      <c r="K1885" s="35"/>
      <c r="L1885" s="34">
        <f>SUM(N1885,O1885,P1885,Q1885,R1885,M1885)</f>
        <v>0</v>
      </c>
      <c r="M1885" s="34">
        <f>AJ1885</f>
        <v>0</v>
      </c>
      <c r="N1885" s="34">
        <f>SUM(AI1885)</f>
        <v>0</v>
      </c>
      <c r="O1885" s="34">
        <f>0</f>
        <v>0</v>
      </c>
      <c r="P1885" s="34">
        <v>0</v>
      </c>
      <c r="Q1885" s="34">
        <v>0</v>
      </c>
      <c r="R1885" s="34">
        <f>AH1885</f>
        <v>0</v>
      </c>
      <c r="S1885" s="122"/>
      <c r="T1885" s="41">
        <f>SUM(U1885,AA1885)</f>
        <v>60</v>
      </c>
      <c r="U1885" s="41">
        <f>IF(SUM(V1885:Y1885)&gt;=250, 250,SUM(V1885:Y1885))</f>
        <v>60</v>
      </c>
      <c r="V1885" s="41">
        <v>0</v>
      </c>
      <c r="W1885" s="41">
        <v>0</v>
      </c>
      <c r="X1885" s="41">
        <f>SUM(AL1885,AN1885,BO1885,BS1885)</f>
        <v>0</v>
      </c>
      <c r="Y1885" s="41">
        <f>SUM(AO1885:BN1885)</f>
        <v>60</v>
      </c>
      <c r="Z1885" s="41">
        <f>COUNTIF(AO1885:BN1885, "&gt;0")</f>
        <v>1</v>
      </c>
      <c r="AA1885" s="41">
        <f>SUM(AB1885:AF1885)</f>
        <v>0</v>
      </c>
      <c r="AB1885" s="41">
        <f>BP1885+BQ1885</f>
        <v>0</v>
      </c>
      <c r="AC1885" s="41">
        <v>0</v>
      </c>
      <c r="AD1885" s="41">
        <v>0</v>
      </c>
      <c r="AE1885" s="41">
        <f>SUM(BR1885)</f>
        <v>0</v>
      </c>
      <c r="AF1885" s="41">
        <f>SUM(AM1885)</f>
        <v>0</v>
      </c>
      <c r="AG1885" s="122"/>
      <c r="AH1885" s="36">
        <v>0</v>
      </c>
      <c r="AI1885" s="126">
        <v>0</v>
      </c>
      <c r="AJ1885" s="36">
        <v>0</v>
      </c>
      <c r="AK1885" s="121"/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14">
        <v>0</v>
      </c>
      <c r="AR1885" s="1">
        <v>0</v>
      </c>
      <c r="AS1885" s="114">
        <v>60</v>
      </c>
      <c r="AT1885" s="114">
        <v>0</v>
      </c>
      <c r="AU1885" s="114">
        <v>0</v>
      </c>
      <c r="AV1885" s="114">
        <v>0</v>
      </c>
      <c r="AW1885" s="114">
        <v>0</v>
      </c>
      <c r="AX1885" s="114">
        <v>0</v>
      </c>
      <c r="AY1885" s="114">
        <v>0</v>
      </c>
      <c r="AZ1885" s="114">
        <v>0</v>
      </c>
      <c r="BA1885" s="114">
        <v>0</v>
      </c>
      <c r="BB1885" s="114">
        <v>0</v>
      </c>
      <c r="BC1885" s="114">
        <v>0</v>
      </c>
      <c r="BD1885" s="115">
        <v>0</v>
      </c>
      <c r="BE1885" s="114">
        <v>0</v>
      </c>
      <c r="BF1885" s="114">
        <v>0</v>
      </c>
      <c r="BG1885" s="114">
        <v>0</v>
      </c>
      <c r="BH1885" s="114">
        <v>0</v>
      </c>
      <c r="BI1885" s="114">
        <v>0</v>
      </c>
      <c r="BJ1885" s="114">
        <v>0</v>
      </c>
      <c r="BK1885" s="114">
        <v>0</v>
      </c>
      <c r="BL1885" s="114">
        <v>0</v>
      </c>
      <c r="BM1885" s="114">
        <v>0</v>
      </c>
      <c r="BN1885" s="114">
        <v>0</v>
      </c>
      <c r="BO1885" s="114">
        <v>0</v>
      </c>
      <c r="BP1885" s="114">
        <v>0</v>
      </c>
      <c r="BQ1885" s="114">
        <v>0</v>
      </c>
      <c r="BR1885" s="114">
        <v>0</v>
      </c>
      <c r="BS1885" s="114">
        <v>0</v>
      </c>
    </row>
    <row r="1886" spans="1:71" ht="15" x14ac:dyDescent="0.25">
      <c r="A1886" s="1" t="str">
        <f>CONCATENATE(G1886,"-",F1886,"-",H1886)</f>
        <v>999861293-Black-Under 30</v>
      </c>
      <c r="B1886" s="1" t="str">
        <f>CONCATENATE(G1886,"-",H1886)</f>
        <v>999861293-Under 30</v>
      </c>
      <c r="C1886" s="149" t="s">
        <v>1724</v>
      </c>
      <c r="D1886" s="149" t="s">
        <v>2831</v>
      </c>
      <c r="E1886" s="149" t="s">
        <v>17</v>
      </c>
      <c r="F1886" s="41" t="s">
        <v>14</v>
      </c>
      <c r="G1886" s="149">
        <v>999861293</v>
      </c>
      <c r="H1886" s="36" t="s">
        <v>1833</v>
      </c>
      <c r="I1886" s="34">
        <f>((L1886)-J1886)+T1886</f>
        <v>51</v>
      </c>
      <c r="J1886" s="36"/>
      <c r="K1886" s="35"/>
      <c r="L1886" s="34">
        <f>SUM(N1886,O1886,P1886,Q1886,R1886,M1886)</f>
        <v>0</v>
      </c>
      <c r="M1886" s="34">
        <f>AJ1886</f>
        <v>0</v>
      </c>
      <c r="N1886" s="34">
        <f>SUM(AI1886)</f>
        <v>0</v>
      </c>
      <c r="O1886" s="34">
        <f>0</f>
        <v>0</v>
      </c>
      <c r="P1886" s="34">
        <v>0</v>
      </c>
      <c r="Q1886" s="34">
        <v>0</v>
      </c>
      <c r="R1886" s="34">
        <f>AH1886</f>
        <v>0</v>
      </c>
      <c r="S1886" s="122"/>
      <c r="T1886" s="41">
        <f>SUM(U1886,AA1886)</f>
        <v>51</v>
      </c>
      <c r="U1886" s="41">
        <f>IF(SUM(V1886:Y1886)&gt;=250, 250,SUM(V1886:Y1886))</f>
        <v>51</v>
      </c>
      <c r="V1886" s="41">
        <v>0</v>
      </c>
      <c r="W1886" s="41">
        <v>0</v>
      </c>
      <c r="X1886" s="41">
        <f>SUM(AL1886,AN1886,BO1886,BS1886)</f>
        <v>0</v>
      </c>
      <c r="Y1886" s="41">
        <f>SUM(AO1886:BN1886)</f>
        <v>51</v>
      </c>
      <c r="Z1886" s="41">
        <f>COUNTIF(AO1886:BN1886, "&gt;0")</f>
        <v>1</v>
      </c>
      <c r="AA1886" s="41">
        <f>SUM(AB1886:AF1886)</f>
        <v>0</v>
      </c>
      <c r="AB1886" s="41">
        <f>BP1886+BQ1886</f>
        <v>0</v>
      </c>
      <c r="AC1886" s="41">
        <v>0</v>
      </c>
      <c r="AD1886" s="41">
        <v>0</v>
      </c>
      <c r="AE1886" s="41">
        <f>SUM(BR1886)</f>
        <v>0</v>
      </c>
      <c r="AF1886" s="41">
        <f>SUM(AM1886)</f>
        <v>0</v>
      </c>
      <c r="AG1886" s="122"/>
      <c r="AH1886" s="36">
        <v>0</v>
      </c>
      <c r="AI1886" s="126">
        <v>0</v>
      </c>
      <c r="AJ1886" s="36">
        <v>0</v>
      </c>
      <c r="AK1886" s="121"/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14">
        <v>0</v>
      </c>
      <c r="AR1886" s="1">
        <v>0</v>
      </c>
      <c r="AS1886" s="114">
        <v>0</v>
      </c>
      <c r="AT1886" s="114">
        <v>0</v>
      </c>
      <c r="AU1886" s="114">
        <v>0</v>
      </c>
      <c r="AV1886" s="114">
        <v>0</v>
      </c>
      <c r="AW1886" s="114">
        <v>0</v>
      </c>
      <c r="AX1886" s="114">
        <v>0</v>
      </c>
      <c r="AY1886" s="114">
        <v>0</v>
      </c>
      <c r="AZ1886" s="114">
        <v>0</v>
      </c>
      <c r="BA1886" s="114">
        <v>0</v>
      </c>
      <c r="BB1886" s="114">
        <v>0</v>
      </c>
      <c r="BC1886" s="114">
        <v>51</v>
      </c>
      <c r="BD1886" s="115">
        <v>0</v>
      </c>
      <c r="BE1886" s="114">
        <v>0</v>
      </c>
      <c r="BF1886" s="114">
        <v>0</v>
      </c>
      <c r="BG1886" s="114">
        <v>0</v>
      </c>
      <c r="BH1886" s="114">
        <v>0</v>
      </c>
      <c r="BI1886" s="114">
        <v>0</v>
      </c>
      <c r="BJ1886" s="114">
        <v>0</v>
      </c>
      <c r="BK1886" s="114">
        <v>0</v>
      </c>
      <c r="BL1886" s="114">
        <v>0</v>
      </c>
      <c r="BM1886" s="114">
        <v>0</v>
      </c>
      <c r="BN1886" s="114">
        <v>0</v>
      </c>
      <c r="BO1886" s="114">
        <v>0</v>
      </c>
      <c r="BP1886" s="114">
        <v>0</v>
      </c>
      <c r="BQ1886" s="114">
        <v>0</v>
      </c>
      <c r="BR1886" s="114">
        <v>0</v>
      </c>
      <c r="BS1886" s="114">
        <v>0</v>
      </c>
    </row>
    <row r="1887" spans="1:71" ht="15" x14ac:dyDescent="0.25">
      <c r="A1887" s="1" t="str">
        <f>CONCATENATE(G1887,"-",F1887,"-",H1887)</f>
        <v>999880747-Black-Under 30</v>
      </c>
      <c r="B1887" s="1" t="str">
        <f>CONCATENATE(G1887,"-",H1887)</f>
        <v>999880747-Under 30</v>
      </c>
      <c r="C1887" s="36" t="s">
        <v>2656</v>
      </c>
      <c r="D1887" s="36" t="s">
        <v>2657</v>
      </c>
      <c r="E1887" s="36" t="s">
        <v>17</v>
      </c>
      <c r="F1887" s="41" t="s">
        <v>14</v>
      </c>
      <c r="G1887" s="36">
        <v>999880747</v>
      </c>
      <c r="H1887" s="36" t="s">
        <v>1833</v>
      </c>
      <c r="I1887" s="34">
        <f>((L1887)-J1887)+T1887</f>
        <v>51</v>
      </c>
      <c r="J1887" s="36"/>
      <c r="K1887" s="35"/>
      <c r="L1887" s="34">
        <f>SUM(N1887,O1887,P1887,Q1887,R1887,M1887)</f>
        <v>0</v>
      </c>
      <c r="M1887" s="34">
        <f>AJ1887</f>
        <v>0</v>
      </c>
      <c r="N1887" s="34">
        <f>SUM(AI1887)</f>
        <v>0</v>
      </c>
      <c r="O1887" s="34">
        <f>0</f>
        <v>0</v>
      </c>
      <c r="P1887" s="34">
        <v>0</v>
      </c>
      <c r="Q1887" s="34">
        <v>0</v>
      </c>
      <c r="R1887" s="34">
        <f>AH1887</f>
        <v>0</v>
      </c>
      <c r="S1887" s="122"/>
      <c r="T1887" s="41">
        <f>SUM(U1887,AA1887)</f>
        <v>51</v>
      </c>
      <c r="U1887" s="41">
        <f>IF(SUM(V1887:Y1887)&gt;=250, 250,SUM(V1887:Y1887))</f>
        <v>51</v>
      </c>
      <c r="V1887" s="41">
        <v>0</v>
      </c>
      <c r="W1887" s="41">
        <v>0</v>
      </c>
      <c r="X1887" s="41">
        <f>SUM(AL1887,AN1887,BO1887,BS1887)</f>
        <v>0</v>
      </c>
      <c r="Y1887" s="41">
        <f>SUM(AO1887:BN1887)</f>
        <v>51</v>
      </c>
      <c r="Z1887" s="41">
        <f>COUNTIF(AO1887:BN1887, "&gt;0")</f>
        <v>1</v>
      </c>
      <c r="AA1887" s="41">
        <f>SUM(AB1887:AF1887)</f>
        <v>0</v>
      </c>
      <c r="AB1887" s="41">
        <f>BP1887+BQ1887</f>
        <v>0</v>
      </c>
      <c r="AC1887" s="41">
        <v>0</v>
      </c>
      <c r="AD1887" s="41">
        <v>0</v>
      </c>
      <c r="AE1887" s="41">
        <f>SUM(BR1887)</f>
        <v>0</v>
      </c>
      <c r="AF1887" s="41">
        <f>SUM(AM1887)</f>
        <v>0</v>
      </c>
      <c r="AG1887" s="122"/>
      <c r="AH1887" s="36">
        <v>0</v>
      </c>
      <c r="AI1887" s="126">
        <v>0</v>
      </c>
      <c r="AJ1887" s="36">
        <v>0</v>
      </c>
      <c r="AK1887" s="121"/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14">
        <v>0</v>
      </c>
      <c r="AR1887" s="1">
        <v>0</v>
      </c>
      <c r="AS1887" s="114">
        <v>0</v>
      </c>
      <c r="AT1887" s="114">
        <v>0</v>
      </c>
      <c r="AU1887" s="114">
        <v>0</v>
      </c>
      <c r="AV1887" s="114">
        <v>0</v>
      </c>
      <c r="AW1887" s="114">
        <v>0</v>
      </c>
      <c r="AX1887" s="114">
        <v>0</v>
      </c>
      <c r="AY1887" s="114">
        <v>0</v>
      </c>
      <c r="AZ1887" s="114">
        <v>51</v>
      </c>
      <c r="BA1887" s="114">
        <v>0</v>
      </c>
      <c r="BB1887" s="114">
        <v>0</v>
      </c>
      <c r="BC1887" s="114">
        <v>0</v>
      </c>
      <c r="BD1887" s="115">
        <v>0</v>
      </c>
      <c r="BE1887" s="114">
        <v>0</v>
      </c>
      <c r="BF1887" s="114">
        <v>0</v>
      </c>
      <c r="BG1887" s="114">
        <v>0</v>
      </c>
      <c r="BH1887" s="114">
        <v>0</v>
      </c>
      <c r="BI1887" s="114">
        <v>0</v>
      </c>
      <c r="BJ1887" s="114">
        <v>0</v>
      </c>
      <c r="BK1887" s="114">
        <v>0</v>
      </c>
      <c r="BL1887" s="114">
        <v>0</v>
      </c>
      <c r="BM1887" s="114">
        <v>0</v>
      </c>
      <c r="BN1887" s="114">
        <v>0</v>
      </c>
      <c r="BO1887" s="114">
        <v>0</v>
      </c>
      <c r="BP1887" s="114">
        <v>0</v>
      </c>
      <c r="BQ1887" s="114">
        <v>0</v>
      </c>
      <c r="BR1887" s="114">
        <v>0</v>
      </c>
      <c r="BS1887" s="114">
        <v>0</v>
      </c>
    </row>
    <row r="1888" spans="1:71" ht="15" x14ac:dyDescent="0.25">
      <c r="A1888" s="1" t="str">
        <f>CONCATENATE(G1888,"-",F1888,"-",H1888)</f>
        <v>999918399-Black-Under 30</v>
      </c>
      <c r="B1888" s="1" t="str">
        <f>CONCATENATE(G1888,"-",H1888)</f>
        <v>999918399-Under 30</v>
      </c>
      <c r="C1888" s="36" t="s">
        <v>3395</v>
      </c>
      <c r="D1888" s="36" t="s">
        <v>484</v>
      </c>
      <c r="E1888" s="36" t="s">
        <v>17</v>
      </c>
      <c r="F1888" s="36" t="s">
        <v>14</v>
      </c>
      <c r="G1888" s="36">
        <v>999918399</v>
      </c>
      <c r="H1888" s="36" t="s">
        <v>1833</v>
      </c>
      <c r="I1888" s="34">
        <f>((L1888)-J1888)+T1888</f>
        <v>51</v>
      </c>
      <c r="J1888" s="36"/>
      <c r="K1888" s="35"/>
      <c r="L1888" s="34">
        <f>SUM(N1888,O1888,P1888,Q1888,R1888,M1888)</f>
        <v>0</v>
      </c>
      <c r="M1888" s="34">
        <f>AJ1888</f>
        <v>0</v>
      </c>
      <c r="N1888" s="34">
        <f>SUM(AI1888)</f>
        <v>0</v>
      </c>
      <c r="O1888" s="34">
        <f>0</f>
        <v>0</v>
      </c>
      <c r="P1888" s="34">
        <v>0</v>
      </c>
      <c r="Q1888" s="34">
        <v>0</v>
      </c>
      <c r="R1888" s="34">
        <f>AH1888</f>
        <v>0</v>
      </c>
      <c r="S1888" s="122"/>
      <c r="T1888" s="41">
        <f>SUM(U1888,AA1888)</f>
        <v>51</v>
      </c>
      <c r="U1888" s="41">
        <f>IF(SUM(V1888:Y1888)&gt;=250, 250,SUM(V1888:Y1888))</f>
        <v>51</v>
      </c>
      <c r="V1888" s="41">
        <v>0</v>
      </c>
      <c r="W1888" s="41">
        <v>0</v>
      </c>
      <c r="X1888" s="41">
        <f>SUM(AL1888,AN1888,BO1888,BS1888)</f>
        <v>0</v>
      </c>
      <c r="Y1888" s="41">
        <f>SUM(AO1888:BN1888)</f>
        <v>51</v>
      </c>
      <c r="Z1888" s="41">
        <f>COUNTIF(AO1888:BN1888, "&gt;0")</f>
        <v>1</v>
      </c>
      <c r="AA1888" s="41">
        <f>SUM(AB1888:AF1888)</f>
        <v>0</v>
      </c>
      <c r="AB1888" s="41">
        <f>BP1888+BQ1888</f>
        <v>0</v>
      </c>
      <c r="AC1888" s="41">
        <v>0</v>
      </c>
      <c r="AD1888" s="41">
        <v>0</v>
      </c>
      <c r="AE1888" s="41">
        <f>SUM(BR1888)</f>
        <v>0</v>
      </c>
      <c r="AF1888" s="41">
        <f>SUM(AM1888)</f>
        <v>0</v>
      </c>
      <c r="AG1888" s="122"/>
      <c r="AH1888" s="36">
        <v>0</v>
      </c>
      <c r="AI1888" s="126">
        <v>0</v>
      </c>
      <c r="AJ1888" s="36">
        <v>0</v>
      </c>
      <c r="AK1888" s="121"/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14">
        <v>0</v>
      </c>
      <c r="AR1888" s="1">
        <v>0</v>
      </c>
      <c r="AS1888" s="114">
        <v>0</v>
      </c>
      <c r="AT1888" s="114">
        <v>0</v>
      </c>
      <c r="AU1888" s="114">
        <v>0</v>
      </c>
      <c r="AV1888" s="114">
        <v>51</v>
      </c>
      <c r="AW1888" s="114">
        <v>0</v>
      </c>
      <c r="AX1888" s="114">
        <v>0</v>
      </c>
      <c r="AY1888" s="114">
        <v>0</v>
      </c>
      <c r="AZ1888" s="114">
        <v>0</v>
      </c>
      <c r="BA1888" s="114">
        <v>0</v>
      </c>
      <c r="BB1888" s="114">
        <v>0</v>
      </c>
      <c r="BC1888" s="114">
        <v>0</v>
      </c>
      <c r="BD1888" s="115">
        <v>0</v>
      </c>
      <c r="BE1888" s="114">
        <v>0</v>
      </c>
      <c r="BF1888" s="114">
        <v>0</v>
      </c>
      <c r="BG1888" s="114">
        <v>0</v>
      </c>
      <c r="BH1888" s="114">
        <v>0</v>
      </c>
      <c r="BI1888" s="114">
        <v>0</v>
      </c>
      <c r="BJ1888" s="114">
        <v>0</v>
      </c>
      <c r="BK1888" s="114">
        <v>0</v>
      </c>
      <c r="BL1888" s="114">
        <v>0</v>
      </c>
      <c r="BM1888" s="114">
        <v>0</v>
      </c>
      <c r="BN1888" s="114">
        <v>0</v>
      </c>
      <c r="BO1888" s="114">
        <v>0</v>
      </c>
      <c r="BP1888" s="114">
        <v>0</v>
      </c>
      <c r="BQ1888" s="114">
        <v>0</v>
      </c>
      <c r="BR1888" s="114">
        <v>0</v>
      </c>
      <c r="BS1888" s="114">
        <v>0</v>
      </c>
    </row>
    <row r="1889" spans="1:71" ht="15" x14ac:dyDescent="0.25">
      <c r="A1889" s="1" t="str">
        <f>CONCATENATE(G1889,"-",F1889,"-",H1889)</f>
        <v>999928205-Black-Under 30</v>
      </c>
      <c r="B1889" s="1" t="str">
        <f>CONCATENATE(G1889,"-",H1889)</f>
        <v>999928205-Under 30</v>
      </c>
      <c r="C1889" s="36" t="s">
        <v>483</v>
      </c>
      <c r="D1889" s="36" t="s">
        <v>1155</v>
      </c>
      <c r="E1889" s="36" t="s">
        <v>17</v>
      </c>
      <c r="F1889" s="41" t="s">
        <v>14</v>
      </c>
      <c r="G1889" s="128">
        <v>999928205</v>
      </c>
      <c r="H1889" s="36" t="s">
        <v>1833</v>
      </c>
      <c r="I1889" s="34">
        <f>((L1889)-J1889)+T1889</f>
        <v>51</v>
      </c>
      <c r="J1889" s="36"/>
      <c r="K1889" s="35"/>
      <c r="L1889" s="34">
        <f>SUM(N1889,O1889,P1889,Q1889,R1889,M1889)</f>
        <v>0</v>
      </c>
      <c r="M1889" s="34">
        <f>AJ1889</f>
        <v>0</v>
      </c>
      <c r="N1889" s="34">
        <f>SUM(AI1889)</f>
        <v>0</v>
      </c>
      <c r="O1889" s="34">
        <f>0</f>
        <v>0</v>
      </c>
      <c r="P1889" s="34">
        <v>0</v>
      </c>
      <c r="Q1889" s="34">
        <v>0</v>
      </c>
      <c r="R1889" s="34">
        <f>AH1889</f>
        <v>0</v>
      </c>
      <c r="S1889" s="122"/>
      <c r="T1889" s="41">
        <f>SUM(U1889,AA1889)</f>
        <v>51</v>
      </c>
      <c r="U1889" s="41">
        <f>IF(SUM(V1889:Y1889)&gt;=250, 250,SUM(V1889:Y1889))</f>
        <v>51</v>
      </c>
      <c r="V1889" s="41">
        <v>0</v>
      </c>
      <c r="W1889" s="41">
        <v>0</v>
      </c>
      <c r="X1889" s="41">
        <f>SUM(AL1889,AN1889,BO1889,BS1889)</f>
        <v>0</v>
      </c>
      <c r="Y1889" s="41">
        <f>SUM(AO1889:BN1889)</f>
        <v>51</v>
      </c>
      <c r="Z1889" s="41">
        <f>COUNTIF(AO1889:BN1889, "&gt;0")</f>
        <v>1</v>
      </c>
      <c r="AA1889" s="41">
        <f>SUM(AB1889:AF1889)</f>
        <v>0</v>
      </c>
      <c r="AB1889" s="41">
        <f>BP1889+BQ1889</f>
        <v>0</v>
      </c>
      <c r="AC1889" s="41">
        <v>0</v>
      </c>
      <c r="AD1889" s="41">
        <v>0</v>
      </c>
      <c r="AE1889" s="41">
        <f>SUM(BR1889)</f>
        <v>0</v>
      </c>
      <c r="AF1889" s="41">
        <f>SUM(AM1889)</f>
        <v>0</v>
      </c>
      <c r="AG1889" s="122"/>
      <c r="AH1889" s="36">
        <v>0</v>
      </c>
      <c r="AI1889" s="36">
        <v>0</v>
      </c>
      <c r="AJ1889" s="36">
        <v>0</v>
      </c>
      <c r="AK1889" s="121"/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14">
        <v>0</v>
      </c>
      <c r="AR1889" s="1">
        <v>51</v>
      </c>
      <c r="AS1889" s="114">
        <v>0</v>
      </c>
      <c r="AT1889" s="114">
        <v>0</v>
      </c>
      <c r="AU1889" s="114">
        <v>0</v>
      </c>
      <c r="AV1889" s="114">
        <v>0</v>
      </c>
      <c r="AW1889" s="114">
        <v>0</v>
      </c>
      <c r="AX1889" s="114">
        <v>0</v>
      </c>
      <c r="AY1889" s="114">
        <v>0</v>
      </c>
      <c r="AZ1889" s="114">
        <v>0</v>
      </c>
      <c r="BA1889" s="114">
        <v>0</v>
      </c>
      <c r="BB1889" s="114">
        <v>0</v>
      </c>
      <c r="BC1889" s="114">
        <v>0</v>
      </c>
      <c r="BD1889" s="115">
        <v>0</v>
      </c>
      <c r="BE1889" s="114">
        <v>0</v>
      </c>
      <c r="BF1889" s="114">
        <v>0</v>
      </c>
      <c r="BG1889" s="114">
        <v>0</v>
      </c>
      <c r="BH1889" s="114">
        <v>0</v>
      </c>
      <c r="BI1889" s="114">
        <v>0</v>
      </c>
      <c r="BJ1889" s="114">
        <v>0</v>
      </c>
      <c r="BK1889" s="114">
        <v>0</v>
      </c>
      <c r="BL1889" s="114">
        <v>0</v>
      </c>
      <c r="BM1889" s="114">
        <v>0</v>
      </c>
      <c r="BN1889" s="114">
        <v>0</v>
      </c>
      <c r="BO1889" s="114">
        <v>0</v>
      </c>
      <c r="BP1889" s="114">
        <v>0</v>
      </c>
      <c r="BQ1889" s="114">
        <v>0</v>
      </c>
      <c r="BR1889" s="114">
        <v>0</v>
      </c>
      <c r="BS1889" s="114">
        <v>0</v>
      </c>
    </row>
    <row r="1890" spans="1:71" ht="15" x14ac:dyDescent="0.25">
      <c r="A1890" s="1" t="str">
        <f>CONCATENATE(G1890,"-",F1890,"-",H1890)</f>
        <v>999928282-Black-Under 30</v>
      </c>
      <c r="B1890" s="1" t="str">
        <f>CONCATENATE(G1890,"-",H1890)</f>
        <v>999928282-Under 30</v>
      </c>
      <c r="C1890" s="36" t="s">
        <v>256</v>
      </c>
      <c r="D1890" s="36" t="s">
        <v>23</v>
      </c>
      <c r="E1890" s="36" t="s">
        <v>17</v>
      </c>
      <c r="F1890" s="41" t="s">
        <v>14</v>
      </c>
      <c r="G1890" s="128">
        <v>999928282</v>
      </c>
      <c r="H1890" s="36" t="s">
        <v>1833</v>
      </c>
      <c r="I1890" s="34">
        <f>((L1890)-J1890)+T1890</f>
        <v>51</v>
      </c>
      <c r="J1890" s="36"/>
      <c r="K1890" s="35"/>
      <c r="L1890" s="34">
        <f>SUM(N1890,O1890,P1890,Q1890,R1890,M1890)</f>
        <v>0</v>
      </c>
      <c r="M1890" s="34">
        <f>AJ1890</f>
        <v>0</v>
      </c>
      <c r="N1890" s="34">
        <f>SUM(AI1890)</f>
        <v>0</v>
      </c>
      <c r="O1890" s="34">
        <f>0</f>
        <v>0</v>
      </c>
      <c r="P1890" s="34">
        <v>0</v>
      </c>
      <c r="Q1890" s="34">
        <v>0</v>
      </c>
      <c r="R1890" s="34">
        <f>AH1890</f>
        <v>0</v>
      </c>
      <c r="S1890" s="122"/>
      <c r="T1890" s="41">
        <f>SUM(U1890,AA1890)</f>
        <v>51</v>
      </c>
      <c r="U1890" s="41">
        <f>IF(SUM(V1890:Y1890)&gt;=250, 250,SUM(V1890:Y1890))</f>
        <v>51</v>
      </c>
      <c r="V1890" s="41">
        <v>0</v>
      </c>
      <c r="W1890" s="41">
        <v>0</v>
      </c>
      <c r="X1890" s="41">
        <f>SUM(AL1890,AN1890,BO1890,BS1890)</f>
        <v>0</v>
      </c>
      <c r="Y1890" s="41">
        <f>SUM(AO1890:BN1890)</f>
        <v>51</v>
      </c>
      <c r="Z1890" s="41">
        <f>COUNTIF(AO1890:BN1890, "&gt;0")</f>
        <v>1</v>
      </c>
      <c r="AA1890" s="41">
        <f>SUM(AB1890:AF1890)</f>
        <v>0</v>
      </c>
      <c r="AB1890" s="41">
        <f>BP1890+BQ1890</f>
        <v>0</v>
      </c>
      <c r="AC1890" s="41">
        <v>0</v>
      </c>
      <c r="AD1890" s="41">
        <v>0</v>
      </c>
      <c r="AE1890" s="41">
        <f>SUM(BR1890)</f>
        <v>0</v>
      </c>
      <c r="AF1890" s="41">
        <f>SUM(AM1890)</f>
        <v>0</v>
      </c>
      <c r="AG1890" s="122"/>
      <c r="AH1890" s="36">
        <v>0</v>
      </c>
      <c r="AI1890" s="126">
        <v>0</v>
      </c>
      <c r="AJ1890" s="36">
        <v>0</v>
      </c>
      <c r="AK1890" s="121"/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14">
        <v>0</v>
      </c>
      <c r="AR1890" s="1">
        <v>0</v>
      </c>
      <c r="AS1890" s="114">
        <v>0</v>
      </c>
      <c r="AT1890" s="114">
        <v>0</v>
      </c>
      <c r="AU1890" s="114">
        <v>0</v>
      </c>
      <c r="AV1890" s="114">
        <v>0</v>
      </c>
      <c r="AW1890" s="114">
        <v>51</v>
      </c>
      <c r="AX1890" s="114">
        <v>0</v>
      </c>
      <c r="AY1890" s="114">
        <v>0</v>
      </c>
      <c r="AZ1890" s="114">
        <v>0</v>
      </c>
      <c r="BA1890" s="114">
        <v>0</v>
      </c>
      <c r="BB1890" s="114">
        <v>0</v>
      </c>
      <c r="BC1890" s="114">
        <v>0</v>
      </c>
      <c r="BD1890" s="115">
        <v>0</v>
      </c>
      <c r="BE1890" s="114">
        <v>0</v>
      </c>
      <c r="BF1890" s="114">
        <v>0</v>
      </c>
      <c r="BG1890" s="114">
        <v>0</v>
      </c>
      <c r="BH1890" s="114">
        <v>0</v>
      </c>
      <c r="BI1890" s="114">
        <v>0</v>
      </c>
      <c r="BJ1890" s="114">
        <v>0</v>
      </c>
      <c r="BK1890" s="114">
        <v>0</v>
      </c>
      <c r="BL1890" s="114">
        <v>0</v>
      </c>
      <c r="BM1890" s="114">
        <v>0</v>
      </c>
      <c r="BN1890" s="114">
        <v>0</v>
      </c>
      <c r="BO1890" s="114">
        <v>0</v>
      </c>
      <c r="BP1890" s="114">
        <v>0</v>
      </c>
      <c r="BQ1890" s="114">
        <v>0</v>
      </c>
      <c r="BR1890" s="114">
        <v>0</v>
      </c>
      <c r="BS1890" s="114">
        <v>0</v>
      </c>
    </row>
    <row r="1891" spans="1:71" ht="15" x14ac:dyDescent="0.25">
      <c r="A1891" s="1" t="str">
        <f>CONCATENATE(G1891,"-",F1891,"-",H1891)</f>
        <v>999906791-Black-Under 30</v>
      </c>
      <c r="B1891" s="1" t="str">
        <f>CONCATENATE(G1891,"-",H1891)</f>
        <v>999906791-Under 30</v>
      </c>
      <c r="C1891" s="36" t="s">
        <v>422</v>
      </c>
      <c r="D1891" s="36" t="s">
        <v>117</v>
      </c>
      <c r="E1891" s="36" t="s">
        <v>17</v>
      </c>
      <c r="F1891" s="41" t="s">
        <v>14</v>
      </c>
      <c r="G1891" s="128">
        <v>999906791</v>
      </c>
      <c r="H1891" s="36" t="s">
        <v>1833</v>
      </c>
      <c r="I1891" s="34">
        <f>((L1891)-J1891)+T1891</f>
        <v>50</v>
      </c>
      <c r="J1891" s="34">
        <f>L1891/2</f>
        <v>50</v>
      </c>
      <c r="K1891" s="37"/>
      <c r="L1891" s="34">
        <f>SUM(N1891,O1891,P1891,Q1891,R1891,M1891)</f>
        <v>100</v>
      </c>
      <c r="M1891" s="34">
        <f>AJ1891</f>
        <v>0</v>
      </c>
      <c r="N1891" s="34">
        <f>SUM(AI1891)</f>
        <v>0</v>
      </c>
      <c r="O1891" s="34">
        <f>0</f>
        <v>0</v>
      </c>
      <c r="P1891" s="34">
        <v>0</v>
      </c>
      <c r="Q1891" s="34">
        <v>0</v>
      </c>
      <c r="R1891" s="34">
        <f>AH1891</f>
        <v>100</v>
      </c>
      <c r="S1891" s="122"/>
      <c r="T1891" s="41">
        <f>SUM(U1891,AA1891)</f>
        <v>0</v>
      </c>
      <c r="U1891" s="41">
        <f>IF(SUM(V1891:Y1891)&gt;=250, 250,SUM(V1891:Y1891))</f>
        <v>0</v>
      </c>
      <c r="V1891" s="41">
        <v>0</v>
      </c>
      <c r="W1891" s="41">
        <v>0</v>
      </c>
      <c r="X1891" s="41">
        <f>SUM(AL1891,AN1891,BO1891,BS1891)</f>
        <v>0</v>
      </c>
      <c r="Y1891" s="41">
        <f>SUM(AO1891:BN1891)</f>
        <v>0</v>
      </c>
      <c r="Z1891" s="41">
        <f>COUNTIF(AO1891:BN1891, "&gt;0")</f>
        <v>0</v>
      </c>
      <c r="AA1891" s="41">
        <f>SUM(AB1891:AF1891)</f>
        <v>0</v>
      </c>
      <c r="AB1891" s="41">
        <f>BP1891+BQ1891</f>
        <v>0</v>
      </c>
      <c r="AC1891" s="41">
        <v>0</v>
      </c>
      <c r="AD1891" s="41">
        <v>0</v>
      </c>
      <c r="AE1891" s="41">
        <f>SUM(BR1891)</f>
        <v>0</v>
      </c>
      <c r="AF1891" s="41">
        <f>SUM(AM1891)</f>
        <v>0</v>
      </c>
      <c r="AG1891" s="122"/>
      <c r="AH1891" s="36">
        <v>100</v>
      </c>
      <c r="AI1891" s="126">
        <v>0</v>
      </c>
      <c r="AJ1891" s="36">
        <v>0</v>
      </c>
      <c r="AK1891" s="121"/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14">
        <v>0</v>
      </c>
      <c r="AR1891" s="1">
        <v>0</v>
      </c>
      <c r="AS1891" s="114">
        <v>0</v>
      </c>
      <c r="AT1891" s="114">
        <v>0</v>
      </c>
      <c r="AU1891" s="114">
        <v>0</v>
      </c>
      <c r="AV1891" s="114">
        <v>0</v>
      </c>
      <c r="AW1891" s="114">
        <v>0</v>
      </c>
      <c r="AX1891" s="114">
        <v>0</v>
      </c>
      <c r="AY1891" s="114">
        <v>0</v>
      </c>
      <c r="AZ1891" s="114">
        <v>0</v>
      </c>
      <c r="BA1891" s="114">
        <v>0</v>
      </c>
      <c r="BB1891" s="114">
        <v>0</v>
      </c>
      <c r="BC1891" s="114">
        <v>0</v>
      </c>
      <c r="BD1891" s="115">
        <v>0</v>
      </c>
      <c r="BE1891" s="114">
        <v>0</v>
      </c>
      <c r="BF1891" s="114">
        <v>0</v>
      </c>
      <c r="BG1891" s="114">
        <v>0</v>
      </c>
      <c r="BH1891" s="114">
        <v>0</v>
      </c>
      <c r="BI1891" s="114">
        <v>0</v>
      </c>
      <c r="BJ1891" s="114">
        <v>0</v>
      </c>
      <c r="BK1891" s="114">
        <v>0</v>
      </c>
      <c r="BL1891" s="114">
        <v>0</v>
      </c>
      <c r="BM1891" s="114">
        <v>0</v>
      </c>
      <c r="BN1891" s="114">
        <v>0</v>
      </c>
      <c r="BO1891" s="114">
        <v>0</v>
      </c>
      <c r="BP1891" s="114">
        <v>0</v>
      </c>
      <c r="BQ1891" s="114">
        <v>0</v>
      </c>
      <c r="BR1891" s="114">
        <v>0</v>
      </c>
      <c r="BS1891" s="114">
        <v>0</v>
      </c>
    </row>
    <row r="1892" spans="1:71" ht="15" x14ac:dyDescent="0.25">
      <c r="A1892" s="1" t="str">
        <f>CONCATENATE(G1892,"-",F1892,"-",H1892)</f>
        <v>999925612-Black-Under 30</v>
      </c>
      <c r="B1892" s="1" t="str">
        <f>CONCATENATE(G1892,"-",H1892)</f>
        <v>999925612-Under 30</v>
      </c>
      <c r="C1892" s="36" t="s">
        <v>1956</v>
      </c>
      <c r="D1892" s="36" t="s">
        <v>1957</v>
      </c>
      <c r="E1892" s="36" t="s">
        <v>17</v>
      </c>
      <c r="F1892" s="41" t="s">
        <v>14</v>
      </c>
      <c r="G1892" s="128">
        <v>999925612</v>
      </c>
      <c r="H1892" s="36" t="s">
        <v>1833</v>
      </c>
      <c r="I1892" s="34">
        <f>((L1892)-J1892)+T1892</f>
        <v>50</v>
      </c>
      <c r="J1892" s="34">
        <f>L1892/2</f>
        <v>0</v>
      </c>
      <c r="K1892" s="37"/>
      <c r="L1892" s="34">
        <f>SUM(N1892,O1892,P1892,Q1892,R1892,M1892)</f>
        <v>0</v>
      </c>
      <c r="M1892" s="34">
        <f>AJ1892</f>
        <v>0</v>
      </c>
      <c r="N1892" s="34">
        <f>SUM(AI1892)</f>
        <v>0</v>
      </c>
      <c r="O1892" s="34">
        <f>0</f>
        <v>0</v>
      </c>
      <c r="P1892" s="34">
        <v>0</v>
      </c>
      <c r="Q1892" s="34">
        <v>0</v>
      </c>
      <c r="R1892" s="34">
        <f>AH1892</f>
        <v>0</v>
      </c>
      <c r="S1892" s="122"/>
      <c r="T1892" s="41">
        <f>SUM(U1892,AA1892)</f>
        <v>50</v>
      </c>
      <c r="U1892" s="41">
        <f>IF(SUM(V1892:Y1892)&gt;=250, 250,SUM(V1892:Y1892))</f>
        <v>50</v>
      </c>
      <c r="V1892" s="41">
        <v>0</v>
      </c>
      <c r="W1892" s="41">
        <v>0</v>
      </c>
      <c r="X1892" s="41">
        <f>SUM(AL1892,AN1892,BO1892,BS1892)</f>
        <v>50</v>
      </c>
      <c r="Y1892" s="41">
        <f>SUM(AO1892:BN1892)</f>
        <v>0</v>
      </c>
      <c r="Z1892" s="41">
        <f>COUNTIF(AO1892:BN1892, "&gt;0")</f>
        <v>0</v>
      </c>
      <c r="AA1892" s="41">
        <f>SUM(AB1892:AF1892)</f>
        <v>0</v>
      </c>
      <c r="AB1892" s="41">
        <f>BP1892+BQ1892</f>
        <v>0</v>
      </c>
      <c r="AC1892" s="41">
        <v>0</v>
      </c>
      <c r="AD1892" s="41">
        <v>0</v>
      </c>
      <c r="AE1892" s="41">
        <f>SUM(BR1892)</f>
        <v>0</v>
      </c>
      <c r="AF1892" s="41">
        <f>SUM(AM1892)</f>
        <v>0</v>
      </c>
      <c r="AG1892" s="122"/>
      <c r="AH1892" s="36">
        <v>0</v>
      </c>
      <c r="AI1892" s="126">
        <v>0</v>
      </c>
      <c r="AJ1892" s="36">
        <v>0</v>
      </c>
      <c r="AK1892" s="37"/>
      <c r="AL1892" s="1">
        <v>0</v>
      </c>
      <c r="AM1892" s="1">
        <v>0</v>
      </c>
      <c r="AN1892" s="1">
        <v>50</v>
      </c>
      <c r="AO1892" s="1">
        <v>0</v>
      </c>
      <c r="AP1892" s="1">
        <v>0</v>
      </c>
      <c r="AQ1892" s="114">
        <v>0</v>
      </c>
      <c r="AR1892" s="1">
        <v>0</v>
      </c>
      <c r="AS1892" s="114">
        <v>0</v>
      </c>
      <c r="AT1892" s="114">
        <v>0</v>
      </c>
      <c r="AU1892" s="114">
        <v>0</v>
      </c>
      <c r="AV1892" s="114">
        <v>0</v>
      </c>
      <c r="AW1892" s="114">
        <v>0</v>
      </c>
      <c r="AX1892" s="114">
        <v>0</v>
      </c>
      <c r="AY1892" s="114">
        <v>0</v>
      </c>
      <c r="AZ1892" s="114">
        <v>0</v>
      </c>
      <c r="BA1892" s="114">
        <v>0</v>
      </c>
      <c r="BB1892" s="114">
        <v>0</v>
      </c>
      <c r="BC1892" s="114">
        <v>0</v>
      </c>
      <c r="BD1892" s="115">
        <v>0</v>
      </c>
      <c r="BE1892" s="114">
        <v>0</v>
      </c>
      <c r="BF1892" s="114">
        <v>0</v>
      </c>
      <c r="BG1892" s="114">
        <v>0</v>
      </c>
      <c r="BH1892" s="114">
        <v>0</v>
      </c>
      <c r="BI1892" s="114">
        <v>0</v>
      </c>
      <c r="BJ1892" s="114">
        <v>0</v>
      </c>
      <c r="BK1892" s="114">
        <v>0</v>
      </c>
      <c r="BL1892" s="114">
        <v>0</v>
      </c>
      <c r="BM1892" s="114">
        <v>0</v>
      </c>
      <c r="BN1892" s="114">
        <v>0</v>
      </c>
      <c r="BO1892" s="114">
        <v>0</v>
      </c>
      <c r="BP1892" s="114">
        <v>0</v>
      </c>
      <c r="BQ1892" s="114">
        <v>0</v>
      </c>
      <c r="BR1892" s="114">
        <v>0</v>
      </c>
      <c r="BS1892" s="114">
        <v>0</v>
      </c>
    </row>
    <row r="1893" spans="1:71" ht="15" x14ac:dyDescent="0.25">
      <c r="A1893" s="1" t="str">
        <f>CONCATENATE(G1893,"-",F1893,"-",H1893)</f>
        <v>999935302-Black-Under 30</v>
      </c>
      <c r="B1893" s="1" t="str">
        <f>CONCATENATE(G1893,"-",H1893)</f>
        <v>999935302-Under 30</v>
      </c>
      <c r="C1893" s="151" t="s">
        <v>270</v>
      </c>
      <c r="D1893" s="151" t="s">
        <v>3206</v>
      </c>
      <c r="E1893" s="151" t="s">
        <v>17</v>
      </c>
      <c r="F1893" s="41" t="s">
        <v>14</v>
      </c>
      <c r="G1893" s="151">
        <v>999935302</v>
      </c>
      <c r="H1893" s="36" t="s">
        <v>1833</v>
      </c>
      <c r="I1893" s="34">
        <f>((L1893)-J1893)+T1893</f>
        <v>50</v>
      </c>
      <c r="J1893" s="36"/>
      <c r="K1893" s="35"/>
      <c r="L1893" s="34">
        <f>SUM(N1893,O1893,P1893,Q1893,R1893,M1893)</f>
        <v>0</v>
      </c>
      <c r="M1893" s="34">
        <f>AJ1893</f>
        <v>0</v>
      </c>
      <c r="N1893" s="34">
        <f>SUM(AI1893)</f>
        <v>0</v>
      </c>
      <c r="O1893" s="34">
        <f>0</f>
        <v>0</v>
      </c>
      <c r="P1893" s="34">
        <v>0</v>
      </c>
      <c r="Q1893" s="34">
        <v>0</v>
      </c>
      <c r="R1893" s="34">
        <f>AH1893</f>
        <v>0</v>
      </c>
      <c r="S1893" s="122"/>
      <c r="T1893" s="41">
        <f>SUM(U1893,AA1893)</f>
        <v>50</v>
      </c>
      <c r="U1893" s="41">
        <f>IF(SUM(V1893:Y1893)&gt;=250, 250,SUM(V1893:Y1893))</f>
        <v>50</v>
      </c>
      <c r="V1893" s="41">
        <v>0</v>
      </c>
      <c r="W1893" s="41">
        <v>0</v>
      </c>
      <c r="X1893" s="41">
        <f>SUM(AL1893,AN1893,BO1893,BS1893)</f>
        <v>0</v>
      </c>
      <c r="Y1893" s="41">
        <f>SUM(AO1893:BN1893)</f>
        <v>50</v>
      </c>
      <c r="Z1893" s="41">
        <f>COUNTIF(AO1893:BN1893, "&gt;0")</f>
        <v>2</v>
      </c>
      <c r="AA1893" s="41">
        <f>SUM(AB1893:AF1893)</f>
        <v>0</v>
      </c>
      <c r="AB1893" s="41">
        <f>BP1893+BQ1893</f>
        <v>0</v>
      </c>
      <c r="AC1893" s="41">
        <v>0</v>
      </c>
      <c r="AD1893" s="41">
        <v>0</v>
      </c>
      <c r="AE1893" s="41">
        <f>SUM(BR1893)</f>
        <v>0</v>
      </c>
      <c r="AF1893" s="41">
        <f>SUM(AM1893)</f>
        <v>0</v>
      </c>
      <c r="AG1893" s="122"/>
      <c r="AH1893" s="36">
        <v>0</v>
      </c>
      <c r="AI1893" s="126">
        <v>0</v>
      </c>
      <c r="AJ1893" s="36">
        <v>0</v>
      </c>
      <c r="AK1893" s="121"/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14">
        <v>0</v>
      </c>
      <c r="AR1893" s="1">
        <v>0</v>
      </c>
      <c r="AS1893" s="114">
        <v>0</v>
      </c>
      <c r="AT1893" s="114">
        <v>0</v>
      </c>
      <c r="AU1893" s="114">
        <v>0</v>
      </c>
      <c r="AV1893" s="114">
        <v>0</v>
      </c>
      <c r="AW1893" s="114">
        <v>0</v>
      </c>
      <c r="AX1893" s="114">
        <v>0</v>
      </c>
      <c r="AY1893" s="114">
        <v>0</v>
      </c>
      <c r="AZ1893" s="114">
        <v>0</v>
      </c>
      <c r="BA1893" s="114">
        <v>0</v>
      </c>
      <c r="BB1893" s="114">
        <v>0</v>
      </c>
      <c r="BC1893" s="114">
        <v>0</v>
      </c>
      <c r="BD1893" s="115">
        <v>0</v>
      </c>
      <c r="BE1893" s="114">
        <v>0</v>
      </c>
      <c r="BF1893" s="114">
        <v>0</v>
      </c>
      <c r="BG1893" s="114">
        <v>0</v>
      </c>
      <c r="BH1893" s="114">
        <v>0</v>
      </c>
      <c r="BI1893" s="114">
        <v>0</v>
      </c>
      <c r="BJ1893" s="114">
        <v>16</v>
      </c>
      <c r="BK1893" s="114">
        <v>0</v>
      </c>
      <c r="BL1893" s="114">
        <v>0</v>
      </c>
      <c r="BM1893" s="114">
        <v>0</v>
      </c>
      <c r="BN1893" s="114">
        <v>34</v>
      </c>
      <c r="BO1893" s="114">
        <v>0</v>
      </c>
      <c r="BP1893" s="114">
        <v>0</v>
      </c>
      <c r="BQ1893" s="114">
        <v>0</v>
      </c>
      <c r="BR1893" s="114">
        <v>0</v>
      </c>
      <c r="BS1893" s="114">
        <v>0</v>
      </c>
    </row>
    <row r="1894" spans="1:71" ht="15" x14ac:dyDescent="0.25">
      <c r="A1894" s="1" t="str">
        <f>CONCATENATE(G1894,"-",F1894,"-",H1894)</f>
        <v>999924020-Black-Under 30</v>
      </c>
      <c r="B1894" s="1" t="str">
        <f>CONCATENATE(G1894,"-",H1894)</f>
        <v>999924020-Under 30</v>
      </c>
      <c r="C1894" s="36" t="s">
        <v>517</v>
      </c>
      <c r="D1894" s="36" t="s">
        <v>458</v>
      </c>
      <c r="E1894" s="36" t="s">
        <v>17</v>
      </c>
      <c r="F1894" s="41" t="s">
        <v>14</v>
      </c>
      <c r="G1894" s="128">
        <v>999924020</v>
      </c>
      <c r="H1894" s="36" t="s">
        <v>1833</v>
      </c>
      <c r="I1894" s="34">
        <f>((L1894)-J1894)+T1894</f>
        <v>45</v>
      </c>
      <c r="J1894" s="36"/>
      <c r="K1894" s="35"/>
      <c r="L1894" s="34">
        <f>SUM(N1894,O1894,P1894,Q1894,R1894,M1894)</f>
        <v>0</v>
      </c>
      <c r="M1894" s="34">
        <f>AJ1894</f>
        <v>0</v>
      </c>
      <c r="N1894" s="34">
        <f>SUM(AI1894)</f>
        <v>0</v>
      </c>
      <c r="O1894" s="34">
        <f>0</f>
        <v>0</v>
      </c>
      <c r="P1894" s="34">
        <v>0</v>
      </c>
      <c r="Q1894" s="34">
        <v>0</v>
      </c>
      <c r="R1894" s="34">
        <f>AH1894</f>
        <v>0</v>
      </c>
      <c r="S1894" s="122"/>
      <c r="T1894" s="41">
        <f>SUM(U1894,AA1894)</f>
        <v>45</v>
      </c>
      <c r="U1894" s="41">
        <f>IF(SUM(V1894:Y1894)&gt;=250, 250,SUM(V1894:Y1894))</f>
        <v>45</v>
      </c>
      <c r="V1894" s="41">
        <v>0</v>
      </c>
      <c r="W1894" s="41">
        <v>0</v>
      </c>
      <c r="X1894" s="41">
        <f>SUM(AL1894,AN1894,BO1894,BS1894)</f>
        <v>0</v>
      </c>
      <c r="Y1894" s="41">
        <f>SUM(AO1894:BN1894)</f>
        <v>45</v>
      </c>
      <c r="Z1894" s="41">
        <f>COUNTIF(AO1894:BN1894, "&gt;0")</f>
        <v>1</v>
      </c>
      <c r="AA1894" s="41">
        <f>SUM(AB1894:AF1894)</f>
        <v>0</v>
      </c>
      <c r="AB1894" s="41">
        <f>BP1894+BQ1894</f>
        <v>0</v>
      </c>
      <c r="AC1894" s="41">
        <v>0</v>
      </c>
      <c r="AD1894" s="41">
        <v>0</v>
      </c>
      <c r="AE1894" s="41">
        <f>SUM(BR1894)</f>
        <v>0</v>
      </c>
      <c r="AF1894" s="41">
        <f>SUM(AM1894)</f>
        <v>0</v>
      </c>
      <c r="AG1894" s="122"/>
      <c r="AH1894" s="36">
        <v>0</v>
      </c>
      <c r="AI1894" s="126">
        <v>0</v>
      </c>
      <c r="AJ1894" s="36">
        <v>0</v>
      </c>
      <c r="AK1894" s="121"/>
      <c r="AL1894" s="1">
        <v>0</v>
      </c>
      <c r="AM1894" s="1">
        <v>0</v>
      </c>
      <c r="AN1894" s="1">
        <v>0</v>
      </c>
      <c r="AO1894" s="1">
        <v>0</v>
      </c>
      <c r="AP1894" s="1">
        <v>0</v>
      </c>
      <c r="AQ1894" s="114">
        <v>0</v>
      </c>
      <c r="AR1894" s="1">
        <v>0</v>
      </c>
      <c r="AS1894" s="114">
        <v>0</v>
      </c>
      <c r="AT1894" s="114">
        <v>45</v>
      </c>
      <c r="AU1894" s="114">
        <v>0</v>
      </c>
      <c r="AV1894" s="114">
        <v>0</v>
      </c>
      <c r="AW1894" s="114">
        <v>0</v>
      </c>
      <c r="AX1894" s="114">
        <v>0</v>
      </c>
      <c r="AY1894" s="114">
        <v>0</v>
      </c>
      <c r="AZ1894" s="114">
        <v>0</v>
      </c>
      <c r="BA1894" s="114">
        <v>0</v>
      </c>
      <c r="BB1894" s="114">
        <v>0</v>
      </c>
      <c r="BC1894" s="114">
        <v>0</v>
      </c>
      <c r="BD1894" s="115">
        <v>0</v>
      </c>
      <c r="BE1894" s="114">
        <v>0</v>
      </c>
      <c r="BF1894" s="114">
        <v>0</v>
      </c>
      <c r="BG1894" s="114">
        <v>0</v>
      </c>
      <c r="BH1894" s="114">
        <v>0</v>
      </c>
      <c r="BI1894" s="114">
        <v>0</v>
      </c>
      <c r="BJ1894" s="114">
        <v>0</v>
      </c>
      <c r="BK1894" s="114">
        <v>0</v>
      </c>
      <c r="BL1894" s="114">
        <v>0</v>
      </c>
      <c r="BM1894" s="114">
        <v>0</v>
      </c>
      <c r="BN1894" s="114">
        <v>0</v>
      </c>
      <c r="BO1894" s="114">
        <v>0</v>
      </c>
      <c r="BP1894" s="114">
        <v>0</v>
      </c>
      <c r="BQ1894" s="114">
        <v>0</v>
      </c>
      <c r="BR1894" s="114">
        <v>0</v>
      </c>
      <c r="BS1894" s="114">
        <v>0</v>
      </c>
    </row>
    <row r="1895" spans="1:71" ht="15" x14ac:dyDescent="0.25">
      <c r="A1895" s="1" t="str">
        <f>CONCATENATE(G1895,"-",F1895,"-",H1895)</f>
        <v>999928300-Black-Under 30</v>
      </c>
      <c r="B1895" s="1" t="str">
        <f>CONCATENATE(G1895,"-",H1895)</f>
        <v>999928300-Under 30</v>
      </c>
      <c r="C1895" s="36" t="s">
        <v>327</v>
      </c>
      <c r="D1895" s="36" t="s">
        <v>2294</v>
      </c>
      <c r="E1895" s="36" t="s">
        <v>17</v>
      </c>
      <c r="F1895" s="41" t="s">
        <v>14</v>
      </c>
      <c r="G1895" s="128">
        <v>999928300</v>
      </c>
      <c r="H1895" s="36" t="s">
        <v>1833</v>
      </c>
      <c r="I1895" s="34">
        <f>((L1895)-J1895)+T1895</f>
        <v>45</v>
      </c>
      <c r="J1895" s="36"/>
      <c r="K1895" s="35"/>
      <c r="L1895" s="34">
        <f>SUM(N1895,O1895,P1895,Q1895,R1895,M1895)</f>
        <v>0</v>
      </c>
      <c r="M1895" s="34">
        <f>AJ1895</f>
        <v>0</v>
      </c>
      <c r="N1895" s="34">
        <f>SUM(AI1895)</f>
        <v>0</v>
      </c>
      <c r="O1895" s="34">
        <f>0</f>
        <v>0</v>
      </c>
      <c r="P1895" s="34">
        <v>0</v>
      </c>
      <c r="Q1895" s="34">
        <v>0</v>
      </c>
      <c r="R1895" s="34">
        <f>AH1895</f>
        <v>0</v>
      </c>
      <c r="S1895" s="122"/>
      <c r="T1895" s="41">
        <f>SUM(U1895,AA1895)</f>
        <v>45</v>
      </c>
      <c r="U1895" s="41">
        <f>IF(SUM(V1895:Y1895)&gt;=250, 250,SUM(V1895:Y1895))</f>
        <v>45</v>
      </c>
      <c r="V1895" s="41">
        <v>0</v>
      </c>
      <c r="W1895" s="41">
        <v>0</v>
      </c>
      <c r="X1895" s="41">
        <f>SUM(AL1895,AN1895,BO1895,BS1895)</f>
        <v>0</v>
      </c>
      <c r="Y1895" s="41">
        <f>SUM(AO1895:BN1895)</f>
        <v>45</v>
      </c>
      <c r="Z1895" s="41">
        <f>COUNTIF(AO1895:BN1895, "&gt;0")</f>
        <v>1</v>
      </c>
      <c r="AA1895" s="41">
        <f>SUM(AB1895:AF1895)</f>
        <v>0</v>
      </c>
      <c r="AB1895" s="41">
        <f>BP1895+BQ1895</f>
        <v>0</v>
      </c>
      <c r="AC1895" s="41">
        <v>0</v>
      </c>
      <c r="AD1895" s="41">
        <v>0</v>
      </c>
      <c r="AE1895" s="41">
        <f>SUM(BR1895)</f>
        <v>0</v>
      </c>
      <c r="AF1895" s="41">
        <f>SUM(AM1895)</f>
        <v>0</v>
      </c>
      <c r="AG1895" s="122"/>
      <c r="AH1895" s="36">
        <v>0</v>
      </c>
      <c r="AI1895" s="126">
        <v>0</v>
      </c>
      <c r="AJ1895" s="36">
        <v>0</v>
      </c>
      <c r="AK1895" s="121"/>
      <c r="AL1895" s="1">
        <v>0</v>
      </c>
      <c r="AM1895" s="1">
        <v>0</v>
      </c>
      <c r="AN1895" s="1">
        <v>0</v>
      </c>
      <c r="AO1895" s="1">
        <v>0</v>
      </c>
      <c r="AP1895" s="1">
        <v>0</v>
      </c>
      <c r="AQ1895" s="114">
        <v>0</v>
      </c>
      <c r="AR1895" s="1">
        <v>0</v>
      </c>
      <c r="AS1895" s="114">
        <v>0</v>
      </c>
      <c r="AT1895" s="114">
        <v>0</v>
      </c>
      <c r="AU1895" s="114">
        <v>0</v>
      </c>
      <c r="AV1895" s="114">
        <v>0</v>
      </c>
      <c r="AW1895" s="114">
        <v>0</v>
      </c>
      <c r="AX1895" s="114">
        <v>45</v>
      </c>
      <c r="AY1895" s="114">
        <v>0</v>
      </c>
      <c r="AZ1895" s="114">
        <v>0</v>
      </c>
      <c r="BA1895" s="114">
        <v>0</v>
      </c>
      <c r="BB1895" s="114">
        <v>0</v>
      </c>
      <c r="BC1895" s="114">
        <v>0</v>
      </c>
      <c r="BD1895" s="115">
        <v>0</v>
      </c>
      <c r="BE1895" s="114">
        <v>0</v>
      </c>
      <c r="BF1895" s="114">
        <v>0</v>
      </c>
      <c r="BG1895" s="114">
        <v>0</v>
      </c>
      <c r="BH1895" s="114">
        <v>0</v>
      </c>
      <c r="BI1895" s="114">
        <v>0</v>
      </c>
      <c r="BJ1895" s="114">
        <v>0</v>
      </c>
      <c r="BK1895" s="114">
        <v>0</v>
      </c>
      <c r="BL1895" s="114">
        <v>0</v>
      </c>
      <c r="BM1895" s="114">
        <v>0</v>
      </c>
      <c r="BN1895" s="114">
        <v>0</v>
      </c>
      <c r="BO1895" s="114">
        <v>0</v>
      </c>
      <c r="BP1895" s="114">
        <v>0</v>
      </c>
      <c r="BQ1895" s="114">
        <v>0</v>
      </c>
      <c r="BR1895" s="114">
        <v>0</v>
      </c>
      <c r="BS1895" s="114">
        <v>0</v>
      </c>
    </row>
    <row r="1896" spans="1:71" ht="15" x14ac:dyDescent="0.25">
      <c r="A1896" s="1" t="str">
        <f>CONCATENATE(G1896,"-",F1896,"-",H1896)</f>
        <v>999933796-Black-Under 30</v>
      </c>
      <c r="B1896" s="1" t="str">
        <f>CONCATENATE(G1896,"-",H1896)</f>
        <v>999933796-Under 30</v>
      </c>
      <c r="C1896" s="36" t="s">
        <v>44</v>
      </c>
      <c r="D1896" s="36" t="s">
        <v>3549</v>
      </c>
      <c r="E1896" s="36" t="s">
        <v>17</v>
      </c>
      <c r="F1896" s="36" t="s">
        <v>14</v>
      </c>
      <c r="G1896" s="36">
        <v>999933796</v>
      </c>
      <c r="H1896" s="36" t="s">
        <v>1833</v>
      </c>
      <c r="I1896" s="34">
        <f>((L1896)-J1896)+T1896</f>
        <v>45</v>
      </c>
      <c r="J1896" s="36"/>
      <c r="K1896" s="35"/>
      <c r="L1896" s="34">
        <f>SUM(N1896,O1896,P1896,Q1896,R1896,M1896)</f>
        <v>0</v>
      </c>
      <c r="M1896" s="34">
        <f>AJ1896</f>
        <v>0</v>
      </c>
      <c r="N1896" s="34">
        <f>SUM(AI1896)</f>
        <v>0</v>
      </c>
      <c r="O1896" s="34">
        <f>0</f>
        <v>0</v>
      </c>
      <c r="P1896" s="34">
        <v>0</v>
      </c>
      <c r="Q1896" s="34">
        <v>0</v>
      </c>
      <c r="R1896" s="34">
        <f>AH1896</f>
        <v>0</v>
      </c>
      <c r="S1896" s="122"/>
      <c r="T1896" s="41">
        <f>SUM(U1896,AA1896)</f>
        <v>45</v>
      </c>
      <c r="U1896" s="41">
        <f>IF(SUM(V1896:Y1896)&gt;=250, 250,SUM(V1896:Y1896))</f>
        <v>45</v>
      </c>
      <c r="V1896" s="41">
        <v>0</v>
      </c>
      <c r="W1896" s="41">
        <v>0</v>
      </c>
      <c r="X1896" s="41">
        <f>SUM(AL1896,AN1896,BO1896,BS1896)</f>
        <v>0</v>
      </c>
      <c r="Y1896" s="41">
        <f>SUM(AO1896:BN1896)</f>
        <v>45</v>
      </c>
      <c r="Z1896" s="41">
        <f>COUNTIF(AO1896:BN1896, "&gt;0")</f>
        <v>1</v>
      </c>
      <c r="AA1896" s="41">
        <f>SUM(AB1896:AF1896)</f>
        <v>0</v>
      </c>
      <c r="AB1896" s="41">
        <f>BP1896+BQ1896</f>
        <v>0</v>
      </c>
      <c r="AC1896" s="41">
        <v>0</v>
      </c>
      <c r="AD1896" s="41">
        <v>0</v>
      </c>
      <c r="AE1896" s="41">
        <f>SUM(BR1896)</f>
        <v>0</v>
      </c>
      <c r="AF1896" s="41">
        <f>SUM(AM1896)</f>
        <v>0</v>
      </c>
      <c r="AG1896" s="122"/>
      <c r="AH1896" s="36">
        <v>0</v>
      </c>
      <c r="AI1896" s="126">
        <v>0</v>
      </c>
      <c r="AJ1896" s="36">
        <v>0</v>
      </c>
      <c r="AK1896" s="121"/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  <c r="AQ1896" s="114">
        <v>0</v>
      </c>
      <c r="AR1896" s="1">
        <v>0</v>
      </c>
      <c r="AS1896" s="114">
        <v>0</v>
      </c>
      <c r="AT1896" s="114">
        <v>0</v>
      </c>
      <c r="AU1896" s="114">
        <v>0</v>
      </c>
      <c r="AV1896" s="114">
        <v>0</v>
      </c>
      <c r="AW1896" s="114">
        <v>0</v>
      </c>
      <c r="AX1896" s="114">
        <v>0</v>
      </c>
      <c r="AY1896" s="114">
        <v>0</v>
      </c>
      <c r="AZ1896" s="114">
        <v>0</v>
      </c>
      <c r="BA1896" s="114">
        <v>0</v>
      </c>
      <c r="BB1896" s="114">
        <v>0</v>
      </c>
      <c r="BC1896" s="114">
        <v>0</v>
      </c>
      <c r="BD1896" s="115">
        <v>0</v>
      </c>
      <c r="BE1896" s="114">
        <v>0</v>
      </c>
      <c r="BF1896" s="114">
        <v>0</v>
      </c>
      <c r="BG1896" s="114">
        <v>0</v>
      </c>
      <c r="BH1896" s="114">
        <v>0</v>
      </c>
      <c r="BI1896" s="114">
        <v>0</v>
      </c>
      <c r="BJ1896" s="114">
        <v>0</v>
      </c>
      <c r="BK1896" s="114">
        <v>0</v>
      </c>
      <c r="BL1896" s="114">
        <v>0</v>
      </c>
      <c r="BM1896" s="114">
        <v>0</v>
      </c>
      <c r="BN1896" s="114">
        <v>45</v>
      </c>
      <c r="BO1896" s="114">
        <v>0</v>
      </c>
      <c r="BP1896" s="114">
        <v>0</v>
      </c>
      <c r="BQ1896" s="114">
        <v>0</v>
      </c>
      <c r="BR1896" s="114">
        <v>0</v>
      </c>
      <c r="BS1896" s="114">
        <v>0</v>
      </c>
    </row>
    <row r="1897" spans="1:71" ht="15" x14ac:dyDescent="0.25">
      <c r="A1897" s="1" t="str">
        <f>CONCATENATE(G1897,"-",F1897,"-",H1897)</f>
        <v>999934544-Black-Under 30</v>
      </c>
      <c r="B1897" s="1" t="str">
        <f>CONCATENATE(G1897,"-",H1897)</f>
        <v>999934544-Under 30</v>
      </c>
      <c r="C1897" s="36" t="s">
        <v>991</v>
      </c>
      <c r="D1897" s="36" t="s">
        <v>2971</v>
      </c>
      <c r="E1897" s="36" t="s">
        <v>17</v>
      </c>
      <c r="F1897" s="41" t="s">
        <v>14</v>
      </c>
      <c r="G1897" s="36">
        <v>999934544</v>
      </c>
      <c r="H1897" s="36" t="s">
        <v>1833</v>
      </c>
      <c r="I1897" s="34">
        <f>((L1897)-J1897)+T1897</f>
        <v>45</v>
      </c>
      <c r="J1897" s="36"/>
      <c r="K1897" s="35"/>
      <c r="L1897" s="34">
        <f>SUM(N1897,O1897,P1897,Q1897,R1897,M1897)</f>
        <v>0</v>
      </c>
      <c r="M1897" s="34">
        <f>AJ1897</f>
        <v>0</v>
      </c>
      <c r="N1897" s="34">
        <f>SUM(AI1897)</f>
        <v>0</v>
      </c>
      <c r="O1897" s="34">
        <f>0</f>
        <v>0</v>
      </c>
      <c r="P1897" s="34">
        <v>0</v>
      </c>
      <c r="Q1897" s="34">
        <v>0</v>
      </c>
      <c r="R1897" s="34">
        <f>AH1897</f>
        <v>0</v>
      </c>
      <c r="S1897" s="122"/>
      <c r="T1897" s="41">
        <f>SUM(U1897,AA1897)</f>
        <v>45</v>
      </c>
      <c r="U1897" s="41">
        <f>IF(SUM(V1897:Y1897)&gt;=250, 250,SUM(V1897:Y1897))</f>
        <v>45</v>
      </c>
      <c r="V1897" s="41">
        <v>0</v>
      </c>
      <c r="W1897" s="41">
        <v>0</v>
      </c>
      <c r="X1897" s="41">
        <f>SUM(AL1897,AN1897,BO1897,BS1897)</f>
        <v>0</v>
      </c>
      <c r="Y1897" s="41">
        <f>SUM(AO1897:BN1897)</f>
        <v>45</v>
      </c>
      <c r="Z1897" s="41">
        <f>COUNTIF(AO1897:BN1897, "&gt;0")</f>
        <v>1</v>
      </c>
      <c r="AA1897" s="41">
        <f>SUM(AB1897:AF1897)</f>
        <v>0</v>
      </c>
      <c r="AB1897" s="41">
        <f>BP1897+BQ1897</f>
        <v>0</v>
      </c>
      <c r="AC1897" s="41">
        <v>0</v>
      </c>
      <c r="AD1897" s="41">
        <v>0</v>
      </c>
      <c r="AE1897" s="41">
        <f>SUM(BR1897)</f>
        <v>0</v>
      </c>
      <c r="AF1897" s="41">
        <f>SUM(AM1897)</f>
        <v>0</v>
      </c>
      <c r="AG1897" s="122"/>
      <c r="AH1897" s="36">
        <v>0</v>
      </c>
      <c r="AI1897" s="126">
        <v>0</v>
      </c>
      <c r="AJ1897" s="36">
        <v>0</v>
      </c>
      <c r="AK1897" s="121"/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14">
        <v>0</v>
      </c>
      <c r="AR1897" s="1">
        <v>0</v>
      </c>
      <c r="AS1897" s="114">
        <v>0</v>
      </c>
      <c r="AT1897" s="114">
        <v>0</v>
      </c>
      <c r="AU1897" s="114">
        <v>0</v>
      </c>
      <c r="AV1897" s="114">
        <v>0</v>
      </c>
      <c r="AW1897" s="114">
        <v>0</v>
      </c>
      <c r="AX1897" s="114">
        <v>0</v>
      </c>
      <c r="AY1897" s="114">
        <v>0</v>
      </c>
      <c r="AZ1897" s="114">
        <v>0</v>
      </c>
      <c r="BA1897" s="114">
        <v>0</v>
      </c>
      <c r="BB1897" s="114">
        <v>0</v>
      </c>
      <c r="BC1897" s="114">
        <v>0</v>
      </c>
      <c r="BD1897" s="115">
        <v>0</v>
      </c>
      <c r="BE1897" s="114">
        <v>0</v>
      </c>
      <c r="BF1897" s="114">
        <v>0</v>
      </c>
      <c r="BG1897" s="114">
        <v>45</v>
      </c>
      <c r="BH1897" s="114">
        <v>0</v>
      </c>
      <c r="BI1897" s="114">
        <v>0</v>
      </c>
      <c r="BJ1897" s="114">
        <v>0</v>
      </c>
      <c r="BK1897" s="114">
        <v>0</v>
      </c>
      <c r="BL1897" s="114">
        <v>0</v>
      </c>
      <c r="BM1897" s="114">
        <v>0</v>
      </c>
      <c r="BN1897" s="114">
        <v>0</v>
      </c>
      <c r="BO1897" s="114">
        <v>0</v>
      </c>
      <c r="BP1897" s="114">
        <v>0</v>
      </c>
      <c r="BQ1897" s="114">
        <v>0</v>
      </c>
      <c r="BR1897" s="114">
        <v>0</v>
      </c>
      <c r="BS1897" s="114">
        <v>0</v>
      </c>
    </row>
    <row r="1898" spans="1:71" ht="15" x14ac:dyDescent="0.25">
      <c r="A1898" s="1" t="str">
        <f>CONCATENATE(G1898,"-",F1898,"-",H1898)</f>
        <v>999936066-Black-Under 30</v>
      </c>
      <c r="B1898" s="1" t="str">
        <f>CONCATENATE(G1898,"-",H1898)</f>
        <v>999936066-Under 30</v>
      </c>
      <c r="C1898" s="36" t="s">
        <v>571</v>
      </c>
      <c r="D1898" s="36" t="s">
        <v>3117</v>
      </c>
      <c r="E1898" s="36" t="s">
        <v>17</v>
      </c>
      <c r="F1898" s="41" t="s">
        <v>14</v>
      </c>
      <c r="G1898" s="36">
        <v>999936066</v>
      </c>
      <c r="H1898" s="36" t="s">
        <v>1833</v>
      </c>
      <c r="I1898" s="34">
        <f>((L1898)-J1898)+T1898</f>
        <v>45</v>
      </c>
      <c r="J1898" s="36"/>
      <c r="K1898" s="35"/>
      <c r="L1898" s="34">
        <f>SUM(N1898,O1898,P1898,Q1898,R1898,M1898)</f>
        <v>0</v>
      </c>
      <c r="M1898" s="34">
        <f>AJ1898</f>
        <v>0</v>
      </c>
      <c r="N1898" s="34">
        <f>SUM(AI1898)</f>
        <v>0</v>
      </c>
      <c r="O1898" s="34">
        <f>0</f>
        <v>0</v>
      </c>
      <c r="P1898" s="34">
        <v>0</v>
      </c>
      <c r="Q1898" s="34">
        <v>0</v>
      </c>
      <c r="R1898" s="34">
        <f>AH1898</f>
        <v>0</v>
      </c>
      <c r="S1898" s="122"/>
      <c r="T1898" s="41">
        <f>SUM(U1898,AA1898)</f>
        <v>45</v>
      </c>
      <c r="U1898" s="41">
        <f>IF(SUM(V1898:Y1898)&gt;=250, 250,SUM(V1898:Y1898))</f>
        <v>45</v>
      </c>
      <c r="V1898" s="41">
        <v>0</v>
      </c>
      <c r="W1898" s="41">
        <v>0</v>
      </c>
      <c r="X1898" s="41">
        <f>SUM(AL1898,AN1898,BO1898,BS1898)</f>
        <v>0</v>
      </c>
      <c r="Y1898" s="41">
        <f>SUM(AO1898:BN1898)</f>
        <v>45</v>
      </c>
      <c r="Z1898" s="41">
        <f>COUNTIF(AO1898:BN1898, "&gt;0")</f>
        <v>1</v>
      </c>
      <c r="AA1898" s="41">
        <f>SUM(AB1898:AF1898)</f>
        <v>0</v>
      </c>
      <c r="AB1898" s="41">
        <f>BP1898+BQ1898</f>
        <v>0</v>
      </c>
      <c r="AC1898" s="41">
        <v>0</v>
      </c>
      <c r="AD1898" s="41">
        <v>0</v>
      </c>
      <c r="AE1898" s="41">
        <f>SUM(BR1898)</f>
        <v>0</v>
      </c>
      <c r="AF1898" s="41">
        <f>SUM(AM1898)</f>
        <v>0</v>
      </c>
      <c r="AG1898" s="122"/>
      <c r="AH1898" s="36">
        <v>0</v>
      </c>
      <c r="AI1898" s="126">
        <v>0</v>
      </c>
      <c r="AJ1898" s="36">
        <v>0</v>
      </c>
      <c r="AK1898" s="121"/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14">
        <v>0</v>
      </c>
      <c r="AR1898" s="1">
        <v>0</v>
      </c>
      <c r="AS1898" s="114">
        <v>0</v>
      </c>
      <c r="AT1898" s="114">
        <v>0</v>
      </c>
      <c r="AU1898" s="114">
        <v>0</v>
      </c>
      <c r="AV1898" s="114">
        <v>0</v>
      </c>
      <c r="AW1898" s="114">
        <v>0</v>
      </c>
      <c r="AX1898" s="114">
        <v>0</v>
      </c>
      <c r="AY1898" s="114">
        <v>0</v>
      </c>
      <c r="AZ1898" s="114">
        <v>0</v>
      </c>
      <c r="BA1898" s="114">
        <v>0</v>
      </c>
      <c r="BB1898" s="114">
        <v>0</v>
      </c>
      <c r="BC1898" s="114">
        <v>0</v>
      </c>
      <c r="BD1898" s="115">
        <v>0</v>
      </c>
      <c r="BE1898" s="114">
        <v>0</v>
      </c>
      <c r="BF1898" s="114">
        <v>0</v>
      </c>
      <c r="BG1898" s="114">
        <v>0</v>
      </c>
      <c r="BH1898" s="114">
        <v>0</v>
      </c>
      <c r="BI1898" s="114">
        <v>45</v>
      </c>
      <c r="BJ1898" s="114">
        <v>0</v>
      </c>
      <c r="BK1898" s="114">
        <v>0</v>
      </c>
      <c r="BL1898" s="114">
        <v>0</v>
      </c>
      <c r="BM1898" s="114">
        <v>0</v>
      </c>
      <c r="BN1898" s="114">
        <v>0</v>
      </c>
      <c r="BO1898" s="114">
        <v>0</v>
      </c>
      <c r="BP1898" s="114">
        <v>0</v>
      </c>
      <c r="BQ1898" s="114">
        <v>0</v>
      </c>
      <c r="BR1898" s="114">
        <v>0</v>
      </c>
      <c r="BS1898" s="114">
        <v>0</v>
      </c>
    </row>
    <row r="1899" spans="1:71" ht="15" x14ac:dyDescent="0.25">
      <c r="A1899" s="1" t="str">
        <f>CONCATENATE(G1899,"-",F1899,"-",H1899)</f>
        <v>999928949-Black-Under 30</v>
      </c>
      <c r="B1899" s="1" t="str">
        <f>CONCATENATE(G1899,"-",H1899)</f>
        <v>999928949-Under 30</v>
      </c>
      <c r="C1899" s="36" t="s">
        <v>1485</v>
      </c>
      <c r="D1899" s="36" t="s">
        <v>1835</v>
      </c>
      <c r="E1899" s="36" t="s">
        <v>17</v>
      </c>
      <c r="F1899" s="41" t="s">
        <v>14</v>
      </c>
      <c r="G1899" s="128">
        <v>999928949</v>
      </c>
      <c r="H1899" s="36" t="s">
        <v>1833</v>
      </c>
      <c r="I1899" s="34">
        <f>((L1899)-J1899)+T1899</f>
        <v>42</v>
      </c>
      <c r="J1899" s="34">
        <f>L1899/2</f>
        <v>0</v>
      </c>
      <c r="K1899" s="37"/>
      <c r="L1899" s="34">
        <f>SUM(N1899,O1899,P1899,Q1899,R1899,M1899)</f>
        <v>0</v>
      </c>
      <c r="M1899" s="34">
        <f>AJ1899</f>
        <v>0</v>
      </c>
      <c r="N1899" s="34">
        <f>SUM(AI1899)</f>
        <v>0</v>
      </c>
      <c r="O1899" s="34">
        <f>0</f>
        <v>0</v>
      </c>
      <c r="P1899" s="34">
        <v>0</v>
      </c>
      <c r="Q1899" s="34">
        <v>0</v>
      </c>
      <c r="R1899" s="34">
        <f>AH1899</f>
        <v>0</v>
      </c>
      <c r="S1899" s="122"/>
      <c r="T1899" s="41">
        <f>SUM(U1899,AA1899)</f>
        <v>42</v>
      </c>
      <c r="U1899" s="41">
        <f>IF(SUM(V1899:Y1899)&gt;=250, 250,SUM(V1899:Y1899))</f>
        <v>42</v>
      </c>
      <c r="V1899" s="41">
        <v>0</v>
      </c>
      <c r="W1899" s="41">
        <v>0</v>
      </c>
      <c r="X1899" s="41">
        <f>SUM(AL1899,AN1899,BO1899,BS1899)</f>
        <v>42</v>
      </c>
      <c r="Y1899" s="41">
        <f>SUM(AO1899:BN1899)</f>
        <v>0</v>
      </c>
      <c r="Z1899" s="41">
        <f>COUNTIF(AO1899:BN1899, "&gt;0")</f>
        <v>0</v>
      </c>
      <c r="AA1899" s="41">
        <f>SUM(AB1899:AF1899)</f>
        <v>0</v>
      </c>
      <c r="AB1899" s="41">
        <f>BP1899+BQ1899</f>
        <v>0</v>
      </c>
      <c r="AC1899" s="41">
        <v>0</v>
      </c>
      <c r="AD1899" s="41">
        <v>0</v>
      </c>
      <c r="AE1899" s="41">
        <f>SUM(BR1899)</f>
        <v>0</v>
      </c>
      <c r="AF1899" s="41">
        <f>SUM(AM1899)</f>
        <v>0</v>
      </c>
      <c r="AG1899" s="122"/>
      <c r="AH1899" s="36">
        <v>0</v>
      </c>
      <c r="AI1899" s="126">
        <v>0</v>
      </c>
      <c r="AJ1899" s="36">
        <v>0</v>
      </c>
      <c r="AK1899" s="121"/>
      <c r="AL1899" s="1">
        <v>42</v>
      </c>
      <c r="AM1899" s="1">
        <v>0</v>
      </c>
      <c r="AN1899" s="1">
        <v>0</v>
      </c>
      <c r="AO1899" s="1">
        <v>0</v>
      </c>
      <c r="AP1899" s="1">
        <v>0</v>
      </c>
      <c r="AQ1899" s="114">
        <v>0</v>
      </c>
      <c r="AR1899" s="1">
        <v>0</v>
      </c>
      <c r="AS1899" s="114">
        <v>0</v>
      </c>
      <c r="AT1899" s="114">
        <v>0</v>
      </c>
      <c r="AU1899" s="114">
        <v>0</v>
      </c>
      <c r="AV1899" s="114">
        <v>0</v>
      </c>
      <c r="AW1899" s="114">
        <v>0</v>
      </c>
      <c r="AX1899" s="114">
        <v>0</v>
      </c>
      <c r="AY1899" s="114">
        <v>0</v>
      </c>
      <c r="AZ1899" s="114">
        <v>0</v>
      </c>
      <c r="BA1899" s="114">
        <v>0</v>
      </c>
      <c r="BB1899" s="114">
        <v>0</v>
      </c>
      <c r="BC1899" s="114">
        <v>0</v>
      </c>
      <c r="BD1899" s="115">
        <v>0</v>
      </c>
      <c r="BE1899" s="114">
        <v>0</v>
      </c>
      <c r="BF1899" s="114">
        <v>0</v>
      </c>
      <c r="BG1899" s="114">
        <v>0</v>
      </c>
      <c r="BH1899" s="114">
        <v>0</v>
      </c>
      <c r="BI1899" s="114">
        <v>0</v>
      </c>
      <c r="BJ1899" s="114">
        <v>0</v>
      </c>
      <c r="BK1899" s="114">
        <v>0</v>
      </c>
      <c r="BL1899" s="114">
        <v>0</v>
      </c>
      <c r="BM1899" s="114">
        <v>0</v>
      </c>
      <c r="BN1899" s="114">
        <v>0</v>
      </c>
      <c r="BO1899" s="114">
        <v>0</v>
      </c>
      <c r="BP1899" s="114">
        <v>0</v>
      </c>
      <c r="BQ1899" s="114">
        <v>0</v>
      </c>
      <c r="BR1899" s="114">
        <v>0</v>
      </c>
      <c r="BS1899" s="114">
        <v>0</v>
      </c>
    </row>
    <row r="1900" spans="1:71" ht="15" x14ac:dyDescent="0.25">
      <c r="A1900" s="1" t="str">
        <f>CONCATENATE(G1900,"-",F1900,"-",H1900)</f>
        <v>999910758-Black-Under 30</v>
      </c>
      <c r="B1900" s="1" t="str">
        <f>CONCATENATE(G1900,"-",H1900)</f>
        <v>999910758-Under 30</v>
      </c>
      <c r="C1900" s="149" t="s">
        <v>2832</v>
      </c>
      <c r="D1900" s="149" t="s">
        <v>2833</v>
      </c>
      <c r="E1900" s="149" t="s">
        <v>17</v>
      </c>
      <c r="F1900" s="41" t="s">
        <v>14</v>
      </c>
      <c r="G1900" s="149">
        <v>999910758</v>
      </c>
      <c r="H1900" s="36" t="s">
        <v>1833</v>
      </c>
      <c r="I1900" s="34">
        <f>((L1900)-J1900)+T1900</f>
        <v>38</v>
      </c>
      <c r="J1900" s="36"/>
      <c r="K1900" s="35"/>
      <c r="L1900" s="34">
        <f>SUM(N1900,O1900,P1900,Q1900,R1900,M1900)</f>
        <v>0</v>
      </c>
      <c r="M1900" s="34">
        <f>AJ1900</f>
        <v>0</v>
      </c>
      <c r="N1900" s="34">
        <f>SUM(AI1900)</f>
        <v>0</v>
      </c>
      <c r="O1900" s="34">
        <f>0</f>
        <v>0</v>
      </c>
      <c r="P1900" s="34">
        <v>0</v>
      </c>
      <c r="Q1900" s="34">
        <v>0</v>
      </c>
      <c r="R1900" s="34">
        <f>AH1900</f>
        <v>0</v>
      </c>
      <c r="S1900" s="122"/>
      <c r="T1900" s="41">
        <f>SUM(U1900,AA1900)</f>
        <v>38</v>
      </c>
      <c r="U1900" s="41">
        <f>IF(SUM(V1900:Y1900)&gt;=250, 250,SUM(V1900:Y1900))</f>
        <v>38</v>
      </c>
      <c r="V1900" s="41">
        <v>0</v>
      </c>
      <c r="W1900" s="41">
        <v>0</v>
      </c>
      <c r="X1900" s="41">
        <f>SUM(AL1900,AN1900,BO1900,BS1900)</f>
        <v>0</v>
      </c>
      <c r="Y1900" s="41">
        <f>SUM(AO1900:BN1900)</f>
        <v>38</v>
      </c>
      <c r="Z1900" s="41">
        <f>COUNTIF(AO1900:BN1900, "&gt;0")</f>
        <v>1</v>
      </c>
      <c r="AA1900" s="41">
        <f>SUM(AB1900:AF1900)</f>
        <v>0</v>
      </c>
      <c r="AB1900" s="41">
        <f>BP1900+BQ1900</f>
        <v>0</v>
      </c>
      <c r="AC1900" s="41">
        <v>0</v>
      </c>
      <c r="AD1900" s="41">
        <v>0</v>
      </c>
      <c r="AE1900" s="41">
        <f>SUM(BR1900)</f>
        <v>0</v>
      </c>
      <c r="AF1900" s="41">
        <f>SUM(AM1900)</f>
        <v>0</v>
      </c>
      <c r="AG1900" s="122"/>
      <c r="AH1900" s="36">
        <v>0</v>
      </c>
      <c r="AI1900" s="126">
        <v>0</v>
      </c>
      <c r="AJ1900" s="36">
        <v>0</v>
      </c>
      <c r="AK1900" s="121"/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14">
        <v>0</v>
      </c>
      <c r="AR1900" s="1">
        <v>0</v>
      </c>
      <c r="AS1900" s="114">
        <v>0</v>
      </c>
      <c r="AT1900" s="114">
        <v>0</v>
      </c>
      <c r="AU1900" s="114">
        <v>0</v>
      </c>
      <c r="AV1900" s="114">
        <v>0</v>
      </c>
      <c r="AW1900" s="114">
        <v>0</v>
      </c>
      <c r="AX1900" s="114">
        <v>0</v>
      </c>
      <c r="AY1900" s="114">
        <v>0</v>
      </c>
      <c r="AZ1900" s="114">
        <v>0</v>
      </c>
      <c r="BA1900" s="114">
        <v>0</v>
      </c>
      <c r="BB1900" s="114">
        <v>0</v>
      </c>
      <c r="BC1900" s="114">
        <v>38</v>
      </c>
      <c r="BD1900" s="115">
        <v>0</v>
      </c>
      <c r="BE1900" s="114">
        <v>0</v>
      </c>
      <c r="BF1900" s="114">
        <v>0</v>
      </c>
      <c r="BG1900" s="114">
        <v>0</v>
      </c>
      <c r="BH1900" s="114">
        <v>0</v>
      </c>
      <c r="BI1900" s="114">
        <v>0</v>
      </c>
      <c r="BJ1900" s="114">
        <v>0</v>
      </c>
      <c r="BK1900" s="114">
        <v>0</v>
      </c>
      <c r="BL1900" s="114">
        <v>0</v>
      </c>
      <c r="BM1900" s="114">
        <v>0</v>
      </c>
      <c r="BN1900" s="114">
        <v>0</v>
      </c>
      <c r="BO1900" s="114">
        <v>0</v>
      </c>
      <c r="BP1900" s="114">
        <v>0</v>
      </c>
      <c r="BQ1900" s="114">
        <v>0</v>
      </c>
      <c r="BR1900" s="114">
        <v>0</v>
      </c>
      <c r="BS1900" s="114">
        <v>0</v>
      </c>
    </row>
    <row r="1901" spans="1:71" ht="15" x14ac:dyDescent="0.25">
      <c r="A1901" s="1" t="str">
        <f>CONCATENATE(G1901,"-",F1901,"-",H1901)</f>
        <v>999916476-Black-Under 30</v>
      </c>
      <c r="B1901" s="1" t="str">
        <f>CONCATENATE(G1901,"-",H1901)</f>
        <v>999916476-Under 30</v>
      </c>
      <c r="C1901" s="151" t="s">
        <v>3223</v>
      </c>
      <c r="D1901" s="151" t="s">
        <v>2060</v>
      </c>
      <c r="E1901" s="151" t="s">
        <v>17</v>
      </c>
      <c r="F1901" s="41" t="s">
        <v>14</v>
      </c>
      <c r="G1901" s="151">
        <v>999916476</v>
      </c>
      <c r="H1901" s="36" t="s">
        <v>1833</v>
      </c>
      <c r="I1901" s="34">
        <f>((L1901)-J1901)+T1901</f>
        <v>38</v>
      </c>
      <c r="J1901" s="36"/>
      <c r="K1901" s="35"/>
      <c r="L1901" s="34">
        <f>SUM(N1901,O1901,P1901,Q1901,R1901,M1901)</f>
        <v>0</v>
      </c>
      <c r="M1901" s="34">
        <f>AJ1901</f>
        <v>0</v>
      </c>
      <c r="N1901" s="34">
        <f>SUM(AI1901)</f>
        <v>0</v>
      </c>
      <c r="O1901" s="34">
        <f>0</f>
        <v>0</v>
      </c>
      <c r="P1901" s="34">
        <v>0</v>
      </c>
      <c r="Q1901" s="34">
        <v>0</v>
      </c>
      <c r="R1901" s="34">
        <f>AH1901</f>
        <v>0</v>
      </c>
      <c r="S1901" s="122"/>
      <c r="T1901" s="41">
        <f>SUM(U1901,AA1901)</f>
        <v>38</v>
      </c>
      <c r="U1901" s="41">
        <f>IF(SUM(V1901:Y1901)&gt;=250, 250,SUM(V1901:Y1901))</f>
        <v>38</v>
      </c>
      <c r="V1901" s="41">
        <v>0</v>
      </c>
      <c r="W1901" s="41">
        <v>0</v>
      </c>
      <c r="X1901" s="41">
        <f>SUM(AL1901,AN1901,BO1901,BS1901)</f>
        <v>0</v>
      </c>
      <c r="Y1901" s="41">
        <f>SUM(AO1901:BN1901)</f>
        <v>38</v>
      </c>
      <c r="Z1901" s="41">
        <f>COUNTIF(AO1901:BN1901, "&gt;0")</f>
        <v>1</v>
      </c>
      <c r="AA1901" s="41">
        <f>SUM(AB1901:AF1901)</f>
        <v>0</v>
      </c>
      <c r="AB1901" s="41">
        <f>BP1901+BQ1901</f>
        <v>0</v>
      </c>
      <c r="AC1901" s="41">
        <v>0</v>
      </c>
      <c r="AD1901" s="41">
        <v>0</v>
      </c>
      <c r="AE1901" s="41">
        <f>SUM(BR1901)</f>
        <v>0</v>
      </c>
      <c r="AF1901" s="41">
        <f>SUM(AM1901)</f>
        <v>0</v>
      </c>
      <c r="AG1901" s="122"/>
      <c r="AH1901" s="36">
        <v>0</v>
      </c>
      <c r="AI1901" s="126">
        <v>0</v>
      </c>
      <c r="AJ1901" s="36">
        <v>0</v>
      </c>
      <c r="AK1901" s="121"/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14">
        <v>0</v>
      </c>
      <c r="AR1901" s="1">
        <v>0</v>
      </c>
      <c r="AS1901" s="114">
        <v>0</v>
      </c>
      <c r="AT1901" s="114">
        <v>0</v>
      </c>
      <c r="AU1901" s="114">
        <v>0</v>
      </c>
      <c r="AV1901" s="114">
        <v>0</v>
      </c>
      <c r="AW1901" s="114">
        <v>0</v>
      </c>
      <c r="AX1901" s="114">
        <v>0</v>
      </c>
      <c r="AY1901" s="114">
        <v>0</v>
      </c>
      <c r="AZ1901" s="114">
        <v>0</v>
      </c>
      <c r="BA1901" s="114">
        <v>0</v>
      </c>
      <c r="BB1901" s="114">
        <v>0</v>
      </c>
      <c r="BC1901" s="114">
        <v>0</v>
      </c>
      <c r="BD1901" s="115">
        <v>0</v>
      </c>
      <c r="BE1901" s="114">
        <v>0</v>
      </c>
      <c r="BF1901" s="114">
        <v>0</v>
      </c>
      <c r="BG1901" s="114">
        <v>0</v>
      </c>
      <c r="BH1901" s="114">
        <v>0</v>
      </c>
      <c r="BI1901" s="114">
        <v>0</v>
      </c>
      <c r="BJ1901" s="114">
        <v>38</v>
      </c>
      <c r="BK1901" s="114">
        <v>0</v>
      </c>
      <c r="BL1901" s="114">
        <v>0</v>
      </c>
      <c r="BM1901" s="114">
        <v>0</v>
      </c>
      <c r="BN1901" s="114">
        <v>0</v>
      </c>
      <c r="BO1901" s="114">
        <v>0</v>
      </c>
      <c r="BP1901" s="114">
        <v>0</v>
      </c>
      <c r="BQ1901" s="114">
        <v>0</v>
      </c>
      <c r="BR1901" s="114">
        <v>0</v>
      </c>
      <c r="BS1901" s="114">
        <v>0</v>
      </c>
    </row>
    <row r="1902" spans="1:71" ht="15" x14ac:dyDescent="0.25">
      <c r="A1902" s="1" t="str">
        <f>CONCATENATE(G1902,"-",F1902,"-",H1902)</f>
        <v>999923088-Black-Under 30</v>
      </c>
      <c r="B1902" s="1" t="str">
        <f>CONCATENATE(G1902,"-",H1902)</f>
        <v>999923088-Under 30</v>
      </c>
      <c r="C1902" s="34" t="s">
        <v>144</v>
      </c>
      <c r="D1902" s="34" t="s">
        <v>156</v>
      </c>
      <c r="E1902" s="34" t="s">
        <v>17</v>
      </c>
      <c r="F1902" s="41" t="s">
        <v>14</v>
      </c>
      <c r="G1902" s="127">
        <v>999923088</v>
      </c>
      <c r="H1902" s="36" t="s">
        <v>1833</v>
      </c>
      <c r="I1902" s="34">
        <f>((L1902)-J1902)+T1902</f>
        <v>38</v>
      </c>
      <c r="J1902" s="34">
        <f>L1902/2</f>
        <v>0</v>
      </c>
      <c r="K1902" s="37"/>
      <c r="L1902" s="34">
        <f>SUM(N1902,O1902,P1902,Q1902,R1902,M1902)</f>
        <v>0</v>
      </c>
      <c r="M1902" s="34">
        <f>AJ1902</f>
        <v>0</v>
      </c>
      <c r="N1902" s="34">
        <f>SUM(AI1902)</f>
        <v>0</v>
      </c>
      <c r="O1902" s="34">
        <f>0</f>
        <v>0</v>
      </c>
      <c r="P1902" s="34">
        <v>0</v>
      </c>
      <c r="Q1902" s="34">
        <v>0</v>
      </c>
      <c r="R1902" s="34">
        <f>AH1902</f>
        <v>0</v>
      </c>
      <c r="S1902" s="122"/>
      <c r="T1902" s="41">
        <f>SUM(U1902,AA1902)</f>
        <v>38</v>
      </c>
      <c r="U1902" s="41">
        <f>IF(SUM(V1902:Y1902)&gt;=250, 250,SUM(V1902:Y1902))</f>
        <v>38</v>
      </c>
      <c r="V1902" s="41">
        <v>0</v>
      </c>
      <c r="W1902" s="41">
        <v>0</v>
      </c>
      <c r="X1902" s="41">
        <f>SUM(AL1902,AN1902,BO1902,BS1902)</f>
        <v>0</v>
      </c>
      <c r="Y1902" s="41">
        <f>SUM(AO1902:BN1902)</f>
        <v>38</v>
      </c>
      <c r="Z1902" s="41">
        <f>COUNTIF(AO1902:BN1902, "&gt;0")</f>
        <v>1</v>
      </c>
      <c r="AA1902" s="41">
        <f>SUM(AB1902:AF1902)</f>
        <v>0</v>
      </c>
      <c r="AB1902" s="41">
        <f>BP1902+BQ1902</f>
        <v>0</v>
      </c>
      <c r="AC1902" s="41">
        <v>0</v>
      </c>
      <c r="AD1902" s="41">
        <v>0</v>
      </c>
      <c r="AE1902" s="41">
        <f>SUM(BR1902)</f>
        <v>0</v>
      </c>
      <c r="AF1902" s="41">
        <f>SUM(AM1902)</f>
        <v>0</v>
      </c>
      <c r="AG1902" s="122"/>
      <c r="AH1902" s="36">
        <v>0</v>
      </c>
      <c r="AI1902" s="126">
        <v>0</v>
      </c>
      <c r="AJ1902" s="36">
        <v>0</v>
      </c>
      <c r="AK1902" s="121"/>
      <c r="AL1902" s="1">
        <v>0</v>
      </c>
      <c r="AM1902" s="1">
        <v>0</v>
      </c>
      <c r="AN1902" s="1">
        <v>0</v>
      </c>
      <c r="AO1902" s="1">
        <v>0</v>
      </c>
      <c r="AP1902" s="1">
        <v>38</v>
      </c>
      <c r="AQ1902" s="114">
        <v>0</v>
      </c>
      <c r="AR1902" s="1">
        <v>0</v>
      </c>
      <c r="AS1902" s="114">
        <v>0</v>
      </c>
      <c r="AT1902" s="114">
        <v>0</v>
      </c>
      <c r="AU1902" s="114">
        <v>0</v>
      </c>
      <c r="AV1902" s="114">
        <v>0</v>
      </c>
      <c r="AW1902" s="114">
        <v>0</v>
      </c>
      <c r="AX1902" s="114">
        <v>0</v>
      </c>
      <c r="AY1902" s="114">
        <v>0</v>
      </c>
      <c r="AZ1902" s="114">
        <v>0</v>
      </c>
      <c r="BA1902" s="114">
        <v>0</v>
      </c>
      <c r="BB1902" s="114">
        <v>0</v>
      </c>
      <c r="BC1902" s="114">
        <v>0</v>
      </c>
      <c r="BD1902" s="115">
        <v>0</v>
      </c>
      <c r="BE1902" s="114">
        <v>0</v>
      </c>
      <c r="BF1902" s="114">
        <v>0</v>
      </c>
      <c r="BG1902" s="114">
        <v>0</v>
      </c>
      <c r="BH1902" s="114">
        <v>0</v>
      </c>
      <c r="BI1902" s="114">
        <v>0</v>
      </c>
      <c r="BJ1902" s="114">
        <v>0</v>
      </c>
      <c r="BK1902" s="114">
        <v>0</v>
      </c>
      <c r="BL1902" s="114">
        <v>0</v>
      </c>
      <c r="BM1902" s="114">
        <v>0</v>
      </c>
      <c r="BN1902" s="114">
        <v>0</v>
      </c>
      <c r="BO1902" s="114">
        <v>0</v>
      </c>
      <c r="BP1902" s="114">
        <v>0</v>
      </c>
      <c r="BQ1902" s="114">
        <v>0</v>
      </c>
      <c r="BR1902" s="114">
        <v>0</v>
      </c>
      <c r="BS1902" s="114">
        <v>0</v>
      </c>
    </row>
    <row r="1903" spans="1:71" ht="15" x14ac:dyDescent="0.25">
      <c r="A1903" s="1" t="str">
        <f>CONCATENATE(G1903,"-",F1903,"-",H1903)</f>
        <v>999928726-Black-Under 30</v>
      </c>
      <c r="B1903" s="1" t="str">
        <f>CONCATENATE(G1903,"-",H1903)</f>
        <v>999928726-Under 30</v>
      </c>
      <c r="C1903" s="36" t="s">
        <v>1427</v>
      </c>
      <c r="D1903" s="36" t="s">
        <v>370</v>
      </c>
      <c r="E1903" s="36" t="s">
        <v>17</v>
      </c>
      <c r="F1903" s="41" t="s">
        <v>14</v>
      </c>
      <c r="G1903" s="127">
        <v>999928726</v>
      </c>
      <c r="H1903" s="36" t="s">
        <v>1833</v>
      </c>
      <c r="I1903" s="34">
        <f>((L1903)-J1903)+T1903</f>
        <v>38</v>
      </c>
      <c r="J1903" s="36"/>
      <c r="K1903" s="37"/>
      <c r="L1903" s="34">
        <f>SUM(N1903,O1903,P1903,Q1903,R1903,M1903)</f>
        <v>0</v>
      </c>
      <c r="M1903" s="34">
        <f>AJ1903</f>
        <v>0</v>
      </c>
      <c r="N1903" s="34">
        <f>SUM(AI1903)</f>
        <v>0</v>
      </c>
      <c r="O1903" s="34">
        <f>0</f>
        <v>0</v>
      </c>
      <c r="P1903" s="34">
        <v>0</v>
      </c>
      <c r="Q1903" s="34">
        <v>0</v>
      </c>
      <c r="R1903" s="34">
        <f>AH1903</f>
        <v>0</v>
      </c>
      <c r="S1903" s="122"/>
      <c r="T1903" s="41">
        <f>SUM(U1903,AA1903)</f>
        <v>38</v>
      </c>
      <c r="U1903" s="41">
        <f>IF(SUM(V1903:Y1903)&gt;=250, 250,SUM(V1903:Y1903))</f>
        <v>38</v>
      </c>
      <c r="V1903" s="41">
        <v>0</v>
      </c>
      <c r="W1903" s="41">
        <v>0</v>
      </c>
      <c r="X1903" s="41">
        <f>SUM(AL1903,AN1903,BO1903,BS1903)</f>
        <v>0</v>
      </c>
      <c r="Y1903" s="41">
        <f>SUM(AO1903:BN1903)</f>
        <v>38</v>
      </c>
      <c r="Z1903" s="41">
        <f>COUNTIF(AO1903:BN1903, "&gt;0")</f>
        <v>1</v>
      </c>
      <c r="AA1903" s="41">
        <f>SUM(AB1903:AF1903)</f>
        <v>0</v>
      </c>
      <c r="AB1903" s="41">
        <f>BP1903+BQ1903</f>
        <v>0</v>
      </c>
      <c r="AC1903" s="41">
        <v>0</v>
      </c>
      <c r="AD1903" s="41">
        <v>0</v>
      </c>
      <c r="AE1903" s="41">
        <f>SUM(BR1903)</f>
        <v>0</v>
      </c>
      <c r="AF1903" s="41">
        <f>SUM(AM1903)</f>
        <v>0</v>
      </c>
      <c r="AG1903" s="122"/>
      <c r="AH1903" s="36">
        <v>0</v>
      </c>
      <c r="AI1903" s="126">
        <v>0</v>
      </c>
      <c r="AJ1903" s="36">
        <v>0</v>
      </c>
      <c r="AK1903" s="121"/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14">
        <v>0</v>
      </c>
      <c r="AR1903" s="1">
        <v>0</v>
      </c>
      <c r="AS1903" s="114">
        <v>0</v>
      </c>
      <c r="AT1903" s="114">
        <v>0</v>
      </c>
      <c r="AU1903" s="114">
        <v>0</v>
      </c>
      <c r="AV1903" s="114">
        <v>0</v>
      </c>
      <c r="AW1903" s="114">
        <v>38</v>
      </c>
      <c r="AX1903" s="114">
        <v>0</v>
      </c>
      <c r="AY1903" s="114">
        <v>0</v>
      </c>
      <c r="AZ1903" s="114">
        <v>0</v>
      </c>
      <c r="BA1903" s="114">
        <v>0</v>
      </c>
      <c r="BB1903" s="114">
        <v>0</v>
      </c>
      <c r="BC1903" s="114">
        <v>0</v>
      </c>
      <c r="BD1903" s="115">
        <v>0</v>
      </c>
      <c r="BE1903" s="114">
        <v>0</v>
      </c>
      <c r="BF1903" s="114">
        <v>0</v>
      </c>
      <c r="BG1903" s="114">
        <v>0</v>
      </c>
      <c r="BH1903" s="114">
        <v>0</v>
      </c>
      <c r="BI1903" s="114">
        <v>0</v>
      </c>
      <c r="BJ1903" s="114">
        <v>0</v>
      </c>
      <c r="BK1903" s="114">
        <v>0</v>
      </c>
      <c r="BL1903" s="114">
        <v>0</v>
      </c>
      <c r="BM1903" s="114">
        <v>0</v>
      </c>
      <c r="BN1903" s="114">
        <v>0</v>
      </c>
      <c r="BO1903" s="114">
        <v>0</v>
      </c>
      <c r="BP1903" s="114">
        <v>0</v>
      </c>
      <c r="BQ1903" s="114">
        <v>0</v>
      </c>
      <c r="BR1903" s="114">
        <v>0</v>
      </c>
      <c r="BS1903" s="114">
        <v>0</v>
      </c>
    </row>
    <row r="1904" spans="1:71" ht="15" x14ac:dyDescent="0.25">
      <c r="A1904" s="1" t="str">
        <f>CONCATENATE(G1904,"-",F1904,"-",H1904)</f>
        <v>999934215-Black-Under 30</v>
      </c>
      <c r="B1904" s="1" t="str">
        <f>CONCATENATE(G1904,"-",H1904)</f>
        <v>999934215-Under 30</v>
      </c>
      <c r="C1904" s="36" t="s">
        <v>908</v>
      </c>
      <c r="D1904" s="36" t="s">
        <v>3396</v>
      </c>
      <c r="E1904" s="36" t="s">
        <v>17</v>
      </c>
      <c r="F1904" s="36" t="s">
        <v>14</v>
      </c>
      <c r="G1904" s="36">
        <v>999934215</v>
      </c>
      <c r="H1904" s="36" t="s">
        <v>1833</v>
      </c>
      <c r="I1904" s="34">
        <f>((L1904)-J1904)+T1904</f>
        <v>38</v>
      </c>
      <c r="J1904" s="36"/>
      <c r="K1904" s="35"/>
      <c r="L1904" s="34">
        <f>SUM(N1904,O1904,P1904,Q1904,R1904,M1904)</f>
        <v>0</v>
      </c>
      <c r="M1904" s="34">
        <f>AJ1904</f>
        <v>0</v>
      </c>
      <c r="N1904" s="34">
        <f>SUM(AI1904)</f>
        <v>0</v>
      </c>
      <c r="O1904" s="34">
        <f>0</f>
        <v>0</v>
      </c>
      <c r="P1904" s="34">
        <v>0</v>
      </c>
      <c r="Q1904" s="34">
        <v>0</v>
      </c>
      <c r="R1904" s="34">
        <f>AH1904</f>
        <v>0</v>
      </c>
      <c r="S1904" s="122"/>
      <c r="T1904" s="41">
        <f>SUM(U1904,AA1904)</f>
        <v>38</v>
      </c>
      <c r="U1904" s="41">
        <f>IF(SUM(V1904:Y1904)&gt;=250, 250,SUM(V1904:Y1904))</f>
        <v>38</v>
      </c>
      <c r="V1904" s="41">
        <v>0</v>
      </c>
      <c r="W1904" s="41">
        <v>0</v>
      </c>
      <c r="X1904" s="41">
        <f>SUM(AL1904,AN1904,BO1904,BS1904)</f>
        <v>0</v>
      </c>
      <c r="Y1904" s="41">
        <f>SUM(AO1904:BN1904)</f>
        <v>38</v>
      </c>
      <c r="Z1904" s="41">
        <f>COUNTIF(AO1904:BN1904, "&gt;0")</f>
        <v>1</v>
      </c>
      <c r="AA1904" s="41">
        <f>SUM(AB1904:AF1904)</f>
        <v>0</v>
      </c>
      <c r="AB1904" s="41">
        <f>BP1904+BQ1904</f>
        <v>0</v>
      </c>
      <c r="AC1904" s="41">
        <v>0</v>
      </c>
      <c r="AD1904" s="41">
        <v>0</v>
      </c>
      <c r="AE1904" s="41">
        <f>SUM(BR1904)</f>
        <v>0</v>
      </c>
      <c r="AF1904" s="41">
        <f>SUM(AM1904)</f>
        <v>0</v>
      </c>
      <c r="AG1904" s="122"/>
      <c r="AH1904" s="36">
        <v>0</v>
      </c>
      <c r="AI1904" s="126">
        <v>0</v>
      </c>
      <c r="AJ1904" s="36">
        <v>0</v>
      </c>
      <c r="AK1904" s="121"/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14">
        <v>0</v>
      </c>
      <c r="AR1904" s="1">
        <v>0</v>
      </c>
      <c r="AS1904" s="114">
        <v>0</v>
      </c>
      <c r="AT1904" s="114">
        <v>0</v>
      </c>
      <c r="AU1904" s="114">
        <v>0</v>
      </c>
      <c r="AV1904" s="114">
        <v>38</v>
      </c>
      <c r="AW1904" s="114">
        <v>0</v>
      </c>
      <c r="AX1904" s="114">
        <v>0</v>
      </c>
      <c r="AY1904" s="114">
        <v>0</v>
      </c>
      <c r="AZ1904" s="114">
        <v>0</v>
      </c>
      <c r="BA1904" s="114">
        <v>0</v>
      </c>
      <c r="BB1904" s="114">
        <v>0</v>
      </c>
      <c r="BC1904" s="114">
        <v>0</v>
      </c>
      <c r="BD1904" s="115">
        <v>0</v>
      </c>
      <c r="BE1904" s="114">
        <v>0</v>
      </c>
      <c r="BF1904" s="114">
        <v>0</v>
      </c>
      <c r="BG1904" s="114">
        <v>0</v>
      </c>
      <c r="BH1904" s="114">
        <v>0</v>
      </c>
      <c r="BI1904" s="114">
        <v>0</v>
      </c>
      <c r="BJ1904" s="114">
        <v>0</v>
      </c>
      <c r="BK1904" s="114">
        <v>0</v>
      </c>
      <c r="BL1904" s="114">
        <v>0</v>
      </c>
      <c r="BM1904" s="114">
        <v>0</v>
      </c>
      <c r="BN1904" s="114">
        <v>0</v>
      </c>
      <c r="BO1904" s="114">
        <v>0</v>
      </c>
      <c r="BP1904" s="114">
        <v>0</v>
      </c>
      <c r="BQ1904" s="114">
        <v>0</v>
      </c>
      <c r="BR1904" s="114">
        <v>0</v>
      </c>
      <c r="BS1904" s="114">
        <v>0</v>
      </c>
    </row>
    <row r="1905" spans="1:71" ht="15" x14ac:dyDescent="0.25">
      <c r="A1905" s="1" t="str">
        <f>CONCATENATE(G1905,"-",F1905,"-",H1905)</f>
        <v>999905574-Black-Under 30</v>
      </c>
      <c r="B1905" s="1" t="str">
        <f>CONCATENATE(G1905,"-",H1905)</f>
        <v>999905574-Under 30</v>
      </c>
      <c r="C1905" s="36" t="s">
        <v>1177</v>
      </c>
      <c r="D1905" s="36" t="s">
        <v>2295</v>
      </c>
      <c r="E1905" s="36" t="s">
        <v>17</v>
      </c>
      <c r="F1905" s="41" t="s">
        <v>14</v>
      </c>
      <c r="G1905" s="128">
        <v>999905574</v>
      </c>
      <c r="H1905" s="36" t="s">
        <v>1833</v>
      </c>
      <c r="I1905" s="34">
        <f>((L1905)-J1905)+T1905</f>
        <v>34</v>
      </c>
      <c r="J1905" s="36"/>
      <c r="K1905" s="35"/>
      <c r="L1905" s="34">
        <f>SUM(N1905,O1905,P1905,Q1905,R1905,M1905)</f>
        <v>0</v>
      </c>
      <c r="M1905" s="34">
        <f>AJ1905</f>
        <v>0</v>
      </c>
      <c r="N1905" s="34">
        <f>SUM(AI1905)</f>
        <v>0</v>
      </c>
      <c r="O1905" s="34">
        <f>0</f>
        <v>0</v>
      </c>
      <c r="P1905" s="34">
        <v>0</v>
      </c>
      <c r="Q1905" s="34">
        <v>0</v>
      </c>
      <c r="R1905" s="34">
        <f>AH1905</f>
        <v>0</v>
      </c>
      <c r="S1905" s="122"/>
      <c r="T1905" s="41">
        <f>SUM(U1905,AA1905)</f>
        <v>34</v>
      </c>
      <c r="U1905" s="41">
        <f>IF(SUM(V1905:Y1905)&gt;=250, 250,SUM(V1905:Y1905))</f>
        <v>34</v>
      </c>
      <c r="V1905" s="41">
        <v>0</v>
      </c>
      <c r="W1905" s="41">
        <v>0</v>
      </c>
      <c r="X1905" s="41">
        <f>SUM(AL1905,AN1905,BO1905,BS1905)</f>
        <v>0</v>
      </c>
      <c r="Y1905" s="41">
        <f>SUM(AO1905:BN1905)</f>
        <v>34</v>
      </c>
      <c r="Z1905" s="41">
        <f>COUNTIF(AO1905:BN1905, "&gt;0")</f>
        <v>1</v>
      </c>
      <c r="AA1905" s="41">
        <f>SUM(AB1905:AF1905)</f>
        <v>0</v>
      </c>
      <c r="AB1905" s="41">
        <f>BP1905+BQ1905</f>
        <v>0</v>
      </c>
      <c r="AC1905" s="41">
        <v>0</v>
      </c>
      <c r="AD1905" s="41">
        <v>0</v>
      </c>
      <c r="AE1905" s="41">
        <f>SUM(BR1905)</f>
        <v>0</v>
      </c>
      <c r="AF1905" s="41">
        <f>SUM(AM1905)</f>
        <v>0</v>
      </c>
      <c r="AG1905" s="122"/>
      <c r="AH1905" s="36">
        <v>0</v>
      </c>
      <c r="AI1905" s="126">
        <v>0</v>
      </c>
      <c r="AJ1905" s="36">
        <v>0</v>
      </c>
      <c r="AK1905" s="121"/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14">
        <v>0</v>
      </c>
      <c r="AR1905" s="1">
        <v>0</v>
      </c>
      <c r="AS1905" s="114">
        <v>0</v>
      </c>
      <c r="AT1905" s="114">
        <v>0</v>
      </c>
      <c r="AU1905" s="114">
        <v>0</v>
      </c>
      <c r="AV1905" s="114">
        <v>0</v>
      </c>
      <c r="AW1905" s="114">
        <v>0</v>
      </c>
      <c r="AX1905" s="114">
        <v>34</v>
      </c>
      <c r="AY1905" s="114">
        <v>0</v>
      </c>
      <c r="AZ1905" s="114">
        <v>0</v>
      </c>
      <c r="BA1905" s="114">
        <v>0</v>
      </c>
      <c r="BB1905" s="114">
        <v>0</v>
      </c>
      <c r="BC1905" s="114">
        <v>0</v>
      </c>
      <c r="BD1905" s="115">
        <v>0</v>
      </c>
      <c r="BE1905" s="114">
        <v>0</v>
      </c>
      <c r="BF1905" s="114">
        <v>0</v>
      </c>
      <c r="BG1905" s="114">
        <v>0</v>
      </c>
      <c r="BH1905" s="114">
        <v>0</v>
      </c>
      <c r="BI1905" s="114">
        <v>0</v>
      </c>
      <c r="BJ1905" s="114">
        <v>0</v>
      </c>
      <c r="BK1905" s="114">
        <v>0</v>
      </c>
      <c r="BL1905" s="114">
        <v>0</v>
      </c>
      <c r="BM1905" s="114">
        <v>0</v>
      </c>
      <c r="BN1905" s="114">
        <v>0</v>
      </c>
      <c r="BO1905" s="114">
        <v>0</v>
      </c>
      <c r="BP1905" s="114">
        <v>0</v>
      </c>
      <c r="BQ1905" s="114">
        <v>0</v>
      </c>
      <c r="BR1905" s="114">
        <v>0</v>
      </c>
      <c r="BS1905" s="114">
        <v>0</v>
      </c>
    </row>
    <row r="1906" spans="1:71" ht="15" x14ac:dyDescent="0.25">
      <c r="A1906" s="1" t="str">
        <f>CONCATENATE(G1906,"-",F1906,"-",H1906)</f>
        <v>999916539-Black-Under 30</v>
      </c>
      <c r="B1906" s="1" t="str">
        <f>CONCATENATE(G1906,"-",H1906)</f>
        <v>999916539-Under 30</v>
      </c>
      <c r="C1906" s="36" t="s">
        <v>551</v>
      </c>
      <c r="D1906" s="36" t="s">
        <v>552</v>
      </c>
      <c r="E1906" s="36" t="s">
        <v>17</v>
      </c>
      <c r="F1906" s="41" t="s">
        <v>14</v>
      </c>
      <c r="G1906" s="127">
        <v>999916539</v>
      </c>
      <c r="H1906" s="36" t="s">
        <v>1833</v>
      </c>
      <c r="I1906" s="34">
        <f>((L1906)-J1906)+T1906</f>
        <v>34</v>
      </c>
      <c r="J1906" s="34">
        <f>L1906/2</f>
        <v>0</v>
      </c>
      <c r="K1906" s="37"/>
      <c r="L1906" s="34">
        <f>SUM(N1906,O1906,P1906,Q1906,R1906,M1906)</f>
        <v>0</v>
      </c>
      <c r="M1906" s="34">
        <f>AJ1906</f>
        <v>0</v>
      </c>
      <c r="N1906" s="34">
        <f>SUM(AI1906)</f>
        <v>0</v>
      </c>
      <c r="O1906" s="34">
        <f>0</f>
        <v>0</v>
      </c>
      <c r="P1906" s="34">
        <v>0</v>
      </c>
      <c r="Q1906" s="34">
        <v>0</v>
      </c>
      <c r="R1906" s="34">
        <f>AH1906</f>
        <v>0</v>
      </c>
      <c r="S1906" s="122"/>
      <c r="T1906" s="41">
        <f>SUM(U1906,AA1906)</f>
        <v>34</v>
      </c>
      <c r="U1906" s="41">
        <f>IF(SUM(V1906:Y1906)&gt;=250, 250,SUM(V1906:Y1906))</f>
        <v>34</v>
      </c>
      <c r="V1906" s="41">
        <v>0</v>
      </c>
      <c r="W1906" s="41">
        <v>0</v>
      </c>
      <c r="X1906" s="41">
        <f>SUM(AL1906,AN1906,BO1906,BS1906)</f>
        <v>0</v>
      </c>
      <c r="Y1906" s="41">
        <f>SUM(AO1906:BN1906)</f>
        <v>34</v>
      </c>
      <c r="Z1906" s="41">
        <f>COUNTIF(AO1906:BN1906, "&gt;0")</f>
        <v>1</v>
      </c>
      <c r="AA1906" s="41">
        <f>SUM(AB1906:AF1906)</f>
        <v>0</v>
      </c>
      <c r="AB1906" s="41">
        <f>BP1906+BQ1906</f>
        <v>0</v>
      </c>
      <c r="AC1906" s="41">
        <v>0</v>
      </c>
      <c r="AD1906" s="41">
        <v>0</v>
      </c>
      <c r="AE1906" s="41">
        <f>SUM(BR1906)</f>
        <v>0</v>
      </c>
      <c r="AF1906" s="41">
        <f>SUM(AM1906)</f>
        <v>0</v>
      </c>
      <c r="AG1906" s="122"/>
      <c r="AH1906" s="36">
        <v>0</v>
      </c>
      <c r="AI1906" s="126">
        <v>0</v>
      </c>
      <c r="AJ1906" s="36">
        <v>0</v>
      </c>
      <c r="AK1906" s="121"/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14">
        <v>0</v>
      </c>
      <c r="AR1906" s="1">
        <v>0</v>
      </c>
      <c r="AS1906" s="114">
        <v>0</v>
      </c>
      <c r="AT1906" s="114">
        <v>34</v>
      </c>
      <c r="AU1906" s="114">
        <v>0</v>
      </c>
      <c r="AV1906" s="114">
        <v>0</v>
      </c>
      <c r="AW1906" s="114">
        <v>0</v>
      </c>
      <c r="AX1906" s="114">
        <v>0</v>
      </c>
      <c r="AY1906" s="114">
        <v>0</v>
      </c>
      <c r="AZ1906" s="114">
        <v>0</v>
      </c>
      <c r="BA1906" s="114">
        <v>0</v>
      </c>
      <c r="BB1906" s="114">
        <v>0</v>
      </c>
      <c r="BC1906" s="114">
        <v>0</v>
      </c>
      <c r="BD1906" s="115">
        <v>0</v>
      </c>
      <c r="BE1906" s="114">
        <v>0</v>
      </c>
      <c r="BF1906" s="114">
        <v>0</v>
      </c>
      <c r="BG1906" s="114">
        <v>0</v>
      </c>
      <c r="BH1906" s="114">
        <v>0</v>
      </c>
      <c r="BI1906" s="114">
        <v>0</v>
      </c>
      <c r="BJ1906" s="114">
        <v>0</v>
      </c>
      <c r="BK1906" s="114">
        <v>0</v>
      </c>
      <c r="BL1906" s="114">
        <v>0</v>
      </c>
      <c r="BM1906" s="114">
        <v>0</v>
      </c>
      <c r="BN1906" s="114">
        <v>0</v>
      </c>
      <c r="BO1906" s="114">
        <v>0</v>
      </c>
      <c r="BP1906" s="114">
        <v>0</v>
      </c>
      <c r="BQ1906" s="114">
        <v>0</v>
      </c>
      <c r="BR1906" s="114">
        <v>0</v>
      </c>
      <c r="BS1906" s="114">
        <v>0</v>
      </c>
    </row>
    <row r="1907" spans="1:71" ht="15" x14ac:dyDescent="0.25">
      <c r="A1907" s="1" t="str">
        <f>CONCATENATE(G1907,"-",F1907,"-",H1907)</f>
        <v>999936099-Black-Under 30</v>
      </c>
      <c r="B1907" s="1" t="str">
        <f>CONCATENATE(G1907,"-",H1907)</f>
        <v>999936099-Under 30</v>
      </c>
      <c r="C1907" s="36" t="s">
        <v>69</v>
      </c>
      <c r="D1907" s="36" t="s">
        <v>291</v>
      </c>
      <c r="E1907" s="36" t="s">
        <v>17</v>
      </c>
      <c r="F1907" s="41" t="s">
        <v>14</v>
      </c>
      <c r="G1907" s="36">
        <v>999936099</v>
      </c>
      <c r="H1907" s="36" t="s">
        <v>1833</v>
      </c>
      <c r="I1907" s="34">
        <f>((L1907)-J1907)+T1907</f>
        <v>34</v>
      </c>
      <c r="J1907" s="36"/>
      <c r="K1907" s="35"/>
      <c r="L1907" s="34">
        <f>SUM(N1907,O1907,P1907,Q1907,R1907,M1907)</f>
        <v>0</v>
      </c>
      <c r="M1907" s="34">
        <f>AJ1907</f>
        <v>0</v>
      </c>
      <c r="N1907" s="34">
        <f>SUM(AI1907)</f>
        <v>0</v>
      </c>
      <c r="O1907" s="34">
        <f>0</f>
        <v>0</v>
      </c>
      <c r="P1907" s="34">
        <v>0</v>
      </c>
      <c r="Q1907" s="34">
        <v>0</v>
      </c>
      <c r="R1907" s="34">
        <f>AH1907</f>
        <v>0</v>
      </c>
      <c r="S1907" s="122"/>
      <c r="T1907" s="41">
        <f>SUM(U1907,AA1907)</f>
        <v>34</v>
      </c>
      <c r="U1907" s="41">
        <f>IF(SUM(V1907:Y1907)&gt;=250, 250,SUM(V1907:Y1907))</f>
        <v>34</v>
      </c>
      <c r="V1907" s="41">
        <v>0</v>
      </c>
      <c r="W1907" s="41">
        <v>0</v>
      </c>
      <c r="X1907" s="41">
        <f>SUM(AL1907,AN1907,BO1907,BS1907)</f>
        <v>0</v>
      </c>
      <c r="Y1907" s="41">
        <f>SUM(AO1907:BN1907)</f>
        <v>34</v>
      </c>
      <c r="Z1907" s="41">
        <f>COUNTIF(AO1907:BN1907, "&gt;0")</f>
        <v>1</v>
      </c>
      <c r="AA1907" s="41">
        <f>SUM(AB1907:AF1907)</f>
        <v>0</v>
      </c>
      <c r="AB1907" s="41">
        <f>BP1907+BQ1907</f>
        <v>0</v>
      </c>
      <c r="AC1907" s="41">
        <v>0</v>
      </c>
      <c r="AD1907" s="41">
        <v>0</v>
      </c>
      <c r="AE1907" s="41">
        <f>SUM(BR1907)</f>
        <v>0</v>
      </c>
      <c r="AF1907" s="41">
        <f>SUM(AM1907)</f>
        <v>0</v>
      </c>
      <c r="AG1907" s="122"/>
      <c r="AH1907" s="36">
        <v>0</v>
      </c>
      <c r="AI1907" s="126">
        <v>0</v>
      </c>
      <c r="AJ1907" s="36">
        <v>0</v>
      </c>
      <c r="AK1907" s="121"/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14">
        <v>0</v>
      </c>
      <c r="AR1907" s="1">
        <v>0</v>
      </c>
      <c r="AS1907" s="114">
        <v>0</v>
      </c>
      <c r="AT1907" s="114">
        <v>0</v>
      </c>
      <c r="AU1907" s="114">
        <v>0</v>
      </c>
      <c r="AV1907" s="114">
        <v>0</v>
      </c>
      <c r="AW1907" s="114">
        <v>0</v>
      </c>
      <c r="AX1907" s="114">
        <v>0</v>
      </c>
      <c r="AY1907" s="114">
        <v>0</v>
      </c>
      <c r="AZ1907" s="114">
        <v>0</v>
      </c>
      <c r="BA1907" s="114">
        <v>0</v>
      </c>
      <c r="BB1907" s="114">
        <v>0</v>
      </c>
      <c r="BC1907" s="114">
        <v>0</v>
      </c>
      <c r="BD1907" s="115">
        <v>0</v>
      </c>
      <c r="BE1907" s="114">
        <v>0</v>
      </c>
      <c r="BF1907" s="114">
        <v>0</v>
      </c>
      <c r="BG1907" s="114">
        <v>0</v>
      </c>
      <c r="BH1907" s="114">
        <v>34</v>
      </c>
      <c r="BI1907" s="114">
        <v>0</v>
      </c>
      <c r="BJ1907" s="114">
        <v>0</v>
      </c>
      <c r="BK1907" s="114">
        <v>0</v>
      </c>
      <c r="BL1907" s="114">
        <v>0</v>
      </c>
      <c r="BM1907" s="114">
        <v>0</v>
      </c>
      <c r="BN1907" s="114">
        <v>0</v>
      </c>
      <c r="BO1907" s="114">
        <v>0</v>
      </c>
      <c r="BP1907" s="114">
        <v>0</v>
      </c>
      <c r="BQ1907" s="114">
        <v>0</v>
      </c>
      <c r="BR1907" s="114">
        <v>0</v>
      </c>
      <c r="BS1907" s="114">
        <v>0</v>
      </c>
    </row>
    <row r="1908" spans="1:71" ht="15" x14ac:dyDescent="0.25">
      <c r="A1908" s="1" t="str">
        <f>CONCATENATE(G1908,"-",F1908,"-",H1908)</f>
        <v>999932897-Black-Under 30</v>
      </c>
      <c r="B1908" s="1" t="str">
        <f>CONCATENATE(G1908,"-",H1908)</f>
        <v>999932897-Under 30</v>
      </c>
      <c r="C1908" s="36" t="s">
        <v>2099</v>
      </c>
      <c r="D1908" s="36" t="s">
        <v>2100</v>
      </c>
      <c r="E1908" s="36" t="s">
        <v>17</v>
      </c>
      <c r="F1908" s="41" t="s">
        <v>14</v>
      </c>
      <c r="G1908" s="128">
        <v>999932897</v>
      </c>
      <c r="H1908" s="36" t="s">
        <v>1833</v>
      </c>
      <c r="I1908" s="34">
        <f>((L1908)-J1908)+T1908</f>
        <v>33</v>
      </c>
      <c r="J1908" s="34">
        <f>L1908/2</f>
        <v>0</v>
      </c>
      <c r="K1908" s="37"/>
      <c r="L1908" s="34">
        <f>SUM(N1908,O1908,P1908,Q1908,R1908,M1908)</f>
        <v>0</v>
      </c>
      <c r="M1908" s="34">
        <f>AJ1908</f>
        <v>0</v>
      </c>
      <c r="N1908" s="34">
        <f>SUM(AI1908)</f>
        <v>0</v>
      </c>
      <c r="O1908" s="34">
        <f>0</f>
        <v>0</v>
      </c>
      <c r="P1908" s="34">
        <v>0</v>
      </c>
      <c r="Q1908" s="34">
        <v>0</v>
      </c>
      <c r="R1908" s="34">
        <f>AH1908</f>
        <v>0</v>
      </c>
      <c r="S1908" s="122"/>
      <c r="T1908" s="41">
        <f>SUM(U1908,AA1908)</f>
        <v>33</v>
      </c>
      <c r="U1908" s="41">
        <f>IF(SUM(V1908:Y1908)&gt;=250, 250,SUM(V1908:Y1908))</f>
        <v>33</v>
      </c>
      <c r="V1908" s="41">
        <v>0</v>
      </c>
      <c r="W1908" s="41">
        <v>0</v>
      </c>
      <c r="X1908" s="41">
        <f>SUM(AL1908,AN1908,BO1908,BS1908)</f>
        <v>0</v>
      </c>
      <c r="Y1908" s="41">
        <f>SUM(AO1908:BN1908)</f>
        <v>33</v>
      </c>
      <c r="Z1908" s="41">
        <f>COUNTIF(AO1908:BN1908, "&gt;0")</f>
        <v>1</v>
      </c>
      <c r="AA1908" s="41">
        <f>SUM(AB1908:AF1908)</f>
        <v>0</v>
      </c>
      <c r="AB1908" s="41">
        <f>BP1908+BQ1908</f>
        <v>0</v>
      </c>
      <c r="AC1908" s="41">
        <v>0</v>
      </c>
      <c r="AD1908" s="41">
        <v>0</v>
      </c>
      <c r="AE1908" s="41">
        <f>SUM(BR1908)</f>
        <v>0</v>
      </c>
      <c r="AF1908" s="41">
        <f>SUM(AM1908)</f>
        <v>0</v>
      </c>
      <c r="AG1908" s="122"/>
      <c r="AH1908" s="36">
        <v>0</v>
      </c>
      <c r="AI1908" s="126">
        <v>0</v>
      </c>
      <c r="AJ1908" s="36">
        <v>0</v>
      </c>
      <c r="AK1908" s="121"/>
      <c r="AL1908" s="1">
        <v>0</v>
      </c>
      <c r="AM1908" s="1">
        <v>0</v>
      </c>
      <c r="AN1908" s="1">
        <v>0</v>
      </c>
      <c r="AO1908" s="1">
        <v>0</v>
      </c>
      <c r="AP1908" s="1">
        <v>33</v>
      </c>
      <c r="AQ1908" s="114">
        <v>0</v>
      </c>
      <c r="AR1908" s="1">
        <v>0</v>
      </c>
      <c r="AS1908" s="114">
        <v>0</v>
      </c>
      <c r="AT1908" s="114">
        <v>0</v>
      </c>
      <c r="AU1908" s="114">
        <v>0</v>
      </c>
      <c r="AV1908" s="114">
        <v>0</v>
      </c>
      <c r="AW1908" s="114">
        <v>0</v>
      </c>
      <c r="AX1908" s="114">
        <v>0</v>
      </c>
      <c r="AY1908" s="114">
        <v>0</v>
      </c>
      <c r="AZ1908" s="114">
        <v>0</v>
      </c>
      <c r="BA1908" s="114">
        <v>0</v>
      </c>
      <c r="BB1908" s="114">
        <v>0</v>
      </c>
      <c r="BC1908" s="114">
        <v>0</v>
      </c>
      <c r="BD1908" s="115">
        <v>0</v>
      </c>
      <c r="BE1908" s="114">
        <v>0</v>
      </c>
      <c r="BF1908" s="114">
        <v>0</v>
      </c>
      <c r="BG1908" s="114">
        <v>0</v>
      </c>
      <c r="BH1908" s="114">
        <v>0</v>
      </c>
      <c r="BI1908" s="114">
        <v>0</v>
      </c>
      <c r="BJ1908" s="114">
        <v>0</v>
      </c>
      <c r="BK1908" s="114">
        <v>0</v>
      </c>
      <c r="BL1908" s="114">
        <v>0</v>
      </c>
      <c r="BM1908" s="114">
        <v>0</v>
      </c>
      <c r="BN1908" s="114">
        <v>0</v>
      </c>
      <c r="BO1908" s="114">
        <v>0</v>
      </c>
      <c r="BP1908" s="114">
        <v>0</v>
      </c>
      <c r="BQ1908" s="114">
        <v>0</v>
      </c>
      <c r="BR1908" s="114">
        <v>0</v>
      </c>
      <c r="BS1908" s="114">
        <v>0</v>
      </c>
    </row>
    <row r="1909" spans="1:71" ht="15" x14ac:dyDescent="0.25">
      <c r="A1909" s="1" t="str">
        <f>CONCATENATE(G1909,"-",F1909,"-",H1909)</f>
        <v>999932810-Black-Under 30</v>
      </c>
      <c r="B1909" s="1" t="str">
        <f>CONCATENATE(G1909,"-",H1909)</f>
        <v>999932810-Under 30</v>
      </c>
      <c r="C1909" s="36" t="s">
        <v>299</v>
      </c>
      <c r="D1909" s="36" t="s">
        <v>541</v>
      </c>
      <c r="E1909" s="36" t="s">
        <v>17</v>
      </c>
      <c r="F1909" s="41" t="s">
        <v>14</v>
      </c>
      <c r="G1909" s="128">
        <v>999932810</v>
      </c>
      <c r="H1909" s="36" t="s">
        <v>1833</v>
      </c>
      <c r="I1909" s="34">
        <f>((L1909)-J1909)+T1909</f>
        <v>30</v>
      </c>
      <c r="J1909" s="36"/>
      <c r="K1909" s="37"/>
      <c r="L1909" s="34">
        <f>SUM(N1909,O1909,P1909,Q1909,R1909,M1909)</f>
        <v>30</v>
      </c>
      <c r="M1909" s="34">
        <f>AJ1909</f>
        <v>30</v>
      </c>
      <c r="N1909" s="34">
        <f>SUM(AI1909)</f>
        <v>0</v>
      </c>
      <c r="O1909" s="34">
        <f>0</f>
        <v>0</v>
      </c>
      <c r="P1909" s="34">
        <v>0</v>
      </c>
      <c r="Q1909" s="34">
        <v>0</v>
      </c>
      <c r="R1909" s="34">
        <f>AH1909</f>
        <v>0</v>
      </c>
      <c r="S1909" s="122"/>
      <c r="T1909" s="41">
        <f>SUM(U1909,AA1909)</f>
        <v>0</v>
      </c>
      <c r="U1909" s="41">
        <f>IF(SUM(V1909:Y1909)&gt;=250, 250,SUM(V1909:Y1909))</f>
        <v>0</v>
      </c>
      <c r="V1909" s="41">
        <v>0</v>
      </c>
      <c r="W1909" s="41">
        <v>0</v>
      </c>
      <c r="X1909" s="41">
        <f>SUM(AL1909,AN1909,BO1909,BS1909)</f>
        <v>0</v>
      </c>
      <c r="Y1909" s="41">
        <f>SUM(AO1909:BN1909)</f>
        <v>0</v>
      </c>
      <c r="Z1909" s="41">
        <f>COUNTIF(AO1909:BN1909, "&gt;0")</f>
        <v>0</v>
      </c>
      <c r="AA1909" s="41">
        <f>SUM(AB1909:AF1909)</f>
        <v>0</v>
      </c>
      <c r="AB1909" s="41">
        <f>BP1909+BQ1909</f>
        <v>0</v>
      </c>
      <c r="AC1909" s="41">
        <v>0</v>
      </c>
      <c r="AD1909" s="41">
        <v>0</v>
      </c>
      <c r="AE1909" s="41">
        <f>SUM(BR1909)</f>
        <v>0</v>
      </c>
      <c r="AF1909" s="41">
        <f>SUM(AM1909)</f>
        <v>0</v>
      </c>
      <c r="AG1909" s="37"/>
      <c r="AH1909" s="36"/>
      <c r="AI1909" s="126">
        <v>0</v>
      </c>
      <c r="AJ1909" s="36">
        <v>30</v>
      </c>
      <c r="AK1909" s="121"/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14">
        <v>0</v>
      </c>
      <c r="AR1909" s="1">
        <v>0</v>
      </c>
      <c r="AS1909" s="114">
        <v>0</v>
      </c>
      <c r="AT1909" s="114">
        <v>0</v>
      </c>
      <c r="AU1909" s="114">
        <v>0</v>
      </c>
      <c r="AV1909" s="114">
        <v>0</v>
      </c>
      <c r="AW1909" s="114">
        <v>0</v>
      </c>
      <c r="AX1909" s="114">
        <v>0</v>
      </c>
      <c r="AY1909" s="114">
        <v>0</v>
      </c>
      <c r="AZ1909" s="114">
        <v>0</v>
      </c>
      <c r="BA1909" s="114">
        <v>0</v>
      </c>
      <c r="BB1909" s="114">
        <v>0</v>
      </c>
      <c r="BC1909" s="114">
        <v>0</v>
      </c>
      <c r="BD1909" s="115">
        <v>0</v>
      </c>
      <c r="BE1909" s="114">
        <v>0</v>
      </c>
      <c r="BF1909" s="114">
        <v>0</v>
      </c>
      <c r="BG1909" s="114">
        <v>0</v>
      </c>
      <c r="BH1909" s="114">
        <v>0</v>
      </c>
      <c r="BI1909" s="114">
        <v>0</v>
      </c>
      <c r="BJ1909" s="114">
        <v>0</v>
      </c>
      <c r="BK1909" s="114">
        <v>0</v>
      </c>
      <c r="BL1909" s="114">
        <v>0</v>
      </c>
      <c r="BM1909" s="114">
        <v>0</v>
      </c>
      <c r="BN1909" s="114">
        <v>0</v>
      </c>
      <c r="BO1909" s="114">
        <v>0</v>
      </c>
      <c r="BP1909" s="114">
        <v>0</v>
      </c>
      <c r="BQ1909" s="114">
        <v>0</v>
      </c>
      <c r="BR1909" s="114">
        <v>0</v>
      </c>
      <c r="BS1909" s="114">
        <v>0</v>
      </c>
    </row>
    <row r="1910" spans="1:71" ht="15" x14ac:dyDescent="0.25">
      <c r="A1910" s="1" t="str">
        <f>CONCATENATE(G1910,"-",F1910,"-",H1910)</f>
        <v>999926577-Black-Under 30</v>
      </c>
      <c r="B1910" s="1" t="str">
        <f>CONCATENATE(G1910,"-",H1910)</f>
        <v>999926577-Under 30</v>
      </c>
      <c r="C1910" s="151" t="s">
        <v>3224</v>
      </c>
      <c r="D1910" s="151" t="s">
        <v>3225</v>
      </c>
      <c r="E1910" s="151" t="s">
        <v>17</v>
      </c>
      <c r="F1910" s="41" t="s">
        <v>14</v>
      </c>
      <c r="G1910" s="151">
        <v>999926577</v>
      </c>
      <c r="H1910" s="36" t="s">
        <v>1833</v>
      </c>
      <c r="I1910" s="34">
        <f>((L1910)-J1910)+T1910</f>
        <v>28</v>
      </c>
      <c r="J1910" s="36"/>
      <c r="K1910" s="35"/>
      <c r="L1910" s="34">
        <f>SUM(N1910,O1910,P1910,Q1910,R1910,M1910)</f>
        <v>0</v>
      </c>
      <c r="M1910" s="34">
        <f>AJ1910</f>
        <v>0</v>
      </c>
      <c r="N1910" s="34">
        <f>SUM(AI1910)</f>
        <v>0</v>
      </c>
      <c r="O1910" s="34">
        <f>0</f>
        <v>0</v>
      </c>
      <c r="P1910" s="34">
        <v>0</v>
      </c>
      <c r="Q1910" s="34">
        <v>0</v>
      </c>
      <c r="R1910" s="34">
        <f>AH1910</f>
        <v>0</v>
      </c>
      <c r="S1910" s="122"/>
      <c r="T1910" s="41">
        <f>SUM(U1910,AA1910)</f>
        <v>28</v>
      </c>
      <c r="U1910" s="41">
        <f>IF(SUM(V1910:Y1910)&gt;=250, 250,SUM(V1910:Y1910))</f>
        <v>28</v>
      </c>
      <c r="V1910" s="41">
        <v>0</v>
      </c>
      <c r="W1910" s="41">
        <v>0</v>
      </c>
      <c r="X1910" s="41">
        <f>SUM(AL1910,AN1910,BO1910,BS1910)</f>
        <v>0</v>
      </c>
      <c r="Y1910" s="41">
        <f>SUM(AO1910:BN1910)</f>
        <v>28</v>
      </c>
      <c r="Z1910" s="41">
        <f>COUNTIF(AO1910:BN1910, "&gt;0")</f>
        <v>1</v>
      </c>
      <c r="AA1910" s="41">
        <f>SUM(AB1910:AF1910)</f>
        <v>0</v>
      </c>
      <c r="AB1910" s="41">
        <f>BP1910+BQ1910</f>
        <v>0</v>
      </c>
      <c r="AC1910" s="41">
        <v>0</v>
      </c>
      <c r="AD1910" s="41">
        <v>0</v>
      </c>
      <c r="AE1910" s="41">
        <f>SUM(BR1910)</f>
        <v>0</v>
      </c>
      <c r="AF1910" s="41">
        <f>SUM(AM1910)</f>
        <v>0</v>
      </c>
      <c r="AG1910" s="122"/>
      <c r="AH1910" s="36">
        <v>0</v>
      </c>
      <c r="AI1910" s="126">
        <v>0</v>
      </c>
      <c r="AJ1910" s="36">
        <v>0</v>
      </c>
      <c r="AK1910" s="121"/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14">
        <v>0</v>
      </c>
      <c r="AR1910" s="1">
        <v>0</v>
      </c>
      <c r="AS1910" s="114">
        <v>0</v>
      </c>
      <c r="AT1910" s="114">
        <v>0</v>
      </c>
      <c r="AU1910" s="114">
        <v>0</v>
      </c>
      <c r="AV1910" s="114">
        <v>0</v>
      </c>
      <c r="AW1910" s="114">
        <v>0</v>
      </c>
      <c r="AX1910" s="114">
        <v>0</v>
      </c>
      <c r="AY1910" s="114">
        <v>0</v>
      </c>
      <c r="AZ1910" s="114">
        <v>0</v>
      </c>
      <c r="BA1910" s="114">
        <v>0</v>
      </c>
      <c r="BB1910" s="114">
        <v>0</v>
      </c>
      <c r="BC1910" s="114">
        <v>0</v>
      </c>
      <c r="BD1910" s="115">
        <v>0</v>
      </c>
      <c r="BE1910" s="114">
        <v>0</v>
      </c>
      <c r="BF1910" s="114">
        <v>0</v>
      </c>
      <c r="BG1910" s="114">
        <v>0</v>
      </c>
      <c r="BH1910" s="114">
        <v>0</v>
      </c>
      <c r="BI1910" s="114">
        <v>0</v>
      </c>
      <c r="BJ1910" s="114">
        <v>28</v>
      </c>
      <c r="BK1910" s="114">
        <v>0</v>
      </c>
      <c r="BL1910" s="114">
        <v>0</v>
      </c>
      <c r="BM1910" s="114">
        <v>0</v>
      </c>
      <c r="BN1910" s="114">
        <v>0</v>
      </c>
      <c r="BO1910" s="114">
        <v>0</v>
      </c>
      <c r="BP1910" s="114">
        <v>0</v>
      </c>
      <c r="BQ1910" s="114">
        <v>0</v>
      </c>
      <c r="BR1910" s="114">
        <v>0</v>
      </c>
      <c r="BS1910" s="114">
        <v>0</v>
      </c>
    </row>
    <row r="1911" spans="1:71" ht="15" x14ac:dyDescent="0.25">
      <c r="A1911" s="1" t="str">
        <f>CONCATENATE(G1911,"-",F1911,"-",H1911)</f>
        <v>999938498-Black-Under 30</v>
      </c>
      <c r="B1911" s="1" t="str">
        <f>CONCATENATE(G1911,"-",H1911)</f>
        <v>999938498-Under 30</v>
      </c>
      <c r="C1911" s="204" t="s">
        <v>3697</v>
      </c>
      <c r="D1911" s="204" t="s">
        <v>3694</v>
      </c>
      <c r="E1911" s="204" t="s">
        <v>17</v>
      </c>
      <c r="F1911" s="204" t="s">
        <v>14</v>
      </c>
      <c r="G1911" s="206">
        <v>999938498</v>
      </c>
      <c r="H1911" s="204" t="s">
        <v>1833</v>
      </c>
      <c r="I1911" s="34">
        <f>((L1911)-J1911)+T1911</f>
        <v>28</v>
      </c>
      <c r="J1911" s="105">
        <v>0</v>
      </c>
      <c r="K1911" s="37"/>
      <c r="L1911" s="34">
        <f>SUM(N1911,O1911,P1911,Q1911,R1911,M1911)</f>
        <v>0</v>
      </c>
      <c r="M1911" s="34">
        <f>AJ1911</f>
        <v>0</v>
      </c>
      <c r="N1911" s="34">
        <f>SUM(AI1911)</f>
        <v>0</v>
      </c>
      <c r="O1911" s="34">
        <f>0</f>
        <v>0</v>
      </c>
      <c r="P1911" s="34">
        <v>0</v>
      </c>
      <c r="Q1911" s="34">
        <v>0</v>
      </c>
      <c r="R1911" s="34">
        <f>AH1911</f>
        <v>0</v>
      </c>
      <c r="S1911" s="122"/>
      <c r="T1911" s="41">
        <f>SUM(U1911,AA1911)</f>
        <v>28</v>
      </c>
      <c r="U1911" s="41">
        <f>IF(SUM(V1911:Y1911)&gt;=250, 250,SUM(V1911:Y1911))</f>
        <v>28</v>
      </c>
      <c r="V1911" s="41">
        <v>0</v>
      </c>
      <c r="W1911" s="41">
        <v>0</v>
      </c>
      <c r="X1911" s="41">
        <f>SUM(AL1911,AN1911,BO1911,BS1911)</f>
        <v>28</v>
      </c>
      <c r="Y1911" s="41">
        <f>SUM(AO1911:BN1911)</f>
        <v>0</v>
      </c>
      <c r="Z1911" s="41">
        <f>COUNTIF(AO1911:BN1911, "&gt;0")</f>
        <v>0</v>
      </c>
      <c r="AA1911" s="41">
        <f>SUM(AB1911:AF1911)</f>
        <v>0</v>
      </c>
      <c r="AB1911" s="41">
        <f>BP1911+BQ1911</f>
        <v>0</v>
      </c>
      <c r="AC1911" s="41">
        <v>0</v>
      </c>
      <c r="AD1911" s="41">
        <v>0</v>
      </c>
      <c r="AE1911" s="41">
        <f>SUM(BR1911)</f>
        <v>0</v>
      </c>
      <c r="AF1911" s="41">
        <f>SUM(AM1911)</f>
        <v>0</v>
      </c>
      <c r="AG1911" s="122"/>
      <c r="AH1911" s="36">
        <v>0</v>
      </c>
      <c r="AI1911" s="126">
        <v>0</v>
      </c>
      <c r="AJ1911" s="36">
        <v>0</v>
      </c>
      <c r="AK1911" s="121"/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14">
        <v>0</v>
      </c>
      <c r="AR1911" s="1">
        <v>0</v>
      </c>
      <c r="AS1911" s="114">
        <v>0</v>
      </c>
      <c r="AT1911" s="114">
        <v>0</v>
      </c>
      <c r="AU1911" s="114">
        <v>0</v>
      </c>
      <c r="AV1911" s="114">
        <v>0</v>
      </c>
      <c r="AW1911" s="114">
        <v>0</v>
      </c>
      <c r="AX1911" s="114">
        <v>0</v>
      </c>
      <c r="AY1911" s="114">
        <v>0</v>
      </c>
      <c r="AZ1911" s="114">
        <v>0</v>
      </c>
      <c r="BA1911" s="114">
        <v>0</v>
      </c>
      <c r="BB1911" s="114">
        <v>0</v>
      </c>
      <c r="BC1911" s="114">
        <v>0</v>
      </c>
      <c r="BD1911" s="115">
        <v>0</v>
      </c>
      <c r="BE1911" s="114">
        <v>0</v>
      </c>
      <c r="BF1911" s="114">
        <v>0</v>
      </c>
      <c r="BG1911" s="114">
        <v>0</v>
      </c>
      <c r="BH1911" s="114">
        <v>0</v>
      </c>
      <c r="BI1911" s="114">
        <v>0</v>
      </c>
      <c r="BJ1911" s="114">
        <v>0</v>
      </c>
      <c r="BK1911" s="114">
        <v>0</v>
      </c>
      <c r="BL1911" s="114">
        <v>0</v>
      </c>
      <c r="BM1911" s="114">
        <v>0</v>
      </c>
      <c r="BN1911" s="114">
        <v>0</v>
      </c>
      <c r="BO1911" s="114">
        <v>0</v>
      </c>
      <c r="BP1911" s="114">
        <v>0</v>
      </c>
      <c r="BQ1911" s="114">
        <v>0</v>
      </c>
      <c r="BR1911" s="114">
        <v>0</v>
      </c>
      <c r="BS1911" s="114">
        <v>28</v>
      </c>
    </row>
    <row r="1912" spans="1:71" ht="15" x14ac:dyDescent="0.25">
      <c r="A1912" s="1" t="str">
        <f>CONCATENATE(G1912,"-",F1912,"-",H1912)</f>
        <v>999834361-Black-Under 30</v>
      </c>
      <c r="B1912" s="1" t="str">
        <f>CONCATENATE(G1912,"-",H1912)</f>
        <v>999834361-Under 30</v>
      </c>
      <c r="C1912" s="151" t="s">
        <v>3216</v>
      </c>
      <c r="D1912" s="151" t="s">
        <v>135</v>
      </c>
      <c r="E1912" s="151" t="s">
        <v>17</v>
      </c>
      <c r="F1912" s="41" t="s">
        <v>14</v>
      </c>
      <c r="G1912" s="151">
        <v>999834361</v>
      </c>
      <c r="H1912" s="36" t="s">
        <v>1833</v>
      </c>
      <c r="I1912" s="34">
        <f>((L1912)-J1912)+T1912</f>
        <v>21</v>
      </c>
      <c r="J1912" s="36"/>
      <c r="K1912" s="35"/>
      <c r="L1912" s="34">
        <f>SUM(N1912,O1912,P1912,Q1912,R1912,M1912)</f>
        <v>0</v>
      </c>
      <c r="M1912" s="34">
        <f>AJ1912</f>
        <v>0</v>
      </c>
      <c r="N1912" s="34">
        <f>SUM(AI1912)</f>
        <v>0</v>
      </c>
      <c r="O1912" s="34">
        <f>0</f>
        <v>0</v>
      </c>
      <c r="P1912" s="34">
        <v>0</v>
      </c>
      <c r="Q1912" s="34">
        <v>0</v>
      </c>
      <c r="R1912" s="34">
        <f>AH1912</f>
        <v>0</v>
      </c>
      <c r="S1912" s="122"/>
      <c r="T1912" s="41">
        <f>SUM(U1912,AA1912)</f>
        <v>21</v>
      </c>
      <c r="U1912" s="41">
        <f>IF(SUM(V1912:Y1912)&gt;=250, 250,SUM(V1912:Y1912))</f>
        <v>21</v>
      </c>
      <c r="V1912" s="41">
        <v>0</v>
      </c>
      <c r="W1912" s="41">
        <v>0</v>
      </c>
      <c r="X1912" s="41">
        <f>SUM(AL1912,AN1912,BO1912,BS1912)</f>
        <v>0</v>
      </c>
      <c r="Y1912" s="41">
        <f>SUM(AO1912:BN1912)</f>
        <v>21</v>
      </c>
      <c r="Z1912" s="41">
        <f>COUNTIF(AO1912:BN1912, "&gt;0")</f>
        <v>1</v>
      </c>
      <c r="AA1912" s="41">
        <f>SUM(AB1912:AF1912)</f>
        <v>0</v>
      </c>
      <c r="AB1912" s="41">
        <f>BP1912+BQ1912</f>
        <v>0</v>
      </c>
      <c r="AC1912" s="41">
        <v>0</v>
      </c>
      <c r="AD1912" s="41">
        <v>0</v>
      </c>
      <c r="AE1912" s="41">
        <f>SUM(BR1912)</f>
        <v>0</v>
      </c>
      <c r="AF1912" s="41">
        <f>SUM(AM1912)</f>
        <v>0</v>
      </c>
      <c r="AG1912" s="122"/>
      <c r="AH1912" s="36">
        <v>0</v>
      </c>
      <c r="AI1912" s="126">
        <v>0</v>
      </c>
      <c r="AJ1912" s="36">
        <v>0</v>
      </c>
      <c r="AK1912" s="121"/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14">
        <v>0</v>
      </c>
      <c r="AR1912" s="1">
        <v>0</v>
      </c>
      <c r="AS1912" s="114">
        <v>0</v>
      </c>
      <c r="AT1912" s="114">
        <v>0</v>
      </c>
      <c r="AU1912" s="114">
        <v>0</v>
      </c>
      <c r="AV1912" s="114">
        <v>0</v>
      </c>
      <c r="AW1912" s="114">
        <v>0</v>
      </c>
      <c r="AX1912" s="114">
        <v>0</v>
      </c>
      <c r="AY1912" s="114">
        <v>0</v>
      </c>
      <c r="AZ1912" s="114">
        <v>0</v>
      </c>
      <c r="BA1912" s="114">
        <v>0</v>
      </c>
      <c r="BB1912" s="114">
        <v>0</v>
      </c>
      <c r="BC1912" s="114">
        <v>0</v>
      </c>
      <c r="BD1912" s="115">
        <v>0</v>
      </c>
      <c r="BE1912" s="114">
        <v>0</v>
      </c>
      <c r="BF1912" s="114">
        <v>0</v>
      </c>
      <c r="BG1912" s="114">
        <v>0</v>
      </c>
      <c r="BH1912" s="114">
        <v>0</v>
      </c>
      <c r="BI1912" s="114">
        <v>0</v>
      </c>
      <c r="BJ1912" s="114">
        <v>21</v>
      </c>
      <c r="BK1912" s="114">
        <v>0</v>
      </c>
      <c r="BL1912" s="114">
        <v>0</v>
      </c>
      <c r="BM1912" s="114">
        <v>0</v>
      </c>
      <c r="BN1912" s="114">
        <v>0</v>
      </c>
      <c r="BO1912" s="114">
        <v>0</v>
      </c>
      <c r="BP1912" s="114">
        <v>0</v>
      </c>
      <c r="BQ1912" s="114">
        <v>0</v>
      </c>
      <c r="BR1912" s="114">
        <v>0</v>
      </c>
      <c r="BS1912" s="114">
        <v>0</v>
      </c>
    </row>
    <row r="1913" spans="1:71" ht="15" x14ac:dyDescent="0.25">
      <c r="A1913" s="1" t="str">
        <f>CONCATENATE(G1913,"-",F1913,"-",H1913)</f>
        <v>999861466-Black-Under 30</v>
      </c>
      <c r="B1913" s="1" t="str">
        <f>CONCATENATE(G1913,"-",H1913)</f>
        <v>999861466-Under 30</v>
      </c>
      <c r="C1913" s="36" t="s">
        <v>176</v>
      </c>
      <c r="D1913" s="36" t="s">
        <v>177</v>
      </c>
      <c r="E1913" s="36" t="s">
        <v>17</v>
      </c>
      <c r="F1913" s="41" t="s">
        <v>14</v>
      </c>
      <c r="G1913" s="127">
        <v>999861466</v>
      </c>
      <c r="H1913" s="36" t="s">
        <v>1833</v>
      </c>
      <c r="I1913" s="34">
        <f>((L1913)-J1913)+T1913</f>
        <v>21</v>
      </c>
      <c r="J1913" s="34"/>
      <c r="K1913" s="35"/>
      <c r="L1913" s="34">
        <f>SUM(N1913,O1913,P1913,Q1913,R1913,M1913)</f>
        <v>0</v>
      </c>
      <c r="M1913" s="34">
        <f>AJ1913</f>
        <v>0</v>
      </c>
      <c r="N1913" s="34">
        <f>SUM(AI1913)</f>
        <v>0</v>
      </c>
      <c r="O1913" s="34">
        <f>0</f>
        <v>0</v>
      </c>
      <c r="P1913" s="34">
        <v>0</v>
      </c>
      <c r="Q1913" s="34">
        <v>0</v>
      </c>
      <c r="R1913" s="34">
        <f>AH1913</f>
        <v>0</v>
      </c>
      <c r="S1913" s="122"/>
      <c r="T1913" s="41">
        <f>SUM(U1913,AA1913)</f>
        <v>21</v>
      </c>
      <c r="U1913" s="41">
        <f>IF(SUM(V1913:Y1913)&gt;=250, 250,SUM(V1913:Y1913))</f>
        <v>21</v>
      </c>
      <c r="V1913" s="41">
        <v>0</v>
      </c>
      <c r="W1913" s="41">
        <v>0</v>
      </c>
      <c r="X1913" s="41">
        <f>SUM(AL1913,AN1913,BO1913,BS1913)</f>
        <v>0</v>
      </c>
      <c r="Y1913" s="41">
        <f>SUM(AO1913:BN1913)</f>
        <v>21</v>
      </c>
      <c r="Z1913" s="41">
        <f>COUNTIF(AO1913:BN1913, "&gt;0")</f>
        <v>1</v>
      </c>
      <c r="AA1913" s="41">
        <f>SUM(AB1913:AF1913)</f>
        <v>0</v>
      </c>
      <c r="AB1913" s="41">
        <f>BP1913+BQ1913</f>
        <v>0</v>
      </c>
      <c r="AC1913" s="41">
        <v>0</v>
      </c>
      <c r="AD1913" s="41">
        <v>0</v>
      </c>
      <c r="AE1913" s="41">
        <f>SUM(BR1913)</f>
        <v>0</v>
      </c>
      <c r="AF1913" s="41">
        <f>SUM(AM1913)</f>
        <v>0</v>
      </c>
      <c r="AG1913" s="122"/>
      <c r="AH1913" s="36">
        <v>0</v>
      </c>
      <c r="AI1913" s="126">
        <v>0</v>
      </c>
      <c r="AJ1913" s="36">
        <v>0</v>
      </c>
      <c r="AK1913" s="121"/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14">
        <v>0</v>
      </c>
      <c r="AR1913" s="1">
        <v>0</v>
      </c>
      <c r="AS1913" s="114">
        <v>0</v>
      </c>
      <c r="AT1913" s="114">
        <v>0</v>
      </c>
      <c r="AU1913" s="114">
        <v>0</v>
      </c>
      <c r="AV1913" s="114">
        <v>0</v>
      </c>
      <c r="AW1913" s="114">
        <v>0</v>
      </c>
      <c r="AX1913" s="114">
        <v>0</v>
      </c>
      <c r="AY1913" s="114">
        <v>0</v>
      </c>
      <c r="AZ1913" s="114">
        <v>0</v>
      </c>
      <c r="BA1913" s="114">
        <v>0</v>
      </c>
      <c r="BB1913" s="114">
        <v>0</v>
      </c>
      <c r="BC1913" s="114">
        <v>0</v>
      </c>
      <c r="BD1913" s="115">
        <v>0</v>
      </c>
      <c r="BE1913" s="114">
        <v>0</v>
      </c>
      <c r="BF1913" s="114">
        <v>0</v>
      </c>
      <c r="BG1913" s="114">
        <v>0</v>
      </c>
      <c r="BH1913" s="114">
        <v>0</v>
      </c>
      <c r="BI1913" s="114">
        <v>0</v>
      </c>
      <c r="BJ1913" s="114">
        <v>21</v>
      </c>
      <c r="BK1913" s="114">
        <v>0</v>
      </c>
      <c r="BL1913" s="114">
        <v>0</v>
      </c>
      <c r="BM1913" s="114">
        <v>0</v>
      </c>
      <c r="BN1913" s="114">
        <v>0</v>
      </c>
      <c r="BO1913" s="114">
        <v>0</v>
      </c>
      <c r="BP1913" s="114">
        <v>0</v>
      </c>
      <c r="BQ1913" s="114">
        <v>0</v>
      </c>
      <c r="BR1913" s="114">
        <v>0</v>
      </c>
      <c r="BS1913" s="114">
        <v>0</v>
      </c>
    </row>
    <row r="1914" spans="1:71" ht="15" x14ac:dyDescent="0.25">
      <c r="A1914" s="1" t="str">
        <f>CONCATENATE(G1914,"-",F1914,"-",H1914)</f>
        <v>999871171-Black-Under 30</v>
      </c>
      <c r="B1914" s="1" t="str">
        <f>CONCATENATE(G1914,"-",H1914)</f>
        <v>999871171-Under 30</v>
      </c>
      <c r="C1914" s="151" t="s">
        <v>414</v>
      </c>
      <c r="D1914" s="151" t="s">
        <v>2701</v>
      </c>
      <c r="E1914" s="151" t="s">
        <v>17</v>
      </c>
      <c r="F1914" s="41" t="s">
        <v>14</v>
      </c>
      <c r="G1914" s="151">
        <v>999871171</v>
      </c>
      <c r="H1914" s="36" t="s">
        <v>1833</v>
      </c>
      <c r="I1914" s="34">
        <f>((L1914)-J1914)+T1914</f>
        <v>21</v>
      </c>
      <c r="J1914" s="36"/>
      <c r="K1914" s="35"/>
      <c r="L1914" s="34">
        <f>SUM(N1914,O1914,P1914,Q1914,R1914,M1914)</f>
        <v>0</v>
      </c>
      <c r="M1914" s="34">
        <f>AJ1914</f>
        <v>0</v>
      </c>
      <c r="N1914" s="34">
        <f>SUM(AI1914)</f>
        <v>0</v>
      </c>
      <c r="O1914" s="34">
        <f>0</f>
        <v>0</v>
      </c>
      <c r="P1914" s="34">
        <v>0</v>
      </c>
      <c r="Q1914" s="34">
        <v>0</v>
      </c>
      <c r="R1914" s="34">
        <f>AH1914</f>
        <v>0</v>
      </c>
      <c r="S1914" s="122"/>
      <c r="T1914" s="41">
        <f>SUM(U1914,AA1914)</f>
        <v>21</v>
      </c>
      <c r="U1914" s="41">
        <f>IF(SUM(V1914:Y1914)&gt;=250, 250,SUM(V1914:Y1914))</f>
        <v>21</v>
      </c>
      <c r="V1914" s="41">
        <v>0</v>
      </c>
      <c r="W1914" s="41">
        <v>0</v>
      </c>
      <c r="X1914" s="41">
        <f>SUM(AL1914,AN1914,BO1914,BS1914)</f>
        <v>0</v>
      </c>
      <c r="Y1914" s="41">
        <f>SUM(AO1914:BN1914)</f>
        <v>21</v>
      </c>
      <c r="Z1914" s="41">
        <f>COUNTIF(AO1914:BN1914, "&gt;0")</f>
        <v>1</v>
      </c>
      <c r="AA1914" s="41">
        <f>SUM(AB1914:AF1914)</f>
        <v>0</v>
      </c>
      <c r="AB1914" s="41">
        <f>BP1914+BQ1914</f>
        <v>0</v>
      </c>
      <c r="AC1914" s="41">
        <v>0</v>
      </c>
      <c r="AD1914" s="41">
        <v>0</v>
      </c>
      <c r="AE1914" s="41">
        <f>SUM(BR1914)</f>
        <v>0</v>
      </c>
      <c r="AF1914" s="41">
        <f>SUM(AM1914)</f>
        <v>0</v>
      </c>
      <c r="AG1914" s="122"/>
      <c r="AH1914" s="36">
        <v>0</v>
      </c>
      <c r="AI1914" s="126">
        <v>0</v>
      </c>
      <c r="AJ1914" s="36">
        <v>0</v>
      </c>
      <c r="AK1914" s="121"/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14">
        <v>0</v>
      </c>
      <c r="AR1914" s="1">
        <v>0</v>
      </c>
      <c r="AS1914" s="114">
        <v>0</v>
      </c>
      <c r="AT1914" s="114">
        <v>0</v>
      </c>
      <c r="AU1914" s="114">
        <v>0</v>
      </c>
      <c r="AV1914" s="114">
        <v>0</v>
      </c>
      <c r="AW1914" s="114">
        <v>0</v>
      </c>
      <c r="AX1914" s="114">
        <v>0</v>
      </c>
      <c r="AY1914" s="114">
        <v>0</v>
      </c>
      <c r="AZ1914" s="114">
        <v>0</v>
      </c>
      <c r="BA1914" s="114">
        <v>0</v>
      </c>
      <c r="BB1914" s="114">
        <v>0</v>
      </c>
      <c r="BC1914" s="114">
        <v>0</v>
      </c>
      <c r="BD1914" s="115">
        <v>0</v>
      </c>
      <c r="BE1914" s="114">
        <v>0</v>
      </c>
      <c r="BF1914" s="114">
        <v>0</v>
      </c>
      <c r="BG1914" s="114">
        <v>0</v>
      </c>
      <c r="BH1914" s="114">
        <v>0</v>
      </c>
      <c r="BI1914" s="114">
        <v>0</v>
      </c>
      <c r="BJ1914" s="114">
        <v>21</v>
      </c>
      <c r="BK1914" s="114">
        <v>0</v>
      </c>
      <c r="BL1914" s="114">
        <v>0</v>
      </c>
      <c r="BM1914" s="114">
        <v>0</v>
      </c>
      <c r="BN1914" s="114">
        <v>0</v>
      </c>
      <c r="BO1914" s="114">
        <v>0</v>
      </c>
      <c r="BP1914" s="114">
        <v>0</v>
      </c>
      <c r="BQ1914" s="114">
        <v>0</v>
      </c>
      <c r="BR1914" s="114">
        <v>0</v>
      </c>
      <c r="BS1914" s="114">
        <v>0</v>
      </c>
    </row>
    <row r="1915" spans="1:71" ht="15" x14ac:dyDescent="0.25">
      <c r="A1915" s="1" t="str">
        <f>CONCATENATE(G1915,"-",F1915,"-",H1915)</f>
        <v>999884023-Black-Under 30</v>
      </c>
      <c r="B1915" s="1" t="str">
        <f>CONCATENATE(G1915,"-",H1915)</f>
        <v>999884023-Under 30</v>
      </c>
      <c r="C1915" s="151" t="s">
        <v>1735</v>
      </c>
      <c r="D1915" s="151" t="s">
        <v>1451</v>
      </c>
      <c r="E1915" s="151" t="s">
        <v>17</v>
      </c>
      <c r="F1915" s="41" t="s">
        <v>14</v>
      </c>
      <c r="G1915" s="151">
        <v>999884023</v>
      </c>
      <c r="H1915" s="36" t="s">
        <v>1833</v>
      </c>
      <c r="I1915" s="34">
        <f>((L1915)-J1915)+T1915</f>
        <v>21</v>
      </c>
      <c r="J1915" s="36"/>
      <c r="K1915" s="35"/>
      <c r="L1915" s="34">
        <f>SUM(N1915,O1915,P1915,Q1915,R1915,M1915)</f>
        <v>0</v>
      </c>
      <c r="M1915" s="34">
        <f>AJ1915</f>
        <v>0</v>
      </c>
      <c r="N1915" s="34">
        <f>SUM(AI1915)</f>
        <v>0</v>
      </c>
      <c r="O1915" s="34">
        <f>0</f>
        <v>0</v>
      </c>
      <c r="P1915" s="34">
        <v>0</v>
      </c>
      <c r="Q1915" s="34">
        <v>0</v>
      </c>
      <c r="R1915" s="34">
        <f>AH1915</f>
        <v>0</v>
      </c>
      <c r="S1915" s="122"/>
      <c r="T1915" s="41">
        <f>SUM(U1915,AA1915)</f>
        <v>21</v>
      </c>
      <c r="U1915" s="41">
        <f>IF(SUM(V1915:Y1915)&gt;=250, 250,SUM(V1915:Y1915))</f>
        <v>21</v>
      </c>
      <c r="V1915" s="41">
        <v>0</v>
      </c>
      <c r="W1915" s="41">
        <v>0</v>
      </c>
      <c r="X1915" s="41">
        <f>SUM(AL1915,AN1915,BO1915,BS1915)</f>
        <v>0</v>
      </c>
      <c r="Y1915" s="41">
        <f>SUM(AO1915:BN1915)</f>
        <v>21</v>
      </c>
      <c r="Z1915" s="41">
        <f>COUNTIF(AO1915:BN1915, "&gt;0")</f>
        <v>1</v>
      </c>
      <c r="AA1915" s="41">
        <f>SUM(AB1915:AF1915)</f>
        <v>0</v>
      </c>
      <c r="AB1915" s="41">
        <f>BP1915+BQ1915</f>
        <v>0</v>
      </c>
      <c r="AC1915" s="41">
        <v>0</v>
      </c>
      <c r="AD1915" s="41">
        <v>0</v>
      </c>
      <c r="AE1915" s="41">
        <f>SUM(BR1915)</f>
        <v>0</v>
      </c>
      <c r="AF1915" s="41">
        <f>SUM(AM1915)</f>
        <v>0</v>
      </c>
      <c r="AG1915" s="122"/>
      <c r="AH1915" s="36">
        <v>0</v>
      </c>
      <c r="AI1915" s="126">
        <v>0</v>
      </c>
      <c r="AJ1915" s="36">
        <v>0</v>
      </c>
      <c r="AK1915" s="121"/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14">
        <v>0</v>
      </c>
      <c r="AR1915" s="1">
        <v>0</v>
      </c>
      <c r="AS1915" s="114">
        <v>0</v>
      </c>
      <c r="AT1915" s="114">
        <v>0</v>
      </c>
      <c r="AU1915" s="114">
        <v>0</v>
      </c>
      <c r="AV1915" s="114">
        <v>0</v>
      </c>
      <c r="AW1915" s="114">
        <v>0</v>
      </c>
      <c r="AX1915" s="114">
        <v>0</v>
      </c>
      <c r="AY1915" s="114">
        <v>0</v>
      </c>
      <c r="AZ1915" s="114">
        <v>0</v>
      </c>
      <c r="BA1915" s="114">
        <v>0</v>
      </c>
      <c r="BB1915" s="114">
        <v>0</v>
      </c>
      <c r="BC1915" s="114">
        <v>0</v>
      </c>
      <c r="BD1915" s="115">
        <v>0</v>
      </c>
      <c r="BE1915" s="114">
        <v>0</v>
      </c>
      <c r="BF1915" s="114">
        <v>0</v>
      </c>
      <c r="BG1915" s="114">
        <v>0</v>
      </c>
      <c r="BH1915" s="114">
        <v>0</v>
      </c>
      <c r="BI1915" s="114">
        <v>0</v>
      </c>
      <c r="BJ1915" s="114">
        <v>21</v>
      </c>
      <c r="BK1915" s="114">
        <v>0</v>
      </c>
      <c r="BL1915" s="114">
        <v>0</v>
      </c>
      <c r="BM1915" s="114">
        <v>0</v>
      </c>
      <c r="BN1915" s="114">
        <v>0</v>
      </c>
      <c r="BO1915" s="114">
        <v>0</v>
      </c>
      <c r="BP1915" s="114">
        <v>0</v>
      </c>
      <c r="BQ1915" s="114">
        <v>0</v>
      </c>
      <c r="BR1915" s="114">
        <v>0</v>
      </c>
      <c r="BS1915" s="114">
        <v>0</v>
      </c>
    </row>
    <row r="1916" spans="1:71" ht="15" x14ac:dyDescent="0.25">
      <c r="A1916" s="1" t="str">
        <f>CONCATENATE(G1916,"-",F1916,"-",H1916)</f>
        <v>999887980-Black-Under 30</v>
      </c>
      <c r="B1916" s="1" t="str">
        <f>CONCATENATE(G1916,"-",H1916)</f>
        <v>999887980-Under 30</v>
      </c>
      <c r="C1916" s="151" t="s">
        <v>3220</v>
      </c>
      <c r="D1916" s="151" t="s">
        <v>1038</v>
      </c>
      <c r="E1916" s="151" t="s">
        <v>17</v>
      </c>
      <c r="F1916" s="41" t="s">
        <v>14</v>
      </c>
      <c r="G1916" s="151">
        <v>999887980</v>
      </c>
      <c r="H1916" s="36" t="s">
        <v>1833</v>
      </c>
      <c r="I1916" s="34">
        <f>((L1916)-J1916)+T1916</f>
        <v>21</v>
      </c>
      <c r="J1916" s="36"/>
      <c r="K1916" s="35"/>
      <c r="L1916" s="34">
        <f>SUM(N1916,O1916,P1916,Q1916,R1916,M1916)</f>
        <v>0</v>
      </c>
      <c r="M1916" s="34">
        <f>AJ1916</f>
        <v>0</v>
      </c>
      <c r="N1916" s="34">
        <f>SUM(AI1916)</f>
        <v>0</v>
      </c>
      <c r="O1916" s="34">
        <f>0</f>
        <v>0</v>
      </c>
      <c r="P1916" s="34">
        <v>0</v>
      </c>
      <c r="Q1916" s="34">
        <v>0</v>
      </c>
      <c r="R1916" s="34">
        <f>AH1916</f>
        <v>0</v>
      </c>
      <c r="S1916" s="122"/>
      <c r="T1916" s="41">
        <f>SUM(U1916,AA1916)</f>
        <v>21</v>
      </c>
      <c r="U1916" s="41">
        <f>IF(SUM(V1916:Y1916)&gt;=250, 250,SUM(V1916:Y1916))</f>
        <v>21</v>
      </c>
      <c r="V1916" s="41">
        <v>0</v>
      </c>
      <c r="W1916" s="41">
        <v>0</v>
      </c>
      <c r="X1916" s="41">
        <f>SUM(AL1916,AN1916,BO1916,BS1916)</f>
        <v>0</v>
      </c>
      <c r="Y1916" s="41">
        <f>SUM(AO1916:BN1916)</f>
        <v>21</v>
      </c>
      <c r="Z1916" s="41">
        <f>COUNTIF(AO1916:BN1916, "&gt;0")</f>
        <v>1</v>
      </c>
      <c r="AA1916" s="41">
        <f>SUM(AB1916:AF1916)</f>
        <v>0</v>
      </c>
      <c r="AB1916" s="41">
        <f>BP1916+BQ1916</f>
        <v>0</v>
      </c>
      <c r="AC1916" s="41">
        <v>0</v>
      </c>
      <c r="AD1916" s="41">
        <v>0</v>
      </c>
      <c r="AE1916" s="41">
        <f>SUM(BR1916)</f>
        <v>0</v>
      </c>
      <c r="AF1916" s="41">
        <f>SUM(AM1916)</f>
        <v>0</v>
      </c>
      <c r="AG1916" s="122"/>
      <c r="AH1916" s="36">
        <v>0</v>
      </c>
      <c r="AI1916" s="126">
        <v>0</v>
      </c>
      <c r="AJ1916" s="36">
        <v>0</v>
      </c>
      <c r="AK1916" s="121"/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14">
        <v>0</v>
      </c>
      <c r="AR1916" s="1">
        <v>0</v>
      </c>
      <c r="AS1916" s="114">
        <v>0</v>
      </c>
      <c r="AT1916" s="114">
        <v>0</v>
      </c>
      <c r="AU1916" s="114">
        <v>0</v>
      </c>
      <c r="AV1916" s="114">
        <v>0</v>
      </c>
      <c r="AW1916" s="114">
        <v>0</v>
      </c>
      <c r="AX1916" s="114">
        <v>0</v>
      </c>
      <c r="AY1916" s="114">
        <v>0</v>
      </c>
      <c r="AZ1916" s="114">
        <v>0</v>
      </c>
      <c r="BA1916" s="114">
        <v>0</v>
      </c>
      <c r="BB1916" s="114">
        <v>0</v>
      </c>
      <c r="BC1916" s="114">
        <v>0</v>
      </c>
      <c r="BD1916" s="115">
        <v>0</v>
      </c>
      <c r="BE1916" s="114">
        <v>0</v>
      </c>
      <c r="BF1916" s="114">
        <v>0</v>
      </c>
      <c r="BG1916" s="114">
        <v>0</v>
      </c>
      <c r="BH1916" s="114">
        <v>0</v>
      </c>
      <c r="BI1916" s="114">
        <v>0</v>
      </c>
      <c r="BJ1916" s="114">
        <v>21</v>
      </c>
      <c r="BK1916" s="114">
        <v>0</v>
      </c>
      <c r="BL1916" s="114">
        <v>0</v>
      </c>
      <c r="BM1916" s="114">
        <v>0</v>
      </c>
      <c r="BN1916" s="114">
        <v>0</v>
      </c>
      <c r="BO1916" s="114">
        <v>0</v>
      </c>
      <c r="BP1916" s="114">
        <v>0</v>
      </c>
      <c r="BQ1916" s="114">
        <v>0</v>
      </c>
      <c r="BR1916" s="114">
        <v>0</v>
      </c>
      <c r="BS1916" s="114">
        <v>0</v>
      </c>
    </row>
    <row r="1917" spans="1:71" ht="15" x14ac:dyDescent="0.25">
      <c r="A1917" s="1" t="str">
        <f>CONCATENATE(G1917,"-",F1917,"-",H1917)</f>
        <v>999888613-Black-Under 30</v>
      </c>
      <c r="B1917" s="1" t="str">
        <f>CONCATENATE(G1917,"-",H1917)</f>
        <v>999888613-Under 30</v>
      </c>
      <c r="C1917" s="36" t="s">
        <v>300</v>
      </c>
      <c r="D1917" s="36" t="s">
        <v>301</v>
      </c>
      <c r="E1917" s="36" t="s">
        <v>17</v>
      </c>
      <c r="F1917" s="41" t="s">
        <v>14</v>
      </c>
      <c r="G1917" s="127">
        <v>999888613</v>
      </c>
      <c r="H1917" s="36" t="s">
        <v>1833</v>
      </c>
      <c r="I1917" s="34">
        <f>((L1917)-J1917)+T1917</f>
        <v>21</v>
      </c>
      <c r="J1917" s="36"/>
      <c r="K1917" s="37"/>
      <c r="L1917" s="34">
        <f>SUM(N1917,O1917,P1917,Q1917,R1917,M1917)</f>
        <v>0</v>
      </c>
      <c r="M1917" s="34">
        <f>AJ1917</f>
        <v>0</v>
      </c>
      <c r="N1917" s="34">
        <f>SUM(AI1917)</f>
        <v>0</v>
      </c>
      <c r="O1917" s="34">
        <f>0</f>
        <v>0</v>
      </c>
      <c r="P1917" s="34">
        <v>0</v>
      </c>
      <c r="Q1917" s="34">
        <v>0</v>
      </c>
      <c r="R1917" s="34">
        <f>AH1917</f>
        <v>0</v>
      </c>
      <c r="S1917" s="122"/>
      <c r="T1917" s="41">
        <f>SUM(U1917,AA1917)</f>
        <v>21</v>
      </c>
      <c r="U1917" s="41">
        <f>IF(SUM(V1917:Y1917)&gt;=250, 250,SUM(V1917:Y1917))</f>
        <v>21</v>
      </c>
      <c r="V1917" s="41">
        <v>0</v>
      </c>
      <c r="W1917" s="41">
        <v>0</v>
      </c>
      <c r="X1917" s="41">
        <f>SUM(AL1917,AN1917,BO1917,BS1917)</f>
        <v>0</v>
      </c>
      <c r="Y1917" s="41">
        <f>SUM(AO1917:BN1917)</f>
        <v>21</v>
      </c>
      <c r="Z1917" s="41">
        <f>COUNTIF(AO1917:BN1917, "&gt;0")</f>
        <v>1</v>
      </c>
      <c r="AA1917" s="41">
        <f>SUM(AB1917:AF1917)</f>
        <v>0</v>
      </c>
      <c r="AB1917" s="41">
        <f>BP1917+BQ1917</f>
        <v>0</v>
      </c>
      <c r="AC1917" s="41">
        <v>0</v>
      </c>
      <c r="AD1917" s="41">
        <v>0</v>
      </c>
      <c r="AE1917" s="41">
        <f>SUM(BR1917)</f>
        <v>0</v>
      </c>
      <c r="AF1917" s="41">
        <f>SUM(AM1917)</f>
        <v>0</v>
      </c>
      <c r="AG1917" s="122"/>
      <c r="AH1917" s="36">
        <v>0</v>
      </c>
      <c r="AI1917" s="126">
        <v>0</v>
      </c>
      <c r="AJ1917" s="36">
        <v>0</v>
      </c>
      <c r="AK1917" s="121"/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14">
        <v>0</v>
      </c>
      <c r="AR1917" s="1">
        <v>0</v>
      </c>
      <c r="AS1917" s="114">
        <v>0</v>
      </c>
      <c r="AT1917" s="114">
        <v>0</v>
      </c>
      <c r="AU1917" s="114">
        <v>0</v>
      </c>
      <c r="AV1917" s="114">
        <v>0</v>
      </c>
      <c r="AW1917" s="114">
        <v>0</v>
      </c>
      <c r="AX1917" s="114">
        <v>0</v>
      </c>
      <c r="AY1917" s="114">
        <v>0</v>
      </c>
      <c r="AZ1917" s="114">
        <v>0</v>
      </c>
      <c r="BA1917" s="114">
        <v>0</v>
      </c>
      <c r="BB1917" s="114">
        <v>0</v>
      </c>
      <c r="BC1917" s="114">
        <v>0</v>
      </c>
      <c r="BD1917" s="115">
        <v>0</v>
      </c>
      <c r="BE1917" s="114">
        <v>0</v>
      </c>
      <c r="BF1917" s="114">
        <v>0</v>
      </c>
      <c r="BG1917" s="114">
        <v>0</v>
      </c>
      <c r="BH1917" s="114">
        <v>0</v>
      </c>
      <c r="BI1917" s="114">
        <v>0</v>
      </c>
      <c r="BJ1917" s="114">
        <v>21</v>
      </c>
      <c r="BK1917" s="114">
        <v>0</v>
      </c>
      <c r="BL1917" s="114">
        <v>0</v>
      </c>
      <c r="BM1917" s="114">
        <v>0</v>
      </c>
      <c r="BN1917" s="114">
        <v>0</v>
      </c>
      <c r="BO1917" s="114">
        <v>0</v>
      </c>
      <c r="BP1917" s="114">
        <v>0</v>
      </c>
      <c r="BQ1917" s="114">
        <v>0</v>
      </c>
      <c r="BR1917" s="114">
        <v>0</v>
      </c>
      <c r="BS1917" s="114">
        <v>0</v>
      </c>
    </row>
    <row r="1918" spans="1:71" ht="15" x14ac:dyDescent="0.25">
      <c r="A1918" s="1" t="str">
        <f>CONCATENATE(G1918,"-",F1918,"-",H1918)</f>
        <v>999911745-Black-Under 30</v>
      </c>
      <c r="B1918" s="1" t="str">
        <f>CONCATENATE(G1918,"-",H1918)</f>
        <v>999911745-Under 30</v>
      </c>
      <c r="C1918" s="151" t="s">
        <v>1041</v>
      </c>
      <c r="D1918" s="151" t="s">
        <v>2516</v>
      </c>
      <c r="E1918" s="151" t="s">
        <v>17</v>
      </c>
      <c r="F1918" s="41" t="s">
        <v>14</v>
      </c>
      <c r="G1918" s="151">
        <v>999911745</v>
      </c>
      <c r="H1918" s="36" t="s">
        <v>1833</v>
      </c>
      <c r="I1918" s="34">
        <f>((L1918)-J1918)+T1918</f>
        <v>21</v>
      </c>
      <c r="J1918" s="36"/>
      <c r="K1918" s="35"/>
      <c r="L1918" s="34">
        <f>SUM(N1918,O1918,P1918,Q1918,R1918,M1918)</f>
        <v>0</v>
      </c>
      <c r="M1918" s="34">
        <f>AJ1918</f>
        <v>0</v>
      </c>
      <c r="N1918" s="34">
        <f>SUM(AI1918)</f>
        <v>0</v>
      </c>
      <c r="O1918" s="34">
        <f>0</f>
        <v>0</v>
      </c>
      <c r="P1918" s="34">
        <v>0</v>
      </c>
      <c r="Q1918" s="34">
        <v>0</v>
      </c>
      <c r="R1918" s="34">
        <f>AH1918</f>
        <v>0</v>
      </c>
      <c r="S1918" s="122"/>
      <c r="T1918" s="41">
        <f>SUM(U1918,AA1918)</f>
        <v>21</v>
      </c>
      <c r="U1918" s="41">
        <f>IF(SUM(V1918:Y1918)&gt;=250, 250,SUM(V1918:Y1918))</f>
        <v>21</v>
      </c>
      <c r="V1918" s="41">
        <v>0</v>
      </c>
      <c r="W1918" s="41">
        <v>0</v>
      </c>
      <c r="X1918" s="41">
        <f>SUM(AL1918,AN1918,BO1918,BS1918)</f>
        <v>0</v>
      </c>
      <c r="Y1918" s="41">
        <f>SUM(AO1918:BN1918)</f>
        <v>21</v>
      </c>
      <c r="Z1918" s="41">
        <f>COUNTIF(AO1918:BN1918, "&gt;0")</f>
        <v>1</v>
      </c>
      <c r="AA1918" s="41">
        <f>SUM(AB1918:AF1918)</f>
        <v>0</v>
      </c>
      <c r="AB1918" s="41">
        <f>BP1918+BQ1918</f>
        <v>0</v>
      </c>
      <c r="AC1918" s="41">
        <v>0</v>
      </c>
      <c r="AD1918" s="41">
        <v>0</v>
      </c>
      <c r="AE1918" s="41">
        <f>SUM(BR1918)</f>
        <v>0</v>
      </c>
      <c r="AF1918" s="41">
        <f>SUM(AM1918)</f>
        <v>0</v>
      </c>
      <c r="AG1918" s="122"/>
      <c r="AH1918" s="36">
        <v>0</v>
      </c>
      <c r="AI1918" s="126">
        <v>0</v>
      </c>
      <c r="AJ1918" s="36">
        <v>0</v>
      </c>
      <c r="AK1918" s="121"/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14">
        <v>0</v>
      </c>
      <c r="AR1918" s="1">
        <v>0</v>
      </c>
      <c r="AS1918" s="114">
        <v>0</v>
      </c>
      <c r="AT1918" s="114">
        <v>0</v>
      </c>
      <c r="AU1918" s="114">
        <v>0</v>
      </c>
      <c r="AV1918" s="114">
        <v>0</v>
      </c>
      <c r="AW1918" s="114">
        <v>0</v>
      </c>
      <c r="AX1918" s="114">
        <v>0</v>
      </c>
      <c r="AY1918" s="114">
        <v>0</v>
      </c>
      <c r="AZ1918" s="114">
        <v>0</v>
      </c>
      <c r="BA1918" s="114">
        <v>0</v>
      </c>
      <c r="BB1918" s="114">
        <v>0</v>
      </c>
      <c r="BC1918" s="114">
        <v>0</v>
      </c>
      <c r="BD1918" s="115">
        <v>0</v>
      </c>
      <c r="BE1918" s="114">
        <v>0</v>
      </c>
      <c r="BF1918" s="114">
        <v>0</v>
      </c>
      <c r="BG1918" s="114">
        <v>0</v>
      </c>
      <c r="BH1918" s="114">
        <v>0</v>
      </c>
      <c r="BI1918" s="114">
        <v>0</v>
      </c>
      <c r="BJ1918" s="114">
        <v>21</v>
      </c>
      <c r="BK1918" s="114">
        <v>0</v>
      </c>
      <c r="BL1918" s="114">
        <v>0</v>
      </c>
      <c r="BM1918" s="114">
        <v>0</v>
      </c>
      <c r="BN1918" s="114">
        <v>0</v>
      </c>
      <c r="BO1918" s="114">
        <v>0</v>
      </c>
      <c r="BP1918" s="114">
        <v>0</v>
      </c>
      <c r="BQ1918" s="114">
        <v>0</v>
      </c>
      <c r="BR1918" s="114">
        <v>0</v>
      </c>
      <c r="BS1918" s="114">
        <v>0</v>
      </c>
    </row>
    <row r="1919" spans="1:71" ht="15" x14ac:dyDescent="0.25">
      <c r="A1919" s="1" t="str">
        <f>CONCATENATE(G1919,"-",F1919,"-",H1919)</f>
        <v>999918979-Black-Under 30</v>
      </c>
      <c r="B1919" s="1" t="str">
        <f>CONCATENATE(G1919,"-",H1919)</f>
        <v>999918979-Under 30</v>
      </c>
      <c r="C1919" s="151" t="s">
        <v>642</v>
      </c>
      <c r="D1919" s="151" t="s">
        <v>643</v>
      </c>
      <c r="E1919" s="151" t="s">
        <v>17</v>
      </c>
      <c r="F1919" s="41" t="s">
        <v>14</v>
      </c>
      <c r="G1919" s="151">
        <v>999918979</v>
      </c>
      <c r="H1919" s="36" t="s">
        <v>1833</v>
      </c>
      <c r="I1919" s="34">
        <f>((L1919)-J1919)+T1919</f>
        <v>21</v>
      </c>
      <c r="J1919" s="36"/>
      <c r="K1919" s="35"/>
      <c r="L1919" s="34">
        <f>SUM(N1919,O1919,P1919,Q1919,R1919,M1919)</f>
        <v>0</v>
      </c>
      <c r="M1919" s="34">
        <f>AJ1919</f>
        <v>0</v>
      </c>
      <c r="N1919" s="34">
        <f>SUM(AI1919)</f>
        <v>0</v>
      </c>
      <c r="O1919" s="34">
        <f>0</f>
        <v>0</v>
      </c>
      <c r="P1919" s="34">
        <v>0</v>
      </c>
      <c r="Q1919" s="34">
        <v>0</v>
      </c>
      <c r="R1919" s="34">
        <f>AH1919</f>
        <v>0</v>
      </c>
      <c r="S1919" s="122"/>
      <c r="T1919" s="41">
        <f>SUM(U1919,AA1919)</f>
        <v>21</v>
      </c>
      <c r="U1919" s="41">
        <f>IF(SUM(V1919:Y1919)&gt;=250, 250,SUM(V1919:Y1919))</f>
        <v>21</v>
      </c>
      <c r="V1919" s="41">
        <v>0</v>
      </c>
      <c r="W1919" s="41">
        <v>0</v>
      </c>
      <c r="X1919" s="41">
        <f>SUM(AL1919,AN1919,BO1919,BS1919)</f>
        <v>0</v>
      </c>
      <c r="Y1919" s="41">
        <f>SUM(AO1919:BN1919)</f>
        <v>21</v>
      </c>
      <c r="Z1919" s="41">
        <f>COUNTIF(AO1919:BN1919, "&gt;0")</f>
        <v>1</v>
      </c>
      <c r="AA1919" s="41">
        <f>SUM(AB1919:AF1919)</f>
        <v>0</v>
      </c>
      <c r="AB1919" s="41">
        <f>BP1919+BQ1919</f>
        <v>0</v>
      </c>
      <c r="AC1919" s="41">
        <v>0</v>
      </c>
      <c r="AD1919" s="41">
        <v>0</v>
      </c>
      <c r="AE1919" s="41">
        <f>SUM(BR1919)</f>
        <v>0</v>
      </c>
      <c r="AF1919" s="41">
        <f>SUM(AM1919)</f>
        <v>0</v>
      </c>
      <c r="AG1919" s="122"/>
      <c r="AH1919" s="36">
        <v>0</v>
      </c>
      <c r="AI1919" s="126">
        <v>0</v>
      </c>
      <c r="AJ1919" s="36">
        <v>0</v>
      </c>
      <c r="AK1919" s="121"/>
      <c r="AL1919" s="1">
        <v>0</v>
      </c>
      <c r="AM1919" s="1">
        <v>0</v>
      </c>
      <c r="AN1919" s="1">
        <v>0</v>
      </c>
      <c r="AO1919" s="1">
        <v>0</v>
      </c>
      <c r="AP1919" s="1">
        <v>0</v>
      </c>
      <c r="AQ1919" s="114">
        <v>0</v>
      </c>
      <c r="AR1919" s="1">
        <v>0</v>
      </c>
      <c r="AS1919" s="114">
        <v>0</v>
      </c>
      <c r="AT1919" s="114">
        <v>0</v>
      </c>
      <c r="AU1919" s="114">
        <v>0</v>
      </c>
      <c r="AV1919" s="114">
        <v>0</v>
      </c>
      <c r="AW1919" s="114">
        <v>0</v>
      </c>
      <c r="AX1919" s="114">
        <v>0</v>
      </c>
      <c r="AY1919" s="114">
        <v>0</v>
      </c>
      <c r="AZ1919" s="114">
        <v>0</v>
      </c>
      <c r="BA1919" s="114">
        <v>0</v>
      </c>
      <c r="BB1919" s="114">
        <v>0</v>
      </c>
      <c r="BC1919" s="114">
        <v>0</v>
      </c>
      <c r="BD1919" s="115">
        <v>0</v>
      </c>
      <c r="BE1919" s="114">
        <v>0</v>
      </c>
      <c r="BF1919" s="114">
        <v>0</v>
      </c>
      <c r="BG1919" s="114">
        <v>0</v>
      </c>
      <c r="BH1919" s="114">
        <v>0</v>
      </c>
      <c r="BI1919" s="114">
        <v>0</v>
      </c>
      <c r="BJ1919" s="114">
        <v>21</v>
      </c>
      <c r="BK1919" s="114">
        <v>0</v>
      </c>
      <c r="BL1919" s="114">
        <v>0</v>
      </c>
      <c r="BM1919" s="114">
        <v>0</v>
      </c>
      <c r="BN1919" s="114">
        <v>0</v>
      </c>
      <c r="BO1919" s="114">
        <v>0</v>
      </c>
      <c r="BP1919" s="114">
        <v>0</v>
      </c>
      <c r="BQ1919" s="114">
        <v>0</v>
      </c>
      <c r="BR1919" s="114">
        <v>0</v>
      </c>
      <c r="BS1919" s="114">
        <v>0</v>
      </c>
    </row>
    <row r="1920" spans="1:71" ht="15" x14ac:dyDescent="0.25">
      <c r="A1920" s="1" t="str">
        <f>CONCATENATE(G1920,"-",F1920,"-",H1920)</f>
        <v>999919100-Black-Under 30</v>
      </c>
      <c r="B1920" s="1" t="str">
        <f>CONCATENATE(G1920,"-",H1920)</f>
        <v>999919100-Under 30</v>
      </c>
      <c r="C1920" s="151" t="s">
        <v>3208</v>
      </c>
      <c r="D1920" s="151" t="s">
        <v>3219</v>
      </c>
      <c r="E1920" s="151" t="s">
        <v>17</v>
      </c>
      <c r="F1920" s="41" t="s">
        <v>14</v>
      </c>
      <c r="G1920" s="151">
        <v>999919100</v>
      </c>
      <c r="H1920" s="36" t="s">
        <v>1833</v>
      </c>
      <c r="I1920" s="34">
        <f>((L1920)-J1920)+T1920</f>
        <v>21</v>
      </c>
      <c r="J1920" s="36"/>
      <c r="K1920" s="35"/>
      <c r="L1920" s="34">
        <f>SUM(N1920,O1920,P1920,Q1920,R1920,M1920)</f>
        <v>0</v>
      </c>
      <c r="M1920" s="34">
        <f>AJ1920</f>
        <v>0</v>
      </c>
      <c r="N1920" s="34">
        <f>SUM(AI1920)</f>
        <v>0</v>
      </c>
      <c r="O1920" s="34">
        <f>0</f>
        <v>0</v>
      </c>
      <c r="P1920" s="34">
        <v>0</v>
      </c>
      <c r="Q1920" s="34">
        <v>0</v>
      </c>
      <c r="R1920" s="34">
        <f>AH1920</f>
        <v>0</v>
      </c>
      <c r="S1920" s="122"/>
      <c r="T1920" s="41">
        <f>SUM(U1920,AA1920)</f>
        <v>21</v>
      </c>
      <c r="U1920" s="41">
        <f>IF(SUM(V1920:Y1920)&gt;=250, 250,SUM(V1920:Y1920))</f>
        <v>21</v>
      </c>
      <c r="V1920" s="41">
        <v>0</v>
      </c>
      <c r="W1920" s="41">
        <v>0</v>
      </c>
      <c r="X1920" s="41">
        <f>SUM(AL1920,AN1920,BO1920,BS1920)</f>
        <v>0</v>
      </c>
      <c r="Y1920" s="41">
        <f>SUM(AO1920:BN1920)</f>
        <v>21</v>
      </c>
      <c r="Z1920" s="41">
        <f>COUNTIF(AO1920:BN1920, "&gt;0")</f>
        <v>1</v>
      </c>
      <c r="AA1920" s="41">
        <f>SUM(AB1920:AF1920)</f>
        <v>0</v>
      </c>
      <c r="AB1920" s="41">
        <f>BP1920+BQ1920</f>
        <v>0</v>
      </c>
      <c r="AC1920" s="41">
        <v>0</v>
      </c>
      <c r="AD1920" s="41">
        <v>0</v>
      </c>
      <c r="AE1920" s="41">
        <f>SUM(BR1920)</f>
        <v>0</v>
      </c>
      <c r="AF1920" s="41">
        <f>SUM(AM1920)</f>
        <v>0</v>
      </c>
      <c r="AG1920" s="122"/>
      <c r="AH1920" s="36">
        <v>0</v>
      </c>
      <c r="AI1920" s="126">
        <v>0</v>
      </c>
      <c r="AJ1920" s="36">
        <v>0</v>
      </c>
      <c r="AK1920" s="121"/>
      <c r="AL1920" s="1">
        <v>0</v>
      </c>
      <c r="AM1920" s="1">
        <v>0</v>
      </c>
      <c r="AN1920" s="1">
        <v>0</v>
      </c>
      <c r="AO1920" s="1">
        <v>0</v>
      </c>
      <c r="AP1920" s="1">
        <v>0</v>
      </c>
      <c r="AQ1920" s="114">
        <v>0</v>
      </c>
      <c r="AR1920" s="1">
        <v>0</v>
      </c>
      <c r="AS1920" s="114">
        <v>0</v>
      </c>
      <c r="AT1920" s="114">
        <v>0</v>
      </c>
      <c r="AU1920" s="114">
        <v>0</v>
      </c>
      <c r="AV1920" s="114">
        <v>0</v>
      </c>
      <c r="AW1920" s="114">
        <v>0</v>
      </c>
      <c r="AX1920" s="114">
        <v>0</v>
      </c>
      <c r="AY1920" s="114">
        <v>0</v>
      </c>
      <c r="AZ1920" s="114">
        <v>0</v>
      </c>
      <c r="BA1920" s="114">
        <v>0</v>
      </c>
      <c r="BB1920" s="114">
        <v>0</v>
      </c>
      <c r="BC1920" s="114">
        <v>0</v>
      </c>
      <c r="BD1920" s="115">
        <v>0</v>
      </c>
      <c r="BE1920" s="114">
        <v>0</v>
      </c>
      <c r="BF1920" s="114">
        <v>0</v>
      </c>
      <c r="BG1920" s="114">
        <v>0</v>
      </c>
      <c r="BH1920" s="114">
        <v>0</v>
      </c>
      <c r="BI1920" s="114">
        <v>0</v>
      </c>
      <c r="BJ1920" s="114">
        <v>21</v>
      </c>
      <c r="BK1920" s="114">
        <v>0</v>
      </c>
      <c r="BL1920" s="114">
        <v>0</v>
      </c>
      <c r="BM1920" s="114">
        <v>0</v>
      </c>
      <c r="BN1920" s="114">
        <v>0</v>
      </c>
      <c r="BO1920" s="114">
        <v>0</v>
      </c>
      <c r="BP1920" s="114">
        <v>0</v>
      </c>
      <c r="BQ1920" s="114">
        <v>0</v>
      </c>
      <c r="BR1920" s="114">
        <v>0</v>
      </c>
      <c r="BS1920" s="114">
        <v>0</v>
      </c>
    </row>
    <row r="1921" spans="1:71" ht="15" x14ac:dyDescent="0.25">
      <c r="A1921" s="1" t="str">
        <f>CONCATENATE(G1921,"-",F1921,"-",H1921)</f>
        <v>999919105-Black-Under 30</v>
      </c>
      <c r="B1921" s="1" t="str">
        <f>CONCATENATE(G1921,"-",H1921)</f>
        <v>999919105-Under 30</v>
      </c>
      <c r="C1921" s="151" t="s">
        <v>649</v>
      </c>
      <c r="D1921" s="151" t="s">
        <v>3213</v>
      </c>
      <c r="E1921" s="151" t="s">
        <v>17</v>
      </c>
      <c r="F1921" s="41" t="s">
        <v>14</v>
      </c>
      <c r="G1921" s="151">
        <v>999919105</v>
      </c>
      <c r="H1921" s="36" t="s">
        <v>1833</v>
      </c>
      <c r="I1921" s="34">
        <f>((L1921)-J1921)+T1921</f>
        <v>21</v>
      </c>
      <c r="J1921" s="36"/>
      <c r="K1921" s="35"/>
      <c r="L1921" s="34">
        <f>SUM(N1921,O1921,P1921,Q1921,R1921,M1921)</f>
        <v>0</v>
      </c>
      <c r="M1921" s="34">
        <f>AJ1921</f>
        <v>0</v>
      </c>
      <c r="N1921" s="34">
        <f>SUM(AI1921)</f>
        <v>0</v>
      </c>
      <c r="O1921" s="34">
        <f>0</f>
        <v>0</v>
      </c>
      <c r="P1921" s="34">
        <v>0</v>
      </c>
      <c r="Q1921" s="34">
        <v>0</v>
      </c>
      <c r="R1921" s="34">
        <f>AH1921</f>
        <v>0</v>
      </c>
      <c r="S1921" s="122"/>
      <c r="T1921" s="41">
        <f>SUM(U1921,AA1921)</f>
        <v>21</v>
      </c>
      <c r="U1921" s="41">
        <f>IF(SUM(V1921:Y1921)&gt;=250, 250,SUM(V1921:Y1921))</f>
        <v>21</v>
      </c>
      <c r="V1921" s="41">
        <v>0</v>
      </c>
      <c r="W1921" s="41">
        <v>0</v>
      </c>
      <c r="X1921" s="41">
        <f>SUM(AL1921,AN1921,BO1921,BS1921)</f>
        <v>0</v>
      </c>
      <c r="Y1921" s="41">
        <f>SUM(AO1921:BN1921)</f>
        <v>21</v>
      </c>
      <c r="Z1921" s="41">
        <f>COUNTIF(AO1921:BN1921, "&gt;0")</f>
        <v>1</v>
      </c>
      <c r="AA1921" s="41">
        <f>SUM(AB1921:AF1921)</f>
        <v>0</v>
      </c>
      <c r="AB1921" s="41">
        <f>BP1921+BQ1921</f>
        <v>0</v>
      </c>
      <c r="AC1921" s="41">
        <v>0</v>
      </c>
      <c r="AD1921" s="41">
        <v>0</v>
      </c>
      <c r="AE1921" s="41">
        <f>SUM(BR1921)</f>
        <v>0</v>
      </c>
      <c r="AF1921" s="41">
        <f>SUM(AM1921)</f>
        <v>0</v>
      </c>
      <c r="AG1921" s="122"/>
      <c r="AH1921" s="36">
        <v>0</v>
      </c>
      <c r="AI1921" s="126">
        <v>0</v>
      </c>
      <c r="AJ1921" s="36">
        <v>0</v>
      </c>
      <c r="AK1921" s="121"/>
      <c r="AL1921" s="1">
        <v>0</v>
      </c>
      <c r="AM1921" s="1">
        <v>0</v>
      </c>
      <c r="AN1921" s="1">
        <v>0</v>
      </c>
      <c r="AO1921" s="1">
        <v>0</v>
      </c>
      <c r="AP1921" s="1">
        <v>0</v>
      </c>
      <c r="AQ1921" s="114">
        <v>0</v>
      </c>
      <c r="AR1921" s="1">
        <v>0</v>
      </c>
      <c r="AS1921" s="114">
        <v>0</v>
      </c>
      <c r="AT1921" s="114">
        <v>0</v>
      </c>
      <c r="AU1921" s="114">
        <v>0</v>
      </c>
      <c r="AV1921" s="114">
        <v>0</v>
      </c>
      <c r="AW1921" s="114">
        <v>0</v>
      </c>
      <c r="AX1921" s="114">
        <v>0</v>
      </c>
      <c r="AY1921" s="114">
        <v>0</v>
      </c>
      <c r="AZ1921" s="114">
        <v>0</v>
      </c>
      <c r="BA1921" s="114">
        <v>0</v>
      </c>
      <c r="BB1921" s="114">
        <v>0</v>
      </c>
      <c r="BC1921" s="114">
        <v>0</v>
      </c>
      <c r="BD1921" s="115">
        <v>0</v>
      </c>
      <c r="BE1921" s="114">
        <v>0</v>
      </c>
      <c r="BF1921" s="114">
        <v>0</v>
      </c>
      <c r="BG1921" s="114">
        <v>0</v>
      </c>
      <c r="BH1921" s="114">
        <v>0</v>
      </c>
      <c r="BI1921" s="114">
        <v>0</v>
      </c>
      <c r="BJ1921" s="114">
        <v>21</v>
      </c>
      <c r="BK1921" s="114">
        <v>0</v>
      </c>
      <c r="BL1921" s="114">
        <v>0</v>
      </c>
      <c r="BM1921" s="114">
        <v>0</v>
      </c>
      <c r="BN1921" s="114">
        <v>0</v>
      </c>
      <c r="BO1921" s="114">
        <v>0</v>
      </c>
      <c r="BP1921" s="114">
        <v>0</v>
      </c>
      <c r="BQ1921" s="114">
        <v>0</v>
      </c>
      <c r="BR1921" s="114">
        <v>0</v>
      </c>
      <c r="BS1921" s="114">
        <v>0</v>
      </c>
    </row>
    <row r="1922" spans="1:71" ht="15" x14ac:dyDescent="0.25">
      <c r="A1922" s="1" t="str">
        <f>CONCATENATE(G1922,"-",F1922,"-",H1922)</f>
        <v>999927288-Black-Under 30</v>
      </c>
      <c r="B1922" s="1" t="str">
        <f>CONCATENATE(G1922,"-",H1922)</f>
        <v>999927288-Under 30</v>
      </c>
      <c r="C1922" s="151" t="s">
        <v>3217</v>
      </c>
      <c r="D1922" s="151" t="s">
        <v>3218</v>
      </c>
      <c r="E1922" s="151" t="s">
        <v>17</v>
      </c>
      <c r="F1922" s="41" t="s">
        <v>14</v>
      </c>
      <c r="G1922" s="151">
        <v>999927288</v>
      </c>
      <c r="H1922" s="36" t="s">
        <v>1833</v>
      </c>
      <c r="I1922" s="34">
        <f>((L1922)-J1922)+T1922</f>
        <v>21</v>
      </c>
      <c r="J1922" s="36"/>
      <c r="K1922" s="35"/>
      <c r="L1922" s="34">
        <f>SUM(N1922,O1922,P1922,Q1922,R1922,M1922)</f>
        <v>0</v>
      </c>
      <c r="M1922" s="34">
        <f>AJ1922</f>
        <v>0</v>
      </c>
      <c r="N1922" s="34">
        <f>SUM(AI1922)</f>
        <v>0</v>
      </c>
      <c r="O1922" s="34">
        <f>0</f>
        <v>0</v>
      </c>
      <c r="P1922" s="34">
        <v>0</v>
      </c>
      <c r="Q1922" s="34">
        <v>0</v>
      </c>
      <c r="R1922" s="34">
        <f>AH1922</f>
        <v>0</v>
      </c>
      <c r="S1922" s="122"/>
      <c r="T1922" s="41">
        <f>SUM(U1922,AA1922)</f>
        <v>21</v>
      </c>
      <c r="U1922" s="41">
        <f>IF(SUM(V1922:Y1922)&gt;=250, 250,SUM(V1922:Y1922))</f>
        <v>21</v>
      </c>
      <c r="V1922" s="41">
        <v>0</v>
      </c>
      <c r="W1922" s="41">
        <v>0</v>
      </c>
      <c r="X1922" s="41">
        <f>SUM(AL1922,AN1922,BO1922,BS1922)</f>
        <v>0</v>
      </c>
      <c r="Y1922" s="41">
        <f>SUM(AO1922:BN1922)</f>
        <v>21</v>
      </c>
      <c r="Z1922" s="41">
        <f>COUNTIF(AO1922:BN1922, "&gt;0")</f>
        <v>1</v>
      </c>
      <c r="AA1922" s="41">
        <f>SUM(AB1922:AF1922)</f>
        <v>0</v>
      </c>
      <c r="AB1922" s="41">
        <f>BP1922+BQ1922</f>
        <v>0</v>
      </c>
      <c r="AC1922" s="41">
        <v>0</v>
      </c>
      <c r="AD1922" s="41">
        <v>0</v>
      </c>
      <c r="AE1922" s="41">
        <f>SUM(BR1922)</f>
        <v>0</v>
      </c>
      <c r="AF1922" s="41">
        <f>SUM(AM1922)</f>
        <v>0</v>
      </c>
      <c r="AG1922" s="122"/>
      <c r="AH1922" s="36">
        <v>0</v>
      </c>
      <c r="AI1922" s="126">
        <v>0</v>
      </c>
      <c r="AJ1922" s="36">
        <v>0</v>
      </c>
      <c r="AK1922" s="121"/>
      <c r="AL1922" s="1">
        <v>0</v>
      </c>
      <c r="AM1922" s="1">
        <v>0</v>
      </c>
      <c r="AN1922" s="1">
        <v>0</v>
      </c>
      <c r="AO1922" s="1">
        <v>0</v>
      </c>
      <c r="AP1922" s="1">
        <v>0</v>
      </c>
      <c r="AQ1922" s="114">
        <v>0</v>
      </c>
      <c r="AR1922" s="1">
        <v>0</v>
      </c>
      <c r="AS1922" s="114">
        <v>0</v>
      </c>
      <c r="AT1922" s="114">
        <v>0</v>
      </c>
      <c r="AU1922" s="114">
        <v>0</v>
      </c>
      <c r="AV1922" s="114">
        <v>0</v>
      </c>
      <c r="AW1922" s="114">
        <v>0</v>
      </c>
      <c r="AX1922" s="114">
        <v>0</v>
      </c>
      <c r="AY1922" s="114">
        <v>0</v>
      </c>
      <c r="AZ1922" s="114">
        <v>0</v>
      </c>
      <c r="BA1922" s="114">
        <v>0</v>
      </c>
      <c r="BB1922" s="114">
        <v>0</v>
      </c>
      <c r="BC1922" s="114">
        <v>0</v>
      </c>
      <c r="BD1922" s="115">
        <v>0</v>
      </c>
      <c r="BE1922" s="114">
        <v>0</v>
      </c>
      <c r="BF1922" s="114">
        <v>0</v>
      </c>
      <c r="BG1922" s="114">
        <v>0</v>
      </c>
      <c r="BH1922" s="114">
        <v>0</v>
      </c>
      <c r="BI1922" s="114">
        <v>0</v>
      </c>
      <c r="BJ1922" s="114">
        <v>21</v>
      </c>
      <c r="BK1922" s="114">
        <v>0</v>
      </c>
      <c r="BL1922" s="114">
        <v>0</v>
      </c>
      <c r="BM1922" s="114">
        <v>0</v>
      </c>
      <c r="BN1922" s="114">
        <v>0</v>
      </c>
      <c r="BO1922" s="114">
        <v>0</v>
      </c>
      <c r="BP1922" s="114">
        <v>0</v>
      </c>
      <c r="BQ1922" s="114">
        <v>0</v>
      </c>
      <c r="BR1922" s="114">
        <v>0</v>
      </c>
      <c r="BS1922" s="114">
        <v>0</v>
      </c>
    </row>
    <row r="1923" spans="1:71" ht="15" x14ac:dyDescent="0.25">
      <c r="A1923" s="1" t="str">
        <f>CONCATENATE(G1923,"-",F1923,"-",H1923)</f>
        <v>999930005-Black-Under 30</v>
      </c>
      <c r="B1923" s="1" t="str">
        <f>CONCATENATE(G1923,"-",H1923)</f>
        <v>999930005-Under 30</v>
      </c>
      <c r="C1923" s="151" t="s">
        <v>608</v>
      </c>
      <c r="D1923" s="151" t="s">
        <v>955</v>
      </c>
      <c r="E1923" s="151" t="s">
        <v>17</v>
      </c>
      <c r="F1923" s="41" t="s">
        <v>14</v>
      </c>
      <c r="G1923" s="151">
        <v>999930005</v>
      </c>
      <c r="H1923" s="36" t="s">
        <v>1833</v>
      </c>
      <c r="I1923" s="34">
        <f>((L1923)-J1923)+T1923</f>
        <v>21</v>
      </c>
      <c r="J1923" s="36"/>
      <c r="K1923" s="35"/>
      <c r="L1923" s="34">
        <f>SUM(N1923,O1923,P1923,Q1923,R1923,M1923)</f>
        <v>0</v>
      </c>
      <c r="M1923" s="34">
        <f>AJ1923</f>
        <v>0</v>
      </c>
      <c r="N1923" s="34">
        <f>SUM(AI1923)</f>
        <v>0</v>
      </c>
      <c r="O1923" s="34">
        <f>0</f>
        <v>0</v>
      </c>
      <c r="P1923" s="34">
        <v>0</v>
      </c>
      <c r="Q1923" s="34">
        <v>0</v>
      </c>
      <c r="R1923" s="34">
        <f>AH1923</f>
        <v>0</v>
      </c>
      <c r="S1923" s="122"/>
      <c r="T1923" s="41">
        <f>SUM(U1923,AA1923)</f>
        <v>21</v>
      </c>
      <c r="U1923" s="41">
        <f>IF(SUM(V1923:Y1923)&gt;=250, 250,SUM(V1923:Y1923))</f>
        <v>21</v>
      </c>
      <c r="V1923" s="41">
        <v>0</v>
      </c>
      <c r="W1923" s="41">
        <v>0</v>
      </c>
      <c r="X1923" s="41">
        <f>SUM(AL1923,AN1923,BO1923,BS1923)</f>
        <v>0</v>
      </c>
      <c r="Y1923" s="41">
        <f>SUM(AO1923:BN1923)</f>
        <v>21</v>
      </c>
      <c r="Z1923" s="41">
        <f>COUNTIF(AO1923:BN1923, "&gt;0")</f>
        <v>1</v>
      </c>
      <c r="AA1923" s="41">
        <f>SUM(AB1923:AF1923)</f>
        <v>0</v>
      </c>
      <c r="AB1923" s="41">
        <f>BP1923+BQ1923</f>
        <v>0</v>
      </c>
      <c r="AC1923" s="41">
        <v>0</v>
      </c>
      <c r="AD1923" s="41">
        <v>0</v>
      </c>
      <c r="AE1923" s="41">
        <f>SUM(BR1923)</f>
        <v>0</v>
      </c>
      <c r="AF1923" s="41">
        <f>SUM(AM1923)</f>
        <v>0</v>
      </c>
      <c r="AG1923" s="122"/>
      <c r="AH1923" s="36">
        <v>0</v>
      </c>
      <c r="AI1923" s="126">
        <v>0</v>
      </c>
      <c r="AJ1923" s="36">
        <v>0</v>
      </c>
      <c r="AK1923" s="121"/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14">
        <v>0</v>
      </c>
      <c r="AR1923" s="1">
        <v>0</v>
      </c>
      <c r="AS1923" s="114">
        <v>0</v>
      </c>
      <c r="AT1923" s="114">
        <v>0</v>
      </c>
      <c r="AU1923" s="114">
        <v>0</v>
      </c>
      <c r="AV1923" s="114">
        <v>0</v>
      </c>
      <c r="AW1923" s="114">
        <v>0</v>
      </c>
      <c r="AX1923" s="114">
        <v>0</v>
      </c>
      <c r="AY1923" s="114">
        <v>0</v>
      </c>
      <c r="AZ1923" s="114">
        <v>0</v>
      </c>
      <c r="BA1923" s="114">
        <v>0</v>
      </c>
      <c r="BB1923" s="114">
        <v>0</v>
      </c>
      <c r="BC1923" s="114">
        <v>0</v>
      </c>
      <c r="BD1923" s="115">
        <v>0</v>
      </c>
      <c r="BE1923" s="114">
        <v>0</v>
      </c>
      <c r="BF1923" s="114">
        <v>0</v>
      </c>
      <c r="BG1923" s="114">
        <v>0</v>
      </c>
      <c r="BH1923" s="114">
        <v>0</v>
      </c>
      <c r="BI1923" s="114">
        <v>0</v>
      </c>
      <c r="BJ1923" s="114">
        <v>21</v>
      </c>
      <c r="BK1923" s="114">
        <v>0</v>
      </c>
      <c r="BL1923" s="114">
        <v>0</v>
      </c>
      <c r="BM1923" s="114">
        <v>0</v>
      </c>
      <c r="BN1923" s="114">
        <v>0</v>
      </c>
      <c r="BO1923" s="114">
        <v>0</v>
      </c>
      <c r="BP1923" s="114">
        <v>0</v>
      </c>
      <c r="BQ1923" s="114">
        <v>0</v>
      </c>
      <c r="BR1923" s="114">
        <v>0</v>
      </c>
      <c r="BS1923" s="114">
        <v>0</v>
      </c>
    </row>
    <row r="1924" spans="1:71" ht="15" x14ac:dyDescent="0.25">
      <c r="A1924" s="1" t="str">
        <f>CONCATENATE(G1924,"-",F1924,"-",H1924)</f>
        <v>999931200-Black-Under 30</v>
      </c>
      <c r="B1924" s="1" t="str">
        <f>CONCATENATE(G1924,"-",H1924)</f>
        <v>999931200-Under 30</v>
      </c>
      <c r="C1924" s="151" t="s">
        <v>1449</v>
      </c>
      <c r="D1924" s="151" t="s">
        <v>41</v>
      </c>
      <c r="E1924" s="151" t="s">
        <v>17</v>
      </c>
      <c r="F1924" s="41" t="s">
        <v>14</v>
      </c>
      <c r="G1924" s="151">
        <v>999931200</v>
      </c>
      <c r="H1924" s="36" t="s">
        <v>1833</v>
      </c>
      <c r="I1924" s="34">
        <f>((L1924)-J1924)+T1924</f>
        <v>21</v>
      </c>
      <c r="J1924" s="36"/>
      <c r="K1924" s="35"/>
      <c r="L1924" s="34">
        <f>SUM(N1924,O1924,P1924,Q1924,R1924,M1924)</f>
        <v>0</v>
      </c>
      <c r="M1924" s="34">
        <f>AJ1924</f>
        <v>0</v>
      </c>
      <c r="N1924" s="34">
        <f>SUM(AI1924)</f>
        <v>0</v>
      </c>
      <c r="O1924" s="34">
        <f>0</f>
        <v>0</v>
      </c>
      <c r="P1924" s="34">
        <v>0</v>
      </c>
      <c r="Q1924" s="34">
        <v>0</v>
      </c>
      <c r="R1924" s="34">
        <f>AH1924</f>
        <v>0</v>
      </c>
      <c r="S1924" s="122"/>
      <c r="T1924" s="41">
        <f>SUM(U1924,AA1924)</f>
        <v>21</v>
      </c>
      <c r="U1924" s="41">
        <f>IF(SUM(V1924:Y1924)&gt;=250, 250,SUM(V1924:Y1924))</f>
        <v>21</v>
      </c>
      <c r="V1924" s="41">
        <v>0</v>
      </c>
      <c r="W1924" s="41">
        <v>0</v>
      </c>
      <c r="X1924" s="41">
        <f>SUM(AL1924,AN1924,BO1924,BS1924)</f>
        <v>0</v>
      </c>
      <c r="Y1924" s="41">
        <f>SUM(AO1924:BN1924)</f>
        <v>21</v>
      </c>
      <c r="Z1924" s="41">
        <f>COUNTIF(AO1924:BN1924, "&gt;0")</f>
        <v>1</v>
      </c>
      <c r="AA1924" s="41">
        <f>SUM(AB1924:AF1924)</f>
        <v>0</v>
      </c>
      <c r="AB1924" s="41">
        <f>BP1924+BQ1924</f>
        <v>0</v>
      </c>
      <c r="AC1924" s="41">
        <v>0</v>
      </c>
      <c r="AD1924" s="41">
        <v>0</v>
      </c>
      <c r="AE1924" s="41">
        <f>SUM(BR1924)</f>
        <v>0</v>
      </c>
      <c r="AF1924" s="41">
        <f>SUM(AM1924)</f>
        <v>0</v>
      </c>
      <c r="AG1924" s="122"/>
      <c r="AH1924" s="36">
        <v>0</v>
      </c>
      <c r="AI1924" s="126">
        <v>0</v>
      </c>
      <c r="AJ1924" s="36">
        <v>0</v>
      </c>
      <c r="AK1924" s="121"/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14">
        <v>0</v>
      </c>
      <c r="AR1924" s="1">
        <v>0</v>
      </c>
      <c r="AS1924" s="114">
        <v>0</v>
      </c>
      <c r="AT1924" s="114">
        <v>0</v>
      </c>
      <c r="AU1924" s="114">
        <v>0</v>
      </c>
      <c r="AV1924" s="114">
        <v>0</v>
      </c>
      <c r="AW1924" s="114">
        <v>0</v>
      </c>
      <c r="AX1924" s="114">
        <v>0</v>
      </c>
      <c r="AY1924" s="114">
        <v>0</v>
      </c>
      <c r="AZ1924" s="114">
        <v>0</v>
      </c>
      <c r="BA1924" s="114">
        <v>0</v>
      </c>
      <c r="BB1924" s="114">
        <v>0</v>
      </c>
      <c r="BC1924" s="114">
        <v>0</v>
      </c>
      <c r="BD1924" s="115">
        <v>0</v>
      </c>
      <c r="BE1924" s="114">
        <v>0</v>
      </c>
      <c r="BF1924" s="114">
        <v>0</v>
      </c>
      <c r="BG1924" s="114">
        <v>0</v>
      </c>
      <c r="BH1924" s="114">
        <v>0</v>
      </c>
      <c r="BI1924" s="114">
        <v>0</v>
      </c>
      <c r="BJ1924" s="114">
        <v>21</v>
      </c>
      <c r="BK1924" s="114">
        <v>0</v>
      </c>
      <c r="BL1924" s="114">
        <v>0</v>
      </c>
      <c r="BM1924" s="114">
        <v>0</v>
      </c>
      <c r="BN1924" s="114">
        <v>0</v>
      </c>
      <c r="BO1924" s="114">
        <v>0</v>
      </c>
      <c r="BP1924" s="114">
        <v>0</v>
      </c>
      <c r="BQ1924" s="114">
        <v>0</v>
      </c>
      <c r="BR1924" s="114">
        <v>0</v>
      </c>
      <c r="BS1924" s="114">
        <v>0</v>
      </c>
    </row>
    <row r="1925" spans="1:71" ht="15" x14ac:dyDescent="0.25">
      <c r="A1925" s="1" t="str">
        <f>CONCATENATE(G1925,"-",F1925,"-",H1925)</f>
        <v>999931276-Black-Under 30</v>
      </c>
      <c r="B1925" s="1" t="str">
        <f>CONCATENATE(G1925,"-",H1925)</f>
        <v>999931276-Under 30</v>
      </c>
      <c r="C1925" s="151" t="s">
        <v>764</v>
      </c>
      <c r="D1925" s="151" t="s">
        <v>2697</v>
      </c>
      <c r="E1925" s="151" t="s">
        <v>17</v>
      </c>
      <c r="F1925" s="41" t="s">
        <v>14</v>
      </c>
      <c r="G1925" s="151">
        <v>999931276</v>
      </c>
      <c r="H1925" s="36" t="s">
        <v>1833</v>
      </c>
      <c r="I1925" s="34">
        <f>((L1925)-J1925)+T1925</f>
        <v>21</v>
      </c>
      <c r="J1925" s="36"/>
      <c r="K1925" s="35"/>
      <c r="L1925" s="34">
        <f>SUM(N1925,O1925,P1925,Q1925,R1925,M1925)</f>
        <v>0</v>
      </c>
      <c r="M1925" s="34">
        <f>AJ1925</f>
        <v>0</v>
      </c>
      <c r="N1925" s="34">
        <f>SUM(AI1925)</f>
        <v>0</v>
      </c>
      <c r="O1925" s="34">
        <f>0</f>
        <v>0</v>
      </c>
      <c r="P1925" s="34">
        <v>0</v>
      </c>
      <c r="Q1925" s="34">
        <v>0</v>
      </c>
      <c r="R1925" s="34">
        <f>AH1925</f>
        <v>0</v>
      </c>
      <c r="S1925" s="122"/>
      <c r="T1925" s="41">
        <f>SUM(U1925,AA1925)</f>
        <v>21</v>
      </c>
      <c r="U1925" s="41">
        <f>IF(SUM(V1925:Y1925)&gt;=250, 250,SUM(V1925:Y1925))</f>
        <v>21</v>
      </c>
      <c r="V1925" s="41">
        <v>0</v>
      </c>
      <c r="W1925" s="41">
        <v>0</v>
      </c>
      <c r="X1925" s="41">
        <f>SUM(AL1925,AN1925,BO1925,BS1925)</f>
        <v>0</v>
      </c>
      <c r="Y1925" s="41">
        <f>SUM(AO1925:BN1925)</f>
        <v>21</v>
      </c>
      <c r="Z1925" s="41">
        <f>COUNTIF(AO1925:BN1925, "&gt;0")</f>
        <v>1</v>
      </c>
      <c r="AA1925" s="41">
        <f>SUM(AB1925:AF1925)</f>
        <v>0</v>
      </c>
      <c r="AB1925" s="41">
        <f>BP1925+BQ1925</f>
        <v>0</v>
      </c>
      <c r="AC1925" s="41">
        <v>0</v>
      </c>
      <c r="AD1925" s="41">
        <v>0</v>
      </c>
      <c r="AE1925" s="41">
        <f>SUM(BR1925)</f>
        <v>0</v>
      </c>
      <c r="AF1925" s="41">
        <f>SUM(AM1925)</f>
        <v>0</v>
      </c>
      <c r="AG1925" s="122"/>
      <c r="AH1925" s="36">
        <v>0</v>
      </c>
      <c r="AI1925" s="126">
        <v>0</v>
      </c>
      <c r="AJ1925" s="36">
        <v>0</v>
      </c>
      <c r="AK1925" s="121"/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14">
        <v>0</v>
      </c>
      <c r="AR1925" s="1">
        <v>0</v>
      </c>
      <c r="AS1925" s="114">
        <v>0</v>
      </c>
      <c r="AT1925" s="114">
        <v>0</v>
      </c>
      <c r="AU1925" s="114">
        <v>0</v>
      </c>
      <c r="AV1925" s="114">
        <v>0</v>
      </c>
      <c r="AW1925" s="114">
        <v>0</v>
      </c>
      <c r="AX1925" s="114">
        <v>0</v>
      </c>
      <c r="AY1925" s="114">
        <v>0</v>
      </c>
      <c r="AZ1925" s="114">
        <v>0</v>
      </c>
      <c r="BA1925" s="114">
        <v>0</v>
      </c>
      <c r="BB1925" s="114">
        <v>0</v>
      </c>
      <c r="BC1925" s="114">
        <v>0</v>
      </c>
      <c r="BD1925" s="115">
        <v>0</v>
      </c>
      <c r="BE1925" s="114">
        <v>0</v>
      </c>
      <c r="BF1925" s="114">
        <v>0</v>
      </c>
      <c r="BG1925" s="114">
        <v>0</v>
      </c>
      <c r="BH1925" s="114">
        <v>0</v>
      </c>
      <c r="BI1925" s="114">
        <v>0</v>
      </c>
      <c r="BJ1925" s="114">
        <v>21</v>
      </c>
      <c r="BK1925" s="114">
        <v>0</v>
      </c>
      <c r="BL1925" s="114">
        <v>0</v>
      </c>
      <c r="BM1925" s="114">
        <v>0</v>
      </c>
      <c r="BN1925" s="114">
        <v>0</v>
      </c>
      <c r="BO1925" s="114">
        <v>0</v>
      </c>
      <c r="BP1925" s="114">
        <v>0</v>
      </c>
      <c r="BQ1925" s="114">
        <v>0</v>
      </c>
      <c r="BR1925" s="114">
        <v>0</v>
      </c>
      <c r="BS1925" s="114">
        <v>0</v>
      </c>
    </row>
    <row r="1926" spans="1:71" ht="15" x14ac:dyDescent="0.25">
      <c r="A1926" s="1" t="str">
        <f>CONCATENATE(G1926,"-",F1926,"-",H1926)</f>
        <v>999931946-Black-Under 30</v>
      </c>
      <c r="B1926" s="1" t="str">
        <f>CONCATENATE(G1926,"-",H1926)</f>
        <v>999931946-Under 30</v>
      </c>
      <c r="C1926" s="151" t="s">
        <v>3221</v>
      </c>
      <c r="D1926" s="151" t="s">
        <v>653</v>
      </c>
      <c r="E1926" s="151" t="s">
        <v>17</v>
      </c>
      <c r="F1926" s="41" t="s">
        <v>14</v>
      </c>
      <c r="G1926" s="151">
        <v>999931946</v>
      </c>
      <c r="H1926" s="36" t="s">
        <v>1833</v>
      </c>
      <c r="I1926" s="34">
        <f>((L1926)-J1926)+T1926</f>
        <v>21</v>
      </c>
      <c r="J1926" s="36"/>
      <c r="K1926" s="35"/>
      <c r="L1926" s="34">
        <f>SUM(N1926,O1926,P1926,Q1926,R1926,M1926)</f>
        <v>0</v>
      </c>
      <c r="M1926" s="34">
        <f>AJ1926</f>
        <v>0</v>
      </c>
      <c r="N1926" s="34">
        <f>SUM(AI1926)</f>
        <v>0</v>
      </c>
      <c r="O1926" s="34">
        <f>0</f>
        <v>0</v>
      </c>
      <c r="P1926" s="34">
        <v>0</v>
      </c>
      <c r="Q1926" s="34">
        <v>0</v>
      </c>
      <c r="R1926" s="34">
        <f>AH1926</f>
        <v>0</v>
      </c>
      <c r="S1926" s="122"/>
      <c r="T1926" s="41">
        <f>SUM(U1926,AA1926)</f>
        <v>21</v>
      </c>
      <c r="U1926" s="41">
        <f>IF(SUM(V1926:Y1926)&gt;=250, 250,SUM(V1926:Y1926))</f>
        <v>21</v>
      </c>
      <c r="V1926" s="41">
        <v>0</v>
      </c>
      <c r="W1926" s="41">
        <v>0</v>
      </c>
      <c r="X1926" s="41">
        <f>SUM(AL1926,AN1926,BO1926,BS1926)</f>
        <v>0</v>
      </c>
      <c r="Y1926" s="41">
        <f>SUM(AO1926:BN1926)</f>
        <v>21</v>
      </c>
      <c r="Z1926" s="41">
        <f>COUNTIF(AO1926:BN1926, "&gt;0")</f>
        <v>1</v>
      </c>
      <c r="AA1926" s="41">
        <f>SUM(AB1926:AF1926)</f>
        <v>0</v>
      </c>
      <c r="AB1926" s="41">
        <f>BP1926+BQ1926</f>
        <v>0</v>
      </c>
      <c r="AC1926" s="41">
        <v>0</v>
      </c>
      <c r="AD1926" s="41">
        <v>0</v>
      </c>
      <c r="AE1926" s="41">
        <f>SUM(BR1926)</f>
        <v>0</v>
      </c>
      <c r="AF1926" s="41">
        <f>SUM(AM1926)</f>
        <v>0</v>
      </c>
      <c r="AG1926" s="122"/>
      <c r="AH1926" s="36">
        <v>0</v>
      </c>
      <c r="AI1926" s="126">
        <v>0</v>
      </c>
      <c r="AJ1926" s="36">
        <v>0</v>
      </c>
      <c r="AK1926" s="121"/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14">
        <v>0</v>
      </c>
      <c r="AR1926" s="1">
        <v>0</v>
      </c>
      <c r="AS1926" s="114">
        <v>0</v>
      </c>
      <c r="AT1926" s="114">
        <v>0</v>
      </c>
      <c r="AU1926" s="114">
        <v>0</v>
      </c>
      <c r="AV1926" s="114">
        <v>0</v>
      </c>
      <c r="AW1926" s="114">
        <v>0</v>
      </c>
      <c r="AX1926" s="114">
        <v>0</v>
      </c>
      <c r="AY1926" s="114">
        <v>0</v>
      </c>
      <c r="AZ1926" s="114">
        <v>0</v>
      </c>
      <c r="BA1926" s="114">
        <v>0</v>
      </c>
      <c r="BB1926" s="114">
        <v>0</v>
      </c>
      <c r="BC1926" s="114">
        <v>0</v>
      </c>
      <c r="BD1926" s="115">
        <v>0</v>
      </c>
      <c r="BE1926" s="114">
        <v>0</v>
      </c>
      <c r="BF1926" s="114">
        <v>0</v>
      </c>
      <c r="BG1926" s="114">
        <v>0</v>
      </c>
      <c r="BH1926" s="114">
        <v>0</v>
      </c>
      <c r="BI1926" s="114">
        <v>0</v>
      </c>
      <c r="BJ1926" s="114">
        <v>21</v>
      </c>
      <c r="BK1926" s="114">
        <v>0</v>
      </c>
      <c r="BL1926" s="114">
        <v>0</v>
      </c>
      <c r="BM1926" s="114">
        <v>0</v>
      </c>
      <c r="BN1926" s="114">
        <v>0</v>
      </c>
      <c r="BO1926" s="114">
        <v>0</v>
      </c>
      <c r="BP1926" s="114">
        <v>0</v>
      </c>
      <c r="BQ1926" s="114">
        <v>0</v>
      </c>
      <c r="BR1926" s="114">
        <v>0</v>
      </c>
      <c r="BS1926" s="114">
        <v>0</v>
      </c>
    </row>
    <row r="1927" spans="1:71" ht="15" x14ac:dyDescent="0.25">
      <c r="A1927" s="1" t="str">
        <f>CONCATENATE(G1927,"-",F1927,"-",H1927)</f>
        <v>999932805-Black-Under 30</v>
      </c>
      <c r="B1927" s="1" t="str">
        <f>CONCATENATE(G1927,"-",H1927)</f>
        <v>999932805-Under 30</v>
      </c>
      <c r="C1927" s="36" t="s">
        <v>2101</v>
      </c>
      <c r="D1927" s="36" t="s">
        <v>52</v>
      </c>
      <c r="E1927" s="36" t="s">
        <v>17</v>
      </c>
      <c r="F1927" s="41" t="s">
        <v>14</v>
      </c>
      <c r="G1927" s="128">
        <v>999932805</v>
      </c>
      <c r="H1927" s="36" t="s">
        <v>1833</v>
      </c>
      <c r="I1927" s="34">
        <f>((L1927)-J1927)+T1927</f>
        <v>21</v>
      </c>
      <c r="J1927" s="34">
        <f>L1927/2</f>
        <v>0</v>
      </c>
      <c r="K1927" s="37"/>
      <c r="L1927" s="34">
        <f>SUM(N1927,O1927,P1927,Q1927,R1927,M1927)</f>
        <v>0</v>
      </c>
      <c r="M1927" s="34">
        <f>AJ1927</f>
        <v>0</v>
      </c>
      <c r="N1927" s="34">
        <f>SUM(AI1927)</f>
        <v>0</v>
      </c>
      <c r="O1927" s="34">
        <f>0</f>
        <v>0</v>
      </c>
      <c r="P1927" s="34">
        <v>0</v>
      </c>
      <c r="Q1927" s="34">
        <v>0</v>
      </c>
      <c r="R1927" s="34">
        <f>AH1927</f>
        <v>0</v>
      </c>
      <c r="S1927" s="122"/>
      <c r="T1927" s="41">
        <f>SUM(U1927,AA1927)</f>
        <v>21</v>
      </c>
      <c r="U1927" s="41">
        <f>IF(SUM(V1927:Y1927)&gt;=250, 250,SUM(V1927:Y1927))</f>
        <v>21</v>
      </c>
      <c r="V1927" s="41">
        <v>0</v>
      </c>
      <c r="W1927" s="41">
        <v>0</v>
      </c>
      <c r="X1927" s="41">
        <f>SUM(AL1927,AN1927,BO1927,BS1927)</f>
        <v>0</v>
      </c>
      <c r="Y1927" s="41">
        <f>SUM(AO1927:BN1927)</f>
        <v>21</v>
      </c>
      <c r="Z1927" s="41">
        <f>COUNTIF(AO1927:BN1927, "&gt;0")</f>
        <v>1</v>
      </c>
      <c r="AA1927" s="41">
        <f>SUM(AB1927:AF1927)</f>
        <v>0</v>
      </c>
      <c r="AB1927" s="41">
        <f>BP1927+BQ1927</f>
        <v>0</v>
      </c>
      <c r="AC1927" s="41">
        <v>0</v>
      </c>
      <c r="AD1927" s="41">
        <v>0</v>
      </c>
      <c r="AE1927" s="41">
        <f>SUM(BR1927)</f>
        <v>0</v>
      </c>
      <c r="AF1927" s="41">
        <f>SUM(AM1927)</f>
        <v>0</v>
      </c>
      <c r="AG1927" s="122"/>
      <c r="AH1927" s="36">
        <v>0</v>
      </c>
      <c r="AI1927" s="126">
        <v>0</v>
      </c>
      <c r="AJ1927" s="36">
        <v>0</v>
      </c>
      <c r="AK1927" s="121"/>
      <c r="AL1927" s="1">
        <v>0</v>
      </c>
      <c r="AM1927" s="1">
        <v>0</v>
      </c>
      <c r="AN1927" s="1">
        <v>0</v>
      </c>
      <c r="AO1927" s="1">
        <v>0</v>
      </c>
      <c r="AP1927" s="1">
        <v>21</v>
      </c>
      <c r="AQ1927" s="114">
        <v>0</v>
      </c>
      <c r="AR1927" s="1">
        <v>0</v>
      </c>
      <c r="AS1927" s="114">
        <v>0</v>
      </c>
      <c r="AT1927" s="114">
        <v>0</v>
      </c>
      <c r="AU1927" s="114">
        <v>0</v>
      </c>
      <c r="AV1927" s="114">
        <v>0</v>
      </c>
      <c r="AW1927" s="114">
        <v>0</v>
      </c>
      <c r="AX1927" s="114">
        <v>0</v>
      </c>
      <c r="AY1927" s="114">
        <v>0</v>
      </c>
      <c r="AZ1927" s="114">
        <v>0</v>
      </c>
      <c r="BA1927" s="114">
        <v>0</v>
      </c>
      <c r="BB1927" s="114">
        <v>0</v>
      </c>
      <c r="BC1927" s="114">
        <v>0</v>
      </c>
      <c r="BD1927" s="115">
        <v>0</v>
      </c>
      <c r="BE1927" s="114">
        <v>0</v>
      </c>
      <c r="BF1927" s="114">
        <v>0</v>
      </c>
      <c r="BG1927" s="114">
        <v>0</v>
      </c>
      <c r="BH1927" s="114">
        <v>0</v>
      </c>
      <c r="BI1927" s="114">
        <v>0</v>
      </c>
      <c r="BJ1927" s="114">
        <v>0</v>
      </c>
      <c r="BK1927" s="114">
        <v>0</v>
      </c>
      <c r="BL1927" s="114">
        <v>0</v>
      </c>
      <c r="BM1927" s="114">
        <v>0</v>
      </c>
      <c r="BN1927" s="114">
        <v>0</v>
      </c>
      <c r="BO1927" s="114">
        <v>0</v>
      </c>
      <c r="BP1927" s="114">
        <v>0</v>
      </c>
      <c r="BQ1927" s="114">
        <v>0</v>
      </c>
      <c r="BR1927" s="114">
        <v>0</v>
      </c>
      <c r="BS1927" s="114">
        <v>0</v>
      </c>
    </row>
    <row r="1928" spans="1:71" ht="15" x14ac:dyDescent="0.25">
      <c r="A1928" s="1" t="str">
        <f>CONCATENATE(G1928,"-",F1928,"-",H1928)</f>
        <v>999934684-Black-Under 30</v>
      </c>
      <c r="B1928" s="1" t="str">
        <f>CONCATENATE(G1928,"-",H1928)</f>
        <v>999934684-Under 30</v>
      </c>
      <c r="C1928" s="151" t="s">
        <v>3214</v>
      </c>
      <c r="D1928" s="151" t="s">
        <v>3215</v>
      </c>
      <c r="E1928" s="151" t="s">
        <v>17</v>
      </c>
      <c r="F1928" s="41" t="s">
        <v>14</v>
      </c>
      <c r="G1928" s="151">
        <v>999934684</v>
      </c>
      <c r="H1928" s="36" t="s">
        <v>1833</v>
      </c>
      <c r="I1928" s="34">
        <f>((L1928)-J1928)+T1928</f>
        <v>21</v>
      </c>
      <c r="J1928" s="36"/>
      <c r="K1928" s="35"/>
      <c r="L1928" s="34">
        <f>SUM(N1928,O1928,P1928,Q1928,R1928,M1928)</f>
        <v>0</v>
      </c>
      <c r="M1928" s="34">
        <f>AJ1928</f>
        <v>0</v>
      </c>
      <c r="N1928" s="34">
        <f>SUM(AI1928)</f>
        <v>0</v>
      </c>
      <c r="O1928" s="34">
        <f>0</f>
        <v>0</v>
      </c>
      <c r="P1928" s="34">
        <v>0</v>
      </c>
      <c r="Q1928" s="34">
        <v>0</v>
      </c>
      <c r="R1928" s="34">
        <f>AH1928</f>
        <v>0</v>
      </c>
      <c r="S1928" s="122"/>
      <c r="T1928" s="41">
        <f>SUM(U1928,AA1928)</f>
        <v>21</v>
      </c>
      <c r="U1928" s="41">
        <f>IF(SUM(V1928:Y1928)&gt;=250, 250,SUM(V1928:Y1928))</f>
        <v>21</v>
      </c>
      <c r="V1928" s="41">
        <v>0</v>
      </c>
      <c r="W1928" s="41">
        <v>0</v>
      </c>
      <c r="X1928" s="41">
        <f>SUM(AL1928,AN1928,BO1928,BS1928)</f>
        <v>0</v>
      </c>
      <c r="Y1928" s="41">
        <f>SUM(AO1928:BN1928)</f>
        <v>21</v>
      </c>
      <c r="Z1928" s="41">
        <f>COUNTIF(AO1928:BN1928, "&gt;0")</f>
        <v>1</v>
      </c>
      <c r="AA1928" s="41">
        <f>SUM(AB1928:AF1928)</f>
        <v>0</v>
      </c>
      <c r="AB1928" s="41">
        <f>BP1928+BQ1928</f>
        <v>0</v>
      </c>
      <c r="AC1928" s="41">
        <v>0</v>
      </c>
      <c r="AD1928" s="41">
        <v>0</v>
      </c>
      <c r="AE1928" s="41">
        <f>SUM(BR1928)</f>
        <v>0</v>
      </c>
      <c r="AF1928" s="41">
        <f>SUM(AM1928)</f>
        <v>0</v>
      </c>
      <c r="AG1928" s="122"/>
      <c r="AH1928" s="36">
        <v>0</v>
      </c>
      <c r="AI1928" s="126">
        <v>0</v>
      </c>
      <c r="AJ1928" s="36">
        <v>0</v>
      </c>
      <c r="AK1928" s="121"/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14">
        <v>0</v>
      </c>
      <c r="AR1928" s="1">
        <v>0</v>
      </c>
      <c r="AS1928" s="114">
        <v>0</v>
      </c>
      <c r="AT1928" s="114">
        <v>0</v>
      </c>
      <c r="AU1928" s="114">
        <v>0</v>
      </c>
      <c r="AV1928" s="114">
        <v>0</v>
      </c>
      <c r="AW1928" s="114">
        <v>0</v>
      </c>
      <c r="AX1928" s="114">
        <v>0</v>
      </c>
      <c r="AY1928" s="114">
        <v>0</v>
      </c>
      <c r="AZ1928" s="114">
        <v>0</v>
      </c>
      <c r="BA1928" s="114">
        <v>0</v>
      </c>
      <c r="BB1928" s="114">
        <v>0</v>
      </c>
      <c r="BC1928" s="114">
        <v>0</v>
      </c>
      <c r="BD1928" s="115">
        <v>0</v>
      </c>
      <c r="BE1928" s="114">
        <v>0</v>
      </c>
      <c r="BF1928" s="114">
        <v>0</v>
      </c>
      <c r="BG1928" s="114">
        <v>0</v>
      </c>
      <c r="BH1928" s="114">
        <v>0</v>
      </c>
      <c r="BI1928" s="114">
        <v>0</v>
      </c>
      <c r="BJ1928" s="114">
        <v>21</v>
      </c>
      <c r="BK1928" s="114">
        <v>0</v>
      </c>
      <c r="BL1928" s="114">
        <v>0</v>
      </c>
      <c r="BM1928" s="114">
        <v>0</v>
      </c>
      <c r="BN1928" s="114">
        <v>0</v>
      </c>
      <c r="BO1928" s="114">
        <v>0</v>
      </c>
      <c r="BP1928" s="114">
        <v>0</v>
      </c>
      <c r="BQ1928" s="114">
        <v>0</v>
      </c>
      <c r="BR1928" s="114">
        <v>0</v>
      </c>
      <c r="BS1928" s="114">
        <v>0</v>
      </c>
    </row>
    <row r="1929" spans="1:71" ht="15" x14ac:dyDescent="0.25">
      <c r="A1929" s="1" t="str">
        <f>CONCATENATE(G1929,"-",F1929,"-",H1929)</f>
        <v>999935896-Black-Under 30</v>
      </c>
      <c r="B1929" s="1" t="str">
        <f>CONCATENATE(G1929,"-",H1929)</f>
        <v>999935896-Under 30</v>
      </c>
      <c r="C1929" s="151" t="s">
        <v>824</v>
      </c>
      <c r="D1929" s="151" t="s">
        <v>3222</v>
      </c>
      <c r="E1929" s="151" t="s">
        <v>17</v>
      </c>
      <c r="F1929" s="41" t="s">
        <v>14</v>
      </c>
      <c r="G1929" s="151">
        <v>999935896</v>
      </c>
      <c r="H1929" s="36" t="s">
        <v>1833</v>
      </c>
      <c r="I1929" s="34">
        <f>((L1929)-J1929)+T1929</f>
        <v>21</v>
      </c>
      <c r="J1929" s="36"/>
      <c r="K1929" s="35"/>
      <c r="L1929" s="34">
        <f>SUM(N1929,O1929,P1929,Q1929,R1929,M1929)</f>
        <v>0</v>
      </c>
      <c r="M1929" s="34">
        <f>AJ1929</f>
        <v>0</v>
      </c>
      <c r="N1929" s="34">
        <f>SUM(AI1929)</f>
        <v>0</v>
      </c>
      <c r="O1929" s="34">
        <f>0</f>
        <v>0</v>
      </c>
      <c r="P1929" s="34">
        <v>0</v>
      </c>
      <c r="Q1929" s="34">
        <v>0</v>
      </c>
      <c r="R1929" s="34">
        <f>AH1929</f>
        <v>0</v>
      </c>
      <c r="S1929" s="122"/>
      <c r="T1929" s="41">
        <f>SUM(U1929,AA1929)</f>
        <v>21</v>
      </c>
      <c r="U1929" s="41">
        <f>IF(SUM(V1929:Y1929)&gt;=250, 250,SUM(V1929:Y1929))</f>
        <v>21</v>
      </c>
      <c r="V1929" s="41">
        <v>0</v>
      </c>
      <c r="W1929" s="41">
        <v>0</v>
      </c>
      <c r="X1929" s="41">
        <f>SUM(AL1929,AN1929,BO1929,BS1929)</f>
        <v>0</v>
      </c>
      <c r="Y1929" s="41">
        <f>SUM(AO1929:BN1929)</f>
        <v>21</v>
      </c>
      <c r="Z1929" s="41">
        <f>COUNTIF(AO1929:BN1929, "&gt;0")</f>
        <v>1</v>
      </c>
      <c r="AA1929" s="41">
        <f>SUM(AB1929:AF1929)</f>
        <v>0</v>
      </c>
      <c r="AB1929" s="41">
        <f>BP1929+BQ1929</f>
        <v>0</v>
      </c>
      <c r="AC1929" s="41">
        <v>0</v>
      </c>
      <c r="AD1929" s="41">
        <v>0</v>
      </c>
      <c r="AE1929" s="41">
        <f>SUM(BR1929)</f>
        <v>0</v>
      </c>
      <c r="AF1929" s="41">
        <f>SUM(AM1929)</f>
        <v>0</v>
      </c>
      <c r="AG1929" s="122"/>
      <c r="AH1929" s="36">
        <v>0</v>
      </c>
      <c r="AI1929" s="126">
        <v>0</v>
      </c>
      <c r="AJ1929" s="36">
        <v>0</v>
      </c>
      <c r="AK1929" s="121"/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14">
        <v>0</v>
      </c>
      <c r="AR1929" s="1">
        <v>0</v>
      </c>
      <c r="AS1929" s="114">
        <v>0</v>
      </c>
      <c r="AT1929" s="114">
        <v>0</v>
      </c>
      <c r="AU1929" s="114">
        <v>0</v>
      </c>
      <c r="AV1929" s="114">
        <v>0</v>
      </c>
      <c r="AW1929" s="114">
        <v>0</v>
      </c>
      <c r="AX1929" s="114">
        <v>0</v>
      </c>
      <c r="AY1929" s="114">
        <v>0</v>
      </c>
      <c r="AZ1929" s="114">
        <v>0</v>
      </c>
      <c r="BA1929" s="114">
        <v>0</v>
      </c>
      <c r="BB1929" s="114">
        <v>0</v>
      </c>
      <c r="BC1929" s="114">
        <v>0</v>
      </c>
      <c r="BD1929" s="115">
        <v>0</v>
      </c>
      <c r="BE1929" s="114">
        <v>0</v>
      </c>
      <c r="BF1929" s="114">
        <v>0</v>
      </c>
      <c r="BG1929" s="114">
        <v>0</v>
      </c>
      <c r="BH1929" s="114">
        <v>0</v>
      </c>
      <c r="BI1929" s="114">
        <v>0</v>
      </c>
      <c r="BJ1929" s="114">
        <v>21</v>
      </c>
      <c r="BK1929" s="114">
        <v>0</v>
      </c>
      <c r="BL1929" s="114">
        <v>0</v>
      </c>
      <c r="BM1929" s="114">
        <v>0</v>
      </c>
      <c r="BN1929" s="114">
        <v>0</v>
      </c>
      <c r="BO1929" s="114">
        <v>0</v>
      </c>
      <c r="BP1929" s="114">
        <v>0</v>
      </c>
      <c r="BQ1929" s="114">
        <v>0</v>
      </c>
      <c r="BR1929" s="114">
        <v>0</v>
      </c>
      <c r="BS1929" s="114">
        <v>0</v>
      </c>
    </row>
    <row r="1930" spans="1:71" ht="15" x14ac:dyDescent="0.25">
      <c r="A1930" s="1" t="str">
        <f>CONCATENATE(G1930,"-",F1930,"-",H1930)</f>
        <v>999936212-Black-Under 30</v>
      </c>
      <c r="B1930" s="1" t="str">
        <f>CONCATENATE(G1930,"-",H1930)</f>
        <v>999936212-Under 30</v>
      </c>
      <c r="C1930" s="151" t="s">
        <v>188</v>
      </c>
      <c r="D1930" s="151" t="s">
        <v>221</v>
      </c>
      <c r="E1930" s="151" t="s">
        <v>17</v>
      </c>
      <c r="F1930" s="41" t="s">
        <v>14</v>
      </c>
      <c r="G1930" s="151">
        <v>999936212</v>
      </c>
      <c r="H1930" s="36" t="s">
        <v>1833</v>
      </c>
      <c r="I1930" s="34">
        <f>((L1930)-J1930)+T1930</f>
        <v>21</v>
      </c>
      <c r="J1930" s="36"/>
      <c r="K1930" s="35"/>
      <c r="L1930" s="34">
        <f>SUM(N1930,O1930,P1930,Q1930,R1930,M1930)</f>
        <v>0</v>
      </c>
      <c r="M1930" s="34">
        <f>AJ1930</f>
        <v>0</v>
      </c>
      <c r="N1930" s="34">
        <f>SUM(AI1930)</f>
        <v>0</v>
      </c>
      <c r="O1930" s="34">
        <f>0</f>
        <v>0</v>
      </c>
      <c r="P1930" s="34">
        <v>0</v>
      </c>
      <c r="Q1930" s="34">
        <v>0</v>
      </c>
      <c r="R1930" s="34">
        <f>AH1930</f>
        <v>0</v>
      </c>
      <c r="S1930" s="122"/>
      <c r="T1930" s="41">
        <f>SUM(U1930,AA1930)</f>
        <v>21</v>
      </c>
      <c r="U1930" s="41">
        <f>IF(SUM(V1930:Y1930)&gt;=250, 250,SUM(V1930:Y1930))</f>
        <v>21</v>
      </c>
      <c r="V1930" s="41">
        <v>0</v>
      </c>
      <c r="W1930" s="41">
        <v>0</v>
      </c>
      <c r="X1930" s="41">
        <f>SUM(AL1930,AN1930,BO1930,BS1930)</f>
        <v>0</v>
      </c>
      <c r="Y1930" s="41">
        <f>SUM(AO1930:BN1930)</f>
        <v>21</v>
      </c>
      <c r="Z1930" s="41">
        <f>COUNTIF(AO1930:BN1930, "&gt;0")</f>
        <v>1</v>
      </c>
      <c r="AA1930" s="41">
        <f>SUM(AB1930:AF1930)</f>
        <v>0</v>
      </c>
      <c r="AB1930" s="41">
        <f>BP1930+BQ1930</f>
        <v>0</v>
      </c>
      <c r="AC1930" s="41">
        <v>0</v>
      </c>
      <c r="AD1930" s="41">
        <v>0</v>
      </c>
      <c r="AE1930" s="41">
        <f>SUM(BR1930)</f>
        <v>0</v>
      </c>
      <c r="AF1930" s="41">
        <f>SUM(AM1930)</f>
        <v>0</v>
      </c>
      <c r="AG1930" s="122"/>
      <c r="AH1930" s="36">
        <v>0</v>
      </c>
      <c r="AI1930" s="126">
        <v>0</v>
      </c>
      <c r="AJ1930" s="36">
        <v>0</v>
      </c>
      <c r="AK1930" s="121"/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14">
        <v>0</v>
      </c>
      <c r="AR1930" s="1">
        <v>0</v>
      </c>
      <c r="AS1930" s="114">
        <v>0</v>
      </c>
      <c r="AT1930" s="114">
        <v>0</v>
      </c>
      <c r="AU1930" s="114">
        <v>0</v>
      </c>
      <c r="AV1930" s="114">
        <v>0</v>
      </c>
      <c r="AW1930" s="114">
        <v>0</v>
      </c>
      <c r="AX1930" s="114">
        <v>0</v>
      </c>
      <c r="AY1930" s="114">
        <v>0</v>
      </c>
      <c r="AZ1930" s="114">
        <v>0</v>
      </c>
      <c r="BA1930" s="114">
        <v>0</v>
      </c>
      <c r="BB1930" s="114">
        <v>0</v>
      </c>
      <c r="BC1930" s="114">
        <v>0</v>
      </c>
      <c r="BD1930" s="115">
        <v>0</v>
      </c>
      <c r="BE1930" s="114">
        <v>0</v>
      </c>
      <c r="BF1930" s="114">
        <v>0</v>
      </c>
      <c r="BG1930" s="114">
        <v>0</v>
      </c>
      <c r="BH1930" s="114">
        <v>0</v>
      </c>
      <c r="BI1930" s="114">
        <v>0</v>
      </c>
      <c r="BJ1930" s="114">
        <v>21</v>
      </c>
      <c r="BK1930" s="114">
        <v>0</v>
      </c>
      <c r="BL1930" s="114">
        <v>0</v>
      </c>
      <c r="BM1930" s="114">
        <v>0</v>
      </c>
      <c r="BN1930" s="114">
        <v>0</v>
      </c>
      <c r="BO1930" s="114">
        <v>0</v>
      </c>
      <c r="BP1930" s="114">
        <v>0</v>
      </c>
      <c r="BQ1930" s="114">
        <v>0</v>
      </c>
      <c r="BR1930" s="114">
        <v>0</v>
      </c>
      <c r="BS1930" s="114">
        <v>0</v>
      </c>
    </row>
    <row r="1931" spans="1:71" ht="15" x14ac:dyDescent="0.25">
      <c r="A1931" s="1" t="str">
        <f>CONCATENATE(G1931,"-",F1931,"-",H1931)</f>
        <v>999855178-Black-Under 30</v>
      </c>
      <c r="B1931" s="1" t="str">
        <f>CONCATENATE(G1931,"-",H1931)</f>
        <v>999855178-Under 30</v>
      </c>
      <c r="C1931" s="151" t="s">
        <v>1719</v>
      </c>
      <c r="D1931" s="151" t="s">
        <v>1720</v>
      </c>
      <c r="E1931" s="151" t="s">
        <v>17</v>
      </c>
      <c r="F1931" s="41" t="s">
        <v>14</v>
      </c>
      <c r="G1931" s="151">
        <v>999855178</v>
      </c>
      <c r="H1931" s="36" t="s">
        <v>1833</v>
      </c>
      <c r="I1931" s="34">
        <f>((L1931)-J1931)+T1931</f>
        <v>16</v>
      </c>
      <c r="J1931" s="36"/>
      <c r="K1931" s="35"/>
      <c r="L1931" s="34">
        <f>SUM(N1931,O1931,P1931,Q1931,R1931,M1931)</f>
        <v>0</v>
      </c>
      <c r="M1931" s="34">
        <f>AJ1931</f>
        <v>0</v>
      </c>
      <c r="N1931" s="34">
        <f>SUM(AI1931)</f>
        <v>0</v>
      </c>
      <c r="O1931" s="34">
        <f>0</f>
        <v>0</v>
      </c>
      <c r="P1931" s="34">
        <v>0</v>
      </c>
      <c r="Q1931" s="34">
        <v>0</v>
      </c>
      <c r="R1931" s="34">
        <f>AH1931</f>
        <v>0</v>
      </c>
      <c r="S1931" s="122"/>
      <c r="T1931" s="41">
        <f>SUM(U1931,AA1931)</f>
        <v>16</v>
      </c>
      <c r="U1931" s="41">
        <f>IF(SUM(V1931:Y1931)&gt;=250, 250,SUM(V1931:Y1931))</f>
        <v>16</v>
      </c>
      <c r="V1931" s="41">
        <v>0</v>
      </c>
      <c r="W1931" s="41">
        <v>0</v>
      </c>
      <c r="X1931" s="41">
        <f>SUM(AL1931,AN1931,BO1931,BS1931)</f>
        <v>0</v>
      </c>
      <c r="Y1931" s="41">
        <f>SUM(AO1931:BN1931)</f>
        <v>16</v>
      </c>
      <c r="Z1931" s="41">
        <f>COUNTIF(AO1931:BN1931, "&gt;0")</f>
        <v>1</v>
      </c>
      <c r="AA1931" s="41">
        <f>SUM(AB1931:AF1931)</f>
        <v>0</v>
      </c>
      <c r="AB1931" s="41">
        <f>BP1931+BQ1931</f>
        <v>0</v>
      </c>
      <c r="AC1931" s="41">
        <v>0</v>
      </c>
      <c r="AD1931" s="41">
        <v>0</v>
      </c>
      <c r="AE1931" s="41">
        <f>SUM(BR1931)</f>
        <v>0</v>
      </c>
      <c r="AF1931" s="41">
        <f>SUM(AM1931)</f>
        <v>0</v>
      </c>
      <c r="AG1931" s="122"/>
      <c r="AH1931" s="36">
        <v>0</v>
      </c>
      <c r="AI1931" s="126">
        <v>0</v>
      </c>
      <c r="AJ1931" s="36">
        <v>0</v>
      </c>
      <c r="AK1931" s="121"/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14">
        <v>0</v>
      </c>
      <c r="AR1931" s="1">
        <v>0</v>
      </c>
      <c r="AS1931" s="114">
        <v>0</v>
      </c>
      <c r="AT1931" s="114">
        <v>0</v>
      </c>
      <c r="AU1931" s="114">
        <v>0</v>
      </c>
      <c r="AV1931" s="114">
        <v>0</v>
      </c>
      <c r="AW1931" s="114">
        <v>0</v>
      </c>
      <c r="AX1931" s="114">
        <v>0</v>
      </c>
      <c r="AY1931" s="114">
        <v>0</v>
      </c>
      <c r="AZ1931" s="114">
        <v>0</v>
      </c>
      <c r="BA1931" s="114">
        <v>0</v>
      </c>
      <c r="BB1931" s="114">
        <v>0</v>
      </c>
      <c r="BC1931" s="114">
        <v>0</v>
      </c>
      <c r="BD1931" s="115">
        <v>0</v>
      </c>
      <c r="BE1931" s="114">
        <v>0</v>
      </c>
      <c r="BF1931" s="114">
        <v>0</v>
      </c>
      <c r="BG1931" s="114">
        <v>0</v>
      </c>
      <c r="BH1931" s="114">
        <v>0</v>
      </c>
      <c r="BI1931" s="114">
        <v>0</v>
      </c>
      <c r="BJ1931" s="114">
        <v>16</v>
      </c>
      <c r="BK1931" s="114">
        <v>0</v>
      </c>
      <c r="BL1931" s="114">
        <v>0</v>
      </c>
      <c r="BM1931" s="114">
        <v>0</v>
      </c>
      <c r="BN1931" s="114">
        <v>0</v>
      </c>
      <c r="BO1931" s="114">
        <v>0</v>
      </c>
      <c r="BP1931" s="114">
        <v>0</v>
      </c>
      <c r="BQ1931" s="114">
        <v>0</v>
      </c>
      <c r="BR1931" s="114">
        <v>0</v>
      </c>
      <c r="BS1931" s="114">
        <v>0</v>
      </c>
    </row>
    <row r="1932" spans="1:71" ht="15" x14ac:dyDescent="0.25">
      <c r="A1932" s="1" t="str">
        <f>CONCATENATE(G1932,"-",F1932,"-",H1932)</f>
        <v>999900639-Black-Under 30</v>
      </c>
      <c r="B1932" s="1" t="str">
        <f>CONCATENATE(G1932,"-",H1932)</f>
        <v>999900639-Under 30</v>
      </c>
      <c r="C1932" s="151" t="s">
        <v>1725</v>
      </c>
      <c r="D1932" s="151" t="s">
        <v>1726</v>
      </c>
      <c r="E1932" s="151" t="s">
        <v>17</v>
      </c>
      <c r="F1932" s="41" t="s">
        <v>14</v>
      </c>
      <c r="G1932" s="151">
        <v>999900639</v>
      </c>
      <c r="H1932" s="36" t="s">
        <v>1833</v>
      </c>
      <c r="I1932" s="34">
        <f>((L1932)-J1932)+T1932</f>
        <v>16</v>
      </c>
      <c r="J1932" s="36"/>
      <c r="K1932" s="35"/>
      <c r="L1932" s="34">
        <f>SUM(N1932,O1932,P1932,Q1932,R1932,M1932)</f>
        <v>0</v>
      </c>
      <c r="M1932" s="34">
        <f>AJ1932</f>
        <v>0</v>
      </c>
      <c r="N1932" s="34">
        <f>SUM(AI1932)</f>
        <v>0</v>
      </c>
      <c r="O1932" s="34">
        <f>0</f>
        <v>0</v>
      </c>
      <c r="P1932" s="34">
        <v>0</v>
      </c>
      <c r="Q1932" s="34">
        <v>0</v>
      </c>
      <c r="R1932" s="34">
        <f>AH1932</f>
        <v>0</v>
      </c>
      <c r="S1932" s="122"/>
      <c r="T1932" s="41">
        <f>SUM(U1932,AA1932)</f>
        <v>16</v>
      </c>
      <c r="U1932" s="41">
        <f>IF(SUM(V1932:Y1932)&gt;=250, 250,SUM(V1932:Y1932))</f>
        <v>16</v>
      </c>
      <c r="V1932" s="41">
        <v>0</v>
      </c>
      <c r="W1932" s="41">
        <v>0</v>
      </c>
      <c r="X1932" s="41">
        <f>SUM(AL1932,AN1932,BO1932,BS1932)</f>
        <v>0</v>
      </c>
      <c r="Y1932" s="41">
        <f>SUM(AO1932:BN1932)</f>
        <v>16</v>
      </c>
      <c r="Z1932" s="41">
        <f>COUNTIF(AO1932:BN1932, "&gt;0")</f>
        <v>1</v>
      </c>
      <c r="AA1932" s="41">
        <f>SUM(AB1932:AF1932)</f>
        <v>0</v>
      </c>
      <c r="AB1932" s="41">
        <f>BP1932+BQ1932</f>
        <v>0</v>
      </c>
      <c r="AC1932" s="41">
        <v>0</v>
      </c>
      <c r="AD1932" s="41">
        <v>0</v>
      </c>
      <c r="AE1932" s="41">
        <f>SUM(BR1932)</f>
        <v>0</v>
      </c>
      <c r="AF1932" s="41">
        <f>SUM(AM1932)</f>
        <v>0</v>
      </c>
      <c r="AG1932" s="122"/>
      <c r="AH1932" s="36">
        <v>0</v>
      </c>
      <c r="AI1932" s="126">
        <v>0</v>
      </c>
      <c r="AJ1932" s="36">
        <v>0</v>
      </c>
      <c r="AK1932" s="121"/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14">
        <v>0</v>
      </c>
      <c r="AR1932" s="1">
        <v>0</v>
      </c>
      <c r="AS1932" s="114">
        <v>0</v>
      </c>
      <c r="AT1932" s="114">
        <v>0</v>
      </c>
      <c r="AU1932" s="114">
        <v>0</v>
      </c>
      <c r="AV1932" s="114">
        <v>0</v>
      </c>
      <c r="AW1932" s="114">
        <v>0</v>
      </c>
      <c r="AX1932" s="114">
        <v>0</v>
      </c>
      <c r="AY1932" s="114">
        <v>0</v>
      </c>
      <c r="AZ1932" s="114">
        <v>0</v>
      </c>
      <c r="BA1932" s="114">
        <v>0</v>
      </c>
      <c r="BB1932" s="114">
        <v>0</v>
      </c>
      <c r="BC1932" s="114">
        <v>0</v>
      </c>
      <c r="BD1932" s="115">
        <v>0</v>
      </c>
      <c r="BE1932" s="114">
        <v>0</v>
      </c>
      <c r="BF1932" s="114">
        <v>0</v>
      </c>
      <c r="BG1932" s="114">
        <v>0</v>
      </c>
      <c r="BH1932" s="114">
        <v>0</v>
      </c>
      <c r="BI1932" s="114">
        <v>0</v>
      </c>
      <c r="BJ1932" s="114">
        <v>16</v>
      </c>
      <c r="BK1932" s="114">
        <v>0</v>
      </c>
      <c r="BL1932" s="114">
        <v>0</v>
      </c>
      <c r="BM1932" s="114">
        <v>0</v>
      </c>
      <c r="BN1932" s="114">
        <v>0</v>
      </c>
      <c r="BO1932" s="114">
        <v>0</v>
      </c>
      <c r="BP1932" s="114">
        <v>0</v>
      </c>
      <c r="BQ1932" s="114">
        <v>0</v>
      </c>
      <c r="BR1932" s="114">
        <v>0</v>
      </c>
      <c r="BS1932" s="114">
        <v>0</v>
      </c>
    </row>
    <row r="1933" spans="1:71" ht="15" x14ac:dyDescent="0.25">
      <c r="A1933" s="1" t="str">
        <f>CONCATENATE(G1933,"-",F1933,"-",H1933)</f>
        <v>999901700-Black-Under 30</v>
      </c>
      <c r="B1933" s="1" t="str">
        <f>CONCATENATE(G1933,"-",H1933)</f>
        <v>999901700-Under 30</v>
      </c>
      <c r="C1933" s="151" t="s">
        <v>1723</v>
      </c>
      <c r="D1933" s="151" t="s">
        <v>3211</v>
      </c>
      <c r="E1933" s="151" t="s">
        <v>17</v>
      </c>
      <c r="F1933" s="41" t="s">
        <v>14</v>
      </c>
      <c r="G1933" s="151">
        <v>999901700</v>
      </c>
      <c r="H1933" s="36" t="s">
        <v>1833</v>
      </c>
      <c r="I1933" s="34">
        <f>((L1933)-J1933)+T1933</f>
        <v>16</v>
      </c>
      <c r="J1933" s="36"/>
      <c r="K1933" s="35"/>
      <c r="L1933" s="34">
        <f>SUM(N1933,O1933,P1933,Q1933,R1933,M1933)</f>
        <v>0</v>
      </c>
      <c r="M1933" s="34">
        <f>AJ1933</f>
        <v>0</v>
      </c>
      <c r="N1933" s="34">
        <f>SUM(AI1933)</f>
        <v>0</v>
      </c>
      <c r="O1933" s="34">
        <f>0</f>
        <v>0</v>
      </c>
      <c r="P1933" s="34">
        <v>0</v>
      </c>
      <c r="Q1933" s="34">
        <v>0</v>
      </c>
      <c r="R1933" s="34">
        <f>AH1933</f>
        <v>0</v>
      </c>
      <c r="S1933" s="122"/>
      <c r="T1933" s="41">
        <f>SUM(U1933,AA1933)</f>
        <v>16</v>
      </c>
      <c r="U1933" s="41">
        <f>IF(SUM(V1933:Y1933)&gt;=250, 250,SUM(V1933:Y1933))</f>
        <v>16</v>
      </c>
      <c r="V1933" s="41">
        <v>0</v>
      </c>
      <c r="W1933" s="41">
        <v>0</v>
      </c>
      <c r="X1933" s="41">
        <f>SUM(AL1933,AN1933,BO1933,BS1933)</f>
        <v>0</v>
      </c>
      <c r="Y1933" s="41">
        <f>SUM(AO1933:BN1933)</f>
        <v>16</v>
      </c>
      <c r="Z1933" s="41">
        <f>COUNTIF(AO1933:BN1933, "&gt;0")</f>
        <v>1</v>
      </c>
      <c r="AA1933" s="41">
        <f>SUM(AB1933:AF1933)</f>
        <v>0</v>
      </c>
      <c r="AB1933" s="41">
        <f>BP1933+BQ1933</f>
        <v>0</v>
      </c>
      <c r="AC1933" s="41">
        <v>0</v>
      </c>
      <c r="AD1933" s="41">
        <v>0</v>
      </c>
      <c r="AE1933" s="41">
        <f>SUM(BR1933)</f>
        <v>0</v>
      </c>
      <c r="AF1933" s="41">
        <f>SUM(AM1933)</f>
        <v>0</v>
      </c>
      <c r="AG1933" s="122"/>
      <c r="AH1933" s="36">
        <v>0</v>
      </c>
      <c r="AI1933" s="126">
        <v>0</v>
      </c>
      <c r="AJ1933" s="36">
        <v>0</v>
      </c>
      <c r="AK1933" s="121"/>
      <c r="AL1933" s="1">
        <v>0</v>
      </c>
      <c r="AM1933" s="1">
        <v>0</v>
      </c>
      <c r="AN1933" s="1">
        <v>0</v>
      </c>
      <c r="AO1933" s="1">
        <v>0</v>
      </c>
      <c r="AP1933" s="1">
        <v>0</v>
      </c>
      <c r="AQ1933" s="114">
        <v>0</v>
      </c>
      <c r="AR1933" s="1">
        <v>0</v>
      </c>
      <c r="AS1933" s="114">
        <v>0</v>
      </c>
      <c r="AT1933" s="114">
        <v>0</v>
      </c>
      <c r="AU1933" s="114">
        <v>0</v>
      </c>
      <c r="AV1933" s="114">
        <v>0</v>
      </c>
      <c r="AW1933" s="114">
        <v>0</v>
      </c>
      <c r="AX1933" s="114">
        <v>0</v>
      </c>
      <c r="AY1933" s="114">
        <v>0</v>
      </c>
      <c r="AZ1933" s="114">
        <v>0</v>
      </c>
      <c r="BA1933" s="114">
        <v>0</v>
      </c>
      <c r="BB1933" s="114">
        <v>0</v>
      </c>
      <c r="BC1933" s="114">
        <v>0</v>
      </c>
      <c r="BD1933" s="115">
        <v>0</v>
      </c>
      <c r="BE1933" s="114">
        <v>0</v>
      </c>
      <c r="BF1933" s="114">
        <v>0</v>
      </c>
      <c r="BG1933" s="114">
        <v>0</v>
      </c>
      <c r="BH1933" s="114">
        <v>0</v>
      </c>
      <c r="BI1933" s="114">
        <v>0</v>
      </c>
      <c r="BJ1933" s="114">
        <v>16</v>
      </c>
      <c r="BK1933" s="114">
        <v>0</v>
      </c>
      <c r="BL1933" s="114">
        <v>0</v>
      </c>
      <c r="BM1933" s="114">
        <v>0</v>
      </c>
      <c r="BN1933" s="114">
        <v>0</v>
      </c>
      <c r="BO1933" s="114">
        <v>0</v>
      </c>
      <c r="BP1933" s="114">
        <v>0</v>
      </c>
      <c r="BQ1933" s="114">
        <v>0</v>
      </c>
      <c r="BR1933" s="114">
        <v>0</v>
      </c>
      <c r="BS1933" s="114">
        <v>0</v>
      </c>
    </row>
    <row r="1934" spans="1:71" ht="15" x14ac:dyDescent="0.25">
      <c r="A1934" s="1" t="str">
        <f>CONCATENATE(G1934,"-",F1934,"-",H1934)</f>
        <v>999918692-Black-Under 30</v>
      </c>
      <c r="B1934" s="1" t="str">
        <f>CONCATENATE(G1934,"-",H1934)</f>
        <v>999918692-Under 30</v>
      </c>
      <c r="C1934" s="151" t="s">
        <v>3180</v>
      </c>
      <c r="D1934" s="151" t="s">
        <v>3181</v>
      </c>
      <c r="E1934" s="151" t="s">
        <v>17</v>
      </c>
      <c r="F1934" s="41" t="s">
        <v>14</v>
      </c>
      <c r="G1934" s="151">
        <v>999918692</v>
      </c>
      <c r="H1934" s="36" t="s">
        <v>1833</v>
      </c>
      <c r="I1934" s="34">
        <f>((L1934)-J1934)+T1934</f>
        <v>16</v>
      </c>
      <c r="J1934" s="36"/>
      <c r="K1934" s="35"/>
      <c r="L1934" s="34">
        <f>SUM(N1934,O1934,P1934,Q1934,R1934,M1934)</f>
        <v>0</v>
      </c>
      <c r="M1934" s="34">
        <f>AJ1934</f>
        <v>0</v>
      </c>
      <c r="N1934" s="34">
        <f>SUM(AI1934)</f>
        <v>0</v>
      </c>
      <c r="O1934" s="34">
        <f>0</f>
        <v>0</v>
      </c>
      <c r="P1934" s="34">
        <v>0</v>
      </c>
      <c r="Q1934" s="34">
        <v>0</v>
      </c>
      <c r="R1934" s="34">
        <f>AH1934</f>
        <v>0</v>
      </c>
      <c r="S1934" s="122"/>
      <c r="T1934" s="41">
        <f>SUM(U1934,AA1934)</f>
        <v>16</v>
      </c>
      <c r="U1934" s="41">
        <f>IF(SUM(V1934:Y1934)&gt;=250, 250,SUM(V1934:Y1934))</f>
        <v>16</v>
      </c>
      <c r="V1934" s="41">
        <v>0</v>
      </c>
      <c r="W1934" s="41">
        <v>0</v>
      </c>
      <c r="X1934" s="41">
        <f>SUM(AL1934,AN1934,BO1934,BS1934)</f>
        <v>0</v>
      </c>
      <c r="Y1934" s="41">
        <f>SUM(AO1934:BN1934)</f>
        <v>16</v>
      </c>
      <c r="Z1934" s="41">
        <f>COUNTIF(AO1934:BN1934, "&gt;0")</f>
        <v>1</v>
      </c>
      <c r="AA1934" s="41">
        <f>SUM(AB1934:AF1934)</f>
        <v>0</v>
      </c>
      <c r="AB1934" s="41">
        <f>BP1934+BQ1934</f>
        <v>0</v>
      </c>
      <c r="AC1934" s="41">
        <v>0</v>
      </c>
      <c r="AD1934" s="41">
        <v>0</v>
      </c>
      <c r="AE1934" s="41">
        <f>SUM(BR1934)</f>
        <v>0</v>
      </c>
      <c r="AF1934" s="41">
        <f>SUM(AM1934)</f>
        <v>0</v>
      </c>
      <c r="AG1934" s="122"/>
      <c r="AH1934" s="36">
        <v>0</v>
      </c>
      <c r="AI1934" s="126">
        <v>0</v>
      </c>
      <c r="AJ1934" s="36">
        <v>0</v>
      </c>
      <c r="AK1934" s="121"/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14">
        <v>0</v>
      </c>
      <c r="AR1934" s="1">
        <v>0</v>
      </c>
      <c r="AS1934" s="114">
        <v>0</v>
      </c>
      <c r="AT1934" s="114">
        <v>0</v>
      </c>
      <c r="AU1934" s="114">
        <v>0</v>
      </c>
      <c r="AV1934" s="114">
        <v>0</v>
      </c>
      <c r="AW1934" s="114">
        <v>0</v>
      </c>
      <c r="AX1934" s="114">
        <v>0</v>
      </c>
      <c r="AY1934" s="114">
        <v>0</v>
      </c>
      <c r="AZ1934" s="114">
        <v>0</v>
      </c>
      <c r="BA1934" s="114">
        <v>0</v>
      </c>
      <c r="BB1934" s="114">
        <v>0</v>
      </c>
      <c r="BC1934" s="114">
        <v>0</v>
      </c>
      <c r="BD1934" s="115">
        <v>0</v>
      </c>
      <c r="BE1934" s="114">
        <v>0</v>
      </c>
      <c r="BF1934" s="114">
        <v>0</v>
      </c>
      <c r="BG1934" s="114">
        <v>0</v>
      </c>
      <c r="BH1934" s="114">
        <v>0</v>
      </c>
      <c r="BI1934" s="114">
        <v>0</v>
      </c>
      <c r="BJ1934" s="114">
        <v>16</v>
      </c>
      <c r="BK1934" s="114">
        <v>0</v>
      </c>
      <c r="BL1934" s="114">
        <v>0</v>
      </c>
      <c r="BM1934" s="114">
        <v>0</v>
      </c>
      <c r="BN1934" s="114">
        <v>0</v>
      </c>
      <c r="BO1934" s="114">
        <v>0</v>
      </c>
      <c r="BP1934" s="114">
        <v>0</v>
      </c>
      <c r="BQ1934" s="114">
        <v>0</v>
      </c>
      <c r="BR1934" s="114">
        <v>0</v>
      </c>
      <c r="BS1934" s="114">
        <v>0</v>
      </c>
    </row>
    <row r="1935" spans="1:71" ht="15" x14ac:dyDescent="0.25">
      <c r="A1935" s="1" t="str">
        <f>CONCATENATE(G1935,"-",F1935,"-",H1935)</f>
        <v>999918781-Black-Under 30</v>
      </c>
      <c r="B1935" s="1" t="str">
        <f>CONCATENATE(G1935,"-",H1935)</f>
        <v>999918781-Under 30</v>
      </c>
      <c r="C1935" s="151" t="s">
        <v>543</v>
      </c>
      <c r="D1935" s="151" t="s">
        <v>3189</v>
      </c>
      <c r="E1935" s="151" t="s">
        <v>17</v>
      </c>
      <c r="F1935" s="41" t="s">
        <v>14</v>
      </c>
      <c r="G1935" s="151">
        <v>999918781</v>
      </c>
      <c r="H1935" s="36" t="s">
        <v>1833</v>
      </c>
      <c r="I1935" s="34">
        <f>((L1935)-J1935)+T1935</f>
        <v>16</v>
      </c>
      <c r="J1935" s="36"/>
      <c r="K1935" s="35"/>
      <c r="L1935" s="34">
        <f>SUM(N1935,O1935,P1935,Q1935,R1935,M1935)</f>
        <v>0</v>
      </c>
      <c r="M1935" s="34">
        <f>AJ1935</f>
        <v>0</v>
      </c>
      <c r="N1935" s="34">
        <f>SUM(AI1935)</f>
        <v>0</v>
      </c>
      <c r="O1935" s="34">
        <f>0</f>
        <v>0</v>
      </c>
      <c r="P1935" s="34">
        <v>0</v>
      </c>
      <c r="Q1935" s="34">
        <v>0</v>
      </c>
      <c r="R1935" s="34">
        <f>AH1935</f>
        <v>0</v>
      </c>
      <c r="S1935" s="122"/>
      <c r="T1935" s="41">
        <f>SUM(U1935,AA1935)</f>
        <v>16</v>
      </c>
      <c r="U1935" s="41">
        <f>IF(SUM(V1935:Y1935)&gt;=250, 250,SUM(V1935:Y1935))</f>
        <v>16</v>
      </c>
      <c r="V1935" s="41">
        <v>0</v>
      </c>
      <c r="W1935" s="41">
        <v>0</v>
      </c>
      <c r="X1935" s="41">
        <f>SUM(AL1935,AN1935,BO1935,BS1935)</f>
        <v>0</v>
      </c>
      <c r="Y1935" s="41">
        <f>SUM(AO1935:BN1935)</f>
        <v>16</v>
      </c>
      <c r="Z1935" s="41">
        <f>COUNTIF(AO1935:BN1935, "&gt;0")</f>
        <v>1</v>
      </c>
      <c r="AA1935" s="41">
        <f>SUM(AB1935:AF1935)</f>
        <v>0</v>
      </c>
      <c r="AB1935" s="41">
        <f>BP1935+BQ1935</f>
        <v>0</v>
      </c>
      <c r="AC1935" s="41">
        <v>0</v>
      </c>
      <c r="AD1935" s="41">
        <v>0</v>
      </c>
      <c r="AE1935" s="41">
        <f>SUM(BR1935)</f>
        <v>0</v>
      </c>
      <c r="AF1935" s="41">
        <f>SUM(AM1935)</f>
        <v>0</v>
      </c>
      <c r="AG1935" s="122"/>
      <c r="AH1935" s="36">
        <v>0</v>
      </c>
      <c r="AI1935" s="126">
        <v>0</v>
      </c>
      <c r="AJ1935" s="36">
        <v>0</v>
      </c>
      <c r="AK1935" s="121"/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14">
        <v>0</v>
      </c>
      <c r="AR1935" s="1">
        <v>0</v>
      </c>
      <c r="AS1935" s="114">
        <v>0</v>
      </c>
      <c r="AT1935" s="114">
        <v>0</v>
      </c>
      <c r="AU1935" s="114">
        <v>0</v>
      </c>
      <c r="AV1935" s="114">
        <v>0</v>
      </c>
      <c r="AW1935" s="114">
        <v>0</v>
      </c>
      <c r="AX1935" s="114">
        <v>0</v>
      </c>
      <c r="AY1935" s="114">
        <v>0</v>
      </c>
      <c r="AZ1935" s="114">
        <v>0</v>
      </c>
      <c r="BA1935" s="114">
        <v>0</v>
      </c>
      <c r="BB1935" s="114">
        <v>0</v>
      </c>
      <c r="BC1935" s="114">
        <v>0</v>
      </c>
      <c r="BD1935" s="115">
        <v>0</v>
      </c>
      <c r="BE1935" s="114">
        <v>0</v>
      </c>
      <c r="BF1935" s="114">
        <v>0</v>
      </c>
      <c r="BG1935" s="114">
        <v>0</v>
      </c>
      <c r="BH1935" s="114">
        <v>0</v>
      </c>
      <c r="BI1935" s="114">
        <v>0</v>
      </c>
      <c r="BJ1935" s="114">
        <v>16</v>
      </c>
      <c r="BK1935" s="114">
        <v>0</v>
      </c>
      <c r="BL1935" s="114">
        <v>0</v>
      </c>
      <c r="BM1935" s="114">
        <v>0</v>
      </c>
      <c r="BN1935" s="114">
        <v>0</v>
      </c>
      <c r="BO1935" s="114">
        <v>0</v>
      </c>
      <c r="BP1935" s="114">
        <v>0</v>
      </c>
      <c r="BQ1935" s="114">
        <v>0</v>
      </c>
      <c r="BR1935" s="114">
        <v>0</v>
      </c>
      <c r="BS1935" s="114">
        <v>0</v>
      </c>
    </row>
    <row r="1936" spans="1:71" ht="15" x14ac:dyDescent="0.25">
      <c r="A1936" s="1" t="str">
        <f>CONCATENATE(G1936,"-",F1936,"-",H1936)</f>
        <v>999918943-Black-Under 30</v>
      </c>
      <c r="B1936" s="1" t="str">
        <f>CONCATENATE(G1936,"-",H1936)</f>
        <v>999918943-Under 30</v>
      </c>
      <c r="C1936" s="151" t="s">
        <v>321</v>
      </c>
      <c r="D1936" s="151" t="s">
        <v>566</v>
      </c>
      <c r="E1936" s="151" t="s">
        <v>17</v>
      </c>
      <c r="F1936" s="41" t="s">
        <v>14</v>
      </c>
      <c r="G1936" s="151">
        <v>999918943</v>
      </c>
      <c r="H1936" s="36" t="s">
        <v>1833</v>
      </c>
      <c r="I1936" s="34">
        <f>((L1936)-J1936)+T1936</f>
        <v>16</v>
      </c>
      <c r="J1936" s="36"/>
      <c r="K1936" s="35"/>
      <c r="L1936" s="34">
        <f>SUM(N1936,O1936,P1936,Q1936,R1936,M1936)</f>
        <v>0</v>
      </c>
      <c r="M1936" s="34">
        <f>AJ1936</f>
        <v>0</v>
      </c>
      <c r="N1936" s="34">
        <f>SUM(AI1936)</f>
        <v>0</v>
      </c>
      <c r="O1936" s="34">
        <f>0</f>
        <v>0</v>
      </c>
      <c r="P1936" s="34">
        <v>0</v>
      </c>
      <c r="Q1936" s="34">
        <v>0</v>
      </c>
      <c r="R1936" s="34">
        <f>AH1936</f>
        <v>0</v>
      </c>
      <c r="S1936" s="122"/>
      <c r="T1936" s="41">
        <f>SUM(U1936,AA1936)</f>
        <v>16</v>
      </c>
      <c r="U1936" s="41">
        <f>IF(SUM(V1936:Y1936)&gt;=250, 250,SUM(V1936:Y1936))</f>
        <v>16</v>
      </c>
      <c r="V1936" s="41">
        <v>0</v>
      </c>
      <c r="W1936" s="41">
        <v>0</v>
      </c>
      <c r="X1936" s="41">
        <f>SUM(AL1936,AN1936,BO1936,BS1936)</f>
        <v>0</v>
      </c>
      <c r="Y1936" s="41">
        <f>SUM(AO1936:BN1936)</f>
        <v>16</v>
      </c>
      <c r="Z1936" s="41">
        <f>COUNTIF(AO1936:BN1936, "&gt;0")</f>
        <v>1</v>
      </c>
      <c r="AA1936" s="41">
        <f>SUM(AB1936:AF1936)</f>
        <v>0</v>
      </c>
      <c r="AB1936" s="41">
        <f>BP1936+BQ1936</f>
        <v>0</v>
      </c>
      <c r="AC1936" s="41">
        <v>0</v>
      </c>
      <c r="AD1936" s="41">
        <v>0</v>
      </c>
      <c r="AE1936" s="41">
        <f>SUM(BR1936)</f>
        <v>0</v>
      </c>
      <c r="AF1936" s="41">
        <f>SUM(AM1936)</f>
        <v>0</v>
      </c>
      <c r="AG1936" s="122"/>
      <c r="AH1936" s="36">
        <v>0</v>
      </c>
      <c r="AI1936" s="126">
        <v>0</v>
      </c>
      <c r="AJ1936" s="36">
        <v>0</v>
      </c>
      <c r="AK1936" s="121"/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14">
        <v>0</v>
      </c>
      <c r="AR1936" s="1">
        <v>0</v>
      </c>
      <c r="AS1936" s="114">
        <v>0</v>
      </c>
      <c r="AT1936" s="114">
        <v>0</v>
      </c>
      <c r="AU1936" s="114">
        <v>0</v>
      </c>
      <c r="AV1936" s="114">
        <v>0</v>
      </c>
      <c r="AW1936" s="114">
        <v>0</v>
      </c>
      <c r="AX1936" s="114">
        <v>0</v>
      </c>
      <c r="AY1936" s="114">
        <v>0</v>
      </c>
      <c r="AZ1936" s="114">
        <v>0</v>
      </c>
      <c r="BA1936" s="114">
        <v>0</v>
      </c>
      <c r="BB1936" s="114">
        <v>0</v>
      </c>
      <c r="BC1936" s="114">
        <v>0</v>
      </c>
      <c r="BD1936" s="115">
        <v>0</v>
      </c>
      <c r="BE1936" s="114">
        <v>0</v>
      </c>
      <c r="BF1936" s="114">
        <v>0</v>
      </c>
      <c r="BG1936" s="114">
        <v>0</v>
      </c>
      <c r="BH1936" s="114">
        <v>0</v>
      </c>
      <c r="BI1936" s="114">
        <v>0</v>
      </c>
      <c r="BJ1936" s="114">
        <v>16</v>
      </c>
      <c r="BK1936" s="114">
        <v>0</v>
      </c>
      <c r="BL1936" s="114">
        <v>0</v>
      </c>
      <c r="BM1936" s="114">
        <v>0</v>
      </c>
      <c r="BN1936" s="114">
        <v>0</v>
      </c>
      <c r="BO1936" s="114">
        <v>0</v>
      </c>
      <c r="BP1936" s="114">
        <v>0</v>
      </c>
      <c r="BQ1936" s="114">
        <v>0</v>
      </c>
      <c r="BR1936" s="114">
        <v>0</v>
      </c>
      <c r="BS1936" s="114">
        <v>0</v>
      </c>
    </row>
    <row r="1937" spans="1:71" ht="15" x14ac:dyDescent="0.25">
      <c r="A1937" s="1" t="str">
        <f>CONCATENATE(G1937,"-",F1937,"-",H1937)</f>
        <v>999921997-Black-Under 30</v>
      </c>
      <c r="B1937" s="1" t="str">
        <f>CONCATENATE(G1937,"-",H1937)</f>
        <v>999921997-Under 30</v>
      </c>
      <c r="C1937" s="151" t="s">
        <v>3182</v>
      </c>
      <c r="D1937" s="151" t="s">
        <v>3183</v>
      </c>
      <c r="E1937" s="151" t="s">
        <v>17</v>
      </c>
      <c r="F1937" s="41" t="s">
        <v>14</v>
      </c>
      <c r="G1937" s="151">
        <v>999921997</v>
      </c>
      <c r="H1937" s="36" t="s">
        <v>1833</v>
      </c>
      <c r="I1937" s="34">
        <f>((L1937)-J1937)+T1937</f>
        <v>16</v>
      </c>
      <c r="J1937" s="36"/>
      <c r="K1937" s="35"/>
      <c r="L1937" s="34">
        <f>SUM(N1937,O1937,P1937,Q1937,R1937,M1937)</f>
        <v>0</v>
      </c>
      <c r="M1937" s="34">
        <f>AJ1937</f>
        <v>0</v>
      </c>
      <c r="N1937" s="34">
        <f>SUM(AI1937)</f>
        <v>0</v>
      </c>
      <c r="O1937" s="34">
        <f>0</f>
        <v>0</v>
      </c>
      <c r="P1937" s="34">
        <v>0</v>
      </c>
      <c r="Q1937" s="34">
        <v>0</v>
      </c>
      <c r="R1937" s="34">
        <f>AH1937</f>
        <v>0</v>
      </c>
      <c r="S1937" s="122"/>
      <c r="T1937" s="41">
        <f>SUM(U1937,AA1937)</f>
        <v>16</v>
      </c>
      <c r="U1937" s="41">
        <f>IF(SUM(V1937:Y1937)&gt;=250, 250,SUM(V1937:Y1937))</f>
        <v>16</v>
      </c>
      <c r="V1937" s="41">
        <v>0</v>
      </c>
      <c r="W1937" s="41">
        <v>0</v>
      </c>
      <c r="X1937" s="41">
        <f>SUM(AL1937,AN1937,BO1937,BS1937)</f>
        <v>0</v>
      </c>
      <c r="Y1937" s="41">
        <f>SUM(AO1937:BN1937)</f>
        <v>16</v>
      </c>
      <c r="Z1937" s="41">
        <f>COUNTIF(AO1937:BN1937, "&gt;0")</f>
        <v>1</v>
      </c>
      <c r="AA1937" s="41">
        <f>SUM(AB1937:AF1937)</f>
        <v>0</v>
      </c>
      <c r="AB1937" s="41">
        <f>BP1937+BQ1937</f>
        <v>0</v>
      </c>
      <c r="AC1937" s="41">
        <v>0</v>
      </c>
      <c r="AD1937" s="41">
        <v>0</v>
      </c>
      <c r="AE1937" s="41">
        <f>SUM(BR1937)</f>
        <v>0</v>
      </c>
      <c r="AF1937" s="41">
        <f>SUM(AM1937)</f>
        <v>0</v>
      </c>
      <c r="AG1937" s="122"/>
      <c r="AH1937" s="36">
        <v>0</v>
      </c>
      <c r="AI1937" s="126">
        <v>0</v>
      </c>
      <c r="AJ1937" s="36">
        <v>0</v>
      </c>
      <c r="AK1937" s="121"/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14">
        <v>0</v>
      </c>
      <c r="AR1937" s="1">
        <v>0</v>
      </c>
      <c r="AS1937" s="114">
        <v>0</v>
      </c>
      <c r="AT1937" s="114">
        <v>0</v>
      </c>
      <c r="AU1937" s="114">
        <v>0</v>
      </c>
      <c r="AV1937" s="114">
        <v>0</v>
      </c>
      <c r="AW1937" s="114">
        <v>0</v>
      </c>
      <c r="AX1937" s="114">
        <v>0</v>
      </c>
      <c r="AY1937" s="114">
        <v>0</v>
      </c>
      <c r="AZ1937" s="114">
        <v>0</v>
      </c>
      <c r="BA1937" s="114">
        <v>0</v>
      </c>
      <c r="BB1937" s="114">
        <v>0</v>
      </c>
      <c r="BC1937" s="114">
        <v>0</v>
      </c>
      <c r="BD1937" s="115">
        <v>0</v>
      </c>
      <c r="BE1937" s="114">
        <v>0</v>
      </c>
      <c r="BF1937" s="114">
        <v>0</v>
      </c>
      <c r="BG1937" s="114">
        <v>0</v>
      </c>
      <c r="BH1937" s="114">
        <v>0</v>
      </c>
      <c r="BI1937" s="114">
        <v>0</v>
      </c>
      <c r="BJ1937" s="114">
        <v>16</v>
      </c>
      <c r="BK1937" s="114">
        <v>0</v>
      </c>
      <c r="BL1937" s="114">
        <v>0</v>
      </c>
      <c r="BM1937" s="114">
        <v>0</v>
      </c>
      <c r="BN1937" s="114">
        <v>0</v>
      </c>
      <c r="BO1937" s="114">
        <v>0</v>
      </c>
      <c r="BP1937" s="114">
        <v>0</v>
      </c>
      <c r="BQ1937" s="114">
        <v>0</v>
      </c>
      <c r="BR1937" s="114">
        <v>0</v>
      </c>
      <c r="BS1937" s="114">
        <v>0</v>
      </c>
    </row>
    <row r="1938" spans="1:71" ht="15" x14ac:dyDescent="0.25">
      <c r="A1938" s="1" t="str">
        <f>CONCATENATE(G1938,"-",F1938,"-",H1938)</f>
        <v>999922593-Black-Under 30</v>
      </c>
      <c r="B1938" s="1" t="str">
        <f>CONCATENATE(G1938,"-",H1938)</f>
        <v>999922593-Under 30</v>
      </c>
      <c r="C1938" s="151" t="s">
        <v>512</v>
      </c>
      <c r="D1938" s="151" t="s">
        <v>657</v>
      </c>
      <c r="E1938" s="151" t="s">
        <v>17</v>
      </c>
      <c r="F1938" s="41" t="s">
        <v>14</v>
      </c>
      <c r="G1938" s="151">
        <v>999922593</v>
      </c>
      <c r="H1938" s="36" t="s">
        <v>1833</v>
      </c>
      <c r="I1938" s="34">
        <f>((L1938)-J1938)+T1938</f>
        <v>16</v>
      </c>
      <c r="J1938" s="36"/>
      <c r="K1938" s="35"/>
      <c r="L1938" s="34">
        <f>SUM(N1938,O1938,P1938,Q1938,R1938,M1938)</f>
        <v>0</v>
      </c>
      <c r="M1938" s="34">
        <f>AJ1938</f>
        <v>0</v>
      </c>
      <c r="N1938" s="34">
        <f>SUM(AI1938)</f>
        <v>0</v>
      </c>
      <c r="O1938" s="34">
        <f>0</f>
        <v>0</v>
      </c>
      <c r="P1938" s="34">
        <v>0</v>
      </c>
      <c r="Q1938" s="34">
        <v>0</v>
      </c>
      <c r="R1938" s="34">
        <f>AH1938</f>
        <v>0</v>
      </c>
      <c r="S1938" s="122"/>
      <c r="T1938" s="41">
        <f>SUM(U1938,AA1938)</f>
        <v>16</v>
      </c>
      <c r="U1938" s="41">
        <f>IF(SUM(V1938:Y1938)&gt;=250, 250,SUM(V1938:Y1938))</f>
        <v>16</v>
      </c>
      <c r="V1938" s="41">
        <v>0</v>
      </c>
      <c r="W1938" s="41">
        <v>0</v>
      </c>
      <c r="X1938" s="41">
        <f>SUM(AL1938,AN1938,BO1938,BS1938)</f>
        <v>0</v>
      </c>
      <c r="Y1938" s="41">
        <f>SUM(AO1938:BN1938)</f>
        <v>16</v>
      </c>
      <c r="Z1938" s="41">
        <f>COUNTIF(AO1938:BN1938, "&gt;0")</f>
        <v>1</v>
      </c>
      <c r="AA1938" s="41">
        <f>SUM(AB1938:AF1938)</f>
        <v>0</v>
      </c>
      <c r="AB1938" s="41">
        <f>BP1938+BQ1938</f>
        <v>0</v>
      </c>
      <c r="AC1938" s="41">
        <v>0</v>
      </c>
      <c r="AD1938" s="41">
        <v>0</v>
      </c>
      <c r="AE1938" s="41">
        <f>SUM(BR1938)</f>
        <v>0</v>
      </c>
      <c r="AF1938" s="41">
        <f>SUM(AM1938)</f>
        <v>0</v>
      </c>
      <c r="AG1938" s="122"/>
      <c r="AH1938" s="36">
        <v>0</v>
      </c>
      <c r="AI1938" s="126">
        <v>0</v>
      </c>
      <c r="AJ1938" s="36">
        <v>0</v>
      </c>
      <c r="AK1938" s="121"/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14">
        <v>0</v>
      </c>
      <c r="AR1938" s="1">
        <v>0</v>
      </c>
      <c r="AS1938" s="114">
        <v>0</v>
      </c>
      <c r="AT1938" s="114">
        <v>0</v>
      </c>
      <c r="AU1938" s="114">
        <v>0</v>
      </c>
      <c r="AV1938" s="114">
        <v>0</v>
      </c>
      <c r="AW1938" s="114">
        <v>0</v>
      </c>
      <c r="AX1938" s="114">
        <v>0</v>
      </c>
      <c r="AY1938" s="114">
        <v>0</v>
      </c>
      <c r="AZ1938" s="114">
        <v>0</v>
      </c>
      <c r="BA1938" s="114">
        <v>0</v>
      </c>
      <c r="BB1938" s="114">
        <v>0</v>
      </c>
      <c r="BC1938" s="114">
        <v>0</v>
      </c>
      <c r="BD1938" s="115">
        <v>0</v>
      </c>
      <c r="BE1938" s="114">
        <v>0</v>
      </c>
      <c r="BF1938" s="114">
        <v>0</v>
      </c>
      <c r="BG1938" s="114">
        <v>0</v>
      </c>
      <c r="BH1938" s="114">
        <v>0</v>
      </c>
      <c r="BI1938" s="114">
        <v>0</v>
      </c>
      <c r="BJ1938" s="114">
        <v>16</v>
      </c>
      <c r="BK1938" s="114">
        <v>0</v>
      </c>
      <c r="BL1938" s="114">
        <v>0</v>
      </c>
      <c r="BM1938" s="114">
        <v>0</v>
      </c>
      <c r="BN1938" s="114">
        <v>0</v>
      </c>
      <c r="BO1938" s="114">
        <v>0</v>
      </c>
      <c r="BP1938" s="114">
        <v>0</v>
      </c>
      <c r="BQ1938" s="114">
        <v>0</v>
      </c>
      <c r="BR1938" s="114">
        <v>0</v>
      </c>
      <c r="BS1938" s="114">
        <v>0</v>
      </c>
    </row>
    <row r="1939" spans="1:71" ht="15" x14ac:dyDescent="0.25">
      <c r="A1939" s="1" t="str">
        <f>CONCATENATE(G1939,"-",F1939,"-",H1939)</f>
        <v>999923163-Black-Under 30</v>
      </c>
      <c r="B1939" s="1" t="str">
        <f>CONCATENATE(G1939,"-",H1939)</f>
        <v>999923163-Under 30</v>
      </c>
      <c r="C1939" s="151" t="s">
        <v>3201</v>
      </c>
      <c r="D1939" s="151" t="s">
        <v>3202</v>
      </c>
      <c r="E1939" s="151" t="s">
        <v>17</v>
      </c>
      <c r="F1939" s="41" t="s">
        <v>14</v>
      </c>
      <c r="G1939" s="151">
        <v>999923163</v>
      </c>
      <c r="H1939" s="36" t="s">
        <v>1833</v>
      </c>
      <c r="I1939" s="34">
        <f>((L1939)-J1939)+T1939</f>
        <v>16</v>
      </c>
      <c r="J1939" s="36"/>
      <c r="K1939" s="35"/>
      <c r="L1939" s="34">
        <f>SUM(N1939,O1939,P1939,Q1939,R1939,M1939)</f>
        <v>0</v>
      </c>
      <c r="M1939" s="34">
        <f>AJ1939</f>
        <v>0</v>
      </c>
      <c r="N1939" s="34">
        <f>SUM(AI1939)</f>
        <v>0</v>
      </c>
      <c r="O1939" s="34">
        <f>0</f>
        <v>0</v>
      </c>
      <c r="P1939" s="34">
        <v>0</v>
      </c>
      <c r="Q1939" s="34">
        <v>0</v>
      </c>
      <c r="R1939" s="34">
        <f>AH1939</f>
        <v>0</v>
      </c>
      <c r="S1939" s="122"/>
      <c r="T1939" s="41">
        <f>SUM(U1939,AA1939)</f>
        <v>16</v>
      </c>
      <c r="U1939" s="41">
        <f>IF(SUM(V1939:Y1939)&gt;=250, 250,SUM(V1939:Y1939))</f>
        <v>16</v>
      </c>
      <c r="V1939" s="41">
        <v>0</v>
      </c>
      <c r="W1939" s="41">
        <v>0</v>
      </c>
      <c r="X1939" s="41">
        <f>SUM(AL1939,AN1939,BO1939,BS1939)</f>
        <v>0</v>
      </c>
      <c r="Y1939" s="41">
        <f>SUM(AO1939:BN1939)</f>
        <v>16</v>
      </c>
      <c r="Z1939" s="41">
        <f>COUNTIF(AO1939:BN1939, "&gt;0")</f>
        <v>1</v>
      </c>
      <c r="AA1939" s="41">
        <f>SUM(AB1939:AF1939)</f>
        <v>0</v>
      </c>
      <c r="AB1939" s="41">
        <f>BP1939+BQ1939</f>
        <v>0</v>
      </c>
      <c r="AC1939" s="41">
        <v>0</v>
      </c>
      <c r="AD1939" s="41">
        <v>0</v>
      </c>
      <c r="AE1939" s="41">
        <f>SUM(BR1939)</f>
        <v>0</v>
      </c>
      <c r="AF1939" s="41">
        <f>SUM(AM1939)</f>
        <v>0</v>
      </c>
      <c r="AG1939" s="122"/>
      <c r="AH1939" s="36">
        <v>0</v>
      </c>
      <c r="AI1939" s="126">
        <v>0</v>
      </c>
      <c r="AJ1939" s="36">
        <v>0</v>
      </c>
      <c r="AK1939" s="121"/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14">
        <v>0</v>
      </c>
      <c r="AR1939" s="1">
        <v>0</v>
      </c>
      <c r="AS1939" s="114">
        <v>0</v>
      </c>
      <c r="AT1939" s="114">
        <v>0</v>
      </c>
      <c r="AU1939" s="114">
        <v>0</v>
      </c>
      <c r="AV1939" s="114">
        <v>0</v>
      </c>
      <c r="AW1939" s="114">
        <v>0</v>
      </c>
      <c r="AX1939" s="114">
        <v>0</v>
      </c>
      <c r="AY1939" s="114">
        <v>0</v>
      </c>
      <c r="AZ1939" s="114">
        <v>0</v>
      </c>
      <c r="BA1939" s="114">
        <v>0</v>
      </c>
      <c r="BB1939" s="114">
        <v>0</v>
      </c>
      <c r="BC1939" s="114">
        <v>0</v>
      </c>
      <c r="BD1939" s="115">
        <v>0</v>
      </c>
      <c r="BE1939" s="114">
        <v>0</v>
      </c>
      <c r="BF1939" s="114">
        <v>0</v>
      </c>
      <c r="BG1939" s="114">
        <v>0</v>
      </c>
      <c r="BH1939" s="114">
        <v>0</v>
      </c>
      <c r="BI1939" s="114">
        <v>0</v>
      </c>
      <c r="BJ1939" s="114">
        <v>16</v>
      </c>
      <c r="BK1939" s="114">
        <v>0</v>
      </c>
      <c r="BL1939" s="114">
        <v>0</v>
      </c>
      <c r="BM1939" s="114">
        <v>0</v>
      </c>
      <c r="BN1939" s="114">
        <v>0</v>
      </c>
      <c r="BO1939" s="114">
        <v>0</v>
      </c>
      <c r="BP1939" s="114">
        <v>0</v>
      </c>
      <c r="BQ1939" s="114">
        <v>0</v>
      </c>
      <c r="BR1939" s="114">
        <v>0</v>
      </c>
      <c r="BS1939" s="114">
        <v>0</v>
      </c>
    </row>
    <row r="1940" spans="1:71" ht="15" x14ac:dyDescent="0.25">
      <c r="A1940" s="1" t="str">
        <f>CONCATENATE(G1940,"-",F1940,"-",H1940)</f>
        <v>999923250-Black-Under 30</v>
      </c>
      <c r="B1940" s="1" t="str">
        <f>CONCATENATE(G1940,"-",H1940)</f>
        <v>999923250-Under 30</v>
      </c>
      <c r="C1940" s="151" t="s">
        <v>3184</v>
      </c>
      <c r="D1940" s="151" t="s">
        <v>3185</v>
      </c>
      <c r="E1940" s="151" t="s">
        <v>17</v>
      </c>
      <c r="F1940" s="41" t="s">
        <v>14</v>
      </c>
      <c r="G1940" s="151">
        <v>999923250</v>
      </c>
      <c r="H1940" s="36" t="s">
        <v>1833</v>
      </c>
      <c r="I1940" s="34">
        <f>((L1940)-J1940)+T1940</f>
        <v>16</v>
      </c>
      <c r="J1940" s="36"/>
      <c r="K1940" s="35"/>
      <c r="L1940" s="34">
        <f>SUM(N1940,O1940,P1940,Q1940,R1940,M1940)</f>
        <v>0</v>
      </c>
      <c r="M1940" s="34">
        <f>AJ1940</f>
        <v>0</v>
      </c>
      <c r="N1940" s="34">
        <f>SUM(AI1940)</f>
        <v>0</v>
      </c>
      <c r="O1940" s="34">
        <f>0</f>
        <v>0</v>
      </c>
      <c r="P1940" s="34">
        <v>0</v>
      </c>
      <c r="Q1940" s="34">
        <v>0</v>
      </c>
      <c r="R1940" s="34">
        <f>AH1940</f>
        <v>0</v>
      </c>
      <c r="S1940" s="122"/>
      <c r="T1940" s="41">
        <f>SUM(U1940,AA1940)</f>
        <v>16</v>
      </c>
      <c r="U1940" s="41">
        <f>IF(SUM(V1940:Y1940)&gt;=250, 250,SUM(V1940:Y1940))</f>
        <v>16</v>
      </c>
      <c r="V1940" s="41">
        <v>0</v>
      </c>
      <c r="W1940" s="41">
        <v>0</v>
      </c>
      <c r="X1940" s="41">
        <f>SUM(AL1940,AN1940,BO1940,BS1940)</f>
        <v>0</v>
      </c>
      <c r="Y1940" s="41">
        <f>SUM(AO1940:BN1940)</f>
        <v>16</v>
      </c>
      <c r="Z1940" s="41">
        <f>COUNTIF(AO1940:BN1940, "&gt;0")</f>
        <v>1</v>
      </c>
      <c r="AA1940" s="41">
        <f>SUM(AB1940:AF1940)</f>
        <v>0</v>
      </c>
      <c r="AB1940" s="41">
        <f>BP1940+BQ1940</f>
        <v>0</v>
      </c>
      <c r="AC1940" s="41">
        <v>0</v>
      </c>
      <c r="AD1940" s="41">
        <v>0</v>
      </c>
      <c r="AE1940" s="41">
        <f>SUM(BR1940)</f>
        <v>0</v>
      </c>
      <c r="AF1940" s="41">
        <f>SUM(AM1940)</f>
        <v>0</v>
      </c>
      <c r="AG1940" s="122"/>
      <c r="AH1940" s="36">
        <v>0</v>
      </c>
      <c r="AI1940" s="126">
        <v>0</v>
      </c>
      <c r="AJ1940" s="36">
        <v>0</v>
      </c>
      <c r="AK1940" s="121"/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14">
        <v>0</v>
      </c>
      <c r="AR1940" s="1">
        <v>0</v>
      </c>
      <c r="AS1940" s="114">
        <v>0</v>
      </c>
      <c r="AT1940" s="114">
        <v>0</v>
      </c>
      <c r="AU1940" s="114">
        <v>0</v>
      </c>
      <c r="AV1940" s="114">
        <v>0</v>
      </c>
      <c r="AW1940" s="114">
        <v>0</v>
      </c>
      <c r="AX1940" s="114">
        <v>0</v>
      </c>
      <c r="AY1940" s="114">
        <v>0</v>
      </c>
      <c r="AZ1940" s="114">
        <v>0</v>
      </c>
      <c r="BA1940" s="114">
        <v>0</v>
      </c>
      <c r="BB1940" s="114">
        <v>0</v>
      </c>
      <c r="BC1940" s="114">
        <v>0</v>
      </c>
      <c r="BD1940" s="115">
        <v>0</v>
      </c>
      <c r="BE1940" s="114">
        <v>0</v>
      </c>
      <c r="BF1940" s="114">
        <v>0</v>
      </c>
      <c r="BG1940" s="114">
        <v>0</v>
      </c>
      <c r="BH1940" s="114">
        <v>0</v>
      </c>
      <c r="BI1940" s="114">
        <v>0</v>
      </c>
      <c r="BJ1940" s="114">
        <v>16</v>
      </c>
      <c r="BK1940" s="114">
        <v>0</v>
      </c>
      <c r="BL1940" s="114">
        <v>0</v>
      </c>
      <c r="BM1940" s="114">
        <v>0</v>
      </c>
      <c r="BN1940" s="114">
        <v>0</v>
      </c>
      <c r="BO1940" s="114">
        <v>0</v>
      </c>
      <c r="BP1940" s="114">
        <v>0</v>
      </c>
      <c r="BQ1940" s="114">
        <v>0</v>
      </c>
      <c r="BR1940" s="114">
        <v>0</v>
      </c>
      <c r="BS1940" s="114">
        <v>0</v>
      </c>
    </row>
    <row r="1941" spans="1:71" ht="15" x14ac:dyDescent="0.25">
      <c r="A1941" s="1" t="str">
        <f>CONCATENATE(G1941,"-",F1941,"-",H1941)</f>
        <v>999923398-Black-Under 30</v>
      </c>
      <c r="B1941" s="1" t="str">
        <f>CONCATENATE(G1941,"-",H1941)</f>
        <v>999923398-Under 30</v>
      </c>
      <c r="C1941" s="151" t="s">
        <v>3197</v>
      </c>
      <c r="D1941" s="151" t="s">
        <v>3198</v>
      </c>
      <c r="E1941" s="151" t="s">
        <v>17</v>
      </c>
      <c r="F1941" s="41" t="s">
        <v>14</v>
      </c>
      <c r="G1941" s="151">
        <v>999923398</v>
      </c>
      <c r="H1941" s="36" t="s">
        <v>1833</v>
      </c>
      <c r="I1941" s="34">
        <f>((L1941)-J1941)+T1941</f>
        <v>16</v>
      </c>
      <c r="J1941" s="36"/>
      <c r="K1941" s="35"/>
      <c r="L1941" s="34">
        <f>SUM(N1941,O1941,P1941,Q1941,R1941,M1941)</f>
        <v>0</v>
      </c>
      <c r="M1941" s="34">
        <f>AJ1941</f>
        <v>0</v>
      </c>
      <c r="N1941" s="34">
        <f>SUM(AI1941)</f>
        <v>0</v>
      </c>
      <c r="O1941" s="34">
        <f>0</f>
        <v>0</v>
      </c>
      <c r="P1941" s="34">
        <v>0</v>
      </c>
      <c r="Q1941" s="34">
        <v>0</v>
      </c>
      <c r="R1941" s="34">
        <f>AH1941</f>
        <v>0</v>
      </c>
      <c r="S1941" s="122"/>
      <c r="T1941" s="41">
        <f>SUM(U1941,AA1941)</f>
        <v>16</v>
      </c>
      <c r="U1941" s="41">
        <f>IF(SUM(V1941:Y1941)&gt;=250, 250,SUM(V1941:Y1941))</f>
        <v>16</v>
      </c>
      <c r="V1941" s="41">
        <v>0</v>
      </c>
      <c r="W1941" s="41">
        <v>0</v>
      </c>
      <c r="X1941" s="41">
        <f>SUM(AL1941,AN1941,BO1941,BS1941)</f>
        <v>0</v>
      </c>
      <c r="Y1941" s="41">
        <f>SUM(AO1941:BN1941)</f>
        <v>16</v>
      </c>
      <c r="Z1941" s="41">
        <f>COUNTIF(AO1941:BN1941, "&gt;0")</f>
        <v>1</v>
      </c>
      <c r="AA1941" s="41">
        <f>SUM(AB1941:AF1941)</f>
        <v>0</v>
      </c>
      <c r="AB1941" s="41">
        <f>BP1941+BQ1941</f>
        <v>0</v>
      </c>
      <c r="AC1941" s="41">
        <v>0</v>
      </c>
      <c r="AD1941" s="41">
        <v>0</v>
      </c>
      <c r="AE1941" s="41">
        <f>SUM(BR1941)</f>
        <v>0</v>
      </c>
      <c r="AF1941" s="41">
        <f>SUM(AM1941)</f>
        <v>0</v>
      </c>
      <c r="AG1941" s="122"/>
      <c r="AH1941" s="36">
        <v>0</v>
      </c>
      <c r="AI1941" s="126">
        <v>0</v>
      </c>
      <c r="AJ1941" s="36">
        <v>0</v>
      </c>
      <c r="AK1941" s="121"/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14">
        <v>0</v>
      </c>
      <c r="AR1941" s="1">
        <v>0</v>
      </c>
      <c r="AS1941" s="114">
        <v>0</v>
      </c>
      <c r="AT1941" s="114">
        <v>0</v>
      </c>
      <c r="AU1941" s="114">
        <v>0</v>
      </c>
      <c r="AV1941" s="114">
        <v>0</v>
      </c>
      <c r="AW1941" s="114">
        <v>0</v>
      </c>
      <c r="AX1941" s="114">
        <v>0</v>
      </c>
      <c r="AY1941" s="114">
        <v>0</v>
      </c>
      <c r="AZ1941" s="114">
        <v>0</v>
      </c>
      <c r="BA1941" s="114">
        <v>0</v>
      </c>
      <c r="BB1941" s="114">
        <v>0</v>
      </c>
      <c r="BC1941" s="114">
        <v>0</v>
      </c>
      <c r="BD1941" s="115">
        <v>0</v>
      </c>
      <c r="BE1941" s="114">
        <v>0</v>
      </c>
      <c r="BF1941" s="114">
        <v>0</v>
      </c>
      <c r="BG1941" s="114">
        <v>0</v>
      </c>
      <c r="BH1941" s="114">
        <v>0</v>
      </c>
      <c r="BI1941" s="114">
        <v>0</v>
      </c>
      <c r="BJ1941" s="114">
        <v>16</v>
      </c>
      <c r="BK1941" s="114">
        <v>0</v>
      </c>
      <c r="BL1941" s="114">
        <v>0</v>
      </c>
      <c r="BM1941" s="114">
        <v>0</v>
      </c>
      <c r="BN1941" s="114">
        <v>0</v>
      </c>
      <c r="BO1941" s="114">
        <v>0</v>
      </c>
      <c r="BP1941" s="114">
        <v>0</v>
      </c>
      <c r="BQ1941" s="114">
        <v>0</v>
      </c>
      <c r="BR1941" s="114">
        <v>0</v>
      </c>
      <c r="BS1941" s="114">
        <v>0</v>
      </c>
    </row>
    <row r="1942" spans="1:71" ht="15" x14ac:dyDescent="0.25">
      <c r="A1942" s="1" t="str">
        <f>CONCATENATE(G1942,"-",F1942,"-",H1942)</f>
        <v>999927074-Black-Under 30</v>
      </c>
      <c r="B1942" s="1" t="str">
        <f>CONCATENATE(G1942,"-",H1942)</f>
        <v>999927074-Under 30</v>
      </c>
      <c r="C1942" s="151" t="s">
        <v>176</v>
      </c>
      <c r="D1942" s="151" t="s">
        <v>490</v>
      </c>
      <c r="E1942" s="151" t="s">
        <v>17</v>
      </c>
      <c r="F1942" s="41" t="s">
        <v>14</v>
      </c>
      <c r="G1942" s="151">
        <v>999927074</v>
      </c>
      <c r="H1942" s="36" t="s">
        <v>1833</v>
      </c>
      <c r="I1942" s="34">
        <f>((L1942)-J1942)+T1942</f>
        <v>16</v>
      </c>
      <c r="J1942" s="36"/>
      <c r="K1942" s="35"/>
      <c r="L1942" s="34">
        <f>SUM(N1942,O1942,P1942,Q1942,R1942,M1942)</f>
        <v>0</v>
      </c>
      <c r="M1942" s="34">
        <f>AJ1942</f>
        <v>0</v>
      </c>
      <c r="N1942" s="34">
        <f>SUM(AI1942)</f>
        <v>0</v>
      </c>
      <c r="O1942" s="34">
        <f>0</f>
        <v>0</v>
      </c>
      <c r="P1942" s="34">
        <v>0</v>
      </c>
      <c r="Q1942" s="34">
        <v>0</v>
      </c>
      <c r="R1942" s="34">
        <f>AH1942</f>
        <v>0</v>
      </c>
      <c r="S1942" s="122"/>
      <c r="T1942" s="41">
        <f>SUM(U1942,AA1942)</f>
        <v>16</v>
      </c>
      <c r="U1942" s="41">
        <f>IF(SUM(V1942:Y1942)&gt;=250, 250,SUM(V1942:Y1942))</f>
        <v>16</v>
      </c>
      <c r="V1942" s="41">
        <v>0</v>
      </c>
      <c r="W1942" s="41">
        <v>0</v>
      </c>
      <c r="X1942" s="41">
        <f>SUM(AL1942,AN1942,BO1942,BS1942)</f>
        <v>0</v>
      </c>
      <c r="Y1942" s="41">
        <f>SUM(AO1942:BN1942)</f>
        <v>16</v>
      </c>
      <c r="Z1942" s="41">
        <f>COUNTIF(AO1942:BN1942, "&gt;0")</f>
        <v>1</v>
      </c>
      <c r="AA1942" s="41">
        <f>SUM(AB1942:AF1942)</f>
        <v>0</v>
      </c>
      <c r="AB1942" s="41">
        <f>BP1942+BQ1942</f>
        <v>0</v>
      </c>
      <c r="AC1942" s="41">
        <v>0</v>
      </c>
      <c r="AD1942" s="41">
        <v>0</v>
      </c>
      <c r="AE1942" s="41">
        <f>SUM(BR1942)</f>
        <v>0</v>
      </c>
      <c r="AF1942" s="41">
        <f>SUM(AM1942)</f>
        <v>0</v>
      </c>
      <c r="AG1942" s="122"/>
      <c r="AH1942" s="36">
        <v>0</v>
      </c>
      <c r="AI1942" s="126">
        <v>0</v>
      </c>
      <c r="AJ1942" s="36">
        <v>0</v>
      </c>
      <c r="AK1942" s="121"/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14">
        <v>0</v>
      </c>
      <c r="AR1942" s="1">
        <v>0</v>
      </c>
      <c r="AS1942" s="114">
        <v>0</v>
      </c>
      <c r="AT1942" s="114">
        <v>0</v>
      </c>
      <c r="AU1942" s="114">
        <v>0</v>
      </c>
      <c r="AV1942" s="114">
        <v>0</v>
      </c>
      <c r="AW1942" s="114">
        <v>0</v>
      </c>
      <c r="AX1942" s="114">
        <v>0</v>
      </c>
      <c r="AY1942" s="114">
        <v>0</v>
      </c>
      <c r="AZ1942" s="114">
        <v>0</v>
      </c>
      <c r="BA1942" s="114">
        <v>0</v>
      </c>
      <c r="BB1942" s="114">
        <v>0</v>
      </c>
      <c r="BC1942" s="114">
        <v>0</v>
      </c>
      <c r="BD1942" s="115">
        <v>0</v>
      </c>
      <c r="BE1942" s="114">
        <v>0</v>
      </c>
      <c r="BF1942" s="114">
        <v>0</v>
      </c>
      <c r="BG1942" s="114">
        <v>0</v>
      </c>
      <c r="BH1942" s="114">
        <v>0</v>
      </c>
      <c r="BI1942" s="114">
        <v>0</v>
      </c>
      <c r="BJ1942" s="114">
        <v>16</v>
      </c>
      <c r="BK1942" s="114">
        <v>0</v>
      </c>
      <c r="BL1942" s="114">
        <v>0</v>
      </c>
      <c r="BM1942" s="114">
        <v>0</v>
      </c>
      <c r="BN1942" s="114">
        <v>0</v>
      </c>
      <c r="BO1942" s="114">
        <v>0</v>
      </c>
      <c r="BP1942" s="114">
        <v>0</v>
      </c>
      <c r="BQ1942" s="114">
        <v>0</v>
      </c>
      <c r="BR1942" s="114">
        <v>0</v>
      </c>
      <c r="BS1942" s="114">
        <v>0</v>
      </c>
    </row>
    <row r="1943" spans="1:71" ht="15" x14ac:dyDescent="0.25">
      <c r="A1943" s="1" t="str">
        <f>CONCATENATE(G1943,"-",F1943,"-",H1943)</f>
        <v>999930015-Black-Under 30</v>
      </c>
      <c r="B1943" s="1" t="str">
        <f>CONCATENATE(G1943,"-",H1943)</f>
        <v>999930015-Under 30</v>
      </c>
      <c r="C1943" s="151" t="s">
        <v>3208</v>
      </c>
      <c r="D1943" s="151" t="s">
        <v>630</v>
      </c>
      <c r="E1943" s="151" t="s">
        <v>17</v>
      </c>
      <c r="F1943" s="41" t="s">
        <v>14</v>
      </c>
      <c r="G1943" s="151">
        <v>999930015</v>
      </c>
      <c r="H1943" s="36" t="s">
        <v>1833</v>
      </c>
      <c r="I1943" s="34">
        <f>((L1943)-J1943)+T1943</f>
        <v>16</v>
      </c>
      <c r="J1943" s="36"/>
      <c r="K1943" s="35"/>
      <c r="L1943" s="34">
        <f>SUM(N1943,O1943,P1943,Q1943,R1943,M1943)</f>
        <v>0</v>
      </c>
      <c r="M1943" s="34">
        <f>AJ1943</f>
        <v>0</v>
      </c>
      <c r="N1943" s="34">
        <f>SUM(AI1943)</f>
        <v>0</v>
      </c>
      <c r="O1943" s="34">
        <f>0</f>
        <v>0</v>
      </c>
      <c r="P1943" s="34">
        <v>0</v>
      </c>
      <c r="Q1943" s="34">
        <v>0</v>
      </c>
      <c r="R1943" s="34">
        <f>AH1943</f>
        <v>0</v>
      </c>
      <c r="S1943" s="122"/>
      <c r="T1943" s="41">
        <f>SUM(U1943,AA1943)</f>
        <v>16</v>
      </c>
      <c r="U1943" s="41">
        <f>IF(SUM(V1943:Y1943)&gt;=250, 250,SUM(V1943:Y1943))</f>
        <v>16</v>
      </c>
      <c r="V1943" s="41">
        <v>0</v>
      </c>
      <c r="W1943" s="41">
        <v>0</v>
      </c>
      <c r="X1943" s="41">
        <f>SUM(AL1943,AN1943,BO1943,BS1943)</f>
        <v>0</v>
      </c>
      <c r="Y1943" s="41">
        <f>SUM(AO1943:BN1943)</f>
        <v>16</v>
      </c>
      <c r="Z1943" s="41">
        <f>COUNTIF(AO1943:BN1943, "&gt;0")</f>
        <v>1</v>
      </c>
      <c r="AA1943" s="41">
        <f>SUM(AB1943:AF1943)</f>
        <v>0</v>
      </c>
      <c r="AB1943" s="41">
        <f>BP1943+BQ1943</f>
        <v>0</v>
      </c>
      <c r="AC1943" s="41">
        <v>0</v>
      </c>
      <c r="AD1943" s="41">
        <v>0</v>
      </c>
      <c r="AE1943" s="41">
        <f>SUM(BR1943)</f>
        <v>0</v>
      </c>
      <c r="AF1943" s="41">
        <f>SUM(AM1943)</f>
        <v>0</v>
      </c>
      <c r="AG1943" s="122"/>
      <c r="AH1943" s="36">
        <v>0</v>
      </c>
      <c r="AI1943" s="126">
        <v>0</v>
      </c>
      <c r="AJ1943" s="36">
        <v>0</v>
      </c>
      <c r="AK1943" s="121"/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14">
        <v>0</v>
      </c>
      <c r="AR1943" s="1">
        <v>0</v>
      </c>
      <c r="AS1943" s="114">
        <v>0</v>
      </c>
      <c r="AT1943" s="114">
        <v>0</v>
      </c>
      <c r="AU1943" s="114">
        <v>0</v>
      </c>
      <c r="AV1943" s="114">
        <v>0</v>
      </c>
      <c r="AW1943" s="114">
        <v>0</v>
      </c>
      <c r="AX1943" s="114">
        <v>0</v>
      </c>
      <c r="AY1943" s="114">
        <v>0</v>
      </c>
      <c r="AZ1943" s="114">
        <v>0</v>
      </c>
      <c r="BA1943" s="114">
        <v>0</v>
      </c>
      <c r="BB1943" s="114">
        <v>0</v>
      </c>
      <c r="BC1943" s="114">
        <v>0</v>
      </c>
      <c r="BD1943" s="115">
        <v>0</v>
      </c>
      <c r="BE1943" s="114">
        <v>0</v>
      </c>
      <c r="BF1943" s="114">
        <v>0</v>
      </c>
      <c r="BG1943" s="114">
        <v>0</v>
      </c>
      <c r="BH1943" s="114">
        <v>0</v>
      </c>
      <c r="BI1943" s="114">
        <v>0</v>
      </c>
      <c r="BJ1943" s="114">
        <v>16</v>
      </c>
      <c r="BK1943" s="114">
        <v>0</v>
      </c>
      <c r="BL1943" s="114">
        <v>0</v>
      </c>
      <c r="BM1943" s="114">
        <v>0</v>
      </c>
      <c r="BN1943" s="114">
        <v>0</v>
      </c>
      <c r="BO1943" s="114">
        <v>0</v>
      </c>
      <c r="BP1943" s="114">
        <v>0</v>
      </c>
      <c r="BQ1943" s="114">
        <v>0</v>
      </c>
      <c r="BR1943" s="114">
        <v>0</v>
      </c>
      <c r="BS1943" s="114">
        <v>0</v>
      </c>
    </row>
    <row r="1944" spans="1:71" ht="15" x14ac:dyDescent="0.25">
      <c r="A1944" s="1" t="str">
        <f>CONCATENATE(G1944,"-",F1944,"-",H1944)</f>
        <v>999931475-Black-Under 30</v>
      </c>
      <c r="B1944" s="1" t="str">
        <f>CONCATENATE(G1944,"-",H1944)</f>
        <v>999931475-Under 30</v>
      </c>
      <c r="C1944" s="151" t="s">
        <v>321</v>
      </c>
      <c r="D1944" s="151" t="s">
        <v>184</v>
      </c>
      <c r="E1944" s="151" t="s">
        <v>17</v>
      </c>
      <c r="F1944" s="41" t="s">
        <v>14</v>
      </c>
      <c r="G1944" s="151">
        <v>999931475</v>
      </c>
      <c r="H1944" s="36" t="s">
        <v>1833</v>
      </c>
      <c r="I1944" s="34">
        <f>((L1944)-J1944)+T1944</f>
        <v>16</v>
      </c>
      <c r="J1944" s="36"/>
      <c r="K1944" s="35"/>
      <c r="L1944" s="34">
        <f>SUM(N1944,O1944,P1944,Q1944,R1944,M1944)</f>
        <v>0</v>
      </c>
      <c r="M1944" s="34">
        <f>AJ1944</f>
        <v>0</v>
      </c>
      <c r="N1944" s="34">
        <f>SUM(AI1944)</f>
        <v>0</v>
      </c>
      <c r="O1944" s="34">
        <f>0</f>
        <v>0</v>
      </c>
      <c r="P1944" s="34">
        <v>0</v>
      </c>
      <c r="Q1944" s="34">
        <v>0</v>
      </c>
      <c r="R1944" s="34">
        <f>AH1944</f>
        <v>0</v>
      </c>
      <c r="S1944" s="122"/>
      <c r="T1944" s="41">
        <f>SUM(U1944,AA1944)</f>
        <v>16</v>
      </c>
      <c r="U1944" s="41">
        <f>IF(SUM(V1944:Y1944)&gt;=250, 250,SUM(V1944:Y1944))</f>
        <v>16</v>
      </c>
      <c r="V1944" s="41">
        <v>0</v>
      </c>
      <c r="W1944" s="41">
        <v>0</v>
      </c>
      <c r="X1944" s="41">
        <f>SUM(AL1944,AN1944,BO1944,BS1944)</f>
        <v>0</v>
      </c>
      <c r="Y1944" s="41">
        <f>SUM(AO1944:BN1944)</f>
        <v>16</v>
      </c>
      <c r="Z1944" s="41">
        <f>COUNTIF(AO1944:BN1944, "&gt;0")</f>
        <v>1</v>
      </c>
      <c r="AA1944" s="41">
        <f>SUM(AB1944:AF1944)</f>
        <v>0</v>
      </c>
      <c r="AB1944" s="41">
        <f>BP1944+BQ1944</f>
        <v>0</v>
      </c>
      <c r="AC1944" s="41">
        <v>0</v>
      </c>
      <c r="AD1944" s="41">
        <v>0</v>
      </c>
      <c r="AE1944" s="41">
        <f>SUM(BR1944)</f>
        <v>0</v>
      </c>
      <c r="AF1944" s="41">
        <f>SUM(AM1944)</f>
        <v>0</v>
      </c>
      <c r="AG1944" s="122"/>
      <c r="AH1944" s="36">
        <v>0</v>
      </c>
      <c r="AI1944" s="126">
        <v>0</v>
      </c>
      <c r="AJ1944" s="36">
        <v>0</v>
      </c>
      <c r="AK1944" s="121"/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14">
        <v>0</v>
      </c>
      <c r="AR1944" s="1">
        <v>0</v>
      </c>
      <c r="AS1944" s="114">
        <v>0</v>
      </c>
      <c r="AT1944" s="114">
        <v>0</v>
      </c>
      <c r="AU1944" s="114">
        <v>0</v>
      </c>
      <c r="AV1944" s="114">
        <v>0</v>
      </c>
      <c r="AW1944" s="114">
        <v>0</v>
      </c>
      <c r="AX1944" s="114">
        <v>0</v>
      </c>
      <c r="AY1944" s="114">
        <v>0</v>
      </c>
      <c r="AZ1944" s="114">
        <v>0</v>
      </c>
      <c r="BA1944" s="114">
        <v>0</v>
      </c>
      <c r="BB1944" s="114">
        <v>0</v>
      </c>
      <c r="BC1944" s="114">
        <v>0</v>
      </c>
      <c r="BD1944" s="115">
        <v>0</v>
      </c>
      <c r="BE1944" s="114">
        <v>0</v>
      </c>
      <c r="BF1944" s="114">
        <v>0</v>
      </c>
      <c r="BG1944" s="114">
        <v>0</v>
      </c>
      <c r="BH1944" s="114">
        <v>0</v>
      </c>
      <c r="BI1944" s="114">
        <v>0</v>
      </c>
      <c r="BJ1944" s="114">
        <v>16</v>
      </c>
      <c r="BK1944" s="114">
        <v>0</v>
      </c>
      <c r="BL1944" s="114">
        <v>0</v>
      </c>
      <c r="BM1944" s="114">
        <v>0</v>
      </c>
      <c r="BN1944" s="114">
        <v>0</v>
      </c>
      <c r="BO1944" s="114">
        <v>0</v>
      </c>
      <c r="BP1944" s="114">
        <v>0</v>
      </c>
      <c r="BQ1944" s="114">
        <v>0</v>
      </c>
      <c r="BR1944" s="114">
        <v>0</v>
      </c>
      <c r="BS1944" s="114">
        <v>0</v>
      </c>
    </row>
    <row r="1945" spans="1:71" ht="15" x14ac:dyDescent="0.25">
      <c r="A1945" s="1" t="str">
        <f>CONCATENATE(G1945,"-",F1945,"-",H1945)</f>
        <v>999931547-Black-Under 30</v>
      </c>
      <c r="B1945" s="1" t="str">
        <f>CONCATENATE(G1945,"-",H1945)</f>
        <v>999931547-Under 30</v>
      </c>
      <c r="C1945" s="151" t="s">
        <v>822</v>
      </c>
      <c r="D1945" s="151" t="s">
        <v>3195</v>
      </c>
      <c r="E1945" s="151" t="s">
        <v>17</v>
      </c>
      <c r="F1945" s="41" t="s">
        <v>14</v>
      </c>
      <c r="G1945" s="151">
        <v>999931547</v>
      </c>
      <c r="H1945" s="36" t="s">
        <v>1833</v>
      </c>
      <c r="I1945" s="34">
        <f>((L1945)-J1945)+T1945</f>
        <v>16</v>
      </c>
      <c r="J1945" s="36"/>
      <c r="K1945" s="35"/>
      <c r="L1945" s="34">
        <f>SUM(N1945,O1945,P1945,Q1945,R1945,M1945)</f>
        <v>0</v>
      </c>
      <c r="M1945" s="34">
        <f>AJ1945</f>
        <v>0</v>
      </c>
      <c r="N1945" s="34">
        <f>SUM(AI1945)</f>
        <v>0</v>
      </c>
      <c r="O1945" s="34">
        <f>0</f>
        <v>0</v>
      </c>
      <c r="P1945" s="34">
        <v>0</v>
      </c>
      <c r="Q1945" s="34">
        <v>0</v>
      </c>
      <c r="R1945" s="34">
        <f>AH1945</f>
        <v>0</v>
      </c>
      <c r="S1945" s="122"/>
      <c r="T1945" s="41">
        <f>SUM(U1945,AA1945)</f>
        <v>16</v>
      </c>
      <c r="U1945" s="41">
        <f>IF(SUM(V1945:Y1945)&gt;=250, 250,SUM(V1945:Y1945))</f>
        <v>16</v>
      </c>
      <c r="V1945" s="41">
        <v>0</v>
      </c>
      <c r="W1945" s="41">
        <v>0</v>
      </c>
      <c r="X1945" s="41">
        <f>SUM(AL1945,AN1945,BO1945,BS1945)</f>
        <v>0</v>
      </c>
      <c r="Y1945" s="41">
        <f>SUM(AO1945:BN1945)</f>
        <v>16</v>
      </c>
      <c r="Z1945" s="41">
        <f>COUNTIF(AO1945:BN1945, "&gt;0")</f>
        <v>1</v>
      </c>
      <c r="AA1945" s="41">
        <f>SUM(AB1945:AF1945)</f>
        <v>0</v>
      </c>
      <c r="AB1945" s="41">
        <f>BP1945+BQ1945</f>
        <v>0</v>
      </c>
      <c r="AC1945" s="41">
        <v>0</v>
      </c>
      <c r="AD1945" s="41">
        <v>0</v>
      </c>
      <c r="AE1945" s="41">
        <f>SUM(BR1945)</f>
        <v>0</v>
      </c>
      <c r="AF1945" s="41">
        <f>SUM(AM1945)</f>
        <v>0</v>
      </c>
      <c r="AG1945" s="122"/>
      <c r="AH1945" s="36">
        <v>0</v>
      </c>
      <c r="AI1945" s="126">
        <v>0</v>
      </c>
      <c r="AJ1945" s="36">
        <v>0</v>
      </c>
      <c r="AK1945" s="121"/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  <c r="AQ1945" s="114">
        <v>0</v>
      </c>
      <c r="AR1945" s="1">
        <v>0</v>
      </c>
      <c r="AS1945" s="114">
        <v>0</v>
      </c>
      <c r="AT1945" s="114">
        <v>0</v>
      </c>
      <c r="AU1945" s="114">
        <v>0</v>
      </c>
      <c r="AV1945" s="114">
        <v>0</v>
      </c>
      <c r="AW1945" s="114">
        <v>0</v>
      </c>
      <c r="AX1945" s="114">
        <v>0</v>
      </c>
      <c r="AY1945" s="114">
        <v>0</v>
      </c>
      <c r="AZ1945" s="114">
        <v>0</v>
      </c>
      <c r="BA1945" s="114">
        <v>0</v>
      </c>
      <c r="BB1945" s="114">
        <v>0</v>
      </c>
      <c r="BC1945" s="114">
        <v>0</v>
      </c>
      <c r="BD1945" s="115">
        <v>0</v>
      </c>
      <c r="BE1945" s="114">
        <v>0</v>
      </c>
      <c r="BF1945" s="114">
        <v>0</v>
      </c>
      <c r="BG1945" s="114">
        <v>0</v>
      </c>
      <c r="BH1945" s="114">
        <v>0</v>
      </c>
      <c r="BI1945" s="114">
        <v>0</v>
      </c>
      <c r="BJ1945" s="114">
        <v>16</v>
      </c>
      <c r="BK1945" s="114">
        <v>0</v>
      </c>
      <c r="BL1945" s="114">
        <v>0</v>
      </c>
      <c r="BM1945" s="114">
        <v>0</v>
      </c>
      <c r="BN1945" s="114">
        <v>0</v>
      </c>
      <c r="BO1945" s="114">
        <v>0</v>
      </c>
      <c r="BP1945" s="114">
        <v>0</v>
      </c>
      <c r="BQ1945" s="114">
        <v>0</v>
      </c>
      <c r="BR1945" s="114">
        <v>0</v>
      </c>
      <c r="BS1945" s="114">
        <v>0</v>
      </c>
    </row>
    <row r="1946" spans="1:71" ht="15" x14ac:dyDescent="0.25">
      <c r="A1946" s="1" t="str">
        <f>CONCATENATE(G1946,"-",F1946,"-",H1946)</f>
        <v>999931802-Black-Under 30</v>
      </c>
      <c r="B1946" s="1" t="str">
        <f>CONCATENATE(G1946,"-",H1946)</f>
        <v>999931802-Under 30</v>
      </c>
      <c r="C1946" s="151" t="s">
        <v>3196</v>
      </c>
      <c r="D1946" s="151" t="s">
        <v>823</v>
      </c>
      <c r="E1946" s="151" t="s">
        <v>17</v>
      </c>
      <c r="F1946" s="41" t="s">
        <v>14</v>
      </c>
      <c r="G1946" s="151">
        <v>999931802</v>
      </c>
      <c r="H1946" s="36" t="s">
        <v>1833</v>
      </c>
      <c r="I1946" s="34">
        <f>((L1946)-J1946)+T1946</f>
        <v>16</v>
      </c>
      <c r="J1946" s="36"/>
      <c r="K1946" s="35"/>
      <c r="L1946" s="34">
        <f>SUM(N1946,O1946,P1946,Q1946,R1946,M1946)</f>
        <v>0</v>
      </c>
      <c r="M1946" s="34">
        <f>AJ1946</f>
        <v>0</v>
      </c>
      <c r="N1946" s="34">
        <f>SUM(AI1946)</f>
        <v>0</v>
      </c>
      <c r="O1946" s="34">
        <f>0</f>
        <v>0</v>
      </c>
      <c r="P1946" s="34">
        <v>0</v>
      </c>
      <c r="Q1946" s="34">
        <v>0</v>
      </c>
      <c r="R1946" s="34">
        <f>AH1946</f>
        <v>0</v>
      </c>
      <c r="S1946" s="122"/>
      <c r="T1946" s="41">
        <f>SUM(U1946,AA1946)</f>
        <v>16</v>
      </c>
      <c r="U1946" s="41">
        <f>IF(SUM(V1946:Y1946)&gt;=250, 250,SUM(V1946:Y1946))</f>
        <v>16</v>
      </c>
      <c r="V1946" s="41">
        <v>0</v>
      </c>
      <c r="W1946" s="41">
        <v>0</v>
      </c>
      <c r="X1946" s="41">
        <f>SUM(AL1946,AN1946,BO1946,BS1946)</f>
        <v>0</v>
      </c>
      <c r="Y1946" s="41">
        <f>SUM(AO1946:BN1946)</f>
        <v>16</v>
      </c>
      <c r="Z1946" s="41">
        <f>COUNTIF(AO1946:BN1946, "&gt;0")</f>
        <v>1</v>
      </c>
      <c r="AA1946" s="41">
        <f>SUM(AB1946:AF1946)</f>
        <v>0</v>
      </c>
      <c r="AB1946" s="41">
        <f>BP1946+BQ1946</f>
        <v>0</v>
      </c>
      <c r="AC1946" s="41">
        <v>0</v>
      </c>
      <c r="AD1946" s="41">
        <v>0</v>
      </c>
      <c r="AE1946" s="41">
        <f>SUM(BR1946)</f>
        <v>0</v>
      </c>
      <c r="AF1946" s="41">
        <f>SUM(AM1946)</f>
        <v>0</v>
      </c>
      <c r="AG1946" s="122"/>
      <c r="AH1946" s="36">
        <v>0</v>
      </c>
      <c r="AI1946" s="126">
        <v>0</v>
      </c>
      <c r="AJ1946" s="36">
        <v>0</v>
      </c>
      <c r="AK1946" s="121"/>
      <c r="AL1946" s="1">
        <v>0</v>
      </c>
      <c r="AM1946" s="1">
        <v>0</v>
      </c>
      <c r="AN1946" s="1">
        <v>0</v>
      </c>
      <c r="AO1946" s="1">
        <v>0</v>
      </c>
      <c r="AP1946" s="1">
        <v>0</v>
      </c>
      <c r="AQ1946" s="114">
        <v>0</v>
      </c>
      <c r="AR1946" s="1">
        <v>0</v>
      </c>
      <c r="AS1946" s="114">
        <v>0</v>
      </c>
      <c r="AT1946" s="114">
        <v>0</v>
      </c>
      <c r="AU1946" s="114">
        <v>0</v>
      </c>
      <c r="AV1946" s="114">
        <v>0</v>
      </c>
      <c r="AW1946" s="114">
        <v>0</v>
      </c>
      <c r="AX1946" s="114">
        <v>0</v>
      </c>
      <c r="AY1946" s="114">
        <v>0</v>
      </c>
      <c r="AZ1946" s="114">
        <v>0</v>
      </c>
      <c r="BA1946" s="114">
        <v>0</v>
      </c>
      <c r="BB1946" s="114">
        <v>0</v>
      </c>
      <c r="BC1946" s="114">
        <v>0</v>
      </c>
      <c r="BD1946" s="115">
        <v>0</v>
      </c>
      <c r="BE1946" s="114">
        <v>0</v>
      </c>
      <c r="BF1946" s="114">
        <v>0</v>
      </c>
      <c r="BG1946" s="114">
        <v>0</v>
      </c>
      <c r="BH1946" s="114">
        <v>0</v>
      </c>
      <c r="BI1946" s="114">
        <v>0</v>
      </c>
      <c r="BJ1946" s="114">
        <v>16</v>
      </c>
      <c r="BK1946" s="114">
        <v>0</v>
      </c>
      <c r="BL1946" s="114">
        <v>0</v>
      </c>
      <c r="BM1946" s="114">
        <v>0</v>
      </c>
      <c r="BN1946" s="114">
        <v>0</v>
      </c>
      <c r="BO1946" s="114">
        <v>0</v>
      </c>
      <c r="BP1946" s="114">
        <v>0</v>
      </c>
      <c r="BQ1946" s="114">
        <v>0</v>
      </c>
      <c r="BR1946" s="114">
        <v>0</v>
      </c>
      <c r="BS1946" s="114">
        <v>0</v>
      </c>
    </row>
    <row r="1947" spans="1:71" ht="15" x14ac:dyDescent="0.25">
      <c r="A1947" s="1" t="str">
        <f>CONCATENATE(G1947,"-",F1947,"-",H1947)</f>
        <v>999931821-Black-Under 30</v>
      </c>
      <c r="B1947" s="1" t="str">
        <f>CONCATENATE(G1947,"-",H1947)</f>
        <v>999931821-Under 30</v>
      </c>
      <c r="C1947" s="151" t="s">
        <v>200</v>
      </c>
      <c r="D1947" s="151" t="s">
        <v>3207</v>
      </c>
      <c r="E1947" s="151" t="s">
        <v>17</v>
      </c>
      <c r="F1947" s="41" t="s">
        <v>14</v>
      </c>
      <c r="G1947" s="151">
        <v>999931821</v>
      </c>
      <c r="H1947" s="36" t="s">
        <v>1833</v>
      </c>
      <c r="I1947" s="34">
        <f>((L1947)-J1947)+T1947</f>
        <v>16</v>
      </c>
      <c r="J1947" s="36"/>
      <c r="K1947" s="35"/>
      <c r="L1947" s="34">
        <f>SUM(N1947,O1947,P1947,Q1947,R1947,M1947)</f>
        <v>0</v>
      </c>
      <c r="M1947" s="34">
        <f>AJ1947</f>
        <v>0</v>
      </c>
      <c r="N1947" s="34">
        <f>SUM(AI1947)</f>
        <v>0</v>
      </c>
      <c r="O1947" s="34">
        <f>0</f>
        <v>0</v>
      </c>
      <c r="P1947" s="34">
        <v>0</v>
      </c>
      <c r="Q1947" s="34">
        <v>0</v>
      </c>
      <c r="R1947" s="34">
        <f>AH1947</f>
        <v>0</v>
      </c>
      <c r="S1947" s="122"/>
      <c r="T1947" s="41">
        <f>SUM(U1947,AA1947)</f>
        <v>16</v>
      </c>
      <c r="U1947" s="41">
        <f>IF(SUM(V1947:Y1947)&gt;=250, 250,SUM(V1947:Y1947))</f>
        <v>16</v>
      </c>
      <c r="V1947" s="41">
        <v>0</v>
      </c>
      <c r="W1947" s="41">
        <v>0</v>
      </c>
      <c r="X1947" s="41">
        <f>SUM(AL1947,AN1947,BO1947,BS1947)</f>
        <v>0</v>
      </c>
      <c r="Y1947" s="41">
        <f>SUM(AO1947:BN1947)</f>
        <v>16</v>
      </c>
      <c r="Z1947" s="41">
        <f>COUNTIF(AO1947:BN1947, "&gt;0")</f>
        <v>1</v>
      </c>
      <c r="AA1947" s="41">
        <f>SUM(AB1947:AF1947)</f>
        <v>0</v>
      </c>
      <c r="AB1947" s="41">
        <f>BP1947+BQ1947</f>
        <v>0</v>
      </c>
      <c r="AC1947" s="41">
        <v>0</v>
      </c>
      <c r="AD1947" s="41">
        <v>0</v>
      </c>
      <c r="AE1947" s="41">
        <f>SUM(BR1947)</f>
        <v>0</v>
      </c>
      <c r="AF1947" s="41">
        <f>SUM(AM1947)</f>
        <v>0</v>
      </c>
      <c r="AG1947" s="122"/>
      <c r="AH1947" s="36">
        <v>0</v>
      </c>
      <c r="AI1947" s="126">
        <v>0</v>
      </c>
      <c r="AJ1947" s="36">
        <v>0</v>
      </c>
      <c r="AK1947" s="121"/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14">
        <v>0</v>
      </c>
      <c r="AR1947" s="1">
        <v>0</v>
      </c>
      <c r="AS1947" s="114">
        <v>0</v>
      </c>
      <c r="AT1947" s="114">
        <v>0</v>
      </c>
      <c r="AU1947" s="114">
        <v>0</v>
      </c>
      <c r="AV1947" s="114">
        <v>0</v>
      </c>
      <c r="AW1947" s="114">
        <v>0</v>
      </c>
      <c r="AX1947" s="114">
        <v>0</v>
      </c>
      <c r="AY1947" s="114">
        <v>0</v>
      </c>
      <c r="AZ1947" s="114">
        <v>0</v>
      </c>
      <c r="BA1947" s="114">
        <v>0</v>
      </c>
      <c r="BB1947" s="114">
        <v>0</v>
      </c>
      <c r="BC1947" s="114">
        <v>0</v>
      </c>
      <c r="BD1947" s="115">
        <v>0</v>
      </c>
      <c r="BE1947" s="114">
        <v>0</v>
      </c>
      <c r="BF1947" s="114">
        <v>0</v>
      </c>
      <c r="BG1947" s="114">
        <v>0</v>
      </c>
      <c r="BH1947" s="114">
        <v>0</v>
      </c>
      <c r="BI1947" s="114">
        <v>0</v>
      </c>
      <c r="BJ1947" s="114">
        <v>16</v>
      </c>
      <c r="BK1947" s="114">
        <v>0</v>
      </c>
      <c r="BL1947" s="114">
        <v>0</v>
      </c>
      <c r="BM1947" s="114">
        <v>0</v>
      </c>
      <c r="BN1947" s="114">
        <v>0</v>
      </c>
      <c r="BO1947" s="114">
        <v>0</v>
      </c>
      <c r="BP1947" s="114">
        <v>0</v>
      </c>
      <c r="BQ1947" s="114">
        <v>0</v>
      </c>
      <c r="BR1947" s="114">
        <v>0</v>
      </c>
      <c r="BS1947" s="114">
        <v>0</v>
      </c>
    </row>
    <row r="1948" spans="1:71" ht="15" x14ac:dyDescent="0.25">
      <c r="A1948" s="1" t="str">
        <f>CONCATENATE(G1948,"-",F1948,"-",H1948)</f>
        <v>999932084-Black-Under 30</v>
      </c>
      <c r="B1948" s="1" t="str">
        <f>CONCATENATE(G1948,"-",H1948)</f>
        <v>999932084-Under 30</v>
      </c>
      <c r="C1948" s="151" t="s">
        <v>3187</v>
      </c>
      <c r="D1948" s="151" t="s">
        <v>131</v>
      </c>
      <c r="E1948" s="151" t="s">
        <v>17</v>
      </c>
      <c r="F1948" s="41" t="s">
        <v>14</v>
      </c>
      <c r="G1948" s="151">
        <v>999932084</v>
      </c>
      <c r="H1948" s="36" t="s">
        <v>1833</v>
      </c>
      <c r="I1948" s="34">
        <f>((L1948)-J1948)+T1948</f>
        <v>16</v>
      </c>
      <c r="J1948" s="36"/>
      <c r="K1948" s="35"/>
      <c r="L1948" s="34">
        <f>SUM(N1948,O1948,P1948,Q1948,R1948,M1948)</f>
        <v>0</v>
      </c>
      <c r="M1948" s="34">
        <f>AJ1948</f>
        <v>0</v>
      </c>
      <c r="N1948" s="34">
        <f>SUM(AI1948)</f>
        <v>0</v>
      </c>
      <c r="O1948" s="34">
        <f>0</f>
        <v>0</v>
      </c>
      <c r="P1948" s="34">
        <v>0</v>
      </c>
      <c r="Q1948" s="34">
        <v>0</v>
      </c>
      <c r="R1948" s="34">
        <f>AH1948</f>
        <v>0</v>
      </c>
      <c r="S1948" s="122"/>
      <c r="T1948" s="41">
        <f>SUM(U1948,AA1948)</f>
        <v>16</v>
      </c>
      <c r="U1948" s="41">
        <f>IF(SUM(V1948:Y1948)&gt;=250, 250,SUM(V1948:Y1948))</f>
        <v>16</v>
      </c>
      <c r="V1948" s="41">
        <v>0</v>
      </c>
      <c r="W1948" s="41">
        <v>0</v>
      </c>
      <c r="X1948" s="41">
        <f>SUM(AL1948,AN1948,BO1948,BS1948)</f>
        <v>0</v>
      </c>
      <c r="Y1948" s="41">
        <f>SUM(AO1948:BN1948)</f>
        <v>16</v>
      </c>
      <c r="Z1948" s="41">
        <f>COUNTIF(AO1948:BN1948, "&gt;0")</f>
        <v>1</v>
      </c>
      <c r="AA1948" s="41">
        <f>SUM(AB1948:AF1948)</f>
        <v>0</v>
      </c>
      <c r="AB1948" s="41">
        <f>BP1948+BQ1948</f>
        <v>0</v>
      </c>
      <c r="AC1948" s="41">
        <v>0</v>
      </c>
      <c r="AD1948" s="41">
        <v>0</v>
      </c>
      <c r="AE1948" s="41">
        <f>SUM(BR1948)</f>
        <v>0</v>
      </c>
      <c r="AF1948" s="41">
        <f>SUM(AM1948)</f>
        <v>0</v>
      </c>
      <c r="AG1948" s="122"/>
      <c r="AH1948" s="36">
        <v>0</v>
      </c>
      <c r="AI1948" s="126">
        <v>0</v>
      </c>
      <c r="AJ1948" s="36">
        <v>0</v>
      </c>
      <c r="AK1948" s="121"/>
      <c r="AL1948" s="1">
        <v>0</v>
      </c>
      <c r="AM1948" s="1">
        <v>0</v>
      </c>
      <c r="AN1948" s="1">
        <v>0</v>
      </c>
      <c r="AO1948" s="1">
        <v>0</v>
      </c>
      <c r="AP1948" s="1">
        <v>0</v>
      </c>
      <c r="AQ1948" s="114">
        <v>0</v>
      </c>
      <c r="AR1948" s="1">
        <v>0</v>
      </c>
      <c r="AS1948" s="114">
        <v>0</v>
      </c>
      <c r="AT1948" s="114">
        <v>0</v>
      </c>
      <c r="AU1948" s="114">
        <v>0</v>
      </c>
      <c r="AV1948" s="114">
        <v>0</v>
      </c>
      <c r="AW1948" s="114">
        <v>0</v>
      </c>
      <c r="AX1948" s="114">
        <v>0</v>
      </c>
      <c r="AY1948" s="114">
        <v>0</v>
      </c>
      <c r="AZ1948" s="114">
        <v>0</v>
      </c>
      <c r="BA1948" s="114">
        <v>0</v>
      </c>
      <c r="BB1948" s="114">
        <v>0</v>
      </c>
      <c r="BC1948" s="114">
        <v>0</v>
      </c>
      <c r="BD1948" s="115">
        <v>0</v>
      </c>
      <c r="BE1948" s="114">
        <v>0</v>
      </c>
      <c r="BF1948" s="114">
        <v>0</v>
      </c>
      <c r="BG1948" s="114">
        <v>0</v>
      </c>
      <c r="BH1948" s="114">
        <v>0</v>
      </c>
      <c r="BI1948" s="114">
        <v>0</v>
      </c>
      <c r="BJ1948" s="114">
        <v>16</v>
      </c>
      <c r="BK1948" s="114">
        <v>0</v>
      </c>
      <c r="BL1948" s="114">
        <v>0</v>
      </c>
      <c r="BM1948" s="114">
        <v>0</v>
      </c>
      <c r="BN1948" s="114">
        <v>0</v>
      </c>
      <c r="BO1948" s="114">
        <v>0</v>
      </c>
      <c r="BP1948" s="114">
        <v>0</v>
      </c>
      <c r="BQ1948" s="114">
        <v>0</v>
      </c>
      <c r="BR1948" s="114">
        <v>0</v>
      </c>
      <c r="BS1948" s="114">
        <v>0</v>
      </c>
    </row>
    <row r="1949" spans="1:71" ht="15" x14ac:dyDescent="0.25">
      <c r="A1949" s="1" t="str">
        <f>CONCATENATE(G1949,"-",F1949,"-",H1949)</f>
        <v>999932119-Black-Under 30</v>
      </c>
      <c r="B1949" s="1" t="str">
        <f>CONCATENATE(G1949,"-",H1949)</f>
        <v>999932119-Under 30</v>
      </c>
      <c r="C1949" s="151" t="s">
        <v>884</v>
      </c>
      <c r="D1949" s="151" t="s">
        <v>3212</v>
      </c>
      <c r="E1949" s="151" t="s">
        <v>17</v>
      </c>
      <c r="F1949" s="41" t="s">
        <v>14</v>
      </c>
      <c r="G1949" s="151">
        <v>999932119</v>
      </c>
      <c r="H1949" s="36" t="s">
        <v>1833</v>
      </c>
      <c r="I1949" s="34">
        <f>((L1949)-J1949)+T1949</f>
        <v>16</v>
      </c>
      <c r="J1949" s="36"/>
      <c r="K1949" s="35"/>
      <c r="L1949" s="34">
        <f>SUM(N1949,O1949,P1949,Q1949,R1949,M1949)</f>
        <v>0</v>
      </c>
      <c r="M1949" s="34">
        <f>AJ1949</f>
        <v>0</v>
      </c>
      <c r="N1949" s="34">
        <f>SUM(AI1949)</f>
        <v>0</v>
      </c>
      <c r="O1949" s="34">
        <f>0</f>
        <v>0</v>
      </c>
      <c r="P1949" s="34">
        <v>0</v>
      </c>
      <c r="Q1949" s="34">
        <v>0</v>
      </c>
      <c r="R1949" s="34">
        <f>AH1949</f>
        <v>0</v>
      </c>
      <c r="S1949" s="122"/>
      <c r="T1949" s="41">
        <f>SUM(U1949,AA1949)</f>
        <v>16</v>
      </c>
      <c r="U1949" s="41">
        <f>IF(SUM(V1949:Y1949)&gt;=250, 250,SUM(V1949:Y1949))</f>
        <v>16</v>
      </c>
      <c r="V1949" s="41">
        <v>0</v>
      </c>
      <c r="W1949" s="41">
        <v>0</v>
      </c>
      <c r="X1949" s="41">
        <f>SUM(AL1949,AN1949,BO1949,BS1949)</f>
        <v>0</v>
      </c>
      <c r="Y1949" s="41">
        <f>SUM(AO1949:BN1949)</f>
        <v>16</v>
      </c>
      <c r="Z1949" s="41">
        <f>COUNTIF(AO1949:BN1949, "&gt;0")</f>
        <v>1</v>
      </c>
      <c r="AA1949" s="41">
        <f>SUM(AB1949:AF1949)</f>
        <v>0</v>
      </c>
      <c r="AB1949" s="41">
        <f>BP1949+BQ1949</f>
        <v>0</v>
      </c>
      <c r="AC1949" s="41">
        <v>0</v>
      </c>
      <c r="AD1949" s="41">
        <v>0</v>
      </c>
      <c r="AE1949" s="41">
        <f>SUM(BR1949)</f>
        <v>0</v>
      </c>
      <c r="AF1949" s="41">
        <f>SUM(AM1949)</f>
        <v>0</v>
      </c>
      <c r="AG1949" s="122"/>
      <c r="AH1949" s="36">
        <v>0</v>
      </c>
      <c r="AI1949" s="126">
        <v>0</v>
      </c>
      <c r="AJ1949" s="36">
        <v>0</v>
      </c>
      <c r="AK1949" s="121"/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14">
        <v>0</v>
      </c>
      <c r="AR1949" s="1">
        <v>0</v>
      </c>
      <c r="AS1949" s="114">
        <v>0</v>
      </c>
      <c r="AT1949" s="114">
        <v>0</v>
      </c>
      <c r="AU1949" s="114">
        <v>0</v>
      </c>
      <c r="AV1949" s="114">
        <v>0</v>
      </c>
      <c r="AW1949" s="114">
        <v>0</v>
      </c>
      <c r="AX1949" s="114">
        <v>0</v>
      </c>
      <c r="AY1949" s="114">
        <v>0</v>
      </c>
      <c r="AZ1949" s="114">
        <v>0</v>
      </c>
      <c r="BA1949" s="114">
        <v>0</v>
      </c>
      <c r="BB1949" s="114">
        <v>0</v>
      </c>
      <c r="BC1949" s="114">
        <v>0</v>
      </c>
      <c r="BD1949" s="115">
        <v>0</v>
      </c>
      <c r="BE1949" s="114">
        <v>0</v>
      </c>
      <c r="BF1949" s="114">
        <v>0</v>
      </c>
      <c r="BG1949" s="114">
        <v>0</v>
      </c>
      <c r="BH1949" s="114">
        <v>0</v>
      </c>
      <c r="BI1949" s="114">
        <v>0</v>
      </c>
      <c r="BJ1949" s="114">
        <v>16</v>
      </c>
      <c r="BK1949" s="114">
        <v>0</v>
      </c>
      <c r="BL1949" s="114">
        <v>0</v>
      </c>
      <c r="BM1949" s="114">
        <v>0</v>
      </c>
      <c r="BN1949" s="114">
        <v>0</v>
      </c>
      <c r="BO1949" s="114">
        <v>0</v>
      </c>
      <c r="BP1949" s="114">
        <v>0</v>
      </c>
      <c r="BQ1949" s="114">
        <v>0</v>
      </c>
      <c r="BR1949" s="114">
        <v>0</v>
      </c>
      <c r="BS1949" s="114">
        <v>0</v>
      </c>
    </row>
    <row r="1950" spans="1:71" ht="15" x14ac:dyDescent="0.25">
      <c r="A1950" s="1" t="str">
        <f>CONCATENATE(G1950,"-",F1950,"-",H1950)</f>
        <v>999934967-Black-Under 30</v>
      </c>
      <c r="B1950" s="1" t="str">
        <f>CONCATENATE(G1950,"-",H1950)</f>
        <v>999934967-Under 30</v>
      </c>
      <c r="C1950" s="151" t="s">
        <v>3192</v>
      </c>
      <c r="D1950" s="151" t="s">
        <v>3193</v>
      </c>
      <c r="E1950" s="151" t="s">
        <v>17</v>
      </c>
      <c r="F1950" s="41" t="s">
        <v>14</v>
      </c>
      <c r="G1950" s="151">
        <v>999934967</v>
      </c>
      <c r="H1950" s="36" t="s">
        <v>1833</v>
      </c>
      <c r="I1950" s="34">
        <f>((L1950)-J1950)+T1950</f>
        <v>16</v>
      </c>
      <c r="J1950" s="36"/>
      <c r="K1950" s="35"/>
      <c r="L1950" s="34">
        <f>SUM(N1950,O1950,P1950,Q1950,R1950,M1950)</f>
        <v>0</v>
      </c>
      <c r="M1950" s="34">
        <f>AJ1950</f>
        <v>0</v>
      </c>
      <c r="N1950" s="34">
        <f>SUM(AI1950)</f>
        <v>0</v>
      </c>
      <c r="O1950" s="34">
        <f>0</f>
        <v>0</v>
      </c>
      <c r="P1950" s="34">
        <v>0</v>
      </c>
      <c r="Q1950" s="34">
        <v>0</v>
      </c>
      <c r="R1950" s="34">
        <f>AH1950</f>
        <v>0</v>
      </c>
      <c r="S1950" s="122"/>
      <c r="T1950" s="41">
        <f>SUM(U1950,AA1950)</f>
        <v>16</v>
      </c>
      <c r="U1950" s="41">
        <f>IF(SUM(V1950:Y1950)&gt;=250, 250,SUM(V1950:Y1950))</f>
        <v>16</v>
      </c>
      <c r="V1950" s="41">
        <v>0</v>
      </c>
      <c r="W1950" s="41">
        <v>0</v>
      </c>
      <c r="X1950" s="41">
        <f>SUM(AL1950,AN1950,BO1950,BS1950)</f>
        <v>0</v>
      </c>
      <c r="Y1950" s="41">
        <f>SUM(AO1950:BN1950)</f>
        <v>16</v>
      </c>
      <c r="Z1950" s="41">
        <f>COUNTIF(AO1950:BN1950, "&gt;0")</f>
        <v>1</v>
      </c>
      <c r="AA1950" s="41">
        <f>SUM(AB1950:AF1950)</f>
        <v>0</v>
      </c>
      <c r="AB1950" s="41">
        <f>BP1950+BQ1950</f>
        <v>0</v>
      </c>
      <c r="AC1950" s="41">
        <v>0</v>
      </c>
      <c r="AD1950" s="41">
        <v>0</v>
      </c>
      <c r="AE1950" s="41">
        <f>SUM(BR1950)</f>
        <v>0</v>
      </c>
      <c r="AF1950" s="41">
        <f>SUM(AM1950)</f>
        <v>0</v>
      </c>
      <c r="AG1950" s="122"/>
      <c r="AH1950" s="36">
        <v>0</v>
      </c>
      <c r="AI1950" s="126">
        <v>0</v>
      </c>
      <c r="AJ1950" s="36">
        <v>0</v>
      </c>
      <c r="AK1950" s="121"/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14">
        <v>0</v>
      </c>
      <c r="AR1950" s="1">
        <v>0</v>
      </c>
      <c r="AS1950" s="114">
        <v>0</v>
      </c>
      <c r="AT1950" s="114">
        <v>0</v>
      </c>
      <c r="AU1950" s="114">
        <v>0</v>
      </c>
      <c r="AV1950" s="114">
        <v>0</v>
      </c>
      <c r="AW1950" s="114">
        <v>0</v>
      </c>
      <c r="AX1950" s="114">
        <v>0</v>
      </c>
      <c r="AY1950" s="114">
        <v>0</v>
      </c>
      <c r="AZ1950" s="114">
        <v>0</v>
      </c>
      <c r="BA1950" s="114">
        <v>0</v>
      </c>
      <c r="BB1950" s="114">
        <v>0</v>
      </c>
      <c r="BC1950" s="114">
        <v>0</v>
      </c>
      <c r="BD1950" s="115">
        <v>0</v>
      </c>
      <c r="BE1950" s="114">
        <v>0</v>
      </c>
      <c r="BF1950" s="114">
        <v>0</v>
      </c>
      <c r="BG1950" s="114">
        <v>0</v>
      </c>
      <c r="BH1950" s="114">
        <v>0</v>
      </c>
      <c r="BI1950" s="114">
        <v>0</v>
      </c>
      <c r="BJ1950" s="114">
        <v>16</v>
      </c>
      <c r="BK1950" s="114">
        <v>0</v>
      </c>
      <c r="BL1950" s="114">
        <v>0</v>
      </c>
      <c r="BM1950" s="114">
        <v>0</v>
      </c>
      <c r="BN1950" s="114">
        <v>0</v>
      </c>
      <c r="BO1950" s="114">
        <v>0</v>
      </c>
      <c r="BP1950" s="114">
        <v>0</v>
      </c>
      <c r="BQ1950" s="114">
        <v>0</v>
      </c>
      <c r="BR1950" s="114">
        <v>0</v>
      </c>
      <c r="BS1950" s="114">
        <v>0</v>
      </c>
    </row>
    <row r="1951" spans="1:71" ht="15" x14ac:dyDescent="0.25">
      <c r="A1951" s="1" t="str">
        <f>CONCATENATE(G1951,"-",F1951,"-",H1951)</f>
        <v>999935087-Black-Under 30</v>
      </c>
      <c r="B1951" s="1" t="str">
        <f>CONCATENATE(G1951,"-",H1951)</f>
        <v>999935087-Under 30</v>
      </c>
      <c r="C1951" s="151" t="s">
        <v>3199</v>
      </c>
      <c r="D1951" s="151" t="s">
        <v>50</v>
      </c>
      <c r="E1951" s="151" t="s">
        <v>17</v>
      </c>
      <c r="F1951" s="41" t="s">
        <v>14</v>
      </c>
      <c r="G1951" s="151">
        <v>999935087</v>
      </c>
      <c r="H1951" s="36" t="s">
        <v>1833</v>
      </c>
      <c r="I1951" s="34">
        <f>((L1951)-J1951)+T1951</f>
        <v>16</v>
      </c>
      <c r="J1951" s="36"/>
      <c r="K1951" s="35"/>
      <c r="L1951" s="34">
        <f>SUM(N1951,O1951,P1951,Q1951,R1951,M1951)</f>
        <v>0</v>
      </c>
      <c r="M1951" s="34">
        <f>AJ1951</f>
        <v>0</v>
      </c>
      <c r="N1951" s="34">
        <f>SUM(AI1951)</f>
        <v>0</v>
      </c>
      <c r="O1951" s="34">
        <f>0</f>
        <v>0</v>
      </c>
      <c r="P1951" s="34">
        <v>0</v>
      </c>
      <c r="Q1951" s="34">
        <v>0</v>
      </c>
      <c r="R1951" s="34">
        <f>AH1951</f>
        <v>0</v>
      </c>
      <c r="S1951" s="122"/>
      <c r="T1951" s="41">
        <f>SUM(U1951,AA1951)</f>
        <v>16</v>
      </c>
      <c r="U1951" s="41">
        <f>IF(SUM(V1951:Y1951)&gt;=250, 250,SUM(V1951:Y1951))</f>
        <v>16</v>
      </c>
      <c r="V1951" s="41">
        <v>0</v>
      </c>
      <c r="W1951" s="41">
        <v>0</v>
      </c>
      <c r="X1951" s="41">
        <f>SUM(AL1951,AN1951,BO1951,BS1951)</f>
        <v>0</v>
      </c>
      <c r="Y1951" s="41">
        <f>SUM(AO1951:BN1951)</f>
        <v>16</v>
      </c>
      <c r="Z1951" s="41">
        <f>COUNTIF(AO1951:BN1951, "&gt;0")</f>
        <v>1</v>
      </c>
      <c r="AA1951" s="41">
        <f>SUM(AB1951:AF1951)</f>
        <v>0</v>
      </c>
      <c r="AB1951" s="41">
        <f>BP1951+BQ1951</f>
        <v>0</v>
      </c>
      <c r="AC1951" s="41">
        <v>0</v>
      </c>
      <c r="AD1951" s="41">
        <v>0</v>
      </c>
      <c r="AE1951" s="41">
        <f>SUM(BR1951)</f>
        <v>0</v>
      </c>
      <c r="AF1951" s="41">
        <f>SUM(AM1951)</f>
        <v>0</v>
      </c>
      <c r="AG1951" s="122"/>
      <c r="AH1951" s="36">
        <v>0</v>
      </c>
      <c r="AI1951" s="126">
        <v>0</v>
      </c>
      <c r="AJ1951" s="36">
        <v>0</v>
      </c>
      <c r="AK1951" s="121"/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14">
        <v>0</v>
      </c>
      <c r="AR1951" s="1">
        <v>0</v>
      </c>
      <c r="AS1951" s="114">
        <v>0</v>
      </c>
      <c r="AT1951" s="114">
        <v>0</v>
      </c>
      <c r="AU1951" s="114">
        <v>0</v>
      </c>
      <c r="AV1951" s="114">
        <v>0</v>
      </c>
      <c r="AW1951" s="114">
        <v>0</v>
      </c>
      <c r="AX1951" s="114">
        <v>0</v>
      </c>
      <c r="AY1951" s="114">
        <v>0</v>
      </c>
      <c r="AZ1951" s="114">
        <v>0</v>
      </c>
      <c r="BA1951" s="114">
        <v>0</v>
      </c>
      <c r="BB1951" s="114">
        <v>0</v>
      </c>
      <c r="BC1951" s="114">
        <v>0</v>
      </c>
      <c r="BD1951" s="115">
        <v>0</v>
      </c>
      <c r="BE1951" s="114">
        <v>0</v>
      </c>
      <c r="BF1951" s="114">
        <v>0</v>
      </c>
      <c r="BG1951" s="114">
        <v>0</v>
      </c>
      <c r="BH1951" s="114">
        <v>0</v>
      </c>
      <c r="BI1951" s="114">
        <v>0</v>
      </c>
      <c r="BJ1951" s="114">
        <v>16</v>
      </c>
      <c r="BK1951" s="114">
        <v>0</v>
      </c>
      <c r="BL1951" s="114">
        <v>0</v>
      </c>
      <c r="BM1951" s="114">
        <v>0</v>
      </c>
      <c r="BN1951" s="114">
        <v>0</v>
      </c>
      <c r="BO1951" s="114">
        <v>0</v>
      </c>
      <c r="BP1951" s="114">
        <v>0</v>
      </c>
      <c r="BQ1951" s="114">
        <v>0</v>
      </c>
      <c r="BR1951" s="114">
        <v>0</v>
      </c>
      <c r="BS1951" s="114">
        <v>0</v>
      </c>
    </row>
    <row r="1952" spans="1:71" ht="15" x14ac:dyDescent="0.25">
      <c r="A1952" s="1" t="str">
        <f>CONCATENATE(G1952,"-",F1952,"-",H1952)</f>
        <v>999935159-Black-Under 30</v>
      </c>
      <c r="B1952" s="1" t="str">
        <f>CONCATENATE(G1952,"-",H1952)</f>
        <v>999935159-Under 30</v>
      </c>
      <c r="C1952" s="151" t="s">
        <v>531</v>
      </c>
      <c r="D1952" s="151" t="s">
        <v>3204</v>
      </c>
      <c r="E1952" s="151" t="s">
        <v>17</v>
      </c>
      <c r="F1952" s="41" t="s">
        <v>14</v>
      </c>
      <c r="G1952" s="151">
        <v>999935159</v>
      </c>
      <c r="H1952" s="36" t="s">
        <v>1833</v>
      </c>
      <c r="I1952" s="34">
        <f>((L1952)-J1952)+T1952</f>
        <v>16</v>
      </c>
      <c r="J1952" s="36"/>
      <c r="K1952" s="35"/>
      <c r="L1952" s="34">
        <f>SUM(N1952,O1952,P1952,Q1952,R1952,M1952)</f>
        <v>0</v>
      </c>
      <c r="M1952" s="34">
        <f>AJ1952</f>
        <v>0</v>
      </c>
      <c r="N1952" s="34">
        <f>SUM(AI1952)</f>
        <v>0</v>
      </c>
      <c r="O1952" s="34">
        <f>0</f>
        <v>0</v>
      </c>
      <c r="P1952" s="34">
        <v>0</v>
      </c>
      <c r="Q1952" s="34">
        <v>0</v>
      </c>
      <c r="R1952" s="34">
        <f>AH1952</f>
        <v>0</v>
      </c>
      <c r="S1952" s="122"/>
      <c r="T1952" s="41">
        <f>SUM(U1952,AA1952)</f>
        <v>16</v>
      </c>
      <c r="U1952" s="41">
        <f>IF(SUM(V1952:Y1952)&gt;=250, 250,SUM(V1952:Y1952))</f>
        <v>16</v>
      </c>
      <c r="V1952" s="41">
        <v>0</v>
      </c>
      <c r="W1952" s="41">
        <v>0</v>
      </c>
      <c r="X1952" s="41">
        <f>SUM(AL1952,AN1952,BO1952,BS1952)</f>
        <v>0</v>
      </c>
      <c r="Y1952" s="41">
        <f>SUM(AO1952:BN1952)</f>
        <v>16</v>
      </c>
      <c r="Z1952" s="41">
        <f>COUNTIF(AO1952:BN1952, "&gt;0")</f>
        <v>1</v>
      </c>
      <c r="AA1952" s="41">
        <f>SUM(AB1952:AF1952)</f>
        <v>0</v>
      </c>
      <c r="AB1952" s="41">
        <f>BP1952+BQ1952</f>
        <v>0</v>
      </c>
      <c r="AC1952" s="41">
        <v>0</v>
      </c>
      <c r="AD1952" s="41">
        <v>0</v>
      </c>
      <c r="AE1952" s="41">
        <f>SUM(BR1952)</f>
        <v>0</v>
      </c>
      <c r="AF1952" s="41">
        <f>SUM(AM1952)</f>
        <v>0</v>
      </c>
      <c r="AG1952" s="122"/>
      <c r="AH1952" s="36">
        <v>0</v>
      </c>
      <c r="AI1952" s="126">
        <v>0</v>
      </c>
      <c r="AJ1952" s="36">
        <v>0</v>
      </c>
      <c r="AK1952" s="121"/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14">
        <v>0</v>
      </c>
      <c r="AR1952" s="1">
        <v>0</v>
      </c>
      <c r="AS1952" s="114">
        <v>0</v>
      </c>
      <c r="AT1952" s="114">
        <v>0</v>
      </c>
      <c r="AU1952" s="114">
        <v>0</v>
      </c>
      <c r="AV1952" s="114">
        <v>0</v>
      </c>
      <c r="AW1952" s="114">
        <v>0</v>
      </c>
      <c r="AX1952" s="114">
        <v>0</v>
      </c>
      <c r="AY1952" s="114">
        <v>0</v>
      </c>
      <c r="AZ1952" s="114">
        <v>0</v>
      </c>
      <c r="BA1952" s="114">
        <v>0</v>
      </c>
      <c r="BB1952" s="114">
        <v>0</v>
      </c>
      <c r="BC1952" s="114">
        <v>0</v>
      </c>
      <c r="BD1952" s="115">
        <v>0</v>
      </c>
      <c r="BE1952" s="114">
        <v>0</v>
      </c>
      <c r="BF1952" s="114">
        <v>0</v>
      </c>
      <c r="BG1952" s="114">
        <v>0</v>
      </c>
      <c r="BH1952" s="114">
        <v>0</v>
      </c>
      <c r="BI1952" s="114">
        <v>0</v>
      </c>
      <c r="BJ1952" s="114">
        <v>16</v>
      </c>
      <c r="BK1952" s="114">
        <v>0</v>
      </c>
      <c r="BL1952" s="114">
        <v>0</v>
      </c>
      <c r="BM1952" s="114">
        <v>0</v>
      </c>
      <c r="BN1952" s="114">
        <v>0</v>
      </c>
      <c r="BO1952" s="114">
        <v>0</v>
      </c>
      <c r="BP1952" s="114">
        <v>0</v>
      </c>
      <c r="BQ1952" s="114">
        <v>0</v>
      </c>
      <c r="BR1952" s="114">
        <v>0</v>
      </c>
      <c r="BS1952" s="114">
        <v>0</v>
      </c>
    </row>
    <row r="1953" spans="1:71" ht="15" x14ac:dyDescent="0.25">
      <c r="A1953" s="1" t="str">
        <f>CONCATENATE(G1953,"-",F1953,"-",H1953)</f>
        <v>999935513-Black-Under 30</v>
      </c>
      <c r="B1953" s="1" t="str">
        <f>CONCATENATE(G1953,"-",H1953)</f>
        <v>999935513-Under 30</v>
      </c>
      <c r="C1953" s="151" t="s">
        <v>517</v>
      </c>
      <c r="D1953" s="151" t="s">
        <v>3200</v>
      </c>
      <c r="E1953" s="151" t="s">
        <v>17</v>
      </c>
      <c r="F1953" s="41" t="s">
        <v>14</v>
      </c>
      <c r="G1953" s="151">
        <v>999935513</v>
      </c>
      <c r="H1953" s="36" t="s">
        <v>1833</v>
      </c>
      <c r="I1953" s="34">
        <f>((L1953)-J1953)+T1953</f>
        <v>16</v>
      </c>
      <c r="J1953" s="36"/>
      <c r="K1953" s="35"/>
      <c r="L1953" s="34">
        <f>SUM(N1953,O1953,P1953,Q1953,R1953,M1953)</f>
        <v>0</v>
      </c>
      <c r="M1953" s="34">
        <f>AJ1953</f>
        <v>0</v>
      </c>
      <c r="N1953" s="34">
        <f>SUM(AI1953)</f>
        <v>0</v>
      </c>
      <c r="O1953" s="34">
        <f>0</f>
        <v>0</v>
      </c>
      <c r="P1953" s="34">
        <v>0</v>
      </c>
      <c r="Q1953" s="34">
        <v>0</v>
      </c>
      <c r="R1953" s="34">
        <f>AH1953</f>
        <v>0</v>
      </c>
      <c r="S1953" s="122"/>
      <c r="T1953" s="41">
        <f>SUM(U1953,AA1953)</f>
        <v>16</v>
      </c>
      <c r="U1953" s="41">
        <f>IF(SUM(V1953:Y1953)&gt;=250, 250,SUM(V1953:Y1953))</f>
        <v>16</v>
      </c>
      <c r="V1953" s="41">
        <v>0</v>
      </c>
      <c r="W1953" s="41">
        <v>0</v>
      </c>
      <c r="X1953" s="41">
        <f>SUM(AL1953,AN1953,BO1953,BS1953)</f>
        <v>0</v>
      </c>
      <c r="Y1953" s="41">
        <f>SUM(AO1953:BN1953)</f>
        <v>16</v>
      </c>
      <c r="Z1953" s="41">
        <f>COUNTIF(AO1953:BN1953, "&gt;0")</f>
        <v>1</v>
      </c>
      <c r="AA1953" s="41">
        <f>SUM(AB1953:AF1953)</f>
        <v>0</v>
      </c>
      <c r="AB1953" s="41">
        <f>BP1953+BQ1953</f>
        <v>0</v>
      </c>
      <c r="AC1953" s="41">
        <v>0</v>
      </c>
      <c r="AD1953" s="41">
        <v>0</v>
      </c>
      <c r="AE1953" s="41">
        <f>SUM(BR1953)</f>
        <v>0</v>
      </c>
      <c r="AF1953" s="41">
        <f>SUM(AM1953)</f>
        <v>0</v>
      </c>
      <c r="AG1953" s="122"/>
      <c r="AH1953" s="36">
        <v>0</v>
      </c>
      <c r="AI1953" s="126">
        <v>0</v>
      </c>
      <c r="AJ1953" s="36">
        <v>0</v>
      </c>
      <c r="AK1953" s="121"/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14">
        <v>0</v>
      </c>
      <c r="AR1953" s="1">
        <v>0</v>
      </c>
      <c r="AS1953" s="114">
        <v>0</v>
      </c>
      <c r="AT1953" s="114">
        <v>0</v>
      </c>
      <c r="AU1953" s="114">
        <v>0</v>
      </c>
      <c r="AV1953" s="114">
        <v>0</v>
      </c>
      <c r="AW1953" s="114">
        <v>0</v>
      </c>
      <c r="AX1953" s="114">
        <v>0</v>
      </c>
      <c r="AY1953" s="114">
        <v>0</v>
      </c>
      <c r="AZ1953" s="114">
        <v>0</v>
      </c>
      <c r="BA1953" s="114">
        <v>0</v>
      </c>
      <c r="BB1953" s="114">
        <v>0</v>
      </c>
      <c r="BC1953" s="114">
        <v>0</v>
      </c>
      <c r="BD1953" s="115">
        <v>0</v>
      </c>
      <c r="BE1953" s="114">
        <v>0</v>
      </c>
      <c r="BF1953" s="114">
        <v>0</v>
      </c>
      <c r="BG1953" s="114">
        <v>0</v>
      </c>
      <c r="BH1953" s="114">
        <v>0</v>
      </c>
      <c r="BI1953" s="114">
        <v>0</v>
      </c>
      <c r="BJ1953" s="114">
        <v>16</v>
      </c>
      <c r="BK1953" s="114">
        <v>0</v>
      </c>
      <c r="BL1953" s="114">
        <v>0</v>
      </c>
      <c r="BM1953" s="114">
        <v>0</v>
      </c>
      <c r="BN1953" s="114">
        <v>0</v>
      </c>
      <c r="BO1953" s="114">
        <v>0</v>
      </c>
      <c r="BP1953" s="114">
        <v>0</v>
      </c>
      <c r="BQ1953" s="114">
        <v>0</v>
      </c>
      <c r="BR1953" s="114">
        <v>0</v>
      </c>
      <c r="BS1953" s="114">
        <v>0</v>
      </c>
    </row>
    <row r="1954" spans="1:71" ht="15" x14ac:dyDescent="0.25">
      <c r="A1954" s="1" t="str">
        <f>CONCATENATE(G1954,"-",F1954,"-",H1954)</f>
        <v>999935606-Black-Under 30</v>
      </c>
      <c r="B1954" s="1" t="str">
        <f>CONCATENATE(G1954,"-",H1954)</f>
        <v>999935606-Under 30</v>
      </c>
      <c r="C1954" s="151" t="s">
        <v>3186</v>
      </c>
      <c r="D1954" s="151" t="s">
        <v>145</v>
      </c>
      <c r="E1954" s="151" t="s">
        <v>17</v>
      </c>
      <c r="F1954" s="41" t="s">
        <v>14</v>
      </c>
      <c r="G1954" s="151">
        <v>999935606</v>
      </c>
      <c r="H1954" s="36" t="s">
        <v>1833</v>
      </c>
      <c r="I1954" s="34">
        <f>((L1954)-J1954)+T1954</f>
        <v>16</v>
      </c>
      <c r="J1954" s="36"/>
      <c r="K1954" s="35"/>
      <c r="L1954" s="34">
        <f>SUM(N1954,O1954,P1954,Q1954,R1954,M1954)</f>
        <v>0</v>
      </c>
      <c r="M1954" s="34">
        <f>AJ1954</f>
        <v>0</v>
      </c>
      <c r="N1954" s="34">
        <f>SUM(AI1954)</f>
        <v>0</v>
      </c>
      <c r="O1954" s="34">
        <f>0</f>
        <v>0</v>
      </c>
      <c r="P1954" s="34">
        <v>0</v>
      </c>
      <c r="Q1954" s="34">
        <v>0</v>
      </c>
      <c r="R1954" s="34">
        <f>AH1954</f>
        <v>0</v>
      </c>
      <c r="S1954" s="122"/>
      <c r="T1954" s="41">
        <f>SUM(U1954,AA1954)</f>
        <v>16</v>
      </c>
      <c r="U1954" s="41">
        <f>IF(SUM(V1954:Y1954)&gt;=250, 250,SUM(V1954:Y1954))</f>
        <v>16</v>
      </c>
      <c r="V1954" s="41">
        <v>0</v>
      </c>
      <c r="W1954" s="41">
        <v>0</v>
      </c>
      <c r="X1954" s="41">
        <f>SUM(AL1954,AN1954,BO1954,BS1954)</f>
        <v>0</v>
      </c>
      <c r="Y1954" s="41">
        <f>SUM(AO1954:BN1954)</f>
        <v>16</v>
      </c>
      <c r="Z1954" s="41">
        <f>COUNTIF(AO1954:BN1954, "&gt;0")</f>
        <v>1</v>
      </c>
      <c r="AA1954" s="41">
        <f>SUM(AB1954:AF1954)</f>
        <v>0</v>
      </c>
      <c r="AB1954" s="41">
        <f>BP1954+BQ1954</f>
        <v>0</v>
      </c>
      <c r="AC1954" s="41">
        <v>0</v>
      </c>
      <c r="AD1954" s="41">
        <v>0</v>
      </c>
      <c r="AE1954" s="41">
        <f>SUM(BR1954)</f>
        <v>0</v>
      </c>
      <c r="AF1954" s="41">
        <f>SUM(AM1954)</f>
        <v>0</v>
      </c>
      <c r="AG1954" s="122"/>
      <c r="AH1954" s="36">
        <v>0</v>
      </c>
      <c r="AI1954" s="126">
        <v>0</v>
      </c>
      <c r="AJ1954" s="36">
        <v>0</v>
      </c>
      <c r="AK1954" s="121"/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14">
        <v>0</v>
      </c>
      <c r="AR1954" s="1">
        <v>0</v>
      </c>
      <c r="AS1954" s="114">
        <v>0</v>
      </c>
      <c r="AT1954" s="114">
        <v>0</v>
      </c>
      <c r="AU1954" s="114">
        <v>0</v>
      </c>
      <c r="AV1954" s="114">
        <v>0</v>
      </c>
      <c r="AW1954" s="114">
        <v>0</v>
      </c>
      <c r="AX1954" s="114">
        <v>0</v>
      </c>
      <c r="AY1954" s="114">
        <v>0</v>
      </c>
      <c r="AZ1954" s="114">
        <v>0</v>
      </c>
      <c r="BA1954" s="114">
        <v>0</v>
      </c>
      <c r="BB1954" s="114">
        <v>0</v>
      </c>
      <c r="BC1954" s="114">
        <v>0</v>
      </c>
      <c r="BD1954" s="115">
        <v>0</v>
      </c>
      <c r="BE1954" s="114">
        <v>0</v>
      </c>
      <c r="BF1954" s="114">
        <v>0</v>
      </c>
      <c r="BG1954" s="114">
        <v>0</v>
      </c>
      <c r="BH1954" s="114">
        <v>0</v>
      </c>
      <c r="BI1954" s="114">
        <v>0</v>
      </c>
      <c r="BJ1954" s="114">
        <v>16</v>
      </c>
      <c r="BK1954" s="114">
        <v>0</v>
      </c>
      <c r="BL1954" s="114">
        <v>0</v>
      </c>
      <c r="BM1954" s="114">
        <v>0</v>
      </c>
      <c r="BN1954" s="114">
        <v>0</v>
      </c>
      <c r="BO1954" s="114">
        <v>0</v>
      </c>
      <c r="BP1954" s="114">
        <v>0</v>
      </c>
      <c r="BQ1954" s="114">
        <v>0</v>
      </c>
      <c r="BR1954" s="114">
        <v>0</v>
      </c>
      <c r="BS1954" s="114">
        <v>0</v>
      </c>
    </row>
    <row r="1955" spans="1:71" ht="15" x14ac:dyDescent="0.25">
      <c r="A1955" s="1" t="str">
        <f>CONCATENATE(G1955,"-",F1955,"-",H1955)</f>
        <v>999935678-Black-Under 30</v>
      </c>
      <c r="B1955" s="1" t="str">
        <f>CONCATENATE(G1955,"-",H1955)</f>
        <v>999935678-Under 30</v>
      </c>
      <c r="C1955" s="151" t="s">
        <v>3203</v>
      </c>
      <c r="D1955" s="151" t="s">
        <v>837</v>
      </c>
      <c r="E1955" s="151" t="s">
        <v>17</v>
      </c>
      <c r="F1955" s="41" t="s">
        <v>14</v>
      </c>
      <c r="G1955" s="151">
        <v>999935678</v>
      </c>
      <c r="H1955" s="36" t="s">
        <v>1833</v>
      </c>
      <c r="I1955" s="34">
        <f>((L1955)-J1955)+T1955</f>
        <v>16</v>
      </c>
      <c r="J1955" s="36"/>
      <c r="K1955" s="35"/>
      <c r="L1955" s="34">
        <f>SUM(N1955,O1955,P1955,Q1955,R1955,M1955)</f>
        <v>0</v>
      </c>
      <c r="M1955" s="34">
        <f>AJ1955</f>
        <v>0</v>
      </c>
      <c r="N1955" s="34">
        <f>SUM(AI1955)</f>
        <v>0</v>
      </c>
      <c r="O1955" s="34">
        <f>0</f>
        <v>0</v>
      </c>
      <c r="P1955" s="34">
        <v>0</v>
      </c>
      <c r="Q1955" s="34">
        <v>0</v>
      </c>
      <c r="R1955" s="34">
        <f>AH1955</f>
        <v>0</v>
      </c>
      <c r="S1955" s="122"/>
      <c r="T1955" s="41">
        <f>SUM(U1955,AA1955)</f>
        <v>16</v>
      </c>
      <c r="U1955" s="41">
        <f>IF(SUM(V1955:Y1955)&gt;=250, 250,SUM(V1955:Y1955))</f>
        <v>16</v>
      </c>
      <c r="V1955" s="41">
        <v>0</v>
      </c>
      <c r="W1955" s="41">
        <v>0</v>
      </c>
      <c r="X1955" s="41">
        <f>SUM(AL1955,AN1955,BO1955,BS1955)</f>
        <v>0</v>
      </c>
      <c r="Y1955" s="41">
        <f>SUM(AO1955:BN1955)</f>
        <v>16</v>
      </c>
      <c r="Z1955" s="41">
        <f>COUNTIF(AO1955:BN1955, "&gt;0")</f>
        <v>1</v>
      </c>
      <c r="AA1955" s="41">
        <f>SUM(AB1955:AF1955)</f>
        <v>0</v>
      </c>
      <c r="AB1955" s="41">
        <f>BP1955+BQ1955</f>
        <v>0</v>
      </c>
      <c r="AC1955" s="41">
        <v>0</v>
      </c>
      <c r="AD1955" s="41">
        <v>0</v>
      </c>
      <c r="AE1955" s="41">
        <f>SUM(BR1955)</f>
        <v>0</v>
      </c>
      <c r="AF1955" s="41">
        <f>SUM(AM1955)</f>
        <v>0</v>
      </c>
      <c r="AG1955" s="122"/>
      <c r="AH1955" s="36">
        <v>0</v>
      </c>
      <c r="AI1955" s="126">
        <v>0</v>
      </c>
      <c r="AJ1955" s="36">
        <v>0</v>
      </c>
      <c r="AK1955" s="121"/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14">
        <v>0</v>
      </c>
      <c r="AR1955" s="1">
        <v>0</v>
      </c>
      <c r="AS1955" s="114">
        <v>0</v>
      </c>
      <c r="AT1955" s="114">
        <v>0</v>
      </c>
      <c r="AU1955" s="114">
        <v>0</v>
      </c>
      <c r="AV1955" s="114">
        <v>0</v>
      </c>
      <c r="AW1955" s="114">
        <v>0</v>
      </c>
      <c r="AX1955" s="114">
        <v>0</v>
      </c>
      <c r="AY1955" s="114">
        <v>0</v>
      </c>
      <c r="AZ1955" s="114">
        <v>0</v>
      </c>
      <c r="BA1955" s="114">
        <v>0</v>
      </c>
      <c r="BB1955" s="114">
        <v>0</v>
      </c>
      <c r="BC1955" s="114">
        <v>0</v>
      </c>
      <c r="BD1955" s="115">
        <v>0</v>
      </c>
      <c r="BE1955" s="114">
        <v>0</v>
      </c>
      <c r="BF1955" s="114">
        <v>0</v>
      </c>
      <c r="BG1955" s="114">
        <v>0</v>
      </c>
      <c r="BH1955" s="114">
        <v>0</v>
      </c>
      <c r="BI1955" s="114">
        <v>0</v>
      </c>
      <c r="BJ1955" s="114">
        <v>16</v>
      </c>
      <c r="BK1955" s="114">
        <v>0</v>
      </c>
      <c r="BL1955" s="114">
        <v>0</v>
      </c>
      <c r="BM1955" s="114">
        <v>0</v>
      </c>
      <c r="BN1955" s="114">
        <v>0</v>
      </c>
      <c r="BO1955" s="114">
        <v>0</v>
      </c>
      <c r="BP1955" s="114">
        <v>0</v>
      </c>
      <c r="BQ1955" s="114">
        <v>0</v>
      </c>
      <c r="BR1955" s="114">
        <v>0</v>
      </c>
      <c r="BS1955" s="114">
        <v>0</v>
      </c>
    </row>
    <row r="1956" spans="1:71" ht="15" x14ac:dyDescent="0.25">
      <c r="A1956" s="1" t="str">
        <f>CONCATENATE(G1956,"-",F1956,"-",H1956)</f>
        <v>999935711-Black-Under 30</v>
      </c>
      <c r="B1956" s="1" t="str">
        <f>CONCATENATE(G1956,"-",H1956)</f>
        <v>999935711-Under 30</v>
      </c>
      <c r="C1956" s="151" t="s">
        <v>3205</v>
      </c>
      <c r="D1956" s="151" t="s">
        <v>2680</v>
      </c>
      <c r="E1956" s="151" t="s">
        <v>17</v>
      </c>
      <c r="F1956" s="41" t="s">
        <v>14</v>
      </c>
      <c r="G1956" s="151">
        <v>999935711</v>
      </c>
      <c r="H1956" s="36" t="s">
        <v>1833</v>
      </c>
      <c r="I1956" s="34">
        <f>((L1956)-J1956)+T1956</f>
        <v>16</v>
      </c>
      <c r="J1956" s="36"/>
      <c r="K1956" s="35"/>
      <c r="L1956" s="34">
        <f>SUM(N1956,O1956,P1956,Q1956,R1956,M1956)</f>
        <v>0</v>
      </c>
      <c r="M1956" s="34">
        <f>AJ1956</f>
        <v>0</v>
      </c>
      <c r="N1956" s="34">
        <f>SUM(AI1956)</f>
        <v>0</v>
      </c>
      <c r="O1956" s="34">
        <f>0</f>
        <v>0</v>
      </c>
      <c r="P1956" s="34">
        <v>0</v>
      </c>
      <c r="Q1956" s="34">
        <v>0</v>
      </c>
      <c r="R1956" s="34">
        <f>AH1956</f>
        <v>0</v>
      </c>
      <c r="S1956" s="122"/>
      <c r="T1956" s="41">
        <f>SUM(U1956,AA1956)</f>
        <v>16</v>
      </c>
      <c r="U1956" s="41">
        <f>IF(SUM(V1956:Y1956)&gt;=250, 250,SUM(V1956:Y1956))</f>
        <v>16</v>
      </c>
      <c r="V1956" s="41">
        <v>0</v>
      </c>
      <c r="W1956" s="41">
        <v>0</v>
      </c>
      <c r="X1956" s="41">
        <f>SUM(AL1956,AN1956,BO1956,BS1956)</f>
        <v>0</v>
      </c>
      <c r="Y1956" s="41">
        <f>SUM(AO1956:BN1956)</f>
        <v>16</v>
      </c>
      <c r="Z1956" s="41">
        <f>COUNTIF(AO1956:BN1956, "&gt;0")</f>
        <v>1</v>
      </c>
      <c r="AA1956" s="41">
        <f>SUM(AB1956:AF1956)</f>
        <v>0</v>
      </c>
      <c r="AB1956" s="41">
        <f>BP1956+BQ1956</f>
        <v>0</v>
      </c>
      <c r="AC1956" s="41">
        <v>0</v>
      </c>
      <c r="AD1956" s="41">
        <v>0</v>
      </c>
      <c r="AE1956" s="41">
        <f>SUM(BR1956)</f>
        <v>0</v>
      </c>
      <c r="AF1956" s="41">
        <f>SUM(AM1956)</f>
        <v>0</v>
      </c>
      <c r="AG1956" s="122"/>
      <c r="AH1956" s="36">
        <v>0</v>
      </c>
      <c r="AI1956" s="126">
        <v>0</v>
      </c>
      <c r="AJ1956" s="36">
        <v>0</v>
      </c>
      <c r="AK1956" s="121"/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14">
        <v>0</v>
      </c>
      <c r="AR1956" s="1">
        <v>0</v>
      </c>
      <c r="AS1956" s="114">
        <v>0</v>
      </c>
      <c r="AT1956" s="114">
        <v>0</v>
      </c>
      <c r="AU1956" s="114">
        <v>0</v>
      </c>
      <c r="AV1956" s="114">
        <v>0</v>
      </c>
      <c r="AW1956" s="114">
        <v>0</v>
      </c>
      <c r="AX1956" s="114">
        <v>0</v>
      </c>
      <c r="AY1956" s="114">
        <v>0</v>
      </c>
      <c r="AZ1956" s="114">
        <v>0</v>
      </c>
      <c r="BA1956" s="114">
        <v>0</v>
      </c>
      <c r="BB1956" s="114">
        <v>0</v>
      </c>
      <c r="BC1956" s="114">
        <v>0</v>
      </c>
      <c r="BD1956" s="115">
        <v>0</v>
      </c>
      <c r="BE1956" s="114">
        <v>0</v>
      </c>
      <c r="BF1956" s="114">
        <v>0</v>
      </c>
      <c r="BG1956" s="114">
        <v>0</v>
      </c>
      <c r="BH1956" s="114">
        <v>0</v>
      </c>
      <c r="BI1956" s="114">
        <v>0</v>
      </c>
      <c r="BJ1956" s="114">
        <v>16</v>
      </c>
      <c r="BK1956" s="114">
        <v>0</v>
      </c>
      <c r="BL1956" s="114">
        <v>0</v>
      </c>
      <c r="BM1956" s="114">
        <v>0</v>
      </c>
      <c r="BN1956" s="114">
        <v>0</v>
      </c>
      <c r="BO1956" s="114">
        <v>0</v>
      </c>
      <c r="BP1956" s="114">
        <v>0</v>
      </c>
      <c r="BQ1956" s="114">
        <v>0</v>
      </c>
      <c r="BR1956" s="114">
        <v>0</v>
      </c>
      <c r="BS1956" s="114">
        <v>0</v>
      </c>
    </row>
    <row r="1957" spans="1:71" ht="15" x14ac:dyDescent="0.25">
      <c r="A1957" s="1" t="str">
        <f>CONCATENATE(G1957,"-",F1957,"-",H1957)</f>
        <v>999935819-Black-Under 30</v>
      </c>
      <c r="B1957" s="1" t="str">
        <f>CONCATENATE(G1957,"-",H1957)</f>
        <v>999935819-Under 30</v>
      </c>
      <c r="C1957" s="151" t="s">
        <v>69</v>
      </c>
      <c r="D1957" s="151" t="s">
        <v>50</v>
      </c>
      <c r="E1957" s="151" t="s">
        <v>17</v>
      </c>
      <c r="F1957" s="41" t="s">
        <v>14</v>
      </c>
      <c r="G1957" s="151">
        <v>999935819</v>
      </c>
      <c r="H1957" s="36" t="s">
        <v>1833</v>
      </c>
      <c r="I1957" s="34">
        <f>((L1957)-J1957)+T1957</f>
        <v>16</v>
      </c>
      <c r="J1957" s="36"/>
      <c r="K1957" s="35"/>
      <c r="L1957" s="34">
        <f>SUM(N1957,O1957,P1957,Q1957,R1957,M1957)</f>
        <v>0</v>
      </c>
      <c r="M1957" s="34">
        <f>AJ1957</f>
        <v>0</v>
      </c>
      <c r="N1957" s="34">
        <f>SUM(AI1957)</f>
        <v>0</v>
      </c>
      <c r="O1957" s="34">
        <f>0</f>
        <v>0</v>
      </c>
      <c r="P1957" s="34">
        <v>0</v>
      </c>
      <c r="Q1957" s="34">
        <v>0</v>
      </c>
      <c r="R1957" s="34">
        <f>AH1957</f>
        <v>0</v>
      </c>
      <c r="S1957" s="122"/>
      <c r="T1957" s="41">
        <f>SUM(U1957,AA1957)</f>
        <v>16</v>
      </c>
      <c r="U1957" s="41">
        <f>IF(SUM(V1957:Y1957)&gt;=250, 250,SUM(V1957:Y1957))</f>
        <v>16</v>
      </c>
      <c r="V1957" s="41">
        <v>0</v>
      </c>
      <c r="W1957" s="41">
        <v>0</v>
      </c>
      <c r="X1957" s="41">
        <f>SUM(AL1957,AN1957,BO1957,BS1957)</f>
        <v>0</v>
      </c>
      <c r="Y1957" s="41">
        <f>SUM(AO1957:BN1957)</f>
        <v>16</v>
      </c>
      <c r="Z1957" s="41">
        <f>COUNTIF(AO1957:BN1957, "&gt;0")</f>
        <v>1</v>
      </c>
      <c r="AA1957" s="41">
        <f>SUM(AB1957:AF1957)</f>
        <v>0</v>
      </c>
      <c r="AB1957" s="41">
        <f>BP1957+BQ1957</f>
        <v>0</v>
      </c>
      <c r="AC1957" s="41">
        <v>0</v>
      </c>
      <c r="AD1957" s="41">
        <v>0</v>
      </c>
      <c r="AE1957" s="41">
        <f>SUM(BR1957)</f>
        <v>0</v>
      </c>
      <c r="AF1957" s="41">
        <f>SUM(AM1957)</f>
        <v>0</v>
      </c>
      <c r="AG1957" s="122"/>
      <c r="AH1957" s="36">
        <v>0</v>
      </c>
      <c r="AI1957" s="126">
        <v>0</v>
      </c>
      <c r="AJ1957" s="36">
        <v>0</v>
      </c>
      <c r="AK1957" s="121"/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14">
        <v>0</v>
      </c>
      <c r="AR1957" s="1">
        <v>0</v>
      </c>
      <c r="AS1957" s="114">
        <v>0</v>
      </c>
      <c r="AT1957" s="114">
        <v>0</v>
      </c>
      <c r="AU1957" s="114">
        <v>0</v>
      </c>
      <c r="AV1957" s="114">
        <v>0</v>
      </c>
      <c r="AW1957" s="114">
        <v>0</v>
      </c>
      <c r="AX1957" s="114">
        <v>0</v>
      </c>
      <c r="AY1957" s="114">
        <v>0</v>
      </c>
      <c r="AZ1957" s="114">
        <v>0</v>
      </c>
      <c r="BA1957" s="114">
        <v>0</v>
      </c>
      <c r="BB1957" s="114">
        <v>0</v>
      </c>
      <c r="BC1957" s="114">
        <v>0</v>
      </c>
      <c r="BD1957" s="115">
        <v>0</v>
      </c>
      <c r="BE1957" s="114">
        <v>0</v>
      </c>
      <c r="BF1957" s="114">
        <v>0</v>
      </c>
      <c r="BG1957" s="114">
        <v>0</v>
      </c>
      <c r="BH1957" s="114">
        <v>0</v>
      </c>
      <c r="BI1957" s="114">
        <v>0</v>
      </c>
      <c r="BJ1957" s="114">
        <v>16</v>
      </c>
      <c r="BK1957" s="114">
        <v>0</v>
      </c>
      <c r="BL1957" s="114">
        <v>0</v>
      </c>
      <c r="BM1957" s="114">
        <v>0</v>
      </c>
      <c r="BN1957" s="114">
        <v>0</v>
      </c>
      <c r="BO1957" s="114">
        <v>0</v>
      </c>
      <c r="BP1957" s="114">
        <v>0</v>
      </c>
      <c r="BQ1957" s="114">
        <v>0</v>
      </c>
      <c r="BR1957" s="114">
        <v>0</v>
      </c>
      <c r="BS1957" s="114">
        <v>0</v>
      </c>
    </row>
    <row r="1958" spans="1:71" ht="15" x14ac:dyDescent="0.25">
      <c r="A1958" s="1" t="str">
        <f>CONCATENATE(G1958,"-",F1958,"-",H1958)</f>
        <v>999935962-Black-Under 30</v>
      </c>
      <c r="B1958" s="1" t="str">
        <f>CONCATENATE(G1958,"-",H1958)</f>
        <v>999935962-Under 30</v>
      </c>
      <c r="C1958" s="151" t="s">
        <v>3188</v>
      </c>
      <c r="D1958" s="151" t="s">
        <v>56</v>
      </c>
      <c r="E1958" s="151" t="s">
        <v>17</v>
      </c>
      <c r="F1958" s="41" t="s">
        <v>14</v>
      </c>
      <c r="G1958" s="151">
        <v>999935962</v>
      </c>
      <c r="H1958" s="36" t="s">
        <v>1833</v>
      </c>
      <c r="I1958" s="34">
        <f>((L1958)-J1958)+T1958</f>
        <v>16</v>
      </c>
      <c r="J1958" s="36"/>
      <c r="K1958" s="35"/>
      <c r="L1958" s="34">
        <f>SUM(N1958,O1958,P1958,Q1958,R1958,M1958)</f>
        <v>0</v>
      </c>
      <c r="M1958" s="34">
        <f>AJ1958</f>
        <v>0</v>
      </c>
      <c r="N1958" s="34">
        <f>SUM(AI1958)</f>
        <v>0</v>
      </c>
      <c r="O1958" s="34">
        <f>0</f>
        <v>0</v>
      </c>
      <c r="P1958" s="34">
        <v>0</v>
      </c>
      <c r="Q1958" s="34">
        <v>0</v>
      </c>
      <c r="R1958" s="34">
        <f>AH1958</f>
        <v>0</v>
      </c>
      <c r="S1958" s="122"/>
      <c r="T1958" s="41">
        <f>SUM(U1958,AA1958)</f>
        <v>16</v>
      </c>
      <c r="U1958" s="41">
        <f>IF(SUM(V1958:Y1958)&gt;=250, 250,SUM(V1958:Y1958))</f>
        <v>16</v>
      </c>
      <c r="V1958" s="41">
        <v>0</v>
      </c>
      <c r="W1958" s="41">
        <v>0</v>
      </c>
      <c r="X1958" s="41">
        <f>SUM(AL1958,AN1958,BO1958,BS1958)</f>
        <v>0</v>
      </c>
      <c r="Y1958" s="41">
        <f>SUM(AO1958:BN1958)</f>
        <v>16</v>
      </c>
      <c r="Z1958" s="41">
        <f>COUNTIF(AO1958:BN1958, "&gt;0")</f>
        <v>1</v>
      </c>
      <c r="AA1958" s="41">
        <f>SUM(AB1958:AF1958)</f>
        <v>0</v>
      </c>
      <c r="AB1958" s="41">
        <f>BP1958+BQ1958</f>
        <v>0</v>
      </c>
      <c r="AC1958" s="41">
        <v>0</v>
      </c>
      <c r="AD1958" s="41">
        <v>0</v>
      </c>
      <c r="AE1958" s="41">
        <f>SUM(BR1958)</f>
        <v>0</v>
      </c>
      <c r="AF1958" s="41">
        <f>SUM(AM1958)</f>
        <v>0</v>
      </c>
      <c r="AG1958" s="122"/>
      <c r="AH1958" s="36">
        <v>0</v>
      </c>
      <c r="AI1958" s="126">
        <v>0</v>
      </c>
      <c r="AJ1958" s="36">
        <v>0</v>
      </c>
      <c r="AK1958" s="121"/>
      <c r="AL1958" s="1">
        <v>0</v>
      </c>
      <c r="AM1958" s="1">
        <v>0</v>
      </c>
      <c r="AN1958" s="1">
        <v>0</v>
      </c>
      <c r="AO1958" s="1">
        <v>0</v>
      </c>
      <c r="AP1958" s="1">
        <v>0</v>
      </c>
      <c r="AQ1958" s="114">
        <v>0</v>
      </c>
      <c r="AR1958" s="1">
        <v>0</v>
      </c>
      <c r="AS1958" s="114">
        <v>0</v>
      </c>
      <c r="AT1958" s="114">
        <v>0</v>
      </c>
      <c r="AU1958" s="114">
        <v>0</v>
      </c>
      <c r="AV1958" s="114">
        <v>0</v>
      </c>
      <c r="AW1958" s="114">
        <v>0</v>
      </c>
      <c r="AX1958" s="114">
        <v>0</v>
      </c>
      <c r="AY1958" s="114">
        <v>0</v>
      </c>
      <c r="AZ1958" s="114">
        <v>0</v>
      </c>
      <c r="BA1958" s="114">
        <v>0</v>
      </c>
      <c r="BB1958" s="114">
        <v>0</v>
      </c>
      <c r="BC1958" s="114">
        <v>0</v>
      </c>
      <c r="BD1958" s="115">
        <v>0</v>
      </c>
      <c r="BE1958" s="114">
        <v>0</v>
      </c>
      <c r="BF1958" s="114">
        <v>0</v>
      </c>
      <c r="BG1958" s="114">
        <v>0</v>
      </c>
      <c r="BH1958" s="114">
        <v>0</v>
      </c>
      <c r="BI1958" s="114">
        <v>0</v>
      </c>
      <c r="BJ1958" s="114">
        <v>16</v>
      </c>
      <c r="BK1958" s="114">
        <v>0</v>
      </c>
      <c r="BL1958" s="114">
        <v>0</v>
      </c>
      <c r="BM1958" s="114">
        <v>0</v>
      </c>
      <c r="BN1958" s="114">
        <v>0</v>
      </c>
      <c r="BO1958" s="114">
        <v>0</v>
      </c>
      <c r="BP1958" s="114">
        <v>0</v>
      </c>
      <c r="BQ1958" s="114">
        <v>0</v>
      </c>
      <c r="BR1958" s="114">
        <v>0</v>
      </c>
      <c r="BS1958" s="114">
        <v>0</v>
      </c>
    </row>
    <row r="1959" spans="1:71" ht="15" x14ac:dyDescent="0.25">
      <c r="A1959" s="1" t="str">
        <f>CONCATENATE(G1959,"-",F1959,"-",H1959)</f>
        <v>999936014-Black-Under 30</v>
      </c>
      <c r="B1959" s="1" t="str">
        <f>CONCATENATE(G1959,"-",H1959)</f>
        <v>999936014-Under 30</v>
      </c>
      <c r="C1959" s="151" t="s">
        <v>180</v>
      </c>
      <c r="D1959" s="151" t="s">
        <v>3194</v>
      </c>
      <c r="E1959" s="151" t="s">
        <v>17</v>
      </c>
      <c r="F1959" s="41" t="s">
        <v>14</v>
      </c>
      <c r="G1959" s="151">
        <v>999936014</v>
      </c>
      <c r="H1959" s="36" t="s">
        <v>1833</v>
      </c>
      <c r="I1959" s="34">
        <f>((L1959)-J1959)+T1959</f>
        <v>16</v>
      </c>
      <c r="J1959" s="36"/>
      <c r="K1959" s="35"/>
      <c r="L1959" s="34">
        <f>SUM(N1959,O1959,P1959,Q1959,R1959,M1959)</f>
        <v>0</v>
      </c>
      <c r="M1959" s="34">
        <f>AJ1959</f>
        <v>0</v>
      </c>
      <c r="N1959" s="34">
        <f>SUM(AI1959)</f>
        <v>0</v>
      </c>
      <c r="O1959" s="34">
        <f>0</f>
        <v>0</v>
      </c>
      <c r="P1959" s="34">
        <v>0</v>
      </c>
      <c r="Q1959" s="34">
        <v>0</v>
      </c>
      <c r="R1959" s="34">
        <f>AH1959</f>
        <v>0</v>
      </c>
      <c r="S1959" s="122"/>
      <c r="T1959" s="41">
        <f>SUM(U1959,AA1959)</f>
        <v>16</v>
      </c>
      <c r="U1959" s="41">
        <f>IF(SUM(V1959:Y1959)&gt;=250, 250,SUM(V1959:Y1959))</f>
        <v>16</v>
      </c>
      <c r="V1959" s="41">
        <v>0</v>
      </c>
      <c r="W1959" s="41">
        <v>0</v>
      </c>
      <c r="X1959" s="41">
        <f>SUM(AL1959,AN1959,BO1959,BS1959)</f>
        <v>0</v>
      </c>
      <c r="Y1959" s="41">
        <f>SUM(AO1959:BN1959)</f>
        <v>16</v>
      </c>
      <c r="Z1959" s="41">
        <f>COUNTIF(AO1959:BN1959, "&gt;0")</f>
        <v>1</v>
      </c>
      <c r="AA1959" s="41">
        <f>SUM(AB1959:AF1959)</f>
        <v>0</v>
      </c>
      <c r="AB1959" s="41">
        <f>BP1959+BQ1959</f>
        <v>0</v>
      </c>
      <c r="AC1959" s="41">
        <v>0</v>
      </c>
      <c r="AD1959" s="41">
        <v>0</v>
      </c>
      <c r="AE1959" s="41">
        <f>SUM(BR1959)</f>
        <v>0</v>
      </c>
      <c r="AF1959" s="41">
        <f>SUM(AM1959)</f>
        <v>0</v>
      </c>
      <c r="AG1959" s="122"/>
      <c r="AH1959" s="36">
        <v>0</v>
      </c>
      <c r="AI1959" s="126">
        <v>0</v>
      </c>
      <c r="AJ1959" s="36">
        <v>0</v>
      </c>
      <c r="AK1959" s="121"/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14">
        <v>0</v>
      </c>
      <c r="AR1959" s="1">
        <v>0</v>
      </c>
      <c r="AS1959" s="114">
        <v>0</v>
      </c>
      <c r="AT1959" s="114">
        <v>0</v>
      </c>
      <c r="AU1959" s="114">
        <v>0</v>
      </c>
      <c r="AV1959" s="114">
        <v>0</v>
      </c>
      <c r="AW1959" s="114">
        <v>0</v>
      </c>
      <c r="AX1959" s="114">
        <v>0</v>
      </c>
      <c r="AY1959" s="114">
        <v>0</v>
      </c>
      <c r="AZ1959" s="114">
        <v>0</v>
      </c>
      <c r="BA1959" s="114">
        <v>0</v>
      </c>
      <c r="BB1959" s="114">
        <v>0</v>
      </c>
      <c r="BC1959" s="114">
        <v>0</v>
      </c>
      <c r="BD1959" s="115">
        <v>0</v>
      </c>
      <c r="BE1959" s="114">
        <v>0</v>
      </c>
      <c r="BF1959" s="114">
        <v>0</v>
      </c>
      <c r="BG1959" s="114">
        <v>0</v>
      </c>
      <c r="BH1959" s="114">
        <v>0</v>
      </c>
      <c r="BI1959" s="114">
        <v>0</v>
      </c>
      <c r="BJ1959" s="114">
        <v>16</v>
      </c>
      <c r="BK1959" s="114">
        <v>0</v>
      </c>
      <c r="BL1959" s="114">
        <v>0</v>
      </c>
      <c r="BM1959" s="114">
        <v>0</v>
      </c>
      <c r="BN1959" s="114">
        <v>0</v>
      </c>
      <c r="BO1959" s="114">
        <v>0</v>
      </c>
      <c r="BP1959" s="114">
        <v>0</v>
      </c>
      <c r="BQ1959" s="114">
        <v>0</v>
      </c>
      <c r="BR1959" s="114">
        <v>0</v>
      </c>
      <c r="BS1959" s="114">
        <v>0</v>
      </c>
    </row>
    <row r="1960" spans="1:71" ht="15" x14ac:dyDescent="0.25">
      <c r="A1960" s="1" t="str">
        <f>CONCATENATE(G1960,"-",F1960,"-",H1960)</f>
        <v>999936213-Black-Under 30</v>
      </c>
      <c r="B1960" s="1" t="str">
        <f>CONCATENATE(G1960,"-",H1960)</f>
        <v>999936213-Under 30</v>
      </c>
      <c r="C1960" s="151" t="s">
        <v>487</v>
      </c>
      <c r="D1960" s="151" t="s">
        <v>3191</v>
      </c>
      <c r="E1960" s="151" t="s">
        <v>17</v>
      </c>
      <c r="F1960" s="41" t="s">
        <v>14</v>
      </c>
      <c r="G1960" s="151">
        <v>999936213</v>
      </c>
      <c r="H1960" s="36" t="s">
        <v>1833</v>
      </c>
      <c r="I1960" s="34">
        <f>((L1960)-J1960)+T1960</f>
        <v>16</v>
      </c>
      <c r="J1960" s="36"/>
      <c r="K1960" s="35"/>
      <c r="L1960" s="34">
        <f>SUM(N1960,O1960,P1960,Q1960,R1960,M1960)</f>
        <v>0</v>
      </c>
      <c r="M1960" s="34">
        <f>AJ1960</f>
        <v>0</v>
      </c>
      <c r="N1960" s="34">
        <f>SUM(AI1960)</f>
        <v>0</v>
      </c>
      <c r="O1960" s="34">
        <f>0</f>
        <v>0</v>
      </c>
      <c r="P1960" s="34">
        <v>0</v>
      </c>
      <c r="Q1960" s="34">
        <v>0</v>
      </c>
      <c r="R1960" s="34">
        <f>AH1960</f>
        <v>0</v>
      </c>
      <c r="S1960" s="122"/>
      <c r="T1960" s="41">
        <f>SUM(U1960,AA1960)</f>
        <v>16</v>
      </c>
      <c r="U1960" s="41">
        <f>IF(SUM(V1960:Y1960)&gt;=250, 250,SUM(V1960:Y1960))</f>
        <v>16</v>
      </c>
      <c r="V1960" s="41">
        <v>0</v>
      </c>
      <c r="W1960" s="41">
        <v>0</v>
      </c>
      <c r="X1960" s="41">
        <f>SUM(AL1960,AN1960,BO1960,BS1960)</f>
        <v>0</v>
      </c>
      <c r="Y1960" s="41">
        <f>SUM(AO1960:BN1960)</f>
        <v>16</v>
      </c>
      <c r="Z1960" s="41">
        <f>COUNTIF(AO1960:BN1960, "&gt;0")</f>
        <v>1</v>
      </c>
      <c r="AA1960" s="41">
        <f>SUM(AB1960:AF1960)</f>
        <v>0</v>
      </c>
      <c r="AB1960" s="41">
        <f>BP1960+BQ1960</f>
        <v>0</v>
      </c>
      <c r="AC1960" s="41">
        <v>0</v>
      </c>
      <c r="AD1960" s="41">
        <v>0</v>
      </c>
      <c r="AE1960" s="41">
        <f>SUM(BR1960)</f>
        <v>0</v>
      </c>
      <c r="AF1960" s="41">
        <f>SUM(AM1960)</f>
        <v>0</v>
      </c>
      <c r="AG1960" s="122"/>
      <c r="AH1960" s="36">
        <v>0</v>
      </c>
      <c r="AI1960" s="126">
        <v>0</v>
      </c>
      <c r="AJ1960" s="36">
        <v>0</v>
      </c>
      <c r="AK1960" s="121"/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14">
        <v>0</v>
      </c>
      <c r="AR1960" s="1">
        <v>0</v>
      </c>
      <c r="AS1960" s="114">
        <v>0</v>
      </c>
      <c r="AT1960" s="114">
        <v>0</v>
      </c>
      <c r="AU1960" s="114">
        <v>0</v>
      </c>
      <c r="AV1960" s="114">
        <v>0</v>
      </c>
      <c r="AW1960" s="114">
        <v>0</v>
      </c>
      <c r="AX1960" s="114">
        <v>0</v>
      </c>
      <c r="AY1960" s="114">
        <v>0</v>
      </c>
      <c r="AZ1960" s="114">
        <v>0</v>
      </c>
      <c r="BA1960" s="114">
        <v>0</v>
      </c>
      <c r="BB1960" s="114">
        <v>0</v>
      </c>
      <c r="BC1960" s="114">
        <v>0</v>
      </c>
      <c r="BD1960" s="115">
        <v>0</v>
      </c>
      <c r="BE1960" s="114">
        <v>0</v>
      </c>
      <c r="BF1960" s="114">
        <v>0</v>
      </c>
      <c r="BG1960" s="114">
        <v>0</v>
      </c>
      <c r="BH1960" s="114">
        <v>0</v>
      </c>
      <c r="BI1960" s="114">
        <v>0</v>
      </c>
      <c r="BJ1960" s="114">
        <v>16</v>
      </c>
      <c r="BK1960" s="114">
        <v>0</v>
      </c>
      <c r="BL1960" s="114">
        <v>0</v>
      </c>
      <c r="BM1960" s="114">
        <v>0</v>
      </c>
      <c r="BN1960" s="114">
        <v>0</v>
      </c>
      <c r="BO1960" s="114">
        <v>0</v>
      </c>
      <c r="BP1960" s="114">
        <v>0</v>
      </c>
      <c r="BQ1960" s="114">
        <v>0</v>
      </c>
      <c r="BR1960" s="114">
        <v>0</v>
      </c>
      <c r="BS1960" s="114">
        <v>0</v>
      </c>
    </row>
    <row r="1961" spans="1:71" ht="15" x14ac:dyDescent="0.25">
      <c r="A1961" s="1" t="str">
        <f>CONCATENATE(G1961,"-",F1961,"-",H1961)</f>
        <v>999936215-Black-Under 30</v>
      </c>
      <c r="B1961" s="1" t="str">
        <f>CONCATENATE(G1961,"-",H1961)</f>
        <v>999936215-Under 30</v>
      </c>
      <c r="C1961" s="151" t="s">
        <v>3190</v>
      </c>
      <c r="D1961" s="151" t="s">
        <v>1633</v>
      </c>
      <c r="E1961" s="151" t="s">
        <v>17</v>
      </c>
      <c r="F1961" s="41" t="s">
        <v>14</v>
      </c>
      <c r="G1961" s="151">
        <v>999936215</v>
      </c>
      <c r="H1961" s="36" t="s">
        <v>1833</v>
      </c>
      <c r="I1961" s="34">
        <f>((L1961)-J1961)+T1961</f>
        <v>16</v>
      </c>
      <c r="J1961" s="36"/>
      <c r="K1961" s="35"/>
      <c r="L1961" s="34">
        <f>SUM(N1961,O1961,P1961,Q1961,R1961,M1961)</f>
        <v>0</v>
      </c>
      <c r="M1961" s="34">
        <f>AJ1961</f>
        <v>0</v>
      </c>
      <c r="N1961" s="34">
        <f>SUM(AI1961)</f>
        <v>0</v>
      </c>
      <c r="O1961" s="34">
        <f>0</f>
        <v>0</v>
      </c>
      <c r="P1961" s="34">
        <v>0</v>
      </c>
      <c r="Q1961" s="34">
        <v>0</v>
      </c>
      <c r="R1961" s="34">
        <f>AH1961</f>
        <v>0</v>
      </c>
      <c r="S1961" s="122"/>
      <c r="T1961" s="41">
        <f>SUM(U1961,AA1961)</f>
        <v>16</v>
      </c>
      <c r="U1961" s="41">
        <f>IF(SUM(V1961:Y1961)&gt;=250, 250,SUM(V1961:Y1961))</f>
        <v>16</v>
      </c>
      <c r="V1961" s="41">
        <v>0</v>
      </c>
      <c r="W1961" s="41">
        <v>0</v>
      </c>
      <c r="X1961" s="41">
        <f>SUM(AL1961,AN1961,BO1961,BS1961)</f>
        <v>0</v>
      </c>
      <c r="Y1961" s="41">
        <f>SUM(AO1961:BN1961)</f>
        <v>16</v>
      </c>
      <c r="Z1961" s="41">
        <f>COUNTIF(AO1961:BN1961, "&gt;0")</f>
        <v>1</v>
      </c>
      <c r="AA1961" s="41">
        <f>SUM(AB1961:AF1961)</f>
        <v>0</v>
      </c>
      <c r="AB1961" s="41">
        <f>BP1961+BQ1961</f>
        <v>0</v>
      </c>
      <c r="AC1961" s="41">
        <v>0</v>
      </c>
      <c r="AD1961" s="41">
        <v>0</v>
      </c>
      <c r="AE1961" s="41">
        <f>SUM(BR1961)</f>
        <v>0</v>
      </c>
      <c r="AF1961" s="41">
        <f>SUM(AM1961)</f>
        <v>0</v>
      </c>
      <c r="AG1961" s="122"/>
      <c r="AH1961" s="36">
        <v>0</v>
      </c>
      <c r="AI1961" s="126">
        <v>0</v>
      </c>
      <c r="AJ1961" s="36">
        <v>0</v>
      </c>
      <c r="AK1961" s="121"/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14">
        <v>0</v>
      </c>
      <c r="AR1961" s="1">
        <v>0</v>
      </c>
      <c r="AS1961" s="114">
        <v>0</v>
      </c>
      <c r="AT1961" s="114">
        <v>0</v>
      </c>
      <c r="AU1961" s="114">
        <v>0</v>
      </c>
      <c r="AV1961" s="114">
        <v>0</v>
      </c>
      <c r="AW1961" s="114">
        <v>0</v>
      </c>
      <c r="AX1961" s="114">
        <v>0</v>
      </c>
      <c r="AY1961" s="114">
        <v>0</v>
      </c>
      <c r="AZ1961" s="114">
        <v>0</v>
      </c>
      <c r="BA1961" s="114">
        <v>0</v>
      </c>
      <c r="BB1961" s="114">
        <v>0</v>
      </c>
      <c r="BC1961" s="114">
        <v>0</v>
      </c>
      <c r="BD1961" s="115">
        <v>0</v>
      </c>
      <c r="BE1961" s="114">
        <v>0</v>
      </c>
      <c r="BF1961" s="114">
        <v>0</v>
      </c>
      <c r="BG1961" s="114">
        <v>0</v>
      </c>
      <c r="BH1961" s="114">
        <v>0</v>
      </c>
      <c r="BI1961" s="114">
        <v>0</v>
      </c>
      <c r="BJ1961" s="114">
        <v>16</v>
      </c>
      <c r="BK1961" s="114">
        <v>0</v>
      </c>
      <c r="BL1961" s="114">
        <v>0</v>
      </c>
      <c r="BM1961" s="114">
        <v>0</v>
      </c>
      <c r="BN1961" s="114">
        <v>0</v>
      </c>
      <c r="BO1961" s="114">
        <v>0</v>
      </c>
      <c r="BP1961" s="114">
        <v>0</v>
      </c>
      <c r="BQ1961" s="114">
        <v>0</v>
      </c>
      <c r="BR1961" s="114">
        <v>0</v>
      </c>
      <c r="BS1961" s="114">
        <v>0</v>
      </c>
    </row>
    <row r="1962" spans="1:71" ht="15" x14ac:dyDescent="0.25">
      <c r="A1962" s="1" t="str">
        <f>CONCATENATE(G1962,"-",F1962,"-",H1962)</f>
        <v>999936252-Black-Under 30</v>
      </c>
      <c r="B1962" s="1" t="str">
        <f>CONCATENATE(G1962,"-",H1962)</f>
        <v>999936252-Under 30</v>
      </c>
      <c r="C1962" s="151" t="s">
        <v>549</v>
      </c>
      <c r="D1962" s="151" t="s">
        <v>636</v>
      </c>
      <c r="E1962" s="151" t="s">
        <v>17</v>
      </c>
      <c r="F1962" s="41" t="s">
        <v>14</v>
      </c>
      <c r="G1962" s="151">
        <v>999936252</v>
      </c>
      <c r="H1962" s="36" t="s">
        <v>1833</v>
      </c>
      <c r="I1962" s="34">
        <f>((L1962)-J1962)+T1962</f>
        <v>16</v>
      </c>
      <c r="J1962" s="36"/>
      <c r="K1962" s="35"/>
      <c r="L1962" s="34">
        <f>SUM(N1962,O1962,P1962,Q1962,R1962,M1962)</f>
        <v>0</v>
      </c>
      <c r="M1962" s="34">
        <f>AJ1962</f>
        <v>0</v>
      </c>
      <c r="N1962" s="34">
        <f>SUM(AI1962)</f>
        <v>0</v>
      </c>
      <c r="O1962" s="34">
        <f>0</f>
        <v>0</v>
      </c>
      <c r="P1962" s="34">
        <v>0</v>
      </c>
      <c r="Q1962" s="34">
        <v>0</v>
      </c>
      <c r="R1962" s="34">
        <f>AH1962</f>
        <v>0</v>
      </c>
      <c r="S1962" s="122"/>
      <c r="T1962" s="41">
        <f>SUM(U1962,AA1962)</f>
        <v>16</v>
      </c>
      <c r="U1962" s="41">
        <f>IF(SUM(V1962:Y1962)&gt;=250, 250,SUM(V1962:Y1962))</f>
        <v>16</v>
      </c>
      <c r="V1962" s="41">
        <v>0</v>
      </c>
      <c r="W1962" s="41">
        <v>0</v>
      </c>
      <c r="X1962" s="41">
        <f>SUM(AL1962,AN1962,BO1962,BS1962)</f>
        <v>0</v>
      </c>
      <c r="Y1962" s="41">
        <f>SUM(AO1962:BN1962)</f>
        <v>16</v>
      </c>
      <c r="Z1962" s="41">
        <f>COUNTIF(AO1962:BN1962, "&gt;0")</f>
        <v>1</v>
      </c>
      <c r="AA1962" s="41">
        <f>SUM(AB1962:AF1962)</f>
        <v>0</v>
      </c>
      <c r="AB1962" s="41">
        <f>BP1962+BQ1962</f>
        <v>0</v>
      </c>
      <c r="AC1962" s="41">
        <v>0</v>
      </c>
      <c r="AD1962" s="41">
        <v>0</v>
      </c>
      <c r="AE1962" s="41">
        <f>SUM(BR1962)</f>
        <v>0</v>
      </c>
      <c r="AF1962" s="41">
        <f>SUM(AM1962)</f>
        <v>0</v>
      </c>
      <c r="AG1962" s="122"/>
      <c r="AH1962" s="36">
        <v>0</v>
      </c>
      <c r="AI1962" s="126">
        <v>0</v>
      </c>
      <c r="AJ1962" s="36">
        <v>0</v>
      </c>
      <c r="AK1962" s="121"/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14">
        <v>0</v>
      </c>
      <c r="AR1962" s="1">
        <v>0</v>
      </c>
      <c r="AS1962" s="114">
        <v>0</v>
      </c>
      <c r="AT1962" s="114">
        <v>0</v>
      </c>
      <c r="AU1962" s="114">
        <v>0</v>
      </c>
      <c r="AV1962" s="114">
        <v>0</v>
      </c>
      <c r="AW1962" s="114">
        <v>0</v>
      </c>
      <c r="AX1962" s="114">
        <v>0</v>
      </c>
      <c r="AY1962" s="114">
        <v>0</v>
      </c>
      <c r="AZ1962" s="114">
        <v>0</v>
      </c>
      <c r="BA1962" s="114">
        <v>0</v>
      </c>
      <c r="BB1962" s="114">
        <v>0</v>
      </c>
      <c r="BC1962" s="114">
        <v>0</v>
      </c>
      <c r="BD1962" s="115">
        <v>0</v>
      </c>
      <c r="BE1962" s="114">
        <v>0</v>
      </c>
      <c r="BF1962" s="114">
        <v>0</v>
      </c>
      <c r="BG1962" s="114">
        <v>0</v>
      </c>
      <c r="BH1962" s="114">
        <v>0</v>
      </c>
      <c r="BI1962" s="114">
        <v>0</v>
      </c>
      <c r="BJ1962" s="114">
        <v>16</v>
      </c>
      <c r="BK1962" s="114">
        <v>0</v>
      </c>
      <c r="BL1962" s="114">
        <v>0</v>
      </c>
      <c r="BM1962" s="114">
        <v>0</v>
      </c>
      <c r="BN1962" s="114">
        <v>0</v>
      </c>
      <c r="BO1962" s="114">
        <v>0</v>
      </c>
      <c r="BP1962" s="114">
        <v>0</v>
      </c>
      <c r="BQ1962" s="114">
        <v>0</v>
      </c>
      <c r="BR1962" s="114">
        <v>0</v>
      </c>
      <c r="BS1962" s="114">
        <v>0</v>
      </c>
    </row>
    <row r="1963" spans="1:71" ht="15" x14ac:dyDescent="0.25">
      <c r="A1963" s="1" t="str">
        <f>CONCATENATE(G1963,"-",F1963,"-",H1963)</f>
        <v>999924624-Red-Under 30</v>
      </c>
      <c r="B1963" s="1" t="str">
        <f>CONCATENATE(G1963,"-",H1963)</f>
        <v>999924624-Under 30</v>
      </c>
      <c r="C1963" s="36" t="s">
        <v>915</v>
      </c>
      <c r="D1963" s="36" t="s">
        <v>775</v>
      </c>
      <c r="E1963" s="36" t="s">
        <v>17</v>
      </c>
      <c r="F1963" s="42" t="s">
        <v>136</v>
      </c>
      <c r="G1963" s="127">
        <v>999924624</v>
      </c>
      <c r="H1963" s="36" t="s">
        <v>1833</v>
      </c>
      <c r="I1963" s="34">
        <f>((L1963)-J1963)+T1963</f>
        <v>420</v>
      </c>
      <c r="J1963" s="34">
        <f>L1963/2</f>
        <v>0</v>
      </c>
      <c r="K1963" s="37"/>
      <c r="L1963" s="34">
        <f>SUM(N1963,O1963,P1963,Q1963,R1963,M1963)</f>
        <v>0</v>
      </c>
      <c r="M1963" s="34">
        <f>AJ1963</f>
        <v>0</v>
      </c>
      <c r="N1963" s="34">
        <f>SUM(AI1963)</f>
        <v>0</v>
      </c>
      <c r="O1963" s="34">
        <f>0</f>
        <v>0</v>
      </c>
      <c r="P1963" s="34">
        <v>0</v>
      </c>
      <c r="Q1963" s="34">
        <v>0</v>
      </c>
      <c r="R1963" s="34">
        <f>AH1963</f>
        <v>0</v>
      </c>
      <c r="S1963" s="122"/>
      <c r="T1963" s="41">
        <f>SUM(U1963,AA1963)</f>
        <v>420</v>
      </c>
      <c r="U1963" s="41">
        <f>IF(SUM(V1963:Y1963)&gt;=250, 250,SUM(V1963:Y1963))</f>
        <v>120</v>
      </c>
      <c r="V1963" s="41">
        <v>0</v>
      </c>
      <c r="W1963" s="41">
        <v>0</v>
      </c>
      <c r="X1963" s="41">
        <f>SUM(AL1963,AN1963,BO1963,BS1963)</f>
        <v>0</v>
      </c>
      <c r="Y1963" s="41">
        <f>SUM(AO1963:BN1963)</f>
        <v>120</v>
      </c>
      <c r="Z1963" s="41">
        <f>COUNTIF(AO1963:BN1963, "&gt;0")</f>
        <v>2</v>
      </c>
      <c r="AA1963" s="41">
        <f>SUM(AB1963:AF1963)</f>
        <v>300</v>
      </c>
      <c r="AB1963" s="41">
        <f>BP1963+BQ1963</f>
        <v>0</v>
      </c>
      <c r="AC1963" s="41">
        <v>0</v>
      </c>
      <c r="AD1963" s="41">
        <v>0</v>
      </c>
      <c r="AE1963" s="41">
        <f>SUM(BR1963)</f>
        <v>300</v>
      </c>
      <c r="AF1963" s="41">
        <f>SUM(AM1963)</f>
        <v>0</v>
      </c>
      <c r="AG1963" s="122"/>
      <c r="AH1963" s="36">
        <v>0</v>
      </c>
      <c r="AI1963" s="126">
        <v>0</v>
      </c>
      <c r="AJ1963" s="36">
        <v>0</v>
      </c>
      <c r="AK1963" s="121"/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14">
        <v>60</v>
      </c>
      <c r="AR1963" s="1">
        <v>0</v>
      </c>
      <c r="AS1963" s="114">
        <v>0</v>
      </c>
      <c r="AT1963" s="114">
        <v>0</v>
      </c>
      <c r="AU1963" s="114">
        <v>0</v>
      </c>
      <c r="AV1963" s="114">
        <v>0</v>
      </c>
      <c r="AW1963" s="114">
        <v>0</v>
      </c>
      <c r="AX1963" s="114">
        <v>0</v>
      </c>
      <c r="AY1963" s="114">
        <v>0</v>
      </c>
      <c r="AZ1963" s="114">
        <v>0</v>
      </c>
      <c r="BA1963" s="114">
        <v>0</v>
      </c>
      <c r="BB1963" s="114">
        <v>0</v>
      </c>
      <c r="BC1963" s="114">
        <v>0</v>
      </c>
      <c r="BD1963" s="115">
        <v>0</v>
      </c>
      <c r="BE1963" s="114">
        <v>0</v>
      </c>
      <c r="BF1963" s="114">
        <v>0</v>
      </c>
      <c r="BG1963" s="114">
        <v>0</v>
      </c>
      <c r="BH1963" s="114">
        <v>0</v>
      </c>
      <c r="BI1963" s="114">
        <v>0</v>
      </c>
      <c r="BJ1963" s="114">
        <v>0</v>
      </c>
      <c r="BK1963" s="114">
        <v>60</v>
      </c>
      <c r="BL1963" s="114">
        <v>0</v>
      </c>
      <c r="BM1963" s="114">
        <v>0</v>
      </c>
      <c r="BN1963" s="114">
        <v>0</v>
      </c>
      <c r="BO1963" s="114">
        <v>0</v>
      </c>
      <c r="BP1963" s="114">
        <v>0</v>
      </c>
      <c r="BQ1963" s="114">
        <v>0</v>
      </c>
      <c r="BR1963" s="114">
        <v>300</v>
      </c>
      <c r="BS1963" s="114">
        <v>0</v>
      </c>
    </row>
    <row r="1964" spans="1:71" ht="15" x14ac:dyDescent="0.25">
      <c r="A1964" s="1" t="str">
        <f>CONCATENATE(G1964,"-",F1964,"-",H1964)</f>
        <v>999934691-Red-Under 30</v>
      </c>
      <c r="B1964" s="1" t="str">
        <f>CONCATENATE(G1964,"-",H1964)</f>
        <v>999934691-Under 30</v>
      </c>
      <c r="C1964" s="36" t="s">
        <v>2189</v>
      </c>
      <c r="D1964" s="36" t="s">
        <v>1649</v>
      </c>
      <c r="E1964" s="36" t="s">
        <v>17</v>
      </c>
      <c r="F1964" s="42" t="s">
        <v>136</v>
      </c>
      <c r="G1964" s="128">
        <v>999934691</v>
      </c>
      <c r="H1964" s="36" t="s">
        <v>1833</v>
      </c>
      <c r="I1964" s="34">
        <f>((L1964)-J1964)+T1964</f>
        <v>285</v>
      </c>
      <c r="J1964" s="36"/>
      <c r="K1964" s="35"/>
      <c r="L1964" s="34">
        <f>SUM(N1964,O1964,P1964,Q1964,R1964,M1964)</f>
        <v>0</v>
      </c>
      <c r="M1964" s="34">
        <f>AJ1964</f>
        <v>0</v>
      </c>
      <c r="N1964" s="34">
        <f>SUM(AI1964)</f>
        <v>0</v>
      </c>
      <c r="O1964" s="34">
        <f>0</f>
        <v>0</v>
      </c>
      <c r="P1964" s="34">
        <v>0</v>
      </c>
      <c r="Q1964" s="34">
        <v>0</v>
      </c>
      <c r="R1964" s="34">
        <f>AH1964</f>
        <v>0</v>
      </c>
      <c r="S1964" s="122"/>
      <c r="T1964" s="41">
        <f>SUM(U1964,AA1964)</f>
        <v>285</v>
      </c>
      <c r="U1964" s="41">
        <f>IF(SUM(V1964:Y1964)&gt;=250, 250,SUM(V1964:Y1964))</f>
        <v>60</v>
      </c>
      <c r="V1964" s="41">
        <v>0</v>
      </c>
      <c r="W1964" s="41">
        <v>0</v>
      </c>
      <c r="X1964" s="41">
        <f>SUM(AL1964,AN1964,BO1964,BS1964)</f>
        <v>0</v>
      </c>
      <c r="Y1964" s="41">
        <f>SUM(AO1964:BN1964)</f>
        <v>60</v>
      </c>
      <c r="Z1964" s="41">
        <f>COUNTIF(AO1964:BN1964, "&gt;0")</f>
        <v>1</v>
      </c>
      <c r="AA1964" s="41">
        <f>SUM(AB1964:AF1964)</f>
        <v>225</v>
      </c>
      <c r="AB1964" s="41">
        <f>BP1964+BQ1964</f>
        <v>0</v>
      </c>
      <c r="AC1964" s="41">
        <v>0</v>
      </c>
      <c r="AD1964" s="41">
        <v>0</v>
      </c>
      <c r="AE1964" s="41">
        <f>SUM(BR1964)</f>
        <v>225</v>
      </c>
      <c r="AF1964" s="41">
        <f>SUM(AM1964)</f>
        <v>0</v>
      </c>
      <c r="AG1964" s="122"/>
      <c r="AH1964" s="36">
        <v>0</v>
      </c>
      <c r="AI1964" s="126">
        <v>0</v>
      </c>
      <c r="AJ1964" s="36">
        <v>0</v>
      </c>
      <c r="AK1964" s="121"/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14">
        <v>0</v>
      </c>
      <c r="AR1964" s="1">
        <v>60</v>
      </c>
      <c r="AS1964" s="114">
        <v>0</v>
      </c>
      <c r="AT1964" s="114">
        <v>0</v>
      </c>
      <c r="AU1964" s="114">
        <v>0</v>
      </c>
      <c r="AV1964" s="114">
        <v>0</v>
      </c>
      <c r="AW1964" s="114">
        <v>0</v>
      </c>
      <c r="AX1964" s="114">
        <v>0</v>
      </c>
      <c r="AY1964" s="114">
        <v>0</v>
      </c>
      <c r="AZ1964" s="114">
        <v>0</v>
      </c>
      <c r="BA1964" s="114">
        <v>0</v>
      </c>
      <c r="BB1964" s="114">
        <v>0</v>
      </c>
      <c r="BC1964" s="114">
        <v>0</v>
      </c>
      <c r="BD1964" s="115">
        <v>0</v>
      </c>
      <c r="BE1964" s="114">
        <v>0</v>
      </c>
      <c r="BF1964" s="114">
        <v>0</v>
      </c>
      <c r="BG1964" s="114">
        <v>0</v>
      </c>
      <c r="BH1964" s="114">
        <v>0</v>
      </c>
      <c r="BI1964" s="114">
        <v>0</v>
      </c>
      <c r="BJ1964" s="114">
        <v>0</v>
      </c>
      <c r="BK1964" s="114">
        <v>0</v>
      </c>
      <c r="BL1964" s="114">
        <v>0</v>
      </c>
      <c r="BM1964" s="114">
        <v>0</v>
      </c>
      <c r="BN1964" s="114">
        <v>0</v>
      </c>
      <c r="BO1964" s="114">
        <v>0</v>
      </c>
      <c r="BP1964" s="114">
        <v>0</v>
      </c>
      <c r="BQ1964" s="114">
        <v>0</v>
      </c>
      <c r="BR1964" s="114">
        <v>225</v>
      </c>
      <c r="BS1964" s="114">
        <v>0</v>
      </c>
    </row>
    <row r="1965" spans="1:71" ht="15" x14ac:dyDescent="0.25">
      <c r="A1965" s="1" t="str">
        <f>CONCATENATE(G1965,"-",F1965,"-",H1965)</f>
        <v>999881971-Red-Under 30</v>
      </c>
      <c r="B1965" s="1" t="str">
        <f>CONCATENATE(G1965,"-",H1965)</f>
        <v>999881971-Under 30</v>
      </c>
      <c r="C1965" s="36" t="s">
        <v>271</v>
      </c>
      <c r="D1965" s="36" t="s">
        <v>272</v>
      </c>
      <c r="E1965" s="36" t="s">
        <v>17</v>
      </c>
      <c r="F1965" s="42" t="s">
        <v>136</v>
      </c>
      <c r="G1965" s="127">
        <v>999881971</v>
      </c>
      <c r="H1965" s="36" t="s">
        <v>1833</v>
      </c>
      <c r="I1965" s="34">
        <f>((L1965)-J1965)+T1965</f>
        <v>229</v>
      </c>
      <c r="J1965" s="34">
        <f>L1965/2</f>
        <v>0</v>
      </c>
      <c r="K1965" s="37"/>
      <c r="L1965" s="34">
        <f>SUM(N1965,O1965,P1965,Q1965,R1965,M1965)</f>
        <v>0</v>
      </c>
      <c r="M1965" s="34">
        <f>AJ1965</f>
        <v>0</v>
      </c>
      <c r="N1965" s="34">
        <f>SUM(AI1965)</f>
        <v>0</v>
      </c>
      <c r="O1965" s="34">
        <f>0</f>
        <v>0</v>
      </c>
      <c r="P1965" s="34">
        <v>0</v>
      </c>
      <c r="Q1965" s="34">
        <v>0</v>
      </c>
      <c r="R1965" s="34">
        <f>AH1965</f>
        <v>0</v>
      </c>
      <c r="S1965" s="122"/>
      <c r="T1965" s="41">
        <f>SUM(U1965,AA1965)</f>
        <v>229</v>
      </c>
      <c r="U1965" s="41">
        <f>IF(SUM(V1965:Y1965)&gt;=250, 250,SUM(V1965:Y1965))</f>
        <v>60</v>
      </c>
      <c r="V1965" s="41">
        <v>0</v>
      </c>
      <c r="W1965" s="41">
        <v>0</v>
      </c>
      <c r="X1965" s="41">
        <f>SUM(AL1965,AN1965,BO1965,BS1965)</f>
        <v>0</v>
      </c>
      <c r="Y1965" s="41">
        <f>SUM(AO1965:BN1965)</f>
        <v>60</v>
      </c>
      <c r="Z1965" s="41">
        <f>COUNTIF(AO1965:BN1965, "&gt;0")</f>
        <v>1</v>
      </c>
      <c r="AA1965" s="41">
        <f>SUM(AB1965:AF1965)</f>
        <v>169</v>
      </c>
      <c r="AB1965" s="41">
        <f>BP1965+BQ1965</f>
        <v>0</v>
      </c>
      <c r="AC1965" s="41">
        <v>0</v>
      </c>
      <c r="AD1965" s="41">
        <v>0</v>
      </c>
      <c r="AE1965" s="41">
        <f>SUM(BR1965)</f>
        <v>169</v>
      </c>
      <c r="AF1965" s="41">
        <f>SUM(AM1965)</f>
        <v>0</v>
      </c>
      <c r="AG1965" s="122"/>
      <c r="AH1965" s="36">
        <v>0</v>
      </c>
      <c r="AI1965" s="126">
        <v>0</v>
      </c>
      <c r="AJ1965" s="36">
        <v>0</v>
      </c>
      <c r="AK1965" s="121"/>
      <c r="AL1965" s="1">
        <v>0</v>
      </c>
      <c r="AM1965" s="1">
        <v>0</v>
      </c>
      <c r="AN1965" s="1">
        <v>0</v>
      </c>
      <c r="AO1965" s="1">
        <v>60</v>
      </c>
      <c r="AP1965" s="1">
        <v>0</v>
      </c>
      <c r="AQ1965" s="114">
        <v>0</v>
      </c>
      <c r="AR1965" s="1">
        <v>0</v>
      </c>
      <c r="AS1965" s="114">
        <v>0</v>
      </c>
      <c r="AT1965" s="114">
        <v>0</v>
      </c>
      <c r="AU1965" s="114">
        <v>0</v>
      </c>
      <c r="AV1965" s="114">
        <v>0</v>
      </c>
      <c r="AW1965" s="114">
        <v>0</v>
      </c>
      <c r="AX1965" s="114">
        <v>0</v>
      </c>
      <c r="AY1965" s="114">
        <v>0</v>
      </c>
      <c r="AZ1965" s="114">
        <v>0</v>
      </c>
      <c r="BA1965" s="114">
        <v>0</v>
      </c>
      <c r="BB1965" s="114">
        <v>0</v>
      </c>
      <c r="BC1965" s="114">
        <v>0</v>
      </c>
      <c r="BD1965" s="115">
        <v>0</v>
      </c>
      <c r="BE1965" s="114">
        <v>0</v>
      </c>
      <c r="BF1965" s="114">
        <v>0</v>
      </c>
      <c r="BG1965" s="114">
        <v>0</v>
      </c>
      <c r="BH1965" s="114">
        <v>0</v>
      </c>
      <c r="BI1965" s="114">
        <v>0</v>
      </c>
      <c r="BJ1965" s="114">
        <v>0</v>
      </c>
      <c r="BK1965" s="114">
        <v>0</v>
      </c>
      <c r="BL1965" s="114">
        <v>0</v>
      </c>
      <c r="BM1965" s="114">
        <v>0</v>
      </c>
      <c r="BN1965" s="114">
        <v>0</v>
      </c>
      <c r="BO1965" s="114">
        <v>0</v>
      </c>
      <c r="BP1965" s="114">
        <v>0</v>
      </c>
      <c r="BQ1965" s="114">
        <v>0</v>
      </c>
      <c r="BR1965" s="114">
        <v>169</v>
      </c>
      <c r="BS1965" s="114">
        <v>0</v>
      </c>
    </row>
    <row r="1966" spans="1:71" ht="15" x14ac:dyDescent="0.25">
      <c r="A1966" s="1" t="str">
        <f>CONCATENATE(G1966,"-",F1966,"-",H1966)</f>
        <v>999936653-Red-Under 30</v>
      </c>
      <c r="B1966" s="1" t="str">
        <f>CONCATENATE(G1966,"-",H1966)</f>
        <v>999936653-Under 30</v>
      </c>
      <c r="C1966" s="36" t="s">
        <v>3395</v>
      </c>
      <c r="D1966" s="36" t="s">
        <v>484</v>
      </c>
      <c r="E1966" s="36" t="s">
        <v>17</v>
      </c>
      <c r="F1966" s="36" t="s">
        <v>136</v>
      </c>
      <c r="G1966" s="36">
        <v>999936653</v>
      </c>
      <c r="H1966" s="36" t="s">
        <v>1833</v>
      </c>
      <c r="I1966" s="34">
        <f>((L1966)-J1966)+T1966</f>
        <v>150</v>
      </c>
      <c r="J1966" s="36"/>
      <c r="K1966" s="35"/>
      <c r="L1966" s="34">
        <f>SUM(N1966,O1966,P1966,Q1966,R1966,M1966)</f>
        <v>0</v>
      </c>
      <c r="M1966" s="34">
        <f>AJ1966</f>
        <v>0</v>
      </c>
      <c r="N1966" s="34">
        <f>SUM(AI1966)</f>
        <v>0</v>
      </c>
      <c r="O1966" s="34">
        <f>0</f>
        <v>0</v>
      </c>
      <c r="P1966" s="34">
        <v>0</v>
      </c>
      <c r="Q1966" s="34">
        <v>0</v>
      </c>
      <c r="R1966" s="34">
        <f>AH1966</f>
        <v>0</v>
      </c>
      <c r="S1966" s="122"/>
      <c r="T1966" s="41">
        <f>SUM(U1966,AA1966)</f>
        <v>150</v>
      </c>
      <c r="U1966" s="41">
        <f>IF(SUM(V1966:Y1966)&gt;=250, 250,SUM(V1966:Y1966))</f>
        <v>0</v>
      </c>
      <c r="V1966" s="41">
        <v>0</v>
      </c>
      <c r="W1966" s="41">
        <v>0</v>
      </c>
      <c r="X1966" s="41">
        <f>SUM(AL1966,AN1966,BO1966,BS1966)</f>
        <v>0</v>
      </c>
      <c r="Y1966" s="41">
        <f>SUM(AO1966:BN1966)</f>
        <v>0</v>
      </c>
      <c r="Z1966" s="41">
        <f>COUNTIF(AO1966:BN1966, "&gt;0")</f>
        <v>0</v>
      </c>
      <c r="AA1966" s="41">
        <f>SUM(AB1966:AF1966)</f>
        <v>150</v>
      </c>
      <c r="AB1966" s="41">
        <f>BP1966+BQ1966</f>
        <v>150</v>
      </c>
      <c r="AC1966" s="41">
        <v>0</v>
      </c>
      <c r="AD1966" s="41">
        <v>0</v>
      </c>
      <c r="AE1966" s="41">
        <f>SUM(BR1966)</f>
        <v>0</v>
      </c>
      <c r="AF1966" s="41">
        <f>SUM(AM1966)</f>
        <v>0</v>
      </c>
      <c r="AG1966" s="122"/>
      <c r="AH1966" s="36">
        <v>0</v>
      </c>
      <c r="AI1966" s="126">
        <v>0</v>
      </c>
      <c r="AJ1966" s="36">
        <v>0</v>
      </c>
      <c r="AK1966" s="121"/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14">
        <v>0</v>
      </c>
      <c r="AR1966" s="1">
        <v>0</v>
      </c>
      <c r="AS1966" s="114">
        <v>0</v>
      </c>
      <c r="AT1966" s="114">
        <v>0</v>
      </c>
      <c r="AU1966" s="114">
        <v>0</v>
      </c>
      <c r="AV1966" s="114">
        <v>0</v>
      </c>
      <c r="AW1966" s="114">
        <v>0</v>
      </c>
      <c r="AX1966" s="114">
        <v>0</v>
      </c>
      <c r="AY1966" s="114">
        <v>0</v>
      </c>
      <c r="AZ1966" s="114">
        <v>0</v>
      </c>
      <c r="BA1966" s="114">
        <v>0</v>
      </c>
      <c r="BB1966" s="114">
        <v>0</v>
      </c>
      <c r="BC1966" s="114">
        <v>0</v>
      </c>
      <c r="BD1966" s="115">
        <v>0</v>
      </c>
      <c r="BE1966" s="114">
        <v>0</v>
      </c>
      <c r="BF1966" s="114">
        <v>0</v>
      </c>
      <c r="BG1966" s="114">
        <v>0</v>
      </c>
      <c r="BH1966" s="114">
        <v>0</v>
      </c>
      <c r="BI1966" s="114">
        <v>0</v>
      </c>
      <c r="BJ1966" s="114">
        <v>0</v>
      </c>
      <c r="BK1966" s="114">
        <v>0</v>
      </c>
      <c r="BL1966" s="114">
        <v>0</v>
      </c>
      <c r="BM1966" s="114">
        <v>0</v>
      </c>
      <c r="BN1966" s="114">
        <v>0</v>
      </c>
      <c r="BO1966" s="114">
        <v>0</v>
      </c>
      <c r="BP1966" s="114">
        <v>0</v>
      </c>
      <c r="BQ1966" s="114">
        <v>150</v>
      </c>
      <c r="BR1966" s="114">
        <v>0</v>
      </c>
      <c r="BS1966" s="114">
        <v>0</v>
      </c>
    </row>
    <row r="1967" spans="1:71" ht="15" x14ac:dyDescent="0.25">
      <c r="A1967" s="1" t="str">
        <f>CONCATENATE(G1967,"-",F1967,"-",H1967)</f>
        <v>999932061-Red-Under 30</v>
      </c>
      <c r="B1967" s="1" t="str">
        <f>CONCATENATE(G1967,"-",H1967)</f>
        <v>999932061-Under 30</v>
      </c>
      <c r="C1967" s="151" t="s">
        <v>835</v>
      </c>
      <c r="D1967" s="151" t="s">
        <v>37</v>
      </c>
      <c r="E1967" s="151" t="s">
        <v>17</v>
      </c>
      <c r="F1967" s="42" t="s">
        <v>136</v>
      </c>
      <c r="G1967" s="151">
        <v>999932061</v>
      </c>
      <c r="H1967" s="36" t="s">
        <v>1833</v>
      </c>
      <c r="I1967" s="34">
        <f>((L1967)-J1967)+T1967</f>
        <v>120</v>
      </c>
      <c r="J1967" s="36"/>
      <c r="K1967" s="35"/>
      <c r="L1967" s="34">
        <f>SUM(N1967,O1967,P1967,Q1967,R1967,M1967)</f>
        <v>0</v>
      </c>
      <c r="M1967" s="34">
        <f>AJ1967</f>
        <v>0</v>
      </c>
      <c r="N1967" s="34">
        <f>SUM(AI1967)</f>
        <v>0</v>
      </c>
      <c r="O1967" s="34">
        <f>0</f>
        <v>0</v>
      </c>
      <c r="P1967" s="34">
        <v>0</v>
      </c>
      <c r="Q1967" s="34">
        <v>0</v>
      </c>
      <c r="R1967" s="34">
        <f>AH1967</f>
        <v>0</v>
      </c>
      <c r="S1967" s="122"/>
      <c r="T1967" s="41">
        <f>SUM(U1967,AA1967)</f>
        <v>120</v>
      </c>
      <c r="U1967" s="41">
        <f>IF(SUM(V1967:Y1967)&gt;=250, 250,SUM(V1967:Y1967))</f>
        <v>120</v>
      </c>
      <c r="V1967" s="41">
        <v>0</v>
      </c>
      <c r="W1967" s="41">
        <v>0</v>
      </c>
      <c r="X1967" s="41">
        <f>SUM(AL1967,AN1967,BO1967,BS1967)</f>
        <v>0</v>
      </c>
      <c r="Y1967" s="41">
        <f>SUM(AO1967:BN1967)</f>
        <v>120</v>
      </c>
      <c r="Z1967" s="41">
        <f>COUNTIF(AO1967:BN1967, "&gt;0")</f>
        <v>1</v>
      </c>
      <c r="AA1967" s="41">
        <f>SUM(AB1967:AF1967)</f>
        <v>0</v>
      </c>
      <c r="AB1967" s="41">
        <f>BP1967+BQ1967</f>
        <v>0</v>
      </c>
      <c r="AC1967" s="41">
        <v>0</v>
      </c>
      <c r="AD1967" s="41">
        <v>0</v>
      </c>
      <c r="AE1967" s="41">
        <f>SUM(BR1967)</f>
        <v>0</v>
      </c>
      <c r="AF1967" s="41">
        <f>SUM(AM1967)</f>
        <v>0</v>
      </c>
      <c r="AG1967" s="122"/>
      <c r="AH1967" s="36">
        <v>0</v>
      </c>
      <c r="AI1967" s="126">
        <v>0</v>
      </c>
      <c r="AJ1967" s="36">
        <v>0</v>
      </c>
      <c r="AK1967" s="121"/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14">
        <v>0</v>
      </c>
      <c r="AR1967" s="1">
        <v>0</v>
      </c>
      <c r="AS1967" s="114">
        <v>0</v>
      </c>
      <c r="AT1967" s="114">
        <v>0</v>
      </c>
      <c r="AU1967" s="114">
        <v>0</v>
      </c>
      <c r="AV1967" s="114">
        <v>0</v>
      </c>
      <c r="AW1967" s="114">
        <v>0</v>
      </c>
      <c r="AX1967" s="114">
        <v>0</v>
      </c>
      <c r="AY1967" s="114">
        <v>0</v>
      </c>
      <c r="AZ1967" s="114">
        <v>0</v>
      </c>
      <c r="BA1967" s="114">
        <v>0</v>
      </c>
      <c r="BB1967" s="114">
        <v>0</v>
      </c>
      <c r="BC1967" s="114">
        <v>0</v>
      </c>
      <c r="BD1967" s="115">
        <v>0</v>
      </c>
      <c r="BE1967" s="114">
        <v>0</v>
      </c>
      <c r="BF1967" s="114">
        <v>0</v>
      </c>
      <c r="BG1967" s="114">
        <v>0</v>
      </c>
      <c r="BH1967" s="114">
        <v>0</v>
      </c>
      <c r="BI1967" s="114">
        <v>0</v>
      </c>
      <c r="BJ1967" s="114">
        <v>120</v>
      </c>
      <c r="BK1967" s="114">
        <v>0</v>
      </c>
      <c r="BL1967" s="114">
        <v>0</v>
      </c>
      <c r="BM1967" s="114">
        <v>0</v>
      </c>
      <c r="BN1967" s="114">
        <v>0</v>
      </c>
      <c r="BO1967" s="114">
        <v>0</v>
      </c>
      <c r="BP1967" s="114">
        <v>0</v>
      </c>
      <c r="BQ1967" s="114">
        <v>0</v>
      </c>
      <c r="BR1967" s="114">
        <v>0</v>
      </c>
      <c r="BS1967" s="114">
        <v>0</v>
      </c>
    </row>
    <row r="1968" spans="1:71" ht="15" x14ac:dyDescent="0.25">
      <c r="A1968" s="1" t="str">
        <f>CONCATENATE(G1968,"-",F1968,"-",H1968)</f>
        <v>999934235-Red-Under 30</v>
      </c>
      <c r="B1968" s="1" t="str">
        <f>CONCATENATE(G1968,"-",H1968)</f>
        <v>999934235-Under 30</v>
      </c>
      <c r="C1968" s="36" t="s">
        <v>634</v>
      </c>
      <c r="D1968" s="36" t="s">
        <v>2548</v>
      </c>
      <c r="E1968" s="36" t="s">
        <v>17</v>
      </c>
      <c r="F1968" s="42" t="s">
        <v>136</v>
      </c>
      <c r="G1968" s="128">
        <v>999934235</v>
      </c>
      <c r="H1968" s="36" t="s">
        <v>1833</v>
      </c>
      <c r="I1968" s="34">
        <f>((L1968)-J1968)+T1968</f>
        <v>98</v>
      </c>
      <c r="J1968" s="36"/>
      <c r="K1968" s="35"/>
      <c r="L1968" s="34">
        <f>SUM(N1968,O1968,P1968,Q1968,R1968,M1968)</f>
        <v>0</v>
      </c>
      <c r="M1968" s="34">
        <f>AJ1968</f>
        <v>0</v>
      </c>
      <c r="N1968" s="34">
        <f>SUM(AI1968)</f>
        <v>0</v>
      </c>
      <c r="O1968" s="34">
        <f>0</f>
        <v>0</v>
      </c>
      <c r="P1968" s="34">
        <v>0</v>
      </c>
      <c r="Q1968" s="34">
        <v>0</v>
      </c>
      <c r="R1968" s="34">
        <f>AH1968</f>
        <v>0</v>
      </c>
      <c r="S1968" s="122"/>
      <c r="T1968" s="41">
        <f>SUM(U1968,AA1968)</f>
        <v>98</v>
      </c>
      <c r="U1968" s="41">
        <f>IF(SUM(V1968:Y1968)&gt;=250, 250,SUM(V1968:Y1968))</f>
        <v>98</v>
      </c>
      <c r="V1968" s="41">
        <v>0</v>
      </c>
      <c r="W1968" s="41">
        <v>0</v>
      </c>
      <c r="X1968" s="41">
        <f>SUM(AL1968,AN1968,BO1968,BS1968)</f>
        <v>0</v>
      </c>
      <c r="Y1968" s="41">
        <f>SUM(AO1968:BN1968)</f>
        <v>98</v>
      </c>
      <c r="Z1968" s="41">
        <f>COUNTIF(AO1968:BN1968, "&gt;0")</f>
        <v>2</v>
      </c>
      <c r="AA1968" s="41">
        <f>SUM(AB1968:AF1968)</f>
        <v>0</v>
      </c>
      <c r="AB1968" s="41">
        <f>BP1968+BQ1968</f>
        <v>0</v>
      </c>
      <c r="AC1968" s="41">
        <v>0</v>
      </c>
      <c r="AD1968" s="41">
        <v>0</v>
      </c>
      <c r="AE1968" s="41">
        <f>SUM(BR1968)</f>
        <v>0</v>
      </c>
      <c r="AF1968" s="41">
        <f>SUM(AM1968)</f>
        <v>0</v>
      </c>
      <c r="AG1968" s="122"/>
      <c r="AH1968" s="36">
        <v>0</v>
      </c>
      <c r="AI1968" s="126">
        <v>0</v>
      </c>
      <c r="AJ1968" s="36">
        <v>0</v>
      </c>
      <c r="AK1968" s="121"/>
      <c r="AL1968" s="1">
        <v>0</v>
      </c>
      <c r="AM1968" s="1">
        <v>0</v>
      </c>
      <c r="AN1968" s="1">
        <v>0</v>
      </c>
      <c r="AO1968" s="1">
        <v>0</v>
      </c>
      <c r="AP1968" s="1">
        <v>0</v>
      </c>
      <c r="AQ1968" s="114">
        <v>0</v>
      </c>
      <c r="AR1968" s="1">
        <v>0</v>
      </c>
      <c r="AS1968" s="114">
        <v>0</v>
      </c>
      <c r="AT1968" s="114">
        <v>0</v>
      </c>
      <c r="AU1968" s="114">
        <v>0</v>
      </c>
      <c r="AV1968" s="114">
        <v>0</v>
      </c>
      <c r="AW1968" s="114">
        <v>60</v>
      </c>
      <c r="AX1968" s="114">
        <v>0</v>
      </c>
      <c r="AY1968" s="114">
        <v>0</v>
      </c>
      <c r="AZ1968" s="114">
        <v>0</v>
      </c>
      <c r="BA1968" s="114">
        <v>0</v>
      </c>
      <c r="BB1968" s="114">
        <v>0</v>
      </c>
      <c r="BC1968" s="114">
        <v>0</v>
      </c>
      <c r="BD1968" s="115">
        <v>0</v>
      </c>
      <c r="BE1968" s="114">
        <v>0</v>
      </c>
      <c r="BF1968" s="114">
        <v>0</v>
      </c>
      <c r="BG1968" s="114">
        <v>0</v>
      </c>
      <c r="BH1968" s="114">
        <v>0</v>
      </c>
      <c r="BI1968" s="114">
        <v>0</v>
      </c>
      <c r="BJ1968" s="114">
        <v>38</v>
      </c>
      <c r="BK1968" s="114">
        <v>0</v>
      </c>
      <c r="BL1968" s="114">
        <v>0</v>
      </c>
      <c r="BM1968" s="114">
        <v>0</v>
      </c>
      <c r="BN1968" s="114">
        <v>0</v>
      </c>
      <c r="BO1968" s="114">
        <v>0</v>
      </c>
      <c r="BP1968" s="114">
        <v>0</v>
      </c>
      <c r="BQ1968" s="114">
        <v>0</v>
      </c>
      <c r="BR1968" s="114">
        <v>0</v>
      </c>
      <c r="BS1968" s="114">
        <v>0</v>
      </c>
    </row>
    <row r="1969" spans="1:71" ht="15" x14ac:dyDescent="0.25">
      <c r="A1969" s="1" t="str">
        <f>CONCATENATE(G1969,"-",F1969,"-",H1969)</f>
        <v>999930571-Red-Under 30</v>
      </c>
      <c r="B1969" s="1" t="str">
        <f>CONCATENATE(G1969,"-",H1969)</f>
        <v>999930571-Under 30</v>
      </c>
      <c r="C1969" s="151" t="s">
        <v>566</v>
      </c>
      <c r="D1969" s="151" t="s">
        <v>828</v>
      </c>
      <c r="E1969" s="151" t="s">
        <v>17</v>
      </c>
      <c r="F1969" s="42" t="s">
        <v>136</v>
      </c>
      <c r="G1969" s="151">
        <v>999930571</v>
      </c>
      <c r="H1969" s="36" t="s">
        <v>1833</v>
      </c>
      <c r="I1969" s="34">
        <f>((L1969)-J1969)+T1969</f>
        <v>90</v>
      </c>
      <c r="J1969" s="36"/>
      <c r="K1969" s="35"/>
      <c r="L1969" s="34">
        <f>SUM(N1969,O1969,P1969,Q1969,R1969,M1969)</f>
        <v>0</v>
      </c>
      <c r="M1969" s="34">
        <f>AJ1969</f>
        <v>0</v>
      </c>
      <c r="N1969" s="34">
        <f>SUM(AI1969)</f>
        <v>0</v>
      </c>
      <c r="O1969" s="34">
        <f>0</f>
        <v>0</v>
      </c>
      <c r="P1969" s="34">
        <v>0</v>
      </c>
      <c r="Q1969" s="34">
        <v>0</v>
      </c>
      <c r="R1969" s="34">
        <f>AH1969</f>
        <v>0</v>
      </c>
      <c r="S1969" s="122"/>
      <c r="T1969" s="41">
        <f>SUM(U1969,AA1969)</f>
        <v>90</v>
      </c>
      <c r="U1969" s="41">
        <f>IF(SUM(V1969:Y1969)&gt;=250, 250,SUM(V1969:Y1969))</f>
        <v>90</v>
      </c>
      <c r="V1969" s="41">
        <v>0</v>
      </c>
      <c r="W1969" s="41">
        <v>0</v>
      </c>
      <c r="X1969" s="41">
        <f>SUM(AL1969,AN1969,BO1969,BS1969)</f>
        <v>0</v>
      </c>
      <c r="Y1969" s="41">
        <f>SUM(AO1969:BN1969)</f>
        <v>90</v>
      </c>
      <c r="Z1969" s="41">
        <f>COUNTIF(AO1969:BN1969, "&gt;0")</f>
        <v>1</v>
      </c>
      <c r="AA1969" s="41">
        <f>SUM(AB1969:AF1969)</f>
        <v>0</v>
      </c>
      <c r="AB1969" s="41">
        <f>BP1969+BQ1969</f>
        <v>0</v>
      </c>
      <c r="AC1969" s="41">
        <v>0</v>
      </c>
      <c r="AD1969" s="41">
        <v>0</v>
      </c>
      <c r="AE1969" s="41">
        <f>SUM(BR1969)</f>
        <v>0</v>
      </c>
      <c r="AF1969" s="41">
        <f>SUM(AM1969)</f>
        <v>0</v>
      </c>
      <c r="AG1969" s="122"/>
      <c r="AH1969" s="36">
        <v>0</v>
      </c>
      <c r="AI1969" s="126">
        <v>0</v>
      </c>
      <c r="AJ1969" s="36">
        <v>0</v>
      </c>
      <c r="AK1969" s="121"/>
      <c r="AL1969" s="1">
        <v>0</v>
      </c>
      <c r="AM1969" s="1">
        <v>0</v>
      </c>
      <c r="AN1969" s="1">
        <v>0</v>
      </c>
      <c r="AO1969" s="1">
        <v>0</v>
      </c>
      <c r="AP1969" s="1">
        <v>0</v>
      </c>
      <c r="AQ1969" s="114">
        <v>0</v>
      </c>
      <c r="AR1969" s="1">
        <v>0</v>
      </c>
      <c r="AS1969" s="114">
        <v>0</v>
      </c>
      <c r="AT1969" s="114">
        <v>0</v>
      </c>
      <c r="AU1969" s="114">
        <v>0</v>
      </c>
      <c r="AV1969" s="114">
        <v>0</v>
      </c>
      <c r="AW1969" s="114">
        <v>0</v>
      </c>
      <c r="AX1969" s="114">
        <v>0</v>
      </c>
      <c r="AY1969" s="114">
        <v>0</v>
      </c>
      <c r="AZ1969" s="114">
        <v>0</v>
      </c>
      <c r="BA1969" s="114">
        <v>0</v>
      </c>
      <c r="BB1969" s="114">
        <v>0</v>
      </c>
      <c r="BC1969" s="114">
        <v>0</v>
      </c>
      <c r="BD1969" s="115">
        <v>0</v>
      </c>
      <c r="BE1969" s="114">
        <v>0</v>
      </c>
      <c r="BF1969" s="114">
        <v>0</v>
      </c>
      <c r="BG1969" s="114">
        <v>0</v>
      </c>
      <c r="BH1969" s="114">
        <v>0</v>
      </c>
      <c r="BI1969" s="114">
        <v>0</v>
      </c>
      <c r="BJ1969" s="114">
        <v>90</v>
      </c>
      <c r="BK1969" s="114">
        <v>0</v>
      </c>
      <c r="BL1969" s="114">
        <v>0</v>
      </c>
      <c r="BM1969" s="114">
        <v>0</v>
      </c>
      <c r="BN1969" s="114">
        <v>0</v>
      </c>
      <c r="BO1969" s="114">
        <v>0</v>
      </c>
      <c r="BP1969" s="114">
        <v>0</v>
      </c>
      <c r="BQ1969" s="114">
        <v>0</v>
      </c>
      <c r="BR1969" s="114">
        <v>0</v>
      </c>
      <c r="BS1969" s="114">
        <v>0</v>
      </c>
    </row>
    <row r="1970" spans="1:71" ht="15" x14ac:dyDescent="0.25">
      <c r="A1970" s="1" t="str">
        <f>CONCATENATE(G1970,"-",F1970,"-",H1970)</f>
        <v>999922120-Red-Under 30</v>
      </c>
      <c r="B1970" s="1" t="str">
        <f>CONCATENATE(G1970,"-",H1970)</f>
        <v>999922120-Under 30</v>
      </c>
      <c r="C1970" s="151" t="s">
        <v>140</v>
      </c>
      <c r="D1970" s="151" t="s">
        <v>3230</v>
      </c>
      <c r="E1970" s="151" t="s">
        <v>17</v>
      </c>
      <c r="F1970" s="42" t="s">
        <v>136</v>
      </c>
      <c r="G1970" s="151">
        <v>999922120</v>
      </c>
      <c r="H1970" s="36" t="s">
        <v>1833</v>
      </c>
      <c r="I1970" s="34">
        <f>((L1970)-J1970)+T1970</f>
        <v>68</v>
      </c>
      <c r="J1970" s="36"/>
      <c r="K1970" s="35"/>
      <c r="L1970" s="34">
        <f>SUM(N1970,O1970,P1970,Q1970,R1970,M1970)</f>
        <v>0</v>
      </c>
      <c r="M1970" s="34">
        <f>AJ1970</f>
        <v>0</v>
      </c>
      <c r="N1970" s="34">
        <f>SUM(AI1970)</f>
        <v>0</v>
      </c>
      <c r="O1970" s="34">
        <f>0</f>
        <v>0</v>
      </c>
      <c r="P1970" s="34">
        <v>0</v>
      </c>
      <c r="Q1970" s="34">
        <v>0</v>
      </c>
      <c r="R1970" s="34">
        <f>AH1970</f>
        <v>0</v>
      </c>
      <c r="S1970" s="122"/>
      <c r="T1970" s="41">
        <f>SUM(U1970,AA1970)</f>
        <v>68</v>
      </c>
      <c r="U1970" s="41">
        <f>IF(SUM(V1970:Y1970)&gt;=250, 250,SUM(V1970:Y1970))</f>
        <v>68</v>
      </c>
      <c r="V1970" s="41">
        <v>0</v>
      </c>
      <c r="W1970" s="41">
        <v>0</v>
      </c>
      <c r="X1970" s="41">
        <f>SUM(AL1970,AN1970,BO1970,BS1970)</f>
        <v>0</v>
      </c>
      <c r="Y1970" s="41">
        <f>SUM(AO1970:BN1970)</f>
        <v>68</v>
      </c>
      <c r="Z1970" s="41">
        <f>COUNTIF(AO1970:BN1970, "&gt;0")</f>
        <v>1</v>
      </c>
      <c r="AA1970" s="41">
        <f>SUM(AB1970:AF1970)</f>
        <v>0</v>
      </c>
      <c r="AB1970" s="41">
        <f>BP1970+BQ1970</f>
        <v>0</v>
      </c>
      <c r="AC1970" s="41">
        <v>0</v>
      </c>
      <c r="AD1970" s="41">
        <v>0</v>
      </c>
      <c r="AE1970" s="41">
        <f>SUM(BR1970)</f>
        <v>0</v>
      </c>
      <c r="AF1970" s="41">
        <f>SUM(AM1970)</f>
        <v>0</v>
      </c>
      <c r="AG1970" s="122"/>
      <c r="AH1970" s="36">
        <v>0</v>
      </c>
      <c r="AI1970" s="126">
        <v>0</v>
      </c>
      <c r="AJ1970" s="36">
        <v>0</v>
      </c>
      <c r="AK1970" s="121"/>
      <c r="AL1970" s="1">
        <v>0</v>
      </c>
      <c r="AM1970" s="1">
        <v>0</v>
      </c>
      <c r="AN1970" s="1">
        <v>0</v>
      </c>
      <c r="AO1970" s="1">
        <v>0</v>
      </c>
      <c r="AP1970" s="1">
        <v>0</v>
      </c>
      <c r="AQ1970" s="114">
        <v>0</v>
      </c>
      <c r="AR1970" s="1">
        <v>0</v>
      </c>
      <c r="AS1970" s="114">
        <v>0</v>
      </c>
      <c r="AT1970" s="114">
        <v>0</v>
      </c>
      <c r="AU1970" s="114">
        <v>0</v>
      </c>
      <c r="AV1970" s="114">
        <v>0</v>
      </c>
      <c r="AW1970" s="114">
        <v>0</v>
      </c>
      <c r="AX1970" s="114">
        <v>0</v>
      </c>
      <c r="AY1970" s="114">
        <v>0</v>
      </c>
      <c r="AZ1970" s="114">
        <v>0</v>
      </c>
      <c r="BA1970" s="114">
        <v>0</v>
      </c>
      <c r="BB1970" s="114">
        <v>0</v>
      </c>
      <c r="BC1970" s="114">
        <v>0</v>
      </c>
      <c r="BD1970" s="115">
        <v>0</v>
      </c>
      <c r="BE1970" s="114">
        <v>0</v>
      </c>
      <c r="BF1970" s="114">
        <v>0</v>
      </c>
      <c r="BG1970" s="114">
        <v>0</v>
      </c>
      <c r="BH1970" s="114">
        <v>0</v>
      </c>
      <c r="BI1970" s="114">
        <v>0</v>
      </c>
      <c r="BJ1970" s="114">
        <v>68</v>
      </c>
      <c r="BK1970" s="114">
        <v>0</v>
      </c>
      <c r="BL1970" s="114">
        <v>0</v>
      </c>
      <c r="BM1970" s="114">
        <v>0</v>
      </c>
      <c r="BN1970" s="114">
        <v>0</v>
      </c>
      <c r="BO1970" s="114">
        <v>0</v>
      </c>
      <c r="BP1970" s="114">
        <v>0</v>
      </c>
      <c r="BQ1970" s="114">
        <v>0</v>
      </c>
      <c r="BR1970" s="114">
        <v>0</v>
      </c>
      <c r="BS1970" s="114">
        <v>0</v>
      </c>
    </row>
    <row r="1971" spans="1:71" ht="15" x14ac:dyDescent="0.25">
      <c r="A1971" s="1" t="str">
        <f>CONCATENATE(G1971,"-",F1971,"-",H1971)</f>
        <v>999931938-Red-Under 30</v>
      </c>
      <c r="B1971" s="1" t="str">
        <f>CONCATENATE(G1971,"-",H1971)</f>
        <v>999931938-Under 30</v>
      </c>
      <c r="C1971" s="151" t="s">
        <v>373</v>
      </c>
      <c r="D1971" s="151" t="s">
        <v>3231</v>
      </c>
      <c r="E1971" s="151" t="s">
        <v>17</v>
      </c>
      <c r="F1971" s="42" t="s">
        <v>136</v>
      </c>
      <c r="G1971" s="151">
        <v>999931938</v>
      </c>
      <c r="H1971" s="36" t="s">
        <v>1833</v>
      </c>
      <c r="I1971" s="34">
        <f>((L1971)-J1971)+T1971</f>
        <v>68</v>
      </c>
      <c r="J1971" s="36"/>
      <c r="K1971" s="35"/>
      <c r="L1971" s="34">
        <f>SUM(N1971,O1971,P1971,Q1971,R1971,M1971)</f>
        <v>0</v>
      </c>
      <c r="M1971" s="34">
        <f>AJ1971</f>
        <v>0</v>
      </c>
      <c r="N1971" s="34">
        <f>SUM(AI1971)</f>
        <v>0</v>
      </c>
      <c r="O1971" s="34">
        <f>0</f>
        <v>0</v>
      </c>
      <c r="P1971" s="34">
        <v>0</v>
      </c>
      <c r="Q1971" s="34">
        <v>0</v>
      </c>
      <c r="R1971" s="34">
        <f>AH1971</f>
        <v>0</v>
      </c>
      <c r="S1971" s="122"/>
      <c r="T1971" s="41">
        <f>SUM(U1971,AA1971)</f>
        <v>68</v>
      </c>
      <c r="U1971" s="41">
        <f>IF(SUM(V1971:Y1971)&gt;=250, 250,SUM(V1971:Y1971))</f>
        <v>68</v>
      </c>
      <c r="V1971" s="41">
        <v>0</v>
      </c>
      <c r="W1971" s="41">
        <v>0</v>
      </c>
      <c r="X1971" s="41">
        <f>SUM(AL1971,AN1971,BO1971,BS1971)</f>
        <v>0</v>
      </c>
      <c r="Y1971" s="41">
        <f>SUM(AO1971:BN1971)</f>
        <v>68</v>
      </c>
      <c r="Z1971" s="41">
        <f>COUNTIF(AO1971:BN1971, "&gt;0")</f>
        <v>1</v>
      </c>
      <c r="AA1971" s="41">
        <f>SUM(AB1971:AF1971)</f>
        <v>0</v>
      </c>
      <c r="AB1971" s="41">
        <f>BP1971+BQ1971</f>
        <v>0</v>
      </c>
      <c r="AC1971" s="41">
        <v>0</v>
      </c>
      <c r="AD1971" s="41">
        <v>0</v>
      </c>
      <c r="AE1971" s="41">
        <f>SUM(BR1971)</f>
        <v>0</v>
      </c>
      <c r="AF1971" s="41">
        <f>SUM(AM1971)</f>
        <v>0</v>
      </c>
      <c r="AG1971" s="122"/>
      <c r="AH1971" s="36">
        <v>0</v>
      </c>
      <c r="AI1971" s="126">
        <v>0</v>
      </c>
      <c r="AJ1971" s="36">
        <v>0</v>
      </c>
      <c r="AK1971" s="121"/>
      <c r="AL1971" s="1">
        <v>0</v>
      </c>
      <c r="AM1971" s="1">
        <v>0</v>
      </c>
      <c r="AN1971" s="1">
        <v>0</v>
      </c>
      <c r="AO1971" s="1">
        <v>0</v>
      </c>
      <c r="AP1971" s="1">
        <v>0</v>
      </c>
      <c r="AQ1971" s="114">
        <v>0</v>
      </c>
      <c r="AR1971" s="1">
        <v>0</v>
      </c>
      <c r="AS1971" s="114">
        <v>0</v>
      </c>
      <c r="AT1971" s="114">
        <v>0</v>
      </c>
      <c r="AU1971" s="114">
        <v>0</v>
      </c>
      <c r="AV1971" s="114">
        <v>0</v>
      </c>
      <c r="AW1971" s="114">
        <v>0</v>
      </c>
      <c r="AX1971" s="114">
        <v>0</v>
      </c>
      <c r="AY1971" s="114">
        <v>0</v>
      </c>
      <c r="AZ1971" s="114">
        <v>0</v>
      </c>
      <c r="BA1971" s="114">
        <v>0</v>
      </c>
      <c r="BB1971" s="114">
        <v>0</v>
      </c>
      <c r="BC1971" s="114">
        <v>0</v>
      </c>
      <c r="BD1971" s="115">
        <v>0</v>
      </c>
      <c r="BE1971" s="114">
        <v>0</v>
      </c>
      <c r="BF1971" s="114">
        <v>0</v>
      </c>
      <c r="BG1971" s="114">
        <v>0</v>
      </c>
      <c r="BH1971" s="114">
        <v>0</v>
      </c>
      <c r="BI1971" s="114">
        <v>0</v>
      </c>
      <c r="BJ1971" s="114">
        <v>68</v>
      </c>
      <c r="BK1971" s="114">
        <v>0</v>
      </c>
      <c r="BL1971" s="114">
        <v>0</v>
      </c>
      <c r="BM1971" s="114">
        <v>0</v>
      </c>
      <c r="BN1971" s="114">
        <v>0</v>
      </c>
      <c r="BO1971" s="114">
        <v>0</v>
      </c>
      <c r="BP1971" s="114">
        <v>0</v>
      </c>
      <c r="BQ1971" s="114">
        <v>0</v>
      </c>
      <c r="BR1971" s="114">
        <v>0</v>
      </c>
      <c r="BS1971" s="114">
        <v>0</v>
      </c>
    </row>
    <row r="1972" spans="1:71" ht="15" x14ac:dyDescent="0.25">
      <c r="A1972" s="1" t="str">
        <f>CONCATENATE(G1972,"-",F1972,"-",H1972)</f>
        <v>999826501-Red-Under 30</v>
      </c>
      <c r="B1972" s="1" t="str">
        <f>CONCATENATE(G1972,"-",H1972)</f>
        <v>999826501-Under 30</v>
      </c>
      <c r="C1972" s="149" t="s">
        <v>132</v>
      </c>
      <c r="D1972" s="149" t="s">
        <v>1557</v>
      </c>
      <c r="E1972" s="149" t="s">
        <v>17</v>
      </c>
      <c r="F1972" s="42" t="s">
        <v>136</v>
      </c>
      <c r="G1972" s="149">
        <v>999826501</v>
      </c>
      <c r="H1972" s="36" t="s">
        <v>1833</v>
      </c>
      <c r="I1972" s="34">
        <f>((L1972)-J1972)+T1972</f>
        <v>60</v>
      </c>
      <c r="J1972" s="36"/>
      <c r="K1972" s="35"/>
      <c r="L1972" s="34">
        <f>SUM(N1972,O1972,P1972,Q1972,R1972,M1972)</f>
        <v>0</v>
      </c>
      <c r="M1972" s="34">
        <f>AJ1972</f>
        <v>0</v>
      </c>
      <c r="N1972" s="34">
        <f>SUM(AI1972)</f>
        <v>0</v>
      </c>
      <c r="O1972" s="34">
        <f>0</f>
        <v>0</v>
      </c>
      <c r="P1972" s="34">
        <v>0</v>
      </c>
      <c r="Q1972" s="34">
        <v>0</v>
      </c>
      <c r="R1972" s="34">
        <f>AH1972</f>
        <v>0</v>
      </c>
      <c r="S1972" s="122"/>
      <c r="T1972" s="41">
        <f>SUM(U1972,AA1972)</f>
        <v>60</v>
      </c>
      <c r="U1972" s="41">
        <f>IF(SUM(V1972:Y1972)&gt;=250, 250,SUM(V1972:Y1972))</f>
        <v>60</v>
      </c>
      <c r="V1972" s="41">
        <v>0</v>
      </c>
      <c r="W1972" s="41">
        <v>0</v>
      </c>
      <c r="X1972" s="41">
        <f>SUM(AL1972,AN1972,BO1972,BS1972)</f>
        <v>0</v>
      </c>
      <c r="Y1972" s="41">
        <f>SUM(AO1972:BN1972)</f>
        <v>60</v>
      </c>
      <c r="Z1972" s="41">
        <f>COUNTIF(AO1972:BN1972, "&gt;0")</f>
        <v>1</v>
      </c>
      <c r="AA1972" s="41">
        <f>SUM(AB1972:AF1972)</f>
        <v>0</v>
      </c>
      <c r="AB1972" s="41">
        <f>BP1972+BQ1972</f>
        <v>0</v>
      </c>
      <c r="AC1972" s="41">
        <v>0</v>
      </c>
      <c r="AD1972" s="41">
        <v>0</v>
      </c>
      <c r="AE1972" s="41">
        <f>SUM(BR1972)</f>
        <v>0</v>
      </c>
      <c r="AF1972" s="41">
        <f>SUM(AM1972)</f>
        <v>0</v>
      </c>
      <c r="AG1972" s="122"/>
      <c r="AH1972" s="36">
        <v>0</v>
      </c>
      <c r="AI1972" s="126">
        <v>0</v>
      </c>
      <c r="AJ1972" s="36">
        <v>0</v>
      </c>
      <c r="AK1972" s="121"/>
      <c r="AL1972" s="1">
        <v>0</v>
      </c>
      <c r="AM1972" s="1">
        <v>0</v>
      </c>
      <c r="AN1972" s="1">
        <v>0</v>
      </c>
      <c r="AO1972" s="1">
        <v>0</v>
      </c>
      <c r="AP1972" s="1">
        <v>0</v>
      </c>
      <c r="AQ1972" s="114">
        <v>0</v>
      </c>
      <c r="AR1972" s="1">
        <v>0</v>
      </c>
      <c r="AS1972" s="114">
        <v>0</v>
      </c>
      <c r="AT1972" s="114">
        <v>0</v>
      </c>
      <c r="AU1972" s="114">
        <v>0</v>
      </c>
      <c r="AV1972" s="114">
        <v>0</v>
      </c>
      <c r="AW1972" s="114">
        <v>0</v>
      </c>
      <c r="AX1972" s="114">
        <v>0</v>
      </c>
      <c r="AY1972" s="114">
        <v>0</v>
      </c>
      <c r="AZ1972" s="114">
        <v>0</v>
      </c>
      <c r="BA1972" s="114">
        <v>0</v>
      </c>
      <c r="BB1972" s="114">
        <v>0</v>
      </c>
      <c r="BC1972" s="114">
        <v>60</v>
      </c>
      <c r="BD1972" s="115">
        <v>0</v>
      </c>
      <c r="BE1972" s="114">
        <v>0</v>
      </c>
      <c r="BF1972" s="114">
        <v>0</v>
      </c>
      <c r="BG1972" s="114">
        <v>0</v>
      </c>
      <c r="BH1972" s="114">
        <v>0</v>
      </c>
      <c r="BI1972" s="114">
        <v>0</v>
      </c>
      <c r="BJ1972" s="114">
        <v>0</v>
      </c>
      <c r="BK1972" s="114">
        <v>0</v>
      </c>
      <c r="BL1972" s="114">
        <v>0</v>
      </c>
      <c r="BM1972" s="114">
        <v>0</v>
      </c>
      <c r="BN1972" s="114">
        <v>0</v>
      </c>
      <c r="BO1972" s="114">
        <v>0</v>
      </c>
      <c r="BP1972" s="114">
        <v>0</v>
      </c>
      <c r="BQ1972" s="114">
        <v>0</v>
      </c>
      <c r="BR1972" s="114">
        <v>0</v>
      </c>
      <c r="BS1972" s="114">
        <v>0</v>
      </c>
    </row>
    <row r="1973" spans="1:71" ht="15" x14ac:dyDescent="0.25">
      <c r="A1973" s="1" t="str">
        <f>CONCATENATE(G1973,"-",F1973,"-",H1973)</f>
        <v>999927965-Red-Under 30</v>
      </c>
      <c r="B1973" s="1" t="str">
        <f>CONCATENATE(G1973,"-",H1973)</f>
        <v>999927965-Under 30</v>
      </c>
      <c r="C1973" s="131" t="s">
        <v>862</v>
      </c>
      <c r="D1973" s="131" t="s">
        <v>2763</v>
      </c>
      <c r="E1973" s="131" t="s">
        <v>17</v>
      </c>
      <c r="F1973" s="42" t="s">
        <v>136</v>
      </c>
      <c r="G1973" s="150">
        <v>999927965</v>
      </c>
      <c r="H1973" s="36" t="s">
        <v>1833</v>
      </c>
      <c r="I1973" s="34">
        <f>((L1973)-J1973)+T1973</f>
        <v>60</v>
      </c>
      <c r="J1973" s="36"/>
      <c r="K1973" s="35"/>
      <c r="L1973" s="34">
        <f>SUM(N1973,O1973,P1973,Q1973,R1973,M1973)</f>
        <v>0</v>
      </c>
      <c r="M1973" s="34">
        <f>AJ1973</f>
        <v>0</v>
      </c>
      <c r="N1973" s="34">
        <f>SUM(AI1973)</f>
        <v>0</v>
      </c>
      <c r="O1973" s="34">
        <f>0</f>
        <v>0</v>
      </c>
      <c r="P1973" s="34">
        <v>0</v>
      </c>
      <c r="Q1973" s="34">
        <v>0</v>
      </c>
      <c r="R1973" s="34">
        <f>AH1973</f>
        <v>0</v>
      </c>
      <c r="S1973" s="122"/>
      <c r="T1973" s="41">
        <f>SUM(U1973,AA1973)</f>
        <v>60</v>
      </c>
      <c r="U1973" s="41">
        <f>IF(SUM(V1973:Y1973)&gt;=250, 250,SUM(V1973:Y1973))</f>
        <v>60</v>
      </c>
      <c r="V1973" s="41">
        <v>0</v>
      </c>
      <c r="W1973" s="41">
        <v>0</v>
      </c>
      <c r="X1973" s="41">
        <f>SUM(AL1973,AN1973,BO1973,BS1973)</f>
        <v>0</v>
      </c>
      <c r="Y1973" s="41">
        <f>SUM(AO1973:BN1973)</f>
        <v>60</v>
      </c>
      <c r="Z1973" s="41">
        <f>COUNTIF(AO1973:BN1973, "&gt;0")</f>
        <v>1</v>
      </c>
      <c r="AA1973" s="41">
        <f>SUM(AB1973:AF1973)</f>
        <v>0</v>
      </c>
      <c r="AB1973" s="41">
        <f>BP1973+BQ1973</f>
        <v>0</v>
      </c>
      <c r="AC1973" s="41">
        <v>0</v>
      </c>
      <c r="AD1973" s="41">
        <v>0</v>
      </c>
      <c r="AE1973" s="41">
        <f>SUM(BR1973)</f>
        <v>0</v>
      </c>
      <c r="AF1973" s="41">
        <f>SUM(AM1973)</f>
        <v>0</v>
      </c>
      <c r="AG1973" s="122"/>
      <c r="AH1973" s="36">
        <v>0</v>
      </c>
      <c r="AI1973" s="126">
        <v>0</v>
      </c>
      <c r="AJ1973" s="36">
        <v>0</v>
      </c>
      <c r="AK1973" s="121"/>
      <c r="AL1973" s="1">
        <v>0</v>
      </c>
      <c r="AM1973" s="1">
        <v>0</v>
      </c>
      <c r="AN1973" s="1">
        <v>0</v>
      </c>
      <c r="AO1973" s="1">
        <v>0</v>
      </c>
      <c r="AP1973" s="1">
        <v>0</v>
      </c>
      <c r="AQ1973" s="114">
        <v>0</v>
      </c>
      <c r="AR1973" s="1">
        <v>0</v>
      </c>
      <c r="AS1973" s="114">
        <v>0</v>
      </c>
      <c r="AT1973" s="114">
        <v>0</v>
      </c>
      <c r="AU1973" s="114">
        <v>0</v>
      </c>
      <c r="AV1973" s="114">
        <v>0</v>
      </c>
      <c r="AW1973" s="114">
        <v>0</v>
      </c>
      <c r="AX1973" s="114">
        <v>0</v>
      </c>
      <c r="AY1973" s="114">
        <v>0</v>
      </c>
      <c r="AZ1973" s="114">
        <v>0</v>
      </c>
      <c r="BA1973" s="114">
        <v>0</v>
      </c>
      <c r="BB1973" s="114">
        <v>60</v>
      </c>
      <c r="BC1973" s="114">
        <v>0</v>
      </c>
      <c r="BD1973" s="115">
        <v>0</v>
      </c>
      <c r="BE1973" s="114">
        <v>0</v>
      </c>
      <c r="BF1973" s="114">
        <v>0</v>
      </c>
      <c r="BG1973" s="114">
        <v>0</v>
      </c>
      <c r="BH1973" s="114">
        <v>0</v>
      </c>
      <c r="BI1973" s="114">
        <v>0</v>
      </c>
      <c r="BJ1973" s="114">
        <v>0</v>
      </c>
      <c r="BK1973" s="114">
        <v>0</v>
      </c>
      <c r="BL1973" s="114">
        <v>0</v>
      </c>
      <c r="BM1973" s="114">
        <v>0</v>
      </c>
      <c r="BN1973" s="114">
        <v>0</v>
      </c>
      <c r="BO1973" s="114">
        <v>0</v>
      </c>
      <c r="BP1973" s="114">
        <v>0</v>
      </c>
      <c r="BQ1973" s="114">
        <v>0</v>
      </c>
      <c r="BR1973" s="114">
        <v>0</v>
      </c>
      <c r="BS1973" s="114">
        <v>0</v>
      </c>
    </row>
    <row r="1974" spans="1:71" ht="15" x14ac:dyDescent="0.25">
      <c r="A1974" s="1" t="str">
        <f>CONCATENATE(G1974,"-",F1974,"-",H1974)</f>
        <v>999930978-Red-Under 30</v>
      </c>
      <c r="B1974" s="1" t="str">
        <f>CONCATENATE(G1974,"-",H1974)</f>
        <v>999930978-Under 30</v>
      </c>
      <c r="C1974" s="36" t="s">
        <v>2296</v>
      </c>
      <c r="D1974" s="36" t="s">
        <v>52</v>
      </c>
      <c r="E1974" s="36" t="s">
        <v>17</v>
      </c>
      <c r="F1974" s="42" t="s">
        <v>136</v>
      </c>
      <c r="G1974" s="128">
        <v>999930978</v>
      </c>
      <c r="H1974" s="36" t="s">
        <v>1833</v>
      </c>
      <c r="I1974" s="34">
        <f>((L1974)-J1974)+T1974</f>
        <v>60</v>
      </c>
      <c r="J1974" s="36"/>
      <c r="K1974" s="35"/>
      <c r="L1974" s="34">
        <f>SUM(N1974,O1974,P1974,Q1974,R1974,M1974)</f>
        <v>0</v>
      </c>
      <c r="M1974" s="34">
        <f>AJ1974</f>
        <v>0</v>
      </c>
      <c r="N1974" s="34">
        <f>SUM(AI1974)</f>
        <v>0</v>
      </c>
      <c r="O1974" s="34">
        <f>0</f>
        <v>0</v>
      </c>
      <c r="P1974" s="34">
        <v>0</v>
      </c>
      <c r="Q1974" s="34">
        <v>0</v>
      </c>
      <c r="R1974" s="34">
        <f>AH1974</f>
        <v>0</v>
      </c>
      <c r="S1974" s="122"/>
      <c r="T1974" s="41">
        <f>SUM(U1974,AA1974)</f>
        <v>60</v>
      </c>
      <c r="U1974" s="41">
        <f>IF(SUM(V1974:Y1974)&gt;=250, 250,SUM(V1974:Y1974))</f>
        <v>60</v>
      </c>
      <c r="V1974" s="41">
        <v>0</v>
      </c>
      <c r="W1974" s="41">
        <v>0</v>
      </c>
      <c r="X1974" s="41">
        <f>SUM(AL1974,AN1974,BO1974,BS1974)</f>
        <v>0</v>
      </c>
      <c r="Y1974" s="41">
        <f>SUM(AO1974:BN1974)</f>
        <v>60</v>
      </c>
      <c r="Z1974" s="41">
        <f>COUNTIF(AO1974:BN1974, "&gt;0")</f>
        <v>1</v>
      </c>
      <c r="AA1974" s="41">
        <f>SUM(AB1974:AF1974)</f>
        <v>0</v>
      </c>
      <c r="AB1974" s="41">
        <f>BP1974+BQ1974</f>
        <v>0</v>
      </c>
      <c r="AC1974" s="41">
        <v>0</v>
      </c>
      <c r="AD1974" s="41">
        <v>0</v>
      </c>
      <c r="AE1974" s="41">
        <f>SUM(BR1974)</f>
        <v>0</v>
      </c>
      <c r="AF1974" s="41">
        <f>SUM(AM1974)</f>
        <v>0</v>
      </c>
      <c r="AG1974" s="122"/>
      <c r="AH1974" s="36">
        <v>0</v>
      </c>
      <c r="AI1974" s="36">
        <v>0</v>
      </c>
      <c r="AJ1974" s="36">
        <v>0</v>
      </c>
      <c r="AK1974" s="121"/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14">
        <v>0</v>
      </c>
      <c r="AR1974" s="1">
        <v>0</v>
      </c>
      <c r="AS1974" s="114">
        <v>0</v>
      </c>
      <c r="AT1974" s="114">
        <v>0</v>
      </c>
      <c r="AU1974" s="114">
        <v>0</v>
      </c>
      <c r="AV1974" s="114">
        <v>0</v>
      </c>
      <c r="AW1974" s="114">
        <v>0</v>
      </c>
      <c r="AX1974" s="114">
        <v>60</v>
      </c>
      <c r="AY1974" s="114">
        <v>0</v>
      </c>
      <c r="AZ1974" s="114">
        <v>0</v>
      </c>
      <c r="BA1974" s="114">
        <v>0</v>
      </c>
      <c r="BB1974" s="114">
        <v>0</v>
      </c>
      <c r="BC1974" s="114">
        <v>0</v>
      </c>
      <c r="BD1974" s="115">
        <v>0</v>
      </c>
      <c r="BE1974" s="114">
        <v>0</v>
      </c>
      <c r="BF1974" s="114">
        <v>0</v>
      </c>
      <c r="BG1974" s="114">
        <v>0</v>
      </c>
      <c r="BH1974" s="114">
        <v>0</v>
      </c>
      <c r="BI1974" s="114">
        <v>0</v>
      </c>
      <c r="BJ1974" s="114">
        <v>0</v>
      </c>
      <c r="BK1974" s="114">
        <v>0</v>
      </c>
      <c r="BL1974" s="114">
        <v>0</v>
      </c>
      <c r="BM1974" s="114">
        <v>0</v>
      </c>
      <c r="BN1974" s="114">
        <v>0</v>
      </c>
      <c r="BO1974" s="114">
        <v>0</v>
      </c>
      <c r="BP1974" s="114">
        <v>0</v>
      </c>
      <c r="BQ1974" s="114">
        <v>0</v>
      </c>
      <c r="BR1974" s="114">
        <v>0</v>
      </c>
      <c r="BS1974" s="114">
        <v>0</v>
      </c>
    </row>
    <row r="1975" spans="1:71" ht="15" x14ac:dyDescent="0.25">
      <c r="A1975" s="1" t="str">
        <f>CONCATENATE(G1975,"-",F1975,"-",H1975)</f>
        <v>999932357-Red-Under 30</v>
      </c>
      <c r="B1975" s="1" t="str">
        <f>CONCATENATE(G1975,"-",H1975)</f>
        <v>999932357-Under 30</v>
      </c>
      <c r="C1975" s="149" t="s">
        <v>1645</v>
      </c>
      <c r="D1975" s="149" t="s">
        <v>1646</v>
      </c>
      <c r="E1975" s="149" t="s">
        <v>17</v>
      </c>
      <c r="F1975" s="42" t="s">
        <v>136</v>
      </c>
      <c r="G1975" s="149">
        <v>999932357</v>
      </c>
      <c r="H1975" s="36" t="s">
        <v>1833</v>
      </c>
      <c r="I1975" s="34">
        <f>((L1975)-J1975)+T1975</f>
        <v>60</v>
      </c>
      <c r="J1975" s="36"/>
      <c r="K1975" s="35"/>
      <c r="L1975" s="34">
        <f>SUM(N1975,O1975,P1975,Q1975,R1975,M1975)</f>
        <v>0</v>
      </c>
      <c r="M1975" s="34">
        <f>AJ1975</f>
        <v>0</v>
      </c>
      <c r="N1975" s="34">
        <f>SUM(AI1975)</f>
        <v>0</v>
      </c>
      <c r="O1975" s="34">
        <f>0</f>
        <v>0</v>
      </c>
      <c r="P1975" s="34">
        <v>0</v>
      </c>
      <c r="Q1975" s="34">
        <v>0</v>
      </c>
      <c r="R1975" s="34">
        <f>AH1975</f>
        <v>0</v>
      </c>
      <c r="S1975" s="122"/>
      <c r="T1975" s="41">
        <f>SUM(U1975,AA1975)</f>
        <v>60</v>
      </c>
      <c r="U1975" s="41">
        <f>IF(SUM(V1975:Y1975)&gt;=250, 250,SUM(V1975:Y1975))</f>
        <v>60</v>
      </c>
      <c r="V1975" s="41">
        <v>0</v>
      </c>
      <c r="W1975" s="41">
        <v>0</v>
      </c>
      <c r="X1975" s="41">
        <f>SUM(AL1975,AN1975,BO1975,BS1975)</f>
        <v>0</v>
      </c>
      <c r="Y1975" s="41">
        <f>SUM(AO1975:BN1975)</f>
        <v>60</v>
      </c>
      <c r="Z1975" s="41">
        <f>COUNTIF(AO1975:BN1975, "&gt;0")</f>
        <v>1</v>
      </c>
      <c r="AA1975" s="41">
        <f>SUM(AB1975:AF1975)</f>
        <v>0</v>
      </c>
      <c r="AB1975" s="41">
        <f>BP1975+BQ1975</f>
        <v>0</v>
      </c>
      <c r="AC1975" s="41">
        <v>0</v>
      </c>
      <c r="AD1975" s="41">
        <v>0</v>
      </c>
      <c r="AE1975" s="41">
        <f>SUM(BR1975)</f>
        <v>0</v>
      </c>
      <c r="AF1975" s="41">
        <f>SUM(AM1975)</f>
        <v>0</v>
      </c>
      <c r="AG1975" s="122"/>
      <c r="AH1975" s="36">
        <v>0</v>
      </c>
      <c r="AI1975" s="126">
        <v>0</v>
      </c>
      <c r="AJ1975" s="36">
        <v>0</v>
      </c>
      <c r="AK1975" s="121"/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14">
        <v>0</v>
      </c>
      <c r="AR1975" s="1">
        <v>0</v>
      </c>
      <c r="AS1975" s="114">
        <v>0</v>
      </c>
      <c r="AT1975" s="114">
        <v>0</v>
      </c>
      <c r="AU1975" s="114">
        <v>0</v>
      </c>
      <c r="AV1975" s="114">
        <v>0</v>
      </c>
      <c r="AW1975" s="114">
        <v>0</v>
      </c>
      <c r="AX1975" s="114">
        <v>0</v>
      </c>
      <c r="AY1975" s="114">
        <v>0</v>
      </c>
      <c r="AZ1975" s="114">
        <v>0</v>
      </c>
      <c r="BA1975" s="114">
        <v>0</v>
      </c>
      <c r="BB1975" s="114">
        <v>0</v>
      </c>
      <c r="BC1975" s="114">
        <v>0</v>
      </c>
      <c r="BD1975" s="115">
        <v>0</v>
      </c>
      <c r="BE1975" s="114">
        <v>0</v>
      </c>
      <c r="BF1975" s="114">
        <v>60</v>
      </c>
      <c r="BG1975" s="114">
        <v>0</v>
      </c>
      <c r="BH1975" s="114">
        <v>0</v>
      </c>
      <c r="BI1975" s="114">
        <v>0</v>
      </c>
      <c r="BJ1975" s="114">
        <v>0</v>
      </c>
      <c r="BK1975" s="114">
        <v>0</v>
      </c>
      <c r="BL1975" s="114">
        <v>0</v>
      </c>
      <c r="BM1975" s="114">
        <v>0</v>
      </c>
      <c r="BN1975" s="114">
        <v>0</v>
      </c>
      <c r="BO1975" s="114">
        <v>0</v>
      </c>
      <c r="BP1975" s="114">
        <v>0</v>
      </c>
      <c r="BQ1975" s="114">
        <v>0</v>
      </c>
      <c r="BR1975" s="114">
        <v>0</v>
      </c>
      <c r="BS1975" s="114">
        <v>0</v>
      </c>
    </row>
    <row r="1976" spans="1:71" ht="15" x14ac:dyDescent="0.25">
      <c r="A1976" s="1" t="str">
        <f>CONCATENATE(G1976,"-",F1976,"-",H1976)</f>
        <v>999934436-Red-Under 30</v>
      </c>
      <c r="B1976" s="1" t="str">
        <f>CONCATENATE(G1976,"-",H1976)</f>
        <v>999934436-Under 30</v>
      </c>
      <c r="C1976" s="36" t="s">
        <v>512</v>
      </c>
      <c r="D1976" s="36" t="s">
        <v>119</v>
      </c>
      <c r="E1976" s="36" t="s">
        <v>17</v>
      </c>
      <c r="F1976" s="42" t="s">
        <v>136</v>
      </c>
      <c r="G1976" s="36">
        <v>999934436</v>
      </c>
      <c r="H1976" s="36" t="s">
        <v>1833</v>
      </c>
      <c r="I1976" s="34">
        <f>((L1976)-J1976)+T1976</f>
        <v>60</v>
      </c>
      <c r="J1976" s="36"/>
      <c r="K1976" s="35"/>
      <c r="L1976" s="34">
        <f>SUM(N1976,O1976,P1976,Q1976,R1976,M1976)</f>
        <v>0</v>
      </c>
      <c r="M1976" s="34">
        <f>AJ1976</f>
        <v>0</v>
      </c>
      <c r="N1976" s="34">
        <f>SUM(AI1976)</f>
        <v>0</v>
      </c>
      <c r="O1976" s="34">
        <f>0</f>
        <v>0</v>
      </c>
      <c r="P1976" s="34">
        <v>0</v>
      </c>
      <c r="Q1976" s="34">
        <v>0</v>
      </c>
      <c r="R1976" s="34">
        <f>AH1976</f>
        <v>0</v>
      </c>
      <c r="S1976" s="122"/>
      <c r="T1976" s="41">
        <f>SUM(U1976,AA1976)</f>
        <v>60</v>
      </c>
      <c r="U1976" s="41">
        <f>IF(SUM(V1976:Y1976)&gt;=250, 250,SUM(V1976:Y1976))</f>
        <v>60</v>
      </c>
      <c r="V1976" s="41">
        <v>0</v>
      </c>
      <c r="W1976" s="41">
        <v>0</v>
      </c>
      <c r="X1976" s="41">
        <f>SUM(AL1976,AN1976,BO1976,BS1976)</f>
        <v>0</v>
      </c>
      <c r="Y1976" s="41">
        <f>SUM(AO1976:BN1976)</f>
        <v>60</v>
      </c>
      <c r="Z1976" s="41">
        <f>COUNTIF(AO1976:BN1976, "&gt;0")</f>
        <v>1</v>
      </c>
      <c r="AA1976" s="41">
        <f>SUM(AB1976:AF1976)</f>
        <v>0</v>
      </c>
      <c r="AB1976" s="41">
        <f>BP1976+BQ1976</f>
        <v>0</v>
      </c>
      <c r="AC1976" s="41">
        <v>0</v>
      </c>
      <c r="AD1976" s="41">
        <v>0</v>
      </c>
      <c r="AE1976" s="41">
        <f>SUM(BR1976)</f>
        <v>0</v>
      </c>
      <c r="AF1976" s="41">
        <f>SUM(AM1976)</f>
        <v>0</v>
      </c>
      <c r="AG1976" s="122"/>
      <c r="AH1976" s="36">
        <v>0</v>
      </c>
      <c r="AI1976" s="126">
        <v>0</v>
      </c>
      <c r="AJ1976" s="36">
        <v>0</v>
      </c>
      <c r="AK1976" s="121"/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14">
        <v>0</v>
      </c>
      <c r="AR1976" s="1">
        <v>0</v>
      </c>
      <c r="AS1976" s="114">
        <v>0</v>
      </c>
      <c r="AT1976" s="114">
        <v>0</v>
      </c>
      <c r="AU1976" s="114">
        <v>0</v>
      </c>
      <c r="AV1976" s="114">
        <v>0</v>
      </c>
      <c r="AW1976" s="114">
        <v>0</v>
      </c>
      <c r="AX1976" s="114">
        <v>0</v>
      </c>
      <c r="AY1976" s="114">
        <v>0</v>
      </c>
      <c r="AZ1976" s="114">
        <v>0</v>
      </c>
      <c r="BA1976" s="114">
        <v>0</v>
      </c>
      <c r="BB1976" s="114">
        <v>0</v>
      </c>
      <c r="BC1976" s="114">
        <v>0</v>
      </c>
      <c r="BD1976" s="115">
        <v>0</v>
      </c>
      <c r="BE1976" s="114">
        <v>0</v>
      </c>
      <c r="BF1976" s="114">
        <v>0</v>
      </c>
      <c r="BG1976" s="114">
        <v>0</v>
      </c>
      <c r="BH1976" s="114">
        <v>60</v>
      </c>
      <c r="BI1976" s="114">
        <v>0</v>
      </c>
      <c r="BJ1976" s="114">
        <v>0</v>
      </c>
      <c r="BK1976" s="114">
        <v>0</v>
      </c>
      <c r="BL1976" s="114">
        <v>0</v>
      </c>
      <c r="BM1976" s="114">
        <v>0</v>
      </c>
      <c r="BN1976" s="114">
        <v>0</v>
      </c>
      <c r="BO1976" s="114">
        <v>0</v>
      </c>
      <c r="BP1976" s="114">
        <v>0</v>
      </c>
      <c r="BQ1976" s="114">
        <v>0</v>
      </c>
      <c r="BR1976" s="114">
        <v>0</v>
      </c>
      <c r="BS1976" s="114">
        <v>0</v>
      </c>
    </row>
    <row r="1977" spans="1:71" ht="15" x14ac:dyDescent="0.25">
      <c r="A1977" s="1" t="str">
        <f>CONCATENATE(G1977,"-",F1977,"-",H1977)</f>
        <v>999934763-Red-Under 30</v>
      </c>
      <c r="B1977" s="1" t="str">
        <f>CONCATENATE(G1977,"-",H1977)</f>
        <v>999934763-Under 30</v>
      </c>
      <c r="C1977" s="36" t="s">
        <v>2258</v>
      </c>
      <c r="D1977" s="36" t="s">
        <v>2259</v>
      </c>
      <c r="E1977" s="36" t="s">
        <v>17</v>
      </c>
      <c r="F1977" s="42" t="s">
        <v>136</v>
      </c>
      <c r="G1977" s="128">
        <v>999934763</v>
      </c>
      <c r="H1977" s="36" t="s">
        <v>1833</v>
      </c>
      <c r="I1977" s="34">
        <f>((L1977)-J1977)+T1977</f>
        <v>60</v>
      </c>
      <c r="J1977" s="36"/>
      <c r="K1977" s="35"/>
      <c r="L1977" s="34">
        <f>SUM(N1977,O1977,P1977,Q1977,R1977,M1977)</f>
        <v>0</v>
      </c>
      <c r="M1977" s="34">
        <f>AJ1977</f>
        <v>0</v>
      </c>
      <c r="N1977" s="34">
        <f>SUM(AI1977)</f>
        <v>0</v>
      </c>
      <c r="O1977" s="34">
        <f>0</f>
        <v>0</v>
      </c>
      <c r="P1977" s="34">
        <v>0</v>
      </c>
      <c r="Q1977" s="34">
        <v>0</v>
      </c>
      <c r="R1977" s="34">
        <f>AH1977</f>
        <v>0</v>
      </c>
      <c r="S1977" s="122"/>
      <c r="T1977" s="41">
        <f>SUM(U1977,AA1977)</f>
        <v>60</v>
      </c>
      <c r="U1977" s="41">
        <f>IF(SUM(V1977:Y1977)&gt;=250, 250,SUM(V1977:Y1977))</f>
        <v>60</v>
      </c>
      <c r="V1977" s="41">
        <v>0</v>
      </c>
      <c r="W1977" s="41">
        <v>0</v>
      </c>
      <c r="X1977" s="41">
        <f>SUM(AL1977,AN1977,BO1977,BS1977)</f>
        <v>0</v>
      </c>
      <c r="Y1977" s="41">
        <f>SUM(AO1977:BN1977)</f>
        <v>60</v>
      </c>
      <c r="Z1977" s="41">
        <f>COUNTIF(AO1977:BN1977, "&gt;0")</f>
        <v>1</v>
      </c>
      <c r="AA1977" s="41">
        <f>SUM(AB1977:AF1977)</f>
        <v>0</v>
      </c>
      <c r="AB1977" s="41">
        <f>BP1977+BQ1977</f>
        <v>0</v>
      </c>
      <c r="AC1977" s="41">
        <v>0</v>
      </c>
      <c r="AD1977" s="41">
        <v>0</v>
      </c>
      <c r="AE1977" s="41">
        <f>SUM(BR1977)</f>
        <v>0</v>
      </c>
      <c r="AF1977" s="41">
        <f>SUM(AM1977)</f>
        <v>0</v>
      </c>
      <c r="AG1977" s="122"/>
      <c r="AH1977" s="36">
        <v>0</v>
      </c>
      <c r="AI1977" s="126">
        <v>0</v>
      </c>
      <c r="AJ1977" s="36">
        <v>0</v>
      </c>
      <c r="AK1977" s="121"/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  <c r="AQ1977" s="114">
        <v>0</v>
      </c>
      <c r="AR1977" s="1">
        <v>0</v>
      </c>
      <c r="AS1977" s="114">
        <v>0</v>
      </c>
      <c r="AT1977" s="114">
        <v>60</v>
      </c>
      <c r="AU1977" s="114">
        <v>0</v>
      </c>
      <c r="AV1977" s="114">
        <v>0</v>
      </c>
      <c r="AW1977" s="114">
        <v>0</v>
      </c>
      <c r="AX1977" s="114">
        <v>0</v>
      </c>
      <c r="AY1977" s="114">
        <v>0</v>
      </c>
      <c r="AZ1977" s="114">
        <v>0</v>
      </c>
      <c r="BA1977" s="114">
        <v>0</v>
      </c>
      <c r="BB1977" s="114">
        <v>0</v>
      </c>
      <c r="BC1977" s="114">
        <v>0</v>
      </c>
      <c r="BD1977" s="115">
        <v>0</v>
      </c>
      <c r="BE1977" s="114">
        <v>0</v>
      </c>
      <c r="BF1977" s="114">
        <v>0</v>
      </c>
      <c r="BG1977" s="114">
        <v>0</v>
      </c>
      <c r="BH1977" s="114">
        <v>0</v>
      </c>
      <c r="BI1977" s="114">
        <v>0</v>
      </c>
      <c r="BJ1977" s="114">
        <v>0</v>
      </c>
      <c r="BK1977" s="114">
        <v>0</v>
      </c>
      <c r="BL1977" s="114">
        <v>0</v>
      </c>
      <c r="BM1977" s="114">
        <v>0</v>
      </c>
      <c r="BN1977" s="114">
        <v>0</v>
      </c>
      <c r="BO1977" s="114">
        <v>0</v>
      </c>
      <c r="BP1977" s="114">
        <v>0</v>
      </c>
      <c r="BQ1977" s="114">
        <v>0</v>
      </c>
      <c r="BR1977" s="114">
        <v>0</v>
      </c>
      <c r="BS1977" s="114">
        <v>0</v>
      </c>
    </row>
    <row r="1978" spans="1:71" ht="15" x14ac:dyDescent="0.25">
      <c r="A1978" s="1" t="str">
        <f>CONCATENATE(G1978,"-",F1978,"-",H1978)</f>
        <v>999926569-Red-Under 30</v>
      </c>
      <c r="B1978" s="1" t="str">
        <f>CONCATENATE(G1978,"-",H1978)</f>
        <v>999926569-Under 30</v>
      </c>
      <c r="C1978" s="151" t="s">
        <v>2258</v>
      </c>
      <c r="D1978" s="151" t="s">
        <v>3181</v>
      </c>
      <c r="E1978" s="151" t="s">
        <v>17</v>
      </c>
      <c r="F1978" s="42" t="s">
        <v>136</v>
      </c>
      <c r="G1978" s="151">
        <v>999926569</v>
      </c>
      <c r="H1978" s="36" t="s">
        <v>1833</v>
      </c>
      <c r="I1978" s="34">
        <f>((L1978)-J1978)+T1978</f>
        <v>51</v>
      </c>
      <c r="J1978" s="36"/>
      <c r="K1978" s="35"/>
      <c r="L1978" s="34">
        <f>SUM(N1978,O1978,P1978,Q1978,R1978,M1978)</f>
        <v>0</v>
      </c>
      <c r="M1978" s="34">
        <f>AJ1978</f>
        <v>0</v>
      </c>
      <c r="N1978" s="34">
        <f>SUM(AI1978)</f>
        <v>0</v>
      </c>
      <c r="O1978" s="34">
        <f>0</f>
        <v>0</v>
      </c>
      <c r="P1978" s="34">
        <v>0</v>
      </c>
      <c r="Q1978" s="34">
        <v>0</v>
      </c>
      <c r="R1978" s="34">
        <f>AH1978</f>
        <v>0</v>
      </c>
      <c r="S1978" s="122"/>
      <c r="T1978" s="41">
        <f>SUM(U1978,AA1978)</f>
        <v>51</v>
      </c>
      <c r="U1978" s="41">
        <f>IF(SUM(V1978:Y1978)&gt;=250, 250,SUM(V1978:Y1978))</f>
        <v>51</v>
      </c>
      <c r="V1978" s="41">
        <v>0</v>
      </c>
      <c r="W1978" s="41">
        <v>0</v>
      </c>
      <c r="X1978" s="41">
        <f>SUM(AL1978,AN1978,BO1978,BS1978)</f>
        <v>0</v>
      </c>
      <c r="Y1978" s="41">
        <f>SUM(AO1978:BN1978)</f>
        <v>51</v>
      </c>
      <c r="Z1978" s="41">
        <f>COUNTIF(AO1978:BN1978, "&gt;0")</f>
        <v>1</v>
      </c>
      <c r="AA1978" s="41">
        <f>SUM(AB1978:AF1978)</f>
        <v>0</v>
      </c>
      <c r="AB1978" s="41">
        <f>BP1978+BQ1978</f>
        <v>0</v>
      </c>
      <c r="AC1978" s="41">
        <v>0</v>
      </c>
      <c r="AD1978" s="41">
        <v>0</v>
      </c>
      <c r="AE1978" s="41">
        <f>SUM(BR1978)</f>
        <v>0</v>
      </c>
      <c r="AF1978" s="41">
        <f>SUM(AM1978)</f>
        <v>0</v>
      </c>
      <c r="AG1978" s="122"/>
      <c r="AH1978" s="36">
        <v>0</v>
      </c>
      <c r="AI1978" s="126">
        <v>0</v>
      </c>
      <c r="AJ1978" s="36">
        <v>0</v>
      </c>
      <c r="AK1978" s="121"/>
      <c r="AL1978" s="1">
        <v>0</v>
      </c>
      <c r="AM1978" s="1">
        <v>0</v>
      </c>
      <c r="AN1978" s="1">
        <v>0</v>
      </c>
      <c r="AO1978" s="1">
        <v>0</v>
      </c>
      <c r="AP1978" s="1">
        <v>0</v>
      </c>
      <c r="AQ1978" s="114">
        <v>0</v>
      </c>
      <c r="AR1978" s="1">
        <v>0</v>
      </c>
      <c r="AS1978" s="114">
        <v>0</v>
      </c>
      <c r="AT1978" s="114">
        <v>0</v>
      </c>
      <c r="AU1978" s="114">
        <v>0</v>
      </c>
      <c r="AV1978" s="114">
        <v>0</v>
      </c>
      <c r="AW1978" s="114">
        <v>0</v>
      </c>
      <c r="AX1978" s="114">
        <v>0</v>
      </c>
      <c r="AY1978" s="114">
        <v>0</v>
      </c>
      <c r="AZ1978" s="114">
        <v>0</v>
      </c>
      <c r="BA1978" s="114">
        <v>0</v>
      </c>
      <c r="BB1978" s="114">
        <v>0</v>
      </c>
      <c r="BC1978" s="114">
        <v>0</v>
      </c>
      <c r="BD1978" s="115">
        <v>0</v>
      </c>
      <c r="BE1978" s="114">
        <v>0</v>
      </c>
      <c r="BF1978" s="114">
        <v>0</v>
      </c>
      <c r="BG1978" s="114">
        <v>0</v>
      </c>
      <c r="BH1978" s="114">
        <v>0</v>
      </c>
      <c r="BI1978" s="114">
        <v>0</v>
      </c>
      <c r="BJ1978" s="114">
        <v>51</v>
      </c>
      <c r="BK1978" s="114">
        <v>0</v>
      </c>
      <c r="BL1978" s="114">
        <v>0</v>
      </c>
      <c r="BM1978" s="114">
        <v>0</v>
      </c>
      <c r="BN1978" s="114">
        <v>0</v>
      </c>
      <c r="BO1978" s="114">
        <v>0</v>
      </c>
      <c r="BP1978" s="114">
        <v>0</v>
      </c>
      <c r="BQ1978" s="114">
        <v>0</v>
      </c>
      <c r="BR1978" s="114">
        <v>0</v>
      </c>
      <c r="BS1978" s="114">
        <v>0</v>
      </c>
    </row>
    <row r="1979" spans="1:71" ht="15" x14ac:dyDescent="0.25">
      <c r="A1979" s="1" t="str">
        <f>CONCATENATE(G1979,"-",F1979,"-",H1979)</f>
        <v>999924847-Red-Under 30</v>
      </c>
      <c r="B1979" s="1" t="str">
        <f>CONCATENATE(G1979,"-",H1979)</f>
        <v>999924847-Under 30</v>
      </c>
      <c r="C1979" s="36" t="s">
        <v>517</v>
      </c>
      <c r="D1979" s="36" t="s">
        <v>1995</v>
      </c>
      <c r="E1979" s="36" t="s">
        <v>17</v>
      </c>
      <c r="F1979" s="42" t="s">
        <v>136</v>
      </c>
      <c r="G1979" s="128">
        <v>999924847</v>
      </c>
      <c r="H1979" s="36" t="s">
        <v>1833</v>
      </c>
      <c r="I1979" s="34">
        <f>((L1979)-J1979)+T1979</f>
        <v>45</v>
      </c>
      <c r="J1979" s="34">
        <f>L1979/2</f>
        <v>0</v>
      </c>
      <c r="K1979" s="37"/>
      <c r="L1979" s="34">
        <f>SUM(N1979,O1979,P1979,Q1979,R1979,M1979)</f>
        <v>0</v>
      </c>
      <c r="M1979" s="34">
        <f>AJ1979</f>
        <v>0</v>
      </c>
      <c r="N1979" s="34">
        <f>SUM(AI1979)</f>
        <v>0</v>
      </c>
      <c r="O1979" s="34">
        <f>0</f>
        <v>0</v>
      </c>
      <c r="P1979" s="34">
        <v>0</v>
      </c>
      <c r="Q1979" s="34">
        <v>0</v>
      </c>
      <c r="R1979" s="34">
        <f>AH1979</f>
        <v>0</v>
      </c>
      <c r="S1979" s="122"/>
      <c r="T1979" s="41">
        <f>SUM(U1979,AA1979)</f>
        <v>45</v>
      </c>
      <c r="U1979" s="41">
        <f>IF(SUM(V1979:Y1979)&gt;=250, 250,SUM(V1979:Y1979))</f>
        <v>45</v>
      </c>
      <c r="V1979" s="41">
        <v>0</v>
      </c>
      <c r="W1979" s="41">
        <v>0</v>
      </c>
      <c r="X1979" s="41">
        <f>SUM(AL1979,AN1979,BO1979,BS1979)</f>
        <v>0</v>
      </c>
      <c r="Y1979" s="41">
        <f>SUM(AO1979:BN1979)</f>
        <v>45</v>
      </c>
      <c r="Z1979" s="41">
        <f>COUNTIF(AO1979:BN1979, "&gt;0")</f>
        <v>1</v>
      </c>
      <c r="AA1979" s="41">
        <f>SUM(AB1979:AF1979)</f>
        <v>0</v>
      </c>
      <c r="AB1979" s="41">
        <f>BP1979+BQ1979</f>
        <v>0</v>
      </c>
      <c r="AC1979" s="41">
        <v>0</v>
      </c>
      <c r="AD1979" s="41">
        <v>0</v>
      </c>
      <c r="AE1979" s="41">
        <f>SUM(BR1979)</f>
        <v>0</v>
      </c>
      <c r="AF1979" s="41">
        <f>SUM(AM1979)</f>
        <v>0</v>
      </c>
      <c r="AG1979" s="122"/>
      <c r="AH1979" s="36">
        <v>0</v>
      </c>
      <c r="AI1979" s="36">
        <v>0</v>
      </c>
      <c r="AJ1979" s="36">
        <v>0</v>
      </c>
      <c r="AK1979" s="121"/>
      <c r="AL1979" s="1">
        <v>0</v>
      </c>
      <c r="AM1979" s="1">
        <v>0</v>
      </c>
      <c r="AN1979" s="1">
        <v>0</v>
      </c>
      <c r="AO1979" s="1">
        <v>45</v>
      </c>
      <c r="AP1979" s="1">
        <v>0</v>
      </c>
      <c r="AQ1979" s="114">
        <v>0</v>
      </c>
      <c r="AR1979" s="1">
        <v>0</v>
      </c>
      <c r="AS1979" s="114">
        <v>0</v>
      </c>
      <c r="AT1979" s="114">
        <v>0</v>
      </c>
      <c r="AU1979" s="114">
        <v>0</v>
      </c>
      <c r="AV1979" s="114">
        <v>0</v>
      </c>
      <c r="AW1979" s="114">
        <v>0</v>
      </c>
      <c r="AX1979" s="114">
        <v>0</v>
      </c>
      <c r="AY1979" s="114">
        <v>0</v>
      </c>
      <c r="AZ1979" s="114">
        <v>0</v>
      </c>
      <c r="BA1979" s="114">
        <v>0</v>
      </c>
      <c r="BB1979" s="114">
        <v>0</v>
      </c>
      <c r="BC1979" s="114">
        <v>0</v>
      </c>
      <c r="BD1979" s="115">
        <v>0</v>
      </c>
      <c r="BE1979" s="114">
        <v>0</v>
      </c>
      <c r="BF1979" s="114">
        <v>0</v>
      </c>
      <c r="BG1979" s="114">
        <v>0</v>
      </c>
      <c r="BH1979" s="114">
        <v>0</v>
      </c>
      <c r="BI1979" s="114">
        <v>0</v>
      </c>
      <c r="BJ1979" s="114">
        <v>0</v>
      </c>
      <c r="BK1979" s="114">
        <v>0</v>
      </c>
      <c r="BL1979" s="114">
        <v>0</v>
      </c>
      <c r="BM1979" s="114">
        <v>0</v>
      </c>
      <c r="BN1979" s="114">
        <v>0</v>
      </c>
      <c r="BO1979" s="114">
        <v>0</v>
      </c>
      <c r="BP1979" s="114">
        <v>0</v>
      </c>
      <c r="BQ1979" s="114">
        <v>0</v>
      </c>
      <c r="BR1979" s="114">
        <v>0</v>
      </c>
      <c r="BS1979" s="114">
        <v>0</v>
      </c>
    </row>
    <row r="1980" spans="1:71" ht="15" x14ac:dyDescent="0.25">
      <c r="A1980" s="1" t="str">
        <f>CONCATENATE(G1980,"-",F1980,"-",H1980)</f>
        <v>999936033-Red-Under 30</v>
      </c>
      <c r="B1980" s="1" t="str">
        <f>CONCATENATE(G1980,"-",H1980)</f>
        <v>999936033-Under 30</v>
      </c>
      <c r="C1980" s="36" t="s">
        <v>373</v>
      </c>
      <c r="D1980" s="36" t="s">
        <v>2188</v>
      </c>
      <c r="E1980" s="36" t="s">
        <v>17</v>
      </c>
      <c r="F1980" s="42" t="s">
        <v>136</v>
      </c>
      <c r="G1980" s="36">
        <v>999936033</v>
      </c>
      <c r="H1980" s="36" t="s">
        <v>1833</v>
      </c>
      <c r="I1980" s="34">
        <f>((L1980)-J1980)+T1980</f>
        <v>45</v>
      </c>
      <c r="J1980" s="36"/>
      <c r="K1980" s="35"/>
      <c r="L1980" s="34">
        <f>SUM(N1980,O1980,P1980,Q1980,R1980,M1980)</f>
        <v>0</v>
      </c>
      <c r="M1980" s="34">
        <f>AJ1980</f>
        <v>0</v>
      </c>
      <c r="N1980" s="34">
        <f>SUM(AI1980)</f>
        <v>0</v>
      </c>
      <c r="O1980" s="34">
        <f>0</f>
        <v>0</v>
      </c>
      <c r="P1980" s="34">
        <v>0</v>
      </c>
      <c r="Q1980" s="34">
        <v>0</v>
      </c>
      <c r="R1980" s="34">
        <f>AH1980</f>
        <v>0</v>
      </c>
      <c r="S1980" s="122"/>
      <c r="T1980" s="41">
        <f>SUM(U1980,AA1980)</f>
        <v>45</v>
      </c>
      <c r="U1980" s="41">
        <f>IF(SUM(V1980:Y1980)&gt;=250, 250,SUM(V1980:Y1980))</f>
        <v>45</v>
      </c>
      <c r="V1980" s="41">
        <v>0</v>
      </c>
      <c r="W1980" s="41">
        <v>0</v>
      </c>
      <c r="X1980" s="41">
        <f>SUM(AL1980,AN1980,BO1980,BS1980)</f>
        <v>0</v>
      </c>
      <c r="Y1980" s="41">
        <f>SUM(AO1980:BN1980)</f>
        <v>45</v>
      </c>
      <c r="Z1980" s="41">
        <f>COUNTIF(AO1980:BN1980, "&gt;0")</f>
        <v>1</v>
      </c>
      <c r="AA1980" s="41">
        <f>SUM(AB1980:AF1980)</f>
        <v>0</v>
      </c>
      <c r="AB1980" s="41">
        <f>BP1980+BQ1980</f>
        <v>0</v>
      </c>
      <c r="AC1980" s="41">
        <v>0</v>
      </c>
      <c r="AD1980" s="41">
        <v>0</v>
      </c>
      <c r="AE1980" s="41">
        <f>SUM(BR1980)</f>
        <v>0</v>
      </c>
      <c r="AF1980" s="41">
        <f>SUM(AM1980)</f>
        <v>0</v>
      </c>
      <c r="AG1980" s="122"/>
      <c r="AH1980" s="36">
        <v>0</v>
      </c>
      <c r="AI1980" s="126">
        <v>0</v>
      </c>
      <c r="AJ1980" s="36">
        <v>0</v>
      </c>
      <c r="AK1980" s="121"/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14">
        <v>0</v>
      </c>
      <c r="AR1980" s="1">
        <v>0</v>
      </c>
      <c r="AS1980" s="114">
        <v>0</v>
      </c>
      <c r="AT1980" s="114">
        <v>0</v>
      </c>
      <c r="AU1980" s="114">
        <v>0</v>
      </c>
      <c r="AV1980" s="114">
        <v>0</v>
      </c>
      <c r="AW1980" s="114">
        <v>0</v>
      </c>
      <c r="AX1980" s="114">
        <v>0</v>
      </c>
      <c r="AY1980" s="114">
        <v>0</v>
      </c>
      <c r="AZ1980" s="114">
        <v>0</v>
      </c>
      <c r="BA1980" s="114">
        <v>0</v>
      </c>
      <c r="BB1980" s="114">
        <v>0</v>
      </c>
      <c r="BC1980" s="114">
        <v>0</v>
      </c>
      <c r="BD1980" s="115">
        <v>0</v>
      </c>
      <c r="BE1980" s="114">
        <v>0</v>
      </c>
      <c r="BF1980" s="114">
        <v>0</v>
      </c>
      <c r="BG1980" s="114">
        <v>0</v>
      </c>
      <c r="BH1980" s="114">
        <v>45</v>
      </c>
      <c r="BI1980" s="114">
        <v>0</v>
      </c>
      <c r="BJ1980" s="114">
        <v>0</v>
      </c>
      <c r="BK1980" s="114">
        <v>0</v>
      </c>
      <c r="BL1980" s="114">
        <v>0</v>
      </c>
      <c r="BM1980" s="114">
        <v>0</v>
      </c>
      <c r="BN1980" s="114">
        <v>0</v>
      </c>
      <c r="BO1980" s="114">
        <v>0</v>
      </c>
      <c r="BP1980" s="114">
        <v>0</v>
      </c>
      <c r="BQ1980" s="114">
        <v>0</v>
      </c>
      <c r="BR1980" s="114">
        <v>0</v>
      </c>
      <c r="BS1980" s="114">
        <v>0</v>
      </c>
    </row>
    <row r="1981" spans="1:71" ht="15" x14ac:dyDescent="0.25">
      <c r="A1981" s="1" t="str">
        <f>CONCATENATE(G1981,"-",F1981,"-",H1981)</f>
        <v>999927657-Red-Under 30</v>
      </c>
      <c r="B1981" s="1" t="str">
        <f>CONCATENATE(G1981,"-",H1981)</f>
        <v>999927657-Under 30</v>
      </c>
      <c r="C1981" s="151" t="s">
        <v>140</v>
      </c>
      <c r="D1981" s="151" t="s">
        <v>52</v>
      </c>
      <c r="E1981" s="151" t="s">
        <v>17</v>
      </c>
      <c r="F1981" s="42" t="s">
        <v>136</v>
      </c>
      <c r="G1981" s="151">
        <v>999927657</v>
      </c>
      <c r="H1981" s="36" t="s">
        <v>1833</v>
      </c>
      <c r="I1981" s="34">
        <f>((L1981)-J1981)+T1981</f>
        <v>33</v>
      </c>
      <c r="J1981" s="36"/>
      <c r="K1981" s="35"/>
      <c r="L1981" s="34">
        <f>SUM(N1981,O1981,P1981,Q1981,R1981,M1981)</f>
        <v>0</v>
      </c>
      <c r="M1981" s="34">
        <f>AJ1981</f>
        <v>0</v>
      </c>
      <c r="N1981" s="34">
        <f>SUM(AI1981)</f>
        <v>0</v>
      </c>
      <c r="O1981" s="34">
        <f>0</f>
        <v>0</v>
      </c>
      <c r="P1981" s="34">
        <v>0</v>
      </c>
      <c r="Q1981" s="34">
        <v>0</v>
      </c>
      <c r="R1981" s="34">
        <f>AH1981</f>
        <v>0</v>
      </c>
      <c r="S1981" s="122"/>
      <c r="T1981" s="41">
        <f>SUM(U1981,AA1981)</f>
        <v>33</v>
      </c>
      <c r="U1981" s="41">
        <f>IF(SUM(V1981:Y1981)&gt;=250, 250,SUM(V1981:Y1981))</f>
        <v>33</v>
      </c>
      <c r="V1981" s="41">
        <v>0</v>
      </c>
      <c r="W1981" s="41">
        <v>0</v>
      </c>
      <c r="X1981" s="41">
        <f>SUM(AL1981,AN1981,BO1981,BS1981)</f>
        <v>0</v>
      </c>
      <c r="Y1981" s="41">
        <f>SUM(AO1981:BN1981)</f>
        <v>33</v>
      </c>
      <c r="Z1981" s="41">
        <f>COUNTIF(AO1981:BN1981, "&gt;0")</f>
        <v>1</v>
      </c>
      <c r="AA1981" s="41">
        <f>SUM(AB1981:AF1981)</f>
        <v>0</v>
      </c>
      <c r="AB1981" s="41">
        <f>BP1981+BQ1981</f>
        <v>0</v>
      </c>
      <c r="AC1981" s="41">
        <v>0</v>
      </c>
      <c r="AD1981" s="41">
        <v>0</v>
      </c>
      <c r="AE1981" s="41">
        <f>SUM(BR1981)</f>
        <v>0</v>
      </c>
      <c r="AF1981" s="41">
        <f>SUM(AM1981)</f>
        <v>0</v>
      </c>
      <c r="AG1981" s="122"/>
      <c r="AH1981" s="36">
        <v>0</v>
      </c>
      <c r="AI1981" s="126">
        <v>0</v>
      </c>
      <c r="AJ1981" s="36">
        <v>0</v>
      </c>
      <c r="AK1981" s="121"/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14">
        <v>0</v>
      </c>
      <c r="AR1981" s="1">
        <v>0</v>
      </c>
      <c r="AS1981" s="114">
        <v>0</v>
      </c>
      <c r="AT1981" s="114">
        <v>0</v>
      </c>
      <c r="AU1981" s="114">
        <v>0</v>
      </c>
      <c r="AV1981" s="114">
        <v>0</v>
      </c>
      <c r="AW1981" s="114">
        <v>0</v>
      </c>
      <c r="AX1981" s="114">
        <v>0</v>
      </c>
      <c r="AY1981" s="114">
        <v>0</v>
      </c>
      <c r="AZ1981" s="114">
        <v>0</v>
      </c>
      <c r="BA1981" s="114">
        <v>0</v>
      </c>
      <c r="BB1981" s="114">
        <v>0</v>
      </c>
      <c r="BC1981" s="114">
        <v>0</v>
      </c>
      <c r="BD1981" s="115">
        <v>0</v>
      </c>
      <c r="BE1981" s="114">
        <v>0</v>
      </c>
      <c r="BF1981" s="114">
        <v>0</v>
      </c>
      <c r="BG1981" s="114">
        <v>0</v>
      </c>
      <c r="BH1981" s="114">
        <v>0</v>
      </c>
      <c r="BI1981" s="114">
        <v>0</v>
      </c>
      <c r="BJ1981" s="114">
        <v>33</v>
      </c>
      <c r="BK1981" s="114">
        <v>0</v>
      </c>
      <c r="BL1981" s="114">
        <v>0</v>
      </c>
      <c r="BM1981" s="114">
        <v>0</v>
      </c>
      <c r="BN1981" s="114">
        <v>0</v>
      </c>
      <c r="BO1981" s="114">
        <v>0</v>
      </c>
      <c r="BP1981" s="114">
        <v>0</v>
      </c>
      <c r="BQ1981" s="114">
        <v>0</v>
      </c>
      <c r="BR1981" s="114">
        <v>0</v>
      </c>
      <c r="BS1981" s="114">
        <v>0</v>
      </c>
    </row>
    <row r="1982" spans="1:71" ht="15" x14ac:dyDescent="0.25">
      <c r="A1982" s="1" t="str">
        <f>CONCATENATE(G1982,"-",F1982,"-",H1982)</f>
        <v>999922586-Red-Under 30</v>
      </c>
      <c r="B1982" s="1" t="str">
        <f>CONCATENATE(G1982,"-",H1982)</f>
        <v>999922586-Under 30</v>
      </c>
      <c r="C1982" s="151" t="s">
        <v>827</v>
      </c>
      <c r="D1982" s="151" t="s">
        <v>3232</v>
      </c>
      <c r="E1982" s="151" t="s">
        <v>17</v>
      </c>
      <c r="F1982" s="42" t="s">
        <v>136</v>
      </c>
      <c r="G1982" s="151">
        <v>999922586</v>
      </c>
      <c r="H1982" s="36" t="s">
        <v>1833</v>
      </c>
      <c r="I1982" s="34">
        <f>((L1982)-J1982)+T1982</f>
        <v>28</v>
      </c>
      <c r="J1982" s="36"/>
      <c r="K1982" s="35"/>
      <c r="L1982" s="34">
        <f>SUM(N1982,O1982,P1982,Q1982,R1982,M1982)</f>
        <v>0</v>
      </c>
      <c r="M1982" s="34">
        <f>AJ1982</f>
        <v>0</v>
      </c>
      <c r="N1982" s="34">
        <f>SUM(AI1982)</f>
        <v>0</v>
      </c>
      <c r="O1982" s="34">
        <f>0</f>
        <v>0</v>
      </c>
      <c r="P1982" s="34">
        <v>0</v>
      </c>
      <c r="Q1982" s="34">
        <v>0</v>
      </c>
      <c r="R1982" s="34">
        <f>AH1982</f>
        <v>0</v>
      </c>
      <c r="S1982" s="122"/>
      <c r="T1982" s="41">
        <f>SUM(U1982,AA1982)</f>
        <v>28</v>
      </c>
      <c r="U1982" s="41">
        <f>IF(SUM(V1982:Y1982)&gt;=250, 250,SUM(V1982:Y1982))</f>
        <v>28</v>
      </c>
      <c r="V1982" s="41">
        <v>0</v>
      </c>
      <c r="W1982" s="41">
        <v>0</v>
      </c>
      <c r="X1982" s="41">
        <f>SUM(AL1982,AN1982,BO1982,BS1982)</f>
        <v>0</v>
      </c>
      <c r="Y1982" s="41">
        <f>SUM(AO1982:BN1982)</f>
        <v>28</v>
      </c>
      <c r="Z1982" s="41">
        <f>COUNTIF(AO1982:BN1982, "&gt;0")</f>
        <v>1</v>
      </c>
      <c r="AA1982" s="41">
        <f>SUM(AB1982:AF1982)</f>
        <v>0</v>
      </c>
      <c r="AB1982" s="41">
        <f>BP1982+BQ1982</f>
        <v>0</v>
      </c>
      <c r="AC1982" s="41">
        <v>0</v>
      </c>
      <c r="AD1982" s="41">
        <v>0</v>
      </c>
      <c r="AE1982" s="41">
        <f>SUM(BR1982)</f>
        <v>0</v>
      </c>
      <c r="AF1982" s="41">
        <f>SUM(AM1982)</f>
        <v>0</v>
      </c>
      <c r="AG1982" s="122"/>
      <c r="AH1982" s="36">
        <v>0</v>
      </c>
      <c r="AI1982" s="126">
        <v>0</v>
      </c>
      <c r="AJ1982" s="36">
        <v>0</v>
      </c>
      <c r="AK1982" s="121"/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14">
        <v>0</v>
      </c>
      <c r="AR1982" s="1">
        <v>0</v>
      </c>
      <c r="AS1982" s="114">
        <v>0</v>
      </c>
      <c r="AT1982" s="114">
        <v>0</v>
      </c>
      <c r="AU1982" s="114">
        <v>0</v>
      </c>
      <c r="AV1982" s="114">
        <v>0</v>
      </c>
      <c r="AW1982" s="114">
        <v>0</v>
      </c>
      <c r="AX1982" s="114">
        <v>0</v>
      </c>
      <c r="AY1982" s="114">
        <v>0</v>
      </c>
      <c r="AZ1982" s="114">
        <v>0</v>
      </c>
      <c r="BA1982" s="114">
        <v>0</v>
      </c>
      <c r="BB1982" s="114">
        <v>0</v>
      </c>
      <c r="BC1982" s="114">
        <v>0</v>
      </c>
      <c r="BD1982" s="115">
        <v>0</v>
      </c>
      <c r="BE1982" s="114">
        <v>0</v>
      </c>
      <c r="BF1982" s="114">
        <v>0</v>
      </c>
      <c r="BG1982" s="114">
        <v>0</v>
      </c>
      <c r="BH1982" s="114">
        <v>0</v>
      </c>
      <c r="BI1982" s="114">
        <v>0</v>
      </c>
      <c r="BJ1982" s="114">
        <v>28</v>
      </c>
      <c r="BK1982" s="114">
        <v>0</v>
      </c>
      <c r="BL1982" s="114">
        <v>0</v>
      </c>
      <c r="BM1982" s="114">
        <v>0</v>
      </c>
      <c r="BN1982" s="114">
        <v>0</v>
      </c>
      <c r="BO1982" s="114">
        <v>0</v>
      </c>
      <c r="BP1982" s="114">
        <v>0</v>
      </c>
      <c r="BQ1982" s="114">
        <v>0</v>
      </c>
      <c r="BR1982" s="114">
        <v>0</v>
      </c>
      <c r="BS1982" s="114">
        <v>0</v>
      </c>
    </row>
    <row r="1983" spans="1:71" ht="15" x14ac:dyDescent="0.25">
      <c r="A1983" s="1" t="str">
        <f>CONCATENATE(G1983,"-",F1983,"-",H1983)</f>
        <v>999926233-Red-Under 30</v>
      </c>
      <c r="B1983" s="1" t="str">
        <f>CONCATENATE(G1983,"-",H1983)</f>
        <v>999926233-Under 30</v>
      </c>
      <c r="C1983" s="151" t="s">
        <v>728</v>
      </c>
      <c r="D1983" s="151" t="s">
        <v>3229</v>
      </c>
      <c r="E1983" s="151" t="s">
        <v>17</v>
      </c>
      <c r="F1983" s="42" t="s">
        <v>136</v>
      </c>
      <c r="G1983" s="151">
        <v>999926233</v>
      </c>
      <c r="H1983" s="36" t="s">
        <v>1833</v>
      </c>
      <c r="I1983" s="34">
        <f>((L1983)-J1983)+T1983</f>
        <v>21</v>
      </c>
      <c r="J1983" s="36"/>
      <c r="K1983" s="35"/>
      <c r="L1983" s="34">
        <f>SUM(N1983,O1983,P1983,Q1983,R1983,M1983)</f>
        <v>0</v>
      </c>
      <c r="M1983" s="34">
        <f>AJ1983</f>
        <v>0</v>
      </c>
      <c r="N1983" s="34">
        <f>SUM(AI1983)</f>
        <v>0</v>
      </c>
      <c r="O1983" s="34">
        <f>0</f>
        <v>0</v>
      </c>
      <c r="P1983" s="34">
        <v>0</v>
      </c>
      <c r="Q1983" s="34">
        <v>0</v>
      </c>
      <c r="R1983" s="34">
        <f>AH1983</f>
        <v>0</v>
      </c>
      <c r="S1983" s="122"/>
      <c r="T1983" s="41">
        <f>SUM(U1983,AA1983)</f>
        <v>21</v>
      </c>
      <c r="U1983" s="41">
        <f>IF(SUM(V1983:Y1983)&gt;=250, 250,SUM(V1983:Y1983))</f>
        <v>21</v>
      </c>
      <c r="V1983" s="41">
        <v>0</v>
      </c>
      <c r="W1983" s="41">
        <v>0</v>
      </c>
      <c r="X1983" s="41">
        <f>SUM(AL1983,AN1983,BO1983,BS1983)</f>
        <v>0</v>
      </c>
      <c r="Y1983" s="41">
        <f>SUM(AO1983:BN1983)</f>
        <v>21</v>
      </c>
      <c r="Z1983" s="41">
        <f>COUNTIF(AO1983:BN1983, "&gt;0")</f>
        <v>1</v>
      </c>
      <c r="AA1983" s="41">
        <f>SUM(AB1983:AF1983)</f>
        <v>0</v>
      </c>
      <c r="AB1983" s="41">
        <f>BP1983+BQ1983</f>
        <v>0</v>
      </c>
      <c r="AC1983" s="41">
        <v>0</v>
      </c>
      <c r="AD1983" s="41">
        <v>0</v>
      </c>
      <c r="AE1983" s="41">
        <f>SUM(BR1983)</f>
        <v>0</v>
      </c>
      <c r="AF1983" s="41">
        <f>SUM(AM1983)</f>
        <v>0</v>
      </c>
      <c r="AG1983" s="122"/>
      <c r="AH1983" s="36">
        <v>0</v>
      </c>
      <c r="AI1983" s="126">
        <v>0</v>
      </c>
      <c r="AJ1983" s="36">
        <v>0</v>
      </c>
      <c r="AK1983" s="121"/>
      <c r="AL1983" s="1">
        <v>0</v>
      </c>
      <c r="AM1983" s="1">
        <v>0</v>
      </c>
      <c r="AN1983" s="1">
        <v>0</v>
      </c>
      <c r="AO1983" s="1">
        <v>0</v>
      </c>
      <c r="AP1983" s="1">
        <v>0</v>
      </c>
      <c r="AQ1983" s="114">
        <v>0</v>
      </c>
      <c r="AR1983" s="1">
        <v>0</v>
      </c>
      <c r="AS1983" s="114">
        <v>0</v>
      </c>
      <c r="AT1983" s="114">
        <v>0</v>
      </c>
      <c r="AU1983" s="114">
        <v>0</v>
      </c>
      <c r="AV1983" s="114">
        <v>0</v>
      </c>
      <c r="AW1983" s="114">
        <v>0</v>
      </c>
      <c r="AX1983" s="114">
        <v>0</v>
      </c>
      <c r="AY1983" s="114">
        <v>0</v>
      </c>
      <c r="AZ1983" s="114">
        <v>0</v>
      </c>
      <c r="BA1983" s="114">
        <v>0</v>
      </c>
      <c r="BB1983" s="114">
        <v>0</v>
      </c>
      <c r="BC1983" s="114">
        <v>0</v>
      </c>
      <c r="BD1983" s="115">
        <v>0</v>
      </c>
      <c r="BE1983" s="114">
        <v>0</v>
      </c>
      <c r="BF1983" s="114">
        <v>0</v>
      </c>
      <c r="BG1983" s="114">
        <v>0</v>
      </c>
      <c r="BH1983" s="114">
        <v>0</v>
      </c>
      <c r="BI1983" s="114">
        <v>0</v>
      </c>
      <c r="BJ1983" s="114">
        <v>21</v>
      </c>
      <c r="BK1983" s="114">
        <v>0</v>
      </c>
      <c r="BL1983" s="114">
        <v>0</v>
      </c>
      <c r="BM1983" s="114">
        <v>0</v>
      </c>
      <c r="BN1983" s="114">
        <v>0</v>
      </c>
      <c r="BO1983" s="114">
        <v>0</v>
      </c>
      <c r="BP1983" s="114">
        <v>0</v>
      </c>
      <c r="BQ1983" s="114">
        <v>0</v>
      </c>
      <c r="BR1983" s="114">
        <v>0</v>
      </c>
      <c r="BS1983" s="114">
        <v>0</v>
      </c>
    </row>
    <row r="1984" spans="1:71" ht="15" x14ac:dyDescent="0.25">
      <c r="A1984" s="1" t="str">
        <f>CONCATENATE(G1984,"-",F1984,"-",H1984)</f>
        <v>999927073-Red-Under 30</v>
      </c>
      <c r="B1984" s="1" t="str">
        <f>CONCATENATE(G1984,"-",H1984)</f>
        <v>999927073-Under 30</v>
      </c>
      <c r="C1984" s="151" t="s">
        <v>422</v>
      </c>
      <c r="D1984" s="151" t="s">
        <v>50</v>
      </c>
      <c r="E1984" s="151" t="s">
        <v>17</v>
      </c>
      <c r="F1984" s="42" t="s">
        <v>136</v>
      </c>
      <c r="G1984" s="151">
        <v>999927073</v>
      </c>
      <c r="H1984" s="36" t="s">
        <v>1833</v>
      </c>
      <c r="I1984" s="34">
        <f>((L1984)-J1984)+T1984</f>
        <v>21</v>
      </c>
      <c r="J1984" s="36"/>
      <c r="K1984" s="35"/>
      <c r="L1984" s="34">
        <f>SUM(N1984,O1984,P1984,Q1984,R1984,M1984)</f>
        <v>0</v>
      </c>
      <c r="M1984" s="34">
        <f>AJ1984</f>
        <v>0</v>
      </c>
      <c r="N1984" s="34">
        <f>SUM(AI1984)</f>
        <v>0</v>
      </c>
      <c r="O1984" s="34">
        <f>0</f>
        <v>0</v>
      </c>
      <c r="P1984" s="34">
        <v>0</v>
      </c>
      <c r="Q1984" s="34">
        <v>0</v>
      </c>
      <c r="R1984" s="34">
        <f>AH1984</f>
        <v>0</v>
      </c>
      <c r="S1984" s="122"/>
      <c r="T1984" s="41">
        <f>SUM(U1984,AA1984)</f>
        <v>21</v>
      </c>
      <c r="U1984" s="41">
        <f>IF(SUM(V1984:Y1984)&gt;=250, 250,SUM(V1984:Y1984))</f>
        <v>21</v>
      </c>
      <c r="V1984" s="41">
        <v>0</v>
      </c>
      <c r="W1984" s="41">
        <v>0</v>
      </c>
      <c r="X1984" s="41">
        <f>SUM(AL1984,AN1984,BO1984,BS1984)</f>
        <v>0</v>
      </c>
      <c r="Y1984" s="41">
        <f>SUM(AO1984:BN1984)</f>
        <v>21</v>
      </c>
      <c r="Z1984" s="41">
        <f>COUNTIF(AO1984:BN1984, "&gt;0")</f>
        <v>1</v>
      </c>
      <c r="AA1984" s="41">
        <f>SUM(AB1984:AF1984)</f>
        <v>0</v>
      </c>
      <c r="AB1984" s="41">
        <f>BP1984+BQ1984</f>
        <v>0</v>
      </c>
      <c r="AC1984" s="41">
        <v>0</v>
      </c>
      <c r="AD1984" s="41">
        <v>0</v>
      </c>
      <c r="AE1984" s="41">
        <f>SUM(BR1984)</f>
        <v>0</v>
      </c>
      <c r="AF1984" s="41">
        <f>SUM(AM1984)</f>
        <v>0</v>
      </c>
      <c r="AG1984" s="122"/>
      <c r="AH1984" s="36">
        <v>0</v>
      </c>
      <c r="AI1984" s="126">
        <v>0</v>
      </c>
      <c r="AJ1984" s="36">
        <v>0</v>
      </c>
      <c r="AK1984" s="121"/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14">
        <v>0</v>
      </c>
      <c r="AR1984" s="1">
        <v>0</v>
      </c>
      <c r="AS1984" s="114">
        <v>0</v>
      </c>
      <c r="AT1984" s="114">
        <v>0</v>
      </c>
      <c r="AU1984" s="114">
        <v>0</v>
      </c>
      <c r="AV1984" s="114">
        <v>0</v>
      </c>
      <c r="AW1984" s="114">
        <v>0</v>
      </c>
      <c r="AX1984" s="114">
        <v>0</v>
      </c>
      <c r="AY1984" s="114">
        <v>0</v>
      </c>
      <c r="AZ1984" s="114">
        <v>0</v>
      </c>
      <c r="BA1984" s="114">
        <v>0</v>
      </c>
      <c r="BB1984" s="114">
        <v>0</v>
      </c>
      <c r="BC1984" s="114">
        <v>0</v>
      </c>
      <c r="BD1984" s="115">
        <v>0</v>
      </c>
      <c r="BE1984" s="114">
        <v>0</v>
      </c>
      <c r="BF1984" s="114">
        <v>0</v>
      </c>
      <c r="BG1984" s="114">
        <v>0</v>
      </c>
      <c r="BH1984" s="114">
        <v>0</v>
      </c>
      <c r="BI1984" s="114">
        <v>0</v>
      </c>
      <c r="BJ1984" s="114">
        <v>21</v>
      </c>
      <c r="BK1984" s="114">
        <v>0</v>
      </c>
      <c r="BL1984" s="114">
        <v>0</v>
      </c>
      <c r="BM1984" s="114">
        <v>0</v>
      </c>
      <c r="BN1984" s="114">
        <v>0</v>
      </c>
      <c r="BO1984" s="114">
        <v>0</v>
      </c>
      <c r="BP1984" s="114">
        <v>0</v>
      </c>
      <c r="BQ1984" s="114">
        <v>0</v>
      </c>
      <c r="BR1984" s="114">
        <v>0</v>
      </c>
      <c r="BS1984" s="114">
        <v>0</v>
      </c>
    </row>
    <row r="1985" spans="1:71" ht="15" x14ac:dyDescent="0.25">
      <c r="A1985" s="1" t="str">
        <f>CONCATENATE(G1985,"-",F1985,"-",H1985)</f>
        <v>999927078-Red-Under 30</v>
      </c>
      <c r="B1985" s="1" t="str">
        <f>CONCATENATE(G1985,"-",H1985)</f>
        <v>999927078-Under 30</v>
      </c>
      <c r="C1985" s="151" t="s">
        <v>2484</v>
      </c>
      <c r="D1985" s="151" t="s">
        <v>3228</v>
      </c>
      <c r="E1985" s="151" t="s">
        <v>17</v>
      </c>
      <c r="F1985" s="42" t="s">
        <v>136</v>
      </c>
      <c r="G1985" s="151">
        <v>999927078</v>
      </c>
      <c r="H1985" s="36" t="s">
        <v>1833</v>
      </c>
      <c r="I1985" s="34">
        <f>((L1985)-J1985)+T1985</f>
        <v>21</v>
      </c>
      <c r="J1985" s="36"/>
      <c r="K1985" s="35"/>
      <c r="L1985" s="34">
        <f>SUM(N1985,O1985,P1985,Q1985,R1985,M1985)</f>
        <v>0</v>
      </c>
      <c r="M1985" s="34">
        <f>AJ1985</f>
        <v>0</v>
      </c>
      <c r="N1985" s="34">
        <f>SUM(AI1985)</f>
        <v>0</v>
      </c>
      <c r="O1985" s="34">
        <f>0</f>
        <v>0</v>
      </c>
      <c r="P1985" s="34">
        <v>0</v>
      </c>
      <c r="Q1985" s="34">
        <v>0</v>
      </c>
      <c r="R1985" s="34">
        <f>AH1985</f>
        <v>0</v>
      </c>
      <c r="S1985" s="122"/>
      <c r="T1985" s="41">
        <f>SUM(U1985,AA1985)</f>
        <v>21</v>
      </c>
      <c r="U1985" s="41">
        <f>IF(SUM(V1985:Y1985)&gt;=250, 250,SUM(V1985:Y1985))</f>
        <v>21</v>
      </c>
      <c r="V1985" s="41">
        <v>0</v>
      </c>
      <c r="W1985" s="41">
        <v>0</v>
      </c>
      <c r="X1985" s="41">
        <f>SUM(AL1985,AN1985,BO1985,BS1985)</f>
        <v>0</v>
      </c>
      <c r="Y1985" s="41">
        <f>SUM(AO1985:BN1985)</f>
        <v>21</v>
      </c>
      <c r="Z1985" s="41">
        <f>COUNTIF(AO1985:BN1985, "&gt;0")</f>
        <v>1</v>
      </c>
      <c r="AA1985" s="41">
        <f>SUM(AB1985:AF1985)</f>
        <v>0</v>
      </c>
      <c r="AB1985" s="41">
        <f>BP1985+BQ1985</f>
        <v>0</v>
      </c>
      <c r="AC1985" s="41">
        <v>0</v>
      </c>
      <c r="AD1985" s="41">
        <v>0</v>
      </c>
      <c r="AE1985" s="41">
        <f>SUM(BR1985)</f>
        <v>0</v>
      </c>
      <c r="AF1985" s="41">
        <f>SUM(AM1985)</f>
        <v>0</v>
      </c>
      <c r="AG1985" s="122"/>
      <c r="AH1985" s="36">
        <v>0</v>
      </c>
      <c r="AI1985" s="126">
        <v>0</v>
      </c>
      <c r="AJ1985" s="36">
        <v>0</v>
      </c>
      <c r="AK1985" s="121"/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14">
        <v>0</v>
      </c>
      <c r="AR1985" s="1">
        <v>0</v>
      </c>
      <c r="AS1985" s="114">
        <v>0</v>
      </c>
      <c r="AT1985" s="114">
        <v>0</v>
      </c>
      <c r="AU1985" s="114">
        <v>0</v>
      </c>
      <c r="AV1985" s="114">
        <v>0</v>
      </c>
      <c r="AW1985" s="114">
        <v>0</v>
      </c>
      <c r="AX1985" s="114">
        <v>0</v>
      </c>
      <c r="AY1985" s="114">
        <v>0</v>
      </c>
      <c r="AZ1985" s="114">
        <v>0</v>
      </c>
      <c r="BA1985" s="114">
        <v>0</v>
      </c>
      <c r="BB1985" s="114">
        <v>0</v>
      </c>
      <c r="BC1985" s="114">
        <v>0</v>
      </c>
      <c r="BD1985" s="115">
        <v>0</v>
      </c>
      <c r="BE1985" s="114">
        <v>0</v>
      </c>
      <c r="BF1985" s="114">
        <v>0</v>
      </c>
      <c r="BG1985" s="114">
        <v>0</v>
      </c>
      <c r="BH1985" s="114">
        <v>0</v>
      </c>
      <c r="BI1985" s="114">
        <v>0</v>
      </c>
      <c r="BJ1985" s="114">
        <v>21</v>
      </c>
      <c r="BK1985" s="114">
        <v>0</v>
      </c>
      <c r="BL1985" s="114">
        <v>0</v>
      </c>
      <c r="BM1985" s="114">
        <v>0</v>
      </c>
      <c r="BN1985" s="114">
        <v>0</v>
      </c>
      <c r="BO1985" s="114">
        <v>0</v>
      </c>
      <c r="BP1985" s="114">
        <v>0</v>
      </c>
      <c r="BQ1985" s="114">
        <v>0</v>
      </c>
      <c r="BR1985" s="114">
        <v>0</v>
      </c>
      <c r="BS1985" s="114">
        <v>0</v>
      </c>
    </row>
    <row r="1986" spans="1:71" ht="15" x14ac:dyDescent="0.25">
      <c r="A1986" s="1" t="str">
        <f>CONCATENATE(G1986,"-",F1986,"-",H1986)</f>
        <v>999927181-Red-Under 30</v>
      </c>
      <c r="B1986" s="1" t="str">
        <f>CONCATENATE(G1986,"-",H1986)</f>
        <v>999927181-Under 30</v>
      </c>
      <c r="C1986" s="151" t="s">
        <v>122</v>
      </c>
      <c r="D1986" s="151" t="s">
        <v>3226</v>
      </c>
      <c r="E1986" s="151" t="s">
        <v>17</v>
      </c>
      <c r="F1986" s="42" t="s">
        <v>136</v>
      </c>
      <c r="G1986" s="151">
        <v>999927181</v>
      </c>
      <c r="H1986" s="36" t="s">
        <v>1833</v>
      </c>
      <c r="I1986" s="34">
        <f>((L1986)-J1986)+T1986</f>
        <v>21</v>
      </c>
      <c r="J1986" s="36"/>
      <c r="K1986" s="35"/>
      <c r="L1986" s="34">
        <f>SUM(N1986,O1986,P1986,Q1986,R1986,M1986)</f>
        <v>0</v>
      </c>
      <c r="M1986" s="34">
        <f>AJ1986</f>
        <v>0</v>
      </c>
      <c r="N1986" s="34">
        <f>SUM(AI1986)</f>
        <v>0</v>
      </c>
      <c r="O1986" s="34">
        <f>0</f>
        <v>0</v>
      </c>
      <c r="P1986" s="34">
        <v>0</v>
      </c>
      <c r="Q1986" s="34">
        <v>0</v>
      </c>
      <c r="R1986" s="34">
        <f>AH1986</f>
        <v>0</v>
      </c>
      <c r="S1986" s="122"/>
      <c r="T1986" s="41">
        <f>SUM(U1986,AA1986)</f>
        <v>21</v>
      </c>
      <c r="U1986" s="41">
        <f>IF(SUM(V1986:Y1986)&gt;=250, 250,SUM(V1986:Y1986))</f>
        <v>21</v>
      </c>
      <c r="V1986" s="41">
        <v>0</v>
      </c>
      <c r="W1986" s="41">
        <v>0</v>
      </c>
      <c r="X1986" s="41">
        <f>SUM(AL1986,AN1986,BO1986,BS1986)</f>
        <v>0</v>
      </c>
      <c r="Y1986" s="41">
        <f>SUM(AO1986:BN1986)</f>
        <v>21</v>
      </c>
      <c r="Z1986" s="41">
        <f>COUNTIF(AO1986:BN1986, "&gt;0")</f>
        <v>1</v>
      </c>
      <c r="AA1986" s="41">
        <f>SUM(AB1986:AF1986)</f>
        <v>0</v>
      </c>
      <c r="AB1986" s="41">
        <f>BP1986+BQ1986</f>
        <v>0</v>
      </c>
      <c r="AC1986" s="41">
        <v>0</v>
      </c>
      <c r="AD1986" s="41">
        <v>0</v>
      </c>
      <c r="AE1986" s="41">
        <f>SUM(BR1986)</f>
        <v>0</v>
      </c>
      <c r="AF1986" s="41">
        <f>SUM(AM1986)</f>
        <v>0</v>
      </c>
      <c r="AG1986" s="122"/>
      <c r="AH1986" s="36">
        <v>0</v>
      </c>
      <c r="AI1986" s="126">
        <v>0</v>
      </c>
      <c r="AJ1986" s="36">
        <v>0</v>
      </c>
      <c r="AK1986" s="121"/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14">
        <v>0</v>
      </c>
      <c r="AR1986" s="1">
        <v>0</v>
      </c>
      <c r="AS1986" s="114">
        <v>0</v>
      </c>
      <c r="AT1986" s="114">
        <v>0</v>
      </c>
      <c r="AU1986" s="114">
        <v>0</v>
      </c>
      <c r="AV1986" s="114">
        <v>0</v>
      </c>
      <c r="AW1986" s="114">
        <v>0</v>
      </c>
      <c r="AX1986" s="114">
        <v>0</v>
      </c>
      <c r="AY1986" s="114">
        <v>0</v>
      </c>
      <c r="AZ1986" s="114">
        <v>0</v>
      </c>
      <c r="BA1986" s="114">
        <v>0</v>
      </c>
      <c r="BB1986" s="114">
        <v>0</v>
      </c>
      <c r="BC1986" s="114">
        <v>0</v>
      </c>
      <c r="BD1986" s="115">
        <v>0</v>
      </c>
      <c r="BE1986" s="114">
        <v>0</v>
      </c>
      <c r="BF1986" s="114">
        <v>0</v>
      </c>
      <c r="BG1986" s="114">
        <v>0</v>
      </c>
      <c r="BH1986" s="114">
        <v>0</v>
      </c>
      <c r="BI1986" s="114">
        <v>0</v>
      </c>
      <c r="BJ1986" s="114">
        <v>21</v>
      </c>
      <c r="BK1986" s="114">
        <v>0</v>
      </c>
      <c r="BL1986" s="114">
        <v>0</v>
      </c>
      <c r="BM1986" s="114">
        <v>0</v>
      </c>
      <c r="BN1986" s="114">
        <v>0</v>
      </c>
      <c r="BO1986" s="114">
        <v>0</v>
      </c>
      <c r="BP1986" s="114">
        <v>0</v>
      </c>
      <c r="BQ1986" s="114">
        <v>0</v>
      </c>
      <c r="BR1986" s="114">
        <v>0</v>
      </c>
      <c r="BS1986" s="114">
        <v>0</v>
      </c>
    </row>
    <row r="1987" spans="1:71" ht="15" x14ac:dyDescent="0.25">
      <c r="A1987" s="1" t="str">
        <f>CONCATENATE(G1987,"-",F1987,"-",H1987)</f>
        <v>999935303-Red-Under 30</v>
      </c>
      <c r="B1987" s="1" t="str">
        <f>CONCATENATE(G1987,"-",H1987)</f>
        <v>999935303-Under 30</v>
      </c>
      <c r="C1987" s="151" t="s">
        <v>575</v>
      </c>
      <c r="D1987" s="151" t="s">
        <v>3227</v>
      </c>
      <c r="E1987" s="151" t="s">
        <v>17</v>
      </c>
      <c r="F1987" s="42" t="s">
        <v>136</v>
      </c>
      <c r="G1987" s="151">
        <v>999935303</v>
      </c>
      <c r="H1987" s="36" t="s">
        <v>1833</v>
      </c>
      <c r="I1987" s="34">
        <f>((L1987)-J1987)+T1987</f>
        <v>21</v>
      </c>
      <c r="J1987" s="36"/>
      <c r="K1987" s="35"/>
      <c r="L1987" s="34">
        <f>SUM(N1987,O1987,P1987,Q1987,R1987,M1987)</f>
        <v>0</v>
      </c>
      <c r="M1987" s="34">
        <f>AJ1987</f>
        <v>0</v>
      </c>
      <c r="N1987" s="34">
        <f>SUM(AI1987)</f>
        <v>0</v>
      </c>
      <c r="O1987" s="34">
        <f>0</f>
        <v>0</v>
      </c>
      <c r="P1987" s="34">
        <v>0</v>
      </c>
      <c r="Q1987" s="34">
        <v>0</v>
      </c>
      <c r="R1987" s="34">
        <f>AH1987</f>
        <v>0</v>
      </c>
      <c r="S1987" s="122"/>
      <c r="T1987" s="41">
        <f>SUM(U1987,AA1987)</f>
        <v>21</v>
      </c>
      <c r="U1987" s="41">
        <f>IF(SUM(V1987:Y1987)&gt;=250, 250,SUM(V1987:Y1987))</f>
        <v>21</v>
      </c>
      <c r="V1987" s="41">
        <v>0</v>
      </c>
      <c r="W1987" s="41">
        <v>0</v>
      </c>
      <c r="X1987" s="41">
        <f>SUM(AL1987,AN1987,BO1987,BS1987)</f>
        <v>0</v>
      </c>
      <c r="Y1987" s="41">
        <f>SUM(AO1987:BN1987)</f>
        <v>21</v>
      </c>
      <c r="Z1987" s="41">
        <f>COUNTIF(AO1987:BN1987, "&gt;0")</f>
        <v>1</v>
      </c>
      <c r="AA1987" s="41">
        <f>SUM(AB1987:AF1987)</f>
        <v>0</v>
      </c>
      <c r="AB1987" s="41">
        <f>BP1987+BQ1987</f>
        <v>0</v>
      </c>
      <c r="AC1987" s="41">
        <v>0</v>
      </c>
      <c r="AD1987" s="41">
        <v>0</v>
      </c>
      <c r="AE1987" s="41">
        <f>SUM(BR1987)</f>
        <v>0</v>
      </c>
      <c r="AF1987" s="41">
        <f>SUM(AM1987)</f>
        <v>0</v>
      </c>
      <c r="AG1987" s="122"/>
      <c r="AH1987" s="36">
        <v>0</v>
      </c>
      <c r="AI1987" s="126">
        <v>0</v>
      </c>
      <c r="AJ1987" s="36">
        <v>0</v>
      </c>
      <c r="AK1987" s="121"/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14">
        <v>0</v>
      </c>
      <c r="AR1987" s="1">
        <v>0</v>
      </c>
      <c r="AS1987" s="114">
        <v>0</v>
      </c>
      <c r="AT1987" s="114">
        <v>0</v>
      </c>
      <c r="AU1987" s="114">
        <v>0</v>
      </c>
      <c r="AV1987" s="114">
        <v>0</v>
      </c>
      <c r="AW1987" s="114">
        <v>0</v>
      </c>
      <c r="AX1987" s="114">
        <v>0</v>
      </c>
      <c r="AY1987" s="114">
        <v>0</v>
      </c>
      <c r="AZ1987" s="114">
        <v>0</v>
      </c>
      <c r="BA1987" s="114">
        <v>0</v>
      </c>
      <c r="BB1987" s="114">
        <v>0</v>
      </c>
      <c r="BC1987" s="114">
        <v>0</v>
      </c>
      <c r="BD1987" s="115">
        <v>0</v>
      </c>
      <c r="BE1987" s="114">
        <v>0</v>
      </c>
      <c r="BF1987" s="114">
        <v>0</v>
      </c>
      <c r="BG1987" s="114">
        <v>0</v>
      </c>
      <c r="BH1987" s="114">
        <v>0</v>
      </c>
      <c r="BI1987" s="114">
        <v>0</v>
      </c>
      <c r="BJ1987" s="114">
        <v>21</v>
      </c>
      <c r="BK1987" s="114">
        <v>0</v>
      </c>
      <c r="BL1987" s="114">
        <v>0</v>
      </c>
      <c r="BM1987" s="114">
        <v>0</v>
      </c>
      <c r="BN1987" s="114">
        <v>0</v>
      </c>
      <c r="BO1987" s="114">
        <v>0</v>
      </c>
      <c r="BP1987" s="114">
        <v>0</v>
      </c>
      <c r="BQ1987" s="114">
        <v>0</v>
      </c>
      <c r="BR1987" s="114">
        <v>0</v>
      </c>
      <c r="BS1987" s="114">
        <v>0</v>
      </c>
    </row>
    <row r="1988" spans="1:71" ht="15" x14ac:dyDescent="0.25">
      <c r="A1988" s="1" t="str">
        <f>CONCATENATE(G1988,"-",F1988,"-",H1988)</f>
        <v>999934973-Blue-Under 30</v>
      </c>
      <c r="B1988" s="1" t="str">
        <f>CONCATENATE(G1988,"-",H1988)</f>
        <v>999934973-Under 30</v>
      </c>
      <c r="C1988" s="36" t="s">
        <v>1997</v>
      </c>
      <c r="D1988" s="36" t="s">
        <v>1998</v>
      </c>
      <c r="E1988" s="36" t="s">
        <v>17</v>
      </c>
      <c r="F1988" s="36" t="s">
        <v>148</v>
      </c>
      <c r="G1988" s="128">
        <v>999934973</v>
      </c>
      <c r="H1988" s="36" t="s">
        <v>1833</v>
      </c>
      <c r="I1988" s="34">
        <f>((L1988)-J1988)+T1988</f>
        <v>360</v>
      </c>
      <c r="J1988" s="34">
        <f>L1988/2</f>
        <v>0</v>
      </c>
      <c r="K1988" s="37"/>
      <c r="L1988" s="34">
        <f>SUM(N1988,O1988,P1988,Q1988,R1988,M1988)</f>
        <v>0</v>
      </c>
      <c r="M1988" s="34">
        <f>AJ1988</f>
        <v>0</v>
      </c>
      <c r="N1988" s="34">
        <f>SUM(AI1988)</f>
        <v>0</v>
      </c>
      <c r="O1988" s="34">
        <f>0</f>
        <v>0</v>
      </c>
      <c r="P1988" s="34">
        <v>0</v>
      </c>
      <c r="Q1988" s="34">
        <v>0</v>
      </c>
      <c r="R1988" s="34">
        <f>AH1988</f>
        <v>0</v>
      </c>
      <c r="S1988" s="122"/>
      <c r="T1988" s="41">
        <f>SUM(U1988,AA1988)</f>
        <v>360</v>
      </c>
      <c r="U1988" s="41">
        <f>IF(SUM(V1988:Y1988)&gt;=250, 250,SUM(V1988:Y1988))</f>
        <v>60</v>
      </c>
      <c r="V1988" s="41">
        <v>0</v>
      </c>
      <c r="W1988" s="41">
        <v>0</v>
      </c>
      <c r="X1988" s="41">
        <f>SUM(AL1988,AN1988,BO1988,BS1988)</f>
        <v>0</v>
      </c>
      <c r="Y1988" s="41">
        <f>SUM(AO1988:BN1988)</f>
        <v>60</v>
      </c>
      <c r="Z1988" s="41">
        <f>COUNTIF(AO1988:BN1988, "&gt;0")</f>
        <v>1</v>
      </c>
      <c r="AA1988" s="41">
        <f>SUM(AB1988:AF1988)</f>
        <v>300</v>
      </c>
      <c r="AB1988" s="41">
        <f>BP1988+BQ1988</f>
        <v>0</v>
      </c>
      <c r="AC1988" s="41">
        <v>0</v>
      </c>
      <c r="AD1988" s="41">
        <v>0</v>
      </c>
      <c r="AE1988" s="41">
        <f>SUM(BR1988)</f>
        <v>300</v>
      </c>
      <c r="AF1988" s="41">
        <f>SUM(AM1988)</f>
        <v>0</v>
      </c>
      <c r="AG1988" s="122"/>
      <c r="AH1988" s="36">
        <v>0</v>
      </c>
      <c r="AI1988" s="126">
        <v>0</v>
      </c>
      <c r="AJ1988" s="36">
        <v>0</v>
      </c>
      <c r="AK1988" s="121"/>
      <c r="AL1988" s="1">
        <v>0</v>
      </c>
      <c r="AM1988" s="1">
        <v>0</v>
      </c>
      <c r="AN1988" s="1">
        <v>0</v>
      </c>
      <c r="AO1988" s="1">
        <v>60</v>
      </c>
      <c r="AP1988" s="1">
        <v>0</v>
      </c>
      <c r="AQ1988" s="114">
        <v>0</v>
      </c>
      <c r="AR1988" s="1">
        <v>0</v>
      </c>
      <c r="AS1988" s="114">
        <v>0</v>
      </c>
      <c r="AT1988" s="114">
        <v>0</v>
      </c>
      <c r="AU1988" s="114">
        <v>0</v>
      </c>
      <c r="AV1988" s="114">
        <v>0</v>
      </c>
      <c r="AW1988" s="114">
        <v>0</v>
      </c>
      <c r="AX1988" s="114">
        <v>0</v>
      </c>
      <c r="AY1988" s="114">
        <v>0</v>
      </c>
      <c r="AZ1988" s="114">
        <v>0</v>
      </c>
      <c r="BA1988" s="114">
        <v>0</v>
      </c>
      <c r="BB1988" s="114">
        <v>0</v>
      </c>
      <c r="BC1988" s="114">
        <v>0</v>
      </c>
      <c r="BD1988" s="115">
        <v>0</v>
      </c>
      <c r="BE1988" s="114">
        <v>0</v>
      </c>
      <c r="BF1988" s="114">
        <v>0</v>
      </c>
      <c r="BG1988" s="114">
        <v>0</v>
      </c>
      <c r="BH1988" s="114">
        <v>0</v>
      </c>
      <c r="BI1988" s="114">
        <v>0</v>
      </c>
      <c r="BJ1988" s="114">
        <v>0</v>
      </c>
      <c r="BK1988" s="114">
        <v>0</v>
      </c>
      <c r="BL1988" s="114">
        <v>0</v>
      </c>
      <c r="BM1988" s="114">
        <v>0</v>
      </c>
      <c r="BN1988" s="114">
        <v>0</v>
      </c>
      <c r="BO1988" s="114">
        <v>0</v>
      </c>
      <c r="BP1988" s="114">
        <v>0</v>
      </c>
      <c r="BQ1988" s="114">
        <v>0</v>
      </c>
      <c r="BR1988" s="114">
        <v>300</v>
      </c>
      <c r="BS1988" s="114">
        <v>0</v>
      </c>
    </row>
    <row r="1989" spans="1:71" ht="15" x14ac:dyDescent="0.25">
      <c r="A1989" s="1" t="str">
        <f>CONCATENATE(G1989,"-",F1989,"-",H1989)</f>
        <v>999935886-Blue-Under 30</v>
      </c>
      <c r="B1989" s="1" t="str">
        <f>CONCATENATE(G1989,"-",H1989)</f>
        <v>999935886-Under 30</v>
      </c>
      <c r="C1989" s="149" t="s">
        <v>2839</v>
      </c>
      <c r="D1989" s="149" t="s">
        <v>2840</v>
      </c>
      <c r="E1989" s="149" t="s">
        <v>17</v>
      </c>
      <c r="F1989" s="149" t="s">
        <v>148</v>
      </c>
      <c r="G1989" s="149">
        <v>999935886</v>
      </c>
      <c r="H1989" s="36" t="s">
        <v>1833</v>
      </c>
      <c r="I1989" s="34">
        <f>((L1989)-J1989)+T1989</f>
        <v>285</v>
      </c>
      <c r="J1989" s="36"/>
      <c r="K1989" s="35"/>
      <c r="L1989" s="34">
        <f>SUM(N1989,O1989,P1989,Q1989,R1989,M1989)</f>
        <v>0</v>
      </c>
      <c r="M1989" s="34">
        <f>AJ1989</f>
        <v>0</v>
      </c>
      <c r="N1989" s="34">
        <f>SUM(AI1989)</f>
        <v>0</v>
      </c>
      <c r="O1989" s="34">
        <f>0</f>
        <v>0</v>
      </c>
      <c r="P1989" s="34">
        <v>0</v>
      </c>
      <c r="Q1989" s="34">
        <v>0</v>
      </c>
      <c r="R1989" s="34">
        <f>AH1989</f>
        <v>0</v>
      </c>
      <c r="S1989" s="122"/>
      <c r="T1989" s="41">
        <f>SUM(U1989,AA1989)</f>
        <v>285</v>
      </c>
      <c r="U1989" s="41">
        <f>IF(SUM(V1989:Y1989)&gt;=250, 250,SUM(V1989:Y1989))</f>
        <v>60</v>
      </c>
      <c r="V1989" s="41">
        <v>0</v>
      </c>
      <c r="W1989" s="41">
        <v>0</v>
      </c>
      <c r="X1989" s="41">
        <f>SUM(AL1989,AN1989,BO1989,BS1989)</f>
        <v>0</v>
      </c>
      <c r="Y1989" s="41">
        <f>SUM(AO1989:BN1989)</f>
        <v>60</v>
      </c>
      <c r="Z1989" s="41">
        <f>COUNTIF(AO1989:BN1989, "&gt;0")</f>
        <v>1</v>
      </c>
      <c r="AA1989" s="41">
        <f>SUM(AB1989:AF1989)</f>
        <v>225</v>
      </c>
      <c r="AB1989" s="41">
        <f>BP1989+BQ1989</f>
        <v>0</v>
      </c>
      <c r="AC1989" s="41">
        <v>0</v>
      </c>
      <c r="AD1989" s="41">
        <v>0</v>
      </c>
      <c r="AE1989" s="41">
        <f>SUM(BR1989)</f>
        <v>225</v>
      </c>
      <c r="AF1989" s="41">
        <f>SUM(AM1989)</f>
        <v>0</v>
      </c>
      <c r="AG1989" s="122"/>
      <c r="AH1989" s="36">
        <v>0</v>
      </c>
      <c r="AI1989" s="126">
        <v>0</v>
      </c>
      <c r="AJ1989" s="36">
        <v>0</v>
      </c>
      <c r="AK1989" s="121"/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14">
        <v>0</v>
      </c>
      <c r="AR1989" s="1">
        <v>0</v>
      </c>
      <c r="AS1989" s="114">
        <v>0</v>
      </c>
      <c r="AT1989" s="114">
        <v>0</v>
      </c>
      <c r="AU1989" s="114">
        <v>0</v>
      </c>
      <c r="AV1989" s="114">
        <v>0</v>
      </c>
      <c r="AW1989" s="114">
        <v>0</v>
      </c>
      <c r="AX1989" s="114">
        <v>0</v>
      </c>
      <c r="AY1989" s="114">
        <v>0</v>
      </c>
      <c r="AZ1989" s="114">
        <v>0</v>
      </c>
      <c r="BA1989" s="114">
        <v>0</v>
      </c>
      <c r="BB1989" s="114">
        <v>0</v>
      </c>
      <c r="BC1989" s="114">
        <v>60</v>
      </c>
      <c r="BD1989" s="115">
        <v>0</v>
      </c>
      <c r="BE1989" s="114">
        <v>0</v>
      </c>
      <c r="BF1989" s="114">
        <v>0</v>
      </c>
      <c r="BG1989" s="114">
        <v>0</v>
      </c>
      <c r="BH1989" s="114">
        <v>0</v>
      </c>
      <c r="BI1989" s="114">
        <v>0</v>
      </c>
      <c r="BJ1989" s="114">
        <v>0</v>
      </c>
      <c r="BK1989" s="114">
        <v>0</v>
      </c>
      <c r="BL1989" s="114">
        <v>0</v>
      </c>
      <c r="BM1989" s="114">
        <v>0</v>
      </c>
      <c r="BN1989" s="114">
        <v>0</v>
      </c>
      <c r="BO1989" s="114">
        <v>0</v>
      </c>
      <c r="BP1989" s="114">
        <v>0</v>
      </c>
      <c r="BQ1989" s="114">
        <v>0</v>
      </c>
      <c r="BR1989" s="114">
        <v>225</v>
      </c>
      <c r="BS1989" s="114">
        <v>0</v>
      </c>
    </row>
    <row r="1990" spans="1:71" ht="15" x14ac:dyDescent="0.25">
      <c r="A1990" s="1" t="str">
        <f>CONCATENATE(G1990,"-",F1990,"-",H1990)</f>
        <v>999926655-Blue-Under 30</v>
      </c>
      <c r="B1990" s="1" t="str">
        <f>CONCATENATE(G1990,"-",H1990)</f>
        <v>999926655-Under 30</v>
      </c>
      <c r="C1990" s="36" t="s">
        <v>1078</v>
      </c>
      <c r="D1990" s="36" t="s">
        <v>657</v>
      </c>
      <c r="E1990" s="36" t="s">
        <v>17</v>
      </c>
      <c r="F1990" s="36" t="s">
        <v>148</v>
      </c>
      <c r="G1990" s="36">
        <v>999926655</v>
      </c>
      <c r="H1990" s="36" t="s">
        <v>1833</v>
      </c>
      <c r="I1990" s="34">
        <f>((L1990)-J1990)+T1990</f>
        <v>180</v>
      </c>
      <c r="J1990" s="36"/>
      <c r="K1990" s="35"/>
      <c r="L1990" s="34">
        <f>SUM(N1990,O1990,P1990,Q1990,R1990,M1990)</f>
        <v>0</v>
      </c>
      <c r="M1990" s="34">
        <f>AJ1990</f>
        <v>0</v>
      </c>
      <c r="N1990" s="34">
        <f>SUM(AI1990)</f>
        <v>0</v>
      </c>
      <c r="O1990" s="34">
        <f>0</f>
        <v>0</v>
      </c>
      <c r="P1990" s="34">
        <v>0</v>
      </c>
      <c r="Q1990" s="34">
        <v>0</v>
      </c>
      <c r="R1990" s="34">
        <f>AH1990</f>
        <v>0</v>
      </c>
      <c r="S1990" s="122"/>
      <c r="T1990" s="41">
        <f>SUM(U1990,AA1990)</f>
        <v>180</v>
      </c>
      <c r="U1990" s="41">
        <f>IF(SUM(V1990:Y1990)&gt;=250, 250,SUM(V1990:Y1990))</f>
        <v>180</v>
      </c>
      <c r="V1990" s="41">
        <v>0</v>
      </c>
      <c r="W1990" s="41">
        <v>0</v>
      </c>
      <c r="X1990" s="41">
        <f>SUM(AL1990,AN1990,BO1990,BS1990)</f>
        <v>0</v>
      </c>
      <c r="Y1990" s="41">
        <f>SUM(AO1990:BN1990)</f>
        <v>180</v>
      </c>
      <c r="Z1990" s="41">
        <f>COUNTIF(AO1990:BN1990, "&gt;0")</f>
        <v>2</v>
      </c>
      <c r="AA1990" s="41">
        <f>SUM(AB1990:AF1990)</f>
        <v>0</v>
      </c>
      <c r="AB1990" s="41">
        <f>BP1990+BQ1990</f>
        <v>0</v>
      </c>
      <c r="AC1990" s="41">
        <v>0</v>
      </c>
      <c r="AD1990" s="41">
        <v>0</v>
      </c>
      <c r="AE1990" s="41">
        <f>SUM(BR1990)</f>
        <v>0</v>
      </c>
      <c r="AF1990" s="41">
        <f>SUM(AM1990)</f>
        <v>0</v>
      </c>
      <c r="AG1990" s="122"/>
      <c r="AH1990" s="36">
        <v>0</v>
      </c>
      <c r="AI1990" s="126">
        <v>0</v>
      </c>
      <c r="AJ1990" s="36">
        <v>0</v>
      </c>
      <c r="AK1990" s="121"/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14">
        <v>0</v>
      </c>
      <c r="AR1990" s="1">
        <v>0</v>
      </c>
      <c r="AS1990" s="114">
        <v>0</v>
      </c>
      <c r="AT1990" s="114">
        <v>0</v>
      </c>
      <c r="AU1990" s="114">
        <v>0</v>
      </c>
      <c r="AV1990" s="114">
        <v>0</v>
      </c>
      <c r="AW1990" s="114">
        <v>0</v>
      </c>
      <c r="AX1990" s="114">
        <v>0</v>
      </c>
      <c r="AY1990" s="114">
        <v>0</v>
      </c>
      <c r="AZ1990" s="114">
        <v>60</v>
      </c>
      <c r="BA1990" s="114">
        <v>0</v>
      </c>
      <c r="BB1990" s="114">
        <v>0</v>
      </c>
      <c r="BC1990" s="114">
        <v>0</v>
      </c>
      <c r="BD1990" s="115">
        <v>0</v>
      </c>
      <c r="BE1990" s="114">
        <v>0</v>
      </c>
      <c r="BF1990" s="114">
        <v>0</v>
      </c>
      <c r="BG1990" s="114">
        <v>0</v>
      </c>
      <c r="BH1990" s="114">
        <v>0</v>
      </c>
      <c r="BI1990" s="114">
        <v>0</v>
      </c>
      <c r="BJ1990" s="114">
        <v>120</v>
      </c>
      <c r="BK1990" s="114">
        <v>0</v>
      </c>
      <c r="BL1990" s="114">
        <v>0</v>
      </c>
      <c r="BM1990" s="114">
        <v>0</v>
      </c>
      <c r="BN1990" s="114">
        <v>0</v>
      </c>
      <c r="BO1990" s="114">
        <v>0</v>
      </c>
      <c r="BP1990" s="114">
        <v>0</v>
      </c>
      <c r="BQ1990" s="114">
        <v>0</v>
      </c>
      <c r="BR1990" s="114">
        <v>0</v>
      </c>
      <c r="BS1990" s="114">
        <v>0</v>
      </c>
    </row>
    <row r="1991" spans="1:71" ht="15" x14ac:dyDescent="0.25">
      <c r="A1991" s="1" t="str">
        <f>CONCATENATE(G1991,"-",F1991,"-",H1991)</f>
        <v>999930977-Blue-Under 30</v>
      </c>
      <c r="B1991" s="1" t="str">
        <f>CONCATENATE(G1991,"-",H1991)</f>
        <v>999930977-Under 30</v>
      </c>
      <c r="C1991" s="36" t="s">
        <v>1732</v>
      </c>
      <c r="D1991" s="36" t="s">
        <v>1733</v>
      </c>
      <c r="E1991" s="36" t="s">
        <v>17</v>
      </c>
      <c r="F1991" s="36" t="s">
        <v>148</v>
      </c>
      <c r="G1991" s="128">
        <v>999930977</v>
      </c>
      <c r="H1991" s="36" t="s">
        <v>1833</v>
      </c>
      <c r="I1991" s="34">
        <f>((L1991)-J1991)+T1991</f>
        <v>128</v>
      </c>
      <c r="J1991" s="36"/>
      <c r="K1991" s="37"/>
      <c r="L1991" s="34">
        <f>SUM(N1991,O1991,P1991,Q1991,R1991,M1991)</f>
        <v>0</v>
      </c>
      <c r="M1991" s="34">
        <f>AJ1991</f>
        <v>0</v>
      </c>
      <c r="N1991" s="34">
        <f>SUM(AI1991)</f>
        <v>0</v>
      </c>
      <c r="O1991" s="34">
        <f>0</f>
        <v>0</v>
      </c>
      <c r="P1991" s="34">
        <v>0</v>
      </c>
      <c r="Q1991" s="34">
        <v>0</v>
      </c>
      <c r="R1991" s="34">
        <f>AH1991</f>
        <v>0</v>
      </c>
      <c r="S1991" s="122"/>
      <c r="T1991" s="41">
        <f>SUM(U1991,AA1991)</f>
        <v>128</v>
      </c>
      <c r="U1991" s="41">
        <f>IF(SUM(V1991:Y1991)&gt;=250, 250,SUM(V1991:Y1991))</f>
        <v>128</v>
      </c>
      <c r="V1991" s="41">
        <v>0</v>
      </c>
      <c r="W1991" s="41">
        <v>0</v>
      </c>
      <c r="X1991" s="41">
        <f>SUM(AL1991,AN1991,BO1991,BS1991)</f>
        <v>0</v>
      </c>
      <c r="Y1991" s="41">
        <f>SUM(AO1991:BN1991)</f>
        <v>128</v>
      </c>
      <c r="Z1991" s="41">
        <f>COUNTIF(AO1991:BN1991, "&gt;0")</f>
        <v>2</v>
      </c>
      <c r="AA1991" s="41">
        <f>SUM(AB1991:AF1991)</f>
        <v>0</v>
      </c>
      <c r="AB1991" s="41">
        <f>BP1991+BQ1991</f>
        <v>0</v>
      </c>
      <c r="AC1991" s="41">
        <v>0</v>
      </c>
      <c r="AD1991" s="41">
        <v>0</v>
      </c>
      <c r="AE1991" s="41">
        <f>SUM(BR1991)</f>
        <v>0</v>
      </c>
      <c r="AF1991" s="41">
        <f>SUM(AM1991)</f>
        <v>0</v>
      </c>
      <c r="AG1991" s="37"/>
      <c r="AH1991" s="36">
        <v>0</v>
      </c>
      <c r="AI1991" s="126">
        <v>0</v>
      </c>
      <c r="AJ1991" s="36">
        <v>0</v>
      </c>
      <c r="AK1991" s="121"/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14">
        <v>0</v>
      </c>
      <c r="AR1991" s="1">
        <v>0</v>
      </c>
      <c r="AS1991" s="114">
        <v>0</v>
      </c>
      <c r="AT1991" s="114">
        <v>0</v>
      </c>
      <c r="AU1991" s="114">
        <v>0</v>
      </c>
      <c r="AV1991" s="114">
        <v>0</v>
      </c>
      <c r="AW1991" s="114">
        <v>0</v>
      </c>
      <c r="AX1991" s="114">
        <v>60</v>
      </c>
      <c r="AY1991" s="114">
        <v>0</v>
      </c>
      <c r="AZ1991" s="114">
        <v>0</v>
      </c>
      <c r="BA1991" s="114">
        <v>0</v>
      </c>
      <c r="BB1991" s="114">
        <v>0</v>
      </c>
      <c r="BC1991" s="114">
        <v>0</v>
      </c>
      <c r="BD1991" s="115">
        <v>0</v>
      </c>
      <c r="BE1991" s="114">
        <v>0</v>
      </c>
      <c r="BF1991" s="114">
        <v>0</v>
      </c>
      <c r="BG1991" s="114">
        <v>0</v>
      </c>
      <c r="BH1991" s="114">
        <v>0</v>
      </c>
      <c r="BI1991" s="114">
        <v>0</v>
      </c>
      <c r="BJ1991" s="114">
        <v>68</v>
      </c>
      <c r="BK1991" s="114">
        <v>0</v>
      </c>
      <c r="BL1991" s="114">
        <v>0</v>
      </c>
      <c r="BM1991" s="114">
        <v>0</v>
      </c>
      <c r="BN1991" s="114">
        <v>0</v>
      </c>
      <c r="BO1991" s="114">
        <v>0</v>
      </c>
      <c r="BP1991" s="114">
        <v>0</v>
      </c>
      <c r="BQ1991" s="114">
        <v>0</v>
      </c>
      <c r="BR1991" s="114">
        <v>0</v>
      </c>
      <c r="BS1991" s="114">
        <v>0</v>
      </c>
    </row>
    <row r="1992" spans="1:71" ht="15" x14ac:dyDescent="0.25">
      <c r="A1992" s="1" t="str">
        <f>CONCATENATE(G1992,"-",F1992,"-",H1992)</f>
        <v>999796707-Blue-Under 30</v>
      </c>
      <c r="B1992" s="1" t="str">
        <f>CONCATENATE(G1992,"-",H1992)</f>
        <v>999796707-Under 30</v>
      </c>
      <c r="C1992" s="151" t="s">
        <v>132</v>
      </c>
      <c r="D1992" s="151" t="s">
        <v>101</v>
      </c>
      <c r="E1992" s="151" t="s">
        <v>17</v>
      </c>
      <c r="F1992" s="151" t="s">
        <v>148</v>
      </c>
      <c r="G1992" s="151">
        <v>999796707</v>
      </c>
      <c r="H1992" s="36" t="s">
        <v>1833</v>
      </c>
      <c r="I1992" s="34">
        <f>((L1992)-J1992)+T1992</f>
        <v>90</v>
      </c>
      <c r="J1992" s="36"/>
      <c r="K1992" s="35"/>
      <c r="L1992" s="34">
        <f>SUM(N1992,O1992,P1992,Q1992,R1992,M1992)</f>
        <v>0</v>
      </c>
      <c r="M1992" s="34">
        <f>AJ1992</f>
        <v>0</v>
      </c>
      <c r="N1992" s="34">
        <f>SUM(AI1992)</f>
        <v>0</v>
      </c>
      <c r="O1992" s="34">
        <f>0</f>
        <v>0</v>
      </c>
      <c r="P1992" s="34">
        <v>0</v>
      </c>
      <c r="Q1992" s="34">
        <v>0</v>
      </c>
      <c r="R1992" s="34">
        <f>AH1992</f>
        <v>0</v>
      </c>
      <c r="S1992" s="122"/>
      <c r="T1992" s="41">
        <f>SUM(U1992,AA1992)</f>
        <v>90</v>
      </c>
      <c r="U1992" s="41">
        <f>IF(SUM(V1992:Y1992)&gt;=250, 250,SUM(V1992:Y1992))</f>
        <v>90</v>
      </c>
      <c r="V1992" s="41">
        <v>0</v>
      </c>
      <c r="W1992" s="41">
        <v>0</v>
      </c>
      <c r="X1992" s="41">
        <f>SUM(AL1992,AN1992,BO1992,BS1992)</f>
        <v>0</v>
      </c>
      <c r="Y1992" s="41">
        <f>SUM(AO1992:BN1992)</f>
        <v>90</v>
      </c>
      <c r="Z1992" s="41">
        <f>COUNTIF(AO1992:BN1992, "&gt;0")</f>
        <v>1</v>
      </c>
      <c r="AA1992" s="41">
        <f>SUM(AB1992:AF1992)</f>
        <v>0</v>
      </c>
      <c r="AB1992" s="41">
        <f>BP1992+BQ1992</f>
        <v>0</v>
      </c>
      <c r="AC1992" s="41">
        <v>0</v>
      </c>
      <c r="AD1992" s="41">
        <v>0</v>
      </c>
      <c r="AE1992" s="41">
        <f>SUM(BR1992)</f>
        <v>0</v>
      </c>
      <c r="AF1992" s="41">
        <f>SUM(AM1992)</f>
        <v>0</v>
      </c>
      <c r="AG1992" s="122"/>
      <c r="AH1992" s="36">
        <v>0</v>
      </c>
      <c r="AI1992" s="126">
        <v>0</v>
      </c>
      <c r="AJ1992" s="36">
        <v>0</v>
      </c>
      <c r="AK1992" s="121"/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14">
        <v>0</v>
      </c>
      <c r="AR1992" s="1">
        <v>0</v>
      </c>
      <c r="AS1992" s="114">
        <v>0</v>
      </c>
      <c r="AT1992" s="114">
        <v>0</v>
      </c>
      <c r="AU1992" s="114">
        <v>0</v>
      </c>
      <c r="AV1992" s="114">
        <v>0</v>
      </c>
      <c r="AW1992" s="114">
        <v>0</v>
      </c>
      <c r="AX1992" s="114">
        <v>0</v>
      </c>
      <c r="AY1992" s="114">
        <v>0</v>
      </c>
      <c r="AZ1992" s="114">
        <v>0</v>
      </c>
      <c r="BA1992" s="114">
        <v>0</v>
      </c>
      <c r="BB1992" s="114">
        <v>0</v>
      </c>
      <c r="BC1992" s="114">
        <v>0</v>
      </c>
      <c r="BD1992" s="115">
        <v>0</v>
      </c>
      <c r="BE1992" s="114">
        <v>0</v>
      </c>
      <c r="BF1992" s="114">
        <v>0</v>
      </c>
      <c r="BG1992" s="114">
        <v>0</v>
      </c>
      <c r="BH1992" s="114">
        <v>0</v>
      </c>
      <c r="BI1992" s="114">
        <v>0</v>
      </c>
      <c r="BJ1992" s="114">
        <v>90</v>
      </c>
      <c r="BK1992" s="114">
        <v>0</v>
      </c>
      <c r="BL1992" s="114">
        <v>0</v>
      </c>
      <c r="BM1992" s="114">
        <v>0</v>
      </c>
      <c r="BN1992" s="114">
        <v>0</v>
      </c>
      <c r="BO1992" s="114">
        <v>0</v>
      </c>
      <c r="BP1992" s="114">
        <v>0</v>
      </c>
      <c r="BQ1992" s="114">
        <v>0</v>
      </c>
      <c r="BR1992" s="114">
        <v>0</v>
      </c>
      <c r="BS1992" s="114">
        <v>0</v>
      </c>
    </row>
    <row r="1993" spans="1:71" ht="15" x14ac:dyDescent="0.25">
      <c r="A1993" s="1" t="str">
        <f>CONCATENATE(G1993,"-",F1993,"-",H1993)</f>
        <v>999931806-Blue-Under 30</v>
      </c>
      <c r="B1993" s="1" t="str">
        <f>CONCATENATE(G1993,"-",H1993)</f>
        <v>999931806-Under 30</v>
      </c>
      <c r="C1993" s="151" t="s">
        <v>3292</v>
      </c>
      <c r="D1993" s="151" t="s">
        <v>938</v>
      </c>
      <c r="E1993" s="151" t="s">
        <v>17</v>
      </c>
      <c r="F1993" s="151" t="s">
        <v>148</v>
      </c>
      <c r="G1993" s="151">
        <v>999931806</v>
      </c>
      <c r="H1993" s="36" t="s">
        <v>1833</v>
      </c>
      <c r="I1993" s="34">
        <f>((L1993)-J1993)+T1993</f>
        <v>68</v>
      </c>
      <c r="J1993" s="36"/>
      <c r="K1993" s="35"/>
      <c r="L1993" s="34">
        <f>SUM(N1993,O1993,P1993,Q1993,R1993,M1993)</f>
        <v>0</v>
      </c>
      <c r="M1993" s="34">
        <f>AJ1993</f>
        <v>0</v>
      </c>
      <c r="N1993" s="34">
        <f>SUM(AI1993)</f>
        <v>0</v>
      </c>
      <c r="O1993" s="34">
        <f>0</f>
        <v>0</v>
      </c>
      <c r="P1993" s="34">
        <v>0</v>
      </c>
      <c r="Q1993" s="34">
        <v>0</v>
      </c>
      <c r="R1993" s="34">
        <f>AH1993</f>
        <v>0</v>
      </c>
      <c r="S1993" s="122"/>
      <c r="T1993" s="41">
        <f>SUM(U1993,AA1993)</f>
        <v>68</v>
      </c>
      <c r="U1993" s="41">
        <f>IF(SUM(V1993:Y1993)&gt;=250, 250,SUM(V1993:Y1993))</f>
        <v>68</v>
      </c>
      <c r="V1993" s="41">
        <v>0</v>
      </c>
      <c r="W1993" s="41">
        <v>0</v>
      </c>
      <c r="X1993" s="41">
        <f>SUM(AL1993,AN1993,BO1993,BS1993)</f>
        <v>0</v>
      </c>
      <c r="Y1993" s="41">
        <f>SUM(AO1993:BN1993)</f>
        <v>68</v>
      </c>
      <c r="Z1993" s="41">
        <f>COUNTIF(AO1993:BN1993, "&gt;0")</f>
        <v>1</v>
      </c>
      <c r="AA1993" s="41">
        <f>SUM(AB1993:AF1993)</f>
        <v>0</v>
      </c>
      <c r="AB1993" s="41">
        <f>BP1993+BQ1993</f>
        <v>0</v>
      </c>
      <c r="AC1993" s="41">
        <v>0</v>
      </c>
      <c r="AD1993" s="41">
        <v>0</v>
      </c>
      <c r="AE1993" s="41">
        <f>SUM(BR1993)</f>
        <v>0</v>
      </c>
      <c r="AF1993" s="41">
        <f>SUM(AM1993)</f>
        <v>0</v>
      </c>
      <c r="AG1993" s="122"/>
      <c r="AH1993" s="36">
        <v>0</v>
      </c>
      <c r="AI1993" s="126">
        <v>0</v>
      </c>
      <c r="AJ1993" s="36">
        <v>0</v>
      </c>
      <c r="AK1993" s="121"/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14">
        <v>0</v>
      </c>
      <c r="AR1993" s="1">
        <v>0</v>
      </c>
      <c r="AS1993" s="114">
        <v>0</v>
      </c>
      <c r="AT1993" s="114">
        <v>0</v>
      </c>
      <c r="AU1993" s="114">
        <v>0</v>
      </c>
      <c r="AV1993" s="114">
        <v>0</v>
      </c>
      <c r="AW1993" s="114">
        <v>0</v>
      </c>
      <c r="AX1993" s="114">
        <v>0</v>
      </c>
      <c r="AY1993" s="114">
        <v>0</v>
      </c>
      <c r="AZ1993" s="114">
        <v>0</v>
      </c>
      <c r="BA1993" s="114">
        <v>0</v>
      </c>
      <c r="BB1993" s="114">
        <v>0</v>
      </c>
      <c r="BC1993" s="114">
        <v>0</v>
      </c>
      <c r="BD1993" s="115">
        <v>0</v>
      </c>
      <c r="BE1993" s="114">
        <v>0</v>
      </c>
      <c r="BF1993" s="114">
        <v>0</v>
      </c>
      <c r="BG1993" s="114">
        <v>0</v>
      </c>
      <c r="BH1993" s="114">
        <v>0</v>
      </c>
      <c r="BI1993" s="114">
        <v>0</v>
      </c>
      <c r="BJ1993" s="114">
        <v>68</v>
      </c>
      <c r="BK1993" s="114">
        <v>0</v>
      </c>
      <c r="BL1993" s="114">
        <v>0</v>
      </c>
      <c r="BM1993" s="114">
        <v>0</v>
      </c>
      <c r="BN1993" s="114">
        <v>0</v>
      </c>
      <c r="BO1993" s="114">
        <v>0</v>
      </c>
      <c r="BP1993" s="114">
        <v>0</v>
      </c>
      <c r="BQ1993" s="114">
        <v>0</v>
      </c>
      <c r="BR1993" s="114">
        <v>0</v>
      </c>
      <c r="BS1993" s="114">
        <v>0</v>
      </c>
    </row>
    <row r="1994" spans="1:71" ht="15" x14ac:dyDescent="0.25">
      <c r="A1994" s="1" t="str">
        <f>CONCATENATE(G1994,"-",F1994,"-",H1994)</f>
        <v>999932639-Blue-Under 30</v>
      </c>
      <c r="B1994" s="1" t="str">
        <f>CONCATENATE(G1994,"-",H1994)</f>
        <v>999932639-Under 30</v>
      </c>
      <c r="C1994" s="36" t="s">
        <v>2592</v>
      </c>
      <c r="D1994" s="36" t="s">
        <v>2593</v>
      </c>
      <c r="E1994" s="36" t="s">
        <v>17</v>
      </c>
      <c r="F1994" s="36" t="s">
        <v>148</v>
      </c>
      <c r="G1994" s="128">
        <v>999932639</v>
      </c>
      <c r="H1994" s="36" t="s">
        <v>1833</v>
      </c>
      <c r="I1994" s="34">
        <f>((L1994)-J1994)+T1994</f>
        <v>60</v>
      </c>
      <c r="J1994" s="36"/>
      <c r="K1994" s="35"/>
      <c r="L1994" s="34">
        <f>SUM(N1994,O1994,P1994,Q1994,R1994,M1994)</f>
        <v>0</v>
      </c>
      <c r="M1994" s="34">
        <f>AJ1994</f>
        <v>0</v>
      </c>
      <c r="N1994" s="34">
        <f>SUM(AI1994)</f>
        <v>0</v>
      </c>
      <c r="O1994" s="34">
        <f>0</f>
        <v>0</v>
      </c>
      <c r="P1994" s="34">
        <v>0</v>
      </c>
      <c r="Q1994" s="34">
        <v>0</v>
      </c>
      <c r="R1994" s="34">
        <f>AH1994</f>
        <v>0</v>
      </c>
      <c r="S1994" s="122"/>
      <c r="T1994" s="41">
        <f>SUM(U1994,AA1994)</f>
        <v>60</v>
      </c>
      <c r="U1994" s="41">
        <f>IF(SUM(V1994:Y1994)&gt;=250, 250,SUM(V1994:Y1994))</f>
        <v>60</v>
      </c>
      <c r="V1994" s="41">
        <v>0</v>
      </c>
      <c r="W1994" s="41">
        <v>0</v>
      </c>
      <c r="X1994" s="41">
        <f>SUM(AL1994,AN1994,BO1994,BS1994)</f>
        <v>0</v>
      </c>
      <c r="Y1994" s="41">
        <f>SUM(AO1994:BN1994)</f>
        <v>60</v>
      </c>
      <c r="Z1994" s="41">
        <f>COUNTIF(AO1994:BN1994, "&gt;0")</f>
        <v>1</v>
      </c>
      <c r="AA1994" s="41">
        <f>SUM(AB1994:AF1994)</f>
        <v>0</v>
      </c>
      <c r="AB1994" s="41">
        <f>BP1994+BQ1994</f>
        <v>0</v>
      </c>
      <c r="AC1994" s="41">
        <v>0</v>
      </c>
      <c r="AD1994" s="41">
        <v>0</v>
      </c>
      <c r="AE1994" s="41">
        <f>SUM(BR1994)</f>
        <v>0</v>
      </c>
      <c r="AF1994" s="41">
        <f>SUM(AM1994)</f>
        <v>0</v>
      </c>
      <c r="AG1994" s="122"/>
      <c r="AH1994" s="36">
        <v>0</v>
      </c>
      <c r="AI1994" s="126">
        <v>0</v>
      </c>
      <c r="AJ1994" s="36">
        <v>0</v>
      </c>
      <c r="AK1994" s="121"/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  <c r="AQ1994" s="114">
        <v>0</v>
      </c>
      <c r="AR1994" s="1">
        <v>0</v>
      </c>
      <c r="AS1994" s="114">
        <v>0</v>
      </c>
      <c r="AT1994" s="114">
        <v>0</v>
      </c>
      <c r="AU1994" s="114">
        <v>0</v>
      </c>
      <c r="AV1994" s="114">
        <v>0</v>
      </c>
      <c r="AW1994" s="114">
        <v>0</v>
      </c>
      <c r="AX1994" s="114">
        <v>0</v>
      </c>
      <c r="AY1994" s="114">
        <v>60</v>
      </c>
      <c r="AZ1994" s="114">
        <v>0</v>
      </c>
      <c r="BA1994" s="114">
        <v>0</v>
      </c>
      <c r="BB1994" s="114">
        <v>0</v>
      </c>
      <c r="BC1994" s="114">
        <v>0</v>
      </c>
      <c r="BD1994" s="115">
        <v>0</v>
      </c>
      <c r="BE1994" s="114">
        <v>0</v>
      </c>
      <c r="BF1994" s="114">
        <v>0</v>
      </c>
      <c r="BG1994" s="114">
        <v>0</v>
      </c>
      <c r="BH1994" s="114">
        <v>0</v>
      </c>
      <c r="BI1994" s="114">
        <v>0</v>
      </c>
      <c r="BJ1994" s="114">
        <v>0</v>
      </c>
      <c r="BK1994" s="114">
        <v>0</v>
      </c>
      <c r="BL1994" s="114">
        <v>0</v>
      </c>
      <c r="BM1994" s="114">
        <v>0</v>
      </c>
      <c r="BN1994" s="114">
        <v>0</v>
      </c>
      <c r="BO1994" s="114">
        <v>0</v>
      </c>
      <c r="BP1994" s="114">
        <v>0</v>
      </c>
      <c r="BQ1994" s="114">
        <v>0</v>
      </c>
      <c r="BR1994" s="114">
        <v>0</v>
      </c>
      <c r="BS1994" s="114">
        <v>0</v>
      </c>
    </row>
    <row r="1995" spans="1:71" ht="15" x14ac:dyDescent="0.25">
      <c r="A1995" s="1" t="str">
        <f>CONCATENATE(G1995,"-",F1995,"-",H1995)</f>
        <v>999934118-Blue-Under 30</v>
      </c>
      <c r="B1995" s="1" t="str">
        <f>CONCATENATE(G1995,"-",H1995)</f>
        <v>999934118-Under 30</v>
      </c>
      <c r="C1995" s="36" t="s">
        <v>422</v>
      </c>
      <c r="D1995" s="36" t="s">
        <v>2529</v>
      </c>
      <c r="E1995" s="36" t="s">
        <v>17</v>
      </c>
      <c r="F1995" s="36" t="s">
        <v>148</v>
      </c>
      <c r="G1995" s="128">
        <v>999934118</v>
      </c>
      <c r="H1995" s="36" t="s">
        <v>1833</v>
      </c>
      <c r="I1995" s="34">
        <f>((L1995)-J1995)+T1995</f>
        <v>60</v>
      </c>
      <c r="J1995" s="36"/>
      <c r="K1995" s="35"/>
      <c r="L1995" s="34">
        <f>SUM(N1995,O1995,P1995,Q1995,R1995,M1995)</f>
        <v>0</v>
      </c>
      <c r="M1995" s="34">
        <f>AJ1995</f>
        <v>0</v>
      </c>
      <c r="N1995" s="34">
        <f>SUM(AI1995)</f>
        <v>0</v>
      </c>
      <c r="O1995" s="34">
        <f>0</f>
        <v>0</v>
      </c>
      <c r="P1995" s="34">
        <v>0</v>
      </c>
      <c r="Q1995" s="34">
        <v>0</v>
      </c>
      <c r="R1995" s="34">
        <f>AH1995</f>
        <v>0</v>
      </c>
      <c r="S1995" s="122"/>
      <c r="T1995" s="41">
        <f>SUM(U1995,AA1995)</f>
        <v>60</v>
      </c>
      <c r="U1995" s="41">
        <f>IF(SUM(V1995:Y1995)&gt;=250, 250,SUM(V1995:Y1995))</f>
        <v>60</v>
      </c>
      <c r="V1995" s="41">
        <v>0</v>
      </c>
      <c r="W1995" s="41">
        <v>0</v>
      </c>
      <c r="X1995" s="41">
        <f>SUM(AL1995,AN1995,BO1995,BS1995)</f>
        <v>0</v>
      </c>
      <c r="Y1995" s="41">
        <f>SUM(AO1995:BN1995)</f>
        <v>60</v>
      </c>
      <c r="Z1995" s="41">
        <f>COUNTIF(AO1995:BN1995, "&gt;0")</f>
        <v>1</v>
      </c>
      <c r="AA1995" s="41">
        <f>SUM(AB1995:AF1995)</f>
        <v>0</v>
      </c>
      <c r="AB1995" s="41">
        <f>BP1995+BQ1995</f>
        <v>0</v>
      </c>
      <c r="AC1995" s="41">
        <v>0</v>
      </c>
      <c r="AD1995" s="41">
        <v>0</v>
      </c>
      <c r="AE1995" s="41">
        <f>SUM(BR1995)</f>
        <v>0</v>
      </c>
      <c r="AF1995" s="41">
        <f>SUM(AM1995)</f>
        <v>0</v>
      </c>
      <c r="AG1995" s="122"/>
      <c r="AH1995" s="36">
        <v>0</v>
      </c>
      <c r="AI1995" s="126">
        <v>0</v>
      </c>
      <c r="AJ1995" s="36">
        <v>0</v>
      </c>
      <c r="AK1995" s="121"/>
      <c r="AL1995" s="1">
        <v>0</v>
      </c>
      <c r="AM1995" s="1">
        <v>0</v>
      </c>
      <c r="AN1995" s="1">
        <v>0</v>
      </c>
      <c r="AO1995" s="1">
        <v>0</v>
      </c>
      <c r="AP1995" s="1">
        <v>0</v>
      </c>
      <c r="AQ1995" s="114">
        <v>0</v>
      </c>
      <c r="AR1995" s="1">
        <v>0</v>
      </c>
      <c r="AS1995" s="114">
        <v>0</v>
      </c>
      <c r="AT1995" s="114">
        <v>0</v>
      </c>
      <c r="AU1995" s="114">
        <v>0</v>
      </c>
      <c r="AV1995" s="114">
        <v>0</v>
      </c>
      <c r="AW1995" s="114">
        <v>60</v>
      </c>
      <c r="AX1995" s="114">
        <v>0</v>
      </c>
      <c r="AY1995" s="114">
        <v>0</v>
      </c>
      <c r="AZ1995" s="114">
        <v>0</v>
      </c>
      <c r="BA1995" s="114">
        <v>0</v>
      </c>
      <c r="BB1995" s="114">
        <v>0</v>
      </c>
      <c r="BC1995" s="114">
        <v>0</v>
      </c>
      <c r="BD1995" s="115">
        <v>0</v>
      </c>
      <c r="BE1995" s="114">
        <v>0</v>
      </c>
      <c r="BF1995" s="114">
        <v>0</v>
      </c>
      <c r="BG1995" s="114">
        <v>0</v>
      </c>
      <c r="BH1995" s="114">
        <v>0</v>
      </c>
      <c r="BI1995" s="114">
        <v>0</v>
      </c>
      <c r="BJ1995" s="114">
        <v>0</v>
      </c>
      <c r="BK1995" s="114">
        <v>0</v>
      </c>
      <c r="BL1995" s="114">
        <v>0</v>
      </c>
      <c r="BM1995" s="114">
        <v>0</v>
      </c>
      <c r="BN1995" s="114">
        <v>0</v>
      </c>
      <c r="BO1995" s="114">
        <v>0</v>
      </c>
      <c r="BP1995" s="114">
        <v>0</v>
      </c>
      <c r="BQ1995" s="114">
        <v>0</v>
      </c>
      <c r="BR1995" s="114">
        <v>0</v>
      </c>
      <c r="BS1995" s="114">
        <v>0</v>
      </c>
    </row>
    <row r="1996" spans="1:71" ht="15" x14ac:dyDescent="0.25">
      <c r="A1996" s="1" t="str">
        <f>CONCATENATE(G1996,"-",F1996,"-",H1996)</f>
        <v>999931813-Blue-Under 30</v>
      </c>
      <c r="B1996" s="1" t="str">
        <f>CONCATENATE(G1996,"-",H1996)</f>
        <v>999931813-Under 30</v>
      </c>
      <c r="C1996" s="151" t="s">
        <v>525</v>
      </c>
      <c r="D1996" s="151" t="s">
        <v>2697</v>
      </c>
      <c r="E1996" s="151" t="s">
        <v>17</v>
      </c>
      <c r="F1996" s="151" t="s">
        <v>148</v>
      </c>
      <c r="G1996" s="151">
        <v>999931813</v>
      </c>
      <c r="H1996" s="36" t="s">
        <v>1833</v>
      </c>
      <c r="I1996" s="34">
        <f>((L1996)-J1996)+T1996</f>
        <v>51</v>
      </c>
      <c r="J1996" s="36"/>
      <c r="K1996" s="35"/>
      <c r="L1996" s="34">
        <f>SUM(N1996,O1996,P1996,Q1996,R1996,M1996)</f>
        <v>0</v>
      </c>
      <c r="M1996" s="34">
        <f>AJ1996</f>
        <v>0</v>
      </c>
      <c r="N1996" s="34">
        <f>SUM(AI1996)</f>
        <v>0</v>
      </c>
      <c r="O1996" s="34">
        <f>0</f>
        <v>0</v>
      </c>
      <c r="P1996" s="34">
        <v>0</v>
      </c>
      <c r="Q1996" s="34">
        <v>0</v>
      </c>
      <c r="R1996" s="34">
        <f>AH1996</f>
        <v>0</v>
      </c>
      <c r="S1996" s="122"/>
      <c r="T1996" s="41">
        <f>SUM(U1996,AA1996)</f>
        <v>51</v>
      </c>
      <c r="U1996" s="41">
        <f>IF(SUM(V1996:Y1996)&gt;=250, 250,SUM(V1996:Y1996))</f>
        <v>51</v>
      </c>
      <c r="V1996" s="41">
        <v>0</v>
      </c>
      <c r="W1996" s="41">
        <v>0</v>
      </c>
      <c r="X1996" s="41">
        <f>SUM(AL1996,AN1996,BO1996,BS1996)</f>
        <v>0</v>
      </c>
      <c r="Y1996" s="41">
        <f>SUM(AO1996:BN1996)</f>
        <v>51</v>
      </c>
      <c r="Z1996" s="41">
        <f>COUNTIF(AO1996:BN1996, "&gt;0")</f>
        <v>1</v>
      </c>
      <c r="AA1996" s="41">
        <f>SUM(AB1996:AF1996)</f>
        <v>0</v>
      </c>
      <c r="AB1996" s="41">
        <f>BP1996+BQ1996</f>
        <v>0</v>
      </c>
      <c r="AC1996" s="41">
        <v>0</v>
      </c>
      <c r="AD1996" s="41">
        <v>0</v>
      </c>
      <c r="AE1996" s="41">
        <f>SUM(BR1996)</f>
        <v>0</v>
      </c>
      <c r="AF1996" s="41">
        <f>SUM(AM1996)</f>
        <v>0</v>
      </c>
      <c r="AG1996" s="122"/>
      <c r="AH1996" s="36">
        <v>0</v>
      </c>
      <c r="AI1996" s="126">
        <v>0</v>
      </c>
      <c r="AJ1996" s="36">
        <v>0</v>
      </c>
      <c r="AK1996" s="121"/>
      <c r="AL1996" s="1">
        <v>0</v>
      </c>
      <c r="AM1996" s="1">
        <v>0</v>
      </c>
      <c r="AN1996" s="1">
        <v>0</v>
      </c>
      <c r="AO1996" s="1">
        <v>0</v>
      </c>
      <c r="AP1996" s="1">
        <v>0</v>
      </c>
      <c r="AQ1996" s="114">
        <v>0</v>
      </c>
      <c r="AR1996" s="1">
        <v>0</v>
      </c>
      <c r="AS1996" s="114">
        <v>0</v>
      </c>
      <c r="AT1996" s="114">
        <v>0</v>
      </c>
      <c r="AU1996" s="114">
        <v>0</v>
      </c>
      <c r="AV1996" s="114">
        <v>0</v>
      </c>
      <c r="AW1996" s="114">
        <v>0</v>
      </c>
      <c r="AX1996" s="114">
        <v>0</v>
      </c>
      <c r="AY1996" s="114">
        <v>0</v>
      </c>
      <c r="AZ1996" s="114">
        <v>0</v>
      </c>
      <c r="BA1996" s="114">
        <v>0</v>
      </c>
      <c r="BB1996" s="114">
        <v>0</v>
      </c>
      <c r="BC1996" s="114">
        <v>0</v>
      </c>
      <c r="BD1996" s="115">
        <v>0</v>
      </c>
      <c r="BE1996" s="114">
        <v>0</v>
      </c>
      <c r="BF1996" s="114">
        <v>0</v>
      </c>
      <c r="BG1996" s="114">
        <v>0</v>
      </c>
      <c r="BH1996" s="114">
        <v>0</v>
      </c>
      <c r="BI1996" s="114">
        <v>0</v>
      </c>
      <c r="BJ1996" s="114">
        <v>51</v>
      </c>
      <c r="BK1996" s="114">
        <v>0</v>
      </c>
      <c r="BL1996" s="114">
        <v>0</v>
      </c>
      <c r="BM1996" s="114">
        <v>0</v>
      </c>
      <c r="BN1996" s="114">
        <v>0</v>
      </c>
      <c r="BO1996" s="114">
        <v>0</v>
      </c>
      <c r="BP1996" s="114">
        <v>0</v>
      </c>
      <c r="BQ1996" s="114">
        <v>0</v>
      </c>
      <c r="BR1996" s="114">
        <v>0</v>
      </c>
      <c r="BS1996" s="114">
        <v>0</v>
      </c>
    </row>
    <row r="1997" spans="1:71" ht="15" x14ac:dyDescent="0.25">
      <c r="A1997" s="1" t="str">
        <f>CONCATENATE(G1997,"-",F1997,"-",H1997)</f>
        <v>999922571-Blue-Under 30</v>
      </c>
      <c r="B1997" s="1" t="str">
        <f>CONCATENATE(G1997,"-",H1997)</f>
        <v>999922571-Under 30</v>
      </c>
      <c r="C1997" s="151" t="s">
        <v>3293</v>
      </c>
      <c r="D1997" s="151" t="s">
        <v>2785</v>
      </c>
      <c r="E1997" s="151" t="s">
        <v>17</v>
      </c>
      <c r="F1997" s="151" t="s">
        <v>148</v>
      </c>
      <c r="G1997" s="151">
        <v>999922571</v>
      </c>
      <c r="H1997" s="36" t="s">
        <v>1833</v>
      </c>
      <c r="I1997" s="34">
        <f>((L1997)-J1997)+T1997</f>
        <v>38</v>
      </c>
      <c r="J1997" s="36"/>
      <c r="K1997" s="35"/>
      <c r="L1997" s="34">
        <f>SUM(N1997,O1997,P1997,Q1997,R1997,M1997)</f>
        <v>0</v>
      </c>
      <c r="M1997" s="34">
        <f>AJ1997</f>
        <v>0</v>
      </c>
      <c r="N1997" s="34">
        <f>SUM(AI1997)</f>
        <v>0</v>
      </c>
      <c r="O1997" s="34">
        <f>0</f>
        <v>0</v>
      </c>
      <c r="P1997" s="34">
        <v>0</v>
      </c>
      <c r="Q1997" s="34">
        <v>0</v>
      </c>
      <c r="R1997" s="34">
        <f>AH1997</f>
        <v>0</v>
      </c>
      <c r="S1997" s="122"/>
      <c r="T1997" s="41">
        <f>SUM(U1997,AA1997)</f>
        <v>38</v>
      </c>
      <c r="U1997" s="41">
        <f>IF(SUM(V1997:Y1997)&gt;=250, 250,SUM(V1997:Y1997))</f>
        <v>38</v>
      </c>
      <c r="V1997" s="41">
        <v>0</v>
      </c>
      <c r="W1997" s="41">
        <v>0</v>
      </c>
      <c r="X1997" s="41">
        <f>SUM(AL1997,AN1997,BO1997,BS1997)</f>
        <v>0</v>
      </c>
      <c r="Y1997" s="41">
        <f>SUM(AO1997:BN1997)</f>
        <v>38</v>
      </c>
      <c r="Z1997" s="41">
        <f>COUNTIF(AO1997:BN1997, "&gt;0")</f>
        <v>1</v>
      </c>
      <c r="AA1997" s="41">
        <f>SUM(AB1997:AF1997)</f>
        <v>0</v>
      </c>
      <c r="AB1997" s="41">
        <f>BP1997+BQ1997</f>
        <v>0</v>
      </c>
      <c r="AC1997" s="41">
        <v>0</v>
      </c>
      <c r="AD1997" s="41">
        <v>0</v>
      </c>
      <c r="AE1997" s="41">
        <f>SUM(BR1997)</f>
        <v>0</v>
      </c>
      <c r="AF1997" s="41">
        <f>SUM(AM1997)</f>
        <v>0</v>
      </c>
      <c r="AG1997" s="122"/>
      <c r="AH1997" s="36">
        <v>0</v>
      </c>
      <c r="AI1997" s="126">
        <v>0</v>
      </c>
      <c r="AJ1997" s="36">
        <v>0</v>
      </c>
      <c r="AK1997" s="121"/>
      <c r="AL1997" s="1">
        <v>0</v>
      </c>
      <c r="AM1997" s="1">
        <v>0</v>
      </c>
      <c r="AN1997" s="1">
        <v>0</v>
      </c>
      <c r="AO1997" s="1">
        <v>0</v>
      </c>
      <c r="AP1997" s="1">
        <v>0</v>
      </c>
      <c r="AQ1997" s="114">
        <v>0</v>
      </c>
      <c r="AR1997" s="1">
        <v>0</v>
      </c>
      <c r="AS1997" s="114">
        <v>0</v>
      </c>
      <c r="AT1997" s="114">
        <v>0</v>
      </c>
      <c r="AU1997" s="114">
        <v>0</v>
      </c>
      <c r="AV1997" s="114">
        <v>0</v>
      </c>
      <c r="AW1997" s="114">
        <v>0</v>
      </c>
      <c r="AX1997" s="114">
        <v>0</v>
      </c>
      <c r="AY1997" s="114">
        <v>0</v>
      </c>
      <c r="AZ1997" s="114">
        <v>0</v>
      </c>
      <c r="BA1997" s="114">
        <v>0</v>
      </c>
      <c r="BB1997" s="114">
        <v>0</v>
      </c>
      <c r="BC1997" s="114">
        <v>0</v>
      </c>
      <c r="BD1997" s="115">
        <v>0</v>
      </c>
      <c r="BE1997" s="114">
        <v>0</v>
      </c>
      <c r="BF1997" s="114">
        <v>0</v>
      </c>
      <c r="BG1997" s="114">
        <v>0</v>
      </c>
      <c r="BH1997" s="114">
        <v>0</v>
      </c>
      <c r="BI1997" s="114">
        <v>0</v>
      </c>
      <c r="BJ1997" s="114">
        <v>38</v>
      </c>
      <c r="BK1997" s="114">
        <v>0</v>
      </c>
      <c r="BL1997" s="114">
        <v>0</v>
      </c>
      <c r="BM1997" s="114">
        <v>0</v>
      </c>
      <c r="BN1997" s="114">
        <v>0</v>
      </c>
      <c r="BO1997" s="114">
        <v>0</v>
      </c>
      <c r="BP1997" s="114">
        <v>0</v>
      </c>
      <c r="BQ1997" s="114">
        <v>0</v>
      </c>
      <c r="BR1997" s="114">
        <v>0</v>
      </c>
      <c r="BS1997" s="114">
        <v>0</v>
      </c>
    </row>
    <row r="1998" spans="1:71" ht="15" x14ac:dyDescent="0.25">
      <c r="A1998" s="1" t="str">
        <f>CONCATENATE(G1998,"-",F1998,"-",H1998)</f>
        <v>999931204-Blue-Under 30</v>
      </c>
      <c r="B1998" s="1" t="str">
        <f>CONCATENATE(G1998,"-",H1998)</f>
        <v>999931204-Under 30</v>
      </c>
      <c r="C1998" s="151" t="s">
        <v>69</v>
      </c>
      <c r="D1998" s="151" t="s">
        <v>108</v>
      </c>
      <c r="E1998" s="151" t="s">
        <v>17</v>
      </c>
      <c r="F1998" s="151" t="s">
        <v>148</v>
      </c>
      <c r="G1998" s="151">
        <v>999931204</v>
      </c>
      <c r="H1998" s="36" t="s">
        <v>1833</v>
      </c>
      <c r="I1998" s="34">
        <f>((L1998)-J1998)+T1998</f>
        <v>33</v>
      </c>
      <c r="J1998" s="36"/>
      <c r="K1998" s="35"/>
      <c r="L1998" s="34">
        <f>SUM(N1998,O1998,P1998,Q1998,R1998,M1998)</f>
        <v>0</v>
      </c>
      <c r="M1998" s="34">
        <f>AJ1998</f>
        <v>0</v>
      </c>
      <c r="N1998" s="34">
        <f>SUM(AI1998)</f>
        <v>0</v>
      </c>
      <c r="O1998" s="34">
        <f>0</f>
        <v>0</v>
      </c>
      <c r="P1998" s="34">
        <v>0</v>
      </c>
      <c r="Q1998" s="34">
        <v>0</v>
      </c>
      <c r="R1998" s="34">
        <f>AH1998</f>
        <v>0</v>
      </c>
      <c r="S1998" s="122"/>
      <c r="T1998" s="41">
        <f>SUM(U1998,AA1998)</f>
        <v>33</v>
      </c>
      <c r="U1998" s="41">
        <f>IF(SUM(V1998:Y1998)&gt;=250, 250,SUM(V1998:Y1998))</f>
        <v>33</v>
      </c>
      <c r="V1998" s="41">
        <v>0</v>
      </c>
      <c r="W1998" s="41">
        <v>0</v>
      </c>
      <c r="X1998" s="41">
        <f>SUM(AL1998,AN1998,BO1998,BS1998)</f>
        <v>0</v>
      </c>
      <c r="Y1998" s="41">
        <f>SUM(AO1998:BN1998)</f>
        <v>33</v>
      </c>
      <c r="Z1998" s="41">
        <f>COUNTIF(AO1998:BN1998, "&gt;0")</f>
        <v>1</v>
      </c>
      <c r="AA1998" s="41">
        <f>SUM(AB1998:AF1998)</f>
        <v>0</v>
      </c>
      <c r="AB1998" s="41">
        <f>BP1998+BQ1998</f>
        <v>0</v>
      </c>
      <c r="AC1998" s="41">
        <v>0</v>
      </c>
      <c r="AD1998" s="41">
        <v>0</v>
      </c>
      <c r="AE1998" s="41">
        <f>SUM(BR1998)</f>
        <v>0</v>
      </c>
      <c r="AF1998" s="41">
        <f>SUM(AM1998)</f>
        <v>0</v>
      </c>
      <c r="AG1998" s="122"/>
      <c r="AH1998" s="36">
        <v>0</v>
      </c>
      <c r="AI1998" s="126">
        <v>0</v>
      </c>
      <c r="AJ1998" s="36">
        <v>0</v>
      </c>
      <c r="AK1998" s="121"/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  <c r="AQ1998" s="114">
        <v>0</v>
      </c>
      <c r="AR1998" s="1">
        <v>0</v>
      </c>
      <c r="AS1998" s="114">
        <v>0</v>
      </c>
      <c r="AT1998" s="114">
        <v>0</v>
      </c>
      <c r="AU1998" s="114">
        <v>0</v>
      </c>
      <c r="AV1998" s="114">
        <v>0</v>
      </c>
      <c r="AW1998" s="114">
        <v>0</v>
      </c>
      <c r="AX1998" s="114">
        <v>0</v>
      </c>
      <c r="AY1998" s="114">
        <v>0</v>
      </c>
      <c r="AZ1998" s="114">
        <v>0</v>
      </c>
      <c r="BA1998" s="114">
        <v>0</v>
      </c>
      <c r="BB1998" s="114">
        <v>0</v>
      </c>
      <c r="BC1998" s="114">
        <v>0</v>
      </c>
      <c r="BD1998" s="115">
        <v>0</v>
      </c>
      <c r="BE1998" s="114">
        <v>0</v>
      </c>
      <c r="BF1998" s="114">
        <v>0</v>
      </c>
      <c r="BG1998" s="114">
        <v>0</v>
      </c>
      <c r="BH1998" s="114">
        <v>0</v>
      </c>
      <c r="BI1998" s="114">
        <v>0</v>
      </c>
      <c r="BJ1998" s="114">
        <v>33</v>
      </c>
      <c r="BK1998" s="114">
        <v>0</v>
      </c>
      <c r="BL1998" s="114">
        <v>0</v>
      </c>
      <c r="BM1998" s="114">
        <v>0</v>
      </c>
      <c r="BN1998" s="114">
        <v>0</v>
      </c>
      <c r="BO1998" s="114">
        <v>0</v>
      </c>
      <c r="BP1998" s="114">
        <v>0</v>
      </c>
      <c r="BQ1998" s="114">
        <v>0</v>
      </c>
      <c r="BR1998" s="114">
        <v>0</v>
      </c>
      <c r="BS1998" s="114">
        <v>0</v>
      </c>
    </row>
    <row r="1999" spans="1:71" ht="15" x14ac:dyDescent="0.25">
      <c r="A1999" s="1" t="str">
        <f>CONCATENATE(G1999,"-",F1999,"-",H1999)</f>
        <v>999931809-Blue-Under 30</v>
      </c>
      <c r="B1999" s="1" t="str">
        <f>CONCATENATE(G1999,"-",H1999)</f>
        <v>999931809-Under 30</v>
      </c>
      <c r="C1999" s="151" t="s">
        <v>69</v>
      </c>
      <c r="D1999" s="151" t="s">
        <v>3294</v>
      </c>
      <c r="E1999" s="151" t="s">
        <v>17</v>
      </c>
      <c r="F1999" s="151" t="s">
        <v>148</v>
      </c>
      <c r="G1999" s="151">
        <v>999931809</v>
      </c>
      <c r="H1999" s="36" t="s">
        <v>1833</v>
      </c>
      <c r="I1999" s="34">
        <f>((L1999)-J1999)+T1999</f>
        <v>28</v>
      </c>
      <c r="J1999" s="36"/>
      <c r="K1999" s="35"/>
      <c r="L1999" s="34">
        <f>SUM(N1999,O1999,P1999,Q1999,R1999,M1999)</f>
        <v>0</v>
      </c>
      <c r="M1999" s="34">
        <f>AJ1999</f>
        <v>0</v>
      </c>
      <c r="N1999" s="34">
        <f>SUM(AI1999)</f>
        <v>0</v>
      </c>
      <c r="O1999" s="34">
        <f>0</f>
        <v>0</v>
      </c>
      <c r="P1999" s="34">
        <v>0</v>
      </c>
      <c r="Q1999" s="34">
        <v>0</v>
      </c>
      <c r="R1999" s="34">
        <f>AH1999</f>
        <v>0</v>
      </c>
      <c r="S1999" s="122"/>
      <c r="T1999" s="41">
        <f>SUM(U1999,AA1999)</f>
        <v>28</v>
      </c>
      <c r="U1999" s="41">
        <f>IF(SUM(V1999:Y1999)&gt;=250, 250,SUM(V1999:Y1999))</f>
        <v>28</v>
      </c>
      <c r="V1999" s="41">
        <v>0</v>
      </c>
      <c r="W1999" s="41">
        <v>0</v>
      </c>
      <c r="X1999" s="41">
        <f>SUM(AL1999,AN1999,BO1999,BS1999)</f>
        <v>0</v>
      </c>
      <c r="Y1999" s="41">
        <f>SUM(AO1999:BN1999)</f>
        <v>28</v>
      </c>
      <c r="Z1999" s="41">
        <f>COUNTIF(AO1999:BN1999, "&gt;0")</f>
        <v>1</v>
      </c>
      <c r="AA1999" s="41">
        <f>SUM(AB1999:AF1999)</f>
        <v>0</v>
      </c>
      <c r="AB1999" s="41">
        <f>BP1999+BQ1999</f>
        <v>0</v>
      </c>
      <c r="AC1999" s="41">
        <v>0</v>
      </c>
      <c r="AD1999" s="41">
        <v>0</v>
      </c>
      <c r="AE1999" s="41">
        <f>SUM(BR1999)</f>
        <v>0</v>
      </c>
      <c r="AF1999" s="41">
        <f>SUM(AM1999)</f>
        <v>0</v>
      </c>
      <c r="AG1999" s="122"/>
      <c r="AH1999" s="36">
        <v>0</v>
      </c>
      <c r="AI1999" s="126">
        <v>0</v>
      </c>
      <c r="AJ1999" s="36">
        <v>0</v>
      </c>
      <c r="AK1999" s="121"/>
      <c r="AL1999" s="1">
        <v>0</v>
      </c>
      <c r="AM1999" s="1">
        <v>0</v>
      </c>
      <c r="AN1999" s="1">
        <v>0</v>
      </c>
      <c r="AO1999" s="1">
        <v>0</v>
      </c>
      <c r="AP1999" s="1">
        <v>0</v>
      </c>
      <c r="AQ1999" s="114">
        <v>0</v>
      </c>
      <c r="AR1999" s="1">
        <v>0</v>
      </c>
      <c r="AS1999" s="114">
        <v>0</v>
      </c>
      <c r="AT1999" s="114">
        <v>0</v>
      </c>
      <c r="AU1999" s="114">
        <v>0</v>
      </c>
      <c r="AV1999" s="114">
        <v>0</v>
      </c>
      <c r="AW1999" s="114">
        <v>0</v>
      </c>
      <c r="AX1999" s="114">
        <v>0</v>
      </c>
      <c r="AY1999" s="114">
        <v>0</v>
      </c>
      <c r="AZ1999" s="114">
        <v>0</v>
      </c>
      <c r="BA1999" s="114">
        <v>0</v>
      </c>
      <c r="BB1999" s="114">
        <v>0</v>
      </c>
      <c r="BC1999" s="114">
        <v>0</v>
      </c>
      <c r="BD1999" s="115">
        <v>0</v>
      </c>
      <c r="BE1999" s="114">
        <v>0</v>
      </c>
      <c r="BF1999" s="114">
        <v>0</v>
      </c>
      <c r="BG1999" s="114">
        <v>0</v>
      </c>
      <c r="BH1999" s="114">
        <v>0</v>
      </c>
      <c r="BI1999" s="114">
        <v>0</v>
      </c>
      <c r="BJ1999" s="114">
        <v>28</v>
      </c>
      <c r="BK1999" s="114">
        <v>0</v>
      </c>
      <c r="BL1999" s="114">
        <v>0</v>
      </c>
      <c r="BM1999" s="114">
        <v>0</v>
      </c>
      <c r="BN1999" s="114">
        <v>0</v>
      </c>
      <c r="BO1999" s="114">
        <v>0</v>
      </c>
      <c r="BP1999" s="114">
        <v>0</v>
      </c>
      <c r="BQ1999" s="114">
        <v>0</v>
      </c>
      <c r="BR1999" s="114">
        <v>0</v>
      </c>
      <c r="BS1999" s="114">
        <v>0</v>
      </c>
    </row>
    <row r="2000" spans="1:71" ht="15" x14ac:dyDescent="0.25">
      <c r="A2000" s="1" t="str">
        <f>CONCATENATE(G2000,"-",F2000,"-",H2000)</f>
        <v>999926824-Blue-Under 30</v>
      </c>
      <c r="B2000" s="1" t="str">
        <f>CONCATENATE(G2000,"-",H2000)</f>
        <v>999926824-Under 30</v>
      </c>
      <c r="C2000" s="151" t="s">
        <v>3289</v>
      </c>
      <c r="D2000" s="151" t="s">
        <v>3290</v>
      </c>
      <c r="E2000" s="151" t="s">
        <v>17</v>
      </c>
      <c r="F2000" s="151" t="s">
        <v>148</v>
      </c>
      <c r="G2000" s="151">
        <v>999926824</v>
      </c>
      <c r="H2000" s="36" t="s">
        <v>1833</v>
      </c>
      <c r="I2000" s="34">
        <f>((L2000)-J2000)+T2000</f>
        <v>21</v>
      </c>
      <c r="J2000" s="36"/>
      <c r="K2000" s="35"/>
      <c r="L2000" s="34">
        <f>SUM(N2000,O2000,P2000,Q2000,R2000,M2000)</f>
        <v>0</v>
      </c>
      <c r="M2000" s="34">
        <f>AJ2000</f>
        <v>0</v>
      </c>
      <c r="N2000" s="34">
        <f>SUM(AI2000)</f>
        <v>0</v>
      </c>
      <c r="O2000" s="34">
        <f>0</f>
        <v>0</v>
      </c>
      <c r="P2000" s="34">
        <v>0</v>
      </c>
      <c r="Q2000" s="34">
        <v>0</v>
      </c>
      <c r="R2000" s="34">
        <f>AH2000</f>
        <v>0</v>
      </c>
      <c r="S2000" s="122"/>
      <c r="T2000" s="41">
        <f>SUM(U2000,AA2000)</f>
        <v>21</v>
      </c>
      <c r="U2000" s="41">
        <f>IF(SUM(V2000:Y2000)&gt;=250, 250,SUM(V2000:Y2000))</f>
        <v>21</v>
      </c>
      <c r="V2000" s="41">
        <v>0</v>
      </c>
      <c r="W2000" s="41">
        <v>0</v>
      </c>
      <c r="X2000" s="41">
        <f>SUM(AL2000,AN2000,BO2000,BS2000)</f>
        <v>0</v>
      </c>
      <c r="Y2000" s="41">
        <f>SUM(AO2000:BN2000)</f>
        <v>21</v>
      </c>
      <c r="Z2000" s="41">
        <f>COUNTIF(AO2000:BN2000, "&gt;0")</f>
        <v>1</v>
      </c>
      <c r="AA2000" s="41">
        <f>SUM(AB2000:AF2000)</f>
        <v>0</v>
      </c>
      <c r="AB2000" s="41">
        <f>BP2000+BQ2000</f>
        <v>0</v>
      </c>
      <c r="AC2000" s="41">
        <v>0</v>
      </c>
      <c r="AD2000" s="41">
        <v>0</v>
      </c>
      <c r="AE2000" s="41">
        <f>SUM(BR2000)</f>
        <v>0</v>
      </c>
      <c r="AF2000" s="41">
        <f>SUM(AM2000)</f>
        <v>0</v>
      </c>
      <c r="AG2000" s="122"/>
      <c r="AH2000" s="36">
        <v>0</v>
      </c>
      <c r="AI2000" s="126">
        <v>0</v>
      </c>
      <c r="AJ2000" s="36">
        <v>0</v>
      </c>
      <c r="AK2000" s="121"/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14">
        <v>0</v>
      </c>
      <c r="AR2000" s="1">
        <v>0</v>
      </c>
      <c r="AS2000" s="114">
        <v>0</v>
      </c>
      <c r="AT2000" s="114">
        <v>0</v>
      </c>
      <c r="AU2000" s="114">
        <v>0</v>
      </c>
      <c r="AV2000" s="114">
        <v>0</v>
      </c>
      <c r="AW2000" s="114">
        <v>0</v>
      </c>
      <c r="AX2000" s="114">
        <v>0</v>
      </c>
      <c r="AY2000" s="114">
        <v>0</v>
      </c>
      <c r="AZ2000" s="114">
        <v>0</v>
      </c>
      <c r="BA2000" s="114">
        <v>0</v>
      </c>
      <c r="BB2000" s="114">
        <v>0</v>
      </c>
      <c r="BC2000" s="114">
        <v>0</v>
      </c>
      <c r="BD2000" s="115">
        <v>0</v>
      </c>
      <c r="BE2000" s="114">
        <v>0</v>
      </c>
      <c r="BF2000" s="114">
        <v>0</v>
      </c>
      <c r="BG2000" s="114">
        <v>0</v>
      </c>
      <c r="BH2000" s="114">
        <v>0</v>
      </c>
      <c r="BI2000" s="114">
        <v>0</v>
      </c>
      <c r="BJ2000" s="114">
        <v>21</v>
      </c>
      <c r="BK2000" s="114">
        <v>0</v>
      </c>
      <c r="BL2000" s="114">
        <v>0</v>
      </c>
      <c r="BM2000" s="114">
        <v>0</v>
      </c>
      <c r="BN2000" s="114">
        <v>0</v>
      </c>
      <c r="BO2000" s="114">
        <v>0</v>
      </c>
      <c r="BP2000" s="114">
        <v>0</v>
      </c>
      <c r="BQ2000" s="114">
        <v>0</v>
      </c>
      <c r="BR2000" s="114">
        <v>0</v>
      </c>
      <c r="BS2000" s="114">
        <v>0</v>
      </c>
    </row>
    <row r="2001" spans="1:71" ht="15" x14ac:dyDescent="0.25">
      <c r="A2001" s="1" t="str">
        <f>CONCATENATE(G2001,"-",F2001,"-",H2001)</f>
        <v>999927066-Blue-Under 30</v>
      </c>
      <c r="B2001" s="1" t="str">
        <f>CONCATENATE(G2001,"-",H2001)</f>
        <v>999927066-Under 30</v>
      </c>
      <c r="C2001" s="151" t="s">
        <v>3280</v>
      </c>
      <c r="D2001" s="151" t="s">
        <v>3281</v>
      </c>
      <c r="E2001" s="151" t="s">
        <v>17</v>
      </c>
      <c r="F2001" s="151" t="s">
        <v>148</v>
      </c>
      <c r="G2001" s="151">
        <v>999927066</v>
      </c>
      <c r="H2001" s="36" t="s">
        <v>1833</v>
      </c>
      <c r="I2001" s="34">
        <f>((L2001)-J2001)+T2001</f>
        <v>21</v>
      </c>
      <c r="J2001" s="36"/>
      <c r="K2001" s="35"/>
      <c r="L2001" s="34">
        <f>SUM(N2001,O2001,P2001,Q2001,R2001,M2001)</f>
        <v>0</v>
      </c>
      <c r="M2001" s="34">
        <f>AJ2001</f>
        <v>0</v>
      </c>
      <c r="N2001" s="34">
        <f>SUM(AI2001)</f>
        <v>0</v>
      </c>
      <c r="O2001" s="34">
        <f>0</f>
        <v>0</v>
      </c>
      <c r="P2001" s="34">
        <v>0</v>
      </c>
      <c r="Q2001" s="34">
        <v>0</v>
      </c>
      <c r="R2001" s="34">
        <f>AH2001</f>
        <v>0</v>
      </c>
      <c r="S2001" s="122"/>
      <c r="T2001" s="41">
        <f>SUM(U2001,AA2001)</f>
        <v>21</v>
      </c>
      <c r="U2001" s="41">
        <f>IF(SUM(V2001:Y2001)&gt;=250, 250,SUM(V2001:Y2001))</f>
        <v>21</v>
      </c>
      <c r="V2001" s="41">
        <v>0</v>
      </c>
      <c r="W2001" s="41">
        <v>0</v>
      </c>
      <c r="X2001" s="41">
        <f>SUM(AL2001,AN2001,BO2001,BS2001)</f>
        <v>0</v>
      </c>
      <c r="Y2001" s="41">
        <f>SUM(AO2001:BN2001)</f>
        <v>21</v>
      </c>
      <c r="Z2001" s="41">
        <f>COUNTIF(AO2001:BN2001, "&gt;0")</f>
        <v>1</v>
      </c>
      <c r="AA2001" s="41">
        <f>SUM(AB2001:AF2001)</f>
        <v>0</v>
      </c>
      <c r="AB2001" s="41">
        <f>BP2001+BQ2001</f>
        <v>0</v>
      </c>
      <c r="AC2001" s="41">
        <v>0</v>
      </c>
      <c r="AD2001" s="41">
        <v>0</v>
      </c>
      <c r="AE2001" s="41">
        <f>SUM(BR2001)</f>
        <v>0</v>
      </c>
      <c r="AF2001" s="41">
        <f>SUM(AM2001)</f>
        <v>0</v>
      </c>
      <c r="AG2001" s="122"/>
      <c r="AH2001" s="36">
        <v>0</v>
      </c>
      <c r="AI2001" s="126">
        <v>0</v>
      </c>
      <c r="AJ2001" s="36">
        <v>0</v>
      </c>
      <c r="AK2001" s="121"/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14">
        <v>0</v>
      </c>
      <c r="AR2001" s="1">
        <v>0</v>
      </c>
      <c r="AS2001" s="114">
        <v>0</v>
      </c>
      <c r="AT2001" s="114">
        <v>0</v>
      </c>
      <c r="AU2001" s="114">
        <v>0</v>
      </c>
      <c r="AV2001" s="114">
        <v>0</v>
      </c>
      <c r="AW2001" s="114">
        <v>0</v>
      </c>
      <c r="AX2001" s="114">
        <v>0</v>
      </c>
      <c r="AY2001" s="114">
        <v>0</v>
      </c>
      <c r="AZ2001" s="114">
        <v>0</v>
      </c>
      <c r="BA2001" s="114">
        <v>0</v>
      </c>
      <c r="BB2001" s="114">
        <v>0</v>
      </c>
      <c r="BC2001" s="114">
        <v>0</v>
      </c>
      <c r="BD2001" s="115">
        <v>0</v>
      </c>
      <c r="BE2001" s="114">
        <v>0</v>
      </c>
      <c r="BF2001" s="114">
        <v>0</v>
      </c>
      <c r="BG2001" s="114">
        <v>0</v>
      </c>
      <c r="BH2001" s="114">
        <v>0</v>
      </c>
      <c r="BI2001" s="114">
        <v>0</v>
      </c>
      <c r="BJ2001" s="114">
        <v>21</v>
      </c>
      <c r="BK2001" s="114">
        <v>0</v>
      </c>
      <c r="BL2001" s="114">
        <v>0</v>
      </c>
      <c r="BM2001" s="114">
        <v>0</v>
      </c>
      <c r="BN2001" s="114">
        <v>0</v>
      </c>
      <c r="BO2001" s="114">
        <v>0</v>
      </c>
      <c r="BP2001" s="114">
        <v>0</v>
      </c>
      <c r="BQ2001" s="114">
        <v>0</v>
      </c>
      <c r="BR2001" s="114">
        <v>0</v>
      </c>
      <c r="BS2001" s="114">
        <v>0</v>
      </c>
    </row>
    <row r="2002" spans="1:71" ht="15" x14ac:dyDescent="0.25">
      <c r="A2002" s="1" t="str">
        <f>CONCATENATE(G2002,"-",F2002,"-",H2002)</f>
        <v>999927184-Blue-Under 30</v>
      </c>
      <c r="B2002" s="1" t="str">
        <f>CONCATENATE(G2002,"-",H2002)</f>
        <v>999927184-Under 30</v>
      </c>
      <c r="C2002" s="151" t="s">
        <v>3283</v>
      </c>
      <c r="D2002" s="151" t="s">
        <v>744</v>
      </c>
      <c r="E2002" s="151" t="s">
        <v>17</v>
      </c>
      <c r="F2002" s="151" t="s">
        <v>148</v>
      </c>
      <c r="G2002" s="151">
        <v>999927184</v>
      </c>
      <c r="H2002" s="36" t="s">
        <v>1833</v>
      </c>
      <c r="I2002" s="34">
        <f>((L2002)-J2002)+T2002</f>
        <v>21</v>
      </c>
      <c r="J2002" s="36"/>
      <c r="K2002" s="35"/>
      <c r="L2002" s="34">
        <f>SUM(N2002,O2002,P2002,Q2002,R2002,M2002)</f>
        <v>0</v>
      </c>
      <c r="M2002" s="34">
        <f>AJ2002</f>
        <v>0</v>
      </c>
      <c r="N2002" s="34">
        <f>SUM(AI2002)</f>
        <v>0</v>
      </c>
      <c r="O2002" s="34">
        <f>0</f>
        <v>0</v>
      </c>
      <c r="P2002" s="34">
        <v>0</v>
      </c>
      <c r="Q2002" s="34">
        <v>0</v>
      </c>
      <c r="R2002" s="34">
        <f>AH2002</f>
        <v>0</v>
      </c>
      <c r="S2002" s="122"/>
      <c r="T2002" s="41">
        <f>SUM(U2002,AA2002)</f>
        <v>21</v>
      </c>
      <c r="U2002" s="41">
        <f>IF(SUM(V2002:Y2002)&gt;=250, 250,SUM(V2002:Y2002))</f>
        <v>21</v>
      </c>
      <c r="V2002" s="41">
        <v>0</v>
      </c>
      <c r="W2002" s="41">
        <v>0</v>
      </c>
      <c r="X2002" s="41">
        <f>SUM(AL2002,AN2002,BO2002,BS2002)</f>
        <v>0</v>
      </c>
      <c r="Y2002" s="41">
        <f>SUM(AO2002:BN2002)</f>
        <v>21</v>
      </c>
      <c r="Z2002" s="41">
        <f>COUNTIF(AO2002:BN2002, "&gt;0")</f>
        <v>1</v>
      </c>
      <c r="AA2002" s="41">
        <f>SUM(AB2002:AF2002)</f>
        <v>0</v>
      </c>
      <c r="AB2002" s="41">
        <f>BP2002+BQ2002</f>
        <v>0</v>
      </c>
      <c r="AC2002" s="41">
        <v>0</v>
      </c>
      <c r="AD2002" s="41">
        <v>0</v>
      </c>
      <c r="AE2002" s="41">
        <f>SUM(BR2002)</f>
        <v>0</v>
      </c>
      <c r="AF2002" s="41">
        <f>SUM(AM2002)</f>
        <v>0</v>
      </c>
      <c r="AG2002" s="122"/>
      <c r="AH2002" s="36">
        <v>0</v>
      </c>
      <c r="AI2002" s="126">
        <v>0</v>
      </c>
      <c r="AJ2002" s="36">
        <v>0</v>
      </c>
      <c r="AK2002" s="121"/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14">
        <v>0</v>
      </c>
      <c r="AR2002" s="1">
        <v>0</v>
      </c>
      <c r="AS2002" s="114">
        <v>0</v>
      </c>
      <c r="AT2002" s="114">
        <v>0</v>
      </c>
      <c r="AU2002" s="114">
        <v>0</v>
      </c>
      <c r="AV2002" s="114">
        <v>0</v>
      </c>
      <c r="AW2002" s="114">
        <v>0</v>
      </c>
      <c r="AX2002" s="114">
        <v>0</v>
      </c>
      <c r="AY2002" s="114">
        <v>0</v>
      </c>
      <c r="AZ2002" s="114">
        <v>0</v>
      </c>
      <c r="BA2002" s="114">
        <v>0</v>
      </c>
      <c r="BB2002" s="114">
        <v>0</v>
      </c>
      <c r="BC2002" s="114">
        <v>0</v>
      </c>
      <c r="BD2002" s="115">
        <v>0</v>
      </c>
      <c r="BE2002" s="114">
        <v>0</v>
      </c>
      <c r="BF2002" s="114">
        <v>0</v>
      </c>
      <c r="BG2002" s="114">
        <v>0</v>
      </c>
      <c r="BH2002" s="114">
        <v>0</v>
      </c>
      <c r="BI2002" s="114">
        <v>0</v>
      </c>
      <c r="BJ2002" s="114">
        <v>21</v>
      </c>
      <c r="BK2002" s="114">
        <v>0</v>
      </c>
      <c r="BL2002" s="114">
        <v>0</v>
      </c>
      <c r="BM2002" s="114">
        <v>0</v>
      </c>
      <c r="BN2002" s="114">
        <v>0</v>
      </c>
      <c r="BO2002" s="114">
        <v>0</v>
      </c>
      <c r="BP2002" s="114">
        <v>0</v>
      </c>
      <c r="BQ2002" s="114">
        <v>0</v>
      </c>
      <c r="BR2002" s="114">
        <v>0</v>
      </c>
      <c r="BS2002" s="114">
        <v>0</v>
      </c>
    </row>
    <row r="2003" spans="1:71" ht="15" x14ac:dyDescent="0.25">
      <c r="A2003" s="1" t="str">
        <f>CONCATENATE(G2003,"-",F2003,"-",H2003)</f>
        <v>999930636-Blue-Under 30</v>
      </c>
      <c r="B2003" s="1" t="str">
        <f>CONCATENATE(G2003,"-",H2003)</f>
        <v>999930636-Under 30</v>
      </c>
      <c r="C2003" s="151" t="s">
        <v>764</v>
      </c>
      <c r="D2003" s="151" t="s">
        <v>1468</v>
      </c>
      <c r="E2003" s="151" t="s">
        <v>17</v>
      </c>
      <c r="F2003" s="151" t="s">
        <v>148</v>
      </c>
      <c r="G2003" s="151">
        <v>999930636</v>
      </c>
      <c r="H2003" s="36" t="s">
        <v>1833</v>
      </c>
      <c r="I2003" s="34">
        <f>((L2003)-J2003)+T2003</f>
        <v>21</v>
      </c>
      <c r="J2003" s="36"/>
      <c r="K2003" s="35"/>
      <c r="L2003" s="34">
        <f>SUM(N2003,O2003,P2003,Q2003,R2003,M2003)</f>
        <v>0</v>
      </c>
      <c r="M2003" s="34">
        <f>AJ2003</f>
        <v>0</v>
      </c>
      <c r="N2003" s="34">
        <f>SUM(AI2003)</f>
        <v>0</v>
      </c>
      <c r="O2003" s="34">
        <f>0</f>
        <v>0</v>
      </c>
      <c r="P2003" s="34">
        <v>0</v>
      </c>
      <c r="Q2003" s="34">
        <v>0</v>
      </c>
      <c r="R2003" s="34">
        <f>AH2003</f>
        <v>0</v>
      </c>
      <c r="S2003" s="122"/>
      <c r="T2003" s="41">
        <f>SUM(U2003,AA2003)</f>
        <v>21</v>
      </c>
      <c r="U2003" s="41">
        <f>IF(SUM(V2003:Y2003)&gt;=250, 250,SUM(V2003:Y2003))</f>
        <v>21</v>
      </c>
      <c r="V2003" s="41">
        <v>0</v>
      </c>
      <c r="W2003" s="41">
        <v>0</v>
      </c>
      <c r="X2003" s="41">
        <f>SUM(AL2003,AN2003,BO2003,BS2003)</f>
        <v>0</v>
      </c>
      <c r="Y2003" s="41">
        <f>SUM(AO2003:BN2003)</f>
        <v>21</v>
      </c>
      <c r="Z2003" s="41">
        <f>COUNTIF(AO2003:BN2003, "&gt;0")</f>
        <v>1</v>
      </c>
      <c r="AA2003" s="41">
        <f>SUM(AB2003:AF2003)</f>
        <v>0</v>
      </c>
      <c r="AB2003" s="41">
        <f>BP2003+BQ2003</f>
        <v>0</v>
      </c>
      <c r="AC2003" s="41">
        <v>0</v>
      </c>
      <c r="AD2003" s="41">
        <v>0</v>
      </c>
      <c r="AE2003" s="41">
        <f>SUM(BR2003)</f>
        <v>0</v>
      </c>
      <c r="AF2003" s="41">
        <f>SUM(AM2003)</f>
        <v>0</v>
      </c>
      <c r="AG2003" s="122"/>
      <c r="AH2003" s="36">
        <v>0</v>
      </c>
      <c r="AI2003" s="126">
        <v>0</v>
      </c>
      <c r="AJ2003" s="36">
        <v>0</v>
      </c>
      <c r="AK2003" s="121"/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14">
        <v>0</v>
      </c>
      <c r="AR2003" s="1">
        <v>0</v>
      </c>
      <c r="AS2003" s="114">
        <v>0</v>
      </c>
      <c r="AT2003" s="114">
        <v>0</v>
      </c>
      <c r="AU2003" s="114">
        <v>0</v>
      </c>
      <c r="AV2003" s="114">
        <v>0</v>
      </c>
      <c r="AW2003" s="114">
        <v>0</v>
      </c>
      <c r="AX2003" s="114">
        <v>0</v>
      </c>
      <c r="AY2003" s="114">
        <v>0</v>
      </c>
      <c r="AZ2003" s="114">
        <v>0</v>
      </c>
      <c r="BA2003" s="114">
        <v>0</v>
      </c>
      <c r="BB2003" s="114">
        <v>0</v>
      </c>
      <c r="BC2003" s="114">
        <v>0</v>
      </c>
      <c r="BD2003" s="115">
        <v>0</v>
      </c>
      <c r="BE2003" s="114">
        <v>0</v>
      </c>
      <c r="BF2003" s="114">
        <v>0</v>
      </c>
      <c r="BG2003" s="114">
        <v>0</v>
      </c>
      <c r="BH2003" s="114">
        <v>0</v>
      </c>
      <c r="BI2003" s="114">
        <v>0</v>
      </c>
      <c r="BJ2003" s="114">
        <v>21</v>
      </c>
      <c r="BK2003" s="114">
        <v>0</v>
      </c>
      <c r="BL2003" s="114">
        <v>0</v>
      </c>
      <c r="BM2003" s="114">
        <v>0</v>
      </c>
      <c r="BN2003" s="114">
        <v>0</v>
      </c>
      <c r="BO2003" s="114">
        <v>0</v>
      </c>
      <c r="BP2003" s="114">
        <v>0</v>
      </c>
      <c r="BQ2003" s="114">
        <v>0</v>
      </c>
      <c r="BR2003" s="114">
        <v>0</v>
      </c>
      <c r="BS2003" s="114">
        <v>0</v>
      </c>
    </row>
    <row r="2004" spans="1:71" ht="15" x14ac:dyDescent="0.25">
      <c r="A2004" s="1" t="str">
        <f>CONCATENATE(G2004,"-",F2004,"-",H2004)</f>
        <v>999931199-Blue-Under 30</v>
      </c>
      <c r="B2004" s="1" t="str">
        <f>CONCATENATE(G2004,"-",H2004)</f>
        <v>999931199-Under 30</v>
      </c>
      <c r="C2004" s="151" t="s">
        <v>3287</v>
      </c>
      <c r="D2004" s="151" t="s">
        <v>3288</v>
      </c>
      <c r="E2004" s="151" t="s">
        <v>17</v>
      </c>
      <c r="F2004" s="151" t="s">
        <v>148</v>
      </c>
      <c r="G2004" s="151">
        <v>999931199</v>
      </c>
      <c r="H2004" s="36" t="s">
        <v>1833</v>
      </c>
      <c r="I2004" s="34">
        <f>((L2004)-J2004)+T2004</f>
        <v>21</v>
      </c>
      <c r="J2004" s="36"/>
      <c r="K2004" s="35"/>
      <c r="L2004" s="34">
        <f>SUM(N2004,O2004,P2004,Q2004,R2004,M2004)</f>
        <v>0</v>
      </c>
      <c r="M2004" s="34">
        <f>AJ2004</f>
        <v>0</v>
      </c>
      <c r="N2004" s="34">
        <f>SUM(AI2004)</f>
        <v>0</v>
      </c>
      <c r="O2004" s="34">
        <f>0</f>
        <v>0</v>
      </c>
      <c r="P2004" s="34">
        <v>0</v>
      </c>
      <c r="Q2004" s="34">
        <v>0</v>
      </c>
      <c r="R2004" s="34">
        <f>AH2004</f>
        <v>0</v>
      </c>
      <c r="S2004" s="122"/>
      <c r="T2004" s="41">
        <f>SUM(U2004,AA2004)</f>
        <v>21</v>
      </c>
      <c r="U2004" s="41">
        <f>IF(SUM(V2004:Y2004)&gt;=250, 250,SUM(V2004:Y2004))</f>
        <v>21</v>
      </c>
      <c r="V2004" s="41">
        <v>0</v>
      </c>
      <c r="W2004" s="41">
        <v>0</v>
      </c>
      <c r="X2004" s="41">
        <f>SUM(AL2004,AN2004,BO2004,BS2004)</f>
        <v>0</v>
      </c>
      <c r="Y2004" s="41">
        <f>SUM(AO2004:BN2004)</f>
        <v>21</v>
      </c>
      <c r="Z2004" s="41">
        <f>COUNTIF(AO2004:BN2004, "&gt;0")</f>
        <v>1</v>
      </c>
      <c r="AA2004" s="41">
        <f>SUM(AB2004:AF2004)</f>
        <v>0</v>
      </c>
      <c r="AB2004" s="41">
        <f>BP2004+BQ2004</f>
        <v>0</v>
      </c>
      <c r="AC2004" s="41">
        <v>0</v>
      </c>
      <c r="AD2004" s="41">
        <v>0</v>
      </c>
      <c r="AE2004" s="41">
        <f>SUM(BR2004)</f>
        <v>0</v>
      </c>
      <c r="AF2004" s="41">
        <f>SUM(AM2004)</f>
        <v>0</v>
      </c>
      <c r="AG2004" s="122"/>
      <c r="AH2004" s="36">
        <v>0</v>
      </c>
      <c r="AI2004" s="126">
        <v>0</v>
      </c>
      <c r="AJ2004" s="36">
        <v>0</v>
      </c>
      <c r="AK2004" s="121"/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14">
        <v>0</v>
      </c>
      <c r="AR2004" s="1">
        <v>0</v>
      </c>
      <c r="AS2004" s="114">
        <v>0</v>
      </c>
      <c r="AT2004" s="114">
        <v>0</v>
      </c>
      <c r="AU2004" s="114">
        <v>0</v>
      </c>
      <c r="AV2004" s="114">
        <v>0</v>
      </c>
      <c r="AW2004" s="114">
        <v>0</v>
      </c>
      <c r="AX2004" s="114">
        <v>0</v>
      </c>
      <c r="AY2004" s="114">
        <v>0</v>
      </c>
      <c r="AZ2004" s="114">
        <v>0</v>
      </c>
      <c r="BA2004" s="114">
        <v>0</v>
      </c>
      <c r="BB2004" s="114">
        <v>0</v>
      </c>
      <c r="BC2004" s="114">
        <v>0</v>
      </c>
      <c r="BD2004" s="115">
        <v>0</v>
      </c>
      <c r="BE2004" s="114">
        <v>0</v>
      </c>
      <c r="BF2004" s="114">
        <v>0</v>
      </c>
      <c r="BG2004" s="114">
        <v>0</v>
      </c>
      <c r="BH2004" s="114">
        <v>0</v>
      </c>
      <c r="BI2004" s="114">
        <v>0</v>
      </c>
      <c r="BJ2004" s="114">
        <v>21</v>
      </c>
      <c r="BK2004" s="114">
        <v>0</v>
      </c>
      <c r="BL2004" s="114">
        <v>0</v>
      </c>
      <c r="BM2004" s="114">
        <v>0</v>
      </c>
      <c r="BN2004" s="114">
        <v>0</v>
      </c>
      <c r="BO2004" s="114">
        <v>0</v>
      </c>
      <c r="BP2004" s="114">
        <v>0</v>
      </c>
      <c r="BQ2004" s="114">
        <v>0</v>
      </c>
      <c r="BR2004" s="114">
        <v>0</v>
      </c>
      <c r="BS2004" s="114">
        <v>0</v>
      </c>
    </row>
    <row r="2005" spans="1:71" ht="15" x14ac:dyDescent="0.25">
      <c r="A2005" s="1" t="str">
        <f>CONCATENATE(G2005,"-",F2005,"-",H2005)</f>
        <v>999931881-Blue-Under 30</v>
      </c>
      <c r="B2005" s="1" t="str">
        <f>CONCATENATE(G2005,"-",H2005)</f>
        <v>999931881-Under 30</v>
      </c>
      <c r="C2005" s="151" t="s">
        <v>321</v>
      </c>
      <c r="D2005" s="151" t="s">
        <v>3291</v>
      </c>
      <c r="E2005" s="151" t="s">
        <v>17</v>
      </c>
      <c r="F2005" s="151" t="s">
        <v>148</v>
      </c>
      <c r="G2005" s="151">
        <v>999931881</v>
      </c>
      <c r="H2005" s="36" t="s">
        <v>1833</v>
      </c>
      <c r="I2005" s="34">
        <f>((L2005)-J2005)+T2005</f>
        <v>21</v>
      </c>
      <c r="J2005" s="36"/>
      <c r="K2005" s="35"/>
      <c r="L2005" s="34">
        <f>SUM(N2005,O2005,P2005,Q2005,R2005,M2005)</f>
        <v>0</v>
      </c>
      <c r="M2005" s="34">
        <f>AJ2005</f>
        <v>0</v>
      </c>
      <c r="N2005" s="34">
        <f>SUM(AI2005)</f>
        <v>0</v>
      </c>
      <c r="O2005" s="34">
        <f>0</f>
        <v>0</v>
      </c>
      <c r="P2005" s="34">
        <v>0</v>
      </c>
      <c r="Q2005" s="34">
        <v>0</v>
      </c>
      <c r="R2005" s="34">
        <f>AH2005</f>
        <v>0</v>
      </c>
      <c r="S2005" s="122"/>
      <c r="T2005" s="41">
        <f>SUM(U2005,AA2005)</f>
        <v>21</v>
      </c>
      <c r="U2005" s="41">
        <f>IF(SUM(V2005:Y2005)&gt;=250, 250,SUM(V2005:Y2005))</f>
        <v>21</v>
      </c>
      <c r="V2005" s="41">
        <v>0</v>
      </c>
      <c r="W2005" s="41">
        <v>0</v>
      </c>
      <c r="X2005" s="41">
        <f>SUM(AL2005,AN2005,BO2005,BS2005)</f>
        <v>0</v>
      </c>
      <c r="Y2005" s="41">
        <f>SUM(AO2005:BN2005)</f>
        <v>21</v>
      </c>
      <c r="Z2005" s="41">
        <f>COUNTIF(AO2005:BN2005, "&gt;0")</f>
        <v>1</v>
      </c>
      <c r="AA2005" s="41">
        <f>SUM(AB2005:AF2005)</f>
        <v>0</v>
      </c>
      <c r="AB2005" s="41">
        <f>BP2005+BQ2005</f>
        <v>0</v>
      </c>
      <c r="AC2005" s="41">
        <v>0</v>
      </c>
      <c r="AD2005" s="41">
        <v>0</v>
      </c>
      <c r="AE2005" s="41">
        <f>SUM(BR2005)</f>
        <v>0</v>
      </c>
      <c r="AF2005" s="41">
        <f>SUM(AM2005)</f>
        <v>0</v>
      </c>
      <c r="AG2005" s="122"/>
      <c r="AH2005" s="36">
        <v>0</v>
      </c>
      <c r="AI2005" s="126">
        <v>0</v>
      </c>
      <c r="AJ2005" s="36">
        <v>0</v>
      </c>
      <c r="AK2005" s="121"/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14">
        <v>0</v>
      </c>
      <c r="AR2005" s="1">
        <v>0</v>
      </c>
      <c r="AS2005" s="114">
        <v>0</v>
      </c>
      <c r="AT2005" s="114">
        <v>0</v>
      </c>
      <c r="AU2005" s="114">
        <v>0</v>
      </c>
      <c r="AV2005" s="114">
        <v>0</v>
      </c>
      <c r="AW2005" s="114">
        <v>0</v>
      </c>
      <c r="AX2005" s="114">
        <v>0</v>
      </c>
      <c r="AY2005" s="114">
        <v>0</v>
      </c>
      <c r="AZ2005" s="114">
        <v>0</v>
      </c>
      <c r="BA2005" s="114">
        <v>0</v>
      </c>
      <c r="BB2005" s="114">
        <v>0</v>
      </c>
      <c r="BC2005" s="114">
        <v>0</v>
      </c>
      <c r="BD2005" s="115">
        <v>0</v>
      </c>
      <c r="BE2005" s="114">
        <v>0</v>
      </c>
      <c r="BF2005" s="114">
        <v>0</v>
      </c>
      <c r="BG2005" s="114">
        <v>0</v>
      </c>
      <c r="BH2005" s="114">
        <v>0</v>
      </c>
      <c r="BI2005" s="114">
        <v>0</v>
      </c>
      <c r="BJ2005" s="114">
        <v>21</v>
      </c>
      <c r="BK2005" s="114">
        <v>0</v>
      </c>
      <c r="BL2005" s="114">
        <v>0</v>
      </c>
      <c r="BM2005" s="114">
        <v>0</v>
      </c>
      <c r="BN2005" s="114">
        <v>0</v>
      </c>
      <c r="BO2005" s="114">
        <v>0</v>
      </c>
      <c r="BP2005" s="114">
        <v>0</v>
      </c>
      <c r="BQ2005" s="114">
        <v>0</v>
      </c>
      <c r="BR2005" s="114">
        <v>0</v>
      </c>
      <c r="BS2005" s="114">
        <v>0</v>
      </c>
    </row>
    <row r="2006" spans="1:71" ht="15" x14ac:dyDescent="0.25">
      <c r="A2006" s="1" t="str">
        <f>CONCATENATE(G2006,"-",F2006,"-",H2006)</f>
        <v>999931939-Blue-Under 30</v>
      </c>
      <c r="B2006" s="1" t="str">
        <f>CONCATENATE(G2006,"-",H2006)</f>
        <v>999931939-Under 30</v>
      </c>
      <c r="C2006" s="151" t="s">
        <v>2725</v>
      </c>
      <c r="D2006" s="151" t="s">
        <v>3282</v>
      </c>
      <c r="E2006" s="151" t="s">
        <v>17</v>
      </c>
      <c r="F2006" s="151" t="s">
        <v>148</v>
      </c>
      <c r="G2006" s="151">
        <v>999931939</v>
      </c>
      <c r="H2006" s="36" t="s">
        <v>1833</v>
      </c>
      <c r="I2006" s="34">
        <f>((L2006)-J2006)+T2006</f>
        <v>21</v>
      </c>
      <c r="J2006" s="36"/>
      <c r="K2006" s="35"/>
      <c r="L2006" s="34">
        <f>SUM(N2006,O2006,P2006,Q2006,R2006,M2006)</f>
        <v>0</v>
      </c>
      <c r="M2006" s="34">
        <f>AJ2006</f>
        <v>0</v>
      </c>
      <c r="N2006" s="34">
        <f>SUM(AI2006)</f>
        <v>0</v>
      </c>
      <c r="O2006" s="34">
        <f>0</f>
        <v>0</v>
      </c>
      <c r="P2006" s="34">
        <v>0</v>
      </c>
      <c r="Q2006" s="34">
        <v>0</v>
      </c>
      <c r="R2006" s="34">
        <f>AH2006</f>
        <v>0</v>
      </c>
      <c r="S2006" s="122"/>
      <c r="T2006" s="41">
        <f>SUM(U2006,AA2006)</f>
        <v>21</v>
      </c>
      <c r="U2006" s="41">
        <f>IF(SUM(V2006:Y2006)&gt;=250, 250,SUM(V2006:Y2006))</f>
        <v>21</v>
      </c>
      <c r="V2006" s="41">
        <v>0</v>
      </c>
      <c r="W2006" s="41">
        <v>0</v>
      </c>
      <c r="X2006" s="41">
        <f>SUM(AL2006,AN2006,BO2006,BS2006)</f>
        <v>0</v>
      </c>
      <c r="Y2006" s="41">
        <f>SUM(AO2006:BN2006)</f>
        <v>21</v>
      </c>
      <c r="Z2006" s="41">
        <f>COUNTIF(AO2006:BN2006, "&gt;0")</f>
        <v>1</v>
      </c>
      <c r="AA2006" s="41">
        <f>SUM(AB2006:AF2006)</f>
        <v>0</v>
      </c>
      <c r="AB2006" s="41">
        <f>BP2006+BQ2006</f>
        <v>0</v>
      </c>
      <c r="AC2006" s="41">
        <v>0</v>
      </c>
      <c r="AD2006" s="41">
        <v>0</v>
      </c>
      <c r="AE2006" s="41">
        <f>SUM(BR2006)</f>
        <v>0</v>
      </c>
      <c r="AF2006" s="41">
        <f>SUM(AM2006)</f>
        <v>0</v>
      </c>
      <c r="AG2006" s="122"/>
      <c r="AH2006" s="36">
        <v>0</v>
      </c>
      <c r="AI2006" s="126">
        <v>0</v>
      </c>
      <c r="AJ2006" s="36">
        <v>0</v>
      </c>
      <c r="AK2006" s="121"/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14">
        <v>0</v>
      </c>
      <c r="AR2006" s="1">
        <v>0</v>
      </c>
      <c r="AS2006" s="114">
        <v>0</v>
      </c>
      <c r="AT2006" s="114">
        <v>0</v>
      </c>
      <c r="AU2006" s="114">
        <v>0</v>
      </c>
      <c r="AV2006" s="114">
        <v>0</v>
      </c>
      <c r="AW2006" s="114">
        <v>0</v>
      </c>
      <c r="AX2006" s="114">
        <v>0</v>
      </c>
      <c r="AY2006" s="114">
        <v>0</v>
      </c>
      <c r="AZ2006" s="114">
        <v>0</v>
      </c>
      <c r="BA2006" s="114">
        <v>0</v>
      </c>
      <c r="BB2006" s="114">
        <v>0</v>
      </c>
      <c r="BC2006" s="114">
        <v>0</v>
      </c>
      <c r="BD2006" s="115">
        <v>0</v>
      </c>
      <c r="BE2006" s="114">
        <v>0</v>
      </c>
      <c r="BF2006" s="114">
        <v>0</v>
      </c>
      <c r="BG2006" s="114">
        <v>0</v>
      </c>
      <c r="BH2006" s="114">
        <v>0</v>
      </c>
      <c r="BI2006" s="114">
        <v>0</v>
      </c>
      <c r="BJ2006" s="114">
        <v>21</v>
      </c>
      <c r="BK2006" s="114">
        <v>0</v>
      </c>
      <c r="BL2006" s="114">
        <v>0</v>
      </c>
      <c r="BM2006" s="114">
        <v>0</v>
      </c>
      <c r="BN2006" s="114">
        <v>0</v>
      </c>
      <c r="BO2006" s="114">
        <v>0</v>
      </c>
      <c r="BP2006" s="114">
        <v>0</v>
      </c>
      <c r="BQ2006" s="114">
        <v>0</v>
      </c>
      <c r="BR2006" s="114">
        <v>0</v>
      </c>
      <c r="BS2006" s="114">
        <v>0</v>
      </c>
    </row>
    <row r="2007" spans="1:71" ht="15" x14ac:dyDescent="0.25">
      <c r="A2007" s="1" t="str">
        <f>CONCATENATE(G2007,"-",F2007,"-",H2007)</f>
        <v>999932138-Blue-Under 30</v>
      </c>
      <c r="B2007" s="1" t="str">
        <f>CONCATENATE(G2007,"-",H2007)</f>
        <v>999932138-Under 30</v>
      </c>
      <c r="C2007" s="151" t="s">
        <v>593</v>
      </c>
      <c r="D2007" s="151" t="s">
        <v>3284</v>
      </c>
      <c r="E2007" s="151" t="s">
        <v>17</v>
      </c>
      <c r="F2007" s="151" t="s">
        <v>148</v>
      </c>
      <c r="G2007" s="151">
        <v>999932138</v>
      </c>
      <c r="H2007" s="36" t="s">
        <v>1833</v>
      </c>
      <c r="I2007" s="34">
        <f>((L2007)-J2007)+T2007</f>
        <v>21</v>
      </c>
      <c r="J2007" s="36"/>
      <c r="K2007" s="35"/>
      <c r="L2007" s="34">
        <f>SUM(N2007,O2007,P2007,Q2007,R2007,M2007)</f>
        <v>0</v>
      </c>
      <c r="M2007" s="34">
        <f>AJ2007</f>
        <v>0</v>
      </c>
      <c r="N2007" s="34">
        <f>SUM(AI2007)</f>
        <v>0</v>
      </c>
      <c r="O2007" s="34">
        <f>0</f>
        <v>0</v>
      </c>
      <c r="P2007" s="34">
        <v>0</v>
      </c>
      <c r="Q2007" s="34">
        <v>0</v>
      </c>
      <c r="R2007" s="34">
        <f>AH2007</f>
        <v>0</v>
      </c>
      <c r="S2007" s="122"/>
      <c r="T2007" s="41">
        <f>SUM(U2007,AA2007)</f>
        <v>21</v>
      </c>
      <c r="U2007" s="41">
        <f>IF(SUM(V2007:Y2007)&gt;=250, 250,SUM(V2007:Y2007))</f>
        <v>21</v>
      </c>
      <c r="V2007" s="41">
        <v>0</v>
      </c>
      <c r="W2007" s="41">
        <v>0</v>
      </c>
      <c r="X2007" s="41">
        <f>SUM(AL2007,AN2007,BO2007,BS2007)</f>
        <v>0</v>
      </c>
      <c r="Y2007" s="41">
        <f>SUM(AO2007:BN2007)</f>
        <v>21</v>
      </c>
      <c r="Z2007" s="41">
        <f>COUNTIF(AO2007:BN2007, "&gt;0")</f>
        <v>1</v>
      </c>
      <c r="AA2007" s="41">
        <f>SUM(AB2007:AF2007)</f>
        <v>0</v>
      </c>
      <c r="AB2007" s="41">
        <f>BP2007+BQ2007</f>
        <v>0</v>
      </c>
      <c r="AC2007" s="41">
        <v>0</v>
      </c>
      <c r="AD2007" s="41">
        <v>0</v>
      </c>
      <c r="AE2007" s="41">
        <f>SUM(BR2007)</f>
        <v>0</v>
      </c>
      <c r="AF2007" s="41">
        <f>SUM(AM2007)</f>
        <v>0</v>
      </c>
      <c r="AG2007" s="122"/>
      <c r="AH2007" s="36">
        <v>0</v>
      </c>
      <c r="AI2007" s="126">
        <v>0</v>
      </c>
      <c r="AJ2007" s="36">
        <v>0</v>
      </c>
      <c r="AK2007" s="121"/>
      <c r="AL2007" s="1">
        <v>0</v>
      </c>
      <c r="AM2007" s="1">
        <v>0</v>
      </c>
      <c r="AN2007" s="1">
        <v>0</v>
      </c>
      <c r="AO2007" s="1">
        <v>0</v>
      </c>
      <c r="AP2007" s="1">
        <v>0</v>
      </c>
      <c r="AQ2007" s="114">
        <v>0</v>
      </c>
      <c r="AR2007" s="1">
        <v>0</v>
      </c>
      <c r="AS2007" s="114">
        <v>0</v>
      </c>
      <c r="AT2007" s="114">
        <v>0</v>
      </c>
      <c r="AU2007" s="114">
        <v>0</v>
      </c>
      <c r="AV2007" s="114">
        <v>0</v>
      </c>
      <c r="AW2007" s="114">
        <v>0</v>
      </c>
      <c r="AX2007" s="114">
        <v>0</v>
      </c>
      <c r="AY2007" s="114">
        <v>0</v>
      </c>
      <c r="AZ2007" s="114">
        <v>0</v>
      </c>
      <c r="BA2007" s="114">
        <v>0</v>
      </c>
      <c r="BB2007" s="114">
        <v>0</v>
      </c>
      <c r="BC2007" s="114">
        <v>0</v>
      </c>
      <c r="BD2007" s="115">
        <v>0</v>
      </c>
      <c r="BE2007" s="114">
        <v>0</v>
      </c>
      <c r="BF2007" s="114">
        <v>0</v>
      </c>
      <c r="BG2007" s="114">
        <v>0</v>
      </c>
      <c r="BH2007" s="114">
        <v>0</v>
      </c>
      <c r="BI2007" s="114">
        <v>0</v>
      </c>
      <c r="BJ2007" s="114">
        <v>21</v>
      </c>
      <c r="BK2007" s="114">
        <v>0</v>
      </c>
      <c r="BL2007" s="114">
        <v>0</v>
      </c>
      <c r="BM2007" s="114">
        <v>0</v>
      </c>
      <c r="BN2007" s="114">
        <v>0</v>
      </c>
      <c r="BO2007" s="114">
        <v>0</v>
      </c>
      <c r="BP2007" s="114">
        <v>0</v>
      </c>
      <c r="BQ2007" s="114">
        <v>0</v>
      </c>
      <c r="BR2007" s="114">
        <v>0</v>
      </c>
      <c r="BS2007" s="114">
        <v>0</v>
      </c>
    </row>
    <row r="2008" spans="1:71" ht="15" x14ac:dyDescent="0.25">
      <c r="A2008" s="1" t="str">
        <f>CONCATENATE(G2008,"-",F2008,"-",H2008)</f>
        <v>999934628-Blue-Under 30</v>
      </c>
      <c r="B2008" s="1" t="str">
        <f>CONCATENATE(G2008,"-",H2008)</f>
        <v>999934628-Under 30</v>
      </c>
      <c r="C2008" s="151" t="s">
        <v>3278</v>
      </c>
      <c r="D2008" s="151" t="s">
        <v>3279</v>
      </c>
      <c r="E2008" s="151" t="s">
        <v>17</v>
      </c>
      <c r="F2008" s="151" t="s">
        <v>148</v>
      </c>
      <c r="G2008" s="151">
        <v>999934628</v>
      </c>
      <c r="H2008" s="36" t="s">
        <v>1833</v>
      </c>
      <c r="I2008" s="34">
        <f>((L2008)-J2008)+T2008</f>
        <v>21</v>
      </c>
      <c r="J2008" s="36"/>
      <c r="K2008" s="35"/>
      <c r="L2008" s="34">
        <f>SUM(N2008,O2008,P2008,Q2008,R2008,M2008)</f>
        <v>0</v>
      </c>
      <c r="M2008" s="34">
        <f>AJ2008</f>
        <v>0</v>
      </c>
      <c r="N2008" s="34">
        <f>SUM(AI2008)</f>
        <v>0</v>
      </c>
      <c r="O2008" s="34">
        <f>0</f>
        <v>0</v>
      </c>
      <c r="P2008" s="34">
        <v>0</v>
      </c>
      <c r="Q2008" s="34">
        <v>0</v>
      </c>
      <c r="R2008" s="34">
        <f>AH2008</f>
        <v>0</v>
      </c>
      <c r="S2008" s="122"/>
      <c r="T2008" s="41">
        <f>SUM(U2008,AA2008)</f>
        <v>21</v>
      </c>
      <c r="U2008" s="41">
        <f>IF(SUM(V2008:Y2008)&gt;=250, 250,SUM(V2008:Y2008))</f>
        <v>21</v>
      </c>
      <c r="V2008" s="41">
        <v>0</v>
      </c>
      <c r="W2008" s="41">
        <v>0</v>
      </c>
      <c r="X2008" s="41">
        <f>SUM(AL2008,AN2008,BO2008,BS2008)</f>
        <v>0</v>
      </c>
      <c r="Y2008" s="41">
        <f>SUM(AO2008:BN2008)</f>
        <v>21</v>
      </c>
      <c r="Z2008" s="41">
        <f>COUNTIF(AO2008:BN2008, "&gt;0")</f>
        <v>1</v>
      </c>
      <c r="AA2008" s="41">
        <f>SUM(AB2008:AF2008)</f>
        <v>0</v>
      </c>
      <c r="AB2008" s="41">
        <f>BP2008+BQ2008</f>
        <v>0</v>
      </c>
      <c r="AC2008" s="41">
        <v>0</v>
      </c>
      <c r="AD2008" s="41">
        <v>0</v>
      </c>
      <c r="AE2008" s="41">
        <f>SUM(BR2008)</f>
        <v>0</v>
      </c>
      <c r="AF2008" s="41">
        <f>SUM(AM2008)</f>
        <v>0</v>
      </c>
      <c r="AG2008" s="122"/>
      <c r="AH2008" s="36">
        <v>0</v>
      </c>
      <c r="AI2008" s="126">
        <v>0</v>
      </c>
      <c r="AJ2008" s="36">
        <v>0</v>
      </c>
      <c r="AK2008" s="121"/>
      <c r="AL2008" s="1">
        <v>0</v>
      </c>
      <c r="AM2008" s="1">
        <v>0</v>
      </c>
      <c r="AN2008" s="1">
        <v>0</v>
      </c>
      <c r="AO2008" s="1">
        <v>0</v>
      </c>
      <c r="AP2008" s="1">
        <v>0</v>
      </c>
      <c r="AQ2008" s="114">
        <v>0</v>
      </c>
      <c r="AR2008" s="1">
        <v>0</v>
      </c>
      <c r="AS2008" s="114">
        <v>0</v>
      </c>
      <c r="AT2008" s="114">
        <v>0</v>
      </c>
      <c r="AU2008" s="114">
        <v>0</v>
      </c>
      <c r="AV2008" s="114">
        <v>0</v>
      </c>
      <c r="AW2008" s="114">
        <v>0</v>
      </c>
      <c r="AX2008" s="114">
        <v>0</v>
      </c>
      <c r="AY2008" s="114">
        <v>0</v>
      </c>
      <c r="AZ2008" s="114">
        <v>0</v>
      </c>
      <c r="BA2008" s="114">
        <v>0</v>
      </c>
      <c r="BB2008" s="114">
        <v>0</v>
      </c>
      <c r="BC2008" s="114">
        <v>0</v>
      </c>
      <c r="BD2008" s="115">
        <v>0</v>
      </c>
      <c r="BE2008" s="114">
        <v>0</v>
      </c>
      <c r="BF2008" s="114">
        <v>0</v>
      </c>
      <c r="BG2008" s="114">
        <v>0</v>
      </c>
      <c r="BH2008" s="114">
        <v>0</v>
      </c>
      <c r="BI2008" s="114">
        <v>0</v>
      </c>
      <c r="BJ2008" s="114">
        <v>21</v>
      </c>
      <c r="BK2008" s="114">
        <v>0</v>
      </c>
      <c r="BL2008" s="114">
        <v>0</v>
      </c>
      <c r="BM2008" s="114">
        <v>0</v>
      </c>
      <c r="BN2008" s="114">
        <v>0</v>
      </c>
      <c r="BO2008" s="114">
        <v>0</v>
      </c>
      <c r="BP2008" s="114">
        <v>0</v>
      </c>
      <c r="BQ2008" s="114">
        <v>0</v>
      </c>
      <c r="BR2008" s="114">
        <v>0</v>
      </c>
      <c r="BS2008" s="114">
        <v>0</v>
      </c>
    </row>
    <row r="2009" spans="1:71" ht="15" x14ac:dyDescent="0.25">
      <c r="A2009" s="1" t="str">
        <f>CONCATENATE(G2009,"-",F2009,"-",H2009)</f>
        <v>999935910-Blue-Under 30</v>
      </c>
      <c r="B2009" s="1" t="str">
        <f>CONCATENATE(G2009,"-",H2009)</f>
        <v>999935910-Under 30</v>
      </c>
      <c r="C2009" s="151" t="s">
        <v>3285</v>
      </c>
      <c r="D2009" s="151" t="s">
        <v>3286</v>
      </c>
      <c r="E2009" s="151" t="s">
        <v>17</v>
      </c>
      <c r="F2009" s="151" t="s">
        <v>148</v>
      </c>
      <c r="G2009" s="151">
        <v>999935910</v>
      </c>
      <c r="H2009" s="36" t="s">
        <v>1833</v>
      </c>
      <c r="I2009" s="34">
        <f>((L2009)-J2009)+T2009</f>
        <v>21</v>
      </c>
      <c r="J2009" s="36"/>
      <c r="K2009" s="35"/>
      <c r="L2009" s="34">
        <f>SUM(N2009,O2009,P2009,Q2009,R2009,M2009)</f>
        <v>0</v>
      </c>
      <c r="M2009" s="34">
        <f>AJ2009</f>
        <v>0</v>
      </c>
      <c r="N2009" s="34">
        <f>SUM(AI2009)</f>
        <v>0</v>
      </c>
      <c r="O2009" s="34">
        <f>0</f>
        <v>0</v>
      </c>
      <c r="P2009" s="34">
        <v>0</v>
      </c>
      <c r="Q2009" s="34">
        <v>0</v>
      </c>
      <c r="R2009" s="34">
        <f>AH2009</f>
        <v>0</v>
      </c>
      <c r="S2009" s="122"/>
      <c r="T2009" s="41">
        <f>SUM(U2009,AA2009)</f>
        <v>21</v>
      </c>
      <c r="U2009" s="41">
        <f>IF(SUM(V2009:Y2009)&gt;=250, 250,SUM(V2009:Y2009))</f>
        <v>21</v>
      </c>
      <c r="V2009" s="41">
        <v>0</v>
      </c>
      <c r="W2009" s="41">
        <v>0</v>
      </c>
      <c r="X2009" s="41">
        <f>SUM(AL2009,AN2009,BO2009,BS2009)</f>
        <v>0</v>
      </c>
      <c r="Y2009" s="41">
        <f>SUM(AO2009:BN2009)</f>
        <v>21</v>
      </c>
      <c r="Z2009" s="41">
        <f>COUNTIF(AO2009:BN2009, "&gt;0")</f>
        <v>1</v>
      </c>
      <c r="AA2009" s="41">
        <f>SUM(AB2009:AF2009)</f>
        <v>0</v>
      </c>
      <c r="AB2009" s="41">
        <f>BP2009+BQ2009</f>
        <v>0</v>
      </c>
      <c r="AC2009" s="41">
        <v>0</v>
      </c>
      <c r="AD2009" s="41">
        <v>0</v>
      </c>
      <c r="AE2009" s="41">
        <f>SUM(BR2009)</f>
        <v>0</v>
      </c>
      <c r="AF2009" s="41">
        <f>SUM(AM2009)</f>
        <v>0</v>
      </c>
      <c r="AG2009" s="122"/>
      <c r="AH2009" s="36">
        <v>0</v>
      </c>
      <c r="AI2009" s="126">
        <v>0</v>
      </c>
      <c r="AJ2009" s="36">
        <v>0</v>
      </c>
      <c r="AK2009" s="121"/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14">
        <v>0</v>
      </c>
      <c r="AR2009" s="1">
        <v>0</v>
      </c>
      <c r="AS2009" s="114">
        <v>0</v>
      </c>
      <c r="AT2009" s="114">
        <v>0</v>
      </c>
      <c r="AU2009" s="114">
        <v>0</v>
      </c>
      <c r="AV2009" s="114">
        <v>0</v>
      </c>
      <c r="AW2009" s="114">
        <v>0</v>
      </c>
      <c r="AX2009" s="114">
        <v>0</v>
      </c>
      <c r="AY2009" s="114">
        <v>0</v>
      </c>
      <c r="AZ2009" s="114">
        <v>0</v>
      </c>
      <c r="BA2009" s="114">
        <v>0</v>
      </c>
      <c r="BB2009" s="114">
        <v>0</v>
      </c>
      <c r="BC2009" s="114">
        <v>0</v>
      </c>
      <c r="BD2009" s="115">
        <v>0</v>
      </c>
      <c r="BE2009" s="114">
        <v>0</v>
      </c>
      <c r="BF2009" s="114">
        <v>0</v>
      </c>
      <c r="BG2009" s="114">
        <v>0</v>
      </c>
      <c r="BH2009" s="114">
        <v>0</v>
      </c>
      <c r="BI2009" s="114">
        <v>0</v>
      </c>
      <c r="BJ2009" s="114">
        <v>21</v>
      </c>
      <c r="BK2009" s="114">
        <v>0</v>
      </c>
      <c r="BL2009" s="114">
        <v>0</v>
      </c>
      <c r="BM2009" s="114">
        <v>0</v>
      </c>
      <c r="BN2009" s="114">
        <v>0</v>
      </c>
      <c r="BO2009" s="114">
        <v>0</v>
      </c>
      <c r="BP2009" s="114">
        <v>0</v>
      </c>
      <c r="BQ2009" s="114">
        <v>0</v>
      </c>
      <c r="BR2009" s="114">
        <v>0</v>
      </c>
      <c r="BS2009" s="114">
        <v>0</v>
      </c>
    </row>
    <row r="2010" spans="1:71" ht="15" x14ac:dyDescent="0.25">
      <c r="A2010" s="1" t="str">
        <f>CONCATENATE(G2010,"-",F2010,"-",H2010)</f>
        <v>999934289-Green-Under 30</v>
      </c>
      <c r="B2010" s="1" t="str">
        <f>CONCATENATE(G2010,"-",H2010)</f>
        <v>999934289-Under 30</v>
      </c>
      <c r="C2010" s="36" t="s">
        <v>176</v>
      </c>
      <c r="D2010" s="36" t="s">
        <v>1673</v>
      </c>
      <c r="E2010" s="36" t="s">
        <v>17</v>
      </c>
      <c r="F2010" s="36" t="s">
        <v>19</v>
      </c>
      <c r="G2010" s="36">
        <v>999934289</v>
      </c>
      <c r="H2010" s="36" t="s">
        <v>1833</v>
      </c>
      <c r="I2010" s="34">
        <f>((L2010)-J2010)+T2010</f>
        <v>128</v>
      </c>
      <c r="J2010" s="36"/>
      <c r="K2010" s="35"/>
      <c r="L2010" s="34">
        <f>SUM(N2010,O2010,P2010,Q2010,R2010,M2010)</f>
        <v>0</v>
      </c>
      <c r="M2010" s="34">
        <f>AJ2010</f>
        <v>0</v>
      </c>
      <c r="N2010" s="34">
        <f>SUM(AI2010)</f>
        <v>0</v>
      </c>
      <c r="O2010" s="34">
        <f>0</f>
        <v>0</v>
      </c>
      <c r="P2010" s="34">
        <v>0</v>
      </c>
      <c r="Q2010" s="34">
        <v>0</v>
      </c>
      <c r="R2010" s="34">
        <f>AH2010</f>
        <v>0</v>
      </c>
      <c r="S2010" s="122"/>
      <c r="T2010" s="41">
        <f>SUM(U2010,AA2010)</f>
        <v>128</v>
      </c>
      <c r="U2010" s="41">
        <f>IF(SUM(V2010:Y2010)&gt;=250, 250,SUM(V2010:Y2010))</f>
        <v>128</v>
      </c>
      <c r="V2010" s="41">
        <v>0</v>
      </c>
      <c r="W2010" s="41">
        <v>0</v>
      </c>
      <c r="X2010" s="41">
        <f>SUM(AL2010,AN2010,BO2010,BS2010)</f>
        <v>0</v>
      </c>
      <c r="Y2010" s="41">
        <f>SUM(AO2010:BN2010)</f>
        <v>128</v>
      </c>
      <c r="Z2010" s="41">
        <f>COUNTIF(AO2010:BN2010, "&gt;0")</f>
        <v>2</v>
      </c>
      <c r="AA2010" s="41">
        <f>SUM(AB2010:AF2010)</f>
        <v>0</v>
      </c>
      <c r="AB2010" s="41">
        <f>BP2010+BQ2010</f>
        <v>0</v>
      </c>
      <c r="AC2010" s="41">
        <v>0</v>
      </c>
      <c r="AD2010" s="41">
        <v>0</v>
      </c>
      <c r="AE2010" s="41">
        <f>SUM(BR2010)</f>
        <v>0</v>
      </c>
      <c r="AF2010" s="41">
        <f>SUM(AM2010)</f>
        <v>0</v>
      </c>
      <c r="AG2010" s="122"/>
      <c r="AH2010" s="36">
        <v>0</v>
      </c>
      <c r="AI2010" s="126">
        <v>0</v>
      </c>
      <c r="AJ2010" s="36">
        <v>0</v>
      </c>
      <c r="AK2010" s="121"/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14">
        <v>0</v>
      </c>
      <c r="AR2010" s="1">
        <v>0</v>
      </c>
      <c r="AS2010" s="114">
        <v>0</v>
      </c>
      <c r="AT2010" s="114">
        <v>0</v>
      </c>
      <c r="AU2010" s="114">
        <v>0</v>
      </c>
      <c r="AV2010" s="114">
        <v>0</v>
      </c>
      <c r="AW2010" s="114">
        <v>0</v>
      </c>
      <c r="AX2010" s="114">
        <v>0</v>
      </c>
      <c r="AY2010" s="114">
        <v>0</v>
      </c>
      <c r="AZ2010" s="114">
        <v>60</v>
      </c>
      <c r="BA2010" s="114">
        <v>0</v>
      </c>
      <c r="BB2010" s="114">
        <v>0</v>
      </c>
      <c r="BC2010" s="114">
        <v>0</v>
      </c>
      <c r="BD2010" s="115">
        <v>0</v>
      </c>
      <c r="BE2010" s="114">
        <v>0</v>
      </c>
      <c r="BF2010" s="114">
        <v>0</v>
      </c>
      <c r="BG2010" s="114">
        <v>0</v>
      </c>
      <c r="BH2010" s="114">
        <v>0</v>
      </c>
      <c r="BI2010" s="114">
        <v>0</v>
      </c>
      <c r="BJ2010" s="114">
        <v>68</v>
      </c>
      <c r="BK2010" s="114">
        <v>0</v>
      </c>
      <c r="BL2010" s="114">
        <v>0</v>
      </c>
      <c r="BM2010" s="114">
        <v>0</v>
      </c>
      <c r="BN2010" s="114">
        <v>0</v>
      </c>
      <c r="BO2010" s="114">
        <v>0</v>
      </c>
      <c r="BP2010" s="114">
        <v>0</v>
      </c>
      <c r="BQ2010" s="114">
        <v>0</v>
      </c>
      <c r="BR2010" s="114">
        <v>0</v>
      </c>
      <c r="BS2010" s="114">
        <v>0</v>
      </c>
    </row>
    <row r="2011" spans="1:71" ht="15" x14ac:dyDescent="0.25">
      <c r="A2011" s="1" t="str">
        <f>CONCATENATE(G2011,"-",F2011,"-",H2011)</f>
        <v>999936298-Green-Under 30</v>
      </c>
      <c r="B2011" s="1" t="str">
        <f>CONCATENATE(G2011,"-",H2011)</f>
        <v>999936298-Under 30</v>
      </c>
      <c r="C2011" s="151" t="s">
        <v>169</v>
      </c>
      <c r="D2011" s="151" t="s">
        <v>374</v>
      </c>
      <c r="E2011" s="151" t="s">
        <v>17</v>
      </c>
      <c r="F2011" s="151" t="s">
        <v>19</v>
      </c>
      <c r="G2011" s="151">
        <v>999936298</v>
      </c>
      <c r="H2011" s="36" t="s">
        <v>1833</v>
      </c>
      <c r="I2011" s="34">
        <f>((L2011)-J2011)+T2011</f>
        <v>120</v>
      </c>
      <c r="J2011" s="36"/>
      <c r="K2011" s="35"/>
      <c r="L2011" s="34">
        <f>SUM(N2011,O2011,P2011,Q2011,R2011,M2011)</f>
        <v>0</v>
      </c>
      <c r="M2011" s="34">
        <f>AJ2011</f>
        <v>0</v>
      </c>
      <c r="N2011" s="34">
        <f>SUM(AI2011)</f>
        <v>0</v>
      </c>
      <c r="O2011" s="34">
        <f>0</f>
        <v>0</v>
      </c>
      <c r="P2011" s="34">
        <v>0</v>
      </c>
      <c r="Q2011" s="34">
        <v>0</v>
      </c>
      <c r="R2011" s="34">
        <f>AH2011</f>
        <v>0</v>
      </c>
      <c r="S2011" s="122"/>
      <c r="T2011" s="41">
        <f>SUM(U2011,AA2011)</f>
        <v>120</v>
      </c>
      <c r="U2011" s="41">
        <f>IF(SUM(V2011:Y2011)&gt;=250, 250,SUM(V2011:Y2011))</f>
        <v>120</v>
      </c>
      <c r="V2011" s="41">
        <v>0</v>
      </c>
      <c r="W2011" s="41">
        <v>0</v>
      </c>
      <c r="X2011" s="41">
        <f>SUM(AL2011,AN2011,BO2011,BS2011)</f>
        <v>0</v>
      </c>
      <c r="Y2011" s="41">
        <f>SUM(AO2011:BN2011)</f>
        <v>120</v>
      </c>
      <c r="Z2011" s="41">
        <f>COUNTIF(AO2011:BN2011, "&gt;0")</f>
        <v>1</v>
      </c>
      <c r="AA2011" s="41">
        <f>SUM(AB2011:AF2011)</f>
        <v>0</v>
      </c>
      <c r="AB2011" s="41">
        <f>BP2011+BQ2011</f>
        <v>0</v>
      </c>
      <c r="AC2011" s="41">
        <v>0</v>
      </c>
      <c r="AD2011" s="41">
        <v>0</v>
      </c>
      <c r="AE2011" s="41">
        <f>SUM(BR2011)</f>
        <v>0</v>
      </c>
      <c r="AF2011" s="41">
        <f>SUM(AM2011)</f>
        <v>0</v>
      </c>
      <c r="AG2011" s="122"/>
      <c r="AH2011" s="36">
        <v>0</v>
      </c>
      <c r="AI2011" s="126">
        <v>0</v>
      </c>
      <c r="AJ2011" s="36">
        <v>0</v>
      </c>
      <c r="AK2011" s="121"/>
      <c r="AL2011" s="1">
        <v>0</v>
      </c>
      <c r="AM2011" s="1">
        <v>0</v>
      </c>
      <c r="AN2011" s="1">
        <v>0</v>
      </c>
      <c r="AO2011" s="1">
        <v>0</v>
      </c>
      <c r="AP2011" s="1">
        <v>0</v>
      </c>
      <c r="AQ2011" s="114">
        <v>0</v>
      </c>
      <c r="AR2011" s="1">
        <v>0</v>
      </c>
      <c r="AS2011" s="114">
        <v>0</v>
      </c>
      <c r="AT2011" s="114">
        <v>0</v>
      </c>
      <c r="AU2011" s="114">
        <v>0</v>
      </c>
      <c r="AV2011" s="114">
        <v>0</v>
      </c>
      <c r="AW2011" s="114">
        <v>0</v>
      </c>
      <c r="AX2011" s="114">
        <v>0</v>
      </c>
      <c r="AY2011" s="114">
        <v>0</v>
      </c>
      <c r="AZ2011" s="114">
        <v>0</v>
      </c>
      <c r="BA2011" s="114">
        <v>0</v>
      </c>
      <c r="BB2011" s="114">
        <v>0</v>
      </c>
      <c r="BC2011" s="114">
        <v>0</v>
      </c>
      <c r="BD2011" s="115">
        <v>0</v>
      </c>
      <c r="BE2011" s="114">
        <v>0</v>
      </c>
      <c r="BF2011" s="114">
        <v>0</v>
      </c>
      <c r="BG2011" s="114">
        <v>0</v>
      </c>
      <c r="BH2011" s="114">
        <v>0</v>
      </c>
      <c r="BI2011" s="114">
        <v>0</v>
      </c>
      <c r="BJ2011" s="114">
        <v>120</v>
      </c>
      <c r="BK2011" s="114">
        <v>0</v>
      </c>
      <c r="BL2011" s="114">
        <v>0</v>
      </c>
      <c r="BM2011" s="114">
        <v>0</v>
      </c>
      <c r="BN2011" s="114">
        <v>0</v>
      </c>
      <c r="BO2011" s="114">
        <v>0</v>
      </c>
      <c r="BP2011" s="114">
        <v>0</v>
      </c>
      <c r="BQ2011" s="114">
        <v>0</v>
      </c>
      <c r="BR2011" s="114">
        <v>0</v>
      </c>
      <c r="BS2011" s="114">
        <v>0</v>
      </c>
    </row>
    <row r="2012" spans="1:71" ht="15" x14ac:dyDescent="0.25">
      <c r="A2012" s="1" t="str">
        <f>CONCATENATE(G2012,"-",F2012,"-",H2012)</f>
        <v>999936101-Green-Under 30</v>
      </c>
      <c r="B2012" s="1" t="str">
        <f>CONCATENATE(G2012,"-",H2012)</f>
        <v>999936101-Under 30</v>
      </c>
      <c r="C2012" s="151" t="s">
        <v>69</v>
      </c>
      <c r="D2012" s="151" t="s">
        <v>3316</v>
      </c>
      <c r="E2012" s="151" t="s">
        <v>17</v>
      </c>
      <c r="F2012" s="151" t="s">
        <v>19</v>
      </c>
      <c r="G2012" s="151">
        <v>999936101</v>
      </c>
      <c r="H2012" s="36" t="s">
        <v>1833</v>
      </c>
      <c r="I2012" s="34">
        <f>((L2012)-J2012)+T2012</f>
        <v>90</v>
      </c>
      <c r="J2012" s="36"/>
      <c r="K2012" s="35"/>
      <c r="L2012" s="34">
        <f>SUM(N2012,O2012,P2012,Q2012,R2012,M2012)</f>
        <v>0</v>
      </c>
      <c r="M2012" s="34">
        <f>AJ2012</f>
        <v>0</v>
      </c>
      <c r="N2012" s="34">
        <f>SUM(AI2012)</f>
        <v>0</v>
      </c>
      <c r="O2012" s="34">
        <f>0</f>
        <v>0</v>
      </c>
      <c r="P2012" s="34">
        <v>0</v>
      </c>
      <c r="Q2012" s="34">
        <v>0</v>
      </c>
      <c r="R2012" s="34">
        <f>AH2012</f>
        <v>0</v>
      </c>
      <c r="S2012" s="122"/>
      <c r="T2012" s="41">
        <f>SUM(U2012,AA2012)</f>
        <v>90</v>
      </c>
      <c r="U2012" s="41">
        <f>IF(SUM(V2012:Y2012)&gt;=250, 250,SUM(V2012:Y2012))</f>
        <v>90</v>
      </c>
      <c r="V2012" s="41">
        <v>0</v>
      </c>
      <c r="W2012" s="41">
        <v>0</v>
      </c>
      <c r="X2012" s="41">
        <f>SUM(AL2012,AN2012,BO2012,BS2012)</f>
        <v>0</v>
      </c>
      <c r="Y2012" s="41">
        <f>SUM(AO2012:BN2012)</f>
        <v>90</v>
      </c>
      <c r="Z2012" s="41">
        <f>COUNTIF(AO2012:BN2012, "&gt;0")</f>
        <v>1</v>
      </c>
      <c r="AA2012" s="41">
        <f>SUM(AB2012:AF2012)</f>
        <v>0</v>
      </c>
      <c r="AB2012" s="41">
        <f>BP2012+BQ2012</f>
        <v>0</v>
      </c>
      <c r="AC2012" s="41">
        <v>0</v>
      </c>
      <c r="AD2012" s="41">
        <v>0</v>
      </c>
      <c r="AE2012" s="41">
        <f>SUM(BR2012)</f>
        <v>0</v>
      </c>
      <c r="AF2012" s="41">
        <f>SUM(AM2012)</f>
        <v>0</v>
      </c>
      <c r="AG2012" s="122"/>
      <c r="AH2012" s="36">
        <v>0</v>
      </c>
      <c r="AI2012" s="126">
        <v>0</v>
      </c>
      <c r="AJ2012" s="36">
        <v>0</v>
      </c>
      <c r="AK2012" s="121"/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14">
        <v>0</v>
      </c>
      <c r="AR2012" s="1">
        <v>0</v>
      </c>
      <c r="AS2012" s="114">
        <v>0</v>
      </c>
      <c r="AT2012" s="114">
        <v>0</v>
      </c>
      <c r="AU2012" s="114">
        <v>0</v>
      </c>
      <c r="AV2012" s="114">
        <v>0</v>
      </c>
      <c r="AW2012" s="114">
        <v>0</v>
      </c>
      <c r="AX2012" s="114">
        <v>0</v>
      </c>
      <c r="AY2012" s="114">
        <v>0</v>
      </c>
      <c r="AZ2012" s="114">
        <v>0</v>
      </c>
      <c r="BA2012" s="114">
        <v>0</v>
      </c>
      <c r="BB2012" s="114">
        <v>0</v>
      </c>
      <c r="BC2012" s="114">
        <v>0</v>
      </c>
      <c r="BD2012" s="115">
        <v>0</v>
      </c>
      <c r="BE2012" s="114">
        <v>0</v>
      </c>
      <c r="BF2012" s="114">
        <v>0</v>
      </c>
      <c r="BG2012" s="114">
        <v>0</v>
      </c>
      <c r="BH2012" s="114">
        <v>0</v>
      </c>
      <c r="BI2012" s="114">
        <v>0</v>
      </c>
      <c r="BJ2012" s="114">
        <v>90</v>
      </c>
      <c r="BK2012" s="114">
        <v>0</v>
      </c>
      <c r="BL2012" s="114">
        <v>0</v>
      </c>
      <c r="BM2012" s="114">
        <v>0</v>
      </c>
      <c r="BN2012" s="114">
        <v>0</v>
      </c>
      <c r="BO2012" s="114">
        <v>0</v>
      </c>
      <c r="BP2012" s="114">
        <v>0</v>
      </c>
      <c r="BQ2012" s="114">
        <v>0</v>
      </c>
      <c r="BR2012" s="114">
        <v>0</v>
      </c>
      <c r="BS2012" s="114">
        <v>0</v>
      </c>
    </row>
    <row r="2013" spans="1:71" ht="15" x14ac:dyDescent="0.25">
      <c r="A2013" s="1" t="str">
        <f>CONCATENATE(G2013,"-",F2013,"-",H2013)</f>
        <v>999931645-Green-Under 30</v>
      </c>
      <c r="B2013" s="1" t="str">
        <f>CONCATENATE(G2013,"-",H2013)</f>
        <v>999931645-Under 30</v>
      </c>
      <c r="C2013" s="151" t="s">
        <v>3317</v>
      </c>
      <c r="D2013" s="151" t="s">
        <v>3318</v>
      </c>
      <c r="E2013" s="151" t="s">
        <v>17</v>
      </c>
      <c r="F2013" s="151" t="s">
        <v>19</v>
      </c>
      <c r="G2013" s="151">
        <v>999931645</v>
      </c>
      <c r="H2013" s="36" t="s">
        <v>1833</v>
      </c>
      <c r="I2013" s="34">
        <f>((L2013)-J2013)+T2013</f>
        <v>68</v>
      </c>
      <c r="J2013" s="36"/>
      <c r="K2013" s="35"/>
      <c r="L2013" s="34">
        <f>SUM(N2013,O2013,P2013,Q2013,R2013,M2013)</f>
        <v>0</v>
      </c>
      <c r="M2013" s="34">
        <f>AJ2013</f>
        <v>0</v>
      </c>
      <c r="N2013" s="34">
        <f>SUM(AI2013)</f>
        <v>0</v>
      </c>
      <c r="O2013" s="34">
        <f>0</f>
        <v>0</v>
      </c>
      <c r="P2013" s="34">
        <v>0</v>
      </c>
      <c r="Q2013" s="34">
        <v>0</v>
      </c>
      <c r="R2013" s="34">
        <f>AH2013</f>
        <v>0</v>
      </c>
      <c r="S2013" s="122"/>
      <c r="T2013" s="41">
        <f>SUM(U2013,AA2013)</f>
        <v>68</v>
      </c>
      <c r="U2013" s="41">
        <f>IF(SUM(V2013:Y2013)&gt;=250, 250,SUM(V2013:Y2013))</f>
        <v>68</v>
      </c>
      <c r="V2013" s="41">
        <v>0</v>
      </c>
      <c r="W2013" s="41">
        <v>0</v>
      </c>
      <c r="X2013" s="41">
        <f>SUM(AL2013,AN2013,BO2013,BS2013)</f>
        <v>0</v>
      </c>
      <c r="Y2013" s="41">
        <f>SUM(AO2013:BN2013)</f>
        <v>68</v>
      </c>
      <c r="Z2013" s="41">
        <f>COUNTIF(AO2013:BN2013, "&gt;0")</f>
        <v>1</v>
      </c>
      <c r="AA2013" s="41">
        <f>SUM(AB2013:AF2013)</f>
        <v>0</v>
      </c>
      <c r="AB2013" s="41">
        <f>BP2013+BQ2013</f>
        <v>0</v>
      </c>
      <c r="AC2013" s="41">
        <v>0</v>
      </c>
      <c r="AD2013" s="41">
        <v>0</v>
      </c>
      <c r="AE2013" s="41">
        <f>SUM(BR2013)</f>
        <v>0</v>
      </c>
      <c r="AF2013" s="41">
        <f>SUM(AM2013)</f>
        <v>0</v>
      </c>
      <c r="AG2013" s="122"/>
      <c r="AH2013" s="36">
        <v>0</v>
      </c>
      <c r="AI2013" s="126">
        <v>0</v>
      </c>
      <c r="AJ2013" s="36">
        <v>0</v>
      </c>
      <c r="AK2013" s="121"/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14">
        <v>0</v>
      </c>
      <c r="AR2013" s="1">
        <v>0</v>
      </c>
      <c r="AS2013" s="114">
        <v>0</v>
      </c>
      <c r="AT2013" s="114">
        <v>0</v>
      </c>
      <c r="AU2013" s="114">
        <v>0</v>
      </c>
      <c r="AV2013" s="114">
        <v>0</v>
      </c>
      <c r="AW2013" s="114">
        <v>0</v>
      </c>
      <c r="AX2013" s="114">
        <v>0</v>
      </c>
      <c r="AY2013" s="114">
        <v>0</v>
      </c>
      <c r="AZ2013" s="114">
        <v>0</v>
      </c>
      <c r="BA2013" s="114">
        <v>0</v>
      </c>
      <c r="BB2013" s="114">
        <v>0</v>
      </c>
      <c r="BC2013" s="114">
        <v>0</v>
      </c>
      <c r="BD2013" s="115">
        <v>0</v>
      </c>
      <c r="BE2013" s="114">
        <v>0</v>
      </c>
      <c r="BF2013" s="114">
        <v>0</v>
      </c>
      <c r="BG2013" s="114">
        <v>0</v>
      </c>
      <c r="BH2013" s="114">
        <v>0</v>
      </c>
      <c r="BI2013" s="114">
        <v>0</v>
      </c>
      <c r="BJ2013" s="114">
        <v>68</v>
      </c>
      <c r="BK2013" s="114">
        <v>0</v>
      </c>
      <c r="BL2013" s="114">
        <v>0</v>
      </c>
      <c r="BM2013" s="114">
        <v>0</v>
      </c>
      <c r="BN2013" s="114">
        <v>0</v>
      </c>
      <c r="BO2013" s="114">
        <v>0</v>
      </c>
      <c r="BP2013" s="114">
        <v>0</v>
      </c>
      <c r="BQ2013" s="114">
        <v>0</v>
      </c>
      <c r="BR2013" s="114">
        <v>0</v>
      </c>
      <c r="BS2013" s="114">
        <v>0</v>
      </c>
    </row>
    <row r="2014" spans="1:71" ht="15" x14ac:dyDescent="0.25">
      <c r="A2014" s="1" t="str">
        <f>CONCATENATE(G2014,"-",F2014,"-",H2014)</f>
        <v>999935023-Green-Under 30</v>
      </c>
      <c r="B2014" s="1" t="str">
        <f>CONCATENATE(G2014,"-",H2014)</f>
        <v>999935023-Under 30</v>
      </c>
      <c r="C2014" s="149" t="s">
        <v>15</v>
      </c>
      <c r="D2014" s="149" t="s">
        <v>2843</v>
      </c>
      <c r="E2014" s="149" t="s">
        <v>17</v>
      </c>
      <c r="F2014" s="149" t="s">
        <v>19</v>
      </c>
      <c r="G2014" s="149">
        <v>999935023</v>
      </c>
      <c r="H2014" s="36" t="s">
        <v>1833</v>
      </c>
      <c r="I2014" s="34">
        <f>((L2014)-J2014)+T2014</f>
        <v>60</v>
      </c>
      <c r="J2014" s="36"/>
      <c r="K2014" s="35"/>
      <c r="L2014" s="34">
        <f>SUM(N2014,O2014,P2014,Q2014,R2014,M2014)</f>
        <v>0</v>
      </c>
      <c r="M2014" s="34">
        <f>AJ2014</f>
        <v>0</v>
      </c>
      <c r="N2014" s="34">
        <f>SUM(AI2014)</f>
        <v>0</v>
      </c>
      <c r="O2014" s="34">
        <f>0</f>
        <v>0</v>
      </c>
      <c r="P2014" s="34">
        <v>0</v>
      </c>
      <c r="Q2014" s="34">
        <v>0</v>
      </c>
      <c r="R2014" s="34">
        <f>AH2014</f>
        <v>0</v>
      </c>
      <c r="S2014" s="122"/>
      <c r="T2014" s="41">
        <f>SUM(U2014,AA2014)</f>
        <v>60</v>
      </c>
      <c r="U2014" s="41">
        <f>IF(SUM(V2014:Y2014)&gt;=250, 250,SUM(V2014:Y2014))</f>
        <v>60</v>
      </c>
      <c r="V2014" s="41">
        <v>0</v>
      </c>
      <c r="W2014" s="41">
        <v>0</v>
      </c>
      <c r="X2014" s="41">
        <f>SUM(AL2014,AN2014,BO2014,BS2014)</f>
        <v>0</v>
      </c>
      <c r="Y2014" s="41">
        <f>SUM(AO2014:BN2014)</f>
        <v>60</v>
      </c>
      <c r="Z2014" s="41">
        <f>COUNTIF(AO2014:BN2014, "&gt;0")</f>
        <v>1</v>
      </c>
      <c r="AA2014" s="41">
        <f>SUM(AB2014:AF2014)</f>
        <v>0</v>
      </c>
      <c r="AB2014" s="41">
        <f>BP2014+BQ2014</f>
        <v>0</v>
      </c>
      <c r="AC2014" s="41">
        <v>0</v>
      </c>
      <c r="AD2014" s="41">
        <v>0</v>
      </c>
      <c r="AE2014" s="41">
        <f>SUM(BR2014)</f>
        <v>0</v>
      </c>
      <c r="AF2014" s="41">
        <f>SUM(AM2014)</f>
        <v>0</v>
      </c>
      <c r="AG2014" s="122"/>
      <c r="AH2014" s="36">
        <v>0</v>
      </c>
      <c r="AI2014" s="126">
        <v>0</v>
      </c>
      <c r="AJ2014" s="36">
        <v>0</v>
      </c>
      <c r="AK2014" s="121"/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14">
        <v>0</v>
      </c>
      <c r="AR2014" s="1">
        <v>0</v>
      </c>
      <c r="AS2014" s="114">
        <v>0</v>
      </c>
      <c r="AT2014" s="114">
        <v>0</v>
      </c>
      <c r="AU2014" s="114">
        <v>0</v>
      </c>
      <c r="AV2014" s="114">
        <v>0</v>
      </c>
      <c r="AW2014" s="114">
        <v>0</v>
      </c>
      <c r="AX2014" s="114">
        <v>0</v>
      </c>
      <c r="AY2014" s="114">
        <v>0</v>
      </c>
      <c r="AZ2014" s="114">
        <v>0</v>
      </c>
      <c r="BA2014" s="114">
        <v>0</v>
      </c>
      <c r="BB2014" s="114">
        <v>0</v>
      </c>
      <c r="BC2014" s="114">
        <v>60</v>
      </c>
      <c r="BD2014" s="115">
        <v>0</v>
      </c>
      <c r="BE2014" s="114">
        <v>0</v>
      </c>
      <c r="BF2014" s="114">
        <v>0</v>
      </c>
      <c r="BG2014" s="114">
        <v>0</v>
      </c>
      <c r="BH2014" s="114">
        <v>0</v>
      </c>
      <c r="BI2014" s="114">
        <v>0</v>
      </c>
      <c r="BJ2014" s="114">
        <v>0</v>
      </c>
      <c r="BK2014" s="114">
        <v>0</v>
      </c>
      <c r="BL2014" s="114">
        <v>0</v>
      </c>
      <c r="BM2014" s="114">
        <v>0</v>
      </c>
      <c r="BN2014" s="114">
        <v>0</v>
      </c>
      <c r="BO2014" s="114">
        <v>0</v>
      </c>
      <c r="BP2014" s="114">
        <v>0</v>
      </c>
      <c r="BQ2014" s="114">
        <v>0</v>
      </c>
      <c r="BR2014" s="114">
        <v>0</v>
      </c>
      <c r="BS2014" s="114">
        <v>0</v>
      </c>
    </row>
    <row r="2015" spans="1:71" ht="15" x14ac:dyDescent="0.25">
      <c r="A2015" s="1" t="str">
        <f>CONCATENATE(G2015,"-",F2015,"-",H2015)</f>
        <v>999932172-Green-Under 30</v>
      </c>
      <c r="B2015" s="1" t="str">
        <f>CONCATENATE(G2015,"-",H2015)</f>
        <v>999932172-Under 30</v>
      </c>
      <c r="C2015" s="151" t="s">
        <v>1542</v>
      </c>
      <c r="D2015" s="151" t="s">
        <v>3319</v>
      </c>
      <c r="E2015" s="151" t="s">
        <v>17</v>
      </c>
      <c r="F2015" s="151" t="s">
        <v>19</v>
      </c>
      <c r="G2015" s="151">
        <v>999932172</v>
      </c>
      <c r="H2015" s="36" t="s">
        <v>1833</v>
      </c>
      <c r="I2015" s="34">
        <f>((L2015)-J2015)+T2015</f>
        <v>51</v>
      </c>
      <c r="J2015" s="36"/>
      <c r="K2015" s="35"/>
      <c r="L2015" s="34">
        <f>SUM(N2015,O2015,P2015,Q2015,R2015,M2015)</f>
        <v>0</v>
      </c>
      <c r="M2015" s="34">
        <f>AJ2015</f>
        <v>0</v>
      </c>
      <c r="N2015" s="34">
        <f>SUM(AI2015)</f>
        <v>0</v>
      </c>
      <c r="O2015" s="34">
        <f>0</f>
        <v>0</v>
      </c>
      <c r="P2015" s="34">
        <v>0</v>
      </c>
      <c r="Q2015" s="34">
        <v>0</v>
      </c>
      <c r="R2015" s="34">
        <f>AH2015</f>
        <v>0</v>
      </c>
      <c r="S2015" s="122"/>
      <c r="T2015" s="41">
        <f>SUM(U2015,AA2015)</f>
        <v>51</v>
      </c>
      <c r="U2015" s="41">
        <f>IF(SUM(V2015:Y2015)&gt;=250, 250,SUM(V2015:Y2015))</f>
        <v>51</v>
      </c>
      <c r="V2015" s="41">
        <v>0</v>
      </c>
      <c r="W2015" s="41">
        <v>0</v>
      </c>
      <c r="X2015" s="41">
        <f>SUM(AL2015,AN2015,BO2015,BS2015)</f>
        <v>0</v>
      </c>
      <c r="Y2015" s="41">
        <f>SUM(AO2015:BN2015)</f>
        <v>51</v>
      </c>
      <c r="Z2015" s="41">
        <f>COUNTIF(AO2015:BN2015, "&gt;0")</f>
        <v>1</v>
      </c>
      <c r="AA2015" s="41">
        <f>SUM(AB2015:AF2015)</f>
        <v>0</v>
      </c>
      <c r="AB2015" s="41">
        <f>BP2015+BQ2015</f>
        <v>0</v>
      </c>
      <c r="AC2015" s="41">
        <v>0</v>
      </c>
      <c r="AD2015" s="41">
        <v>0</v>
      </c>
      <c r="AE2015" s="41">
        <f>SUM(BR2015)</f>
        <v>0</v>
      </c>
      <c r="AF2015" s="41">
        <f>SUM(AM2015)</f>
        <v>0</v>
      </c>
      <c r="AG2015" s="122"/>
      <c r="AH2015" s="36">
        <v>0</v>
      </c>
      <c r="AI2015" s="36">
        <v>0</v>
      </c>
      <c r="AJ2015" s="36">
        <v>0</v>
      </c>
      <c r="AK2015" s="121"/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14">
        <v>0</v>
      </c>
      <c r="AR2015" s="1">
        <v>0</v>
      </c>
      <c r="AS2015" s="114">
        <v>0</v>
      </c>
      <c r="AT2015" s="114">
        <v>0</v>
      </c>
      <c r="AU2015" s="114">
        <v>0</v>
      </c>
      <c r="AV2015" s="114">
        <v>0</v>
      </c>
      <c r="AW2015" s="114">
        <v>0</v>
      </c>
      <c r="AX2015" s="114">
        <v>0</v>
      </c>
      <c r="AY2015" s="114">
        <v>0</v>
      </c>
      <c r="AZ2015" s="114">
        <v>0</v>
      </c>
      <c r="BA2015" s="114">
        <v>0</v>
      </c>
      <c r="BB2015" s="114">
        <v>0</v>
      </c>
      <c r="BC2015" s="114">
        <v>0</v>
      </c>
      <c r="BD2015" s="115">
        <v>0</v>
      </c>
      <c r="BE2015" s="114">
        <v>0</v>
      </c>
      <c r="BF2015" s="114">
        <v>0</v>
      </c>
      <c r="BG2015" s="114">
        <v>0</v>
      </c>
      <c r="BH2015" s="114">
        <v>0</v>
      </c>
      <c r="BI2015" s="114">
        <v>0</v>
      </c>
      <c r="BJ2015" s="114">
        <v>51</v>
      </c>
      <c r="BK2015" s="114">
        <v>0</v>
      </c>
      <c r="BL2015" s="114">
        <v>0</v>
      </c>
      <c r="BM2015" s="114">
        <v>0</v>
      </c>
      <c r="BN2015" s="114">
        <v>0</v>
      </c>
      <c r="BO2015" s="114">
        <v>0</v>
      </c>
      <c r="BP2015" s="114">
        <v>0</v>
      </c>
      <c r="BQ2015" s="114">
        <v>0</v>
      </c>
      <c r="BR2015" s="114">
        <v>0</v>
      </c>
      <c r="BS2015" s="114">
        <v>0</v>
      </c>
    </row>
    <row r="2016" spans="1:71" ht="15" x14ac:dyDescent="0.25">
      <c r="A2016" s="1" t="str">
        <f>CONCATENATE(G2016,"-",F2016,"-",H2016)</f>
        <v>999935943-Green-Under 30</v>
      </c>
      <c r="B2016" s="1" t="str">
        <f>CONCATENATE(G2016,"-",H2016)</f>
        <v>999935943-Under 30</v>
      </c>
      <c r="C2016" s="151" t="s">
        <v>487</v>
      </c>
      <c r="D2016" s="151" t="s">
        <v>3320</v>
      </c>
      <c r="E2016" s="151" t="s">
        <v>17</v>
      </c>
      <c r="F2016" s="151" t="s">
        <v>19</v>
      </c>
      <c r="G2016" s="151">
        <v>999935943</v>
      </c>
      <c r="H2016" s="36" t="s">
        <v>1833</v>
      </c>
      <c r="I2016" s="34">
        <f>((L2016)-J2016)+T2016</f>
        <v>38</v>
      </c>
      <c r="J2016" s="36"/>
      <c r="K2016" s="35"/>
      <c r="L2016" s="34">
        <f>SUM(N2016,O2016,P2016,Q2016,R2016,M2016)</f>
        <v>0</v>
      </c>
      <c r="M2016" s="34">
        <f>AJ2016</f>
        <v>0</v>
      </c>
      <c r="N2016" s="34">
        <f>SUM(AI2016)</f>
        <v>0</v>
      </c>
      <c r="O2016" s="34">
        <f>0</f>
        <v>0</v>
      </c>
      <c r="P2016" s="34">
        <v>0</v>
      </c>
      <c r="Q2016" s="34">
        <v>0</v>
      </c>
      <c r="R2016" s="34">
        <f>AH2016</f>
        <v>0</v>
      </c>
      <c r="S2016" s="122"/>
      <c r="T2016" s="41">
        <f>SUM(U2016,AA2016)</f>
        <v>38</v>
      </c>
      <c r="U2016" s="41">
        <f>IF(SUM(V2016:Y2016)&gt;=250, 250,SUM(V2016:Y2016))</f>
        <v>38</v>
      </c>
      <c r="V2016" s="41">
        <v>0</v>
      </c>
      <c r="W2016" s="41">
        <v>0</v>
      </c>
      <c r="X2016" s="41">
        <f>SUM(AL2016,AN2016,BO2016,BS2016)</f>
        <v>0</v>
      </c>
      <c r="Y2016" s="41">
        <f>SUM(AO2016:BN2016)</f>
        <v>38</v>
      </c>
      <c r="Z2016" s="41">
        <f>COUNTIF(AO2016:BN2016, "&gt;0")</f>
        <v>1</v>
      </c>
      <c r="AA2016" s="41">
        <f>SUM(AB2016:AF2016)</f>
        <v>0</v>
      </c>
      <c r="AB2016" s="41">
        <f>BP2016+BQ2016</f>
        <v>0</v>
      </c>
      <c r="AC2016" s="41">
        <v>0</v>
      </c>
      <c r="AD2016" s="41">
        <v>0</v>
      </c>
      <c r="AE2016" s="41">
        <f>SUM(BR2016)</f>
        <v>0</v>
      </c>
      <c r="AF2016" s="41">
        <f>SUM(AM2016)</f>
        <v>0</v>
      </c>
      <c r="AG2016" s="122"/>
      <c r="AH2016" s="36">
        <v>0</v>
      </c>
      <c r="AI2016" s="126">
        <v>0</v>
      </c>
      <c r="AJ2016" s="36">
        <v>0</v>
      </c>
      <c r="AK2016" s="121"/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  <c r="AQ2016" s="114">
        <v>0</v>
      </c>
      <c r="AR2016" s="1">
        <v>0</v>
      </c>
      <c r="AS2016" s="114">
        <v>0</v>
      </c>
      <c r="AT2016" s="114">
        <v>0</v>
      </c>
      <c r="AU2016" s="114">
        <v>0</v>
      </c>
      <c r="AV2016" s="114">
        <v>0</v>
      </c>
      <c r="AW2016" s="114">
        <v>0</v>
      </c>
      <c r="AX2016" s="114">
        <v>0</v>
      </c>
      <c r="AY2016" s="114">
        <v>0</v>
      </c>
      <c r="AZ2016" s="114">
        <v>0</v>
      </c>
      <c r="BA2016" s="114">
        <v>0</v>
      </c>
      <c r="BB2016" s="114">
        <v>0</v>
      </c>
      <c r="BC2016" s="114">
        <v>0</v>
      </c>
      <c r="BD2016" s="115">
        <v>0</v>
      </c>
      <c r="BE2016" s="114">
        <v>0</v>
      </c>
      <c r="BF2016" s="114">
        <v>0</v>
      </c>
      <c r="BG2016" s="114">
        <v>0</v>
      </c>
      <c r="BH2016" s="114">
        <v>0</v>
      </c>
      <c r="BI2016" s="114">
        <v>0</v>
      </c>
      <c r="BJ2016" s="114">
        <v>38</v>
      </c>
      <c r="BK2016" s="114">
        <v>0</v>
      </c>
      <c r="BL2016" s="114">
        <v>0</v>
      </c>
      <c r="BM2016" s="114">
        <v>0</v>
      </c>
      <c r="BN2016" s="114">
        <v>0</v>
      </c>
      <c r="BO2016" s="114">
        <v>0</v>
      </c>
      <c r="BP2016" s="114">
        <v>0</v>
      </c>
      <c r="BQ2016" s="114">
        <v>0</v>
      </c>
      <c r="BR2016" s="114">
        <v>0</v>
      </c>
      <c r="BS2016" s="114">
        <v>0</v>
      </c>
    </row>
    <row r="2017" spans="1:71" ht="15" x14ac:dyDescent="0.25">
      <c r="A2017" s="1" t="str">
        <f>CONCATENATE(G2017,"-",F2017,"-",H2017)</f>
        <v>999931900-Green-Under 30</v>
      </c>
      <c r="B2017" s="1" t="str">
        <f>CONCATENATE(G2017,"-",H2017)</f>
        <v>999931900-Under 30</v>
      </c>
      <c r="C2017" s="151" t="s">
        <v>1459</v>
      </c>
      <c r="D2017" s="151" t="s">
        <v>3321</v>
      </c>
      <c r="E2017" s="151" t="s">
        <v>17</v>
      </c>
      <c r="F2017" s="151" t="s">
        <v>19</v>
      </c>
      <c r="G2017" s="151">
        <v>999931900</v>
      </c>
      <c r="H2017" s="36" t="s">
        <v>1833</v>
      </c>
      <c r="I2017" s="34">
        <f>((L2017)-J2017)+T2017</f>
        <v>33</v>
      </c>
      <c r="J2017" s="36"/>
      <c r="K2017" s="35"/>
      <c r="L2017" s="34">
        <f>SUM(N2017,O2017,P2017,Q2017,R2017,M2017)</f>
        <v>0</v>
      </c>
      <c r="M2017" s="34">
        <f>AJ2017</f>
        <v>0</v>
      </c>
      <c r="N2017" s="34">
        <f>SUM(AI2017)</f>
        <v>0</v>
      </c>
      <c r="O2017" s="34">
        <f>0</f>
        <v>0</v>
      </c>
      <c r="P2017" s="34">
        <v>0</v>
      </c>
      <c r="Q2017" s="34">
        <v>0</v>
      </c>
      <c r="R2017" s="34">
        <f>AH2017</f>
        <v>0</v>
      </c>
      <c r="S2017" s="122"/>
      <c r="T2017" s="41">
        <f>SUM(U2017,AA2017)</f>
        <v>33</v>
      </c>
      <c r="U2017" s="41">
        <f>IF(SUM(V2017:Y2017)&gt;=250, 250,SUM(V2017:Y2017))</f>
        <v>33</v>
      </c>
      <c r="V2017" s="41">
        <v>0</v>
      </c>
      <c r="W2017" s="41">
        <v>0</v>
      </c>
      <c r="X2017" s="41">
        <f>SUM(AL2017,AN2017,BO2017,BS2017)</f>
        <v>0</v>
      </c>
      <c r="Y2017" s="41">
        <f>SUM(AO2017:BN2017)</f>
        <v>33</v>
      </c>
      <c r="Z2017" s="41">
        <f>COUNTIF(AO2017:BN2017, "&gt;0")</f>
        <v>1</v>
      </c>
      <c r="AA2017" s="41">
        <f>SUM(AB2017:AF2017)</f>
        <v>0</v>
      </c>
      <c r="AB2017" s="41">
        <f>BP2017+BQ2017</f>
        <v>0</v>
      </c>
      <c r="AC2017" s="41">
        <v>0</v>
      </c>
      <c r="AD2017" s="41">
        <v>0</v>
      </c>
      <c r="AE2017" s="41">
        <f>SUM(BR2017)</f>
        <v>0</v>
      </c>
      <c r="AF2017" s="41">
        <f>SUM(AM2017)</f>
        <v>0</v>
      </c>
      <c r="AG2017" s="122"/>
      <c r="AH2017" s="36">
        <v>0</v>
      </c>
      <c r="AI2017" s="126">
        <v>0</v>
      </c>
      <c r="AJ2017" s="36">
        <v>0</v>
      </c>
      <c r="AK2017" s="121"/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14">
        <v>0</v>
      </c>
      <c r="AR2017" s="1">
        <v>0</v>
      </c>
      <c r="AS2017" s="114">
        <v>0</v>
      </c>
      <c r="AT2017" s="114">
        <v>0</v>
      </c>
      <c r="AU2017" s="114">
        <v>0</v>
      </c>
      <c r="AV2017" s="114">
        <v>0</v>
      </c>
      <c r="AW2017" s="114">
        <v>0</v>
      </c>
      <c r="AX2017" s="114">
        <v>0</v>
      </c>
      <c r="AY2017" s="114">
        <v>0</v>
      </c>
      <c r="AZ2017" s="114">
        <v>0</v>
      </c>
      <c r="BA2017" s="114">
        <v>0</v>
      </c>
      <c r="BB2017" s="114">
        <v>0</v>
      </c>
      <c r="BC2017" s="114">
        <v>0</v>
      </c>
      <c r="BD2017" s="115">
        <v>0</v>
      </c>
      <c r="BE2017" s="114">
        <v>0</v>
      </c>
      <c r="BF2017" s="114">
        <v>0</v>
      </c>
      <c r="BG2017" s="114">
        <v>0</v>
      </c>
      <c r="BH2017" s="114">
        <v>0</v>
      </c>
      <c r="BI2017" s="114">
        <v>0</v>
      </c>
      <c r="BJ2017" s="114">
        <v>33</v>
      </c>
      <c r="BK2017" s="114">
        <v>0</v>
      </c>
      <c r="BL2017" s="114">
        <v>0</v>
      </c>
      <c r="BM2017" s="114">
        <v>0</v>
      </c>
      <c r="BN2017" s="114">
        <v>0</v>
      </c>
      <c r="BO2017" s="114">
        <v>0</v>
      </c>
      <c r="BP2017" s="114">
        <v>0</v>
      </c>
      <c r="BQ2017" s="114">
        <v>0</v>
      </c>
      <c r="BR2017" s="114">
        <v>0</v>
      </c>
      <c r="BS2017" s="114">
        <v>0</v>
      </c>
    </row>
    <row r="2018" spans="1:71" ht="15" x14ac:dyDescent="0.25">
      <c r="A2018" s="1" t="str">
        <f>CONCATENATE(G2018,"-",F2018,"-",H2018)</f>
        <v>999935506-Green-Under 30</v>
      </c>
      <c r="B2018" s="1" t="str">
        <f>CONCATENATE(G2018,"-",H2018)</f>
        <v>999935506-Under 30</v>
      </c>
      <c r="C2018" s="151" t="s">
        <v>44</v>
      </c>
      <c r="D2018" s="151" t="s">
        <v>3322</v>
      </c>
      <c r="E2018" s="151" t="s">
        <v>17</v>
      </c>
      <c r="F2018" s="151" t="s">
        <v>19</v>
      </c>
      <c r="G2018" s="151">
        <v>999935506</v>
      </c>
      <c r="H2018" s="36" t="s">
        <v>1833</v>
      </c>
      <c r="I2018" s="34">
        <f>((L2018)-J2018)+T2018</f>
        <v>28</v>
      </c>
      <c r="J2018" s="36"/>
      <c r="K2018" s="35"/>
      <c r="L2018" s="34">
        <f>SUM(N2018,O2018,P2018,Q2018,R2018,M2018)</f>
        <v>0</v>
      </c>
      <c r="M2018" s="34">
        <f>AJ2018</f>
        <v>0</v>
      </c>
      <c r="N2018" s="34">
        <f>SUM(AI2018)</f>
        <v>0</v>
      </c>
      <c r="O2018" s="34">
        <f>0</f>
        <v>0</v>
      </c>
      <c r="P2018" s="34">
        <v>0</v>
      </c>
      <c r="Q2018" s="34">
        <v>0</v>
      </c>
      <c r="R2018" s="34">
        <f>AH2018</f>
        <v>0</v>
      </c>
      <c r="S2018" s="122"/>
      <c r="T2018" s="41">
        <f>SUM(U2018,AA2018)</f>
        <v>28</v>
      </c>
      <c r="U2018" s="41">
        <f>IF(SUM(V2018:Y2018)&gt;=250, 250,SUM(V2018:Y2018))</f>
        <v>28</v>
      </c>
      <c r="V2018" s="41">
        <v>0</v>
      </c>
      <c r="W2018" s="41">
        <v>0</v>
      </c>
      <c r="X2018" s="41">
        <f>SUM(AL2018,AN2018,BO2018,BS2018)</f>
        <v>0</v>
      </c>
      <c r="Y2018" s="41">
        <f>SUM(AO2018:BN2018)</f>
        <v>28</v>
      </c>
      <c r="Z2018" s="41">
        <f>COUNTIF(AO2018:BN2018, "&gt;0")</f>
        <v>1</v>
      </c>
      <c r="AA2018" s="41">
        <f>SUM(AB2018:AF2018)</f>
        <v>0</v>
      </c>
      <c r="AB2018" s="41">
        <f>BP2018+BQ2018</f>
        <v>0</v>
      </c>
      <c r="AC2018" s="41">
        <v>0</v>
      </c>
      <c r="AD2018" s="41">
        <v>0</v>
      </c>
      <c r="AE2018" s="41">
        <f>SUM(BR2018)</f>
        <v>0</v>
      </c>
      <c r="AF2018" s="41">
        <f>SUM(AM2018)</f>
        <v>0</v>
      </c>
      <c r="AG2018" s="122"/>
      <c r="AH2018" s="36">
        <v>0</v>
      </c>
      <c r="AI2018" s="126">
        <v>0</v>
      </c>
      <c r="AJ2018" s="36">
        <v>0</v>
      </c>
      <c r="AK2018" s="121"/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14">
        <v>0</v>
      </c>
      <c r="AR2018" s="1">
        <v>0</v>
      </c>
      <c r="AS2018" s="114">
        <v>0</v>
      </c>
      <c r="AT2018" s="114">
        <v>0</v>
      </c>
      <c r="AU2018" s="114">
        <v>0</v>
      </c>
      <c r="AV2018" s="114">
        <v>0</v>
      </c>
      <c r="AW2018" s="114">
        <v>0</v>
      </c>
      <c r="AX2018" s="114">
        <v>0</v>
      </c>
      <c r="AY2018" s="114">
        <v>0</v>
      </c>
      <c r="AZ2018" s="114">
        <v>0</v>
      </c>
      <c r="BA2018" s="114">
        <v>0</v>
      </c>
      <c r="BB2018" s="114">
        <v>0</v>
      </c>
      <c r="BC2018" s="114">
        <v>0</v>
      </c>
      <c r="BD2018" s="115">
        <v>0</v>
      </c>
      <c r="BE2018" s="114">
        <v>0</v>
      </c>
      <c r="BF2018" s="114">
        <v>0</v>
      </c>
      <c r="BG2018" s="114">
        <v>0</v>
      </c>
      <c r="BH2018" s="114">
        <v>0</v>
      </c>
      <c r="BI2018" s="114">
        <v>0</v>
      </c>
      <c r="BJ2018" s="114">
        <v>28</v>
      </c>
      <c r="BK2018" s="114">
        <v>0</v>
      </c>
      <c r="BL2018" s="114">
        <v>0</v>
      </c>
      <c r="BM2018" s="114">
        <v>0</v>
      </c>
      <c r="BN2018" s="114">
        <v>0</v>
      </c>
      <c r="BO2018" s="114">
        <v>0</v>
      </c>
      <c r="BP2018" s="114">
        <v>0</v>
      </c>
      <c r="BQ2018" s="114">
        <v>0</v>
      </c>
      <c r="BR2018" s="114">
        <v>0</v>
      </c>
      <c r="BS2018" s="114">
        <v>0</v>
      </c>
    </row>
    <row r="2019" spans="1:71" ht="15" x14ac:dyDescent="0.25">
      <c r="A2019" s="1" t="str">
        <f>CONCATENATE(G2019,"-",F2019,"-",H2019)</f>
        <v>999932240-Green-Under 30</v>
      </c>
      <c r="B2019" s="1" t="str">
        <f>CONCATENATE(G2019,"-",H2019)</f>
        <v>999932240-Under 30</v>
      </c>
      <c r="C2019" s="151" t="s">
        <v>3315</v>
      </c>
      <c r="D2019" s="151" t="s">
        <v>630</v>
      </c>
      <c r="E2019" s="151" t="s">
        <v>17</v>
      </c>
      <c r="F2019" s="151" t="s">
        <v>19</v>
      </c>
      <c r="G2019" s="151">
        <v>999932240</v>
      </c>
      <c r="H2019" s="36" t="s">
        <v>1833</v>
      </c>
      <c r="I2019" s="34">
        <f>((L2019)-J2019)+T2019</f>
        <v>21</v>
      </c>
      <c r="J2019" s="36"/>
      <c r="K2019" s="35"/>
      <c r="L2019" s="34">
        <f>SUM(N2019,O2019,P2019,Q2019,R2019,M2019)</f>
        <v>0</v>
      </c>
      <c r="M2019" s="34">
        <f>AJ2019</f>
        <v>0</v>
      </c>
      <c r="N2019" s="34">
        <f>SUM(AI2019)</f>
        <v>0</v>
      </c>
      <c r="O2019" s="34">
        <f>0</f>
        <v>0</v>
      </c>
      <c r="P2019" s="34">
        <v>0</v>
      </c>
      <c r="Q2019" s="34">
        <v>0</v>
      </c>
      <c r="R2019" s="34">
        <f>AH2019</f>
        <v>0</v>
      </c>
      <c r="S2019" s="122"/>
      <c r="T2019" s="41">
        <f>SUM(U2019,AA2019)</f>
        <v>21</v>
      </c>
      <c r="U2019" s="41">
        <f>IF(SUM(V2019:Y2019)&gt;=250, 250,SUM(V2019:Y2019))</f>
        <v>21</v>
      </c>
      <c r="V2019" s="41">
        <v>0</v>
      </c>
      <c r="W2019" s="41">
        <v>0</v>
      </c>
      <c r="X2019" s="41">
        <f>SUM(AL2019,AN2019,BO2019,BS2019)</f>
        <v>0</v>
      </c>
      <c r="Y2019" s="41">
        <f>SUM(AO2019:BN2019)</f>
        <v>21</v>
      </c>
      <c r="Z2019" s="41">
        <f>COUNTIF(AO2019:BN2019, "&gt;0")</f>
        <v>1</v>
      </c>
      <c r="AA2019" s="41">
        <f>SUM(AB2019:AF2019)</f>
        <v>0</v>
      </c>
      <c r="AB2019" s="41">
        <f>BP2019+BQ2019</f>
        <v>0</v>
      </c>
      <c r="AC2019" s="41">
        <v>0</v>
      </c>
      <c r="AD2019" s="41">
        <v>0</v>
      </c>
      <c r="AE2019" s="41">
        <f>SUM(BR2019)</f>
        <v>0</v>
      </c>
      <c r="AF2019" s="41">
        <f>SUM(AM2019)</f>
        <v>0</v>
      </c>
      <c r="AG2019" s="122"/>
      <c r="AH2019" s="36">
        <v>0</v>
      </c>
      <c r="AI2019" s="126">
        <v>0</v>
      </c>
      <c r="AJ2019" s="36">
        <v>0</v>
      </c>
      <c r="AK2019" s="121"/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  <c r="AQ2019" s="114">
        <v>0</v>
      </c>
      <c r="AR2019" s="1">
        <v>0</v>
      </c>
      <c r="AS2019" s="114">
        <v>0</v>
      </c>
      <c r="AT2019" s="114">
        <v>0</v>
      </c>
      <c r="AU2019" s="114">
        <v>0</v>
      </c>
      <c r="AV2019" s="114">
        <v>0</v>
      </c>
      <c r="AW2019" s="114">
        <v>0</v>
      </c>
      <c r="AX2019" s="114">
        <v>0</v>
      </c>
      <c r="AY2019" s="114">
        <v>0</v>
      </c>
      <c r="AZ2019" s="114">
        <v>0</v>
      </c>
      <c r="BA2019" s="114">
        <v>0</v>
      </c>
      <c r="BB2019" s="114">
        <v>0</v>
      </c>
      <c r="BC2019" s="114">
        <v>0</v>
      </c>
      <c r="BD2019" s="115">
        <v>0</v>
      </c>
      <c r="BE2019" s="114">
        <v>0</v>
      </c>
      <c r="BF2019" s="114">
        <v>0</v>
      </c>
      <c r="BG2019" s="114">
        <v>0</v>
      </c>
      <c r="BH2019" s="114">
        <v>0</v>
      </c>
      <c r="BI2019" s="114">
        <v>0</v>
      </c>
      <c r="BJ2019" s="114">
        <v>21</v>
      </c>
      <c r="BK2019" s="114">
        <v>0</v>
      </c>
      <c r="BL2019" s="114">
        <v>0</v>
      </c>
      <c r="BM2019" s="114">
        <v>0</v>
      </c>
      <c r="BN2019" s="114">
        <v>0</v>
      </c>
      <c r="BO2019" s="114">
        <v>0</v>
      </c>
      <c r="BP2019" s="114">
        <v>0</v>
      </c>
      <c r="BQ2019" s="114">
        <v>0</v>
      </c>
      <c r="BR2019" s="114">
        <v>0</v>
      </c>
      <c r="BS2019" s="114">
        <v>0</v>
      </c>
    </row>
    <row r="2020" spans="1:71" ht="15" x14ac:dyDescent="0.25">
      <c r="A2020" s="1" t="str">
        <f>CONCATENATE(G2020,"-",F2020,"-",H2020)</f>
        <v>999935926-Green-Under 30</v>
      </c>
      <c r="B2020" s="1" t="str">
        <f>CONCATENATE(G2020,"-",H2020)</f>
        <v>999935926-Under 30</v>
      </c>
      <c r="C2020" s="151" t="s">
        <v>188</v>
      </c>
      <c r="D2020" s="151" t="s">
        <v>3314</v>
      </c>
      <c r="E2020" s="151" t="s">
        <v>17</v>
      </c>
      <c r="F2020" s="151" t="s">
        <v>19</v>
      </c>
      <c r="G2020" s="151">
        <v>999935926</v>
      </c>
      <c r="H2020" s="36" t="s">
        <v>1833</v>
      </c>
      <c r="I2020" s="34">
        <f>((L2020)-J2020)+T2020</f>
        <v>21</v>
      </c>
      <c r="J2020" s="36"/>
      <c r="K2020" s="35"/>
      <c r="L2020" s="34">
        <f>SUM(N2020,O2020,P2020,Q2020,R2020,M2020)</f>
        <v>0</v>
      </c>
      <c r="M2020" s="34">
        <f>AJ2020</f>
        <v>0</v>
      </c>
      <c r="N2020" s="34">
        <f>SUM(AI2020)</f>
        <v>0</v>
      </c>
      <c r="O2020" s="34">
        <f>0</f>
        <v>0</v>
      </c>
      <c r="P2020" s="34">
        <v>0</v>
      </c>
      <c r="Q2020" s="34">
        <v>0</v>
      </c>
      <c r="R2020" s="34">
        <f>AH2020</f>
        <v>0</v>
      </c>
      <c r="S2020" s="122"/>
      <c r="T2020" s="41">
        <f>SUM(U2020,AA2020)</f>
        <v>21</v>
      </c>
      <c r="U2020" s="41">
        <f>IF(SUM(V2020:Y2020)&gt;=250, 250,SUM(V2020:Y2020))</f>
        <v>21</v>
      </c>
      <c r="V2020" s="41">
        <v>0</v>
      </c>
      <c r="W2020" s="41">
        <v>0</v>
      </c>
      <c r="X2020" s="41">
        <f>SUM(AL2020,AN2020,BO2020,BS2020)</f>
        <v>0</v>
      </c>
      <c r="Y2020" s="41">
        <f>SUM(AO2020:BN2020)</f>
        <v>21</v>
      </c>
      <c r="Z2020" s="41">
        <f>COUNTIF(AO2020:BN2020, "&gt;0")</f>
        <v>1</v>
      </c>
      <c r="AA2020" s="41">
        <f>SUM(AB2020:AF2020)</f>
        <v>0</v>
      </c>
      <c r="AB2020" s="41">
        <f>BP2020+BQ2020</f>
        <v>0</v>
      </c>
      <c r="AC2020" s="41">
        <v>0</v>
      </c>
      <c r="AD2020" s="41">
        <v>0</v>
      </c>
      <c r="AE2020" s="41">
        <f>SUM(BR2020)</f>
        <v>0</v>
      </c>
      <c r="AF2020" s="41">
        <f>SUM(AM2020)</f>
        <v>0</v>
      </c>
      <c r="AG2020" s="122"/>
      <c r="AH2020" s="36">
        <v>0</v>
      </c>
      <c r="AI2020" s="126">
        <v>0</v>
      </c>
      <c r="AJ2020" s="36">
        <v>0</v>
      </c>
      <c r="AK2020" s="121"/>
      <c r="AL2020" s="1">
        <v>0</v>
      </c>
      <c r="AM2020" s="1">
        <v>0</v>
      </c>
      <c r="AN2020" s="1">
        <v>0</v>
      </c>
      <c r="AO2020" s="1">
        <v>0</v>
      </c>
      <c r="AP2020" s="1">
        <v>0</v>
      </c>
      <c r="AQ2020" s="114">
        <v>0</v>
      </c>
      <c r="AR2020" s="1">
        <v>0</v>
      </c>
      <c r="AS2020" s="114">
        <v>0</v>
      </c>
      <c r="AT2020" s="114">
        <v>0</v>
      </c>
      <c r="AU2020" s="114">
        <v>0</v>
      </c>
      <c r="AV2020" s="114">
        <v>0</v>
      </c>
      <c r="AW2020" s="114">
        <v>0</v>
      </c>
      <c r="AX2020" s="114">
        <v>0</v>
      </c>
      <c r="AY2020" s="114">
        <v>0</v>
      </c>
      <c r="AZ2020" s="114">
        <v>0</v>
      </c>
      <c r="BA2020" s="114">
        <v>0</v>
      </c>
      <c r="BB2020" s="114">
        <v>0</v>
      </c>
      <c r="BC2020" s="114">
        <v>0</v>
      </c>
      <c r="BD2020" s="115">
        <v>0</v>
      </c>
      <c r="BE2020" s="114">
        <v>0</v>
      </c>
      <c r="BF2020" s="114">
        <v>0</v>
      </c>
      <c r="BG2020" s="114">
        <v>0</v>
      </c>
      <c r="BH2020" s="114">
        <v>0</v>
      </c>
      <c r="BI2020" s="114">
        <v>0</v>
      </c>
      <c r="BJ2020" s="114">
        <v>21</v>
      </c>
      <c r="BK2020" s="114">
        <v>0</v>
      </c>
      <c r="BL2020" s="114">
        <v>0</v>
      </c>
      <c r="BM2020" s="114">
        <v>0</v>
      </c>
      <c r="BN2020" s="114">
        <v>0</v>
      </c>
      <c r="BO2020" s="114">
        <v>0</v>
      </c>
      <c r="BP2020" s="114">
        <v>0</v>
      </c>
      <c r="BQ2020" s="114">
        <v>0</v>
      </c>
      <c r="BR2020" s="114">
        <v>0</v>
      </c>
      <c r="BS2020" s="114">
        <v>0</v>
      </c>
    </row>
    <row r="2021" spans="1:71" ht="15" x14ac:dyDescent="0.25">
      <c r="A2021" s="1" t="str">
        <f>CONCATENATE(G2021,"-",F2021,"-",H2021)</f>
        <v>999936108-Green-Under 30</v>
      </c>
      <c r="B2021" s="1" t="str">
        <f>CONCATENATE(G2021,"-",H2021)</f>
        <v>999936108-Under 30</v>
      </c>
      <c r="C2021" s="151" t="s">
        <v>2873</v>
      </c>
      <c r="D2021" s="151" t="s">
        <v>1425</v>
      </c>
      <c r="E2021" s="151" t="s">
        <v>17</v>
      </c>
      <c r="F2021" s="151" t="s">
        <v>19</v>
      </c>
      <c r="G2021" s="151">
        <v>999936108</v>
      </c>
      <c r="H2021" s="36" t="s">
        <v>1833</v>
      </c>
      <c r="I2021" s="34">
        <f>((L2021)-J2021)+T2021</f>
        <v>21</v>
      </c>
      <c r="J2021" s="36"/>
      <c r="K2021" s="35"/>
      <c r="L2021" s="34">
        <f>SUM(N2021,O2021,P2021,Q2021,R2021,M2021)</f>
        <v>0</v>
      </c>
      <c r="M2021" s="34">
        <f>AJ2021</f>
        <v>0</v>
      </c>
      <c r="N2021" s="34">
        <f>SUM(AI2021)</f>
        <v>0</v>
      </c>
      <c r="O2021" s="34">
        <f>0</f>
        <v>0</v>
      </c>
      <c r="P2021" s="34">
        <v>0</v>
      </c>
      <c r="Q2021" s="34">
        <v>0</v>
      </c>
      <c r="R2021" s="34">
        <f>AH2021</f>
        <v>0</v>
      </c>
      <c r="S2021" s="122"/>
      <c r="T2021" s="41">
        <f>SUM(U2021,AA2021)</f>
        <v>21</v>
      </c>
      <c r="U2021" s="41">
        <f>IF(SUM(V2021:Y2021)&gt;=250, 250,SUM(V2021:Y2021))</f>
        <v>21</v>
      </c>
      <c r="V2021" s="41">
        <v>0</v>
      </c>
      <c r="W2021" s="41">
        <v>0</v>
      </c>
      <c r="X2021" s="41">
        <f>SUM(AL2021,AN2021,BO2021,BS2021)</f>
        <v>0</v>
      </c>
      <c r="Y2021" s="41">
        <f>SUM(AO2021:BN2021)</f>
        <v>21</v>
      </c>
      <c r="Z2021" s="41">
        <f>COUNTIF(AO2021:BN2021, "&gt;0")</f>
        <v>1</v>
      </c>
      <c r="AA2021" s="41">
        <f>SUM(AB2021:AF2021)</f>
        <v>0</v>
      </c>
      <c r="AB2021" s="41">
        <f>BP2021+BQ2021</f>
        <v>0</v>
      </c>
      <c r="AC2021" s="41">
        <v>0</v>
      </c>
      <c r="AD2021" s="41">
        <v>0</v>
      </c>
      <c r="AE2021" s="41">
        <f>SUM(BR2021)</f>
        <v>0</v>
      </c>
      <c r="AF2021" s="41">
        <f>SUM(AM2021)</f>
        <v>0</v>
      </c>
      <c r="AG2021" s="122"/>
      <c r="AH2021" s="36">
        <v>0</v>
      </c>
      <c r="AI2021" s="126">
        <v>0</v>
      </c>
      <c r="AJ2021" s="36">
        <v>0</v>
      </c>
      <c r="AK2021" s="121"/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14">
        <v>0</v>
      </c>
      <c r="AR2021" s="1">
        <v>0</v>
      </c>
      <c r="AS2021" s="114">
        <v>0</v>
      </c>
      <c r="AT2021" s="114">
        <v>0</v>
      </c>
      <c r="AU2021" s="114">
        <v>0</v>
      </c>
      <c r="AV2021" s="114">
        <v>0</v>
      </c>
      <c r="AW2021" s="114">
        <v>0</v>
      </c>
      <c r="AX2021" s="114">
        <v>0</v>
      </c>
      <c r="AY2021" s="114">
        <v>0</v>
      </c>
      <c r="AZ2021" s="114">
        <v>0</v>
      </c>
      <c r="BA2021" s="114">
        <v>0</v>
      </c>
      <c r="BB2021" s="114">
        <v>0</v>
      </c>
      <c r="BC2021" s="114">
        <v>0</v>
      </c>
      <c r="BD2021" s="115">
        <v>0</v>
      </c>
      <c r="BE2021" s="114">
        <v>0</v>
      </c>
      <c r="BF2021" s="114">
        <v>0</v>
      </c>
      <c r="BG2021" s="114">
        <v>0</v>
      </c>
      <c r="BH2021" s="114">
        <v>0</v>
      </c>
      <c r="BI2021" s="114">
        <v>0</v>
      </c>
      <c r="BJ2021" s="114">
        <v>21</v>
      </c>
      <c r="BK2021" s="114">
        <v>0</v>
      </c>
      <c r="BL2021" s="114">
        <v>0</v>
      </c>
      <c r="BM2021" s="114">
        <v>0</v>
      </c>
      <c r="BN2021" s="114">
        <v>0</v>
      </c>
      <c r="BO2021" s="114">
        <v>0</v>
      </c>
      <c r="BP2021" s="114">
        <v>0</v>
      </c>
      <c r="BQ2021" s="114">
        <v>0</v>
      </c>
      <c r="BR2021" s="114">
        <v>0</v>
      </c>
      <c r="BS2021" s="114">
        <v>0</v>
      </c>
    </row>
    <row r="2022" spans="1:71" ht="15" x14ac:dyDescent="0.25">
      <c r="A2022" s="1" t="str">
        <f>CONCATENATE(G2022,"-",F2022,"-",H2022)</f>
        <v>999896261-Yellow-Under 30</v>
      </c>
      <c r="B2022" s="1" t="str">
        <f>CONCATENATE(G2022,"-",H2022)</f>
        <v>999896261-Under 30</v>
      </c>
      <c r="C2022" s="36" t="s">
        <v>2953</v>
      </c>
      <c r="D2022" s="36" t="s">
        <v>2954</v>
      </c>
      <c r="E2022" s="36" t="s">
        <v>17</v>
      </c>
      <c r="F2022" s="36" t="s">
        <v>21</v>
      </c>
      <c r="G2022" s="36">
        <v>999896261</v>
      </c>
      <c r="H2022" s="36" t="s">
        <v>1833</v>
      </c>
      <c r="I2022" s="34">
        <f>((L2022)-J2022)+T2022</f>
        <v>320</v>
      </c>
      <c r="J2022" s="36"/>
      <c r="K2022" s="35"/>
      <c r="L2022" s="34">
        <f>SUM(N2022,O2022,P2022,Q2022,R2022,M2022)</f>
        <v>0</v>
      </c>
      <c r="M2022" s="34">
        <f>AJ2022</f>
        <v>0</v>
      </c>
      <c r="N2022" s="34">
        <f>SUM(AI2022)</f>
        <v>0</v>
      </c>
      <c r="O2022" s="34">
        <f>0</f>
        <v>0</v>
      </c>
      <c r="P2022" s="34">
        <v>0</v>
      </c>
      <c r="Q2022" s="34">
        <v>0</v>
      </c>
      <c r="R2022" s="34">
        <f>AH2022</f>
        <v>0</v>
      </c>
      <c r="S2022" s="122"/>
      <c r="T2022" s="41">
        <f>SUM(U2022,AA2022)</f>
        <v>320</v>
      </c>
      <c r="U2022" s="41">
        <f>IF(SUM(V2022:Y2022)&gt;=250, 250,SUM(V2022:Y2022))</f>
        <v>170</v>
      </c>
      <c r="V2022" s="41">
        <v>0</v>
      </c>
      <c r="W2022" s="41">
        <v>0</v>
      </c>
      <c r="X2022" s="41">
        <f>SUM(AL2022,AN2022,BO2022,BS2022)</f>
        <v>50</v>
      </c>
      <c r="Y2022" s="41">
        <f>SUM(AO2022:BN2022)</f>
        <v>120</v>
      </c>
      <c r="Z2022" s="41">
        <f>COUNTIF(AO2022:BN2022, "&gt;0")</f>
        <v>2</v>
      </c>
      <c r="AA2022" s="41">
        <f>SUM(AB2022:AF2022)</f>
        <v>150</v>
      </c>
      <c r="AB2022" s="41">
        <f>BP2022+BQ2022</f>
        <v>150</v>
      </c>
      <c r="AC2022" s="41">
        <v>0</v>
      </c>
      <c r="AD2022" s="41">
        <v>0</v>
      </c>
      <c r="AE2022" s="41">
        <f>SUM(BR2022)</f>
        <v>0</v>
      </c>
      <c r="AF2022" s="41">
        <f>SUM(AM2022)</f>
        <v>0</v>
      </c>
      <c r="AG2022" s="122"/>
      <c r="AH2022" s="36">
        <v>0</v>
      </c>
      <c r="AI2022" s="126">
        <v>0</v>
      </c>
      <c r="AJ2022" s="36">
        <v>0</v>
      </c>
      <c r="AK2022" s="121"/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14">
        <v>0</v>
      </c>
      <c r="AR2022" s="1">
        <v>0</v>
      </c>
      <c r="AS2022" s="114">
        <v>0</v>
      </c>
      <c r="AT2022" s="114">
        <v>0</v>
      </c>
      <c r="AU2022" s="114">
        <v>0</v>
      </c>
      <c r="AV2022" s="114">
        <v>0</v>
      </c>
      <c r="AW2022" s="114">
        <v>0</v>
      </c>
      <c r="AX2022" s="114">
        <v>0</v>
      </c>
      <c r="AY2022" s="114">
        <v>0</v>
      </c>
      <c r="AZ2022" s="114">
        <v>0</v>
      </c>
      <c r="BA2022" s="114">
        <v>0</v>
      </c>
      <c r="BB2022" s="114">
        <v>0</v>
      </c>
      <c r="BC2022" s="114">
        <v>0</v>
      </c>
      <c r="BD2022" s="115">
        <v>0</v>
      </c>
      <c r="BE2022" s="114">
        <v>0</v>
      </c>
      <c r="BF2022" s="114">
        <v>0</v>
      </c>
      <c r="BG2022" s="114">
        <v>60</v>
      </c>
      <c r="BH2022" s="114">
        <v>0</v>
      </c>
      <c r="BI2022" s="114">
        <v>0</v>
      </c>
      <c r="BJ2022" s="114">
        <v>0</v>
      </c>
      <c r="BK2022" s="114">
        <v>60</v>
      </c>
      <c r="BL2022" s="114">
        <v>0</v>
      </c>
      <c r="BM2022" s="114">
        <v>0</v>
      </c>
      <c r="BN2022" s="114">
        <v>0</v>
      </c>
      <c r="BO2022" s="114">
        <v>0</v>
      </c>
      <c r="BP2022" s="114">
        <v>0</v>
      </c>
      <c r="BQ2022" s="114">
        <v>150</v>
      </c>
      <c r="BR2022" s="114">
        <v>0</v>
      </c>
      <c r="BS2022" s="114">
        <v>50</v>
      </c>
    </row>
    <row r="2023" spans="1:71" ht="15" x14ac:dyDescent="0.25">
      <c r="A2023" s="1" t="str">
        <f>CONCATENATE(G2023,"-",F2023,"-",H2023)</f>
        <v>999935078-Yellow-Under 30</v>
      </c>
      <c r="B2023" s="1" t="str">
        <f>CONCATENATE(G2023,"-",H2023)</f>
        <v>999935078-Under 30</v>
      </c>
      <c r="C2023" s="151" t="s">
        <v>313</v>
      </c>
      <c r="D2023" s="151" t="s">
        <v>3358</v>
      </c>
      <c r="E2023" s="151" t="s">
        <v>17</v>
      </c>
      <c r="F2023" s="151" t="s">
        <v>21</v>
      </c>
      <c r="G2023" s="151">
        <v>999935078</v>
      </c>
      <c r="H2023" s="36" t="s">
        <v>1833</v>
      </c>
      <c r="I2023" s="34">
        <f>((L2023)-J2023)+T2023</f>
        <v>120</v>
      </c>
      <c r="J2023" s="36"/>
      <c r="K2023" s="35"/>
      <c r="L2023" s="34">
        <f>SUM(N2023,O2023,P2023,Q2023,R2023,M2023)</f>
        <v>0</v>
      </c>
      <c r="M2023" s="34">
        <f>AJ2023</f>
        <v>0</v>
      </c>
      <c r="N2023" s="34">
        <f>SUM(AI2023)</f>
        <v>0</v>
      </c>
      <c r="O2023" s="34">
        <f>0</f>
        <v>0</v>
      </c>
      <c r="P2023" s="34">
        <v>0</v>
      </c>
      <c r="Q2023" s="34">
        <v>0</v>
      </c>
      <c r="R2023" s="34">
        <f>AH2023</f>
        <v>0</v>
      </c>
      <c r="S2023" s="122"/>
      <c r="T2023" s="41">
        <f>SUM(U2023,AA2023)</f>
        <v>120</v>
      </c>
      <c r="U2023" s="41">
        <f>IF(SUM(V2023:Y2023)&gt;=250, 250,SUM(V2023:Y2023))</f>
        <v>120</v>
      </c>
      <c r="V2023" s="41">
        <v>0</v>
      </c>
      <c r="W2023" s="41">
        <v>0</v>
      </c>
      <c r="X2023" s="41">
        <f>SUM(AL2023,AN2023,BO2023,BS2023)</f>
        <v>0</v>
      </c>
      <c r="Y2023" s="41">
        <f>SUM(AO2023:BN2023)</f>
        <v>120</v>
      </c>
      <c r="Z2023" s="41">
        <f>COUNTIF(AO2023:BN2023, "&gt;0")</f>
        <v>1</v>
      </c>
      <c r="AA2023" s="41">
        <f>SUM(AB2023:AF2023)</f>
        <v>0</v>
      </c>
      <c r="AB2023" s="41">
        <f>BP2023+BQ2023</f>
        <v>0</v>
      </c>
      <c r="AC2023" s="41">
        <v>0</v>
      </c>
      <c r="AD2023" s="41">
        <v>0</v>
      </c>
      <c r="AE2023" s="41">
        <f>SUM(BR2023)</f>
        <v>0</v>
      </c>
      <c r="AF2023" s="41">
        <f>SUM(AM2023)</f>
        <v>0</v>
      </c>
      <c r="AG2023" s="122"/>
      <c r="AH2023" s="36">
        <v>0</v>
      </c>
      <c r="AI2023" s="126">
        <v>0</v>
      </c>
      <c r="AJ2023" s="36">
        <v>0</v>
      </c>
      <c r="AK2023" s="121"/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  <c r="AQ2023" s="114">
        <v>0</v>
      </c>
      <c r="AR2023" s="1">
        <v>0</v>
      </c>
      <c r="AS2023" s="114">
        <v>0</v>
      </c>
      <c r="AT2023" s="114">
        <v>0</v>
      </c>
      <c r="AU2023" s="114">
        <v>0</v>
      </c>
      <c r="AV2023" s="114">
        <v>0</v>
      </c>
      <c r="AW2023" s="114">
        <v>0</v>
      </c>
      <c r="AX2023" s="114">
        <v>0</v>
      </c>
      <c r="AY2023" s="114">
        <v>0</v>
      </c>
      <c r="AZ2023" s="114">
        <v>0</v>
      </c>
      <c r="BA2023" s="114">
        <v>0</v>
      </c>
      <c r="BB2023" s="114">
        <v>0</v>
      </c>
      <c r="BC2023" s="114">
        <v>0</v>
      </c>
      <c r="BD2023" s="115">
        <v>0</v>
      </c>
      <c r="BE2023" s="114">
        <v>0</v>
      </c>
      <c r="BF2023" s="114">
        <v>0</v>
      </c>
      <c r="BG2023" s="114">
        <v>0</v>
      </c>
      <c r="BH2023" s="114">
        <v>0</v>
      </c>
      <c r="BI2023" s="114">
        <v>0</v>
      </c>
      <c r="BJ2023" s="114">
        <v>120</v>
      </c>
      <c r="BK2023" s="114">
        <v>0</v>
      </c>
      <c r="BL2023" s="114">
        <v>0</v>
      </c>
      <c r="BM2023" s="114">
        <v>0</v>
      </c>
      <c r="BN2023" s="114">
        <v>0</v>
      </c>
      <c r="BO2023" s="114">
        <v>0</v>
      </c>
      <c r="BP2023" s="114">
        <v>0</v>
      </c>
      <c r="BQ2023" s="114">
        <v>0</v>
      </c>
      <c r="BR2023" s="114">
        <v>0</v>
      </c>
      <c r="BS2023" s="114">
        <v>0</v>
      </c>
    </row>
    <row r="2024" spans="1:71" ht="15" x14ac:dyDescent="0.25">
      <c r="A2024" s="1" t="str">
        <f>CONCATENATE(G2024,"-",F2024,"-",H2024)</f>
        <v>999936219-Yellow-Under 30</v>
      </c>
      <c r="B2024" s="1" t="str">
        <f>CONCATENATE(G2024,"-",H2024)</f>
        <v>999936219-Under 30</v>
      </c>
      <c r="C2024" s="151" t="s">
        <v>1247</v>
      </c>
      <c r="D2024" s="151" t="s">
        <v>3359</v>
      </c>
      <c r="E2024" s="151" t="s">
        <v>17</v>
      </c>
      <c r="F2024" s="151" t="s">
        <v>21</v>
      </c>
      <c r="G2024" s="151">
        <v>999936219</v>
      </c>
      <c r="H2024" s="36" t="s">
        <v>1833</v>
      </c>
      <c r="I2024" s="34">
        <f>((L2024)-J2024)+T2024</f>
        <v>90</v>
      </c>
      <c r="J2024" s="36"/>
      <c r="K2024" s="35"/>
      <c r="L2024" s="34">
        <f>SUM(N2024,O2024,P2024,Q2024,R2024,M2024)</f>
        <v>0</v>
      </c>
      <c r="M2024" s="34">
        <f>AJ2024</f>
        <v>0</v>
      </c>
      <c r="N2024" s="34">
        <f>SUM(AI2024)</f>
        <v>0</v>
      </c>
      <c r="O2024" s="34">
        <f>0</f>
        <v>0</v>
      </c>
      <c r="P2024" s="34">
        <v>0</v>
      </c>
      <c r="Q2024" s="34">
        <v>0</v>
      </c>
      <c r="R2024" s="34">
        <f>AH2024</f>
        <v>0</v>
      </c>
      <c r="S2024" s="122"/>
      <c r="T2024" s="41">
        <f>SUM(U2024,AA2024)</f>
        <v>90</v>
      </c>
      <c r="U2024" s="41">
        <f>IF(SUM(V2024:Y2024)&gt;=250, 250,SUM(V2024:Y2024))</f>
        <v>90</v>
      </c>
      <c r="V2024" s="41">
        <v>0</v>
      </c>
      <c r="W2024" s="41">
        <v>0</v>
      </c>
      <c r="X2024" s="41">
        <f>SUM(AL2024,AN2024,BO2024,BS2024)</f>
        <v>0</v>
      </c>
      <c r="Y2024" s="41">
        <f>SUM(AO2024:BN2024)</f>
        <v>90</v>
      </c>
      <c r="Z2024" s="41">
        <f>COUNTIF(AO2024:BN2024, "&gt;0")</f>
        <v>1</v>
      </c>
      <c r="AA2024" s="41">
        <f>SUM(AB2024:AF2024)</f>
        <v>0</v>
      </c>
      <c r="AB2024" s="41">
        <f>BP2024+BQ2024</f>
        <v>0</v>
      </c>
      <c r="AC2024" s="41">
        <v>0</v>
      </c>
      <c r="AD2024" s="41">
        <v>0</v>
      </c>
      <c r="AE2024" s="41">
        <f>SUM(BR2024)</f>
        <v>0</v>
      </c>
      <c r="AF2024" s="41">
        <f>SUM(AM2024)</f>
        <v>0</v>
      </c>
      <c r="AG2024" s="122"/>
      <c r="AH2024" s="36">
        <v>0</v>
      </c>
      <c r="AI2024" s="126">
        <v>0</v>
      </c>
      <c r="AJ2024" s="36">
        <v>0</v>
      </c>
      <c r="AK2024" s="121"/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14">
        <v>0</v>
      </c>
      <c r="AR2024" s="1">
        <v>0</v>
      </c>
      <c r="AS2024" s="114">
        <v>0</v>
      </c>
      <c r="AT2024" s="114">
        <v>0</v>
      </c>
      <c r="AU2024" s="114">
        <v>0</v>
      </c>
      <c r="AV2024" s="114">
        <v>0</v>
      </c>
      <c r="AW2024" s="114">
        <v>0</v>
      </c>
      <c r="AX2024" s="114">
        <v>0</v>
      </c>
      <c r="AY2024" s="114">
        <v>0</v>
      </c>
      <c r="AZ2024" s="114">
        <v>0</v>
      </c>
      <c r="BA2024" s="114">
        <v>0</v>
      </c>
      <c r="BB2024" s="114">
        <v>0</v>
      </c>
      <c r="BC2024" s="114">
        <v>0</v>
      </c>
      <c r="BD2024" s="115">
        <v>0</v>
      </c>
      <c r="BE2024" s="114">
        <v>0</v>
      </c>
      <c r="BF2024" s="114">
        <v>0</v>
      </c>
      <c r="BG2024" s="114">
        <v>0</v>
      </c>
      <c r="BH2024" s="114">
        <v>0</v>
      </c>
      <c r="BI2024" s="114">
        <v>0</v>
      </c>
      <c r="BJ2024" s="114">
        <v>90</v>
      </c>
      <c r="BK2024" s="114">
        <v>0</v>
      </c>
      <c r="BL2024" s="114">
        <v>0</v>
      </c>
      <c r="BM2024" s="114">
        <v>0</v>
      </c>
      <c r="BN2024" s="114">
        <v>0</v>
      </c>
      <c r="BO2024" s="114">
        <v>0</v>
      </c>
      <c r="BP2024" s="114">
        <v>0</v>
      </c>
      <c r="BQ2024" s="114">
        <v>0</v>
      </c>
      <c r="BR2024" s="114">
        <v>0</v>
      </c>
      <c r="BS2024" s="114">
        <v>0</v>
      </c>
    </row>
    <row r="2025" spans="1:71" ht="15" x14ac:dyDescent="0.25">
      <c r="A2025" s="1" t="str">
        <f>CONCATENATE(G2025,"-",F2025,"-",H2025)</f>
        <v>999935077-Yellow-Under 30</v>
      </c>
      <c r="B2025" s="1" t="str">
        <f>CONCATENATE(G2025,"-",H2025)</f>
        <v>999935077-Under 30</v>
      </c>
      <c r="C2025" s="151" t="s">
        <v>2926</v>
      </c>
      <c r="D2025" s="151" t="s">
        <v>3360</v>
      </c>
      <c r="E2025" s="151" t="s">
        <v>17</v>
      </c>
      <c r="F2025" s="151" t="s">
        <v>21</v>
      </c>
      <c r="G2025" s="151">
        <v>999935077</v>
      </c>
      <c r="H2025" s="36" t="s">
        <v>1833</v>
      </c>
      <c r="I2025" s="34">
        <f>((L2025)-J2025)+T2025</f>
        <v>68</v>
      </c>
      <c r="J2025" s="36"/>
      <c r="K2025" s="35"/>
      <c r="L2025" s="34">
        <f>SUM(N2025,O2025,P2025,Q2025,R2025,M2025)</f>
        <v>0</v>
      </c>
      <c r="M2025" s="34">
        <f>AJ2025</f>
        <v>0</v>
      </c>
      <c r="N2025" s="34">
        <f>SUM(AI2025)</f>
        <v>0</v>
      </c>
      <c r="O2025" s="34">
        <f>0</f>
        <v>0</v>
      </c>
      <c r="P2025" s="34">
        <v>0</v>
      </c>
      <c r="Q2025" s="34">
        <v>0</v>
      </c>
      <c r="R2025" s="34">
        <f>AH2025</f>
        <v>0</v>
      </c>
      <c r="S2025" s="122"/>
      <c r="T2025" s="41">
        <f>SUM(U2025,AA2025)</f>
        <v>68</v>
      </c>
      <c r="U2025" s="41">
        <f>IF(SUM(V2025:Y2025)&gt;=250, 250,SUM(V2025:Y2025))</f>
        <v>68</v>
      </c>
      <c r="V2025" s="41">
        <v>0</v>
      </c>
      <c r="W2025" s="41">
        <v>0</v>
      </c>
      <c r="X2025" s="41">
        <f>SUM(AL2025,AN2025,BO2025,BS2025)</f>
        <v>0</v>
      </c>
      <c r="Y2025" s="41">
        <f>SUM(AO2025:BN2025)</f>
        <v>68</v>
      </c>
      <c r="Z2025" s="41">
        <f>COUNTIF(AO2025:BN2025, "&gt;0")</f>
        <v>1</v>
      </c>
      <c r="AA2025" s="41">
        <f>SUM(AB2025:AF2025)</f>
        <v>0</v>
      </c>
      <c r="AB2025" s="41">
        <f>BP2025+BQ2025</f>
        <v>0</v>
      </c>
      <c r="AC2025" s="41">
        <v>0</v>
      </c>
      <c r="AD2025" s="41">
        <v>0</v>
      </c>
      <c r="AE2025" s="41">
        <f>SUM(BR2025)</f>
        <v>0</v>
      </c>
      <c r="AF2025" s="41">
        <f>SUM(AM2025)</f>
        <v>0</v>
      </c>
      <c r="AG2025" s="122"/>
      <c r="AH2025" s="36">
        <v>0</v>
      </c>
      <c r="AI2025" s="126">
        <v>0</v>
      </c>
      <c r="AJ2025" s="36">
        <v>0</v>
      </c>
      <c r="AK2025" s="121"/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14">
        <v>0</v>
      </c>
      <c r="AR2025" s="1">
        <v>0</v>
      </c>
      <c r="AS2025" s="114">
        <v>0</v>
      </c>
      <c r="AT2025" s="114">
        <v>0</v>
      </c>
      <c r="AU2025" s="114">
        <v>0</v>
      </c>
      <c r="AV2025" s="114">
        <v>0</v>
      </c>
      <c r="AW2025" s="114">
        <v>0</v>
      </c>
      <c r="AX2025" s="114">
        <v>0</v>
      </c>
      <c r="AY2025" s="114">
        <v>0</v>
      </c>
      <c r="AZ2025" s="114">
        <v>0</v>
      </c>
      <c r="BA2025" s="114">
        <v>0</v>
      </c>
      <c r="BB2025" s="114">
        <v>0</v>
      </c>
      <c r="BC2025" s="114">
        <v>0</v>
      </c>
      <c r="BD2025" s="115">
        <v>0</v>
      </c>
      <c r="BE2025" s="114">
        <v>0</v>
      </c>
      <c r="BF2025" s="114">
        <v>0</v>
      </c>
      <c r="BG2025" s="114">
        <v>0</v>
      </c>
      <c r="BH2025" s="114">
        <v>0</v>
      </c>
      <c r="BI2025" s="114">
        <v>0</v>
      </c>
      <c r="BJ2025" s="114">
        <v>68</v>
      </c>
      <c r="BK2025" s="114">
        <v>0</v>
      </c>
      <c r="BL2025" s="114">
        <v>0</v>
      </c>
      <c r="BM2025" s="114">
        <v>0</v>
      </c>
      <c r="BN2025" s="114">
        <v>0</v>
      </c>
      <c r="BO2025" s="114">
        <v>0</v>
      </c>
      <c r="BP2025" s="114">
        <v>0</v>
      </c>
      <c r="BQ2025" s="114">
        <v>0</v>
      </c>
      <c r="BR2025" s="114">
        <v>0</v>
      </c>
      <c r="BS2025" s="114">
        <v>0</v>
      </c>
    </row>
    <row r="2026" spans="1:71" ht="15" x14ac:dyDescent="0.25">
      <c r="A2026" s="1" t="str">
        <f>CONCATENATE(G2026,"-",F2026,"-",H2026)</f>
        <v>999936085-Yellow-Under 30</v>
      </c>
      <c r="B2026" s="1" t="str">
        <f>CONCATENATE(G2026,"-",H2026)</f>
        <v>999936085-Under 30</v>
      </c>
      <c r="C2026" s="151" t="s">
        <v>731</v>
      </c>
      <c r="D2026" s="151" t="s">
        <v>56</v>
      </c>
      <c r="E2026" s="151" t="s">
        <v>17</v>
      </c>
      <c r="F2026" s="151" t="s">
        <v>21</v>
      </c>
      <c r="G2026" s="151">
        <v>999936085</v>
      </c>
      <c r="H2026" s="36" t="s">
        <v>1833</v>
      </c>
      <c r="I2026" s="34">
        <f>((L2026)-J2026)+T2026</f>
        <v>68</v>
      </c>
      <c r="J2026" s="36"/>
      <c r="K2026" s="35"/>
      <c r="L2026" s="34">
        <f>SUM(N2026,O2026,P2026,Q2026,R2026,M2026)</f>
        <v>0</v>
      </c>
      <c r="M2026" s="34">
        <f>AJ2026</f>
        <v>0</v>
      </c>
      <c r="N2026" s="34">
        <f>SUM(AI2026)</f>
        <v>0</v>
      </c>
      <c r="O2026" s="34">
        <f>0</f>
        <v>0</v>
      </c>
      <c r="P2026" s="34">
        <v>0</v>
      </c>
      <c r="Q2026" s="34">
        <v>0</v>
      </c>
      <c r="R2026" s="34">
        <f>AH2026</f>
        <v>0</v>
      </c>
      <c r="S2026" s="122"/>
      <c r="T2026" s="41">
        <f>SUM(U2026,AA2026)</f>
        <v>68</v>
      </c>
      <c r="U2026" s="41">
        <f>IF(SUM(V2026:Y2026)&gt;=250, 250,SUM(V2026:Y2026))</f>
        <v>68</v>
      </c>
      <c r="V2026" s="41">
        <v>0</v>
      </c>
      <c r="W2026" s="41">
        <v>0</v>
      </c>
      <c r="X2026" s="41">
        <f>SUM(AL2026,AN2026,BO2026,BS2026)</f>
        <v>0</v>
      </c>
      <c r="Y2026" s="41">
        <f>SUM(AO2026:BN2026)</f>
        <v>68</v>
      </c>
      <c r="Z2026" s="41">
        <f>COUNTIF(AO2026:BN2026, "&gt;0")</f>
        <v>1</v>
      </c>
      <c r="AA2026" s="41">
        <f>SUM(AB2026:AF2026)</f>
        <v>0</v>
      </c>
      <c r="AB2026" s="41">
        <f>BP2026+BQ2026</f>
        <v>0</v>
      </c>
      <c r="AC2026" s="41">
        <v>0</v>
      </c>
      <c r="AD2026" s="41">
        <v>0</v>
      </c>
      <c r="AE2026" s="41">
        <f>SUM(BR2026)</f>
        <v>0</v>
      </c>
      <c r="AF2026" s="41">
        <f>SUM(AM2026)</f>
        <v>0</v>
      </c>
      <c r="AG2026" s="122"/>
      <c r="AH2026" s="36">
        <v>0</v>
      </c>
      <c r="AI2026" s="126">
        <v>0</v>
      </c>
      <c r="AJ2026" s="36">
        <v>0</v>
      </c>
      <c r="AK2026" s="121"/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14">
        <v>0</v>
      </c>
      <c r="AR2026" s="1">
        <v>0</v>
      </c>
      <c r="AS2026" s="114">
        <v>0</v>
      </c>
      <c r="AT2026" s="114">
        <v>0</v>
      </c>
      <c r="AU2026" s="114">
        <v>0</v>
      </c>
      <c r="AV2026" s="114">
        <v>0</v>
      </c>
      <c r="AW2026" s="114">
        <v>0</v>
      </c>
      <c r="AX2026" s="114">
        <v>0</v>
      </c>
      <c r="AY2026" s="114">
        <v>0</v>
      </c>
      <c r="AZ2026" s="114">
        <v>0</v>
      </c>
      <c r="BA2026" s="114">
        <v>0</v>
      </c>
      <c r="BB2026" s="114">
        <v>0</v>
      </c>
      <c r="BC2026" s="114">
        <v>0</v>
      </c>
      <c r="BD2026" s="115">
        <v>0</v>
      </c>
      <c r="BE2026" s="114">
        <v>0</v>
      </c>
      <c r="BF2026" s="114">
        <v>0</v>
      </c>
      <c r="BG2026" s="114">
        <v>0</v>
      </c>
      <c r="BH2026" s="114">
        <v>0</v>
      </c>
      <c r="BI2026" s="114">
        <v>0</v>
      </c>
      <c r="BJ2026" s="114">
        <v>68</v>
      </c>
      <c r="BK2026" s="114">
        <v>0</v>
      </c>
      <c r="BL2026" s="114">
        <v>0</v>
      </c>
      <c r="BM2026" s="114">
        <v>0</v>
      </c>
      <c r="BN2026" s="114">
        <v>0</v>
      </c>
      <c r="BO2026" s="114">
        <v>0</v>
      </c>
      <c r="BP2026" s="114">
        <v>0</v>
      </c>
      <c r="BQ2026" s="114">
        <v>0</v>
      </c>
      <c r="BR2026" s="114">
        <v>0</v>
      </c>
      <c r="BS2026" s="114">
        <v>0</v>
      </c>
    </row>
    <row r="2027" spans="1:71" ht="15" x14ac:dyDescent="0.25">
      <c r="A2027" s="1" t="str">
        <f>CONCATENATE(G2027,"-",F2027,"-",H2027)</f>
        <v>999933643-Yellow-Under 30</v>
      </c>
      <c r="B2027" s="1" t="str">
        <f>CONCATENATE(G2027,"-",H2027)</f>
        <v>999933643-Under 30</v>
      </c>
      <c r="C2027" s="36" t="s">
        <v>2339</v>
      </c>
      <c r="D2027" s="36" t="s">
        <v>2473</v>
      </c>
      <c r="E2027" s="36" t="s">
        <v>17</v>
      </c>
      <c r="F2027" s="36" t="s">
        <v>21</v>
      </c>
      <c r="G2027" s="128">
        <v>999933643</v>
      </c>
      <c r="H2027" s="36" t="s">
        <v>1833</v>
      </c>
      <c r="I2027" s="34">
        <f>((L2027)-J2027)+T2027</f>
        <v>60</v>
      </c>
      <c r="J2027" s="36"/>
      <c r="K2027" s="35"/>
      <c r="L2027" s="34">
        <f>SUM(N2027,O2027,P2027,Q2027,R2027,M2027)</f>
        <v>0</v>
      </c>
      <c r="M2027" s="34">
        <f>AJ2027</f>
        <v>0</v>
      </c>
      <c r="N2027" s="34">
        <f>SUM(AI2027)</f>
        <v>0</v>
      </c>
      <c r="O2027" s="34">
        <f>0</f>
        <v>0</v>
      </c>
      <c r="P2027" s="34">
        <v>0</v>
      </c>
      <c r="Q2027" s="34">
        <v>0</v>
      </c>
      <c r="R2027" s="34">
        <f>AH2027</f>
        <v>0</v>
      </c>
      <c r="S2027" s="122"/>
      <c r="T2027" s="41">
        <f>SUM(U2027,AA2027)</f>
        <v>60</v>
      </c>
      <c r="U2027" s="41">
        <f>IF(SUM(V2027:Y2027)&gt;=250, 250,SUM(V2027:Y2027))</f>
        <v>60</v>
      </c>
      <c r="V2027" s="41">
        <v>0</v>
      </c>
      <c r="W2027" s="41">
        <v>0</v>
      </c>
      <c r="X2027" s="41">
        <f>SUM(AL2027,AN2027,BO2027,BS2027)</f>
        <v>0</v>
      </c>
      <c r="Y2027" s="41">
        <f>SUM(AO2027:BN2027)</f>
        <v>60</v>
      </c>
      <c r="Z2027" s="41">
        <f>COUNTIF(AO2027:BN2027, "&gt;0")</f>
        <v>1</v>
      </c>
      <c r="AA2027" s="41">
        <f>SUM(AB2027:AF2027)</f>
        <v>0</v>
      </c>
      <c r="AB2027" s="41">
        <f>BP2027+BQ2027</f>
        <v>0</v>
      </c>
      <c r="AC2027" s="41">
        <v>0</v>
      </c>
      <c r="AD2027" s="41">
        <v>0</v>
      </c>
      <c r="AE2027" s="41">
        <f>SUM(BR2027)</f>
        <v>0</v>
      </c>
      <c r="AF2027" s="41">
        <f>SUM(AM2027)</f>
        <v>0</v>
      </c>
      <c r="AG2027" s="122"/>
      <c r="AH2027" s="36">
        <v>0</v>
      </c>
      <c r="AI2027" s="126">
        <v>0</v>
      </c>
      <c r="AJ2027" s="36">
        <v>0</v>
      </c>
      <c r="AK2027" s="121"/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  <c r="AQ2027" s="114">
        <v>0</v>
      </c>
      <c r="AR2027" s="1">
        <v>0</v>
      </c>
      <c r="AS2027" s="114">
        <v>0</v>
      </c>
      <c r="AT2027" s="114">
        <v>0</v>
      </c>
      <c r="AU2027" s="114">
        <v>0</v>
      </c>
      <c r="AV2027" s="114">
        <v>0</v>
      </c>
      <c r="AW2027" s="114">
        <v>60</v>
      </c>
      <c r="AX2027" s="114">
        <v>0</v>
      </c>
      <c r="AY2027" s="114">
        <v>0</v>
      </c>
      <c r="AZ2027" s="114">
        <v>0</v>
      </c>
      <c r="BA2027" s="114">
        <v>0</v>
      </c>
      <c r="BB2027" s="114">
        <v>0</v>
      </c>
      <c r="BC2027" s="114">
        <v>0</v>
      </c>
      <c r="BD2027" s="115">
        <v>0</v>
      </c>
      <c r="BE2027" s="114">
        <v>0</v>
      </c>
      <c r="BF2027" s="114">
        <v>0</v>
      </c>
      <c r="BG2027" s="114">
        <v>0</v>
      </c>
      <c r="BH2027" s="114">
        <v>0</v>
      </c>
      <c r="BI2027" s="114">
        <v>0</v>
      </c>
      <c r="BJ2027" s="114">
        <v>0</v>
      </c>
      <c r="BK2027" s="114">
        <v>0</v>
      </c>
      <c r="BL2027" s="114">
        <v>0</v>
      </c>
      <c r="BM2027" s="114">
        <v>0</v>
      </c>
      <c r="BN2027" s="114">
        <v>0</v>
      </c>
      <c r="BO2027" s="114">
        <v>0</v>
      </c>
      <c r="BP2027" s="114">
        <v>0</v>
      </c>
      <c r="BQ2027" s="114">
        <v>0</v>
      </c>
      <c r="BR2027" s="114">
        <v>0</v>
      </c>
      <c r="BS2027" s="114">
        <v>0</v>
      </c>
    </row>
    <row r="2028" spans="1:71" ht="15" x14ac:dyDescent="0.25">
      <c r="A2028" s="1" t="str">
        <f>CONCATENATE(G2028,"-",F2028,"-",H2028)</f>
        <v>999934546-Yellow-Under 30</v>
      </c>
      <c r="B2028" s="1" t="str">
        <f>CONCATENATE(G2028,"-",H2028)</f>
        <v>999934546-Under 30</v>
      </c>
      <c r="C2028" s="36" t="s">
        <v>822</v>
      </c>
      <c r="D2028" s="36" t="s">
        <v>2069</v>
      </c>
      <c r="E2028" s="36" t="s">
        <v>17</v>
      </c>
      <c r="F2028" s="36" t="s">
        <v>21</v>
      </c>
      <c r="G2028" s="128">
        <v>999934546</v>
      </c>
      <c r="H2028" s="36" t="s">
        <v>1833</v>
      </c>
      <c r="I2028" s="34">
        <f>((L2028)-J2028)+T2028</f>
        <v>60</v>
      </c>
      <c r="J2028" s="34">
        <f>L2028/2</f>
        <v>0</v>
      </c>
      <c r="K2028" s="37"/>
      <c r="L2028" s="34">
        <f>SUM(N2028,O2028,P2028,Q2028,R2028,M2028)</f>
        <v>0</v>
      </c>
      <c r="M2028" s="34">
        <f>AJ2028</f>
        <v>0</v>
      </c>
      <c r="N2028" s="34">
        <f>SUM(AI2028)</f>
        <v>0</v>
      </c>
      <c r="O2028" s="34">
        <f>0</f>
        <v>0</v>
      </c>
      <c r="P2028" s="34">
        <v>0</v>
      </c>
      <c r="Q2028" s="34">
        <v>0</v>
      </c>
      <c r="R2028" s="34">
        <f>AH2028</f>
        <v>0</v>
      </c>
      <c r="S2028" s="122"/>
      <c r="T2028" s="41">
        <f>SUM(U2028,AA2028)</f>
        <v>60</v>
      </c>
      <c r="U2028" s="41">
        <f>IF(SUM(V2028:Y2028)&gt;=250, 250,SUM(V2028:Y2028))</f>
        <v>60</v>
      </c>
      <c r="V2028" s="41">
        <v>0</v>
      </c>
      <c r="W2028" s="41">
        <v>0</v>
      </c>
      <c r="X2028" s="41">
        <f>SUM(AL2028,AN2028,BO2028,BS2028)</f>
        <v>0</v>
      </c>
      <c r="Y2028" s="41">
        <f>SUM(AO2028:BN2028)</f>
        <v>60</v>
      </c>
      <c r="Z2028" s="41">
        <f>COUNTIF(AO2028:BN2028, "&gt;0")</f>
        <v>1</v>
      </c>
      <c r="AA2028" s="41">
        <f>SUM(AB2028:AF2028)</f>
        <v>0</v>
      </c>
      <c r="AB2028" s="41">
        <f>BP2028+BQ2028</f>
        <v>0</v>
      </c>
      <c r="AC2028" s="41">
        <v>0</v>
      </c>
      <c r="AD2028" s="41">
        <v>0</v>
      </c>
      <c r="AE2028" s="41">
        <f>SUM(BR2028)</f>
        <v>0</v>
      </c>
      <c r="AF2028" s="41">
        <f>SUM(AM2028)</f>
        <v>0</v>
      </c>
      <c r="AG2028" s="122"/>
      <c r="AH2028" s="36">
        <v>0</v>
      </c>
      <c r="AI2028" s="126">
        <v>0</v>
      </c>
      <c r="AJ2028" s="36">
        <v>0</v>
      </c>
      <c r="AK2028" s="37"/>
      <c r="AL2028" s="1">
        <v>0</v>
      </c>
      <c r="AM2028" s="1">
        <v>0</v>
      </c>
      <c r="AN2028" s="1">
        <v>0</v>
      </c>
      <c r="AO2028" s="1">
        <v>0</v>
      </c>
      <c r="AP2028" s="1">
        <v>60</v>
      </c>
      <c r="AQ2028" s="114">
        <v>0</v>
      </c>
      <c r="AR2028" s="1">
        <v>0</v>
      </c>
      <c r="AS2028" s="114">
        <v>0</v>
      </c>
      <c r="AT2028" s="114">
        <v>0</v>
      </c>
      <c r="AU2028" s="114">
        <v>0</v>
      </c>
      <c r="AV2028" s="114">
        <v>0</v>
      </c>
      <c r="AW2028" s="114">
        <v>0</v>
      </c>
      <c r="AX2028" s="114">
        <v>0</v>
      </c>
      <c r="AY2028" s="114">
        <v>0</v>
      </c>
      <c r="AZ2028" s="114">
        <v>0</v>
      </c>
      <c r="BA2028" s="114">
        <v>0</v>
      </c>
      <c r="BB2028" s="114">
        <v>0</v>
      </c>
      <c r="BC2028" s="114">
        <v>0</v>
      </c>
      <c r="BD2028" s="115">
        <v>0</v>
      </c>
      <c r="BE2028" s="114">
        <v>0</v>
      </c>
      <c r="BF2028" s="114">
        <v>0</v>
      </c>
      <c r="BG2028" s="114">
        <v>0</v>
      </c>
      <c r="BH2028" s="114">
        <v>0</v>
      </c>
      <c r="BI2028" s="114">
        <v>0</v>
      </c>
      <c r="BJ2028" s="114">
        <v>0</v>
      </c>
      <c r="BK2028" s="114">
        <v>0</v>
      </c>
      <c r="BL2028" s="114">
        <v>0</v>
      </c>
      <c r="BM2028" s="114">
        <v>0</v>
      </c>
      <c r="BN2028" s="114">
        <v>0</v>
      </c>
      <c r="BO2028" s="114">
        <v>0</v>
      </c>
      <c r="BP2028" s="114">
        <v>0</v>
      </c>
      <c r="BQ2028" s="114">
        <v>0</v>
      </c>
      <c r="BR2028" s="114">
        <v>0</v>
      </c>
      <c r="BS2028" s="114">
        <v>0</v>
      </c>
    </row>
    <row r="2029" spans="1:71" ht="15" x14ac:dyDescent="0.25">
      <c r="A2029" s="1" t="str">
        <f>CONCATENATE(G2029,"-",F2029,"-",H2029)</f>
        <v>999935995-Yellow-Under 30</v>
      </c>
      <c r="B2029" s="1" t="str">
        <f>CONCATENATE(G2029,"-",H2029)</f>
        <v>999935995-Under 30</v>
      </c>
      <c r="C2029" s="151" t="s">
        <v>574</v>
      </c>
      <c r="D2029" s="151" t="s">
        <v>3361</v>
      </c>
      <c r="E2029" s="151" t="s">
        <v>17</v>
      </c>
      <c r="F2029" s="151" t="s">
        <v>21</v>
      </c>
      <c r="G2029" s="151">
        <v>999935995</v>
      </c>
      <c r="H2029" s="36" t="s">
        <v>1833</v>
      </c>
      <c r="I2029" s="34">
        <f>((L2029)-J2029)+T2029</f>
        <v>51</v>
      </c>
      <c r="J2029" s="36"/>
      <c r="K2029" s="35"/>
      <c r="L2029" s="34">
        <f>SUM(N2029,O2029,P2029,Q2029,R2029,M2029)</f>
        <v>0</v>
      </c>
      <c r="M2029" s="34">
        <f>AJ2029</f>
        <v>0</v>
      </c>
      <c r="N2029" s="34">
        <f>SUM(AI2029)</f>
        <v>0</v>
      </c>
      <c r="O2029" s="34">
        <f>0</f>
        <v>0</v>
      </c>
      <c r="P2029" s="34">
        <v>0</v>
      </c>
      <c r="Q2029" s="34">
        <v>0</v>
      </c>
      <c r="R2029" s="34">
        <f>AH2029</f>
        <v>0</v>
      </c>
      <c r="S2029" s="122"/>
      <c r="T2029" s="41">
        <f>SUM(U2029,AA2029)</f>
        <v>51</v>
      </c>
      <c r="U2029" s="41">
        <f>IF(SUM(V2029:Y2029)&gt;=250, 250,SUM(V2029:Y2029))</f>
        <v>51</v>
      </c>
      <c r="V2029" s="41">
        <v>0</v>
      </c>
      <c r="W2029" s="41">
        <v>0</v>
      </c>
      <c r="X2029" s="41">
        <f>SUM(AL2029,AN2029,BO2029,BS2029)</f>
        <v>0</v>
      </c>
      <c r="Y2029" s="41">
        <f>SUM(AO2029:BN2029)</f>
        <v>51</v>
      </c>
      <c r="Z2029" s="41">
        <f>COUNTIF(AO2029:BN2029, "&gt;0")</f>
        <v>1</v>
      </c>
      <c r="AA2029" s="41">
        <f>SUM(AB2029:AF2029)</f>
        <v>0</v>
      </c>
      <c r="AB2029" s="41">
        <f>BP2029+BQ2029</f>
        <v>0</v>
      </c>
      <c r="AC2029" s="41">
        <v>0</v>
      </c>
      <c r="AD2029" s="41">
        <v>0</v>
      </c>
      <c r="AE2029" s="41">
        <f>SUM(BR2029)</f>
        <v>0</v>
      </c>
      <c r="AF2029" s="41">
        <f>SUM(AM2029)</f>
        <v>0</v>
      </c>
      <c r="AG2029" s="122"/>
      <c r="AH2029" s="36">
        <v>0</v>
      </c>
      <c r="AI2029" s="126">
        <v>0</v>
      </c>
      <c r="AJ2029" s="36">
        <v>0</v>
      </c>
      <c r="AK2029" s="121"/>
      <c r="AL2029" s="1">
        <v>0</v>
      </c>
      <c r="AM2029" s="1">
        <v>0</v>
      </c>
      <c r="AN2029" s="1">
        <v>0</v>
      </c>
      <c r="AO2029" s="1">
        <v>0</v>
      </c>
      <c r="AP2029" s="1">
        <v>0</v>
      </c>
      <c r="AQ2029" s="114">
        <v>0</v>
      </c>
      <c r="AR2029" s="1">
        <v>0</v>
      </c>
      <c r="AS2029" s="114">
        <v>0</v>
      </c>
      <c r="AT2029" s="114">
        <v>0</v>
      </c>
      <c r="AU2029" s="114">
        <v>0</v>
      </c>
      <c r="AV2029" s="114">
        <v>0</v>
      </c>
      <c r="AW2029" s="114">
        <v>0</v>
      </c>
      <c r="AX2029" s="114">
        <v>0</v>
      </c>
      <c r="AY2029" s="114">
        <v>0</v>
      </c>
      <c r="AZ2029" s="114">
        <v>0</v>
      </c>
      <c r="BA2029" s="114">
        <v>0</v>
      </c>
      <c r="BB2029" s="114">
        <v>0</v>
      </c>
      <c r="BC2029" s="114">
        <v>0</v>
      </c>
      <c r="BD2029" s="115">
        <v>0</v>
      </c>
      <c r="BE2029" s="114">
        <v>0</v>
      </c>
      <c r="BF2029" s="114">
        <v>0</v>
      </c>
      <c r="BG2029" s="114">
        <v>0</v>
      </c>
      <c r="BH2029" s="114">
        <v>0</v>
      </c>
      <c r="BI2029" s="114">
        <v>0</v>
      </c>
      <c r="BJ2029" s="114">
        <v>51</v>
      </c>
      <c r="BK2029" s="114">
        <v>0</v>
      </c>
      <c r="BL2029" s="114">
        <v>0</v>
      </c>
      <c r="BM2029" s="114">
        <v>0</v>
      </c>
      <c r="BN2029" s="114">
        <v>0</v>
      </c>
      <c r="BO2029" s="114">
        <v>0</v>
      </c>
      <c r="BP2029" s="114">
        <v>0</v>
      </c>
      <c r="BQ2029" s="114">
        <v>0</v>
      </c>
      <c r="BR2029" s="114">
        <v>0</v>
      </c>
      <c r="BS2029" s="114">
        <v>0</v>
      </c>
    </row>
    <row r="2030" spans="1:71" ht="15" x14ac:dyDescent="0.25">
      <c r="A2030" s="1" t="str">
        <f>CONCATENATE(G2030,"-",F2030,"-",H2030)</f>
        <v>999933531-Yellow-Under 30</v>
      </c>
      <c r="B2030" s="1" t="str">
        <f>CONCATENATE(G2030,"-",H2030)</f>
        <v>999933531-Under 30</v>
      </c>
      <c r="C2030" s="36" t="s">
        <v>312</v>
      </c>
      <c r="D2030" s="36" t="s">
        <v>1837</v>
      </c>
      <c r="E2030" s="36" t="s">
        <v>17</v>
      </c>
      <c r="F2030" s="36" t="s">
        <v>21</v>
      </c>
      <c r="G2030" s="128">
        <v>999933531</v>
      </c>
      <c r="H2030" s="36" t="s">
        <v>1833</v>
      </c>
      <c r="I2030" s="34">
        <f>((L2030)-J2030)+T2030</f>
        <v>50</v>
      </c>
      <c r="J2030" s="34">
        <f>L2030/2</f>
        <v>0</v>
      </c>
      <c r="K2030" s="37"/>
      <c r="L2030" s="34">
        <f>SUM(N2030,O2030,P2030,Q2030,R2030,M2030)</f>
        <v>0</v>
      </c>
      <c r="M2030" s="34">
        <f>AJ2030</f>
        <v>0</v>
      </c>
      <c r="N2030" s="34">
        <f>SUM(AI2030)</f>
        <v>0</v>
      </c>
      <c r="O2030" s="34">
        <f>0</f>
        <v>0</v>
      </c>
      <c r="P2030" s="34">
        <v>0</v>
      </c>
      <c r="Q2030" s="34">
        <v>0</v>
      </c>
      <c r="R2030" s="34">
        <f>AH2030</f>
        <v>0</v>
      </c>
      <c r="S2030" s="122"/>
      <c r="T2030" s="41">
        <f>SUM(U2030,AA2030)</f>
        <v>50</v>
      </c>
      <c r="U2030" s="41">
        <f>IF(SUM(V2030:Y2030)&gt;=250, 250,SUM(V2030:Y2030))</f>
        <v>50</v>
      </c>
      <c r="V2030" s="41">
        <v>0</v>
      </c>
      <c r="W2030" s="41">
        <v>0</v>
      </c>
      <c r="X2030" s="41">
        <f>SUM(AL2030,AN2030,BO2030,BS2030)</f>
        <v>50</v>
      </c>
      <c r="Y2030" s="41">
        <f>SUM(AO2030:BN2030)</f>
        <v>0</v>
      </c>
      <c r="Z2030" s="41">
        <f>COUNTIF(AO2030:BN2030, "&gt;0")</f>
        <v>0</v>
      </c>
      <c r="AA2030" s="41">
        <f>SUM(AB2030:AF2030)</f>
        <v>0</v>
      </c>
      <c r="AB2030" s="41">
        <f>BP2030+BQ2030</f>
        <v>0</v>
      </c>
      <c r="AC2030" s="41">
        <v>0</v>
      </c>
      <c r="AD2030" s="41">
        <v>0</v>
      </c>
      <c r="AE2030" s="41">
        <f>SUM(BR2030)</f>
        <v>0</v>
      </c>
      <c r="AF2030" s="41">
        <f>SUM(AM2030)</f>
        <v>0</v>
      </c>
      <c r="AG2030" s="122"/>
      <c r="AH2030" s="36">
        <v>0</v>
      </c>
      <c r="AI2030" s="126">
        <v>0</v>
      </c>
      <c r="AJ2030" s="36">
        <v>0</v>
      </c>
      <c r="AK2030" s="121"/>
      <c r="AL2030" s="1">
        <v>50</v>
      </c>
      <c r="AM2030" s="1">
        <v>0</v>
      </c>
      <c r="AN2030" s="1">
        <v>0</v>
      </c>
      <c r="AO2030" s="1">
        <v>0</v>
      </c>
      <c r="AP2030" s="1">
        <v>0</v>
      </c>
      <c r="AQ2030" s="114">
        <v>0</v>
      </c>
      <c r="AR2030" s="1">
        <v>0</v>
      </c>
      <c r="AS2030" s="114">
        <v>0</v>
      </c>
      <c r="AT2030" s="114">
        <v>0</v>
      </c>
      <c r="AU2030" s="114">
        <v>0</v>
      </c>
      <c r="AV2030" s="114">
        <v>0</v>
      </c>
      <c r="AW2030" s="114">
        <v>0</v>
      </c>
      <c r="AX2030" s="114">
        <v>0</v>
      </c>
      <c r="AY2030" s="114">
        <v>0</v>
      </c>
      <c r="AZ2030" s="114">
        <v>0</v>
      </c>
      <c r="BA2030" s="114">
        <v>0</v>
      </c>
      <c r="BB2030" s="114">
        <v>0</v>
      </c>
      <c r="BC2030" s="114">
        <v>0</v>
      </c>
      <c r="BD2030" s="115">
        <v>0</v>
      </c>
      <c r="BE2030" s="114">
        <v>0</v>
      </c>
      <c r="BF2030" s="114">
        <v>0</v>
      </c>
      <c r="BG2030" s="114">
        <v>0</v>
      </c>
      <c r="BH2030" s="114">
        <v>0</v>
      </c>
      <c r="BI2030" s="114">
        <v>0</v>
      </c>
      <c r="BJ2030" s="114">
        <v>0</v>
      </c>
      <c r="BK2030" s="114">
        <v>0</v>
      </c>
      <c r="BL2030" s="114">
        <v>0</v>
      </c>
      <c r="BM2030" s="114">
        <v>0</v>
      </c>
      <c r="BN2030" s="114">
        <v>0</v>
      </c>
      <c r="BO2030" s="114">
        <v>0</v>
      </c>
      <c r="BP2030" s="114">
        <v>0</v>
      </c>
      <c r="BQ2030" s="114">
        <v>0</v>
      </c>
      <c r="BR2030" s="114">
        <v>0</v>
      </c>
      <c r="BS2030" s="114">
        <v>0</v>
      </c>
    </row>
    <row r="2031" spans="1:71" ht="15" x14ac:dyDescent="0.25">
      <c r="A2031" s="1" t="str">
        <f>CONCATENATE(G2031,"-",F2031,"-",H2031)</f>
        <v>999934173-Yellow-Under 30</v>
      </c>
      <c r="B2031" s="1" t="str">
        <f>CONCATENATE(G2031,"-",H2031)</f>
        <v>999934173-Under 30</v>
      </c>
      <c r="C2031" s="36" t="s">
        <v>634</v>
      </c>
      <c r="D2031" s="36" t="s">
        <v>2474</v>
      </c>
      <c r="E2031" s="36" t="s">
        <v>17</v>
      </c>
      <c r="F2031" s="36" t="s">
        <v>21</v>
      </c>
      <c r="G2031" s="128">
        <v>999934173</v>
      </c>
      <c r="H2031" s="36" t="s">
        <v>1833</v>
      </c>
      <c r="I2031" s="34">
        <f>((L2031)-J2031)+T2031</f>
        <v>45</v>
      </c>
      <c r="J2031" s="36"/>
      <c r="K2031" s="35"/>
      <c r="L2031" s="34">
        <f>SUM(N2031,O2031,P2031,Q2031,R2031,M2031)</f>
        <v>0</v>
      </c>
      <c r="M2031" s="34">
        <f>AJ2031</f>
        <v>0</v>
      </c>
      <c r="N2031" s="34">
        <f>SUM(AI2031)</f>
        <v>0</v>
      </c>
      <c r="O2031" s="34">
        <f>0</f>
        <v>0</v>
      </c>
      <c r="P2031" s="34">
        <v>0</v>
      </c>
      <c r="Q2031" s="34">
        <v>0</v>
      </c>
      <c r="R2031" s="34">
        <f>AH2031</f>
        <v>0</v>
      </c>
      <c r="S2031" s="122"/>
      <c r="T2031" s="41">
        <f>SUM(U2031,AA2031)</f>
        <v>45</v>
      </c>
      <c r="U2031" s="41">
        <f>IF(SUM(V2031:Y2031)&gt;=250, 250,SUM(V2031:Y2031))</f>
        <v>45</v>
      </c>
      <c r="V2031" s="41">
        <v>0</v>
      </c>
      <c r="W2031" s="41">
        <v>0</v>
      </c>
      <c r="X2031" s="41">
        <f>SUM(AL2031,AN2031,BO2031,BS2031)</f>
        <v>0</v>
      </c>
      <c r="Y2031" s="41">
        <f>SUM(AO2031:BN2031)</f>
        <v>45</v>
      </c>
      <c r="Z2031" s="41">
        <f>COUNTIF(AO2031:BN2031, "&gt;0")</f>
        <v>1</v>
      </c>
      <c r="AA2031" s="41">
        <f>SUM(AB2031:AF2031)</f>
        <v>0</v>
      </c>
      <c r="AB2031" s="41">
        <f>BP2031+BQ2031</f>
        <v>0</v>
      </c>
      <c r="AC2031" s="41">
        <v>0</v>
      </c>
      <c r="AD2031" s="41">
        <v>0</v>
      </c>
      <c r="AE2031" s="41">
        <f>SUM(BR2031)</f>
        <v>0</v>
      </c>
      <c r="AF2031" s="41">
        <f>SUM(AM2031)</f>
        <v>0</v>
      </c>
      <c r="AG2031" s="122"/>
      <c r="AH2031" s="36">
        <v>0</v>
      </c>
      <c r="AI2031" s="126">
        <v>0</v>
      </c>
      <c r="AJ2031" s="36">
        <v>0</v>
      </c>
      <c r="AK2031" s="121"/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14">
        <v>0</v>
      </c>
      <c r="AR2031" s="1">
        <v>0</v>
      </c>
      <c r="AS2031" s="114">
        <v>0</v>
      </c>
      <c r="AT2031" s="114">
        <v>0</v>
      </c>
      <c r="AU2031" s="114">
        <v>0</v>
      </c>
      <c r="AV2031" s="114">
        <v>0</v>
      </c>
      <c r="AW2031" s="114">
        <v>45</v>
      </c>
      <c r="AX2031" s="114">
        <v>0</v>
      </c>
      <c r="AY2031" s="114">
        <v>0</v>
      </c>
      <c r="AZ2031" s="114">
        <v>0</v>
      </c>
      <c r="BA2031" s="114">
        <v>0</v>
      </c>
      <c r="BB2031" s="114">
        <v>0</v>
      </c>
      <c r="BC2031" s="114">
        <v>0</v>
      </c>
      <c r="BD2031" s="115">
        <v>0</v>
      </c>
      <c r="BE2031" s="114">
        <v>0</v>
      </c>
      <c r="BF2031" s="114">
        <v>0</v>
      </c>
      <c r="BG2031" s="114">
        <v>0</v>
      </c>
      <c r="BH2031" s="114">
        <v>0</v>
      </c>
      <c r="BI2031" s="114">
        <v>0</v>
      </c>
      <c r="BJ2031" s="114">
        <v>0</v>
      </c>
      <c r="BK2031" s="114">
        <v>0</v>
      </c>
      <c r="BL2031" s="114">
        <v>0</v>
      </c>
      <c r="BM2031" s="114">
        <v>0</v>
      </c>
      <c r="BN2031" s="114">
        <v>0</v>
      </c>
      <c r="BO2031" s="114">
        <v>0</v>
      </c>
      <c r="BP2031" s="114">
        <v>0</v>
      </c>
      <c r="BQ2031" s="114">
        <v>0</v>
      </c>
      <c r="BR2031" s="114">
        <v>0</v>
      </c>
      <c r="BS2031" s="114">
        <v>0</v>
      </c>
    </row>
    <row r="2032" spans="1:71" ht="15" x14ac:dyDescent="0.25">
      <c r="A2032" s="1" t="str">
        <f>CONCATENATE(G2032,"-",F2032,"-",H2032)</f>
        <v>999935073-Yellow-Under 30</v>
      </c>
      <c r="B2032" s="1" t="str">
        <f>CONCATENATE(G2032,"-",H2032)</f>
        <v>999935073-Under 30</v>
      </c>
      <c r="C2032" s="151" t="s">
        <v>2876</v>
      </c>
      <c r="D2032" s="151" t="s">
        <v>3362</v>
      </c>
      <c r="E2032" s="151" t="s">
        <v>17</v>
      </c>
      <c r="F2032" s="151" t="s">
        <v>21</v>
      </c>
      <c r="G2032" s="151">
        <v>999935073</v>
      </c>
      <c r="H2032" s="36" t="s">
        <v>1833</v>
      </c>
      <c r="I2032" s="34">
        <f>((L2032)-J2032)+T2032</f>
        <v>38</v>
      </c>
      <c r="J2032" s="36"/>
      <c r="K2032" s="35"/>
      <c r="L2032" s="34">
        <f>SUM(N2032,O2032,P2032,Q2032,R2032,M2032)</f>
        <v>0</v>
      </c>
      <c r="M2032" s="34">
        <f>AJ2032</f>
        <v>0</v>
      </c>
      <c r="N2032" s="34">
        <f>SUM(AI2032)</f>
        <v>0</v>
      </c>
      <c r="O2032" s="34">
        <f>0</f>
        <v>0</v>
      </c>
      <c r="P2032" s="34">
        <v>0</v>
      </c>
      <c r="Q2032" s="34">
        <v>0</v>
      </c>
      <c r="R2032" s="34">
        <f>AH2032</f>
        <v>0</v>
      </c>
      <c r="S2032" s="122"/>
      <c r="T2032" s="41">
        <f>SUM(U2032,AA2032)</f>
        <v>38</v>
      </c>
      <c r="U2032" s="41">
        <f>IF(SUM(V2032:Y2032)&gt;=250, 250,SUM(V2032:Y2032))</f>
        <v>38</v>
      </c>
      <c r="V2032" s="41">
        <v>0</v>
      </c>
      <c r="W2032" s="41">
        <v>0</v>
      </c>
      <c r="X2032" s="41">
        <f>SUM(AL2032,AN2032,BO2032,BS2032)</f>
        <v>0</v>
      </c>
      <c r="Y2032" s="41">
        <f>SUM(AO2032:BN2032)</f>
        <v>38</v>
      </c>
      <c r="Z2032" s="41">
        <f>COUNTIF(AO2032:BN2032, "&gt;0")</f>
        <v>1</v>
      </c>
      <c r="AA2032" s="41">
        <f>SUM(AB2032:AF2032)</f>
        <v>0</v>
      </c>
      <c r="AB2032" s="41">
        <f>BP2032+BQ2032</f>
        <v>0</v>
      </c>
      <c r="AC2032" s="41">
        <v>0</v>
      </c>
      <c r="AD2032" s="41">
        <v>0</v>
      </c>
      <c r="AE2032" s="41">
        <f>SUM(BR2032)</f>
        <v>0</v>
      </c>
      <c r="AF2032" s="41">
        <f>SUM(AM2032)</f>
        <v>0</v>
      </c>
      <c r="AG2032" s="122"/>
      <c r="AH2032" s="36">
        <v>0</v>
      </c>
      <c r="AI2032" s="126">
        <v>0</v>
      </c>
      <c r="AJ2032" s="36">
        <v>0</v>
      </c>
      <c r="AK2032" s="121"/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14">
        <v>0</v>
      </c>
      <c r="AR2032" s="1">
        <v>0</v>
      </c>
      <c r="AS2032" s="114">
        <v>0</v>
      </c>
      <c r="AT2032" s="114">
        <v>0</v>
      </c>
      <c r="AU2032" s="114">
        <v>0</v>
      </c>
      <c r="AV2032" s="114">
        <v>0</v>
      </c>
      <c r="AW2032" s="114">
        <v>0</v>
      </c>
      <c r="AX2032" s="114">
        <v>0</v>
      </c>
      <c r="AY2032" s="114">
        <v>0</v>
      </c>
      <c r="AZ2032" s="114">
        <v>0</v>
      </c>
      <c r="BA2032" s="114">
        <v>0</v>
      </c>
      <c r="BB2032" s="114">
        <v>0</v>
      </c>
      <c r="BC2032" s="114">
        <v>0</v>
      </c>
      <c r="BD2032" s="115">
        <v>0</v>
      </c>
      <c r="BE2032" s="114">
        <v>0</v>
      </c>
      <c r="BF2032" s="114">
        <v>0</v>
      </c>
      <c r="BG2032" s="114">
        <v>0</v>
      </c>
      <c r="BH2032" s="114">
        <v>0</v>
      </c>
      <c r="BI2032" s="114">
        <v>0</v>
      </c>
      <c r="BJ2032" s="114">
        <v>38</v>
      </c>
      <c r="BK2032" s="114">
        <v>0</v>
      </c>
      <c r="BL2032" s="114">
        <v>0</v>
      </c>
      <c r="BM2032" s="114">
        <v>0</v>
      </c>
      <c r="BN2032" s="114">
        <v>0</v>
      </c>
      <c r="BO2032" s="114">
        <v>0</v>
      </c>
      <c r="BP2032" s="114">
        <v>0</v>
      </c>
      <c r="BQ2032" s="114">
        <v>0</v>
      </c>
      <c r="BR2032" s="114">
        <v>0</v>
      </c>
      <c r="BS2032" s="114">
        <v>0</v>
      </c>
    </row>
    <row r="2033" spans="1:71" ht="15" x14ac:dyDescent="0.25">
      <c r="A2033" s="1" t="str">
        <f>CONCATENATE(G2033,"-",F2033,"-",H2033)</f>
        <v>999935510-Yellow-Under 30</v>
      </c>
      <c r="B2033" s="1" t="str">
        <f>CONCATENATE(G2033,"-",H2033)</f>
        <v>999935510-Under 30</v>
      </c>
      <c r="C2033" s="151" t="s">
        <v>537</v>
      </c>
      <c r="D2033" s="151" t="s">
        <v>731</v>
      </c>
      <c r="E2033" s="151" t="s">
        <v>17</v>
      </c>
      <c r="F2033" s="151" t="s">
        <v>21</v>
      </c>
      <c r="G2033" s="151">
        <v>999935510</v>
      </c>
      <c r="H2033" s="36" t="s">
        <v>1833</v>
      </c>
      <c r="I2033" s="34">
        <f>((L2033)-J2033)+T2033</f>
        <v>33</v>
      </c>
      <c r="J2033" s="36"/>
      <c r="K2033" s="35"/>
      <c r="L2033" s="34">
        <f>SUM(N2033,O2033,P2033,Q2033,R2033,M2033)</f>
        <v>0</v>
      </c>
      <c r="M2033" s="34">
        <f>AJ2033</f>
        <v>0</v>
      </c>
      <c r="N2033" s="34">
        <f>SUM(AI2033)</f>
        <v>0</v>
      </c>
      <c r="O2033" s="34">
        <f>0</f>
        <v>0</v>
      </c>
      <c r="P2033" s="34">
        <v>0</v>
      </c>
      <c r="Q2033" s="34">
        <v>0</v>
      </c>
      <c r="R2033" s="34">
        <f>AH2033</f>
        <v>0</v>
      </c>
      <c r="S2033" s="122"/>
      <c r="T2033" s="41">
        <f>SUM(U2033,AA2033)</f>
        <v>33</v>
      </c>
      <c r="U2033" s="41">
        <f>IF(SUM(V2033:Y2033)&gt;=250, 250,SUM(V2033:Y2033))</f>
        <v>33</v>
      </c>
      <c r="V2033" s="41">
        <v>0</v>
      </c>
      <c r="W2033" s="41">
        <v>0</v>
      </c>
      <c r="X2033" s="41">
        <f>SUM(AL2033,AN2033,BO2033,BS2033)</f>
        <v>0</v>
      </c>
      <c r="Y2033" s="41">
        <f>SUM(AO2033:BN2033)</f>
        <v>33</v>
      </c>
      <c r="Z2033" s="41">
        <f>COUNTIF(AO2033:BN2033, "&gt;0")</f>
        <v>1</v>
      </c>
      <c r="AA2033" s="41">
        <f>SUM(AB2033:AF2033)</f>
        <v>0</v>
      </c>
      <c r="AB2033" s="41">
        <f>BP2033+BQ2033</f>
        <v>0</v>
      </c>
      <c r="AC2033" s="41">
        <v>0</v>
      </c>
      <c r="AD2033" s="41">
        <v>0</v>
      </c>
      <c r="AE2033" s="41">
        <f>SUM(BR2033)</f>
        <v>0</v>
      </c>
      <c r="AF2033" s="41">
        <f>SUM(AM2033)</f>
        <v>0</v>
      </c>
      <c r="AG2033" s="122"/>
      <c r="AH2033" s="36">
        <v>0</v>
      </c>
      <c r="AI2033" s="126">
        <v>0</v>
      </c>
      <c r="AJ2033" s="36">
        <v>0</v>
      </c>
      <c r="AK2033" s="121"/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14">
        <v>0</v>
      </c>
      <c r="AR2033" s="1">
        <v>0</v>
      </c>
      <c r="AS2033" s="114">
        <v>0</v>
      </c>
      <c r="AT2033" s="114">
        <v>0</v>
      </c>
      <c r="AU2033" s="114">
        <v>0</v>
      </c>
      <c r="AV2033" s="114">
        <v>0</v>
      </c>
      <c r="AW2033" s="114">
        <v>0</v>
      </c>
      <c r="AX2033" s="114">
        <v>0</v>
      </c>
      <c r="AY2033" s="114">
        <v>0</v>
      </c>
      <c r="AZ2033" s="114">
        <v>0</v>
      </c>
      <c r="BA2033" s="114">
        <v>0</v>
      </c>
      <c r="BB2033" s="114">
        <v>0</v>
      </c>
      <c r="BC2033" s="114">
        <v>0</v>
      </c>
      <c r="BD2033" s="115">
        <v>0</v>
      </c>
      <c r="BE2033" s="114">
        <v>0</v>
      </c>
      <c r="BF2033" s="114">
        <v>0</v>
      </c>
      <c r="BG2033" s="114">
        <v>0</v>
      </c>
      <c r="BH2033" s="114">
        <v>0</v>
      </c>
      <c r="BI2033" s="114">
        <v>0</v>
      </c>
      <c r="BJ2033" s="114">
        <v>33</v>
      </c>
      <c r="BK2033" s="114">
        <v>0</v>
      </c>
      <c r="BL2033" s="114">
        <v>0</v>
      </c>
      <c r="BM2033" s="114">
        <v>0</v>
      </c>
      <c r="BN2033" s="114">
        <v>0</v>
      </c>
      <c r="BO2033" s="114">
        <v>0</v>
      </c>
      <c r="BP2033" s="114">
        <v>0</v>
      </c>
      <c r="BQ2033" s="114">
        <v>0</v>
      </c>
      <c r="BR2033" s="114">
        <v>0</v>
      </c>
      <c r="BS2033" s="114">
        <v>0</v>
      </c>
    </row>
    <row r="2034" spans="1:71" ht="15" x14ac:dyDescent="0.25">
      <c r="A2034" s="1" t="str">
        <f>CONCATENATE(G2034,"-",F2034,"-",H2034)</f>
        <v>999936262-Yellow-Under 30</v>
      </c>
      <c r="B2034" s="1" t="str">
        <f>CONCATENATE(G2034,"-",H2034)</f>
        <v>999936262-Under 30</v>
      </c>
      <c r="C2034" s="36" t="s">
        <v>724</v>
      </c>
      <c r="D2034" s="36" t="s">
        <v>2882</v>
      </c>
      <c r="E2034" s="36" t="s">
        <v>17</v>
      </c>
      <c r="F2034" s="36" t="s">
        <v>21</v>
      </c>
      <c r="G2034" s="36">
        <v>999936262</v>
      </c>
      <c r="H2034" s="36" t="s">
        <v>1833</v>
      </c>
      <c r="I2034" s="34">
        <f>((L2034)-J2034)+T2034</f>
        <v>28</v>
      </c>
      <c r="J2034" s="36"/>
      <c r="K2034" s="35"/>
      <c r="L2034" s="34">
        <f>SUM(N2034,O2034,P2034,Q2034,R2034,M2034)</f>
        <v>0</v>
      </c>
      <c r="M2034" s="34">
        <f>AJ2034</f>
        <v>0</v>
      </c>
      <c r="N2034" s="34">
        <f>SUM(AI2034)</f>
        <v>0</v>
      </c>
      <c r="O2034" s="34">
        <f>0</f>
        <v>0</v>
      </c>
      <c r="P2034" s="34">
        <v>0</v>
      </c>
      <c r="Q2034" s="34">
        <v>0</v>
      </c>
      <c r="R2034" s="34">
        <f>AH2034</f>
        <v>0</v>
      </c>
      <c r="S2034" s="122"/>
      <c r="T2034" s="41">
        <f>SUM(U2034,AA2034)</f>
        <v>28</v>
      </c>
      <c r="U2034" s="41">
        <f>IF(SUM(V2034:Y2034)&gt;=250, 250,SUM(V2034:Y2034))</f>
        <v>28</v>
      </c>
      <c r="V2034" s="41">
        <v>0</v>
      </c>
      <c r="W2034" s="41">
        <v>0</v>
      </c>
      <c r="X2034" s="41">
        <f>SUM(AL2034,AN2034,BO2034,BS2034)</f>
        <v>0</v>
      </c>
      <c r="Y2034" s="41">
        <f>SUM(AO2034:BN2034)</f>
        <v>28</v>
      </c>
      <c r="Z2034" s="41">
        <f>COUNTIF(AO2034:BN2034, "&gt;0")</f>
        <v>1</v>
      </c>
      <c r="AA2034" s="41">
        <f>SUM(AB2034:AF2034)</f>
        <v>0</v>
      </c>
      <c r="AB2034" s="41">
        <f>BP2034+BQ2034</f>
        <v>0</v>
      </c>
      <c r="AC2034" s="41">
        <v>0</v>
      </c>
      <c r="AD2034" s="41">
        <v>0</v>
      </c>
      <c r="AE2034" s="41">
        <f>SUM(BR2034)</f>
        <v>0</v>
      </c>
      <c r="AF2034" s="41">
        <f>SUM(AM2034)</f>
        <v>0</v>
      </c>
      <c r="AG2034" s="122"/>
      <c r="AH2034" s="36">
        <v>0</v>
      </c>
      <c r="AI2034" s="126">
        <v>0</v>
      </c>
      <c r="AJ2034" s="36">
        <v>0</v>
      </c>
      <c r="AK2034" s="121"/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14">
        <v>0</v>
      </c>
      <c r="AR2034" s="1">
        <v>0</v>
      </c>
      <c r="AS2034" s="114">
        <v>0</v>
      </c>
      <c r="AT2034" s="114">
        <v>0</v>
      </c>
      <c r="AU2034" s="114">
        <v>0</v>
      </c>
      <c r="AV2034" s="114">
        <v>0</v>
      </c>
      <c r="AW2034" s="114">
        <v>0</v>
      </c>
      <c r="AX2034" s="114">
        <v>0</v>
      </c>
      <c r="AY2034" s="114">
        <v>0</v>
      </c>
      <c r="AZ2034" s="114">
        <v>0</v>
      </c>
      <c r="BA2034" s="114">
        <v>0</v>
      </c>
      <c r="BB2034" s="114">
        <v>0</v>
      </c>
      <c r="BC2034" s="114">
        <v>0</v>
      </c>
      <c r="BD2034" s="115">
        <v>0</v>
      </c>
      <c r="BE2034" s="114">
        <v>0</v>
      </c>
      <c r="BF2034" s="114">
        <v>0</v>
      </c>
      <c r="BG2034" s="114">
        <v>0</v>
      </c>
      <c r="BH2034" s="114">
        <v>0</v>
      </c>
      <c r="BI2034" s="114">
        <v>0</v>
      </c>
      <c r="BJ2034" s="114">
        <v>28</v>
      </c>
      <c r="BK2034" s="114">
        <v>0</v>
      </c>
      <c r="BL2034" s="114">
        <v>0</v>
      </c>
      <c r="BM2034" s="114">
        <v>0</v>
      </c>
      <c r="BN2034" s="114">
        <v>0</v>
      </c>
      <c r="BO2034" s="114">
        <v>0</v>
      </c>
      <c r="BP2034" s="114">
        <v>0</v>
      </c>
      <c r="BQ2034" s="114">
        <v>0</v>
      </c>
      <c r="BR2034" s="114">
        <v>0</v>
      </c>
      <c r="BS2034" s="114">
        <v>0</v>
      </c>
    </row>
    <row r="2035" spans="1:71" ht="15" x14ac:dyDescent="0.25">
      <c r="A2035" s="1" t="str">
        <f>CONCATENATE(G2035,"-",F2035,"-",H2035)</f>
        <v>999857507-Yellow-Under 30</v>
      </c>
      <c r="B2035" s="1" t="str">
        <f>CONCATENATE(G2035,"-",H2035)</f>
        <v>999857507-Under 30</v>
      </c>
      <c r="C2035" s="151" t="s">
        <v>1632</v>
      </c>
      <c r="D2035" s="151" t="s">
        <v>3357</v>
      </c>
      <c r="E2035" s="151" t="s">
        <v>17</v>
      </c>
      <c r="F2035" s="151" t="s">
        <v>21</v>
      </c>
      <c r="G2035" s="151">
        <v>999857507</v>
      </c>
      <c r="H2035" s="36" t="s">
        <v>1833</v>
      </c>
      <c r="I2035" s="34">
        <f>((L2035)-J2035)+T2035</f>
        <v>21</v>
      </c>
      <c r="J2035" s="36"/>
      <c r="K2035" s="35"/>
      <c r="L2035" s="34">
        <f>SUM(N2035,O2035,P2035,Q2035,R2035,M2035)</f>
        <v>0</v>
      </c>
      <c r="M2035" s="34">
        <f>AJ2035</f>
        <v>0</v>
      </c>
      <c r="N2035" s="34">
        <f>SUM(AI2035)</f>
        <v>0</v>
      </c>
      <c r="O2035" s="34">
        <f>0</f>
        <v>0</v>
      </c>
      <c r="P2035" s="34">
        <v>0</v>
      </c>
      <c r="Q2035" s="34">
        <v>0</v>
      </c>
      <c r="R2035" s="34">
        <f>AH2035</f>
        <v>0</v>
      </c>
      <c r="S2035" s="122"/>
      <c r="T2035" s="41">
        <f>SUM(U2035,AA2035)</f>
        <v>21</v>
      </c>
      <c r="U2035" s="41">
        <f>IF(SUM(V2035:Y2035)&gt;=250, 250,SUM(V2035:Y2035))</f>
        <v>21</v>
      </c>
      <c r="V2035" s="41">
        <v>0</v>
      </c>
      <c r="W2035" s="41">
        <v>0</v>
      </c>
      <c r="X2035" s="41">
        <f>SUM(AL2035,AN2035,BO2035,BS2035)</f>
        <v>0</v>
      </c>
      <c r="Y2035" s="41">
        <f>SUM(AO2035:BN2035)</f>
        <v>21</v>
      </c>
      <c r="Z2035" s="41">
        <f>COUNTIF(AO2035:BN2035, "&gt;0")</f>
        <v>1</v>
      </c>
      <c r="AA2035" s="41">
        <f>SUM(AB2035:AF2035)</f>
        <v>0</v>
      </c>
      <c r="AB2035" s="41">
        <f>BP2035+BQ2035</f>
        <v>0</v>
      </c>
      <c r="AC2035" s="41">
        <v>0</v>
      </c>
      <c r="AD2035" s="41">
        <v>0</v>
      </c>
      <c r="AE2035" s="41">
        <f>SUM(BR2035)</f>
        <v>0</v>
      </c>
      <c r="AF2035" s="41">
        <f>SUM(AM2035)</f>
        <v>0</v>
      </c>
      <c r="AG2035" s="122"/>
      <c r="AH2035" s="36">
        <v>0</v>
      </c>
      <c r="AI2035" s="126">
        <v>0</v>
      </c>
      <c r="AJ2035" s="36">
        <v>0</v>
      </c>
      <c r="AK2035" s="121"/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14">
        <v>0</v>
      </c>
      <c r="AR2035" s="1">
        <v>0</v>
      </c>
      <c r="AS2035" s="114">
        <v>0</v>
      </c>
      <c r="AT2035" s="114">
        <v>0</v>
      </c>
      <c r="AU2035" s="114">
        <v>0</v>
      </c>
      <c r="AV2035" s="114">
        <v>0</v>
      </c>
      <c r="AW2035" s="114">
        <v>0</v>
      </c>
      <c r="AX2035" s="114">
        <v>0</v>
      </c>
      <c r="AY2035" s="114">
        <v>0</v>
      </c>
      <c r="AZ2035" s="114">
        <v>0</v>
      </c>
      <c r="BA2035" s="114">
        <v>0</v>
      </c>
      <c r="BB2035" s="114">
        <v>0</v>
      </c>
      <c r="BC2035" s="114">
        <v>0</v>
      </c>
      <c r="BD2035" s="115">
        <v>0</v>
      </c>
      <c r="BE2035" s="114">
        <v>0</v>
      </c>
      <c r="BF2035" s="114">
        <v>0</v>
      </c>
      <c r="BG2035" s="114">
        <v>0</v>
      </c>
      <c r="BH2035" s="114">
        <v>0</v>
      </c>
      <c r="BI2035" s="114">
        <v>0</v>
      </c>
      <c r="BJ2035" s="114">
        <v>21</v>
      </c>
      <c r="BK2035" s="114">
        <v>0</v>
      </c>
      <c r="BL2035" s="114">
        <v>0</v>
      </c>
      <c r="BM2035" s="114">
        <v>0</v>
      </c>
      <c r="BN2035" s="114">
        <v>0</v>
      </c>
      <c r="BO2035" s="114">
        <v>0</v>
      </c>
      <c r="BP2035" s="114">
        <v>0</v>
      </c>
      <c r="BQ2035" s="114">
        <v>0</v>
      </c>
      <c r="BR2035" s="114">
        <v>0</v>
      </c>
      <c r="BS2035" s="114">
        <v>0</v>
      </c>
    </row>
    <row r="2036" spans="1:71" ht="15" x14ac:dyDescent="0.25">
      <c r="A2036" s="1" t="str">
        <f>CONCATENATE(G2036,"-",F2036,"-",H2036)</f>
        <v>999931050-Yellow-Under 30</v>
      </c>
      <c r="B2036" s="1" t="str">
        <f>CONCATENATE(G2036,"-",H2036)</f>
        <v>999931050-Under 30</v>
      </c>
      <c r="C2036" s="151" t="s">
        <v>140</v>
      </c>
      <c r="D2036" s="151" t="s">
        <v>3356</v>
      </c>
      <c r="E2036" s="151" t="s">
        <v>17</v>
      </c>
      <c r="F2036" s="151" t="s">
        <v>21</v>
      </c>
      <c r="G2036" s="151">
        <v>999931050</v>
      </c>
      <c r="H2036" s="36" t="s">
        <v>1833</v>
      </c>
      <c r="I2036" s="34">
        <f>((L2036)-J2036)+T2036</f>
        <v>21</v>
      </c>
      <c r="J2036" s="36"/>
      <c r="K2036" s="35"/>
      <c r="L2036" s="34">
        <f>SUM(N2036,O2036,P2036,Q2036,R2036,M2036)</f>
        <v>0</v>
      </c>
      <c r="M2036" s="34">
        <f>AJ2036</f>
        <v>0</v>
      </c>
      <c r="N2036" s="34">
        <f>SUM(AI2036)</f>
        <v>0</v>
      </c>
      <c r="O2036" s="34">
        <f>0</f>
        <v>0</v>
      </c>
      <c r="P2036" s="34">
        <v>0</v>
      </c>
      <c r="Q2036" s="34">
        <v>0</v>
      </c>
      <c r="R2036" s="34">
        <f>AH2036</f>
        <v>0</v>
      </c>
      <c r="S2036" s="122"/>
      <c r="T2036" s="41">
        <f>SUM(U2036,AA2036)</f>
        <v>21</v>
      </c>
      <c r="U2036" s="41">
        <f>IF(SUM(V2036:Y2036)&gt;=250, 250,SUM(V2036:Y2036))</f>
        <v>21</v>
      </c>
      <c r="V2036" s="41">
        <v>0</v>
      </c>
      <c r="W2036" s="41">
        <v>0</v>
      </c>
      <c r="X2036" s="41">
        <f>SUM(AL2036,AN2036,BO2036,BS2036)</f>
        <v>0</v>
      </c>
      <c r="Y2036" s="41">
        <f>SUM(AO2036:BN2036)</f>
        <v>21</v>
      </c>
      <c r="Z2036" s="41">
        <f>COUNTIF(AO2036:BN2036, "&gt;0")</f>
        <v>1</v>
      </c>
      <c r="AA2036" s="41">
        <f>SUM(AB2036:AF2036)</f>
        <v>0</v>
      </c>
      <c r="AB2036" s="41">
        <f>BP2036+BQ2036</f>
        <v>0</v>
      </c>
      <c r="AC2036" s="41">
        <v>0</v>
      </c>
      <c r="AD2036" s="41">
        <v>0</v>
      </c>
      <c r="AE2036" s="41">
        <f>SUM(BR2036)</f>
        <v>0</v>
      </c>
      <c r="AF2036" s="41">
        <f>SUM(AM2036)</f>
        <v>0</v>
      </c>
      <c r="AG2036" s="122"/>
      <c r="AH2036" s="36">
        <v>0</v>
      </c>
      <c r="AI2036" s="126">
        <v>0</v>
      </c>
      <c r="AJ2036" s="36">
        <v>0</v>
      </c>
      <c r="AK2036" s="121"/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  <c r="AQ2036" s="114">
        <v>0</v>
      </c>
      <c r="AR2036" s="1">
        <v>0</v>
      </c>
      <c r="AS2036" s="114">
        <v>0</v>
      </c>
      <c r="AT2036" s="114">
        <v>0</v>
      </c>
      <c r="AU2036" s="114">
        <v>0</v>
      </c>
      <c r="AV2036" s="114">
        <v>0</v>
      </c>
      <c r="AW2036" s="114">
        <v>0</v>
      </c>
      <c r="AX2036" s="114">
        <v>0</v>
      </c>
      <c r="AY2036" s="114">
        <v>0</v>
      </c>
      <c r="AZ2036" s="114">
        <v>0</v>
      </c>
      <c r="BA2036" s="114">
        <v>0</v>
      </c>
      <c r="BB2036" s="114">
        <v>0</v>
      </c>
      <c r="BC2036" s="114">
        <v>0</v>
      </c>
      <c r="BD2036" s="115">
        <v>0</v>
      </c>
      <c r="BE2036" s="114">
        <v>0</v>
      </c>
      <c r="BF2036" s="114">
        <v>0</v>
      </c>
      <c r="BG2036" s="114">
        <v>0</v>
      </c>
      <c r="BH2036" s="114">
        <v>0</v>
      </c>
      <c r="BI2036" s="114">
        <v>0</v>
      </c>
      <c r="BJ2036" s="114">
        <v>21</v>
      </c>
      <c r="BK2036" s="114">
        <v>0</v>
      </c>
      <c r="BL2036" s="114">
        <v>0</v>
      </c>
      <c r="BM2036" s="114">
        <v>0</v>
      </c>
      <c r="BN2036" s="114">
        <v>0</v>
      </c>
      <c r="BO2036" s="114">
        <v>0</v>
      </c>
      <c r="BP2036" s="114">
        <v>0</v>
      </c>
      <c r="BQ2036" s="114">
        <v>0</v>
      </c>
      <c r="BR2036" s="114">
        <v>0</v>
      </c>
      <c r="BS2036" s="114">
        <v>0</v>
      </c>
    </row>
    <row r="2037" spans="1:71" ht="15" x14ac:dyDescent="0.25">
      <c r="A2037" s="1" t="str">
        <f>CONCATENATE(G2037,"-",F2037,"-",H2037)</f>
        <v>999931266-Yellow-Under 30</v>
      </c>
      <c r="B2037" s="1" t="str">
        <f>CONCATENATE(G2037,"-",H2037)</f>
        <v>999931266-Under 30</v>
      </c>
      <c r="C2037" s="151" t="s">
        <v>3355</v>
      </c>
      <c r="D2037" s="151" t="s">
        <v>660</v>
      </c>
      <c r="E2037" s="151" t="s">
        <v>17</v>
      </c>
      <c r="F2037" s="151" t="s">
        <v>21</v>
      </c>
      <c r="G2037" s="151">
        <v>999931266</v>
      </c>
      <c r="H2037" s="36" t="s">
        <v>1833</v>
      </c>
      <c r="I2037" s="34">
        <f>((L2037)-J2037)+T2037</f>
        <v>21</v>
      </c>
      <c r="J2037" s="36"/>
      <c r="K2037" s="35"/>
      <c r="L2037" s="34">
        <f>SUM(N2037,O2037,P2037,Q2037,R2037,M2037)</f>
        <v>0</v>
      </c>
      <c r="M2037" s="34">
        <f>AJ2037</f>
        <v>0</v>
      </c>
      <c r="N2037" s="34">
        <f>SUM(AI2037)</f>
        <v>0</v>
      </c>
      <c r="O2037" s="34">
        <f>0</f>
        <v>0</v>
      </c>
      <c r="P2037" s="34">
        <v>0</v>
      </c>
      <c r="Q2037" s="34">
        <v>0</v>
      </c>
      <c r="R2037" s="34">
        <f>AH2037</f>
        <v>0</v>
      </c>
      <c r="S2037" s="122"/>
      <c r="T2037" s="41">
        <f>SUM(U2037,AA2037)</f>
        <v>21</v>
      </c>
      <c r="U2037" s="41">
        <f>IF(SUM(V2037:Y2037)&gt;=250, 250,SUM(V2037:Y2037))</f>
        <v>21</v>
      </c>
      <c r="V2037" s="41">
        <v>0</v>
      </c>
      <c r="W2037" s="41">
        <v>0</v>
      </c>
      <c r="X2037" s="41">
        <f>SUM(AL2037,AN2037,BO2037,BS2037)</f>
        <v>0</v>
      </c>
      <c r="Y2037" s="41">
        <f>SUM(AO2037:BN2037)</f>
        <v>21</v>
      </c>
      <c r="Z2037" s="41">
        <f>COUNTIF(AO2037:BN2037, "&gt;0")</f>
        <v>1</v>
      </c>
      <c r="AA2037" s="41">
        <f>SUM(AB2037:AF2037)</f>
        <v>0</v>
      </c>
      <c r="AB2037" s="41">
        <f>BP2037+BQ2037</f>
        <v>0</v>
      </c>
      <c r="AC2037" s="41">
        <v>0</v>
      </c>
      <c r="AD2037" s="41">
        <v>0</v>
      </c>
      <c r="AE2037" s="41">
        <f>SUM(BR2037)</f>
        <v>0</v>
      </c>
      <c r="AF2037" s="41">
        <f>SUM(AM2037)</f>
        <v>0</v>
      </c>
      <c r="AG2037" s="122"/>
      <c r="AH2037" s="36">
        <v>0</v>
      </c>
      <c r="AI2037" s="126">
        <v>0</v>
      </c>
      <c r="AJ2037" s="36">
        <v>0</v>
      </c>
      <c r="AK2037" s="121"/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14">
        <v>0</v>
      </c>
      <c r="AR2037" s="1">
        <v>0</v>
      </c>
      <c r="AS2037" s="114">
        <v>0</v>
      </c>
      <c r="AT2037" s="114">
        <v>0</v>
      </c>
      <c r="AU2037" s="114">
        <v>0</v>
      </c>
      <c r="AV2037" s="114">
        <v>0</v>
      </c>
      <c r="AW2037" s="114">
        <v>0</v>
      </c>
      <c r="AX2037" s="114">
        <v>0</v>
      </c>
      <c r="AY2037" s="114">
        <v>0</v>
      </c>
      <c r="AZ2037" s="114">
        <v>0</v>
      </c>
      <c r="BA2037" s="114">
        <v>0</v>
      </c>
      <c r="BB2037" s="114">
        <v>0</v>
      </c>
      <c r="BC2037" s="114">
        <v>0</v>
      </c>
      <c r="BD2037" s="115">
        <v>0</v>
      </c>
      <c r="BE2037" s="114">
        <v>0</v>
      </c>
      <c r="BF2037" s="114">
        <v>0</v>
      </c>
      <c r="BG2037" s="114">
        <v>0</v>
      </c>
      <c r="BH2037" s="114">
        <v>0</v>
      </c>
      <c r="BI2037" s="114">
        <v>0</v>
      </c>
      <c r="BJ2037" s="114">
        <v>21</v>
      </c>
      <c r="BK2037" s="114">
        <v>0</v>
      </c>
      <c r="BL2037" s="114">
        <v>0</v>
      </c>
      <c r="BM2037" s="114">
        <v>0</v>
      </c>
      <c r="BN2037" s="114">
        <v>0</v>
      </c>
      <c r="BO2037" s="114">
        <v>0</v>
      </c>
      <c r="BP2037" s="114">
        <v>0</v>
      </c>
      <c r="BQ2037" s="114">
        <v>0</v>
      </c>
      <c r="BR2037" s="114">
        <v>0</v>
      </c>
      <c r="BS2037" s="114">
        <v>0</v>
      </c>
    </row>
    <row r="2038" spans="1:71" ht="15" x14ac:dyDescent="0.25">
      <c r="A2038" s="1" t="str">
        <f>CONCATENATE(G2038,"-",F2038,"-",H2038)</f>
        <v>999935071-Yellow-Under 30</v>
      </c>
      <c r="B2038" s="1" t="str">
        <f>CONCATENATE(G2038,"-",H2038)</f>
        <v>999935071-Under 30</v>
      </c>
      <c r="C2038" s="151" t="s">
        <v>822</v>
      </c>
      <c r="D2038" s="151" t="s">
        <v>89</v>
      </c>
      <c r="E2038" s="151" t="s">
        <v>17</v>
      </c>
      <c r="F2038" s="151" t="s">
        <v>21</v>
      </c>
      <c r="G2038" s="151">
        <v>999935071</v>
      </c>
      <c r="H2038" s="36" t="s">
        <v>1833</v>
      </c>
      <c r="I2038" s="34">
        <f>((L2038)-J2038)+T2038</f>
        <v>21</v>
      </c>
      <c r="J2038" s="36"/>
      <c r="K2038" s="35"/>
      <c r="L2038" s="34">
        <f>SUM(N2038,O2038,P2038,Q2038,R2038,M2038)</f>
        <v>0</v>
      </c>
      <c r="M2038" s="34">
        <f>AJ2038</f>
        <v>0</v>
      </c>
      <c r="N2038" s="34">
        <f>SUM(AI2038)</f>
        <v>0</v>
      </c>
      <c r="O2038" s="34">
        <f>0</f>
        <v>0</v>
      </c>
      <c r="P2038" s="34">
        <v>0</v>
      </c>
      <c r="Q2038" s="34">
        <v>0</v>
      </c>
      <c r="R2038" s="34">
        <f>AH2038</f>
        <v>0</v>
      </c>
      <c r="S2038" s="122"/>
      <c r="T2038" s="41">
        <f>SUM(U2038,AA2038)</f>
        <v>21</v>
      </c>
      <c r="U2038" s="41">
        <f>IF(SUM(V2038:Y2038)&gt;=250, 250,SUM(V2038:Y2038))</f>
        <v>21</v>
      </c>
      <c r="V2038" s="41">
        <v>0</v>
      </c>
      <c r="W2038" s="41">
        <v>0</v>
      </c>
      <c r="X2038" s="41">
        <f>SUM(AL2038,AN2038,BO2038,BS2038)</f>
        <v>0</v>
      </c>
      <c r="Y2038" s="41">
        <f>SUM(AO2038:BN2038)</f>
        <v>21</v>
      </c>
      <c r="Z2038" s="41">
        <f>COUNTIF(AO2038:BN2038, "&gt;0")</f>
        <v>1</v>
      </c>
      <c r="AA2038" s="41">
        <f>SUM(AB2038:AF2038)</f>
        <v>0</v>
      </c>
      <c r="AB2038" s="41">
        <f>BP2038+BQ2038</f>
        <v>0</v>
      </c>
      <c r="AC2038" s="41">
        <v>0</v>
      </c>
      <c r="AD2038" s="41">
        <v>0</v>
      </c>
      <c r="AE2038" s="41">
        <f>SUM(BR2038)</f>
        <v>0</v>
      </c>
      <c r="AF2038" s="41">
        <f>SUM(AM2038)</f>
        <v>0</v>
      </c>
      <c r="AG2038" s="122"/>
      <c r="AH2038" s="36">
        <v>0</v>
      </c>
      <c r="AI2038" s="126">
        <v>0</v>
      </c>
      <c r="AJ2038" s="36">
        <v>0</v>
      </c>
      <c r="AK2038" s="121"/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14">
        <v>0</v>
      </c>
      <c r="AR2038" s="1">
        <v>0</v>
      </c>
      <c r="AS2038" s="114">
        <v>0</v>
      </c>
      <c r="AT2038" s="114">
        <v>0</v>
      </c>
      <c r="AU2038" s="114">
        <v>0</v>
      </c>
      <c r="AV2038" s="114">
        <v>0</v>
      </c>
      <c r="AW2038" s="114">
        <v>0</v>
      </c>
      <c r="AX2038" s="114">
        <v>0</v>
      </c>
      <c r="AY2038" s="114">
        <v>0</v>
      </c>
      <c r="AZ2038" s="114">
        <v>0</v>
      </c>
      <c r="BA2038" s="114">
        <v>0</v>
      </c>
      <c r="BB2038" s="114">
        <v>0</v>
      </c>
      <c r="BC2038" s="114">
        <v>0</v>
      </c>
      <c r="BD2038" s="115">
        <v>0</v>
      </c>
      <c r="BE2038" s="114">
        <v>0</v>
      </c>
      <c r="BF2038" s="114">
        <v>0</v>
      </c>
      <c r="BG2038" s="114">
        <v>0</v>
      </c>
      <c r="BH2038" s="114">
        <v>0</v>
      </c>
      <c r="BI2038" s="114">
        <v>0</v>
      </c>
      <c r="BJ2038" s="114">
        <v>21</v>
      </c>
      <c r="BK2038" s="114">
        <v>0</v>
      </c>
      <c r="BL2038" s="114">
        <v>0</v>
      </c>
      <c r="BM2038" s="114">
        <v>0</v>
      </c>
      <c r="BN2038" s="114">
        <v>0</v>
      </c>
      <c r="BO2038" s="114">
        <v>0</v>
      </c>
      <c r="BP2038" s="114">
        <v>0</v>
      </c>
      <c r="BQ2038" s="114">
        <v>0</v>
      </c>
      <c r="BR2038" s="114">
        <v>0</v>
      </c>
      <c r="BS2038" s="114">
        <v>0</v>
      </c>
    </row>
    <row r="2039" spans="1:71" ht="15" x14ac:dyDescent="0.25">
      <c r="A2039" s="1" t="str">
        <f>CONCATENATE(G2039,"-",F2039,"-",H2039)</f>
        <v>999934534-Yellow-Under 30</v>
      </c>
      <c r="B2039" s="1" t="str">
        <f>CONCATENATE(G2039,"-",H2039)</f>
        <v>999934534-Under 30</v>
      </c>
      <c r="C2039" s="151" t="s">
        <v>114</v>
      </c>
      <c r="D2039" s="151" t="s">
        <v>3341</v>
      </c>
      <c r="E2039" s="151" t="s">
        <v>17</v>
      </c>
      <c r="F2039" s="151" t="s">
        <v>21</v>
      </c>
      <c r="G2039" s="151">
        <v>999934534</v>
      </c>
      <c r="H2039" s="36" t="s">
        <v>1833</v>
      </c>
      <c r="I2039" s="34">
        <f>((L2039)-J2039)+T2039</f>
        <v>16</v>
      </c>
      <c r="J2039" s="36"/>
      <c r="K2039" s="35"/>
      <c r="L2039" s="34">
        <f>SUM(N2039,O2039,P2039,Q2039,R2039,M2039)</f>
        <v>0</v>
      </c>
      <c r="M2039" s="34">
        <f>AJ2039</f>
        <v>0</v>
      </c>
      <c r="N2039" s="34">
        <f>SUM(AI2039)</f>
        <v>0</v>
      </c>
      <c r="O2039" s="34">
        <f>0</f>
        <v>0</v>
      </c>
      <c r="P2039" s="34">
        <v>0</v>
      </c>
      <c r="Q2039" s="34">
        <v>0</v>
      </c>
      <c r="R2039" s="34">
        <f>AH2039</f>
        <v>0</v>
      </c>
      <c r="S2039" s="122"/>
      <c r="T2039" s="41">
        <f>SUM(U2039,AA2039)</f>
        <v>16</v>
      </c>
      <c r="U2039" s="41">
        <f>IF(SUM(V2039:Y2039)&gt;=250, 250,SUM(V2039:Y2039))</f>
        <v>16</v>
      </c>
      <c r="V2039" s="41">
        <v>0</v>
      </c>
      <c r="W2039" s="41">
        <v>0</v>
      </c>
      <c r="X2039" s="41">
        <f>SUM(AL2039,AN2039,BO2039,BS2039)</f>
        <v>0</v>
      </c>
      <c r="Y2039" s="41">
        <f>SUM(AO2039:BN2039)</f>
        <v>16</v>
      </c>
      <c r="Z2039" s="41">
        <f>COUNTIF(AO2039:BN2039, "&gt;0")</f>
        <v>1</v>
      </c>
      <c r="AA2039" s="41">
        <f>SUM(AB2039:AF2039)</f>
        <v>0</v>
      </c>
      <c r="AB2039" s="41">
        <f>BP2039+BQ2039</f>
        <v>0</v>
      </c>
      <c r="AC2039" s="41">
        <v>0</v>
      </c>
      <c r="AD2039" s="41">
        <v>0</v>
      </c>
      <c r="AE2039" s="41">
        <f>SUM(BR2039)</f>
        <v>0</v>
      </c>
      <c r="AF2039" s="41">
        <f>SUM(AM2039)</f>
        <v>0</v>
      </c>
      <c r="AG2039" s="122"/>
      <c r="AH2039" s="36">
        <v>0</v>
      </c>
      <c r="AI2039" s="126">
        <v>0</v>
      </c>
      <c r="AJ2039" s="36">
        <v>0</v>
      </c>
      <c r="AK2039" s="121"/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14">
        <v>0</v>
      </c>
      <c r="AR2039" s="1">
        <v>0</v>
      </c>
      <c r="AS2039" s="114">
        <v>0</v>
      </c>
      <c r="AT2039" s="114">
        <v>0</v>
      </c>
      <c r="AU2039" s="114">
        <v>0</v>
      </c>
      <c r="AV2039" s="114">
        <v>0</v>
      </c>
      <c r="AW2039" s="114">
        <v>0</v>
      </c>
      <c r="AX2039" s="114">
        <v>0</v>
      </c>
      <c r="AY2039" s="114">
        <v>0</v>
      </c>
      <c r="AZ2039" s="114">
        <v>0</v>
      </c>
      <c r="BA2039" s="114">
        <v>0</v>
      </c>
      <c r="BB2039" s="114">
        <v>0</v>
      </c>
      <c r="BC2039" s="114">
        <v>0</v>
      </c>
      <c r="BD2039" s="115">
        <v>0</v>
      </c>
      <c r="BE2039" s="114">
        <v>0</v>
      </c>
      <c r="BF2039" s="114">
        <v>0</v>
      </c>
      <c r="BG2039" s="114">
        <v>0</v>
      </c>
      <c r="BH2039" s="114">
        <v>0</v>
      </c>
      <c r="BI2039" s="114">
        <v>0</v>
      </c>
      <c r="BJ2039" s="114">
        <v>16</v>
      </c>
      <c r="BK2039" s="114">
        <v>0</v>
      </c>
      <c r="BL2039" s="114">
        <v>0</v>
      </c>
      <c r="BM2039" s="114">
        <v>0</v>
      </c>
      <c r="BN2039" s="114">
        <v>0</v>
      </c>
      <c r="BO2039" s="114">
        <v>0</v>
      </c>
      <c r="BP2039" s="114">
        <v>0</v>
      </c>
      <c r="BQ2039" s="114">
        <v>0</v>
      </c>
      <c r="BR2039" s="114">
        <v>0</v>
      </c>
      <c r="BS2039" s="114">
        <v>0</v>
      </c>
    </row>
    <row r="2040" spans="1:71" ht="15" x14ac:dyDescent="0.25">
      <c r="A2040" s="1" t="str">
        <f>CONCATENATE(G2040,"-",F2040,"-",H2040)</f>
        <v>999935074-Yellow-Under 30</v>
      </c>
      <c r="B2040" s="1" t="str">
        <f>CONCATENATE(G2040,"-",H2040)</f>
        <v>999935074-Under 30</v>
      </c>
      <c r="C2040" s="151" t="s">
        <v>3350</v>
      </c>
      <c r="D2040" s="151" t="s">
        <v>3351</v>
      </c>
      <c r="E2040" s="151" t="s">
        <v>17</v>
      </c>
      <c r="F2040" s="151" t="s">
        <v>21</v>
      </c>
      <c r="G2040" s="151">
        <v>999935074</v>
      </c>
      <c r="H2040" s="36" t="s">
        <v>1833</v>
      </c>
      <c r="I2040" s="34">
        <f>((L2040)-J2040)+T2040</f>
        <v>16</v>
      </c>
      <c r="J2040" s="36"/>
      <c r="K2040" s="35"/>
      <c r="L2040" s="34">
        <f>SUM(N2040,O2040,P2040,Q2040,R2040,M2040)</f>
        <v>0</v>
      </c>
      <c r="M2040" s="34">
        <f>AJ2040</f>
        <v>0</v>
      </c>
      <c r="N2040" s="34">
        <f>SUM(AI2040)</f>
        <v>0</v>
      </c>
      <c r="O2040" s="34">
        <f>0</f>
        <v>0</v>
      </c>
      <c r="P2040" s="34">
        <v>0</v>
      </c>
      <c r="Q2040" s="34">
        <v>0</v>
      </c>
      <c r="R2040" s="34">
        <f>AH2040</f>
        <v>0</v>
      </c>
      <c r="S2040" s="122"/>
      <c r="T2040" s="41">
        <f>SUM(U2040,AA2040)</f>
        <v>16</v>
      </c>
      <c r="U2040" s="41">
        <f>IF(SUM(V2040:Y2040)&gt;=250, 250,SUM(V2040:Y2040))</f>
        <v>16</v>
      </c>
      <c r="V2040" s="41">
        <v>0</v>
      </c>
      <c r="W2040" s="41">
        <v>0</v>
      </c>
      <c r="X2040" s="41">
        <f>SUM(AL2040,AN2040,BO2040,BS2040)</f>
        <v>0</v>
      </c>
      <c r="Y2040" s="41">
        <f>SUM(AO2040:BN2040)</f>
        <v>16</v>
      </c>
      <c r="Z2040" s="41">
        <f>COUNTIF(AO2040:BN2040, "&gt;0")</f>
        <v>1</v>
      </c>
      <c r="AA2040" s="41">
        <f>SUM(AB2040:AF2040)</f>
        <v>0</v>
      </c>
      <c r="AB2040" s="41">
        <f>BP2040+BQ2040</f>
        <v>0</v>
      </c>
      <c r="AC2040" s="41">
        <v>0</v>
      </c>
      <c r="AD2040" s="41">
        <v>0</v>
      </c>
      <c r="AE2040" s="41">
        <f>SUM(BR2040)</f>
        <v>0</v>
      </c>
      <c r="AF2040" s="41">
        <f>SUM(AM2040)</f>
        <v>0</v>
      </c>
      <c r="AG2040" s="122"/>
      <c r="AH2040" s="36">
        <v>0</v>
      </c>
      <c r="AI2040" s="126">
        <v>0</v>
      </c>
      <c r="AJ2040" s="36">
        <v>0</v>
      </c>
      <c r="AK2040" s="121"/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14">
        <v>0</v>
      </c>
      <c r="AR2040" s="1">
        <v>0</v>
      </c>
      <c r="AS2040" s="114">
        <v>0</v>
      </c>
      <c r="AT2040" s="114">
        <v>0</v>
      </c>
      <c r="AU2040" s="114">
        <v>0</v>
      </c>
      <c r="AV2040" s="114">
        <v>0</v>
      </c>
      <c r="AW2040" s="114">
        <v>0</v>
      </c>
      <c r="AX2040" s="114">
        <v>0</v>
      </c>
      <c r="AY2040" s="114">
        <v>0</v>
      </c>
      <c r="AZ2040" s="114">
        <v>0</v>
      </c>
      <c r="BA2040" s="114">
        <v>0</v>
      </c>
      <c r="BB2040" s="114">
        <v>0</v>
      </c>
      <c r="BC2040" s="114">
        <v>0</v>
      </c>
      <c r="BD2040" s="115">
        <v>0</v>
      </c>
      <c r="BE2040" s="114">
        <v>0</v>
      </c>
      <c r="BF2040" s="114">
        <v>0</v>
      </c>
      <c r="BG2040" s="114">
        <v>0</v>
      </c>
      <c r="BH2040" s="114">
        <v>0</v>
      </c>
      <c r="BI2040" s="114">
        <v>0</v>
      </c>
      <c r="BJ2040" s="114">
        <v>16</v>
      </c>
      <c r="BK2040" s="114">
        <v>0</v>
      </c>
      <c r="BL2040" s="114">
        <v>0</v>
      </c>
      <c r="BM2040" s="114">
        <v>0</v>
      </c>
      <c r="BN2040" s="114">
        <v>0</v>
      </c>
      <c r="BO2040" s="114">
        <v>0</v>
      </c>
      <c r="BP2040" s="114">
        <v>0</v>
      </c>
      <c r="BQ2040" s="114">
        <v>0</v>
      </c>
      <c r="BR2040" s="114">
        <v>0</v>
      </c>
      <c r="BS2040" s="114">
        <v>0</v>
      </c>
    </row>
    <row r="2041" spans="1:71" ht="15" x14ac:dyDescent="0.25">
      <c r="A2041" s="1" t="str">
        <f>CONCATENATE(G2041,"-",F2041,"-",H2041)</f>
        <v>999935445-Yellow-Under 30</v>
      </c>
      <c r="B2041" s="1" t="str">
        <f>CONCATENATE(G2041,"-",H2041)</f>
        <v>999935445-Under 30</v>
      </c>
      <c r="C2041" s="151" t="s">
        <v>3343</v>
      </c>
      <c r="D2041" s="151" t="s">
        <v>3344</v>
      </c>
      <c r="E2041" s="151" t="s">
        <v>17</v>
      </c>
      <c r="F2041" s="151" t="s">
        <v>21</v>
      </c>
      <c r="G2041" s="151">
        <v>999935445</v>
      </c>
      <c r="H2041" s="36" t="s">
        <v>1833</v>
      </c>
      <c r="I2041" s="34">
        <f>((L2041)-J2041)+T2041</f>
        <v>16</v>
      </c>
      <c r="J2041" s="36"/>
      <c r="K2041" s="35"/>
      <c r="L2041" s="34">
        <f>SUM(N2041,O2041,P2041,Q2041,R2041,M2041)</f>
        <v>0</v>
      </c>
      <c r="M2041" s="34">
        <f>AJ2041</f>
        <v>0</v>
      </c>
      <c r="N2041" s="34">
        <f>SUM(AI2041)</f>
        <v>0</v>
      </c>
      <c r="O2041" s="34">
        <f>0</f>
        <v>0</v>
      </c>
      <c r="P2041" s="34">
        <v>0</v>
      </c>
      <c r="Q2041" s="34">
        <v>0</v>
      </c>
      <c r="R2041" s="34">
        <f>AH2041</f>
        <v>0</v>
      </c>
      <c r="S2041" s="122"/>
      <c r="T2041" s="41">
        <f>SUM(U2041,AA2041)</f>
        <v>16</v>
      </c>
      <c r="U2041" s="41">
        <f>IF(SUM(V2041:Y2041)&gt;=250, 250,SUM(V2041:Y2041))</f>
        <v>16</v>
      </c>
      <c r="V2041" s="41">
        <v>0</v>
      </c>
      <c r="W2041" s="41">
        <v>0</v>
      </c>
      <c r="X2041" s="41">
        <f>SUM(AL2041,AN2041,BO2041,BS2041)</f>
        <v>0</v>
      </c>
      <c r="Y2041" s="41">
        <f>SUM(AO2041:BN2041)</f>
        <v>16</v>
      </c>
      <c r="Z2041" s="41">
        <f>COUNTIF(AO2041:BN2041, "&gt;0")</f>
        <v>1</v>
      </c>
      <c r="AA2041" s="41">
        <f>SUM(AB2041:AF2041)</f>
        <v>0</v>
      </c>
      <c r="AB2041" s="41">
        <f>BP2041+BQ2041</f>
        <v>0</v>
      </c>
      <c r="AC2041" s="41">
        <v>0</v>
      </c>
      <c r="AD2041" s="41">
        <v>0</v>
      </c>
      <c r="AE2041" s="41">
        <f>SUM(BR2041)</f>
        <v>0</v>
      </c>
      <c r="AF2041" s="41">
        <f>SUM(AM2041)</f>
        <v>0</v>
      </c>
      <c r="AG2041" s="122"/>
      <c r="AH2041" s="36">
        <v>0</v>
      </c>
      <c r="AI2041" s="126">
        <v>0</v>
      </c>
      <c r="AJ2041" s="36">
        <v>0</v>
      </c>
      <c r="AK2041" s="121"/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14">
        <v>0</v>
      </c>
      <c r="AR2041" s="1">
        <v>0</v>
      </c>
      <c r="AS2041" s="114">
        <v>0</v>
      </c>
      <c r="AT2041" s="114">
        <v>0</v>
      </c>
      <c r="AU2041" s="114">
        <v>0</v>
      </c>
      <c r="AV2041" s="114">
        <v>0</v>
      </c>
      <c r="AW2041" s="114">
        <v>0</v>
      </c>
      <c r="AX2041" s="114">
        <v>0</v>
      </c>
      <c r="AY2041" s="114">
        <v>0</v>
      </c>
      <c r="AZ2041" s="114">
        <v>0</v>
      </c>
      <c r="BA2041" s="114">
        <v>0</v>
      </c>
      <c r="BB2041" s="114">
        <v>0</v>
      </c>
      <c r="BC2041" s="114">
        <v>0</v>
      </c>
      <c r="BD2041" s="115">
        <v>0</v>
      </c>
      <c r="BE2041" s="114">
        <v>0</v>
      </c>
      <c r="BF2041" s="114">
        <v>0</v>
      </c>
      <c r="BG2041" s="114">
        <v>0</v>
      </c>
      <c r="BH2041" s="114">
        <v>0</v>
      </c>
      <c r="BI2041" s="114">
        <v>0</v>
      </c>
      <c r="BJ2041" s="114">
        <v>16</v>
      </c>
      <c r="BK2041" s="114">
        <v>0</v>
      </c>
      <c r="BL2041" s="114">
        <v>0</v>
      </c>
      <c r="BM2041" s="114">
        <v>0</v>
      </c>
      <c r="BN2041" s="114">
        <v>0</v>
      </c>
      <c r="BO2041" s="114">
        <v>0</v>
      </c>
      <c r="BP2041" s="114">
        <v>0</v>
      </c>
      <c r="BQ2041" s="114">
        <v>0</v>
      </c>
      <c r="BR2041" s="114">
        <v>0</v>
      </c>
      <c r="BS2041" s="114">
        <v>0</v>
      </c>
    </row>
    <row r="2042" spans="1:71" ht="15" x14ac:dyDescent="0.25">
      <c r="A2042" s="1" t="str">
        <f>CONCATENATE(G2042,"-",F2042,"-",H2042)</f>
        <v>999935508-Yellow-Under 30</v>
      </c>
      <c r="B2042" s="1" t="str">
        <f>CONCATENATE(G2042,"-",H2042)</f>
        <v>999935508-Under 30</v>
      </c>
      <c r="C2042" s="151" t="s">
        <v>3184</v>
      </c>
      <c r="D2042" s="151" t="s">
        <v>3342</v>
      </c>
      <c r="E2042" s="151" t="s">
        <v>17</v>
      </c>
      <c r="F2042" s="151" t="s">
        <v>21</v>
      </c>
      <c r="G2042" s="151">
        <v>999935508</v>
      </c>
      <c r="H2042" s="36" t="s">
        <v>1833</v>
      </c>
      <c r="I2042" s="34">
        <f>((L2042)-J2042)+T2042</f>
        <v>16</v>
      </c>
      <c r="J2042" s="36"/>
      <c r="K2042" s="35"/>
      <c r="L2042" s="34">
        <f>SUM(N2042,O2042,P2042,Q2042,R2042,M2042)</f>
        <v>0</v>
      </c>
      <c r="M2042" s="34">
        <f>AJ2042</f>
        <v>0</v>
      </c>
      <c r="N2042" s="34">
        <f>SUM(AI2042)</f>
        <v>0</v>
      </c>
      <c r="O2042" s="34">
        <f>0</f>
        <v>0</v>
      </c>
      <c r="P2042" s="34">
        <v>0</v>
      </c>
      <c r="Q2042" s="34">
        <v>0</v>
      </c>
      <c r="R2042" s="34">
        <f>AH2042</f>
        <v>0</v>
      </c>
      <c r="S2042" s="122"/>
      <c r="T2042" s="41">
        <f>SUM(U2042,AA2042)</f>
        <v>16</v>
      </c>
      <c r="U2042" s="41">
        <f>IF(SUM(V2042:Y2042)&gt;=250, 250,SUM(V2042:Y2042))</f>
        <v>16</v>
      </c>
      <c r="V2042" s="41">
        <v>0</v>
      </c>
      <c r="W2042" s="41">
        <v>0</v>
      </c>
      <c r="X2042" s="41">
        <f>SUM(AL2042,AN2042,BO2042,BS2042)</f>
        <v>0</v>
      </c>
      <c r="Y2042" s="41">
        <f>SUM(AO2042:BN2042)</f>
        <v>16</v>
      </c>
      <c r="Z2042" s="41">
        <f>COUNTIF(AO2042:BN2042, "&gt;0")</f>
        <v>1</v>
      </c>
      <c r="AA2042" s="41">
        <f>SUM(AB2042:AF2042)</f>
        <v>0</v>
      </c>
      <c r="AB2042" s="41">
        <f>BP2042+BQ2042</f>
        <v>0</v>
      </c>
      <c r="AC2042" s="41">
        <v>0</v>
      </c>
      <c r="AD2042" s="41">
        <v>0</v>
      </c>
      <c r="AE2042" s="41">
        <f>SUM(BR2042)</f>
        <v>0</v>
      </c>
      <c r="AF2042" s="41">
        <f>SUM(AM2042)</f>
        <v>0</v>
      </c>
      <c r="AG2042" s="122"/>
      <c r="AH2042" s="36">
        <v>0</v>
      </c>
      <c r="AI2042" s="126">
        <v>0</v>
      </c>
      <c r="AJ2042" s="36">
        <v>0</v>
      </c>
      <c r="AK2042" s="121"/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14">
        <v>0</v>
      </c>
      <c r="AR2042" s="1">
        <v>0</v>
      </c>
      <c r="AS2042" s="114">
        <v>0</v>
      </c>
      <c r="AT2042" s="114">
        <v>0</v>
      </c>
      <c r="AU2042" s="114">
        <v>0</v>
      </c>
      <c r="AV2042" s="114">
        <v>0</v>
      </c>
      <c r="AW2042" s="114">
        <v>0</v>
      </c>
      <c r="AX2042" s="114">
        <v>0</v>
      </c>
      <c r="AY2042" s="114">
        <v>0</v>
      </c>
      <c r="AZ2042" s="114">
        <v>0</v>
      </c>
      <c r="BA2042" s="114">
        <v>0</v>
      </c>
      <c r="BB2042" s="114">
        <v>0</v>
      </c>
      <c r="BC2042" s="114">
        <v>0</v>
      </c>
      <c r="BD2042" s="115">
        <v>0</v>
      </c>
      <c r="BE2042" s="114">
        <v>0</v>
      </c>
      <c r="BF2042" s="114">
        <v>0</v>
      </c>
      <c r="BG2042" s="114">
        <v>0</v>
      </c>
      <c r="BH2042" s="114">
        <v>0</v>
      </c>
      <c r="BI2042" s="114">
        <v>0</v>
      </c>
      <c r="BJ2042" s="114">
        <v>16</v>
      </c>
      <c r="BK2042" s="114">
        <v>0</v>
      </c>
      <c r="BL2042" s="114">
        <v>0</v>
      </c>
      <c r="BM2042" s="114">
        <v>0</v>
      </c>
      <c r="BN2042" s="114">
        <v>0</v>
      </c>
      <c r="BO2042" s="114">
        <v>0</v>
      </c>
      <c r="BP2042" s="114">
        <v>0</v>
      </c>
      <c r="BQ2042" s="114">
        <v>0</v>
      </c>
      <c r="BR2042" s="114">
        <v>0</v>
      </c>
      <c r="BS2042" s="114">
        <v>0</v>
      </c>
    </row>
    <row r="2043" spans="1:71" ht="15" x14ac:dyDescent="0.25">
      <c r="A2043" s="1" t="str">
        <f>CONCATENATE(G2043,"-",F2043,"-",H2043)</f>
        <v>999935759-Yellow-Under 30</v>
      </c>
      <c r="B2043" s="1" t="str">
        <f>CONCATENATE(G2043,"-",H2043)</f>
        <v>999935759-Under 30</v>
      </c>
      <c r="C2043" s="151" t="s">
        <v>547</v>
      </c>
      <c r="D2043" s="151" t="s">
        <v>3345</v>
      </c>
      <c r="E2043" s="151" t="s">
        <v>17</v>
      </c>
      <c r="F2043" s="151" t="s">
        <v>21</v>
      </c>
      <c r="G2043" s="151">
        <v>999935759</v>
      </c>
      <c r="H2043" s="36" t="s">
        <v>1833</v>
      </c>
      <c r="I2043" s="34">
        <f>((L2043)-J2043)+T2043</f>
        <v>16</v>
      </c>
      <c r="J2043" s="36"/>
      <c r="K2043" s="35"/>
      <c r="L2043" s="34">
        <f>SUM(N2043,O2043,P2043,Q2043,R2043,M2043)</f>
        <v>0</v>
      </c>
      <c r="M2043" s="34">
        <f>AJ2043</f>
        <v>0</v>
      </c>
      <c r="N2043" s="34">
        <f>SUM(AI2043)</f>
        <v>0</v>
      </c>
      <c r="O2043" s="34">
        <f>0</f>
        <v>0</v>
      </c>
      <c r="P2043" s="34">
        <v>0</v>
      </c>
      <c r="Q2043" s="34">
        <v>0</v>
      </c>
      <c r="R2043" s="34">
        <f>AH2043</f>
        <v>0</v>
      </c>
      <c r="S2043" s="122"/>
      <c r="T2043" s="41">
        <f>SUM(U2043,AA2043)</f>
        <v>16</v>
      </c>
      <c r="U2043" s="41">
        <f>IF(SUM(V2043:Y2043)&gt;=250, 250,SUM(V2043:Y2043))</f>
        <v>16</v>
      </c>
      <c r="V2043" s="41">
        <v>0</v>
      </c>
      <c r="W2043" s="41">
        <v>0</v>
      </c>
      <c r="X2043" s="41">
        <f>SUM(AL2043,AN2043,BO2043,BS2043)</f>
        <v>0</v>
      </c>
      <c r="Y2043" s="41">
        <f>SUM(AO2043:BN2043)</f>
        <v>16</v>
      </c>
      <c r="Z2043" s="41">
        <f>COUNTIF(AO2043:BN2043, "&gt;0")</f>
        <v>1</v>
      </c>
      <c r="AA2043" s="41">
        <f>SUM(AB2043:AF2043)</f>
        <v>0</v>
      </c>
      <c r="AB2043" s="41">
        <f>BP2043+BQ2043</f>
        <v>0</v>
      </c>
      <c r="AC2043" s="41">
        <v>0</v>
      </c>
      <c r="AD2043" s="41">
        <v>0</v>
      </c>
      <c r="AE2043" s="41">
        <f>SUM(BR2043)</f>
        <v>0</v>
      </c>
      <c r="AF2043" s="41">
        <f>SUM(AM2043)</f>
        <v>0</v>
      </c>
      <c r="AG2043" s="122"/>
      <c r="AH2043" s="36">
        <v>0</v>
      </c>
      <c r="AI2043" s="126">
        <v>0</v>
      </c>
      <c r="AJ2043" s="36">
        <v>0</v>
      </c>
      <c r="AK2043" s="121"/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14">
        <v>0</v>
      </c>
      <c r="AR2043" s="1">
        <v>0</v>
      </c>
      <c r="AS2043" s="114">
        <v>0</v>
      </c>
      <c r="AT2043" s="114">
        <v>0</v>
      </c>
      <c r="AU2043" s="114">
        <v>0</v>
      </c>
      <c r="AV2043" s="114">
        <v>0</v>
      </c>
      <c r="AW2043" s="114">
        <v>0</v>
      </c>
      <c r="AX2043" s="114">
        <v>0</v>
      </c>
      <c r="AY2043" s="114">
        <v>0</v>
      </c>
      <c r="AZ2043" s="114">
        <v>0</v>
      </c>
      <c r="BA2043" s="114">
        <v>0</v>
      </c>
      <c r="BB2043" s="114">
        <v>0</v>
      </c>
      <c r="BC2043" s="114">
        <v>0</v>
      </c>
      <c r="BD2043" s="115">
        <v>0</v>
      </c>
      <c r="BE2043" s="114">
        <v>0</v>
      </c>
      <c r="BF2043" s="114">
        <v>0</v>
      </c>
      <c r="BG2043" s="114">
        <v>0</v>
      </c>
      <c r="BH2043" s="114">
        <v>0</v>
      </c>
      <c r="BI2043" s="114">
        <v>0</v>
      </c>
      <c r="BJ2043" s="114">
        <v>16</v>
      </c>
      <c r="BK2043" s="114">
        <v>0</v>
      </c>
      <c r="BL2043" s="114">
        <v>0</v>
      </c>
      <c r="BM2043" s="114">
        <v>0</v>
      </c>
      <c r="BN2043" s="114">
        <v>0</v>
      </c>
      <c r="BO2043" s="114">
        <v>0</v>
      </c>
      <c r="BP2043" s="114">
        <v>0</v>
      </c>
      <c r="BQ2043" s="114">
        <v>0</v>
      </c>
      <c r="BR2043" s="114">
        <v>0</v>
      </c>
      <c r="BS2043" s="114">
        <v>0</v>
      </c>
    </row>
    <row r="2044" spans="1:71" ht="15" x14ac:dyDescent="0.25">
      <c r="A2044" s="1" t="str">
        <f>CONCATENATE(G2044,"-",F2044,"-",H2044)</f>
        <v>999935810-Yellow-Under 30</v>
      </c>
      <c r="B2044" s="1" t="str">
        <f>CONCATENATE(G2044,"-",H2044)</f>
        <v>999935810-Under 30</v>
      </c>
      <c r="C2044" s="151" t="s">
        <v>47</v>
      </c>
      <c r="D2044" s="151" t="s">
        <v>3349</v>
      </c>
      <c r="E2044" s="151" t="s">
        <v>17</v>
      </c>
      <c r="F2044" s="151" t="s">
        <v>21</v>
      </c>
      <c r="G2044" s="151">
        <v>999935810</v>
      </c>
      <c r="H2044" s="36" t="s">
        <v>1833</v>
      </c>
      <c r="I2044" s="34">
        <f>((L2044)-J2044)+T2044</f>
        <v>16</v>
      </c>
      <c r="J2044" s="36"/>
      <c r="K2044" s="35"/>
      <c r="L2044" s="34">
        <f>SUM(N2044,O2044,P2044,Q2044,R2044,M2044)</f>
        <v>0</v>
      </c>
      <c r="M2044" s="34">
        <f>AJ2044</f>
        <v>0</v>
      </c>
      <c r="N2044" s="34">
        <f>SUM(AI2044)</f>
        <v>0</v>
      </c>
      <c r="O2044" s="34">
        <f>0</f>
        <v>0</v>
      </c>
      <c r="P2044" s="34">
        <v>0</v>
      </c>
      <c r="Q2044" s="34">
        <v>0</v>
      </c>
      <c r="R2044" s="34">
        <f>AH2044</f>
        <v>0</v>
      </c>
      <c r="S2044" s="122"/>
      <c r="T2044" s="41">
        <f>SUM(U2044,AA2044)</f>
        <v>16</v>
      </c>
      <c r="U2044" s="41">
        <f>IF(SUM(V2044:Y2044)&gt;=250, 250,SUM(V2044:Y2044))</f>
        <v>16</v>
      </c>
      <c r="V2044" s="41">
        <v>0</v>
      </c>
      <c r="W2044" s="41">
        <v>0</v>
      </c>
      <c r="X2044" s="41">
        <f>SUM(AL2044,AN2044,BO2044,BS2044)</f>
        <v>0</v>
      </c>
      <c r="Y2044" s="41">
        <f>SUM(AO2044:BN2044)</f>
        <v>16</v>
      </c>
      <c r="Z2044" s="41">
        <f>COUNTIF(AO2044:BN2044, "&gt;0")</f>
        <v>1</v>
      </c>
      <c r="AA2044" s="41">
        <f>SUM(AB2044:AF2044)</f>
        <v>0</v>
      </c>
      <c r="AB2044" s="41">
        <f>BP2044+BQ2044</f>
        <v>0</v>
      </c>
      <c r="AC2044" s="41">
        <v>0</v>
      </c>
      <c r="AD2044" s="41">
        <v>0</v>
      </c>
      <c r="AE2044" s="41">
        <f>SUM(BR2044)</f>
        <v>0</v>
      </c>
      <c r="AF2044" s="41">
        <f>SUM(AM2044)</f>
        <v>0</v>
      </c>
      <c r="AG2044" s="122"/>
      <c r="AH2044" s="36">
        <v>0</v>
      </c>
      <c r="AI2044" s="126">
        <v>0</v>
      </c>
      <c r="AJ2044" s="36">
        <v>0</v>
      </c>
      <c r="AK2044" s="121"/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14">
        <v>0</v>
      </c>
      <c r="AR2044" s="1">
        <v>0</v>
      </c>
      <c r="AS2044" s="114">
        <v>0</v>
      </c>
      <c r="AT2044" s="114">
        <v>0</v>
      </c>
      <c r="AU2044" s="114">
        <v>0</v>
      </c>
      <c r="AV2044" s="114">
        <v>0</v>
      </c>
      <c r="AW2044" s="114">
        <v>0</v>
      </c>
      <c r="AX2044" s="114">
        <v>0</v>
      </c>
      <c r="AY2044" s="114">
        <v>0</v>
      </c>
      <c r="AZ2044" s="114">
        <v>0</v>
      </c>
      <c r="BA2044" s="114">
        <v>0</v>
      </c>
      <c r="BB2044" s="114">
        <v>0</v>
      </c>
      <c r="BC2044" s="114">
        <v>0</v>
      </c>
      <c r="BD2044" s="115">
        <v>0</v>
      </c>
      <c r="BE2044" s="114">
        <v>0</v>
      </c>
      <c r="BF2044" s="114">
        <v>0</v>
      </c>
      <c r="BG2044" s="114">
        <v>0</v>
      </c>
      <c r="BH2044" s="114">
        <v>0</v>
      </c>
      <c r="BI2044" s="114">
        <v>0</v>
      </c>
      <c r="BJ2044" s="114">
        <v>16</v>
      </c>
      <c r="BK2044" s="114">
        <v>0</v>
      </c>
      <c r="BL2044" s="114">
        <v>0</v>
      </c>
      <c r="BM2044" s="114">
        <v>0</v>
      </c>
      <c r="BN2044" s="114">
        <v>0</v>
      </c>
      <c r="BO2044" s="114">
        <v>0</v>
      </c>
      <c r="BP2044" s="114">
        <v>0</v>
      </c>
      <c r="BQ2044" s="114">
        <v>0</v>
      </c>
      <c r="BR2044" s="114">
        <v>0</v>
      </c>
      <c r="BS2044" s="114">
        <v>0</v>
      </c>
    </row>
    <row r="2045" spans="1:71" ht="15" x14ac:dyDescent="0.25">
      <c r="A2045" s="1" t="str">
        <f>CONCATENATE(G2045,"-",F2045,"-",H2045)</f>
        <v>999935891-Yellow-Under 30</v>
      </c>
      <c r="B2045" s="1" t="str">
        <f>CONCATENATE(G2045,"-",H2045)</f>
        <v>999935891-Under 30</v>
      </c>
      <c r="C2045" s="151" t="s">
        <v>3352</v>
      </c>
      <c r="D2045" s="151" t="s">
        <v>3353</v>
      </c>
      <c r="E2045" s="151" t="s">
        <v>17</v>
      </c>
      <c r="F2045" s="151" t="s">
        <v>21</v>
      </c>
      <c r="G2045" s="151">
        <v>999935891</v>
      </c>
      <c r="H2045" s="36" t="s">
        <v>1833</v>
      </c>
      <c r="I2045" s="34">
        <f>((L2045)-J2045)+T2045</f>
        <v>16</v>
      </c>
      <c r="J2045" s="36"/>
      <c r="K2045" s="35"/>
      <c r="L2045" s="34">
        <f>SUM(N2045,O2045,P2045,Q2045,R2045,M2045)</f>
        <v>0</v>
      </c>
      <c r="M2045" s="34">
        <f>AJ2045</f>
        <v>0</v>
      </c>
      <c r="N2045" s="34">
        <f>SUM(AI2045)</f>
        <v>0</v>
      </c>
      <c r="O2045" s="34">
        <f>0</f>
        <v>0</v>
      </c>
      <c r="P2045" s="34">
        <v>0</v>
      </c>
      <c r="Q2045" s="34">
        <v>0</v>
      </c>
      <c r="R2045" s="34">
        <f>AH2045</f>
        <v>0</v>
      </c>
      <c r="S2045" s="122"/>
      <c r="T2045" s="41">
        <f>SUM(U2045,AA2045)</f>
        <v>16</v>
      </c>
      <c r="U2045" s="41">
        <f>IF(SUM(V2045:Y2045)&gt;=250, 250,SUM(V2045:Y2045))</f>
        <v>16</v>
      </c>
      <c r="V2045" s="41">
        <v>0</v>
      </c>
      <c r="W2045" s="41">
        <v>0</v>
      </c>
      <c r="X2045" s="41">
        <f>SUM(AL2045,AN2045,BO2045,BS2045)</f>
        <v>0</v>
      </c>
      <c r="Y2045" s="41">
        <f>SUM(AO2045:BN2045)</f>
        <v>16</v>
      </c>
      <c r="Z2045" s="41">
        <f>COUNTIF(AO2045:BN2045, "&gt;0")</f>
        <v>1</v>
      </c>
      <c r="AA2045" s="41">
        <f>SUM(AB2045:AF2045)</f>
        <v>0</v>
      </c>
      <c r="AB2045" s="41">
        <f>BP2045+BQ2045</f>
        <v>0</v>
      </c>
      <c r="AC2045" s="41">
        <v>0</v>
      </c>
      <c r="AD2045" s="41">
        <v>0</v>
      </c>
      <c r="AE2045" s="41">
        <f>SUM(BR2045)</f>
        <v>0</v>
      </c>
      <c r="AF2045" s="41">
        <f>SUM(AM2045)</f>
        <v>0</v>
      </c>
      <c r="AG2045" s="122"/>
      <c r="AH2045" s="36">
        <v>0</v>
      </c>
      <c r="AI2045" s="126">
        <v>0</v>
      </c>
      <c r="AJ2045" s="36">
        <v>0</v>
      </c>
      <c r="AK2045" s="121"/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  <c r="AQ2045" s="114">
        <v>0</v>
      </c>
      <c r="AR2045" s="1">
        <v>0</v>
      </c>
      <c r="AS2045" s="114">
        <v>0</v>
      </c>
      <c r="AT2045" s="114">
        <v>0</v>
      </c>
      <c r="AU2045" s="114">
        <v>0</v>
      </c>
      <c r="AV2045" s="114">
        <v>0</v>
      </c>
      <c r="AW2045" s="114">
        <v>0</v>
      </c>
      <c r="AX2045" s="114">
        <v>0</v>
      </c>
      <c r="AY2045" s="114">
        <v>0</v>
      </c>
      <c r="AZ2045" s="114">
        <v>0</v>
      </c>
      <c r="BA2045" s="114">
        <v>0</v>
      </c>
      <c r="BB2045" s="114">
        <v>0</v>
      </c>
      <c r="BC2045" s="114">
        <v>0</v>
      </c>
      <c r="BD2045" s="115">
        <v>0</v>
      </c>
      <c r="BE2045" s="114">
        <v>0</v>
      </c>
      <c r="BF2045" s="114">
        <v>0</v>
      </c>
      <c r="BG2045" s="114">
        <v>0</v>
      </c>
      <c r="BH2045" s="114">
        <v>0</v>
      </c>
      <c r="BI2045" s="114">
        <v>0</v>
      </c>
      <c r="BJ2045" s="114">
        <v>16</v>
      </c>
      <c r="BK2045" s="114">
        <v>0</v>
      </c>
      <c r="BL2045" s="114">
        <v>0</v>
      </c>
      <c r="BM2045" s="114">
        <v>0</v>
      </c>
      <c r="BN2045" s="114">
        <v>0</v>
      </c>
      <c r="BO2045" s="114">
        <v>0</v>
      </c>
      <c r="BP2045" s="114">
        <v>0</v>
      </c>
      <c r="BQ2045" s="114">
        <v>0</v>
      </c>
      <c r="BR2045" s="114">
        <v>0</v>
      </c>
      <c r="BS2045" s="114">
        <v>0</v>
      </c>
    </row>
    <row r="2046" spans="1:71" ht="15" x14ac:dyDescent="0.25">
      <c r="A2046" s="1" t="str">
        <f>CONCATENATE(G2046,"-",F2046,"-",H2046)</f>
        <v>999935952-Yellow-Under 30</v>
      </c>
      <c r="B2046" s="1" t="str">
        <f>CONCATENATE(G2046,"-",H2046)</f>
        <v>999935952-Under 30</v>
      </c>
      <c r="C2046" s="151" t="s">
        <v>217</v>
      </c>
      <c r="D2046" s="151" t="s">
        <v>3354</v>
      </c>
      <c r="E2046" s="151" t="s">
        <v>17</v>
      </c>
      <c r="F2046" s="151" t="s">
        <v>21</v>
      </c>
      <c r="G2046" s="151">
        <v>999935952</v>
      </c>
      <c r="H2046" s="36" t="s">
        <v>1833</v>
      </c>
      <c r="I2046" s="34">
        <f>((L2046)-J2046)+T2046</f>
        <v>16</v>
      </c>
      <c r="J2046" s="36"/>
      <c r="K2046" s="35"/>
      <c r="L2046" s="34">
        <f>SUM(N2046,O2046,P2046,Q2046,R2046,M2046)</f>
        <v>0</v>
      </c>
      <c r="M2046" s="34">
        <f>AJ2046</f>
        <v>0</v>
      </c>
      <c r="N2046" s="34">
        <f>SUM(AI2046)</f>
        <v>0</v>
      </c>
      <c r="O2046" s="34">
        <f>0</f>
        <v>0</v>
      </c>
      <c r="P2046" s="34">
        <v>0</v>
      </c>
      <c r="Q2046" s="34">
        <v>0</v>
      </c>
      <c r="R2046" s="34">
        <f>AH2046</f>
        <v>0</v>
      </c>
      <c r="S2046" s="122"/>
      <c r="T2046" s="41">
        <f>SUM(U2046,AA2046)</f>
        <v>16</v>
      </c>
      <c r="U2046" s="41">
        <f>IF(SUM(V2046:Y2046)&gt;=250, 250,SUM(V2046:Y2046))</f>
        <v>16</v>
      </c>
      <c r="V2046" s="41">
        <v>0</v>
      </c>
      <c r="W2046" s="41">
        <v>0</v>
      </c>
      <c r="X2046" s="41">
        <f>SUM(AL2046,AN2046,BO2046,BS2046)</f>
        <v>0</v>
      </c>
      <c r="Y2046" s="41">
        <f>SUM(AO2046:BN2046)</f>
        <v>16</v>
      </c>
      <c r="Z2046" s="41">
        <f>COUNTIF(AO2046:BN2046, "&gt;0")</f>
        <v>1</v>
      </c>
      <c r="AA2046" s="41">
        <f>SUM(AB2046:AF2046)</f>
        <v>0</v>
      </c>
      <c r="AB2046" s="41">
        <f>BP2046+BQ2046</f>
        <v>0</v>
      </c>
      <c r="AC2046" s="41">
        <v>0</v>
      </c>
      <c r="AD2046" s="41">
        <v>0</v>
      </c>
      <c r="AE2046" s="41">
        <f>SUM(BR2046)</f>
        <v>0</v>
      </c>
      <c r="AF2046" s="41">
        <f>SUM(AM2046)</f>
        <v>0</v>
      </c>
      <c r="AG2046" s="122"/>
      <c r="AH2046" s="36">
        <v>0</v>
      </c>
      <c r="AI2046" s="126">
        <v>0</v>
      </c>
      <c r="AJ2046" s="36">
        <v>0</v>
      </c>
      <c r="AK2046" s="121"/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14">
        <v>0</v>
      </c>
      <c r="AR2046" s="1">
        <v>0</v>
      </c>
      <c r="AS2046" s="114">
        <v>0</v>
      </c>
      <c r="AT2046" s="114">
        <v>0</v>
      </c>
      <c r="AU2046" s="114">
        <v>0</v>
      </c>
      <c r="AV2046" s="114">
        <v>0</v>
      </c>
      <c r="AW2046" s="114">
        <v>0</v>
      </c>
      <c r="AX2046" s="114">
        <v>0</v>
      </c>
      <c r="AY2046" s="114">
        <v>0</v>
      </c>
      <c r="AZ2046" s="114">
        <v>0</v>
      </c>
      <c r="BA2046" s="114">
        <v>0</v>
      </c>
      <c r="BB2046" s="114">
        <v>0</v>
      </c>
      <c r="BC2046" s="114">
        <v>0</v>
      </c>
      <c r="BD2046" s="115">
        <v>0</v>
      </c>
      <c r="BE2046" s="114">
        <v>0</v>
      </c>
      <c r="BF2046" s="114">
        <v>0</v>
      </c>
      <c r="BG2046" s="114">
        <v>0</v>
      </c>
      <c r="BH2046" s="114">
        <v>0</v>
      </c>
      <c r="BI2046" s="114">
        <v>0</v>
      </c>
      <c r="BJ2046" s="114">
        <v>16</v>
      </c>
      <c r="BK2046" s="114">
        <v>0</v>
      </c>
      <c r="BL2046" s="114">
        <v>0</v>
      </c>
      <c r="BM2046" s="114">
        <v>0</v>
      </c>
      <c r="BN2046" s="114">
        <v>0</v>
      </c>
      <c r="BO2046" s="114">
        <v>0</v>
      </c>
      <c r="BP2046" s="114">
        <v>0</v>
      </c>
      <c r="BQ2046" s="114">
        <v>0</v>
      </c>
      <c r="BR2046" s="114">
        <v>0</v>
      </c>
      <c r="BS2046" s="114">
        <v>0</v>
      </c>
    </row>
    <row r="2047" spans="1:71" ht="15" x14ac:dyDescent="0.25">
      <c r="A2047" s="1" t="str">
        <f>CONCATENATE(G2047,"-",F2047,"-",H2047)</f>
        <v>999935964-Yellow-Under 30</v>
      </c>
      <c r="B2047" s="1" t="str">
        <f>CONCATENATE(G2047,"-",H2047)</f>
        <v>999935964-Under 30</v>
      </c>
      <c r="C2047" s="151" t="s">
        <v>3346</v>
      </c>
      <c r="D2047" s="151" t="s">
        <v>1712</v>
      </c>
      <c r="E2047" s="151" t="s">
        <v>17</v>
      </c>
      <c r="F2047" s="151" t="s">
        <v>21</v>
      </c>
      <c r="G2047" s="151">
        <v>999935964</v>
      </c>
      <c r="H2047" s="36" t="s">
        <v>1833</v>
      </c>
      <c r="I2047" s="34">
        <f>((L2047)-J2047)+T2047</f>
        <v>16</v>
      </c>
      <c r="J2047" s="36"/>
      <c r="K2047" s="35"/>
      <c r="L2047" s="34">
        <f>SUM(N2047,O2047,P2047,Q2047,R2047,M2047)</f>
        <v>0</v>
      </c>
      <c r="M2047" s="34">
        <f>AJ2047</f>
        <v>0</v>
      </c>
      <c r="N2047" s="34">
        <f>SUM(AI2047)</f>
        <v>0</v>
      </c>
      <c r="O2047" s="34">
        <f>0</f>
        <v>0</v>
      </c>
      <c r="P2047" s="34">
        <v>0</v>
      </c>
      <c r="Q2047" s="34">
        <v>0</v>
      </c>
      <c r="R2047" s="34">
        <f>AH2047</f>
        <v>0</v>
      </c>
      <c r="S2047" s="122"/>
      <c r="T2047" s="41">
        <f>SUM(U2047,AA2047)</f>
        <v>16</v>
      </c>
      <c r="U2047" s="41">
        <f>IF(SUM(V2047:Y2047)&gt;=250, 250,SUM(V2047:Y2047))</f>
        <v>16</v>
      </c>
      <c r="V2047" s="41">
        <v>0</v>
      </c>
      <c r="W2047" s="41">
        <v>0</v>
      </c>
      <c r="X2047" s="41">
        <f>SUM(AL2047,AN2047,BO2047,BS2047)</f>
        <v>0</v>
      </c>
      <c r="Y2047" s="41">
        <f>SUM(AO2047:BN2047)</f>
        <v>16</v>
      </c>
      <c r="Z2047" s="41">
        <f>COUNTIF(AO2047:BN2047, "&gt;0")</f>
        <v>1</v>
      </c>
      <c r="AA2047" s="41">
        <f>SUM(AB2047:AF2047)</f>
        <v>0</v>
      </c>
      <c r="AB2047" s="41">
        <f>BP2047+BQ2047</f>
        <v>0</v>
      </c>
      <c r="AC2047" s="41">
        <v>0</v>
      </c>
      <c r="AD2047" s="41">
        <v>0</v>
      </c>
      <c r="AE2047" s="41">
        <f>SUM(BR2047)</f>
        <v>0</v>
      </c>
      <c r="AF2047" s="41">
        <f>SUM(AM2047)</f>
        <v>0</v>
      </c>
      <c r="AG2047" s="122"/>
      <c r="AH2047" s="36">
        <v>0</v>
      </c>
      <c r="AI2047" s="126">
        <v>0</v>
      </c>
      <c r="AJ2047" s="36">
        <v>0</v>
      </c>
      <c r="AK2047" s="121"/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  <c r="AQ2047" s="114">
        <v>0</v>
      </c>
      <c r="AR2047" s="1">
        <v>0</v>
      </c>
      <c r="AS2047" s="114">
        <v>0</v>
      </c>
      <c r="AT2047" s="114">
        <v>0</v>
      </c>
      <c r="AU2047" s="114">
        <v>0</v>
      </c>
      <c r="AV2047" s="114">
        <v>0</v>
      </c>
      <c r="AW2047" s="114">
        <v>0</v>
      </c>
      <c r="AX2047" s="114">
        <v>0</v>
      </c>
      <c r="AY2047" s="114">
        <v>0</v>
      </c>
      <c r="AZ2047" s="114">
        <v>0</v>
      </c>
      <c r="BA2047" s="114">
        <v>0</v>
      </c>
      <c r="BB2047" s="114">
        <v>0</v>
      </c>
      <c r="BC2047" s="114">
        <v>0</v>
      </c>
      <c r="BD2047" s="115">
        <v>0</v>
      </c>
      <c r="BE2047" s="114">
        <v>0</v>
      </c>
      <c r="BF2047" s="114">
        <v>0</v>
      </c>
      <c r="BG2047" s="114">
        <v>0</v>
      </c>
      <c r="BH2047" s="114">
        <v>0</v>
      </c>
      <c r="BI2047" s="114">
        <v>0</v>
      </c>
      <c r="BJ2047" s="114">
        <v>16</v>
      </c>
      <c r="BK2047" s="114">
        <v>0</v>
      </c>
      <c r="BL2047" s="114">
        <v>0</v>
      </c>
      <c r="BM2047" s="114">
        <v>0</v>
      </c>
      <c r="BN2047" s="114">
        <v>0</v>
      </c>
      <c r="BO2047" s="114">
        <v>0</v>
      </c>
      <c r="BP2047" s="114">
        <v>0</v>
      </c>
      <c r="BQ2047" s="114">
        <v>0</v>
      </c>
      <c r="BR2047" s="114">
        <v>0</v>
      </c>
      <c r="BS2047" s="114">
        <v>0</v>
      </c>
    </row>
    <row r="2048" spans="1:71" ht="15" x14ac:dyDescent="0.25">
      <c r="A2048" s="1" t="str">
        <f>CONCATENATE(G2048,"-",F2048,"-",H2048)</f>
        <v>999935985-Yellow-Under 30</v>
      </c>
      <c r="B2048" s="1" t="str">
        <f>CONCATENATE(G2048,"-",H2048)</f>
        <v>999935985-Under 30</v>
      </c>
      <c r="C2048" s="151" t="s">
        <v>3347</v>
      </c>
      <c r="D2048" s="151" t="s">
        <v>3348</v>
      </c>
      <c r="E2048" s="151" t="s">
        <v>17</v>
      </c>
      <c r="F2048" s="151" t="s">
        <v>21</v>
      </c>
      <c r="G2048" s="151">
        <v>999935985</v>
      </c>
      <c r="H2048" s="36" t="s">
        <v>1833</v>
      </c>
      <c r="I2048" s="34">
        <f>((L2048)-J2048)+T2048</f>
        <v>16</v>
      </c>
      <c r="J2048" s="36"/>
      <c r="K2048" s="35"/>
      <c r="L2048" s="34">
        <f>SUM(N2048,O2048,P2048,Q2048,R2048,M2048)</f>
        <v>0</v>
      </c>
      <c r="M2048" s="34">
        <f>AJ2048</f>
        <v>0</v>
      </c>
      <c r="N2048" s="34">
        <f>SUM(AI2048)</f>
        <v>0</v>
      </c>
      <c r="O2048" s="34">
        <f>0</f>
        <v>0</v>
      </c>
      <c r="P2048" s="34">
        <v>0</v>
      </c>
      <c r="Q2048" s="34">
        <v>0</v>
      </c>
      <c r="R2048" s="34">
        <f>AH2048</f>
        <v>0</v>
      </c>
      <c r="S2048" s="122"/>
      <c r="T2048" s="41">
        <f>SUM(U2048,AA2048)</f>
        <v>16</v>
      </c>
      <c r="U2048" s="41">
        <f>IF(SUM(V2048:Y2048)&gt;=250, 250,SUM(V2048:Y2048))</f>
        <v>16</v>
      </c>
      <c r="V2048" s="41">
        <v>0</v>
      </c>
      <c r="W2048" s="41">
        <v>0</v>
      </c>
      <c r="X2048" s="41">
        <f>SUM(AL2048,AN2048,BO2048,BS2048)</f>
        <v>0</v>
      </c>
      <c r="Y2048" s="41">
        <f>SUM(AO2048:BN2048)</f>
        <v>16</v>
      </c>
      <c r="Z2048" s="41">
        <f>COUNTIF(AO2048:BN2048, "&gt;0")</f>
        <v>1</v>
      </c>
      <c r="AA2048" s="41">
        <f>SUM(AB2048:AF2048)</f>
        <v>0</v>
      </c>
      <c r="AB2048" s="41">
        <f>BP2048+BQ2048</f>
        <v>0</v>
      </c>
      <c r="AC2048" s="41">
        <v>0</v>
      </c>
      <c r="AD2048" s="41">
        <v>0</v>
      </c>
      <c r="AE2048" s="41">
        <f>SUM(BR2048)</f>
        <v>0</v>
      </c>
      <c r="AF2048" s="41">
        <f>SUM(AM2048)</f>
        <v>0</v>
      </c>
      <c r="AG2048" s="122"/>
      <c r="AH2048" s="36">
        <v>0</v>
      </c>
      <c r="AI2048" s="126">
        <v>0</v>
      </c>
      <c r="AJ2048" s="36">
        <v>0</v>
      </c>
      <c r="AK2048" s="121"/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  <c r="AQ2048" s="114">
        <v>0</v>
      </c>
      <c r="AR2048" s="1">
        <v>0</v>
      </c>
      <c r="AS2048" s="114">
        <v>0</v>
      </c>
      <c r="AT2048" s="114">
        <v>0</v>
      </c>
      <c r="AU2048" s="114">
        <v>0</v>
      </c>
      <c r="AV2048" s="114">
        <v>0</v>
      </c>
      <c r="AW2048" s="114">
        <v>0</v>
      </c>
      <c r="AX2048" s="114">
        <v>0</v>
      </c>
      <c r="AY2048" s="114">
        <v>0</v>
      </c>
      <c r="AZ2048" s="114">
        <v>0</v>
      </c>
      <c r="BA2048" s="114">
        <v>0</v>
      </c>
      <c r="BB2048" s="114">
        <v>0</v>
      </c>
      <c r="BC2048" s="114">
        <v>0</v>
      </c>
      <c r="BD2048" s="115">
        <v>0</v>
      </c>
      <c r="BE2048" s="114">
        <v>0</v>
      </c>
      <c r="BF2048" s="114">
        <v>0</v>
      </c>
      <c r="BG2048" s="114">
        <v>0</v>
      </c>
      <c r="BH2048" s="114">
        <v>0</v>
      </c>
      <c r="BI2048" s="114">
        <v>0</v>
      </c>
      <c r="BJ2048" s="114">
        <v>16</v>
      </c>
      <c r="BK2048" s="114">
        <v>0</v>
      </c>
      <c r="BL2048" s="114">
        <v>0</v>
      </c>
      <c r="BM2048" s="114">
        <v>0</v>
      </c>
      <c r="BN2048" s="114">
        <v>0</v>
      </c>
      <c r="BO2048" s="114">
        <v>0</v>
      </c>
      <c r="BP2048" s="114">
        <v>0</v>
      </c>
      <c r="BQ2048" s="114">
        <v>0</v>
      </c>
      <c r="BR2048" s="114">
        <v>0</v>
      </c>
      <c r="BS2048" s="114">
        <v>0</v>
      </c>
    </row>
    <row r="2049" spans="1:71" ht="15" x14ac:dyDescent="0.25">
      <c r="A2049" s="1" t="str">
        <f>CONCATENATE(G2049,"-",F2049,"-",H2049)</f>
        <v>999936017-Yellow-Under 30</v>
      </c>
      <c r="B2049" s="1" t="str">
        <f>CONCATENATE(G2049,"-",H2049)</f>
        <v>999936017-Under 30</v>
      </c>
      <c r="C2049" s="151" t="s">
        <v>327</v>
      </c>
      <c r="D2049" s="151" t="s">
        <v>2632</v>
      </c>
      <c r="E2049" s="151" t="s">
        <v>17</v>
      </c>
      <c r="F2049" s="151" t="s">
        <v>21</v>
      </c>
      <c r="G2049" s="151">
        <v>999936017</v>
      </c>
      <c r="H2049" s="36" t="s">
        <v>1833</v>
      </c>
      <c r="I2049" s="34">
        <f>((L2049)-J2049)+T2049</f>
        <v>16</v>
      </c>
      <c r="J2049" s="36"/>
      <c r="K2049" s="35"/>
      <c r="L2049" s="34">
        <f>SUM(N2049,O2049,P2049,Q2049,R2049,M2049)</f>
        <v>0</v>
      </c>
      <c r="M2049" s="34">
        <f>AJ2049</f>
        <v>0</v>
      </c>
      <c r="N2049" s="34">
        <f>SUM(AI2049)</f>
        <v>0</v>
      </c>
      <c r="O2049" s="34">
        <f>0</f>
        <v>0</v>
      </c>
      <c r="P2049" s="34">
        <v>0</v>
      </c>
      <c r="Q2049" s="34">
        <v>0</v>
      </c>
      <c r="R2049" s="34">
        <f>AH2049</f>
        <v>0</v>
      </c>
      <c r="S2049" s="122"/>
      <c r="T2049" s="41">
        <f>SUM(U2049,AA2049)</f>
        <v>16</v>
      </c>
      <c r="U2049" s="41">
        <f>IF(SUM(V2049:Y2049)&gt;=250, 250,SUM(V2049:Y2049))</f>
        <v>16</v>
      </c>
      <c r="V2049" s="41">
        <v>0</v>
      </c>
      <c r="W2049" s="41">
        <v>0</v>
      </c>
      <c r="X2049" s="41">
        <f>SUM(AL2049,AN2049,BO2049,BS2049)</f>
        <v>0</v>
      </c>
      <c r="Y2049" s="41">
        <f>SUM(AO2049:BN2049)</f>
        <v>16</v>
      </c>
      <c r="Z2049" s="41">
        <f>COUNTIF(AO2049:BN2049, "&gt;0")</f>
        <v>1</v>
      </c>
      <c r="AA2049" s="41">
        <f>SUM(AB2049:AF2049)</f>
        <v>0</v>
      </c>
      <c r="AB2049" s="41">
        <f>BP2049+BQ2049</f>
        <v>0</v>
      </c>
      <c r="AC2049" s="41">
        <v>0</v>
      </c>
      <c r="AD2049" s="41">
        <v>0</v>
      </c>
      <c r="AE2049" s="41">
        <f>SUM(BR2049)</f>
        <v>0</v>
      </c>
      <c r="AF2049" s="41">
        <f>SUM(AM2049)</f>
        <v>0</v>
      </c>
      <c r="AG2049" s="122"/>
      <c r="AH2049" s="36">
        <v>0</v>
      </c>
      <c r="AI2049" s="126">
        <v>0</v>
      </c>
      <c r="AJ2049" s="36">
        <v>0</v>
      </c>
      <c r="AK2049" s="121"/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14">
        <v>0</v>
      </c>
      <c r="AR2049" s="1">
        <v>0</v>
      </c>
      <c r="AS2049" s="114">
        <v>0</v>
      </c>
      <c r="AT2049" s="114">
        <v>0</v>
      </c>
      <c r="AU2049" s="114">
        <v>0</v>
      </c>
      <c r="AV2049" s="114">
        <v>0</v>
      </c>
      <c r="AW2049" s="114">
        <v>0</v>
      </c>
      <c r="AX2049" s="114">
        <v>0</v>
      </c>
      <c r="AY2049" s="114">
        <v>0</v>
      </c>
      <c r="AZ2049" s="114">
        <v>0</v>
      </c>
      <c r="BA2049" s="114">
        <v>0</v>
      </c>
      <c r="BB2049" s="114">
        <v>0</v>
      </c>
      <c r="BC2049" s="114">
        <v>0</v>
      </c>
      <c r="BD2049" s="115">
        <v>0</v>
      </c>
      <c r="BE2049" s="114">
        <v>0</v>
      </c>
      <c r="BF2049" s="114">
        <v>0</v>
      </c>
      <c r="BG2049" s="114">
        <v>0</v>
      </c>
      <c r="BH2049" s="114">
        <v>0</v>
      </c>
      <c r="BI2049" s="114">
        <v>0</v>
      </c>
      <c r="BJ2049" s="114">
        <v>16</v>
      </c>
      <c r="BK2049" s="114">
        <v>0</v>
      </c>
      <c r="BL2049" s="114">
        <v>0</v>
      </c>
      <c r="BM2049" s="114">
        <v>0</v>
      </c>
      <c r="BN2049" s="114">
        <v>0</v>
      </c>
      <c r="BO2049" s="114">
        <v>0</v>
      </c>
      <c r="BP2049" s="114">
        <v>0</v>
      </c>
      <c r="BQ2049" s="114">
        <v>0</v>
      </c>
      <c r="BR2049" s="114">
        <v>0</v>
      </c>
      <c r="BS2049" s="114">
        <v>0</v>
      </c>
    </row>
    <row r="2050" spans="1:71" ht="15" x14ac:dyDescent="0.25">
      <c r="A2050" s="1" t="str">
        <f>CONCATENATE(G2050,"-",F2050,"-",H2050)</f>
        <v>999874527-Black-Under 40</v>
      </c>
      <c r="B2050" s="1" t="str">
        <f>CONCATENATE(G2050,"-",H2050)</f>
        <v>999874527-Under 40</v>
      </c>
      <c r="C2050" s="43" t="s">
        <v>240</v>
      </c>
      <c r="D2050" s="43" t="s">
        <v>241</v>
      </c>
      <c r="E2050" s="43" t="s">
        <v>27</v>
      </c>
      <c r="F2050" s="41" t="s">
        <v>14</v>
      </c>
      <c r="G2050" s="127">
        <v>999874527</v>
      </c>
      <c r="H2050" s="36" t="s">
        <v>1900</v>
      </c>
      <c r="I2050" s="34">
        <f>((L2050)-J2050)+T2050</f>
        <v>1448</v>
      </c>
      <c r="J2050" s="34"/>
      <c r="K2050" s="35"/>
      <c r="L2050" s="34">
        <f>SUM(N2050,O2050,P2050,Q2050,R2050,M2050)</f>
        <v>150</v>
      </c>
      <c r="M2050" s="34">
        <f>AJ2050</f>
        <v>0</v>
      </c>
      <c r="N2050" s="34">
        <f>SUM(AI2050)</f>
        <v>0</v>
      </c>
      <c r="O2050" s="34">
        <f>0</f>
        <v>0</v>
      </c>
      <c r="P2050" s="34">
        <v>0</v>
      </c>
      <c r="Q2050" s="34">
        <v>0</v>
      </c>
      <c r="R2050" s="34">
        <f>AH2050</f>
        <v>150</v>
      </c>
      <c r="S2050" s="122"/>
      <c r="T2050" s="41">
        <f>SUM(U2050,AA2050)</f>
        <v>1298</v>
      </c>
      <c r="U2050" s="41">
        <f>IF(SUM(V2050:Y2050)&gt;=250, 250,SUM(V2050:Y2050))</f>
        <v>60</v>
      </c>
      <c r="V2050" s="41">
        <v>0</v>
      </c>
      <c r="W2050" s="41">
        <v>0</v>
      </c>
      <c r="X2050" s="41">
        <f>SUM(AL2050,AN2050,BO2050,BS2050)</f>
        <v>0</v>
      </c>
      <c r="Y2050" s="41">
        <f>SUM(AO2050:BN2050)</f>
        <v>60</v>
      </c>
      <c r="Z2050" s="41">
        <f>COUNTIF(AO2050:BN2050, "&gt;0")</f>
        <v>1</v>
      </c>
      <c r="AA2050" s="41">
        <f>SUM(AB2050:AF2050)</f>
        <v>1238</v>
      </c>
      <c r="AB2050" s="41">
        <f>BP2050+BQ2050</f>
        <v>394</v>
      </c>
      <c r="AC2050" s="41">
        <v>0</v>
      </c>
      <c r="AD2050" s="41">
        <v>0</v>
      </c>
      <c r="AE2050" s="41">
        <f>SUM(BR2050)</f>
        <v>450</v>
      </c>
      <c r="AF2050" s="41">
        <f>SUM(AM2050)</f>
        <v>394</v>
      </c>
      <c r="AG2050" s="122"/>
      <c r="AH2050" s="36">
        <v>150</v>
      </c>
      <c r="AI2050" s="126">
        <v>0</v>
      </c>
      <c r="AJ2050" s="36">
        <v>0</v>
      </c>
      <c r="AK2050" s="121"/>
      <c r="AL2050" s="1">
        <v>0</v>
      </c>
      <c r="AM2050" s="1">
        <v>394</v>
      </c>
      <c r="AN2050" s="1">
        <v>0</v>
      </c>
      <c r="AO2050" s="1">
        <v>0</v>
      </c>
      <c r="AP2050" s="1">
        <v>0</v>
      </c>
      <c r="AQ2050" s="114">
        <v>0</v>
      </c>
      <c r="AR2050" s="1">
        <v>0</v>
      </c>
      <c r="AS2050" s="114">
        <v>0</v>
      </c>
      <c r="AT2050" s="114">
        <v>0</v>
      </c>
      <c r="AU2050" s="114">
        <v>0</v>
      </c>
      <c r="AV2050" s="114">
        <v>0</v>
      </c>
      <c r="AW2050" s="114">
        <v>0</v>
      </c>
      <c r="AX2050" s="114">
        <v>0</v>
      </c>
      <c r="AY2050" s="114">
        <v>0</v>
      </c>
      <c r="AZ2050" s="114">
        <v>0</v>
      </c>
      <c r="BA2050" s="114">
        <v>0</v>
      </c>
      <c r="BB2050" s="114">
        <v>0</v>
      </c>
      <c r="BC2050" s="114">
        <v>0</v>
      </c>
      <c r="BD2050" s="115">
        <v>0</v>
      </c>
      <c r="BE2050" s="114">
        <v>0</v>
      </c>
      <c r="BF2050" s="114">
        <v>0</v>
      </c>
      <c r="BG2050" s="114">
        <v>0</v>
      </c>
      <c r="BH2050" s="114">
        <v>0</v>
      </c>
      <c r="BI2050" s="114">
        <v>0</v>
      </c>
      <c r="BJ2050" s="114">
        <v>0</v>
      </c>
      <c r="BK2050" s="114">
        <v>60</v>
      </c>
      <c r="BL2050" s="114">
        <v>0</v>
      </c>
      <c r="BM2050" s="114">
        <v>0</v>
      </c>
      <c r="BN2050" s="114">
        <v>0</v>
      </c>
      <c r="BO2050" s="114">
        <v>0</v>
      </c>
      <c r="BP2050" s="114">
        <v>169</v>
      </c>
      <c r="BQ2050" s="114">
        <v>225</v>
      </c>
      <c r="BR2050" s="114">
        <v>450</v>
      </c>
      <c r="BS2050" s="114">
        <v>0</v>
      </c>
    </row>
    <row r="2051" spans="1:71" ht="15" x14ac:dyDescent="0.25">
      <c r="A2051" s="1" t="str">
        <f>CONCATENATE(G2051,"-",F2051,"-",H2051)</f>
        <v>999856719-Black-Under 40</v>
      </c>
      <c r="B2051" s="1" t="str">
        <f>CONCATENATE(G2051,"-",H2051)</f>
        <v>999856719-Under 40</v>
      </c>
      <c r="C2051" s="34" t="s">
        <v>152</v>
      </c>
      <c r="D2051" s="34" t="s">
        <v>153</v>
      </c>
      <c r="E2051" s="34" t="s">
        <v>27</v>
      </c>
      <c r="F2051" s="41" t="s">
        <v>14</v>
      </c>
      <c r="G2051" s="127">
        <v>999856719</v>
      </c>
      <c r="H2051" s="36" t="s">
        <v>1900</v>
      </c>
      <c r="I2051" s="34">
        <f>((L2051)-J2051)+T2051</f>
        <v>1369</v>
      </c>
      <c r="J2051" s="34"/>
      <c r="K2051" s="35"/>
      <c r="L2051" s="34">
        <f>SUM(N2051,O2051,P2051,Q2051,R2051,M2051)</f>
        <v>113</v>
      </c>
      <c r="M2051" s="34">
        <f>AJ2051</f>
        <v>0</v>
      </c>
      <c r="N2051" s="34">
        <f>SUM(AI2051)</f>
        <v>0</v>
      </c>
      <c r="O2051" s="34">
        <f>0</f>
        <v>0</v>
      </c>
      <c r="P2051" s="34">
        <v>0</v>
      </c>
      <c r="Q2051" s="34">
        <v>0</v>
      </c>
      <c r="R2051" s="34">
        <f>AH2051</f>
        <v>113</v>
      </c>
      <c r="S2051" s="122"/>
      <c r="T2051" s="41">
        <f>SUM(U2051,AA2051)</f>
        <v>1256</v>
      </c>
      <c r="U2051" s="41">
        <f>IF(SUM(V2051:Y2051)&gt;=250, 250,SUM(V2051:Y2051))</f>
        <v>60</v>
      </c>
      <c r="V2051" s="41">
        <v>0</v>
      </c>
      <c r="W2051" s="41">
        <v>0</v>
      </c>
      <c r="X2051" s="41">
        <f>SUM(AL2051,AN2051,BO2051,BS2051)</f>
        <v>0</v>
      </c>
      <c r="Y2051" s="41">
        <f>SUM(AO2051:BN2051)</f>
        <v>60</v>
      </c>
      <c r="Z2051" s="41">
        <f>COUNTIF(AO2051:BN2051, "&gt;0")</f>
        <v>1</v>
      </c>
      <c r="AA2051" s="41">
        <f>SUM(AB2051:AF2051)</f>
        <v>1196</v>
      </c>
      <c r="AB2051" s="41">
        <f>BP2051+BQ2051</f>
        <v>300</v>
      </c>
      <c r="AC2051" s="41">
        <v>0</v>
      </c>
      <c r="AD2051" s="41">
        <v>0</v>
      </c>
      <c r="AE2051" s="41">
        <f>SUM(BR2051)</f>
        <v>600</v>
      </c>
      <c r="AF2051" s="41">
        <f>SUM(AM2051)</f>
        <v>296</v>
      </c>
      <c r="AG2051" s="122"/>
      <c r="AH2051" s="36">
        <v>113</v>
      </c>
      <c r="AI2051" s="126">
        <v>0</v>
      </c>
      <c r="AJ2051" s="36">
        <v>0</v>
      </c>
      <c r="AK2051" s="121"/>
      <c r="AL2051" s="1">
        <v>0</v>
      </c>
      <c r="AM2051" s="1">
        <v>296</v>
      </c>
      <c r="AN2051" s="1">
        <v>0</v>
      </c>
      <c r="AO2051" s="1">
        <v>0</v>
      </c>
      <c r="AP2051" s="1">
        <v>0</v>
      </c>
      <c r="AQ2051" s="114">
        <v>60</v>
      </c>
      <c r="AR2051" s="1">
        <v>0</v>
      </c>
      <c r="AS2051" s="114">
        <v>0</v>
      </c>
      <c r="AT2051" s="114">
        <v>0</v>
      </c>
      <c r="AU2051" s="114">
        <v>0</v>
      </c>
      <c r="AV2051" s="114">
        <v>0</v>
      </c>
      <c r="AW2051" s="114">
        <v>0</v>
      </c>
      <c r="AX2051" s="114">
        <v>0</v>
      </c>
      <c r="AY2051" s="114">
        <v>0</v>
      </c>
      <c r="AZ2051" s="114">
        <v>0</v>
      </c>
      <c r="BA2051" s="114">
        <v>0</v>
      </c>
      <c r="BB2051" s="114">
        <v>0</v>
      </c>
      <c r="BC2051" s="114">
        <v>0</v>
      </c>
      <c r="BD2051" s="115">
        <v>0</v>
      </c>
      <c r="BE2051" s="114">
        <v>0</v>
      </c>
      <c r="BF2051" s="114">
        <v>0</v>
      </c>
      <c r="BG2051" s="114">
        <v>0</v>
      </c>
      <c r="BH2051" s="114">
        <v>0</v>
      </c>
      <c r="BI2051" s="114">
        <v>0</v>
      </c>
      <c r="BJ2051" s="114">
        <v>0</v>
      </c>
      <c r="BK2051" s="114">
        <v>0</v>
      </c>
      <c r="BL2051" s="114">
        <v>0</v>
      </c>
      <c r="BM2051" s="114">
        <v>0</v>
      </c>
      <c r="BN2051" s="114">
        <v>0</v>
      </c>
      <c r="BO2051" s="114">
        <v>0</v>
      </c>
      <c r="BP2051" s="114">
        <v>0</v>
      </c>
      <c r="BQ2051" s="114">
        <v>300</v>
      </c>
      <c r="BR2051" s="114">
        <v>600</v>
      </c>
      <c r="BS2051" s="114">
        <v>0</v>
      </c>
    </row>
    <row r="2052" spans="1:71" ht="15" x14ac:dyDescent="0.25">
      <c r="A2052" s="1" t="str">
        <f>CONCATENATE(G2052,"-",F2052,"-",H2052)</f>
        <v>999800400-Black-Under 40</v>
      </c>
      <c r="B2052" s="1" t="str">
        <f>CONCATENATE(G2052,"-",H2052)</f>
        <v>999800400-Under 40</v>
      </c>
      <c r="C2052" s="36" t="s">
        <v>212</v>
      </c>
      <c r="D2052" s="36" t="s">
        <v>1080</v>
      </c>
      <c r="E2052" s="36" t="s">
        <v>27</v>
      </c>
      <c r="F2052" s="41" t="s">
        <v>14</v>
      </c>
      <c r="G2052" s="128">
        <v>999800400</v>
      </c>
      <c r="H2052" s="36" t="s">
        <v>1900</v>
      </c>
      <c r="I2052" s="34">
        <f>((L2052)-J2052)+T2052</f>
        <v>848</v>
      </c>
      <c r="J2052" s="34">
        <f>L2052/2</f>
        <v>0</v>
      </c>
      <c r="K2052" s="37"/>
      <c r="L2052" s="34">
        <f>SUM(N2052,O2052,P2052,Q2052,R2052,M2052)</f>
        <v>0</v>
      </c>
      <c r="M2052" s="34">
        <f>AJ2052</f>
        <v>0</v>
      </c>
      <c r="N2052" s="34">
        <f>SUM(AI2052)</f>
        <v>0</v>
      </c>
      <c r="O2052" s="34">
        <f>0</f>
        <v>0</v>
      </c>
      <c r="P2052" s="34">
        <v>0</v>
      </c>
      <c r="Q2052" s="34">
        <v>0</v>
      </c>
      <c r="R2052" s="34">
        <f>AH2052</f>
        <v>0</v>
      </c>
      <c r="S2052" s="122"/>
      <c r="T2052" s="41">
        <f>SUM(U2052,AA2052)</f>
        <v>848</v>
      </c>
      <c r="U2052" s="41">
        <f>IF(SUM(V2052:Y2052)&gt;=250, 250,SUM(V2052:Y2052))</f>
        <v>45</v>
      </c>
      <c r="V2052" s="41">
        <v>0</v>
      </c>
      <c r="W2052" s="41">
        <v>0</v>
      </c>
      <c r="X2052" s="41">
        <f>SUM(AL2052,AN2052,BO2052,BS2052)</f>
        <v>0</v>
      </c>
      <c r="Y2052" s="41">
        <f>SUM(AO2052:BN2052)</f>
        <v>45</v>
      </c>
      <c r="Z2052" s="41">
        <f>COUNTIF(AO2052:BN2052, "&gt;0")</f>
        <v>1</v>
      </c>
      <c r="AA2052" s="41">
        <f>SUM(AB2052:AF2052)</f>
        <v>803</v>
      </c>
      <c r="AB2052" s="41">
        <f>BP2052+BQ2052</f>
        <v>169</v>
      </c>
      <c r="AC2052" s="41">
        <v>0</v>
      </c>
      <c r="AD2052" s="41">
        <v>0</v>
      </c>
      <c r="AE2052" s="41">
        <f>SUM(BR2052)</f>
        <v>338</v>
      </c>
      <c r="AF2052" s="41">
        <f>SUM(AM2052)</f>
        <v>296</v>
      </c>
      <c r="AG2052" s="37"/>
      <c r="AH2052" s="36">
        <v>0</v>
      </c>
      <c r="AI2052" s="126">
        <v>0</v>
      </c>
      <c r="AJ2052" s="36">
        <v>0</v>
      </c>
      <c r="AK2052" s="121"/>
      <c r="AL2052" s="1">
        <v>0</v>
      </c>
      <c r="AM2052" s="1">
        <v>296</v>
      </c>
      <c r="AN2052" s="1">
        <v>0</v>
      </c>
      <c r="AO2052" s="1">
        <v>0</v>
      </c>
      <c r="AP2052" s="1">
        <v>0</v>
      </c>
      <c r="AQ2052" s="114">
        <v>45</v>
      </c>
      <c r="AR2052" s="1">
        <v>0</v>
      </c>
      <c r="AS2052" s="114">
        <v>0</v>
      </c>
      <c r="AT2052" s="114">
        <v>0</v>
      </c>
      <c r="AU2052" s="114">
        <v>0</v>
      </c>
      <c r="AV2052" s="114">
        <v>0</v>
      </c>
      <c r="AW2052" s="114">
        <v>0</v>
      </c>
      <c r="AX2052" s="114">
        <v>0</v>
      </c>
      <c r="AY2052" s="114">
        <v>0</v>
      </c>
      <c r="AZ2052" s="114">
        <v>0</v>
      </c>
      <c r="BA2052" s="114">
        <v>0</v>
      </c>
      <c r="BB2052" s="114">
        <v>0</v>
      </c>
      <c r="BC2052" s="114">
        <v>0</v>
      </c>
      <c r="BD2052" s="115">
        <v>0</v>
      </c>
      <c r="BE2052" s="114">
        <v>0</v>
      </c>
      <c r="BF2052" s="114">
        <v>0</v>
      </c>
      <c r="BG2052" s="114">
        <v>0</v>
      </c>
      <c r="BH2052" s="114">
        <v>0</v>
      </c>
      <c r="BI2052" s="114">
        <v>0</v>
      </c>
      <c r="BJ2052" s="114">
        <v>0</v>
      </c>
      <c r="BK2052" s="114">
        <v>0</v>
      </c>
      <c r="BL2052" s="114">
        <v>0</v>
      </c>
      <c r="BM2052" s="114">
        <v>0</v>
      </c>
      <c r="BN2052" s="114">
        <v>0</v>
      </c>
      <c r="BO2052" s="114">
        <v>0</v>
      </c>
      <c r="BP2052" s="114">
        <v>0</v>
      </c>
      <c r="BQ2052" s="114">
        <v>169</v>
      </c>
      <c r="BR2052" s="114">
        <v>338</v>
      </c>
      <c r="BS2052" s="114">
        <v>0</v>
      </c>
    </row>
    <row r="2053" spans="1:71" ht="15" x14ac:dyDescent="0.25">
      <c r="A2053" s="1" t="str">
        <f>CONCATENATE(G2053,"-",F2053,"-",H2053)</f>
        <v>999833821-Black-Under 40</v>
      </c>
      <c r="B2053" s="1" t="str">
        <f>CONCATENATE(G2053,"-",H2053)</f>
        <v>999833821-Under 40</v>
      </c>
      <c r="C2053" s="36" t="s">
        <v>133</v>
      </c>
      <c r="D2053" s="36" t="s">
        <v>134</v>
      </c>
      <c r="E2053" s="34" t="s">
        <v>27</v>
      </c>
      <c r="F2053" s="41" t="s">
        <v>14</v>
      </c>
      <c r="G2053" s="127">
        <v>999833821</v>
      </c>
      <c r="H2053" s="36" t="s">
        <v>1900</v>
      </c>
      <c r="I2053" s="34">
        <f>((L2053)-J2053)+T2053</f>
        <v>796</v>
      </c>
      <c r="J2053" s="34"/>
      <c r="K2053" s="35"/>
      <c r="L2053" s="34">
        <f>SUM(N2053,O2053,P2053,Q2053,R2053,M2053)</f>
        <v>113</v>
      </c>
      <c r="M2053" s="34">
        <f>AJ2053</f>
        <v>0</v>
      </c>
      <c r="N2053" s="34">
        <f>SUM(AI2053)</f>
        <v>0</v>
      </c>
      <c r="O2053" s="34">
        <f>0</f>
        <v>0</v>
      </c>
      <c r="P2053" s="34">
        <v>0</v>
      </c>
      <c r="Q2053" s="34">
        <v>0</v>
      </c>
      <c r="R2053" s="34">
        <f>AH2053</f>
        <v>113</v>
      </c>
      <c r="S2053" s="122"/>
      <c r="T2053" s="41">
        <f>SUM(U2053,AA2053)</f>
        <v>683</v>
      </c>
      <c r="U2053" s="41">
        <f>IF(SUM(V2053:Y2053)&gt;=250, 250,SUM(V2053:Y2053))</f>
        <v>120</v>
      </c>
      <c r="V2053" s="41">
        <v>0</v>
      </c>
      <c r="W2053" s="41">
        <v>0</v>
      </c>
      <c r="X2053" s="41">
        <f>SUM(AL2053,AN2053,BO2053,BS2053)</f>
        <v>0</v>
      </c>
      <c r="Y2053" s="41">
        <f>SUM(AO2053:BN2053)</f>
        <v>120</v>
      </c>
      <c r="Z2053" s="41">
        <f>COUNTIF(AO2053:BN2053, "&gt;0")</f>
        <v>2</v>
      </c>
      <c r="AA2053" s="41">
        <f>SUM(AB2053:AF2053)</f>
        <v>563</v>
      </c>
      <c r="AB2053" s="41">
        <f>BP2053+BQ2053</f>
        <v>225</v>
      </c>
      <c r="AC2053" s="41">
        <v>0</v>
      </c>
      <c r="AD2053" s="41">
        <v>0</v>
      </c>
      <c r="AE2053" s="41">
        <f>SUM(BR2053)</f>
        <v>338</v>
      </c>
      <c r="AF2053" s="41">
        <f>SUM(AM2053)</f>
        <v>0</v>
      </c>
      <c r="AG2053" s="122"/>
      <c r="AH2053" s="36">
        <v>113</v>
      </c>
      <c r="AI2053" s="126">
        <v>0</v>
      </c>
      <c r="AJ2053" s="36">
        <v>0</v>
      </c>
      <c r="AK2053" s="121"/>
      <c r="AL2053" s="1">
        <v>0</v>
      </c>
      <c r="AM2053" s="1">
        <v>0</v>
      </c>
      <c r="AN2053" s="1">
        <v>0</v>
      </c>
      <c r="AO2053" s="1">
        <v>0</v>
      </c>
      <c r="AP2053" s="1">
        <v>60</v>
      </c>
      <c r="AQ2053" s="114">
        <v>0</v>
      </c>
      <c r="AR2053" s="1">
        <v>0</v>
      </c>
      <c r="AS2053" s="114">
        <v>0</v>
      </c>
      <c r="AT2053" s="114">
        <v>0</v>
      </c>
      <c r="AU2053" s="114">
        <v>0</v>
      </c>
      <c r="AV2053" s="114">
        <v>0</v>
      </c>
      <c r="AW2053" s="114">
        <v>0</v>
      </c>
      <c r="AX2053" s="114">
        <v>0</v>
      </c>
      <c r="AY2053" s="114">
        <v>0</v>
      </c>
      <c r="AZ2053" s="114">
        <v>0</v>
      </c>
      <c r="BA2053" s="114">
        <v>60</v>
      </c>
      <c r="BB2053" s="114">
        <v>0</v>
      </c>
      <c r="BC2053" s="114">
        <v>0</v>
      </c>
      <c r="BD2053" s="115">
        <v>0</v>
      </c>
      <c r="BE2053" s="114">
        <v>0</v>
      </c>
      <c r="BF2053" s="114">
        <v>0</v>
      </c>
      <c r="BG2053" s="114">
        <v>0</v>
      </c>
      <c r="BH2053" s="114">
        <v>0</v>
      </c>
      <c r="BI2053" s="114">
        <v>0</v>
      </c>
      <c r="BJ2053" s="114">
        <v>0</v>
      </c>
      <c r="BK2053" s="114">
        <v>0</v>
      </c>
      <c r="BL2053" s="114">
        <v>0</v>
      </c>
      <c r="BM2053" s="114">
        <v>0</v>
      </c>
      <c r="BN2053" s="114">
        <v>0</v>
      </c>
      <c r="BO2053" s="114">
        <v>0</v>
      </c>
      <c r="BP2053" s="114">
        <v>225</v>
      </c>
      <c r="BQ2053" s="114">
        <v>0</v>
      </c>
      <c r="BR2053" s="114">
        <v>338</v>
      </c>
      <c r="BS2053" s="114">
        <v>0</v>
      </c>
    </row>
    <row r="2054" spans="1:71" ht="15" x14ac:dyDescent="0.25">
      <c r="A2054" s="1" t="str">
        <f>CONCATENATE(G2054,"-",F2054,"-",H2054)</f>
        <v>999925204-Black-Under 40</v>
      </c>
      <c r="B2054" s="1" t="str">
        <f>CONCATENATE(G2054,"-",H2054)</f>
        <v>999925204-Under 40</v>
      </c>
      <c r="C2054" s="34" t="s">
        <v>973</v>
      </c>
      <c r="D2054" s="34" t="s">
        <v>974</v>
      </c>
      <c r="E2054" s="34" t="s">
        <v>27</v>
      </c>
      <c r="F2054" s="41" t="s">
        <v>14</v>
      </c>
      <c r="G2054" s="127">
        <v>999925204</v>
      </c>
      <c r="H2054" s="36" t="s">
        <v>1900</v>
      </c>
      <c r="I2054" s="34">
        <f>((L2054)-J2054)+T2054</f>
        <v>727</v>
      </c>
      <c r="J2054" s="34"/>
      <c r="K2054" s="35"/>
      <c r="L2054" s="34">
        <f>SUM(N2054,O2054,P2054,Q2054,R2054,M2054)</f>
        <v>85</v>
      </c>
      <c r="M2054" s="34">
        <f>AJ2054</f>
        <v>0</v>
      </c>
      <c r="N2054" s="34">
        <f>SUM(AI2054)</f>
        <v>0</v>
      </c>
      <c r="O2054" s="34">
        <f>0</f>
        <v>0</v>
      </c>
      <c r="P2054" s="34">
        <v>0</v>
      </c>
      <c r="Q2054" s="34">
        <v>0</v>
      </c>
      <c r="R2054" s="34">
        <f>AH2054</f>
        <v>85</v>
      </c>
      <c r="S2054" s="122"/>
      <c r="T2054" s="41">
        <f>SUM(U2054,AA2054)</f>
        <v>642</v>
      </c>
      <c r="U2054" s="41">
        <f>IF(SUM(V2054:Y2054)&gt;=250, 250,SUM(V2054:Y2054))</f>
        <v>60</v>
      </c>
      <c r="V2054" s="41">
        <v>0</v>
      </c>
      <c r="W2054" s="41">
        <v>0</v>
      </c>
      <c r="X2054" s="41">
        <f>SUM(AL2054,AN2054,BO2054,BS2054)</f>
        <v>0</v>
      </c>
      <c r="Y2054" s="41">
        <f>SUM(AO2054:BN2054)</f>
        <v>60</v>
      </c>
      <c r="Z2054" s="41">
        <f>COUNTIF(AO2054:BN2054, "&gt;0")</f>
        <v>1</v>
      </c>
      <c r="AA2054" s="41">
        <f>SUM(AB2054:AF2054)</f>
        <v>582</v>
      </c>
      <c r="AB2054" s="41">
        <f>BP2054+BQ2054</f>
        <v>169</v>
      </c>
      <c r="AC2054" s="41">
        <v>0</v>
      </c>
      <c r="AD2054" s="41">
        <v>0</v>
      </c>
      <c r="AE2054" s="41">
        <f>SUM(BR2054)</f>
        <v>191</v>
      </c>
      <c r="AF2054" s="41">
        <f>SUM(AM2054)</f>
        <v>222</v>
      </c>
      <c r="AG2054" s="122"/>
      <c r="AH2054" s="36">
        <v>85</v>
      </c>
      <c r="AI2054" s="126">
        <v>0</v>
      </c>
      <c r="AJ2054" s="36">
        <v>0</v>
      </c>
      <c r="AK2054" s="121"/>
      <c r="AL2054" s="1">
        <v>0</v>
      </c>
      <c r="AM2054" s="1">
        <v>222</v>
      </c>
      <c r="AN2054" s="1">
        <v>0</v>
      </c>
      <c r="AO2054" s="1">
        <v>0</v>
      </c>
      <c r="AP2054" s="1">
        <v>0</v>
      </c>
      <c r="AQ2054" s="114">
        <v>0</v>
      </c>
      <c r="AR2054" s="1">
        <v>0</v>
      </c>
      <c r="AS2054" s="114">
        <v>0</v>
      </c>
      <c r="AT2054" s="114">
        <v>0</v>
      </c>
      <c r="AU2054" s="114">
        <v>60</v>
      </c>
      <c r="AV2054" s="114">
        <v>0</v>
      </c>
      <c r="AW2054" s="114">
        <v>0</v>
      </c>
      <c r="AX2054" s="114">
        <v>0</v>
      </c>
      <c r="AY2054" s="114">
        <v>0</v>
      </c>
      <c r="AZ2054" s="114">
        <v>0</v>
      </c>
      <c r="BA2054" s="114">
        <v>0</v>
      </c>
      <c r="BB2054" s="114">
        <v>0</v>
      </c>
      <c r="BC2054" s="114">
        <v>0</v>
      </c>
      <c r="BD2054" s="115">
        <v>0</v>
      </c>
      <c r="BE2054" s="114">
        <v>0</v>
      </c>
      <c r="BF2054" s="114">
        <v>0</v>
      </c>
      <c r="BG2054" s="114">
        <v>0</v>
      </c>
      <c r="BH2054" s="114">
        <v>0</v>
      </c>
      <c r="BI2054" s="114">
        <v>0</v>
      </c>
      <c r="BJ2054" s="114">
        <v>0</v>
      </c>
      <c r="BK2054" s="114">
        <v>0</v>
      </c>
      <c r="BL2054" s="114">
        <v>0</v>
      </c>
      <c r="BM2054" s="114">
        <v>0</v>
      </c>
      <c r="BN2054" s="114">
        <v>0</v>
      </c>
      <c r="BO2054" s="114">
        <v>0</v>
      </c>
      <c r="BP2054" s="114">
        <v>169</v>
      </c>
      <c r="BQ2054" s="114">
        <v>0</v>
      </c>
      <c r="BR2054" s="114">
        <v>191</v>
      </c>
      <c r="BS2054" s="114">
        <v>0</v>
      </c>
    </row>
    <row r="2055" spans="1:71" ht="15" x14ac:dyDescent="0.25">
      <c r="A2055" s="1" t="str">
        <f>CONCATENATE(G2055,"-",F2055,"-",H2055)</f>
        <v>999732684-Black-Under 40</v>
      </c>
      <c r="B2055" s="1" t="str">
        <f>CONCATENATE(G2055,"-",H2055)</f>
        <v>999732684-Under 40</v>
      </c>
      <c r="C2055" s="34" t="s">
        <v>67</v>
      </c>
      <c r="D2055" s="34" t="s">
        <v>68</v>
      </c>
      <c r="E2055" s="34" t="s">
        <v>27</v>
      </c>
      <c r="F2055" s="41" t="s">
        <v>14</v>
      </c>
      <c r="G2055" s="127">
        <v>999732684</v>
      </c>
      <c r="H2055" s="36" t="s">
        <v>1900</v>
      </c>
      <c r="I2055" s="34">
        <f>((L2055)-J2055)+T2055</f>
        <v>620</v>
      </c>
      <c r="J2055" s="34"/>
      <c r="K2055" s="35"/>
      <c r="L2055" s="34">
        <f>SUM(N2055,O2055,P2055,Q2055,R2055,M2055)</f>
        <v>200</v>
      </c>
      <c r="M2055" s="34">
        <f>AJ2055</f>
        <v>0</v>
      </c>
      <c r="N2055" s="34">
        <f>SUM(AI2055)</f>
        <v>0</v>
      </c>
      <c r="O2055" s="34">
        <f>0</f>
        <v>0</v>
      </c>
      <c r="P2055" s="34">
        <v>0</v>
      </c>
      <c r="Q2055" s="34">
        <v>0</v>
      </c>
      <c r="R2055" s="34">
        <f>AH2055</f>
        <v>200</v>
      </c>
      <c r="S2055" s="122"/>
      <c r="T2055" s="41">
        <f>SUM(U2055,AA2055)</f>
        <v>420</v>
      </c>
      <c r="U2055" s="41">
        <f>IF(SUM(V2055:Y2055)&gt;=250, 250,SUM(V2055:Y2055))</f>
        <v>120</v>
      </c>
      <c r="V2055" s="41">
        <v>0</v>
      </c>
      <c r="W2055" s="41">
        <v>0</v>
      </c>
      <c r="X2055" s="41">
        <f>SUM(AL2055,AN2055,BO2055,BS2055)</f>
        <v>0</v>
      </c>
      <c r="Y2055" s="41">
        <f>SUM(AO2055:BN2055)</f>
        <v>120</v>
      </c>
      <c r="Z2055" s="41">
        <f>COUNTIF(AO2055:BN2055, "&gt;0")</f>
        <v>1</v>
      </c>
      <c r="AA2055" s="41">
        <f>SUM(AB2055:AF2055)</f>
        <v>300</v>
      </c>
      <c r="AB2055" s="41">
        <f>BP2055+BQ2055</f>
        <v>300</v>
      </c>
      <c r="AC2055" s="41">
        <v>0</v>
      </c>
      <c r="AD2055" s="41">
        <v>0</v>
      </c>
      <c r="AE2055" s="41">
        <f>SUM(BR2055)</f>
        <v>0</v>
      </c>
      <c r="AF2055" s="41">
        <f>SUM(AM2055)</f>
        <v>0</v>
      </c>
      <c r="AG2055" s="122"/>
      <c r="AH2055" s="36">
        <v>200</v>
      </c>
      <c r="AI2055" s="126">
        <v>0</v>
      </c>
      <c r="AJ2055" s="36">
        <v>0</v>
      </c>
      <c r="AK2055" s="121"/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14">
        <v>0</v>
      </c>
      <c r="AR2055" s="1">
        <v>0</v>
      </c>
      <c r="AS2055" s="114">
        <v>0</v>
      </c>
      <c r="AT2055" s="114">
        <v>0</v>
      </c>
      <c r="AU2055" s="114">
        <v>0</v>
      </c>
      <c r="AV2055" s="114">
        <v>0</v>
      </c>
      <c r="AW2055" s="114">
        <v>0</v>
      </c>
      <c r="AX2055" s="114">
        <v>0</v>
      </c>
      <c r="AY2055" s="114">
        <v>0</v>
      </c>
      <c r="AZ2055" s="114">
        <v>0</v>
      </c>
      <c r="BA2055" s="114">
        <v>0</v>
      </c>
      <c r="BB2055" s="114">
        <v>0</v>
      </c>
      <c r="BC2055" s="114">
        <v>120</v>
      </c>
      <c r="BD2055" s="115">
        <v>0</v>
      </c>
      <c r="BE2055" s="114">
        <v>0</v>
      </c>
      <c r="BF2055" s="114">
        <v>0</v>
      </c>
      <c r="BG2055" s="114">
        <v>0</v>
      </c>
      <c r="BH2055" s="114">
        <v>0</v>
      </c>
      <c r="BI2055" s="114">
        <v>0</v>
      </c>
      <c r="BJ2055" s="114">
        <v>0</v>
      </c>
      <c r="BK2055" s="114">
        <v>0</v>
      </c>
      <c r="BL2055" s="114">
        <v>0</v>
      </c>
      <c r="BM2055" s="114">
        <v>0</v>
      </c>
      <c r="BN2055" s="114">
        <v>0</v>
      </c>
      <c r="BO2055" s="114">
        <v>0</v>
      </c>
      <c r="BP2055" s="114">
        <v>300</v>
      </c>
      <c r="BQ2055" s="114">
        <v>0</v>
      </c>
      <c r="BR2055" s="114">
        <v>0</v>
      </c>
      <c r="BS2055" s="114">
        <v>0</v>
      </c>
    </row>
    <row r="2056" spans="1:71" ht="15" x14ac:dyDescent="0.25">
      <c r="A2056" s="1" t="str">
        <f>CONCATENATE(G2056,"-",F2056,"-",H2056)</f>
        <v>999864368-Black-Under 40</v>
      </c>
      <c r="B2056" s="1" t="str">
        <f>CONCATENATE(G2056,"-",H2056)</f>
        <v>999864368-Under 40</v>
      </c>
      <c r="C2056" s="36" t="s">
        <v>1566</v>
      </c>
      <c r="D2056" s="36" t="s">
        <v>1567</v>
      </c>
      <c r="E2056" s="36" t="s">
        <v>27</v>
      </c>
      <c r="F2056" s="41" t="s">
        <v>14</v>
      </c>
      <c r="G2056" s="127">
        <v>999864368</v>
      </c>
      <c r="H2056" s="36" t="s">
        <v>1900</v>
      </c>
      <c r="I2056" s="34">
        <f>((L2056)-J2056)+T2056</f>
        <v>511</v>
      </c>
      <c r="J2056" s="34">
        <f>L2056/2</f>
        <v>0</v>
      </c>
      <c r="K2056" s="37"/>
      <c r="L2056" s="34">
        <f>SUM(N2056,O2056,P2056,Q2056,R2056,M2056)</f>
        <v>0</v>
      </c>
      <c r="M2056" s="34">
        <f>AJ2056</f>
        <v>0</v>
      </c>
      <c r="N2056" s="34">
        <f>SUM(AI2056)</f>
        <v>0</v>
      </c>
      <c r="O2056" s="34">
        <f>0</f>
        <v>0</v>
      </c>
      <c r="P2056" s="34">
        <v>0</v>
      </c>
      <c r="Q2056" s="34">
        <v>0</v>
      </c>
      <c r="R2056" s="34">
        <f>AH2056</f>
        <v>0</v>
      </c>
      <c r="S2056" s="122"/>
      <c r="T2056" s="41">
        <f>SUM(U2056,AA2056)</f>
        <v>511</v>
      </c>
      <c r="U2056" s="41">
        <f>IF(SUM(V2056:Y2056)&gt;=250, 250,SUM(V2056:Y2056))</f>
        <v>90</v>
      </c>
      <c r="V2056" s="41">
        <v>0</v>
      </c>
      <c r="W2056" s="41">
        <v>0</v>
      </c>
      <c r="X2056" s="41">
        <f>SUM(AL2056,AN2056,BO2056,BS2056)</f>
        <v>0</v>
      </c>
      <c r="Y2056" s="41">
        <f>SUM(AO2056:BN2056)</f>
        <v>90</v>
      </c>
      <c r="Z2056" s="41">
        <f>COUNTIF(AO2056:BN2056, "&gt;0")</f>
        <v>1</v>
      </c>
      <c r="AA2056" s="41">
        <f>SUM(AB2056:AF2056)</f>
        <v>421</v>
      </c>
      <c r="AB2056" s="41">
        <f>BP2056+BQ2056</f>
        <v>0</v>
      </c>
      <c r="AC2056" s="41">
        <v>0</v>
      </c>
      <c r="AD2056" s="41">
        <v>0</v>
      </c>
      <c r="AE2056" s="41">
        <f>SUM(BR2056)</f>
        <v>254</v>
      </c>
      <c r="AF2056" s="41">
        <f>SUM(AM2056)</f>
        <v>167</v>
      </c>
      <c r="AG2056" s="122"/>
      <c r="AH2056" s="36">
        <v>0</v>
      </c>
      <c r="AI2056" s="126">
        <v>0</v>
      </c>
      <c r="AJ2056" s="36">
        <v>0</v>
      </c>
      <c r="AK2056" s="121"/>
      <c r="AL2056" s="1">
        <v>0</v>
      </c>
      <c r="AM2056" s="1">
        <v>167</v>
      </c>
      <c r="AN2056" s="1">
        <v>0</v>
      </c>
      <c r="AO2056" s="1">
        <v>0</v>
      </c>
      <c r="AP2056" s="1">
        <v>0</v>
      </c>
      <c r="AQ2056" s="114">
        <v>0</v>
      </c>
      <c r="AR2056" s="1">
        <v>0</v>
      </c>
      <c r="AS2056" s="114">
        <v>0</v>
      </c>
      <c r="AT2056" s="114">
        <v>0</v>
      </c>
      <c r="AU2056" s="114">
        <v>0</v>
      </c>
      <c r="AV2056" s="114">
        <v>0</v>
      </c>
      <c r="AW2056" s="114">
        <v>90</v>
      </c>
      <c r="AX2056" s="114">
        <v>0</v>
      </c>
      <c r="AY2056" s="114">
        <v>0</v>
      </c>
      <c r="AZ2056" s="114">
        <v>0</v>
      </c>
      <c r="BA2056" s="114">
        <v>0</v>
      </c>
      <c r="BB2056" s="114">
        <v>0</v>
      </c>
      <c r="BC2056" s="114">
        <v>0</v>
      </c>
      <c r="BD2056" s="115">
        <v>0</v>
      </c>
      <c r="BE2056" s="114">
        <v>0</v>
      </c>
      <c r="BF2056" s="114">
        <v>0</v>
      </c>
      <c r="BG2056" s="114">
        <v>0</v>
      </c>
      <c r="BH2056" s="114">
        <v>0</v>
      </c>
      <c r="BI2056" s="114">
        <v>0</v>
      </c>
      <c r="BJ2056" s="114">
        <v>0</v>
      </c>
      <c r="BK2056" s="114">
        <v>0</v>
      </c>
      <c r="BL2056" s="114">
        <v>0</v>
      </c>
      <c r="BM2056" s="114">
        <v>0</v>
      </c>
      <c r="BN2056" s="114">
        <v>0</v>
      </c>
      <c r="BO2056" s="114">
        <v>0</v>
      </c>
      <c r="BP2056" s="114">
        <v>0</v>
      </c>
      <c r="BQ2056" s="114">
        <v>0</v>
      </c>
      <c r="BR2056" s="114">
        <v>254</v>
      </c>
      <c r="BS2056" s="114">
        <v>0</v>
      </c>
    </row>
    <row r="2057" spans="1:71" ht="15" x14ac:dyDescent="0.25">
      <c r="A2057" s="1" t="str">
        <f>CONCATENATE(G2057,"-",F2057,"-",H2057)</f>
        <v>999013565-Black-Under 40</v>
      </c>
      <c r="B2057" s="1" t="str">
        <f>CONCATENATE(G2057,"-",H2057)</f>
        <v>999013565-Under 40</v>
      </c>
      <c r="C2057" s="34" t="s">
        <v>25</v>
      </c>
      <c r="D2057" s="34" t="s">
        <v>26</v>
      </c>
      <c r="E2057" s="34" t="s">
        <v>27</v>
      </c>
      <c r="F2057" s="41" t="s">
        <v>14</v>
      </c>
      <c r="G2057" s="127">
        <v>999013565</v>
      </c>
      <c r="H2057" s="36" t="s">
        <v>1900</v>
      </c>
      <c r="I2057" s="34">
        <f>((L2057)-J2057)+T2057</f>
        <v>502</v>
      </c>
      <c r="J2057" s="34"/>
      <c r="K2057" s="35"/>
      <c r="L2057" s="34">
        <f>SUM(N2057,O2057,P2057,Q2057,R2057,M2057)</f>
        <v>64</v>
      </c>
      <c r="M2057" s="34">
        <f>AJ2057</f>
        <v>0</v>
      </c>
      <c r="N2057" s="34">
        <f>SUM(AI2057)</f>
        <v>0</v>
      </c>
      <c r="O2057" s="34">
        <f>0</f>
        <v>0</v>
      </c>
      <c r="P2057" s="34">
        <v>0</v>
      </c>
      <c r="Q2057" s="34">
        <v>0</v>
      </c>
      <c r="R2057" s="34">
        <f>AH2057</f>
        <v>64</v>
      </c>
      <c r="S2057" s="122"/>
      <c r="T2057" s="41">
        <f>SUM(U2057,AA2057)</f>
        <v>438</v>
      </c>
      <c r="U2057" s="41">
        <f>IF(SUM(V2057:Y2057)&gt;=250, 250,SUM(V2057:Y2057))</f>
        <v>120</v>
      </c>
      <c r="V2057" s="41">
        <v>0</v>
      </c>
      <c r="W2057" s="41">
        <v>0</v>
      </c>
      <c r="X2057" s="41">
        <f>SUM(AL2057,AN2057,BO2057,BS2057)</f>
        <v>0</v>
      </c>
      <c r="Y2057" s="41">
        <f>SUM(AO2057:BN2057)</f>
        <v>120</v>
      </c>
      <c r="Z2057" s="41">
        <f>COUNTIF(AO2057:BN2057, "&gt;0")</f>
        <v>1</v>
      </c>
      <c r="AA2057" s="41">
        <f>SUM(AB2057:AF2057)</f>
        <v>318</v>
      </c>
      <c r="AB2057" s="41">
        <f>BP2057+BQ2057</f>
        <v>127</v>
      </c>
      <c r="AC2057" s="41">
        <v>0</v>
      </c>
      <c r="AD2057" s="41">
        <v>0</v>
      </c>
      <c r="AE2057" s="41">
        <f>SUM(BR2057)</f>
        <v>191</v>
      </c>
      <c r="AF2057" s="41">
        <f>SUM(AM2057)</f>
        <v>0</v>
      </c>
      <c r="AG2057" s="122"/>
      <c r="AH2057" s="36">
        <v>64</v>
      </c>
      <c r="AI2057" s="126">
        <v>0</v>
      </c>
      <c r="AJ2057" s="36">
        <v>0</v>
      </c>
      <c r="AK2057" s="121"/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14">
        <v>0</v>
      </c>
      <c r="AR2057" s="1">
        <v>0</v>
      </c>
      <c r="AS2057" s="114">
        <v>0</v>
      </c>
      <c r="AT2057" s="114">
        <v>0</v>
      </c>
      <c r="AU2057" s="114">
        <v>0</v>
      </c>
      <c r="AV2057" s="114">
        <v>0</v>
      </c>
      <c r="AW2057" s="114">
        <v>120</v>
      </c>
      <c r="AX2057" s="114">
        <v>0</v>
      </c>
      <c r="AY2057" s="114">
        <v>0</v>
      </c>
      <c r="AZ2057" s="114">
        <v>0</v>
      </c>
      <c r="BA2057" s="114">
        <v>0</v>
      </c>
      <c r="BB2057" s="114">
        <v>0</v>
      </c>
      <c r="BC2057" s="114">
        <v>0</v>
      </c>
      <c r="BD2057" s="115">
        <v>0</v>
      </c>
      <c r="BE2057" s="114">
        <v>0</v>
      </c>
      <c r="BF2057" s="114">
        <v>0</v>
      </c>
      <c r="BG2057" s="114">
        <v>0</v>
      </c>
      <c r="BH2057" s="114">
        <v>0</v>
      </c>
      <c r="BI2057" s="114">
        <v>0</v>
      </c>
      <c r="BJ2057" s="114">
        <v>0</v>
      </c>
      <c r="BK2057" s="114">
        <v>0</v>
      </c>
      <c r="BL2057" s="114">
        <v>0</v>
      </c>
      <c r="BM2057" s="114">
        <v>0</v>
      </c>
      <c r="BN2057" s="114">
        <v>0</v>
      </c>
      <c r="BO2057" s="114">
        <v>0</v>
      </c>
      <c r="BP2057" s="114">
        <v>0</v>
      </c>
      <c r="BQ2057" s="114">
        <v>127</v>
      </c>
      <c r="BR2057" s="114">
        <v>191</v>
      </c>
      <c r="BS2057" s="114">
        <v>0</v>
      </c>
    </row>
    <row r="2058" spans="1:71" ht="15" x14ac:dyDescent="0.25">
      <c r="A2058" s="1" t="str">
        <f>CONCATENATE(G2058,"-",F2058,"-",H2058)</f>
        <v>999910363-Black-Under 40</v>
      </c>
      <c r="B2058" s="1" t="str">
        <f>CONCATENATE(G2058,"-",H2058)</f>
        <v>999910363-Under 40</v>
      </c>
      <c r="C2058" s="36" t="s">
        <v>293</v>
      </c>
      <c r="D2058" s="36" t="s">
        <v>468</v>
      </c>
      <c r="E2058" s="36" t="s">
        <v>27</v>
      </c>
      <c r="F2058" s="41" t="s">
        <v>14</v>
      </c>
      <c r="G2058" s="127">
        <v>999910363</v>
      </c>
      <c r="H2058" s="36" t="s">
        <v>1900</v>
      </c>
      <c r="I2058" s="34">
        <f>((L2058)-J2058)+T2058</f>
        <v>471</v>
      </c>
      <c r="J2058" s="34"/>
      <c r="K2058" s="35"/>
      <c r="L2058" s="34">
        <f>SUM(N2058,O2058,P2058,Q2058,R2058,M2058)</f>
        <v>0</v>
      </c>
      <c r="M2058" s="34">
        <f>AJ2058</f>
        <v>0</v>
      </c>
      <c r="N2058" s="34">
        <f>SUM(AI2058)</f>
        <v>0</v>
      </c>
      <c r="O2058" s="34">
        <f>0</f>
        <v>0</v>
      </c>
      <c r="P2058" s="34">
        <v>0</v>
      </c>
      <c r="Q2058" s="34">
        <v>0</v>
      </c>
      <c r="R2058" s="34">
        <f>AH2058</f>
        <v>0</v>
      </c>
      <c r="S2058" s="122"/>
      <c r="T2058" s="41">
        <f>SUM(U2058,AA2058)</f>
        <v>471</v>
      </c>
      <c r="U2058" s="41">
        <f>IF(SUM(V2058:Y2058)&gt;=250, 250,SUM(V2058:Y2058))</f>
        <v>90</v>
      </c>
      <c r="V2058" s="41">
        <v>0</v>
      </c>
      <c r="W2058" s="41">
        <v>0</v>
      </c>
      <c r="X2058" s="41">
        <f>SUM(AL2058,AN2058,BO2058,BS2058)</f>
        <v>0</v>
      </c>
      <c r="Y2058" s="41">
        <f>SUM(AO2058:BN2058)</f>
        <v>90</v>
      </c>
      <c r="Z2058" s="41">
        <f>COUNTIF(AO2058:BN2058, "&gt;0")</f>
        <v>1</v>
      </c>
      <c r="AA2058" s="41">
        <f>SUM(AB2058:AF2058)</f>
        <v>381</v>
      </c>
      <c r="AB2058" s="41">
        <f>BP2058+BQ2058</f>
        <v>127</v>
      </c>
      <c r="AC2058" s="41">
        <v>0</v>
      </c>
      <c r="AD2058" s="41">
        <v>0</v>
      </c>
      <c r="AE2058" s="41">
        <f>SUM(BR2058)</f>
        <v>254</v>
      </c>
      <c r="AF2058" s="41">
        <f>SUM(AM2058)</f>
        <v>0</v>
      </c>
      <c r="AG2058" s="122"/>
      <c r="AH2058" s="36">
        <v>0</v>
      </c>
      <c r="AI2058" s="126">
        <v>0</v>
      </c>
      <c r="AJ2058" s="36">
        <v>0</v>
      </c>
      <c r="AK2058" s="121"/>
      <c r="AL2058" s="1">
        <v>0</v>
      </c>
      <c r="AM2058" s="1">
        <v>0</v>
      </c>
      <c r="AN2058" s="1">
        <v>0</v>
      </c>
      <c r="AO2058" s="1">
        <v>0</v>
      </c>
      <c r="AP2058" s="1">
        <v>0</v>
      </c>
      <c r="AQ2058" s="114">
        <v>0</v>
      </c>
      <c r="AR2058" s="1">
        <v>0</v>
      </c>
      <c r="AS2058" s="114">
        <v>0</v>
      </c>
      <c r="AT2058" s="114">
        <v>0</v>
      </c>
      <c r="AU2058" s="114">
        <v>0</v>
      </c>
      <c r="AV2058" s="114">
        <v>0</v>
      </c>
      <c r="AW2058" s="114">
        <v>0</v>
      </c>
      <c r="AX2058" s="114">
        <v>0</v>
      </c>
      <c r="AY2058" s="114">
        <v>0</v>
      </c>
      <c r="AZ2058" s="114">
        <v>0</v>
      </c>
      <c r="BA2058" s="114">
        <v>0</v>
      </c>
      <c r="BB2058" s="114">
        <v>0</v>
      </c>
      <c r="BC2058" s="114">
        <v>90</v>
      </c>
      <c r="BD2058" s="115">
        <v>0</v>
      </c>
      <c r="BE2058" s="114">
        <v>0</v>
      </c>
      <c r="BF2058" s="114">
        <v>0</v>
      </c>
      <c r="BG2058" s="114">
        <v>0</v>
      </c>
      <c r="BH2058" s="114">
        <v>0</v>
      </c>
      <c r="BI2058" s="114">
        <v>0</v>
      </c>
      <c r="BJ2058" s="114">
        <v>0</v>
      </c>
      <c r="BK2058" s="114">
        <v>0</v>
      </c>
      <c r="BL2058" s="114">
        <v>0</v>
      </c>
      <c r="BM2058" s="114">
        <v>0</v>
      </c>
      <c r="BN2058" s="114">
        <v>0</v>
      </c>
      <c r="BO2058" s="114">
        <v>0</v>
      </c>
      <c r="BP2058" s="114">
        <v>127</v>
      </c>
      <c r="BQ2058" s="114">
        <v>0</v>
      </c>
      <c r="BR2058" s="114">
        <v>254</v>
      </c>
      <c r="BS2058" s="114">
        <v>0</v>
      </c>
    </row>
    <row r="2059" spans="1:71" ht="15" x14ac:dyDescent="0.25">
      <c r="A2059" s="1" t="str">
        <f>CONCATENATE(G2059,"-",F2059,"-",H2059)</f>
        <v>999748980-Black-Under 40</v>
      </c>
      <c r="B2059" s="1" t="str">
        <f>CONCATENATE(G2059,"-",H2059)</f>
        <v>999748980-Under 40</v>
      </c>
      <c r="C2059" s="34" t="s">
        <v>84</v>
      </c>
      <c r="D2059" s="34" t="s">
        <v>64</v>
      </c>
      <c r="E2059" s="34" t="s">
        <v>27</v>
      </c>
      <c r="F2059" s="41" t="s">
        <v>14</v>
      </c>
      <c r="G2059" s="127">
        <v>999748980</v>
      </c>
      <c r="H2059" s="36" t="s">
        <v>1900</v>
      </c>
      <c r="I2059" s="34">
        <f>((L2059)-J2059)+T2059</f>
        <v>465</v>
      </c>
      <c r="J2059" s="36"/>
      <c r="K2059" s="35"/>
      <c r="L2059" s="34">
        <f>SUM(N2059,O2059,P2059,Q2059,R2059,M2059)</f>
        <v>0</v>
      </c>
      <c r="M2059" s="34">
        <f>AJ2059</f>
        <v>0</v>
      </c>
      <c r="N2059" s="34">
        <f>SUM(AI2059)</f>
        <v>0</v>
      </c>
      <c r="O2059" s="34">
        <f>0</f>
        <v>0</v>
      </c>
      <c r="P2059" s="34">
        <v>0</v>
      </c>
      <c r="Q2059" s="34">
        <v>0</v>
      </c>
      <c r="R2059" s="34">
        <f>AH2059</f>
        <v>0</v>
      </c>
      <c r="S2059" s="122"/>
      <c r="T2059" s="41">
        <f>SUM(U2059,AA2059)</f>
        <v>465</v>
      </c>
      <c r="U2059" s="41">
        <f>IF(SUM(V2059:Y2059)&gt;=250, 250,SUM(V2059:Y2059))</f>
        <v>0</v>
      </c>
      <c r="V2059" s="41">
        <v>0</v>
      </c>
      <c r="W2059" s="41">
        <v>0</v>
      </c>
      <c r="X2059" s="41">
        <f>SUM(AL2059,AN2059,BO2059,BS2059)</f>
        <v>0</v>
      </c>
      <c r="Y2059" s="41">
        <f>SUM(AO2059:BN2059)</f>
        <v>0</v>
      </c>
      <c r="Z2059" s="41">
        <f>COUNTIF(AO2059:BN2059, "&gt;0")</f>
        <v>0</v>
      </c>
      <c r="AA2059" s="41">
        <f>SUM(AB2059:AF2059)</f>
        <v>465</v>
      </c>
      <c r="AB2059" s="41">
        <f>BP2059+BQ2059</f>
        <v>169</v>
      </c>
      <c r="AC2059" s="41">
        <v>0</v>
      </c>
      <c r="AD2059" s="41">
        <v>0</v>
      </c>
      <c r="AE2059" s="41">
        <f>SUM(BR2059)</f>
        <v>0</v>
      </c>
      <c r="AF2059" s="41">
        <f>SUM(AM2059)</f>
        <v>296</v>
      </c>
      <c r="AG2059" s="122"/>
      <c r="AH2059" s="36">
        <v>0</v>
      </c>
      <c r="AI2059" s="126">
        <v>0</v>
      </c>
      <c r="AJ2059" s="36">
        <v>0</v>
      </c>
      <c r="AK2059" s="121"/>
      <c r="AL2059" s="1">
        <v>0</v>
      </c>
      <c r="AM2059" s="1">
        <v>296</v>
      </c>
      <c r="AN2059" s="1">
        <v>0</v>
      </c>
      <c r="AO2059" s="1">
        <v>0</v>
      </c>
      <c r="AP2059" s="1">
        <v>0</v>
      </c>
      <c r="AQ2059" s="114">
        <v>0</v>
      </c>
      <c r="AR2059" s="1">
        <v>0</v>
      </c>
      <c r="AS2059" s="114">
        <v>0</v>
      </c>
      <c r="AT2059" s="114">
        <v>0</v>
      </c>
      <c r="AU2059" s="114">
        <v>0</v>
      </c>
      <c r="AV2059" s="114">
        <v>0</v>
      </c>
      <c r="AW2059" s="114">
        <v>0</v>
      </c>
      <c r="AX2059" s="114">
        <v>0</v>
      </c>
      <c r="AY2059" s="114">
        <v>0</v>
      </c>
      <c r="AZ2059" s="114">
        <v>0</v>
      </c>
      <c r="BA2059" s="114">
        <v>0</v>
      </c>
      <c r="BB2059" s="114">
        <v>0</v>
      </c>
      <c r="BC2059" s="114">
        <v>0</v>
      </c>
      <c r="BD2059" s="115">
        <v>0</v>
      </c>
      <c r="BE2059" s="114">
        <v>0</v>
      </c>
      <c r="BF2059" s="114">
        <v>0</v>
      </c>
      <c r="BG2059" s="114">
        <v>0</v>
      </c>
      <c r="BH2059" s="114">
        <v>0</v>
      </c>
      <c r="BI2059" s="114">
        <v>0</v>
      </c>
      <c r="BJ2059" s="114">
        <v>0</v>
      </c>
      <c r="BK2059" s="114">
        <v>0</v>
      </c>
      <c r="BL2059" s="114">
        <v>0</v>
      </c>
      <c r="BM2059" s="114">
        <v>0</v>
      </c>
      <c r="BN2059" s="114">
        <v>0</v>
      </c>
      <c r="BO2059" s="114">
        <v>0</v>
      </c>
      <c r="BP2059" s="114">
        <v>0</v>
      </c>
      <c r="BQ2059" s="114">
        <v>169</v>
      </c>
      <c r="BR2059" s="114">
        <v>0</v>
      </c>
      <c r="BS2059" s="114">
        <v>0</v>
      </c>
    </row>
    <row r="2060" spans="1:71" ht="15" x14ac:dyDescent="0.25">
      <c r="A2060" s="1" t="str">
        <f>CONCATENATE(G2060,"-",F2060,"-",H2060)</f>
        <v>999924950-Black-Under 40</v>
      </c>
      <c r="B2060" s="1" t="str">
        <f>CONCATENATE(G2060,"-",H2060)</f>
        <v>999924950-Under 40</v>
      </c>
      <c r="C2060" s="34" t="s">
        <v>949</v>
      </c>
      <c r="D2060" s="34" t="s">
        <v>950</v>
      </c>
      <c r="E2060" s="34" t="s">
        <v>27</v>
      </c>
      <c r="F2060" s="41" t="s">
        <v>14</v>
      </c>
      <c r="G2060" s="127">
        <v>999924950</v>
      </c>
      <c r="H2060" s="36" t="s">
        <v>1900</v>
      </c>
      <c r="I2060" s="34">
        <f>((L2060)-J2060)+T2060</f>
        <v>453</v>
      </c>
      <c r="J2060" s="34"/>
      <c r="K2060" s="35"/>
      <c r="L2060" s="34">
        <f>SUM(N2060,O2060,P2060,Q2060,R2060,M2060)</f>
        <v>0</v>
      </c>
      <c r="M2060" s="34">
        <f>AJ2060</f>
        <v>0</v>
      </c>
      <c r="N2060" s="34">
        <f>SUM(AI2060)</f>
        <v>0</v>
      </c>
      <c r="O2060" s="34">
        <f>0</f>
        <v>0</v>
      </c>
      <c r="P2060" s="34">
        <v>0</v>
      </c>
      <c r="Q2060" s="34">
        <v>0</v>
      </c>
      <c r="R2060" s="34">
        <f>AH2060</f>
        <v>0</v>
      </c>
      <c r="S2060" s="122"/>
      <c r="T2060" s="41">
        <f>SUM(U2060,AA2060)</f>
        <v>453</v>
      </c>
      <c r="U2060" s="41">
        <f>IF(SUM(V2060:Y2060)&gt;=250, 250,SUM(V2060:Y2060))</f>
        <v>0</v>
      </c>
      <c r="V2060" s="41">
        <v>0</v>
      </c>
      <c r="W2060" s="41">
        <v>0</v>
      </c>
      <c r="X2060" s="41">
        <f>SUM(AL2060,AN2060,BO2060,BS2060)</f>
        <v>0</v>
      </c>
      <c r="Y2060" s="41">
        <f>SUM(AO2060:BN2060)</f>
        <v>0</v>
      </c>
      <c r="Z2060" s="41">
        <f>COUNTIF(AO2060:BN2060, "&gt;0")</f>
        <v>0</v>
      </c>
      <c r="AA2060" s="41">
        <f>SUM(AB2060:AF2060)</f>
        <v>453</v>
      </c>
      <c r="AB2060" s="41">
        <f>BP2060+BQ2060</f>
        <v>95</v>
      </c>
      <c r="AC2060" s="41">
        <v>0</v>
      </c>
      <c r="AD2060" s="41">
        <v>0</v>
      </c>
      <c r="AE2060" s="41">
        <f>SUM(BR2060)</f>
        <v>191</v>
      </c>
      <c r="AF2060" s="41">
        <f>SUM(AM2060)</f>
        <v>167</v>
      </c>
      <c r="AG2060" s="122"/>
      <c r="AH2060" s="36">
        <v>0</v>
      </c>
      <c r="AI2060" s="126">
        <v>0</v>
      </c>
      <c r="AJ2060" s="36">
        <v>0</v>
      </c>
      <c r="AK2060" s="121"/>
      <c r="AL2060" s="1">
        <v>0</v>
      </c>
      <c r="AM2060" s="1">
        <v>167</v>
      </c>
      <c r="AN2060" s="1">
        <v>0</v>
      </c>
      <c r="AO2060" s="1">
        <v>0</v>
      </c>
      <c r="AP2060" s="1">
        <v>0</v>
      </c>
      <c r="AQ2060" s="114">
        <v>0</v>
      </c>
      <c r="AR2060" s="1">
        <v>0</v>
      </c>
      <c r="AS2060" s="114">
        <v>0</v>
      </c>
      <c r="AT2060" s="114">
        <v>0</v>
      </c>
      <c r="AU2060" s="114">
        <v>0</v>
      </c>
      <c r="AV2060" s="114">
        <v>0</v>
      </c>
      <c r="AW2060" s="114">
        <v>0</v>
      </c>
      <c r="AX2060" s="114">
        <v>0</v>
      </c>
      <c r="AY2060" s="114">
        <v>0</v>
      </c>
      <c r="AZ2060" s="114">
        <v>0</v>
      </c>
      <c r="BA2060" s="114">
        <v>0</v>
      </c>
      <c r="BB2060" s="114">
        <v>0</v>
      </c>
      <c r="BC2060" s="114">
        <v>0</v>
      </c>
      <c r="BD2060" s="115">
        <v>0</v>
      </c>
      <c r="BE2060" s="114">
        <v>0</v>
      </c>
      <c r="BF2060" s="114">
        <v>0</v>
      </c>
      <c r="BG2060" s="114">
        <v>0</v>
      </c>
      <c r="BH2060" s="114">
        <v>0</v>
      </c>
      <c r="BI2060" s="114">
        <v>0</v>
      </c>
      <c r="BJ2060" s="114">
        <v>0</v>
      </c>
      <c r="BK2060" s="114">
        <v>0</v>
      </c>
      <c r="BL2060" s="114">
        <v>0</v>
      </c>
      <c r="BM2060" s="114">
        <v>0</v>
      </c>
      <c r="BN2060" s="114">
        <v>0</v>
      </c>
      <c r="BO2060" s="114">
        <v>0</v>
      </c>
      <c r="BP2060" s="114">
        <v>95</v>
      </c>
      <c r="BQ2060" s="114">
        <v>0</v>
      </c>
      <c r="BR2060" s="114">
        <v>191</v>
      </c>
      <c r="BS2060" s="114">
        <v>0</v>
      </c>
    </row>
    <row r="2061" spans="1:71" ht="15" x14ac:dyDescent="0.25">
      <c r="A2061" s="1" t="str">
        <f>CONCATENATE(G2061,"-",F2061,"-",H2061)</f>
        <v>999709390-Black-Under 40</v>
      </c>
      <c r="B2061" s="1" t="str">
        <f>CONCATENATE(G2061,"-",H2061)</f>
        <v>999709390-Under 40</v>
      </c>
      <c r="C2061" s="36" t="s">
        <v>1679</v>
      </c>
      <c r="D2061" s="36" t="s">
        <v>206</v>
      </c>
      <c r="E2061" s="36" t="s">
        <v>27</v>
      </c>
      <c r="F2061" s="41" t="s">
        <v>14</v>
      </c>
      <c r="G2061" s="128">
        <v>999709390</v>
      </c>
      <c r="H2061" s="36" t="s">
        <v>1900</v>
      </c>
      <c r="I2061" s="34">
        <f>((L2061)-J2061)+T2061</f>
        <v>426</v>
      </c>
      <c r="J2061" s="36"/>
      <c r="K2061" s="37"/>
      <c r="L2061" s="34">
        <f>SUM(N2061,O2061,P2061,Q2061,R2061,M2061)</f>
        <v>0</v>
      </c>
      <c r="M2061" s="34">
        <f>AJ2061</f>
        <v>0</v>
      </c>
      <c r="N2061" s="34">
        <f>SUM(AI2061)</f>
        <v>0</v>
      </c>
      <c r="O2061" s="34">
        <f>0</f>
        <v>0</v>
      </c>
      <c r="P2061" s="34">
        <v>0</v>
      </c>
      <c r="Q2061" s="34">
        <v>0</v>
      </c>
      <c r="R2061" s="34">
        <f>AH2061</f>
        <v>0</v>
      </c>
      <c r="S2061" s="122"/>
      <c r="T2061" s="41">
        <f>SUM(U2061,AA2061)</f>
        <v>426</v>
      </c>
      <c r="U2061" s="41">
        <f>IF(SUM(V2061:Y2061)&gt;=250, 250,SUM(V2061:Y2061))</f>
        <v>45</v>
      </c>
      <c r="V2061" s="41">
        <v>0</v>
      </c>
      <c r="W2061" s="41">
        <v>0</v>
      </c>
      <c r="X2061" s="41">
        <f>SUM(AL2061,AN2061,BO2061,BS2061)</f>
        <v>0</v>
      </c>
      <c r="Y2061" s="41">
        <f>SUM(AO2061:BN2061)</f>
        <v>45</v>
      </c>
      <c r="Z2061" s="41">
        <f>COUNTIF(AO2061:BN2061, "&gt;0")</f>
        <v>1</v>
      </c>
      <c r="AA2061" s="41">
        <f>SUM(AB2061:AF2061)</f>
        <v>381</v>
      </c>
      <c r="AB2061" s="41">
        <f>BP2061+BQ2061</f>
        <v>127</v>
      </c>
      <c r="AC2061" s="41">
        <v>0</v>
      </c>
      <c r="AD2061" s="41">
        <v>0</v>
      </c>
      <c r="AE2061" s="41">
        <f>SUM(BR2061)</f>
        <v>254</v>
      </c>
      <c r="AF2061" s="41">
        <f>SUM(AM2061)</f>
        <v>0</v>
      </c>
      <c r="AG2061" s="122"/>
      <c r="AH2061" s="36">
        <v>0</v>
      </c>
      <c r="AI2061" s="126">
        <v>0</v>
      </c>
      <c r="AJ2061" s="36">
        <v>0</v>
      </c>
      <c r="AK2061" s="121"/>
      <c r="AL2061" s="1">
        <v>0</v>
      </c>
      <c r="AM2061" s="1">
        <v>0</v>
      </c>
      <c r="AN2061" s="1">
        <v>0</v>
      </c>
      <c r="AO2061" s="1">
        <v>0</v>
      </c>
      <c r="AP2061" s="1">
        <v>45</v>
      </c>
      <c r="AQ2061" s="114">
        <v>0</v>
      </c>
      <c r="AR2061" s="1">
        <v>0</v>
      </c>
      <c r="AS2061" s="114">
        <v>0</v>
      </c>
      <c r="AT2061" s="114">
        <v>0</v>
      </c>
      <c r="AU2061" s="114">
        <v>0</v>
      </c>
      <c r="AV2061" s="114">
        <v>0</v>
      </c>
      <c r="AW2061" s="114">
        <v>0</v>
      </c>
      <c r="AX2061" s="114">
        <v>0</v>
      </c>
      <c r="AY2061" s="114">
        <v>0</v>
      </c>
      <c r="AZ2061" s="114">
        <v>0</v>
      </c>
      <c r="BA2061" s="114">
        <v>0</v>
      </c>
      <c r="BB2061" s="114">
        <v>0</v>
      </c>
      <c r="BC2061" s="114">
        <v>0</v>
      </c>
      <c r="BD2061" s="115">
        <v>0</v>
      </c>
      <c r="BE2061" s="114">
        <v>0</v>
      </c>
      <c r="BF2061" s="114">
        <v>0</v>
      </c>
      <c r="BG2061" s="114">
        <v>0</v>
      </c>
      <c r="BH2061" s="114">
        <v>0</v>
      </c>
      <c r="BI2061" s="114">
        <v>0</v>
      </c>
      <c r="BJ2061" s="114">
        <v>0</v>
      </c>
      <c r="BK2061" s="114">
        <v>0</v>
      </c>
      <c r="BL2061" s="114">
        <v>0</v>
      </c>
      <c r="BM2061" s="114">
        <v>0</v>
      </c>
      <c r="BN2061" s="114">
        <v>0</v>
      </c>
      <c r="BO2061" s="114">
        <v>0</v>
      </c>
      <c r="BP2061" s="114">
        <v>127</v>
      </c>
      <c r="BQ2061" s="114">
        <v>0</v>
      </c>
      <c r="BR2061" s="114">
        <v>254</v>
      </c>
      <c r="BS2061" s="114">
        <v>0</v>
      </c>
    </row>
    <row r="2062" spans="1:71" ht="15" x14ac:dyDescent="0.25">
      <c r="A2062" s="1" t="str">
        <f>CONCATENATE(G2062,"-",F2062,"-",H2062)</f>
        <v>999918258-Black-Under 40</v>
      </c>
      <c r="B2062" s="1" t="str">
        <f>CONCATENATE(G2062,"-",H2062)</f>
        <v>999918258-Under 40</v>
      </c>
      <c r="C2062" s="34" t="s">
        <v>278</v>
      </c>
      <c r="D2062" s="34" t="s">
        <v>612</v>
      </c>
      <c r="E2062" s="34" t="s">
        <v>27</v>
      </c>
      <c r="F2062" s="41" t="s">
        <v>14</v>
      </c>
      <c r="G2062" s="127">
        <v>999918258</v>
      </c>
      <c r="H2062" s="36" t="s">
        <v>1900</v>
      </c>
      <c r="I2062" s="34">
        <f>((L2062)-J2062)+T2062</f>
        <v>401</v>
      </c>
      <c r="J2062" s="34"/>
      <c r="K2062" s="35"/>
      <c r="L2062" s="34">
        <f>SUM(N2062,O2062,P2062,Q2062,R2062,M2062)</f>
        <v>64</v>
      </c>
      <c r="M2062" s="34">
        <f>AJ2062</f>
        <v>0</v>
      </c>
      <c r="N2062" s="34">
        <f>SUM(AI2062)</f>
        <v>0</v>
      </c>
      <c r="O2062" s="34">
        <f>0</f>
        <v>0</v>
      </c>
      <c r="P2062" s="34">
        <v>0</v>
      </c>
      <c r="Q2062" s="34">
        <v>0</v>
      </c>
      <c r="R2062" s="34">
        <f>AH2062</f>
        <v>64</v>
      </c>
      <c r="S2062" s="122"/>
      <c r="T2062" s="41">
        <f>SUM(U2062,AA2062)</f>
        <v>337</v>
      </c>
      <c r="U2062" s="41">
        <f>IF(SUM(V2062:Y2062)&gt;=250, 250,SUM(V2062:Y2062))</f>
        <v>51</v>
      </c>
      <c r="V2062" s="41">
        <v>0</v>
      </c>
      <c r="W2062" s="41">
        <v>0</v>
      </c>
      <c r="X2062" s="41">
        <f>SUM(AL2062,AN2062,BO2062,BS2062)</f>
        <v>0</v>
      </c>
      <c r="Y2062" s="41">
        <f>SUM(AO2062:BN2062)</f>
        <v>51</v>
      </c>
      <c r="Z2062" s="41">
        <f>COUNTIF(AO2062:BN2062, "&gt;0")</f>
        <v>1</v>
      </c>
      <c r="AA2062" s="41">
        <f>SUM(AB2062:AF2062)</f>
        <v>286</v>
      </c>
      <c r="AB2062" s="41">
        <f>BP2062+BQ2062</f>
        <v>95</v>
      </c>
      <c r="AC2062" s="41">
        <v>0</v>
      </c>
      <c r="AD2062" s="41">
        <v>0</v>
      </c>
      <c r="AE2062" s="41">
        <f>SUM(BR2062)</f>
        <v>191</v>
      </c>
      <c r="AF2062" s="41">
        <f>SUM(AM2062)</f>
        <v>0</v>
      </c>
      <c r="AG2062" s="122"/>
      <c r="AH2062" s="36">
        <v>64</v>
      </c>
      <c r="AI2062" s="126">
        <v>0</v>
      </c>
      <c r="AJ2062" s="36">
        <v>0</v>
      </c>
      <c r="AK2062" s="121"/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14">
        <v>0</v>
      </c>
      <c r="AR2062" s="1">
        <v>0</v>
      </c>
      <c r="AS2062" s="114">
        <v>0</v>
      </c>
      <c r="AT2062" s="114">
        <v>0</v>
      </c>
      <c r="AU2062" s="114">
        <v>0</v>
      </c>
      <c r="AV2062" s="114">
        <v>0</v>
      </c>
      <c r="AW2062" s="114">
        <v>0</v>
      </c>
      <c r="AX2062" s="114">
        <v>0</v>
      </c>
      <c r="AY2062" s="114">
        <v>0</v>
      </c>
      <c r="AZ2062" s="114">
        <v>0</v>
      </c>
      <c r="BA2062" s="114">
        <v>0</v>
      </c>
      <c r="BB2062" s="114">
        <v>0</v>
      </c>
      <c r="BC2062" s="114">
        <v>51</v>
      </c>
      <c r="BD2062" s="115">
        <v>0</v>
      </c>
      <c r="BE2062" s="114">
        <v>0</v>
      </c>
      <c r="BF2062" s="114">
        <v>0</v>
      </c>
      <c r="BG2062" s="114">
        <v>0</v>
      </c>
      <c r="BH2062" s="114">
        <v>0</v>
      </c>
      <c r="BI2062" s="114">
        <v>0</v>
      </c>
      <c r="BJ2062" s="114">
        <v>0</v>
      </c>
      <c r="BK2062" s="114">
        <v>0</v>
      </c>
      <c r="BL2062" s="114">
        <v>0</v>
      </c>
      <c r="BM2062" s="114">
        <v>0</v>
      </c>
      <c r="BN2062" s="114">
        <v>0</v>
      </c>
      <c r="BO2062" s="114">
        <v>0</v>
      </c>
      <c r="BP2062" s="114">
        <v>95</v>
      </c>
      <c r="BQ2062" s="114">
        <v>0</v>
      </c>
      <c r="BR2062" s="114">
        <v>191</v>
      </c>
      <c r="BS2062" s="114">
        <v>0</v>
      </c>
    </row>
    <row r="2063" spans="1:71" ht="15" x14ac:dyDescent="0.25">
      <c r="A2063" s="1" t="str">
        <f>CONCATENATE(G2063,"-",F2063,"-",H2063)</f>
        <v>999829172-Black-Under 40</v>
      </c>
      <c r="B2063" s="1" t="str">
        <f>CONCATENATE(G2063,"-",H2063)</f>
        <v>999829172-Under 40</v>
      </c>
      <c r="C2063" s="36" t="s">
        <v>2106</v>
      </c>
      <c r="D2063" s="36" t="s">
        <v>2107</v>
      </c>
      <c r="E2063" s="36" t="s">
        <v>27</v>
      </c>
      <c r="F2063" s="41" t="s">
        <v>14</v>
      </c>
      <c r="G2063" s="128">
        <v>999829172</v>
      </c>
      <c r="H2063" s="36" t="s">
        <v>1900</v>
      </c>
      <c r="I2063" s="34">
        <f>((L2063)-J2063)+T2063</f>
        <v>380</v>
      </c>
      <c r="J2063" s="34">
        <f>L2063/2</f>
        <v>0</v>
      </c>
      <c r="K2063" s="37"/>
      <c r="L2063" s="34">
        <f>SUM(N2063,O2063,P2063,Q2063,R2063,M2063)</f>
        <v>0</v>
      </c>
      <c r="M2063" s="34">
        <f>AJ2063</f>
        <v>0</v>
      </c>
      <c r="N2063" s="34">
        <f>SUM(AI2063)</f>
        <v>0</v>
      </c>
      <c r="O2063" s="34">
        <f>0</f>
        <v>0</v>
      </c>
      <c r="P2063" s="34">
        <v>0</v>
      </c>
      <c r="Q2063" s="34">
        <v>0</v>
      </c>
      <c r="R2063" s="34">
        <f>AH2063</f>
        <v>0</v>
      </c>
      <c r="S2063" s="122"/>
      <c r="T2063" s="41">
        <f>SUM(U2063,AA2063)</f>
        <v>380</v>
      </c>
      <c r="U2063" s="41">
        <f>IF(SUM(V2063:Y2063)&gt;=250, 250,SUM(V2063:Y2063))</f>
        <v>94</v>
      </c>
      <c r="V2063" s="41">
        <v>0</v>
      </c>
      <c r="W2063" s="41">
        <v>0</v>
      </c>
      <c r="X2063" s="41">
        <f>SUM(AL2063,AN2063,BO2063,BS2063)</f>
        <v>0</v>
      </c>
      <c r="Y2063" s="41">
        <f>SUM(AO2063:BN2063)</f>
        <v>94</v>
      </c>
      <c r="Z2063" s="41">
        <f>COUNTIF(AO2063:BN2063, "&gt;0")</f>
        <v>2</v>
      </c>
      <c r="AA2063" s="41">
        <f>SUM(AB2063:AF2063)</f>
        <v>286</v>
      </c>
      <c r="AB2063" s="41">
        <f>BP2063+BQ2063</f>
        <v>95</v>
      </c>
      <c r="AC2063" s="41">
        <v>0</v>
      </c>
      <c r="AD2063" s="41">
        <v>0</v>
      </c>
      <c r="AE2063" s="41">
        <f>SUM(BR2063)</f>
        <v>191</v>
      </c>
      <c r="AF2063" s="41">
        <f>SUM(AM2063)</f>
        <v>0</v>
      </c>
      <c r="AG2063" s="122"/>
      <c r="AH2063" s="36">
        <v>0</v>
      </c>
      <c r="AI2063" s="126">
        <v>0</v>
      </c>
      <c r="AJ2063" s="36">
        <v>0</v>
      </c>
      <c r="AK2063" s="121"/>
      <c r="AL2063" s="1">
        <v>0</v>
      </c>
      <c r="AM2063" s="1">
        <v>0</v>
      </c>
      <c r="AN2063" s="1">
        <v>0</v>
      </c>
      <c r="AO2063" s="1">
        <v>0</v>
      </c>
      <c r="AP2063" s="1">
        <v>34</v>
      </c>
      <c r="AQ2063" s="114">
        <v>0</v>
      </c>
      <c r="AR2063" s="1">
        <v>0</v>
      </c>
      <c r="AS2063" s="114">
        <v>0</v>
      </c>
      <c r="AT2063" s="114">
        <v>0</v>
      </c>
      <c r="AU2063" s="114">
        <v>0</v>
      </c>
      <c r="AV2063" s="114">
        <v>0</v>
      </c>
      <c r="AW2063" s="114">
        <v>0</v>
      </c>
      <c r="AX2063" s="114">
        <v>0</v>
      </c>
      <c r="AY2063" s="114">
        <v>0</v>
      </c>
      <c r="AZ2063" s="114">
        <v>0</v>
      </c>
      <c r="BA2063" s="114">
        <v>0</v>
      </c>
      <c r="BB2063" s="114">
        <v>0</v>
      </c>
      <c r="BC2063" s="114">
        <v>0</v>
      </c>
      <c r="BD2063" s="115">
        <v>0</v>
      </c>
      <c r="BE2063" s="114">
        <v>60</v>
      </c>
      <c r="BF2063" s="114">
        <v>0</v>
      </c>
      <c r="BG2063" s="114">
        <v>0</v>
      </c>
      <c r="BH2063" s="114">
        <v>0</v>
      </c>
      <c r="BI2063" s="114">
        <v>0</v>
      </c>
      <c r="BJ2063" s="114">
        <v>0</v>
      </c>
      <c r="BK2063" s="114">
        <v>0</v>
      </c>
      <c r="BL2063" s="114">
        <v>0</v>
      </c>
      <c r="BM2063" s="114">
        <v>0</v>
      </c>
      <c r="BN2063" s="114">
        <v>0</v>
      </c>
      <c r="BO2063" s="114">
        <v>0</v>
      </c>
      <c r="BP2063" s="114">
        <v>95</v>
      </c>
      <c r="BQ2063" s="114">
        <v>0</v>
      </c>
      <c r="BR2063" s="114">
        <v>191</v>
      </c>
      <c r="BS2063" s="114">
        <v>0</v>
      </c>
    </row>
    <row r="2064" spans="1:71" ht="15" x14ac:dyDescent="0.25">
      <c r="A2064" s="1" t="str">
        <f>CONCATENATE(G2064,"-",F2064,"-",H2064)</f>
        <v>999906610-Black-Under 40</v>
      </c>
      <c r="B2064" s="1" t="str">
        <f>CONCATENATE(G2064,"-",H2064)</f>
        <v>999906610-Under 40</v>
      </c>
      <c r="C2064" s="34" t="s">
        <v>42</v>
      </c>
      <c r="D2064" s="34" t="s">
        <v>421</v>
      </c>
      <c r="E2064" s="34" t="s">
        <v>27</v>
      </c>
      <c r="F2064" s="41" t="s">
        <v>14</v>
      </c>
      <c r="G2064" s="127">
        <v>999906610</v>
      </c>
      <c r="H2064" s="36" t="s">
        <v>1900</v>
      </c>
      <c r="I2064" s="34">
        <f>((L2064)-J2064)+T2064</f>
        <v>359</v>
      </c>
      <c r="J2064" s="34"/>
      <c r="K2064" s="35"/>
      <c r="L2064" s="34">
        <f>SUM(N2064,O2064,P2064,Q2064,R2064,M2064)</f>
        <v>0</v>
      </c>
      <c r="M2064" s="34">
        <f>AJ2064</f>
        <v>0</v>
      </c>
      <c r="N2064" s="34">
        <f>SUM(AI2064)</f>
        <v>0</v>
      </c>
      <c r="O2064" s="34">
        <f>0</f>
        <v>0</v>
      </c>
      <c r="P2064" s="34">
        <v>0</v>
      </c>
      <c r="Q2064" s="34">
        <v>0</v>
      </c>
      <c r="R2064" s="34">
        <f>AH2064</f>
        <v>0</v>
      </c>
      <c r="S2064" s="122"/>
      <c r="T2064" s="41">
        <f>SUM(U2064,AA2064)</f>
        <v>359</v>
      </c>
      <c r="U2064" s="41">
        <f>IF(SUM(V2064:Y2064)&gt;=250, 250,SUM(V2064:Y2064))</f>
        <v>105</v>
      </c>
      <c r="V2064" s="41">
        <v>0</v>
      </c>
      <c r="W2064" s="41">
        <v>0</v>
      </c>
      <c r="X2064" s="41">
        <f>SUM(AL2064,AN2064,BO2064,BS2064)</f>
        <v>0</v>
      </c>
      <c r="Y2064" s="41">
        <f>SUM(AO2064:BN2064)</f>
        <v>105</v>
      </c>
      <c r="Z2064" s="41">
        <f>COUNTIF(AO2064:BN2064, "&gt;0")</f>
        <v>2</v>
      </c>
      <c r="AA2064" s="41">
        <f>SUM(AB2064:AF2064)</f>
        <v>254</v>
      </c>
      <c r="AB2064" s="41">
        <f>BP2064+BQ2064</f>
        <v>0</v>
      </c>
      <c r="AC2064" s="41">
        <v>0</v>
      </c>
      <c r="AD2064" s="41">
        <v>0</v>
      </c>
      <c r="AE2064" s="41">
        <f>SUM(BR2064)</f>
        <v>254</v>
      </c>
      <c r="AF2064" s="41">
        <f>SUM(AM2064)</f>
        <v>0</v>
      </c>
      <c r="AG2064" s="122"/>
      <c r="AH2064" s="36">
        <v>0</v>
      </c>
      <c r="AI2064" s="126">
        <v>0</v>
      </c>
      <c r="AJ2064" s="36">
        <v>0</v>
      </c>
      <c r="AK2064" s="121"/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14">
        <v>0</v>
      </c>
      <c r="AR2064" s="1">
        <v>60</v>
      </c>
      <c r="AS2064" s="114">
        <v>0</v>
      </c>
      <c r="AT2064" s="114">
        <v>0</v>
      </c>
      <c r="AU2064" s="114">
        <v>0</v>
      </c>
      <c r="AV2064" s="114">
        <v>0</v>
      </c>
      <c r="AW2064" s="114">
        <v>0</v>
      </c>
      <c r="AX2064" s="114">
        <v>0</v>
      </c>
      <c r="AY2064" s="114">
        <v>0</v>
      </c>
      <c r="AZ2064" s="114">
        <v>0</v>
      </c>
      <c r="BA2064" s="114">
        <v>0</v>
      </c>
      <c r="BB2064" s="114">
        <v>0</v>
      </c>
      <c r="BC2064" s="114">
        <v>0</v>
      </c>
      <c r="BD2064" s="115">
        <v>0</v>
      </c>
      <c r="BE2064" s="114">
        <v>0</v>
      </c>
      <c r="BF2064" s="114">
        <v>45</v>
      </c>
      <c r="BG2064" s="114">
        <v>0</v>
      </c>
      <c r="BH2064" s="114">
        <v>0</v>
      </c>
      <c r="BI2064" s="114">
        <v>0</v>
      </c>
      <c r="BJ2064" s="114">
        <v>0</v>
      </c>
      <c r="BK2064" s="114">
        <v>0</v>
      </c>
      <c r="BL2064" s="114">
        <v>0</v>
      </c>
      <c r="BM2064" s="114">
        <v>0</v>
      </c>
      <c r="BN2064" s="114">
        <v>0</v>
      </c>
      <c r="BO2064" s="114">
        <v>0</v>
      </c>
      <c r="BP2064" s="114">
        <v>0</v>
      </c>
      <c r="BQ2064" s="114">
        <v>0</v>
      </c>
      <c r="BR2064" s="114">
        <v>254</v>
      </c>
      <c r="BS2064" s="114">
        <v>0</v>
      </c>
    </row>
    <row r="2065" spans="1:71" ht="15" x14ac:dyDescent="0.25">
      <c r="A2065" s="1" t="str">
        <f>CONCATENATE(G2065,"-",F2065,"-",H2065)</f>
        <v>999924534-Black-Under 40</v>
      </c>
      <c r="B2065" s="1" t="str">
        <f>CONCATENATE(G2065,"-",H2065)</f>
        <v>999924534-Under 40</v>
      </c>
      <c r="C2065" s="36" t="s">
        <v>1902</v>
      </c>
      <c r="D2065" s="36" t="s">
        <v>1903</v>
      </c>
      <c r="E2065" s="36" t="s">
        <v>27</v>
      </c>
      <c r="F2065" s="41" t="s">
        <v>14</v>
      </c>
      <c r="G2065" s="128">
        <v>999924534</v>
      </c>
      <c r="H2065" s="36" t="s">
        <v>1900</v>
      </c>
      <c r="I2065" s="34">
        <f>((L2065)-J2065)+T2065</f>
        <v>282</v>
      </c>
      <c r="J2065" s="34">
        <f>L2065/2</f>
        <v>0</v>
      </c>
      <c r="K2065" s="37"/>
      <c r="L2065" s="34">
        <f>SUM(N2065,O2065,P2065,Q2065,R2065,M2065)</f>
        <v>0</v>
      </c>
      <c r="M2065" s="34">
        <f>AJ2065</f>
        <v>0</v>
      </c>
      <c r="N2065" s="34">
        <f>SUM(AI2065)</f>
        <v>0</v>
      </c>
      <c r="O2065" s="34">
        <f>0</f>
        <v>0</v>
      </c>
      <c r="P2065" s="34">
        <v>0</v>
      </c>
      <c r="Q2065" s="34">
        <v>0</v>
      </c>
      <c r="R2065" s="34">
        <f>AH2065</f>
        <v>0</v>
      </c>
      <c r="S2065" s="122"/>
      <c r="T2065" s="41">
        <f>SUM(U2065,AA2065)</f>
        <v>282</v>
      </c>
      <c r="U2065" s="41">
        <f>IF(SUM(V2065:Y2065)&gt;=250, 250,SUM(V2065:Y2065))</f>
        <v>60</v>
      </c>
      <c r="V2065" s="41">
        <v>0</v>
      </c>
      <c r="W2065" s="41">
        <v>0</v>
      </c>
      <c r="X2065" s="41">
        <f>SUM(AL2065,AN2065,BO2065,BS2065)</f>
        <v>0</v>
      </c>
      <c r="Y2065" s="41">
        <f>SUM(AO2065:BN2065)</f>
        <v>60</v>
      </c>
      <c r="Z2065" s="41">
        <f>COUNTIF(AO2065:BN2065, "&gt;0")</f>
        <v>1</v>
      </c>
      <c r="AA2065" s="41">
        <f>SUM(AB2065:AF2065)</f>
        <v>222</v>
      </c>
      <c r="AB2065" s="41">
        <f>BP2065+BQ2065</f>
        <v>0</v>
      </c>
      <c r="AC2065" s="41">
        <v>0</v>
      </c>
      <c r="AD2065" s="41">
        <v>0</v>
      </c>
      <c r="AE2065" s="41">
        <f>SUM(BR2065)</f>
        <v>0</v>
      </c>
      <c r="AF2065" s="41">
        <f>SUM(AM2065)</f>
        <v>222</v>
      </c>
      <c r="AG2065" s="122"/>
      <c r="AH2065" s="36">
        <v>0</v>
      </c>
      <c r="AI2065" s="126">
        <v>0</v>
      </c>
      <c r="AJ2065" s="36">
        <v>0</v>
      </c>
      <c r="AK2065" s="121"/>
      <c r="AL2065" s="1">
        <v>0</v>
      </c>
      <c r="AM2065" s="1">
        <v>222</v>
      </c>
      <c r="AN2065" s="1">
        <v>0</v>
      </c>
      <c r="AO2065" s="1">
        <v>0</v>
      </c>
      <c r="AP2065" s="1">
        <v>0</v>
      </c>
      <c r="AQ2065" s="114">
        <v>0</v>
      </c>
      <c r="AR2065" s="1">
        <v>0</v>
      </c>
      <c r="AS2065" s="114">
        <v>0</v>
      </c>
      <c r="AT2065" s="114">
        <v>0</v>
      </c>
      <c r="AU2065" s="114">
        <v>0</v>
      </c>
      <c r="AV2065" s="114">
        <v>0</v>
      </c>
      <c r="AW2065" s="114">
        <v>0</v>
      </c>
      <c r="AX2065" s="114">
        <v>0</v>
      </c>
      <c r="AY2065" s="114">
        <v>60</v>
      </c>
      <c r="AZ2065" s="114">
        <v>0</v>
      </c>
      <c r="BA2065" s="114">
        <v>0</v>
      </c>
      <c r="BB2065" s="114">
        <v>0</v>
      </c>
      <c r="BC2065" s="114">
        <v>0</v>
      </c>
      <c r="BD2065" s="115">
        <v>0</v>
      </c>
      <c r="BE2065" s="114">
        <v>0</v>
      </c>
      <c r="BF2065" s="114">
        <v>0</v>
      </c>
      <c r="BG2065" s="114">
        <v>0</v>
      </c>
      <c r="BH2065" s="114">
        <v>0</v>
      </c>
      <c r="BI2065" s="114">
        <v>0</v>
      </c>
      <c r="BJ2065" s="114">
        <v>0</v>
      </c>
      <c r="BK2065" s="114">
        <v>0</v>
      </c>
      <c r="BL2065" s="114">
        <v>0</v>
      </c>
      <c r="BM2065" s="114">
        <v>0</v>
      </c>
      <c r="BN2065" s="114">
        <v>0</v>
      </c>
      <c r="BO2065" s="114">
        <v>0</v>
      </c>
      <c r="BP2065" s="114">
        <v>0</v>
      </c>
      <c r="BQ2065" s="114">
        <v>0</v>
      </c>
      <c r="BR2065" s="114">
        <v>0</v>
      </c>
      <c r="BS2065" s="114">
        <v>0</v>
      </c>
    </row>
    <row r="2066" spans="1:71" ht="15" x14ac:dyDescent="0.25">
      <c r="A2066" s="1" t="str">
        <f>CONCATENATE(G2066,"-",F2066,"-",H2066)</f>
        <v>999929008-Black-Under 40</v>
      </c>
      <c r="B2066" s="1" t="str">
        <f>CONCATENATE(G2066,"-",H2066)</f>
        <v>999929008-Under 40</v>
      </c>
      <c r="C2066" s="36" t="s">
        <v>1401</v>
      </c>
      <c r="D2066" s="36" t="s">
        <v>1402</v>
      </c>
      <c r="E2066" s="36" t="s">
        <v>27</v>
      </c>
      <c r="F2066" s="41" t="s">
        <v>14</v>
      </c>
      <c r="G2066" s="127">
        <v>999929008</v>
      </c>
      <c r="H2066" s="36" t="s">
        <v>1900</v>
      </c>
      <c r="I2066" s="34">
        <f>((L2066)-J2066)+T2066</f>
        <v>259</v>
      </c>
      <c r="J2066" s="36"/>
      <c r="K2066" s="37"/>
      <c r="L2066" s="34">
        <f>SUM(N2066,O2066,P2066,Q2066,R2066,M2066)</f>
        <v>0</v>
      </c>
      <c r="M2066" s="34">
        <f>AJ2066</f>
        <v>0</v>
      </c>
      <c r="N2066" s="34">
        <f>SUM(AI2066)</f>
        <v>0</v>
      </c>
      <c r="O2066" s="34">
        <f>0</f>
        <v>0</v>
      </c>
      <c r="P2066" s="34">
        <v>0</v>
      </c>
      <c r="Q2066" s="34">
        <v>0</v>
      </c>
      <c r="R2066" s="34">
        <f>AH2066</f>
        <v>0</v>
      </c>
      <c r="S2066" s="122"/>
      <c r="T2066" s="41">
        <f>SUM(U2066,AA2066)</f>
        <v>259</v>
      </c>
      <c r="U2066" s="41">
        <f>IF(SUM(V2066:Y2066)&gt;=250, 250,SUM(V2066:Y2066))</f>
        <v>68</v>
      </c>
      <c r="V2066" s="41">
        <v>0</v>
      </c>
      <c r="W2066" s="41">
        <v>0</v>
      </c>
      <c r="X2066" s="41">
        <f>SUM(AL2066,AN2066,BO2066,BS2066)</f>
        <v>0</v>
      </c>
      <c r="Y2066" s="41">
        <f>SUM(AO2066:BN2066)</f>
        <v>68</v>
      </c>
      <c r="Z2066" s="41">
        <f>COUNTIF(AO2066:BN2066, "&gt;0")</f>
        <v>1</v>
      </c>
      <c r="AA2066" s="41">
        <f>SUM(AB2066:AF2066)</f>
        <v>191</v>
      </c>
      <c r="AB2066" s="41">
        <f>BP2066+BQ2066</f>
        <v>0</v>
      </c>
      <c r="AC2066" s="41">
        <v>0</v>
      </c>
      <c r="AD2066" s="41">
        <v>0</v>
      </c>
      <c r="AE2066" s="41">
        <f>SUM(BR2066)</f>
        <v>191</v>
      </c>
      <c r="AF2066" s="41">
        <f>SUM(AM2066)</f>
        <v>0</v>
      </c>
      <c r="AG2066" s="122"/>
      <c r="AH2066" s="36">
        <v>0</v>
      </c>
      <c r="AI2066" s="126">
        <v>0</v>
      </c>
      <c r="AJ2066" s="36">
        <v>0</v>
      </c>
      <c r="AK2066" s="121"/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14">
        <v>0</v>
      </c>
      <c r="AR2066" s="1">
        <v>0</v>
      </c>
      <c r="AS2066" s="114">
        <v>0</v>
      </c>
      <c r="AT2066" s="114">
        <v>0</v>
      </c>
      <c r="AU2066" s="114">
        <v>0</v>
      </c>
      <c r="AV2066" s="114">
        <v>0</v>
      </c>
      <c r="AW2066" s="114">
        <v>68</v>
      </c>
      <c r="AX2066" s="114">
        <v>0</v>
      </c>
      <c r="AY2066" s="114">
        <v>0</v>
      </c>
      <c r="AZ2066" s="114">
        <v>0</v>
      </c>
      <c r="BA2066" s="114">
        <v>0</v>
      </c>
      <c r="BB2066" s="114">
        <v>0</v>
      </c>
      <c r="BC2066" s="114">
        <v>0</v>
      </c>
      <c r="BD2066" s="115">
        <v>0</v>
      </c>
      <c r="BE2066" s="114">
        <v>0</v>
      </c>
      <c r="BF2066" s="114">
        <v>0</v>
      </c>
      <c r="BG2066" s="114">
        <v>0</v>
      </c>
      <c r="BH2066" s="114">
        <v>0</v>
      </c>
      <c r="BI2066" s="114">
        <v>0</v>
      </c>
      <c r="BJ2066" s="114">
        <v>0</v>
      </c>
      <c r="BK2066" s="114">
        <v>0</v>
      </c>
      <c r="BL2066" s="114">
        <v>0</v>
      </c>
      <c r="BM2066" s="114">
        <v>0</v>
      </c>
      <c r="BN2066" s="114">
        <v>0</v>
      </c>
      <c r="BO2066" s="114">
        <v>0</v>
      </c>
      <c r="BP2066" s="114">
        <v>0</v>
      </c>
      <c r="BQ2066" s="114">
        <v>0</v>
      </c>
      <c r="BR2066" s="114">
        <v>191</v>
      </c>
      <c r="BS2066" s="114">
        <v>0</v>
      </c>
    </row>
    <row r="2067" spans="1:71" ht="15" x14ac:dyDescent="0.25">
      <c r="A2067" s="1" t="str">
        <f>CONCATENATE(G2067,"-",F2067,"-",H2067)</f>
        <v>999934592-Black-Under 40</v>
      </c>
      <c r="B2067" s="1" t="str">
        <f>CONCATENATE(G2067,"-",H2067)</f>
        <v>999934592-Under 40</v>
      </c>
      <c r="C2067" s="149" t="s">
        <v>2891</v>
      </c>
      <c r="D2067" s="149" t="s">
        <v>458</v>
      </c>
      <c r="E2067" s="149" t="s">
        <v>27</v>
      </c>
      <c r="F2067" s="41" t="s">
        <v>14</v>
      </c>
      <c r="G2067" s="149">
        <v>999934592</v>
      </c>
      <c r="H2067" s="36" t="s">
        <v>1900</v>
      </c>
      <c r="I2067" s="34">
        <f>((L2067)-J2067)+T2067</f>
        <v>251</v>
      </c>
      <c r="J2067" s="36"/>
      <c r="K2067" s="35"/>
      <c r="L2067" s="34">
        <f>SUM(N2067,O2067,P2067,Q2067,R2067,M2067)</f>
        <v>0</v>
      </c>
      <c r="M2067" s="34">
        <f>AJ2067</f>
        <v>0</v>
      </c>
      <c r="N2067" s="34">
        <f>SUM(AI2067)</f>
        <v>0</v>
      </c>
      <c r="O2067" s="34">
        <f>0</f>
        <v>0</v>
      </c>
      <c r="P2067" s="34">
        <v>0</v>
      </c>
      <c r="Q2067" s="34">
        <v>0</v>
      </c>
      <c r="R2067" s="34">
        <f>AH2067</f>
        <v>0</v>
      </c>
      <c r="S2067" s="122"/>
      <c r="T2067" s="41">
        <f>SUM(U2067,AA2067)</f>
        <v>251</v>
      </c>
      <c r="U2067" s="41">
        <f>IF(SUM(V2067:Y2067)&gt;=250, 250,SUM(V2067:Y2067))</f>
        <v>60</v>
      </c>
      <c r="V2067" s="41">
        <v>0</v>
      </c>
      <c r="W2067" s="41">
        <v>0</v>
      </c>
      <c r="X2067" s="41">
        <f>SUM(AL2067,AN2067,BO2067,BS2067)</f>
        <v>0</v>
      </c>
      <c r="Y2067" s="41">
        <f>SUM(AO2067:BN2067)</f>
        <v>60</v>
      </c>
      <c r="Z2067" s="41">
        <f>COUNTIF(AO2067:BN2067, "&gt;0")</f>
        <v>1</v>
      </c>
      <c r="AA2067" s="41">
        <f>SUM(AB2067:AF2067)</f>
        <v>191</v>
      </c>
      <c r="AB2067" s="41">
        <f>BP2067+BQ2067</f>
        <v>0</v>
      </c>
      <c r="AC2067" s="41">
        <v>0</v>
      </c>
      <c r="AD2067" s="41">
        <v>0</v>
      </c>
      <c r="AE2067" s="41">
        <f>SUM(BR2067)</f>
        <v>191</v>
      </c>
      <c r="AF2067" s="41">
        <f>SUM(AM2067)</f>
        <v>0</v>
      </c>
      <c r="AG2067" s="122"/>
      <c r="AH2067" s="36">
        <v>0</v>
      </c>
      <c r="AI2067" s="126">
        <v>0</v>
      </c>
      <c r="AJ2067" s="36">
        <v>0</v>
      </c>
      <c r="AK2067" s="121"/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14">
        <v>0</v>
      </c>
      <c r="AR2067" s="1">
        <v>0</v>
      </c>
      <c r="AS2067" s="114">
        <v>0</v>
      </c>
      <c r="AT2067" s="114">
        <v>0</v>
      </c>
      <c r="AU2067" s="114">
        <v>0</v>
      </c>
      <c r="AV2067" s="114">
        <v>0</v>
      </c>
      <c r="AW2067" s="114">
        <v>0</v>
      </c>
      <c r="AX2067" s="114">
        <v>0</v>
      </c>
      <c r="AY2067" s="114">
        <v>0</v>
      </c>
      <c r="AZ2067" s="114">
        <v>0</v>
      </c>
      <c r="BA2067" s="114">
        <v>0</v>
      </c>
      <c r="BB2067" s="114">
        <v>0</v>
      </c>
      <c r="BC2067" s="114">
        <v>0</v>
      </c>
      <c r="BD2067" s="115">
        <v>0</v>
      </c>
      <c r="BE2067" s="114">
        <v>0</v>
      </c>
      <c r="BF2067" s="114">
        <v>60</v>
      </c>
      <c r="BG2067" s="114">
        <v>0</v>
      </c>
      <c r="BH2067" s="114">
        <v>0</v>
      </c>
      <c r="BI2067" s="114">
        <v>0</v>
      </c>
      <c r="BJ2067" s="114">
        <v>0</v>
      </c>
      <c r="BK2067" s="114">
        <v>0</v>
      </c>
      <c r="BL2067" s="114">
        <v>0</v>
      </c>
      <c r="BM2067" s="114">
        <v>0</v>
      </c>
      <c r="BN2067" s="114">
        <v>0</v>
      </c>
      <c r="BO2067" s="114">
        <v>0</v>
      </c>
      <c r="BP2067" s="114">
        <v>0</v>
      </c>
      <c r="BQ2067" s="114">
        <v>0</v>
      </c>
      <c r="BR2067" s="114">
        <v>191</v>
      </c>
      <c r="BS2067" s="114">
        <v>0</v>
      </c>
    </row>
    <row r="2068" spans="1:71" ht="15" x14ac:dyDescent="0.25">
      <c r="A2068" s="1" t="str">
        <f>CONCATENATE(G2068,"-",F2068,"-",H2068)</f>
        <v>999933625-Black-Under 40</v>
      </c>
      <c r="B2068" s="1" t="str">
        <f>CONCATENATE(G2068,"-",H2068)</f>
        <v>999933625-Under 40</v>
      </c>
      <c r="C2068" s="36" t="s">
        <v>1901</v>
      </c>
      <c r="D2068" s="36" t="s">
        <v>1327</v>
      </c>
      <c r="E2068" s="36" t="s">
        <v>27</v>
      </c>
      <c r="F2068" s="41" t="s">
        <v>14</v>
      </c>
      <c r="G2068" s="128">
        <v>999933625</v>
      </c>
      <c r="H2068" s="36" t="s">
        <v>1900</v>
      </c>
      <c r="I2068" s="34">
        <f>((L2068)-J2068)+T2068</f>
        <v>222</v>
      </c>
      <c r="J2068" s="34">
        <f>L2068/2</f>
        <v>0</v>
      </c>
      <c r="K2068" s="37"/>
      <c r="L2068" s="34">
        <f>SUM(N2068,O2068,P2068,Q2068,R2068,M2068)</f>
        <v>0</v>
      </c>
      <c r="M2068" s="34">
        <f>AJ2068</f>
        <v>0</v>
      </c>
      <c r="N2068" s="34">
        <f>SUM(AI2068)</f>
        <v>0</v>
      </c>
      <c r="O2068" s="34">
        <f>0</f>
        <v>0</v>
      </c>
      <c r="P2068" s="34">
        <v>0</v>
      </c>
      <c r="Q2068" s="34">
        <v>0</v>
      </c>
      <c r="R2068" s="34">
        <f>AH2068</f>
        <v>0</v>
      </c>
      <c r="S2068" s="122"/>
      <c r="T2068" s="41">
        <f>SUM(U2068,AA2068)</f>
        <v>222</v>
      </c>
      <c r="U2068" s="41">
        <f>IF(SUM(V2068:Y2068)&gt;=250, 250,SUM(V2068:Y2068))</f>
        <v>0</v>
      </c>
      <c r="V2068" s="41">
        <v>0</v>
      </c>
      <c r="W2068" s="41">
        <v>0</v>
      </c>
      <c r="X2068" s="41">
        <f>SUM(AL2068,AN2068,BO2068,BS2068)</f>
        <v>0</v>
      </c>
      <c r="Y2068" s="41">
        <f>SUM(AO2068:BN2068)</f>
        <v>0</v>
      </c>
      <c r="Z2068" s="41">
        <f>COUNTIF(AO2068:BN2068, "&gt;0")</f>
        <v>0</v>
      </c>
      <c r="AA2068" s="41">
        <f>SUM(AB2068:AF2068)</f>
        <v>222</v>
      </c>
      <c r="AB2068" s="41">
        <f>BP2068+BQ2068</f>
        <v>0</v>
      </c>
      <c r="AC2068" s="41">
        <v>0</v>
      </c>
      <c r="AD2068" s="41">
        <v>0</v>
      </c>
      <c r="AE2068" s="41">
        <f>SUM(BR2068)</f>
        <v>0</v>
      </c>
      <c r="AF2068" s="41">
        <f>SUM(AM2068)</f>
        <v>222</v>
      </c>
      <c r="AG2068" s="122"/>
      <c r="AH2068" s="36">
        <v>0</v>
      </c>
      <c r="AI2068" s="126">
        <v>0</v>
      </c>
      <c r="AJ2068" s="36">
        <v>0</v>
      </c>
      <c r="AK2068" s="121"/>
      <c r="AL2068" s="1">
        <v>0</v>
      </c>
      <c r="AM2068" s="1">
        <v>222</v>
      </c>
      <c r="AN2068" s="1">
        <v>0</v>
      </c>
      <c r="AO2068" s="1">
        <v>0</v>
      </c>
      <c r="AP2068" s="1">
        <v>0</v>
      </c>
      <c r="AQ2068" s="114">
        <v>0</v>
      </c>
      <c r="AR2068" s="1">
        <v>0</v>
      </c>
      <c r="AS2068" s="114">
        <v>0</v>
      </c>
      <c r="AT2068" s="114">
        <v>0</v>
      </c>
      <c r="AU2068" s="114">
        <v>0</v>
      </c>
      <c r="AV2068" s="114">
        <v>0</v>
      </c>
      <c r="AW2068" s="114">
        <v>0</v>
      </c>
      <c r="AX2068" s="114">
        <v>0</v>
      </c>
      <c r="AY2068" s="114">
        <v>0</v>
      </c>
      <c r="AZ2068" s="114">
        <v>0</v>
      </c>
      <c r="BA2068" s="114">
        <v>0</v>
      </c>
      <c r="BB2068" s="114">
        <v>0</v>
      </c>
      <c r="BC2068" s="114">
        <v>0</v>
      </c>
      <c r="BD2068" s="115">
        <v>0</v>
      </c>
      <c r="BE2068" s="114">
        <v>0</v>
      </c>
      <c r="BF2068" s="114">
        <v>0</v>
      </c>
      <c r="BG2068" s="114">
        <v>0</v>
      </c>
      <c r="BH2068" s="114">
        <v>0</v>
      </c>
      <c r="BI2068" s="114">
        <v>0</v>
      </c>
      <c r="BJ2068" s="114">
        <v>0</v>
      </c>
      <c r="BK2068" s="114">
        <v>0</v>
      </c>
      <c r="BL2068" s="114">
        <v>0</v>
      </c>
      <c r="BM2068" s="114">
        <v>0</v>
      </c>
      <c r="BN2068" s="114">
        <v>0</v>
      </c>
      <c r="BO2068" s="114">
        <v>0</v>
      </c>
      <c r="BP2068" s="114">
        <v>0</v>
      </c>
      <c r="BQ2068" s="114">
        <v>0</v>
      </c>
      <c r="BR2068" s="114">
        <v>0</v>
      </c>
      <c r="BS2068" s="114">
        <v>0</v>
      </c>
    </row>
    <row r="2069" spans="1:71" ht="15" x14ac:dyDescent="0.25">
      <c r="A2069" s="1" t="str">
        <f>CONCATENATE(G2069,"-",F2069,"-",H2069)</f>
        <v>999927324-Black-Under 40</v>
      </c>
      <c r="B2069" s="1" t="str">
        <f>CONCATENATE(G2069,"-",H2069)</f>
        <v>999927324-Under 40</v>
      </c>
      <c r="C2069" s="36" t="s">
        <v>1854</v>
      </c>
      <c r="D2069" s="36" t="s">
        <v>2705</v>
      </c>
      <c r="E2069" s="36" t="s">
        <v>27</v>
      </c>
      <c r="F2069" s="41" t="s">
        <v>14</v>
      </c>
      <c r="G2069" s="36">
        <v>999927324</v>
      </c>
      <c r="H2069" s="36" t="s">
        <v>1900</v>
      </c>
      <c r="I2069" s="34">
        <f>((L2069)-J2069)+T2069</f>
        <v>200</v>
      </c>
      <c r="J2069" s="36"/>
      <c r="K2069" s="35"/>
      <c r="L2069" s="34">
        <f>SUM(N2069,O2069,P2069,Q2069,R2069,M2069)</f>
        <v>0</v>
      </c>
      <c r="M2069" s="34">
        <f>AJ2069</f>
        <v>0</v>
      </c>
      <c r="N2069" s="34">
        <f>SUM(AI2069)</f>
        <v>0</v>
      </c>
      <c r="O2069" s="34">
        <f>0</f>
        <v>0</v>
      </c>
      <c r="P2069" s="34">
        <v>0</v>
      </c>
      <c r="Q2069" s="34">
        <v>0</v>
      </c>
      <c r="R2069" s="34">
        <f>AH2069</f>
        <v>0</v>
      </c>
      <c r="S2069" s="122"/>
      <c r="T2069" s="41">
        <f>SUM(U2069,AA2069)</f>
        <v>200</v>
      </c>
      <c r="U2069" s="41">
        <f>IF(SUM(V2069:Y2069)&gt;=250, 250,SUM(V2069:Y2069))</f>
        <v>105</v>
      </c>
      <c r="V2069" s="41">
        <v>0</v>
      </c>
      <c r="W2069" s="41">
        <v>0</v>
      </c>
      <c r="X2069" s="41">
        <f>SUM(AL2069,AN2069,BO2069,BS2069)</f>
        <v>0</v>
      </c>
      <c r="Y2069" s="41">
        <f>SUM(AO2069:BN2069)</f>
        <v>105</v>
      </c>
      <c r="Z2069" s="41">
        <f>COUNTIF(AO2069:BN2069, "&gt;0")</f>
        <v>2</v>
      </c>
      <c r="AA2069" s="41">
        <f>SUM(AB2069:AF2069)</f>
        <v>95</v>
      </c>
      <c r="AB2069" s="41">
        <f>BP2069+BQ2069</f>
        <v>95</v>
      </c>
      <c r="AC2069" s="41">
        <v>0</v>
      </c>
      <c r="AD2069" s="41">
        <v>0</v>
      </c>
      <c r="AE2069" s="41">
        <f>SUM(BR2069)</f>
        <v>0</v>
      </c>
      <c r="AF2069" s="41">
        <f>SUM(AM2069)</f>
        <v>0</v>
      </c>
      <c r="AG2069" s="122"/>
      <c r="AH2069" s="36">
        <v>0</v>
      </c>
      <c r="AI2069" s="126">
        <v>0</v>
      </c>
      <c r="AJ2069" s="36">
        <v>0</v>
      </c>
      <c r="AK2069" s="121"/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14">
        <v>0</v>
      </c>
      <c r="AR2069" s="1">
        <v>0</v>
      </c>
      <c r="AS2069" s="114">
        <v>0</v>
      </c>
      <c r="AT2069" s="114">
        <v>0</v>
      </c>
      <c r="AU2069" s="114">
        <v>0</v>
      </c>
      <c r="AV2069" s="114">
        <v>0</v>
      </c>
      <c r="AW2069" s="114">
        <v>0</v>
      </c>
      <c r="AX2069" s="114">
        <v>0</v>
      </c>
      <c r="AY2069" s="114">
        <v>0</v>
      </c>
      <c r="AZ2069" s="114">
        <v>0</v>
      </c>
      <c r="BA2069" s="114">
        <v>45</v>
      </c>
      <c r="BB2069" s="114">
        <v>0</v>
      </c>
      <c r="BC2069" s="114">
        <v>0</v>
      </c>
      <c r="BD2069" s="115">
        <v>60</v>
      </c>
      <c r="BE2069" s="114">
        <v>0</v>
      </c>
      <c r="BF2069" s="114">
        <v>0</v>
      </c>
      <c r="BG2069" s="114">
        <v>0</v>
      </c>
      <c r="BH2069" s="114">
        <v>0</v>
      </c>
      <c r="BI2069" s="114">
        <v>0</v>
      </c>
      <c r="BJ2069" s="114">
        <v>0</v>
      </c>
      <c r="BK2069" s="114">
        <v>0</v>
      </c>
      <c r="BL2069" s="114">
        <v>0</v>
      </c>
      <c r="BM2069" s="114">
        <v>0</v>
      </c>
      <c r="BN2069" s="114">
        <v>0</v>
      </c>
      <c r="BO2069" s="114">
        <v>0</v>
      </c>
      <c r="BP2069" s="114">
        <v>95</v>
      </c>
      <c r="BQ2069" s="114">
        <v>0</v>
      </c>
      <c r="BR2069" s="114">
        <v>0</v>
      </c>
      <c r="BS2069" s="114">
        <v>0</v>
      </c>
    </row>
    <row r="2070" spans="1:71" ht="15" x14ac:dyDescent="0.25">
      <c r="A2070" s="1" t="str">
        <f>CONCATENATE(G2070,"-",F2070,"-",H2070)</f>
        <v>999910989-Black-Under 40</v>
      </c>
      <c r="B2070" s="1" t="str">
        <f>CONCATENATE(G2070,"-",H2070)</f>
        <v>999910989-Under 40</v>
      </c>
      <c r="C2070" s="149" t="s">
        <v>478</v>
      </c>
      <c r="D2070" s="149" t="s">
        <v>479</v>
      </c>
      <c r="E2070" s="149" t="s">
        <v>27</v>
      </c>
      <c r="F2070" s="41" t="s">
        <v>14</v>
      </c>
      <c r="G2070" s="149">
        <v>999910989</v>
      </c>
      <c r="H2070" s="36" t="s">
        <v>1900</v>
      </c>
      <c r="I2070" s="34">
        <f>((L2070)-J2070)+T2070</f>
        <v>195</v>
      </c>
      <c r="J2070" s="36"/>
      <c r="K2070" s="35"/>
      <c r="L2070" s="34">
        <f>SUM(N2070,O2070,P2070,Q2070,R2070,M2070)</f>
        <v>0</v>
      </c>
      <c r="M2070" s="34">
        <f>AJ2070</f>
        <v>0</v>
      </c>
      <c r="N2070" s="34">
        <f>SUM(AI2070)</f>
        <v>0</v>
      </c>
      <c r="O2070" s="34">
        <f>0</f>
        <v>0</v>
      </c>
      <c r="P2070" s="34">
        <v>0</v>
      </c>
      <c r="Q2070" s="34">
        <v>0</v>
      </c>
      <c r="R2070" s="34">
        <f>AH2070</f>
        <v>0</v>
      </c>
      <c r="S2070" s="122"/>
      <c r="T2070" s="41">
        <f>SUM(U2070,AA2070)</f>
        <v>195</v>
      </c>
      <c r="U2070" s="41">
        <f>IF(SUM(V2070:Y2070)&gt;=250, 250,SUM(V2070:Y2070))</f>
        <v>68</v>
      </c>
      <c r="V2070" s="41">
        <v>0</v>
      </c>
      <c r="W2070" s="41">
        <v>0</v>
      </c>
      <c r="X2070" s="41">
        <f>SUM(AL2070,AN2070,BO2070,BS2070)</f>
        <v>0</v>
      </c>
      <c r="Y2070" s="41">
        <f>SUM(AO2070:BN2070)</f>
        <v>68</v>
      </c>
      <c r="Z2070" s="41">
        <f>COUNTIF(AO2070:BN2070, "&gt;0")</f>
        <v>1</v>
      </c>
      <c r="AA2070" s="41">
        <f>SUM(AB2070:AF2070)</f>
        <v>127</v>
      </c>
      <c r="AB2070" s="41">
        <f>BP2070+BQ2070</f>
        <v>127</v>
      </c>
      <c r="AC2070" s="41">
        <v>0</v>
      </c>
      <c r="AD2070" s="41">
        <v>0</v>
      </c>
      <c r="AE2070" s="41">
        <f>SUM(BR2070)</f>
        <v>0</v>
      </c>
      <c r="AF2070" s="41">
        <f>SUM(AM2070)</f>
        <v>0</v>
      </c>
      <c r="AG2070" s="122"/>
      <c r="AH2070" s="36">
        <v>0</v>
      </c>
      <c r="AI2070" s="126">
        <v>0</v>
      </c>
      <c r="AJ2070" s="36">
        <v>0</v>
      </c>
      <c r="AK2070" s="121"/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14">
        <v>0</v>
      </c>
      <c r="AR2070" s="1">
        <v>0</v>
      </c>
      <c r="AS2070" s="114">
        <v>0</v>
      </c>
      <c r="AT2070" s="114">
        <v>0</v>
      </c>
      <c r="AU2070" s="114">
        <v>0</v>
      </c>
      <c r="AV2070" s="114">
        <v>0</v>
      </c>
      <c r="AW2070" s="114">
        <v>0</v>
      </c>
      <c r="AX2070" s="114">
        <v>0</v>
      </c>
      <c r="AY2070" s="114">
        <v>0</v>
      </c>
      <c r="AZ2070" s="114">
        <v>0</v>
      </c>
      <c r="BA2070" s="114">
        <v>0</v>
      </c>
      <c r="BB2070" s="114">
        <v>0</v>
      </c>
      <c r="BC2070" s="114">
        <v>68</v>
      </c>
      <c r="BD2070" s="115">
        <v>0</v>
      </c>
      <c r="BE2070" s="114">
        <v>0</v>
      </c>
      <c r="BF2070" s="114">
        <v>0</v>
      </c>
      <c r="BG2070" s="114">
        <v>0</v>
      </c>
      <c r="BH2070" s="114">
        <v>0</v>
      </c>
      <c r="BI2070" s="114">
        <v>0</v>
      </c>
      <c r="BJ2070" s="114">
        <v>0</v>
      </c>
      <c r="BK2070" s="114">
        <v>0</v>
      </c>
      <c r="BL2070" s="114">
        <v>0</v>
      </c>
      <c r="BM2070" s="114">
        <v>0</v>
      </c>
      <c r="BN2070" s="114">
        <v>0</v>
      </c>
      <c r="BO2070" s="114">
        <v>0</v>
      </c>
      <c r="BP2070" s="114">
        <v>127</v>
      </c>
      <c r="BQ2070" s="114">
        <v>0</v>
      </c>
      <c r="BR2070" s="114">
        <v>0</v>
      </c>
      <c r="BS2070" s="114">
        <v>0</v>
      </c>
    </row>
    <row r="2071" spans="1:71" ht="15" x14ac:dyDescent="0.25">
      <c r="A2071" s="1" t="str">
        <f>CONCATENATE(G2071,"-",F2071,"-",H2071)</f>
        <v>999876475-Black-Under 40</v>
      </c>
      <c r="B2071" s="1" t="str">
        <f>CONCATENATE(G2071,"-",H2071)</f>
        <v>999876475-Under 40</v>
      </c>
      <c r="C2071" s="149" t="s">
        <v>325</v>
      </c>
      <c r="D2071" s="149" t="s">
        <v>1569</v>
      </c>
      <c r="E2071" s="149" t="s">
        <v>27</v>
      </c>
      <c r="F2071" s="41" t="s">
        <v>14</v>
      </c>
      <c r="G2071" s="149">
        <v>999876475</v>
      </c>
      <c r="H2071" s="36" t="s">
        <v>1900</v>
      </c>
      <c r="I2071" s="34">
        <f>((L2071)-J2071)+T2071</f>
        <v>178</v>
      </c>
      <c r="J2071" s="36"/>
      <c r="K2071" s="35"/>
      <c r="L2071" s="34">
        <f>SUM(N2071,O2071,P2071,Q2071,R2071,M2071)</f>
        <v>0</v>
      </c>
      <c r="M2071" s="34">
        <f>AJ2071</f>
        <v>0</v>
      </c>
      <c r="N2071" s="34">
        <f>SUM(AI2071)</f>
        <v>0</v>
      </c>
      <c r="O2071" s="34">
        <f>0</f>
        <v>0</v>
      </c>
      <c r="P2071" s="34">
        <v>0</v>
      </c>
      <c r="Q2071" s="34">
        <v>0</v>
      </c>
      <c r="R2071" s="34">
        <f>AH2071</f>
        <v>0</v>
      </c>
      <c r="S2071" s="122"/>
      <c r="T2071" s="41">
        <f>SUM(U2071,AA2071)</f>
        <v>178</v>
      </c>
      <c r="U2071" s="41">
        <f>IF(SUM(V2071:Y2071)&gt;=250, 250,SUM(V2071:Y2071))</f>
        <v>51</v>
      </c>
      <c r="V2071" s="41">
        <v>0</v>
      </c>
      <c r="W2071" s="41">
        <v>0</v>
      </c>
      <c r="X2071" s="41">
        <f>SUM(AL2071,AN2071,BO2071,BS2071)</f>
        <v>0</v>
      </c>
      <c r="Y2071" s="41">
        <f>SUM(AO2071:BN2071)</f>
        <v>51</v>
      </c>
      <c r="Z2071" s="41">
        <f>COUNTIF(AO2071:BN2071, "&gt;0")</f>
        <v>1</v>
      </c>
      <c r="AA2071" s="41">
        <f>SUM(AB2071:AF2071)</f>
        <v>127</v>
      </c>
      <c r="AB2071" s="41">
        <f>BP2071+BQ2071</f>
        <v>127</v>
      </c>
      <c r="AC2071" s="41">
        <v>0</v>
      </c>
      <c r="AD2071" s="41">
        <v>0</v>
      </c>
      <c r="AE2071" s="41">
        <f>SUM(BR2071)</f>
        <v>0</v>
      </c>
      <c r="AF2071" s="41">
        <f>SUM(AM2071)</f>
        <v>0</v>
      </c>
      <c r="AG2071" s="122"/>
      <c r="AH2071" s="36">
        <v>0</v>
      </c>
      <c r="AI2071" s="126">
        <v>0</v>
      </c>
      <c r="AJ2071" s="36">
        <v>0</v>
      </c>
      <c r="AK2071" s="121"/>
      <c r="AL2071" s="1">
        <v>0</v>
      </c>
      <c r="AM2071" s="1">
        <v>0</v>
      </c>
      <c r="AN2071" s="1">
        <v>0</v>
      </c>
      <c r="AO2071" s="1">
        <v>0</v>
      </c>
      <c r="AP2071" s="1">
        <v>0</v>
      </c>
      <c r="AQ2071" s="114">
        <v>0</v>
      </c>
      <c r="AR2071" s="1">
        <v>0</v>
      </c>
      <c r="AS2071" s="114">
        <v>0</v>
      </c>
      <c r="AT2071" s="114">
        <v>0</v>
      </c>
      <c r="AU2071" s="114">
        <v>0</v>
      </c>
      <c r="AV2071" s="114">
        <v>0</v>
      </c>
      <c r="AW2071" s="114">
        <v>0</v>
      </c>
      <c r="AX2071" s="114">
        <v>0</v>
      </c>
      <c r="AY2071" s="114">
        <v>0</v>
      </c>
      <c r="AZ2071" s="114">
        <v>0</v>
      </c>
      <c r="BA2071" s="114">
        <v>0</v>
      </c>
      <c r="BB2071" s="114">
        <v>0</v>
      </c>
      <c r="BC2071" s="114">
        <v>51</v>
      </c>
      <c r="BD2071" s="115">
        <v>0</v>
      </c>
      <c r="BE2071" s="114">
        <v>0</v>
      </c>
      <c r="BF2071" s="114">
        <v>0</v>
      </c>
      <c r="BG2071" s="114">
        <v>0</v>
      </c>
      <c r="BH2071" s="114">
        <v>0</v>
      </c>
      <c r="BI2071" s="114">
        <v>0</v>
      </c>
      <c r="BJ2071" s="114">
        <v>0</v>
      </c>
      <c r="BK2071" s="114">
        <v>0</v>
      </c>
      <c r="BL2071" s="114">
        <v>0</v>
      </c>
      <c r="BM2071" s="114">
        <v>0</v>
      </c>
      <c r="BN2071" s="114">
        <v>0</v>
      </c>
      <c r="BO2071" s="114">
        <v>0</v>
      </c>
      <c r="BP2071" s="114">
        <v>127</v>
      </c>
      <c r="BQ2071" s="114">
        <v>0</v>
      </c>
      <c r="BR2071" s="114">
        <v>0</v>
      </c>
      <c r="BS2071" s="114">
        <v>0</v>
      </c>
    </row>
    <row r="2072" spans="1:71" ht="15" x14ac:dyDescent="0.25">
      <c r="A2072" s="1" t="str">
        <f>CONCATENATE(G2072,"-",F2072,"-",H2072)</f>
        <v>999926268-Black-Under 40</v>
      </c>
      <c r="B2072" s="1" t="str">
        <f>CONCATENATE(G2072,"-",H2072)</f>
        <v>999926268-Under 40</v>
      </c>
      <c r="C2072" s="36" t="s">
        <v>1960</v>
      </c>
      <c r="D2072" s="36" t="s">
        <v>37</v>
      </c>
      <c r="E2072" s="36" t="s">
        <v>27</v>
      </c>
      <c r="F2072" s="41" t="s">
        <v>14</v>
      </c>
      <c r="G2072" s="128">
        <v>999926268</v>
      </c>
      <c r="H2072" s="36" t="s">
        <v>1900</v>
      </c>
      <c r="I2072" s="34">
        <f>((L2072)-J2072)+T2072</f>
        <v>110</v>
      </c>
      <c r="J2072" s="34">
        <f>L2072/2</f>
        <v>0</v>
      </c>
      <c r="K2072" s="37"/>
      <c r="L2072" s="34">
        <f>SUM(N2072,O2072,P2072,Q2072,R2072,M2072)</f>
        <v>0</v>
      </c>
      <c r="M2072" s="34">
        <f>AJ2072</f>
        <v>0</v>
      </c>
      <c r="N2072" s="34">
        <f>SUM(AI2072)</f>
        <v>0</v>
      </c>
      <c r="O2072" s="34">
        <f>0</f>
        <v>0</v>
      </c>
      <c r="P2072" s="34">
        <v>0</v>
      </c>
      <c r="Q2072" s="34">
        <v>0</v>
      </c>
      <c r="R2072" s="34">
        <f>AH2072</f>
        <v>0</v>
      </c>
      <c r="S2072" s="122"/>
      <c r="T2072" s="41">
        <f>SUM(U2072,AA2072)</f>
        <v>110</v>
      </c>
      <c r="U2072" s="41">
        <f>IF(SUM(V2072:Y2072)&gt;=250, 250,SUM(V2072:Y2072))</f>
        <v>110</v>
      </c>
      <c r="V2072" s="41">
        <v>0</v>
      </c>
      <c r="W2072" s="41">
        <v>0</v>
      </c>
      <c r="X2072" s="41">
        <f>SUM(AL2072,AN2072,BO2072,BS2072)</f>
        <v>50</v>
      </c>
      <c r="Y2072" s="41">
        <f>SUM(AO2072:BN2072)</f>
        <v>60</v>
      </c>
      <c r="Z2072" s="41">
        <f>COUNTIF(AO2072:BN2072, "&gt;0")</f>
        <v>1</v>
      </c>
      <c r="AA2072" s="41">
        <f>SUM(AB2072:AF2072)</f>
        <v>0</v>
      </c>
      <c r="AB2072" s="41">
        <f>BP2072+BQ2072</f>
        <v>0</v>
      </c>
      <c r="AC2072" s="41">
        <v>0</v>
      </c>
      <c r="AD2072" s="41">
        <v>0</v>
      </c>
      <c r="AE2072" s="41">
        <f>SUM(BR2072)</f>
        <v>0</v>
      </c>
      <c r="AF2072" s="41">
        <f>SUM(AM2072)</f>
        <v>0</v>
      </c>
      <c r="AG2072" s="122"/>
      <c r="AH2072" s="36">
        <v>0</v>
      </c>
      <c r="AI2072" s="126">
        <v>0</v>
      </c>
      <c r="AJ2072" s="36">
        <v>0</v>
      </c>
      <c r="AK2072" s="37"/>
      <c r="AL2072" s="1">
        <v>0</v>
      </c>
      <c r="AM2072" s="1">
        <v>0</v>
      </c>
      <c r="AN2072" s="1">
        <v>50</v>
      </c>
      <c r="AO2072" s="1">
        <v>0</v>
      </c>
      <c r="AP2072" s="1">
        <v>0</v>
      </c>
      <c r="AQ2072" s="114">
        <v>0</v>
      </c>
      <c r="AR2072" s="1">
        <v>0</v>
      </c>
      <c r="AS2072" s="114">
        <v>0</v>
      </c>
      <c r="AT2072" s="114">
        <v>0</v>
      </c>
      <c r="AU2072" s="114">
        <v>0</v>
      </c>
      <c r="AV2072" s="114">
        <v>0</v>
      </c>
      <c r="AW2072" s="114">
        <v>0</v>
      </c>
      <c r="AX2072" s="114">
        <v>0</v>
      </c>
      <c r="AY2072" s="114">
        <v>0</v>
      </c>
      <c r="AZ2072" s="114">
        <v>0</v>
      </c>
      <c r="BA2072" s="114">
        <v>0</v>
      </c>
      <c r="BB2072" s="114">
        <v>0</v>
      </c>
      <c r="BC2072" s="114">
        <v>0</v>
      </c>
      <c r="BD2072" s="115">
        <v>0</v>
      </c>
      <c r="BE2072" s="114">
        <v>0</v>
      </c>
      <c r="BF2072" s="114">
        <v>0</v>
      </c>
      <c r="BG2072" s="114">
        <v>0</v>
      </c>
      <c r="BH2072" s="114">
        <v>60</v>
      </c>
      <c r="BI2072" s="114">
        <v>0</v>
      </c>
      <c r="BJ2072" s="114">
        <v>0</v>
      </c>
      <c r="BK2072" s="114">
        <v>0</v>
      </c>
      <c r="BL2072" s="114">
        <v>0</v>
      </c>
      <c r="BM2072" s="114">
        <v>0</v>
      </c>
      <c r="BN2072" s="114">
        <v>0</v>
      </c>
      <c r="BO2072" s="114">
        <v>0</v>
      </c>
      <c r="BP2072" s="114">
        <v>0</v>
      </c>
      <c r="BQ2072" s="114">
        <v>0</v>
      </c>
      <c r="BR2072" s="114">
        <v>0</v>
      </c>
      <c r="BS2072" s="114">
        <v>0</v>
      </c>
    </row>
    <row r="2073" spans="1:71" ht="15" x14ac:dyDescent="0.25">
      <c r="A2073" s="1" t="str">
        <f>CONCATENATE(G2073,"-",F2073,"-",H2073)</f>
        <v>999908665-Black-Under 40</v>
      </c>
      <c r="B2073" s="1" t="str">
        <f>CONCATENATE(G2073,"-",H2073)</f>
        <v>999908665-Under 40</v>
      </c>
      <c r="C2073" s="36" t="s">
        <v>3505</v>
      </c>
      <c r="D2073" s="36" t="s">
        <v>1380</v>
      </c>
      <c r="E2073" s="36" t="s">
        <v>27</v>
      </c>
      <c r="F2073" s="36" t="s">
        <v>14</v>
      </c>
      <c r="G2073" s="36">
        <v>999908665</v>
      </c>
      <c r="H2073" s="36" t="s">
        <v>1900</v>
      </c>
      <c r="I2073" s="34">
        <f>((L2073)-J2073)+T2073</f>
        <v>95</v>
      </c>
      <c r="J2073" s="34">
        <f>L2073/2</f>
        <v>0</v>
      </c>
      <c r="K2073" s="37"/>
      <c r="L2073" s="34">
        <f>SUM(N2073,O2073,P2073,Q2073,R2073,M2073)</f>
        <v>0</v>
      </c>
      <c r="M2073" s="34">
        <f>AJ2073</f>
        <v>0</v>
      </c>
      <c r="N2073" s="34">
        <f>SUM(AI2073)</f>
        <v>0</v>
      </c>
      <c r="O2073" s="34">
        <f>0</f>
        <v>0</v>
      </c>
      <c r="P2073" s="34">
        <v>0</v>
      </c>
      <c r="Q2073" s="34">
        <v>0</v>
      </c>
      <c r="R2073" s="34">
        <f>AH2073</f>
        <v>0</v>
      </c>
      <c r="S2073" s="122"/>
      <c r="T2073" s="41">
        <f>SUM(U2073,AA2073)</f>
        <v>95</v>
      </c>
      <c r="U2073" s="41">
        <f>IF(SUM(V2073:Y2073)&gt;=250, 250,SUM(V2073:Y2073))</f>
        <v>0</v>
      </c>
      <c r="V2073" s="41">
        <v>0</v>
      </c>
      <c r="W2073" s="41">
        <v>0</v>
      </c>
      <c r="X2073" s="41">
        <f>SUM(AL2073,AN2073,BO2073,BS2073)</f>
        <v>0</v>
      </c>
      <c r="Y2073" s="41">
        <f>SUM(AO2073:BN2073)</f>
        <v>0</v>
      </c>
      <c r="Z2073" s="41">
        <f>COUNTIF(AO2073:BN2073, "&gt;0")</f>
        <v>0</v>
      </c>
      <c r="AA2073" s="41">
        <f>SUM(AB2073:AF2073)</f>
        <v>95</v>
      </c>
      <c r="AB2073" s="41">
        <f>BP2073+BQ2073</f>
        <v>95</v>
      </c>
      <c r="AC2073" s="41">
        <v>0</v>
      </c>
      <c r="AD2073" s="41">
        <v>0</v>
      </c>
      <c r="AE2073" s="41">
        <f>SUM(BR2073)</f>
        <v>0</v>
      </c>
      <c r="AF2073" s="41">
        <f>SUM(AM2073)</f>
        <v>0</v>
      </c>
      <c r="AG2073" s="122"/>
      <c r="AH2073" s="36">
        <v>0</v>
      </c>
      <c r="AI2073" s="126">
        <v>0</v>
      </c>
      <c r="AJ2073" s="36">
        <v>0</v>
      </c>
      <c r="AK2073" s="121"/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14">
        <v>0</v>
      </c>
      <c r="AR2073" s="1">
        <v>0</v>
      </c>
      <c r="AS2073" s="114">
        <v>0</v>
      </c>
      <c r="AT2073" s="114">
        <v>0</v>
      </c>
      <c r="AU2073" s="114">
        <v>0</v>
      </c>
      <c r="AV2073" s="114">
        <v>0</v>
      </c>
      <c r="AW2073" s="114">
        <v>0</v>
      </c>
      <c r="AX2073" s="114">
        <v>0</v>
      </c>
      <c r="AY2073" s="114">
        <v>0</v>
      </c>
      <c r="AZ2073" s="114">
        <v>0</v>
      </c>
      <c r="BA2073" s="114">
        <v>0</v>
      </c>
      <c r="BB2073" s="114">
        <v>0</v>
      </c>
      <c r="BC2073" s="114">
        <v>0</v>
      </c>
      <c r="BD2073" s="115">
        <v>0</v>
      </c>
      <c r="BE2073" s="114">
        <v>0</v>
      </c>
      <c r="BF2073" s="114">
        <v>0</v>
      </c>
      <c r="BG2073" s="114">
        <v>0</v>
      </c>
      <c r="BH2073" s="114">
        <v>0</v>
      </c>
      <c r="BI2073" s="114">
        <v>0</v>
      </c>
      <c r="BJ2073" s="114">
        <v>0</v>
      </c>
      <c r="BK2073" s="114">
        <v>0</v>
      </c>
      <c r="BL2073" s="114">
        <v>0</v>
      </c>
      <c r="BM2073" s="114">
        <v>0</v>
      </c>
      <c r="BN2073" s="114">
        <v>0</v>
      </c>
      <c r="BO2073" s="114">
        <v>0</v>
      </c>
      <c r="BP2073" s="114">
        <v>95</v>
      </c>
      <c r="BQ2073" s="114">
        <v>0</v>
      </c>
      <c r="BR2073" s="114">
        <v>0</v>
      </c>
      <c r="BS2073" s="114">
        <v>0</v>
      </c>
    </row>
    <row r="2074" spans="1:71" ht="15" x14ac:dyDescent="0.25">
      <c r="A2074" s="1" t="str">
        <f>CONCATENATE(G2074,"-",F2074,"-",H2074)</f>
        <v>999829954-Black-Under 40</v>
      </c>
      <c r="B2074" s="1" t="str">
        <f>CONCATENATE(G2074,"-",H2074)</f>
        <v>999829954-Under 40</v>
      </c>
      <c r="C2074" s="159" t="s">
        <v>129</v>
      </c>
      <c r="D2074" s="159" t="s">
        <v>130</v>
      </c>
      <c r="E2074" s="159" t="s">
        <v>27</v>
      </c>
      <c r="F2074" s="41" t="s">
        <v>14</v>
      </c>
      <c r="G2074" s="127">
        <v>999829954</v>
      </c>
      <c r="H2074" s="36" t="s">
        <v>1900</v>
      </c>
      <c r="I2074" s="34">
        <f>((L2074)-J2074)+T2074</f>
        <v>85</v>
      </c>
      <c r="J2074" s="34"/>
      <c r="K2074" s="35"/>
      <c r="L2074" s="34">
        <f>SUM(N2074,O2074,P2074,Q2074,R2074,M2074)</f>
        <v>85</v>
      </c>
      <c r="M2074" s="34">
        <f>AJ2074</f>
        <v>0</v>
      </c>
      <c r="N2074" s="34">
        <f>SUM(AI2074)</f>
        <v>0</v>
      </c>
      <c r="O2074" s="34">
        <f>0</f>
        <v>0</v>
      </c>
      <c r="P2074" s="34">
        <v>0</v>
      </c>
      <c r="Q2074" s="34">
        <v>0</v>
      </c>
      <c r="R2074" s="34">
        <f>AH2074</f>
        <v>85</v>
      </c>
      <c r="S2074" s="122"/>
      <c r="T2074" s="41">
        <f>SUM(U2074,AA2074)</f>
        <v>0</v>
      </c>
      <c r="U2074" s="41">
        <f>IF(SUM(V2074:Y2074)&gt;=250, 250,SUM(V2074:Y2074))</f>
        <v>0</v>
      </c>
      <c r="V2074" s="41">
        <v>0</v>
      </c>
      <c r="W2074" s="41">
        <v>0</v>
      </c>
      <c r="X2074" s="41">
        <f>SUM(AL2074,AN2074,BO2074,BS2074)</f>
        <v>0</v>
      </c>
      <c r="Y2074" s="41">
        <f>SUM(AO2074:BN2074)</f>
        <v>0</v>
      </c>
      <c r="Z2074" s="41">
        <f>COUNTIF(AO2074:BN2074, "&gt;0")</f>
        <v>0</v>
      </c>
      <c r="AA2074" s="41">
        <f>SUM(AB2074:AF2074)</f>
        <v>0</v>
      </c>
      <c r="AB2074" s="41">
        <f>BP2074+BQ2074</f>
        <v>0</v>
      </c>
      <c r="AC2074" s="41">
        <v>0</v>
      </c>
      <c r="AD2074" s="41">
        <v>0</v>
      </c>
      <c r="AE2074" s="41">
        <f>SUM(BR2074)</f>
        <v>0</v>
      </c>
      <c r="AF2074" s="41">
        <f>SUM(AM2074)</f>
        <v>0</v>
      </c>
      <c r="AG2074" s="122"/>
      <c r="AH2074" s="36">
        <v>85</v>
      </c>
      <c r="AI2074" s="126">
        <v>0</v>
      </c>
      <c r="AJ2074" s="36">
        <v>0</v>
      </c>
      <c r="AK2074" s="121"/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14">
        <v>0</v>
      </c>
      <c r="AR2074" s="1">
        <v>0</v>
      </c>
      <c r="AS2074" s="114">
        <v>0</v>
      </c>
      <c r="AT2074" s="114">
        <v>0</v>
      </c>
      <c r="AU2074" s="114">
        <v>0</v>
      </c>
      <c r="AV2074" s="114">
        <v>0</v>
      </c>
      <c r="AW2074" s="114">
        <v>0</v>
      </c>
      <c r="AX2074" s="114">
        <v>0</v>
      </c>
      <c r="AY2074" s="114">
        <v>0</v>
      </c>
      <c r="AZ2074" s="114">
        <v>0</v>
      </c>
      <c r="BA2074" s="114">
        <v>0</v>
      </c>
      <c r="BB2074" s="114">
        <v>0</v>
      </c>
      <c r="BC2074" s="114">
        <v>0</v>
      </c>
      <c r="BD2074" s="115">
        <v>0</v>
      </c>
      <c r="BE2074" s="114">
        <v>0</v>
      </c>
      <c r="BF2074" s="114">
        <v>0</v>
      </c>
      <c r="BG2074" s="114">
        <v>0</v>
      </c>
      <c r="BH2074" s="114">
        <v>0</v>
      </c>
      <c r="BI2074" s="114">
        <v>0</v>
      </c>
      <c r="BJ2074" s="114">
        <v>0</v>
      </c>
      <c r="BK2074" s="114">
        <v>0</v>
      </c>
      <c r="BL2074" s="114">
        <v>0</v>
      </c>
      <c r="BM2074" s="114">
        <v>0</v>
      </c>
      <c r="BN2074" s="114">
        <v>0</v>
      </c>
      <c r="BO2074" s="114">
        <v>0</v>
      </c>
      <c r="BP2074" s="114">
        <v>0</v>
      </c>
      <c r="BQ2074" s="114">
        <v>0</v>
      </c>
      <c r="BR2074" s="114">
        <v>0</v>
      </c>
      <c r="BS2074" s="114">
        <v>0</v>
      </c>
    </row>
    <row r="2075" spans="1:71" ht="15" x14ac:dyDescent="0.25">
      <c r="A2075" s="1" t="str">
        <f>CONCATENATE(G2075,"-",F2075,"-",H2075)</f>
        <v>999892567-Black-Under 40</v>
      </c>
      <c r="B2075" s="1" t="str">
        <f>CONCATENATE(G2075,"-",H2075)</f>
        <v>999892567-Under 40</v>
      </c>
      <c r="C2075" s="34" t="s">
        <v>329</v>
      </c>
      <c r="D2075" s="34" t="s">
        <v>330</v>
      </c>
      <c r="E2075" s="34" t="s">
        <v>27</v>
      </c>
      <c r="F2075" s="41" t="s">
        <v>14</v>
      </c>
      <c r="G2075" s="127">
        <v>999892567</v>
      </c>
      <c r="H2075" s="36" t="s">
        <v>1900</v>
      </c>
      <c r="I2075" s="34">
        <f>((L2075)-J2075)+T2075</f>
        <v>85</v>
      </c>
      <c r="J2075" s="34"/>
      <c r="K2075" s="35"/>
      <c r="L2075" s="34">
        <f>SUM(N2075,O2075,P2075,Q2075,R2075,M2075)</f>
        <v>85</v>
      </c>
      <c r="M2075" s="34">
        <f>AJ2075</f>
        <v>0</v>
      </c>
      <c r="N2075" s="34">
        <f>SUM(AI2075)</f>
        <v>0</v>
      </c>
      <c r="O2075" s="34">
        <f>0</f>
        <v>0</v>
      </c>
      <c r="P2075" s="34">
        <v>0</v>
      </c>
      <c r="Q2075" s="34">
        <v>0</v>
      </c>
      <c r="R2075" s="34">
        <f>AH2075</f>
        <v>85</v>
      </c>
      <c r="S2075" s="122"/>
      <c r="T2075" s="41">
        <f>SUM(U2075,AA2075)</f>
        <v>0</v>
      </c>
      <c r="U2075" s="41">
        <f>IF(SUM(V2075:Y2075)&gt;=250, 250,SUM(V2075:Y2075))</f>
        <v>0</v>
      </c>
      <c r="V2075" s="41">
        <v>0</v>
      </c>
      <c r="W2075" s="41">
        <v>0</v>
      </c>
      <c r="X2075" s="41">
        <f>SUM(AL2075,AN2075,BO2075,BS2075)</f>
        <v>0</v>
      </c>
      <c r="Y2075" s="41">
        <f>SUM(AO2075:BN2075)</f>
        <v>0</v>
      </c>
      <c r="Z2075" s="41">
        <f>COUNTIF(AO2075:BN2075, "&gt;0")</f>
        <v>0</v>
      </c>
      <c r="AA2075" s="41">
        <f>SUM(AB2075:AF2075)</f>
        <v>0</v>
      </c>
      <c r="AB2075" s="41">
        <f>BP2075+BQ2075</f>
        <v>0</v>
      </c>
      <c r="AC2075" s="41">
        <v>0</v>
      </c>
      <c r="AD2075" s="41">
        <v>0</v>
      </c>
      <c r="AE2075" s="41">
        <f>SUM(BR2075)</f>
        <v>0</v>
      </c>
      <c r="AF2075" s="41">
        <f>SUM(AM2075)</f>
        <v>0</v>
      </c>
      <c r="AG2075" s="122"/>
      <c r="AH2075" s="36">
        <v>85</v>
      </c>
      <c r="AI2075" s="126">
        <v>0</v>
      </c>
      <c r="AJ2075" s="36">
        <v>0</v>
      </c>
      <c r="AK2075" s="121"/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  <c r="AQ2075" s="114">
        <v>0</v>
      </c>
      <c r="AR2075" s="1">
        <v>0</v>
      </c>
      <c r="AS2075" s="114">
        <v>0</v>
      </c>
      <c r="AT2075" s="114">
        <v>0</v>
      </c>
      <c r="AU2075" s="114">
        <v>0</v>
      </c>
      <c r="AV2075" s="114">
        <v>0</v>
      </c>
      <c r="AW2075" s="114">
        <v>0</v>
      </c>
      <c r="AX2075" s="114">
        <v>0</v>
      </c>
      <c r="AY2075" s="114">
        <v>0</v>
      </c>
      <c r="AZ2075" s="114">
        <v>0</v>
      </c>
      <c r="BA2075" s="114">
        <v>0</v>
      </c>
      <c r="BB2075" s="114">
        <v>0</v>
      </c>
      <c r="BC2075" s="114">
        <v>0</v>
      </c>
      <c r="BD2075" s="115">
        <v>0</v>
      </c>
      <c r="BE2075" s="114">
        <v>0</v>
      </c>
      <c r="BF2075" s="114">
        <v>0</v>
      </c>
      <c r="BG2075" s="114">
        <v>0</v>
      </c>
      <c r="BH2075" s="114">
        <v>0</v>
      </c>
      <c r="BI2075" s="114">
        <v>0</v>
      </c>
      <c r="BJ2075" s="114">
        <v>0</v>
      </c>
      <c r="BK2075" s="114">
        <v>0</v>
      </c>
      <c r="BL2075" s="114">
        <v>0</v>
      </c>
      <c r="BM2075" s="114">
        <v>0</v>
      </c>
      <c r="BN2075" s="114">
        <v>0</v>
      </c>
      <c r="BO2075" s="114">
        <v>0</v>
      </c>
      <c r="BP2075" s="114">
        <v>0</v>
      </c>
      <c r="BQ2075" s="114">
        <v>0</v>
      </c>
      <c r="BR2075" s="114">
        <v>0</v>
      </c>
      <c r="BS2075" s="114">
        <v>0</v>
      </c>
    </row>
    <row r="2076" spans="1:71" ht="15" x14ac:dyDescent="0.25">
      <c r="A2076" s="1" t="str">
        <f>CONCATENATE(G2076,"-",F2076,"-",H2076)</f>
        <v>999918229-Black-Under 40</v>
      </c>
      <c r="B2076" s="1" t="str">
        <f>CONCATENATE(G2076,"-",H2076)</f>
        <v>999918229-Under 40</v>
      </c>
      <c r="C2076" s="149" t="s">
        <v>408</v>
      </c>
      <c r="D2076" s="149" t="s">
        <v>2796</v>
      </c>
      <c r="E2076" s="149" t="s">
        <v>27</v>
      </c>
      <c r="F2076" s="41" t="s">
        <v>14</v>
      </c>
      <c r="G2076" s="149">
        <v>999918229</v>
      </c>
      <c r="H2076" s="36" t="s">
        <v>1900</v>
      </c>
      <c r="I2076" s="34">
        <f>((L2076)-J2076)+T2076</f>
        <v>68</v>
      </c>
      <c r="J2076" s="36"/>
      <c r="K2076" s="35"/>
      <c r="L2076" s="34">
        <f>SUM(N2076,O2076,P2076,Q2076,R2076,M2076)</f>
        <v>0</v>
      </c>
      <c r="M2076" s="34">
        <f>AJ2076</f>
        <v>0</v>
      </c>
      <c r="N2076" s="34">
        <f>SUM(AI2076)</f>
        <v>0</v>
      </c>
      <c r="O2076" s="34">
        <f>0</f>
        <v>0</v>
      </c>
      <c r="P2076" s="34">
        <v>0</v>
      </c>
      <c r="Q2076" s="34">
        <v>0</v>
      </c>
      <c r="R2076" s="34">
        <f>AH2076</f>
        <v>0</v>
      </c>
      <c r="S2076" s="122"/>
      <c r="T2076" s="41">
        <f>SUM(U2076,AA2076)</f>
        <v>68</v>
      </c>
      <c r="U2076" s="41">
        <f>IF(SUM(V2076:Y2076)&gt;=250, 250,SUM(V2076:Y2076))</f>
        <v>68</v>
      </c>
      <c r="V2076" s="41">
        <v>0</v>
      </c>
      <c r="W2076" s="41">
        <v>0</v>
      </c>
      <c r="X2076" s="41">
        <f>SUM(AL2076,AN2076,BO2076,BS2076)</f>
        <v>0</v>
      </c>
      <c r="Y2076" s="41">
        <f>SUM(AO2076:BN2076)</f>
        <v>68</v>
      </c>
      <c r="Z2076" s="41">
        <f>COUNTIF(AO2076:BN2076, "&gt;0")</f>
        <v>1</v>
      </c>
      <c r="AA2076" s="41">
        <f>SUM(AB2076:AF2076)</f>
        <v>0</v>
      </c>
      <c r="AB2076" s="41">
        <f>BP2076+BQ2076</f>
        <v>0</v>
      </c>
      <c r="AC2076" s="41">
        <v>0</v>
      </c>
      <c r="AD2076" s="41">
        <v>0</v>
      </c>
      <c r="AE2076" s="41">
        <f>SUM(BR2076)</f>
        <v>0</v>
      </c>
      <c r="AF2076" s="41">
        <f>SUM(AM2076)</f>
        <v>0</v>
      </c>
      <c r="AG2076" s="122"/>
      <c r="AH2076" s="36">
        <v>0</v>
      </c>
      <c r="AI2076" s="126">
        <v>0</v>
      </c>
      <c r="AJ2076" s="36">
        <v>0</v>
      </c>
      <c r="AK2076" s="121"/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14">
        <v>0</v>
      </c>
      <c r="AR2076" s="1">
        <v>0</v>
      </c>
      <c r="AS2076" s="114">
        <v>0</v>
      </c>
      <c r="AT2076" s="114">
        <v>0</v>
      </c>
      <c r="AU2076" s="114">
        <v>0</v>
      </c>
      <c r="AV2076" s="114">
        <v>0</v>
      </c>
      <c r="AW2076" s="114">
        <v>0</v>
      </c>
      <c r="AX2076" s="114">
        <v>0</v>
      </c>
      <c r="AY2076" s="114">
        <v>0</v>
      </c>
      <c r="AZ2076" s="114">
        <v>0</v>
      </c>
      <c r="BA2076" s="114">
        <v>0</v>
      </c>
      <c r="BB2076" s="114">
        <v>0</v>
      </c>
      <c r="BC2076" s="114">
        <v>68</v>
      </c>
      <c r="BD2076" s="115">
        <v>0</v>
      </c>
      <c r="BE2076" s="114">
        <v>0</v>
      </c>
      <c r="BF2076" s="114">
        <v>0</v>
      </c>
      <c r="BG2076" s="114">
        <v>0</v>
      </c>
      <c r="BH2076" s="114">
        <v>0</v>
      </c>
      <c r="BI2076" s="114">
        <v>0</v>
      </c>
      <c r="BJ2076" s="114">
        <v>0</v>
      </c>
      <c r="BK2076" s="114">
        <v>0</v>
      </c>
      <c r="BL2076" s="114">
        <v>0</v>
      </c>
      <c r="BM2076" s="114">
        <v>0</v>
      </c>
      <c r="BN2076" s="114">
        <v>0</v>
      </c>
      <c r="BO2076" s="114">
        <v>0</v>
      </c>
      <c r="BP2076" s="114">
        <v>0</v>
      </c>
      <c r="BQ2076" s="114">
        <v>0</v>
      </c>
      <c r="BR2076" s="114">
        <v>0</v>
      </c>
      <c r="BS2076" s="114">
        <v>0</v>
      </c>
    </row>
    <row r="2077" spans="1:71" ht="15" x14ac:dyDescent="0.25">
      <c r="A2077" s="1" t="str">
        <f>CONCATENATE(G2077,"-",F2077,"-",H2077)</f>
        <v>999928313-Black-Under 40</v>
      </c>
      <c r="B2077" s="1" t="str">
        <f>CONCATENATE(G2077,"-",H2077)</f>
        <v>999928313-Under 40</v>
      </c>
      <c r="C2077" s="36" t="s">
        <v>2451</v>
      </c>
      <c r="D2077" s="36" t="s">
        <v>484</v>
      </c>
      <c r="E2077" s="36" t="s">
        <v>27</v>
      </c>
      <c r="F2077" s="41" t="s">
        <v>14</v>
      </c>
      <c r="G2077" s="128">
        <v>999928313</v>
      </c>
      <c r="H2077" s="36" t="s">
        <v>1900</v>
      </c>
      <c r="I2077" s="34">
        <f>((L2077)-J2077)+T2077</f>
        <v>68</v>
      </c>
      <c r="J2077" s="36"/>
      <c r="K2077" s="35"/>
      <c r="L2077" s="34">
        <f>SUM(N2077,O2077,P2077,Q2077,R2077,M2077)</f>
        <v>0</v>
      </c>
      <c r="M2077" s="34">
        <f>AJ2077</f>
        <v>0</v>
      </c>
      <c r="N2077" s="34">
        <f>SUM(AI2077)</f>
        <v>0</v>
      </c>
      <c r="O2077" s="34">
        <f>0</f>
        <v>0</v>
      </c>
      <c r="P2077" s="34">
        <v>0</v>
      </c>
      <c r="Q2077" s="34">
        <v>0</v>
      </c>
      <c r="R2077" s="34">
        <f>AH2077</f>
        <v>0</v>
      </c>
      <c r="S2077" s="122"/>
      <c r="T2077" s="41">
        <f>SUM(U2077,AA2077)</f>
        <v>68</v>
      </c>
      <c r="U2077" s="41">
        <f>IF(SUM(V2077:Y2077)&gt;=250, 250,SUM(V2077:Y2077))</f>
        <v>68</v>
      </c>
      <c r="V2077" s="41">
        <v>0</v>
      </c>
      <c r="W2077" s="41">
        <v>0</v>
      </c>
      <c r="X2077" s="41">
        <f>SUM(AL2077,AN2077,BO2077,BS2077)</f>
        <v>0</v>
      </c>
      <c r="Y2077" s="41">
        <f>SUM(AO2077:BN2077)</f>
        <v>68</v>
      </c>
      <c r="Z2077" s="41">
        <f>COUNTIF(AO2077:BN2077, "&gt;0")</f>
        <v>1</v>
      </c>
      <c r="AA2077" s="41">
        <f>SUM(AB2077:AF2077)</f>
        <v>0</v>
      </c>
      <c r="AB2077" s="41">
        <f>BP2077+BQ2077</f>
        <v>0</v>
      </c>
      <c r="AC2077" s="41">
        <v>0</v>
      </c>
      <c r="AD2077" s="41">
        <v>0</v>
      </c>
      <c r="AE2077" s="41">
        <f>SUM(BR2077)</f>
        <v>0</v>
      </c>
      <c r="AF2077" s="41">
        <f>SUM(AM2077)</f>
        <v>0</v>
      </c>
      <c r="AG2077" s="122"/>
      <c r="AH2077" s="36">
        <v>0</v>
      </c>
      <c r="AI2077" s="126">
        <v>0</v>
      </c>
      <c r="AJ2077" s="36">
        <v>0</v>
      </c>
      <c r="AK2077" s="121"/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14">
        <v>0</v>
      </c>
      <c r="AR2077" s="1">
        <v>0</v>
      </c>
      <c r="AS2077" s="114">
        <v>0</v>
      </c>
      <c r="AT2077" s="114">
        <v>0</v>
      </c>
      <c r="AU2077" s="114">
        <v>0</v>
      </c>
      <c r="AV2077" s="114">
        <v>0</v>
      </c>
      <c r="AW2077" s="114">
        <v>68</v>
      </c>
      <c r="AX2077" s="114">
        <v>0</v>
      </c>
      <c r="AY2077" s="114">
        <v>0</v>
      </c>
      <c r="AZ2077" s="114">
        <v>0</v>
      </c>
      <c r="BA2077" s="114">
        <v>0</v>
      </c>
      <c r="BB2077" s="114">
        <v>0</v>
      </c>
      <c r="BC2077" s="114">
        <v>0</v>
      </c>
      <c r="BD2077" s="115">
        <v>0</v>
      </c>
      <c r="BE2077" s="114">
        <v>0</v>
      </c>
      <c r="BF2077" s="114">
        <v>0</v>
      </c>
      <c r="BG2077" s="114">
        <v>0</v>
      </c>
      <c r="BH2077" s="114">
        <v>0</v>
      </c>
      <c r="BI2077" s="114">
        <v>0</v>
      </c>
      <c r="BJ2077" s="114">
        <v>0</v>
      </c>
      <c r="BK2077" s="114">
        <v>0</v>
      </c>
      <c r="BL2077" s="114">
        <v>0</v>
      </c>
      <c r="BM2077" s="114">
        <v>0</v>
      </c>
      <c r="BN2077" s="114">
        <v>0</v>
      </c>
      <c r="BO2077" s="114">
        <v>0</v>
      </c>
      <c r="BP2077" s="114">
        <v>0</v>
      </c>
      <c r="BQ2077" s="114">
        <v>0</v>
      </c>
      <c r="BR2077" s="114">
        <v>0</v>
      </c>
      <c r="BS2077" s="114">
        <v>0</v>
      </c>
    </row>
    <row r="2078" spans="1:71" ht="15" x14ac:dyDescent="0.25">
      <c r="A2078" s="1" t="str">
        <f>CONCATENATE(G2078,"-",F2078,"-",H2078)</f>
        <v>999905837-Black-Under 40</v>
      </c>
      <c r="B2078" s="1" t="str">
        <f>CONCATENATE(G2078,"-",H2078)</f>
        <v>999905837-Under 40</v>
      </c>
      <c r="C2078" s="34" t="s">
        <v>403</v>
      </c>
      <c r="D2078" s="34" t="s">
        <v>404</v>
      </c>
      <c r="E2078" s="34" t="s">
        <v>27</v>
      </c>
      <c r="F2078" s="41" t="s">
        <v>14</v>
      </c>
      <c r="G2078" s="127">
        <v>999905837</v>
      </c>
      <c r="H2078" s="36" t="s">
        <v>1900</v>
      </c>
      <c r="I2078" s="34">
        <f>((L2078)-J2078)+T2078</f>
        <v>60</v>
      </c>
      <c r="J2078" s="34"/>
      <c r="K2078" s="35"/>
      <c r="L2078" s="34">
        <f>SUM(N2078,O2078,P2078,Q2078,R2078,M2078)</f>
        <v>0</v>
      </c>
      <c r="M2078" s="34">
        <f>AJ2078</f>
        <v>0</v>
      </c>
      <c r="N2078" s="34">
        <f>SUM(AI2078)</f>
        <v>0</v>
      </c>
      <c r="O2078" s="34">
        <f>0</f>
        <v>0</v>
      </c>
      <c r="P2078" s="34">
        <v>0</v>
      </c>
      <c r="Q2078" s="34">
        <v>0</v>
      </c>
      <c r="R2078" s="34">
        <f>AH2078</f>
        <v>0</v>
      </c>
      <c r="S2078" s="122"/>
      <c r="T2078" s="41">
        <f>SUM(U2078,AA2078)</f>
        <v>60</v>
      </c>
      <c r="U2078" s="41">
        <f>IF(SUM(V2078:Y2078)&gt;=250, 250,SUM(V2078:Y2078))</f>
        <v>60</v>
      </c>
      <c r="V2078" s="41">
        <v>0</v>
      </c>
      <c r="W2078" s="41">
        <v>0</v>
      </c>
      <c r="X2078" s="41">
        <f>SUM(AL2078,AN2078,BO2078,BS2078)</f>
        <v>0</v>
      </c>
      <c r="Y2078" s="41">
        <f>SUM(AO2078:BN2078)</f>
        <v>60</v>
      </c>
      <c r="Z2078" s="41">
        <f>COUNTIF(AO2078:BN2078, "&gt;0")</f>
        <v>1</v>
      </c>
      <c r="AA2078" s="41">
        <f>SUM(AB2078:AF2078)</f>
        <v>0</v>
      </c>
      <c r="AB2078" s="41">
        <f>BP2078+BQ2078</f>
        <v>0</v>
      </c>
      <c r="AC2078" s="41">
        <v>0</v>
      </c>
      <c r="AD2078" s="41">
        <v>0</v>
      </c>
      <c r="AE2078" s="41">
        <f>SUM(BR2078)</f>
        <v>0</v>
      </c>
      <c r="AF2078" s="41">
        <f>SUM(AM2078)</f>
        <v>0</v>
      </c>
      <c r="AG2078" s="122"/>
      <c r="AH2078" s="36">
        <v>0</v>
      </c>
      <c r="AI2078" s="126">
        <v>0</v>
      </c>
      <c r="AJ2078" s="36">
        <v>0</v>
      </c>
      <c r="AK2078" s="121"/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14">
        <v>0</v>
      </c>
      <c r="AR2078" s="1">
        <v>0</v>
      </c>
      <c r="AS2078" s="114">
        <v>0</v>
      </c>
      <c r="AT2078" s="114">
        <v>0</v>
      </c>
      <c r="AU2078" s="114">
        <v>0</v>
      </c>
      <c r="AV2078" s="114">
        <v>0</v>
      </c>
      <c r="AW2078" s="114">
        <v>0</v>
      </c>
      <c r="AX2078" s="114">
        <v>0</v>
      </c>
      <c r="AY2078" s="114">
        <v>0</v>
      </c>
      <c r="AZ2078" s="114">
        <v>0</v>
      </c>
      <c r="BA2078" s="114">
        <v>0</v>
      </c>
      <c r="BB2078" s="114">
        <v>60</v>
      </c>
      <c r="BC2078" s="114">
        <v>0</v>
      </c>
      <c r="BD2078" s="115">
        <v>0</v>
      </c>
      <c r="BE2078" s="114">
        <v>0</v>
      </c>
      <c r="BF2078" s="114">
        <v>0</v>
      </c>
      <c r="BG2078" s="114">
        <v>0</v>
      </c>
      <c r="BH2078" s="114">
        <v>0</v>
      </c>
      <c r="BI2078" s="114">
        <v>0</v>
      </c>
      <c r="BJ2078" s="114">
        <v>0</v>
      </c>
      <c r="BK2078" s="114">
        <v>0</v>
      </c>
      <c r="BL2078" s="114">
        <v>0</v>
      </c>
      <c r="BM2078" s="114">
        <v>0</v>
      </c>
      <c r="BN2078" s="114">
        <v>0</v>
      </c>
      <c r="BO2078" s="114">
        <v>0</v>
      </c>
      <c r="BP2078" s="114">
        <v>0</v>
      </c>
      <c r="BQ2078" s="114">
        <v>0</v>
      </c>
      <c r="BR2078" s="114">
        <v>0</v>
      </c>
      <c r="BS2078" s="114">
        <v>0</v>
      </c>
    </row>
    <row r="2079" spans="1:71" ht="15" x14ac:dyDescent="0.25">
      <c r="A2079" s="1" t="str">
        <f>CONCATENATE(G2079,"-",F2079,"-",H2079)</f>
        <v>999923236-Black-Under 40</v>
      </c>
      <c r="B2079" s="1" t="str">
        <f>CONCATENATE(G2079,"-",H2079)</f>
        <v>999923236-Under 40</v>
      </c>
      <c r="C2079" s="36" t="s">
        <v>550</v>
      </c>
      <c r="D2079" s="36" t="s">
        <v>1581</v>
      </c>
      <c r="E2079" s="36" t="s">
        <v>27</v>
      </c>
      <c r="F2079" s="41" t="s">
        <v>14</v>
      </c>
      <c r="G2079" s="36">
        <v>999923236</v>
      </c>
      <c r="H2079" s="36" t="s">
        <v>1900</v>
      </c>
      <c r="I2079" s="34">
        <f>((L2079)-J2079)+T2079</f>
        <v>60</v>
      </c>
      <c r="J2079" s="36"/>
      <c r="K2079" s="35"/>
      <c r="L2079" s="34">
        <f>SUM(N2079,O2079,P2079,Q2079,R2079,M2079)</f>
        <v>0</v>
      </c>
      <c r="M2079" s="34">
        <f>AJ2079</f>
        <v>0</v>
      </c>
      <c r="N2079" s="34">
        <f>SUM(AI2079)</f>
        <v>0</v>
      </c>
      <c r="O2079" s="34">
        <f>0</f>
        <v>0</v>
      </c>
      <c r="P2079" s="34">
        <v>0</v>
      </c>
      <c r="Q2079" s="34">
        <v>0</v>
      </c>
      <c r="R2079" s="34">
        <f>AH2079</f>
        <v>0</v>
      </c>
      <c r="S2079" s="122"/>
      <c r="T2079" s="41">
        <f>SUM(U2079,AA2079)</f>
        <v>60</v>
      </c>
      <c r="U2079" s="41">
        <f>IF(SUM(V2079:Y2079)&gt;=250, 250,SUM(V2079:Y2079))</f>
        <v>60</v>
      </c>
      <c r="V2079" s="41">
        <v>0</v>
      </c>
      <c r="W2079" s="41">
        <v>0</v>
      </c>
      <c r="X2079" s="41">
        <f>SUM(AL2079,AN2079,BO2079,BS2079)</f>
        <v>0</v>
      </c>
      <c r="Y2079" s="41">
        <f>SUM(AO2079:BN2079)</f>
        <v>60</v>
      </c>
      <c r="Z2079" s="41">
        <f>COUNTIF(AO2079:BN2079, "&gt;0")</f>
        <v>1</v>
      </c>
      <c r="AA2079" s="41">
        <f>SUM(AB2079:AF2079)</f>
        <v>0</v>
      </c>
      <c r="AB2079" s="41">
        <f>BP2079+BQ2079</f>
        <v>0</v>
      </c>
      <c r="AC2079" s="41">
        <v>0</v>
      </c>
      <c r="AD2079" s="41">
        <v>0</v>
      </c>
      <c r="AE2079" s="41">
        <f>SUM(BR2079)</f>
        <v>0</v>
      </c>
      <c r="AF2079" s="41">
        <f>SUM(AM2079)</f>
        <v>0</v>
      </c>
      <c r="AG2079" s="122"/>
      <c r="AH2079" s="36">
        <v>0</v>
      </c>
      <c r="AI2079" s="126">
        <v>0</v>
      </c>
      <c r="AJ2079" s="36">
        <v>0</v>
      </c>
      <c r="AK2079" s="121"/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  <c r="AQ2079" s="114">
        <v>0</v>
      </c>
      <c r="AR2079" s="1">
        <v>0</v>
      </c>
      <c r="AS2079" s="114">
        <v>0</v>
      </c>
      <c r="AT2079" s="114">
        <v>0</v>
      </c>
      <c r="AU2079" s="114">
        <v>0</v>
      </c>
      <c r="AV2079" s="114">
        <v>0</v>
      </c>
      <c r="AW2079" s="114">
        <v>0</v>
      </c>
      <c r="AX2079" s="114">
        <v>0</v>
      </c>
      <c r="AY2079" s="114">
        <v>0</v>
      </c>
      <c r="AZ2079" s="114">
        <v>60</v>
      </c>
      <c r="BA2079" s="114">
        <v>0</v>
      </c>
      <c r="BB2079" s="114">
        <v>0</v>
      </c>
      <c r="BC2079" s="114">
        <v>0</v>
      </c>
      <c r="BD2079" s="115">
        <v>0</v>
      </c>
      <c r="BE2079" s="114">
        <v>0</v>
      </c>
      <c r="BF2079" s="114">
        <v>0</v>
      </c>
      <c r="BG2079" s="114">
        <v>0</v>
      </c>
      <c r="BH2079" s="114">
        <v>0</v>
      </c>
      <c r="BI2079" s="114">
        <v>0</v>
      </c>
      <c r="BJ2079" s="114">
        <v>0</v>
      </c>
      <c r="BK2079" s="114">
        <v>0</v>
      </c>
      <c r="BL2079" s="114">
        <v>0</v>
      </c>
      <c r="BM2079" s="114">
        <v>0</v>
      </c>
      <c r="BN2079" s="114">
        <v>0</v>
      </c>
      <c r="BO2079" s="114">
        <v>0</v>
      </c>
      <c r="BP2079" s="114">
        <v>0</v>
      </c>
      <c r="BQ2079" s="114">
        <v>0</v>
      </c>
      <c r="BR2079" s="114">
        <v>0</v>
      </c>
      <c r="BS2079" s="114">
        <v>0</v>
      </c>
    </row>
    <row r="2080" spans="1:71" ht="15" x14ac:dyDescent="0.25">
      <c r="A2080" s="1" t="str">
        <f>CONCATENATE(G2080,"-",F2080,"-",H2080)</f>
        <v>999918143-Black-Under 40</v>
      </c>
      <c r="B2080" s="1" t="str">
        <f>CONCATENATE(G2080,"-",H2080)</f>
        <v>999918143-Under 40</v>
      </c>
      <c r="C2080" s="149" t="s">
        <v>42</v>
      </c>
      <c r="D2080" s="149" t="s">
        <v>835</v>
      </c>
      <c r="E2080" s="149" t="s">
        <v>27</v>
      </c>
      <c r="F2080" s="41" t="s">
        <v>14</v>
      </c>
      <c r="G2080" s="149">
        <v>999918143</v>
      </c>
      <c r="H2080" s="36" t="s">
        <v>1900</v>
      </c>
      <c r="I2080" s="34">
        <f>((L2080)-J2080)+T2080</f>
        <v>51</v>
      </c>
      <c r="J2080" s="36"/>
      <c r="K2080" s="35"/>
      <c r="L2080" s="34">
        <f>SUM(N2080,O2080,P2080,Q2080,R2080,M2080)</f>
        <v>0</v>
      </c>
      <c r="M2080" s="34">
        <f>AJ2080</f>
        <v>0</v>
      </c>
      <c r="N2080" s="34">
        <f>SUM(AI2080)</f>
        <v>0</v>
      </c>
      <c r="O2080" s="34">
        <f>0</f>
        <v>0</v>
      </c>
      <c r="P2080" s="34">
        <v>0</v>
      </c>
      <c r="Q2080" s="34">
        <v>0</v>
      </c>
      <c r="R2080" s="34">
        <f>AH2080</f>
        <v>0</v>
      </c>
      <c r="S2080" s="122"/>
      <c r="T2080" s="41">
        <f>SUM(U2080,AA2080)</f>
        <v>51</v>
      </c>
      <c r="U2080" s="41">
        <f>IF(SUM(V2080:Y2080)&gt;=250, 250,SUM(V2080:Y2080))</f>
        <v>51</v>
      </c>
      <c r="V2080" s="41">
        <v>0</v>
      </c>
      <c r="W2080" s="41">
        <v>0</v>
      </c>
      <c r="X2080" s="41">
        <f>SUM(AL2080,AN2080,BO2080,BS2080)</f>
        <v>0</v>
      </c>
      <c r="Y2080" s="41">
        <f>SUM(AO2080:BN2080)</f>
        <v>51</v>
      </c>
      <c r="Z2080" s="41">
        <f>COUNTIF(AO2080:BN2080, "&gt;0")</f>
        <v>1</v>
      </c>
      <c r="AA2080" s="41">
        <f>SUM(AB2080:AF2080)</f>
        <v>0</v>
      </c>
      <c r="AB2080" s="41">
        <f>BP2080+BQ2080</f>
        <v>0</v>
      </c>
      <c r="AC2080" s="41">
        <v>0</v>
      </c>
      <c r="AD2080" s="41">
        <v>0</v>
      </c>
      <c r="AE2080" s="41">
        <f>SUM(BR2080)</f>
        <v>0</v>
      </c>
      <c r="AF2080" s="41">
        <f>SUM(AM2080)</f>
        <v>0</v>
      </c>
      <c r="AG2080" s="122"/>
      <c r="AH2080" s="36">
        <v>0</v>
      </c>
      <c r="AI2080" s="126">
        <v>0</v>
      </c>
      <c r="AJ2080" s="36">
        <v>0</v>
      </c>
      <c r="AK2080" s="121"/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14">
        <v>0</v>
      </c>
      <c r="AR2080" s="1">
        <v>0</v>
      </c>
      <c r="AS2080" s="114">
        <v>0</v>
      </c>
      <c r="AT2080" s="114">
        <v>0</v>
      </c>
      <c r="AU2080" s="114">
        <v>0</v>
      </c>
      <c r="AV2080" s="114">
        <v>0</v>
      </c>
      <c r="AW2080" s="114">
        <v>0</v>
      </c>
      <c r="AX2080" s="114">
        <v>0</v>
      </c>
      <c r="AY2080" s="114">
        <v>0</v>
      </c>
      <c r="AZ2080" s="114">
        <v>0</v>
      </c>
      <c r="BA2080" s="114">
        <v>0</v>
      </c>
      <c r="BB2080" s="114">
        <v>0</v>
      </c>
      <c r="BC2080" s="114">
        <v>51</v>
      </c>
      <c r="BD2080" s="115">
        <v>0</v>
      </c>
      <c r="BE2080" s="114">
        <v>0</v>
      </c>
      <c r="BF2080" s="114">
        <v>0</v>
      </c>
      <c r="BG2080" s="114">
        <v>0</v>
      </c>
      <c r="BH2080" s="114">
        <v>0</v>
      </c>
      <c r="BI2080" s="114">
        <v>0</v>
      </c>
      <c r="BJ2080" s="114">
        <v>0</v>
      </c>
      <c r="BK2080" s="114">
        <v>0</v>
      </c>
      <c r="BL2080" s="114">
        <v>0</v>
      </c>
      <c r="BM2080" s="114">
        <v>0</v>
      </c>
      <c r="BN2080" s="114">
        <v>0</v>
      </c>
      <c r="BO2080" s="114">
        <v>0</v>
      </c>
      <c r="BP2080" s="114">
        <v>0</v>
      </c>
      <c r="BQ2080" s="114">
        <v>0</v>
      </c>
      <c r="BR2080" s="114">
        <v>0</v>
      </c>
      <c r="BS2080" s="114">
        <v>0</v>
      </c>
    </row>
    <row r="2081" spans="1:71" ht="15" x14ac:dyDescent="0.25">
      <c r="A2081" s="1" t="str">
        <f>CONCATENATE(G2081,"-",F2081,"-",H2081)</f>
        <v>999934106-Red-Under 40</v>
      </c>
      <c r="B2081" s="1" t="str">
        <f>CONCATENATE(G2081,"-",H2081)</f>
        <v>999934106-Under 40</v>
      </c>
      <c r="C2081" s="36" t="s">
        <v>2151</v>
      </c>
      <c r="D2081" s="36" t="s">
        <v>914</v>
      </c>
      <c r="E2081" s="36" t="s">
        <v>27</v>
      </c>
      <c r="F2081" s="42" t="s">
        <v>136</v>
      </c>
      <c r="G2081" s="128">
        <v>999934106</v>
      </c>
      <c r="H2081" s="36" t="s">
        <v>1900</v>
      </c>
      <c r="I2081" s="34">
        <f>((L2081)-J2081)+T2081</f>
        <v>510</v>
      </c>
      <c r="J2081" s="36"/>
      <c r="K2081" s="37"/>
      <c r="L2081" s="34">
        <f>SUM(N2081,O2081,P2081,Q2081,R2081,M2081)</f>
        <v>0</v>
      </c>
      <c r="M2081" s="34">
        <f>AJ2081</f>
        <v>0</v>
      </c>
      <c r="N2081" s="34">
        <f>SUM(AI2081)</f>
        <v>0</v>
      </c>
      <c r="O2081" s="34">
        <f>0</f>
        <v>0</v>
      </c>
      <c r="P2081" s="34">
        <v>0</v>
      </c>
      <c r="Q2081" s="34">
        <v>0</v>
      </c>
      <c r="R2081" s="34">
        <f>AH2081</f>
        <v>0</v>
      </c>
      <c r="S2081" s="122"/>
      <c r="T2081" s="41">
        <f>SUM(U2081,AA2081)</f>
        <v>510</v>
      </c>
      <c r="U2081" s="41">
        <f>IF(SUM(V2081:Y2081)&gt;=250, 250,SUM(V2081:Y2081))</f>
        <v>60</v>
      </c>
      <c r="V2081" s="41">
        <v>0</v>
      </c>
      <c r="W2081" s="41">
        <v>0</v>
      </c>
      <c r="X2081" s="41">
        <f>SUM(AL2081,AN2081,BO2081,BS2081)</f>
        <v>0</v>
      </c>
      <c r="Y2081" s="41">
        <f>SUM(AO2081:BN2081)</f>
        <v>60</v>
      </c>
      <c r="Z2081" s="41">
        <f>COUNTIF(AO2081:BN2081, "&gt;0")</f>
        <v>1</v>
      </c>
      <c r="AA2081" s="41">
        <f>SUM(AB2081:AF2081)</f>
        <v>450</v>
      </c>
      <c r="AB2081" s="41">
        <f>BP2081+BQ2081</f>
        <v>150</v>
      </c>
      <c r="AC2081" s="41">
        <v>0</v>
      </c>
      <c r="AD2081" s="41">
        <v>0</v>
      </c>
      <c r="AE2081" s="41">
        <f>SUM(BR2081)</f>
        <v>300</v>
      </c>
      <c r="AF2081" s="41">
        <f>SUM(AM2081)</f>
        <v>0</v>
      </c>
      <c r="AG2081" s="122"/>
      <c r="AH2081" s="36">
        <v>0</v>
      </c>
      <c r="AI2081" s="36">
        <v>0</v>
      </c>
      <c r="AJ2081" s="36">
        <v>0</v>
      </c>
      <c r="AK2081" s="37">
        <v>0</v>
      </c>
      <c r="AL2081" s="36">
        <v>0</v>
      </c>
      <c r="AM2081" s="36">
        <v>0</v>
      </c>
      <c r="AN2081" s="36">
        <v>0</v>
      </c>
      <c r="AO2081" s="36">
        <v>0</v>
      </c>
      <c r="AP2081" s="36">
        <v>0</v>
      </c>
      <c r="AQ2081" s="114">
        <v>60</v>
      </c>
      <c r="AR2081" s="1">
        <v>0</v>
      </c>
      <c r="AS2081" s="114">
        <v>0</v>
      </c>
      <c r="AT2081" s="114">
        <v>0</v>
      </c>
      <c r="AU2081" s="114">
        <v>0</v>
      </c>
      <c r="AV2081" s="114">
        <v>0</v>
      </c>
      <c r="AW2081" s="114">
        <v>0</v>
      </c>
      <c r="AX2081" s="114">
        <v>0</v>
      </c>
      <c r="AY2081" s="114">
        <v>0</v>
      </c>
      <c r="AZ2081" s="114">
        <v>0</v>
      </c>
      <c r="BA2081" s="114">
        <v>0</v>
      </c>
      <c r="BB2081" s="114">
        <v>0</v>
      </c>
      <c r="BC2081" s="114">
        <v>0</v>
      </c>
      <c r="BD2081" s="115">
        <v>0</v>
      </c>
      <c r="BE2081" s="114">
        <v>0</v>
      </c>
      <c r="BF2081" s="114">
        <v>0</v>
      </c>
      <c r="BG2081" s="114">
        <v>0</v>
      </c>
      <c r="BH2081" s="114">
        <v>0</v>
      </c>
      <c r="BI2081" s="114">
        <v>0</v>
      </c>
      <c r="BJ2081" s="114">
        <v>0</v>
      </c>
      <c r="BK2081" s="114">
        <v>0</v>
      </c>
      <c r="BL2081" s="114">
        <v>0</v>
      </c>
      <c r="BM2081" s="114">
        <v>0</v>
      </c>
      <c r="BN2081" s="114">
        <v>0</v>
      </c>
      <c r="BO2081" s="114">
        <v>0</v>
      </c>
      <c r="BP2081" s="114">
        <v>0</v>
      </c>
      <c r="BQ2081" s="114">
        <v>150</v>
      </c>
      <c r="BR2081" s="114">
        <v>300</v>
      </c>
      <c r="BS2081" s="114">
        <v>0</v>
      </c>
    </row>
    <row r="2082" spans="1:71" ht="15" x14ac:dyDescent="0.25">
      <c r="A2082" s="1" t="str">
        <f>CONCATENATE(G2082,"-",F2082,"-",H2082)</f>
        <v>999933537-Red-Under 40</v>
      </c>
      <c r="B2082" s="1" t="str">
        <f>CONCATENATE(G2082,"-",H2082)</f>
        <v>999933537-Under 40</v>
      </c>
      <c r="C2082" s="131" t="s">
        <v>2764</v>
      </c>
      <c r="D2082" s="131" t="s">
        <v>61</v>
      </c>
      <c r="E2082" s="131" t="s">
        <v>27</v>
      </c>
      <c r="F2082" s="42" t="s">
        <v>136</v>
      </c>
      <c r="G2082" s="150">
        <v>999933537</v>
      </c>
      <c r="H2082" s="36" t="s">
        <v>1900</v>
      </c>
      <c r="I2082" s="34">
        <f>((L2082)-J2082)+T2082</f>
        <v>60</v>
      </c>
      <c r="J2082" s="36"/>
      <c r="K2082" s="35"/>
      <c r="L2082" s="34">
        <f>SUM(N2082,O2082,P2082,Q2082,R2082,M2082)</f>
        <v>0</v>
      </c>
      <c r="M2082" s="34">
        <f>AJ2082</f>
        <v>0</v>
      </c>
      <c r="N2082" s="34">
        <f>SUM(AI2082)</f>
        <v>0</v>
      </c>
      <c r="O2082" s="34">
        <f>0</f>
        <v>0</v>
      </c>
      <c r="P2082" s="34">
        <v>0</v>
      </c>
      <c r="Q2082" s="34">
        <v>0</v>
      </c>
      <c r="R2082" s="34">
        <f>AH2082</f>
        <v>0</v>
      </c>
      <c r="S2082" s="122"/>
      <c r="T2082" s="41">
        <f>SUM(U2082,AA2082)</f>
        <v>60</v>
      </c>
      <c r="U2082" s="41">
        <f>IF(SUM(V2082:Y2082)&gt;=250, 250,SUM(V2082:Y2082))</f>
        <v>60</v>
      </c>
      <c r="V2082" s="41">
        <v>0</v>
      </c>
      <c r="W2082" s="41">
        <v>0</v>
      </c>
      <c r="X2082" s="41">
        <f>SUM(AL2082,AN2082,BO2082,BS2082)</f>
        <v>0</v>
      </c>
      <c r="Y2082" s="41">
        <f>SUM(AO2082:BN2082)</f>
        <v>60</v>
      </c>
      <c r="Z2082" s="41">
        <f>COUNTIF(AO2082:BN2082, "&gt;0")</f>
        <v>1</v>
      </c>
      <c r="AA2082" s="41">
        <f>SUM(AB2082:AF2082)</f>
        <v>0</v>
      </c>
      <c r="AB2082" s="41">
        <f>BP2082+BQ2082</f>
        <v>0</v>
      </c>
      <c r="AC2082" s="41">
        <v>0</v>
      </c>
      <c r="AD2082" s="41">
        <v>0</v>
      </c>
      <c r="AE2082" s="41">
        <f>SUM(BR2082)</f>
        <v>0</v>
      </c>
      <c r="AF2082" s="41">
        <f>SUM(AM2082)</f>
        <v>0</v>
      </c>
      <c r="AG2082" s="122"/>
      <c r="AH2082" s="36">
        <v>0</v>
      </c>
      <c r="AI2082" s="126">
        <v>0</v>
      </c>
      <c r="AJ2082" s="36">
        <v>0</v>
      </c>
      <c r="AK2082" s="121"/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14">
        <v>0</v>
      </c>
      <c r="AR2082" s="1">
        <v>0</v>
      </c>
      <c r="AS2082" s="114">
        <v>0</v>
      </c>
      <c r="AT2082" s="114">
        <v>0</v>
      </c>
      <c r="AU2082" s="114">
        <v>0</v>
      </c>
      <c r="AV2082" s="114">
        <v>0</v>
      </c>
      <c r="AW2082" s="114">
        <v>0</v>
      </c>
      <c r="AX2082" s="114">
        <v>0</v>
      </c>
      <c r="AY2082" s="114">
        <v>0</v>
      </c>
      <c r="AZ2082" s="114">
        <v>0</v>
      </c>
      <c r="BA2082" s="114">
        <v>0</v>
      </c>
      <c r="BB2082" s="114">
        <v>60</v>
      </c>
      <c r="BC2082" s="114">
        <v>0</v>
      </c>
      <c r="BD2082" s="115">
        <v>0</v>
      </c>
      <c r="BE2082" s="114">
        <v>0</v>
      </c>
      <c r="BF2082" s="114">
        <v>0</v>
      </c>
      <c r="BG2082" s="114">
        <v>0</v>
      </c>
      <c r="BH2082" s="114">
        <v>0</v>
      </c>
      <c r="BI2082" s="114">
        <v>0</v>
      </c>
      <c r="BJ2082" s="114">
        <v>0</v>
      </c>
      <c r="BK2082" s="114">
        <v>0</v>
      </c>
      <c r="BL2082" s="114">
        <v>0</v>
      </c>
      <c r="BM2082" s="114">
        <v>0</v>
      </c>
      <c r="BN2082" s="114">
        <v>0</v>
      </c>
      <c r="BO2082" s="114">
        <v>0</v>
      </c>
      <c r="BP2082" s="114">
        <v>0</v>
      </c>
      <c r="BQ2082" s="114">
        <v>0</v>
      </c>
      <c r="BR2082" s="114">
        <v>0</v>
      </c>
      <c r="BS2082" s="114">
        <v>0</v>
      </c>
    </row>
    <row r="2083" spans="1:71" ht="15" x14ac:dyDescent="0.25">
      <c r="A2083" s="1" t="str">
        <f>CONCATENATE(G2083,"-",F2083,"-",H2083)</f>
        <v>999935541-Red-Under 40</v>
      </c>
      <c r="B2083" s="1" t="str">
        <f>CONCATENATE(G2083,"-",H2083)</f>
        <v>999935541-Under 40</v>
      </c>
      <c r="C2083" s="149" t="s">
        <v>2804</v>
      </c>
      <c r="D2083" s="149" t="s">
        <v>2805</v>
      </c>
      <c r="E2083" s="149" t="s">
        <v>27</v>
      </c>
      <c r="F2083" s="42" t="s">
        <v>136</v>
      </c>
      <c r="G2083" s="149">
        <v>999935541</v>
      </c>
      <c r="H2083" s="36" t="s">
        <v>1900</v>
      </c>
      <c r="I2083" s="34">
        <f>((L2083)-J2083)+T2083</f>
        <v>60</v>
      </c>
      <c r="J2083" s="36"/>
      <c r="K2083" s="35"/>
      <c r="L2083" s="34">
        <f>SUM(N2083,O2083,P2083,Q2083,R2083,M2083)</f>
        <v>0</v>
      </c>
      <c r="M2083" s="34">
        <f>AJ2083</f>
        <v>0</v>
      </c>
      <c r="N2083" s="34">
        <f>SUM(AI2083)</f>
        <v>0</v>
      </c>
      <c r="O2083" s="34">
        <f>0</f>
        <v>0</v>
      </c>
      <c r="P2083" s="34">
        <v>0</v>
      </c>
      <c r="Q2083" s="34">
        <v>0</v>
      </c>
      <c r="R2083" s="34">
        <f>AH2083</f>
        <v>0</v>
      </c>
      <c r="S2083" s="122"/>
      <c r="T2083" s="41">
        <f>SUM(U2083,AA2083)</f>
        <v>60</v>
      </c>
      <c r="U2083" s="41">
        <f>IF(SUM(V2083:Y2083)&gt;=250, 250,SUM(V2083:Y2083))</f>
        <v>60</v>
      </c>
      <c r="V2083" s="41">
        <v>0</v>
      </c>
      <c r="W2083" s="41">
        <v>0</v>
      </c>
      <c r="X2083" s="41">
        <f>SUM(AL2083,AN2083,BO2083,BS2083)</f>
        <v>0</v>
      </c>
      <c r="Y2083" s="41">
        <f>SUM(AO2083:BN2083)</f>
        <v>60</v>
      </c>
      <c r="Z2083" s="41">
        <f>COUNTIF(AO2083:BN2083, "&gt;0")</f>
        <v>1</v>
      </c>
      <c r="AA2083" s="41">
        <f>SUM(AB2083:AF2083)</f>
        <v>0</v>
      </c>
      <c r="AB2083" s="41">
        <f>BP2083+BQ2083</f>
        <v>0</v>
      </c>
      <c r="AC2083" s="41">
        <v>0</v>
      </c>
      <c r="AD2083" s="41">
        <v>0</v>
      </c>
      <c r="AE2083" s="41">
        <f>SUM(BR2083)</f>
        <v>0</v>
      </c>
      <c r="AF2083" s="41">
        <f>SUM(AM2083)</f>
        <v>0</v>
      </c>
      <c r="AG2083" s="122"/>
      <c r="AH2083" s="36">
        <v>0</v>
      </c>
      <c r="AI2083" s="126">
        <v>0</v>
      </c>
      <c r="AJ2083" s="36">
        <v>0</v>
      </c>
      <c r="AK2083" s="121"/>
      <c r="AL2083" s="1">
        <v>0</v>
      </c>
      <c r="AM2083" s="1">
        <v>0</v>
      </c>
      <c r="AN2083" s="1">
        <v>0</v>
      </c>
      <c r="AO2083" s="1">
        <v>0</v>
      </c>
      <c r="AP2083" s="1">
        <v>0</v>
      </c>
      <c r="AQ2083" s="114">
        <v>0</v>
      </c>
      <c r="AR2083" s="1">
        <v>0</v>
      </c>
      <c r="AS2083" s="114">
        <v>0</v>
      </c>
      <c r="AT2083" s="114">
        <v>0</v>
      </c>
      <c r="AU2083" s="114">
        <v>0</v>
      </c>
      <c r="AV2083" s="114">
        <v>0</v>
      </c>
      <c r="AW2083" s="114">
        <v>0</v>
      </c>
      <c r="AX2083" s="114">
        <v>0</v>
      </c>
      <c r="AY2083" s="114">
        <v>0</v>
      </c>
      <c r="AZ2083" s="114">
        <v>0</v>
      </c>
      <c r="BA2083" s="114">
        <v>0</v>
      </c>
      <c r="BB2083" s="114">
        <v>0</v>
      </c>
      <c r="BC2083" s="114">
        <v>60</v>
      </c>
      <c r="BD2083" s="115">
        <v>0</v>
      </c>
      <c r="BE2083" s="114">
        <v>0</v>
      </c>
      <c r="BF2083" s="114">
        <v>0</v>
      </c>
      <c r="BG2083" s="114">
        <v>0</v>
      </c>
      <c r="BH2083" s="114">
        <v>0</v>
      </c>
      <c r="BI2083" s="114">
        <v>0</v>
      </c>
      <c r="BJ2083" s="114">
        <v>0</v>
      </c>
      <c r="BK2083" s="114">
        <v>0</v>
      </c>
      <c r="BL2083" s="114">
        <v>0</v>
      </c>
      <c r="BM2083" s="114">
        <v>0</v>
      </c>
      <c r="BN2083" s="114">
        <v>0</v>
      </c>
      <c r="BO2083" s="114">
        <v>0</v>
      </c>
      <c r="BP2083" s="114">
        <v>0</v>
      </c>
      <c r="BQ2083" s="114">
        <v>0</v>
      </c>
      <c r="BR2083" s="114">
        <v>0</v>
      </c>
      <c r="BS2083" s="114">
        <v>0</v>
      </c>
    </row>
    <row r="2084" spans="1:71" ht="15" x14ac:dyDescent="0.25">
      <c r="A2084" s="1" t="str">
        <f>CONCATENATE(G2084,"-",F2084,"-",H2084)</f>
        <v>999935968-Red-Under 40</v>
      </c>
      <c r="B2084" s="1" t="str">
        <f>CONCATENATE(G2084,"-",H2084)</f>
        <v>999935968-Under 40</v>
      </c>
      <c r="C2084" s="36" t="s">
        <v>3108</v>
      </c>
      <c r="D2084" s="36" t="s">
        <v>260</v>
      </c>
      <c r="E2084" s="36" t="s">
        <v>27</v>
      </c>
      <c r="F2084" s="42" t="s">
        <v>136</v>
      </c>
      <c r="G2084" s="36">
        <v>999935968</v>
      </c>
      <c r="H2084" s="36" t="s">
        <v>1900</v>
      </c>
      <c r="I2084" s="34">
        <f>((L2084)-J2084)+T2084</f>
        <v>60</v>
      </c>
      <c r="J2084" s="36"/>
      <c r="K2084" s="35"/>
      <c r="L2084" s="34">
        <f>SUM(N2084,O2084,P2084,Q2084,R2084,M2084)</f>
        <v>0</v>
      </c>
      <c r="M2084" s="34">
        <f>AJ2084</f>
        <v>0</v>
      </c>
      <c r="N2084" s="34">
        <f>SUM(AI2084)</f>
        <v>0</v>
      </c>
      <c r="O2084" s="34">
        <f>0</f>
        <v>0</v>
      </c>
      <c r="P2084" s="34">
        <v>0</v>
      </c>
      <c r="Q2084" s="34">
        <v>0</v>
      </c>
      <c r="R2084" s="34">
        <f>AH2084</f>
        <v>0</v>
      </c>
      <c r="S2084" s="122"/>
      <c r="T2084" s="41">
        <f>SUM(U2084,AA2084)</f>
        <v>60</v>
      </c>
      <c r="U2084" s="41">
        <f>IF(SUM(V2084:Y2084)&gt;=250, 250,SUM(V2084:Y2084))</f>
        <v>60</v>
      </c>
      <c r="V2084" s="41">
        <v>0</v>
      </c>
      <c r="W2084" s="41">
        <v>0</v>
      </c>
      <c r="X2084" s="41">
        <f>SUM(AL2084,AN2084,BO2084,BS2084)</f>
        <v>0</v>
      </c>
      <c r="Y2084" s="41">
        <f>SUM(AO2084:BN2084)</f>
        <v>60</v>
      </c>
      <c r="Z2084" s="41">
        <f>COUNTIF(AO2084:BN2084, "&gt;0")</f>
        <v>1</v>
      </c>
      <c r="AA2084" s="41">
        <f>SUM(AB2084:AF2084)</f>
        <v>0</v>
      </c>
      <c r="AB2084" s="41">
        <f>BP2084+BQ2084</f>
        <v>0</v>
      </c>
      <c r="AC2084" s="41">
        <v>0</v>
      </c>
      <c r="AD2084" s="41">
        <v>0</v>
      </c>
      <c r="AE2084" s="41">
        <f>SUM(BR2084)</f>
        <v>0</v>
      </c>
      <c r="AF2084" s="41">
        <f>SUM(AM2084)</f>
        <v>0</v>
      </c>
      <c r="AG2084" s="122"/>
      <c r="AH2084" s="36">
        <v>0</v>
      </c>
      <c r="AI2084" s="126">
        <v>0</v>
      </c>
      <c r="AJ2084" s="36">
        <v>0</v>
      </c>
      <c r="AK2084" s="121"/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14">
        <v>0</v>
      </c>
      <c r="AR2084" s="1">
        <v>0</v>
      </c>
      <c r="AS2084" s="114">
        <v>0</v>
      </c>
      <c r="AT2084" s="114">
        <v>0</v>
      </c>
      <c r="AU2084" s="114">
        <v>0</v>
      </c>
      <c r="AV2084" s="114">
        <v>0</v>
      </c>
      <c r="AW2084" s="114">
        <v>0</v>
      </c>
      <c r="AX2084" s="114">
        <v>0</v>
      </c>
      <c r="AY2084" s="114">
        <v>0</v>
      </c>
      <c r="AZ2084" s="114">
        <v>0</v>
      </c>
      <c r="BA2084" s="114">
        <v>0</v>
      </c>
      <c r="BB2084" s="114">
        <v>0</v>
      </c>
      <c r="BC2084" s="114">
        <v>0</v>
      </c>
      <c r="BD2084" s="115">
        <v>0</v>
      </c>
      <c r="BE2084" s="114">
        <v>0</v>
      </c>
      <c r="BF2084" s="114">
        <v>0</v>
      </c>
      <c r="BG2084" s="114">
        <v>0</v>
      </c>
      <c r="BH2084" s="114">
        <v>0</v>
      </c>
      <c r="BI2084" s="114">
        <v>60</v>
      </c>
      <c r="BJ2084" s="114">
        <v>0</v>
      </c>
      <c r="BK2084" s="114">
        <v>0</v>
      </c>
      <c r="BL2084" s="114">
        <v>0</v>
      </c>
      <c r="BM2084" s="114">
        <v>0</v>
      </c>
      <c r="BN2084" s="114">
        <v>0</v>
      </c>
      <c r="BO2084" s="114">
        <v>0</v>
      </c>
      <c r="BP2084" s="114">
        <v>0</v>
      </c>
      <c r="BQ2084" s="114">
        <v>0</v>
      </c>
      <c r="BR2084" s="114">
        <v>0</v>
      </c>
      <c r="BS2084" s="114">
        <v>0</v>
      </c>
    </row>
    <row r="2085" spans="1:71" ht="15" x14ac:dyDescent="0.25">
      <c r="A2085" s="1" t="str">
        <f>CONCATENATE(G2085,"-",F2085,"-",H2085)</f>
        <v>999922418-Red-Under 40</v>
      </c>
      <c r="B2085" s="1" t="str">
        <f>CONCATENATE(G2085,"-",H2085)</f>
        <v>999922418-Under 40</v>
      </c>
      <c r="C2085" s="36" t="s">
        <v>1950</v>
      </c>
      <c r="D2085" s="36" t="s">
        <v>1951</v>
      </c>
      <c r="E2085" s="36" t="s">
        <v>27</v>
      </c>
      <c r="F2085" s="42" t="s">
        <v>136</v>
      </c>
      <c r="G2085" s="128">
        <v>999922418</v>
      </c>
      <c r="H2085" s="36" t="s">
        <v>1900</v>
      </c>
      <c r="I2085" s="34">
        <f>((L2085)-J2085)+T2085</f>
        <v>50</v>
      </c>
      <c r="J2085" s="34">
        <f>L2085/2</f>
        <v>0</v>
      </c>
      <c r="K2085" s="37"/>
      <c r="L2085" s="34">
        <f>SUM(N2085,O2085,P2085,Q2085,R2085,M2085)</f>
        <v>0</v>
      </c>
      <c r="M2085" s="34">
        <f>AJ2085</f>
        <v>0</v>
      </c>
      <c r="N2085" s="34">
        <f>SUM(AI2085)</f>
        <v>0</v>
      </c>
      <c r="O2085" s="34">
        <f>0</f>
        <v>0</v>
      </c>
      <c r="P2085" s="34">
        <v>0</v>
      </c>
      <c r="Q2085" s="34">
        <v>0</v>
      </c>
      <c r="R2085" s="34">
        <f>AH2085</f>
        <v>0</v>
      </c>
      <c r="S2085" s="122"/>
      <c r="T2085" s="41">
        <f>SUM(U2085,AA2085)</f>
        <v>50</v>
      </c>
      <c r="U2085" s="41">
        <f>IF(SUM(V2085:Y2085)&gt;=250, 250,SUM(V2085:Y2085))</f>
        <v>50</v>
      </c>
      <c r="V2085" s="41">
        <v>0</v>
      </c>
      <c r="W2085" s="41">
        <v>0</v>
      </c>
      <c r="X2085" s="41">
        <f>SUM(AL2085,AN2085,BO2085,BS2085)</f>
        <v>50</v>
      </c>
      <c r="Y2085" s="41">
        <f>SUM(AO2085:BN2085)</f>
        <v>0</v>
      </c>
      <c r="Z2085" s="41">
        <f>COUNTIF(AO2085:BN2085, "&gt;0")</f>
        <v>0</v>
      </c>
      <c r="AA2085" s="41">
        <f>SUM(AB2085:AF2085)</f>
        <v>0</v>
      </c>
      <c r="AB2085" s="41">
        <f>BP2085+BQ2085</f>
        <v>0</v>
      </c>
      <c r="AC2085" s="41">
        <v>0</v>
      </c>
      <c r="AD2085" s="41">
        <v>0</v>
      </c>
      <c r="AE2085" s="41">
        <f>SUM(BR2085)</f>
        <v>0</v>
      </c>
      <c r="AF2085" s="41">
        <f>SUM(AM2085)</f>
        <v>0</v>
      </c>
      <c r="AG2085" s="122"/>
      <c r="AH2085" s="36">
        <v>0</v>
      </c>
      <c r="AI2085" s="126">
        <v>0</v>
      </c>
      <c r="AJ2085" s="36">
        <v>0</v>
      </c>
      <c r="AK2085" s="37"/>
      <c r="AL2085" s="1">
        <v>0</v>
      </c>
      <c r="AM2085" s="1">
        <v>0</v>
      </c>
      <c r="AN2085" s="1">
        <v>50</v>
      </c>
      <c r="AO2085" s="1">
        <v>0</v>
      </c>
      <c r="AP2085" s="1">
        <v>0</v>
      </c>
      <c r="AQ2085" s="114">
        <v>0</v>
      </c>
      <c r="AR2085" s="1">
        <v>0</v>
      </c>
      <c r="AS2085" s="114">
        <v>0</v>
      </c>
      <c r="AT2085" s="114">
        <v>0</v>
      </c>
      <c r="AU2085" s="114">
        <v>0</v>
      </c>
      <c r="AV2085" s="114">
        <v>0</v>
      </c>
      <c r="AW2085" s="114">
        <v>0</v>
      </c>
      <c r="AX2085" s="114">
        <v>0</v>
      </c>
      <c r="AY2085" s="114">
        <v>0</v>
      </c>
      <c r="AZ2085" s="114">
        <v>0</v>
      </c>
      <c r="BA2085" s="114">
        <v>0</v>
      </c>
      <c r="BB2085" s="114">
        <v>0</v>
      </c>
      <c r="BC2085" s="114">
        <v>0</v>
      </c>
      <c r="BD2085" s="115">
        <v>0</v>
      </c>
      <c r="BE2085" s="114">
        <v>0</v>
      </c>
      <c r="BF2085" s="114">
        <v>0</v>
      </c>
      <c r="BG2085" s="114">
        <v>0</v>
      </c>
      <c r="BH2085" s="114">
        <v>0</v>
      </c>
      <c r="BI2085" s="114">
        <v>0</v>
      </c>
      <c r="BJ2085" s="114">
        <v>0</v>
      </c>
      <c r="BK2085" s="114">
        <v>0</v>
      </c>
      <c r="BL2085" s="114">
        <v>0</v>
      </c>
      <c r="BM2085" s="114">
        <v>0</v>
      </c>
      <c r="BN2085" s="114">
        <v>0</v>
      </c>
      <c r="BO2085" s="114">
        <v>0</v>
      </c>
      <c r="BP2085" s="114">
        <v>0</v>
      </c>
      <c r="BQ2085" s="114">
        <v>0</v>
      </c>
      <c r="BR2085" s="114">
        <v>0</v>
      </c>
      <c r="BS2085" s="114">
        <v>0</v>
      </c>
    </row>
    <row r="2086" spans="1:71" ht="15" x14ac:dyDescent="0.25">
      <c r="A2086" s="1" t="str">
        <f>CONCATENATE(G2086,"-",F2086,"-",H2086)</f>
        <v>999935162-Green-Under 40</v>
      </c>
      <c r="B2086" s="1" t="str">
        <f>CONCATENATE(G2086,"-",H2086)</f>
        <v>999935162-Under 40</v>
      </c>
      <c r="C2086" s="36" t="s">
        <v>2710</v>
      </c>
      <c r="D2086" s="36" t="s">
        <v>2711</v>
      </c>
      <c r="E2086" s="36" t="s">
        <v>27</v>
      </c>
      <c r="F2086" s="36" t="s">
        <v>19</v>
      </c>
      <c r="G2086" s="36">
        <v>999935162</v>
      </c>
      <c r="H2086" s="36" t="s">
        <v>1900</v>
      </c>
      <c r="I2086" s="34">
        <f>((L2086)-J2086)+T2086</f>
        <v>110</v>
      </c>
      <c r="J2086" s="36"/>
      <c r="K2086" s="35"/>
      <c r="L2086" s="34">
        <f>SUM(N2086,O2086,P2086,Q2086,R2086,M2086)</f>
        <v>0</v>
      </c>
      <c r="M2086" s="34">
        <f>AJ2086</f>
        <v>0</v>
      </c>
      <c r="N2086" s="34">
        <f>SUM(AI2086)</f>
        <v>0</v>
      </c>
      <c r="O2086" s="34">
        <f>0</f>
        <v>0</v>
      </c>
      <c r="P2086" s="34">
        <v>0</v>
      </c>
      <c r="Q2086" s="34">
        <v>0</v>
      </c>
      <c r="R2086" s="34">
        <f>AH2086</f>
        <v>0</v>
      </c>
      <c r="S2086" s="122"/>
      <c r="T2086" s="41">
        <f>SUM(U2086,AA2086)</f>
        <v>110</v>
      </c>
      <c r="U2086" s="41">
        <f>IF(SUM(V2086:Y2086)&gt;=250, 250,SUM(V2086:Y2086))</f>
        <v>110</v>
      </c>
      <c r="V2086" s="41">
        <v>0</v>
      </c>
      <c r="W2086" s="41">
        <v>0</v>
      </c>
      <c r="X2086" s="41">
        <f>SUM(AL2086,AN2086,BO2086,BS2086)</f>
        <v>50</v>
      </c>
      <c r="Y2086" s="41">
        <f>SUM(AO2086:BN2086)</f>
        <v>60</v>
      </c>
      <c r="Z2086" s="41">
        <f>COUNTIF(AO2086:BN2086, "&gt;0")</f>
        <v>1</v>
      </c>
      <c r="AA2086" s="41">
        <f>SUM(AB2086:AF2086)</f>
        <v>0</v>
      </c>
      <c r="AB2086" s="41">
        <f>BP2086+BQ2086</f>
        <v>0</v>
      </c>
      <c r="AC2086" s="41">
        <v>0</v>
      </c>
      <c r="AD2086" s="41">
        <v>0</v>
      </c>
      <c r="AE2086" s="41">
        <f>SUM(BR2086)</f>
        <v>0</v>
      </c>
      <c r="AF2086" s="41">
        <f>SUM(AM2086)</f>
        <v>0</v>
      </c>
      <c r="AG2086" s="122"/>
      <c r="AH2086" s="36">
        <v>0</v>
      </c>
      <c r="AI2086" s="126">
        <v>0</v>
      </c>
      <c r="AJ2086" s="36">
        <v>0</v>
      </c>
      <c r="AK2086" s="121"/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14">
        <v>0</v>
      </c>
      <c r="AR2086" s="1">
        <v>0</v>
      </c>
      <c r="AS2086" s="114">
        <v>0</v>
      </c>
      <c r="AT2086" s="114">
        <v>0</v>
      </c>
      <c r="AU2086" s="114">
        <v>0</v>
      </c>
      <c r="AV2086" s="114">
        <v>0</v>
      </c>
      <c r="AW2086" s="114">
        <v>0</v>
      </c>
      <c r="AX2086" s="114">
        <v>0</v>
      </c>
      <c r="AY2086" s="114">
        <v>0</v>
      </c>
      <c r="AZ2086" s="114">
        <v>0</v>
      </c>
      <c r="BA2086" s="114">
        <v>60</v>
      </c>
      <c r="BB2086" s="114">
        <v>0</v>
      </c>
      <c r="BC2086" s="114">
        <v>0</v>
      </c>
      <c r="BD2086" s="115">
        <v>0</v>
      </c>
      <c r="BE2086" s="114">
        <v>0</v>
      </c>
      <c r="BF2086" s="114">
        <v>0</v>
      </c>
      <c r="BG2086" s="114">
        <v>0</v>
      </c>
      <c r="BH2086" s="114">
        <v>0</v>
      </c>
      <c r="BI2086" s="114">
        <v>0</v>
      </c>
      <c r="BJ2086" s="114">
        <v>0</v>
      </c>
      <c r="BK2086" s="114">
        <v>0</v>
      </c>
      <c r="BL2086" s="114">
        <v>0</v>
      </c>
      <c r="BM2086" s="114">
        <v>0</v>
      </c>
      <c r="BN2086" s="114">
        <v>0</v>
      </c>
      <c r="BO2086" s="114">
        <v>50</v>
      </c>
      <c r="BP2086" s="114">
        <v>0</v>
      </c>
      <c r="BQ2086" s="114">
        <v>0</v>
      </c>
      <c r="BR2086" s="114">
        <v>0</v>
      </c>
      <c r="BS2086" s="114">
        <v>0</v>
      </c>
    </row>
    <row r="2087" spans="1:71" ht="15" x14ac:dyDescent="0.25">
      <c r="A2087" s="1" t="str">
        <f>CONCATENATE(G2087,"-",F2087,"-",H2087)</f>
        <v>999934417-Green-Under 40</v>
      </c>
      <c r="B2087" s="1" t="str">
        <f>CONCATENATE(G2087,"-",H2087)</f>
        <v>999934417-Under 40</v>
      </c>
      <c r="C2087" s="36" t="s">
        <v>2712</v>
      </c>
      <c r="D2087" s="36" t="s">
        <v>2713</v>
      </c>
      <c r="E2087" s="36" t="s">
        <v>27</v>
      </c>
      <c r="F2087" s="36" t="s">
        <v>19</v>
      </c>
      <c r="G2087" s="36">
        <v>999934417</v>
      </c>
      <c r="H2087" s="36" t="s">
        <v>1900</v>
      </c>
      <c r="I2087" s="34">
        <f>((L2087)-J2087)+T2087</f>
        <v>45</v>
      </c>
      <c r="J2087" s="36"/>
      <c r="K2087" s="35"/>
      <c r="L2087" s="34">
        <f>SUM(N2087,O2087,P2087,Q2087,R2087,M2087)</f>
        <v>0</v>
      </c>
      <c r="M2087" s="34">
        <f>AJ2087</f>
        <v>0</v>
      </c>
      <c r="N2087" s="34">
        <f>SUM(AI2087)</f>
        <v>0</v>
      </c>
      <c r="O2087" s="34">
        <f>0</f>
        <v>0</v>
      </c>
      <c r="P2087" s="34">
        <v>0</v>
      </c>
      <c r="Q2087" s="34">
        <v>0</v>
      </c>
      <c r="R2087" s="34">
        <f>AH2087</f>
        <v>0</v>
      </c>
      <c r="S2087" s="122"/>
      <c r="T2087" s="41">
        <f>SUM(U2087,AA2087)</f>
        <v>45</v>
      </c>
      <c r="U2087" s="41">
        <f>IF(SUM(V2087:Y2087)&gt;=250, 250,SUM(V2087:Y2087))</f>
        <v>45</v>
      </c>
      <c r="V2087" s="41">
        <v>0</v>
      </c>
      <c r="W2087" s="41">
        <v>0</v>
      </c>
      <c r="X2087" s="41">
        <f>SUM(AL2087,AN2087,BO2087,BS2087)</f>
        <v>0</v>
      </c>
      <c r="Y2087" s="41">
        <f>SUM(AO2087:BN2087)</f>
        <v>45</v>
      </c>
      <c r="Z2087" s="41">
        <f>COUNTIF(AO2087:BN2087, "&gt;0")</f>
        <v>1</v>
      </c>
      <c r="AA2087" s="41">
        <f>SUM(AB2087:AF2087)</f>
        <v>0</v>
      </c>
      <c r="AB2087" s="41">
        <f>BP2087+BQ2087</f>
        <v>0</v>
      </c>
      <c r="AC2087" s="41">
        <v>0</v>
      </c>
      <c r="AD2087" s="41">
        <v>0</v>
      </c>
      <c r="AE2087" s="41">
        <f>SUM(BR2087)</f>
        <v>0</v>
      </c>
      <c r="AF2087" s="41">
        <f>SUM(AM2087)</f>
        <v>0</v>
      </c>
      <c r="AG2087" s="122"/>
      <c r="AH2087" s="36">
        <v>0</v>
      </c>
      <c r="AI2087" s="126">
        <v>0</v>
      </c>
      <c r="AJ2087" s="36">
        <v>0</v>
      </c>
      <c r="AK2087" s="121"/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14">
        <v>0</v>
      </c>
      <c r="AR2087" s="1">
        <v>0</v>
      </c>
      <c r="AS2087" s="114">
        <v>0</v>
      </c>
      <c r="AT2087" s="114">
        <v>0</v>
      </c>
      <c r="AU2087" s="114">
        <v>0</v>
      </c>
      <c r="AV2087" s="114">
        <v>0</v>
      </c>
      <c r="AW2087" s="114">
        <v>0</v>
      </c>
      <c r="AX2087" s="114">
        <v>0</v>
      </c>
      <c r="AY2087" s="114">
        <v>0</v>
      </c>
      <c r="AZ2087" s="114">
        <v>0</v>
      </c>
      <c r="BA2087" s="114">
        <v>45</v>
      </c>
      <c r="BB2087" s="114">
        <v>0</v>
      </c>
      <c r="BC2087" s="114">
        <v>0</v>
      </c>
      <c r="BD2087" s="115">
        <v>0</v>
      </c>
      <c r="BE2087" s="114">
        <v>0</v>
      </c>
      <c r="BF2087" s="114">
        <v>0</v>
      </c>
      <c r="BG2087" s="114">
        <v>0</v>
      </c>
      <c r="BH2087" s="114">
        <v>0</v>
      </c>
      <c r="BI2087" s="114">
        <v>0</v>
      </c>
      <c r="BJ2087" s="114">
        <v>0</v>
      </c>
      <c r="BK2087" s="114">
        <v>0</v>
      </c>
      <c r="BL2087" s="114">
        <v>0</v>
      </c>
      <c r="BM2087" s="114">
        <v>0</v>
      </c>
      <c r="BN2087" s="114">
        <v>0</v>
      </c>
      <c r="BO2087" s="114">
        <v>0</v>
      </c>
      <c r="BP2087" s="114">
        <v>0</v>
      </c>
      <c r="BQ2087" s="114">
        <v>0</v>
      </c>
      <c r="BR2087" s="114">
        <v>0</v>
      </c>
      <c r="BS2087" s="114">
        <v>0</v>
      </c>
    </row>
    <row r="2088" spans="1:71" ht="15" x14ac:dyDescent="0.25">
      <c r="A2088" s="1" t="str">
        <f>CONCATENATE(G2088,"-",F2088,"-",H2088)</f>
        <v>999933581-Yellow-Under 40</v>
      </c>
      <c r="B2088" s="1" t="str">
        <f>CONCATENATE(G2088,"-",H2088)</f>
        <v>999933581-Under 40</v>
      </c>
      <c r="C2088" s="36" t="s">
        <v>1696</v>
      </c>
      <c r="D2088" s="36" t="s">
        <v>2075</v>
      </c>
      <c r="E2088" s="36" t="s">
        <v>27</v>
      </c>
      <c r="F2088" s="36" t="s">
        <v>21</v>
      </c>
      <c r="G2088" s="128">
        <v>999933581</v>
      </c>
      <c r="H2088" s="36" t="s">
        <v>1900</v>
      </c>
      <c r="I2088" s="34">
        <f>((L2088)-J2088)+T2088</f>
        <v>360</v>
      </c>
      <c r="J2088" s="34">
        <f>L2088/2</f>
        <v>0</v>
      </c>
      <c r="K2088" s="37"/>
      <c r="L2088" s="34">
        <f>SUM(N2088,O2088,P2088,Q2088,R2088,M2088)</f>
        <v>0</v>
      </c>
      <c r="M2088" s="34">
        <f>AJ2088</f>
        <v>0</v>
      </c>
      <c r="N2088" s="34">
        <f>SUM(AI2088)</f>
        <v>0</v>
      </c>
      <c r="O2088" s="34">
        <f>0</f>
        <v>0</v>
      </c>
      <c r="P2088" s="34">
        <v>0</v>
      </c>
      <c r="Q2088" s="34">
        <v>0</v>
      </c>
      <c r="R2088" s="34">
        <f>AH2088</f>
        <v>0</v>
      </c>
      <c r="S2088" s="122"/>
      <c r="T2088" s="41">
        <f>SUM(U2088,AA2088)</f>
        <v>360</v>
      </c>
      <c r="U2088" s="41">
        <f>IF(SUM(V2088:Y2088)&gt;=250, 250,SUM(V2088:Y2088))</f>
        <v>60</v>
      </c>
      <c r="V2088" s="41">
        <v>0</v>
      </c>
      <c r="W2088" s="41">
        <v>0</v>
      </c>
      <c r="X2088" s="41">
        <f>SUM(AL2088,AN2088,BO2088,BS2088)</f>
        <v>0</v>
      </c>
      <c r="Y2088" s="41">
        <f>SUM(AO2088:BN2088)</f>
        <v>60</v>
      </c>
      <c r="Z2088" s="41">
        <f>COUNTIF(AO2088:BN2088, "&gt;0")</f>
        <v>1</v>
      </c>
      <c r="AA2088" s="41">
        <f>SUM(AB2088:AF2088)</f>
        <v>300</v>
      </c>
      <c r="AB2088" s="41">
        <f>BP2088+BQ2088</f>
        <v>0</v>
      </c>
      <c r="AC2088" s="41">
        <v>0</v>
      </c>
      <c r="AD2088" s="41">
        <v>0</v>
      </c>
      <c r="AE2088" s="41">
        <f>SUM(BR2088)</f>
        <v>300</v>
      </c>
      <c r="AF2088" s="41">
        <f>SUM(AM2088)</f>
        <v>0</v>
      </c>
      <c r="AG2088" s="122"/>
      <c r="AH2088" s="36">
        <v>0</v>
      </c>
      <c r="AI2088" s="126">
        <v>0</v>
      </c>
      <c r="AJ2088" s="36">
        <v>0</v>
      </c>
      <c r="AK2088" s="37"/>
      <c r="AL2088" s="1">
        <v>0</v>
      </c>
      <c r="AM2088" s="1">
        <v>0</v>
      </c>
      <c r="AN2088" s="1">
        <v>0</v>
      </c>
      <c r="AO2088" s="1">
        <v>0</v>
      </c>
      <c r="AP2088" s="1">
        <v>60</v>
      </c>
      <c r="AQ2088" s="114">
        <v>0</v>
      </c>
      <c r="AR2088" s="1">
        <v>0</v>
      </c>
      <c r="AS2088" s="114">
        <v>0</v>
      </c>
      <c r="AT2088" s="114">
        <v>0</v>
      </c>
      <c r="AU2088" s="114">
        <v>0</v>
      </c>
      <c r="AV2088" s="114">
        <v>0</v>
      </c>
      <c r="AW2088" s="114">
        <v>0</v>
      </c>
      <c r="AX2088" s="114">
        <v>0</v>
      </c>
      <c r="AY2088" s="114">
        <v>0</v>
      </c>
      <c r="AZ2088" s="114">
        <v>0</v>
      </c>
      <c r="BA2088" s="114">
        <v>0</v>
      </c>
      <c r="BB2088" s="114">
        <v>0</v>
      </c>
      <c r="BC2088" s="114">
        <v>0</v>
      </c>
      <c r="BD2088" s="115">
        <v>0</v>
      </c>
      <c r="BE2088" s="114">
        <v>0</v>
      </c>
      <c r="BF2088" s="114">
        <v>0</v>
      </c>
      <c r="BG2088" s="114">
        <v>0</v>
      </c>
      <c r="BH2088" s="114">
        <v>0</v>
      </c>
      <c r="BI2088" s="114">
        <v>0</v>
      </c>
      <c r="BJ2088" s="114">
        <v>0</v>
      </c>
      <c r="BK2088" s="114">
        <v>0</v>
      </c>
      <c r="BL2088" s="114">
        <v>0</v>
      </c>
      <c r="BM2088" s="114">
        <v>0</v>
      </c>
      <c r="BN2088" s="114">
        <v>0</v>
      </c>
      <c r="BO2088" s="114">
        <v>0</v>
      </c>
      <c r="BP2088" s="114">
        <v>0</v>
      </c>
      <c r="BQ2088" s="114">
        <v>0</v>
      </c>
      <c r="BR2088" s="114">
        <v>300</v>
      </c>
      <c r="BS2088" s="114">
        <v>0</v>
      </c>
    </row>
    <row r="2089" spans="1:71" ht="15" x14ac:dyDescent="0.25">
      <c r="A2089" s="1" t="str">
        <f>CONCATENATE(G2089,"-",F2089,"-",H2089)</f>
        <v>999783836-Black-Under 40</v>
      </c>
      <c r="B2089" s="1" t="str">
        <f>CONCATENATE(G2089,"-",H2089)</f>
        <v>999783836-Under 40</v>
      </c>
      <c r="C2089" s="34" t="s">
        <v>90</v>
      </c>
      <c r="D2089" s="34" t="s">
        <v>41</v>
      </c>
      <c r="E2089" s="34" t="s">
        <v>17</v>
      </c>
      <c r="F2089" s="41" t="s">
        <v>14</v>
      </c>
      <c r="G2089" s="127">
        <v>999783836</v>
      </c>
      <c r="H2089" s="36" t="s">
        <v>1900</v>
      </c>
      <c r="I2089" s="34">
        <f>((L2089)-J2089)+T2089</f>
        <v>1429</v>
      </c>
      <c r="J2089" s="34"/>
      <c r="K2089" s="35"/>
      <c r="L2089" s="34">
        <f>SUM(N2089,O2089,P2089,Q2089,R2089,M2089)</f>
        <v>75</v>
      </c>
      <c r="M2089" s="34">
        <f>AJ2089</f>
        <v>0</v>
      </c>
      <c r="N2089" s="34">
        <f>SUM(AI2089)</f>
        <v>0</v>
      </c>
      <c r="O2089" s="34">
        <f>0</f>
        <v>0</v>
      </c>
      <c r="P2089" s="34">
        <v>0</v>
      </c>
      <c r="Q2089" s="34">
        <v>0</v>
      </c>
      <c r="R2089" s="34">
        <f>AH2089</f>
        <v>75</v>
      </c>
      <c r="S2089" s="122"/>
      <c r="T2089" s="41">
        <f>SUM(U2089,AA2089)</f>
        <v>1354</v>
      </c>
      <c r="U2089" s="41">
        <f>IF(SUM(V2089:Y2089)&gt;=250, 250,SUM(V2089:Y2089))</f>
        <v>210</v>
      </c>
      <c r="V2089" s="41">
        <v>0</v>
      </c>
      <c r="W2089" s="41">
        <v>0</v>
      </c>
      <c r="X2089" s="41">
        <f>SUM(AL2089,AN2089,BO2089,BS2089)</f>
        <v>0</v>
      </c>
      <c r="Y2089" s="41">
        <f>SUM(AO2089:BN2089)</f>
        <v>210</v>
      </c>
      <c r="Z2089" s="41">
        <f>COUNTIF(AO2089:BN2089, "&gt;0")</f>
        <v>2</v>
      </c>
      <c r="AA2089" s="41">
        <f>SUM(AB2089:AF2089)</f>
        <v>1144</v>
      </c>
      <c r="AB2089" s="41">
        <f>BP2089+BQ2089</f>
        <v>300</v>
      </c>
      <c r="AC2089" s="41">
        <v>0</v>
      </c>
      <c r="AD2089" s="41">
        <v>0</v>
      </c>
      <c r="AE2089" s="41">
        <f>SUM(BR2089)</f>
        <v>450</v>
      </c>
      <c r="AF2089" s="41">
        <f>SUM(AM2089)</f>
        <v>394</v>
      </c>
      <c r="AG2089" s="122"/>
      <c r="AH2089" s="36">
        <v>75</v>
      </c>
      <c r="AI2089" s="126">
        <v>0</v>
      </c>
      <c r="AJ2089" s="36">
        <v>0</v>
      </c>
      <c r="AK2089" s="121"/>
      <c r="AL2089" s="1">
        <v>0</v>
      </c>
      <c r="AM2089" s="1">
        <v>394</v>
      </c>
      <c r="AN2089" s="1">
        <v>0</v>
      </c>
      <c r="AO2089" s="1">
        <v>0</v>
      </c>
      <c r="AP2089" s="1">
        <v>0</v>
      </c>
      <c r="AQ2089" s="114">
        <v>0</v>
      </c>
      <c r="AR2089" s="1">
        <v>0</v>
      </c>
      <c r="AS2089" s="114">
        <v>0</v>
      </c>
      <c r="AT2089" s="114">
        <v>0</v>
      </c>
      <c r="AU2089" s="114">
        <v>0</v>
      </c>
      <c r="AV2089" s="114">
        <v>0</v>
      </c>
      <c r="AW2089" s="114">
        <v>90</v>
      </c>
      <c r="AX2089" s="114">
        <v>0</v>
      </c>
      <c r="AY2089" s="114">
        <v>0</v>
      </c>
      <c r="AZ2089" s="114">
        <v>120</v>
      </c>
      <c r="BA2089" s="114">
        <v>0</v>
      </c>
      <c r="BB2089" s="114">
        <v>0</v>
      </c>
      <c r="BC2089" s="114">
        <v>0</v>
      </c>
      <c r="BD2089" s="115">
        <v>0</v>
      </c>
      <c r="BE2089" s="114">
        <v>0</v>
      </c>
      <c r="BF2089" s="114">
        <v>0</v>
      </c>
      <c r="BG2089" s="114">
        <v>0</v>
      </c>
      <c r="BH2089" s="114">
        <v>0</v>
      </c>
      <c r="BI2089" s="114">
        <v>0</v>
      </c>
      <c r="BJ2089" s="114">
        <v>0</v>
      </c>
      <c r="BK2089" s="114">
        <v>0</v>
      </c>
      <c r="BL2089" s="114">
        <v>0</v>
      </c>
      <c r="BM2089" s="114">
        <v>0</v>
      </c>
      <c r="BN2089" s="114">
        <v>0</v>
      </c>
      <c r="BO2089" s="114">
        <v>0</v>
      </c>
      <c r="BP2089" s="114">
        <v>0</v>
      </c>
      <c r="BQ2089" s="114">
        <v>300</v>
      </c>
      <c r="BR2089" s="114">
        <v>450</v>
      </c>
      <c r="BS2089" s="114">
        <v>0</v>
      </c>
    </row>
    <row r="2090" spans="1:71" ht="15" x14ac:dyDescent="0.25">
      <c r="A2090" s="1" t="str">
        <f>CONCATENATE(G2090,"-",F2090,"-",H2090)</f>
        <v>999870296-Black-Under 40</v>
      </c>
      <c r="B2090" s="1" t="str">
        <f>CONCATENATE(G2090,"-",H2090)</f>
        <v>999870296-Under 40</v>
      </c>
      <c r="C2090" s="34" t="s">
        <v>219</v>
      </c>
      <c r="D2090" s="34" t="s">
        <v>220</v>
      </c>
      <c r="E2090" s="34" t="s">
        <v>17</v>
      </c>
      <c r="F2090" s="41" t="s">
        <v>14</v>
      </c>
      <c r="G2090" s="127">
        <v>999870296</v>
      </c>
      <c r="H2090" s="36" t="s">
        <v>1900</v>
      </c>
      <c r="I2090" s="34">
        <f>((L2090)-J2090)+T2090</f>
        <v>1245</v>
      </c>
      <c r="J2090" s="34"/>
      <c r="K2090" s="35"/>
      <c r="L2090" s="34">
        <f>SUM(N2090,O2090,P2090,Q2090,R2090,M2090)</f>
        <v>0</v>
      </c>
      <c r="M2090" s="34">
        <f>AJ2090</f>
        <v>0</v>
      </c>
      <c r="N2090" s="34">
        <f>SUM(AI2090)</f>
        <v>0</v>
      </c>
      <c r="O2090" s="34">
        <f>0</f>
        <v>0</v>
      </c>
      <c r="P2090" s="34">
        <v>0</v>
      </c>
      <c r="Q2090" s="34">
        <v>0</v>
      </c>
      <c r="R2090" s="34">
        <f>AH2090</f>
        <v>0</v>
      </c>
      <c r="S2090" s="122"/>
      <c r="T2090" s="41">
        <f>SUM(U2090,AA2090)</f>
        <v>1245</v>
      </c>
      <c r="U2090" s="41">
        <f>IF(SUM(V2090:Y2090)&gt;=250, 250,SUM(V2090:Y2090))</f>
        <v>120</v>
      </c>
      <c r="V2090" s="41">
        <v>0</v>
      </c>
      <c r="W2090" s="41">
        <v>0</v>
      </c>
      <c r="X2090" s="41">
        <f>SUM(AL2090,AN2090,BO2090,BS2090)</f>
        <v>0</v>
      </c>
      <c r="Y2090" s="41">
        <f>SUM(AO2090:BN2090)</f>
        <v>120</v>
      </c>
      <c r="Z2090" s="41">
        <f>COUNTIF(AO2090:BN2090, "&gt;0")</f>
        <v>1</v>
      </c>
      <c r="AA2090" s="41">
        <f>SUM(AB2090:AF2090)</f>
        <v>1125</v>
      </c>
      <c r="AB2090" s="41">
        <f>BP2090+BQ2090</f>
        <v>0</v>
      </c>
      <c r="AC2090" s="41">
        <v>0</v>
      </c>
      <c r="AD2090" s="41">
        <v>0</v>
      </c>
      <c r="AE2090" s="41">
        <f>SUM(BR2090)</f>
        <v>600</v>
      </c>
      <c r="AF2090" s="41">
        <f>SUM(AM2090)</f>
        <v>525</v>
      </c>
      <c r="AG2090" s="122"/>
      <c r="AH2090" s="36">
        <v>0</v>
      </c>
      <c r="AI2090" s="126">
        <v>0</v>
      </c>
      <c r="AJ2090" s="36">
        <v>0</v>
      </c>
      <c r="AK2090" s="121"/>
      <c r="AL2090" s="1">
        <v>0</v>
      </c>
      <c r="AM2090" s="1">
        <v>525</v>
      </c>
      <c r="AN2090" s="1">
        <v>0</v>
      </c>
      <c r="AO2090" s="1">
        <v>0</v>
      </c>
      <c r="AP2090" s="1">
        <v>0</v>
      </c>
      <c r="AQ2090" s="114">
        <v>0</v>
      </c>
      <c r="AR2090" s="1">
        <v>0</v>
      </c>
      <c r="AS2090" s="114">
        <v>0</v>
      </c>
      <c r="AT2090" s="114">
        <v>0</v>
      </c>
      <c r="AU2090" s="114">
        <v>0</v>
      </c>
      <c r="AV2090" s="114">
        <v>0</v>
      </c>
      <c r="AW2090" s="114">
        <v>120</v>
      </c>
      <c r="AX2090" s="114">
        <v>0</v>
      </c>
      <c r="AY2090" s="114">
        <v>0</v>
      </c>
      <c r="AZ2090" s="114">
        <v>0</v>
      </c>
      <c r="BA2090" s="114">
        <v>0</v>
      </c>
      <c r="BB2090" s="114">
        <v>0</v>
      </c>
      <c r="BC2090" s="114">
        <v>0</v>
      </c>
      <c r="BD2090" s="115">
        <v>0</v>
      </c>
      <c r="BE2090" s="114">
        <v>0</v>
      </c>
      <c r="BF2090" s="114">
        <v>0</v>
      </c>
      <c r="BG2090" s="114">
        <v>0</v>
      </c>
      <c r="BH2090" s="114">
        <v>0</v>
      </c>
      <c r="BI2090" s="114">
        <v>0</v>
      </c>
      <c r="BJ2090" s="114">
        <v>0</v>
      </c>
      <c r="BK2090" s="114">
        <v>0</v>
      </c>
      <c r="BL2090" s="114">
        <v>0</v>
      </c>
      <c r="BM2090" s="114">
        <v>0</v>
      </c>
      <c r="BN2090" s="114">
        <v>0</v>
      </c>
      <c r="BO2090" s="114">
        <v>0</v>
      </c>
      <c r="BP2090" s="114">
        <v>0</v>
      </c>
      <c r="BQ2090" s="114">
        <v>0</v>
      </c>
      <c r="BR2090" s="114">
        <v>600</v>
      </c>
      <c r="BS2090" s="114">
        <v>0</v>
      </c>
    </row>
    <row r="2091" spans="1:71" ht="15" x14ac:dyDescent="0.25">
      <c r="A2091" s="1" t="str">
        <f>CONCATENATE(G2091,"-",F2091,"-",H2091)</f>
        <v>999897972-Black-Under 40</v>
      </c>
      <c r="B2091" s="1" t="str">
        <f>CONCATENATE(G2091,"-",H2091)</f>
        <v>999897972-Under 40</v>
      </c>
      <c r="C2091" s="34" t="s">
        <v>367</v>
      </c>
      <c r="D2091" s="34" t="s">
        <v>368</v>
      </c>
      <c r="E2091" s="34" t="s">
        <v>17</v>
      </c>
      <c r="F2091" s="41" t="s">
        <v>14</v>
      </c>
      <c r="G2091" s="127">
        <v>999897972</v>
      </c>
      <c r="H2091" s="36" t="s">
        <v>1900</v>
      </c>
      <c r="I2091" s="34">
        <f>((L2091)-J2091)+T2091</f>
        <v>835</v>
      </c>
      <c r="J2091" s="34"/>
      <c r="K2091" s="35"/>
      <c r="L2091" s="34">
        <f>SUM(N2091,O2091,P2091,Q2091,R2091,M2091)</f>
        <v>0</v>
      </c>
      <c r="M2091" s="34">
        <f>AJ2091</f>
        <v>0</v>
      </c>
      <c r="N2091" s="34">
        <f>SUM(AI2091)</f>
        <v>0</v>
      </c>
      <c r="O2091" s="34">
        <f>0</f>
        <v>0</v>
      </c>
      <c r="P2091" s="34">
        <v>0</v>
      </c>
      <c r="Q2091" s="34">
        <v>0</v>
      </c>
      <c r="R2091" s="34">
        <f>AH2091</f>
        <v>0</v>
      </c>
      <c r="S2091" s="122"/>
      <c r="T2091" s="41">
        <f>SUM(U2091,AA2091)</f>
        <v>835</v>
      </c>
      <c r="U2091" s="41">
        <f>IF(SUM(V2091:Y2091)&gt;=250, 250,SUM(V2091:Y2091))</f>
        <v>60</v>
      </c>
      <c r="V2091" s="41">
        <v>0</v>
      </c>
      <c r="W2091" s="41">
        <v>0</v>
      </c>
      <c r="X2091" s="41">
        <f>SUM(AL2091,AN2091,BO2091,BS2091)</f>
        <v>0</v>
      </c>
      <c r="Y2091" s="41">
        <f>SUM(AO2091:BN2091)</f>
        <v>60</v>
      </c>
      <c r="Z2091" s="41">
        <f>COUNTIF(AO2091:BN2091, "&gt;0")</f>
        <v>1</v>
      </c>
      <c r="AA2091" s="41">
        <f>SUM(AB2091:AF2091)</f>
        <v>775</v>
      </c>
      <c r="AB2091" s="41">
        <f>BP2091+BQ2091</f>
        <v>225</v>
      </c>
      <c r="AC2091" s="41">
        <v>0</v>
      </c>
      <c r="AD2091" s="41">
        <v>0</v>
      </c>
      <c r="AE2091" s="41">
        <f>SUM(BR2091)</f>
        <v>254</v>
      </c>
      <c r="AF2091" s="41">
        <f>SUM(AM2091)</f>
        <v>296</v>
      </c>
      <c r="AG2091" s="122"/>
      <c r="AH2091" s="36">
        <v>0</v>
      </c>
      <c r="AI2091" s="126">
        <v>0</v>
      </c>
      <c r="AJ2091" s="36">
        <v>0</v>
      </c>
      <c r="AK2091" s="121"/>
      <c r="AL2091" s="1">
        <v>0</v>
      </c>
      <c r="AM2091" s="1">
        <v>296</v>
      </c>
      <c r="AN2091" s="1">
        <v>0</v>
      </c>
      <c r="AO2091" s="1">
        <v>0</v>
      </c>
      <c r="AP2091" s="1">
        <v>60</v>
      </c>
      <c r="AQ2091" s="114">
        <v>0</v>
      </c>
      <c r="AR2091" s="1">
        <v>0</v>
      </c>
      <c r="AS2091" s="114">
        <v>0</v>
      </c>
      <c r="AT2091" s="114">
        <v>0</v>
      </c>
      <c r="AU2091" s="114">
        <v>0</v>
      </c>
      <c r="AV2091" s="114">
        <v>0</v>
      </c>
      <c r="AW2091" s="114">
        <v>0</v>
      </c>
      <c r="AX2091" s="114">
        <v>0</v>
      </c>
      <c r="AY2091" s="114">
        <v>0</v>
      </c>
      <c r="AZ2091" s="114">
        <v>0</v>
      </c>
      <c r="BA2091" s="114">
        <v>0</v>
      </c>
      <c r="BB2091" s="114">
        <v>0</v>
      </c>
      <c r="BC2091" s="114">
        <v>0</v>
      </c>
      <c r="BD2091" s="115">
        <v>0</v>
      </c>
      <c r="BE2091" s="114">
        <v>0</v>
      </c>
      <c r="BF2091" s="114">
        <v>0</v>
      </c>
      <c r="BG2091" s="114">
        <v>0</v>
      </c>
      <c r="BH2091" s="114">
        <v>0</v>
      </c>
      <c r="BI2091" s="114">
        <v>0</v>
      </c>
      <c r="BJ2091" s="114">
        <v>0</v>
      </c>
      <c r="BK2091" s="114">
        <v>0</v>
      </c>
      <c r="BL2091" s="114">
        <v>0</v>
      </c>
      <c r="BM2091" s="114">
        <v>0</v>
      </c>
      <c r="BN2091" s="114">
        <v>0</v>
      </c>
      <c r="BO2091" s="114">
        <v>0</v>
      </c>
      <c r="BP2091" s="114">
        <v>225</v>
      </c>
      <c r="BQ2091" s="114">
        <v>0</v>
      </c>
      <c r="BR2091" s="114">
        <v>254</v>
      </c>
      <c r="BS2091" s="114">
        <v>0</v>
      </c>
    </row>
    <row r="2092" spans="1:71" ht="15" x14ac:dyDescent="0.25">
      <c r="A2092" s="1" t="str">
        <f>CONCATENATE(G2092,"-",F2092,"-",H2092)</f>
        <v>999765439-Black-Under 40</v>
      </c>
      <c r="B2092" s="1" t="str">
        <f>CONCATENATE(G2092,"-",H2092)</f>
        <v>999765439-Under 40</v>
      </c>
      <c r="C2092" s="34" t="s">
        <v>85</v>
      </c>
      <c r="D2092" s="34" t="s">
        <v>86</v>
      </c>
      <c r="E2092" s="34" t="s">
        <v>17</v>
      </c>
      <c r="F2092" s="41" t="s">
        <v>14</v>
      </c>
      <c r="G2092" s="127">
        <v>999765439</v>
      </c>
      <c r="H2092" s="36" t="s">
        <v>1900</v>
      </c>
      <c r="I2092" s="34">
        <f>((L2092)-J2092)+T2092</f>
        <v>663</v>
      </c>
      <c r="J2092" s="34"/>
      <c r="K2092" s="35"/>
      <c r="L2092" s="34">
        <f>SUM(N2092,O2092,P2092,Q2092,R2092,M2092)</f>
        <v>100</v>
      </c>
      <c r="M2092" s="34">
        <f>AJ2092</f>
        <v>0</v>
      </c>
      <c r="N2092" s="34">
        <f>SUM(AI2092)</f>
        <v>0</v>
      </c>
      <c r="O2092" s="34">
        <f>0</f>
        <v>0</v>
      </c>
      <c r="P2092" s="34">
        <v>0</v>
      </c>
      <c r="Q2092" s="34">
        <v>0</v>
      </c>
      <c r="R2092" s="34">
        <f>AH2092</f>
        <v>100</v>
      </c>
      <c r="S2092" s="122"/>
      <c r="T2092" s="41">
        <f>SUM(U2092,AA2092)</f>
        <v>563</v>
      </c>
      <c r="U2092" s="41">
        <f>IF(SUM(V2092:Y2092)&gt;=250, 250,SUM(V2092:Y2092))</f>
        <v>0</v>
      </c>
      <c r="V2092" s="41">
        <v>0</v>
      </c>
      <c r="W2092" s="41">
        <v>0</v>
      </c>
      <c r="X2092" s="41">
        <f>SUM(AL2092,AN2092,BO2092,BS2092)</f>
        <v>0</v>
      </c>
      <c r="Y2092" s="41">
        <f>SUM(AO2092:BN2092)</f>
        <v>0</v>
      </c>
      <c r="Z2092" s="41">
        <f>COUNTIF(AO2092:BN2092, "&gt;0")</f>
        <v>0</v>
      </c>
      <c r="AA2092" s="41">
        <f>SUM(AB2092:AF2092)</f>
        <v>563</v>
      </c>
      <c r="AB2092" s="41">
        <f>BP2092+BQ2092</f>
        <v>225</v>
      </c>
      <c r="AC2092" s="41">
        <v>0</v>
      </c>
      <c r="AD2092" s="41">
        <v>0</v>
      </c>
      <c r="AE2092" s="41">
        <f>SUM(BR2092)</f>
        <v>338</v>
      </c>
      <c r="AF2092" s="41">
        <f>SUM(AM2092)</f>
        <v>0</v>
      </c>
      <c r="AG2092" s="122"/>
      <c r="AH2092" s="36">
        <v>100</v>
      </c>
      <c r="AI2092" s="126">
        <v>0</v>
      </c>
      <c r="AJ2092" s="36">
        <v>0</v>
      </c>
      <c r="AK2092" s="121"/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14">
        <v>0</v>
      </c>
      <c r="AR2092" s="1">
        <v>0</v>
      </c>
      <c r="AS2092" s="114">
        <v>0</v>
      </c>
      <c r="AT2092" s="114">
        <v>0</v>
      </c>
      <c r="AU2092" s="114">
        <v>0</v>
      </c>
      <c r="AV2092" s="114">
        <v>0</v>
      </c>
      <c r="AW2092" s="114">
        <v>0</v>
      </c>
      <c r="AX2092" s="114">
        <v>0</v>
      </c>
      <c r="AY2092" s="114">
        <v>0</v>
      </c>
      <c r="AZ2092" s="114">
        <v>0</v>
      </c>
      <c r="BA2092" s="114">
        <v>0</v>
      </c>
      <c r="BB2092" s="114">
        <v>0</v>
      </c>
      <c r="BC2092" s="114">
        <v>0</v>
      </c>
      <c r="BD2092" s="115">
        <v>0</v>
      </c>
      <c r="BE2092" s="114">
        <v>0</v>
      </c>
      <c r="BF2092" s="114">
        <v>0</v>
      </c>
      <c r="BG2092" s="114">
        <v>0</v>
      </c>
      <c r="BH2092" s="114">
        <v>0</v>
      </c>
      <c r="BI2092" s="114">
        <v>0</v>
      </c>
      <c r="BJ2092" s="114">
        <v>0</v>
      </c>
      <c r="BK2092" s="114">
        <v>0</v>
      </c>
      <c r="BL2092" s="114">
        <v>0</v>
      </c>
      <c r="BM2092" s="114">
        <v>0</v>
      </c>
      <c r="BN2092" s="114">
        <v>0</v>
      </c>
      <c r="BO2092" s="114">
        <v>0</v>
      </c>
      <c r="BP2092" s="114">
        <v>0</v>
      </c>
      <c r="BQ2092" s="114">
        <v>225</v>
      </c>
      <c r="BR2092" s="114">
        <v>338</v>
      </c>
      <c r="BS2092" s="114">
        <v>0</v>
      </c>
    </row>
    <row r="2093" spans="1:71" ht="15" x14ac:dyDescent="0.25">
      <c r="A2093" s="1" t="str">
        <f>CONCATENATE(G2093,"-",F2093,"-",H2093)</f>
        <v>999858344-Black-Under 40</v>
      </c>
      <c r="B2093" s="1" t="str">
        <f>CONCATENATE(G2093,"-",H2093)</f>
        <v>999858344-Under 40</v>
      </c>
      <c r="C2093" s="36" t="s">
        <v>69</v>
      </c>
      <c r="D2093" s="36" t="s">
        <v>163</v>
      </c>
      <c r="E2093" s="36" t="s">
        <v>17</v>
      </c>
      <c r="F2093" s="41" t="s">
        <v>14</v>
      </c>
      <c r="G2093" s="127">
        <v>999858344</v>
      </c>
      <c r="H2093" s="36" t="s">
        <v>1900</v>
      </c>
      <c r="I2093" s="34">
        <f>((L2093)-J2093)+T2093</f>
        <v>610.5</v>
      </c>
      <c r="J2093" s="34"/>
      <c r="K2093" s="35"/>
      <c r="L2093" s="34">
        <f>SUM(N2093,O2093,P2093,Q2093,R2093,M2093)</f>
        <v>56.5</v>
      </c>
      <c r="M2093" s="34">
        <f>AJ2093</f>
        <v>0</v>
      </c>
      <c r="N2093" s="34">
        <f>SUM(AI2093)</f>
        <v>0</v>
      </c>
      <c r="O2093" s="34">
        <f>0</f>
        <v>0</v>
      </c>
      <c r="P2093" s="34">
        <v>0</v>
      </c>
      <c r="Q2093" s="34">
        <v>0</v>
      </c>
      <c r="R2093" s="34">
        <f>AH2093</f>
        <v>56.5</v>
      </c>
      <c r="S2093" s="122"/>
      <c r="T2093" s="41">
        <f>SUM(U2093,AA2093)</f>
        <v>554</v>
      </c>
      <c r="U2093" s="41">
        <f>IF(SUM(V2093:Y2093)&gt;=250, 250,SUM(V2093:Y2093))</f>
        <v>0</v>
      </c>
      <c r="V2093" s="41">
        <v>0</v>
      </c>
      <c r="W2093" s="41">
        <v>0</v>
      </c>
      <c r="X2093" s="41">
        <f>SUM(AL2093,AN2093,BO2093,BS2093)</f>
        <v>0</v>
      </c>
      <c r="Y2093" s="41">
        <f>SUM(AO2093:BN2093)</f>
        <v>0</v>
      </c>
      <c r="Z2093" s="41">
        <f>COUNTIF(AO2093:BN2093, "&gt;0")</f>
        <v>0</v>
      </c>
      <c r="AA2093" s="41">
        <f>SUM(AB2093:AF2093)</f>
        <v>554</v>
      </c>
      <c r="AB2093" s="41">
        <f>BP2093+BQ2093</f>
        <v>300</v>
      </c>
      <c r="AC2093" s="41">
        <v>0</v>
      </c>
      <c r="AD2093" s="41">
        <v>0</v>
      </c>
      <c r="AE2093" s="41">
        <f>SUM(BR2093)</f>
        <v>254</v>
      </c>
      <c r="AF2093" s="41">
        <f>SUM(AM2093)</f>
        <v>0</v>
      </c>
      <c r="AG2093" s="122"/>
      <c r="AH2093" s="36">
        <v>56.5</v>
      </c>
      <c r="AI2093" s="126">
        <v>0</v>
      </c>
      <c r="AJ2093" s="36">
        <v>0</v>
      </c>
      <c r="AK2093" s="121"/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14">
        <v>0</v>
      </c>
      <c r="AR2093" s="1">
        <v>0</v>
      </c>
      <c r="AS2093" s="114">
        <v>0</v>
      </c>
      <c r="AT2093" s="114">
        <v>0</v>
      </c>
      <c r="AU2093" s="114">
        <v>0</v>
      </c>
      <c r="AV2093" s="114">
        <v>0</v>
      </c>
      <c r="AW2093" s="114">
        <v>0</v>
      </c>
      <c r="AX2093" s="114">
        <v>0</v>
      </c>
      <c r="AY2093" s="114">
        <v>0</v>
      </c>
      <c r="AZ2093" s="114">
        <v>0</v>
      </c>
      <c r="BA2093" s="114">
        <v>0</v>
      </c>
      <c r="BB2093" s="114">
        <v>0</v>
      </c>
      <c r="BC2093" s="114">
        <v>0</v>
      </c>
      <c r="BD2093" s="115">
        <v>0</v>
      </c>
      <c r="BE2093" s="114">
        <v>0</v>
      </c>
      <c r="BF2093" s="114">
        <v>0</v>
      </c>
      <c r="BG2093" s="114">
        <v>0</v>
      </c>
      <c r="BH2093" s="114">
        <v>0</v>
      </c>
      <c r="BI2093" s="114">
        <v>0</v>
      </c>
      <c r="BJ2093" s="114">
        <v>0</v>
      </c>
      <c r="BK2093" s="114">
        <v>0</v>
      </c>
      <c r="BL2093" s="114">
        <v>0</v>
      </c>
      <c r="BM2093" s="114">
        <v>0</v>
      </c>
      <c r="BN2093" s="114">
        <v>0</v>
      </c>
      <c r="BO2093" s="114">
        <v>0</v>
      </c>
      <c r="BP2093" s="114">
        <v>300</v>
      </c>
      <c r="BQ2093" s="114">
        <v>0</v>
      </c>
      <c r="BR2093" s="114">
        <v>254</v>
      </c>
      <c r="BS2093" s="114">
        <v>0</v>
      </c>
    </row>
    <row r="2094" spans="1:71" ht="15" x14ac:dyDescent="0.25">
      <c r="A2094" s="1" t="str">
        <f>CONCATENATE(G2094,"-",F2094,"-",H2094)</f>
        <v>999936059-Black-Under 40</v>
      </c>
      <c r="B2094" s="1" t="str">
        <f>CONCATENATE(G2094,"-",H2094)</f>
        <v>999936059-Under 40</v>
      </c>
      <c r="C2094" s="36" t="s">
        <v>373</v>
      </c>
      <c r="D2094" s="36" t="s">
        <v>131</v>
      </c>
      <c r="E2094" s="36" t="s">
        <v>17</v>
      </c>
      <c r="F2094" s="41" t="s">
        <v>14</v>
      </c>
      <c r="G2094" s="36">
        <v>999936059</v>
      </c>
      <c r="H2094" s="36" t="s">
        <v>1900</v>
      </c>
      <c r="I2094" s="34">
        <f>((L2094)-J2094)+T2094</f>
        <v>567</v>
      </c>
      <c r="J2094" s="36"/>
      <c r="K2094" s="35"/>
      <c r="L2094" s="34">
        <f>SUM(N2094,O2094,P2094,Q2094,R2094,M2094)</f>
        <v>0</v>
      </c>
      <c r="M2094" s="34">
        <f>AJ2094</f>
        <v>0</v>
      </c>
      <c r="N2094" s="34">
        <f>SUM(AI2094)</f>
        <v>0</v>
      </c>
      <c r="O2094" s="34">
        <f>0</f>
        <v>0</v>
      </c>
      <c r="P2094" s="34">
        <v>0</v>
      </c>
      <c r="Q2094" s="34">
        <v>0</v>
      </c>
      <c r="R2094" s="34">
        <f>AH2094</f>
        <v>0</v>
      </c>
      <c r="S2094" s="122"/>
      <c r="T2094" s="41">
        <f>SUM(U2094,AA2094)</f>
        <v>567</v>
      </c>
      <c r="U2094" s="41">
        <f>IF(SUM(V2094:Y2094)&gt;=250, 250,SUM(V2094:Y2094))</f>
        <v>60</v>
      </c>
      <c r="V2094" s="41">
        <v>0</v>
      </c>
      <c r="W2094" s="41">
        <v>0</v>
      </c>
      <c r="X2094" s="41">
        <f>SUM(AL2094,AN2094,BO2094,BS2094)</f>
        <v>0</v>
      </c>
      <c r="Y2094" s="41">
        <f>SUM(AO2094:BN2094)</f>
        <v>60</v>
      </c>
      <c r="Z2094" s="41">
        <f>COUNTIF(AO2094:BN2094, "&gt;0")</f>
        <v>1</v>
      </c>
      <c r="AA2094" s="41">
        <f>SUM(AB2094:AF2094)</f>
        <v>507</v>
      </c>
      <c r="AB2094" s="41">
        <f>BP2094+BQ2094</f>
        <v>169</v>
      </c>
      <c r="AC2094" s="41">
        <v>0</v>
      </c>
      <c r="AD2094" s="41">
        <v>0</v>
      </c>
      <c r="AE2094" s="41">
        <f>SUM(BR2094)</f>
        <v>338</v>
      </c>
      <c r="AF2094" s="41">
        <f>SUM(AM2094)</f>
        <v>0</v>
      </c>
      <c r="AG2094" s="122"/>
      <c r="AH2094" s="36">
        <v>0</v>
      </c>
      <c r="AI2094" s="126">
        <v>0</v>
      </c>
      <c r="AJ2094" s="36">
        <v>0</v>
      </c>
      <c r="AK2094" s="121"/>
      <c r="AL2094" s="1">
        <v>0</v>
      </c>
      <c r="AM2094" s="1">
        <v>0</v>
      </c>
      <c r="AN2094" s="1">
        <v>0</v>
      </c>
      <c r="AO2094" s="1">
        <v>0</v>
      </c>
      <c r="AP2094" s="1">
        <v>0</v>
      </c>
      <c r="AQ2094" s="114">
        <v>0</v>
      </c>
      <c r="AR2094" s="1">
        <v>0</v>
      </c>
      <c r="AS2094" s="114">
        <v>0</v>
      </c>
      <c r="AT2094" s="114">
        <v>0</v>
      </c>
      <c r="AU2094" s="114">
        <v>0</v>
      </c>
      <c r="AV2094" s="114">
        <v>0</v>
      </c>
      <c r="AW2094" s="114">
        <v>0</v>
      </c>
      <c r="AX2094" s="114">
        <v>0</v>
      </c>
      <c r="AY2094" s="114">
        <v>0</v>
      </c>
      <c r="AZ2094" s="114">
        <v>0</v>
      </c>
      <c r="BA2094" s="114">
        <v>0</v>
      </c>
      <c r="BB2094" s="114">
        <v>0</v>
      </c>
      <c r="BC2094" s="114">
        <v>0</v>
      </c>
      <c r="BD2094" s="115">
        <v>0</v>
      </c>
      <c r="BE2094" s="114">
        <v>60</v>
      </c>
      <c r="BF2094" s="114">
        <v>0</v>
      </c>
      <c r="BG2094" s="114">
        <v>0</v>
      </c>
      <c r="BH2094" s="114">
        <v>0</v>
      </c>
      <c r="BI2094" s="114">
        <v>0</v>
      </c>
      <c r="BJ2094" s="114">
        <v>0</v>
      </c>
      <c r="BK2094" s="114">
        <v>0</v>
      </c>
      <c r="BL2094" s="114">
        <v>0</v>
      </c>
      <c r="BM2094" s="114">
        <v>0</v>
      </c>
      <c r="BN2094" s="114">
        <v>0</v>
      </c>
      <c r="BO2094" s="114">
        <v>0</v>
      </c>
      <c r="BP2094" s="114">
        <v>169</v>
      </c>
      <c r="BQ2094" s="114">
        <v>0</v>
      </c>
      <c r="BR2094" s="114">
        <v>338</v>
      </c>
      <c r="BS2094" s="114">
        <v>0</v>
      </c>
    </row>
    <row r="2095" spans="1:71" ht="15" x14ac:dyDescent="0.25">
      <c r="A2095" s="1" t="str">
        <f>CONCATENATE(G2095,"-",F2095,"-",H2095)</f>
        <v>999924261-Black-Under 40</v>
      </c>
      <c r="B2095" s="1" t="str">
        <f>CONCATENATE(G2095,"-",H2095)</f>
        <v>999924261-Under 40</v>
      </c>
      <c r="C2095" s="36" t="s">
        <v>1918</v>
      </c>
      <c r="D2095" s="36" t="s">
        <v>1919</v>
      </c>
      <c r="E2095" s="36" t="s">
        <v>17</v>
      </c>
      <c r="F2095" s="41" t="s">
        <v>14</v>
      </c>
      <c r="G2095" s="128">
        <v>999924261</v>
      </c>
      <c r="H2095" s="36" t="s">
        <v>1900</v>
      </c>
      <c r="I2095" s="34">
        <f>((L2095)-J2095)+T2095</f>
        <v>356</v>
      </c>
      <c r="J2095" s="34">
        <f>L2095/2</f>
        <v>0</v>
      </c>
      <c r="K2095" s="37"/>
      <c r="L2095" s="34">
        <f>SUM(N2095,O2095,P2095,Q2095,R2095,M2095)</f>
        <v>0</v>
      </c>
      <c r="M2095" s="34">
        <f>AJ2095</f>
        <v>0</v>
      </c>
      <c r="N2095" s="34">
        <f>SUM(AI2095)</f>
        <v>0</v>
      </c>
      <c r="O2095" s="34">
        <f>0</f>
        <v>0</v>
      </c>
      <c r="P2095" s="34">
        <v>0</v>
      </c>
      <c r="Q2095" s="34">
        <v>0</v>
      </c>
      <c r="R2095" s="34">
        <f>AH2095</f>
        <v>0</v>
      </c>
      <c r="S2095" s="122"/>
      <c r="T2095" s="41">
        <f>SUM(U2095,AA2095)</f>
        <v>356</v>
      </c>
      <c r="U2095" s="41">
        <f>IF(SUM(V2095:Y2095)&gt;=250, 250,SUM(V2095:Y2095))</f>
        <v>60</v>
      </c>
      <c r="V2095" s="41">
        <v>0</v>
      </c>
      <c r="W2095" s="41">
        <v>0</v>
      </c>
      <c r="X2095" s="41">
        <f>SUM(AL2095,AN2095,BO2095,BS2095)</f>
        <v>0</v>
      </c>
      <c r="Y2095" s="41">
        <f>SUM(AO2095:BN2095)</f>
        <v>60</v>
      </c>
      <c r="Z2095" s="41">
        <f>COUNTIF(AO2095:BN2095, "&gt;0")</f>
        <v>1</v>
      </c>
      <c r="AA2095" s="41">
        <f>SUM(AB2095:AF2095)</f>
        <v>296</v>
      </c>
      <c r="AB2095" s="41">
        <f>BP2095+BQ2095</f>
        <v>0</v>
      </c>
      <c r="AC2095" s="41">
        <v>0</v>
      </c>
      <c r="AD2095" s="41">
        <v>0</v>
      </c>
      <c r="AE2095" s="41">
        <f>SUM(BR2095)</f>
        <v>0</v>
      </c>
      <c r="AF2095" s="41">
        <f>SUM(AM2095)</f>
        <v>296</v>
      </c>
      <c r="AG2095" s="122"/>
      <c r="AH2095" s="36">
        <v>0</v>
      </c>
      <c r="AI2095" s="126">
        <v>0</v>
      </c>
      <c r="AJ2095" s="36">
        <v>0</v>
      </c>
      <c r="AK2095" s="121"/>
      <c r="AL2095" s="1">
        <v>0</v>
      </c>
      <c r="AM2095" s="1">
        <v>296</v>
      </c>
      <c r="AN2095" s="1">
        <v>0</v>
      </c>
      <c r="AO2095" s="1">
        <v>0</v>
      </c>
      <c r="AP2095" s="1">
        <v>0</v>
      </c>
      <c r="AQ2095" s="114">
        <v>0</v>
      </c>
      <c r="AR2095" s="1">
        <v>0</v>
      </c>
      <c r="AS2095" s="114">
        <v>0</v>
      </c>
      <c r="AT2095" s="114">
        <v>0</v>
      </c>
      <c r="AU2095" s="114">
        <v>0</v>
      </c>
      <c r="AV2095" s="114">
        <v>0</v>
      </c>
      <c r="AW2095" s="114">
        <v>0</v>
      </c>
      <c r="AX2095" s="114">
        <v>0</v>
      </c>
      <c r="AY2095" s="114">
        <v>60</v>
      </c>
      <c r="AZ2095" s="114">
        <v>0</v>
      </c>
      <c r="BA2095" s="114">
        <v>0</v>
      </c>
      <c r="BB2095" s="114">
        <v>0</v>
      </c>
      <c r="BC2095" s="114">
        <v>0</v>
      </c>
      <c r="BD2095" s="115">
        <v>0</v>
      </c>
      <c r="BE2095" s="114">
        <v>0</v>
      </c>
      <c r="BF2095" s="114">
        <v>0</v>
      </c>
      <c r="BG2095" s="114">
        <v>0</v>
      </c>
      <c r="BH2095" s="114">
        <v>0</v>
      </c>
      <c r="BI2095" s="114">
        <v>0</v>
      </c>
      <c r="BJ2095" s="114">
        <v>0</v>
      </c>
      <c r="BK2095" s="114">
        <v>0</v>
      </c>
      <c r="BL2095" s="114">
        <v>0</v>
      </c>
      <c r="BM2095" s="114">
        <v>0</v>
      </c>
      <c r="BN2095" s="114">
        <v>0</v>
      </c>
      <c r="BO2095" s="114">
        <v>0</v>
      </c>
      <c r="BP2095" s="114">
        <v>0</v>
      </c>
      <c r="BQ2095" s="114">
        <v>0</v>
      </c>
      <c r="BR2095" s="114">
        <v>0</v>
      </c>
      <c r="BS2095" s="114">
        <v>0</v>
      </c>
    </row>
    <row r="2096" spans="1:71" ht="15" x14ac:dyDescent="0.25">
      <c r="A2096" s="1" t="str">
        <f>CONCATENATE(G2096,"-",F2096,"-",H2096)</f>
        <v>999873717-Black-Under 40</v>
      </c>
      <c r="B2096" s="1" t="str">
        <f>CONCATENATE(G2096,"-",H2096)</f>
        <v>999873717-Under 40</v>
      </c>
      <c r="C2096" s="159" t="s">
        <v>237</v>
      </c>
      <c r="D2096" s="160" t="s">
        <v>238</v>
      </c>
      <c r="E2096" s="159" t="s">
        <v>17</v>
      </c>
      <c r="F2096" s="41" t="s">
        <v>14</v>
      </c>
      <c r="G2096" s="161">
        <v>999873717</v>
      </c>
      <c r="H2096" s="36" t="s">
        <v>1900</v>
      </c>
      <c r="I2096" s="34">
        <f>((L2096)-J2096)+T2096</f>
        <v>344</v>
      </c>
      <c r="J2096" s="34"/>
      <c r="K2096" s="35"/>
      <c r="L2096" s="34">
        <f>SUM(N2096,O2096,P2096,Q2096,R2096,M2096)</f>
        <v>0</v>
      </c>
      <c r="M2096" s="34">
        <f>AJ2096</f>
        <v>0</v>
      </c>
      <c r="N2096" s="34">
        <f>SUM(AI2096)</f>
        <v>0</v>
      </c>
      <c r="O2096" s="34">
        <f>0</f>
        <v>0</v>
      </c>
      <c r="P2096" s="34">
        <v>0</v>
      </c>
      <c r="Q2096" s="34">
        <v>0</v>
      </c>
      <c r="R2096" s="34">
        <f>AH2096</f>
        <v>0</v>
      </c>
      <c r="S2096" s="122"/>
      <c r="T2096" s="41">
        <f>SUM(U2096,AA2096)</f>
        <v>344</v>
      </c>
      <c r="U2096" s="41">
        <f>IF(SUM(V2096:Y2096)&gt;=250, 250,SUM(V2096:Y2096))</f>
        <v>90</v>
      </c>
      <c r="V2096" s="41">
        <v>0</v>
      </c>
      <c r="W2096" s="41">
        <v>0</v>
      </c>
      <c r="X2096" s="41">
        <f>SUM(AL2096,AN2096,BO2096,BS2096)</f>
        <v>0</v>
      </c>
      <c r="Y2096" s="41">
        <f>SUM(AO2096:BN2096)</f>
        <v>90</v>
      </c>
      <c r="Z2096" s="41">
        <f>COUNTIF(AO2096:BN2096, "&gt;0")</f>
        <v>1</v>
      </c>
      <c r="AA2096" s="41">
        <f>SUM(AB2096:AF2096)</f>
        <v>254</v>
      </c>
      <c r="AB2096" s="41">
        <f>BP2096+BQ2096</f>
        <v>0</v>
      </c>
      <c r="AC2096" s="41">
        <v>0</v>
      </c>
      <c r="AD2096" s="41">
        <v>0</v>
      </c>
      <c r="AE2096" s="41">
        <f>SUM(BR2096)</f>
        <v>254</v>
      </c>
      <c r="AF2096" s="41">
        <f>SUM(AM2096)</f>
        <v>0</v>
      </c>
      <c r="AG2096" s="122"/>
      <c r="AH2096" s="36">
        <v>0</v>
      </c>
      <c r="AI2096" s="126">
        <v>0</v>
      </c>
      <c r="AJ2096" s="36">
        <v>0</v>
      </c>
      <c r="AK2096" s="121"/>
      <c r="AL2096" s="1">
        <v>0</v>
      </c>
      <c r="AM2096" s="1">
        <v>0</v>
      </c>
      <c r="AN2096" s="1">
        <v>0</v>
      </c>
      <c r="AO2096" s="1">
        <v>0</v>
      </c>
      <c r="AP2096" s="1">
        <v>0</v>
      </c>
      <c r="AQ2096" s="114">
        <v>0</v>
      </c>
      <c r="AR2096" s="1">
        <v>0</v>
      </c>
      <c r="AS2096" s="114">
        <v>0</v>
      </c>
      <c r="AT2096" s="114">
        <v>0</v>
      </c>
      <c r="AU2096" s="114">
        <v>0</v>
      </c>
      <c r="AV2096" s="114">
        <v>0</v>
      </c>
      <c r="AW2096" s="114">
        <v>0</v>
      </c>
      <c r="AX2096" s="114">
        <v>0</v>
      </c>
      <c r="AY2096" s="114">
        <v>0</v>
      </c>
      <c r="AZ2096" s="114">
        <v>90</v>
      </c>
      <c r="BA2096" s="114">
        <v>0</v>
      </c>
      <c r="BB2096" s="114">
        <v>0</v>
      </c>
      <c r="BC2096" s="114">
        <v>0</v>
      </c>
      <c r="BD2096" s="115">
        <v>0</v>
      </c>
      <c r="BE2096" s="114">
        <v>0</v>
      </c>
      <c r="BF2096" s="114">
        <v>0</v>
      </c>
      <c r="BG2096" s="114">
        <v>0</v>
      </c>
      <c r="BH2096" s="114">
        <v>0</v>
      </c>
      <c r="BI2096" s="114">
        <v>0</v>
      </c>
      <c r="BJ2096" s="114">
        <v>0</v>
      </c>
      <c r="BK2096" s="114">
        <v>0</v>
      </c>
      <c r="BL2096" s="114">
        <v>0</v>
      </c>
      <c r="BM2096" s="114">
        <v>0</v>
      </c>
      <c r="BN2096" s="114">
        <v>0</v>
      </c>
      <c r="BO2096" s="114">
        <v>0</v>
      </c>
      <c r="BP2096" s="114">
        <v>0</v>
      </c>
      <c r="BQ2096" s="114">
        <v>0</v>
      </c>
      <c r="BR2096" s="114">
        <v>254</v>
      </c>
      <c r="BS2096" s="114">
        <v>0</v>
      </c>
    </row>
    <row r="2097" spans="1:71" ht="15" x14ac:dyDescent="0.25">
      <c r="A2097" s="1" t="str">
        <f>CONCATENATE(G2097,"-",F2097,"-",H2097)</f>
        <v>999725490-Black-Under 40</v>
      </c>
      <c r="B2097" s="1" t="str">
        <f>CONCATENATE(G2097,"-",H2097)</f>
        <v>999725490-Under 40</v>
      </c>
      <c r="C2097" s="36" t="s">
        <v>1277</v>
      </c>
      <c r="D2097" s="36" t="s">
        <v>1278</v>
      </c>
      <c r="E2097" s="36" t="s">
        <v>17</v>
      </c>
      <c r="F2097" s="41" t="s">
        <v>14</v>
      </c>
      <c r="G2097" s="127">
        <v>999725490</v>
      </c>
      <c r="H2097" s="36" t="s">
        <v>1900</v>
      </c>
      <c r="I2097" s="34">
        <f>((L2097)-J2097)+T2097</f>
        <v>314</v>
      </c>
      <c r="J2097" s="36"/>
      <c r="K2097" s="37"/>
      <c r="L2097" s="34">
        <f>SUM(N2097,O2097,P2097,Q2097,R2097,M2097)</f>
        <v>0</v>
      </c>
      <c r="M2097" s="34">
        <f>AJ2097</f>
        <v>0</v>
      </c>
      <c r="N2097" s="34">
        <f>SUM(AI2097)</f>
        <v>0</v>
      </c>
      <c r="O2097" s="34">
        <f>0</f>
        <v>0</v>
      </c>
      <c r="P2097" s="34">
        <v>0</v>
      </c>
      <c r="Q2097" s="34">
        <v>0</v>
      </c>
      <c r="R2097" s="34">
        <f>AH2097</f>
        <v>0</v>
      </c>
      <c r="S2097" s="122"/>
      <c r="T2097" s="41">
        <f>SUM(U2097,AA2097)</f>
        <v>314</v>
      </c>
      <c r="U2097" s="41">
        <f>IF(SUM(V2097:Y2097)&gt;=250, 250,SUM(V2097:Y2097))</f>
        <v>60</v>
      </c>
      <c r="V2097" s="41">
        <v>0</v>
      </c>
      <c r="W2097" s="41">
        <v>0</v>
      </c>
      <c r="X2097" s="41">
        <f>SUM(AL2097,AN2097,BO2097,BS2097)</f>
        <v>0</v>
      </c>
      <c r="Y2097" s="41">
        <f>SUM(AO2097:BN2097)</f>
        <v>60</v>
      </c>
      <c r="Z2097" s="41">
        <f>COUNTIF(AO2097:BN2097, "&gt;0")</f>
        <v>1</v>
      </c>
      <c r="AA2097" s="41">
        <f>SUM(AB2097:AF2097)</f>
        <v>254</v>
      </c>
      <c r="AB2097" s="41">
        <f>BP2097+BQ2097</f>
        <v>0</v>
      </c>
      <c r="AC2097" s="41">
        <v>0</v>
      </c>
      <c r="AD2097" s="41">
        <v>0</v>
      </c>
      <c r="AE2097" s="41">
        <f>SUM(BR2097)</f>
        <v>254</v>
      </c>
      <c r="AF2097" s="41">
        <f>SUM(AM2097)</f>
        <v>0</v>
      </c>
      <c r="AG2097" s="122"/>
      <c r="AH2097" s="36">
        <v>0</v>
      </c>
      <c r="AI2097" s="126">
        <v>0</v>
      </c>
      <c r="AJ2097" s="36">
        <v>0</v>
      </c>
      <c r="AK2097" s="121"/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  <c r="AQ2097" s="114">
        <v>0</v>
      </c>
      <c r="AR2097" s="1">
        <v>60</v>
      </c>
      <c r="AS2097" s="114">
        <v>0</v>
      </c>
      <c r="AT2097" s="114">
        <v>0</v>
      </c>
      <c r="AU2097" s="114">
        <v>0</v>
      </c>
      <c r="AV2097" s="114">
        <v>0</v>
      </c>
      <c r="AW2097" s="114">
        <v>0</v>
      </c>
      <c r="AX2097" s="114">
        <v>0</v>
      </c>
      <c r="AY2097" s="114">
        <v>0</v>
      </c>
      <c r="AZ2097" s="114">
        <v>0</v>
      </c>
      <c r="BA2097" s="114">
        <v>0</v>
      </c>
      <c r="BB2097" s="114">
        <v>0</v>
      </c>
      <c r="BC2097" s="114">
        <v>0</v>
      </c>
      <c r="BD2097" s="115">
        <v>0</v>
      </c>
      <c r="BE2097" s="114">
        <v>0</v>
      </c>
      <c r="BF2097" s="114">
        <v>0</v>
      </c>
      <c r="BG2097" s="114">
        <v>0</v>
      </c>
      <c r="BH2097" s="114">
        <v>0</v>
      </c>
      <c r="BI2097" s="114">
        <v>0</v>
      </c>
      <c r="BJ2097" s="114">
        <v>0</v>
      </c>
      <c r="BK2097" s="114">
        <v>0</v>
      </c>
      <c r="BL2097" s="114">
        <v>0</v>
      </c>
      <c r="BM2097" s="114">
        <v>0</v>
      </c>
      <c r="BN2097" s="114">
        <v>0</v>
      </c>
      <c r="BO2097" s="114">
        <v>0</v>
      </c>
      <c r="BP2097" s="114">
        <v>0</v>
      </c>
      <c r="BQ2097" s="114">
        <v>0</v>
      </c>
      <c r="BR2097" s="114">
        <v>254</v>
      </c>
      <c r="BS2097" s="114">
        <v>0</v>
      </c>
    </row>
    <row r="2098" spans="1:71" ht="15" x14ac:dyDescent="0.25">
      <c r="A2098" s="1" t="str">
        <f>CONCATENATE(G2098,"-",F2098,"-",H2098)</f>
        <v>999916849-Black-Under 40</v>
      </c>
      <c r="B2098" s="1" t="str">
        <f>CONCATENATE(G2098,"-",H2098)</f>
        <v>999916849-Under 40</v>
      </c>
      <c r="C2098" s="36" t="s">
        <v>1429</v>
      </c>
      <c r="D2098" s="36" t="s">
        <v>117</v>
      </c>
      <c r="E2098" s="36" t="s">
        <v>17</v>
      </c>
      <c r="F2098" s="41" t="s">
        <v>14</v>
      </c>
      <c r="G2098" s="127">
        <v>999916849</v>
      </c>
      <c r="H2098" s="36" t="s">
        <v>1900</v>
      </c>
      <c r="I2098" s="34">
        <f>((L2098)-J2098)+T2098</f>
        <v>297</v>
      </c>
      <c r="J2098" s="36"/>
      <c r="K2098" s="37"/>
      <c r="L2098" s="34">
        <f>SUM(N2098,O2098,P2098,Q2098,R2098,M2098)</f>
        <v>0</v>
      </c>
      <c r="M2098" s="34">
        <f>AJ2098</f>
        <v>0</v>
      </c>
      <c r="N2098" s="34">
        <f>SUM(AI2098)</f>
        <v>0</v>
      </c>
      <c r="O2098" s="34">
        <f>0</f>
        <v>0</v>
      </c>
      <c r="P2098" s="34">
        <v>0</v>
      </c>
      <c r="Q2098" s="34">
        <v>0</v>
      </c>
      <c r="R2098" s="34">
        <f>AH2098</f>
        <v>0</v>
      </c>
      <c r="S2098" s="122"/>
      <c r="T2098" s="41">
        <f>SUM(U2098,AA2098)</f>
        <v>297</v>
      </c>
      <c r="U2098" s="41">
        <f>IF(SUM(V2098:Y2098)&gt;=250, 250,SUM(V2098:Y2098))</f>
        <v>128</v>
      </c>
      <c r="V2098" s="41">
        <v>0</v>
      </c>
      <c r="W2098" s="41">
        <v>0</v>
      </c>
      <c r="X2098" s="41">
        <f>SUM(AL2098,AN2098,BO2098,BS2098)</f>
        <v>0</v>
      </c>
      <c r="Y2098" s="41">
        <f>SUM(AO2098:BN2098)</f>
        <v>128</v>
      </c>
      <c r="Z2098" s="41">
        <f>COUNTIF(AO2098:BN2098, "&gt;0")</f>
        <v>2</v>
      </c>
      <c r="AA2098" s="41">
        <f>SUM(AB2098:AF2098)</f>
        <v>169</v>
      </c>
      <c r="AB2098" s="41">
        <f>BP2098+BQ2098</f>
        <v>169</v>
      </c>
      <c r="AC2098" s="41">
        <v>0</v>
      </c>
      <c r="AD2098" s="41">
        <v>0</v>
      </c>
      <c r="AE2098" s="41">
        <f>SUM(BR2098)</f>
        <v>0</v>
      </c>
      <c r="AF2098" s="41">
        <f>SUM(AM2098)</f>
        <v>0</v>
      </c>
      <c r="AG2098" s="122"/>
      <c r="AH2098" s="36">
        <v>0</v>
      </c>
      <c r="AI2098" s="126">
        <v>0</v>
      </c>
      <c r="AJ2098" s="36">
        <v>0</v>
      </c>
      <c r="AK2098" s="121"/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14">
        <v>0</v>
      </c>
      <c r="AR2098" s="1">
        <v>0</v>
      </c>
      <c r="AS2098" s="114">
        <v>0</v>
      </c>
      <c r="AT2098" s="114">
        <v>0</v>
      </c>
      <c r="AU2098" s="114">
        <v>0</v>
      </c>
      <c r="AV2098" s="114">
        <v>0</v>
      </c>
      <c r="AW2098" s="114">
        <v>68</v>
      </c>
      <c r="AX2098" s="114">
        <v>0</v>
      </c>
      <c r="AY2098" s="114">
        <v>0</v>
      </c>
      <c r="AZ2098" s="114">
        <v>0</v>
      </c>
      <c r="BA2098" s="114">
        <v>0</v>
      </c>
      <c r="BB2098" s="114">
        <v>0</v>
      </c>
      <c r="BC2098" s="114">
        <v>0</v>
      </c>
      <c r="BD2098" s="115">
        <v>0</v>
      </c>
      <c r="BE2098" s="114">
        <v>0</v>
      </c>
      <c r="BF2098" s="114">
        <v>0</v>
      </c>
      <c r="BG2098" s="114">
        <v>0</v>
      </c>
      <c r="BH2098" s="114">
        <v>0</v>
      </c>
      <c r="BI2098" s="114">
        <v>0</v>
      </c>
      <c r="BJ2098" s="114">
        <v>0</v>
      </c>
      <c r="BK2098" s="114">
        <v>60</v>
      </c>
      <c r="BL2098" s="114">
        <v>0</v>
      </c>
      <c r="BM2098" s="114">
        <v>0</v>
      </c>
      <c r="BN2098" s="114">
        <v>0</v>
      </c>
      <c r="BO2098" s="114">
        <v>0</v>
      </c>
      <c r="BP2098" s="114">
        <v>0</v>
      </c>
      <c r="BQ2098" s="114">
        <v>169</v>
      </c>
      <c r="BR2098" s="114">
        <v>0</v>
      </c>
      <c r="BS2098" s="114">
        <v>0</v>
      </c>
    </row>
    <row r="2099" spans="1:71" ht="15" x14ac:dyDescent="0.25">
      <c r="A2099" s="1" t="str">
        <f>CONCATENATE(G2099,"-",F2099,"-",H2099)</f>
        <v>999847650-Black-Under 40</v>
      </c>
      <c r="B2099" s="1" t="str">
        <f>CONCATENATE(G2099,"-",H2099)</f>
        <v>999847650-Under 40</v>
      </c>
      <c r="C2099" s="36" t="s">
        <v>443</v>
      </c>
      <c r="D2099" s="36" t="s">
        <v>2658</v>
      </c>
      <c r="E2099" s="36" t="s">
        <v>17</v>
      </c>
      <c r="F2099" s="41" t="s">
        <v>14</v>
      </c>
      <c r="G2099" s="36">
        <v>999847650</v>
      </c>
      <c r="H2099" s="36" t="s">
        <v>1900</v>
      </c>
      <c r="I2099" s="34">
        <f>((L2099)-J2099)+T2099</f>
        <v>237</v>
      </c>
      <c r="J2099" s="36"/>
      <c r="K2099" s="35"/>
      <c r="L2099" s="34">
        <f>SUM(N2099,O2099,P2099,Q2099,R2099,M2099)</f>
        <v>0</v>
      </c>
      <c r="M2099" s="34">
        <f>AJ2099</f>
        <v>0</v>
      </c>
      <c r="N2099" s="34">
        <f>SUM(AI2099)</f>
        <v>0</v>
      </c>
      <c r="O2099" s="34">
        <f>0</f>
        <v>0</v>
      </c>
      <c r="P2099" s="34">
        <v>0</v>
      </c>
      <c r="Q2099" s="34">
        <v>0</v>
      </c>
      <c r="R2099" s="34">
        <f>AH2099</f>
        <v>0</v>
      </c>
      <c r="S2099" s="122"/>
      <c r="T2099" s="41">
        <f>SUM(U2099,AA2099)</f>
        <v>237</v>
      </c>
      <c r="U2099" s="41">
        <f>IF(SUM(V2099:Y2099)&gt;=250, 250,SUM(V2099:Y2099))</f>
        <v>68</v>
      </c>
      <c r="V2099" s="41">
        <v>0</v>
      </c>
      <c r="W2099" s="41">
        <v>0</v>
      </c>
      <c r="X2099" s="41">
        <f>SUM(AL2099,AN2099,BO2099,BS2099)</f>
        <v>0</v>
      </c>
      <c r="Y2099" s="41">
        <f>SUM(AO2099:BN2099)</f>
        <v>68</v>
      </c>
      <c r="Z2099" s="41">
        <f>COUNTIF(AO2099:BN2099, "&gt;0")</f>
        <v>1</v>
      </c>
      <c r="AA2099" s="41">
        <f>SUM(AB2099:AF2099)</f>
        <v>169</v>
      </c>
      <c r="AB2099" s="41">
        <f>BP2099+BQ2099</f>
        <v>169</v>
      </c>
      <c r="AC2099" s="41">
        <v>0</v>
      </c>
      <c r="AD2099" s="41">
        <v>0</v>
      </c>
      <c r="AE2099" s="41">
        <f>SUM(BR2099)</f>
        <v>0</v>
      </c>
      <c r="AF2099" s="41">
        <f>SUM(AM2099)</f>
        <v>0</v>
      </c>
      <c r="AG2099" s="122"/>
      <c r="AH2099" s="36">
        <v>0</v>
      </c>
      <c r="AI2099" s="126">
        <v>0</v>
      </c>
      <c r="AJ2099" s="36">
        <v>0</v>
      </c>
      <c r="AK2099" s="121"/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  <c r="AQ2099" s="114">
        <v>0</v>
      </c>
      <c r="AR2099" s="1">
        <v>0</v>
      </c>
      <c r="AS2099" s="114">
        <v>0</v>
      </c>
      <c r="AT2099" s="114">
        <v>0</v>
      </c>
      <c r="AU2099" s="114">
        <v>0</v>
      </c>
      <c r="AV2099" s="114">
        <v>0</v>
      </c>
      <c r="AW2099" s="114">
        <v>0</v>
      </c>
      <c r="AX2099" s="114">
        <v>0</v>
      </c>
      <c r="AY2099" s="114">
        <v>0</v>
      </c>
      <c r="AZ2099" s="114">
        <v>68</v>
      </c>
      <c r="BA2099" s="114">
        <v>0</v>
      </c>
      <c r="BB2099" s="114">
        <v>0</v>
      </c>
      <c r="BC2099" s="114">
        <v>0</v>
      </c>
      <c r="BD2099" s="115">
        <v>0</v>
      </c>
      <c r="BE2099" s="114">
        <v>0</v>
      </c>
      <c r="BF2099" s="114">
        <v>0</v>
      </c>
      <c r="BG2099" s="114">
        <v>0</v>
      </c>
      <c r="BH2099" s="114">
        <v>0</v>
      </c>
      <c r="BI2099" s="114">
        <v>0</v>
      </c>
      <c r="BJ2099" s="114">
        <v>0</v>
      </c>
      <c r="BK2099" s="114">
        <v>0</v>
      </c>
      <c r="BL2099" s="114">
        <v>0</v>
      </c>
      <c r="BM2099" s="114">
        <v>0</v>
      </c>
      <c r="BN2099" s="114">
        <v>0</v>
      </c>
      <c r="BO2099" s="114">
        <v>0</v>
      </c>
      <c r="BP2099" s="114">
        <v>0</v>
      </c>
      <c r="BQ2099" s="114">
        <v>169</v>
      </c>
      <c r="BR2099" s="114">
        <v>0</v>
      </c>
      <c r="BS2099" s="114">
        <v>0</v>
      </c>
    </row>
    <row r="2100" spans="1:71" ht="15" x14ac:dyDescent="0.25">
      <c r="A2100" s="1" t="str">
        <f>CONCATENATE(G2100,"-",F2100,"-",H2100)</f>
        <v>999890143-Black-Under 40</v>
      </c>
      <c r="B2100" s="1" t="str">
        <f>CONCATENATE(G2100,"-",H2100)</f>
        <v>999890143-Under 40</v>
      </c>
      <c r="C2100" s="36" t="s">
        <v>1714</v>
      </c>
      <c r="D2100" s="36" t="s">
        <v>1715</v>
      </c>
      <c r="E2100" s="36" t="s">
        <v>17</v>
      </c>
      <c r="F2100" s="41" t="s">
        <v>14</v>
      </c>
      <c r="G2100" s="36">
        <v>999890143</v>
      </c>
      <c r="H2100" s="36" t="s">
        <v>1900</v>
      </c>
      <c r="I2100" s="34">
        <f>((L2100)-J2100)+T2100</f>
        <v>229</v>
      </c>
      <c r="J2100" s="36"/>
      <c r="K2100" s="35"/>
      <c r="L2100" s="34">
        <f>SUM(N2100,O2100,P2100,Q2100,R2100,M2100)</f>
        <v>0</v>
      </c>
      <c r="M2100" s="34">
        <f>AJ2100</f>
        <v>0</v>
      </c>
      <c r="N2100" s="34">
        <f>SUM(AI2100)</f>
        <v>0</v>
      </c>
      <c r="O2100" s="34">
        <f>0</f>
        <v>0</v>
      </c>
      <c r="P2100" s="34">
        <v>0</v>
      </c>
      <c r="Q2100" s="34">
        <v>0</v>
      </c>
      <c r="R2100" s="34">
        <f>AH2100</f>
        <v>0</v>
      </c>
      <c r="S2100" s="122"/>
      <c r="T2100" s="41">
        <f>SUM(U2100,AA2100)</f>
        <v>229</v>
      </c>
      <c r="U2100" s="41">
        <f>IF(SUM(V2100:Y2100)&gt;=250, 250,SUM(V2100:Y2100))</f>
        <v>60</v>
      </c>
      <c r="V2100" s="41">
        <v>0</v>
      </c>
      <c r="W2100" s="41">
        <v>0</v>
      </c>
      <c r="X2100" s="41">
        <f>SUM(AL2100,AN2100,BO2100,BS2100)</f>
        <v>0</v>
      </c>
      <c r="Y2100" s="41">
        <f>SUM(AO2100:BN2100)</f>
        <v>60</v>
      </c>
      <c r="Z2100" s="41">
        <f>COUNTIF(AO2100:BN2100, "&gt;0")</f>
        <v>1</v>
      </c>
      <c r="AA2100" s="41">
        <f>SUM(AB2100:AF2100)</f>
        <v>169</v>
      </c>
      <c r="AB2100" s="41">
        <f>BP2100+BQ2100</f>
        <v>169</v>
      </c>
      <c r="AC2100" s="41">
        <v>0</v>
      </c>
      <c r="AD2100" s="41">
        <v>0</v>
      </c>
      <c r="AE2100" s="41">
        <f>SUM(BR2100)</f>
        <v>0</v>
      </c>
      <c r="AF2100" s="41">
        <f>SUM(AM2100)</f>
        <v>0</v>
      </c>
      <c r="AG2100" s="122"/>
      <c r="AH2100" s="36">
        <v>0</v>
      </c>
      <c r="AI2100" s="126">
        <v>0</v>
      </c>
      <c r="AJ2100" s="36">
        <v>0</v>
      </c>
      <c r="AK2100" s="121"/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14">
        <v>0</v>
      </c>
      <c r="AR2100" s="1">
        <v>0</v>
      </c>
      <c r="AS2100" s="114">
        <v>0</v>
      </c>
      <c r="AT2100" s="114">
        <v>0</v>
      </c>
      <c r="AU2100" s="114">
        <v>0</v>
      </c>
      <c r="AV2100" s="114">
        <v>0</v>
      </c>
      <c r="AW2100" s="114">
        <v>0</v>
      </c>
      <c r="AX2100" s="114">
        <v>0</v>
      </c>
      <c r="AY2100" s="114">
        <v>0</v>
      </c>
      <c r="AZ2100" s="114">
        <v>0</v>
      </c>
      <c r="BA2100" s="114">
        <v>0</v>
      </c>
      <c r="BB2100" s="114">
        <v>0</v>
      </c>
      <c r="BC2100" s="114">
        <v>0</v>
      </c>
      <c r="BD2100" s="115">
        <v>60</v>
      </c>
      <c r="BE2100" s="114">
        <v>0</v>
      </c>
      <c r="BF2100" s="114">
        <v>0</v>
      </c>
      <c r="BG2100" s="114">
        <v>0</v>
      </c>
      <c r="BH2100" s="114">
        <v>0</v>
      </c>
      <c r="BI2100" s="114">
        <v>0</v>
      </c>
      <c r="BJ2100" s="114">
        <v>0</v>
      </c>
      <c r="BK2100" s="114">
        <v>0</v>
      </c>
      <c r="BL2100" s="114">
        <v>0</v>
      </c>
      <c r="BM2100" s="114">
        <v>0</v>
      </c>
      <c r="BN2100" s="114">
        <v>0</v>
      </c>
      <c r="BO2100" s="114">
        <v>0</v>
      </c>
      <c r="BP2100" s="114">
        <v>169</v>
      </c>
      <c r="BQ2100" s="114">
        <v>0</v>
      </c>
      <c r="BR2100" s="114">
        <v>0</v>
      </c>
      <c r="BS2100" s="114">
        <v>0</v>
      </c>
    </row>
    <row r="2101" spans="1:71" ht="15" x14ac:dyDescent="0.25">
      <c r="A2101" s="1" t="str">
        <f>CONCATENATE(G2101,"-",F2101,"-",H2101)</f>
        <v>999932622-Black-Under 40</v>
      </c>
      <c r="B2101" s="1" t="str">
        <f>CONCATENATE(G2101,"-",H2101)</f>
        <v>999932622-Under 40</v>
      </c>
      <c r="C2101" s="36" t="s">
        <v>2717</v>
      </c>
      <c r="D2101" s="36" t="s">
        <v>3478</v>
      </c>
      <c r="E2101" s="36" t="s">
        <v>17</v>
      </c>
      <c r="F2101" s="36" t="s">
        <v>14</v>
      </c>
      <c r="G2101" s="36">
        <v>999932622</v>
      </c>
      <c r="H2101" s="36" t="s">
        <v>1900</v>
      </c>
      <c r="I2101" s="34">
        <f>((L2101)-J2101)+T2101</f>
        <v>127</v>
      </c>
      <c r="J2101" s="34">
        <f>L2101/2</f>
        <v>0</v>
      </c>
      <c r="K2101" s="37"/>
      <c r="L2101" s="34">
        <f>SUM(N2101,O2101,P2101,Q2101,R2101,M2101)</f>
        <v>0</v>
      </c>
      <c r="M2101" s="34">
        <f>AJ2101</f>
        <v>0</v>
      </c>
      <c r="N2101" s="34">
        <f>SUM(AI2101)</f>
        <v>0</v>
      </c>
      <c r="O2101" s="34">
        <f>0</f>
        <v>0</v>
      </c>
      <c r="P2101" s="34">
        <v>0</v>
      </c>
      <c r="Q2101" s="34">
        <v>0</v>
      </c>
      <c r="R2101" s="34">
        <f>AH2101</f>
        <v>0</v>
      </c>
      <c r="S2101" s="122"/>
      <c r="T2101" s="41">
        <f>SUM(U2101,AA2101)</f>
        <v>127</v>
      </c>
      <c r="U2101" s="41">
        <f>IF(SUM(V2101:Y2101)&gt;=250, 250,SUM(V2101:Y2101))</f>
        <v>0</v>
      </c>
      <c r="V2101" s="41">
        <v>0</v>
      </c>
      <c r="W2101" s="41">
        <v>0</v>
      </c>
      <c r="X2101" s="41">
        <f>SUM(AL2101,AN2101,BO2101,BS2101)</f>
        <v>0</v>
      </c>
      <c r="Y2101" s="41">
        <f>SUM(AO2101:BN2101)</f>
        <v>0</v>
      </c>
      <c r="Z2101" s="41">
        <f>COUNTIF(AO2101:BN2101, "&gt;0")</f>
        <v>0</v>
      </c>
      <c r="AA2101" s="41">
        <f>SUM(AB2101:AF2101)</f>
        <v>127</v>
      </c>
      <c r="AB2101" s="41">
        <f>BP2101+BQ2101</f>
        <v>127</v>
      </c>
      <c r="AC2101" s="41">
        <v>0</v>
      </c>
      <c r="AD2101" s="41">
        <v>0</v>
      </c>
      <c r="AE2101" s="41">
        <f>SUM(BR2101)</f>
        <v>0</v>
      </c>
      <c r="AF2101" s="41">
        <f>SUM(AM2101)</f>
        <v>0</v>
      </c>
      <c r="AG2101" s="122"/>
      <c r="AH2101" s="36">
        <v>0</v>
      </c>
      <c r="AI2101" s="126">
        <v>0</v>
      </c>
      <c r="AJ2101" s="36">
        <v>0</v>
      </c>
      <c r="AK2101" s="121"/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14">
        <v>0</v>
      </c>
      <c r="AR2101" s="1">
        <v>0</v>
      </c>
      <c r="AS2101" s="114">
        <v>0</v>
      </c>
      <c r="AT2101" s="114">
        <v>0</v>
      </c>
      <c r="AU2101" s="114">
        <v>0</v>
      </c>
      <c r="AV2101" s="114">
        <v>0</v>
      </c>
      <c r="AW2101" s="114">
        <v>0</v>
      </c>
      <c r="AX2101" s="114">
        <v>0</v>
      </c>
      <c r="AY2101" s="114">
        <v>0</v>
      </c>
      <c r="AZ2101" s="114">
        <v>0</v>
      </c>
      <c r="BA2101" s="114">
        <v>0</v>
      </c>
      <c r="BB2101" s="114">
        <v>0</v>
      </c>
      <c r="BC2101" s="114">
        <v>0</v>
      </c>
      <c r="BD2101" s="115">
        <v>0</v>
      </c>
      <c r="BE2101" s="114">
        <v>0</v>
      </c>
      <c r="BF2101" s="114">
        <v>0</v>
      </c>
      <c r="BG2101" s="114">
        <v>0</v>
      </c>
      <c r="BH2101" s="114">
        <v>0</v>
      </c>
      <c r="BI2101" s="114">
        <v>0</v>
      </c>
      <c r="BJ2101" s="114">
        <v>0</v>
      </c>
      <c r="BK2101" s="114">
        <v>0</v>
      </c>
      <c r="BL2101" s="114">
        <v>0</v>
      </c>
      <c r="BM2101" s="114">
        <v>0</v>
      </c>
      <c r="BN2101" s="114">
        <v>0</v>
      </c>
      <c r="BO2101" s="114">
        <v>0</v>
      </c>
      <c r="BP2101" s="114">
        <v>127</v>
      </c>
      <c r="BQ2101" s="114">
        <v>0</v>
      </c>
      <c r="BR2101" s="114">
        <v>0</v>
      </c>
      <c r="BS2101" s="114">
        <v>0</v>
      </c>
    </row>
    <row r="2102" spans="1:71" ht="15" x14ac:dyDescent="0.25">
      <c r="A2102" s="1" t="str">
        <f>CONCATENATE(G2102,"-",F2102,"-",H2102)</f>
        <v>999932384-Black-Under 40</v>
      </c>
      <c r="B2102" s="1" t="str">
        <f>CONCATENATE(G2102,"-",H2102)</f>
        <v>999932384-Under 40</v>
      </c>
      <c r="C2102" s="36" t="s">
        <v>1652</v>
      </c>
      <c r="D2102" s="36" t="s">
        <v>1653</v>
      </c>
      <c r="E2102" s="36" t="s">
        <v>17</v>
      </c>
      <c r="F2102" s="41" t="s">
        <v>14</v>
      </c>
      <c r="G2102" s="128">
        <v>999932384</v>
      </c>
      <c r="H2102" s="36" t="s">
        <v>1900</v>
      </c>
      <c r="I2102" s="34">
        <f>((L2102)-J2102)+T2102</f>
        <v>105</v>
      </c>
      <c r="J2102" s="36"/>
      <c r="K2102" s="37"/>
      <c r="L2102" s="34">
        <f>SUM(N2102,O2102,P2102,Q2102,R2102,M2102)</f>
        <v>0</v>
      </c>
      <c r="M2102" s="34">
        <f>AJ2102</f>
        <v>0</v>
      </c>
      <c r="N2102" s="34">
        <f>SUM(AI2102)</f>
        <v>0</v>
      </c>
      <c r="O2102" s="34">
        <f>0</f>
        <v>0</v>
      </c>
      <c r="P2102" s="34">
        <v>0</v>
      </c>
      <c r="Q2102" s="34">
        <v>0</v>
      </c>
      <c r="R2102" s="34">
        <f>AH2102</f>
        <v>0</v>
      </c>
      <c r="S2102" s="122"/>
      <c r="T2102" s="41">
        <f>SUM(U2102,AA2102)</f>
        <v>105</v>
      </c>
      <c r="U2102" s="41">
        <f>IF(SUM(V2102:Y2102)&gt;=250, 250,SUM(V2102:Y2102))</f>
        <v>105</v>
      </c>
      <c r="V2102" s="41">
        <v>0</v>
      </c>
      <c r="W2102" s="41">
        <v>0</v>
      </c>
      <c r="X2102" s="41">
        <f>SUM(AL2102,AN2102,BO2102,BS2102)</f>
        <v>0</v>
      </c>
      <c r="Y2102" s="41">
        <f>SUM(AO2102:BN2102)</f>
        <v>105</v>
      </c>
      <c r="Z2102" s="41">
        <f>COUNTIF(AO2102:BN2102, "&gt;0")</f>
        <v>2</v>
      </c>
      <c r="AA2102" s="41">
        <f>SUM(AB2102:AF2102)</f>
        <v>0</v>
      </c>
      <c r="AB2102" s="41">
        <f>BP2102+BQ2102</f>
        <v>0</v>
      </c>
      <c r="AC2102" s="41">
        <v>0</v>
      </c>
      <c r="AD2102" s="41">
        <v>0</v>
      </c>
      <c r="AE2102" s="41">
        <f>SUM(BR2102)</f>
        <v>0</v>
      </c>
      <c r="AF2102" s="41">
        <f>SUM(AM2102)</f>
        <v>0</v>
      </c>
      <c r="AG2102" s="37"/>
      <c r="AH2102" s="36">
        <v>0</v>
      </c>
      <c r="AI2102" s="126">
        <v>0</v>
      </c>
      <c r="AJ2102" s="36">
        <v>0</v>
      </c>
      <c r="AK2102" s="121"/>
      <c r="AL2102" s="1">
        <v>0</v>
      </c>
      <c r="AM2102" s="1">
        <v>0</v>
      </c>
      <c r="AN2102" s="1">
        <v>0</v>
      </c>
      <c r="AO2102" s="1">
        <v>60</v>
      </c>
      <c r="AP2102" s="1">
        <v>0</v>
      </c>
      <c r="AQ2102" s="114">
        <v>0</v>
      </c>
      <c r="AR2102" s="1">
        <v>0</v>
      </c>
      <c r="AS2102" s="114">
        <v>0</v>
      </c>
      <c r="AT2102" s="114">
        <v>0</v>
      </c>
      <c r="AU2102" s="114">
        <v>0</v>
      </c>
      <c r="AV2102" s="114">
        <v>45</v>
      </c>
      <c r="AW2102" s="114">
        <v>0</v>
      </c>
      <c r="AX2102" s="114">
        <v>0</v>
      </c>
      <c r="AY2102" s="114">
        <v>0</v>
      </c>
      <c r="AZ2102" s="114">
        <v>0</v>
      </c>
      <c r="BA2102" s="114">
        <v>0</v>
      </c>
      <c r="BB2102" s="114">
        <v>0</v>
      </c>
      <c r="BC2102" s="114">
        <v>0</v>
      </c>
      <c r="BD2102" s="115">
        <v>0</v>
      </c>
      <c r="BE2102" s="114">
        <v>0</v>
      </c>
      <c r="BF2102" s="114">
        <v>0</v>
      </c>
      <c r="BG2102" s="114">
        <v>0</v>
      </c>
      <c r="BH2102" s="114">
        <v>0</v>
      </c>
      <c r="BI2102" s="114">
        <v>0</v>
      </c>
      <c r="BJ2102" s="114">
        <v>0</v>
      </c>
      <c r="BK2102" s="114">
        <v>0</v>
      </c>
      <c r="BL2102" s="114">
        <v>0</v>
      </c>
      <c r="BM2102" s="114">
        <v>0</v>
      </c>
      <c r="BN2102" s="114">
        <v>0</v>
      </c>
      <c r="BO2102" s="114">
        <v>0</v>
      </c>
      <c r="BP2102" s="114">
        <v>0</v>
      </c>
      <c r="BQ2102" s="114">
        <v>0</v>
      </c>
      <c r="BR2102" s="114">
        <v>0</v>
      </c>
      <c r="BS2102" s="114">
        <v>0</v>
      </c>
    </row>
    <row r="2103" spans="1:71" ht="15" x14ac:dyDescent="0.25">
      <c r="A2103" s="1" t="str">
        <f>CONCATENATE(G2103,"-",F2103,"-",H2103)</f>
        <v>999935007-Black-Under 40</v>
      </c>
      <c r="B2103" s="1" t="str">
        <f>CONCATENATE(G2103,"-",H2103)</f>
        <v>999935007-Under 40</v>
      </c>
      <c r="C2103" s="36" t="s">
        <v>2566</v>
      </c>
      <c r="D2103" s="36" t="s">
        <v>1422</v>
      </c>
      <c r="E2103" s="36" t="s">
        <v>17</v>
      </c>
      <c r="F2103" s="41" t="s">
        <v>14</v>
      </c>
      <c r="G2103" s="128">
        <v>999935007</v>
      </c>
      <c r="H2103" s="36" t="s">
        <v>1900</v>
      </c>
      <c r="I2103" s="34">
        <f>((L2103)-J2103)+T2103</f>
        <v>68</v>
      </c>
      <c r="J2103" s="36"/>
      <c r="K2103" s="35"/>
      <c r="L2103" s="34">
        <f>SUM(N2103,O2103,P2103,Q2103,R2103,M2103)</f>
        <v>0</v>
      </c>
      <c r="M2103" s="34">
        <f>AJ2103</f>
        <v>0</v>
      </c>
      <c r="N2103" s="34">
        <f>SUM(AI2103)</f>
        <v>0</v>
      </c>
      <c r="O2103" s="34">
        <f>0</f>
        <v>0</v>
      </c>
      <c r="P2103" s="34">
        <v>0</v>
      </c>
      <c r="Q2103" s="34">
        <v>0</v>
      </c>
      <c r="R2103" s="34">
        <f>AH2103</f>
        <v>0</v>
      </c>
      <c r="S2103" s="122"/>
      <c r="T2103" s="41">
        <f>SUM(U2103,AA2103)</f>
        <v>68</v>
      </c>
      <c r="U2103" s="41">
        <f>IF(SUM(V2103:Y2103)&gt;=250, 250,SUM(V2103:Y2103))</f>
        <v>68</v>
      </c>
      <c r="V2103" s="41">
        <v>0</v>
      </c>
      <c r="W2103" s="41">
        <v>0</v>
      </c>
      <c r="X2103" s="41">
        <f>SUM(AL2103,AN2103,BO2103,BS2103)</f>
        <v>0</v>
      </c>
      <c r="Y2103" s="41">
        <f>SUM(AO2103:BN2103)</f>
        <v>68</v>
      </c>
      <c r="Z2103" s="41">
        <f>COUNTIF(AO2103:BN2103, "&gt;0")</f>
        <v>1</v>
      </c>
      <c r="AA2103" s="41">
        <f>SUM(AB2103:AF2103)</f>
        <v>0</v>
      </c>
      <c r="AB2103" s="41">
        <f>BP2103+BQ2103</f>
        <v>0</v>
      </c>
      <c r="AC2103" s="41">
        <v>0</v>
      </c>
      <c r="AD2103" s="41">
        <v>0</v>
      </c>
      <c r="AE2103" s="41">
        <f>SUM(BR2103)</f>
        <v>0</v>
      </c>
      <c r="AF2103" s="41">
        <f>SUM(AM2103)</f>
        <v>0</v>
      </c>
      <c r="AG2103" s="122"/>
      <c r="AH2103" s="36">
        <v>0</v>
      </c>
      <c r="AI2103" s="126">
        <v>0</v>
      </c>
      <c r="AJ2103" s="36">
        <v>0</v>
      </c>
      <c r="AK2103" s="121"/>
      <c r="AL2103" s="1">
        <v>0</v>
      </c>
      <c r="AM2103" s="1">
        <v>0</v>
      </c>
      <c r="AN2103" s="1">
        <v>0</v>
      </c>
      <c r="AO2103" s="1">
        <v>0</v>
      </c>
      <c r="AP2103" s="1">
        <v>0</v>
      </c>
      <c r="AQ2103" s="114">
        <v>0</v>
      </c>
      <c r="AR2103" s="1">
        <v>0</v>
      </c>
      <c r="AS2103" s="114">
        <v>0</v>
      </c>
      <c r="AT2103" s="114">
        <v>0</v>
      </c>
      <c r="AU2103" s="114">
        <v>0</v>
      </c>
      <c r="AV2103" s="114">
        <v>0</v>
      </c>
      <c r="AW2103" s="114">
        <v>68</v>
      </c>
      <c r="AX2103" s="114">
        <v>0</v>
      </c>
      <c r="AY2103" s="114">
        <v>0</v>
      </c>
      <c r="AZ2103" s="114">
        <v>0</v>
      </c>
      <c r="BA2103" s="114">
        <v>0</v>
      </c>
      <c r="BB2103" s="114">
        <v>0</v>
      </c>
      <c r="BC2103" s="114">
        <v>0</v>
      </c>
      <c r="BD2103" s="115">
        <v>0</v>
      </c>
      <c r="BE2103" s="114">
        <v>0</v>
      </c>
      <c r="BF2103" s="114">
        <v>0</v>
      </c>
      <c r="BG2103" s="114">
        <v>0</v>
      </c>
      <c r="BH2103" s="114">
        <v>0</v>
      </c>
      <c r="BI2103" s="114">
        <v>0</v>
      </c>
      <c r="BJ2103" s="114">
        <v>0</v>
      </c>
      <c r="BK2103" s="114">
        <v>0</v>
      </c>
      <c r="BL2103" s="114">
        <v>0</v>
      </c>
      <c r="BM2103" s="114">
        <v>0</v>
      </c>
      <c r="BN2103" s="114">
        <v>0</v>
      </c>
      <c r="BO2103" s="114">
        <v>0</v>
      </c>
      <c r="BP2103" s="114">
        <v>0</v>
      </c>
      <c r="BQ2103" s="114">
        <v>0</v>
      </c>
      <c r="BR2103" s="114">
        <v>0</v>
      </c>
      <c r="BS2103" s="114">
        <v>0</v>
      </c>
    </row>
    <row r="2104" spans="1:71" ht="15" x14ac:dyDescent="0.25">
      <c r="A2104" s="1" t="str">
        <f>CONCATENATE(G2104,"-",F2104,"-",H2104)</f>
        <v>999935044-Black-Under 40</v>
      </c>
      <c r="B2104" s="1" t="str">
        <f>CONCATENATE(G2104,"-",H2104)</f>
        <v>999935044-Under 40</v>
      </c>
      <c r="C2104" s="36" t="s">
        <v>487</v>
      </c>
      <c r="D2104" s="36" t="s">
        <v>2659</v>
      </c>
      <c r="E2104" s="36" t="s">
        <v>17</v>
      </c>
      <c r="F2104" s="41" t="s">
        <v>14</v>
      </c>
      <c r="G2104" s="36">
        <v>999935044</v>
      </c>
      <c r="H2104" s="36" t="s">
        <v>1900</v>
      </c>
      <c r="I2104" s="34">
        <f>((L2104)-J2104)+T2104</f>
        <v>68</v>
      </c>
      <c r="J2104" s="36"/>
      <c r="K2104" s="35"/>
      <c r="L2104" s="34">
        <f>SUM(N2104,O2104,P2104,Q2104,R2104,M2104)</f>
        <v>0</v>
      </c>
      <c r="M2104" s="34">
        <f>AJ2104</f>
        <v>0</v>
      </c>
      <c r="N2104" s="34">
        <f>SUM(AI2104)</f>
        <v>0</v>
      </c>
      <c r="O2104" s="34">
        <f>0</f>
        <v>0</v>
      </c>
      <c r="P2104" s="34">
        <v>0</v>
      </c>
      <c r="Q2104" s="34">
        <v>0</v>
      </c>
      <c r="R2104" s="34">
        <f>AH2104</f>
        <v>0</v>
      </c>
      <c r="S2104" s="122"/>
      <c r="T2104" s="41">
        <f>SUM(U2104,AA2104)</f>
        <v>68</v>
      </c>
      <c r="U2104" s="41">
        <f>IF(SUM(V2104:Y2104)&gt;=250, 250,SUM(V2104:Y2104))</f>
        <v>68</v>
      </c>
      <c r="V2104" s="41">
        <v>0</v>
      </c>
      <c r="W2104" s="41">
        <v>0</v>
      </c>
      <c r="X2104" s="41">
        <f>SUM(AL2104,AN2104,BO2104,BS2104)</f>
        <v>0</v>
      </c>
      <c r="Y2104" s="41">
        <f>SUM(AO2104:BN2104)</f>
        <v>68</v>
      </c>
      <c r="Z2104" s="41">
        <f>COUNTIF(AO2104:BN2104, "&gt;0")</f>
        <v>1</v>
      </c>
      <c r="AA2104" s="41">
        <f>SUM(AB2104:AF2104)</f>
        <v>0</v>
      </c>
      <c r="AB2104" s="41">
        <f>BP2104+BQ2104</f>
        <v>0</v>
      </c>
      <c r="AC2104" s="41">
        <v>0</v>
      </c>
      <c r="AD2104" s="41">
        <v>0</v>
      </c>
      <c r="AE2104" s="41">
        <f>SUM(BR2104)</f>
        <v>0</v>
      </c>
      <c r="AF2104" s="41">
        <f>SUM(AM2104)</f>
        <v>0</v>
      </c>
      <c r="AG2104" s="122"/>
      <c r="AH2104" s="36">
        <v>0</v>
      </c>
      <c r="AI2104" s="126">
        <v>0</v>
      </c>
      <c r="AJ2104" s="36">
        <v>0</v>
      </c>
      <c r="AK2104" s="121"/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14">
        <v>0</v>
      </c>
      <c r="AR2104" s="1">
        <v>0</v>
      </c>
      <c r="AS2104" s="114">
        <v>0</v>
      </c>
      <c r="AT2104" s="114">
        <v>0</v>
      </c>
      <c r="AU2104" s="114">
        <v>0</v>
      </c>
      <c r="AV2104" s="114">
        <v>0</v>
      </c>
      <c r="AW2104" s="114">
        <v>0</v>
      </c>
      <c r="AX2104" s="114">
        <v>0</v>
      </c>
      <c r="AY2104" s="114">
        <v>0</v>
      </c>
      <c r="AZ2104" s="114">
        <v>68</v>
      </c>
      <c r="BA2104" s="114">
        <v>0</v>
      </c>
      <c r="BB2104" s="114">
        <v>0</v>
      </c>
      <c r="BC2104" s="114">
        <v>0</v>
      </c>
      <c r="BD2104" s="115">
        <v>0</v>
      </c>
      <c r="BE2104" s="114">
        <v>0</v>
      </c>
      <c r="BF2104" s="114">
        <v>0</v>
      </c>
      <c r="BG2104" s="114">
        <v>0</v>
      </c>
      <c r="BH2104" s="114">
        <v>0</v>
      </c>
      <c r="BI2104" s="114">
        <v>0</v>
      </c>
      <c r="BJ2104" s="114">
        <v>0</v>
      </c>
      <c r="BK2104" s="114">
        <v>0</v>
      </c>
      <c r="BL2104" s="114">
        <v>0</v>
      </c>
      <c r="BM2104" s="114">
        <v>0</v>
      </c>
      <c r="BN2104" s="114">
        <v>0</v>
      </c>
      <c r="BO2104" s="114">
        <v>0</v>
      </c>
      <c r="BP2104" s="114">
        <v>0</v>
      </c>
      <c r="BQ2104" s="114">
        <v>0</v>
      </c>
      <c r="BR2104" s="114">
        <v>0</v>
      </c>
      <c r="BS2104" s="114">
        <v>0</v>
      </c>
    </row>
    <row r="2105" spans="1:71" ht="15" x14ac:dyDescent="0.25">
      <c r="A2105" s="1" t="str">
        <f>CONCATENATE(G2105,"-",F2105,"-",H2105)</f>
        <v>999775931-Black-Under 40</v>
      </c>
      <c r="B2105" s="1" t="str">
        <f>CONCATENATE(G2105,"-",H2105)</f>
        <v>999775931-Under 40</v>
      </c>
      <c r="C2105" s="36" t="s">
        <v>3397</v>
      </c>
      <c r="D2105" s="36" t="s">
        <v>1596</v>
      </c>
      <c r="E2105" s="36" t="s">
        <v>17</v>
      </c>
      <c r="F2105" s="36" t="s">
        <v>14</v>
      </c>
      <c r="G2105" s="36">
        <v>999775931</v>
      </c>
      <c r="H2105" s="36" t="s">
        <v>1900</v>
      </c>
      <c r="I2105" s="34">
        <f>((L2105)-J2105)+T2105</f>
        <v>60</v>
      </c>
      <c r="J2105" s="36"/>
      <c r="K2105" s="35"/>
      <c r="L2105" s="34">
        <f>SUM(N2105,O2105,P2105,Q2105,R2105,M2105)</f>
        <v>0</v>
      </c>
      <c r="M2105" s="34">
        <f>AJ2105</f>
        <v>0</v>
      </c>
      <c r="N2105" s="34">
        <f>SUM(AI2105)</f>
        <v>0</v>
      </c>
      <c r="O2105" s="34">
        <f>0</f>
        <v>0</v>
      </c>
      <c r="P2105" s="34">
        <v>0</v>
      </c>
      <c r="Q2105" s="34">
        <v>0</v>
      </c>
      <c r="R2105" s="34">
        <f>AH2105</f>
        <v>0</v>
      </c>
      <c r="S2105" s="122"/>
      <c r="T2105" s="41">
        <f>SUM(U2105,AA2105)</f>
        <v>60</v>
      </c>
      <c r="U2105" s="41">
        <f>IF(SUM(V2105:Y2105)&gt;=250, 250,SUM(V2105:Y2105))</f>
        <v>60</v>
      </c>
      <c r="V2105" s="41">
        <v>0</v>
      </c>
      <c r="W2105" s="41">
        <v>0</v>
      </c>
      <c r="X2105" s="41">
        <f>SUM(AL2105,AN2105,BO2105,BS2105)</f>
        <v>0</v>
      </c>
      <c r="Y2105" s="41">
        <f>SUM(AO2105:BN2105)</f>
        <v>60</v>
      </c>
      <c r="Z2105" s="41">
        <f>COUNTIF(AO2105:BN2105, "&gt;0")</f>
        <v>1</v>
      </c>
      <c r="AA2105" s="41">
        <f>SUM(AB2105:AF2105)</f>
        <v>0</v>
      </c>
      <c r="AB2105" s="41">
        <f>BP2105+BQ2105</f>
        <v>0</v>
      </c>
      <c r="AC2105" s="41">
        <v>0</v>
      </c>
      <c r="AD2105" s="41">
        <v>0</v>
      </c>
      <c r="AE2105" s="41">
        <f>SUM(BR2105)</f>
        <v>0</v>
      </c>
      <c r="AF2105" s="41">
        <f>SUM(AM2105)</f>
        <v>0</v>
      </c>
      <c r="AG2105" s="122"/>
      <c r="AH2105" s="36">
        <v>0</v>
      </c>
      <c r="AI2105" s="126">
        <v>0</v>
      </c>
      <c r="AJ2105" s="36">
        <v>0</v>
      </c>
      <c r="AK2105" s="121"/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14">
        <v>0</v>
      </c>
      <c r="AR2105" s="1">
        <v>0</v>
      </c>
      <c r="AS2105" s="114">
        <v>0</v>
      </c>
      <c r="AT2105" s="114">
        <v>0</v>
      </c>
      <c r="AU2105" s="114">
        <v>0</v>
      </c>
      <c r="AV2105" s="114">
        <v>60</v>
      </c>
      <c r="AW2105" s="114">
        <v>0</v>
      </c>
      <c r="AX2105" s="114">
        <v>0</v>
      </c>
      <c r="AY2105" s="114">
        <v>0</v>
      </c>
      <c r="AZ2105" s="114">
        <v>0</v>
      </c>
      <c r="BA2105" s="114">
        <v>0</v>
      </c>
      <c r="BB2105" s="114">
        <v>0</v>
      </c>
      <c r="BC2105" s="114">
        <v>0</v>
      </c>
      <c r="BD2105" s="115">
        <v>0</v>
      </c>
      <c r="BE2105" s="114">
        <v>0</v>
      </c>
      <c r="BF2105" s="114">
        <v>0</v>
      </c>
      <c r="BG2105" s="114">
        <v>0</v>
      </c>
      <c r="BH2105" s="114">
        <v>0</v>
      </c>
      <c r="BI2105" s="114">
        <v>0</v>
      </c>
      <c r="BJ2105" s="114">
        <v>0</v>
      </c>
      <c r="BK2105" s="114">
        <v>0</v>
      </c>
      <c r="BL2105" s="114">
        <v>0</v>
      </c>
      <c r="BM2105" s="114">
        <v>0</v>
      </c>
      <c r="BN2105" s="114">
        <v>0</v>
      </c>
      <c r="BO2105" s="114">
        <v>0</v>
      </c>
      <c r="BP2105" s="114">
        <v>0</v>
      </c>
      <c r="BQ2105" s="114">
        <v>0</v>
      </c>
      <c r="BR2105" s="114">
        <v>0</v>
      </c>
      <c r="BS2105" s="114">
        <v>0</v>
      </c>
    </row>
    <row r="2106" spans="1:71" ht="15" x14ac:dyDescent="0.25">
      <c r="A2106" s="1" t="str">
        <f>CONCATENATE(G2106,"-",F2106,"-",H2106)</f>
        <v>999798918-Black-Under 40</v>
      </c>
      <c r="B2106" s="1" t="str">
        <f>CONCATENATE(G2106,"-",H2106)</f>
        <v>999798918-Under 40</v>
      </c>
      <c r="C2106" s="149" t="s">
        <v>38</v>
      </c>
      <c r="D2106" s="149" t="s">
        <v>2914</v>
      </c>
      <c r="E2106" s="149" t="s">
        <v>17</v>
      </c>
      <c r="F2106" s="41" t="s">
        <v>14</v>
      </c>
      <c r="G2106" s="149">
        <v>999798918</v>
      </c>
      <c r="H2106" s="36" t="s">
        <v>1900</v>
      </c>
      <c r="I2106" s="34">
        <f>((L2106)-J2106)+T2106</f>
        <v>60</v>
      </c>
      <c r="J2106" s="36"/>
      <c r="K2106" s="35"/>
      <c r="L2106" s="34">
        <f>SUM(N2106,O2106,P2106,Q2106,R2106,M2106)</f>
        <v>0</v>
      </c>
      <c r="M2106" s="34">
        <f>AJ2106</f>
        <v>0</v>
      </c>
      <c r="N2106" s="34">
        <f>SUM(AI2106)</f>
        <v>0</v>
      </c>
      <c r="O2106" s="34">
        <f>0</f>
        <v>0</v>
      </c>
      <c r="P2106" s="34">
        <v>0</v>
      </c>
      <c r="Q2106" s="34">
        <v>0</v>
      </c>
      <c r="R2106" s="34">
        <f>AH2106</f>
        <v>0</v>
      </c>
      <c r="S2106" s="122"/>
      <c r="T2106" s="41">
        <f>SUM(U2106,AA2106)</f>
        <v>60</v>
      </c>
      <c r="U2106" s="41">
        <f>IF(SUM(V2106:Y2106)&gt;=250, 250,SUM(V2106:Y2106))</f>
        <v>60</v>
      </c>
      <c r="V2106" s="41">
        <v>0</v>
      </c>
      <c r="W2106" s="41">
        <v>0</v>
      </c>
      <c r="X2106" s="41">
        <f>SUM(AL2106,AN2106,BO2106,BS2106)</f>
        <v>0</v>
      </c>
      <c r="Y2106" s="41">
        <f>SUM(AO2106:BN2106)</f>
        <v>60</v>
      </c>
      <c r="Z2106" s="41">
        <f>COUNTIF(AO2106:BN2106, "&gt;0")</f>
        <v>1</v>
      </c>
      <c r="AA2106" s="41">
        <f>SUM(AB2106:AF2106)</f>
        <v>0</v>
      </c>
      <c r="AB2106" s="41">
        <f>BP2106+BQ2106</f>
        <v>0</v>
      </c>
      <c r="AC2106" s="41">
        <v>0</v>
      </c>
      <c r="AD2106" s="41">
        <v>0</v>
      </c>
      <c r="AE2106" s="41">
        <f>SUM(BR2106)</f>
        <v>0</v>
      </c>
      <c r="AF2106" s="41">
        <f>SUM(AM2106)</f>
        <v>0</v>
      </c>
      <c r="AG2106" s="122"/>
      <c r="AH2106" s="36">
        <v>0</v>
      </c>
      <c r="AI2106" s="126">
        <v>0</v>
      </c>
      <c r="AJ2106" s="36">
        <v>0</v>
      </c>
      <c r="AK2106" s="121"/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14">
        <v>0</v>
      </c>
      <c r="AR2106" s="1">
        <v>0</v>
      </c>
      <c r="AS2106" s="114">
        <v>0</v>
      </c>
      <c r="AT2106" s="114">
        <v>0</v>
      </c>
      <c r="AU2106" s="114">
        <v>0</v>
      </c>
      <c r="AV2106" s="114">
        <v>0</v>
      </c>
      <c r="AW2106" s="114">
        <v>0</v>
      </c>
      <c r="AX2106" s="114">
        <v>0</v>
      </c>
      <c r="AY2106" s="114">
        <v>0</v>
      </c>
      <c r="AZ2106" s="114">
        <v>0</v>
      </c>
      <c r="BA2106" s="114">
        <v>0</v>
      </c>
      <c r="BB2106" s="114">
        <v>0</v>
      </c>
      <c r="BC2106" s="114">
        <v>0</v>
      </c>
      <c r="BD2106" s="115">
        <v>0</v>
      </c>
      <c r="BE2106" s="114">
        <v>0</v>
      </c>
      <c r="BF2106" s="114">
        <v>60</v>
      </c>
      <c r="BG2106" s="114">
        <v>0</v>
      </c>
      <c r="BH2106" s="114">
        <v>0</v>
      </c>
      <c r="BI2106" s="114">
        <v>0</v>
      </c>
      <c r="BJ2106" s="114">
        <v>0</v>
      </c>
      <c r="BK2106" s="114">
        <v>0</v>
      </c>
      <c r="BL2106" s="114">
        <v>0</v>
      </c>
      <c r="BM2106" s="114">
        <v>0</v>
      </c>
      <c r="BN2106" s="114">
        <v>0</v>
      </c>
      <c r="BO2106" s="114">
        <v>0</v>
      </c>
      <c r="BP2106" s="114">
        <v>0</v>
      </c>
      <c r="BQ2106" s="114">
        <v>0</v>
      </c>
      <c r="BR2106" s="114">
        <v>0</v>
      </c>
      <c r="BS2106" s="114">
        <v>0</v>
      </c>
    </row>
    <row r="2107" spans="1:71" ht="15" x14ac:dyDescent="0.25">
      <c r="A2107" s="1" t="str">
        <f>CONCATENATE(G2107,"-",F2107,"-",H2107)</f>
        <v>999934955-Black-Under 40</v>
      </c>
      <c r="B2107" s="1" t="str">
        <f>CONCATENATE(G2107,"-",H2107)</f>
        <v>999934955-Under 40</v>
      </c>
      <c r="C2107" s="149" t="s">
        <v>2834</v>
      </c>
      <c r="D2107" s="149" t="s">
        <v>184</v>
      </c>
      <c r="E2107" s="149" t="s">
        <v>17</v>
      </c>
      <c r="F2107" s="41" t="s">
        <v>14</v>
      </c>
      <c r="G2107" s="149">
        <v>999934955</v>
      </c>
      <c r="H2107" s="36" t="s">
        <v>1900</v>
      </c>
      <c r="I2107" s="34">
        <f>((L2107)-J2107)+T2107</f>
        <v>60</v>
      </c>
      <c r="J2107" s="36"/>
      <c r="K2107" s="35"/>
      <c r="L2107" s="34">
        <f>SUM(N2107,O2107,P2107,Q2107,R2107,M2107)</f>
        <v>0</v>
      </c>
      <c r="M2107" s="34">
        <f>AJ2107</f>
        <v>0</v>
      </c>
      <c r="N2107" s="34">
        <f>SUM(AI2107)</f>
        <v>0</v>
      </c>
      <c r="O2107" s="34">
        <f>0</f>
        <v>0</v>
      </c>
      <c r="P2107" s="34">
        <v>0</v>
      </c>
      <c r="Q2107" s="34">
        <v>0</v>
      </c>
      <c r="R2107" s="34">
        <f>AH2107</f>
        <v>0</v>
      </c>
      <c r="S2107" s="122"/>
      <c r="T2107" s="41">
        <f>SUM(U2107,AA2107)</f>
        <v>60</v>
      </c>
      <c r="U2107" s="41">
        <f>IF(SUM(V2107:Y2107)&gt;=250, 250,SUM(V2107:Y2107))</f>
        <v>60</v>
      </c>
      <c r="V2107" s="41">
        <v>0</v>
      </c>
      <c r="W2107" s="41">
        <v>0</v>
      </c>
      <c r="X2107" s="41">
        <f>SUM(AL2107,AN2107,BO2107,BS2107)</f>
        <v>0</v>
      </c>
      <c r="Y2107" s="41">
        <f>SUM(AO2107:BN2107)</f>
        <v>60</v>
      </c>
      <c r="Z2107" s="41">
        <f>COUNTIF(AO2107:BN2107, "&gt;0")</f>
        <v>1</v>
      </c>
      <c r="AA2107" s="41">
        <f>SUM(AB2107:AF2107)</f>
        <v>0</v>
      </c>
      <c r="AB2107" s="41">
        <f>BP2107+BQ2107</f>
        <v>0</v>
      </c>
      <c r="AC2107" s="41">
        <v>0</v>
      </c>
      <c r="AD2107" s="41">
        <v>0</v>
      </c>
      <c r="AE2107" s="41">
        <f>SUM(BR2107)</f>
        <v>0</v>
      </c>
      <c r="AF2107" s="41">
        <f>SUM(AM2107)</f>
        <v>0</v>
      </c>
      <c r="AG2107" s="122"/>
      <c r="AH2107" s="36">
        <v>0</v>
      </c>
      <c r="AI2107" s="126">
        <v>0</v>
      </c>
      <c r="AJ2107" s="36">
        <v>0</v>
      </c>
      <c r="AK2107" s="121"/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14">
        <v>0</v>
      </c>
      <c r="AR2107" s="1">
        <v>0</v>
      </c>
      <c r="AS2107" s="114">
        <v>0</v>
      </c>
      <c r="AT2107" s="114">
        <v>0</v>
      </c>
      <c r="AU2107" s="114">
        <v>0</v>
      </c>
      <c r="AV2107" s="114">
        <v>0</v>
      </c>
      <c r="AW2107" s="114">
        <v>0</v>
      </c>
      <c r="AX2107" s="114">
        <v>0</v>
      </c>
      <c r="AY2107" s="114">
        <v>0</v>
      </c>
      <c r="AZ2107" s="114">
        <v>0</v>
      </c>
      <c r="BA2107" s="114">
        <v>0</v>
      </c>
      <c r="BB2107" s="114">
        <v>0</v>
      </c>
      <c r="BC2107" s="114">
        <v>60</v>
      </c>
      <c r="BD2107" s="115">
        <v>0</v>
      </c>
      <c r="BE2107" s="114">
        <v>0</v>
      </c>
      <c r="BF2107" s="114">
        <v>0</v>
      </c>
      <c r="BG2107" s="114">
        <v>0</v>
      </c>
      <c r="BH2107" s="114">
        <v>0</v>
      </c>
      <c r="BI2107" s="114">
        <v>0</v>
      </c>
      <c r="BJ2107" s="114">
        <v>0</v>
      </c>
      <c r="BK2107" s="114">
        <v>0</v>
      </c>
      <c r="BL2107" s="114">
        <v>0</v>
      </c>
      <c r="BM2107" s="114">
        <v>0</v>
      </c>
      <c r="BN2107" s="114">
        <v>0</v>
      </c>
      <c r="BO2107" s="114">
        <v>0</v>
      </c>
      <c r="BP2107" s="114">
        <v>0</v>
      </c>
      <c r="BQ2107" s="114">
        <v>0</v>
      </c>
      <c r="BR2107" s="114">
        <v>0</v>
      </c>
      <c r="BS2107" s="114">
        <v>0</v>
      </c>
    </row>
    <row r="2108" spans="1:71" ht="15" x14ac:dyDescent="0.25">
      <c r="A2108" s="1" t="str">
        <f>CONCATENATE(G2108,"-",F2108,"-",H2108)</f>
        <v>999933086-Black-Under 40</v>
      </c>
      <c r="B2108" s="1" t="str">
        <f>CONCATENATE(G2108,"-",H2108)</f>
        <v>999933086-Under 40</v>
      </c>
      <c r="C2108" s="36" t="s">
        <v>2567</v>
      </c>
      <c r="D2108" s="36" t="s">
        <v>698</v>
      </c>
      <c r="E2108" s="36" t="s">
        <v>17</v>
      </c>
      <c r="F2108" s="41" t="s">
        <v>14</v>
      </c>
      <c r="G2108" s="128">
        <v>999933086</v>
      </c>
      <c r="H2108" s="36" t="s">
        <v>1900</v>
      </c>
      <c r="I2108" s="34">
        <f>((L2108)-J2108)+T2108</f>
        <v>51</v>
      </c>
      <c r="J2108" s="36"/>
      <c r="K2108" s="35"/>
      <c r="L2108" s="34">
        <f>SUM(N2108,O2108,P2108,Q2108,R2108,M2108)</f>
        <v>0</v>
      </c>
      <c r="M2108" s="34">
        <f>AJ2108</f>
        <v>0</v>
      </c>
      <c r="N2108" s="34">
        <f>SUM(AI2108)</f>
        <v>0</v>
      </c>
      <c r="O2108" s="34">
        <f>0</f>
        <v>0</v>
      </c>
      <c r="P2108" s="34">
        <v>0</v>
      </c>
      <c r="Q2108" s="34">
        <v>0</v>
      </c>
      <c r="R2108" s="34">
        <f>AH2108</f>
        <v>0</v>
      </c>
      <c r="S2108" s="122"/>
      <c r="T2108" s="41">
        <f>SUM(U2108,AA2108)</f>
        <v>51</v>
      </c>
      <c r="U2108" s="41">
        <f>IF(SUM(V2108:Y2108)&gt;=250, 250,SUM(V2108:Y2108))</f>
        <v>51</v>
      </c>
      <c r="V2108" s="41">
        <v>0</v>
      </c>
      <c r="W2108" s="41">
        <v>0</v>
      </c>
      <c r="X2108" s="41">
        <f>SUM(AL2108,AN2108,BO2108,BS2108)</f>
        <v>0</v>
      </c>
      <c r="Y2108" s="41">
        <f>SUM(AO2108:BN2108)</f>
        <v>51</v>
      </c>
      <c r="Z2108" s="41">
        <f>COUNTIF(AO2108:BN2108, "&gt;0")</f>
        <v>1</v>
      </c>
      <c r="AA2108" s="41">
        <f>SUM(AB2108:AF2108)</f>
        <v>0</v>
      </c>
      <c r="AB2108" s="41">
        <f>BP2108+BQ2108</f>
        <v>0</v>
      </c>
      <c r="AC2108" s="41">
        <v>0</v>
      </c>
      <c r="AD2108" s="41">
        <v>0</v>
      </c>
      <c r="AE2108" s="41">
        <f>SUM(BR2108)</f>
        <v>0</v>
      </c>
      <c r="AF2108" s="41">
        <f>SUM(AM2108)</f>
        <v>0</v>
      </c>
      <c r="AG2108" s="122"/>
      <c r="AH2108" s="36">
        <v>0</v>
      </c>
      <c r="AI2108" s="126">
        <v>0</v>
      </c>
      <c r="AJ2108" s="36">
        <v>0</v>
      </c>
      <c r="AK2108" s="121"/>
      <c r="AL2108" s="1">
        <v>0</v>
      </c>
      <c r="AM2108" s="1">
        <v>0</v>
      </c>
      <c r="AN2108" s="1">
        <v>0</v>
      </c>
      <c r="AO2108" s="1">
        <v>0</v>
      </c>
      <c r="AP2108" s="1">
        <v>0</v>
      </c>
      <c r="AQ2108" s="114">
        <v>0</v>
      </c>
      <c r="AR2108" s="1">
        <v>0</v>
      </c>
      <c r="AS2108" s="114">
        <v>0</v>
      </c>
      <c r="AT2108" s="114">
        <v>0</v>
      </c>
      <c r="AU2108" s="114">
        <v>0</v>
      </c>
      <c r="AV2108" s="114">
        <v>0</v>
      </c>
      <c r="AW2108" s="114">
        <v>51</v>
      </c>
      <c r="AX2108" s="114">
        <v>0</v>
      </c>
      <c r="AY2108" s="114">
        <v>0</v>
      </c>
      <c r="AZ2108" s="114">
        <v>0</v>
      </c>
      <c r="BA2108" s="114">
        <v>0</v>
      </c>
      <c r="BB2108" s="114">
        <v>0</v>
      </c>
      <c r="BC2108" s="114">
        <v>0</v>
      </c>
      <c r="BD2108" s="115">
        <v>0</v>
      </c>
      <c r="BE2108" s="114">
        <v>0</v>
      </c>
      <c r="BF2108" s="114">
        <v>0</v>
      </c>
      <c r="BG2108" s="114">
        <v>0</v>
      </c>
      <c r="BH2108" s="114">
        <v>0</v>
      </c>
      <c r="BI2108" s="114">
        <v>0</v>
      </c>
      <c r="BJ2108" s="114">
        <v>0</v>
      </c>
      <c r="BK2108" s="114">
        <v>0</v>
      </c>
      <c r="BL2108" s="114">
        <v>0</v>
      </c>
      <c r="BM2108" s="114">
        <v>0</v>
      </c>
      <c r="BN2108" s="114">
        <v>0</v>
      </c>
      <c r="BO2108" s="114">
        <v>0</v>
      </c>
      <c r="BP2108" s="114">
        <v>0</v>
      </c>
      <c r="BQ2108" s="114">
        <v>0</v>
      </c>
      <c r="BR2108" s="114">
        <v>0</v>
      </c>
      <c r="BS2108" s="114">
        <v>0</v>
      </c>
    </row>
    <row r="2109" spans="1:71" ht="15" x14ac:dyDescent="0.25">
      <c r="A2109" s="1" t="str">
        <f>CONCATENATE(G2109,"-",F2109,"-",H2109)</f>
        <v>999921156-Black-Under 40</v>
      </c>
      <c r="B2109" s="1" t="str">
        <f>CONCATENATE(G2109,"-",H2109)</f>
        <v>999921156-Under 40</v>
      </c>
      <c r="C2109" s="36" t="s">
        <v>1958</v>
      </c>
      <c r="D2109" s="36" t="s">
        <v>1959</v>
      </c>
      <c r="E2109" s="36" t="s">
        <v>17</v>
      </c>
      <c r="F2109" s="41" t="s">
        <v>14</v>
      </c>
      <c r="G2109" s="128">
        <v>999921156</v>
      </c>
      <c r="H2109" s="36" t="s">
        <v>1900</v>
      </c>
      <c r="I2109" s="34">
        <f>((L2109)-J2109)+T2109</f>
        <v>50</v>
      </c>
      <c r="J2109" s="34">
        <f>L2109/2</f>
        <v>0</v>
      </c>
      <c r="K2109" s="37"/>
      <c r="L2109" s="34">
        <f>SUM(N2109,O2109,P2109,Q2109,R2109,M2109)</f>
        <v>0</v>
      </c>
      <c r="M2109" s="34">
        <f>AJ2109</f>
        <v>0</v>
      </c>
      <c r="N2109" s="34">
        <f>SUM(AI2109)</f>
        <v>0</v>
      </c>
      <c r="O2109" s="34">
        <f>0</f>
        <v>0</v>
      </c>
      <c r="P2109" s="34">
        <v>0</v>
      </c>
      <c r="Q2109" s="34">
        <v>0</v>
      </c>
      <c r="R2109" s="34">
        <f>AH2109</f>
        <v>0</v>
      </c>
      <c r="S2109" s="122"/>
      <c r="T2109" s="41">
        <f>SUM(U2109,AA2109)</f>
        <v>50</v>
      </c>
      <c r="U2109" s="41">
        <f>IF(SUM(V2109:Y2109)&gt;=250, 250,SUM(V2109:Y2109))</f>
        <v>50</v>
      </c>
      <c r="V2109" s="41">
        <v>0</v>
      </c>
      <c r="W2109" s="41">
        <v>0</v>
      </c>
      <c r="X2109" s="41">
        <f>SUM(AL2109,AN2109,BO2109,BS2109)</f>
        <v>50</v>
      </c>
      <c r="Y2109" s="41">
        <f>SUM(AO2109:BN2109)</f>
        <v>0</v>
      </c>
      <c r="Z2109" s="41">
        <f>COUNTIF(AO2109:BN2109, "&gt;0")</f>
        <v>0</v>
      </c>
      <c r="AA2109" s="41">
        <f>SUM(AB2109:AF2109)</f>
        <v>0</v>
      </c>
      <c r="AB2109" s="41">
        <f>BP2109+BQ2109</f>
        <v>0</v>
      </c>
      <c r="AC2109" s="41">
        <v>0</v>
      </c>
      <c r="AD2109" s="41">
        <v>0</v>
      </c>
      <c r="AE2109" s="41">
        <f>SUM(BR2109)</f>
        <v>0</v>
      </c>
      <c r="AF2109" s="41">
        <f>SUM(AM2109)</f>
        <v>0</v>
      </c>
      <c r="AG2109" s="122"/>
      <c r="AH2109" s="36">
        <v>0</v>
      </c>
      <c r="AI2109" s="126">
        <v>0</v>
      </c>
      <c r="AJ2109" s="36">
        <v>0</v>
      </c>
      <c r="AK2109" s="37"/>
      <c r="AL2109" s="1">
        <v>0</v>
      </c>
      <c r="AM2109" s="1">
        <v>0</v>
      </c>
      <c r="AN2109" s="1">
        <v>50</v>
      </c>
      <c r="AO2109" s="1">
        <v>0</v>
      </c>
      <c r="AP2109" s="1">
        <v>0</v>
      </c>
      <c r="AQ2109" s="114">
        <v>0</v>
      </c>
      <c r="AR2109" s="1">
        <v>0</v>
      </c>
      <c r="AS2109" s="114">
        <v>0</v>
      </c>
      <c r="AT2109" s="114">
        <v>0</v>
      </c>
      <c r="AU2109" s="114">
        <v>0</v>
      </c>
      <c r="AV2109" s="114">
        <v>0</v>
      </c>
      <c r="AW2109" s="114">
        <v>0</v>
      </c>
      <c r="AX2109" s="114">
        <v>0</v>
      </c>
      <c r="AY2109" s="114">
        <v>0</v>
      </c>
      <c r="AZ2109" s="114">
        <v>0</v>
      </c>
      <c r="BA2109" s="114">
        <v>0</v>
      </c>
      <c r="BB2109" s="114">
        <v>0</v>
      </c>
      <c r="BC2109" s="114">
        <v>0</v>
      </c>
      <c r="BD2109" s="115">
        <v>0</v>
      </c>
      <c r="BE2109" s="114">
        <v>0</v>
      </c>
      <c r="BF2109" s="114">
        <v>0</v>
      </c>
      <c r="BG2109" s="114">
        <v>0</v>
      </c>
      <c r="BH2109" s="114">
        <v>0</v>
      </c>
      <c r="BI2109" s="114">
        <v>0</v>
      </c>
      <c r="BJ2109" s="114">
        <v>0</v>
      </c>
      <c r="BK2109" s="114">
        <v>0</v>
      </c>
      <c r="BL2109" s="114">
        <v>0</v>
      </c>
      <c r="BM2109" s="114">
        <v>0</v>
      </c>
      <c r="BN2109" s="114">
        <v>0</v>
      </c>
      <c r="BO2109" s="114">
        <v>0</v>
      </c>
      <c r="BP2109" s="114">
        <v>0</v>
      </c>
      <c r="BQ2109" s="114">
        <v>0</v>
      </c>
      <c r="BR2109" s="114">
        <v>0</v>
      </c>
      <c r="BS2109" s="114">
        <v>0</v>
      </c>
    </row>
    <row r="2110" spans="1:71" ht="15" x14ac:dyDescent="0.25">
      <c r="A2110" s="1" t="str">
        <f>CONCATENATE(G2110,"-",F2110,"-",H2110)</f>
        <v>999038625-Black-Under 40</v>
      </c>
      <c r="B2110" s="1" t="str">
        <f>CONCATENATE(G2110,"-",H2110)</f>
        <v>999038625-Under 40</v>
      </c>
      <c r="C2110" s="36" t="s">
        <v>1041</v>
      </c>
      <c r="D2110" s="36" t="s">
        <v>261</v>
      </c>
      <c r="E2110" s="36" t="s">
        <v>17</v>
      </c>
      <c r="F2110" s="41" t="s">
        <v>14</v>
      </c>
      <c r="G2110" s="128">
        <v>999038625</v>
      </c>
      <c r="H2110" s="36" t="s">
        <v>1900</v>
      </c>
      <c r="I2110" s="34">
        <f>((L2110)-J2110)+T2110</f>
        <v>45</v>
      </c>
      <c r="J2110" s="34">
        <f>L2110/2</f>
        <v>0</v>
      </c>
      <c r="K2110" s="37"/>
      <c r="L2110" s="34">
        <f>SUM(N2110,O2110,P2110,Q2110,R2110,M2110)</f>
        <v>0</v>
      </c>
      <c r="M2110" s="34">
        <f>AJ2110</f>
        <v>0</v>
      </c>
      <c r="N2110" s="34">
        <f>SUM(AI2110)</f>
        <v>0</v>
      </c>
      <c r="O2110" s="34">
        <f>0</f>
        <v>0</v>
      </c>
      <c r="P2110" s="34">
        <v>0</v>
      </c>
      <c r="Q2110" s="34">
        <v>0</v>
      </c>
      <c r="R2110" s="34">
        <f>AH2110</f>
        <v>0</v>
      </c>
      <c r="S2110" s="122"/>
      <c r="T2110" s="41">
        <f>SUM(U2110,AA2110)</f>
        <v>45</v>
      </c>
      <c r="U2110" s="41">
        <f>IF(SUM(V2110:Y2110)&gt;=250, 250,SUM(V2110:Y2110))</f>
        <v>45</v>
      </c>
      <c r="V2110" s="41">
        <v>0</v>
      </c>
      <c r="W2110" s="41">
        <v>0</v>
      </c>
      <c r="X2110" s="41">
        <f>SUM(AL2110,AN2110,BO2110,BS2110)</f>
        <v>0</v>
      </c>
      <c r="Y2110" s="41">
        <f>SUM(AO2110:BN2110)</f>
        <v>45</v>
      </c>
      <c r="Z2110" s="41">
        <f>COUNTIF(AO2110:BN2110, "&gt;0")</f>
        <v>1</v>
      </c>
      <c r="AA2110" s="41">
        <f>SUM(AB2110:AF2110)</f>
        <v>0</v>
      </c>
      <c r="AB2110" s="41">
        <f>BP2110+BQ2110</f>
        <v>0</v>
      </c>
      <c r="AC2110" s="41">
        <v>0</v>
      </c>
      <c r="AD2110" s="41">
        <v>0</v>
      </c>
      <c r="AE2110" s="41">
        <f>SUM(BR2110)</f>
        <v>0</v>
      </c>
      <c r="AF2110" s="41">
        <f>SUM(AM2110)</f>
        <v>0</v>
      </c>
      <c r="AG2110" s="122"/>
      <c r="AH2110" s="36">
        <v>0</v>
      </c>
      <c r="AI2110" s="126">
        <v>0</v>
      </c>
      <c r="AJ2110" s="36">
        <v>0</v>
      </c>
      <c r="AK2110" s="121"/>
      <c r="AL2110" s="1">
        <v>0</v>
      </c>
      <c r="AM2110" s="1">
        <v>0</v>
      </c>
      <c r="AN2110" s="1">
        <v>0</v>
      </c>
      <c r="AO2110" s="1">
        <v>0</v>
      </c>
      <c r="AP2110" s="1">
        <v>45</v>
      </c>
      <c r="AQ2110" s="114">
        <v>0</v>
      </c>
      <c r="AR2110" s="1">
        <v>0</v>
      </c>
      <c r="AS2110" s="114">
        <v>0</v>
      </c>
      <c r="AT2110" s="114">
        <v>0</v>
      </c>
      <c r="AU2110" s="114">
        <v>0</v>
      </c>
      <c r="AV2110" s="114">
        <v>0</v>
      </c>
      <c r="AW2110" s="114">
        <v>0</v>
      </c>
      <c r="AX2110" s="114">
        <v>0</v>
      </c>
      <c r="AY2110" s="114">
        <v>0</v>
      </c>
      <c r="AZ2110" s="114">
        <v>0</v>
      </c>
      <c r="BA2110" s="114">
        <v>0</v>
      </c>
      <c r="BB2110" s="114">
        <v>0</v>
      </c>
      <c r="BC2110" s="114">
        <v>0</v>
      </c>
      <c r="BD2110" s="115">
        <v>0</v>
      </c>
      <c r="BE2110" s="114">
        <v>0</v>
      </c>
      <c r="BF2110" s="114">
        <v>0</v>
      </c>
      <c r="BG2110" s="114">
        <v>0</v>
      </c>
      <c r="BH2110" s="114">
        <v>0</v>
      </c>
      <c r="BI2110" s="114">
        <v>0</v>
      </c>
      <c r="BJ2110" s="114">
        <v>0</v>
      </c>
      <c r="BK2110" s="114">
        <v>0</v>
      </c>
      <c r="BL2110" s="114">
        <v>0</v>
      </c>
      <c r="BM2110" s="114">
        <v>0</v>
      </c>
      <c r="BN2110" s="114">
        <v>0</v>
      </c>
      <c r="BO2110" s="114">
        <v>0</v>
      </c>
      <c r="BP2110" s="114">
        <v>0</v>
      </c>
      <c r="BQ2110" s="114">
        <v>0</v>
      </c>
      <c r="BR2110" s="114">
        <v>0</v>
      </c>
      <c r="BS2110" s="114">
        <v>0</v>
      </c>
    </row>
    <row r="2111" spans="1:71" ht="15" x14ac:dyDescent="0.25">
      <c r="A2111" s="1" t="str">
        <f>CONCATENATE(G2111,"-",F2111,"-",H2111)</f>
        <v>999918262-Black-Under 40</v>
      </c>
      <c r="B2111" s="1" t="str">
        <f>CONCATENATE(G2111,"-",H2111)</f>
        <v>999918262-Under 40</v>
      </c>
      <c r="C2111" s="149" t="s">
        <v>614</v>
      </c>
      <c r="D2111" s="149" t="s">
        <v>615</v>
      </c>
      <c r="E2111" s="149" t="s">
        <v>17</v>
      </c>
      <c r="F2111" s="41" t="s">
        <v>14</v>
      </c>
      <c r="G2111" s="149">
        <v>999918262</v>
      </c>
      <c r="H2111" s="36" t="s">
        <v>1900</v>
      </c>
      <c r="I2111" s="34">
        <f>((L2111)-J2111)+T2111</f>
        <v>45</v>
      </c>
      <c r="J2111" s="36"/>
      <c r="K2111" s="35"/>
      <c r="L2111" s="34">
        <f>SUM(N2111,O2111,P2111,Q2111,R2111,M2111)</f>
        <v>0</v>
      </c>
      <c r="M2111" s="34">
        <f>AJ2111</f>
        <v>0</v>
      </c>
      <c r="N2111" s="34">
        <f>SUM(AI2111)</f>
        <v>0</v>
      </c>
      <c r="O2111" s="34">
        <f>0</f>
        <v>0</v>
      </c>
      <c r="P2111" s="34">
        <v>0</v>
      </c>
      <c r="Q2111" s="34">
        <v>0</v>
      </c>
      <c r="R2111" s="34">
        <f>AH2111</f>
        <v>0</v>
      </c>
      <c r="S2111" s="122"/>
      <c r="T2111" s="41">
        <f>SUM(U2111,AA2111)</f>
        <v>45</v>
      </c>
      <c r="U2111" s="41">
        <f>IF(SUM(V2111:Y2111)&gt;=250, 250,SUM(V2111:Y2111))</f>
        <v>45</v>
      </c>
      <c r="V2111" s="41">
        <v>0</v>
      </c>
      <c r="W2111" s="41">
        <v>0</v>
      </c>
      <c r="X2111" s="41">
        <f>SUM(AL2111,AN2111,BO2111,BS2111)</f>
        <v>0</v>
      </c>
      <c r="Y2111" s="41">
        <f>SUM(AO2111:BN2111)</f>
        <v>45</v>
      </c>
      <c r="Z2111" s="41">
        <f>COUNTIF(AO2111:BN2111, "&gt;0")</f>
        <v>1</v>
      </c>
      <c r="AA2111" s="41">
        <f>SUM(AB2111:AF2111)</f>
        <v>0</v>
      </c>
      <c r="AB2111" s="41">
        <f>BP2111+BQ2111</f>
        <v>0</v>
      </c>
      <c r="AC2111" s="41">
        <v>0</v>
      </c>
      <c r="AD2111" s="41">
        <v>0</v>
      </c>
      <c r="AE2111" s="41">
        <f>SUM(BR2111)</f>
        <v>0</v>
      </c>
      <c r="AF2111" s="41">
        <f>SUM(AM2111)</f>
        <v>0</v>
      </c>
      <c r="AG2111" s="122"/>
      <c r="AH2111" s="36">
        <v>0</v>
      </c>
      <c r="AI2111" s="126">
        <v>0</v>
      </c>
      <c r="AJ2111" s="36">
        <v>0</v>
      </c>
      <c r="AK2111" s="121"/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14">
        <v>0</v>
      </c>
      <c r="AR2111" s="1">
        <v>0</v>
      </c>
      <c r="AS2111" s="114">
        <v>0</v>
      </c>
      <c r="AT2111" s="114">
        <v>0</v>
      </c>
      <c r="AU2111" s="114">
        <v>0</v>
      </c>
      <c r="AV2111" s="114">
        <v>0</v>
      </c>
      <c r="AW2111" s="114">
        <v>0</v>
      </c>
      <c r="AX2111" s="114">
        <v>0</v>
      </c>
      <c r="AY2111" s="114">
        <v>0</v>
      </c>
      <c r="AZ2111" s="114">
        <v>0</v>
      </c>
      <c r="BA2111" s="114">
        <v>0</v>
      </c>
      <c r="BB2111" s="114">
        <v>0</v>
      </c>
      <c r="BC2111" s="114">
        <v>45</v>
      </c>
      <c r="BD2111" s="115">
        <v>0</v>
      </c>
      <c r="BE2111" s="114">
        <v>0</v>
      </c>
      <c r="BF2111" s="114">
        <v>0</v>
      </c>
      <c r="BG2111" s="114">
        <v>0</v>
      </c>
      <c r="BH2111" s="114">
        <v>0</v>
      </c>
      <c r="BI2111" s="114">
        <v>0</v>
      </c>
      <c r="BJ2111" s="114">
        <v>0</v>
      </c>
      <c r="BK2111" s="114">
        <v>0</v>
      </c>
      <c r="BL2111" s="114">
        <v>0</v>
      </c>
      <c r="BM2111" s="114">
        <v>0</v>
      </c>
      <c r="BN2111" s="114">
        <v>0</v>
      </c>
      <c r="BO2111" s="114">
        <v>0</v>
      </c>
      <c r="BP2111" s="114">
        <v>0</v>
      </c>
      <c r="BQ2111" s="114">
        <v>0</v>
      </c>
      <c r="BR2111" s="114">
        <v>0</v>
      </c>
      <c r="BS2111" s="114">
        <v>0</v>
      </c>
    </row>
    <row r="2112" spans="1:71" ht="15" x14ac:dyDescent="0.25">
      <c r="A2112" s="1" t="str">
        <f>CONCATENATE(G2112,"-",F2112,"-",H2112)</f>
        <v>999935161-Black-Under 40</v>
      </c>
      <c r="B2112" s="1" t="str">
        <f>CONCATENATE(G2112,"-",H2112)</f>
        <v>999935161-Under 40</v>
      </c>
      <c r="C2112" s="36" t="s">
        <v>3398</v>
      </c>
      <c r="D2112" s="36" t="s">
        <v>189</v>
      </c>
      <c r="E2112" s="36" t="s">
        <v>17</v>
      </c>
      <c r="F2112" s="36" t="s">
        <v>14</v>
      </c>
      <c r="G2112" s="36">
        <v>999935161</v>
      </c>
      <c r="H2112" s="36" t="s">
        <v>1900</v>
      </c>
      <c r="I2112" s="34">
        <f>((L2112)-J2112)+T2112</f>
        <v>34</v>
      </c>
      <c r="J2112" s="36"/>
      <c r="K2112" s="35"/>
      <c r="L2112" s="34">
        <f>SUM(N2112,O2112,P2112,Q2112,R2112,M2112)</f>
        <v>0</v>
      </c>
      <c r="M2112" s="34">
        <f>AJ2112</f>
        <v>0</v>
      </c>
      <c r="N2112" s="34">
        <f>SUM(AI2112)</f>
        <v>0</v>
      </c>
      <c r="O2112" s="34">
        <f>0</f>
        <v>0</v>
      </c>
      <c r="P2112" s="34">
        <v>0</v>
      </c>
      <c r="Q2112" s="34">
        <v>0</v>
      </c>
      <c r="R2112" s="34">
        <f>AH2112</f>
        <v>0</v>
      </c>
      <c r="S2112" s="122"/>
      <c r="T2112" s="41">
        <f>SUM(U2112,AA2112)</f>
        <v>34</v>
      </c>
      <c r="U2112" s="41">
        <f>IF(SUM(V2112:Y2112)&gt;=250, 250,SUM(V2112:Y2112))</f>
        <v>34</v>
      </c>
      <c r="V2112" s="41">
        <v>0</v>
      </c>
      <c r="W2112" s="41">
        <v>0</v>
      </c>
      <c r="X2112" s="41">
        <f>SUM(AL2112,AN2112,BO2112,BS2112)</f>
        <v>0</v>
      </c>
      <c r="Y2112" s="41">
        <f>SUM(AO2112:BN2112)</f>
        <v>34</v>
      </c>
      <c r="Z2112" s="41">
        <f>COUNTIF(AO2112:BN2112, "&gt;0")</f>
        <v>1</v>
      </c>
      <c r="AA2112" s="41">
        <f>SUM(AB2112:AF2112)</f>
        <v>0</v>
      </c>
      <c r="AB2112" s="41">
        <f>BP2112+BQ2112</f>
        <v>0</v>
      </c>
      <c r="AC2112" s="41">
        <v>0</v>
      </c>
      <c r="AD2112" s="41">
        <v>0</v>
      </c>
      <c r="AE2112" s="41">
        <f>SUM(BR2112)</f>
        <v>0</v>
      </c>
      <c r="AF2112" s="41">
        <f>SUM(AM2112)</f>
        <v>0</v>
      </c>
      <c r="AG2112" s="122"/>
      <c r="AH2112" s="36">
        <v>0</v>
      </c>
      <c r="AI2112" s="126">
        <v>0</v>
      </c>
      <c r="AJ2112" s="36">
        <v>0</v>
      </c>
      <c r="AK2112" s="121"/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14">
        <v>0</v>
      </c>
      <c r="AR2112" s="1">
        <v>0</v>
      </c>
      <c r="AS2112" s="114">
        <v>0</v>
      </c>
      <c r="AT2112" s="114">
        <v>0</v>
      </c>
      <c r="AU2112" s="114">
        <v>0</v>
      </c>
      <c r="AV2112" s="114">
        <v>34</v>
      </c>
      <c r="AW2112" s="114">
        <v>0</v>
      </c>
      <c r="AX2112" s="114">
        <v>0</v>
      </c>
      <c r="AY2112" s="114">
        <v>0</v>
      </c>
      <c r="AZ2112" s="114">
        <v>0</v>
      </c>
      <c r="BA2112" s="114">
        <v>0</v>
      </c>
      <c r="BB2112" s="114">
        <v>0</v>
      </c>
      <c r="BC2112" s="114">
        <v>0</v>
      </c>
      <c r="BD2112" s="115">
        <v>0</v>
      </c>
      <c r="BE2112" s="114">
        <v>0</v>
      </c>
      <c r="BF2112" s="114">
        <v>0</v>
      </c>
      <c r="BG2112" s="114">
        <v>0</v>
      </c>
      <c r="BH2112" s="114">
        <v>0</v>
      </c>
      <c r="BI2112" s="114">
        <v>0</v>
      </c>
      <c r="BJ2112" s="114">
        <v>0</v>
      </c>
      <c r="BK2112" s="114">
        <v>0</v>
      </c>
      <c r="BL2112" s="114">
        <v>0</v>
      </c>
      <c r="BM2112" s="114">
        <v>0</v>
      </c>
      <c r="BN2112" s="114">
        <v>0</v>
      </c>
      <c r="BO2112" s="114">
        <v>0</v>
      </c>
      <c r="BP2112" s="114">
        <v>0</v>
      </c>
      <c r="BQ2112" s="114">
        <v>0</v>
      </c>
      <c r="BR2112" s="114">
        <v>0</v>
      </c>
      <c r="BS2112" s="114">
        <v>0</v>
      </c>
    </row>
    <row r="2113" spans="1:71" ht="15" x14ac:dyDescent="0.25">
      <c r="A2113" s="1" t="str">
        <f>CONCATENATE(G2113,"-",F2113,"-",H2113)</f>
        <v>999935110-Red-Under 40</v>
      </c>
      <c r="B2113" s="1" t="str">
        <f>CONCATENATE(G2113,"-",H2113)</f>
        <v>999935110-Under 40</v>
      </c>
      <c r="C2113" s="149" t="s">
        <v>2678</v>
      </c>
      <c r="D2113" s="149" t="s">
        <v>2837</v>
      </c>
      <c r="E2113" s="149" t="s">
        <v>17</v>
      </c>
      <c r="F2113" s="42" t="s">
        <v>136</v>
      </c>
      <c r="G2113" s="149">
        <v>999935110</v>
      </c>
      <c r="H2113" s="36" t="s">
        <v>1900</v>
      </c>
      <c r="I2113" s="34">
        <f>((L2113)-J2113)+T2113</f>
        <v>60</v>
      </c>
      <c r="J2113" s="36"/>
      <c r="K2113" s="35"/>
      <c r="L2113" s="34">
        <f>SUM(N2113,O2113,P2113,Q2113,R2113,M2113)</f>
        <v>0</v>
      </c>
      <c r="M2113" s="34">
        <f>AJ2113</f>
        <v>0</v>
      </c>
      <c r="N2113" s="34">
        <f>SUM(AI2113)</f>
        <v>0</v>
      </c>
      <c r="O2113" s="34">
        <f>0</f>
        <v>0</v>
      </c>
      <c r="P2113" s="34">
        <v>0</v>
      </c>
      <c r="Q2113" s="34">
        <v>0</v>
      </c>
      <c r="R2113" s="34">
        <f>AH2113</f>
        <v>0</v>
      </c>
      <c r="S2113" s="122"/>
      <c r="T2113" s="41">
        <f>SUM(U2113,AA2113)</f>
        <v>60</v>
      </c>
      <c r="U2113" s="41">
        <f>IF(SUM(V2113:Y2113)&gt;=250, 250,SUM(V2113:Y2113))</f>
        <v>60</v>
      </c>
      <c r="V2113" s="41">
        <v>0</v>
      </c>
      <c r="W2113" s="41">
        <v>0</v>
      </c>
      <c r="X2113" s="41">
        <f>SUM(AL2113,AN2113,BO2113,BS2113)</f>
        <v>0</v>
      </c>
      <c r="Y2113" s="41">
        <f>SUM(AO2113:BN2113)</f>
        <v>60</v>
      </c>
      <c r="Z2113" s="41">
        <f>COUNTIF(AO2113:BN2113, "&gt;0")</f>
        <v>1</v>
      </c>
      <c r="AA2113" s="41">
        <f>SUM(AB2113:AF2113)</f>
        <v>0</v>
      </c>
      <c r="AB2113" s="41">
        <f>BP2113+BQ2113</f>
        <v>0</v>
      </c>
      <c r="AC2113" s="41">
        <v>0</v>
      </c>
      <c r="AD2113" s="41">
        <v>0</v>
      </c>
      <c r="AE2113" s="41">
        <f>SUM(BR2113)</f>
        <v>0</v>
      </c>
      <c r="AF2113" s="41">
        <f>SUM(AM2113)</f>
        <v>0</v>
      </c>
      <c r="AG2113" s="122"/>
      <c r="AH2113" s="36">
        <v>0</v>
      </c>
      <c r="AI2113" s="126">
        <v>0</v>
      </c>
      <c r="AJ2113" s="36">
        <v>0</v>
      </c>
      <c r="AK2113" s="121"/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14">
        <v>0</v>
      </c>
      <c r="AR2113" s="1">
        <v>0</v>
      </c>
      <c r="AS2113" s="114">
        <v>0</v>
      </c>
      <c r="AT2113" s="114">
        <v>0</v>
      </c>
      <c r="AU2113" s="114">
        <v>0</v>
      </c>
      <c r="AV2113" s="114">
        <v>0</v>
      </c>
      <c r="AW2113" s="114">
        <v>0</v>
      </c>
      <c r="AX2113" s="114">
        <v>0</v>
      </c>
      <c r="AY2113" s="114">
        <v>0</v>
      </c>
      <c r="AZ2113" s="114">
        <v>0</v>
      </c>
      <c r="BA2113" s="114">
        <v>0</v>
      </c>
      <c r="BB2113" s="114">
        <v>0</v>
      </c>
      <c r="BC2113" s="114">
        <v>60</v>
      </c>
      <c r="BD2113" s="115">
        <v>0</v>
      </c>
      <c r="BE2113" s="114">
        <v>0</v>
      </c>
      <c r="BF2113" s="114">
        <v>0</v>
      </c>
      <c r="BG2113" s="114">
        <v>0</v>
      </c>
      <c r="BH2113" s="114">
        <v>0</v>
      </c>
      <c r="BI2113" s="114">
        <v>0</v>
      </c>
      <c r="BJ2113" s="114">
        <v>0</v>
      </c>
      <c r="BK2113" s="114">
        <v>0</v>
      </c>
      <c r="BL2113" s="114">
        <v>0</v>
      </c>
      <c r="BM2113" s="114">
        <v>0</v>
      </c>
      <c r="BN2113" s="114">
        <v>0</v>
      </c>
      <c r="BO2113" s="114">
        <v>0</v>
      </c>
      <c r="BP2113" s="114">
        <v>0</v>
      </c>
      <c r="BQ2113" s="114">
        <v>0</v>
      </c>
      <c r="BR2113" s="114">
        <v>0</v>
      </c>
      <c r="BS2113" s="114">
        <v>0</v>
      </c>
    </row>
    <row r="2114" spans="1:71" ht="15" x14ac:dyDescent="0.25">
      <c r="A2114" s="1" t="str">
        <f>CONCATENATE(G2114,"-",F2114,"-",H2114)</f>
        <v>999935315-Blue-Under 40</v>
      </c>
      <c r="B2114" s="1" t="str">
        <f>CONCATENATE(G2114,"-",H2114)</f>
        <v>999935315-Under 40</v>
      </c>
      <c r="C2114" s="36" t="s">
        <v>169</v>
      </c>
      <c r="D2114" s="36" t="s">
        <v>2958</v>
      </c>
      <c r="E2114" s="36" t="s">
        <v>17</v>
      </c>
      <c r="F2114" s="36" t="s">
        <v>148</v>
      </c>
      <c r="G2114" s="36">
        <v>999935315</v>
      </c>
      <c r="H2114" s="36" t="s">
        <v>1900</v>
      </c>
      <c r="I2114" s="34">
        <f>((L2114)-J2114)+T2114</f>
        <v>360</v>
      </c>
      <c r="J2114" s="36"/>
      <c r="K2114" s="35"/>
      <c r="L2114" s="34">
        <f>SUM(N2114,O2114,P2114,Q2114,R2114,M2114)</f>
        <v>0</v>
      </c>
      <c r="M2114" s="34">
        <f>AJ2114</f>
        <v>0</v>
      </c>
      <c r="N2114" s="34">
        <f>SUM(AI2114)</f>
        <v>0</v>
      </c>
      <c r="O2114" s="34">
        <f>0</f>
        <v>0</v>
      </c>
      <c r="P2114" s="34">
        <v>0</v>
      </c>
      <c r="Q2114" s="34">
        <v>0</v>
      </c>
      <c r="R2114" s="34">
        <f>AH2114</f>
        <v>0</v>
      </c>
      <c r="S2114" s="122"/>
      <c r="T2114" s="41">
        <f>SUM(U2114,AA2114)</f>
        <v>360</v>
      </c>
      <c r="U2114" s="41">
        <f>IF(SUM(V2114:Y2114)&gt;=250, 250,SUM(V2114:Y2114))</f>
        <v>60</v>
      </c>
      <c r="V2114" s="41">
        <v>0</v>
      </c>
      <c r="W2114" s="41">
        <v>0</v>
      </c>
      <c r="X2114" s="41">
        <f>SUM(AL2114,AN2114,BO2114,BS2114)</f>
        <v>0</v>
      </c>
      <c r="Y2114" s="41">
        <f>SUM(AO2114:BN2114)</f>
        <v>60</v>
      </c>
      <c r="Z2114" s="41">
        <f>COUNTIF(AO2114:BN2114, "&gt;0")</f>
        <v>1</v>
      </c>
      <c r="AA2114" s="41">
        <f>SUM(AB2114:AF2114)</f>
        <v>300</v>
      </c>
      <c r="AB2114" s="41">
        <f>BP2114+BQ2114</f>
        <v>0</v>
      </c>
      <c r="AC2114" s="41">
        <v>0</v>
      </c>
      <c r="AD2114" s="41">
        <v>0</v>
      </c>
      <c r="AE2114" s="41">
        <f>SUM(BR2114)</f>
        <v>300</v>
      </c>
      <c r="AF2114" s="41">
        <f>SUM(AM2114)</f>
        <v>0</v>
      </c>
      <c r="AG2114" s="122"/>
      <c r="AH2114" s="36">
        <v>0</v>
      </c>
      <c r="AI2114" s="126">
        <v>0</v>
      </c>
      <c r="AJ2114" s="36">
        <v>0</v>
      </c>
      <c r="AK2114" s="121"/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14">
        <v>0</v>
      </c>
      <c r="AR2114" s="1">
        <v>0</v>
      </c>
      <c r="AS2114" s="114">
        <v>0</v>
      </c>
      <c r="AT2114" s="114">
        <v>0</v>
      </c>
      <c r="AU2114" s="114">
        <v>0</v>
      </c>
      <c r="AV2114" s="114">
        <v>0</v>
      </c>
      <c r="AW2114" s="114">
        <v>0</v>
      </c>
      <c r="AX2114" s="114">
        <v>0</v>
      </c>
      <c r="AY2114" s="114">
        <v>0</v>
      </c>
      <c r="AZ2114" s="114">
        <v>0</v>
      </c>
      <c r="BA2114" s="114">
        <v>0</v>
      </c>
      <c r="BB2114" s="114">
        <v>0</v>
      </c>
      <c r="BC2114" s="114">
        <v>0</v>
      </c>
      <c r="BD2114" s="115">
        <v>0</v>
      </c>
      <c r="BE2114" s="114">
        <v>0</v>
      </c>
      <c r="BF2114" s="114">
        <v>0</v>
      </c>
      <c r="BG2114" s="114">
        <v>60</v>
      </c>
      <c r="BH2114" s="114">
        <v>0</v>
      </c>
      <c r="BI2114" s="114">
        <v>0</v>
      </c>
      <c r="BJ2114" s="114">
        <v>0</v>
      </c>
      <c r="BK2114" s="114">
        <v>0</v>
      </c>
      <c r="BL2114" s="114">
        <v>0</v>
      </c>
      <c r="BM2114" s="114">
        <v>0</v>
      </c>
      <c r="BN2114" s="114">
        <v>0</v>
      </c>
      <c r="BO2114" s="114">
        <v>0</v>
      </c>
      <c r="BP2114" s="114">
        <v>0</v>
      </c>
      <c r="BQ2114" s="114">
        <v>0</v>
      </c>
      <c r="BR2114" s="114">
        <v>300</v>
      </c>
      <c r="BS2114" s="114">
        <v>0</v>
      </c>
    </row>
    <row r="2115" spans="1:71" ht="15" x14ac:dyDescent="0.25">
      <c r="A2115" s="1" t="str">
        <f>CONCATENATE(G2115,"-",F2115,"-",H2115)</f>
        <v>999935636-Blue-Under 40</v>
      </c>
      <c r="B2115" s="1" t="str">
        <f>CONCATENATE(G2115,"-",H2115)</f>
        <v>999935636-Under 40</v>
      </c>
      <c r="C2115" s="149" t="s">
        <v>2841</v>
      </c>
      <c r="D2115" s="149" t="s">
        <v>2842</v>
      </c>
      <c r="E2115" s="149" t="s">
        <v>17</v>
      </c>
      <c r="F2115" s="149" t="s">
        <v>148</v>
      </c>
      <c r="G2115" s="149">
        <v>999935636</v>
      </c>
      <c r="H2115" s="36" t="s">
        <v>1900</v>
      </c>
      <c r="I2115" s="34">
        <f>((L2115)-J2115)+T2115</f>
        <v>60</v>
      </c>
      <c r="J2115" s="36"/>
      <c r="K2115" s="35"/>
      <c r="L2115" s="34">
        <f>SUM(N2115,O2115,P2115,Q2115,R2115,M2115)</f>
        <v>0</v>
      </c>
      <c r="M2115" s="34">
        <f>AJ2115</f>
        <v>0</v>
      </c>
      <c r="N2115" s="34">
        <f>SUM(AI2115)</f>
        <v>0</v>
      </c>
      <c r="O2115" s="34">
        <f>0</f>
        <v>0</v>
      </c>
      <c r="P2115" s="34">
        <v>0</v>
      </c>
      <c r="Q2115" s="34">
        <v>0</v>
      </c>
      <c r="R2115" s="34">
        <f>AH2115</f>
        <v>0</v>
      </c>
      <c r="S2115" s="122"/>
      <c r="T2115" s="41">
        <f>SUM(U2115,AA2115)</f>
        <v>60</v>
      </c>
      <c r="U2115" s="41">
        <f>IF(SUM(V2115:Y2115)&gt;=250, 250,SUM(V2115:Y2115))</f>
        <v>60</v>
      </c>
      <c r="V2115" s="41">
        <v>0</v>
      </c>
      <c r="W2115" s="41">
        <v>0</v>
      </c>
      <c r="X2115" s="41">
        <f>SUM(AL2115,AN2115,BO2115,BS2115)</f>
        <v>0</v>
      </c>
      <c r="Y2115" s="41">
        <f>SUM(AO2115:BN2115)</f>
        <v>60</v>
      </c>
      <c r="Z2115" s="41">
        <f>COUNTIF(AO2115:BN2115, "&gt;0")</f>
        <v>1</v>
      </c>
      <c r="AA2115" s="41">
        <f>SUM(AB2115:AF2115)</f>
        <v>0</v>
      </c>
      <c r="AB2115" s="41">
        <f>BP2115+BQ2115</f>
        <v>0</v>
      </c>
      <c r="AC2115" s="41">
        <v>0</v>
      </c>
      <c r="AD2115" s="41">
        <v>0</v>
      </c>
      <c r="AE2115" s="41">
        <f>SUM(BR2115)</f>
        <v>0</v>
      </c>
      <c r="AF2115" s="41">
        <f>SUM(AM2115)</f>
        <v>0</v>
      </c>
      <c r="AG2115" s="122"/>
      <c r="AH2115" s="36">
        <v>0</v>
      </c>
      <c r="AI2115" s="126">
        <v>0</v>
      </c>
      <c r="AJ2115" s="36">
        <v>0</v>
      </c>
      <c r="AK2115" s="121"/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14">
        <v>0</v>
      </c>
      <c r="AR2115" s="1">
        <v>0</v>
      </c>
      <c r="AS2115" s="114">
        <v>0</v>
      </c>
      <c r="AT2115" s="114">
        <v>0</v>
      </c>
      <c r="AU2115" s="114">
        <v>0</v>
      </c>
      <c r="AV2115" s="114">
        <v>0</v>
      </c>
      <c r="AW2115" s="114">
        <v>0</v>
      </c>
      <c r="AX2115" s="114">
        <v>0</v>
      </c>
      <c r="AY2115" s="114">
        <v>0</v>
      </c>
      <c r="AZ2115" s="114">
        <v>0</v>
      </c>
      <c r="BA2115" s="114">
        <v>0</v>
      </c>
      <c r="BB2115" s="114">
        <v>0</v>
      </c>
      <c r="BC2115" s="114">
        <v>60</v>
      </c>
      <c r="BD2115" s="115">
        <v>0</v>
      </c>
      <c r="BE2115" s="114">
        <v>0</v>
      </c>
      <c r="BF2115" s="114">
        <v>0</v>
      </c>
      <c r="BG2115" s="114">
        <v>0</v>
      </c>
      <c r="BH2115" s="114">
        <v>0</v>
      </c>
      <c r="BI2115" s="114">
        <v>0</v>
      </c>
      <c r="BJ2115" s="114">
        <v>0</v>
      </c>
      <c r="BK2115" s="114">
        <v>0</v>
      </c>
      <c r="BL2115" s="114">
        <v>0</v>
      </c>
      <c r="BM2115" s="114">
        <v>0</v>
      </c>
      <c r="BN2115" s="114">
        <v>0</v>
      </c>
      <c r="BO2115" s="114">
        <v>0</v>
      </c>
      <c r="BP2115" s="114">
        <v>0</v>
      </c>
      <c r="BQ2115" s="114">
        <v>0</v>
      </c>
      <c r="BR2115" s="114">
        <v>0</v>
      </c>
      <c r="BS2115" s="114">
        <v>0</v>
      </c>
    </row>
    <row r="2116" spans="1:71" ht="15" x14ac:dyDescent="0.25">
      <c r="A2116" s="1" t="str">
        <f>CONCATENATE(G2116,"-",F2116,"-",H2116)</f>
        <v>999934231-Yellow-Under 40</v>
      </c>
      <c r="B2116" s="1" t="str">
        <f>CONCATENATE(G2116,"-",H2116)</f>
        <v>999934231-Under 40</v>
      </c>
      <c r="C2116" s="36" t="s">
        <v>114</v>
      </c>
      <c r="D2116" s="36" t="s">
        <v>3072</v>
      </c>
      <c r="E2116" s="36" t="s">
        <v>17</v>
      </c>
      <c r="F2116" s="36" t="s">
        <v>21</v>
      </c>
      <c r="G2116" s="36">
        <v>999934231</v>
      </c>
      <c r="H2116" s="36" t="s">
        <v>1900</v>
      </c>
      <c r="I2116" s="34">
        <f>((L2116)-J2116)+T2116</f>
        <v>360</v>
      </c>
      <c r="J2116" s="36"/>
      <c r="K2116" s="35"/>
      <c r="L2116" s="34">
        <f>SUM(N2116,O2116,P2116,Q2116,R2116,M2116)</f>
        <v>0</v>
      </c>
      <c r="M2116" s="34">
        <f>AJ2116</f>
        <v>0</v>
      </c>
      <c r="N2116" s="34">
        <f>SUM(AI2116)</f>
        <v>0</v>
      </c>
      <c r="O2116" s="34">
        <f>0</f>
        <v>0</v>
      </c>
      <c r="P2116" s="34">
        <v>0</v>
      </c>
      <c r="Q2116" s="34">
        <v>0</v>
      </c>
      <c r="R2116" s="34">
        <f>AH2116</f>
        <v>0</v>
      </c>
      <c r="S2116" s="122"/>
      <c r="T2116" s="41">
        <f>SUM(U2116,AA2116)</f>
        <v>360</v>
      </c>
      <c r="U2116" s="41">
        <f>IF(SUM(V2116:Y2116)&gt;=250, 250,SUM(V2116:Y2116))</f>
        <v>60</v>
      </c>
      <c r="V2116" s="41">
        <v>0</v>
      </c>
      <c r="W2116" s="41">
        <v>0</v>
      </c>
      <c r="X2116" s="41">
        <f>SUM(AL2116,AN2116,BO2116,BS2116)</f>
        <v>0</v>
      </c>
      <c r="Y2116" s="41">
        <f>SUM(AO2116:BN2116)</f>
        <v>60</v>
      </c>
      <c r="Z2116" s="41">
        <f>COUNTIF(AO2116:BN2116, "&gt;0")</f>
        <v>1</v>
      </c>
      <c r="AA2116" s="41">
        <f>SUM(AB2116:AF2116)</f>
        <v>300</v>
      </c>
      <c r="AB2116" s="41">
        <f>BP2116+BQ2116</f>
        <v>0</v>
      </c>
      <c r="AC2116" s="41">
        <v>0</v>
      </c>
      <c r="AD2116" s="41">
        <v>0</v>
      </c>
      <c r="AE2116" s="41">
        <f>SUM(BR2116)</f>
        <v>300</v>
      </c>
      <c r="AF2116" s="41">
        <f>SUM(AM2116)</f>
        <v>0</v>
      </c>
      <c r="AG2116" s="122"/>
      <c r="AH2116" s="36">
        <v>0</v>
      </c>
      <c r="AI2116" s="126">
        <v>0</v>
      </c>
      <c r="AJ2116" s="36">
        <v>0</v>
      </c>
      <c r="AK2116" s="121"/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14">
        <v>0</v>
      </c>
      <c r="AR2116" s="1">
        <v>0</v>
      </c>
      <c r="AS2116" s="114">
        <v>0</v>
      </c>
      <c r="AT2116" s="114">
        <v>0</v>
      </c>
      <c r="AU2116" s="114">
        <v>0</v>
      </c>
      <c r="AV2116" s="114">
        <v>0</v>
      </c>
      <c r="AW2116" s="114">
        <v>0</v>
      </c>
      <c r="AX2116" s="114">
        <v>0</v>
      </c>
      <c r="AY2116" s="114">
        <v>0</v>
      </c>
      <c r="AZ2116" s="114">
        <v>0</v>
      </c>
      <c r="BA2116" s="114">
        <v>0</v>
      </c>
      <c r="BB2116" s="114">
        <v>0</v>
      </c>
      <c r="BC2116" s="114">
        <v>0</v>
      </c>
      <c r="BD2116" s="115">
        <v>0</v>
      </c>
      <c r="BE2116" s="114">
        <v>0</v>
      </c>
      <c r="BF2116" s="114">
        <v>0</v>
      </c>
      <c r="BG2116" s="114">
        <v>0</v>
      </c>
      <c r="BH2116" s="114">
        <v>60</v>
      </c>
      <c r="BI2116" s="114">
        <v>0</v>
      </c>
      <c r="BJ2116" s="114">
        <v>0</v>
      </c>
      <c r="BK2116" s="114">
        <v>0</v>
      </c>
      <c r="BL2116" s="114">
        <v>0</v>
      </c>
      <c r="BM2116" s="114">
        <v>0</v>
      </c>
      <c r="BN2116" s="114">
        <v>0</v>
      </c>
      <c r="BO2116" s="114">
        <v>0</v>
      </c>
      <c r="BP2116" s="114">
        <v>0</v>
      </c>
      <c r="BQ2116" s="114">
        <v>0</v>
      </c>
      <c r="BR2116" s="114">
        <v>300</v>
      </c>
      <c r="BS2116" s="114">
        <v>0</v>
      </c>
    </row>
    <row r="2117" spans="1:71" ht="15" x14ac:dyDescent="0.25">
      <c r="A2117" s="1" t="str">
        <f>CONCATENATE(G2117,"-",F2117,"-",H2117)</f>
        <v>999014449-Black-Under 50</v>
      </c>
      <c r="B2117" s="1" t="str">
        <f>CONCATENATE(G2117,"-",H2117)</f>
        <v>999014449-Under 50</v>
      </c>
      <c r="C2117" s="34" t="s">
        <v>29</v>
      </c>
      <c r="D2117" s="34" t="s">
        <v>30</v>
      </c>
      <c r="E2117" s="34" t="s">
        <v>27</v>
      </c>
      <c r="F2117" s="41" t="s">
        <v>14</v>
      </c>
      <c r="G2117" s="127">
        <v>999014449</v>
      </c>
      <c r="H2117" s="36" t="s">
        <v>1838</v>
      </c>
      <c r="I2117" s="34">
        <f>((L2117)-J2117)+T2117</f>
        <v>1587.5</v>
      </c>
      <c r="J2117" s="34">
        <f>L2117/2</f>
        <v>42.5</v>
      </c>
      <c r="K2117" s="35"/>
      <c r="L2117" s="34">
        <f>SUM(N2117,O2117,P2117,Q2117,R2117,M2117)</f>
        <v>85</v>
      </c>
      <c r="M2117" s="34">
        <f>AJ2117</f>
        <v>0</v>
      </c>
      <c r="N2117" s="34">
        <f>SUM(AI2117)</f>
        <v>0</v>
      </c>
      <c r="O2117" s="34">
        <f>0</f>
        <v>0</v>
      </c>
      <c r="P2117" s="34">
        <v>0</v>
      </c>
      <c r="Q2117" s="34">
        <v>0</v>
      </c>
      <c r="R2117" s="34">
        <f>AH2117</f>
        <v>85</v>
      </c>
      <c r="S2117" s="122"/>
      <c r="T2117" s="41">
        <f>SUM(U2117,AA2117)</f>
        <v>1545</v>
      </c>
      <c r="U2117" s="41">
        <f>IF(SUM(V2117:Y2117)&gt;=250, 250,SUM(V2117:Y2117))</f>
        <v>120</v>
      </c>
      <c r="V2117" s="41">
        <v>0</v>
      </c>
      <c r="W2117" s="41">
        <v>0</v>
      </c>
      <c r="X2117" s="41">
        <f>SUM(AL2117,AN2117,BO2117,BS2117)</f>
        <v>0</v>
      </c>
      <c r="Y2117" s="41">
        <f>SUM(AO2117:BN2117)</f>
        <v>120</v>
      </c>
      <c r="Z2117" s="41">
        <f>COUNTIF(AO2117:BN2117, "&gt;0")</f>
        <v>1</v>
      </c>
      <c r="AA2117" s="41">
        <f>SUM(AB2117:AF2117)</f>
        <v>1425</v>
      </c>
      <c r="AB2117" s="41">
        <f>BP2117+BQ2117</f>
        <v>300</v>
      </c>
      <c r="AC2117" s="41">
        <v>0</v>
      </c>
      <c r="AD2117" s="41">
        <v>0</v>
      </c>
      <c r="AE2117" s="41">
        <f>SUM(BR2117)</f>
        <v>600</v>
      </c>
      <c r="AF2117" s="41">
        <f>SUM(AM2117)</f>
        <v>525</v>
      </c>
      <c r="AG2117" s="122"/>
      <c r="AH2117" s="36">
        <v>85</v>
      </c>
      <c r="AI2117" s="126">
        <v>0</v>
      </c>
      <c r="AJ2117" s="36">
        <v>0</v>
      </c>
      <c r="AK2117" s="121"/>
      <c r="AL2117" s="1">
        <v>0</v>
      </c>
      <c r="AM2117" s="1">
        <v>525</v>
      </c>
      <c r="AN2117" s="1">
        <v>0</v>
      </c>
      <c r="AO2117" s="1">
        <v>0</v>
      </c>
      <c r="AP2117" s="1">
        <v>0</v>
      </c>
      <c r="AQ2117" s="114">
        <v>0</v>
      </c>
      <c r="AR2117" s="1">
        <v>0</v>
      </c>
      <c r="AS2117" s="114">
        <v>0</v>
      </c>
      <c r="AT2117" s="114">
        <v>0</v>
      </c>
      <c r="AU2117" s="114">
        <v>0</v>
      </c>
      <c r="AV2117" s="114">
        <v>0</v>
      </c>
      <c r="AW2117" s="114">
        <v>120</v>
      </c>
      <c r="AX2117" s="114">
        <v>0</v>
      </c>
      <c r="AY2117" s="114">
        <v>0</v>
      </c>
      <c r="AZ2117" s="114">
        <v>0</v>
      </c>
      <c r="BA2117" s="114">
        <v>0</v>
      </c>
      <c r="BB2117" s="114">
        <v>0</v>
      </c>
      <c r="BC2117" s="114">
        <v>0</v>
      </c>
      <c r="BD2117" s="115">
        <v>0</v>
      </c>
      <c r="BE2117" s="114">
        <v>0</v>
      </c>
      <c r="BF2117" s="114">
        <v>0</v>
      </c>
      <c r="BG2117" s="114">
        <v>0</v>
      </c>
      <c r="BH2117" s="114">
        <v>0</v>
      </c>
      <c r="BI2117" s="114">
        <v>0</v>
      </c>
      <c r="BJ2117" s="114">
        <v>0</v>
      </c>
      <c r="BK2117" s="114">
        <v>0</v>
      </c>
      <c r="BL2117" s="114">
        <v>0</v>
      </c>
      <c r="BM2117" s="114">
        <v>0</v>
      </c>
      <c r="BN2117" s="114">
        <v>0</v>
      </c>
      <c r="BO2117" s="114">
        <v>0</v>
      </c>
      <c r="BP2117" s="114">
        <v>0</v>
      </c>
      <c r="BQ2117" s="114">
        <v>300</v>
      </c>
      <c r="BR2117" s="114">
        <v>600</v>
      </c>
      <c r="BS2117" s="114">
        <v>0</v>
      </c>
    </row>
    <row r="2118" spans="1:71" ht="15" x14ac:dyDescent="0.25">
      <c r="A2118" s="1" t="str">
        <f>CONCATENATE(G2118,"-",F2118,"-",H2118)</f>
        <v>999742820-Black-Under 50</v>
      </c>
      <c r="B2118" s="1" t="str">
        <f>CONCATENATE(G2118,"-",H2118)</f>
        <v>999742820-Under 50</v>
      </c>
      <c r="C2118" s="34" t="s">
        <v>80</v>
      </c>
      <c r="D2118" s="34" t="s">
        <v>81</v>
      </c>
      <c r="E2118" s="34" t="s">
        <v>27</v>
      </c>
      <c r="F2118" s="41" t="s">
        <v>14</v>
      </c>
      <c r="G2118" s="127">
        <v>999742820</v>
      </c>
      <c r="H2118" s="36" t="s">
        <v>1838</v>
      </c>
      <c r="I2118" s="34">
        <f>((L2118)-J2118)+T2118</f>
        <v>1525</v>
      </c>
      <c r="J2118" s="34"/>
      <c r="K2118" s="35"/>
      <c r="L2118" s="34">
        <f>SUM(N2118,O2118,P2118,Q2118,R2118,M2118)</f>
        <v>150</v>
      </c>
      <c r="M2118" s="34">
        <f>AJ2118</f>
        <v>0</v>
      </c>
      <c r="N2118" s="34">
        <f>SUM(AI2118)</f>
        <v>0</v>
      </c>
      <c r="O2118" s="34">
        <f>0</f>
        <v>0</v>
      </c>
      <c r="P2118" s="34">
        <v>0</v>
      </c>
      <c r="Q2118" s="34">
        <v>0</v>
      </c>
      <c r="R2118" s="34">
        <f>AH2118</f>
        <v>150</v>
      </c>
      <c r="S2118" s="122"/>
      <c r="T2118" s="41">
        <f>SUM(U2118,AA2118)</f>
        <v>1375</v>
      </c>
      <c r="U2118" s="41">
        <f>IF(SUM(V2118:Y2118)&gt;=250, 250,SUM(V2118:Y2118))</f>
        <v>0</v>
      </c>
      <c r="V2118" s="41">
        <v>0</v>
      </c>
      <c r="W2118" s="41">
        <v>0</v>
      </c>
      <c r="X2118" s="41">
        <f>SUM(AL2118,AN2118,BO2118,BS2118)</f>
        <v>0</v>
      </c>
      <c r="Y2118" s="41">
        <f>SUM(AO2118:BN2118)</f>
        <v>0</v>
      </c>
      <c r="Z2118" s="41">
        <f>COUNTIF(AO2118:BN2118, "&gt;0")</f>
        <v>0</v>
      </c>
      <c r="AA2118" s="41">
        <f>SUM(AB2118:AF2118)</f>
        <v>1375</v>
      </c>
      <c r="AB2118" s="41">
        <f>BP2118+BQ2118</f>
        <v>225</v>
      </c>
      <c r="AC2118" s="41">
        <v>0</v>
      </c>
      <c r="AD2118" s="41">
        <v>0</v>
      </c>
      <c r="AE2118" s="41">
        <f>SUM(BR2118)</f>
        <v>450</v>
      </c>
      <c r="AF2118" s="41">
        <f>SUM(AM2118)</f>
        <v>700</v>
      </c>
      <c r="AG2118" s="122"/>
      <c r="AH2118" s="36">
        <v>150</v>
      </c>
      <c r="AI2118" s="126">
        <v>0</v>
      </c>
      <c r="AJ2118" s="36">
        <v>0</v>
      </c>
      <c r="AK2118" s="121"/>
      <c r="AL2118" s="1">
        <v>0</v>
      </c>
      <c r="AM2118" s="1">
        <v>700</v>
      </c>
      <c r="AN2118" s="1">
        <v>0</v>
      </c>
      <c r="AO2118" s="1">
        <v>0</v>
      </c>
      <c r="AP2118" s="1">
        <v>0</v>
      </c>
      <c r="AQ2118" s="114">
        <v>0</v>
      </c>
      <c r="AR2118" s="1">
        <v>0</v>
      </c>
      <c r="AS2118" s="114">
        <v>0</v>
      </c>
      <c r="AT2118" s="114">
        <v>0</v>
      </c>
      <c r="AU2118" s="114">
        <v>0</v>
      </c>
      <c r="AV2118" s="114">
        <v>0</v>
      </c>
      <c r="AW2118" s="114">
        <v>0</v>
      </c>
      <c r="AX2118" s="114">
        <v>0</v>
      </c>
      <c r="AY2118" s="114">
        <v>0</v>
      </c>
      <c r="AZ2118" s="114">
        <v>0</v>
      </c>
      <c r="BA2118" s="114">
        <v>0</v>
      </c>
      <c r="BB2118" s="114">
        <v>0</v>
      </c>
      <c r="BC2118" s="114">
        <v>0</v>
      </c>
      <c r="BD2118" s="115">
        <v>0</v>
      </c>
      <c r="BE2118" s="114">
        <v>0</v>
      </c>
      <c r="BF2118" s="114">
        <v>0</v>
      </c>
      <c r="BG2118" s="114">
        <v>0</v>
      </c>
      <c r="BH2118" s="114">
        <v>0</v>
      </c>
      <c r="BI2118" s="114">
        <v>0</v>
      </c>
      <c r="BJ2118" s="114">
        <v>0</v>
      </c>
      <c r="BK2118" s="114">
        <v>0</v>
      </c>
      <c r="BL2118" s="114">
        <v>0</v>
      </c>
      <c r="BM2118" s="114">
        <v>0</v>
      </c>
      <c r="BN2118" s="114">
        <v>0</v>
      </c>
      <c r="BO2118" s="114">
        <v>0</v>
      </c>
      <c r="BP2118" s="114">
        <v>0</v>
      </c>
      <c r="BQ2118" s="114">
        <v>225</v>
      </c>
      <c r="BR2118" s="114">
        <v>450</v>
      </c>
      <c r="BS2118" s="114">
        <v>0</v>
      </c>
    </row>
    <row r="2119" spans="1:71" ht="15" x14ac:dyDescent="0.25">
      <c r="A2119" s="1" t="str">
        <f>CONCATENATE(G2119,"-",F2119,"-",H2119)</f>
        <v>999891063-Black-Under 50</v>
      </c>
      <c r="B2119" s="1" t="str">
        <f>CONCATENATE(G2119,"-",H2119)</f>
        <v>999891063-Under 50</v>
      </c>
      <c r="C2119" s="34" t="s">
        <v>318</v>
      </c>
      <c r="D2119" s="34" t="s">
        <v>50</v>
      </c>
      <c r="E2119" s="34" t="s">
        <v>27</v>
      </c>
      <c r="F2119" s="41" t="s">
        <v>14</v>
      </c>
      <c r="G2119" s="127">
        <v>999891063</v>
      </c>
      <c r="H2119" s="36" t="s">
        <v>1838</v>
      </c>
      <c r="I2119" s="34">
        <f>((L2119)-J2119)+T2119</f>
        <v>1194</v>
      </c>
      <c r="J2119" s="34"/>
      <c r="K2119" s="35"/>
      <c r="L2119" s="34">
        <f>SUM(N2119,O2119,P2119,Q2119,R2119,M2119)</f>
        <v>200</v>
      </c>
      <c r="M2119" s="34">
        <f>AJ2119</f>
        <v>0</v>
      </c>
      <c r="N2119" s="34">
        <f>SUM(AI2119)</f>
        <v>0</v>
      </c>
      <c r="O2119" s="34">
        <f>0</f>
        <v>0</v>
      </c>
      <c r="P2119" s="34">
        <v>0</v>
      </c>
      <c r="Q2119" s="34">
        <v>0</v>
      </c>
      <c r="R2119" s="34">
        <f>AH2119</f>
        <v>200</v>
      </c>
      <c r="S2119" s="122"/>
      <c r="T2119" s="41">
        <f>SUM(U2119,AA2119)</f>
        <v>994</v>
      </c>
      <c r="U2119" s="41">
        <f>IF(SUM(V2119:Y2119)&gt;=250, 250,SUM(V2119:Y2119))</f>
        <v>60</v>
      </c>
      <c r="V2119" s="41">
        <v>0</v>
      </c>
      <c r="W2119" s="41">
        <v>0</v>
      </c>
      <c r="X2119" s="41">
        <f>SUM(AL2119,AN2119,BO2119,BS2119)</f>
        <v>0</v>
      </c>
      <c r="Y2119" s="41">
        <f>SUM(AO2119:BN2119)</f>
        <v>60</v>
      </c>
      <c r="Z2119" s="41">
        <f>COUNTIF(AO2119:BN2119, "&gt;0")</f>
        <v>1</v>
      </c>
      <c r="AA2119" s="41">
        <f>SUM(AB2119:AF2119)</f>
        <v>934</v>
      </c>
      <c r="AB2119" s="41">
        <f>BP2119+BQ2119</f>
        <v>300</v>
      </c>
      <c r="AC2119" s="41">
        <v>0</v>
      </c>
      <c r="AD2119" s="41">
        <v>0</v>
      </c>
      <c r="AE2119" s="41">
        <f>SUM(BR2119)</f>
        <v>338</v>
      </c>
      <c r="AF2119" s="41">
        <f>SUM(AM2119)</f>
        <v>296</v>
      </c>
      <c r="AG2119" s="122"/>
      <c r="AH2119" s="36">
        <v>200</v>
      </c>
      <c r="AI2119" s="126">
        <v>0</v>
      </c>
      <c r="AJ2119" s="36">
        <v>0</v>
      </c>
      <c r="AK2119" s="121"/>
      <c r="AL2119" s="1">
        <v>0</v>
      </c>
      <c r="AM2119" s="1">
        <v>296</v>
      </c>
      <c r="AN2119" s="1">
        <v>0</v>
      </c>
      <c r="AO2119" s="1">
        <v>0</v>
      </c>
      <c r="AP2119" s="1">
        <v>0</v>
      </c>
      <c r="AQ2119" s="114">
        <v>0</v>
      </c>
      <c r="AR2119" s="1">
        <v>0</v>
      </c>
      <c r="AS2119" s="114">
        <v>0</v>
      </c>
      <c r="AT2119" s="114">
        <v>0</v>
      </c>
      <c r="AU2119" s="114">
        <v>0</v>
      </c>
      <c r="AV2119" s="114">
        <v>0</v>
      </c>
      <c r="AW2119" s="114">
        <v>0</v>
      </c>
      <c r="AX2119" s="114">
        <v>0</v>
      </c>
      <c r="AY2119" s="114">
        <v>0</v>
      </c>
      <c r="AZ2119" s="114">
        <v>60</v>
      </c>
      <c r="BA2119" s="114">
        <v>0</v>
      </c>
      <c r="BB2119" s="114">
        <v>0</v>
      </c>
      <c r="BC2119" s="114">
        <v>0</v>
      </c>
      <c r="BD2119" s="115">
        <v>0</v>
      </c>
      <c r="BE2119" s="114">
        <v>0</v>
      </c>
      <c r="BF2119" s="114">
        <v>0</v>
      </c>
      <c r="BG2119" s="114">
        <v>0</v>
      </c>
      <c r="BH2119" s="114">
        <v>0</v>
      </c>
      <c r="BI2119" s="114">
        <v>0</v>
      </c>
      <c r="BJ2119" s="114">
        <v>0</v>
      </c>
      <c r="BK2119" s="114">
        <v>0</v>
      </c>
      <c r="BL2119" s="114">
        <v>0</v>
      </c>
      <c r="BM2119" s="114">
        <v>0</v>
      </c>
      <c r="BN2119" s="114">
        <v>0</v>
      </c>
      <c r="BO2119" s="114">
        <v>0</v>
      </c>
      <c r="BP2119" s="114">
        <v>300</v>
      </c>
      <c r="BQ2119" s="114">
        <v>0</v>
      </c>
      <c r="BR2119" s="114">
        <v>338</v>
      </c>
      <c r="BS2119" s="114">
        <v>0</v>
      </c>
    </row>
    <row r="2120" spans="1:71" ht="15" x14ac:dyDescent="0.25">
      <c r="A2120" s="1" t="str">
        <f>CONCATENATE(G2120,"-",F2120,"-",H2120)</f>
        <v>999885463-Black-Under 50</v>
      </c>
      <c r="B2120" s="1" t="str">
        <f>CONCATENATE(G2120,"-",H2120)</f>
        <v>999885463-Under 50</v>
      </c>
      <c r="C2120" s="34" t="s">
        <v>290</v>
      </c>
      <c r="D2120" s="34" t="s">
        <v>81</v>
      </c>
      <c r="E2120" s="34" t="s">
        <v>27</v>
      </c>
      <c r="F2120" s="41" t="s">
        <v>14</v>
      </c>
      <c r="G2120" s="127">
        <v>999885463</v>
      </c>
      <c r="H2120" s="36" t="s">
        <v>1838</v>
      </c>
      <c r="I2120" s="34">
        <f>((L2120)-J2120)+T2120</f>
        <v>1068</v>
      </c>
      <c r="J2120" s="34"/>
      <c r="K2120" s="35"/>
      <c r="L2120" s="34">
        <f>SUM(N2120,O2120,P2120,Q2120,R2120,M2120)</f>
        <v>113</v>
      </c>
      <c r="M2120" s="34">
        <f>AJ2120</f>
        <v>0</v>
      </c>
      <c r="N2120" s="34">
        <f>SUM(AI2120)</f>
        <v>0</v>
      </c>
      <c r="O2120" s="34">
        <f>0</f>
        <v>0</v>
      </c>
      <c r="P2120" s="34">
        <v>0</v>
      </c>
      <c r="Q2120" s="34">
        <v>0</v>
      </c>
      <c r="R2120" s="34">
        <f>AH2120</f>
        <v>113</v>
      </c>
      <c r="S2120" s="122"/>
      <c r="T2120" s="41">
        <f>SUM(U2120,AA2120)</f>
        <v>955</v>
      </c>
      <c r="U2120" s="41">
        <f>IF(SUM(V2120:Y2120)&gt;=250, 250,SUM(V2120:Y2120))</f>
        <v>180</v>
      </c>
      <c r="V2120" s="41">
        <v>0</v>
      </c>
      <c r="W2120" s="41">
        <v>0</v>
      </c>
      <c r="X2120" s="41">
        <f>SUM(AL2120,AN2120,BO2120,BS2120)</f>
        <v>0</v>
      </c>
      <c r="Y2120" s="41">
        <f>SUM(AO2120:BN2120)</f>
        <v>180</v>
      </c>
      <c r="Z2120" s="41">
        <f>COUNTIF(AO2120:BN2120, "&gt;0")</f>
        <v>2</v>
      </c>
      <c r="AA2120" s="41">
        <f>SUM(AB2120:AF2120)</f>
        <v>775</v>
      </c>
      <c r="AB2120" s="41">
        <f>BP2120+BQ2120</f>
        <v>127</v>
      </c>
      <c r="AC2120" s="41">
        <v>0</v>
      </c>
      <c r="AD2120" s="41">
        <v>0</v>
      </c>
      <c r="AE2120" s="41">
        <f>SUM(BR2120)</f>
        <v>254</v>
      </c>
      <c r="AF2120" s="41">
        <f>SUM(AM2120)</f>
        <v>394</v>
      </c>
      <c r="AG2120" s="122"/>
      <c r="AH2120" s="36">
        <v>113</v>
      </c>
      <c r="AI2120" s="126">
        <v>0</v>
      </c>
      <c r="AJ2120" s="36">
        <v>0</v>
      </c>
      <c r="AK2120" s="121"/>
      <c r="AL2120" s="1">
        <v>0</v>
      </c>
      <c r="AM2120" s="1">
        <v>394</v>
      </c>
      <c r="AN2120" s="1">
        <v>0</v>
      </c>
      <c r="AO2120" s="1">
        <v>0</v>
      </c>
      <c r="AP2120" s="1">
        <v>0</v>
      </c>
      <c r="AQ2120" s="114">
        <v>0</v>
      </c>
      <c r="AR2120" s="1">
        <v>0</v>
      </c>
      <c r="AS2120" s="114">
        <v>0</v>
      </c>
      <c r="AT2120" s="114">
        <v>0</v>
      </c>
      <c r="AU2120" s="114">
        <v>0</v>
      </c>
      <c r="AV2120" s="114">
        <v>0</v>
      </c>
      <c r="AW2120" s="114">
        <v>0</v>
      </c>
      <c r="AX2120" s="114">
        <v>0</v>
      </c>
      <c r="AY2120" s="114">
        <v>0</v>
      </c>
      <c r="AZ2120" s="114">
        <v>0</v>
      </c>
      <c r="BA2120" s="114">
        <v>0</v>
      </c>
      <c r="BB2120" s="114">
        <v>0</v>
      </c>
      <c r="BC2120" s="114">
        <v>120</v>
      </c>
      <c r="BD2120" s="115">
        <v>0</v>
      </c>
      <c r="BE2120" s="114">
        <v>0</v>
      </c>
      <c r="BF2120" s="114">
        <v>60</v>
      </c>
      <c r="BG2120" s="114">
        <v>0</v>
      </c>
      <c r="BH2120" s="114">
        <v>0</v>
      </c>
      <c r="BI2120" s="114">
        <v>0</v>
      </c>
      <c r="BJ2120" s="114">
        <v>0</v>
      </c>
      <c r="BK2120" s="114">
        <v>0</v>
      </c>
      <c r="BL2120" s="114">
        <v>0</v>
      </c>
      <c r="BM2120" s="114">
        <v>0</v>
      </c>
      <c r="BN2120" s="114">
        <v>0</v>
      </c>
      <c r="BO2120" s="114">
        <v>0</v>
      </c>
      <c r="BP2120" s="114">
        <v>127</v>
      </c>
      <c r="BQ2120" s="114">
        <v>0</v>
      </c>
      <c r="BR2120" s="114">
        <v>254</v>
      </c>
      <c r="BS2120" s="114">
        <v>0</v>
      </c>
    </row>
    <row r="2121" spans="1:71" ht="15" x14ac:dyDescent="0.25">
      <c r="A2121" s="1" t="str">
        <f>CONCATENATE(G2121,"-",F2121,"-",H2121)</f>
        <v>999846042-Black-Under 50</v>
      </c>
      <c r="B2121" s="1" t="str">
        <f>CONCATENATE(G2121,"-",H2121)</f>
        <v>999846042-Under 50</v>
      </c>
      <c r="C2121" s="34" t="s">
        <v>143</v>
      </c>
      <c r="D2121" s="34" t="s">
        <v>52</v>
      </c>
      <c r="E2121" s="34" t="s">
        <v>27</v>
      </c>
      <c r="F2121" s="41" t="s">
        <v>14</v>
      </c>
      <c r="G2121" s="127">
        <v>999846042</v>
      </c>
      <c r="H2121" s="36" t="s">
        <v>1838</v>
      </c>
      <c r="I2121" s="34">
        <f>((L2121)-J2121)+T2121</f>
        <v>1036</v>
      </c>
      <c r="J2121" s="36"/>
      <c r="K2121" s="35"/>
      <c r="L2121" s="34">
        <f>SUM(N2121,O2121,P2121,Q2121,R2121,M2121)</f>
        <v>113</v>
      </c>
      <c r="M2121" s="34">
        <f>AJ2121</f>
        <v>0</v>
      </c>
      <c r="N2121" s="34">
        <f>SUM(AI2121)</f>
        <v>0</v>
      </c>
      <c r="O2121" s="34">
        <f>0</f>
        <v>0</v>
      </c>
      <c r="P2121" s="34">
        <v>0</v>
      </c>
      <c r="Q2121" s="34">
        <v>0</v>
      </c>
      <c r="R2121" s="34">
        <f>AH2121</f>
        <v>113</v>
      </c>
      <c r="S2121" s="122"/>
      <c r="T2121" s="41">
        <f>SUM(U2121,AA2121)</f>
        <v>923</v>
      </c>
      <c r="U2121" s="41">
        <f>IF(SUM(V2121:Y2121)&gt;=250, 250,SUM(V2121:Y2121))</f>
        <v>120</v>
      </c>
      <c r="V2121" s="41">
        <v>0</v>
      </c>
      <c r="W2121" s="41">
        <v>0</v>
      </c>
      <c r="X2121" s="41">
        <f>SUM(AL2121,AN2121,BO2121,BS2121)</f>
        <v>0</v>
      </c>
      <c r="Y2121" s="41">
        <f>SUM(AO2121:BN2121)</f>
        <v>120</v>
      </c>
      <c r="Z2121" s="41">
        <f>COUNTIF(AO2121:BN2121, "&gt;0")</f>
        <v>2</v>
      </c>
      <c r="AA2121" s="41">
        <f>SUM(AB2121:AF2121)</f>
        <v>803</v>
      </c>
      <c r="AB2121" s="41">
        <f>BP2121+BQ2121</f>
        <v>169</v>
      </c>
      <c r="AC2121" s="41">
        <v>0</v>
      </c>
      <c r="AD2121" s="41">
        <v>0</v>
      </c>
      <c r="AE2121" s="41">
        <f>SUM(BR2121)</f>
        <v>338</v>
      </c>
      <c r="AF2121" s="41">
        <f>SUM(AM2121)</f>
        <v>296</v>
      </c>
      <c r="AG2121" s="122"/>
      <c r="AH2121" s="36">
        <v>113</v>
      </c>
      <c r="AI2121" s="126">
        <v>0</v>
      </c>
      <c r="AJ2121" s="36">
        <v>0</v>
      </c>
      <c r="AK2121" s="121"/>
      <c r="AL2121" s="1">
        <v>0</v>
      </c>
      <c r="AM2121" s="1">
        <v>296</v>
      </c>
      <c r="AN2121" s="1">
        <v>0</v>
      </c>
      <c r="AO2121" s="1">
        <v>0</v>
      </c>
      <c r="AP2121" s="1">
        <v>0</v>
      </c>
      <c r="AQ2121" s="114">
        <v>0</v>
      </c>
      <c r="AR2121" s="1">
        <v>0</v>
      </c>
      <c r="AS2121" s="114">
        <v>0</v>
      </c>
      <c r="AT2121" s="114">
        <v>0</v>
      </c>
      <c r="AU2121" s="114">
        <v>0</v>
      </c>
      <c r="AV2121" s="114">
        <v>0</v>
      </c>
      <c r="AW2121" s="114">
        <v>0</v>
      </c>
      <c r="AX2121" s="114">
        <v>0</v>
      </c>
      <c r="AY2121" s="114">
        <v>0</v>
      </c>
      <c r="AZ2121" s="114">
        <v>0</v>
      </c>
      <c r="BA2121" s="114">
        <v>0</v>
      </c>
      <c r="BB2121" s="114">
        <v>60</v>
      </c>
      <c r="BC2121" s="114">
        <v>0</v>
      </c>
      <c r="BD2121" s="115">
        <v>0</v>
      </c>
      <c r="BE2121" s="114">
        <v>0</v>
      </c>
      <c r="BF2121" s="114">
        <v>0</v>
      </c>
      <c r="BG2121" s="114">
        <v>0</v>
      </c>
      <c r="BH2121" s="114">
        <v>0</v>
      </c>
      <c r="BI2121" s="114">
        <v>60</v>
      </c>
      <c r="BJ2121" s="114">
        <v>0</v>
      </c>
      <c r="BK2121" s="114">
        <v>0</v>
      </c>
      <c r="BL2121" s="114">
        <v>0</v>
      </c>
      <c r="BM2121" s="114">
        <v>0</v>
      </c>
      <c r="BN2121" s="114">
        <v>0</v>
      </c>
      <c r="BO2121" s="114">
        <v>0</v>
      </c>
      <c r="BP2121" s="114">
        <v>0</v>
      </c>
      <c r="BQ2121" s="114">
        <v>169</v>
      </c>
      <c r="BR2121" s="114">
        <v>338</v>
      </c>
      <c r="BS2121" s="114">
        <v>0</v>
      </c>
    </row>
    <row r="2122" spans="1:71" ht="15" x14ac:dyDescent="0.25">
      <c r="A2122" s="1" t="str">
        <f>CONCATENATE(G2122,"-",F2122,"-",H2122)</f>
        <v>999857180-Black-Under 50</v>
      </c>
      <c r="B2122" s="1" t="str">
        <f>CONCATENATE(G2122,"-",H2122)</f>
        <v>999857180-Under 50</v>
      </c>
      <c r="C2122" s="36" t="s">
        <v>83</v>
      </c>
      <c r="D2122" s="36" t="s">
        <v>157</v>
      </c>
      <c r="E2122" s="36" t="s">
        <v>27</v>
      </c>
      <c r="F2122" s="41" t="s">
        <v>14</v>
      </c>
      <c r="G2122" s="127">
        <v>999857180</v>
      </c>
      <c r="H2122" s="36" t="s">
        <v>1838</v>
      </c>
      <c r="I2122" s="34">
        <f>((L2122)-J2122)+T2122</f>
        <v>894</v>
      </c>
      <c r="J2122" s="34"/>
      <c r="K2122" s="35"/>
      <c r="L2122" s="34">
        <f>SUM(N2122,O2122,P2122,Q2122,R2122,M2122)</f>
        <v>85</v>
      </c>
      <c r="M2122" s="34">
        <f>AJ2122</f>
        <v>0</v>
      </c>
      <c r="N2122" s="34">
        <f>SUM(AI2122)</f>
        <v>0</v>
      </c>
      <c r="O2122" s="34">
        <f>0</f>
        <v>0</v>
      </c>
      <c r="P2122" s="34">
        <v>0</v>
      </c>
      <c r="Q2122" s="34">
        <v>0</v>
      </c>
      <c r="R2122" s="34">
        <f>AH2122</f>
        <v>85</v>
      </c>
      <c r="S2122" s="122"/>
      <c r="T2122" s="41">
        <f>SUM(U2122,AA2122)</f>
        <v>809</v>
      </c>
      <c r="U2122" s="41">
        <f>IF(SUM(V2122:Y2122)&gt;=250, 250,SUM(V2122:Y2122))</f>
        <v>90</v>
      </c>
      <c r="V2122" s="41">
        <v>0</v>
      </c>
      <c r="W2122" s="41">
        <v>0</v>
      </c>
      <c r="X2122" s="41">
        <f>SUM(AL2122,AN2122,BO2122,BS2122)</f>
        <v>0</v>
      </c>
      <c r="Y2122" s="41">
        <f>SUM(AO2122:BN2122)</f>
        <v>90</v>
      </c>
      <c r="Z2122" s="41">
        <f>COUNTIF(AO2122:BN2122, "&gt;0")</f>
        <v>1</v>
      </c>
      <c r="AA2122" s="41">
        <f>SUM(AB2122:AF2122)</f>
        <v>719</v>
      </c>
      <c r="AB2122" s="41">
        <f>BP2122+BQ2122</f>
        <v>169</v>
      </c>
      <c r="AC2122" s="41">
        <v>0</v>
      </c>
      <c r="AD2122" s="41">
        <v>0</v>
      </c>
      <c r="AE2122" s="41">
        <f>SUM(BR2122)</f>
        <v>254</v>
      </c>
      <c r="AF2122" s="41">
        <f>SUM(AM2122)</f>
        <v>296</v>
      </c>
      <c r="AG2122" s="122"/>
      <c r="AH2122" s="36">
        <v>85</v>
      </c>
      <c r="AI2122" s="126">
        <v>0</v>
      </c>
      <c r="AJ2122" s="36">
        <v>0</v>
      </c>
      <c r="AK2122" s="121"/>
      <c r="AL2122" s="1">
        <v>0</v>
      </c>
      <c r="AM2122" s="1">
        <v>296</v>
      </c>
      <c r="AN2122" s="1">
        <v>0</v>
      </c>
      <c r="AO2122" s="1">
        <v>0</v>
      </c>
      <c r="AP2122" s="1">
        <v>0</v>
      </c>
      <c r="AQ2122" s="114">
        <v>0</v>
      </c>
      <c r="AR2122" s="1">
        <v>0</v>
      </c>
      <c r="AS2122" s="114">
        <v>0</v>
      </c>
      <c r="AT2122" s="114">
        <v>0</v>
      </c>
      <c r="AU2122" s="114">
        <v>0</v>
      </c>
      <c r="AV2122" s="114">
        <v>0</v>
      </c>
      <c r="AW2122" s="114">
        <v>0</v>
      </c>
      <c r="AX2122" s="114">
        <v>0</v>
      </c>
      <c r="AY2122" s="114">
        <v>0</v>
      </c>
      <c r="AZ2122" s="114">
        <v>0</v>
      </c>
      <c r="BA2122" s="114">
        <v>0</v>
      </c>
      <c r="BB2122" s="114">
        <v>0</v>
      </c>
      <c r="BC2122" s="114">
        <v>90</v>
      </c>
      <c r="BD2122" s="115">
        <v>0</v>
      </c>
      <c r="BE2122" s="114">
        <v>0</v>
      </c>
      <c r="BF2122" s="114">
        <v>0</v>
      </c>
      <c r="BG2122" s="114">
        <v>0</v>
      </c>
      <c r="BH2122" s="114">
        <v>0</v>
      </c>
      <c r="BI2122" s="114">
        <v>0</v>
      </c>
      <c r="BJ2122" s="114">
        <v>0</v>
      </c>
      <c r="BK2122" s="114">
        <v>0</v>
      </c>
      <c r="BL2122" s="114">
        <v>0</v>
      </c>
      <c r="BM2122" s="114">
        <v>0</v>
      </c>
      <c r="BN2122" s="114">
        <v>0</v>
      </c>
      <c r="BO2122" s="114">
        <v>0</v>
      </c>
      <c r="BP2122" s="114">
        <v>169</v>
      </c>
      <c r="BQ2122" s="114">
        <v>0</v>
      </c>
      <c r="BR2122" s="114">
        <v>254</v>
      </c>
      <c r="BS2122" s="114">
        <v>0</v>
      </c>
    </row>
    <row r="2123" spans="1:71" ht="15" x14ac:dyDescent="0.25">
      <c r="A2123" s="1" t="str">
        <f>CONCATENATE(G2123,"-",F2123,"-",H2123)</f>
        <v>999921361-Black-Under 50</v>
      </c>
      <c r="B2123" s="1" t="str">
        <f>CONCATENATE(G2123,"-",H2123)</f>
        <v>999921361-Under 50</v>
      </c>
      <c r="C2123" s="36" t="s">
        <v>750</v>
      </c>
      <c r="D2123" s="36" t="s">
        <v>751</v>
      </c>
      <c r="E2123" s="36" t="s">
        <v>27</v>
      </c>
      <c r="F2123" s="41" t="s">
        <v>14</v>
      </c>
      <c r="G2123" s="127">
        <v>999921361</v>
      </c>
      <c r="H2123" s="36" t="s">
        <v>1838</v>
      </c>
      <c r="I2123" s="34">
        <f>((L2123)-J2123)+T2123</f>
        <v>727</v>
      </c>
      <c r="J2123" s="36"/>
      <c r="K2123" s="37"/>
      <c r="L2123" s="34">
        <f>SUM(N2123,O2123,P2123,Q2123,R2123,M2123)</f>
        <v>85</v>
      </c>
      <c r="M2123" s="34">
        <f>AJ2123</f>
        <v>0</v>
      </c>
      <c r="N2123" s="34">
        <f>SUM(AI2123)</f>
        <v>0</v>
      </c>
      <c r="O2123" s="34">
        <f>0</f>
        <v>0</v>
      </c>
      <c r="P2123" s="34">
        <v>0</v>
      </c>
      <c r="Q2123" s="34">
        <v>0</v>
      </c>
      <c r="R2123" s="34">
        <f>AH2123</f>
        <v>85</v>
      </c>
      <c r="S2123" s="122"/>
      <c r="T2123" s="41">
        <f>SUM(U2123,AA2123)</f>
        <v>642</v>
      </c>
      <c r="U2123" s="41">
        <f>IF(SUM(V2123:Y2123)&gt;=250, 250,SUM(V2123:Y2123))</f>
        <v>60</v>
      </c>
      <c r="V2123" s="41">
        <v>0</v>
      </c>
      <c r="W2123" s="41">
        <v>0</v>
      </c>
      <c r="X2123" s="41">
        <f>SUM(AL2123,AN2123,BO2123,BS2123)</f>
        <v>0</v>
      </c>
      <c r="Y2123" s="41">
        <f>SUM(AO2123:BN2123)</f>
        <v>60</v>
      </c>
      <c r="Z2123" s="41">
        <f>COUNTIF(AO2123:BN2123, "&gt;0")</f>
        <v>1</v>
      </c>
      <c r="AA2123" s="41">
        <f>SUM(AB2123:AF2123)</f>
        <v>582</v>
      </c>
      <c r="AB2123" s="41">
        <f>BP2123+BQ2123</f>
        <v>169</v>
      </c>
      <c r="AC2123" s="41">
        <v>0</v>
      </c>
      <c r="AD2123" s="41">
        <v>0</v>
      </c>
      <c r="AE2123" s="41">
        <f>SUM(BR2123)</f>
        <v>191</v>
      </c>
      <c r="AF2123" s="41">
        <f>SUM(AM2123)</f>
        <v>222</v>
      </c>
      <c r="AG2123" s="37"/>
      <c r="AH2123" s="36">
        <v>85</v>
      </c>
      <c r="AI2123" s="126">
        <v>0</v>
      </c>
      <c r="AJ2123" s="36">
        <v>0</v>
      </c>
      <c r="AK2123" s="121"/>
      <c r="AL2123" s="1">
        <v>0</v>
      </c>
      <c r="AM2123" s="1">
        <v>222</v>
      </c>
      <c r="AN2123" s="1">
        <v>0</v>
      </c>
      <c r="AO2123" s="1">
        <v>0</v>
      </c>
      <c r="AP2123" s="1">
        <v>0</v>
      </c>
      <c r="AQ2123" s="114">
        <v>0</v>
      </c>
      <c r="AR2123" s="1">
        <v>0</v>
      </c>
      <c r="AS2123" s="114">
        <v>0</v>
      </c>
      <c r="AT2123" s="114">
        <v>0</v>
      </c>
      <c r="AU2123" s="114">
        <v>0</v>
      </c>
      <c r="AV2123" s="114">
        <v>60</v>
      </c>
      <c r="AW2123" s="114">
        <v>0</v>
      </c>
      <c r="AX2123" s="114">
        <v>0</v>
      </c>
      <c r="AY2123" s="114">
        <v>0</v>
      </c>
      <c r="AZ2123" s="114">
        <v>0</v>
      </c>
      <c r="BA2123" s="114">
        <v>0</v>
      </c>
      <c r="BB2123" s="114">
        <v>0</v>
      </c>
      <c r="BC2123" s="114">
        <v>0</v>
      </c>
      <c r="BD2123" s="115">
        <v>0</v>
      </c>
      <c r="BE2123" s="114">
        <v>0</v>
      </c>
      <c r="BF2123" s="114">
        <v>0</v>
      </c>
      <c r="BG2123" s="114">
        <v>0</v>
      </c>
      <c r="BH2123" s="114">
        <v>0</v>
      </c>
      <c r="BI2123" s="114">
        <v>0</v>
      </c>
      <c r="BJ2123" s="114">
        <v>0</v>
      </c>
      <c r="BK2123" s="114">
        <v>0</v>
      </c>
      <c r="BL2123" s="114">
        <v>0</v>
      </c>
      <c r="BM2123" s="114">
        <v>0</v>
      </c>
      <c r="BN2123" s="114">
        <v>0</v>
      </c>
      <c r="BO2123" s="114">
        <v>0</v>
      </c>
      <c r="BP2123" s="114">
        <v>169</v>
      </c>
      <c r="BQ2123" s="114">
        <v>0</v>
      </c>
      <c r="BR2123" s="114">
        <v>191</v>
      </c>
      <c r="BS2123" s="114">
        <v>0</v>
      </c>
    </row>
    <row r="2124" spans="1:71" ht="15" x14ac:dyDescent="0.25">
      <c r="A2124" s="1" t="str">
        <f>CONCATENATE(G2124,"-",F2124,"-",H2124)</f>
        <v>999856766-Black-Under 50</v>
      </c>
      <c r="B2124" s="1" t="str">
        <f>CONCATENATE(G2124,"-",H2124)</f>
        <v>999856766-Under 50</v>
      </c>
      <c r="C2124" s="36" t="s">
        <v>761</v>
      </c>
      <c r="D2124" s="36" t="s">
        <v>261</v>
      </c>
      <c r="E2124" s="36" t="s">
        <v>27</v>
      </c>
      <c r="F2124" s="41" t="s">
        <v>14</v>
      </c>
      <c r="G2124" s="128">
        <v>999856766</v>
      </c>
      <c r="H2124" s="36" t="s">
        <v>1838</v>
      </c>
      <c r="I2124" s="34">
        <f>((L2124)-J2124)+T2124</f>
        <v>659</v>
      </c>
      <c r="J2124" s="34">
        <f>L2124/2</f>
        <v>0</v>
      </c>
      <c r="K2124" s="37"/>
      <c r="L2124" s="34">
        <f>SUM(N2124,O2124,P2124,Q2124,R2124,M2124)</f>
        <v>0</v>
      </c>
      <c r="M2124" s="34">
        <f>AJ2124</f>
        <v>0</v>
      </c>
      <c r="N2124" s="34">
        <f>SUM(AI2124)</f>
        <v>0</v>
      </c>
      <c r="O2124" s="34">
        <f>0</f>
        <v>0</v>
      </c>
      <c r="P2124" s="34">
        <v>0</v>
      </c>
      <c r="Q2124" s="34">
        <v>0</v>
      </c>
      <c r="R2124" s="34">
        <f>AH2124</f>
        <v>0</v>
      </c>
      <c r="S2124" s="122"/>
      <c r="T2124" s="41">
        <f>SUM(U2124,AA2124)</f>
        <v>659</v>
      </c>
      <c r="U2124" s="41">
        <f>IF(SUM(V2124:Y2124)&gt;=250, 250,SUM(V2124:Y2124))</f>
        <v>180</v>
      </c>
      <c r="V2124" s="41">
        <v>0</v>
      </c>
      <c r="W2124" s="41">
        <v>0</v>
      </c>
      <c r="X2124" s="41">
        <f>SUM(AL2124,AN2124,BO2124,BS2124)</f>
        <v>0</v>
      </c>
      <c r="Y2124" s="41">
        <f>SUM(AO2124:BN2124)</f>
        <v>180</v>
      </c>
      <c r="Z2124" s="41">
        <f>COUNTIF(AO2124:BN2124, "&gt;0")</f>
        <v>2</v>
      </c>
      <c r="AA2124" s="41">
        <f>SUM(AB2124:AF2124)</f>
        <v>479</v>
      </c>
      <c r="AB2124" s="41">
        <f>BP2124+BQ2124</f>
        <v>225</v>
      </c>
      <c r="AC2124" s="41">
        <v>0</v>
      </c>
      <c r="AD2124" s="41">
        <v>0</v>
      </c>
      <c r="AE2124" s="41">
        <f>SUM(BR2124)</f>
        <v>254</v>
      </c>
      <c r="AF2124" s="41">
        <f>SUM(AM2124)</f>
        <v>0</v>
      </c>
      <c r="AG2124" s="122"/>
      <c r="AH2124" s="36">
        <v>0</v>
      </c>
      <c r="AI2124" s="126">
        <v>0</v>
      </c>
      <c r="AJ2124" s="36">
        <v>0</v>
      </c>
      <c r="AK2124" s="121"/>
      <c r="AL2124" s="1">
        <v>0</v>
      </c>
      <c r="AM2124" s="1">
        <v>0</v>
      </c>
      <c r="AN2124" s="1">
        <v>0</v>
      </c>
      <c r="AO2124" s="1">
        <v>0</v>
      </c>
      <c r="AP2124" s="1">
        <v>120</v>
      </c>
      <c r="AQ2124" s="114">
        <v>0</v>
      </c>
      <c r="AR2124" s="1">
        <v>0</v>
      </c>
      <c r="AS2124" s="114">
        <v>0</v>
      </c>
      <c r="AT2124" s="114">
        <v>0</v>
      </c>
      <c r="AU2124" s="114">
        <v>0</v>
      </c>
      <c r="AV2124" s="114">
        <v>0</v>
      </c>
      <c r="AW2124" s="114">
        <v>0</v>
      </c>
      <c r="AX2124" s="114">
        <v>0</v>
      </c>
      <c r="AY2124" s="114">
        <v>0</v>
      </c>
      <c r="AZ2124" s="114">
        <v>0</v>
      </c>
      <c r="BA2124" s="114">
        <v>60</v>
      </c>
      <c r="BB2124" s="114">
        <v>0</v>
      </c>
      <c r="BC2124" s="114">
        <v>0</v>
      </c>
      <c r="BD2124" s="115">
        <v>0</v>
      </c>
      <c r="BE2124" s="114">
        <v>0</v>
      </c>
      <c r="BF2124" s="114">
        <v>0</v>
      </c>
      <c r="BG2124" s="114">
        <v>0</v>
      </c>
      <c r="BH2124" s="114">
        <v>0</v>
      </c>
      <c r="BI2124" s="114">
        <v>0</v>
      </c>
      <c r="BJ2124" s="114">
        <v>0</v>
      </c>
      <c r="BK2124" s="114">
        <v>0</v>
      </c>
      <c r="BL2124" s="114">
        <v>0</v>
      </c>
      <c r="BM2124" s="114">
        <v>0</v>
      </c>
      <c r="BN2124" s="114">
        <v>0</v>
      </c>
      <c r="BO2124" s="114">
        <v>0</v>
      </c>
      <c r="BP2124" s="114">
        <v>225</v>
      </c>
      <c r="BQ2124" s="114">
        <v>0</v>
      </c>
      <c r="BR2124" s="114">
        <v>254</v>
      </c>
      <c r="BS2124" s="114">
        <v>0</v>
      </c>
    </row>
    <row r="2125" spans="1:71" ht="15" x14ac:dyDescent="0.25">
      <c r="A2125" s="1" t="str">
        <f>CONCATENATE(G2125,"-",F2125,"-",H2125)</f>
        <v>999857321-Black-Under 50</v>
      </c>
      <c r="B2125" s="1" t="str">
        <f>CONCATENATE(G2125,"-",H2125)</f>
        <v>999857321-Under 50</v>
      </c>
      <c r="C2125" s="34" t="s">
        <v>158</v>
      </c>
      <c r="D2125" s="34" t="s">
        <v>159</v>
      </c>
      <c r="E2125" s="34" t="s">
        <v>27</v>
      </c>
      <c r="F2125" s="41" t="s">
        <v>14</v>
      </c>
      <c r="G2125" s="127">
        <v>999857321</v>
      </c>
      <c r="H2125" s="36" t="s">
        <v>1838</v>
      </c>
      <c r="I2125" s="34">
        <f>((L2125)-J2125)+T2125</f>
        <v>566</v>
      </c>
      <c r="J2125" s="34"/>
      <c r="K2125" s="35"/>
      <c r="L2125" s="34">
        <f>SUM(N2125,O2125,P2125,Q2125,R2125,M2125)</f>
        <v>0</v>
      </c>
      <c r="M2125" s="34">
        <f>AJ2125</f>
        <v>0</v>
      </c>
      <c r="N2125" s="34">
        <f>SUM(AI2125)</f>
        <v>0</v>
      </c>
      <c r="O2125" s="34">
        <f>0</f>
        <v>0</v>
      </c>
      <c r="P2125" s="34">
        <v>0</v>
      </c>
      <c r="Q2125" s="34">
        <v>0</v>
      </c>
      <c r="R2125" s="34">
        <f>AH2125</f>
        <v>0</v>
      </c>
      <c r="S2125" s="122"/>
      <c r="T2125" s="41">
        <f>SUM(U2125,AA2125)</f>
        <v>566</v>
      </c>
      <c r="U2125" s="41">
        <f>IF(SUM(V2125:Y2125)&gt;=250, 250,SUM(V2125:Y2125))</f>
        <v>90</v>
      </c>
      <c r="V2125" s="41">
        <v>0</v>
      </c>
      <c r="W2125" s="41">
        <v>0</v>
      </c>
      <c r="X2125" s="41">
        <f>SUM(AL2125,AN2125,BO2125,BS2125)</f>
        <v>0</v>
      </c>
      <c r="Y2125" s="41">
        <f>SUM(AO2125:BN2125)</f>
        <v>90</v>
      </c>
      <c r="Z2125" s="41">
        <f>COUNTIF(AO2125:BN2125, "&gt;0")</f>
        <v>1</v>
      </c>
      <c r="AA2125" s="41">
        <f>SUM(AB2125:AF2125)</f>
        <v>476</v>
      </c>
      <c r="AB2125" s="41">
        <f>BP2125+BQ2125</f>
        <v>0</v>
      </c>
      <c r="AC2125" s="41">
        <v>0</v>
      </c>
      <c r="AD2125" s="41">
        <v>0</v>
      </c>
      <c r="AE2125" s="41">
        <f>SUM(BR2125)</f>
        <v>254</v>
      </c>
      <c r="AF2125" s="41">
        <f>SUM(AM2125)</f>
        <v>222</v>
      </c>
      <c r="AG2125" s="122"/>
      <c r="AH2125" s="36">
        <v>0</v>
      </c>
      <c r="AI2125" s="126">
        <v>0</v>
      </c>
      <c r="AJ2125" s="36">
        <v>0</v>
      </c>
      <c r="AK2125" s="121"/>
      <c r="AL2125" s="1">
        <v>0</v>
      </c>
      <c r="AM2125" s="1">
        <v>222</v>
      </c>
      <c r="AN2125" s="1">
        <v>0</v>
      </c>
      <c r="AO2125" s="1">
        <v>0</v>
      </c>
      <c r="AP2125" s="1">
        <v>0</v>
      </c>
      <c r="AQ2125" s="114">
        <v>0</v>
      </c>
      <c r="AR2125" s="1">
        <v>0</v>
      </c>
      <c r="AS2125" s="114">
        <v>0</v>
      </c>
      <c r="AT2125" s="114">
        <v>0</v>
      </c>
      <c r="AU2125" s="114">
        <v>0</v>
      </c>
      <c r="AV2125" s="114">
        <v>0</v>
      </c>
      <c r="AW2125" s="114">
        <v>90</v>
      </c>
      <c r="AX2125" s="114">
        <v>0</v>
      </c>
      <c r="AY2125" s="114">
        <v>0</v>
      </c>
      <c r="AZ2125" s="114">
        <v>0</v>
      </c>
      <c r="BA2125" s="114">
        <v>0</v>
      </c>
      <c r="BB2125" s="114">
        <v>0</v>
      </c>
      <c r="BC2125" s="114">
        <v>0</v>
      </c>
      <c r="BD2125" s="115">
        <v>0</v>
      </c>
      <c r="BE2125" s="114">
        <v>0</v>
      </c>
      <c r="BF2125" s="114">
        <v>0</v>
      </c>
      <c r="BG2125" s="114">
        <v>0</v>
      </c>
      <c r="BH2125" s="114">
        <v>0</v>
      </c>
      <c r="BI2125" s="114">
        <v>0</v>
      </c>
      <c r="BJ2125" s="114">
        <v>0</v>
      </c>
      <c r="BK2125" s="114">
        <v>0</v>
      </c>
      <c r="BL2125" s="114">
        <v>0</v>
      </c>
      <c r="BM2125" s="114">
        <v>0</v>
      </c>
      <c r="BN2125" s="114">
        <v>0</v>
      </c>
      <c r="BO2125" s="114">
        <v>0</v>
      </c>
      <c r="BP2125" s="114">
        <v>0</v>
      </c>
      <c r="BQ2125" s="114">
        <v>0</v>
      </c>
      <c r="BR2125" s="114">
        <v>254</v>
      </c>
      <c r="BS2125" s="114">
        <v>0</v>
      </c>
    </row>
    <row r="2126" spans="1:71" ht="15" x14ac:dyDescent="0.25">
      <c r="A2126" s="1" t="str">
        <f>CONCATENATE(G2126,"-",F2126,"-",H2126)</f>
        <v>999922340-Black-Under 50</v>
      </c>
      <c r="B2126" s="1" t="str">
        <f>CONCATENATE(G2126,"-",H2126)</f>
        <v>999922340-Under 50</v>
      </c>
      <c r="C2126" s="36" t="s">
        <v>647</v>
      </c>
      <c r="D2126" s="36" t="s">
        <v>1225</v>
      </c>
      <c r="E2126" s="36" t="s">
        <v>27</v>
      </c>
      <c r="F2126" s="41" t="s">
        <v>14</v>
      </c>
      <c r="G2126" s="127">
        <v>999922340</v>
      </c>
      <c r="H2126" s="36" t="s">
        <v>1838</v>
      </c>
      <c r="I2126" s="34">
        <f>((L2126)-J2126)+T2126</f>
        <v>559.5</v>
      </c>
      <c r="J2126" s="36"/>
      <c r="K2126" s="37"/>
      <c r="L2126" s="34">
        <f>SUM(N2126,O2126,P2126,Q2126,R2126,M2126)</f>
        <v>64</v>
      </c>
      <c r="M2126" s="34">
        <f>AJ2126</f>
        <v>0</v>
      </c>
      <c r="N2126" s="34">
        <f>SUM(AI2126)</f>
        <v>0</v>
      </c>
      <c r="O2126" s="34">
        <f>0</f>
        <v>0</v>
      </c>
      <c r="P2126" s="34">
        <v>0</v>
      </c>
      <c r="Q2126" s="34">
        <v>0</v>
      </c>
      <c r="R2126" s="34">
        <f>AH2126</f>
        <v>64</v>
      </c>
      <c r="S2126" s="122"/>
      <c r="T2126" s="41">
        <f>SUM(U2126,AA2126)</f>
        <v>495.5</v>
      </c>
      <c r="U2126" s="41">
        <f>IF(SUM(V2126:Y2126)&gt;=250, 250,SUM(V2126:Y2126))</f>
        <v>82.5</v>
      </c>
      <c r="V2126" s="41">
        <v>0</v>
      </c>
      <c r="W2126" s="41">
        <v>0</v>
      </c>
      <c r="X2126" s="41">
        <f>SUM(AL2126,AN2126,BO2126,BS2126)</f>
        <v>37.5</v>
      </c>
      <c r="Y2126" s="41">
        <f>SUM(AO2126:BN2126)</f>
        <v>45</v>
      </c>
      <c r="Z2126" s="41">
        <f>COUNTIF(AO2126:BN2126, "&gt;0")</f>
        <v>1</v>
      </c>
      <c r="AA2126" s="41">
        <f>SUM(AB2126:AF2126)</f>
        <v>413</v>
      </c>
      <c r="AB2126" s="41">
        <f>BP2126+BQ2126</f>
        <v>0</v>
      </c>
      <c r="AC2126" s="41">
        <v>0</v>
      </c>
      <c r="AD2126" s="41">
        <v>0</v>
      </c>
      <c r="AE2126" s="41">
        <f>SUM(BR2126)</f>
        <v>191</v>
      </c>
      <c r="AF2126" s="41">
        <f>SUM(AM2126)</f>
        <v>222</v>
      </c>
      <c r="AG2126" s="122"/>
      <c r="AH2126" s="36">
        <v>64</v>
      </c>
      <c r="AI2126" s="126">
        <v>0</v>
      </c>
      <c r="AJ2126" s="36">
        <v>0</v>
      </c>
      <c r="AK2126" s="121"/>
      <c r="AL2126" s="1">
        <v>0</v>
      </c>
      <c r="AM2126" s="1">
        <v>222</v>
      </c>
      <c r="AN2126" s="1">
        <v>0</v>
      </c>
      <c r="AO2126" s="1">
        <v>0</v>
      </c>
      <c r="AP2126" s="1">
        <v>0</v>
      </c>
      <c r="AQ2126" s="114">
        <v>0</v>
      </c>
      <c r="AR2126" s="1">
        <v>0</v>
      </c>
      <c r="AS2126" s="114">
        <v>0</v>
      </c>
      <c r="AT2126" s="114">
        <v>0</v>
      </c>
      <c r="AU2126" s="114">
        <v>0</v>
      </c>
      <c r="AV2126" s="114">
        <v>0</v>
      </c>
      <c r="AW2126" s="114">
        <v>0</v>
      </c>
      <c r="AX2126" s="114">
        <v>0</v>
      </c>
      <c r="AY2126" s="114">
        <v>0</v>
      </c>
      <c r="AZ2126" s="114">
        <v>0</v>
      </c>
      <c r="BA2126" s="114">
        <v>45</v>
      </c>
      <c r="BB2126" s="114">
        <v>0</v>
      </c>
      <c r="BC2126" s="114">
        <v>0</v>
      </c>
      <c r="BD2126" s="115">
        <v>0</v>
      </c>
      <c r="BE2126" s="114">
        <v>0</v>
      </c>
      <c r="BF2126" s="114">
        <v>0</v>
      </c>
      <c r="BG2126" s="114">
        <v>0</v>
      </c>
      <c r="BH2126" s="114">
        <v>0</v>
      </c>
      <c r="BI2126" s="114">
        <v>0</v>
      </c>
      <c r="BJ2126" s="114">
        <v>0</v>
      </c>
      <c r="BK2126" s="114">
        <v>0</v>
      </c>
      <c r="BL2126" s="114">
        <v>0</v>
      </c>
      <c r="BM2126" s="114">
        <v>0</v>
      </c>
      <c r="BN2126" s="114">
        <v>0</v>
      </c>
      <c r="BO2126" s="114">
        <v>37.5</v>
      </c>
      <c r="BP2126" s="114">
        <v>0</v>
      </c>
      <c r="BQ2126" s="114">
        <v>0</v>
      </c>
      <c r="BR2126" s="114">
        <v>191</v>
      </c>
      <c r="BS2126" s="114">
        <v>0</v>
      </c>
    </row>
    <row r="2127" spans="1:71" ht="15" x14ac:dyDescent="0.25">
      <c r="A2127" s="1" t="str">
        <f>CONCATENATE(G2127,"-",F2127,"-",H2127)</f>
        <v>999921031-Black-Under 50</v>
      </c>
      <c r="B2127" s="1" t="str">
        <f>CONCATENATE(G2127,"-",H2127)</f>
        <v>999921031-Under 50</v>
      </c>
      <c r="C2127" s="36" t="s">
        <v>726</v>
      </c>
      <c r="D2127" s="36" t="s">
        <v>727</v>
      </c>
      <c r="E2127" s="36" t="s">
        <v>27</v>
      </c>
      <c r="F2127" s="41" t="s">
        <v>14</v>
      </c>
      <c r="G2127" s="127">
        <v>999921031</v>
      </c>
      <c r="H2127" s="36" t="s">
        <v>1838</v>
      </c>
      <c r="I2127" s="34">
        <f>((L2127)-J2127)+T2127</f>
        <v>463</v>
      </c>
      <c r="J2127" s="34"/>
      <c r="K2127" s="35"/>
      <c r="L2127" s="34">
        <f>SUM(N2127,O2127,P2127,Q2127,R2127,M2127)</f>
        <v>85</v>
      </c>
      <c r="M2127" s="34">
        <f>AJ2127</f>
        <v>0</v>
      </c>
      <c r="N2127" s="34">
        <f>SUM(AI2127)</f>
        <v>0</v>
      </c>
      <c r="O2127" s="34">
        <f>0</f>
        <v>0</v>
      </c>
      <c r="P2127" s="34">
        <v>0</v>
      </c>
      <c r="Q2127" s="34">
        <v>0</v>
      </c>
      <c r="R2127" s="34">
        <f>AH2127</f>
        <v>85</v>
      </c>
      <c r="S2127" s="122"/>
      <c r="T2127" s="41">
        <f>SUM(U2127,AA2127)</f>
        <v>378</v>
      </c>
      <c r="U2127" s="41">
        <f>IF(SUM(V2127:Y2127)&gt;=250, 250,SUM(V2127:Y2127))</f>
        <v>60</v>
      </c>
      <c r="V2127" s="41">
        <v>0</v>
      </c>
      <c r="W2127" s="41">
        <v>0</v>
      </c>
      <c r="X2127" s="41">
        <f>SUM(AL2127,AN2127,BO2127,BS2127)</f>
        <v>0</v>
      </c>
      <c r="Y2127" s="41">
        <f>SUM(AO2127:BN2127)</f>
        <v>60</v>
      </c>
      <c r="Z2127" s="41">
        <f>COUNTIF(AO2127:BN2127, "&gt;0")</f>
        <v>1</v>
      </c>
      <c r="AA2127" s="41">
        <f>SUM(AB2127:AF2127)</f>
        <v>318</v>
      </c>
      <c r="AB2127" s="41">
        <f>BP2127+BQ2127</f>
        <v>127</v>
      </c>
      <c r="AC2127" s="41">
        <v>0</v>
      </c>
      <c r="AD2127" s="41">
        <v>0</v>
      </c>
      <c r="AE2127" s="41">
        <f>SUM(BR2127)</f>
        <v>191</v>
      </c>
      <c r="AF2127" s="41">
        <f>SUM(AM2127)</f>
        <v>0</v>
      </c>
      <c r="AG2127" s="122"/>
      <c r="AH2127" s="36">
        <v>85</v>
      </c>
      <c r="AI2127" s="126">
        <v>0</v>
      </c>
      <c r="AJ2127" s="36">
        <v>0</v>
      </c>
      <c r="AK2127" s="121"/>
      <c r="AL2127" s="1">
        <v>0</v>
      </c>
      <c r="AM2127" s="1">
        <v>0</v>
      </c>
      <c r="AN2127" s="1">
        <v>0</v>
      </c>
      <c r="AO2127" s="1">
        <v>0</v>
      </c>
      <c r="AP2127" s="1">
        <v>0</v>
      </c>
      <c r="AQ2127" s="114">
        <v>0</v>
      </c>
      <c r="AR2127" s="1">
        <v>0</v>
      </c>
      <c r="AS2127" s="114">
        <v>0</v>
      </c>
      <c r="AT2127" s="114">
        <v>0</v>
      </c>
      <c r="AU2127" s="114">
        <v>0</v>
      </c>
      <c r="AV2127" s="114">
        <v>0</v>
      </c>
      <c r="AW2127" s="114">
        <v>0</v>
      </c>
      <c r="AX2127" s="114">
        <v>60</v>
      </c>
      <c r="AY2127" s="114">
        <v>0</v>
      </c>
      <c r="AZ2127" s="114">
        <v>0</v>
      </c>
      <c r="BA2127" s="114">
        <v>0</v>
      </c>
      <c r="BB2127" s="114">
        <v>0</v>
      </c>
      <c r="BC2127" s="114">
        <v>0</v>
      </c>
      <c r="BD2127" s="115">
        <v>0</v>
      </c>
      <c r="BE2127" s="114">
        <v>0</v>
      </c>
      <c r="BF2127" s="114">
        <v>0</v>
      </c>
      <c r="BG2127" s="114">
        <v>0</v>
      </c>
      <c r="BH2127" s="114">
        <v>0</v>
      </c>
      <c r="BI2127" s="114">
        <v>0</v>
      </c>
      <c r="BJ2127" s="114">
        <v>0</v>
      </c>
      <c r="BK2127" s="114">
        <v>0</v>
      </c>
      <c r="BL2127" s="114">
        <v>0</v>
      </c>
      <c r="BM2127" s="114">
        <v>0</v>
      </c>
      <c r="BN2127" s="114">
        <v>0</v>
      </c>
      <c r="BO2127" s="114">
        <v>0</v>
      </c>
      <c r="BP2127" s="114">
        <v>127</v>
      </c>
      <c r="BQ2127" s="114">
        <v>0</v>
      </c>
      <c r="BR2127" s="114">
        <v>191</v>
      </c>
      <c r="BS2127" s="114">
        <v>0</v>
      </c>
    </row>
    <row r="2128" spans="1:71" ht="15" x14ac:dyDescent="0.25">
      <c r="A2128" s="1" t="str">
        <f>CONCATENATE(G2128,"-",F2128,"-",H2128)</f>
        <v>999920484-Black-Under 50</v>
      </c>
      <c r="B2128" s="1" t="str">
        <f>CONCATENATE(G2128,"-",H2128)</f>
        <v>999920484-Under 50</v>
      </c>
      <c r="C2128" s="36" t="s">
        <v>707</v>
      </c>
      <c r="D2128" s="36" t="s">
        <v>708</v>
      </c>
      <c r="E2128" s="36" t="s">
        <v>27</v>
      </c>
      <c r="F2128" s="41" t="s">
        <v>14</v>
      </c>
      <c r="G2128" s="127">
        <v>999920484</v>
      </c>
      <c r="H2128" s="36" t="s">
        <v>1838</v>
      </c>
      <c r="I2128" s="34">
        <f>((L2128)-J2128)+T2128</f>
        <v>454</v>
      </c>
      <c r="J2128" s="34"/>
      <c r="K2128" s="35"/>
      <c r="L2128" s="34">
        <f>SUM(N2128,O2128,P2128,Q2128,R2128,M2128)</f>
        <v>85</v>
      </c>
      <c r="M2128" s="34">
        <f>AJ2128</f>
        <v>0</v>
      </c>
      <c r="N2128" s="34">
        <f>SUM(AI2128)</f>
        <v>0</v>
      </c>
      <c r="O2128" s="34">
        <f>0</f>
        <v>0</v>
      </c>
      <c r="P2128" s="34">
        <v>0</v>
      </c>
      <c r="Q2128" s="34">
        <v>0</v>
      </c>
      <c r="R2128" s="34">
        <f>AH2128</f>
        <v>85</v>
      </c>
      <c r="S2128" s="122"/>
      <c r="T2128" s="41">
        <f>SUM(U2128,AA2128)</f>
        <v>369</v>
      </c>
      <c r="U2128" s="41">
        <f>IF(SUM(V2128:Y2128)&gt;=250, 250,SUM(V2128:Y2128))</f>
        <v>51</v>
      </c>
      <c r="V2128" s="41">
        <v>0</v>
      </c>
      <c r="W2128" s="41">
        <v>0</v>
      </c>
      <c r="X2128" s="41">
        <f>SUM(AL2128,AN2128,BO2128,BS2128)</f>
        <v>0</v>
      </c>
      <c r="Y2128" s="41">
        <f>SUM(AO2128:BN2128)</f>
        <v>51</v>
      </c>
      <c r="Z2128" s="41">
        <f>COUNTIF(AO2128:BN2128, "&gt;0")</f>
        <v>1</v>
      </c>
      <c r="AA2128" s="41">
        <f>SUM(AB2128:AF2128)</f>
        <v>318</v>
      </c>
      <c r="AB2128" s="41">
        <f>BP2128+BQ2128</f>
        <v>127</v>
      </c>
      <c r="AC2128" s="41">
        <v>0</v>
      </c>
      <c r="AD2128" s="41">
        <v>0</v>
      </c>
      <c r="AE2128" s="41">
        <f>SUM(BR2128)</f>
        <v>191</v>
      </c>
      <c r="AF2128" s="41">
        <f>SUM(AM2128)</f>
        <v>0</v>
      </c>
      <c r="AG2128" s="122"/>
      <c r="AH2128" s="36">
        <v>85</v>
      </c>
      <c r="AI2128" s="126">
        <v>0</v>
      </c>
      <c r="AJ2128" s="36">
        <v>0</v>
      </c>
      <c r="AK2128" s="121"/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  <c r="AQ2128" s="114">
        <v>0</v>
      </c>
      <c r="AR2128" s="1">
        <v>0</v>
      </c>
      <c r="AS2128" s="114">
        <v>0</v>
      </c>
      <c r="AT2128" s="114">
        <v>0</v>
      </c>
      <c r="AU2128" s="114">
        <v>0</v>
      </c>
      <c r="AV2128" s="114">
        <v>0</v>
      </c>
      <c r="AW2128" s="114">
        <v>0</v>
      </c>
      <c r="AX2128" s="114">
        <v>0</v>
      </c>
      <c r="AY2128" s="114">
        <v>0</v>
      </c>
      <c r="AZ2128" s="114">
        <v>0</v>
      </c>
      <c r="BA2128" s="114">
        <v>0</v>
      </c>
      <c r="BB2128" s="114">
        <v>0</v>
      </c>
      <c r="BC2128" s="114">
        <v>51</v>
      </c>
      <c r="BD2128" s="115">
        <v>0</v>
      </c>
      <c r="BE2128" s="114">
        <v>0</v>
      </c>
      <c r="BF2128" s="114">
        <v>0</v>
      </c>
      <c r="BG2128" s="114">
        <v>0</v>
      </c>
      <c r="BH2128" s="114">
        <v>0</v>
      </c>
      <c r="BI2128" s="114">
        <v>0</v>
      </c>
      <c r="BJ2128" s="114">
        <v>0</v>
      </c>
      <c r="BK2128" s="114">
        <v>0</v>
      </c>
      <c r="BL2128" s="114">
        <v>0</v>
      </c>
      <c r="BM2128" s="114">
        <v>0</v>
      </c>
      <c r="BN2128" s="114">
        <v>0</v>
      </c>
      <c r="BO2128" s="114">
        <v>0</v>
      </c>
      <c r="BP2128" s="114">
        <v>127</v>
      </c>
      <c r="BQ2128" s="114">
        <v>0</v>
      </c>
      <c r="BR2128" s="114">
        <v>191</v>
      </c>
      <c r="BS2128" s="114">
        <v>0</v>
      </c>
    </row>
    <row r="2129" spans="1:71" ht="15" x14ac:dyDescent="0.25">
      <c r="A2129" s="1" t="str">
        <f>CONCATENATE(G2129,"-",F2129,"-",H2129)</f>
        <v>999923102-Black-Under 50</v>
      </c>
      <c r="B2129" s="1" t="str">
        <f>CONCATENATE(G2129,"-",H2129)</f>
        <v>999923102-Under 50</v>
      </c>
      <c r="C2129" s="36" t="s">
        <v>49</v>
      </c>
      <c r="D2129" s="36" t="s">
        <v>108</v>
      </c>
      <c r="E2129" s="36" t="s">
        <v>27</v>
      </c>
      <c r="F2129" s="41" t="s">
        <v>14</v>
      </c>
      <c r="G2129" s="127">
        <v>999923102</v>
      </c>
      <c r="H2129" s="36" t="s">
        <v>1838</v>
      </c>
      <c r="I2129" s="34">
        <f>((L2129)-J2129)+T2129</f>
        <v>431</v>
      </c>
      <c r="J2129" s="34">
        <f>L2129/2</f>
        <v>0</v>
      </c>
      <c r="K2129" s="37"/>
      <c r="L2129" s="34">
        <f>SUM(N2129,O2129,P2129,Q2129,R2129,M2129)</f>
        <v>0</v>
      </c>
      <c r="M2129" s="34">
        <f>AJ2129</f>
        <v>0</v>
      </c>
      <c r="N2129" s="34">
        <f>SUM(AI2129)</f>
        <v>0</v>
      </c>
      <c r="O2129" s="34">
        <f>0</f>
        <v>0</v>
      </c>
      <c r="P2129" s="34">
        <v>0</v>
      </c>
      <c r="Q2129" s="34">
        <v>0</v>
      </c>
      <c r="R2129" s="34">
        <f>AH2129</f>
        <v>0</v>
      </c>
      <c r="S2129" s="122"/>
      <c r="T2129" s="41">
        <f>SUM(U2129,AA2129)</f>
        <v>431</v>
      </c>
      <c r="U2129" s="41">
        <f>IF(SUM(V2129:Y2129)&gt;=250, 250,SUM(V2129:Y2129))</f>
        <v>113</v>
      </c>
      <c r="V2129" s="41">
        <v>0</v>
      </c>
      <c r="W2129" s="41">
        <v>0</v>
      </c>
      <c r="X2129" s="41">
        <f>SUM(AL2129,AN2129,BO2129,BS2129)</f>
        <v>0</v>
      </c>
      <c r="Y2129" s="41">
        <f>SUM(AO2129:BN2129)</f>
        <v>113</v>
      </c>
      <c r="Z2129" s="41">
        <f>COUNTIF(AO2129:BN2129, "&gt;0")</f>
        <v>2</v>
      </c>
      <c r="AA2129" s="41">
        <f>SUM(AB2129:AF2129)</f>
        <v>318</v>
      </c>
      <c r="AB2129" s="41">
        <f>BP2129+BQ2129</f>
        <v>127</v>
      </c>
      <c r="AC2129" s="41">
        <v>0</v>
      </c>
      <c r="AD2129" s="41">
        <v>0</v>
      </c>
      <c r="AE2129" s="41">
        <f>SUM(BR2129)</f>
        <v>191</v>
      </c>
      <c r="AF2129" s="41">
        <f>SUM(AM2129)</f>
        <v>0</v>
      </c>
      <c r="AG2129" s="122"/>
      <c r="AH2129" s="36">
        <v>0</v>
      </c>
      <c r="AI2129" s="126">
        <v>0</v>
      </c>
      <c r="AJ2129" s="36">
        <v>0</v>
      </c>
      <c r="AK2129" s="121"/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  <c r="AQ2129" s="114">
        <v>0</v>
      </c>
      <c r="AR2129" s="1">
        <v>0</v>
      </c>
      <c r="AS2129" s="114">
        <v>0</v>
      </c>
      <c r="AT2129" s="114">
        <v>0</v>
      </c>
      <c r="AU2129" s="114">
        <v>0</v>
      </c>
      <c r="AV2129" s="114">
        <v>45</v>
      </c>
      <c r="AW2129" s="114">
        <v>0</v>
      </c>
      <c r="AX2129" s="114">
        <v>0</v>
      </c>
      <c r="AY2129" s="114">
        <v>0</v>
      </c>
      <c r="AZ2129" s="114">
        <v>0</v>
      </c>
      <c r="BA2129" s="114">
        <v>0</v>
      </c>
      <c r="BB2129" s="114">
        <v>0</v>
      </c>
      <c r="BC2129" s="114">
        <v>68</v>
      </c>
      <c r="BD2129" s="115">
        <v>0</v>
      </c>
      <c r="BE2129" s="114">
        <v>0</v>
      </c>
      <c r="BF2129" s="114">
        <v>0</v>
      </c>
      <c r="BG2129" s="114">
        <v>0</v>
      </c>
      <c r="BH2129" s="114">
        <v>0</v>
      </c>
      <c r="BI2129" s="114">
        <v>0</v>
      </c>
      <c r="BJ2129" s="114">
        <v>0</v>
      </c>
      <c r="BK2129" s="114">
        <v>0</v>
      </c>
      <c r="BL2129" s="114">
        <v>0</v>
      </c>
      <c r="BM2129" s="114">
        <v>0</v>
      </c>
      <c r="BN2129" s="114">
        <v>0</v>
      </c>
      <c r="BO2129" s="114">
        <v>0</v>
      </c>
      <c r="BP2129" s="114">
        <v>127</v>
      </c>
      <c r="BQ2129" s="114">
        <v>0</v>
      </c>
      <c r="BR2129" s="114">
        <v>191</v>
      </c>
      <c r="BS2129" s="114">
        <v>0</v>
      </c>
    </row>
    <row r="2130" spans="1:71" ht="15" x14ac:dyDescent="0.25">
      <c r="A2130" s="1" t="str">
        <f>CONCATENATE(G2130,"-",F2130,"-",H2130)</f>
        <v>999901969-Black-Under 50</v>
      </c>
      <c r="B2130" s="1" t="str">
        <f>CONCATENATE(G2130,"-",H2130)</f>
        <v>999901969-Under 50</v>
      </c>
      <c r="C2130" s="34" t="s">
        <v>387</v>
      </c>
      <c r="D2130" s="34" t="s">
        <v>388</v>
      </c>
      <c r="E2130" s="34" t="s">
        <v>27</v>
      </c>
      <c r="F2130" s="41" t="s">
        <v>14</v>
      </c>
      <c r="G2130" s="127">
        <v>999901969</v>
      </c>
      <c r="H2130" s="36" t="s">
        <v>1838</v>
      </c>
      <c r="I2130" s="34">
        <f>((L2130)-J2130)+T2130</f>
        <v>380</v>
      </c>
      <c r="J2130" s="34"/>
      <c r="K2130" s="35"/>
      <c r="L2130" s="34">
        <f>SUM(N2130,O2130,P2130,Q2130,R2130,M2130)</f>
        <v>0</v>
      </c>
      <c r="M2130" s="34">
        <f>AJ2130</f>
        <v>0</v>
      </c>
      <c r="N2130" s="34">
        <f>SUM(AI2130)</f>
        <v>0</v>
      </c>
      <c r="O2130" s="34">
        <f>0</f>
        <v>0</v>
      </c>
      <c r="P2130" s="34">
        <v>0</v>
      </c>
      <c r="Q2130" s="34">
        <v>0</v>
      </c>
      <c r="R2130" s="34">
        <f>AH2130</f>
        <v>0</v>
      </c>
      <c r="S2130" s="122"/>
      <c r="T2130" s="41">
        <f>SUM(U2130,AA2130)</f>
        <v>380</v>
      </c>
      <c r="U2130" s="41">
        <f>IF(SUM(V2130:Y2130)&gt;=250, 250,SUM(V2130:Y2130))</f>
        <v>68</v>
      </c>
      <c r="V2130" s="41">
        <v>0</v>
      </c>
      <c r="W2130" s="41">
        <v>0</v>
      </c>
      <c r="X2130" s="41">
        <f>SUM(AL2130,AN2130,BO2130,BS2130)</f>
        <v>0</v>
      </c>
      <c r="Y2130" s="41">
        <f>SUM(AO2130:BN2130)</f>
        <v>68</v>
      </c>
      <c r="Z2130" s="41">
        <f>COUNTIF(AO2130:BN2130, "&gt;0")</f>
        <v>1</v>
      </c>
      <c r="AA2130" s="41">
        <f>SUM(AB2130:AF2130)</f>
        <v>312</v>
      </c>
      <c r="AB2130" s="41">
        <f>BP2130+BQ2130</f>
        <v>169</v>
      </c>
      <c r="AC2130" s="41">
        <v>0</v>
      </c>
      <c r="AD2130" s="41">
        <v>0</v>
      </c>
      <c r="AE2130" s="41">
        <f>SUM(BR2130)</f>
        <v>143</v>
      </c>
      <c r="AF2130" s="41">
        <f>SUM(AM2130)</f>
        <v>0</v>
      </c>
      <c r="AG2130" s="122"/>
      <c r="AH2130" s="36">
        <v>0</v>
      </c>
      <c r="AI2130" s="126">
        <v>0</v>
      </c>
      <c r="AJ2130" s="36">
        <v>0</v>
      </c>
      <c r="AK2130" s="121"/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14">
        <v>0</v>
      </c>
      <c r="AR2130" s="1">
        <v>0</v>
      </c>
      <c r="AS2130" s="114">
        <v>0</v>
      </c>
      <c r="AT2130" s="114">
        <v>0</v>
      </c>
      <c r="AU2130" s="114">
        <v>0</v>
      </c>
      <c r="AV2130" s="114">
        <v>0</v>
      </c>
      <c r="AW2130" s="114">
        <v>68</v>
      </c>
      <c r="AX2130" s="114">
        <v>0</v>
      </c>
      <c r="AY2130" s="114">
        <v>0</v>
      </c>
      <c r="AZ2130" s="114">
        <v>0</v>
      </c>
      <c r="BA2130" s="114">
        <v>0</v>
      </c>
      <c r="BB2130" s="114">
        <v>0</v>
      </c>
      <c r="BC2130" s="114">
        <v>0</v>
      </c>
      <c r="BD2130" s="115">
        <v>0</v>
      </c>
      <c r="BE2130" s="114">
        <v>0</v>
      </c>
      <c r="BF2130" s="114">
        <v>0</v>
      </c>
      <c r="BG2130" s="114">
        <v>0</v>
      </c>
      <c r="BH2130" s="114">
        <v>0</v>
      </c>
      <c r="BI2130" s="114">
        <v>0</v>
      </c>
      <c r="BJ2130" s="114">
        <v>0</v>
      </c>
      <c r="BK2130" s="114">
        <v>0</v>
      </c>
      <c r="BL2130" s="114">
        <v>0</v>
      </c>
      <c r="BM2130" s="114">
        <v>0</v>
      </c>
      <c r="BN2130" s="114">
        <v>0</v>
      </c>
      <c r="BO2130" s="114">
        <v>0</v>
      </c>
      <c r="BP2130" s="114">
        <v>0</v>
      </c>
      <c r="BQ2130" s="114">
        <v>169</v>
      </c>
      <c r="BR2130" s="114">
        <v>143</v>
      </c>
      <c r="BS2130" s="114">
        <v>0</v>
      </c>
    </row>
    <row r="2131" spans="1:71" ht="15" x14ac:dyDescent="0.25">
      <c r="A2131" s="1" t="str">
        <f>CONCATENATE(G2131,"-",F2131,"-",H2131)</f>
        <v>999882124-Black-Under 50</v>
      </c>
      <c r="B2131" s="1" t="str">
        <f>CONCATENATE(G2131,"-",H2131)</f>
        <v>999882124-Under 50</v>
      </c>
      <c r="C2131" s="36" t="s">
        <v>491</v>
      </c>
      <c r="D2131" s="36" t="s">
        <v>1961</v>
      </c>
      <c r="E2131" s="36" t="s">
        <v>27</v>
      </c>
      <c r="F2131" s="41" t="s">
        <v>14</v>
      </c>
      <c r="G2131" s="128">
        <v>999882124</v>
      </c>
      <c r="H2131" s="36" t="s">
        <v>1838</v>
      </c>
      <c r="I2131" s="34">
        <f>((L2131)-J2131)+T2131</f>
        <v>355.5</v>
      </c>
      <c r="J2131" s="34">
        <f>L2131/2</f>
        <v>0</v>
      </c>
      <c r="K2131" s="37"/>
      <c r="L2131" s="34">
        <f>SUM(N2131,O2131,P2131,Q2131,R2131,M2131)</f>
        <v>0</v>
      </c>
      <c r="M2131" s="34">
        <f>AJ2131</f>
        <v>0</v>
      </c>
      <c r="N2131" s="34">
        <f>SUM(AI2131)</f>
        <v>0</v>
      </c>
      <c r="O2131" s="34">
        <f>0</f>
        <v>0</v>
      </c>
      <c r="P2131" s="34">
        <v>0</v>
      </c>
      <c r="Q2131" s="34">
        <v>0</v>
      </c>
      <c r="R2131" s="34">
        <f>AH2131</f>
        <v>0</v>
      </c>
      <c r="S2131" s="122"/>
      <c r="T2131" s="41">
        <f>SUM(U2131,AA2131)</f>
        <v>355.5</v>
      </c>
      <c r="U2131" s="41">
        <f>IF(SUM(V2131:Y2131)&gt;=250, 250,SUM(V2131:Y2131))</f>
        <v>37.5</v>
      </c>
      <c r="V2131" s="41">
        <v>0</v>
      </c>
      <c r="W2131" s="41">
        <v>0</v>
      </c>
      <c r="X2131" s="41">
        <f>SUM(AL2131,AN2131,BO2131,BS2131)</f>
        <v>37.5</v>
      </c>
      <c r="Y2131" s="41">
        <f>SUM(AO2131:BN2131)</f>
        <v>0</v>
      </c>
      <c r="Z2131" s="41">
        <f>COUNTIF(AO2131:BN2131, "&gt;0")</f>
        <v>0</v>
      </c>
      <c r="AA2131" s="41">
        <f>SUM(AB2131:AF2131)</f>
        <v>318</v>
      </c>
      <c r="AB2131" s="41">
        <f>BP2131+BQ2131</f>
        <v>127</v>
      </c>
      <c r="AC2131" s="41">
        <v>0</v>
      </c>
      <c r="AD2131" s="41">
        <v>0</v>
      </c>
      <c r="AE2131" s="41">
        <f>SUM(BR2131)</f>
        <v>191</v>
      </c>
      <c r="AF2131" s="41">
        <f>SUM(AM2131)</f>
        <v>0</v>
      </c>
      <c r="AG2131" s="122"/>
      <c r="AH2131" s="36">
        <v>0</v>
      </c>
      <c r="AI2131" s="126">
        <v>0</v>
      </c>
      <c r="AJ2131" s="36">
        <v>0</v>
      </c>
      <c r="AK2131" s="37"/>
      <c r="AL2131" s="1">
        <v>0</v>
      </c>
      <c r="AM2131" s="1">
        <v>0</v>
      </c>
      <c r="AN2131" s="1">
        <v>37.5</v>
      </c>
      <c r="AO2131" s="1">
        <v>0</v>
      </c>
      <c r="AP2131" s="1">
        <v>0</v>
      </c>
      <c r="AQ2131" s="114">
        <v>0</v>
      </c>
      <c r="AR2131" s="1">
        <v>0</v>
      </c>
      <c r="AS2131" s="114">
        <v>0</v>
      </c>
      <c r="AT2131" s="114">
        <v>0</v>
      </c>
      <c r="AU2131" s="114">
        <v>0</v>
      </c>
      <c r="AV2131" s="114">
        <v>0</v>
      </c>
      <c r="AW2131" s="114">
        <v>0</v>
      </c>
      <c r="AX2131" s="114">
        <v>0</v>
      </c>
      <c r="AY2131" s="114">
        <v>0</v>
      </c>
      <c r="AZ2131" s="114">
        <v>0</v>
      </c>
      <c r="BA2131" s="114">
        <v>0</v>
      </c>
      <c r="BB2131" s="114">
        <v>0</v>
      </c>
      <c r="BC2131" s="114">
        <v>0</v>
      </c>
      <c r="BD2131" s="115">
        <v>0</v>
      </c>
      <c r="BE2131" s="114">
        <v>0</v>
      </c>
      <c r="BF2131" s="114">
        <v>0</v>
      </c>
      <c r="BG2131" s="114">
        <v>0</v>
      </c>
      <c r="BH2131" s="114">
        <v>0</v>
      </c>
      <c r="BI2131" s="114">
        <v>0</v>
      </c>
      <c r="BJ2131" s="114">
        <v>0</v>
      </c>
      <c r="BK2131" s="114">
        <v>0</v>
      </c>
      <c r="BL2131" s="114">
        <v>0</v>
      </c>
      <c r="BM2131" s="114">
        <v>0</v>
      </c>
      <c r="BN2131" s="114">
        <v>0</v>
      </c>
      <c r="BO2131" s="114">
        <v>0</v>
      </c>
      <c r="BP2131" s="114">
        <v>0</v>
      </c>
      <c r="BQ2131" s="114">
        <v>127</v>
      </c>
      <c r="BR2131" s="114">
        <v>191</v>
      </c>
      <c r="BS2131" s="114">
        <v>0</v>
      </c>
    </row>
    <row r="2132" spans="1:71" ht="15" x14ac:dyDescent="0.25">
      <c r="A2132" s="1" t="str">
        <f>CONCATENATE(G2132,"-",F2132,"-",H2132)</f>
        <v>999925450-Black-Under 50</v>
      </c>
      <c r="B2132" s="1" t="str">
        <f>CONCATENATE(G2132,"-",H2132)</f>
        <v>999925450-Under 50</v>
      </c>
      <c r="C2132" s="34" t="s">
        <v>633</v>
      </c>
      <c r="D2132" s="34" t="s">
        <v>541</v>
      </c>
      <c r="E2132" s="34" t="s">
        <v>27</v>
      </c>
      <c r="F2132" s="41" t="s">
        <v>14</v>
      </c>
      <c r="G2132" s="127">
        <v>999925450</v>
      </c>
      <c r="H2132" s="36" t="s">
        <v>1838</v>
      </c>
      <c r="I2132" s="34">
        <f>((L2132)-J2132)+T2132</f>
        <v>328</v>
      </c>
      <c r="J2132" s="34">
        <f>L2132/2</f>
        <v>0</v>
      </c>
      <c r="K2132" s="35"/>
      <c r="L2132" s="34">
        <f>SUM(N2132,O2132,P2132,Q2132,R2132,M2132)</f>
        <v>0</v>
      </c>
      <c r="M2132" s="34">
        <f>AJ2132</f>
        <v>0</v>
      </c>
      <c r="N2132" s="34">
        <f>SUM(AI2132)</f>
        <v>0</v>
      </c>
      <c r="O2132" s="34">
        <f>0</f>
        <v>0</v>
      </c>
      <c r="P2132" s="34">
        <v>0</v>
      </c>
      <c r="Q2132" s="34">
        <v>0</v>
      </c>
      <c r="R2132" s="34">
        <f>AH2132</f>
        <v>0</v>
      </c>
      <c r="S2132" s="122"/>
      <c r="T2132" s="41">
        <f>SUM(U2132,AA2132)</f>
        <v>328</v>
      </c>
      <c r="U2132" s="41">
        <f>IF(SUM(V2132:Y2132)&gt;=250, 250,SUM(V2132:Y2132))</f>
        <v>90</v>
      </c>
      <c r="V2132" s="41">
        <v>0</v>
      </c>
      <c r="W2132" s="41">
        <v>0</v>
      </c>
      <c r="X2132" s="41">
        <f>SUM(AL2132,AN2132,BO2132,BS2132)</f>
        <v>0</v>
      </c>
      <c r="Y2132" s="41">
        <f>SUM(AO2132:BN2132)</f>
        <v>90</v>
      </c>
      <c r="Z2132" s="41">
        <f>COUNTIF(AO2132:BN2132, "&gt;0")</f>
        <v>1</v>
      </c>
      <c r="AA2132" s="41">
        <f>SUM(AB2132:AF2132)</f>
        <v>238</v>
      </c>
      <c r="AB2132" s="41">
        <f>BP2132+BQ2132</f>
        <v>95</v>
      </c>
      <c r="AC2132" s="41">
        <v>0</v>
      </c>
      <c r="AD2132" s="41">
        <v>0</v>
      </c>
      <c r="AE2132" s="41">
        <f>SUM(BR2132)</f>
        <v>143</v>
      </c>
      <c r="AF2132" s="41">
        <f>SUM(AM2132)</f>
        <v>0</v>
      </c>
      <c r="AG2132" s="122"/>
      <c r="AH2132" s="36">
        <v>0</v>
      </c>
      <c r="AI2132" s="126">
        <v>0</v>
      </c>
      <c r="AJ2132" s="36">
        <v>0</v>
      </c>
      <c r="AK2132" s="121"/>
      <c r="AL2132" s="1">
        <v>0</v>
      </c>
      <c r="AM2132" s="1">
        <v>0</v>
      </c>
      <c r="AN2132" s="1">
        <v>0</v>
      </c>
      <c r="AO2132" s="1">
        <v>0</v>
      </c>
      <c r="AP2132" s="1">
        <v>90</v>
      </c>
      <c r="AQ2132" s="114">
        <v>0</v>
      </c>
      <c r="AR2132" s="1">
        <v>0</v>
      </c>
      <c r="AS2132" s="114">
        <v>0</v>
      </c>
      <c r="AT2132" s="114">
        <v>0</v>
      </c>
      <c r="AU2132" s="114">
        <v>0</v>
      </c>
      <c r="AV2132" s="114">
        <v>0</v>
      </c>
      <c r="AW2132" s="114">
        <v>0</v>
      </c>
      <c r="AX2132" s="114">
        <v>0</v>
      </c>
      <c r="AY2132" s="114">
        <v>0</v>
      </c>
      <c r="AZ2132" s="114">
        <v>0</v>
      </c>
      <c r="BA2132" s="114">
        <v>0</v>
      </c>
      <c r="BB2132" s="114">
        <v>0</v>
      </c>
      <c r="BC2132" s="114">
        <v>0</v>
      </c>
      <c r="BD2132" s="115">
        <v>0</v>
      </c>
      <c r="BE2132" s="114">
        <v>0</v>
      </c>
      <c r="BF2132" s="114">
        <v>0</v>
      </c>
      <c r="BG2132" s="114">
        <v>0</v>
      </c>
      <c r="BH2132" s="114">
        <v>0</v>
      </c>
      <c r="BI2132" s="114">
        <v>0</v>
      </c>
      <c r="BJ2132" s="114">
        <v>0</v>
      </c>
      <c r="BK2132" s="114">
        <v>0</v>
      </c>
      <c r="BL2132" s="114">
        <v>0</v>
      </c>
      <c r="BM2132" s="114">
        <v>0</v>
      </c>
      <c r="BN2132" s="114">
        <v>0</v>
      </c>
      <c r="BO2132" s="114">
        <v>0</v>
      </c>
      <c r="BP2132" s="114">
        <v>95</v>
      </c>
      <c r="BQ2132" s="114">
        <v>0</v>
      </c>
      <c r="BR2132" s="114">
        <v>143</v>
      </c>
      <c r="BS2132" s="114">
        <v>0</v>
      </c>
    </row>
    <row r="2133" spans="1:71" ht="15" x14ac:dyDescent="0.25">
      <c r="A2133" s="1" t="str">
        <f>CONCATENATE(G2133,"-",F2133,"-",H2133)</f>
        <v>999932795-Black-Under 50</v>
      </c>
      <c r="B2133" s="1" t="str">
        <f>CONCATENATE(G2133,"-",H2133)</f>
        <v>999932795-Under 50</v>
      </c>
      <c r="C2133" s="36" t="s">
        <v>2384</v>
      </c>
      <c r="D2133" s="36" t="s">
        <v>1735</v>
      </c>
      <c r="E2133" s="36" t="s">
        <v>27</v>
      </c>
      <c r="F2133" s="36" t="s">
        <v>14</v>
      </c>
      <c r="G2133" s="36">
        <v>999932795</v>
      </c>
      <c r="H2133" s="36" t="s">
        <v>1838</v>
      </c>
      <c r="I2133" s="34">
        <f>((L2133)-J2133)+T2133</f>
        <v>318</v>
      </c>
      <c r="J2133" s="36"/>
      <c r="K2133" s="35"/>
      <c r="L2133" s="34">
        <f>SUM(N2133,O2133,P2133,Q2133,R2133,M2133)</f>
        <v>0</v>
      </c>
      <c r="M2133" s="34">
        <f>AJ2133</f>
        <v>0</v>
      </c>
      <c r="N2133" s="34">
        <f>SUM(AI2133)</f>
        <v>0</v>
      </c>
      <c r="O2133" s="34">
        <f>0</f>
        <v>0</v>
      </c>
      <c r="P2133" s="34">
        <v>0</v>
      </c>
      <c r="Q2133" s="34">
        <v>0</v>
      </c>
      <c r="R2133" s="34">
        <f>AH2133</f>
        <v>0</v>
      </c>
      <c r="S2133" s="122"/>
      <c r="T2133" s="41">
        <f>SUM(U2133,AA2133)</f>
        <v>318</v>
      </c>
      <c r="U2133" s="41">
        <f>IF(SUM(V2133:Y2133)&gt;=250, 250,SUM(V2133:Y2133))</f>
        <v>0</v>
      </c>
      <c r="V2133" s="41">
        <v>0</v>
      </c>
      <c r="W2133" s="41">
        <v>0</v>
      </c>
      <c r="X2133" s="41">
        <f>SUM(AL2133,AN2133,BO2133,BS2133)</f>
        <v>0</v>
      </c>
      <c r="Y2133" s="41">
        <f>SUM(AO2133:BN2133)</f>
        <v>0</v>
      </c>
      <c r="Z2133" s="41">
        <f>COUNTIF(AO2133:BN2133, "&gt;0")</f>
        <v>0</v>
      </c>
      <c r="AA2133" s="41">
        <f>SUM(AB2133:AF2133)</f>
        <v>318</v>
      </c>
      <c r="AB2133" s="41">
        <f>BP2133+BQ2133</f>
        <v>127</v>
      </c>
      <c r="AC2133" s="41">
        <v>0</v>
      </c>
      <c r="AD2133" s="41">
        <v>0</v>
      </c>
      <c r="AE2133" s="41">
        <f>SUM(BR2133)</f>
        <v>191</v>
      </c>
      <c r="AF2133" s="41">
        <f>SUM(AM2133)</f>
        <v>0</v>
      </c>
      <c r="AG2133" s="122"/>
      <c r="AH2133" s="36">
        <v>0</v>
      </c>
      <c r="AI2133" s="126">
        <v>0</v>
      </c>
      <c r="AJ2133" s="36">
        <v>0</v>
      </c>
      <c r="AK2133" s="121"/>
      <c r="AL2133" s="1">
        <v>0</v>
      </c>
      <c r="AM2133" s="1">
        <v>0</v>
      </c>
      <c r="AN2133" s="1">
        <v>0</v>
      </c>
      <c r="AO2133" s="1">
        <v>0</v>
      </c>
      <c r="AP2133" s="1">
        <v>0</v>
      </c>
      <c r="AQ2133" s="114">
        <v>0</v>
      </c>
      <c r="AR2133" s="1">
        <v>0</v>
      </c>
      <c r="AS2133" s="114">
        <v>0</v>
      </c>
      <c r="AT2133" s="114">
        <v>0</v>
      </c>
      <c r="AU2133" s="114">
        <v>0</v>
      </c>
      <c r="AV2133" s="114">
        <v>0</v>
      </c>
      <c r="AW2133" s="114">
        <v>0</v>
      </c>
      <c r="AX2133" s="114">
        <v>0</v>
      </c>
      <c r="AY2133" s="114">
        <v>0</v>
      </c>
      <c r="AZ2133" s="114">
        <v>0</v>
      </c>
      <c r="BA2133" s="114">
        <v>0</v>
      </c>
      <c r="BB2133" s="114">
        <v>0</v>
      </c>
      <c r="BC2133" s="114">
        <v>0</v>
      </c>
      <c r="BD2133" s="115">
        <v>0</v>
      </c>
      <c r="BE2133" s="114">
        <v>0</v>
      </c>
      <c r="BF2133" s="114">
        <v>0</v>
      </c>
      <c r="BG2133" s="114">
        <v>0</v>
      </c>
      <c r="BH2133" s="114">
        <v>0</v>
      </c>
      <c r="BI2133" s="114">
        <v>0</v>
      </c>
      <c r="BJ2133" s="114">
        <v>0</v>
      </c>
      <c r="BK2133" s="114">
        <v>0</v>
      </c>
      <c r="BL2133" s="114">
        <v>0</v>
      </c>
      <c r="BM2133" s="114">
        <v>0</v>
      </c>
      <c r="BN2133" s="114">
        <v>0</v>
      </c>
      <c r="BO2133" s="114">
        <v>0</v>
      </c>
      <c r="BP2133" s="114">
        <v>0</v>
      </c>
      <c r="BQ2133" s="114">
        <v>127</v>
      </c>
      <c r="BR2133" s="114">
        <v>191</v>
      </c>
      <c r="BS2133" s="114">
        <v>0</v>
      </c>
    </row>
    <row r="2134" spans="1:71" ht="15" x14ac:dyDescent="0.25">
      <c r="A2134" s="1" t="str">
        <f>CONCATENATE(G2134,"-",F2134,"-",H2134)</f>
        <v>999867987-Black-Under 50</v>
      </c>
      <c r="B2134" s="1" t="str">
        <f>CONCATENATE(G2134,"-",H2134)</f>
        <v>999867987-Under 50</v>
      </c>
      <c r="C2134" s="36" t="s">
        <v>1904</v>
      </c>
      <c r="D2134" s="36" t="s">
        <v>495</v>
      </c>
      <c r="E2134" s="36" t="s">
        <v>27</v>
      </c>
      <c r="F2134" s="41" t="s">
        <v>14</v>
      </c>
      <c r="G2134" s="128">
        <v>999867987</v>
      </c>
      <c r="H2134" s="36" t="s">
        <v>1838</v>
      </c>
      <c r="I2134" s="34">
        <f>((L2134)-J2134)+T2134</f>
        <v>272</v>
      </c>
      <c r="J2134" s="34">
        <f>L2134/2</f>
        <v>0</v>
      </c>
      <c r="K2134" s="37"/>
      <c r="L2134" s="34">
        <f>SUM(N2134,O2134,P2134,Q2134,R2134,M2134)</f>
        <v>0</v>
      </c>
      <c r="M2134" s="34">
        <f>AJ2134</f>
        <v>0</v>
      </c>
      <c r="N2134" s="34">
        <f>SUM(AI2134)</f>
        <v>0</v>
      </c>
      <c r="O2134" s="34">
        <f>0</f>
        <v>0</v>
      </c>
      <c r="P2134" s="34">
        <v>0</v>
      </c>
      <c r="Q2134" s="34">
        <v>0</v>
      </c>
      <c r="R2134" s="34">
        <f>AH2134</f>
        <v>0</v>
      </c>
      <c r="S2134" s="122"/>
      <c r="T2134" s="41">
        <f>SUM(U2134,AA2134)</f>
        <v>272</v>
      </c>
      <c r="U2134" s="41">
        <f>IF(SUM(V2134:Y2134)&gt;=250, 250,SUM(V2134:Y2134))</f>
        <v>50</v>
      </c>
      <c r="V2134" s="41">
        <v>0</v>
      </c>
      <c r="W2134" s="41">
        <v>0</v>
      </c>
      <c r="X2134" s="41">
        <f>SUM(AL2134,AN2134,BO2134,BS2134)</f>
        <v>50</v>
      </c>
      <c r="Y2134" s="41">
        <f>SUM(AO2134:BN2134)</f>
        <v>0</v>
      </c>
      <c r="Z2134" s="41">
        <f>COUNTIF(AO2134:BN2134, "&gt;0")</f>
        <v>0</v>
      </c>
      <c r="AA2134" s="41">
        <f>SUM(AB2134:AF2134)</f>
        <v>222</v>
      </c>
      <c r="AB2134" s="41">
        <f>BP2134+BQ2134</f>
        <v>0</v>
      </c>
      <c r="AC2134" s="41">
        <v>0</v>
      </c>
      <c r="AD2134" s="41">
        <v>0</v>
      </c>
      <c r="AE2134" s="41">
        <f>SUM(BR2134)</f>
        <v>0</v>
      </c>
      <c r="AF2134" s="41">
        <f>SUM(AM2134)</f>
        <v>222</v>
      </c>
      <c r="AG2134" s="122"/>
      <c r="AH2134" s="36">
        <v>0</v>
      </c>
      <c r="AI2134" s="126">
        <v>0</v>
      </c>
      <c r="AJ2134" s="36">
        <v>0</v>
      </c>
      <c r="AK2134" s="121"/>
      <c r="AL2134" s="1">
        <v>0</v>
      </c>
      <c r="AM2134" s="1">
        <v>222</v>
      </c>
      <c r="AN2134" s="1">
        <v>50</v>
      </c>
      <c r="AO2134" s="1">
        <v>0</v>
      </c>
      <c r="AP2134" s="1">
        <v>0</v>
      </c>
      <c r="AQ2134" s="114">
        <v>0</v>
      </c>
      <c r="AR2134" s="1">
        <v>0</v>
      </c>
      <c r="AS2134" s="114">
        <v>0</v>
      </c>
      <c r="AT2134" s="114">
        <v>0</v>
      </c>
      <c r="AU2134" s="114">
        <v>0</v>
      </c>
      <c r="AV2134" s="114">
        <v>0</v>
      </c>
      <c r="AW2134" s="114">
        <v>0</v>
      </c>
      <c r="AX2134" s="114">
        <v>0</v>
      </c>
      <c r="AY2134" s="114">
        <v>0</v>
      </c>
      <c r="AZ2134" s="114">
        <v>0</v>
      </c>
      <c r="BA2134" s="114">
        <v>0</v>
      </c>
      <c r="BB2134" s="114">
        <v>0</v>
      </c>
      <c r="BC2134" s="114">
        <v>0</v>
      </c>
      <c r="BD2134" s="115">
        <v>0</v>
      </c>
      <c r="BE2134" s="114">
        <v>0</v>
      </c>
      <c r="BF2134" s="114">
        <v>0</v>
      </c>
      <c r="BG2134" s="114">
        <v>0</v>
      </c>
      <c r="BH2134" s="114">
        <v>0</v>
      </c>
      <c r="BI2134" s="114">
        <v>0</v>
      </c>
      <c r="BJ2134" s="114">
        <v>0</v>
      </c>
      <c r="BK2134" s="114">
        <v>0</v>
      </c>
      <c r="BL2134" s="114">
        <v>0</v>
      </c>
      <c r="BM2134" s="114">
        <v>0</v>
      </c>
      <c r="BN2134" s="114">
        <v>0</v>
      </c>
      <c r="BO2134" s="114">
        <v>0</v>
      </c>
      <c r="BP2134" s="114">
        <v>0</v>
      </c>
      <c r="BQ2134" s="114">
        <v>0</v>
      </c>
      <c r="BR2134" s="114">
        <v>0</v>
      </c>
      <c r="BS2134" s="114">
        <v>0</v>
      </c>
    </row>
    <row r="2135" spans="1:71" ht="15" x14ac:dyDescent="0.25">
      <c r="A2135" s="1" t="str">
        <f>CONCATENATE(G2135,"-",F2135,"-",H2135)</f>
        <v>999930121-Black-Under 50</v>
      </c>
      <c r="B2135" s="1" t="str">
        <f>CONCATENATE(G2135,"-",H2135)</f>
        <v>999930121-Under 50</v>
      </c>
      <c r="C2135" s="36" t="s">
        <v>1670</v>
      </c>
      <c r="D2135" s="36" t="s">
        <v>1040</v>
      </c>
      <c r="E2135" s="36" t="s">
        <v>27</v>
      </c>
      <c r="F2135" s="41" t="s">
        <v>14</v>
      </c>
      <c r="G2135" s="128">
        <v>999930121</v>
      </c>
      <c r="H2135" s="36" t="s">
        <v>1838</v>
      </c>
      <c r="I2135" s="34">
        <f>((L2135)-J2135)+T2135</f>
        <v>253</v>
      </c>
      <c r="J2135" s="36"/>
      <c r="K2135" s="35"/>
      <c r="L2135" s="34">
        <f>SUM(N2135,O2135,P2135,Q2135,R2135,M2135)</f>
        <v>0</v>
      </c>
      <c r="M2135" s="34">
        <f>AJ2135</f>
        <v>0</v>
      </c>
      <c r="N2135" s="34">
        <f>SUM(AI2135)</f>
        <v>0</v>
      </c>
      <c r="O2135" s="34">
        <f>0</f>
        <v>0</v>
      </c>
      <c r="P2135" s="34">
        <v>0</v>
      </c>
      <c r="Q2135" s="34">
        <v>0</v>
      </c>
      <c r="R2135" s="34">
        <f>AH2135</f>
        <v>0</v>
      </c>
      <c r="S2135" s="122"/>
      <c r="T2135" s="41">
        <f>SUM(U2135,AA2135)</f>
        <v>253</v>
      </c>
      <c r="U2135" s="41">
        <f>IF(SUM(V2135:Y2135)&gt;=250, 250,SUM(V2135:Y2135))</f>
        <v>110</v>
      </c>
      <c r="V2135" s="41">
        <v>0</v>
      </c>
      <c r="W2135" s="41">
        <v>0</v>
      </c>
      <c r="X2135" s="41">
        <f>SUM(AL2135,AN2135,BO2135,BS2135)</f>
        <v>50</v>
      </c>
      <c r="Y2135" s="41">
        <f>SUM(AO2135:BN2135)</f>
        <v>60</v>
      </c>
      <c r="Z2135" s="41">
        <f>COUNTIF(AO2135:BN2135, "&gt;0")</f>
        <v>1</v>
      </c>
      <c r="AA2135" s="41">
        <f>SUM(AB2135:AF2135)</f>
        <v>143</v>
      </c>
      <c r="AB2135" s="41">
        <f>BP2135+BQ2135</f>
        <v>0</v>
      </c>
      <c r="AC2135" s="41">
        <v>0</v>
      </c>
      <c r="AD2135" s="41">
        <v>0</v>
      </c>
      <c r="AE2135" s="41">
        <f>SUM(BR2135)</f>
        <v>143</v>
      </c>
      <c r="AF2135" s="41">
        <f>SUM(AM2135)</f>
        <v>0</v>
      </c>
      <c r="AG2135" s="122"/>
      <c r="AH2135" s="36">
        <v>0</v>
      </c>
      <c r="AI2135" s="36">
        <v>0</v>
      </c>
      <c r="AJ2135" s="36">
        <v>0</v>
      </c>
      <c r="AK2135" s="121"/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  <c r="AQ2135" s="114">
        <v>0</v>
      </c>
      <c r="AR2135" s="1">
        <v>60</v>
      </c>
      <c r="AS2135" s="114">
        <v>0</v>
      </c>
      <c r="AT2135" s="114">
        <v>0</v>
      </c>
      <c r="AU2135" s="114">
        <v>0</v>
      </c>
      <c r="AV2135" s="114">
        <v>0</v>
      </c>
      <c r="AW2135" s="114">
        <v>0</v>
      </c>
      <c r="AX2135" s="114">
        <v>0</v>
      </c>
      <c r="AY2135" s="114">
        <v>0</v>
      </c>
      <c r="AZ2135" s="114">
        <v>0</v>
      </c>
      <c r="BA2135" s="114">
        <v>0</v>
      </c>
      <c r="BB2135" s="114">
        <v>0</v>
      </c>
      <c r="BC2135" s="114">
        <v>0</v>
      </c>
      <c r="BD2135" s="115">
        <v>0</v>
      </c>
      <c r="BE2135" s="114">
        <v>0</v>
      </c>
      <c r="BF2135" s="114">
        <v>0</v>
      </c>
      <c r="BG2135" s="114">
        <v>0</v>
      </c>
      <c r="BH2135" s="114">
        <v>0</v>
      </c>
      <c r="BI2135" s="114">
        <v>0</v>
      </c>
      <c r="BJ2135" s="114">
        <v>0</v>
      </c>
      <c r="BK2135" s="114">
        <v>0</v>
      </c>
      <c r="BL2135" s="114">
        <v>0</v>
      </c>
      <c r="BM2135" s="114">
        <v>0</v>
      </c>
      <c r="BN2135" s="114">
        <v>0</v>
      </c>
      <c r="BO2135" s="114">
        <v>50</v>
      </c>
      <c r="BP2135" s="114">
        <v>0</v>
      </c>
      <c r="BQ2135" s="114">
        <v>0</v>
      </c>
      <c r="BR2135" s="114">
        <v>143</v>
      </c>
      <c r="BS2135" s="114">
        <v>0</v>
      </c>
    </row>
    <row r="2136" spans="1:71" ht="15" x14ac:dyDescent="0.25">
      <c r="A2136" s="1" t="str">
        <f>CONCATENATE(G2136,"-",F2136,"-",H2136)</f>
        <v>999919785-Black-Under 50</v>
      </c>
      <c r="B2136" s="1" t="str">
        <f>CONCATENATE(G2136,"-",H2136)</f>
        <v>999919785-Under 50</v>
      </c>
      <c r="C2136" s="36" t="s">
        <v>682</v>
      </c>
      <c r="D2136" s="36" t="s">
        <v>683</v>
      </c>
      <c r="E2136" s="36" t="s">
        <v>27</v>
      </c>
      <c r="F2136" s="41" t="s">
        <v>14</v>
      </c>
      <c r="G2136" s="127">
        <v>999919785</v>
      </c>
      <c r="H2136" s="36" t="s">
        <v>1838</v>
      </c>
      <c r="I2136" s="34">
        <f>((L2136)-J2136)+T2136</f>
        <v>252</v>
      </c>
      <c r="J2136" s="34"/>
      <c r="K2136" s="35"/>
      <c r="L2136" s="34">
        <f>SUM(N2136,O2136,P2136,Q2136,R2136,M2136)</f>
        <v>64</v>
      </c>
      <c r="M2136" s="34">
        <f>AJ2136</f>
        <v>0</v>
      </c>
      <c r="N2136" s="34">
        <f>SUM(AI2136)</f>
        <v>0</v>
      </c>
      <c r="O2136" s="34">
        <f>0</f>
        <v>0</v>
      </c>
      <c r="P2136" s="34">
        <v>0</v>
      </c>
      <c r="Q2136" s="34">
        <v>0</v>
      </c>
      <c r="R2136" s="34">
        <f>AH2136</f>
        <v>64</v>
      </c>
      <c r="S2136" s="122"/>
      <c r="T2136" s="41">
        <f>SUM(U2136,AA2136)</f>
        <v>188</v>
      </c>
      <c r="U2136" s="41">
        <f>IF(SUM(V2136:Y2136)&gt;=250, 250,SUM(V2136:Y2136))</f>
        <v>45</v>
      </c>
      <c r="V2136" s="41">
        <v>0</v>
      </c>
      <c r="W2136" s="41">
        <v>0</v>
      </c>
      <c r="X2136" s="41">
        <f>SUM(AL2136,AN2136,BO2136,BS2136)</f>
        <v>0</v>
      </c>
      <c r="Y2136" s="41">
        <f>SUM(AO2136:BN2136)</f>
        <v>45</v>
      </c>
      <c r="Z2136" s="41">
        <f>COUNTIF(AO2136:BN2136, "&gt;0")</f>
        <v>1</v>
      </c>
      <c r="AA2136" s="41">
        <f>SUM(AB2136:AF2136)</f>
        <v>143</v>
      </c>
      <c r="AB2136" s="41">
        <f>BP2136+BQ2136</f>
        <v>0</v>
      </c>
      <c r="AC2136" s="41">
        <v>0</v>
      </c>
      <c r="AD2136" s="41">
        <v>0</v>
      </c>
      <c r="AE2136" s="41">
        <f>SUM(BR2136)</f>
        <v>143</v>
      </c>
      <c r="AF2136" s="41">
        <f>SUM(AM2136)</f>
        <v>0</v>
      </c>
      <c r="AG2136" s="122"/>
      <c r="AH2136" s="36">
        <v>64</v>
      </c>
      <c r="AI2136" s="126">
        <v>0</v>
      </c>
      <c r="AJ2136" s="36">
        <v>0</v>
      </c>
      <c r="AK2136" s="121"/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14">
        <v>0</v>
      </c>
      <c r="AR2136" s="1">
        <v>0</v>
      </c>
      <c r="AS2136" s="114">
        <v>0</v>
      </c>
      <c r="AT2136" s="114">
        <v>0</v>
      </c>
      <c r="AU2136" s="114">
        <v>0</v>
      </c>
      <c r="AV2136" s="114">
        <v>0</v>
      </c>
      <c r="AW2136" s="114">
        <v>0</v>
      </c>
      <c r="AX2136" s="114">
        <v>0</v>
      </c>
      <c r="AY2136" s="114">
        <v>0</v>
      </c>
      <c r="AZ2136" s="114">
        <v>0</v>
      </c>
      <c r="BA2136" s="114">
        <v>0</v>
      </c>
      <c r="BB2136" s="114">
        <v>0</v>
      </c>
      <c r="BC2136" s="114">
        <v>0</v>
      </c>
      <c r="BD2136" s="115">
        <v>0</v>
      </c>
      <c r="BE2136" s="114">
        <v>0</v>
      </c>
      <c r="BF2136" s="114">
        <v>0</v>
      </c>
      <c r="BG2136" s="114">
        <v>0</v>
      </c>
      <c r="BH2136" s="114">
        <v>45</v>
      </c>
      <c r="BI2136" s="114">
        <v>0</v>
      </c>
      <c r="BJ2136" s="114">
        <v>0</v>
      </c>
      <c r="BK2136" s="114">
        <v>0</v>
      </c>
      <c r="BL2136" s="114">
        <v>0</v>
      </c>
      <c r="BM2136" s="114">
        <v>0</v>
      </c>
      <c r="BN2136" s="114">
        <v>0</v>
      </c>
      <c r="BO2136" s="114">
        <v>0</v>
      </c>
      <c r="BP2136" s="114">
        <v>0</v>
      </c>
      <c r="BQ2136" s="114">
        <v>0</v>
      </c>
      <c r="BR2136" s="114">
        <v>143</v>
      </c>
      <c r="BS2136" s="114">
        <v>0</v>
      </c>
    </row>
    <row r="2137" spans="1:71" ht="15" x14ac:dyDescent="0.25">
      <c r="A2137" s="1" t="str">
        <f>CONCATENATE(G2137,"-",F2137,"-",H2137)</f>
        <v>999859441-Black-Under 50</v>
      </c>
      <c r="B2137" s="1" t="str">
        <f>CONCATENATE(G2137,"-",H2137)</f>
        <v>999859441-Under 50</v>
      </c>
      <c r="C2137" s="34" t="s">
        <v>165</v>
      </c>
      <c r="D2137" s="34" t="s">
        <v>166</v>
      </c>
      <c r="E2137" s="34" t="s">
        <v>27</v>
      </c>
      <c r="F2137" s="41" t="s">
        <v>14</v>
      </c>
      <c r="G2137" s="127">
        <v>999859441</v>
      </c>
      <c r="H2137" s="36" t="s">
        <v>1838</v>
      </c>
      <c r="I2137" s="34">
        <f>((L2137)-J2137)+T2137</f>
        <v>251</v>
      </c>
      <c r="J2137" s="34"/>
      <c r="K2137" s="35"/>
      <c r="L2137" s="34">
        <f>SUM(N2137,O2137,P2137,Q2137,R2137,M2137)</f>
        <v>0</v>
      </c>
      <c r="M2137" s="34">
        <f>AJ2137</f>
        <v>0</v>
      </c>
      <c r="N2137" s="34">
        <f>SUM(AI2137)</f>
        <v>0</v>
      </c>
      <c r="O2137" s="34">
        <f>0</f>
        <v>0</v>
      </c>
      <c r="P2137" s="34">
        <v>0</v>
      </c>
      <c r="Q2137" s="34">
        <v>0</v>
      </c>
      <c r="R2137" s="34">
        <f>AH2137</f>
        <v>0</v>
      </c>
      <c r="S2137" s="122"/>
      <c r="T2137" s="41">
        <f>SUM(U2137,AA2137)</f>
        <v>251</v>
      </c>
      <c r="U2137" s="41">
        <f>IF(SUM(V2137:Y2137)&gt;=250, 250,SUM(V2137:Y2137))</f>
        <v>60</v>
      </c>
      <c r="V2137" s="41">
        <v>0</v>
      </c>
      <c r="W2137" s="41">
        <v>0</v>
      </c>
      <c r="X2137" s="41">
        <f>SUM(AL2137,AN2137,BO2137,BS2137)</f>
        <v>0</v>
      </c>
      <c r="Y2137" s="41">
        <f>SUM(AO2137:BN2137)</f>
        <v>60</v>
      </c>
      <c r="Z2137" s="41">
        <f>COUNTIF(AO2137:BN2137, "&gt;0")</f>
        <v>1</v>
      </c>
      <c r="AA2137" s="41">
        <f>SUM(AB2137:AF2137)</f>
        <v>191</v>
      </c>
      <c r="AB2137" s="41">
        <f>BP2137+BQ2137</f>
        <v>0</v>
      </c>
      <c r="AC2137" s="41">
        <v>0</v>
      </c>
      <c r="AD2137" s="41">
        <v>0</v>
      </c>
      <c r="AE2137" s="41">
        <f>SUM(BR2137)</f>
        <v>191</v>
      </c>
      <c r="AF2137" s="41">
        <f>SUM(AM2137)</f>
        <v>0</v>
      </c>
      <c r="AG2137" s="122"/>
      <c r="AH2137" s="36">
        <v>0</v>
      </c>
      <c r="AI2137" s="126">
        <v>0</v>
      </c>
      <c r="AJ2137" s="36">
        <v>0</v>
      </c>
      <c r="AK2137" s="121"/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14">
        <v>0</v>
      </c>
      <c r="AR2137" s="1">
        <v>0</v>
      </c>
      <c r="AS2137" s="114">
        <v>0</v>
      </c>
      <c r="AT2137" s="114">
        <v>0</v>
      </c>
      <c r="AU2137" s="114">
        <v>0</v>
      </c>
      <c r="AV2137" s="114">
        <v>0</v>
      </c>
      <c r="AW2137" s="114">
        <v>0</v>
      </c>
      <c r="AX2137" s="114">
        <v>0</v>
      </c>
      <c r="AY2137" s="114">
        <v>0</v>
      </c>
      <c r="AZ2137" s="114">
        <v>0</v>
      </c>
      <c r="BA2137" s="114">
        <v>0</v>
      </c>
      <c r="BB2137" s="114">
        <v>0</v>
      </c>
      <c r="BC2137" s="114">
        <v>0</v>
      </c>
      <c r="BD2137" s="115">
        <v>0</v>
      </c>
      <c r="BE2137" s="114">
        <v>0</v>
      </c>
      <c r="BF2137" s="114">
        <v>0</v>
      </c>
      <c r="BG2137" s="114">
        <v>0</v>
      </c>
      <c r="BH2137" s="114">
        <v>60</v>
      </c>
      <c r="BI2137" s="114">
        <v>0</v>
      </c>
      <c r="BJ2137" s="114">
        <v>0</v>
      </c>
      <c r="BK2137" s="114">
        <v>0</v>
      </c>
      <c r="BL2137" s="114">
        <v>0</v>
      </c>
      <c r="BM2137" s="114">
        <v>0</v>
      </c>
      <c r="BN2137" s="114">
        <v>0</v>
      </c>
      <c r="BO2137" s="114">
        <v>0</v>
      </c>
      <c r="BP2137" s="114">
        <v>0</v>
      </c>
      <c r="BQ2137" s="114">
        <v>0</v>
      </c>
      <c r="BR2137" s="114">
        <v>191</v>
      </c>
      <c r="BS2137" s="114">
        <v>0</v>
      </c>
    </row>
    <row r="2138" spans="1:71" ht="15" x14ac:dyDescent="0.25">
      <c r="A2138" s="1" t="str">
        <f>CONCATENATE(G2138,"-",F2138,"-",H2138)</f>
        <v>999932830-Black-Under 50</v>
      </c>
      <c r="B2138" s="1" t="str">
        <f>CONCATENATE(G2138,"-",H2138)</f>
        <v>999932830-Under 50</v>
      </c>
      <c r="C2138" s="36" t="s">
        <v>1016</v>
      </c>
      <c r="D2138" s="36" t="s">
        <v>607</v>
      </c>
      <c r="E2138" s="36" t="s">
        <v>27</v>
      </c>
      <c r="F2138" s="41" t="s">
        <v>14</v>
      </c>
      <c r="G2138" s="128">
        <v>999932830</v>
      </c>
      <c r="H2138" s="36" t="s">
        <v>1838</v>
      </c>
      <c r="I2138" s="34">
        <f>((L2138)-J2138)+T2138</f>
        <v>211</v>
      </c>
      <c r="J2138" s="34">
        <f>L2138/2</f>
        <v>0</v>
      </c>
      <c r="K2138" s="37"/>
      <c r="L2138" s="34">
        <f>SUM(N2138,O2138,P2138,Q2138,R2138,M2138)</f>
        <v>0</v>
      </c>
      <c r="M2138" s="34">
        <f>AJ2138</f>
        <v>0</v>
      </c>
      <c r="N2138" s="34">
        <f>SUM(AI2138)</f>
        <v>0</v>
      </c>
      <c r="O2138" s="34">
        <f>0</f>
        <v>0</v>
      </c>
      <c r="P2138" s="34">
        <v>0</v>
      </c>
      <c r="Q2138" s="34">
        <v>0</v>
      </c>
      <c r="R2138" s="34">
        <f>AH2138</f>
        <v>0</v>
      </c>
      <c r="S2138" s="122"/>
      <c r="T2138" s="41">
        <f>SUM(U2138,AA2138)</f>
        <v>211</v>
      </c>
      <c r="U2138" s="41">
        <f>IF(SUM(V2138:Y2138)&gt;=250, 250,SUM(V2138:Y2138))</f>
        <v>68</v>
      </c>
      <c r="V2138" s="41">
        <v>0</v>
      </c>
      <c r="W2138" s="41">
        <v>0</v>
      </c>
      <c r="X2138" s="41">
        <f>SUM(AL2138,AN2138,BO2138,BS2138)</f>
        <v>0</v>
      </c>
      <c r="Y2138" s="41">
        <f>SUM(AO2138:BN2138)</f>
        <v>68</v>
      </c>
      <c r="Z2138" s="41">
        <f>COUNTIF(AO2138:BN2138, "&gt;0")</f>
        <v>1</v>
      </c>
      <c r="AA2138" s="41">
        <f>SUM(AB2138:AF2138)</f>
        <v>143</v>
      </c>
      <c r="AB2138" s="41">
        <f>BP2138+BQ2138</f>
        <v>0</v>
      </c>
      <c r="AC2138" s="41">
        <v>0</v>
      </c>
      <c r="AD2138" s="41">
        <v>0</v>
      </c>
      <c r="AE2138" s="41">
        <f>SUM(BR2138)</f>
        <v>143</v>
      </c>
      <c r="AF2138" s="41">
        <f>SUM(AM2138)</f>
        <v>0</v>
      </c>
      <c r="AG2138" s="122"/>
      <c r="AH2138" s="36">
        <v>0</v>
      </c>
      <c r="AI2138" s="126">
        <v>0</v>
      </c>
      <c r="AJ2138" s="36">
        <v>0</v>
      </c>
      <c r="AK2138" s="121"/>
      <c r="AL2138" s="1">
        <v>0</v>
      </c>
      <c r="AM2138" s="1">
        <v>0</v>
      </c>
      <c r="AN2138" s="1">
        <v>0</v>
      </c>
      <c r="AO2138" s="1">
        <v>0</v>
      </c>
      <c r="AP2138" s="1">
        <v>68</v>
      </c>
      <c r="AQ2138" s="114">
        <v>0</v>
      </c>
      <c r="AR2138" s="1">
        <v>0</v>
      </c>
      <c r="AS2138" s="114">
        <v>0</v>
      </c>
      <c r="AT2138" s="114">
        <v>0</v>
      </c>
      <c r="AU2138" s="114">
        <v>0</v>
      </c>
      <c r="AV2138" s="114">
        <v>0</v>
      </c>
      <c r="AW2138" s="114">
        <v>0</v>
      </c>
      <c r="AX2138" s="114">
        <v>0</v>
      </c>
      <c r="AY2138" s="114">
        <v>0</v>
      </c>
      <c r="AZ2138" s="114">
        <v>0</v>
      </c>
      <c r="BA2138" s="114">
        <v>0</v>
      </c>
      <c r="BB2138" s="114">
        <v>0</v>
      </c>
      <c r="BC2138" s="114">
        <v>0</v>
      </c>
      <c r="BD2138" s="115">
        <v>0</v>
      </c>
      <c r="BE2138" s="114">
        <v>0</v>
      </c>
      <c r="BF2138" s="114">
        <v>0</v>
      </c>
      <c r="BG2138" s="114">
        <v>0</v>
      </c>
      <c r="BH2138" s="114">
        <v>0</v>
      </c>
      <c r="BI2138" s="114">
        <v>0</v>
      </c>
      <c r="BJ2138" s="114">
        <v>0</v>
      </c>
      <c r="BK2138" s="114">
        <v>0</v>
      </c>
      <c r="BL2138" s="114">
        <v>0</v>
      </c>
      <c r="BM2138" s="114">
        <v>0</v>
      </c>
      <c r="BN2138" s="114">
        <v>0</v>
      </c>
      <c r="BO2138" s="114">
        <v>0</v>
      </c>
      <c r="BP2138" s="114">
        <v>0</v>
      </c>
      <c r="BQ2138" s="114">
        <v>0</v>
      </c>
      <c r="BR2138" s="114">
        <v>143</v>
      </c>
      <c r="BS2138" s="114">
        <v>0</v>
      </c>
    </row>
    <row r="2139" spans="1:71" ht="15" x14ac:dyDescent="0.25">
      <c r="A2139" s="1" t="str">
        <f>CONCATENATE(G2139,"-",F2139,"-",H2139)</f>
        <v>999924863-Black-Under 50</v>
      </c>
      <c r="B2139" s="1" t="str">
        <f>CONCATENATE(G2139,"-",H2139)</f>
        <v>999924863-Under 50</v>
      </c>
      <c r="C2139" s="36" t="s">
        <v>2129</v>
      </c>
      <c r="D2139" s="36" t="s">
        <v>2130</v>
      </c>
      <c r="E2139" s="36" t="s">
        <v>27</v>
      </c>
      <c r="F2139" s="41" t="s">
        <v>14</v>
      </c>
      <c r="G2139" s="128">
        <v>999924863</v>
      </c>
      <c r="H2139" s="36" t="s">
        <v>1838</v>
      </c>
      <c r="I2139" s="34">
        <f>((L2139)-J2139)+T2139</f>
        <v>187</v>
      </c>
      <c r="J2139" s="36"/>
      <c r="K2139" s="37"/>
      <c r="L2139" s="34">
        <f>SUM(N2139,O2139,P2139,Q2139,R2139,M2139)</f>
        <v>0</v>
      </c>
      <c r="M2139" s="34">
        <f>AJ2139</f>
        <v>0</v>
      </c>
      <c r="N2139" s="34">
        <f>SUM(AI2139)</f>
        <v>0</v>
      </c>
      <c r="O2139" s="34">
        <f>0</f>
        <v>0</v>
      </c>
      <c r="P2139" s="34">
        <v>0</v>
      </c>
      <c r="Q2139" s="34">
        <v>0</v>
      </c>
      <c r="R2139" s="34">
        <f>AH2139</f>
        <v>0</v>
      </c>
      <c r="S2139" s="122"/>
      <c r="T2139" s="41">
        <f>SUM(U2139,AA2139)</f>
        <v>187</v>
      </c>
      <c r="U2139" s="41">
        <f>IF(SUM(V2139:Y2139)&gt;=250, 250,SUM(V2139:Y2139))</f>
        <v>60</v>
      </c>
      <c r="V2139" s="41">
        <v>0</v>
      </c>
      <c r="W2139" s="41">
        <v>0</v>
      </c>
      <c r="X2139" s="41">
        <f>SUM(AL2139,AN2139,BO2139,BS2139)</f>
        <v>0</v>
      </c>
      <c r="Y2139" s="41">
        <f>SUM(AO2139:BN2139)</f>
        <v>60</v>
      </c>
      <c r="Z2139" s="41">
        <f>COUNTIF(AO2139:BN2139, "&gt;0")</f>
        <v>1</v>
      </c>
      <c r="AA2139" s="41">
        <f>SUM(AB2139:AF2139)</f>
        <v>127</v>
      </c>
      <c r="AB2139" s="41">
        <f>BP2139+BQ2139</f>
        <v>127</v>
      </c>
      <c r="AC2139" s="41">
        <v>0</v>
      </c>
      <c r="AD2139" s="41">
        <v>0</v>
      </c>
      <c r="AE2139" s="41">
        <f>SUM(BR2139)</f>
        <v>0</v>
      </c>
      <c r="AF2139" s="41">
        <f>SUM(AM2139)</f>
        <v>0</v>
      </c>
      <c r="AG2139" s="122"/>
      <c r="AH2139" s="36">
        <v>0</v>
      </c>
      <c r="AI2139" s="36">
        <v>0</v>
      </c>
      <c r="AJ2139" s="36">
        <v>0</v>
      </c>
      <c r="AK2139" s="37">
        <v>0</v>
      </c>
      <c r="AL2139" s="36">
        <v>0</v>
      </c>
      <c r="AM2139" s="36">
        <v>0</v>
      </c>
      <c r="AN2139" s="36">
        <v>0</v>
      </c>
      <c r="AO2139" s="36">
        <v>0</v>
      </c>
      <c r="AP2139" s="36">
        <v>0</v>
      </c>
      <c r="AQ2139" s="114">
        <v>60</v>
      </c>
      <c r="AR2139" s="1">
        <v>0</v>
      </c>
      <c r="AS2139" s="114">
        <v>0</v>
      </c>
      <c r="AT2139" s="114">
        <v>0</v>
      </c>
      <c r="AU2139" s="114">
        <v>0</v>
      </c>
      <c r="AV2139" s="114">
        <v>0</v>
      </c>
      <c r="AW2139" s="114">
        <v>0</v>
      </c>
      <c r="AX2139" s="114">
        <v>0</v>
      </c>
      <c r="AY2139" s="114">
        <v>0</v>
      </c>
      <c r="AZ2139" s="114">
        <v>0</v>
      </c>
      <c r="BA2139" s="114">
        <v>0</v>
      </c>
      <c r="BB2139" s="114">
        <v>0</v>
      </c>
      <c r="BC2139" s="114">
        <v>0</v>
      </c>
      <c r="BD2139" s="115">
        <v>0</v>
      </c>
      <c r="BE2139" s="114">
        <v>0</v>
      </c>
      <c r="BF2139" s="114">
        <v>0</v>
      </c>
      <c r="BG2139" s="114">
        <v>0</v>
      </c>
      <c r="BH2139" s="114">
        <v>0</v>
      </c>
      <c r="BI2139" s="114">
        <v>0</v>
      </c>
      <c r="BJ2139" s="114">
        <v>0</v>
      </c>
      <c r="BK2139" s="114">
        <v>0</v>
      </c>
      <c r="BL2139" s="114">
        <v>0</v>
      </c>
      <c r="BM2139" s="114">
        <v>0</v>
      </c>
      <c r="BN2139" s="114">
        <v>0</v>
      </c>
      <c r="BO2139" s="114">
        <v>0</v>
      </c>
      <c r="BP2139" s="114">
        <v>0</v>
      </c>
      <c r="BQ2139" s="114">
        <v>127</v>
      </c>
      <c r="BR2139" s="114">
        <v>0</v>
      </c>
      <c r="BS2139" s="114">
        <v>0</v>
      </c>
    </row>
    <row r="2140" spans="1:71" ht="15" x14ac:dyDescent="0.25">
      <c r="A2140" s="1" t="str">
        <f>CONCATENATE(G2140,"-",F2140,"-",H2140)</f>
        <v>999932786-Black-Under 50</v>
      </c>
      <c r="B2140" s="1" t="str">
        <f>CONCATENATE(G2140,"-",H2140)</f>
        <v>999932786-Under 50</v>
      </c>
      <c r="C2140" s="149" t="s">
        <v>546</v>
      </c>
      <c r="D2140" s="149" t="s">
        <v>2797</v>
      </c>
      <c r="E2140" s="149" t="s">
        <v>27</v>
      </c>
      <c r="F2140" s="41" t="s">
        <v>14</v>
      </c>
      <c r="G2140" s="149">
        <v>999932786</v>
      </c>
      <c r="H2140" s="36" t="s">
        <v>1838</v>
      </c>
      <c r="I2140" s="34">
        <f>((L2140)-J2140)+T2140</f>
        <v>163</v>
      </c>
      <c r="J2140" s="36"/>
      <c r="K2140" s="35"/>
      <c r="L2140" s="34">
        <f>SUM(N2140,O2140,P2140,Q2140,R2140,M2140)</f>
        <v>0</v>
      </c>
      <c r="M2140" s="34">
        <f>AJ2140</f>
        <v>0</v>
      </c>
      <c r="N2140" s="34">
        <f>SUM(AI2140)</f>
        <v>0</v>
      </c>
      <c r="O2140" s="34">
        <f>0</f>
        <v>0</v>
      </c>
      <c r="P2140" s="34">
        <v>0</v>
      </c>
      <c r="Q2140" s="34">
        <v>0</v>
      </c>
      <c r="R2140" s="34">
        <f>AH2140</f>
        <v>0</v>
      </c>
      <c r="S2140" s="122"/>
      <c r="T2140" s="41">
        <f>SUM(U2140,AA2140)</f>
        <v>163</v>
      </c>
      <c r="U2140" s="41">
        <f>IF(SUM(V2140:Y2140)&gt;=250, 250,SUM(V2140:Y2140))</f>
        <v>68</v>
      </c>
      <c r="V2140" s="41">
        <v>0</v>
      </c>
      <c r="W2140" s="41">
        <v>0</v>
      </c>
      <c r="X2140" s="41">
        <f>SUM(AL2140,AN2140,BO2140,BS2140)</f>
        <v>0</v>
      </c>
      <c r="Y2140" s="41">
        <f>SUM(AO2140:BN2140)</f>
        <v>68</v>
      </c>
      <c r="Z2140" s="41">
        <f>COUNTIF(AO2140:BN2140, "&gt;0")</f>
        <v>1</v>
      </c>
      <c r="AA2140" s="41">
        <f>SUM(AB2140:AF2140)</f>
        <v>95</v>
      </c>
      <c r="AB2140" s="41">
        <f>BP2140+BQ2140</f>
        <v>95</v>
      </c>
      <c r="AC2140" s="41">
        <v>0</v>
      </c>
      <c r="AD2140" s="41">
        <v>0</v>
      </c>
      <c r="AE2140" s="41">
        <f>SUM(BR2140)</f>
        <v>0</v>
      </c>
      <c r="AF2140" s="41">
        <f>SUM(AM2140)</f>
        <v>0</v>
      </c>
      <c r="AG2140" s="122"/>
      <c r="AH2140" s="36">
        <v>0</v>
      </c>
      <c r="AI2140" s="126">
        <v>0</v>
      </c>
      <c r="AJ2140" s="36">
        <v>0</v>
      </c>
      <c r="AK2140" s="121"/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14">
        <v>0</v>
      </c>
      <c r="AR2140" s="1">
        <v>0</v>
      </c>
      <c r="AS2140" s="114">
        <v>0</v>
      </c>
      <c r="AT2140" s="114">
        <v>0</v>
      </c>
      <c r="AU2140" s="114">
        <v>0</v>
      </c>
      <c r="AV2140" s="114">
        <v>0</v>
      </c>
      <c r="AW2140" s="114">
        <v>0</v>
      </c>
      <c r="AX2140" s="114">
        <v>0</v>
      </c>
      <c r="AY2140" s="114">
        <v>0</v>
      </c>
      <c r="AZ2140" s="114">
        <v>0</v>
      </c>
      <c r="BA2140" s="114">
        <v>0</v>
      </c>
      <c r="BB2140" s="114">
        <v>0</v>
      </c>
      <c r="BC2140" s="114">
        <v>68</v>
      </c>
      <c r="BD2140" s="115">
        <v>0</v>
      </c>
      <c r="BE2140" s="114">
        <v>0</v>
      </c>
      <c r="BF2140" s="114">
        <v>0</v>
      </c>
      <c r="BG2140" s="114">
        <v>0</v>
      </c>
      <c r="BH2140" s="114">
        <v>0</v>
      </c>
      <c r="BI2140" s="114">
        <v>0</v>
      </c>
      <c r="BJ2140" s="114">
        <v>0</v>
      </c>
      <c r="BK2140" s="114">
        <v>0</v>
      </c>
      <c r="BL2140" s="114">
        <v>0</v>
      </c>
      <c r="BM2140" s="114">
        <v>0</v>
      </c>
      <c r="BN2140" s="114">
        <v>0</v>
      </c>
      <c r="BO2140" s="114">
        <v>0</v>
      </c>
      <c r="BP2140" s="114">
        <v>95</v>
      </c>
      <c r="BQ2140" s="114">
        <v>0</v>
      </c>
      <c r="BR2140" s="114">
        <v>0</v>
      </c>
      <c r="BS2140" s="114">
        <v>0</v>
      </c>
    </row>
    <row r="2141" spans="1:71" ht="15" x14ac:dyDescent="0.25">
      <c r="A2141" s="1" t="str">
        <f>CONCATENATE(G2141,"-",F2141,"-",H2141)</f>
        <v>999934122-Black-Under 50</v>
      </c>
      <c r="B2141" s="1" t="str">
        <f>CONCATENATE(G2141,"-",H2141)</f>
        <v>999934122-Under 50</v>
      </c>
      <c r="C2141" s="36" t="s">
        <v>193</v>
      </c>
      <c r="D2141" s="36" t="s">
        <v>2110</v>
      </c>
      <c r="E2141" s="36" t="s">
        <v>27</v>
      </c>
      <c r="F2141" s="41" t="s">
        <v>14</v>
      </c>
      <c r="G2141" s="128">
        <v>999934122</v>
      </c>
      <c r="H2141" s="36" t="s">
        <v>1838</v>
      </c>
      <c r="I2141" s="34">
        <f>((L2141)-J2141)+T2141</f>
        <v>163</v>
      </c>
      <c r="J2141" s="34">
        <f>L2141/2</f>
        <v>0</v>
      </c>
      <c r="K2141" s="37"/>
      <c r="L2141" s="34">
        <f>SUM(N2141,O2141,P2141,Q2141,R2141,M2141)</f>
        <v>0</v>
      </c>
      <c r="M2141" s="34">
        <f>AJ2141</f>
        <v>0</v>
      </c>
      <c r="N2141" s="34">
        <f>SUM(AI2141)</f>
        <v>0</v>
      </c>
      <c r="O2141" s="34">
        <f>0</f>
        <v>0</v>
      </c>
      <c r="P2141" s="34">
        <v>0</v>
      </c>
      <c r="Q2141" s="34">
        <v>0</v>
      </c>
      <c r="R2141" s="34">
        <f>AH2141</f>
        <v>0</v>
      </c>
      <c r="S2141" s="122"/>
      <c r="T2141" s="41">
        <f>SUM(U2141,AA2141)</f>
        <v>163</v>
      </c>
      <c r="U2141" s="41">
        <f>IF(SUM(V2141:Y2141)&gt;=250, 250,SUM(V2141:Y2141))</f>
        <v>68</v>
      </c>
      <c r="V2141" s="41">
        <v>0</v>
      </c>
      <c r="W2141" s="41">
        <v>0</v>
      </c>
      <c r="X2141" s="41">
        <f>SUM(AL2141,AN2141,BO2141,BS2141)</f>
        <v>0</v>
      </c>
      <c r="Y2141" s="41">
        <f>SUM(AO2141:BN2141)</f>
        <v>68</v>
      </c>
      <c r="Z2141" s="41">
        <f>COUNTIF(AO2141:BN2141, "&gt;0")</f>
        <v>1</v>
      </c>
      <c r="AA2141" s="41">
        <f>SUM(AB2141:AF2141)</f>
        <v>95</v>
      </c>
      <c r="AB2141" s="41">
        <f>BP2141+BQ2141</f>
        <v>95</v>
      </c>
      <c r="AC2141" s="41">
        <v>0</v>
      </c>
      <c r="AD2141" s="41">
        <v>0</v>
      </c>
      <c r="AE2141" s="41">
        <f>SUM(BR2141)</f>
        <v>0</v>
      </c>
      <c r="AF2141" s="41">
        <f>SUM(AM2141)</f>
        <v>0</v>
      </c>
      <c r="AG2141" s="122"/>
      <c r="AH2141" s="36">
        <v>0</v>
      </c>
      <c r="AI2141" s="126">
        <v>0</v>
      </c>
      <c r="AJ2141" s="36">
        <v>0</v>
      </c>
      <c r="AK2141" s="121"/>
      <c r="AL2141" s="1">
        <v>0</v>
      </c>
      <c r="AM2141" s="1">
        <v>0</v>
      </c>
      <c r="AN2141" s="1">
        <v>0</v>
      </c>
      <c r="AO2141" s="1">
        <v>0</v>
      </c>
      <c r="AP2141" s="1">
        <v>68</v>
      </c>
      <c r="AQ2141" s="114">
        <v>0</v>
      </c>
      <c r="AR2141" s="1">
        <v>0</v>
      </c>
      <c r="AS2141" s="114">
        <v>0</v>
      </c>
      <c r="AT2141" s="114">
        <v>0</v>
      </c>
      <c r="AU2141" s="114">
        <v>0</v>
      </c>
      <c r="AV2141" s="114">
        <v>0</v>
      </c>
      <c r="AW2141" s="114">
        <v>0</v>
      </c>
      <c r="AX2141" s="114">
        <v>0</v>
      </c>
      <c r="AY2141" s="114">
        <v>0</v>
      </c>
      <c r="AZ2141" s="114">
        <v>0</v>
      </c>
      <c r="BA2141" s="114">
        <v>0</v>
      </c>
      <c r="BB2141" s="114">
        <v>0</v>
      </c>
      <c r="BC2141" s="114">
        <v>0</v>
      </c>
      <c r="BD2141" s="115">
        <v>0</v>
      </c>
      <c r="BE2141" s="114">
        <v>0</v>
      </c>
      <c r="BF2141" s="114">
        <v>0</v>
      </c>
      <c r="BG2141" s="114">
        <v>0</v>
      </c>
      <c r="BH2141" s="114">
        <v>0</v>
      </c>
      <c r="BI2141" s="114">
        <v>0</v>
      </c>
      <c r="BJ2141" s="114">
        <v>0</v>
      </c>
      <c r="BK2141" s="114">
        <v>0</v>
      </c>
      <c r="BL2141" s="114">
        <v>0</v>
      </c>
      <c r="BM2141" s="114">
        <v>0</v>
      </c>
      <c r="BN2141" s="114">
        <v>0</v>
      </c>
      <c r="BO2141" s="114">
        <v>0</v>
      </c>
      <c r="BP2141" s="114">
        <v>95</v>
      </c>
      <c r="BQ2141" s="114">
        <v>0</v>
      </c>
      <c r="BR2141" s="114">
        <v>0</v>
      </c>
      <c r="BS2141" s="114">
        <v>0</v>
      </c>
    </row>
    <row r="2142" spans="1:71" ht="15" x14ac:dyDescent="0.25">
      <c r="A2142" s="1" t="str">
        <f>CONCATENATE(G2142,"-",F2142,"-",H2142)</f>
        <v>999917272-Black-Under 50</v>
      </c>
      <c r="B2142" s="1" t="str">
        <f>CONCATENATE(G2142,"-",H2142)</f>
        <v>999917272-Under 50</v>
      </c>
      <c r="C2142" s="36" t="s">
        <v>1580</v>
      </c>
      <c r="D2142" s="36" t="s">
        <v>3557</v>
      </c>
      <c r="E2142" s="36" t="s">
        <v>27</v>
      </c>
      <c r="F2142" s="36" t="s">
        <v>14</v>
      </c>
      <c r="G2142" s="36">
        <v>999917272</v>
      </c>
      <c r="H2142" s="36" t="s">
        <v>1838</v>
      </c>
      <c r="I2142" s="34">
        <f>((L2142)-J2142)+T2142</f>
        <v>127</v>
      </c>
      <c r="J2142" s="36"/>
      <c r="K2142" s="35"/>
      <c r="L2142" s="34">
        <f>SUM(N2142,O2142,P2142,Q2142,R2142,M2142)</f>
        <v>0</v>
      </c>
      <c r="M2142" s="34">
        <f>AJ2142</f>
        <v>0</v>
      </c>
      <c r="N2142" s="34">
        <f>SUM(AI2142)</f>
        <v>0</v>
      </c>
      <c r="O2142" s="34">
        <f>0</f>
        <v>0</v>
      </c>
      <c r="P2142" s="34">
        <v>0</v>
      </c>
      <c r="Q2142" s="34">
        <v>0</v>
      </c>
      <c r="R2142" s="34">
        <f>AH2142</f>
        <v>0</v>
      </c>
      <c r="S2142" s="122"/>
      <c r="T2142" s="41">
        <f>SUM(U2142,AA2142)</f>
        <v>127</v>
      </c>
      <c r="U2142" s="41">
        <f>IF(SUM(V2142:Y2142)&gt;=250, 250,SUM(V2142:Y2142))</f>
        <v>0</v>
      </c>
      <c r="V2142" s="41">
        <v>0</v>
      </c>
      <c r="W2142" s="41">
        <v>0</v>
      </c>
      <c r="X2142" s="41">
        <f>SUM(AL2142,AN2142,BO2142,BS2142)</f>
        <v>0</v>
      </c>
      <c r="Y2142" s="41">
        <f>SUM(AO2142:BN2142)</f>
        <v>0</v>
      </c>
      <c r="Z2142" s="41">
        <f>COUNTIF(AO2142:BN2142, "&gt;0")</f>
        <v>0</v>
      </c>
      <c r="AA2142" s="41">
        <f>SUM(AB2142:AF2142)</f>
        <v>127</v>
      </c>
      <c r="AB2142" s="41">
        <f>BP2142+BQ2142</f>
        <v>127</v>
      </c>
      <c r="AC2142" s="41">
        <v>0</v>
      </c>
      <c r="AD2142" s="41">
        <v>0</v>
      </c>
      <c r="AE2142" s="41">
        <f>SUM(BR2142)</f>
        <v>0</v>
      </c>
      <c r="AF2142" s="41">
        <f>SUM(AM2142)</f>
        <v>0</v>
      </c>
      <c r="AG2142" s="122"/>
      <c r="AH2142" s="36">
        <v>0</v>
      </c>
      <c r="AI2142" s="126">
        <v>0</v>
      </c>
      <c r="AJ2142" s="36">
        <v>0</v>
      </c>
      <c r="AK2142" s="121"/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14">
        <v>0</v>
      </c>
      <c r="AR2142" s="1">
        <v>0</v>
      </c>
      <c r="AS2142" s="114">
        <v>0</v>
      </c>
      <c r="AT2142" s="114">
        <v>0</v>
      </c>
      <c r="AU2142" s="114">
        <v>0</v>
      </c>
      <c r="AV2142" s="114">
        <v>0</v>
      </c>
      <c r="AW2142" s="114">
        <v>0</v>
      </c>
      <c r="AX2142" s="114">
        <v>0</v>
      </c>
      <c r="AY2142" s="114">
        <v>0</v>
      </c>
      <c r="AZ2142" s="114">
        <v>0</v>
      </c>
      <c r="BA2142" s="114">
        <v>0</v>
      </c>
      <c r="BB2142" s="114">
        <v>0</v>
      </c>
      <c r="BC2142" s="114">
        <v>0</v>
      </c>
      <c r="BD2142" s="115">
        <v>0</v>
      </c>
      <c r="BE2142" s="114">
        <v>0</v>
      </c>
      <c r="BF2142" s="114">
        <v>0</v>
      </c>
      <c r="BG2142" s="114">
        <v>0</v>
      </c>
      <c r="BH2142" s="114">
        <v>0</v>
      </c>
      <c r="BI2142" s="114">
        <v>0</v>
      </c>
      <c r="BJ2142" s="114">
        <v>0</v>
      </c>
      <c r="BK2142" s="114">
        <v>0</v>
      </c>
      <c r="BL2142" s="114">
        <v>0</v>
      </c>
      <c r="BM2142" s="114">
        <v>0</v>
      </c>
      <c r="BN2142" s="114">
        <v>0</v>
      </c>
      <c r="BO2142" s="114">
        <v>0</v>
      </c>
      <c r="BP2142" s="114">
        <v>0</v>
      </c>
      <c r="BQ2142" s="114">
        <v>127</v>
      </c>
      <c r="BR2142" s="114">
        <v>0</v>
      </c>
      <c r="BS2142" s="114">
        <v>0</v>
      </c>
    </row>
    <row r="2143" spans="1:71" ht="15" x14ac:dyDescent="0.25">
      <c r="A2143" s="1" t="str">
        <f>CONCATENATE(G2143,"-",F2143,"-",H2143)</f>
        <v>999895150-Black-Under 50</v>
      </c>
      <c r="B2143" s="1" t="str">
        <f>CONCATENATE(G2143,"-",H2143)</f>
        <v>999895150-Under 50</v>
      </c>
      <c r="C2143" s="34" t="s">
        <v>344</v>
      </c>
      <c r="D2143" s="34" t="s">
        <v>345</v>
      </c>
      <c r="E2143" s="34" t="s">
        <v>27</v>
      </c>
      <c r="F2143" s="41" t="s">
        <v>14</v>
      </c>
      <c r="G2143" s="127">
        <v>999895150</v>
      </c>
      <c r="H2143" s="36" t="s">
        <v>1838</v>
      </c>
      <c r="I2143" s="34">
        <f>((L2143)-J2143)+T2143</f>
        <v>108</v>
      </c>
      <c r="J2143" s="34"/>
      <c r="K2143" s="35"/>
      <c r="L2143" s="34">
        <f>SUM(N2143,O2143,P2143,Q2143,R2143,M2143)</f>
        <v>40</v>
      </c>
      <c r="M2143" s="34">
        <f>AJ2143</f>
        <v>40</v>
      </c>
      <c r="N2143" s="34">
        <f>SUM(AI2143)</f>
        <v>0</v>
      </c>
      <c r="O2143" s="34">
        <f>0</f>
        <v>0</v>
      </c>
      <c r="P2143" s="34">
        <v>0</v>
      </c>
      <c r="Q2143" s="34">
        <v>0</v>
      </c>
      <c r="R2143" s="34">
        <f>AH2143</f>
        <v>0</v>
      </c>
      <c r="S2143" s="122"/>
      <c r="T2143" s="41">
        <f>SUM(U2143,AA2143)</f>
        <v>68</v>
      </c>
      <c r="U2143" s="41">
        <f>IF(SUM(V2143:Y2143)&gt;=250, 250,SUM(V2143:Y2143))</f>
        <v>68</v>
      </c>
      <c r="V2143" s="41">
        <v>0</v>
      </c>
      <c r="W2143" s="41">
        <v>0</v>
      </c>
      <c r="X2143" s="41">
        <f>SUM(AL2143,AN2143,BO2143,BS2143)</f>
        <v>0</v>
      </c>
      <c r="Y2143" s="41">
        <f>SUM(AO2143:BN2143)</f>
        <v>68</v>
      </c>
      <c r="Z2143" s="41">
        <f>COUNTIF(AO2143:BN2143, "&gt;0")</f>
        <v>1</v>
      </c>
      <c r="AA2143" s="41">
        <f>SUM(AB2143:AF2143)</f>
        <v>0</v>
      </c>
      <c r="AB2143" s="41">
        <f>BP2143+BQ2143</f>
        <v>0</v>
      </c>
      <c r="AC2143" s="41">
        <v>0</v>
      </c>
      <c r="AD2143" s="41">
        <v>0</v>
      </c>
      <c r="AE2143" s="41">
        <f>SUM(BR2143)</f>
        <v>0</v>
      </c>
      <c r="AF2143" s="41">
        <f>SUM(AM2143)</f>
        <v>0</v>
      </c>
      <c r="AG2143" s="122"/>
      <c r="AH2143" s="36">
        <v>0</v>
      </c>
      <c r="AI2143" s="126">
        <v>0</v>
      </c>
      <c r="AJ2143" s="36">
        <v>40</v>
      </c>
      <c r="AK2143" s="121"/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14">
        <v>0</v>
      </c>
      <c r="AR2143" s="1">
        <v>0</v>
      </c>
      <c r="AS2143" s="114">
        <v>0</v>
      </c>
      <c r="AT2143" s="114">
        <v>0</v>
      </c>
      <c r="AU2143" s="114">
        <v>0</v>
      </c>
      <c r="AV2143" s="114">
        <v>0</v>
      </c>
      <c r="AW2143" s="114">
        <v>68</v>
      </c>
      <c r="AX2143" s="114">
        <v>0</v>
      </c>
      <c r="AY2143" s="114">
        <v>0</v>
      </c>
      <c r="AZ2143" s="114">
        <v>0</v>
      </c>
      <c r="BA2143" s="114">
        <v>0</v>
      </c>
      <c r="BB2143" s="114">
        <v>0</v>
      </c>
      <c r="BC2143" s="114">
        <v>0</v>
      </c>
      <c r="BD2143" s="115">
        <v>0</v>
      </c>
      <c r="BE2143" s="114">
        <v>0</v>
      </c>
      <c r="BF2143" s="114">
        <v>0</v>
      </c>
      <c r="BG2143" s="114">
        <v>0</v>
      </c>
      <c r="BH2143" s="114">
        <v>0</v>
      </c>
      <c r="BI2143" s="114">
        <v>0</v>
      </c>
      <c r="BJ2143" s="114">
        <v>0</v>
      </c>
      <c r="BK2143" s="114">
        <v>0</v>
      </c>
      <c r="BL2143" s="114">
        <v>0</v>
      </c>
      <c r="BM2143" s="114">
        <v>0</v>
      </c>
      <c r="BN2143" s="114">
        <v>0</v>
      </c>
      <c r="BO2143" s="114">
        <v>0</v>
      </c>
      <c r="BP2143" s="114">
        <v>0</v>
      </c>
      <c r="BQ2143" s="114">
        <v>0</v>
      </c>
      <c r="BR2143" s="114">
        <v>0</v>
      </c>
      <c r="BS2143" s="114">
        <v>0</v>
      </c>
    </row>
    <row r="2144" spans="1:71" ht="15" x14ac:dyDescent="0.25">
      <c r="A2144" s="1" t="str">
        <f>CONCATENATE(G2144,"-",F2144,"-",H2144)</f>
        <v>999935450-Black-Under 50</v>
      </c>
      <c r="B2144" s="1" t="str">
        <f>CONCATENATE(G2144,"-",H2144)</f>
        <v>999935450-Under 50</v>
      </c>
      <c r="C2144" s="36" t="s">
        <v>550</v>
      </c>
      <c r="D2144" s="36" t="s">
        <v>3556</v>
      </c>
      <c r="E2144" s="36" t="s">
        <v>27</v>
      </c>
      <c r="F2144" s="36" t="s">
        <v>14</v>
      </c>
      <c r="G2144" s="36">
        <v>999935450</v>
      </c>
      <c r="H2144" s="36" t="s">
        <v>1838</v>
      </c>
      <c r="I2144" s="34">
        <f>((L2144)-J2144)+T2144</f>
        <v>95</v>
      </c>
      <c r="J2144" s="36"/>
      <c r="K2144" s="35"/>
      <c r="L2144" s="34">
        <f>SUM(N2144,O2144,P2144,Q2144,R2144,M2144)</f>
        <v>0</v>
      </c>
      <c r="M2144" s="34">
        <f>AJ2144</f>
        <v>0</v>
      </c>
      <c r="N2144" s="34">
        <f>SUM(AI2144)</f>
        <v>0</v>
      </c>
      <c r="O2144" s="34">
        <f>0</f>
        <v>0</v>
      </c>
      <c r="P2144" s="34">
        <v>0</v>
      </c>
      <c r="Q2144" s="34">
        <v>0</v>
      </c>
      <c r="R2144" s="34">
        <f>AH2144</f>
        <v>0</v>
      </c>
      <c r="S2144" s="122"/>
      <c r="T2144" s="41">
        <f>SUM(U2144,AA2144)</f>
        <v>95</v>
      </c>
      <c r="U2144" s="41">
        <f>IF(SUM(V2144:Y2144)&gt;=250, 250,SUM(V2144:Y2144))</f>
        <v>0</v>
      </c>
      <c r="V2144" s="41">
        <v>0</v>
      </c>
      <c r="W2144" s="41">
        <v>0</v>
      </c>
      <c r="X2144" s="41">
        <f>SUM(AL2144,AN2144,BO2144,BS2144)</f>
        <v>0</v>
      </c>
      <c r="Y2144" s="41">
        <f>SUM(AO2144:BN2144)</f>
        <v>0</v>
      </c>
      <c r="Z2144" s="41">
        <f>COUNTIF(AO2144:BN2144, "&gt;0")</f>
        <v>0</v>
      </c>
      <c r="AA2144" s="41">
        <f>SUM(AB2144:AF2144)</f>
        <v>95</v>
      </c>
      <c r="AB2144" s="41">
        <f>BP2144+BQ2144</f>
        <v>95</v>
      </c>
      <c r="AC2144" s="41">
        <v>0</v>
      </c>
      <c r="AD2144" s="41">
        <v>0</v>
      </c>
      <c r="AE2144" s="41">
        <f>SUM(BR2144)</f>
        <v>0</v>
      </c>
      <c r="AF2144" s="41">
        <f>SUM(AM2144)</f>
        <v>0</v>
      </c>
      <c r="AG2144" s="122"/>
      <c r="AH2144" s="36">
        <v>0</v>
      </c>
      <c r="AI2144" s="126">
        <v>0</v>
      </c>
      <c r="AJ2144" s="36">
        <v>0</v>
      </c>
      <c r="AK2144" s="121"/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14">
        <v>0</v>
      </c>
      <c r="AR2144" s="1">
        <v>0</v>
      </c>
      <c r="AS2144" s="114">
        <v>0</v>
      </c>
      <c r="AT2144" s="114">
        <v>0</v>
      </c>
      <c r="AU2144" s="114">
        <v>0</v>
      </c>
      <c r="AV2144" s="114">
        <v>0</v>
      </c>
      <c r="AW2144" s="114">
        <v>0</v>
      </c>
      <c r="AX2144" s="114">
        <v>0</v>
      </c>
      <c r="AY2144" s="114">
        <v>0</v>
      </c>
      <c r="AZ2144" s="114">
        <v>0</v>
      </c>
      <c r="BA2144" s="114">
        <v>0</v>
      </c>
      <c r="BB2144" s="114">
        <v>0</v>
      </c>
      <c r="BC2144" s="114">
        <v>0</v>
      </c>
      <c r="BD2144" s="115">
        <v>0</v>
      </c>
      <c r="BE2144" s="114">
        <v>0</v>
      </c>
      <c r="BF2144" s="114">
        <v>0</v>
      </c>
      <c r="BG2144" s="114">
        <v>0</v>
      </c>
      <c r="BH2144" s="114">
        <v>0</v>
      </c>
      <c r="BI2144" s="114">
        <v>0</v>
      </c>
      <c r="BJ2144" s="114">
        <v>0</v>
      </c>
      <c r="BK2144" s="114">
        <v>0</v>
      </c>
      <c r="BL2144" s="114">
        <v>0</v>
      </c>
      <c r="BM2144" s="114">
        <v>0</v>
      </c>
      <c r="BN2144" s="114">
        <v>0</v>
      </c>
      <c r="BO2144" s="114">
        <v>0</v>
      </c>
      <c r="BP2144" s="114">
        <v>0</v>
      </c>
      <c r="BQ2144" s="114">
        <v>95</v>
      </c>
      <c r="BR2144" s="114">
        <v>0</v>
      </c>
      <c r="BS2144" s="114">
        <v>0</v>
      </c>
    </row>
    <row r="2145" spans="1:71" ht="15" x14ac:dyDescent="0.25">
      <c r="A2145" s="1" t="str">
        <f>CONCATENATE(G2145,"-",F2145,"-",H2145)</f>
        <v>999905384-Black-Under 50</v>
      </c>
      <c r="B2145" s="1" t="str">
        <f>CONCATENATE(G2145,"-",H2145)</f>
        <v>999905384-Under 50</v>
      </c>
      <c r="C2145" s="162" t="s">
        <v>3470</v>
      </c>
      <c r="D2145" s="162" t="s">
        <v>3471</v>
      </c>
      <c r="E2145" s="162" t="s">
        <v>27</v>
      </c>
      <c r="F2145" s="162" t="s">
        <v>14</v>
      </c>
      <c r="G2145" s="162">
        <v>999905384</v>
      </c>
      <c r="H2145" s="162" t="s">
        <v>1838</v>
      </c>
      <c r="I2145" s="34">
        <f>((L2145)-J2145)+T2145</f>
        <v>60</v>
      </c>
      <c r="J2145" s="34">
        <f>L2145/2</f>
        <v>0</v>
      </c>
      <c r="K2145" s="37"/>
      <c r="L2145" s="34">
        <f>SUM(N2145,O2145,P2145,Q2145,R2145,M2145)</f>
        <v>0</v>
      </c>
      <c r="M2145" s="34">
        <f>AJ2145</f>
        <v>0</v>
      </c>
      <c r="N2145" s="34">
        <f>SUM(AI2145)</f>
        <v>0</v>
      </c>
      <c r="O2145" s="34">
        <f>0</f>
        <v>0</v>
      </c>
      <c r="P2145" s="34">
        <v>0</v>
      </c>
      <c r="Q2145" s="34">
        <v>0</v>
      </c>
      <c r="R2145" s="34">
        <f>AH2145</f>
        <v>0</v>
      </c>
      <c r="S2145" s="122"/>
      <c r="T2145" s="41">
        <f>SUM(U2145,AA2145)</f>
        <v>60</v>
      </c>
      <c r="U2145" s="41">
        <f>IF(SUM(V2145:Y2145)&gt;=250, 250,SUM(V2145:Y2145))</f>
        <v>60</v>
      </c>
      <c r="V2145" s="41">
        <v>0</v>
      </c>
      <c r="W2145" s="41">
        <v>0</v>
      </c>
      <c r="X2145" s="41">
        <f>SUM(AL2145,AN2145,BO2145,BS2145)</f>
        <v>0</v>
      </c>
      <c r="Y2145" s="41">
        <f>SUM(AO2145:BN2145)</f>
        <v>60</v>
      </c>
      <c r="Z2145" s="41">
        <f>COUNTIF(AO2145:BN2145, "&gt;0")</f>
        <v>1</v>
      </c>
      <c r="AA2145" s="41">
        <f>SUM(AB2145:AF2145)</f>
        <v>0</v>
      </c>
      <c r="AB2145" s="41">
        <f>BP2145+BQ2145</f>
        <v>0</v>
      </c>
      <c r="AC2145" s="41">
        <v>0</v>
      </c>
      <c r="AD2145" s="41">
        <v>0</v>
      </c>
      <c r="AE2145" s="41">
        <f>SUM(BR2145)</f>
        <v>0</v>
      </c>
      <c r="AF2145" s="41">
        <f>SUM(AM2145)</f>
        <v>0</v>
      </c>
      <c r="AG2145" s="122"/>
      <c r="AH2145" s="36">
        <v>0</v>
      </c>
      <c r="AI2145" s="126">
        <v>0</v>
      </c>
      <c r="AJ2145" s="36">
        <v>0</v>
      </c>
      <c r="AK2145" s="121"/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  <c r="AQ2145" s="114">
        <v>0</v>
      </c>
      <c r="AR2145" s="1">
        <v>0</v>
      </c>
      <c r="AS2145" s="114">
        <v>0</v>
      </c>
      <c r="AT2145" s="114">
        <v>0</v>
      </c>
      <c r="AU2145" s="114">
        <v>0</v>
      </c>
      <c r="AV2145" s="114">
        <v>0</v>
      </c>
      <c r="AW2145" s="114">
        <v>0</v>
      </c>
      <c r="AX2145" s="114">
        <v>0</v>
      </c>
      <c r="AY2145" s="114">
        <v>0</v>
      </c>
      <c r="AZ2145" s="114">
        <v>0</v>
      </c>
      <c r="BA2145" s="114">
        <v>0</v>
      </c>
      <c r="BB2145" s="114">
        <v>0</v>
      </c>
      <c r="BC2145" s="114">
        <v>0</v>
      </c>
      <c r="BD2145" s="115">
        <v>0</v>
      </c>
      <c r="BE2145" s="114">
        <v>0</v>
      </c>
      <c r="BF2145" s="114">
        <v>0</v>
      </c>
      <c r="BG2145" s="114">
        <v>0</v>
      </c>
      <c r="BH2145" s="114">
        <v>0</v>
      </c>
      <c r="BI2145" s="114">
        <v>0</v>
      </c>
      <c r="BJ2145" s="114">
        <v>0</v>
      </c>
      <c r="BK2145" s="114">
        <v>0</v>
      </c>
      <c r="BL2145" s="114">
        <v>0</v>
      </c>
      <c r="BM2145" s="114">
        <v>60</v>
      </c>
      <c r="BN2145" s="114">
        <v>0</v>
      </c>
      <c r="BO2145" s="114">
        <v>0</v>
      </c>
      <c r="BP2145" s="114">
        <v>0</v>
      </c>
      <c r="BQ2145" s="114">
        <v>0</v>
      </c>
      <c r="BR2145" s="114">
        <v>0</v>
      </c>
      <c r="BS2145" s="114">
        <v>0</v>
      </c>
    </row>
    <row r="2146" spans="1:71" ht="15" x14ac:dyDescent="0.25">
      <c r="A2146" s="1" t="str">
        <f>CONCATENATE(G2146,"-",F2146,"-",H2146)</f>
        <v>999908539-Black-Under 50</v>
      </c>
      <c r="B2146" s="1" t="str">
        <f>CONCATENATE(G2146,"-",H2146)</f>
        <v>999908539-Under 50</v>
      </c>
      <c r="C2146" s="36" t="s">
        <v>1740</v>
      </c>
      <c r="D2146" s="36" t="s">
        <v>1759</v>
      </c>
      <c r="E2146" s="36" t="s">
        <v>27</v>
      </c>
      <c r="F2146" s="41" t="s">
        <v>14</v>
      </c>
      <c r="G2146" s="128">
        <v>999908539</v>
      </c>
      <c r="H2146" s="36" t="s">
        <v>1838</v>
      </c>
      <c r="I2146" s="34">
        <f>((L2146)-J2146)+T2146</f>
        <v>60</v>
      </c>
      <c r="J2146" s="36"/>
      <c r="K2146" s="35"/>
      <c r="L2146" s="34">
        <f>SUM(N2146,O2146,P2146,Q2146,R2146,M2146)</f>
        <v>0</v>
      </c>
      <c r="M2146" s="34">
        <f>AJ2146</f>
        <v>0</v>
      </c>
      <c r="N2146" s="34">
        <f>SUM(AI2146)</f>
        <v>0</v>
      </c>
      <c r="O2146" s="34">
        <f>0</f>
        <v>0</v>
      </c>
      <c r="P2146" s="34">
        <v>0</v>
      </c>
      <c r="Q2146" s="34">
        <v>0</v>
      </c>
      <c r="R2146" s="34">
        <f>AH2146</f>
        <v>0</v>
      </c>
      <c r="S2146" s="122"/>
      <c r="T2146" s="41">
        <f>SUM(U2146,AA2146)</f>
        <v>60</v>
      </c>
      <c r="U2146" s="41">
        <f>IF(SUM(V2146:Y2146)&gt;=250, 250,SUM(V2146:Y2146))</f>
        <v>60</v>
      </c>
      <c r="V2146" s="41">
        <v>0</v>
      </c>
      <c r="W2146" s="41">
        <v>0</v>
      </c>
      <c r="X2146" s="41">
        <f>SUM(AL2146,AN2146,BO2146,BS2146)</f>
        <v>0</v>
      </c>
      <c r="Y2146" s="41">
        <f>SUM(AO2146:BN2146)</f>
        <v>60</v>
      </c>
      <c r="Z2146" s="41">
        <f>COUNTIF(AO2146:BN2146, "&gt;0")</f>
        <v>1</v>
      </c>
      <c r="AA2146" s="41">
        <f>SUM(AB2146:AF2146)</f>
        <v>0</v>
      </c>
      <c r="AB2146" s="41">
        <f>BP2146+BQ2146</f>
        <v>0</v>
      </c>
      <c r="AC2146" s="41">
        <v>0</v>
      </c>
      <c r="AD2146" s="41">
        <v>0</v>
      </c>
      <c r="AE2146" s="41">
        <f>SUM(BR2146)</f>
        <v>0</v>
      </c>
      <c r="AF2146" s="41">
        <f>SUM(AM2146)</f>
        <v>0</v>
      </c>
      <c r="AG2146" s="122"/>
      <c r="AH2146" s="36">
        <v>0</v>
      </c>
      <c r="AI2146" s="126">
        <v>0</v>
      </c>
      <c r="AJ2146" s="36">
        <v>0</v>
      </c>
      <c r="AK2146" s="121"/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14">
        <v>0</v>
      </c>
      <c r="AR2146" s="1">
        <v>0</v>
      </c>
      <c r="AS2146" s="114">
        <v>60</v>
      </c>
      <c r="AT2146" s="114">
        <v>0</v>
      </c>
      <c r="AU2146" s="114">
        <v>0</v>
      </c>
      <c r="AV2146" s="114">
        <v>0</v>
      </c>
      <c r="AW2146" s="114">
        <v>0</v>
      </c>
      <c r="AX2146" s="114">
        <v>0</v>
      </c>
      <c r="AY2146" s="114">
        <v>0</v>
      </c>
      <c r="AZ2146" s="114">
        <v>0</v>
      </c>
      <c r="BA2146" s="114">
        <v>0</v>
      </c>
      <c r="BB2146" s="114">
        <v>0</v>
      </c>
      <c r="BC2146" s="114">
        <v>0</v>
      </c>
      <c r="BD2146" s="115">
        <v>0</v>
      </c>
      <c r="BE2146" s="114">
        <v>0</v>
      </c>
      <c r="BF2146" s="114">
        <v>0</v>
      </c>
      <c r="BG2146" s="114">
        <v>0</v>
      </c>
      <c r="BH2146" s="114">
        <v>0</v>
      </c>
      <c r="BI2146" s="114">
        <v>0</v>
      </c>
      <c r="BJ2146" s="114">
        <v>0</v>
      </c>
      <c r="BK2146" s="114">
        <v>0</v>
      </c>
      <c r="BL2146" s="114">
        <v>0</v>
      </c>
      <c r="BM2146" s="114">
        <v>0</v>
      </c>
      <c r="BN2146" s="114">
        <v>0</v>
      </c>
      <c r="BO2146" s="114">
        <v>0</v>
      </c>
      <c r="BP2146" s="114">
        <v>0</v>
      </c>
      <c r="BQ2146" s="114">
        <v>0</v>
      </c>
      <c r="BR2146" s="114">
        <v>0</v>
      </c>
      <c r="BS2146" s="114">
        <v>0</v>
      </c>
    </row>
    <row r="2147" spans="1:71" ht="15" x14ac:dyDescent="0.25">
      <c r="A2147" s="1" t="str">
        <f>CONCATENATE(G2147,"-",F2147,"-",H2147)</f>
        <v>999919500-Black-Under 50</v>
      </c>
      <c r="B2147" s="1" t="str">
        <f>CONCATENATE(G2147,"-",H2147)</f>
        <v>999919500-Under 50</v>
      </c>
      <c r="C2147" s="36" t="s">
        <v>445</v>
      </c>
      <c r="D2147" s="36" t="s">
        <v>23</v>
      </c>
      <c r="E2147" s="36" t="s">
        <v>27</v>
      </c>
      <c r="F2147" s="41" t="s">
        <v>14</v>
      </c>
      <c r="G2147" s="127">
        <v>999919500</v>
      </c>
      <c r="H2147" s="36" t="s">
        <v>1838</v>
      </c>
      <c r="I2147" s="34">
        <f>((L2147)-J2147)+T2147</f>
        <v>60</v>
      </c>
      <c r="J2147" s="36"/>
      <c r="K2147" s="37"/>
      <c r="L2147" s="34">
        <f>SUM(N2147,O2147,P2147,Q2147,R2147,M2147)</f>
        <v>0</v>
      </c>
      <c r="M2147" s="34">
        <f>AJ2147</f>
        <v>0</v>
      </c>
      <c r="N2147" s="34">
        <f>SUM(AI2147)</f>
        <v>0</v>
      </c>
      <c r="O2147" s="34">
        <f>0</f>
        <v>0</v>
      </c>
      <c r="P2147" s="34">
        <v>0</v>
      </c>
      <c r="Q2147" s="34">
        <v>0</v>
      </c>
      <c r="R2147" s="34">
        <f>AH2147</f>
        <v>0</v>
      </c>
      <c r="S2147" s="122"/>
      <c r="T2147" s="41">
        <f>SUM(U2147,AA2147)</f>
        <v>60</v>
      </c>
      <c r="U2147" s="41">
        <f>IF(SUM(V2147:Y2147)&gt;=250, 250,SUM(V2147:Y2147))</f>
        <v>60</v>
      </c>
      <c r="V2147" s="41">
        <v>0</v>
      </c>
      <c r="W2147" s="41">
        <v>0</v>
      </c>
      <c r="X2147" s="41">
        <f>SUM(AL2147,AN2147,BO2147,BS2147)</f>
        <v>0</v>
      </c>
      <c r="Y2147" s="41">
        <f>SUM(AO2147:BN2147)</f>
        <v>60</v>
      </c>
      <c r="Z2147" s="41">
        <f>COUNTIF(AO2147:BN2147, "&gt;0")</f>
        <v>1</v>
      </c>
      <c r="AA2147" s="41">
        <f>SUM(AB2147:AF2147)</f>
        <v>0</v>
      </c>
      <c r="AB2147" s="41">
        <f>BP2147+BQ2147</f>
        <v>0</v>
      </c>
      <c r="AC2147" s="41">
        <v>0</v>
      </c>
      <c r="AD2147" s="41">
        <v>0</v>
      </c>
      <c r="AE2147" s="41">
        <f>SUM(BR2147)</f>
        <v>0</v>
      </c>
      <c r="AF2147" s="41">
        <f>SUM(AM2147)</f>
        <v>0</v>
      </c>
      <c r="AG2147" s="122"/>
      <c r="AH2147" s="36">
        <v>0</v>
      </c>
      <c r="AI2147" s="126">
        <v>0</v>
      </c>
      <c r="AJ2147" s="36">
        <v>0</v>
      </c>
      <c r="AK2147" s="121"/>
      <c r="AL2147" s="1">
        <v>0</v>
      </c>
      <c r="AM2147" s="1">
        <v>0</v>
      </c>
      <c r="AN2147" s="1">
        <v>0</v>
      </c>
      <c r="AO2147" s="1">
        <v>0</v>
      </c>
      <c r="AP2147" s="1">
        <v>0</v>
      </c>
      <c r="AQ2147" s="114">
        <v>0</v>
      </c>
      <c r="AR2147" s="1">
        <v>0</v>
      </c>
      <c r="AS2147" s="114">
        <v>0</v>
      </c>
      <c r="AT2147" s="114">
        <v>0</v>
      </c>
      <c r="AU2147" s="114">
        <v>0</v>
      </c>
      <c r="AV2147" s="114">
        <v>0</v>
      </c>
      <c r="AW2147" s="114">
        <v>0</v>
      </c>
      <c r="AX2147" s="114">
        <v>0</v>
      </c>
      <c r="AY2147" s="114">
        <v>0</v>
      </c>
      <c r="AZ2147" s="114">
        <v>0</v>
      </c>
      <c r="BA2147" s="114">
        <v>0</v>
      </c>
      <c r="BB2147" s="114">
        <v>0</v>
      </c>
      <c r="BC2147" s="114">
        <v>0</v>
      </c>
      <c r="BD2147" s="115">
        <v>0</v>
      </c>
      <c r="BE2147" s="114">
        <v>0</v>
      </c>
      <c r="BF2147" s="114">
        <v>0</v>
      </c>
      <c r="BG2147" s="114">
        <v>60</v>
      </c>
      <c r="BH2147" s="114">
        <v>0</v>
      </c>
      <c r="BI2147" s="114">
        <v>0</v>
      </c>
      <c r="BJ2147" s="114">
        <v>0</v>
      </c>
      <c r="BK2147" s="114">
        <v>0</v>
      </c>
      <c r="BL2147" s="114">
        <v>0</v>
      </c>
      <c r="BM2147" s="114">
        <v>0</v>
      </c>
      <c r="BN2147" s="114">
        <v>0</v>
      </c>
      <c r="BO2147" s="114">
        <v>0</v>
      </c>
      <c r="BP2147" s="114">
        <v>0</v>
      </c>
      <c r="BQ2147" s="114">
        <v>0</v>
      </c>
      <c r="BR2147" s="114">
        <v>0</v>
      </c>
      <c r="BS2147" s="114">
        <v>0</v>
      </c>
    </row>
    <row r="2148" spans="1:71" ht="15" x14ac:dyDescent="0.25">
      <c r="A2148" s="1" t="str">
        <f>CONCATENATE(G2148,"-",F2148,"-",H2148)</f>
        <v>999925743-Black-Under 50</v>
      </c>
      <c r="B2148" s="1" t="str">
        <f>CONCATENATE(G2148,"-",H2148)</f>
        <v>999925743-Under 50</v>
      </c>
      <c r="C2148" s="36" t="s">
        <v>1029</v>
      </c>
      <c r="D2148" s="36" t="s">
        <v>404</v>
      </c>
      <c r="E2148" s="36" t="s">
        <v>27</v>
      </c>
      <c r="F2148" s="41" t="s">
        <v>14</v>
      </c>
      <c r="G2148" s="36">
        <v>999925743</v>
      </c>
      <c r="H2148" s="36" t="s">
        <v>1838</v>
      </c>
      <c r="I2148" s="34">
        <f>((L2148)-J2148)+T2148</f>
        <v>45</v>
      </c>
      <c r="J2148" s="36"/>
      <c r="K2148" s="35"/>
      <c r="L2148" s="34">
        <f>SUM(N2148,O2148,P2148,Q2148,R2148,M2148)</f>
        <v>0</v>
      </c>
      <c r="M2148" s="34">
        <f>AJ2148</f>
        <v>0</v>
      </c>
      <c r="N2148" s="34">
        <f>SUM(AI2148)</f>
        <v>0</v>
      </c>
      <c r="O2148" s="34">
        <f>0</f>
        <v>0</v>
      </c>
      <c r="P2148" s="34">
        <v>0</v>
      </c>
      <c r="Q2148" s="34">
        <v>0</v>
      </c>
      <c r="R2148" s="34">
        <f>AH2148</f>
        <v>0</v>
      </c>
      <c r="S2148" s="122"/>
      <c r="T2148" s="41">
        <f>SUM(U2148,AA2148)</f>
        <v>45</v>
      </c>
      <c r="U2148" s="41">
        <f>IF(SUM(V2148:Y2148)&gt;=250, 250,SUM(V2148:Y2148))</f>
        <v>45</v>
      </c>
      <c r="V2148" s="41">
        <v>0</v>
      </c>
      <c r="W2148" s="41">
        <v>0</v>
      </c>
      <c r="X2148" s="41">
        <f>SUM(AL2148,AN2148,BO2148,BS2148)</f>
        <v>0</v>
      </c>
      <c r="Y2148" s="41">
        <f>SUM(AO2148:BN2148)</f>
        <v>45</v>
      </c>
      <c r="Z2148" s="41">
        <f>COUNTIF(AO2148:BN2148, "&gt;0")</f>
        <v>1</v>
      </c>
      <c r="AA2148" s="41">
        <f>SUM(AB2148:AF2148)</f>
        <v>0</v>
      </c>
      <c r="AB2148" s="41">
        <f>BP2148+BQ2148</f>
        <v>0</v>
      </c>
      <c r="AC2148" s="41">
        <v>0</v>
      </c>
      <c r="AD2148" s="41">
        <v>0</v>
      </c>
      <c r="AE2148" s="41">
        <f>SUM(BR2148)</f>
        <v>0</v>
      </c>
      <c r="AF2148" s="41">
        <f>SUM(AM2148)</f>
        <v>0</v>
      </c>
      <c r="AG2148" s="122"/>
      <c r="AH2148" s="36">
        <v>0</v>
      </c>
      <c r="AI2148" s="36">
        <v>0</v>
      </c>
      <c r="AJ2148" s="36">
        <v>0</v>
      </c>
      <c r="AK2148" s="121"/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  <c r="AQ2148" s="114">
        <v>0</v>
      </c>
      <c r="AR2148" s="1">
        <v>0</v>
      </c>
      <c r="AS2148" s="114">
        <v>0</v>
      </c>
      <c r="AT2148" s="114">
        <v>0</v>
      </c>
      <c r="AU2148" s="114">
        <v>0</v>
      </c>
      <c r="AV2148" s="114">
        <v>0</v>
      </c>
      <c r="AW2148" s="114">
        <v>0</v>
      </c>
      <c r="AX2148" s="114">
        <v>0</v>
      </c>
      <c r="AY2148" s="114">
        <v>0</v>
      </c>
      <c r="AZ2148" s="114">
        <v>45</v>
      </c>
      <c r="BA2148" s="114">
        <v>0</v>
      </c>
      <c r="BB2148" s="114">
        <v>0</v>
      </c>
      <c r="BC2148" s="114">
        <v>0</v>
      </c>
      <c r="BD2148" s="115">
        <v>0</v>
      </c>
      <c r="BE2148" s="114">
        <v>0</v>
      </c>
      <c r="BF2148" s="114">
        <v>0</v>
      </c>
      <c r="BG2148" s="114">
        <v>0</v>
      </c>
      <c r="BH2148" s="114">
        <v>0</v>
      </c>
      <c r="BI2148" s="114">
        <v>0</v>
      </c>
      <c r="BJ2148" s="114">
        <v>0</v>
      </c>
      <c r="BK2148" s="114">
        <v>0</v>
      </c>
      <c r="BL2148" s="114">
        <v>0</v>
      </c>
      <c r="BM2148" s="114">
        <v>0</v>
      </c>
      <c r="BN2148" s="114">
        <v>0</v>
      </c>
      <c r="BO2148" s="114">
        <v>0</v>
      </c>
      <c r="BP2148" s="114">
        <v>0</v>
      </c>
      <c r="BQ2148" s="114">
        <v>0</v>
      </c>
      <c r="BR2148" s="114">
        <v>0</v>
      </c>
      <c r="BS2148" s="114">
        <v>0</v>
      </c>
    </row>
    <row r="2149" spans="1:71" ht="15" x14ac:dyDescent="0.25">
      <c r="A2149" s="1" t="str">
        <f>CONCATENATE(G2149,"-",F2149,"-",H2149)</f>
        <v>999936022-Black-Under 50</v>
      </c>
      <c r="B2149" s="1" t="str">
        <f>CONCATENATE(G2149,"-",H2149)</f>
        <v>999936022-Under 50</v>
      </c>
      <c r="C2149" s="162" t="s">
        <v>3472</v>
      </c>
      <c r="D2149" s="162" t="s">
        <v>22</v>
      </c>
      <c r="E2149" s="162" t="s">
        <v>27</v>
      </c>
      <c r="F2149" s="162" t="s">
        <v>14</v>
      </c>
      <c r="G2149" s="162">
        <v>999936022</v>
      </c>
      <c r="H2149" s="162" t="s">
        <v>1838</v>
      </c>
      <c r="I2149" s="34">
        <f>((L2149)-J2149)+T2149</f>
        <v>45</v>
      </c>
      <c r="J2149" s="34">
        <f>L2149/2</f>
        <v>0</v>
      </c>
      <c r="K2149" s="37"/>
      <c r="L2149" s="34">
        <f>SUM(N2149,O2149,P2149,Q2149,R2149,M2149)</f>
        <v>0</v>
      </c>
      <c r="M2149" s="34">
        <f>AJ2149</f>
        <v>0</v>
      </c>
      <c r="N2149" s="34">
        <f>SUM(AI2149)</f>
        <v>0</v>
      </c>
      <c r="O2149" s="34">
        <f>0</f>
        <v>0</v>
      </c>
      <c r="P2149" s="34">
        <v>0</v>
      </c>
      <c r="Q2149" s="34">
        <v>0</v>
      </c>
      <c r="R2149" s="34">
        <f>AH2149</f>
        <v>0</v>
      </c>
      <c r="S2149" s="122"/>
      <c r="T2149" s="41">
        <f>SUM(U2149,AA2149)</f>
        <v>45</v>
      </c>
      <c r="U2149" s="41">
        <f>IF(SUM(V2149:Y2149)&gt;=250, 250,SUM(V2149:Y2149))</f>
        <v>45</v>
      </c>
      <c r="V2149" s="41">
        <v>0</v>
      </c>
      <c r="W2149" s="41">
        <v>0</v>
      </c>
      <c r="X2149" s="41">
        <f>SUM(AL2149,AN2149,BO2149,BS2149)</f>
        <v>0</v>
      </c>
      <c r="Y2149" s="41">
        <f>SUM(AO2149:BN2149)</f>
        <v>45</v>
      </c>
      <c r="Z2149" s="41">
        <f>COUNTIF(AO2149:BN2149, "&gt;0")</f>
        <v>1</v>
      </c>
      <c r="AA2149" s="41">
        <f>SUM(AB2149:AF2149)</f>
        <v>0</v>
      </c>
      <c r="AB2149" s="41">
        <f>BP2149+BQ2149</f>
        <v>0</v>
      </c>
      <c r="AC2149" s="41">
        <v>0</v>
      </c>
      <c r="AD2149" s="41">
        <v>0</v>
      </c>
      <c r="AE2149" s="41">
        <f>SUM(BR2149)</f>
        <v>0</v>
      </c>
      <c r="AF2149" s="41">
        <f>SUM(AM2149)</f>
        <v>0</v>
      </c>
      <c r="AG2149" s="122"/>
      <c r="AH2149" s="36">
        <v>0</v>
      </c>
      <c r="AI2149" s="126">
        <v>0</v>
      </c>
      <c r="AJ2149" s="36">
        <v>0</v>
      </c>
      <c r="AK2149" s="121"/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14">
        <v>0</v>
      </c>
      <c r="AR2149" s="1">
        <v>0</v>
      </c>
      <c r="AS2149" s="114">
        <v>0</v>
      </c>
      <c r="AT2149" s="114">
        <v>0</v>
      </c>
      <c r="AU2149" s="114">
        <v>0</v>
      </c>
      <c r="AV2149" s="114">
        <v>0</v>
      </c>
      <c r="AW2149" s="114">
        <v>0</v>
      </c>
      <c r="AX2149" s="114">
        <v>0</v>
      </c>
      <c r="AY2149" s="114">
        <v>0</v>
      </c>
      <c r="AZ2149" s="114">
        <v>0</v>
      </c>
      <c r="BA2149" s="114">
        <v>0</v>
      </c>
      <c r="BB2149" s="114">
        <v>0</v>
      </c>
      <c r="BC2149" s="114">
        <v>0</v>
      </c>
      <c r="BD2149" s="115">
        <v>0</v>
      </c>
      <c r="BE2149" s="114">
        <v>0</v>
      </c>
      <c r="BF2149" s="114">
        <v>0</v>
      </c>
      <c r="BG2149" s="114">
        <v>0</v>
      </c>
      <c r="BH2149" s="114">
        <v>0</v>
      </c>
      <c r="BI2149" s="114">
        <v>0</v>
      </c>
      <c r="BJ2149" s="114">
        <v>0</v>
      </c>
      <c r="BK2149" s="114">
        <v>0</v>
      </c>
      <c r="BL2149" s="114">
        <v>0</v>
      </c>
      <c r="BM2149" s="114">
        <v>45</v>
      </c>
      <c r="BN2149" s="114">
        <v>0</v>
      </c>
      <c r="BO2149" s="114">
        <v>0</v>
      </c>
      <c r="BP2149" s="114">
        <v>0</v>
      </c>
      <c r="BQ2149" s="114">
        <v>0</v>
      </c>
      <c r="BR2149" s="114">
        <v>0</v>
      </c>
      <c r="BS2149" s="114">
        <v>0</v>
      </c>
    </row>
    <row r="2150" spans="1:71" ht="15" x14ac:dyDescent="0.25">
      <c r="A2150" s="1" t="str">
        <f>CONCATENATE(G2150,"-",F2150,"-",H2150)</f>
        <v>999923831-Red-Under 50</v>
      </c>
      <c r="B2150" s="1" t="str">
        <f>CONCATENATE(G2150,"-",H2150)</f>
        <v>999923831-Under 50</v>
      </c>
      <c r="C2150" s="36" t="s">
        <v>3473</v>
      </c>
      <c r="D2150" s="36" t="s">
        <v>3474</v>
      </c>
      <c r="E2150" s="36" t="s">
        <v>27</v>
      </c>
      <c r="F2150" s="36" t="s">
        <v>136</v>
      </c>
      <c r="G2150" s="36">
        <v>999923831</v>
      </c>
      <c r="H2150" s="36" t="s">
        <v>1838</v>
      </c>
      <c r="I2150" s="34">
        <f>((L2150)-J2150)+T2150</f>
        <v>750</v>
      </c>
      <c r="J2150" s="34">
        <f>L2150/2</f>
        <v>0</v>
      </c>
      <c r="K2150" s="37"/>
      <c r="L2150" s="34">
        <f>SUM(N2150,O2150,P2150,Q2150,R2150,M2150)</f>
        <v>0</v>
      </c>
      <c r="M2150" s="34">
        <f>AJ2150</f>
        <v>0</v>
      </c>
      <c r="N2150" s="34">
        <f>SUM(AI2150)</f>
        <v>0</v>
      </c>
      <c r="O2150" s="34">
        <f>0</f>
        <v>0</v>
      </c>
      <c r="P2150" s="34">
        <v>0</v>
      </c>
      <c r="Q2150" s="34">
        <v>0</v>
      </c>
      <c r="R2150" s="34">
        <f>AH2150</f>
        <v>0</v>
      </c>
      <c r="S2150" s="122"/>
      <c r="T2150" s="41">
        <f>SUM(U2150,AA2150)</f>
        <v>750</v>
      </c>
      <c r="U2150" s="41">
        <f>IF(SUM(V2150:Y2150)&gt;=250, 250,SUM(V2150:Y2150))</f>
        <v>0</v>
      </c>
      <c r="V2150" s="41">
        <v>0</v>
      </c>
      <c r="W2150" s="41">
        <v>0</v>
      </c>
      <c r="X2150" s="41">
        <f>SUM(AL2150,AN2150,BO2150,BS2150)</f>
        <v>0</v>
      </c>
      <c r="Y2150" s="41">
        <f>SUM(AO2150:BN2150)</f>
        <v>0</v>
      </c>
      <c r="Z2150" s="41">
        <f>COUNTIF(AO2150:BN2150, "&gt;0")</f>
        <v>0</v>
      </c>
      <c r="AA2150" s="41">
        <f>SUM(AB2150:AF2150)</f>
        <v>750</v>
      </c>
      <c r="AB2150" s="41">
        <f>BP2150+BQ2150</f>
        <v>150</v>
      </c>
      <c r="AC2150" s="41">
        <v>0</v>
      </c>
      <c r="AD2150" s="41">
        <v>0</v>
      </c>
      <c r="AE2150" s="41">
        <f>SUM(BR2150)</f>
        <v>600</v>
      </c>
      <c r="AF2150" s="41">
        <f>SUM(AM2150)</f>
        <v>0</v>
      </c>
      <c r="AG2150" s="122"/>
      <c r="AH2150" s="36">
        <v>0</v>
      </c>
      <c r="AI2150" s="126">
        <v>0</v>
      </c>
      <c r="AJ2150" s="36">
        <v>0</v>
      </c>
      <c r="AK2150" s="121"/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  <c r="AQ2150" s="114">
        <v>0</v>
      </c>
      <c r="AR2150" s="1">
        <v>0</v>
      </c>
      <c r="AS2150" s="114">
        <v>0</v>
      </c>
      <c r="AT2150" s="114">
        <v>0</v>
      </c>
      <c r="AU2150" s="114">
        <v>0</v>
      </c>
      <c r="AV2150" s="114">
        <v>0</v>
      </c>
      <c r="AW2150" s="114">
        <v>0</v>
      </c>
      <c r="AX2150" s="114">
        <v>0</v>
      </c>
      <c r="AY2150" s="114">
        <v>0</v>
      </c>
      <c r="AZ2150" s="114">
        <v>0</v>
      </c>
      <c r="BA2150" s="114">
        <v>0</v>
      </c>
      <c r="BB2150" s="114">
        <v>0</v>
      </c>
      <c r="BC2150" s="114">
        <v>0</v>
      </c>
      <c r="BD2150" s="115">
        <v>0</v>
      </c>
      <c r="BE2150" s="114">
        <v>0</v>
      </c>
      <c r="BF2150" s="114">
        <v>0</v>
      </c>
      <c r="BG2150" s="114">
        <v>0</v>
      </c>
      <c r="BH2150" s="114">
        <v>0</v>
      </c>
      <c r="BI2150" s="114">
        <v>0</v>
      </c>
      <c r="BJ2150" s="114">
        <v>0</v>
      </c>
      <c r="BK2150" s="114">
        <v>0</v>
      </c>
      <c r="BL2150" s="114">
        <v>0</v>
      </c>
      <c r="BM2150" s="114">
        <v>0</v>
      </c>
      <c r="BN2150" s="114">
        <v>0</v>
      </c>
      <c r="BO2150" s="114">
        <v>0</v>
      </c>
      <c r="BP2150" s="114">
        <v>150</v>
      </c>
      <c r="BQ2150" s="114">
        <v>0</v>
      </c>
      <c r="BR2150" s="114">
        <v>600</v>
      </c>
      <c r="BS2150" s="114">
        <v>0</v>
      </c>
    </row>
    <row r="2151" spans="1:71" ht="15" x14ac:dyDescent="0.25">
      <c r="A2151" s="1" t="str">
        <f>CONCATENATE(G2151,"-",F2151,"-",H2151)</f>
        <v>999929457-Red-Under 50</v>
      </c>
      <c r="B2151" s="1" t="str">
        <f>CONCATENATE(G2151,"-",H2151)</f>
        <v>999929457-Under 50</v>
      </c>
      <c r="C2151" s="36" t="s">
        <v>49</v>
      </c>
      <c r="D2151" s="36" t="s">
        <v>1532</v>
      </c>
      <c r="E2151" s="36" t="s">
        <v>27</v>
      </c>
      <c r="F2151" s="42" t="s">
        <v>136</v>
      </c>
      <c r="G2151" s="128">
        <v>999929457</v>
      </c>
      <c r="H2151" s="36" t="s">
        <v>1838</v>
      </c>
      <c r="I2151" s="34">
        <f>((L2151)-J2151)+T2151</f>
        <v>510.5</v>
      </c>
      <c r="J2151" s="36"/>
      <c r="K2151" s="37"/>
      <c r="L2151" s="34">
        <f>SUM(N2151,O2151,P2151,Q2151,R2151,M2151)</f>
        <v>0</v>
      </c>
      <c r="M2151" s="34">
        <f>AJ2151</f>
        <v>0</v>
      </c>
      <c r="N2151" s="34">
        <f>SUM(AI2151)</f>
        <v>0</v>
      </c>
      <c r="O2151" s="34">
        <f>0</f>
        <v>0</v>
      </c>
      <c r="P2151" s="34">
        <v>0</v>
      </c>
      <c r="Q2151" s="34">
        <v>0</v>
      </c>
      <c r="R2151" s="34">
        <f>AH2151</f>
        <v>0</v>
      </c>
      <c r="S2151" s="122"/>
      <c r="T2151" s="41">
        <f>SUM(U2151,AA2151)</f>
        <v>510.5</v>
      </c>
      <c r="U2151" s="41">
        <f>IF(SUM(V2151:Y2151)&gt;=250, 250,SUM(V2151:Y2151))</f>
        <v>60</v>
      </c>
      <c r="V2151" s="41">
        <v>0</v>
      </c>
      <c r="W2151" s="41">
        <v>0</v>
      </c>
      <c r="X2151" s="41">
        <f>SUM(AL2151,AN2151,BO2151,BS2151)</f>
        <v>0</v>
      </c>
      <c r="Y2151" s="41">
        <f>SUM(AO2151:BN2151)</f>
        <v>60</v>
      </c>
      <c r="Z2151" s="41">
        <f>COUNTIF(AO2151:BN2151, "&gt;0")</f>
        <v>1</v>
      </c>
      <c r="AA2151" s="41">
        <f>SUM(AB2151:AF2151)</f>
        <v>450.5</v>
      </c>
      <c r="AB2151" s="41">
        <f>BP2151+BQ2151</f>
        <v>112.5</v>
      </c>
      <c r="AC2151" s="41">
        <v>0</v>
      </c>
      <c r="AD2151" s="41">
        <v>0</v>
      </c>
      <c r="AE2151" s="41">
        <f>SUM(BR2151)</f>
        <v>338</v>
      </c>
      <c r="AF2151" s="41">
        <f>SUM(AM2151)</f>
        <v>0</v>
      </c>
      <c r="AG2151" s="37"/>
      <c r="AH2151" s="36">
        <v>0</v>
      </c>
      <c r="AI2151" s="126">
        <v>0</v>
      </c>
      <c r="AJ2151" s="36">
        <v>0</v>
      </c>
      <c r="AK2151" s="121"/>
      <c r="AL2151" s="1">
        <v>0</v>
      </c>
      <c r="AM2151" s="1">
        <v>0</v>
      </c>
      <c r="AN2151" s="1">
        <v>0</v>
      </c>
      <c r="AO2151" s="1">
        <v>0</v>
      </c>
      <c r="AP2151" s="1">
        <v>0</v>
      </c>
      <c r="AQ2151" s="114">
        <v>0</v>
      </c>
      <c r="AR2151" s="1">
        <v>0</v>
      </c>
      <c r="AS2151" s="114">
        <v>0</v>
      </c>
      <c r="AT2151" s="114">
        <v>0</v>
      </c>
      <c r="AU2151" s="114">
        <v>0</v>
      </c>
      <c r="AV2151" s="114">
        <v>0</v>
      </c>
      <c r="AW2151" s="114">
        <v>0</v>
      </c>
      <c r="AX2151" s="114">
        <v>60</v>
      </c>
      <c r="AY2151" s="114">
        <v>0</v>
      </c>
      <c r="AZ2151" s="114">
        <v>0</v>
      </c>
      <c r="BA2151" s="114">
        <v>0</v>
      </c>
      <c r="BB2151" s="114">
        <v>0</v>
      </c>
      <c r="BC2151" s="114">
        <v>0</v>
      </c>
      <c r="BD2151" s="115">
        <v>0</v>
      </c>
      <c r="BE2151" s="114">
        <v>0</v>
      </c>
      <c r="BF2151" s="114">
        <v>0</v>
      </c>
      <c r="BG2151" s="114">
        <v>0</v>
      </c>
      <c r="BH2151" s="114">
        <v>0</v>
      </c>
      <c r="BI2151" s="114">
        <v>0</v>
      </c>
      <c r="BJ2151" s="114">
        <v>0</v>
      </c>
      <c r="BK2151" s="114">
        <v>0</v>
      </c>
      <c r="BL2151" s="114">
        <v>0</v>
      </c>
      <c r="BM2151" s="114">
        <v>0</v>
      </c>
      <c r="BN2151" s="114">
        <v>0</v>
      </c>
      <c r="BO2151" s="114">
        <v>0</v>
      </c>
      <c r="BP2151" s="114">
        <v>112.5</v>
      </c>
      <c r="BQ2151" s="114">
        <v>0</v>
      </c>
      <c r="BR2151" s="114">
        <v>338</v>
      </c>
      <c r="BS2151" s="114">
        <v>0</v>
      </c>
    </row>
    <row r="2152" spans="1:71" ht="15" x14ac:dyDescent="0.25">
      <c r="A2152" s="1" t="str">
        <f>CONCATENATE(G2152,"-",F2152,"-",H2152)</f>
        <v>999929807-Red-Under 50</v>
      </c>
      <c r="B2152" s="1" t="str">
        <f>CONCATENATE(G2152,"-",H2152)</f>
        <v>999929807-Under 50</v>
      </c>
      <c r="C2152" s="36" t="s">
        <v>274</v>
      </c>
      <c r="D2152" s="36" t="s">
        <v>1386</v>
      </c>
      <c r="E2152" s="36" t="s">
        <v>27</v>
      </c>
      <c r="F2152" s="42" t="s">
        <v>136</v>
      </c>
      <c r="G2152" s="128">
        <v>999929807</v>
      </c>
      <c r="H2152" s="36" t="s">
        <v>1838</v>
      </c>
      <c r="I2152" s="34">
        <f>((L2152)-J2152)+T2152</f>
        <v>510</v>
      </c>
      <c r="J2152" s="36"/>
      <c r="K2152" s="35"/>
      <c r="L2152" s="34">
        <f>SUM(N2152,O2152,P2152,Q2152,R2152,M2152)</f>
        <v>0</v>
      </c>
      <c r="M2152" s="34">
        <f>AJ2152</f>
        <v>0</v>
      </c>
      <c r="N2152" s="34">
        <f>SUM(AI2152)</f>
        <v>0</v>
      </c>
      <c r="O2152" s="34">
        <f>0</f>
        <v>0</v>
      </c>
      <c r="P2152" s="34">
        <v>0</v>
      </c>
      <c r="Q2152" s="34">
        <v>0</v>
      </c>
      <c r="R2152" s="34">
        <f>AH2152</f>
        <v>0</v>
      </c>
      <c r="S2152" s="122"/>
      <c r="T2152" s="41">
        <f>SUM(U2152,AA2152)</f>
        <v>510</v>
      </c>
      <c r="U2152" s="41">
        <f>IF(SUM(V2152:Y2152)&gt;=250, 250,SUM(V2152:Y2152))</f>
        <v>60</v>
      </c>
      <c r="V2152" s="41">
        <v>0</v>
      </c>
      <c r="W2152" s="41">
        <v>0</v>
      </c>
      <c r="X2152" s="41">
        <f>SUM(AL2152,AN2152,BO2152,BS2152)</f>
        <v>0</v>
      </c>
      <c r="Y2152" s="41">
        <f>SUM(AO2152:BN2152)</f>
        <v>60</v>
      </c>
      <c r="Z2152" s="41">
        <f>COUNTIF(AO2152:BN2152, "&gt;0")</f>
        <v>1</v>
      </c>
      <c r="AA2152" s="41">
        <f>SUM(AB2152:AF2152)</f>
        <v>450</v>
      </c>
      <c r="AB2152" s="41">
        <f>BP2152+BQ2152</f>
        <v>0</v>
      </c>
      <c r="AC2152" s="41">
        <v>0</v>
      </c>
      <c r="AD2152" s="41">
        <v>0</v>
      </c>
      <c r="AE2152" s="41">
        <f>SUM(BR2152)</f>
        <v>450</v>
      </c>
      <c r="AF2152" s="41">
        <f>SUM(AM2152)</f>
        <v>0</v>
      </c>
      <c r="AG2152" s="122"/>
      <c r="AH2152" s="36">
        <v>0</v>
      </c>
      <c r="AI2152" s="36">
        <v>0</v>
      </c>
      <c r="AJ2152" s="36">
        <v>0</v>
      </c>
      <c r="AK2152" s="121"/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14">
        <v>0</v>
      </c>
      <c r="AR2152" s="1">
        <v>0</v>
      </c>
      <c r="AS2152" s="114">
        <v>0</v>
      </c>
      <c r="AT2152" s="114">
        <v>0</v>
      </c>
      <c r="AU2152" s="114">
        <v>0</v>
      </c>
      <c r="AV2152" s="114">
        <v>0</v>
      </c>
      <c r="AW2152" s="114">
        <v>60</v>
      </c>
      <c r="AX2152" s="114">
        <v>0</v>
      </c>
      <c r="AY2152" s="114">
        <v>0</v>
      </c>
      <c r="AZ2152" s="114">
        <v>0</v>
      </c>
      <c r="BA2152" s="114">
        <v>0</v>
      </c>
      <c r="BB2152" s="114">
        <v>0</v>
      </c>
      <c r="BC2152" s="114">
        <v>0</v>
      </c>
      <c r="BD2152" s="115">
        <v>0</v>
      </c>
      <c r="BE2152" s="114">
        <v>0</v>
      </c>
      <c r="BF2152" s="114">
        <v>0</v>
      </c>
      <c r="BG2152" s="114">
        <v>0</v>
      </c>
      <c r="BH2152" s="114">
        <v>0</v>
      </c>
      <c r="BI2152" s="114">
        <v>0</v>
      </c>
      <c r="BJ2152" s="114">
        <v>0</v>
      </c>
      <c r="BK2152" s="114">
        <v>0</v>
      </c>
      <c r="BL2152" s="114">
        <v>0</v>
      </c>
      <c r="BM2152" s="114">
        <v>0</v>
      </c>
      <c r="BN2152" s="114">
        <v>0</v>
      </c>
      <c r="BO2152" s="114">
        <v>0</v>
      </c>
      <c r="BP2152" s="114">
        <v>0</v>
      </c>
      <c r="BQ2152" s="114">
        <v>0</v>
      </c>
      <c r="BR2152" s="114">
        <v>450</v>
      </c>
      <c r="BS2152" s="114">
        <v>0</v>
      </c>
    </row>
    <row r="2153" spans="1:71" ht="15" x14ac:dyDescent="0.25">
      <c r="A2153" s="1" t="str">
        <f>CONCATENATE(G2153,"-",F2153,"-",H2153)</f>
        <v>999925827-Red-Under 50</v>
      </c>
      <c r="B2153" s="1" t="str">
        <f>CONCATENATE(G2153,"-",H2153)</f>
        <v>999925827-Under 50</v>
      </c>
      <c r="C2153" s="36" t="s">
        <v>210</v>
      </c>
      <c r="D2153" s="36" t="s">
        <v>1032</v>
      </c>
      <c r="E2153" s="36" t="s">
        <v>27</v>
      </c>
      <c r="F2153" s="42" t="s">
        <v>136</v>
      </c>
      <c r="G2153" s="128">
        <v>999925827</v>
      </c>
      <c r="H2153" s="36" t="s">
        <v>1838</v>
      </c>
      <c r="I2153" s="34">
        <f>((L2153)-J2153)+T2153</f>
        <v>492.5</v>
      </c>
      <c r="J2153" s="34">
        <f>L2153/2</f>
        <v>10</v>
      </c>
      <c r="K2153" s="37"/>
      <c r="L2153" s="34">
        <f>SUM(N2153,O2153,P2153,Q2153,R2153,M2153)</f>
        <v>20</v>
      </c>
      <c r="M2153" s="34">
        <f>AJ2153</f>
        <v>0</v>
      </c>
      <c r="N2153" s="34">
        <f>SUM(AI2153)</f>
        <v>0</v>
      </c>
      <c r="O2153" s="34">
        <f>0</f>
        <v>0</v>
      </c>
      <c r="P2153" s="34">
        <v>0</v>
      </c>
      <c r="Q2153" s="34">
        <v>0</v>
      </c>
      <c r="R2153" s="34">
        <f>AH2153</f>
        <v>20</v>
      </c>
      <c r="S2153" s="122"/>
      <c r="T2153" s="41">
        <f>SUM(U2153,AA2153)</f>
        <v>482.5</v>
      </c>
      <c r="U2153" s="41">
        <f>IF(SUM(V2153:Y2153)&gt;=250, 250,SUM(V2153:Y2153))</f>
        <v>60</v>
      </c>
      <c r="V2153" s="41">
        <v>0</v>
      </c>
      <c r="W2153" s="41">
        <v>0</v>
      </c>
      <c r="X2153" s="41">
        <f>SUM(AL2153,AN2153,BO2153,BS2153)</f>
        <v>0</v>
      </c>
      <c r="Y2153" s="41">
        <f>SUM(AO2153:BN2153)</f>
        <v>60</v>
      </c>
      <c r="Z2153" s="41">
        <f>COUNTIF(AO2153:BN2153, "&gt;0")</f>
        <v>1</v>
      </c>
      <c r="AA2153" s="41">
        <f>SUM(AB2153:AF2153)</f>
        <v>422.5</v>
      </c>
      <c r="AB2153" s="41">
        <f>BP2153+BQ2153</f>
        <v>84.5</v>
      </c>
      <c r="AC2153" s="41">
        <v>0</v>
      </c>
      <c r="AD2153" s="41">
        <v>0</v>
      </c>
      <c r="AE2153" s="41">
        <f>SUM(BR2153)</f>
        <v>338</v>
      </c>
      <c r="AF2153" s="41">
        <f>SUM(AM2153)</f>
        <v>0</v>
      </c>
      <c r="AG2153" s="122"/>
      <c r="AH2153" s="36">
        <v>20</v>
      </c>
      <c r="AI2153" s="36">
        <v>0</v>
      </c>
      <c r="AJ2153" s="36">
        <v>0</v>
      </c>
      <c r="AK2153" s="37"/>
      <c r="AL2153" s="1">
        <v>0</v>
      </c>
      <c r="AM2153" s="1">
        <v>0</v>
      </c>
      <c r="AN2153" s="1">
        <v>0</v>
      </c>
      <c r="AO2153" s="1">
        <v>60</v>
      </c>
      <c r="AP2153" s="1">
        <v>0</v>
      </c>
      <c r="AQ2153" s="114">
        <v>0</v>
      </c>
      <c r="AR2153" s="1">
        <v>0</v>
      </c>
      <c r="AS2153" s="114">
        <v>0</v>
      </c>
      <c r="AT2153" s="114">
        <v>0</v>
      </c>
      <c r="AU2153" s="114">
        <v>0</v>
      </c>
      <c r="AV2153" s="114">
        <v>0</v>
      </c>
      <c r="AW2153" s="114">
        <v>0</v>
      </c>
      <c r="AX2153" s="114">
        <v>0</v>
      </c>
      <c r="AY2153" s="114">
        <v>0</v>
      </c>
      <c r="AZ2153" s="114">
        <v>0</v>
      </c>
      <c r="BA2153" s="114">
        <v>0</v>
      </c>
      <c r="BB2153" s="114">
        <v>0</v>
      </c>
      <c r="BC2153" s="114">
        <v>0</v>
      </c>
      <c r="BD2153" s="115">
        <v>0</v>
      </c>
      <c r="BE2153" s="114">
        <v>0</v>
      </c>
      <c r="BF2153" s="114">
        <v>0</v>
      </c>
      <c r="BG2153" s="114">
        <v>0</v>
      </c>
      <c r="BH2153" s="114">
        <v>0</v>
      </c>
      <c r="BI2153" s="114">
        <v>0</v>
      </c>
      <c r="BJ2153" s="114">
        <v>0</v>
      </c>
      <c r="BK2153" s="114">
        <v>0</v>
      </c>
      <c r="BL2153" s="114">
        <v>0</v>
      </c>
      <c r="BM2153" s="114">
        <v>0</v>
      </c>
      <c r="BN2153" s="114">
        <v>0</v>
      </c>
      <c r="BO2153" s="114">
        <v>0</v>
      </c>
      <c r="BP2153" s="114">
        <v>84.5</v>
      </c>
      <c r="BQ2153" s="114">
        <v>0</v>
      </c>
      <c r="BR2153" s="114">
        <v>338</v>
      </c>
      <c r="BS2153" s="114">
        <v>0</v>
      </c>
    </row>
    <row r="2154" spans="1:71" ht="15" x14ac:dyDescent="0.25">
      <c r="A2154" s="1" t="str">
        <f>CONCATENATE(G2154,"-",F2154,"-",H2154)</f>
        <v>999921761-Red-Under 50</v>
      </c>
      <c r="B2154" s="1" t="str">
        <f>CONCATENATE(G2154,"-",H2154)</f>
        <v>999921761-Under 50</v>
      </c>
      <c r="C2154" s="36" t="s">
        <v>782</v>
      </c>
      <c r="D2154" s="36" t="s">
        <v>783</v>
      </c>
      <c r="E2154" s="36" t="s">
        <v>27</v>
      </c>
      <c r="F2154" s="42" t="s">
        <v>136</v>
      </c>
      <c r="G2154" s="127">
        <v>999921761</v>
      </c>
      <c r="H2154" s="36" t="s">
        <v>1838</v>
      </c>
      <c r="I2154" s="34">
        <f>((L2154)-J2154)+T2154</f>
        <v>324</v>
      </c>
      <c r="J2154" s="34">
        <f>L2154/2</f>
        <v>25</v>
      </c>
      <c r="K2154" s="35"/>
      <c r="L2154" s="34">
        <f>SUM(N2154,O2154,P2154,Q2154,R2154,M2154)</f>
        <v>50</v>
      </c>
      <c r="M2154" s="34">
        <f>AJ2154</f>
        <v>0</v>
      </c>
      <c r="N2154" s="34">
        <f>SUM(AI2154)</f>
        <v>0</v>
      </c>
      <c r="O2154" s="34">
        <f>0</f>
        <v>0</v>
      </c>
      <c r="P2154" s="34">
        <v>0</v>
      </c>
      <c r="Q2154" s="34">
        <v>0</v>
      </c>
      <c r="R2154" s="34">
        <f>AH2154</f>
        <v>50</v>
      </c>
      <c r="S2154" s="122"/>
      <c r="T2154" s="41">
        <f>SUM(U2154,AA2154)</f>
        <v>299</v>
      </c>
      <c r="U2154" s="41">
        <f>IF(SUM(V2154:Y2154)&gt;=250, 250,SUM(V2154:Y2154))</f>
        <v>45</v>
      </c>
      <c r="V2154" s="41">
        <v>0</v>
      </c>
      <c r="W2154" s="41">
        <v>0</v>
      </c>
      <c r="X2154" s="41">
        <f>SUM(AL2154,AN2154,BO2154,BS2154)</f>
        <v>0</v>
      </c>
      <c r="Y2154" s="41">
        <f>SUM(AO2154:BN2154)</f>
        <v>45</v>
      </c>
      <c r="Z2154" s="41">
        <f>COUNTIF(AO2154:BN2154, "&gt;0")</f>
        <v>1</v>
      </c>
      <c r="AA2154" s="41">
        <f>SUM(AB2154:AF2154)</f>
        <v>254</v>
      </c>
      <c r="AB2154" s="41">
        <f>BP2154+BQ2154</f>
        <v>0</v>
      </c>
      <c r="AC2154" s="41">
        <v>0</v>
      </c>
      <c r="AD2154" s="41">
        <v>0</v>
      </c>
      <c r="AE2154" s="41">
        <f>SUM(BR2154)</f>
        <v>254</v>
      </c>
      <c r="AF2154" s="41">
        <f>SUM(AM2154)</f>
        <v>0</v>
      </c>
      <c r="AG2154" s="122"/>
      <c r="AH2154" s="36">
        <v>50</v>
      </c>
      <c r="AI2154" s="126">
        <v>0</v>
      </c>
      <c r="AJ2154" s="36">
        <v>0</v>
      </c>
      <c r="AK2154" s="121"/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14">
        <v>0</v>
      </c>
      <c r="AR2154" s="1">
        <v>0</v>
      </c>
      <c r="AS2154" s="114">
        <v>0</v>
      </c>
      <c r="AT2154" s="114">
        <v>0</v>
      </c>
      <c r="AU2154" s="114">
        <v>0</v>
      </c>
      <c r="AV2154" s="114">
        <v>0</v>
      </c>
      <c r="AW2154" s="114">
        <v>0</v>
      </c>
      <c r="AX2154" s="114">
        <v>0</v>
      </c>
      <c r="AY2154" s="114">
        <v>0</v>
      </c>
      <c r="AZ2154" s="114">
        <v>0</v>
      </c>
      <c r="BA2154" s="114">
        <v>0</v>
      </c>
      <c r="BB2154" s="114">
        <v>0</v>
      </c>
      <c r="BC2154" s="114">
        <v>0</v>
      </c>
      <c r="BD2154" s="115">
        <v>0</v>
      </c>
      <c r="BE2154" s="114">
        <v>0</v>
      </c>
      <c r="BF2154" s="114">
        <v>0</v>
      </c>
      <c r="BG2154" s="114">
        <v>0</v>
      </c>
      <c r="BH2154" s="114">
        <v>45</v>
      </c>
      <c r="BI2154" s="114">
        <v>0</v>
      </c>
      <c r="BJ2154" s="114">
        <v>0</v>
      </c>
      <c r="BK2154" s="114">
        <v>0</v>
      </c>
      <c r="BL2154" s="114">
        <v>0</v>
      </c>
      <c r="BM2154" s="114">
        <v>0</v>
      </c>
      <c r="BN2154" s="114">
        <v>0</v>
      </c>
      <c r="BO2154" s="114">
        <v>0</v>
      </c>
      <c r="BP2154" s="114">
        <v>0</v>
      </c>
      <c r="BQ2154" s="114">
        <v>0</v>
      </c>
      <c r="BR2154" s="114">
        <v>254</v>
      </c>
      <c r="BS2154" s="114">
        <v>0</v>
      </c>
    </row>
    <row r="2155" spans="1:71" ht="15" x14ac:dyDescent="0.25">
      <c r="A2155" s="1" t="str">
        <f>CONCATENATE(G2155,"-",F2155,"-",H2155)</f>
        <v>999929639-Red-Under 50</v>
      </c>
      <c r="B2155" s="1" t="str">
        <f>CONCATENATE(G2155,"-",H2155)</f>
        <v>999929639-Under 50</v>
      </c>
      <c r="C2155" s="36" t="s">
        <v>1387</v>
      </c>
      <c r="D2155" s="36" t="s">
        <v>347</v>
      </c>
      <c r="E2155" s="36" t="s">
        <v>27</v>
      </c>
      <c r="F2155" s="42" t="s">
        <v>136</v>
      </c>
      <c r="G2155" s="128">
        <v>999929639</v>
      </c>
      <c r="H2155" s="36" t="s">
        <v>1838</v>
      </c>
      <c r="I2155" s="34">
        <f>((L2155)-J2155)+T2155</f>
        <v>195</v>
      </c>
      <c r="J2155" s="36"/>
      <c r="K2155" s="35"/>
      <c r="L2155" s="34">
        <f>SUM(N2155,O2155,P2155,Q2155,R2155,M2155)</f>
        <v>0</v>
      </c>
      <c r="M2155" s="34">
        <f>AJ2155</f>
        <v>0</v>
      </c>
      <c r="N2155" s="34">
        <f>SUM(AI2155)</f>
        <v>0</v>
      </c>
      <c r="O2155" s="34">
        <f>0</f>
        <v>0</v>
      </c>
      <c r="P2155" s="34">
        <v>0</v>
      </c>
      <c r="Q2155" s="34">
        <v>0</v>
      </c>
      <c r="R2155" s="34">
        <f>AH2155</f>
        <v>0</v>
      </c>
      <c r="S2155" s="122"/>
      <c r="T2155" s="41">
        <f>SUM(U2155,AA2155)</f>
        <v>195</v>
      </c>
      <c r="U2155" s="41">
        <f>IF(SUM(V2155:Y2155)&gt;=250, 250,SUM(V2155:Y2155))</f>
        <v>45</v>
      </c>
      <c r="V2155" s="41">
        <v>0</v>
      </c>
      <c r="W2155" s="41">
        <v>0</v>
      </c>
      <c r="X2155" s="41">
        <f>SUM(AL2155,AN2155,BO2155,BS2155)</f>
        <v>0</v>
      </c>
      <c r="Y2155" s="41">
        <f>SUM(AO2155:BN2155)</f>
        <v>45</v>
      </c>
      <c r="Z2155" s="41">
        <f>COUNTIF(AO2155:BN2155, "&gt;0")</f>
        <v>1</v>
      </c>
      <c r="AA2155" s="41">
        <f>SUM(AB2155:AF2155)</f>
        <v>150</v>
      </c>
      <c r="AB2155" s="41">
        <f>BP2155+BQ2155</f>
        <v>150</v>
      </c>
      <c r="AC2155" s="41">
        <v>0</v>
      </c>
      <c r="AD2155" s="41">
        <v>0</v>
      </c>
      <c r="AE2155" s="41">
        <f>SUM(BR2155)</f>
        <v>0</v>
      </c>
      <c r="AF2155" s="41">
        <f>SUM(AM2155)</f>
        <v>0</v>
      </c>
      <c r="AG2155" s="122"/>
      <c r="AH2155" s="36">
        <v>0</v>
      </c>
      <c r="AI2155" s="36">
        <v>0</v>
      </c>
      <c r="AJ2155" s="36">
        <v>0</v>
      </c>
      <c r="AK2155" s="121"/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14">
        <v>0</v>
      </c>
      <c r="AR2155" s="1">
        <v>0</v>
      </c>
      <c r="AS2155" s="114">
        <v>0</v>
      </c>
      <c r="AT2155" s="114">
        <v>0</v>
      </c>
      <c r="AU2155" s="114">
        <v>0</v>
      </c>
      <c r="AV2155" s="114">
        <v>0</v>
      </c>
      <c r="AW2155" s="114">
        <v>45</v>
      </c>
      <c r="AX2155" s="114">
        <v>0</v>
      </c>
      <c r="AY2155" s="114">
        <v>0</v>
      </c>
      <c r="AZ2155" s="114">
        <v>0</v>
      </c>
      <c r="BA2155" s="114">
        <v>0</v>
      </c>
      <c r="BB2155" s="114">
        <v>0</v>
      </c>
      <c r="BC2155" s="114">
        <v>0</v>
      </c>
      <c r="BD2155" s="115">
        <v>0</v>
      </c>
      <c r="BE2155" s="114">
        <v>0</v>
      </c>
      <c r="BF2155" s="114">
        <v>0</v>
      </c>
      <c r="BG2155" s="114">
        <v>0</v>
      </c>
      <c r="BH2155" s="114">
        <v>0</v>
      </c>
      <c r="BI2155" s="114">
        <v>0</v>
      </c>
      <c r="BJ2155" s="114">
        <v>0</v>
      </c>
      <c r="BK2155" s="114">
        <v>0</v>
      </c>
      <c r="BL2155" s="114">
        <v>0</v>
      </c>
      <c r="BM2155" s="114">
        <v>0</v>
      </c>
      <c r="BN2155" s="114">
        <v>0</v>
      </c>
      <c r="BO2155" s="114">
        <v>0</v>
      </c>
      <c r="BP2155" s="114">
        <v>0</v>
      </c>
      <c r="BQ2155" s="114">
        <v>150</v>
      </c>
      <c r="BR2155" s="114">
        <v>0</v>
      </c>
      <c r="BS2155" s="114">
        <v>0</v>
      </c>
    </row>
    <row r="2156" spans="1:71" ht="15" x14ac:dyDescent="0.25">
      <c r="A2156" s="1" t="str">
        <f>CONCATENATE(G2156,"-",F2156,"-",H2156)</f>
        <v>999923241-Red-Under 50</v>
      </c>
      <c r="B2156" s="1" t="str">
        <f>CONCATENATE(G2156,"-",H2156)</f>
        <v>999923241-Under 50</v>
      </c>
      <c r="C2156" s="36" t="s">
        <v>856</v>
      </c>
      <c r="D2156" s="36" t="s">
        <v>857</v>
      </c>
      <c r="E2156" s="36" t="s">
        <v>27</v>
      </c>
      <c r="F2156" s="42" t="s">
        <v>136</v>
      </c>
      <c r="G2156" s="36">
        <v>999923241</v>
      </c>
      <c r="H2156" s="36" t="s">
        <v>1838</v>
      </c>
      <c r="I2156" s="34">
        <f>((L2156)-J2156)+T2156</f>
        <v>60</v>
      </c>
      <c r="J2156" s="36"/>
      <c r="K2156" s="35"/>
      <c r="L2156" s="34">
        <f>SUM(N2156,O2156,P2156,Q2156,R2156,M2156)</f>
        <v>0</v>
      </c>
      <c r="M2156" s="34">
        <f>AJ2156</f>
        <v>0</v>
      </c>
      <c r="N2156" s="34">
        <f>SUM(AI2156)</f>
        <v>0</v>
      </c>
      <c r="O2156" s="34">
        <f>0</f>
        <v>0</v>
      </c>
      <c r="P2156" s="34">
        <v>0</v>
      </c>
      <c r="Q2156" s="34">
        <v>0</v>
      </c>
      <c r="R2156" s="34">
        <f>AH2156</f>
        <v>0</v>
      </c>
      <c r="S2156" s="122"/>
      <c r="T2156" s="41">
        <f>SUM(U2156,AA2156)</f>
        <v>60</v>
      </c>
      <c r="U2156" s="41">
        <f>IF(SUM(V2156:Y2156)&gt;=250, 250,SUM(V2156:Y2156))</f>
        <v>60</v>
      </c>
      <c r="V2156" s="41">
        <v>0</v>
      </c>
      <c r="W2156" s="41">
        <v>0</v>
      </c>
      <c r="X2156" s="41">
        <f>SUM(AL2156,AN2156,BO2156,BS2156)</f>
        <v>0</v>
      </c>
      <c r="Y2156" s="41">
        <f>SUM(AO2156:BN2156)</f>
        <v>60</v>
      </c>
      <c r="Z2156" s="41">
        <f>COUNTIF(AO2156:BN2156, "&gt;0")</f>
        <v>1</v>
      </c>
      <c r="AA2156" s="41">
        <f>SUM(AB2156:AF2156)</f>
        <v>0</v>
      </c>
      <c r="AB2156" s="41">
        <f>BP2156+BQ2156</f>
        <v>0</v>
      </c>
      <c r="AC2156" s="41">
        <v>0</v>
      </c>
      <c r="AD2156" s="41">
        <v>0</v>
      </c>
      <c r="AE2156" s="41">
        <f>SUM(BR2156)</f>
        <v>0</v>
      </c>
      <c r="AF2156" s="41">
        <f>SUM(AM2156)</f>
        <v>0</v>
      </c>
      <c r="AG2156" s="122"/>
      <c r="AH2156" s="36">
        <v>0</v>
      </c>
      <c r="AI2156" s="36">
        <v>0</v>
      </c>
      <c r="AJ2156" s="36">
        <v>0</v>
      </c>
      <c r="AK2156" s="121"/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  <c r="AQ2156" s="114">
        <v>0</v>
      </c>
      <c r="AR2156" s="1">
        <v>0</v>
      </c>
      <c r="AS2156" s="114">
        <v>0</v>
      </c>
      <c r="AT2156" s="114">
        <v>0</v>
      </c>
      <c r="AU2156" s="114">
        <v>0</v>
      </c>
      <c r="AV2156" s="114">
        <v>0</v>
      </c>
      <c r="AW2156" s="114">
        <v>0</v>
      </c>
      <c r="AX2156" s="114">
        <v>0</v>
      </c>
      <c r="AY2156" s="114">
        <v>0</v>
      </c>
      <c r="AZ2156" s="114">
        <v>0</v>
      </c>
      <c r="BA2156" s="114">
        <v>60</v>
      </c>
      <c r="BB2156" s="114">
        <v>0</v>
      </c>
      <c r="BC2156" s="114">
        <v>0</v>
      </c>
      <c r="BD2156" s="115">
        <v>0</v>
      </c>
      <c r="BE2156" s="114">
        <v>0</v>
      </c>
      <c r="BF2156" s="114">
        <v>0</v>
      </c>
      <c r="BG2156" s="114">
        <v>0</v>
      </c>
      <c r="BH2156" s="114">
        <v>0</v>
      </c>
      <c r="BI2156" s="114">
        <v>0</v>
      </c>
      <c r="BJ2156" s="114">
        <v>0</v>
      </c>
      <c r="BK2156" s="114">
        <v>0</v>
      </c>
      <c r="BL2156" s="114">
        <v>0</v>
      </c>
      <c r="BM2156" s="114">
        <v>0</v>
      </c>
      <c r="BN2156" s="114">
        <v>0</v>
      </c>
      <c r="BO2156" s="114">
        <v>0</v>
      </c>
      <c r="BP2156" s="114">
        <v>0</v>
      </c>
      <c r="BQ2156" s="114">
        <v>0</v>
      </c>
      <c r="BR2156" s="114">
        <v>0</v>
      </c>
      <c r="BS2156" s="114">
        <v>0</v>
      </c>
    </row>
    <row r="2157" spans="1:71" ht="15" x14ac:dyDescent="0.25">
      <c r="A2157" s="1" t="str">
        <f>CONCATENATE(G2157,"-",F2157,"-",H2157)</f>
        <v>999925779-Red-Under 50</v>
      </c>
      <c r="B2157" s="1" t="str">
        <f>CONCATENATE(G2157,"-",H2157)</f>
        <v>999925779-Under 50</v>
      </c>
      <c r="C2157" s="36" t="s">
        <v>278</v>
      </c>
      <c r="D2157" s="36" t="s">
        <v>560</v>
      </c>
      <c r="E2157" s="36" t="s">
        <v>27</v>
      </c>
      <c r="F2157" s="42" t="s">
        <v>136</v>
      </c>
      <c r="G2157" s="36">
        <v>999925779</v>
      </c>
      <c r="H2157" s="36" t="s">
        <v>1838</v>
      </c>
      <c r="I2157" s="34">
        <f>((L2157)-J2157)+T2157</f>
        <v>60</v>
      </c>
      <c r="J2157" s="36"/>
      <c r="K2157" s="35"/>
      <c r="L2157" s="34">
        <f>SUM(N2157,O2157,P2157,Q2157,R2157,M2157)</f>
        <v>0</v>
      </c>
      <c r="M2157" s="34">
        <f>AJ2157</f>
        <v>0</v>
      </c>
      <c r="N2157" s="34">
        <f>SUM(AI2157)</f>
        <v>0</v>
      </c>
      <c r="O2157" s="34">
        <f>0</f>
        <v>0</v>
      </c>
      <c r="P2157" s="34">
        <v>0</v>
      </c>
      <c r="Q2157" s="34">
        <v>0</v>
      </c>
      <c r="R2157" s="34">
        <f>AH2157</f>
        <v>0</v>
      </c>
      <c r="S2157" s="122"/>
      <c r="T2157" s="41">
        <f>SUM(U2157,AA2157)</f>
        <v>60</v>
      </c>
      <c r="U2157" s="41">
        <f>IF(SUM(V2157:Y2157)&gt;=250, 250,SUM(V2157:Y2157))</f>
        <v>60</v>
      </c>
      <c r="V2157" s="41">
        <v>0</v>
      </c>
      <c r="W2157" s="41">
        <v>0</v>
      </c>
      <c r="X2157" s="41">
        <f>SUM(AL2157,AN2157,BO2157,BS2157)</f>
        <v>0</v>
      </c>
      <c r="Y2157" s="41">
        <f>SUM(AO2157:BN2157)</f>
        <v>60</v>
      </c>
      <c r="Z2157" s="41">
        <f>COUNTIF(AO2157:BN2157, "&gt;0")</f>
        <v>1</v>
      </c>
      <c r="AA2157" s="41">
        <f>SUM(AB2157:AF2157)</f>
        <v>0</v>
      </c>
      <c r="AB2157" s="41">
        <f>BP2157+BQ2157</f>
        <v>0</v>
      </c>
      <c r="AC2157" s="41">
        <v>0</v>
      </c>
      <c r="AD2157" s="41">
        <v>0</v>
      </c>
      <c r="AE2157" s="41">
        <f>SUM(BR2157)</f>
        <v>0</v>
      </c>
      <c r="AF2157" s="41">
        <f>SUM(AM2157)</f>
        <v>0</v>
      </c>
      <c r="AG2157" s="122"/>
      <c r="AH2157" s="36">
        <v>0</v>
      </c>
      <c r="AI2157" s="36">
        <v>0</v>
      </c>
      <c r="AJ2157" s="36">
        <v>0</v>
      </c>
      <c r="AK2157" s="121"/>
      <c r="AL2157" s="1">
        <v>0</v>
      </c>
      <c r="AM2157" s="1">
        <v>0</v>
      </c>
      <c r="AN2157" s="1">
        <v>0</v>
      </c>
      <c r="AO2157" s="1">
        <v>0</v>
      </c>
      <c r="AP2157" s="1">
        <v>0</v>
      </c>
      <c r="AQ2157" s="114">
        <v>0</v>
      </c>
      <c r="AR2157" s="1">
        <v>0</v>
      </c>
      <c r="AS2157" s="114">
        <v>0</v>
      </c>
      <c r="AT2157" s="114">
        <v>0</v>
      </c>
      <c r="AU2157" s="114">
        <v>0</v>
      </c>
      <c r="AV2157" s="114">
        <v>0</v>
      </c>
      <c r="AW2157" s="114">
        <v>0</v>
      </c>
      <c r="AX2157" s="114">
        <v>0</v>
      </c>
      <c r="AY2157" s="114">
        <v>0</v>
      </c>
      <c r="AZ2157" s="114">
        <v>0</v>
      </c>
      <c r="BA2157" s="114">
        <v>0</v>
      </c>
      <c r="BB2157" s="114">
        <v>0</v>
      </c>
      <c r="BC2157" s="114">
        <v>0</v>
      </c>
      <c r="BD2157" s="115">
        <v>0</v>
      </c>
      <c r="BE2157" s="114">
        <v>0</v>
      </c>
      <c r="BF2157" s="114">
        <v>0</v>
      </c>
      <c r="BG2157" s="114">
        <v>0</v>
      </c>
      <c r="BH2157" s="114">
        <v>0</v>
      </c>
      <c r="BI2157" s="114">
        <v>60</v>
      </c>
      <c r="BJ2157" s="114">
        <v>0</v>
      </c>
      <c r="BK2157" s="114">
        <v>0</v>
      </c>
      <c r="BL2157" s="114">
        <v>0</v>
      </c>
      <c r="BM2157" s="114">
        <v>0</v>
      </c>
      <c r="BN2157" s="114">
        <v>0</v>
      </c>
      <c r="BO2157" s="114">
        <v>0</v>
      </c>
      <c r="BP2157" s="114">
        <v>0</v>
      </c>
      <c r="BQ2157" s="114">
        <v>0</v>
      </c>
      <c r="BR2157" s="114">
        <v>0</v>
      </c>
      <c r="BS2157" s="114">
        <v>0</v>
      </c>
    </row>
    <row r="2158" spans="1:71" ht="15" x14ac:dyDescent="0.25">
      <c r="A2158" s="1" t="str">
        <f>CONCATENATE(G2158,"-",F2158,"-",H2158)</f>
        <v>999934374-Red-Under 50</v>
      </c>
      <c r="B2158" s="1" t="str">
        <f>CONCATENATE(G2158,"-",H2158)</f>
        <v>999934374-Under 50</v>
      </c>
      <c r="C2158" s="36" t="s">
        <v>3009</v>
      </c>
      <c r="D2158" s="36" t="s">
        <v>2979</v>
      </c>
      <c r="E2158" s="36" t="s">
        <v>27</v>
      </c>
      <c r="F2158" s="42" t="s">
        <v>136</v>
      </c>
      <c r="G2158" s="36">
        <v>999934374</v>
      </c>
      <c r="H2158" s="36" t="s">
        <v>1838</v>
      </c>
      <c r="I2158" s="34">
        <f>((L2158)-J2158)+T2158</f>
        <v>60</v>
      </c>
      <c r="J2158" s="36"/>
      <c r="K2158" s="35"/>
      <c r="L2158" s="34">
        <f>SUM(N2158,O2158,P2158,Q2158,R2158,M2158)</f>
        <v>0</v>
      </c>
      <c r="M2158" s="34">
        <f>AJ2158</f>
        <v>0</v>
      </c>
      <c r="N2158" s="34">
        <f>SUM(AI2158)</f>
        <v>0</v>
      </c>
      <c r="O2158" s="34">
        <f>0</f>
        <v>0</v>
      </c>
      <c r="P2158" s="34">
        <v>0</v>
      </c>
      <c r="Q2158" s="34">
        <v>0</v>
      </c>
      <c r="R2158" s="34">
        <f>AH2158</f>
        <v>0</v>
      </c>
      <c r="S2158" s="122"/>
      <c r="T2158" s="41">
        <f>SUM(U2158,AA2158)</f>
        <v>60</v>
      </c>
      <c r="U2158" s="41">
        <f>IF(SUM(V2158:Y2158)&gt;=250, 250,SUM(V2158:Y2158))</f>
        <v>60</v>
      </c>
      <c r="V2158" s="41">
        <v>0</v>
      </c>
      <c r="W2158" s="41">
        <v>0</v>
      </c>
      <c r="X2158" s="41">
        <f>SUM(AL2158,AN2158,BO2158,BS2158)</f>
        <v>0</v>
      </c>
      <c r="Y2158" s="41">
        <f>SUM(AO2158:BN2158)</f>
        <v>60</v>
      </c>
      <c r="Z2158" s="41">
        <f>COUNTIF(AO2158:BN2158, "&gt;0")</f>
        <v>1</v>
      </c>
      <c r="AA2158" s="41">
        <f>SUM(AB2158:AF2158)</f>
        <v>0</v>
      </c>
      <c r="AB2158" s="41">
        <f>BP2158+BQ2158</f>
        <v>0</v>
      </c>
      <c r="AC2158" s="41">
        <v>0</v>
      </c>
      <c r="AD2158" s="41">
        <v>0</v>
      </c>
      <c r="AE2158" s="41">
        <f>SUM(BR2158)</f>
        <v>0</v>
      </c>
      <c r="AF2158" s="41">
        <f>SUM(AM2158)</f>
        <v>0</v>
      </c>
      <c r="AG2158" s="122"/>
      <c r="AH2158" s="36">
        <v>0</v>
      </c>
      <c r="AI2158" s="126">
        <v>0</v>
      </c>
      <c r="AJ2158" s="36">
        <v>0</v>
      </c>
      <c r="AK2158" s="121"/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  <c r="AQ2158" s="114">
        <v>0</v>
      </c>
      <c r="AR2158" s="1">
        <v>0</v>
      </c>
      <c r="AS2158" s="114">
        <v>0</v>
      </c>
      <c r="AT2158" s="114">
        <v>0</v>
      </c>
      <c r="AU2158" s="114">
        <v>0</v>
      </c>
      <c r="AV2158" s="114">
        <v>0</v>
      </c>
      <c r="AW2158" s="114">
        <v>0</v>
      </c>
      <c r="AX2158" s="114">
        <v>0</v>
      </c>
      <c r="AY2158" s="114">
        <v>0</v>
      </c>
      <c r="AZ2158" s="114">
        <v>0</v>
      </c>
      <c r="BA2158" s="114">
        <v>0</v>
      </c>
      <c r="BB2158" s="114">
        <v>0</v>
      </c>
      <c r="BC2158" s="114">
        <v>0</v>
      </c>
      <c r="BD2158" s="115">
        <v>0</v>
      </c>
      <c r="BE2158" s="114">
        <v>0</v>
      </c>
      <c r="BF2158" s="114">
        <v>0</v>
      </c>
      <c r="BG2158" s="114">
        <v>0</v>
      </c>
      <c r="BH2158" s="114">
        <v>60</v>
      </c>
      <c r="BI2158" s="114">
        <v>0</v>
      </c>
      <c r="BJ2158" s="114">
        <v>0</v>
      </c>
      <c r="BK2158" s="114">
        <v>0</v>
      </c>
      <c r="BL2158" s="114">
        <v>0</v>
      </c>
      <c r="BM2158" s="114">
        <v>0</v>
      </c>
      <c r="BN2158" s="114">
        <v>0</v>
      </c>
      <c r="BO2158" s="114">
        <v>0</v>
      </c>
      <c r="BP2158" s="114">
        <v>0</v>
      </c>
      <c r="BQ2158" s="114">
        <v>0</v>
      </c>
      <c r="BR2158" s="114">
        <v>0</v>
      </c>
      <c r="BS2158" s="114">
        <v>0</v>
      </c>
    </row>
    <row r="2159" spans="1:71" ht="15" x14ac:dyDescent="0.25">
      <c r="A2159" s="1" t="str">
        <f>CONCATENATE(G2159,"-",F2159,"-",H2159)</f>
        <v>999934751-Red-Under 50</v>
      </c>
      <c r="B2159" s="1" t="str">
        <f>CONCATENATE(G2159,"-",H2159)</f>
        <v>999934751-Under 50</v>
      </c>
      <c r="C2159" s="36" t="s">
        <v>2620</v>
      </c>
      <c r="D2159" s="36" t="s">
        <v>1674</v>
      </c>
      <c r="E2159" s="36" t="s">
        <v>27</v>
      </c>
      <c r="F2159" s="42" t="s">
        <v>136</v>
      </c>
      <c r="G2159" s="36">
        <v>999934751</v>
      </c>
      <c r="H2159" s="36" t="s">
        <v>1838</v>
      </c>
      <c r="I2159" s="34">
        <f>((L2159)-J2159)+T2159</f>
        <v>60</v>
      </c>
      <c r="J2159" s="36"/>
      <c r="K2159" s="35"/>
      <c r="L2159" s="34">
        <f>SUM(N2159,O2159,P2159,Q2159,R2159,M2159)</f>
        <v>0</v>
      </c>
      <c r="M2159" s="34">
        <f>AJ2159</f>
        <v>0</v>
      </c>
      <c r="N2159" s="34">
        <f>SUM(AI2159)</f>
        <v>0</v>
      </c>
      <c r="O2159" s="34">
        <f>0</f>
        <v>0</v>
      </c>
      <c r="P2159" s="34">
        <v>0</v>
      </c>
      <c r="Q2159" s="34">
        <v>0</v>
      </c>
      <c r="R2159" s="34">
        <f>AH2159</f>
        <v>0</v>
      </c>
      <c r="S2159" s="122"/>
      <c r="T2159" s="41">
        <f>SUM(U2159,AA2159)</f>
        <v>60</v>
      </c>
      <c r="U2159" s="41">
        <f>IF(SUM(V2159:Y2159)&gt;=250, 250,SUM(V2159:Y2159))</f>
        <v>60</v>
      </c>
      <c r="V2159" s="41">
        <v>0</v>
      </c>
      <c r="W2159" s="41">
        <v>0</v>
      </c>
      <c r="X2159" s="41">
        <f>SUM(AL2159,AN2159,BO2159,BS2159)</f>
        <v>0</v>
      </c>
      <c r="Y2159" s="41">
        <f>SUM(AO2159:BN2159)</f>
        <v>60</v>
      </c>
      <c r="Z2159" s="41">
        <f>COUNTIF(AO2159:BN2159, "&gt;0")</f>
        <v>1</v>
      </c>
      <c r="AA2159" s="41">
        <f>SUM(AB2159:AF2159)</f>
        <v>0</v>
      </c>
      <c r="AB2159" s="41">
        <f>BP2159+BQ2159</f>
        <v>0</v>
      </c>
      <c r="AC2159" s="41">
        <v>0</v>
      </c>
      <c r="AD2159" s="41">
        <v>0</v>
      </c>
      <c r="AE2159" s="41">
        <f>SUM(BR2159)</f>
        <v>0</v>
      </c>
      <c r="AF2159" s="41">
        <f>SUM(AM2159)</f>
        <v>0</v>
      </c>
      <c r="AG2159" s="122"/>
      <c r="AH2159" s="36">
        <v>0</v>
      </c>
      <c r="AI2159" s="126">
        <v>0</v>
      </c>
      <c r="AJ2159" s="36">
        <v>0</v>
      </c>
      <c r="AK2159" s="121"/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14">
        <v>0</v>
      </c>
      <c r="AR2159" s="1">
        <v>0</v>
      </c>
      <c r="AS2159" s="114">
        <v>0</v>
      </c>
      <c r="AT2159" s="114">
        <v>0</v>
      </c>
      <c r="AU2159" s="114">
        <v>0</v>
      </c>
      <c r="AV2159" s="114">
        <v>0</v>
      </c>
      <c r="AW2159" s="114">
        <v>0</v>
      </c>
      <c r="AX2159" s="114">
        <v>0</v>
      </c>
      <c r="AY2159" s="114">
        <v>0</v>
      </c>
      <c r="AZ2159" s="114">
        <v>60</v>
      </c>
      <c r="BA2159" s="114">
        <v>0</v>
      </c>
      <c r="BB2159" s="114">
        <v>0</v>
      </c>
      <c r="BC2159" s="114">
        <v>0</v>
      </c>
      <c r="BD2159" s="115">
        <v>0</v>
      </c>
      <c r="BE2159" s="114">
        <v>0</v>
      </c>
      <c r="BF2159" s="114">
        <v>0</v>
      </c>
      <c r="BG2159" s="114">
        <v>0</v>
      </c>
      <c r="BH2159" s="114">
        <v>0</v>
      </c>
      <c r="BI2159" s="114">
        <v>0</v>
      </c>
      <c r="BJ2159" s="114">
        <v>0</v>
      </c>
      <c r="BK2159" s="114">
        <v>0</v>
      </c>
      <c r="BL2159" s="114">
        <v>0</v>
      </c>
      <c r="BM2159" s="114">
        <v>0</v>
      </c>
      <c r="BN2159" s="114">
        <v>0</v>
      </c>
      <c r="BO2159" s="114">
        <v>0</v>
      </c>
      <c r="BP2159" s="114">
        <v>0</v>
      </c>
      <c r="BQ2159" s="114">
        <v>0</v>
      </c>
      <c r="BR2159" s="114">
        <v>0</v>
      </c>
      <c r="BS2159" s="114">
        <v>0</v>
      </c>
    </row>
    <row r="2160" spans="1:71" ht="15" x14ac:dyDescent="0.25">
      <c r="A2160" s="1" t="str">
        <f>CONCATENATE(G2160,"-",F2160,"-",H2160)</f>
        <v>999935056-Red-Under 50</v>
      </c>
      <c r="B2160" s="1" t="str">
        <f>CONCATENATE(G2160,"-",H2160)</f>
        <v>999935056-Under 50</v>
      </c>
      <c r="C2160" s="36" t="s">
        <v>49</v>
      </c>
      <c r="D2160" s="36" t="s">
        <v>2202</v>
      </c>
      <c r="E2160" s="36" t="s">
        <v>27</v>
      </c>
      <c r="F2160" s="42" t="s">
        <v>136</v>
      </c>
      <c r="G2160" s="128">
        <v>999935056</v>
      </c>
      <c r="H2160" s="36" t="s">
        <v>1838</v>
      </c>
      <c r="I2160" s="34">
        <f>((L2160)-J2160)+T2160</f>
        <v>60</v>
      </c>
      <c r="J2160" s="36"/>
      <c r="K2160" s="35"/>
      <c r="L2160" s="34">
        <f>SUM(N2160,O2160,P2160,Q2160,R2160,M2160)</f>
        <v>0</v>
      </c>
      <c r="M2160" s="34">
        <f>AJ2160</f>
        <v>0</v>
      </c>
      <c r="N2160" s="34">
        <f>SUM(AI2160)</f>
        <v>0</v>
      </c>
      <c r="O2160" s="34">
        <f>0</f>
        <v>0</v>
      </c>
      <c r="P2160" s="34">
        <v>0</v>
      </c>
      <c r="Q2160" s="34">
        <v>0</v>
      </c>
      <c r="R2160" s="34">
        <f>AH2160</f>
        <v>0</v>
      </c>
      <c r="S2160" s="122"/>
      <c r="T2160" s="41">
        <f>SUM(U2160,AA2160)</f>
        <v>60</v>
      </c>
      <c r="U2160" s="41">
        <f>IF(SUM(V2160:Y2160)&gt;=250, 250,SUM(V2160:Y2160))</f>
        <v>60</v>
      </c>
      <c r="V2160" s="41">
        <v>0</v>
      </c>
      <c r="W2160" s="41">
        <v>0</v>
      </c>
      <c r="X2160" s="41">
        <f>SUM(AL2160,AN2160,BO2160,BS2160)</f>
        <v>0</v>
      </c>
      <c r="Y2160" s="41">
        <f>SUM(AO2160:BN2160)</f>
        <v>60</v>
      </c>
      <c r="Z2160" s="41">
        <f>COUNTIF(AO2160:BN2160, "&gt;0")</f>
        <v>1</v>
      </c>
      <c r="AA2160" s="41">
        <f>SUM(AB2160:AF2160)</f>
        <v>0</v>
      </c>
      <c r="AB2160" s="41">
        <f>BP2160+BQ2160</f>
        <v>0</v>
      </c>
      <c r="AC2160" s="41">
        <v>0</v>
      </c>
      <c r="AD2160" s="41">
        <v>0</v>
      </c>
      <c r="AE2160" s="41">
        <f>SUM(BR2160)</f>
        <v>0</v>
      </c>
      <c r="AF2160" s="41">
        <f>SUM(AM2160)</f>
        <v>0</v>
      </c>
      <c r="AG2160" s="122"/>
      <c r="AH2160" s="36">
        <v>0</v>
      </c>
      <c r="AI2160" s="126">
        <v>0</v>
      </c>
      <c r="AJ2160" s="36">
        <v>0</v>
      </c>
      <c r="AK2160" s="121"/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14">
        <v>0</v>
      </c>
      <c r="AR2160" s="1">
        <v>0</v>
      </c>
      <c r="AS2160" s="114">
        <v>60</v>
      </c>
      <c r="AT2160" s="114">
        <v>0</v>
      </c>
      <c r="AU2160" s="114">
        <v>0</v>
      </c>
      <c r="AV2160" s="114">
        <v>0</v>
      </c>
      <c r="AW2160" s="114">
        <v>0</v>
      </c>
      <c r="AX2160" s="114">
        <v>0</v>
      </c>
      <c r="AY2160" s="114">
        <v>0</v>
      </c>
      <c r="AZ2160" s="114">
        <v>0</v>
      </c>
      <c r="BA2160" s="114">
        <v>0</v>
      </c>
      <c r="BB2160" s="114">
        <v>0</v>
      </c>
      <c r="BC2160" s="114">
        <v>0</v>
      </c>
      <c r="BD2160" s="114">
        <v>0</v>
      </c>
      <c r="BE2160" s="114">
        <v>0</v>
      </c>
      <c r="BF2160" s="114">
        <v>0</v>
      </c>
      <c r="BG2160" s="114">
        <v>0</v>
      </c>
      <c r="BH2160" s="114">
        <v>0</v>
      </c>
      <c r="BI2160" s="114">
        <v>0</v>
      </c>
      <c r="BJ2160" s="114">
        <v>0</v>
      </c>
      <c r="BK2160" s="114">
        <v>0</v>
      </c>
      <c r="BL2160" s="114">
        <v>0</v>
      </c>
      <c r="BM2160" s="114">
        <v>0</v>
      </c>
      <c r="BN2160" s="114">
        <v>0</v>
      </c>
      <c r="BO2160" s="114">
        <v>0</v>
      </c>
      <c r="BP2160" s="114">
        <v>0</v>
      </c>
      <c r="BQ2160" s="114">
        <v>0</v>
      </c>
      <c r="BR2160" s="114">
        <v>0</v>
      </c>
      <c r="BS2160" s="114">
        <v>0</v>
      </c>
    </row>
    <row r="2161" spans="1:71" ht="15" x14ac:dyDescent="0.25">
      <c r="A2161" s="1" t="str">
        <f>CONCATENATE(G2161,"-",F2161,"-",H2161)</f>
        <v>999931739-Red-Under 50</v>
      </c>
      <c r="B2161" s="1" t="str">
        <f>CONCATENATE(G2161,"-",H2161)</f>
        <v>999931739-Under 50</v>
      </c>
      <c r="C2161" s="36" t="s">
        <v>1580</v>
      </c>
      <c r="D2161" s="36" t="s">
        <v>1581</v>
      </c>
      <c r="E2161" s="36" t="s">
        <v>27</v>
      </c>
      <c r="F2161" s="42" t="s">
        <v>136</v>
      </c>
      <c r="G2161" s="127">
        <v>999931739</v>
      </c>
      <c r="H2161" s="36" t="s">
        <v>1838</v>
      </c>
      <c r="I2161" s="34">
        <f>((L2161)-J2161)+T2161</f>
        <v>50</v>
      </c>
      <c r="J2161" s="36"/>
      <c r="K2161" s="37"/>
      <c r="L2161" s="34">
        <f>SUM(N2161,O2161,P2161,Q2161,R2161,M2161)</f>
        <v>50</v>
      </c>
      <c r="M2161" s="34">
        <f>AJ2161</f>
        <v>0</v>
      </c>
      <c r="N2161" s="34">
        <f>SUM(AI2161)</f>
        <v>0</v>
      </c>
      <c r="O2161" s="34">
        <f>0</f>
        <v>0</v>
      </c>
      <c r="P2161" s="34">
        <v>0</v>
      </c>
      <c r="Q2161" s="34">
        <v>0</v>
      </c>
      <c r="R2161" s="34">
        <f>AH2161</f>
        <v>50</v>
      </c>
      <c r="S2161" s="122"/>
      <c r="T2161" s="41">
        <f>SUM(U2161,AA2161)</f>
        <v>0</v>
      </c>
      <c r="U2161" s="41">
        <f>IF(SUM(V2161:Y2161)&gt;=250, 250,SUM(V2161:Y2161))</f>
        <v>0</v>
      </c>
      <c r="V2161" s="41">
        <v>0</v>
      </c>
      <c r="W2161" s="41">
        <v>0</v>
      </c>
      <c r="X2161" s="41">
        <f>SUM(AL2161,AN2161,BO2161,BS2161)</f>
        <v>0</v>
      </c>
      <c r="Y2161" s="41">
        <f>SUM(AO2161:BN2161)</f>
        <v>0</v>
      </c>
      <c r="Z2161" s="41">
        <f>COUNTIF(AO2161:BN2161, "&gt;0")</f>
        <v>0</v>
      </c>
      <c r="AA2161" s="41">
        <f>SUM(AB2161:AF2161)</f>
        <v>0</v>
      </c>
      <c r="AB2161" s="41">
        <f>BP2161+BQ2161</f>
        <v>0</v>
      </c>
      <c r="AC2161" s="41">
        <v>0</v>
      </c>
      <c r="AD2161" s="41">
        <v>0</v>
      </c>
      <c r="AE2161" s="41">
        <f>SUM(BR2161)</f>
        <v>0</v>
      </c>
      <c r="AF2161" s="41">
        <f>SUM(AM2161)</f>
        <v>0</v>
      </c>
      <c r="AG2161" s="122"/>
      <c r="AH2161" s="36">
        <v>50</v>
      </c>
      <c r="AI2161" s="126">
        <v>0</v>
      </c>
      <c r="AJ2161" s="36">
        <v>0</v>
      </c>
      <c r="AK2161" s="121"/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14">
        <v>0</v>
      </c>
      <c r="AR2161" s="1">
        <v>0</v>
      </c>
      <c r="AS2161" s="114">
        <v>0</v>
      </c>
      <c r="AT2161" s="114">
        <v>0</v>
      </c>
      <c r="AU2161" s="114">
        <v>0</v>
      </c>
      <c r="AV2161" s="114">
        <v>0</v>
      </c>
      <c r="AW2161" s="114">
        <v>0</v>
      </c>
      <c r="AX2161" s="114">
        <v>0</v>
      </c>
      <c r="AY2161" s="114">
        <v>0</v>
      </c>
      <c r="AZ2161" s="114">
        <v>0</v>
      </c>
      <c r="BA2161" s="114">
        <v>0</v>
      </c>
      <c r="BB2161" s="114">
        <v>0</v>
      </c>
      <c r="BC2161" s="114">
        <v>0</v>
      </c>
      <c r="BD2161" s="115">
        <v>0</v>
      </c>
      <c r="BE2161" s="114">
        <v>0</v>
      </c>
      <c r="BF2161" s="114">
        <v>0</v>
      </c>
      <c r="BG2161" s="114">
        <v>0</v>
      </c>
      <c r="BH2161" s="114">
        <v>0</v>
      </c>
      <c r="BI2161" s="114">
        <v>0</v>
      </c>
      <c r="BJ2161" s="114">
        <v>0</v>
      </c>
      <c r="BK2161" s="114">
        <v>0</v>
      </c>
      <c r="BL2161" s="114">
        <v>0</v>
      </c>
      <c r="BM2161" s="114">
        <v>0</v>
      </c>
      <c r="BN2161" s="114">
        <v>0</v>
      </c>
      <c r="BO2161" s="114">
        <v>0</v>
      </c>
      <c r="BP2161" s="114">
        <v>0</v>
      </c>
      <c r="BQ2161" s="114">
        <v>0</v>
      </c>
      <c r="BR2161" s="114">
        <v>0</v>
      </c>
      <c r="BS2161" s="114">
        <v>0</v>
      </c>
    </row>
    <row r="2162" spans="1:71" ht="15" x14ac:dyDescent="0.25">
      <c r="A2162" s="1" t="str">
        <f>CONCATENATE(G2162,"-",F2162,"-",H2162)</f>
        <v>999938501-Red-Under 50</v>
      </c>
      <c r="B2162" s="1" t="str">
        <f>CONCATENATE(G2162,"-",H2162)</f>
        <v>999938501-Under 50</v>
      </c>
      <c r="C2162" s="204" t="s">
        <v>2384</v>
      </c>
      <c r="D2162" s="204" t="s">
        <v>50</v>
      </c>
      <c r="E2162" s="204" t="s">
        <v>27</v>
      </c>
      <c r="F2162" s="204" t="s">
        <v>136</v>
      </c>
      <c r="G2162" s="206">
        <v>999938501</v>
      </c>
      <c r="H2162" s="204" t="s">
        <v>1838</v>
      </c>
      <c r="I2162" s="34">
        <f>((L2162)-J2162)+T2162</f>
        <v>50</v>
      </c>
      <c r="J2162" s="105">
        <v>0</v>
      </c>
      <c r="K2162" s="37"/>
      <c r="L2162" s="34">
        <f>SUM(N2162,O2162,P2162,Q2162,R2162,M2162)</f>
        <v>0</v>
      </c>
      <c r="M2162" s="34">
        <f>AJ2162</f>
        <v>0</v>
      </c>
      <c r="N2162" s="34">
        <f>SUM(AI2162)</f>
        <v>0</v>
      </c>
      <c r="O2162" s="34">
        <f>0</f>
        <v>0</v>
      </c>
      <c r="P2162" s="34">
        <v>0</v>
      </c>
      <c r="Q2162" s="34">
        <v>0</v>
      </c>
      <c r="R2162" s="34">
        <f>AH2162</f>
        <v>0</v>
      </c>
      <c r="S2162" s="122"/>
      <c r="T2162" s="41">
        <f>SUM(U2162,AA2162)</f>
        <v>50</v>
      </c>
      <c r="U2162" s="41">
        <f>IF(SUM(V2162:Y2162)&gt;=250, 250,SUM(V2162:Y2162))</f>
        <v>50</v>
      </c>
      <c r="V2162" s="41">
        <v>0</v>
      </c>
      <c r="W2162" s="41">
        <v>0</v>
      </c>
      <c r="X2162" s="41">
        <f>SUM(AL2162,AN2162,BO2162,BS2162)</f>
        <v>50</v>
      </c>
      <c r="Y2162" s="41">
        <f>SUM(AO2162:BN2162)</f>
        <v>0</v>
      </c>
      <c r="Z2162" s="41">
        <f>COUNTIF(AO2162:BN2162, "&gt;0")</f>
        <v>0</v>
      </c>
      <c r="AA2162" s="41">
        <f>SUM(AB2162:AF2162)</f>
        <v>0</v>
      </c>
      <c r="AB2162" s="41">
        <f>BP2162+BQ2162</f>
        <v>0</v>
      </c>
      <c r="AC2162" s="41">
        <v>0</v>
      </c>
      <c r="AD2162" s="41">
        <v>0</v>
      </c>
      <c r="AE2162" s="41">
        <f>SUM(BR2162)</f>
        <v>0</v>
      </c>
      <c r="AF2162" s="41">
        <f>SUM(AM2162)</f>
        <v>0</v>
      </c>
      <c r="AG2162" s="122"/>
      <c r="AH2162" s="36">
        <v>0</v>
      </c>
      <c r="AI2162" s="126">
        <v>0</v>
      </c>
      <c r="AJ2162" s="36">
        <v>0</v>
      </c>
      <c r="AK2162" s="121"/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14">
        <v>0</v>
      </c>
      <c r="AR2162" s="1">
        <v>0</v>
      </c>
      <c r="AS2162" s="114">
        <v>0</v>
      </c>
      <c r="AT2162" s="114">
        <v>0</v>
      </c>
      <c r="AU2162" s="114">
        <v>0</v>
      </c>
      <c r="AV2162" s="114">
        <v>0</v>
      </c>
      <c r="AW2162" s="114">
        <v>0</v>
      </c>
      <c r="AX2162" s="114">
        <v>0</v>
      </c>
      <c r="AY2162" s="114">
        <v>0</v>
      </c>
      <c r="AZ2162" s="114">
        <v>0</v>
      </c>
      <c r="BA2162" s="114">
        <v>0</v>
      </c>
      <c r="BB2162" s="114">
        <v>0</v>
      </c>
      <c r="BC2162" s="114">
        <v>0</v>
      </c>
      <c r="BD2162" s="115">
        <v>0</v>
      </c>
      <c r="BE2162" s="114">
        <v>0</v>
      </c>
      <c r="BF2162" s="114">
        <v>0</v>
      </c>
      <c r="BG2162" s="114">
        <v>0</v>
      </c>
      <c r="BH2162" s="114">
        <v>0</v>
      </c>
      <c r="BI2162" s="114">
        <v>0</v>
      </c>
      <c r="BJ2162" s="114">
        <v>0</v>
      </c>
      <c r="BK2162" s="114">
        <v>0</v>
      </c>
      <c r="BL2162" s="114">
        <v>0</v>
      </c>
      <c r="BM2162" s="114">
        <v>0</v>
      </c>
      <c r="BN2162" s="114">
        <v>0</v>
      </c>
      <c r="BO2162" s="114">
        <v>0</v>
      </c>
      <c r="BP2162" s="114">
        <v>0</v>
      </c>
      <c r="BQ2162" s="114">
        <v>0</v>
      </c>
      <c r="BR2162" s="114">
        <v>0</v>
      </c>
      <c r="BS2162" s="114">
        <v>50</v>
      </c>
    </row>
    <row r="2163" spans="1:71" ht="15" x14ac:dyDescent="0.25">
      <c r="A2163" s="1" t="str">
        <f>CONCATENATE(G2163,"-",F2163,"-",H2163)</f>
        <v>999929441-Blue-Under 50</v>
      </c>
      <c r="B2163" s="1" t="str">
        <f>CONCATENATE(G2163,"-",H2163)</f>
        <v>999929441-Under 50</v>
      </c>
      <c r="C2163" s="36" t="s">
        <v>1031</v>
      </c>
      <c r="D2163" s="36" t="s">
        <v>1705</v>
      </c>
      <c r="E2163" s="36" t="s">
        <v>27</v>
      </c>
      <c r="F2163" s="36" t="s">
        <v>148</v>
      </c>
      <c r="G2163" s="36">
        <v>999929441</v>
      </c>
      <c r="H2163" s="36" t="s">
        <v>1838</v>
      </c>
      <c r="I2163" s="34">
        <f>((L2163)-J2163)+T2163</f>
        <v>360</v>
      </c>
      <c r="J2163" s="36"/>
      <c r="K2163" s="35"/>
      <c r="L2163" s="34">
        <f>SUM(N2163,O2163,P2163,Q2163,R2163,M2163)</f>
        <v>0</v>
      </c>
      <c r="M2163" s="34">
        <f>AJ2163</f>
        <v>0</v>
      </c>
      <c r="N2163" s="34">
        <f>SUM(AI2163)</f>
        <v>0</v>
      </c>
      <c r="O2163" s="34">
        <f>0</f>
        <v>0</v>
      </c>
      <c r="P2163" s="34">
        <v>0</v>
      </c>
      <c r="Q2163" s="34">
        <v>0</v>
      </c>
      <c r="R2163" s="34">
        <f>AH2163</f>
        <v>0</v>
      </c>
      <c r="S2163" s="122"/>
      <c r="T2163" s="41">
        <f>SUM(U2163,AA2163)</f>
        <v>360</v>
      </c>
      <c r="U2163" s="41">
        <f>IF(SUM(V2163:Y2163)&gt;=250, 250,SUM(V2163:Y2163))</f>
        <v>60</v>
      </c>
      <c r="V2163" s="41">
        <v>0</v>
      </c>
      <c r="W2163" s="41">
        <v>0</v>
      </c>
      <c r="X2163" s="41">
        <f>SUM(AL2163,AN2163,BO2163,BS2163)</f>
        <v>0</v>
      </c>
      <c r="Y2163" s="41">
        <f>SUM(AO2163:BN2163)</f>
        <v>60</v>
      </c>
      <c r="Z2163" s="41">
        <f>COUNTIF(AO2163:BN2163, "&gt;0")</f>
        <v>1</v>
      </c>
      <c r="AA2163" s="41">
        <f>SUM(AB2163:AF2163)</f>
        <v>300</v>
      </c>
      <c r="AB2163" s="41">
        <f>BP2163+BQ2163</f>
        <v>0</v>
      </c>
      <c r="AC2163" s="41">
        <v>0</v>
      </c>
      <c r="AD2163" s="41">
        <v>0</v>
      </c>
      <c r="AE2163" s="41">
        <f>SUM(BR2163)</f>
        <v>300</v>
      </c>
      <c r="AF2163" s="41">
        <f>SUM(AM2163)</f>
        <v>0</v>
      </c>
      <c r="AG2163" s="122"/>
      <c r="AH2163" s="36">
        <v>0</v>
      </c>
      <c r="AI2163" s="126">
        <v>0</v>
      </c>
      <c r="AJ2163" s="36">
        <v>0</v>
      </c>
      <c r="AK2163" s="121"/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14">
        <v>0</v>
      </c>
      <c r="AR2163" s="1">
        <v>0</v>
      </c>
      <c r="AS2163" s="114">
        <v>0</v>
      </c>
      <c r="AT2163" s="114">
        <v>0</v>
      </c>
      <c r="AU2163" s="114">
        <v>0</v>
      </c>
      <c r="AV2163" s="114">
        <v>0</v>
      </c>
      <c r="AW2163" s="114">
        <v>0</v>
      </c>
      <c r="AX2163" s="114">
        <v>0</v>
      </c>
      <c r="AY2163" s="114">
        <v>0</v>
      </c>
      <c r="AZ2163" s="114">
        <v>0</v>
      </c>
      <c r="BA2163" s="114">
        <v>0</v>
      </c>
      <c r="BB2163" s="114">
        <v>0</v>
      </c>
      <c r="BC2163" s="114">
        <v>0</v>
      </c>
      <c r="BD2163" s="115">
        <v>60</v>
      </c>
      <c r="BE2163" s="114">
        <v>0</v>
      </c>
      <c r="BF2163" s="114">
        <v>0</v>
      </c>
      <c r="BG2163" s="114">
        <v>0</v>
      </c>
      <c r="BH2163" s="114">
        <v>0</v>
      </c>
      <c r="BI2163" s="114">
        <v>0</v>
      </c>
      <c r="BJ2163" s="114">
        <v>0</v>
      </c>
      <c r="BK2163" s="114">
        <v>0</v>
      </c>
      <c r="BL2163" s="114">
        <v>0</v>
      </c>
      <c r="BM2163" s="114">
        <v>0</v>
      </c>
      <c r="BN2163" s="114">
        <v>0</v>
      </c>
      <c r="BO2163" s="114">
        <v>0</v>
      </c>
      <c r="BP2163" s="114">
        <v>0</v>
      </c>
      <c r="BQ2163" s="114">
        <v>0</v>
      </c>
      <c r="BR2163" s="114">
        <v>300</v>
      </c>
      <c r="BS2163" s="114">
        <v>0</v>
      </c>
    </row>
    <row r="2164" spans="1:71" ht="15" x14ac:dyDescent="0.25">
      <c r="A2164" s="1" t="str">
        <f>CONCATENATE(G2164,"-",F2164,"-",H2164)</f>
        <v>999933924-Blue-Under 50</v>
      </c>
      <c r="B2164" s="1" t="str">
        <f>CONCATENATE(G2164,"-",H2164)</f>
        <v>999933924-Under 50</v>
      </c>
      <c r="C2164" s="36" t="s">
        <v>2383</v>
      </c>
      <c r="D2164" s="36" t="s">
        <v>983</v>
      </c>
      <c r="E2164" s="36" t="s">
        <v>27</v>
      </c>
      <c r="F2164" s="36" t="s">
        <v>148</v>
      </c>
      <c r="G2164" s="128">
        <v>999933924</v>
      </c>
      <c r="H2164" s="36" t="s">
        <v>1838</v>
      </c>
      <c r="I2164" s="34">
        <f>((L2164)-J2164)+T2164</f>
        <v>285</v>
      </c>
      <c r="J2164" s="36"/>
      <c r="K2164" s="35"/>
      <c r="L2164" s="34">
        <f>SUM(N2164,O2164,P2164,Q2164,R2164,M2164)</f>
        <v>0</v>
      </c>
      <c r="M2164" s="34">
        <f>AJ2164</f>
        <v>0</v>
      </c>
      <c r="N2164" s="34">
        <f>SUM(AI2164)</f>
        <v>0</v>
      </c>
      <c r="O2164" s="34">
        <f>0</f>
        <v>0</v>
      </c>
      <c r="P2164" s="34">
        <v>0</v>
      </c>
      <c r="Q2164" s="34">
        <v>0</v>
      </c>
      <c r="R2164" s="34">
        <f>AH2164</f>
        <v>0</v>
      </c>
      <c r="S2164" s="122"/>
      <c r="T2164" s="41">
        <f>SUM(U2164,AA2164)</f>
        <v>285</v>
      </c>
      <c r="U2164" s="41">
        <f>IF(SUM(V2164:Y2164)&gt;=250, 250,SUM(V2164:Y2164))</f>
        <v>60</v>
      </c>
      <c r="V2164" s="41">
        <v>0</v>
      </c>
      <c r="W2164" s="41">
        <v>0</v>
      </c>
      <c r="X2164" s="41">
        <f>SUM(AL2164,AN2164,BO2164,BS2164)</f>
        <v>0</v>
      </c>
      <c r="Y2164" s="41">
        <f>SUM(AO2164:BN2164)</f>
        <v>60</v>
      </c>
      <c r="Z2164" s="41">
        <f>COUNTIF(AO2164:BN2164, "&gt;0")</f>
        <v>1</v>
      </c>
      <c r="AA2164" s="41">
        <f>SUM(AB2164:AF2164)</f>
        <v>225</v>
      </c>
      <c r="AB2164" s="41">
        <f>BP2164+BQ2164</f>
        <v>0</v>
      </c>
      <c r="AC2164" s="41">
        <v>0</v>
      </c>
      <c r="AD2164" s="41">
        <v>0</v>
      </c>
      <c r="AE2164" s="41">
        <f>SUM(BR2164)</f>
        <v>225</v>
      </c>
      <c r="AF2164" s="41">
        <f>SUM(AM2164)</f>
        <v>0</v>
      </c>
      <c r="AG2164" s="122"/>
      <c r="AH2164" s="36">
        <v>0</v>
      </c>
      <c r="AI2164" s="126">
        <v>0</v>
      </c>
      <c r="AJ2164" s="36">
        <v>0</v>
      </c>
      <c r="AK2164" s="121"/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14">
        <v>0</v>
      </c>
      <c r="AR2164" s="1">
        <v>0</v>
      </c>
      <c r="AS2164" s="114">
        <v>0</v>
      </c>
      <c r="AT2164" s="114">
        <v>0</v>
      </c>
      <c r="AU2164" s="114">
        <v>0</v>
      </c>
      <c r="AV2164" s="114">
        <v>0</v>
      </c>
      <c r="AW2164" s="114">
        <v>60</v>
      </c>
      <c r="AX2164" s="114">
        <v>0</v>
      </c>
      <c r="AY2164" s="114">
        <v>0</v>
      </c>
      <c r="AZ2164" s="114">
        <v>0</v>
      </c>
      <c r="BA2164" s="114">
        <v>0</v>
      </c>
      <c r="BB2164" s="114">
        <v>0</v>
      </c>
      <c r="BC2164" s="114">
        <v>0</v>
      </c>
      <c r="BD2164" s="115">
        <v>0</v>
      </c>
      <c r="BE2164" s="114">
        <v>0</v>
      </c>
      <c r="BF2164" s="114">
        <v>0</v>
      </c>
      <c r="BG2164" s="114">
        <v>0</v>
      </c>
      <c r="BH2164" s="114">
        <v>0</v>
      </c>
      <c r="BI2164" s="114">
        <v>0</v>
      </c>
      <c r="BJ2164" s="114">
        <v>0</v>
      </c>
      <c r="BK2164" s="114">
        <v>0</v>
      </c>
      <c r="BL2164" s="114">
        <v>0</v>
      </c>
      <c r="BM2164" s="114">
        <v>0</v>
      </c>
      <c r="BN2164" s="114">
        <v>0</v>
      </c>
      <c r="BO2164" s="114">
        <v>0</v>
      </c>
      <c r="BP2164" s="114">
        <v>0</v>
      </c>
      <c r="BQ2164" s="114">
        <v>0</v>
      </c>
      <c r="BR2164" s="114">
        <v>225</v>
      </c>
      <c r="BS2164" s="114">
        <v>0</v>
      </c>
    </row>
    <row r="2165" spans="1:71" ht="15" x14ac:dyDescent="0.25">
      <c r="A2165" s="1" t="str">
        <f>CONCATENATE(G2165,"-",F2165,"-",H2165)</f>
        <v>999933727-Blue-Under 50</v>
      </c>
      <c r="B2165" s="1" t="str">
        <f>CONCATENATE(G2165,"-",H2165)</f>
        <v>999933727-Under 50</v>
      </c>
      <c r="C2165" s="36" t="s">
        <v>1776</v>
      </c>
      <c r="D2165" s="36" t="s">
        <v>3073</v>
      </c>
      <c r="E2165" s="36" t="s">
        <v>27</v>
      </c>
      <c r="F2165" s="36" t="s">
        <v>148</v>
      </c>
      <c r="G2165" s="36">
        <v>999933727</v>
      </c>
      <c r="H2165" s="36" t="s">
        <v>1838</v>
      </c>
      <c r="I2165" s="34">
        <f>((L2165)-J2165)+T2165</f>
        <v>60</v>
      </c>
      <c r="J2165" s="36"/>
      <c r="K2165" s="35"/>
      <c r="L2165" s="34">
        <f>SUM(N2165,O2165,P2165,Q2165,R2165,M2165)</f>
        <v>0</v>
      </c>
      <c r="M2165" s="34">
        <f>AJ2165</f>
        <v>0</v>
      </c>
      <c r="N2165" s="34">
        <f>SUM(AI2165)</f>
        <v>0</v>
      </c>
      <c r="O2165" s="34">
        <f>0</f>
        <v>0</v>
      </c>
      <c r="P2165" s="34">
        <v>0</v>
      </c>
      <c r="Q2165" s="34">
        <v>0</v>
      </c>
      <c r="R2165" s="34">
        <f>AH2165</f>
        <v>0</v>
      </c>
      <c r="S2165" s="122"/>
      <c r="T2165" s="41">
        <f>SUM(U2165,AA2165)</f>
        <v>60</v>
      </c>
      <c r="U2165" s="41">
        <f>IF(SUM(V2165:Y2165)&gt;=250, 250,SUM(V2165:Y2165))</f>
        <v>60</v>
      </c>
      <c r="V2165" s="41">
        <v>0</v>
      </c>
      <c r="W2165" s="41">
        <v>0</v>
      </c>
      <c r="X2165" s="41">
        <f>SUM(AL2165,AN2165,BO2165,BS2165)</f>
        <v>0</v>
      </c>
      <c r="Y2165" s="41">
        <f>SUM(AO2165:BN2165)</f>
        <v>60</v>
      </c>
      <c r="Z2165" s="41">
        <f>COUNTIF(AO2165:BN2165, "&gt;0")</f>
        <v>1</v>
      </c>
      <c r="AA2165" s="41">
        <f>SUM(AB2165:AF2165)</f>
        <v>0</v>
      </c>
      <c r="AB2165" s="41">
        <f>BP2165+BQ2165</f>
        <v>0</v>
      </c>
      <c r="AC2165" s="41">
        <v>0</v>
      </c>
      <c r="AD2165" s="41">
        <v>0</v>
      </c>
      <c r="AE2165" s="41">
        <f>SUM(BR2165)</f>
        <v>0</v>
      </c>
      <c r="AF2165" s="41">
        <f>SUM(AM2165)</f>
        <v>0</v>
      </c>
      <c r="AG2165" s="122"/>
      <c r="AH2165" s="36">
        <v>0</v>
      </c>
      <c r="AI2165" s="126">
        <v>0</v>
      </c>
      <c r="AJ2165" s="36">
        <v>0</v>
      </c>
      <c r="AK2165" s="121"/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14">
        <v>0</v>
      </c>
      <c r="AR2165" s="1">
        <v>0</v>
      </c>
      <c r="AS2165" s="114">
        <v>0</v>
      </c>
      <c r="AT2165" s="114">
        <v>0</v>
      </c>
      <c r="AU2165" s="114">
        <v>0</v>
      </c>
      <c r="AV2165" s="114">
        <v>0</v>
      </c>
      <c r="AW2165" s="114">
        <v>0</v>
      </c>
      <c r="AX2165" s="114">
        <v>0</v>
      </c>
      <c r="AY2165" s="114">
        <v>0</v>
      </c>
      <c r="AZ2165" s="114">
        <v>0</v>
      </c>
      <c r="BA2165" s="114">
        <v>0</v>
      </c>
      <c r="BB2165" s="114">
        <v>0</v>
      </c>
      <c r="BC2165" s="114">
        <v>0</v>
      </c>
      <c r="BD2165" s="115">
        <v>0</v>
      </c>
      <c r="BE2165" s="114">
        <v>0</v>
      </c>
      <c r="BF2165" s="114">
        <v>0</v>
      </c>
      <c r="BG2165" s="114">
        <v>0</v>
      </c>
      <c r="BH2165" s="114">
        <v>60</v>
      </c>
      <c r="BI2165" s="114">
        <v>0</v>
      </c>
      <c r="BJ2165" s="114">
        <v>0</v>
      </c>
      <c r="BK2165" s="114">
        <v>0</v>
      </c>
      <c r="BL2165" s="114">
        <v>0</v>
      </c>
      <c r="BM2165" s="114">
        <v>0</v>
      </c>
      <c r="BN2165" s="114">
        <v>0</v>
      </c>
      <c r="BO2165" s="114">
        <v>0</v>
      </c>
      <c r="BP2165" s="114">
        <v>0</v>
      </c>
      <c r="BQ2165" s="114">
        <v>0</v>
      </c>
      <c r="BR2165" s="114">
        <v>0</v>
      </c>
      <c r="BS2165" s="114">
        <v>0</v>
      </c>
    </row>
    <row r="2166" spans="1:71" ht="15" x14ac:dyDescent="0.25">
      <c r="A2166" s="1" t="str">
        <f>CONCATENATE(G2166,"-",F2166,"-",H2166)</f>
        <v>999931519-Green-Under 50</v>
      </c>
      <c r="B2166" s="1" t="str">
        <f>CONCATENATE(G2166,"-",H2166)</f>
        <v>999931519-Under 50</v>
      </c>
      <c r="C2166" s="36" t="s">
        <v>1671</v>
      </c>
      <c r="D2166" s="36" t="s">
        <v>3475</v>
      </c>
      <c r="E2166" s="36" t="s">
        <v>27</v>
      </c>
      <c r="F2166" s="36" t="s">
        <v>19</v>
      </c>
      <c r="G2166" s="36">
        <v>999931519</v>
      </c>
      <c r="H2166" s="36" t="s">
        <v>1838</v>
      </c>
      <c r="I2166" s="34">
        <f>((L2166)-J2166)+T2166</f>
        <v>450</v>
      </c>
      <c r="J2166" s="34">
        <f>L2166/2</f>
        <v>0</v>
      </c>
      <c r="K2166" s="37"/>
      <c r="L2166" s="34">
        <f>SUM(N2166,O2166,P2166,Q2166,R2166,M2166)</f>
        <v>0</v>
      </c>
      <c r="M2166" s="34">
        <f>AJ2166</f>
        <v>0</v>
      </c>
      <c r="N2166" s="34">
        <f>SUM(AI2166)</f>
        <v>0</v>
      </c>
      <c r="O2166" s="34">
        <f>0</f>
        <v>0</v>
      </c>
      <c r="P2166" s="34">
        <v>0</v>
      </c>
      <c r="Q2166" s="34">
        <v>0</v>
      </c>
      <c r="R2166" s="34">
        <f>AH2166</f>
        <v>0</v>
      </c>
      <c r="S2166" s="122"/>
      <c r="T2166" s="41">
        <f>SUM(U2166,AA2166)</f>
        <v>450</v>
      </c>
      <c r="U2166" s="41">
        <f>IF(SUM(V2166:Y2166)&gt;=250, 250,SUM(V2166:Y2166))</f>
        <v>0</v>
      </c>
      <c r="V2166" s="41">
        <v>0</v>
      </c>
      <c r="W2166" s="41">
        <v>0</v>
      </c>
      <c r="X2166" s="41">
        <f>SUM(AL2166,AN2166,BO2166,BS2166)</f>
        <v>0</v>
      </c>
      <c r="Y2166" s="41">
        <f>SUM(AO2166:BN2166)</f>
        <v>0</v>
      </c>
      <c r="Z2166" s="41">
        <f>COUNTIF(AO2166:BN2166, "&gt;0")</f>
        <v>0</v>
      </c>
      <c r="AA2166" s="41">
        <f>SUM(AB2166:AF2166)</f>
        <v>450</v>
      </c>
      <c r="AB2166" s="41">
        <f>BP2166+BQ2166</f>
        <v>150</v>
      </c>
      <c r="AC2166" s="41">
        <v>0</v>
      </c>
      <c r="AD2166" s="41">
        <v>0</v>
      </c>
      <c r="AE2166" s="41">
        <f>SUM(BR2166)</f>
        <v>300</v>
      </c>
      <c r="AF2166" s="41">
        <f>SUM(AM2166)</f>
        <v>0</v>
      </c>
      <c r="AG2166" s="122"/>
      <c r="AH2166" s="36">
        <v>0</v>
      </c>
      <c r="AI2166" s="36">
        <v>0</v>
      </c>
      <c r="AJ2166" s="36">
        <v>0</v>
      </c>
      <c r="AK2166" s="121"/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14">
        <v>0</v>
      </c>
      <c r="AR2166" s="1">
        <v>0</v>
      </c>
      <c r="AS2166" s="114">
        <v>0</v>
      </c>
      <c r="AT2166" s="114">
        <v>0</v>
      </c>
      <c r="AU2166" s="114">
        <v>0</v>
      </c>
      <c r="AV2166" s="114">
        <v>0</v>
      </c>
      <c r="AW2166" s="114">
        <v>0</v>
      </c>
      <c r="AX2166" s="114">
        <v>0</v>
      </c>
      <c r="AY2166" s="114">
        <v>0</v>
      </c>
      <c r="AZ2166" s="114">
        <v>0</v>
      </c>
      <c r="BA2166" s="114">
        <v>0</v>
      </c>
      <c r="BB2166" s="114">
        <v>0</v>
      </c>
      <c r="BC2166" s="114">
        <v>0</v>
      </c>
      <c r="BD2166" s="115">
        <v>0</v>
      </c>
      <c r="BE2166" s="114">
        <v>0</v>
      </c>
      <c r="BF2166" s="114">
        <v>0</v>
      </c>
      <c r="BG2166" s="114">
        <v>0</v>
      </c>
      <c r="BH2166" s="114">
        <v>0</v>
      </c>
      <c r="BI2166" s="114">
        <v>0</v>
      </c>
      <c r="BJ2166" s="114">
        <v>0</v>
      </c>
      <c r="BK2166" s="114">
        <v>0</v>
      </c>
      <c r="BL2166" s="114">
        <v>0</v>
      </c>
      <c r="BM2166" s="114">
        <v>0</v>
      </c>
      <c r="BN2166" s="114">
        <v>0</v>
      </c>
      <c r="BO2166" s="114">
        <v>0</v>
      </c>
      <c r="BP2166" s="114">
        <v>150</v>
      </c>
      <c r="BQ2166" s="114">
        <v>0</v>
      </c>
      <c r="BR2166" s="114">
        <v>300</v>
      </c>
      <c r="BS2166" s="114">
        <v>0</v>
      </c>
    </row>
    <row r="2167" spans="1:71" ht="15" x14ac:dyDescent="0.25">
      <c r="A2167" s="1" t="str">
        <f>CONCATENATE(G2167,"-",F2167,"-",H2167)</f>
        <v>999936484-Green-Under 50</v>
      </c>
      <c r="B2167" s="1" t="str">
        <f>CONCATENATE(G2167,"-",H2167)</f>
        <v>999936484-Under 50</v>
      </c>
      <c r="C2167" s="36" t="s">
        <v>3562</v>
      </c>
      <c r="D2167" s="36" t="s">
        <v>3563</v>
      </c>
      <c r="E2167" s="36" t="s">
        <v>27</v>
      </c>
      <c r="F2167" s="36" t="s">
        <v>19</v>
      </c>
      <c r="G2167" s="36">
        <v>999936484</v>
      </c>
      <c r="H2167" s="36" t="s">
        <v>1838</v>
      </c>
      <c r="I2167" s="34">
        <f>((L2167)-J2167)+T2167</f>
        <v>375</v>
      </c>
      <c r="J2167" s="36"/>
      <c r="K2167" s="35"/>
      <c r="L2167" s="34">
        <f>SUM(N2167,O2167,P2167,Q2167,R2167,M2167)</f>
        <v>0</v>
      </c>
      <c r="M2167" s="34">
        <f>AJ2167</f>
        <v>0</v>
      </c>
      <c r="N2167" s="34">
        <f>SUM(AI2167)</f>
        <v>0</v>
      </c>
      <c r="O2167" s="34">
        <f>0</f>
        <v>0</v>
      </c>
      <c r="P2167" s="34">
        <v>0</v>
      </c>
      <c r="Q2167" s="34">
        <v>0</v>
      </c>
      <c r="R2167" s="34">
        <f>AH2167</f>
        <v>0</v>
      </c>
      <c r="S2167" s="122"/>
      <c r="T2167" s="41">
        <f>SUM(U2167,AA2167)</f>
        <v>375</v>
      </c>
      <c r="U2167" s="41">
        <f>IF(SUM(V2167:Y2167)&gt;=250, 250,SUM(V2167:Y2167))</f>
        <v>0</v>
      </c>
      <c r="V2167" s="41">
        <v>0</v>
      </c>
      <c r="W2167" s="41">
        <v>0</v>
      </c>
      <c r="X2167" s="41">
        <f>SUM(AL2167,AN2167,BO2167,BS2167)</f>
        <v>0</v>
      </c>
      <c r="Y2167" s="41">
        <f>SUM(AO2167:BN2167)</f>
        <v>0</v>
      </c>
      <c r="Z2167" s="41">
        <f>COUNTIF(AO2167:BN2167, "&gt;0")</f>
        <v>0</v>
      </c>
      <c r="AA2167" s="41">
        <f>SUM(AB2167:AF2167)</f>
        <v>375</v>
      </c>
      <c r="AB2167" s="41">
        <f>BP2167+BQ2167</f>
        <v>150</v>
      </c>
      <c r="AC2167" s="41">
        <v>0</v>
      </c>
      <c r="AD2167" s="41">
        <v>0</v>
      </c>
      <c r="AE2167" s="41">
        <f>SUM(BR2167)</f>
        <v>225</v>
      </c>
      <c r="AF2167" s="41">
        <f>SUM(AM2167)</f>
        <v>0</v>
      </c>
      <c r="AG2167" s="122"/>
      <c r="AH2167" s="36">
        <v>0</v>
      </c>
      <c r="AI2167" s="126">
        <v>0</v>
      </c>
      <c r="AJ2167" s="36">
        <v>0</v>
      </c>
      <c r="AK2167" s="121"/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14">
        <v>0</v>
      </c>
      <c r="AR2167" s="1">
        <v>0</v>
      </c>
      <c r="AS2167" s="114">
        <v>0</v>
      </c>
      <c r="AT2167" s="114">
        <v>0</v>
      </c>
      <c r="AU2167" s="114">
        <v>0</v>
      </c>
      <c r="AV2167" s="114">
        <v>0</v>
      </c>
      <c r="AW2167" s="114">
        <v>0</v>
      </c>
      <c r="AX2167" s="114">
        <v>0</v>
      </c>
      <c r="AY2167" s="114">
        <v>0</v>
      </c>
      <c r="AZ2167" s="114">
        <v>0</v>
      </c>
      <c r="BA2167" s="114">
        <v>0</v>
      </c>
      <c r="BB2167" s="114">
        <v>0</v>
      </c>
      <c r="BC2167" s="114">
        <v>0</v>
      </c>
      <c r="BD2167" s="115">
        <v>0</v>
      </c>
      <c r="BE2167" s="114">
        <v>0</v>
      </c>
      <c r="BF2167" s="114">
        <v>0</v>
      </c>
      <c r="BG2167" s="114">
        <v>0</v>
      </c>
      <c r="BH2167" s="114">
        <v>0</v>
      </c>
      <c r="BI2167" s="114">
        <v>0</v>
      </c>
      <c r="BJ2167" s="114">
        <v>0</v>
      </c>
      <c r="BK2167" s="114">
        <v>0</v>
      </c>
      <c r="BL2167" s="114">
        <v>0</v>
      </c>
      <c r="BM2167" s="114">
        <v>0</v>
      </c>
      <c r="BN2167" s="114">
        <v>0</v>
      </c>
      <c r="BO2167" s="114">
        <v>0</v>
      </c>
      <c r="BP2167" s="114">
        <v>0</v>
      </c>
      <c r="BQ2167" s="114">
        <v>150</v>
      </c>
      <c r="BR2167" s="114">
        <v>225</v>
      </c>
      <c r="BS2167" s="114">
        <v>0</v>
      </c>
    </row>
    <row r="2168" spans="1:71" ht="15" x14ac:dyDescent="0.25">
      <c r="A2168" s="1" t="str">
        <f>CONCATENATE(G2168,"-",F2168,"-",H2168)</f>
        <v>999932316-Green-Under 50</v>
      </c>
      <c r="B2168" s="1" t="str">
        <f>CONCATENATE(G2168,"-",H2168)</f>
        <v>999932316-Under 50</v>
      </c>
      <c r="C2168" s="36" t="s">
        <v>325</v>
      </c>
      <c r="D2168" s="36" t="s">
        <v>2349</v>
      </c>
      <c r="E2168" s="36" t="s">
        <v>27</v>
      </c>
      <c r="F2168" s="41" t="s">
        <v>19</v>
      </c>
      <c r="G2168" s="128">
        <v>999932316</v>
      </c>
      <c r="H2168" s="36" t="s">
        <v>1838</v>
      </c>
      <c r="I2168" s="34">
        <f>((L2168)-J2168)+T2168</f>
        <v>172.5</v>
      </c>
      <c r="J2168" s="36"/>
      <c r="K2168" s="35"/>
      <c r="L2168" s="34">
        <f>SUM(N2168,O2168,P2168,Q2168,R2168,M2168)</f>
        <v>0</v>
      </c>
      <c r="M2168" s="34">
        <f>AJ2168</f>
        <v>0</v>
      </c>
      <c r="N2168" s="34">
        <f>SUM(AI2168)</f>
        <v>0</v>
      </c>
      <c r="O2168" s="34">
        <f>0</f>
        <v>0</v>
      </c>
      <c r="P2168" s="34">
        <v>0</v>
      </c>
      <c r="Q2168" s="34">
        <v>0</v>
      </c>
      <c r="R2168" s="34">
        <f>AH2168</f>
        <v>0</v>
      </c>
      <c r="S2168" s="122"/>
      <c r="T2168" s="41">
        <f>SUM(U2168,AA2168)</f>
        <v>172.5</v>
      </c>
      <c r="U2168" s="41">
        <f>IF(SUM(V2168:Y2168)&gt;=250, 250,SUM(V2168:Y2168))</f>
        <v>60</v>
      </c>
      <c r="V2168" s="41">
        <v>0</v>
      </c>
      <c r="W2168" s="41">
        <v>0</v>
      </c>
      <c r="X2168" s="41">
        <f>SUM(AL2168,AN2168,BO2168,BS2168)</f>
        <v>0</v>
      </c>
      <c r="Y2168" s="41">
        <f>SUM(AO2168:BN2168)</f>
        <v>60</v>
      </c>
      <c r="Z2168" s="41">
        <f>COUNTIF(AO2168:BN2168, "&gt;0")</f>
        <v>1</v>
      </c>
      <c r="AA2168" s="41">
        <f>SUM(AB2168:AF2168)</f>
        <v>112.5</v>
      </c>
      <c r="AB2168" s="41">
        <f>BP2168+BQ2168</f>
        <v>112.5</v>
      </c>
      <c r="AC2168" s="41">
        <v>0</v>
      </c>
      <c r="AD2168" s="41">
        <v>0</v>
      </c>
      <c r="AE2168" s="41">
        <f>SUM(BR2168)</f>
        <v>0</v>
      </c>
      <c r="AF2168" s="41">
        <f>SUM(AM2168)</f>
        <v>0</v>
      </c>
      <c r="AG2168" s="122"/>
      <c r="AH2168" s="36">
        <v>0</v>
      </c>
      <c r="AI2168" s="36">
        <v>0</v>
      </c>
      <c r="AJ2168" s="36">
        <v>0</v>
      </c>
      <c r="AK2168" s="121"/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14">
        <v>0</v>
      </c>
      <c r="AR2168" s="1">
        <v>0</v>
      </c>
      <c r="AS2168" s="114">
        <v>0</v>
      </c>
      <c r="AT2168" s="114">
        <v>0</v>
      </c>
      <c r="AU2168" s="114">
        <v>0</v>
      </c>
      <c r="AV2168" s="114">
        <v>0</v>
      </c>
      <c r="AW2168" s="114">
        <v>60</v>
      </c>
      <c r="AX2168" s="114">
        <v>0</v>
      </c>
      <c r="AY2168" s="114">
        <v>0</v>
      </c>
      <c r="AZ2168" s="114">
        <v>0</v>
      </c>
      <c r="BA2168" s="114">
        <v>0</v>
      </c>
      <c r="BB2168" s="114">
        <v>0</v>
      </c>
      <c r="BC2168" s="114">
        <v>0</v>
      </c>
      <c r="BD2168" s="115">
        <v>0</v>
      </c>
      <c r="BE2168" s="114">
        <v>0</v>
      </c>
      <c r="BF2168" s="114">
        <v>0</v>
      </c>
      <c r="BG2168" s="114">
        <v>0</v>
      </c>
      <c r="BH2168" s="114">
        <v>0</v>
      </c>
      <c r="BI2168" s="114">
        <v>0</v>
      </c>
      <c r="BJ2168" s="114">
        <v>0</v>
      </c>
      <c r="BK2168" s="114">
        <v>0</v>
      </c>
      <c r="BL2168" s="114">
        <v>0</v>
      </c>
      <c r="BM2168" s="114">
        <v>0</v>
      </c>
      <c r="BN2168" s="114">
        <v>0</v>
      </c>
      <c r="BO2168" s="114">
        <v>0</v>
      </c>
      <c r="BP2168" s="114">
        <v>0</v>
      </c>
      <c r="BQ2168" s="114">
        <v>112.5</v>
      </c>
      <c r="BR2168" s="114">
        <v>0</v>
      </c>
      <c r="BS2168" s="114">
        <v>0</v>
      </c>
    </row>
    <row r="2169" spans="1:71" ht="15" x14ac:dyDescent="0.25">
      <c r="A2169" s="1" t="str">
        <f>CONCATENATE(G2169,"-",F2169,"-",H2169)</f>
        <v>999934616-Green-Under 50</v>
      </c>
      <c r="B2169" s="1" t="str">
        <f>CONCATENATE(G2169,"-",H2169)</f>
        <v>999934616-Under 50</v>
      </c>
      <c r="C2169" s="36" t="s">
        <v>2144</v>
      </c>
      <c r="D2169" s="36" t="s">
        <v>928</v>
      </c>
      <c r="E2169" s="36" t="s">
        <v>27</v>
      </c>
      <c r="F2169" s="41" t="s">
        <v>19</v>
      </c>
      <c r="G2169" s="128">
        <v>999934616</v>
      </c>
      <c r="H2169" s="36" t="s">
        <v>1838</v>
      </c>
      <c r="I2169" s="34">
        <f>((L2169)-J2169)+T2169</f>
        <v>60</v>
      </c>
      <c r="J2169" s="36"/>
      <c r="K2169" s="37"/>
      <c r="L2169" s="34">
        <f>SUM(N2169,O2169,P2169,Q2169,R2169,M2169)</f>
        <v>0</v>
      </c>
      <c r="M2169" s="34">
        <f>AJ2169</f>
        <v>0</v>
      </c>
      <c r="N2169" s="34">
        <f>SUM(AI2169)</f>
        <v>0</v>
      </c>
      <c r="O2169" s="34">
        <f>0</f>
        <v>0</v>
      </c>
      <c r="P2169" s="34">
        <v>0</v>
      </c>
      <c r="Q2169" s="34">
        <v>0</v>
      </c>
      <c r="R2169" s="34">
        <f>AH2169</f>
        <v>0</v>
      </c>
      <c r="S2169" s="122"/>
      <c r="T2169" s="41">
        <f>SUM(U2169,AA2169)</f>
        <v>60</v>
      </c>
      <c r="U2169" s="41">
        <f>IF(SUM(V2169:Y2169)&gt;=250, 250,SUM(V2169:Y2169))</f>
        <v>60</v>
      </c>
      <c r="V2169" s="41">
        <v>0</v>
      </c>
      <c r="W2169" s="41">
        <v>0</v>
      </c>
      <c r="X2169" s="41">
        <f>SUM(AL2169,AN2169,BO2169,BS2169)</f>
        <v>0</v>
      </c>
      <c r="Y2169" s="41">
        <f>SUM(AO2169:BN2169)</f>
        <v>60</v>
      </c>
      <c r="Z2169" s="41">
        <f>COUNTIF(AO2169:BN2169, "&gt;0")</f>
        <v>1</v>
      </c>
      <c r="AA2169" s="41">
        <f>SUM(AB2169:AF2169)</f>
        <v>0</v>
      </c>
      <c r="AB2169" s="41">
        <f>BP2169+BQ2169</f>
        <v>0</v>
      </c>
      <c r="AC2169" s="41">
        <v>0</v>
      </c>
      <c r="AD2169" s="41">
        <v>0</v>
      </c>
      <c r="AE2169" s="41">
        <f>SUM(BR2169)</f>
        <v>0</v>
      </c>
      <c r="AF2169" s="41">
        <f>SUM(AM2169)</f>
        <v>0</v>
      </c>
      <c r="AG2169" s="122"/>
      <c r="AH2169" s="36">
        <v>0</v>
      </c>
      <c r="AI2169" s="36">
        <v>0</v>
      </c>
      <c r="AJ2169" s="36">
        <v>0</v>
      </c>
      <c r="AK2169" s="37">
        <v>0</v>
      </c>
      <c r="AL2169" s="36">
        <v>0</v>
      </c>
      <c r="AM2169" s="36">
        <v>0</v>
      </c>
      <c r="AN2169" s="36">
        <v>0</v>
      </c>
      <c r="AO2169" s="36">
        <v>0</v>
      </c>
      <c r="AP2169" s="36">
        <v>0</v>
      </c>
      <c r="AQ2169" s="114">
        <v>60</v>
      </c>
      <c r="AR2169" s="1">
        <v>0</v>
      </c>
      <c r="AS2169" s="114">
        <v>0</v>
      </c>
      <c r="AT2169" s="114">
        <v>0</v>
      </c>
      <c r="AU2169" s="114">
        <v>0</v>
      </c>
      <c r="AV2169" s="114">
        <v>0</v>
      </c>
      <c r="AW2169" s="114">
        <v>0</v>
      </c>
      <c r="AX2169" s="114">
        <v>0</v>
      </c>
      <c r="AY2169" s="114">
        <v>0</v>
      </c>
      <c r="AZ2169" s="114">
        <v>0</v>
      </c>
      <c r="BA2169" s="114">
        <v>0</v>
      </c>
      <c r="BB2169" s="114">
        <v>0</v>
      </c>
      <c r="BC2169" s="114">
        <v>0</v>
      </c>
      <c r="BD2169" s="115">
        <v>0</v>
      </c>
      <c r="BE2169" s="114">
        <v>0</v>
      </c>
      <c r="BF2169" s="114">
        <v>0</v>
      </c>
      <c r="BG2169" s="114">
        <v>0</v>
      </c>
      <c r="BH2169" s="114">
        <v>0</v>
      </c>
      <c r="BI2169" s="114">
        <v>0</v>
      </c>
      <c r="BJ2169" s="114">
        <v>0</v>
      </c>
      <c r="BK2169" s="114">
        <v>0</v>
      </c>
      <c r="BL2169" s="114">
        <v>0</v>
      </c>
      <c r="BM2169" s="114">
        <v>0</v>
      </c>
      <c r="BN2169" s="114">
        <v>0</v>
      </c>
      <c r="BO2169" s="114">
        <v>0</v>
      </c>
      <c r="BP2169" s="114">
        <v>0</v>
      </c>
      <c r="BQ2169" s="114">
        <v>0</v>
      </c>
      <c r="BR2169" s="114">
        <v>0</v>
      </c>
      <c r="BS2169" s="114">
        <v>0</v>
      </c>
    </row>
    <row r="2170" spans="1:71" ht="15" x14ac:dyDescent="0.25">
      <c r="A2170" s="1" t="str">
        <f>CONCATENATE(G2170,"-",F2170,"-",H2170)</f>
        <v>999934532-Yellow-Under 50</v>
      </c>
      <c r="B2170" s="1" t="str">
        <f>CONCATENATE(G2170,"-",H2170)</f>
        <v>999934532-Under 50</v>
      </c>
      <c r="C2170" s="36" t="s">
        <v>2714</v>
      </c>
      <c r="D2170" s="36" t="s">
        <v>1312</v>
      </c>
      <c r="E2170" s="36" t="s">
        <v>27</v>
      </c>
      <c r="F2170" s="36" t="s">
        <v>21</v>
      </c>
      <c r="G2170" s="36">
        <v>999934532</v>
      </c>
      <c r="H2170" s="36" t="s">
        <v>1838</v>
      </c>
      <c r="I2170" s="34">
        <f>((L2170)-J2170)+T2170</f>
        <v>360</v>
      </c>
      <c r="J2170" s="36"/>
      <c r="K2170" s="35"/>
      <c r="L2170" s="34">
        <f>SUM(N2170,O2170,P2170,Q2170,R2170,M2170)</f>
        <v>0</v>
      </c>
      <c r="M2170" s="34">
        <f>AJ2170</f>
        <v>0</v>
      </c>
      <c r="N2170" s="34">
        <f>SUM(AI2170)</f>
        <v>0</v>
      </c>
      <c r="O2170" s="34">
        <f>0</f>
        <v>0</v>
      </c>
      <c r="P2170" s="34">
        <v>0</v>
      </c>
      <c r="Q2170" s="34">
        <v>0</v>
      </c>
      <c r="R2170" s="34">
        <f>AH2170</f>
        <v>0</v>
      </c>
      <c r="S2170" s="122"/>
      <c r="T2170" s="41">
        <f>SUM(U2170,AA2170)</f>
        <v>360</v>
      </c>
      <c r="U2170" s="41">
        <f>IF(SUM(V2170:Y2170)&gt;=250, 250,SUM(V2170:Y2170))</f>
        <v>60</v>
      </c>
      <c r="V2170" s="41">
        <v>0</v>
      </c>
      <c r="W2170" s="41">
        <v>0</v>
      </c>
      <c r="X2170" s="41">
        <f>SUM(AL2170,AN2170,BO2170,BS2170)</f>
        <v>0</v>
      </c>
      <c r="Y2170" s="41">
        <f>SUM(AO2170:BN2170)</f>
        <v>60</v>
      </c>
      <c r="Z2170" s="41">
        <f>COUNTIF(AO2170:BN2170, "&gt;0")</f>
        <v>1</v>
      </c>
      <c r="AA2170" s="41">
        <f>SUM(AB2170:AF2170)</f>
        <v>300</v>
      </c>
      <c r="AB2170" s="41">
        <f>BP2170+BQ2170</f>
        <v>0</v>
      </c>
      <c r="AC2170" s="41">
        <v>0</v>
      </c>
      <c r="AD2170" s="41">
        <v>0</v>
      </c>
      <c r="AE2170" s="41">
        <f>SUM(BR2170)</f>
        <v>300</v>
      </c>
      <c r="AF2170" s="41">
        <f>SUM(AM2170)</f>
        <v>0</v>
      </c>
      <c r="AG2170" s="122"/>
      <c r="AH2170" s="36">
        <v>0</v>
      </c>
      <c r="AI2170" s="126">
        <v>0</v>
      </c>
      <c r="AJ2170" s="36">
        <v>0</v>
      </c>
      <c r="AK2170" s="121"/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14">
        <v>0</v>
      </c>
      <c r="AR2170" s="1">
        <v>0</v>
      </c>
      <c r="AS2170" s="114">
        <v>0</v>
      </c>
      <c r="AT2170" s="114">
        <v>0</v>
      </c>
      <c r="AU2170" s="114">
        <v>0</v>
      </c>
      <c r="AV2170" s="114">
        <v>0</v>
      </c>
      <c r="AW2170" s="114">
        <v>0</v>
      </c>
      <c r="AX2170" s="114">
        <v>0</v>
      </c>
      <c r="AY2170" s="114">
        <v>0</v>
      </c>
      <c r="AZ2170" s="114">
        <v>0</v>
      </c>
      <c r="BA2170" s="114">
        <v>60</v>
      </c>
      <c r="BB2170" s="114">
        <v>0</v>
      </c>
      <c r="BC2170" s="114">
        <v>0</v>
      </c>
      <c r="BD2170" s="115">
        <v>0</v>
      </c>
      <c r="BE2170" s="114">
        <v>0</v>
      </c>
      <c r="BF2170" s="114">
        <v>0</v>
      </c>
      <c r="BG2170" s="114">
        <v>0</v>
      </c>
      <c r="BH2170" s="114">
        <v>0</v>
      </c>
      <c r="BI2170" s="114">
        <v>0</v>
      </c>
      <c r="BJ2170" s="114">
        <v>0</v>
      </c>
      <c r="BK2170" s="114">
        <v>0</v>
      </c>
      <c r="BL2170" s="114">
        <v>0</v>
      </c>
      <c r="BM2170" s="114">
        <v>0</v>
      </c>
      <c r="BN2170" s="114">
        <v>0</v>
      </c>
      <c r="BO2170" s="114">
        <v>0</v>
      </c>
      <c r="BP2170" s="114">
        <v>0</v>
      </c>
      <c r="BQ2170" s="114">
        <v>0</v>
      </c>
      <c r="BR2170" s="114">
        <v>300</v>
      </c>
      <c r="BS2170" s="114">
        <v>0</v>
      </c>
    </row>
    <row r="2171" spans="1:71" ht="15" x14ac:dyDescent="0.25">
      <c r="A2171" s="1" t="str">
        <f>CONCATENATE(G2171,"-",F2171,"-",H2171)</f>
        <v>999933831-Yellow-Under 50</v>
      </c>
      <c r="B2171" s="1" t="str">
        <f>CONCATENATE(G2171,"-",H2171)</f>
        <v>999933831-Under 50</v>
      </c>
      <c r="C2171" s="36" t="s">
        <v>2644</v>
      </c>
      <c r="D2171" s="36" t="s">
        <v>1637</v>
      </c>
      <c r="E2171" s="36" t="s">
        <v>27</v>
      </c>
      <c r="F2171" s="36" t="s">
        <v>21</v>
      </c>
      <c r="G2171" s="36">
        <v>999933831</v>
      </c>
      <c r="H2171" s="36" t="s">
        <v>1838</v>
      </c>
      <c r="I2171" s="34">
        <f>((L2171)-J2171)+T2171</f>
        <v>210</v>
      </c>
      <c r="J2171" s="36"/>
      <c r="K2171" s="35"/>
      <c r="L2171" s="34">
        <f>SUM(N2171,O2171,P2171,Q2171,R2171,M2171)</f>
        <v>0</v>
      </c>
      <c r="M2171" s="34">
        <f>AJ2171</f>
        <v>0</v>
      </c>
      <c r="N2171" s="34">
        <f>SUM(AI2171)</f>
        <v>0</v>
      </c>
      <c r="O2171" s="34">
        <f>0</f>
        <v>0</v>
      </c>
      <c r="P2171" s="34">
        <v>0</v>
      </c>
      <c r="Q2171" s="34">
        <v>0</v>
      </c>
      <c r="R2171" s="34">
        <f>AH2171</f>
        <v>0</v>
      </c>
      <c r="S2171" s="122"/>
      <c r="T2171" s="41">
        <f>SUM(U2171,AA2171)</f>
        <v>210</v>
      </c>
      <c r="U2171" s="41">
        <f>IF(SUM(V2171:Y2171)&gt;=250, 250,SUM(V2171:Y2171))</f>
        <v>60</v>
      </c>
      <c r="V2171" s="41">
        <v>0</v>
      </c>
      <c r="W2171" s="41">
        <v>0</v>
      </c>
      <c r="X2171" s="41">
        <f>SUM(AL2171,AN2171,BO2171,BS2171)</f>
        <v>0</v>
      </c>
      <c r="Y2171" s="41">
        <f>SUM(AO2171:BN2171)</f>
        <v>60</v>
      </c>
      <c r="Z2171" s="41">
        <f>COUNTIF(AO2171:BN2171, "&gt;0")</f>
        <v>1</v>
      </c>
      <c r="AA2171" s="41">
        <f>SUM(AB2171:AF2171)</f>
        <v>150</v>
      </c>
      <c r="AB2171" s="41">
        <f>BP2171+BQ2171</f>
        <v>150</v>
      </c>
      <c r="AC2171" s="41">
        <v>0</v>
      </c>
      <c r="AD2171" s="41">
        <v>0</v>
      </c>
      <c r="AE2171" s="41">
        <f>SUM(BR2171)</f>
        <v>0</v>
      </c>
      <c r="AF2171" s="41">
        <f>SUM(AM2171)</f>
        <v>0</v>
      </c>
      <c r="AG2171" s="122"/>
      <c r="AH2171" s="36">
        <v>0</v>
      </c>
      <c r="AI2171" s="126">
        <v>0</v>
      </c>
      <c r="AJ2171" s="36">
        <v>0</v>
      </c>
      <c r="AK2171" s="121"/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14">
        <v>0</v>
      </c>
      <c r="AR2171" s="1">
        <v>0</v>
      </c>
      <c r="AS2171" s="114">
        <v>0</v>
      </c>
      <c r="AT2171" s="114">
        <v>0</v>
      </c>
      <c r="AU2171" s="114">
        <v>0</v>
      </c>
      <c r="AV2171" s="114">
        <v>0</v>
      </c>
      <c r="AW2171" s="114">
        <v>0</v>
      </c>
      <c r="AX2171" s="114">
        <v>0</v>
      </c>
      <c r="AY2171" s="114">
        <v>0</v>
      </c>
      <c r="AZ2171" s="114">
        <v>60</v>
      </c>
      <c r="BA2171" s="114">
        <v>0</v>
      </c>
      <c r="BB2171" s="114">
        <v>0</v>
      </c>
      <c r="BC2171" s="114">
        <v>0</v>
      </c>
      <c r="BD2171" s="115">
        <v>0</v>
      </c>
      <c r="BE2171" s="114">
        <v>0</v>
      </c>
      <c r="BF2171" s="114">
        <v>0</v>
      </c>
      <c r="BG2171" s="114">
        <v>0</v>
      </c>
      <c r="BH2171" s="114">
        <v>0</v>
      </c>
      <c r="BI2171" s="114">
        <v>0</v>
      </c>
      <c r="BJ2171" s="114">
        <v>0</v>
      </c>
      <c r="BK2171" s="114">
        <v>0</v>
      </c>
      <c r="BL2171" s="114">
        <v>0</v>
      </c>
      <c r="BM2171" s="114">
        <v>0</v>
      </c>
      <c r="BN2171" s="114">
        <v>0</v>
      </c>
      <c r="BO2171" s="114">
        <v>0</v>
      </c>
      <c r="BP2171" s="114">
        <v>0</v>
      </c>
      <c r="BQ2171" s="114">
        <v>150</v>
      </c>
      <c r="BR2171" s="114">
        <v>0</v>
      </c>
      <c r="BS2171" s="114">
        <v>0</v>
      </c>
    </row>
    <row r="2172" spans="1:71" ht="15" x14ac:dyDescent="0.25">
      <c r="A2172" s="1" t="str">
        <f>CONCATENATE(G2172,"-",F2172,"-",H2172)</f>
        <v>999933798-Yellow-Under 50</v>
      </c>
      <c r="B2172" s="1" t="str">
        <f>CONCATENATE(G2172,"-",H2172)</f>
        <v>999933798-Under 50</v>
      </c>
      <c r="C2172" s="36" t="s">
        <v>2865</v>
      </c>
      <c r="D2172" s="36" t="s">
        <v>811</v>
      </c>
      <c r="E2172" s="36" t="s">
        <v>27</v>
      </c>
      <c r="F2172" s="36" t="s">
        <v>21</v>
      </c>
      <c r="G2172" s="36">
        <v>999933798</v>
      </c>
      <c r="H2172" s="36" t="s">
        <v>1838</v>
      </c>
      <c r="I2172" s="34">
        <f>((L2172)-J2172)+T2172</f>
        <v>60</v>
      </c>
      <c r="J2172" s="36"/>
      <c r="K2172" s="35"/>
      <c r="L2172" s="34">
        <f>SUM(N2172,O2172,P2172,Q2172,R2172,M2172)</f>
        <v>0</v>
      </c>
      <c r="M2172" s="34">
        <f>AJ2172</f>
        <v>0</v>
      </c>
      <c r="N2172" s="34">
        <f>SUM(AI2172)</f>
        <v>0</v>
      </c>
      <c r="O2172" s="34">
        <f>0</f>
        <v>0</v>
      </c>
      <c r="P2172" s="34">
        <v>0</v>
      </c>
      <c r="Q2172" s="34">
        <v>0</v>
      </c>
      <c r="R2172" s="34">
        <f>AH2172</f>
        <v>0</v>
      </c>
      <c r="S2172" s="122"/>
      <c r="T2172" s="41">
        <f>SUM(U2172,AA2172)</f>
        <v>60</v>
      </c>
      <c r="U2172" s="41">
        <f>IF(SUM(V2172:Y2172)&gt;=250, 250,SUM(V2172:Y2172))</f>
        <v>60</v>
      </c>
      <c r="V2172" s="41">
        <v>0</v>
      </c>
      <c r="W2172" s="41">
        <v>0</v>
      </c>
      <c r="X2172" s="41">
        <f>SUM(AL2172,AN2172,BO2172,BS2172)</f>
        <v>0</v>
      </c>
      <c r="Y2172" s="41">
        <f>SUM(AO2172:BN2172)</f>
        <v>60</v>
      </c>
      <c r="Z2172" s="41">
        <f>COUNTIF(AO2172:BN2172, "&gt;0")</f>
        <v>1</v>
      </c>
      <c r="AA2172" s="41">
        <f>SUM(AB2172:AF2172)</f>
        <v>0</v>
      </c>
      <c r="AB2172" s="41">
        <f>BP2172+BQ2172</f>
        <v>0</v>
      </c>
      <c r="AC2172" s="41">
        <v>0</v>
      </c>
      <c r="AD2172" s="41">
        <v>0</v>
      </c>
      <c r="AE2172" s="41">
        <f>SUM(BR2172)</f>
        <v>0</v>
      </c>
      <c r="AF2172" s="41">
        <f>SUM(AM2172)</f>
        <v>0</v>
      </c>
      <c r="AG2172" s="122"/>
      <c r="AH2172" s="36">
        <v>0</v>
      </c>
      <c r="AI2172" s="126">
        <v>0</v>
      </c>
      <c r="AJ2172" s="36">
        <v>0</v>
      </c>
      <c r="AK2172" s="121"/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14">
        <v>0</v>
      </c>
      <c r="AR2172" s="1">
        <v>0</v>
      </c>
      <c r="AS2172" s="114">
        <v>0</v>
      </c>
      <c r="AT2172" s="114">
        <v>0</v>
      </c>
      <c r="AU2172" s="114">
        <v>0</v>
      </c>
      <c r="AV2172" s="114">
        <v>0</v>
      </c>
      <c r="AW2172" s="114">
        <v>0</v>
      </c>
      <c r="AX2172" s="114">
        <v>0</v>
      </c>
      <c r="AY2172" s="114">
        <v>0</v>
      </c>
      <c r="AZ2172" s="114">
        <v>0</v>
      </c>
      <c r="BA2172" s="114">
        <v>0</v>
      </c>
      <c r="BB2172" s="114">
        <v>0</v>
      </c>
      <c r="BC2172" s="114">
        <v>0</v>
      </c>
      <c r="BD2172" s="115">
        <v>60</v>
      </c>
      <c r="BE2172" s="114">
        <v>0</v>
      </c>
      <c r="BF2172" s="114">
        <v>0</v>
      </c>
      <c r="BG2172" s="114">
        <v>0</v>
      </c>
      <c r="BH2172" s="114">
        <v>0</v>
      </c>
      <c r="BI2172" s="114">
        <v>0</v>
      </c>
      <c r="BJ2172" s="114">
        <v>0</v>
      </c>
      <c r="BK2172" s="114">
        <v>0</v>
      </c>
      <c r="BL2172" s="114">
        <v>0</v>
      </c>
      <c r="BM2172" s="114">
        <v>0</v>
      </c>
      <c r="BN2172" s="114">
        <v>0</v>
      </c>
      <c r="BO2172" s="114">
        <v>0</v>
      </c>
      <c r="BP2172" s="114">
        <v>0</v>
      </c>
      <c r="BQ2172" s="114">
        <v>0</v>
      </c>
      <c r="BR2172" s="114">
        <v>0</v>
      </c>
      <c r="BS2172" s="114">
        <v>0</v>
      </c>
    </row>
    <row r="2173" spans="1:71" ht="15" x14ac:dyDescent="0.25">
      <c r="A2173" s="1" t="str">
        <f>CONCATENATE(G2173,"-",F2173,"-",H2173)</f>
        <v>999934882-Yellow-Under 50</v>
      </c>
      <c r="B2173" s="1" t="str">
        <f>CONCATENATE(G2173,"-",H2173)</f>
        <v>999934882-Under 50</v>
      </c>
      <c r="C2173" s="36" t="s">
        <v>2241</v>
      </c>
      <c r="D2173" s="36" t="s">
        <v>2188</v>
      </c>
      <c r="E2173" s="36" t="s">
        <v>27</v>
      </c>
      <c r="F2173" s="36" t="s">
        <v>21</v>
      </c>
      <c r="G2173" s="128">
        <v>999934882</v>
      </c>
      <c r="H2173" s="36" t="s">
        <v>1838</v>
      </c>
      <c r="I2173" s="34">
        <f>((L2173)-J2173)+T2173</f>
        <v>60</v>
      </c>
      <c r="J2173" s="36"/>
      <c r="K2173" s="35"/>
      <c r="L2173" s="34">
        <f>SUM(N2173,O2173,P2173,Q2173,R2173,M2173)</f>
        <v>0</v>
      </c>
      <c r="M2173" s="34">
        <f>AJ2173</f>
        <v>0</v>
      </c>
      <c r="N2173" s="34">
        <f>SUM(AI2173)</f>
        <v>0</v>
      </c>
      <c r="O2173" s="34">
        <f>0</f>
        <v>0</v>
      </c>
      <c r="P2173" s="34">
        <v>0</v>
      </c>
      <c r="Q2173" s="34">
        <v>0</v>
      </c>
      <c r="R2173" s="34">
        <f>AH2173</f>
        <v>0</v>
      </c>
      <c r="S2173" s="122"/>
      <c r="T2173" s="41">
        <f>SUM(U2173,AA2173)</f>
        <v>60</v>
      </c>
      <c r="U2173" s="41">
        <f>IF(SUM(V2173:Y2173)&gt;=250, 250,SUM(V2173:Y2173))</f>
        <v>60</v>
      </c>
      <c r="V2173" s="41">
        <v>0</v>
      </c>
      <c r="W2173" s="41">
        <v>0</v>
      </c>
      <c r="X2173" s="41">
        <f>SUM(AL2173,AN2173,BO2173,BS2173)</f>
        <v>0</v>
      </c>
      <c r="Y2173" s="41">
        <f>SUM(AO2173:BN2173)</f>
        <v>60</v>
      </c>
      <c r="Z2173" s="41">
        <f>COUNTIF(AO2173:BN2173, "&gt;0")</f>
        <v>1</v>
      </c>
      <c r="AA2173" s="41">
        <f>SUM(AB2173:AF2173)</f>
        <v>0</v>
      </c>
      <c r="AB2173" s="41">
        <f>BP2173+BQ2173</f>
        <v>0</v>
      </c>
      <c r="AC2173" s="41">
        <v>0</v>
      </c>
      <c r="AD2173" s="41">
        <v>0</v>
      </c>
      <c r="AE2173" s="41">
        <f>SUM(BR2173)</f>
        <v>0</v>
      </c>
      <c r="AF2173" s="41">
        <f>SUM(AM2173)</f>
        <v>0</v>
      </c>
      <c r="AG2173" s="122"/>
      <c r="AH2173" s="36">
        <v>0</v>
      </c>
      <c r="AI2173" s="126">
        <v>0</v>
      </c>
      <c r="AJ2173" s="36">
        <v>0</v>
      </c>
      <c r="AK2173" s="121"/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14">
        <v>0</v>
      </c>
      <c r="AR2173" s="1">
        <v>0</v>
      </c>
      <c r="AS2173" s="114">
        <v>0</v>
      </c>
      <c r="AT2173" s="114">
        <v>60</v>
      </c>
      <c r="AU2173" s="114">
        <v>0</v>
      </c>
      <c r="AV2173" s="114">
        <v>0</v>
      </c>
      <c r="AW2173" s="114">
        <v>0</v>
      </c>
      <c r="AX2173" s="114">
        <v>0</v>
      </c>
      <c r="AY2173" s="114">
        <v>0</v>
      </c>
      <c r="AZ2173" s="114">
        <v>0</v>
      </c>
      <c r="BA2173" s="114">
        <v>0</v>
      </c>
      <c r="BB2173" s="114">
        <v>0</v>
      </c>
      <c r="BC2173" s="114">
        <v>0</v>
      </c>
      <c r="BD2173" s="115">
        <v>0</v>
      </c>
      <c r="BE2173" s="114">
        <v>0</v>
      </c>
      <c r="BF2173" s="114">
        <v>0</v>
      </c>
      <c r="BG2173" s="114">
        <v>0</v>
      </c>
      <c r="BH2173" s="114">
        <v>0</v>
      </c>
      <c r="BI2173" s="114">
        <v>0</v>
      </c>
      <c r="BJ2173" s="114">
        <v>0</v>
      </c>
      <c r="BK2173" s="114">
        <v>0</v>
      </c>
      <c r="BL2173" s="114">
        <v>0</v>
      </c>
      <c r="BM2173" s="114">
        <v>0</v>
      </c>
      <c r="BN2173" s="114">
        <v>0</v>
      </c>
      <c r="BO2173" s="114">
        <v>0</v>
      </c>
      <c r="BP2173" s="114">
        <v>0</v>
      </c>
      <c r="BQ2173" s="114">
        <v>0</v>
      </c>
      <c r="BR2173" s="114">
        <v>0</v>
      </c>
      <c r="BS2173" s="114">
        <v>0</v>
      </c>
    </row>
    <row r="2174" spans="1:71" ht="15" x14ac:dyDescent="0.25">
      <c r="A2174" s="1" t="str">
        <f>CONCATENATE(G2174,"-",F2174,"-",H2174)</f>
        <v>999857519-Black-Under 50</v>
      </c>
      <c r="B2174" s="1" t="str">
        <f>CONCATENATE(G2174,"-",H2174)</f>
        <v>999857519-Under 50</v>
      </c>
      <c r="C2174" s="34" t="s">
        <v>161</v>
      </c>
      <c r="D2174" s="34" t="s">
        <v>162</v>
      </c>
      <c r="E2174" s="34" t="s">
        <v>17</v>
      </c>
      <c r="F2174" s="41" t="s">
        <v>14</v>
      </c>
      <c r="G2174" s="127">
        <v>999857519</v>
      </c>
      <c r="H2174" s="36" t="s">
        <v>1838</v>
      </c>
      <c r="I2174" s="34">
        <f>((L2174)-J2174)+T2174</f>
        <v>1360</v>
      </c>
      <c r="J2174" s="34">
        <f>L2174/2</f>
        <v>0</v>
      </c>
      <c r="K2174" s="35"/>
      <c r="L2174" s="34">
        <f>SUM(N2174,O2174,P2174,Q2174,R2174,M2174)</f>
        <v>0</v>
      </c>
      <c r="M2174" s="34">
        <f>AJ2174</f>
        <v>0</v>
      </c>
      <c r="N2174" s="34">
        <f>SUM(AI2174)</f>
        <v>0</v>
      </c>
      <c r="O2174" s="34">
        <f>0</f>
        <v>0</v>
      </c>
      <c r="P2174" s="34">
        <v>0</v>
      </c>
      <c r="Q2174" s="34">
        <v>0</v>
      </c>
      <c r="R2174" s="34">
        <f>AH2174</f>
        <v>0</v>
      </c>
      <c r="S2174" s="122"/>
      <c r="T2174" s="41">
        <f>SUM(U2174,AA2174)</f>
        <v>1360</v>
      </c>
      <c r="U2174" s="41">
        <f>IF(SUM(V2174:Y2174)&gt;=250, 250,SUM(V2174:Y2174))</f>
        <v>60</v>
      </c>
      <c r="V2174" s="41">
        <v>0</v>
      </c>
      <c r="W2174" s="41">
        <v>0</v>
      </c>
      <c r="X2174" s="41">
        <f>SUM(AL2174,AN2174,BO2174,BS2174)</f>
        <v>0</v>
      </c>
      <c r="Y2174" s="41">
        <f>SUM(AO2174:BN2174)</f>
        <v>60</v>
      </c>
      <c r="Z2174" s="41">
        <f>COUNTIF(AO2174:BN2174, "&gt;0")</f>
        <v>1</v>
      </c>
      <c r="AA2174" s="41">
        <f>SUM(AB2174:AF2174)</f>
        <v>1300</v>
      </c>
      <c r="AB2174" s="41">
        <f>BP2174+BQ2174</f>
        <v>0</v>
      </c>
      <c r="AC2174" s="41">
        <v>0</v>
      </c>
      <c r="AD2174" s="41">
        <v>0</v>
      </c>
      <c r="AE2174" s="41">
        <f>SUM(BR2174)</f>
        <v>600</v>
      </c>
      <c r="AF2174" s="41">
        <f>SUM(AM2174)</f>
        <v>700</v>
      </c>
      <c r="AG2174" s="122"/>
      <c r="AH2174" s="36">
        <v>0</v>
      </c>
      <c r="AI2174" s="126">
        <v>0</v>
      </c>
      <c r="AJ2174" s="36">
        <v>0</v>
      </c>
      <c r="AK2174" s="121"/>
      <c r="AL2174" s="1">
        <v>0</v>
      </c>
      <c r="AM2174" s="1">
        <v>700</v>
      </c>
      <c r="AN2174" s="1">
        <v>0</v>
      </c>
      <c r="AO2174" s="1">
        <v>0</v>
      </c>
      <c r="AP2174" s="1">
        <v>0</v>
      </c>
      <c r="AQ2174" s="114">
        <v>0</v>
      </c>
      <c r="AR2174" s="1">
        <v>0</v>
      </c>
      <c r="AS2174" s="114">
        <v>0</v>
      </c>
      <c r="AT2174" s="114">
        <v>0</v>
      </c>
      <c r="AU2174" s="114">
        <v>0</v>
      </c>
      <c r="AV2174" s="114">
        <v>0</v>
      </c>
      <c r="AW2174" s="114">
        <v>0</v>
      </c>
      <c r="AX2174" s="114">
        <v>0</v>
      </c>
      <c r="AY2174" s="114">
        <v>0</v>
      </c>
      <c r="AZ2174" s="114">
        <v>0</v>
      </c>
      <c r="BA2174" s="114">
        <v>0</v>
      </c>
      <c r="BB2174" s="114">
        <v>0</v>
      </c>
      <c r="BC2174" s="114">
        <v>0</v>
      </c>
      <c r="BD2174" s="115">
        <v>0</v>
      </c>
      <c r="BE2174" s="114">
        <v>0</v>
      </c>
      <c r="BF2174" s="114">
        <v>0</v>
      </c>
      <c r="BG2174" s="114">
        <v>0</v>
      </c>
      <c r="BH2174" s="114">
        <v>60</v>
      </c>
      <c r="BI2174" s="114">
        <v>0</v>
      </c>
      <c r="BJ2174" s="114">
        <v>0</v>
      </c>
      <c r="BK2174" s="114">
        <v>0</v>
      </c>
      <c r="BL2174" s="114">
        <v>0</v>
      </c>
      <c r="BM2174" s="114">
        <v>0</v>
      </c>
      <c r="BN2174" s="114">
        <v>0</v>
      </c>
      <c r="BO2174" s="114">
        <v>0</v>
      </c>
      <c r="BP2174" s="114">
        <v>0</v>
      </c>
      <c r="BQ2174" s="114">
        <v>0</v>
      </c>
      <c r="BR2174" s="114">
        <v>600</v>
      </c>
      <c r="BS2174" s="114">
        <v>0</v>
      </c>
    </row>
    <row r="2175" spans="1:71" ht="15" x14ac:dyDescent="0.25">
      <c r="A2175" s="1" t="str">
        <f>CONCATENATE(G2175,"-",F2175,"-",H2175)</f>
        <v>999884956-Black-Under 50</v>
      </c>
      <c r="B2175" s="1" t="str">
        <f>CONCATENATE(G2175,"-",H2175)</f>
        <v>999884956-Under 50</v>
      </c>
      <c r="C2175" s="36" t="s">
        <v>1299</v>
      </c>
      <c r="D2175" s="36" t="s">
        <v>61</v>
      </c>
      <c r="E2175" s="36" t="s">
        <v>17</v>
      </c>
      <c r="F2175" s="41" t="s">
        <v>14</v>
      </c>
      <c r="G2175" s="127">
        <v>999884956</v>
      </c>
      <c r="H2175" s="36" t="s">
        <v>1838</v>
      </c>
      <c r="I2175" s="34">
        <f>((L2175)-J2175)+T2175</f>
        <v>1040</v>
      </c>
      <c r="J2175" s="36"/>
      <c r="K2175" s="37"/>
      <c r="L2175" s="34">
        <f>SUM(N2175,O2175,P2175,Q2175,R2175,M2175)</f>
        <v>85</v>
      </c>
      <c r="M2175" s="34">
        <f>AJ2175</f>
        <v>0</v>
      </c>
      <c r="N2175" s="34">
        <f>SUM(AI2175)</f>
        <v>0</v>
      </c>
      <c r="O2175" s="34">
        <f>0</f>
        <v>0</v>
      </c>
      <c r="P2175" s="34">
        <v>0</v>
      </c>
      <c r="Q2175" s="34">
        <v>0</v>
      </c>
      <c r="R2175" s="34">
        <f>AH2175</f>
        <v>85</v>
      </c>
      <c r="S2175" s="122"/>
      <c r="T2175" s="41">
        <f>SUM(U2175,AA2175)</f>
        <v>955</v>
      </c>
      <c r="U2175" s="41">
        <f>IF(SUM(V2175:Y2175)&gt;=250, 250,SUM(V2175:Y2175))</f>
        <v>180</v>
      </c>
      <c r="V2175" s="41">
        <v>0</v>
      </c>
      <c r="W2175" s="41">
        <v>0</v>
      </c>
      <c r="X2175" s="41">
        <f>SUM(AL2175,AN2175,BO2175,BS2175)</f>
        <v>0</v>
      </c>
      <c r="Y2175" s="41">
        <f>SUM(AO2175:BN2175)-60</f>
        <v>180</v>
      </c>
      <c r="Z2175" s="41">
        <f>COUNTIF(AO2175:BN2175, "&gt;0")</f>
        <v>3</v>
      </c>
      <c r="AA2175" s="41">
        <f>SUM(AB2175:AF2175)</f>
        <v>775</v>
      </c>
      <c r="AB2175" s="41">
        <f>BP2175+BQ2175</f>
        <v>225</v>
      </c>
      <c r="AC2175" s="41">
        <v>0</v>
      </c>
      <c r="AD2175" s="41">
        <v>0</v>
      </c>
      <c r="AE2175" s="41">
        <f>SUM(BR2175)</f>
        <v>254</v>
      </c>
      <c r="AF2175" s="41">
        <f>SUM(AM2175)</f>
        <v>296</v>
      </c>
      <c r="AG2175" s="122"/>
      <c r="AH2175" s="36">
        <v>85</v>
      </c>
      <c r="AI2175" s="126">
        <v>0</v>
      </c>
      <c r="AJ2175" s="36">
        <v>0</v>
      </c>
      <c r="AK2175" s="121"/>
      <c r="AL2175" s="1">
        <v>0</v>
      </c>
      <c r="AM2175" s="1">
        <v>296</v>
      </c>
      <c r="AN2175" s="1">
        <v>0</v>
      </c>
      <c r="AO2175" s="1">
        <v>0</v>
      </c>
      <c r="AP2175" s="1">
        <v>120</v>
      </c>
      <c r="AQ2175" s="114">
        <v>0</v>
      </c>
      <c r="AR2175" s="1">
        <v>0</v>
      </c>
      <c r="AS2175" s="114">
        <v>0</v>
      </c>
      <c r="AT2175" s="114">
        <v>0</v>
      </c>
      <c r="AU2175" s="114">
        <v>0</v>
      </c>
      <c r="AV2175" s="114">
        <v>0</v>
      </c>
      <c r="AW2175" s="114">
        <v>0</v>
      </c>
      <c r="AX2175" s="114">
        <v>0</v>
      </c>
      <c r="AY2175" s="114">
        <v>0</v>
      </c>
      <c r="AZ2175" s="114">
        <v>0</v>
      </c>
      <c r="BA2175" s="114">
        <v>60</v>
      </c>
      <c r="BB2175" s="114">
        <v>0</v>
      </c>
      <c r="BC2175" s="114">
        <v>0</v>
      </c>
      <c r="BD2175" s="115">
        <v>60</v>
      </c>
      <c r="BE2175" s="114">
        <v>0</v>
      </c>
      <c r="BF2175" s="114">
        <v>0</v>
      </c>
      <c r="BG2175" s="114">
        <v>0</v>
      </c>
      <c r="BH2175" s="114">
        <v>0</v>
      </c>
      <c r="BI2175" s="114">
        <v>0</v>
      </c>
      <c r="BJ2175" s="114">
        <v>0</v>
      </c>
      <c r="BK2175" s="114">
        <v>0</v>
      </c>
      <c r="BL2175" s="114">
        <v>0</v>
      </c>
      <c r="BM2175" s="114">
        <v>0</v>
      </c>
      <c r="BN2175" s="114">
        <v>0</v>
      </c>
      <c r="BO2175" s="114">
        <v>0</v>
      </c>
      <c r="BP2175" s="114">
        <v>225</v>
      </c>
      <c r="BQ2175" s="114">
        <v>0</v>
      </c>
      <c r="BR2175" s="114">
        <v>254</v>
      </c>
      <c r="BS2175" s="114">
        <v>0</v>
      </c>
    </row>
    <row r="2176" spans="1:71" ht="15" x14ac:dyDescent="0.25">
      <c r="A2176" s="1" t="str">
        <f>CONCATENATE(G2176,"-",F2176,"-",H2176)</f>
        <v>999929237-Black-Under 50</v>
      </c>
      <c r="B2176" s="1" t="str">
        <f>CONCATENATE(G2176,"-",H2176)</f>
        <v>999929237-Under 50</v>
      </c>
      <c r="C2176" s="36" t="s">
        <v>718</v>
      </c>
      <c r="D2176" s="36" t="s">
        <v>1332</v>
      </c>
      <c r="E2176" s="36" t="s">
        <v>17</v>
      </c>
      <c r="F2176" s="41" t="s">
        <v>14</v>
      </c>
      <c r="G2176" s="128">
        <v>999929237</v>
      </c>
      <c r="H2176" s="36" t="s">
        <v>1838</v>
      </c>
      <c r="I2176" s="34">
        <f>((L2176)-J2176)+T2176</f>
        <v>1036</v>
      </c>
      <c r="J2176" s="36"/>
      <c r="K2176" s="37"/>
      <c r="L2176" s="34">
        <f>SUM(N2176,O2176,P2176,Q2176,R2176,M2176)</f>
        <v>50</v>
      </c>
      <c r="M2176" s="34">
        <f>AJ2176</f>
        <v>0</v>
      </c>
      <c r="N2176" s="34">
        <f>SUM(AI2176)</f>
        <v>50</v>
      </c>
      <c r="O2176" s="34">
        <f>0</f>
        <v>0</v>
      </c>
      <c r="P2176" s="34">
        <v>0</v>
      </c>
      <c r="Q2176" s="34">
        <v>0</v>
      </c>
      <c r="R2176" s="34">
        <f>AH2176</f>
        <v>0</v>
      </c>
      <c r="S2176" s="122"/>
      <c r="T2176" s="41">
        <f>SUM(U2176,AA2176)</f>
        <v>986</v>
      </c>
      <c r="U2176" s="41">
        <f>IF(SUM(V2176:Y2176)&gt;=250, 250,SUM(V2176:Y2176))</f>
        <v>140</v>
      </c>
      <c r="V2176" s="41">
        <v>0</v>
      </c>
      <c r="W2176" s="41">
        <v>0</v>
      </c>
      <c r="X2176" s="41">
        <f>SUM(AL2176,AN2176,BO2176,BS2176)</f>
        <v>50</v>
      </c>
      <c r="Y2176" s="41">
        <f>SUM(AO2176:BN2176)-45</f>
        <v>90</v>
      </c>
      <c r="Z2176" s="41">
        <f>COUNTIF(AO2176:BN2176, "&gt;0")</f>
        <v>3</v>
      </c>
      <c r="AA2176" s="41">
        <f>SUM(AB2176:AF2176)</f>
        <v>846</v>
      </c>
      <c r="AB2176" s="41">
        <f>BP2176+BQ2176</f>
        <v>296</v>
      </c>
      <c r="AC2176" s="41">
        <v>0</v>
      </c>
      <c r="AD2176" s="41">
        <v>0</v>
      </c>
      <c r="AE2176" s="41">
        <f>SUM(BR2176)</f>
        <v>254</v>
      </c>
      <c r="AF2176" s="41">
        <f>SUM(AM2176)</f>
        <v>296</v>
      </c>
      <c r="AG2176" s="122"/>
      <c r="AH2176" s="36">
        <v>0</v>
      </c>
      <c r="AI2176" s="126">
        <v>50</v>
      </c>
      <c r="AJ2176" s="36">
        <v>0</v>
      </c>
      <c r="AK2176" s="121"/>
      <c r="AL2176" s="1">
        <v>0</v>
      </c>
      <c r="AM2176" s="1">
        <v>296</v>
      </c>
      <c r="AN2176" s="1">
        <v>0</v>
      </c>
      <c r="AO2176" s="1">
        <v>0</v>
      </c>
      <c r="AP2176" s="1">
        <v>0</v>
      </c>
      <c r="AQ2176" s="114">
        <v>45</v>
      </c>
      <c r="AR2176" s="1">
        <v>0</v>
      </c>
      <c r="AS2176" s="114">
        <v>0</v>
      </c>
      <c r="AT2176" s="114">
        <v>0</v>
      </c>
      <c r="AU2176" s="114">
        <v>0</v>
      </c>
      <c r="AV2176" s="114">
        <v>0</v>
      </c>
      <c r="AW2176" s="114">
        <v>45</v>
      </c>
      <c r="AX2176" s="114">
        <v>0</v>
      </c>
      <c r="AY2176" s="114">
        <v>0</v>
      </c>
      <c r="AZ2176" s="114">
        <v>0</v>
      </c>
      <c r="BA2176" s="114">
        <v>0</v>
      </c>
      <c r="BB2176" s="114">
        <v>0</v>
      </c>
      <c r="BC2176" s="114">
        <v>0</v>
      </c>
      <c r="BD2176" s="115">
        <v>0</v>
      </c>
      <c r="BE2176" s="114">
        <v>0</v>
      </c>
      <c r="BF2176" s="114">
        <v>0</v>
      </c>
      <c r="BG2176" s="114">
        <v>0</v>
      </c>
      <c r="BH2176" s="114">
        <v>0</v>
      </c>
      <c r="BI2176" s="114">
        <v>0</v>
      </c>
      <c r="BJ2176" s="114">
        <v>0</v>
      </c>
      <c r="BK2176" s="114">
        <v>45</v>
      </c>
      <c r="BL2176" s="114">
        <v>0</v>
      </c>
      <c r="BM2176" s="114">
        <v>0</v>
      </c>
      <c r="BN2176" s="114">
        <v>0</v>
      </c>
      <c r="BO2176" s="114">
        <v>0</v>
      </c>
      <c r="BP2176" s="114">
        <v>127</v>
      </c>
      <c r="BQ2176" s="114">
        <v>169</v>
      </c>
      <c r="BR2176" s="114">
        <v>254</v>
      </c>
      <c r="BS2176" s="114">
        <v>50</v>
      </c>
    </row>
    <row r="2177" spans="1:71" ht="15" x14ac:dyDescent="0.25">
      <c r="A2177" s="1" t="str">
        <f>CONCATENATE(G2177,"-",F2177,"-",H2177)</f>
        <v>999882071-Black-Under 50</v>
      </c>
      <c r="B2177" s="1" t="str">
        <f>CONCATENATE(G2177,"-",H2177)</f>
        <v>999882071-Under 50</v>
      </c>
      <c r="C2177" s="34" t="s">
        <v>273</v>
      </c>
      <c r="D2177" s="34" t="s">
        <v>159</v>
      </c>
      <c r="E2177" s="34" t="s">
        <v>17</v>
      </c>
      <c r="F2177" s="41" t="s">
        <v>14</v>
      </c>
      <c r="G2177" s="127">
        <v>999882071</v>
      </c>
      <c r="H2177" s="36" t="s">
        <v>1838</v>
      </c>
      <c r="I2177" s="34">
        <f>((L2177)-J2177)+T2177</f>
        <v>976</v>
      </c>
      <c r="J2177" s="34"/>
      <c r="K2177" s="35"/>
      <c r="L2177" s="34">
        <f>SUM(N2177,O2177,P2177,Q2177,R2177,M2177)</f>
        <v>150</v>
      </c>
      <c r="M2177" s="34">
        <f>AJ2177</f>
        <v>0</v>
      </c>
      <c r="N2177" s="34">
        <f>SUM(AI2177)</f>
        <v>0</v>
      </c>
      <c r="O2177" s="34">
        <f>0</f>
        <v>0</v>
      </c>
      <c r="P2177" s="34">
        <v>0</v>
      </c>
      <c r="Q2177" s="34">
        <v>0</v>
      </c>
      <c r="R2177" s="34">
        <f>AH2177</f>
        <v>150</v>
      </c>
      <c r="S2177" s="122"/>
      <c r="T2177" s="41">
        <f>SUM(U2177,AA2177)</f>
        <v>826</v>
      </c>
      <c r="U2177" s="41">
        <f>IF(SUM(V2177:Y2177)&gt;=250, 250,SUM(V2177:Y2177))</f>
        <v>170</v>
      </c>
      <c r="V2177" s="41">
        <v>0</v>
      </c>
      <c r="W2177" s="41">
        <v>0</v>
      </c>
      <c r="X2177" s="41">
        <f>SUM(AL2177,AN2177,BO2177,BS2177)</f>
        <v>50</v>
      </c>
      <c r="Y2177" s="41">
        <f>SUM(AO2177:BN2177)</f>
        <v>120</v>
      </c>
      <c r="Z2177" s="41">
        <f>COUNTIF(AO2177:BN2177, "&gt;0")</f>
        <v>2</v>
      </c>
      <c r="AA2177" s="41">
        <f>SUM(AB2177:AF2177)</f>
        <v>656</v>
      </c>
      <c r="AB2177" s="41">
        <f>BP2177+BQ2177</f>
        <v>169</v>
      </c>
      <c r="AC2177" s="41">
        <v>0</v>
      </c>
      <c r="AD2177" s="41">
        <v>0</v>
      </c>
      <c r="AE2177" s="41">
        <f>SUM(BR2177)</f>
        <v>191</v>
      </c>
      <c r="AF2177" s="41">
        <f>SUM(AM2177)</f>
        <v>296</v>
      </c>
      <c r="AG2177" s="122"/>
      <c r="AH2177" s="36">
        <v>150</v>
      </c>
      <c r="AI2177" s="126">
        <v>0</v>
      </c>
      <c r="AJ2177" s="36">
        <v>0</v>
      </c>
      <c r="AK2177" s="121"/>
      <c r="AL2177" s="1">
        <v>50</v>
      </c>
      <c r="AM2177" s="1">
        <v>296</v>
      </c>
      <c r="AN2177" s="1">
        <v>0</v>
      </c>
      <c r="AO2177" s="1">
        <v>0</v>
      </c>
      <c r="AP2177" s="1">
        <v>0</v>
      </c>
      <c r="AQ2177" s="114">
        <v>0</v>
      </c>
      <c r="AR2177" s="1">
        <v>0</v>
      </c>
      <c r="AS2177" s="114">
        <v>0</v>
      </c>
      <c r="AT2177" s="114">
        <v>0</v>
      </c>
      <c r="AU2177" s="114">
        <v>0</v>
      </c>
      <c r="AV2177" s="114">
        <v>60</v>
      </c>
      <c r="AW2177" s="114">
        <v>0</v>
      </c>
      <c r="AX2177" s="114">
        <v>0</v>
      </c>
      <c r="AY2177" s="114">
        <v>0</v>
      </c>
      <c r="AZ2177" s="114">
        <v>0</v>
      </c>
      <c r="BA2177" s="114">
        <v>0</v>
      </c>
      <c r="BB2177" s="114">
        <v>0</v>
      </c>
      <c r="BC2177" s="114">
        <v>60</v>
      </c>
      <c r="BD2177" s="115">
        <v>0</v>
      </c>
      <c r="BE2177" s="114">
        <v>0</v>
      </c>
      <c r="BF2177" s="114">
        <v>0</v>
      </c>
      <c r="BG2177" s="114">
        <v>0</v>
      </c>
      <c r="BH2177" s="114">
        <v>0</v>
      </c>
      <c r="BI2177" s="114">
        <v>0</v>
      </c>
      <c r="BJ2177" s="114">
        <v>0</v>
      </c>
      <c r="BK2177" s="114">
        <v>0</v>
      </c>
      <c r="BL2177" s="114">
        <v>0</v>
      </c>
      <c r="BM2177" s="114">
        <v>0</v>
      </c>
      <c r="BN2177" s="114">
        <v>0</v>
      </c>
      <c r="BO2177" s="114">
        <v>0</v>
      </c>
      <c r="BP2177" s="114">
        <v>169</v>
      </c>
      <c r="BQ2177" s="114">
        <v>0</v>
      </c>
      <c r="BR2177" s="114">
        <v>191</v>
      </c>
      <c r="BS2177" s="114">
        <v>0</v>
      </c>
    </row>
    <row r="2178" spans="1:71" ht="15" x14ac:dyDescent="0.25">
      <c r="A2178" s="1" t="str">
        <f>CONCATENATE(G2178,"-",F2178,"-",H2178)</f>
        <v>999701085-Black-Under 50</v>
      </c>
      <c r="B2178" s="1" t="str">
        <f>CONCATENATE(G2178,"-",H2178)</f>
        <v>999701085-Under 50</v>
      </c>
      <c r="C2178" s="36" t="s">
        <v>38</v>
      </c>
      <c r="D2178" s="36" t="s">
        <v>39</v>
      </c>
      <c r="E2178" s="36" t="s">
        <v>17</v>
      </c>
      <c r="F2178" s="41" t="s">
        <v>14</v>
      </c>
      <c r="G2178" s="127">
        <v>999701085</v>
      </c>
      <c r="H2178" s="36" t="s">
        <v>1838</v>
      </c>
      <c r="I2178" s="34">
        <f>((L2178)-J2178)+T2178</f>
        <v>728</v>
      </c>
      <c r="J2178" s="36"/>
      <c r="K2178" s="37"/>
      <c r="L2178" s="34">
        <f>SUM(N2178,O2178,P2178,Q2178,R2178,M2178)</f>
        <v>113</v>
      </c>
      <c r="M2178" s="34">
        <f>AJ2178</f>
        <v>0</v>
      </c>
      <c r="N2178" s="34">
        <f>SUM(AI2178)</f>
        <v>0</v>
      </c>
      <c r="O2178" s="34">
        <f>0</f>
        <v>0</v>
      </c>
      <c r="P2178" s="34">
        <v>0</v>
      </c>
      <c r="Q2178" s="34">
        <v>0</v>
      </c>
      <c r="R2178" s="34">
        <f>AH2178</f>
        <v>113</v>
      </c>
      <c r="S2178" s="122"/>
      <c r="T2178" s="41">
        <f>SUM(U2178,AA2178)</f>
        <v>615</v>
      </c>
      <c r="U2178" s="41">
        <f>IF(SUM(V2178:Y2178)&gt;=250, 250,SUM(V2178:Y2178))</f>
        <v>124</v>
      </c>
      <c r="V2178" s="41">
        <v>0</v>
      </c>
      <c r="W2178" s="41">
        <v>0</v>
      </c>
      <c r="X2178" s="41">
        <f>SUM(AL2178,AN2178,BO2178,BS2178)</f>
        <v>0</v>
      </c>
      <c r="Y2178" s="41">
        <f>SUM(AO2178:BN2178)</f>
        <v>124</v>
      </c>
      <c r="Z2178" s="41">
        <f>COUNTIF(AO2178:BN2178, "&gt;0")</f>
        <v>2</v>
      </c>
      <c r="AA2178" s="41">
        <f>SUM(AB2178:AF2178)</f>
        <v>491</v>
      </c>
      <c r="AB2178" s="41">
        <f>BP2178+BQ2178</f>
        <v>300</v>
      </c>
      <c r="AC2178" s="41">
        <v>0</v>
      </c>
      <c r="AD2178" s="41">
        <v>0</v>
      </c>
      <c r="AE2178" s="41">
        <f>SUM(BR2178)</f>
        <v>191</v>
      </c>
      <c r="AF2178" s="41">
        <f>SUM(AM2178)</f>
        <v>0</v>
      </c>
      <c r="AG2178" s="122"/>
      <c r="AH2178" s="36">
        <v>113</v>
      </c>
      <c r="AI2178" s="126">
        <v>0</v>
      </c>
      <c r="AJ2178" s="36">
        <v>0</v>
      </c>
      <c r="AK2178" s="121"/>
      <c r="AL2178" s="1">
        <v>0</v>
      </c>
      <c r="AM2178" s="1">
        <v>0</v>
      </c>
      <c r="AN2178" s="1">
        <v>0</v>
      </c>
      <c r="AO2178" s="1">
        <v>0</v>
      </c>
      <c r="AP2178" s="1">
        <v>90</v>
      </c>
      <c r="AQ2178" s="114">
        <v>0</v>
      </c>
      <c r="AR2178" s="1">
        <v>0</v>
      </c>
      <c r="AS2178" s="114">
        <v>0</v>
      </c>
      <c r="AT2178" s="114">
        <v>0</v>
      </c>
      <c r="AU2178" s="114">
        <v>0</v>
      </c>
      <c r="AV2178" s="114">
        <v>0</v>
      </c>
      <c r="AW2178" s="114">
        <v>0</v>
      </c>
      <c r="AX2178" s="114">
        <v>0</v>
      </c>
      <c r="AY2178" s="114">
        <v>0</v>
      </c>
      <c r="AZ2178" s="114">
        <v>0</v>
      </c>
      <c r="BA2178" s="114">
        <v>34</v>
      </c>
      <c r="BB2178" s="114">
        <v>0</v>
      </c>
      <c r="BC2178" s="114">
        <v>0</v>
      </c>
      <c r="BD2178" s="115">
        <v>0</v>
      </c>
      <c r="BE2178" s="114">
        <v>0</v>
      </c>
      <c r="BF2178" s="114">
        <v>0</v>
      </c>
      <c r="BG2178" s="114">
        <v>0</v>
      </c>
      <c r="BH2178" s="114">
        <v>0</v>
      </c>
      <c r="BI2178" s="114">
        <v>0</v>
      </c>
      <c r="BJ2178" s="114">
        <v>0</v>
      </c>
      <c r="BK2178" s="114">
        <v>0</v>
      </c>
      <c r="BL2178" s="114">
        <v>0</v>
      </c>
      <c r="BM2178" s="114">
        <v>0</v>
      </c>
      <c r="BN2178" s="114">
        <v>0</v>
      </c>
      <c r="BO2178" s="114">
        <v>0</v>
      </c>
      <c r="BP2178" s="114">
        <v>300</v>
      </c>
      <c r="BQ2178" s="114">
        <v>0</v>
      </c>
      <c r="BR2178" s="114">
        <v>191</v>
      </c>
      <c r="BS2178" s="114">
        <v>0</v>
      </c>
    </row>
    <row r="2179" spans="1:71" ht="15" x14ac:dyDescent="0.25">
      <c r="A2179" s="1" t="str">
        <f>CONCATENATE(G2179,"-",F2179,"-",H2179)</f>
        <v>999727284-Black-Under 50</v>
      </c>
      <c r="B2179" s="1" t="str">
        <f>CONCATENATE(G2179,"-",H2179)</f>
        <v>999727284-Under 50</v>
      </c>
      <c r="C2179" s="34" t="s">
        <v>62</v>
      </c>
      <c r="D2179" s="34" t="s">
        <v>63</v>
      </c>
      <c r="E2179" s="34" t="s">
        <v>17</v>
      </c>
      <c r="F2179" s="41" t="s">
        <v>14</v>
      </c>
      <c r="G2179" s="127">
        <v>999727284</v>
      </c>
      <c r="H2179" s="36" t="s">
        <v>1838</v>
      </c>
      <c r="I2179" s="34">
        <f>((L2179)-J2179)+T2179</f>
        <v>699</v>
      </c>
      <c r="J2179" s="34"/>
      <c r="K2179" s="35"/>
      <c r="L2179" s="34">
        <f>SUM(N2179,O2179,P2179,Q2179,R2179,M2179)</f>
        <v>85</v>
      </c>
      <c r="M2179" s="34">
        <f>AJ2179</f>
        <v>0</v>
      </c>
      <c r="N2179" s="34">
        <f>SUM(AI2179)</f>
        <v>0</v>
      </c>
      <c r="O2179" s="34">
        <f>0</f>
        <v>0</v>
      </c>
      <c r="P2179" s="34">
        <v>0</v>
      </c>
      <c r="Q2179" s="34">
        <v>0</v>
      </c>
      <c r="R2179" s="34">
        <f>AH2179</f>
        <v>85</v>
      </c>
      <c r="S2179" s="122"/>
      <c r="T2179" s="41">
        <f>SUM(U2179,AA2179)</f>
        <v>614</v>
      </c>
      <c r="U2179" s="41">
        <f>IF(SUM(V2179:Y2179)&gt;=250, 250,SUM(V2179:Y2179))</f>
        <v>60</v>
      </c>
      <c r="V2179" s="41">
        <v>0</v>
      </c>
      <c r="W2179" s="41">
        <v>0</v>
      </c>
      <c r="X2179" s="41">
        <f>SUM(AL2179,AN2179,BO2179,BS2179)</f>
        <v>0</v>
      </c>
      <c r="Y2179" s="41">
        <f>SUM(AO2179:BN2179)</f>
        <v>60</v>
      </c>
      <c r="Z2179" s="41">
        <f>COUNTIF(AO2179:BN2179, "&gt;0")</f>
        <v>1</v>
      </c>
      <c r="AA2179" s="41">
        <f>SUM(AB2179:AF2179)</f>
        <v>554</v>
      </c>
      <c r="AB2179" s="41">
        <f>BP2179+BQ2179</f>
        <v>300</v>
      </c>
      <c r="AC2179" s="41">
        <v>0</v>
      </c>
      <c r="AD2179" s="41">
        <v>0</v>
      </c>
      <c r="AE2179" s="41">
        <f>SUM(BR2179)</f>
        <v>254</v>
      </c>
      <c r="AF2179" s="41">
        <f>SUM(AM2179)</f>
        <v>0</v>
      </c>
      <c r="AG2179" s="122"/>
      <c r="AH2179" s="36">
        <v>85</v>
      </c>
      <c r="AI2179" s="126">
        <v>0</v>
      </c>
      <c r="AJ2179" s="36">
        <v>0</v>
      </c>
      <c r="AK2179" s="121"/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14">
        <v>0</v>
      </c>
      <c r="AR2179" s="1">
        <v>0</v>
      </c>
      <c r="AS2179" s="114">
        <v>0</v>
      </c>
      <c r="AT2179" s="114">
        <v>0</v>
      </c>
      <c r="AU2179" s="114">
        <v>0</v>
      </c>
      <c r="AV2179" s="114">
        <v>0</v>
      </c>
      <c r="AW2179" s="114">
        <v>60</v>
      </c>
      <c r="AX2179" s="114">
        <v>0</v>
      </c>
      <c r="AY2179" s="114">
        <v>0</v>
      </c>
      <c r="AZ2179" s="114">
        <v>0</v>
      </c>
      <c r="BA2179" s="114">
        <v>0</v>
      </c>
      <c r="BB2179" s="114">
        <v>0</v>
      </c>
      <c r="BC2179" s="114">
        <v>0</v>
      </c>
      <c r="BD2179" s="115">
        <v>0</v>
      </c>
      <c r="BE2179" s="114">
        <v>0</v>
      </c>
      <c r="BF2179" s="114">
        <v>0</v>
      </c>
      <c r="BG2179" s="114">
        <v>0</v>
      </c>
      <c r="BH2179" s="114">
        <v>0</v>
      </c>
      <c r="BI2179" s="114">
        <v>0</v>
      </c>
      <c r="BJ2179" s="114">
        <v>0</v>
      </c>
      <c r="BK2179" s="114">
        <v>0</v>
      </c>
      <c r="BL2179" s="114">
        <v>0</v>
      </c>
      <c r="BM2179" s="114">
        <v>0</v>
      </c>
      <c r="BN2179" s="114">
        <v>0</v>
      </c>
      <c r="BO2179" s="114">
        <v>0</v>
      </c>
      <c r="BP2179" s="114">
        <v>0</v>
      </c>
      <c r="BQ2179" s="114">
        <v>300</v>
      </c>
      <c r="BR2179" s="114">
        <v>254</v>
      </c>
      <c r="BS2179" s="114">
        <v>0</v>
      </c>
    </row>
    <row r="2180" spans="1:71" ht="15" x14ac:dyDescent="0.25">
      <c r="A2180" s="1" t="str">
        <f>CONCATENATE(G2180,"-",F2180,"-",H2180)</f>
        <v>999708469-Black-Under 50</v>
      </c>
      <c r="B2180" s="1" t="str">
        <f>CONCATENATE(G2180,"-",H2180)</f>
        <v>999708469-Under 50</v>
      </c>
      <c r="C2180" s="34" t="s">
        <v>47</v>
      </c>
      <c r="D2180" s="34" t="s">
        <v>48</v>
      </c>
      <c r="E2180" s="34" t="s">
        <v>17</v>
      </c>
      <c r="F2180" s="41" t="s">
        <v>14</v>
      </c>
      <c r="G2180" s="127">
        <v>999708469</v>
      </c>
      <c r="H2180" s="36" t="s">
        <v>1838</v>
      </c>
      <c r="I2180" s="34">
        <f>((L2180)-J2180)+T2180</f>
        <v>651</v>
      </c>
      <c r="J2180" s="34"/>
      <c r="K2180" s="35"/>
      <c r="L2180" s="34">
        <f>SUM(N2180,O2180,P2180,Q2180,R2180,M2180)</f>
        <v>122.5</v>
      </c>
      <c r="M2180" s="34">
        <f>AJ2180</f>
        <v>0</v>
      </c>
      <c r="N2180" s="34">
        <f>SUM(AI2180)</f>
        <v>37.5</v>
      </c>
      <c r="O2180" s="34">
        <f>0</f>
        <v>0</v>
      </c>
      <c r="P2180" s="34">
        <v>0</v>
      </c>
      <c r="Q2180" s="34">
        <v>0</v>
      </c>
      <c r="R2180" s="34">
        <f>AH2180</f>
        <v>85</v>
      </c>
      <c r="S2180" s="122"/>
      <c r="T2180" s="41">
        <f>SUM(U2180,AA2180)</f>
        <v>528.5</v>
      </c>
      <c r="U2180" s="41">
        <f>IF(SUM(V2180:Y2180)&gt;=250, 250,SUM(V2180:Y2180))</f>
        <v>232.5</v>
      </c>
      <c r="V2180" s="41">
        <v>0</v>
      </c>
      <c r="W2180" s="41">
        <v>0</v>
      </c>
      <c r="X2180" s="41">
        <f>SUM(AL2180,AN2180,BO2180,BS2180)</f>
        <v>112.5</v>
      </c>
      <c r="Y2180" s="41">
        <f>SUM(AO2180:BN2180)-34-45</f>
        <v>120</v>
      </c>
      <c r="Z2180" s="41">
        <f>COUNTIF(AO2180:BN2180, "&gt;0")</f>
        <v>4</v>
      </c>
      <c r="AA2180" s="41">
        <f>SUM(AB2180:AF2180)</f>
        <v>296</v>
      </c>
      <c r="AB2180" s="41">
        <f>BP2180+BQ2180</f>
        <v>296</v>
      </c>
      <c r="AC2180" s="41">
        <v>0</v>
      </c>
      <c r="AD2180" s="41">
        <v>0</v>
      </c>
      <c r="AE2180" s="41">
        <f>SUM(BR2180)</f>
        <v>0</v>
      </c>
      <c r="AF2180" s="41">
        <f>SUM(AM2180)</f>
        <v>0</v>
      </c>
      <c r="AG2180" s="122"/>
      <c r="AH2180" s="36">
        <v>85</v>
      </c>
      <c r="AI2180" s="126">
        <v>37.5</v>
      </c>
      <c r="AJ2180" s="36">
        <v>0</v>
      </c>
      <c r="AK2180" s="121"/>
      <c r="AL2180" s="1">
        <v>37.5</v>
      </c>
      <c r="AM2180" s="1">
        <v>0</v>
      </c>
      <c r="AN2180" s="1">
        <v>37.5</v>
      </c>
      <c r="AO2180" s="1">
        <v>60</v>
      </c>
      <c r="AP2180" s="1">
        <v>0</v>
      </c>
      <c r="AQ2180" s="114">
        <v>0</v>
      </c>
      <c r="AR2180" s="1">
        <v>0</v>
      </c>
      <c r="AS2180" s="114">
        <v>0</v>
      </c>
      <c r="AT2180" s="114">
        <v>0</v>
      </c>
      <c r="AU2180" s="114">
        <v>0</v>
      </c>
      <c r="AV2180" s="114">
        <v>45</v>
      </c>
      <c r="AW2180" s="114">
        <v>0</v>
      </c>
      <c r="AX2180" s="114">
        <v>60</v>
      </c>
      <c r="AY2180" s="114">
        <v>0</v>
      </c>
      <c r="AZ2180" s="114">
        <v>0</v>
      </c>
      <c r="BA2180" s="114">
        <v>0</v>
      </c>
      <c r="BB2180" s="114">
        <v>0</v>
      </c>
      <c r="BC2180" s="114">
        <v>34</v>
      </c>
      <c r="BD2180" s="115">
        <v>0</v>
      </c>
      <c r="BE2180" s="114">
        <v>0</v>
      </c>
      <c r="BF2180" s="114">
        <v>0</v>
      </c>
      <c r="BG2180" s="114">
        <v>0</v>
      </c>
      <c r="BH2180" s="114">
        <v>0</v>
      </c>
      <c r="BI2180" s="114">
        <v>0</v>
      </c>
      <c r="BJ2180" s="114">
        <v>0</v>
      </c>
      <c r="BK2180" s="114">
        <v>0</v>
      </c>
      <c r="BL2180" s="114">
        <v>0</v>
      </c>
      <c r="BM2180" s="114">
        <v>0</v>
      </c>
      <c r="BN2180" s="114">
        <v>0</v>
      </c>
      <c r="BO2180" s="114">
        <v>37.5</v>
      </c>
      <c r="BP2180" s="114">
        <v>127</v>
      </c>
      <c r="BQ2180" s="114">
        <v>169</v>
      </c>
      <c r="BR2180" s="114">
        <v>0</v>
      </c>
      <c r="BS2180" s="114">
        <v>0</v>
      </c>
    </row>
    <row r="2181" spans="1:71" ht="15" x14ac:dyDescent="0.25">
      <c r="A2181" s="1" t="str">
        <f>CONCATENATE(G2181,"-",F2181,"-",H2181)</f>
        <v>999860318-Black-Under 50</v>
      </c>
      <c r="B2181" s="1" t="str">
        <f>CONCATENATE(G2181,"-",H2181)</f>
        <v>999860318-Under 50</v>
      </c>
      <c r="C2181" s="36" t="s">
        <v>1403</v>
      </c>
      <c r="D2181" s="36" t="s">
        <v>709</v>
      </c>
      <c r="E2181" s="36" t="s">
        <v>17</v>
      </c>
      <c r="F2181" s="41" t="s">
        <v>14</v>
      </c>
      <c r="G2181" s="128">
        <v>999860318</v>
      </c>
      <c r="H2181" s="36" t="s">
        <v>1838</v>
      </c>
      <c r="I2181" s="34">
        <f>((L2181)-J2181)+T2181</f>
        <v>645</v>
      </c>
      <c r="J2181" s="34">
        <f>L2181/2</f>
        <v>0</v>
      </c>
      <c r="K2181" s="37"/>
      <c r="L2181" s="34">
        <f>SUM(N2181,O2181,P2181,Q2181,R2181,M2181)</f>
        <v>0</v>
      </c>
      <c r="M2181" s="34">
        <f>AJ2181</f>
        <v>0</v>
      </c>
      <c r="N2181" s="34">
        <f>SUM(AI2181)</f>
        <v>0</v>
      </c>
      <c r="O2181" s="34">
        <f>0</f>
        <v>0</v>
      </c>
      <c r="P2181" s="34">
        <v>0</v>
      </c>
      <c r="Q2181" s="34">
        <v>0</v>
      </c>
      <c r="R2181" s="34">
        <f>AH2181</f>
        <v>0</v>
      </c>
      <c r="S2181" s="122"/>
      <c r="T2181" s="41">
        <f>SUM(U2181,AA2181)</f>
        <v>645</v>
      </c>
      <c r="U2181" s="41">
        <f>IF(SUM(V2181:Y2181)&gt;=250, 250,SUM(V2181:Y2181))</f>
        <v>60</v>
      </c>
      <c r="V2181" s="41">
        <v>0</v>
      </c>
      <c r="W2181" s="41">
        <v>0</v>
      </c>
      <c r="X2181" s="41">
        <f>SUM(AL2181,AN2181,BO2181,BS2181)</f>
        <v>0</v>
      </c>
      <c r="Y2181" s="41">
        <f>SUM(AO2181:BN2181)</f>
        <v>60</v>
      </c>
      <c r="Z2181" s="41">
        <f>COUNTIF(AO2181:BN2181, "&gt;0")</f>
        <v>1</v>
      </c>
      <c r="AA2181" s="41">
        <f>SUM(AB2181:AF2181)</f>
        <v>585</v>
      </c>
      <c r="AB2181" s="41">
        <f>BP2181+BQ2181</f>
        <v>0</v>
      </c>
      <c r="AC2181" s="41">
        <v>0</v>
      </c>
      <c r="AD2181" s="41">
        <v>0</v>
      </c>
      <c r="AE2181" s="41">
        <f>SUM(BR2181)</f>
        <v>191</v>
      </c>
      <c r="AF2181" s="41">
        <f>SUM(AM2181)</f>
        <v>394</v>
      </c>
      <c r="AG2181" s="122"/>
      <c r="AH2181" s="36">
        <v>0</v>
      </c>
      <c r="AI2181" s="126">
        <v>0</v>
      </c>
      <c r="AJ2181" s="36">
        <v>0</v>
      </c>
      <c r="AK2181" s="121"/>
      <c r="AL2181" s="1">
        <v>0</v>
      </c>
      <c r="AM2181" s="1">
        <v>394</v>
      </c>
      <c r="AN2181" s="1">
        <v>0</v>
      </c>
      <c r="AO2181" s="1">
        <v>0</v>
      </c>
      <c r="AP2181" s="1">
        <v>0</v>
      </c>
      <c r="AQ2181" s="114">
        <v>0</v>
      </c>
      <c r="AR2181" s="1">
        <v>60</v>
      </c>
      <c r="AS2181" s="114">
        <v>0</v>
      </c>
      <c r="AT2181" s="114">
        <v>0</v>
      </c>
      <c r="AU2181" s="114">
        <v>0</v>
      </c>
      <c r="AV2181" s="114">
        <v>0</v>
      </c>
      <c r="AW2181" s="114">
        <v>0</v>
      </c>
      <c r="AX2181" s="114">
        <v>0</v>
      </c>
      <c r="AY2181" s="114">
        <v>0</v>
      </c>
      <c r="AZ2181" s="114">
        <v>0</v>
      </c>
      <c r="BA2181" s="114">
        <v>0</v>
      </c>
      <c r="BB2181" s="114">
        <v>0</v>
      </c>
      <c r="BC2181" s="114">
        <v>0</v>
      </c>
      <c r="BD2181" s="115">
        <v>0</v>
      </c>
      <c r="BE2181" s="114">
        <v>0</v>
      </c>
      <c r="BF2181" s="114">
        <v>0</v>
      </c>
      <c r="BG2181" s="114">
        <v>0</v>
      </c>
      <c r="BH2181" s="114">
        <v>0</v>
      </c>
      <c r="BI2181" s="114">
        <v>0</v>
      </c>
      <c r="BJ2181" s="114">
        <v>0</v>
      </c>
      <c r="BK2181" s="114">
        <v>0</v>
      </c>
      <c r="BL2181" s="114">
        <v>0</v>
      </c>
      <c r="BM2181" s="114">
        <v>0</v>
      </c>
      <c r="BN2181" s="114">
        <v>0</v>
      </c>
      <c r="BO2181" s="114">
        <v>0</v>
      </c>
      <c r="BP2181" s="114">
        <v>0</v>
      </c>
      <c r="BQ2181" s="114">
        <v>0</v>
      </c>
      <c r="BR2181" s="114">
        <v>191</v>
      </c>
      <c r="BS2181" s="114">
        <v>0</v>
      </c>
    </row>
    <row r="2182" spans="1:71" ht="15" x14ac:dyDescent="0.25">
      <c r="A2182" s="1" t="str">
        <f>CONCATENATE(G2182,"-",F2182,"-",H2182)</f>
        <v>999733675-Black-Under 50</v>
      </c>
      <c r="B2182" s="1" t="str">
        <f>CONCATENATE(G2182,"-",H2182)</f>
        <v>999733675-Under 50</v>
      </c>
      <c r="C2182" s="34" t="s">
        <v>72</v>
      </c>
      <c r="D2182" s="34" t="s">
        <v>37</v>
      </c>
      <c r="E2182" s="34" t="s">
        <v>17</v>
      </c>
      <c r="F2182" s="41" t="s">
        <v>14</v>
      </c>
      <c r="G2182" s="127">
        <v>999733675</v>
      </c>
      <c r="H2182" s="36" t="s">
        <v>1838</v>
      </c>
      <c r="I2182" s="34">
        <f>((L2182)-J2182)+T2182</f>
        <v>563</v>
      </c>
      <c r="J2182" s="34"/>
      <c r="K2182" s="35"/>
      <c r="L2182" s="34">
        <f>SUM(N2182,O2182,P2182,Q2182,R2182,M2182)</f>
        <v>0</v>
      </c>
      <c r="M2182" s="34">
        <f>AJ2182</f>
        <v>0</v>
      </c>
      <c r="N2182" s="34">
        <f>SUM(AI2182)</f>
        <v>0</v>
      </c>
      <c r="O2182" s="34">
        <f>0</f>
        <v>0</v>
      </c>
      <c r="P2182" s="34">
        <v>0</v>
      </c>
      <c r="Q2182" s="34">
        <v>0</v>
      </c>
      <c r="R2182" s="34">
        <f>AH2182</f>
        <v>0</v>
      </c>
      <c r="S2182" s="122"/>
      <c r="T2182" s="41">
        <f>SUM(U2182,AA2182)</f>
        <v>563</v>
      </c>
      <c r="U2182" s="41">
        <f>IF(SUM(V2182:Y2182)&gt;=250, 250,SUM(V2182:Y2182))</f>
        <v>0</v>
      </c>
      <c r="V2182" s="41">
        <v>0</v>
      </c>
      <c r="W2182" s="41">
        <v>0</v>
      </c>
      <c r="X2182" s="41">
        <f>SUM(AL2182,AN2182,BO2182,BS2182)</f>
        <v>0</v>
      </c>
      <c r="Y2182" s="41">
        <f>SUM(AO2182:BN2182)</f>
        <v>0</v>
      </c>
      <c r="Z2182" s="41">
        <f>COUNTIF(AO2182:BN2182, "&gt;0")</f>
        <v>0</v>
      </c>
      <c r="AA2182" s="41">
        <f>SUM(AB2182:AF2182)</f>
        <v>563</v>
      </c>
      <c r="AB2182" s="41">
        <f>BP2182+BQ2182</f>
        <v>225</v>
      </c>
      <c r="AC2182" s="41">
        <v>0</v>
      </c>
      <c r="AD2182" s="41">
        <v>0</v>
      </c>
      <c r="AE2182" s="41">
        <f>SUM(BR2182)</f>
        <v>338</v>
      </c>
      <c r="AF2182" s="41">
        <f>SUM(AM2182)</f>
        <v>0</v>
      </c>
      <c r="AG2182" s="122"/>
      <c r="AH2182" s="36">
        <v>0</v>
      </c>
      <c r="AI2182" s="126">
        <v>0</v>
      </c>
      <c r="AJ2182" s="36">
        <v>0</v>
      </c>
      <c r="AK2182" s="121"/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14">
        <v>0</v>
      </c>
      <c r="AR2182" s="1">
        <v>0</v>
      </c>
      <c r="AS2182" s="114">
        <v>0</v>
      </c>
      <c r="AT2182" s="114">
        <v>0</v>
      </c>
      <c r="AU2182" s="114">
        <v>0</v>
      </c>
      <c r="AV2182" s="114">
        <v>0</v>
      </c>
      <c r="AW2182" s="114">
        <v>0</v>
      </c>
      <c r="AX2182" s="114">
        <v>0</v>
      </c>
      <c r="AY2182" s="114">
        <v>0</v>
      </c>
      <c r="AZ2182" s="114">
        <v>0</v>
      </c>
      <c r="BA2182" s="114">
        <v>0</v>
      </c>
      <c r="BB2182" s="114">
        <v>0</v>
      </c>
      <c r="BC2182" s="114">
        <v>0</v>
      </c>
      <c r="BD2182" s="115">
        <v>0</v>
      </c>
      <c r="BE2182" s="114">
        <v>0</v>
      </c>
      <c r="BF2182" s="114">
        <v>0</v>
      </c>
      <c r="BG2182" s="114">
        <v>0</v>
      </c>
      <c r="BH2182" s="114">
        <v>0</v>
      </c>
      <c r="BI2182" s="114">
        <v>0</v>
      </c>
      <c r="BJ2182" s="114">
        <v>0</v>
      </c>
      <c r="BK2182" s="114">
        <v>0</v>
      </c>
      <c r="BL2182" s="114">
        <v>0</v>
      </c>
      <c r="BM2182" s="114">
        <v>0</v>
      </c>
      <c r="BN2182" s="114">
        <v>0</v>
      </c>
      <c r="BO2182" s="114">
        <v>0</v>
      </c>
      <c r="BP2182" s="114">
        <v>0</v>
      </c>
      <c r="BQ2182" s="114">
        <v>225</v>
      </c>
      <c r="BR2182" s="114">
        <v>338</v>
      </c>
      <c r="BS2182" s="114">
        <v>0</v>
      </c>
    </row>
    <row r="2183" spans="1:71" ht="15" x14ac:dyDescent="0.25">
      <c r="A2183" s="1" t="str">
        <f>CONCATENATE(G2183,"-",F2183,"-",H2183)</f>
        <v>999921362-Black-Under 50</v>
      </c>
      <c r="B2183" s="1" t="str">
        <f>CONCATENATE(G2183,"-",H2183)</f>
        <v>999921362-Under 50</v>
      </c>
      <c r="C2183" s="36" t="s">
        <v>188</v>
      </c>
      <c r="D2183" s="36" t="s">
        <v>752</v>
      </c>
      <c r="E2183" s="36" t="s">
        <v>17</v>
      </c>
      <c r="F2183" s="41" t="s">
        <v>14</v>
      </c>
      <c r="G2183" s="127">
        <v>999921362</v>
      </c>
      <c r="H2183" s="36" t="s">
        <v>1838</v>
      </c>
      <c r="I2183" s="34">
        <f>((L2183)-J2183)+T2183</f>
        <v>560</v>
      </c>
      <c r="J2183" s="36"/>
      <c r="K2183" s="37"/>
      <c r="L2183" s="34">
        <f>SUM(N2183,O2183,P2183,Q2183,R2183,M2183)</f>
        <v>113</v>
      </c>
      <c r="M2183" s="34">
        <f>AJ2183</f>
        <v>0</v>
      </c>
      <c r="N2183" s="34">
        <f>SUM(AI2183)</f>
        <v>0</v>
      </c>
      <c r="O2183" s="34">
        <f>0</f>
        <v>0</v>
      </c>
      <c r="P2183" s="34">
        <v>0</v>
      </c>
      <c r="Q2183" s="34">
        <v>0</v>
      </c>
      <c r="R2183" s="34">
        <f>AH2183</f>
        <v>113</v>
      </c>
      <c r="S2183" s="122"/>
      <c r="T2183" s="41">
        <f>SUM(U2183,AA2183)</f>
        <v>447</v>
      </c>
      <c r="U2183" s="41">
        <f>IF(SUM(V2183:Y2183)&gt;=250, 250,SUM(V2183:Y2183))</f>
        <v>34</v>
      </c>
      <c r="V2183" s="41">
        <v>0</v>
      </c>
      <c r="W2183" s="41">
        <v>0</v>
      </c>
      <c r="X2183" s="41">
        <f>SUM(AL2183,AN2183,BO2183,BS2183)</f>
        <v>0</v>
      </c>
      <c r="Y2183" s="41">
        <f>SUM(AO2183:BN2183)</f>
        <v>34</v>
      </c>
      <c r="Z2183" s="41">
        <f>COUNTIF(AO2183:BN2183, "&gt;0")</f>
        <v>1</v>
      </c>
      <c r="AA2183" s="41">
        <f>SUM(AB2183:AF2183)</f>
        <v>413</v>
      </c>
      <c r="AB2183" s="41">
        <f>BP2183+BQ2183</f>
        <v>0</v>
      </c>
      <c r="AC2183" s="41">
        <v>0</v>
      </c>
      <c r="AD2183" s="41">
        <v>0</v>
      </c>
      <c r="AE2183" s="41">
        <f>SUM(BR2183)</f>
        <v>191</v>
      </c>
      <c r="AF2183" s="41">
        <f>SUM(AM2183)</f>
        <v>222</v>
      </c>
      <c r="AG2183" s="37"/>
      <c r="AH2183" s="36">
        <v>113</v>
      </c>
      <c r="AI2183" s="126">
        <v>0</v>
      </c>
      <c r="AJ2183" s="36">
        <v>0</v>
      </c>
      <c r="AK2183" s="121"/>
      <c r="AL2183" s="1">
        <v>0</v>
      </c>
      <c r="AM2183" s="1">
        <v>222</v>
      </c>
      <c r="AN2183" s="1">
        <v>0</v>
      </c>
      <c r="AO2183" s="1">
        <v>0</v>
      </c>
      <c r="AP2183" s="1">
        <v>0</v>
      </c>
      <c r="AQ2183" s="114">
        <v>0</v>
      </c>
      <c r="AR2183" s="1">
        <v>0</v>
      </c>
      <c r="AS2183" s="114">
        <v>0</v>
      </c>
      <c r="AT2183" s="114">
        <v>0</v>
      </c>
      <c r="AU2183" s="114">
        <v>0</v>
      </c>
      <c r="AV2183" s="114">
        <v>34</v>
      </c>
      <c r="AW2183" s="114">
        <v>0</v>
      </c>
      <c r="AX2183" s="114">
        <v>0</v>
      </c>
      <c r="AY2183" s="114">
        <v>0</v>
      </c>
      <c r="AZ2183" s="114">
        <v>0</v>
      </c>
      <c r="BA2183" s="114">
        <v>0</v>
      </c>
      <c r="BB2183" s="114">
        <v>0</v>
      </c>
      <c r="BC2183" s="114">
        <v>0</v>
      </c>
      <c r="BD2183" s="115">
        <v>0</v>
      </c>
      <c r="BE2183" s="114">
        <v>0</v>
      </c>
      <c r="BF2183" s="114">
        <v>0</v>
      </c>
      <c r="BG2183" s="114">
        <v>0</v>
      </c>
      <c r="BH2183" s="114">
        <v>0</v>
      </c>
      <c r="BI2183" s="114">
        <v>0</v>
      </c>
      <c r="BJ2183" s="114">
        <v>0</v>
      </c>
      <c r="BK2183" s="114">
        <v>0</v>
      </c>
      <c r="BL2183" s="114">
        <v>0</v>
      </c>
      <c r="BM2183" s="114">
        <v>0</v>
      </c>
      <c r="BN2183" s="114">
        <v>0</v>
      </c>
      <c r="BO2183" s="114">
        <v>0</v>
      </c>
      <c r="BP2183" s="114">
        <v>0</v>
      </c>
      <c r="BQ2183" s="114">
        <v>0</v>
      </c>
      <c r="BR2183" s="114">
        <v>191</v>
      </c>
      <c r="BS2183" s="114">
        <v>0</v>
      </c>
    </row>
    <row r="2184" spans="1:71" ht="15" x14ac:dyDescent="0.25">
      <c r="A2184" s="1" t="str">
        <f>CONCATENATE(G2184,"-",F2184,"-",H2184)</f>
        <v>999713548-Black-Under 50</v>
      </c>
      <c r="B2184" s="1" t="str">
        <f>CONCATENATE(G2184,"-",H2184)</f>
        <v>999713548-Under 50</v>
      </c>
      <c r="C2184" s="34" t="s">
        <v>55</v>
      </c>
      <c r="D2184" s="34" t="s">
        <v>57</v>
      </c>
      <c r="E2184" s="34" t="s">
        <v>17</v>
      </c>
      <c r="F2184" s="41" t="s">
        <v>14</v>
      </c>
      <c r="G2184" s="127">
        <v>999713548</v>
      </c>
      <c r="H2184" s="36" t="s">
        <v>1838</v>
      </c>
      <c r="I2184" s="34">
        <f>((L2184)-J2184)+T2184</f>
        <v>510</v>
      </c>
      <c r="J2184" s="34"/>
      <c r="K2184" s="35"/>
      <c r="L2184" s="34">
        <f>SUM(N2184,O2184,P2184,Q2184,R2184,M2184)</f>
        <v>0</v>
      </c>
      <c r="M2184" s="34">
        <f>AJ2184</f>
        <v>0</v>
      </c>
      <c r="N2184" s="34">
        <f>SUM(AI2184)</f>
        <v>0</v>
      </c>
      <c r="O2184" s="34">
        <f>0</f>
        <v>0</v>
      </c>
      <c r="P2184" s="34">
        <v>0</v>
      </c>
      <c r="Q2184" s="34">
        <v>0</v>
      </c>
      <c r="R2184" s="34">
        <f>AH2184</f>
        <v>0</v>
      </c>
      <c r="S2184" s="122"/>
      <c r="T2184" s="41">
        <f>SUM(U2184,AA2184)</f>
        <v>510</v>
      </c>
      <c r="U2184" s="41">
        <f>IF(SUM(V2184:Y2184)&gt;=250, 250,SUM(V2184:Y2184))</f>
        <v>60</v>
      </c>
      <c r="V2184" s="41">
        <v>0</v>
      </c>
      <c r="W2184" s="41">
        <v>0</v>
      </c>
      <c r="X2184" s="41">
        <f>SUM(AL2184,AN2184,BO2184,BS2184)</f>
        <v>0</v>
      </c>
      <c r="Y2184" s="41">
        <f>SUM(AO2184:BN2184)</f>
        <v>60</v>
      </c>
      <c r="Z2184" s="41">
        <f>COUNTIF(AO2184:BN2184, "&gt;0")</f>
        <v>1</v>
      </c>
      <c r="AA2184" s="41">
        <f>SUM(AB2184:AF2184)</f>
        <v>450</v>
      </c>
      <c r="AB2184" s="41">
        <f>BP2184+BQ2184</f>
        <v>0</v>
      </c>
      <c r="AC2184" s="41">
        <v>0</v>
      </c>
      <c r="AD2184" s="41">
        <v>0</v>
      </c>
      <c r="AE2184" s="41">
        <f>SUM(BR2184)</f>
        <v>450</v>
      </c>
      <c r="AF2184" s="41">
        <f>SUM(AM2184)</f>
        <v>0</v>
      </c>
      <c r="AG2184" s="122"/>
      <c r="AH2184" s="36">
        <v>0</v>
      </c>
      <c r="AI2184" s="126">
        <v>0</v>
      </c>
      <c r="AJ2184" s="36">
        <v>0</v>
      </c>
      <c r="AK2184" s="121"/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14">
        <v>0</v>
      </c>
      <c r="AR2184" s="1">
        <v>0</v>
      </c>
      <c r="AS2184" s="114">
        <v>0</v>
      </c>
      <c r="AT2184" s="114">
        <v>0</v>
      </c>
      <c r="AU2184" s="114">
        <v>0</v>
      </c>
      <c r="AV2184" s="114">
        <v>0</v>
      </c>
      <c r="AW2184" s="114">
        <v>0</v>
      </c>
      <c r="AX2184" s="114">
        <v>0</v>
      </c>
      <c r="AY2184" s="114">
        <v>0</v>
      </c>
      <c r="AZ2184" s="114">
        <v>0</v>
      </c>
      <c r="BA2184" s="114">
        <v>0</v>
      </c>
      <c r="BB2184" s="114">
        <v>0</v>
      </c>
      <c r="BC2184" s="114">
        <v>0</v>
      </c>
      <c r="BD2184" s="115">
        <v>0</v>
      </c>
      <c r="BE2184" s="114">
        <v>0</v>
      </c>
      <c r="BF2184" s="114">
        <v>0</v>
      </c>
      <c r="BG2184" s="114">
        <v>0</v>
      </c>
      <c r="BH2184" s="114">
        <v>0</v>
      </c>
      <c r="BI2184" s="114">
        <v>0</v>
      </c>
      <c r="BJ2184" s="114">
        <v>0</v>
      </c>
      <c r="BK2184" s="114">
        <v>60</v>
      </c>
      <c r="BL2184" s="114">
        <v>0</v>
      </c>
      <c r="BM2184" s="114">
        <v>0</v>
      </c>
      <c r="BN2184" s="114">
        <v>0</v>
      </c>
      <c r="BO2184" s="114">
        <v>0</v>
      </c>
      <c r="BP2184" s="114">
        <v>0</v>
      </c>
      <c r="BQ2184" s="114">
        <v>0</v>
      </c>
      <c r="BR2184" s="114">
        <v>450</v>
      </c>
      <c r="BS2184" s="114">
        <v>0</v>
      </c>
    </row>
    <row r="2185" spans="1:71" ht="15" x14ac:dyDescent="0.25">
      <c r="A2185" s="1" t="str">
        <f>CONCATENATE(G2185,"-",F2185,"-",H2185)</f>
        <v>999888707-Black-Under 50</v>
      </c>
      <c r="B2185" s="1" t="str">
        <f>CONCATENATE(G2185,"-",H2185)</f>
        <v>999888707-Under 50</v>
      </c>
      <c r="C2185" s="36" t="s">
        <v>454</v>
      </c>
      <c r="D2185" s="36" t="s">
        <v>117</v>
      </c>
      <c r="E2185" s="36" t="s">
        <v>17</v>
      </c>
      <c r="F2185" s="41" t="s">
        <v>14</v>
      </c>
      <c r="G2185" s="128">
        <v>999888707</v>
      </c>
      <c r="H2185" s="36" t="s">
        <v>1838</v>
      </c>
      <c r="I2185" s="34">
        <f>((L2185)-J2185)+T2185</f>
        <v>448</v>
      </c>
      <c r="J2185" s="34">
        <f>L2185/2</f>
        <v>0</v>
      </c>
      <c r="K2185" s="37"/>
      <c r="L2185" s="34">
        <f>SUM(N2185,O2185,P2185,Q2185,R2185,M2185)</f>
        <v>0</v>
      </c>
      <c r="M2185" s="34">
        <f>AJ2185</f>
        <v>0</v>
      </c>
      <c r="N2185" s="34">
        <f>SUM(AI2185)</f>
        <v>0</v>
      </c>
      <c r="O2185" s="34">
        <f>0</f>
        <v>0</v>
      </c>
      <c r="P2185" s="34">
        <v>0</v>
      </c>
      <c r="Q2185" s="34">
        <v>0</v>
      </c>
      <c r="R2185" s="34">
        <f>AH2185</f>
        <v>0</v>
      </c>
      <c r="S2185" s="122"/>
      <c r="T2185" s="41">
        <f>SUM(U2185,AA2185)</f>
        <v>448</v>
      </c>
      <c r="U2185" s="41">
        <f>IF(SUM(V2185:Y2185)&gt;=250, 250,SUM(V2185:Y2185))</f>
        <v>110</v>
      </c>
      <c r="V2185" s="41">
        <v>0</v>
      </c>
      <c r="W2185" s="41">
        <v>0</v>
      </c>
      <c r="X2185" s="41">
        <f>SUM(AL2185,AN2185,BO2185,BS2185)</f>
        <v>50</v>
      </c>
      <c r="Y2185" s="41">
        <f>SUM(AO2185:BN2185)</f>
        <v>60</v>
      </c>
      <c r="Z2185" s="41">
        <f>COUNTIF(AO2185:BN2185, "&gt;0")</f>
        <v>1</v>
      </c>
      <c r="AA2185" s="41">
        <f>SUM(AB2185:AF2185)</f>
        <v>338</v>
      </c>
      <c r="AB2185" s="41">
        <f>BP2185+BQ2185</f>
        <v>0</v>
      </c>
      <c r="AC2185" s="41">
        <v>0</v>
      </c>
      <c r="AD2185" s="41">
        <v>0</v>
      </c>
      <c r="AE2185" s="41">
        <f>SUM(BR2185)</f>
        <v>338</v>
      </c>
      <c r="AF2185" s="41">
        <f>SUM(AM2185)</f>
        <v>0</v>
      </c>
      <c r="AG2185" s="122"/>
      <c r="AH2185" s="36">
        <v>0</v>
      </c>
      <c r="AI2185" s="126">
        <v>0</v>
      </c>
      <c r="AJ2185" s="36">
        <v>0</v>
      </c>
      <c r="AK2185" s="37"/>
      <c r="AL2185" s="1">
        <v>0</v>
      </c>
      <c r="AM2185" s="1">
        <v>0</v>
      </c>
      <c r="AN2185" s="1">
        <v>50</v>
      </c>
      <c r="AO2185" s="1">
        <v>0</v>
      </c>
      <c r="AP2185" s="1">
        <v>0</v>
      </c>
      <c r="AQ2185" s="114">
        <v>0</v>
      </c>
      <c r="AR2185" s="1">
        <v>0</v>
      </c>
      <c r="AS2185" s="114">
        <v>60</v>
      </c>
      <c r="AT2185" s="114">
        <v>0</v>
      </c>
      <c r="AU2185" s="114">
        <v>0</v>
      </c>
      <c r="AV2185" s="114">
        <v>0</v>
      </c>
      <c r="AW2185" s="114">
        <v>0</v>
      </c>
      <c r="AX2185" s="114">
        <v>0</v>
      </c>
      <c r="AY2185" s="114">
        <v>0</v>
      </c>
      <c r="AZ2185" s="114">
        <v>0</v>
      </c>
      <c r="BA2185" s="114">
        <v>0</v>
      </c>
      <c r="BB2185" s="114">
        <v>0</v>
      </c>
      <c r="BC2185" s="114">
        <v>0</v>
      </c>
      <c r="BD2185" s="115">
        <v>0</v>
      </c>
      <c r="BE2185" s="114">
        <v>0</v>
      </c>
      <c r="BF2185" s="114">
        <v>0</v>
      </c>
      <c r="BG2185" s="114">
        <v>0</v>
      </c>
      <c r="BH2185" s="114">
        <v>0</v>
      </c>
      <c r="BI2185" s="114">
        <v>0</v>
      </c>
      <c r="BJ2185" s="114">
        <v>0</v>
      </c>
      <c r="BK2185" s="114">
        <v>0</v>
      </c>
      <c r="BL2185" s="114">
        <v>0</v>
      </c>
      <c r="BM2185" s="114">
        <v>0</v>
      </c>
      <c r="BN2185" s="114">
        <v>0</v>
      </c>
      <c r="BO2185" s="114">
        <v>0</v>
      </c>
      <c r="BP2185" s="114">
        <v>0</v>
      </c>
      <c r="BQ2185" s="114">
        <v>0</v>
      </c>
      <c r="BR2185" s="114">
        <v>338</v>
      </c>
      <c r="BS2185" s="114">
        <v>0</v>
      </c>
    </row>
    <row r="2186" spans="1:71" ht="15" x14ac:dyDescent="0.25">
      <c r="A2186" s="1" t="str">
        <f>CONCATENATE(G2186,"-",F2186,"-",H2186)</f>
        <v>999722448-Black-Under 50</v>
      </c>
      <c r="B2186" s="1" t="str">
        <f>CONCATENATE(G2186,"-",H2186)</f>
        <v>999722448-Under 50</v>
      </c>
      <c r="C2186" s="36" t="s">
        <v>1226</v>
      </c>
      <c r="D2186" s="36" t="s">
        <v>1227</v>
      </c>
      <c r="E2186" s="36" t="s">
        <v>17</v>
      </c>
      <c r="F2186" s="41" t="s">
        <v>14</v>
      </c>
      <c r="G2186" s="127">
        <v>999722448</v>
      </c>
      <c r="H2186" s="36" t="s">
        <v>1838</v>
      </c>
      <c r="I2186" s="34">
        <f>((L2186)-J2186)+T2186</f>
        <v>434</v>
      </c>
      <c r="J2186" s="36"/>
      <c r="K2186" s="37"/>
      <c r="L2186" s="34">
        <f>SUM(N2186,O2186,P2186,Q2186,R2186,M2186)</f>
        <v>85</v>
      </c>
      <c r="M2186" s="34">
        <f>AJ2186</f>
        <v>0</v>
      </c>
      <c r="N2186" s="34">
        <f>SUM(AI2186)</f>
        <v>0</v>
      </c>
      <c r="O2186" s="34">
        <f>0</f>
        <v>0</v>
      </c>
      <c r="P2186" s="34">
        <v>0</v>
      </c>
      <c r="Q2186" s="34">
        <v>0</v>
      </c>
      <c r="R2186" s="34">
        <f>AH2186</f>
        <v>85</v>
      </c>
      <c r="S2186" s="122"/>
      <c r="T2186" s="41">
        <f>SUM(U2186,AA2186)</f>
        <v>349</v>
      </c>
      <c r="U2186" s="41">
        <f>IF(SUM(V2186:Y2186)&gt;=250, 250,SUM(V2186:Y2186))</f>
        <v>95</v>
      </c>
      <c r="V2186" s="41">
        <v>0</v>
      </c>
      <c r="W2186" s="41">
        <v>0</v>
      </c>
      <c r="X2186" s="41">
        <f>SUM(AL2186,AN2186,BO2186,BS2186)</f>
        <v>50</v>
      </c>
      <c r="Y2186" s="41">
        <f>SUM(AO2186:BN2186)</f>
        <v>45</v>
      </c>
      <c r="Z2186" s="41">
        <f>COUNTIF(AO2186:BN2186, "&gt;0")</f>
        <v>1</v>
      </c>
      <c r="AA2186" s="41">
        <f>SUM(AB2186:AF2186)</f>
        <v>254</v>
      </c>
      <c r="AB2186" s="41">
        <f>BP2186+BQ2186</f>
        <v>0</v>
      </c>
      <c r="AC2186" s="41">
        <v>0</v>
      </c>
      <c r="AD2186" s="41">
        <v>0</v>
      </c>
      <c r="AE2186" s="41">
        <f>SUM(BR2186)</f>
        <v>254</v>
      </c>
      <c r="AF2186" s="41">
        <f>SUM(AM2186)</f>
        <v>0</v>
      </c>
      <c r="AG2186" s="122"/>
      <c r="AH2186" s="36">
        <v>85</v>
      </c>
      <c r="AI2186" s="126">
        <v>0</v>
      </c>
      <c r="AJ2186" s="36">
        <v>0</v>
      </c>
      <c r="AK2186" s="121"/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14">
        <v>0</v>
      </c>
      <c r="AR2186" s="1">
        <v>0</v>
      </c>
      <c r="AS2186" s="114">
        <v>0</v>
      </c>
      <c r="AT2186" s="114">
        <v>0</v>
      </c>
      <c r="AU2186" s="114">
        <v>0</v>
      </c>
      <c r="AV2186" s="114">
        <v>0</v>
      </c>
      <c r="AW2186" s="114">
        <v>0</v>
      </c>
      <c r="AX2186" s="114">
        <v>0</v>
      </c>
      <c r="AY2186" s="114">
        <v>0</v>
      </c>
      <c r="AZ2186" s="114">
        <v>0</v>
      </c>
      <c r="BA2186" s="114">
        <v>45</v>
      </c>
      <c r="BB2186" s="114">
        <v>0</v>
      </c>
      <c r="BC2186" s="114">
        <v>0</v>
      </c>
      <c r="BD2186" s="115">
        <v>0</v>
      </c>
      <c r="BE2186" s="114">
        <v>0</v>
      </c>
      <c r="BF2186" s="114">
        <v>0</v>
      </c>
      <c r="BG2186" s="114">
        <v>0</v>
      </c>
      <c r="BH2186" s="114">
        <v>0</v>
      </c>
      <c r="BI2186" s="114">
        <v>0</v>
      </c>
      <c r="BJ2186" s="114">
        <v>0</v>
      </c>
      <c r="BK2186" s="114">
        <v>0</v>
      </c>
      <c r="BL2186" s="114">
        <v>0</v>
      </c>
      <c r="BM2186" s="114">
        <v>0</v>
      </c>
      <c r="BN2186" s="114">
        <v>0</v>
      </c>
      <c r="BO2186" s="114">
        <v>50</v>
      </c>
      <c r="BP2186" s="114">
        <v>0</v>
      </c>
      <c r="BQ2186" s="114">
        <v>0</v>
      </c>
      <c r="BR2186" s="114">
        <v>254</v>
      </c>
      <c r="BS2186" s="114">
        <v>0</v>
      </c>
    </row>
    <row r="2187" spans="1:71" ht="15" x14ac:dyDescent="0.25">
      <c r="A2187" s="1" t="str">
        <f>CONCATENATE(G2187,"-",F2187,"-",H2187)</f>
        <v>999901058-Black-Under 50</v>
      </c>
      <c r="B2187" s="1" t="str">
        <f>CONCATENATE(G2187,"-",H2187)</f>
        <v>999901058-Under 50</v>
      </c>
      <c r="C2187" s="36" t="s">
        <v>217</v>
      </c>
      <c r="D2187" s="36" t="s">
        <v>698</v>
      </c>
      <c r="E2187" s="36" t="s">
        <v>17</v>
      </c>
      <c r="F2187" s="41" t="s">
        <v>14</v>
      </c>
      <c r="G2187" s="128">
        <v>999901058</v>
      </c>
      <c r="H2187" s="36" t="s">
        <v>1838</v>
      </c>
      <c r="I2187" s="34">
        <f>((L2187)-J2187)+T2187</f>
        <v>411</v>
      </c>
      <c r="J2187" s="36"/>
      <c r="K2187" s="35"/>
      <c r="L2187" s="34">
        <f>SUM(N2187,O2187,P2187,Q2187,R2187,M2187)</f>
        <v>0</v>
      </c>
      <c r="M2187" s="34">
        <f>AJ2187</f>
        <v>0</v>
      </c>
      <c r="N2187" s="34">
        <f>SUM(AI2187)</f>
        <v>0</v>
      </c>
      <c r="O2187" s="34">
        <f>0</f>
        <v>0</v>
      </c>
      <c r="P2187" s="34">
        <v>0</v>
      </c>
      <c r="Q2187" s="34">
        <v>0</v>
      </c>
      <c r="R2187" s="34">
        <f>AH2187</f>
        <v>0</v>
      </c>
      <c r="S2187" s="122"/>
      <c r="T2187" s="41">
        <f>SUM(U2187,AA2187)</f>
        <v>411</v>
      </c>
      <c r="U2187" s="41">
        <f>IF(SUM(V2187:Y2187)&gt;=250, 250,SUM(V2187:Y2187))</f>
        <v>51</v>
      </c>
      <c r="V2187" s="41">
        <v>0</v>
      </c>
      <c r="W2187" s="41">
        <v>0</v>
      </c>
      <c r="X2187" s="41">
        <f>SUM(AL2187,AN2187,BO2187,BS2187)</f>
        <v>0</v>
      </c>
      <c r="Y2187" s="41">
        <f>SUM(AO2187:BN2187)</f>
        <v>51</v>
      </c>
      <c r="Z2187" s="41">
        <f>COUNTIF(AO2187:BN2187, "&gt;0")</f>
        <v>1</v>
      </c>
      <c r="AA2187" s="41">
        <f>SUM(AB2187:AF2187)</f>
        <v>360</v>
      </c>
      <c r="AB2187" s="41">
        <f>BP2187+BQ2187</f>
        <v>169</v>
      </c>
      <c r="AC2187" s="41">
        <v>0</v>
      </c>
      <c r="AD2187" s="41">
        <v>0</v>
      </c>
      <c r="AE2187" s="41">
        <f>SUM(BR2187)</f>
        <v>191</v>
      </c>
      <c r="AF2187" s="41">
        <f>SUM(AM2187)</f>
        <v>0</v>
      </c>
      <c r="AG2187" s="122"/>
      <c r="AH2187" s="36">
        <v>0</v>
      </c>
      <c r="AI2187" s="126">
        <v>0</v>
      </c>
      <c r="AJ2187" s="36">
        <v>0</v>
      </c>
      <c r="AK2187" s="121"/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14">
        <v>0</v>
      </c>
      <c r="AR2187" s="1">
        <v>0</v>
      </c>
      <c r="AS2187" s="114">
        <v>0</v>
      </c>
      <c r="AT2187" s="114">
        <v>0</v>
      </c>
      <c r="AU2187" s="114">
        <v>0</v>
      </c>
      <c r="AV2187" s="114">
        <v>0</v>
      </c>
      <c r="AW2187" s="114">
        <v>0</v>
      </c>
      <c r="AX2187" s="114">
        <v>0</v>
      </c>
      <c r="AY2187" s="114">
        <v>51</v>
      </c>
      <c r="AZ2187" s="114">
        <v>0</v>
      </c>
      <c r="BA2187" s="114">
        <v>0</v>
      </c>
      <c r="BB2187" s="114">
        <v>0</v>
      </c>
      <c r="BC2187" s="114">
        <v>0</v>
      </c>
      <c r="BD2187" s="114">
        <v>0</v>
      </c>
      <c r="BE2187" s="114">
        <v>0</v>
      </c>
      <c r="BF2187" s="114">
        <v>0</v>
      </c>
      <c r="BG2187" s="114">
        <v>0</v>
      </c>
      <c r="BH2187" s="114">
        <v>0</v>
      </c>
      <c r="BI2187" s="114">
        <v>0</v>
      </c>
      <c r="BJ2187" s="114">
        <v>0</v>
      </c>
      <c r="BK2187" s="114">
        <v>0</v>
      </c>
      <c r="BL2187" s="114">
        <v>0</v>
      </c>
      <c r="BM2187" s="114">
        <v>0</v>
      </c>
      <c r="BN2187" s="114">
        <v>0</v>
      </c>
      <c r="BO2187" s="114">
        <v>0</v>
      </c>
      <c r="BP2187" s="114">
        <v>169</v>
      </c>
      <c r="BQ2187" s="114">
        <v>0</v>
      </c>
      <c r="BR2187" s="114">
        <v>191</v>
      </c>
      <c r="BS2187" s="114">
        <v>0</v>
      </c>
    </row>
    <row r="2188" spans="1:71" ht="15" x14ac:dyDescent="0.25">
      <c r="A2188" s="1" t="str">
        <f>CONCATENATE(G2188,"-",F2188,"-",H2188)</f>
        <v>999818697-Black-Under 50</v>
      </c>
      <c r="B2188" s="1" t="str">
        <f>CONCATENATE(G2188,"-",H2188)</f>
        <v>999818697-Under 50</v>
      </c>
      <c r="C2188" s="34" t="s">
        <v>111</v>
      </c>
      <c r="D2188" s="34" t="s">
        <v>52</v>
      </c>
      <c r="E2188" s="34" t="s">
        <v>17</v>
      </c>
      <c r="F2188" s="41" t="s">
        <v>14</v>
      </c>
      <c r="G2188" s="127">
        <v>999818697</v>
      </c>
      <c r="H2188" s="36" t="s">
        <v>1838</v>
      </c>
      <c r="I2188" s="34">
        <f>((L2188)-J2188)+T2188</f>
        <v>356</v>
      </c>
      <c r="J2188" s="34"/>
      <c r="K2188" s="35"/>
      <c r="L2188" s="34">
        <f>SUM(N2188,O2188,P2188,Q2188,R2188,M2188)</f>
        <v>0</v>
      </c>
      <c r="M2188" s="34">
        <f>AJ2188</f>
        <v>0</v>
      </c>
      <c r="N2188" s="34">
        <f>SUM(AI2188)</f>
        <v>0</v>
      </c>
      <c r="O2188" s="34">
        <f>0</f>
        <v>0</v>
      </c>
      <c r="P2188" s="34">
        <v>0</v>
      </c>
      <c r="Q2188" s="34">
        <v>0</v>
      </c>
      <c r="R2188" s="34">
        <f>AH2188</f>
        <v>0</v>
      </c>
      <c r="S2188" s="122"/>
      <c r="T2188" s="41">
        <f>SUM(U2188,AA2188)</f>
        <v>356</v>
      </c>
      <c r="U2188" s="41">
        <f>IF(SUM(V2188:Y2188)&gt;=250, 250,SUM(V2188:Y2188))</f>
        <v>60</v>
      </c>
      <c r="V2188" s="41">
        <v>0</v>
      </c>
      <c r="W2188" s="41">
        <v>0</v>
      </c>
      <c r="X2188" s="41">
        <f>SUM(AL2188,AN2188,BO2188,BS2188)</f>
        <v>0</v>
      </c>
      <c r="Y2188" s="41">
        <f>SUM(AO2188:BN2188)</f>
        <v>60</v>
      </c>
      <c r="Z2188" s="41">
        <f>COUNTIF(AO2188:BN2188, "&gt;0")</f>
        <v>1</v>
      </c>
      <c r="AA2188" s="41">
        <f>SUM(AB2188:AF2188)</f>
        <v>296</v>
      </c>
      <c r="AB2188" s="41">
        <f>BP2188+BQ2188</f>
        <v>0</v>
      </c>
      <c r="AC2188" s="41">
        <v>0</v>
      </c>
      <c r="AD2188" s="41">
        <v>0</v>
      </c>
      <c r="AE2188" s="41">
        <f>SUM(BR2188)</f>
        <v>0</v>
      </c>
      <c r="AF2188" s="41">
        <f>SUM(AM2188)</f>
        <v>296</v>
      </c>
      <c r="AG2188" s="122"/>
      <c r="AH2188" s="36">
        <v>0</v>
      </c>
      <c r="AI2188" s="126">
        <v>0</v>
      </c>
      <c r="AJ2188" s="36">
        <v>0</v>
      </c>
      <c r="AK2188" s="121"/>
      <c r="AL2188" s="1">
        <v>0</v>
      </c>
      <c r="AM2188" s="1">
        <v>296</v>
      </c>
      <c r="AN2188" s="1">
        <v>0</v>
      </c>
      <c r="AO2188" s="1">
        <v>0</v>
      </c>
      <c r="AP2188" s="1">
        <v>0</v>
      </c>
      <c r="AQ2188" s="114">
        <v>0</v>
      </c>
      <c r="AR2188" s="1">
        <v>0</v>
      </c>
      <c r="AS2188" s="114">
        <v>0</v>
      </c>
      <c r="AT2188" s="114">
        <v>0</v>
      </c>
      <c r="AU2188" s="114">
        <v>0</v>
      </c>
      <c r="AV2188" s="114">
        <v>0</v>
      </c>
      <c r="AW2188" s="114">
        <v>0</v>
      </c>
      <c r="AX2188" s="114">
        <v>0</v>
      </c>
      <c r="AY2188" s="114">
        <v>0</v>
      </c>
      <c r="AZ2188" s="114">
        <v>60</v>
      </c>
      <c r="BA2188" s="114">
        <v>0</v>
      </c>
      <c r="BB2188" s="114">
        <v>0</v>
      </c>
      <c r="BC2188" s="114">
        <v>0</v>
      </c>
      <c r="BD2188" s="115">
        <v>0</v>
      </c>
      <c r="BE2188" s="114">
        <v>0</v>
      </c>
      <c r="BF2188" s="114">
        <v>0</v>
      </c>
      <c r="BG2188" s="114">
        <v>0</v>
      </c>
      <c r="BH2188" s="114">
        <v>0</v>
      </c>
      <c r="BI2188" s="114">
        <v>0</v>
      </c>
      <c r="BJ2188" s="114">
        <v>0</v>
      </c>
      <c r="BK2188" s="114">
        <v>0</v>
      </c>
      <c r="BL2188" s="114">
        <v>0</v>
      </c>
      <c r="BM2188" s="114">
        <v>0</v>
      </c>
      <c r="BN2188" s="114">
        <v>0</v>
      </c>
      <c r="BO2188" s="114">
        <v>0</v>
      </c>
      <c r="BP2188" s="114">
        <v>0</v>
      </c>
      <c r="BQ2188" s="114">
        <v>0</v>
      </c>
      <c r="BR2188" s="114">
        <v>0</v>
      </c>
      <c r="BS2188" s="114">
        <v>0</v>
      </c>
    </row>
    <row r="2189" spans="1:71" ht="15" x14ac:dyDescent="0.25">
      <c r="A2189" s="1" t="str">
        <f>CONCATENATE(G2189,"-",F2189,"-",H2189)</f>
        <v>999924268-Black-Under 50</v>
      </c>
      <c r="B2189" s="1" t="str">
        <f>CONCATENATE(G2189,"-",H2189)</f>
        <v>999924268-Under 50</v>
      </c>
      <c r="C2189" s="36" t="s">
        <v>1884</v>
      </c>
      <c r="D2189" s="36" t="s">
        <v>1885</v>
      </c>
      <c r="E2189" s="36" t="s">
        <v>17</v>
      </c>
      <c r="F2189" s="41" t="s">
        <v>14</v>
      </c>
      <c r="G2189" s="128">
        <v>999924268</v>
      </c>
      <c r="H2189" s="36" t="s">
        <v>1838</v>
      </c>
      <c r="I2189" s="34">
        <f>((L2189)-J2189)+T2189</f>
        <v>273</v>
      </c>
      <c r="J2189" s="34">
        <f>L2189/2</f>
        <v>0</v>
      </c>
      <c r="K2189" s="37"/>
      <c r="L2189" s="34">
        <f>SUM(N2189,O2189,P2189,Q2189,R2189,M2189)</f>
        <v>0</v>
      </c>
      <c r="M2189" s="34">
        <f>AJ2189</f>
        <v>0</v>
      </c>
      <c r="N2189" s="34">
        <f>SUM(AI2189)</f>
        <v>0</v>
      </c>
      <c r="O2189" s="34">
        <f>0</f>
        <v>0</v>
      </c>
      <c r="P2189" s="34">
        <v>0</v>
      </c>
      <c r="Q2189" s="34">
        <v>0</v>
      </c>
      <c r="R2189" s="34">
        <f>AH2189</f>
        <v>0</v>
      </c>
      <c r="S2189" s="122"/>
      <c r="T2189" s="41">
        <f>SUM(U2189,AA2189)</f>
        <v>273</v>
      </c>
      <c r="U2189" s="41">
        <f>IF(SUM(V2189:Y2189)&gt;=250, 250,SUM(V2189:Y2189))</f>
        <v>51</v>
      </c>
      <c r="V2189" s="41">
        <v>0</v>
      </c>
      <c r="W2189" s="41">
        <v>0</v>
      </c>
      <c r="X2189" s="41">
        <f>SUM(AL2189,AN2189,BO2189,BS2189)</f>
        <v>0</v>
      </c>
      <c r="Y2189" s="41">
        <f>SUM(AO2189:BN2189)</f>
        <v>51</v>
      </c>
      <c r="Z2189" s="41">
        <f>COUNTIF(AO2189:BN2189, "&gt;0")</f>
        <v>1</v>
      </c>
      <c r="AA2189" s="41">
        <f>SUM(AB2189:AF2189)</f>
        <v>222</v>
      </c>
      <c r="AB2189" s="41">
        <f>BP2189+BQ2189</f>
        <v>0</v>
      </c>
      <c r="AC2189" s="41">
        <v>0</v>
      </c>
      <c r="AD2189" s="41">
        <v>0</v>
      </c>
      <c r="AE2189" s="41">
        <f>SUM(BR2189)</f>
        <v>0</v>
      </c>
      <c r="AF2189" s="41">
        <f>SUM(AM2189)</f>
        <v>222</v>
      </c>
      <c r="AG2189" s="122"/>
      <c r="AH2189" s="36">
        <v>0</v>
      </c>
      <c r="AI2189" s="126">
        <v>0</v>
      </c>
      <c r="AJ2189" s="36">
        <v>0</v>
      </c>
      <c r="AK2189" s="121"/>
      <c r="AL2189" s="1">
        <v>0</v>
      </c>
      <c r="AM2189" s="1">
        <v>222</v>
      </c>
      <c r="AN2189" s="1">
        <v>0</v>
      </c>
      <c r="AO2189" s="1">
        <v>0</v>
      </c>
      <c r="AP2189" s="1">
        <v>0</v>
      </c>
      <c r="AQ2189" s="114">
        <v>0</v>
      </c>
      <c r="AR2189" s="1">
        <v>0</v>
      </c>
      <c r="AS2189" s="114">
        <v>0</v>
      </c>
      <c r="AT2189" s="114">
        <v>0</v>
      </c>
      <c r="AU2189" s="114">
        <v>0</v>
      </c>
      <c r="AV2189" s="114">
        <v>0</v>
      </c>
      <c r="AW2189" s="114">
        <v>0</v>
      </c>
      <c r="AX2189" s="114">
        <v>0</v>
      </c>
      <c r="AY2189" s="114">
        <v>51</v>
      </c>
      <c r="AZ2189" s="114">
        <v>0</v>
      </c>
      <c r="BA2189" s="114">
        <v>0</v>
      </c>
      <c r="BB2189" s="114">
        <v>0</v>
      </c>
      <c r="BC2189" s="114">
        <v>0</v>
      </c>
      <c r="BD2189" s="115">
        <v>0</v>
      </c>
      <c r="BE2189" s="114">
        <v>0</v>
      </c>
      <c r="BF2189" s="114">
        <v>0</v>
      </c>
      <c r="BG2189" s="114">
        <v>0</v>
      </c>
      <c r="BH2189" s="114">
        <v>0</v>
      </c>
      <c r="BI2189" s="114">
        <v>0</v>
      </c>
      <c r="BJ2189" s="114">
        <v>0</v>
      </c>
      <c r="BK2189" s="114">
        <v>0</v>
      </c>
      <c r="BL2189" s="114">
        <v>0</v>
      </c>
      <c r="BM2189" s="114">
        <v>0</v>
      </c>
      <c r="BN2189" s="114">
        <v>0</v>
      </c>
      <c r="BO2189" s="114">
        <v>0</v>
      </c>
      <c r="BP2189" s="114">
        <v>0</v>
      </c>
      <c r="BQ2189" s="114">
        <v>0</v>
      </c>
      <c r="BR2189" s="114">
        <v>0</v>
      </c>
      <c r="BS2189" s="114">
        <v>0</v>
      </c>
    </row>
    <row r="2190" spans="1:71" ht="15" x14ac:dyDescent="0.25">
      <c r="A2190" s="1" t="str">
        <f>CONCATENATE(G2190,"-",F2190,"-",H2190)</f>
        <v>999887978-Black-Under 50</v>
      </c>
      <c r="B2190" s="1" t="str">
        <f>CONCATENATE(G2190,"-",H2190)</f>
        <v>999887978-Under 50</v>
      </c>
      <c r="C2190" s="36" t="s">
        <v>1882</v>
      </c>
      <c r="D2190" s="36" t="s">
        <v>1883</v>
      </c>
      <c r="E2190" s="36" t="s">
        <v>17</v>
      </c>
      <c r="F2190" s="41" t="s">
        <v>14</v>
      </c>
      <c r="G2190" s="128">
        <v>999887978</v>
      </c>
      <c r="H2190" s="36" t="s">
        <v>1838</v>
      </c>
      <c r="I2190" s="34">
        <f>((L2190)-J2190)+T2190</f>
        <v>222</v>
      </c>
      <c r="J2190" s="34">
        <f>L2190/2</f>
        <v>0</v>
      </c>
      <c r="K2190" s="37"/>
      <c r="L2190" s="34">
        <f>SUM(N2190,O2190,P2190,Q2190,R2190,M2190)</f>
        <v>0</v>
      </c>
      <c r="M2190" s="34">
        <f>AJ2190</f>
        <v>0</v>
      </c>
      <c r="N2190" s="34">
        <f>SUM(AI2190)</f>
        <v>0</v>
      </c>
      <c r="O2190" s="34">
        <f>0</f>
        <v>0</v>
      </c>
      <c r="P2190" s="34">
        <v>0</v>
      </c>
      <c r="Q2190" s="34">
        <v>0</v>
      </c>
      <c r="R2190" s="34">
        <f>AH2190</f>
        <v>0</v>
      </c>
      <c r="S2190" s="122"/>
      <c r="T2190" s="41">
        <f>SUM(U2190,AA2190)</f>
        <v>222</v>
      </c>
      <c r="U2190" s="41">
        <f>IF(SUM(V2190:Y2190)&gt;=250, 250,SUM(V2190:Y2190))</f>
        <v>0</v>
      </c>
      <c r="V2190" s="41">
        <v>0</v>
      </c>
      <c r="W2190" s="41">
        <v>0</v>
      </c>
      <c r="X2190" s="41">
        <f>SUM(AL2190,AN2190,BO2190,BS2190)</f>
        <v>0</v>
      </c>
      <c r="Y2190" s="41">
        <f>SUM(AO2190:BN2190)</f>
        <v>0</v>
      </c>
      <c r="Z2190" s="41">
        <f>COUNTIF(AO2190:BN2190, "&gt;0")</f>
        <v>0</v>
      </c>
      <c r="AA2190" s="41">
        <f>SUM(AB2190:AF2190)</f>
        <v>222</v>
      </c>
      <c r="AB2190" s="41">
        <f>BP2190+BQ2190</f>
        <v>0</v>
      </c>
      <c r="AC2190" s="41">
        <v>0</v>
      </c>
      <c r="AD2190" s="41">
        <v>0</v>
      </c>
      <c r="AE2190" s="41">
        <f>SUM(BR2190)</f>
        <v>0</v>
      </c>
      <c r="AF2190" s="41">
        <f>SUM(AM2190)</f>
        <v>222</v>
      </c>
      <c r="AG2190" s="122"/>
      <c r="AH2190" s="36">
        <v>0</v>
      </c>
      <c r="AI2190" s="126">
        <v>0</v>
      </c>
      <c r="AJ2190" s="36">
        <v>0</v>
      </c>
      <c r="AK2190" s="121"/>
      <c r="AL2190" s="1">
        <v>0</v>
      </c>
      <c r="AM2190" s="1">
        <v>222</v>
      </c>
      <c r="AN2190" s="1">
        <v>0</v>
      </c>
      <c r="AO2190" s="1">
        <v>0</v>
      </c>
      <c r="AP2190" s="1">
        <v>0</v>
      </c>
      <c r="AQ2190" s="114">
        <v>0</v>
      </c>
      <c r="AR2190" s="1">
        <v>0</v>
      </c>
      <c r="AS2190" s="114">
        <v>0</v>
      </c>
      <c r="AT2190" s="114">
        <v>0</v>
      </c>
      <c r="AU2190" s="114">
        <v>0</v>
      </c>
      <c r="AV2190" s="114">
        <v>0</v>
      </c>
      <c r="AW2190" s="114">
        <v>0</v>
      </c>
      <c r="AX2190" s="114">
        <v>0</v>
      </c>
      <c r="AY2190" s="114">
        <v>0</v>
      </c>
      <c r="AZ2190" s="114">
        <v>0</v>
      </c>
      <c r="BA2190" s="114">
        <v>0</v>
      </c>
      <c r="BB2190" s="114">
        <v>0</v>
      </c>
      <c r="BC2190" s="114">
        <v>0</v>
      </c>
      <c r="BD2190" s="115">
        <v>0</v>
      </c>
      <c r="BE2190" s="114">
        <v>0</v>
      </c>
      <c r="BF2190" s="114">
        <v>0</v>
      </c>
      <c r="BG2190" s="114">
        <v>0</v>
      </c>
      <c r="BH2190" s="114">
        <v>0</v>
      </c>
      <c r="BI2190" s="114">
        <v>0</v>
      </c>
      <c r="BJ2190" s="114">
        <v>0</v>
      </c>
      <c r="BK2190" s="114">
        <v>0</v>
      </c>
      <c r="BL2190" s="114">
        <v>0</v>
      </c>
      <c r="BM2190" s="114">
        <v>0</v>
      </c>
      <c r="BN2190" s="114">
        <v>0</v>
      </c>
      <c r="BO2190" s="114">
        <v>0</v>
      </c>
      <c r="BP2190" s="114">
        <v>0</v>
      </c>
      <c r="BQ2190" s="114">
        <v>0</v>
      </c>
      <c r="BR2190" s="114">
        <v>0</v>
      </c>
      <c r="BS2190" s="114">
        <v>0</v>
      </c>
    </row>
    <row r="2191" spans="1:71" ht="15" x14ac:dyDescent="0.25">
      <c r="A2191" s="1" t="str">
        <f>CONCATENATE(G2191,"-",F2191,"-",H2191)</f>
        <v>999893449-Black-Under 50</v>
      </c>
      <c r="B2191" s="1" t="str">
        <f>CONCATENATE(G2191,"-",H2191)</f>
        <v>999893449-Under 50</v>
      </c>
      <c r="C2191" s="36" t="s">
        <v>339</v>
      </c>
      <c r="D2191" s="36" t="s">
        <v>1881</v>
      </c>
      <c r="E2191" s="36" t="s">
        <v>17</v>
      </c>
      <c r="F2191" s="41" t="s">
        <v>14</v>
      </c>
      <c r="G2191" s="128">
        <v>999893449</v>
      </c>
      <c r="H2191" s="36" t="s">
        <v>1838</v>
      </c>
      <c r="I2191" s="34">
        <f>((L2191)-J2191)+T2191</f>
        <v>222</v>
      </c>
      <c r="J2191" s="34">
        <f>L2191/2</f>
        <v>0</v>
      </c>
      <c r="K2191" s="37"/>
      <c r="L2191" s="34">
        <f>SUM(N2191,O2191,P2191,Q2191,R2191,M2191)</f>
        <v>0</v>
      </c>
      <c r="M2191" s="34">
        <f>AJ2191</f>
        <v>0</v>
      </c>
      <c r="N2191" s="34">
        <f>SUM(AI2191)</f>
        <v>0</v>
      </c>
      <c r="O2191" s="34">
        <f>0</f>
        <v>0</v>
      </c>
      <c r="P2191" s="34">
        <v>0</v>
      </c>
      <c r="Q2191" s="34">
        <v>0</v>
      </c>
      <c r="R2191" s="34">
        <f>AH2191</f>
        <v>0</v>
      </c>
      <c r="S2191" s="122"/>
      <c r="T2191" s="41">
        <f>SUM(U2191,AA2191)</f>
        <v>222</v>
      </c>
      <c r="U2191" s="41">
        <f>IF(SUM(V2191:Y2191)&gt;=250, 250,SUM(V2191:Y2191))</f>
        <v>0</v>
      </c>
      <c r="V2191" s="41">
        <v>0</v>
      </c>
      <c r="W2191" s="41">
        <v>0</v>
      </c>
      <c r="X2191" s="41">
        <f>SUM(AL2191,AN2191,BO2191,BS2191)</f>
        <v>0</v>
      </c>
      <c r="Y2191" s="41">
        <f>SUM(AO2191:BN2191)</f>
        <v>0</v>
      </c>
      <c r="Z2191" s="41">
        <f>COUNTIF(AO2191:BN2191, "&gt;0")</f>
        <v>0</v>
      </c>
      <c r="AA2191" s="41">
        <f>SUM(AB2191:AF2191)</f>
        <v>222</v>
      </c>
      <c r="AB2191" s="41">
        <f>BP2191+BQ2191</f>
        <v>0</v>
      </c>
      <c r="AC2191" s="41">
        <v>0</v>
      </c>
      <c r="AD2191" s="41">
        <v>0</v>
      </c>
      <c r="AE2191" s="41">
        <f>SUM(BR2191)</f>
        <v>0</v>
      </c>
      <c r="AF2191" s="41">
        <f>SUM(AM2191)</f>
        <v>222</v>
      </c>
      <c r="AG2191" s="122"/>
      <c r="AH2191" s="36">
        <v>0</v>
      </c>
      <c r="AI2191" s="126">
        <v>0</v>
      </c>
      <c r="AJ2191" s="36">
        <v>0</v>
      </c>
      <c r="AK2191" s="121"/>
      <c r="AL2191" s="1">
        <v>0</v>
      </c>
      <c r="AM2191" s="1">
        <v>222</v>
      </c>
      <c r="AN2191" s="1">
        <v>0</v>
      </c>
      <c r="AO2191" s="1">
        <v>0</v>
      </c>
      <c r="AP2191" s="1">
        <v>0</v>
      </c>
      <c r="AQ2191" s="114">
        <v>0</v>
      </c>
      <c r="AR2191" s="1">
        <v>0</v>
      </c>
      <c r="AS2191" s="114">
        <v>0</v>
      </c>
      <c r="AT2191" s="114">
        <v>0</v>
      </c>
      <c r="AU2191" s="114">
        <v>0</v>
      </c>
      <c r="AV2191" s="114">
        <v>0</v>
      </c>
      <c r="AW2191" s="114">
        <v>0</v>
      </c>
      <c r="AX2191" s="114">
        <v>0</v>
      </c>
      <c r="AY2191" s="114">
        <v>0</v>
      </c>
      <c r="AZ2191" s="114">
        <v>0</v>
      </c>
      <c r="BA2191" s="114">
        <v>0</v>
      </c>
      <c r="BB2191" s="114">
        <v>0</v>
      </c>
      <c r="BC2191" s="114">
        <v>0</v>
      </c>
      <c r="BD2191" s="115">
        <v>0</v>
      </c>
      <c r="BE2191" s="114">
        <v>0</v>
      </c>
      <c r="BF2191" s="114">
        <v>0</v>
      </c>
      <c r="BG2191" s="114">
        <v>0</v>
      </c>
      <c r="BH2191" s="114">
        <v>0</v>
      </c>
      <c r="BI2191" s="114">
        <v>0</v>
      </c>
      <c r="BJ2191" s="114">
        <v>0</v>
      </c>
      <c r="BK2191" s="114">
        <v>0</v>
      </c>
      <c r="BL2191" s="114">
        <v>0</v>
      </c>
      <c r="BM2191" s="114">
        <v>0</v>
      </c>
      <c r="BN2191" s="114">
        <v>0</v>
      </c>
      <c r="BO2191" s="114">
        <v>0</v>
      </c>
      <c r="BP2191" s="114">
        <v>0</v>
      </c>
      <c r="BQ2191" s="114">
        <v>0</v>
      </c>
      <c r="BR2191" s="114">
        <v>0</v>
      </c>
      <c r="BS2191" s="114">
        <v>0</v>
      </c>
    </row>
    <row r="2192" spans="1:71" ht="15" x14ac:dyDescent="0.25">
      <c r="A2192" s="1" t="str">
        <f>CONCATENATE(G2192,"-",F2192,"-",H2192)</f>
        <v>999929166-Black-Under 50</v>
      </c>
      <c r="B2192" s="1" t="str">
        <f>CONCATENATE(G2192,"-",H2192)</f>
        <v>999929166-Under 50</v>
      </c>
      <c r="C2192" s="36" t="s">
        <v>1886</v>
      </c>
      <c r="D2192" s="36" t="s">
        <v>1887</v>
      </c>
      <c r="E2192" s="36" t="s">
        <v>17</v>
      </c>
      <c r="F2192" s="41" t="s">
        <v>14</v>
      </c>
      <c r="G2192" s="128">
        <v>999929166</v>
      </c>
      <c r="H2192" s="36" t="s">
        <v>1838</v>
      </c>
      <c r="I2192" s="34">
        <f>((L2192)-J2192)+T2192</f>
        <v>222</v>
      </c>
      <c r="J2192" s="34">
        <f>L2192/2</f>
        <v>0</v>
      </c>
      <c r="K2192" s="37"/>
      <c r="L2192" s="34">
        <f>SUM(N2192,O2192,P2192,Q2192,R2192,M2192)</f>
        <v>0</v>
      </c>
      <c r="M2192" s="34">
        <f>AJ2192</f>
        <v>0</v>
      </c>
      <c r="N2192" s="34">
        <f>SUM(AI2192)</f>
        <v>0</v>
      </c>
      <c r="O2192" s="34">
        <f>0</f>
        <v>0</v>
      </c>
      <c r="P2192" s="34">
        <v>0</v>
      </c>
      <c r="Q2192" s="34">
        <v>0</v>
      </c>
      <c r="R2192" s="34">
        <f>AH2192</f>
        <v>0</v>
      </c>
      <c r="S2192" s="122"/>
      <c r="T2192" s="41">
        <f>SUM(U2192,AA2192)</f>
        <v>222</v>
      </c>
      <c r="U2192" s="41">
        <f>IF(SUM(V2192:Y2192)&gt;=250, 250,SUM(V2192:Y2192))</f>
        <v>0</v>
      </c>
      <c r="V2192" s="41">
        <v>0</v>
      </c>
      <c r="W2192" s="41">
        <v>0</v>
      </c>
      <c r="X2192" s="41">
        <f>SUM(AL2192,AN2192,BO2192,BS2192)</f>
        <v>0</v>
      </c>
      <c r="Y2192" s="41">
        <f>SUM(AO2192:BN2192)</f>
        <v>0</v>
      </c>
      <c r="Z2192" s="41">
        <f>COUNTIF(AO2192:BN2192, "&gt;0")</f>
        <v>0</v>
      </c>
      <c r="AA2192" s="41">
        <f>SUM(AB2192:AF2192)</f>
        <v>222</v>
      </c>
      <c r="AB2192" s="41">
        <f>BP2192+BQ2192</f>
        <v>0</v>
      </c>
      <c r="AC2192" s="41">
        <v>0</v>
      </c>
      <c r="AD2192" s="41">
        <v>0</v>
      </c>
      <c r="AE2192" s="41">
        <f>SUM(BR2192)</f>
        <v>0</v>
      </c>
      <c r="AF2192" s="41">
        <f>SUM(AM2192)</f>
        <v>222</v>
      </c>
      <c r="AG2192" s="122"/>
      <c r="AH2192" s="36">
        <v>0</v>
      </c>
      <c r="AI2192" s="126">
        <v>0</v>
      </c>
      <c r="AJ2192" s="36">
        <v>0</v>
      </c>
      <c r="AK2192" s="121"/>
      <c r="AL2192" s="1">
        <v>0</v>
      </c>
      <c r="AM2192" s="1">
        <v>222</v>
      </c>
      <c r="AN2192" s="1">
        <v>0</v>
      </c>
      <c r="AO2192" s="1">
        <v>0</v>
      </c>
      <c r="AP2192" s="1">
        <v>0</v>
      </c>
      <c r="AQ2192" s="114">
        <v>0</v>
      </c>
      <c r="AR2192" s="1">
        <v>0</v>
      </c>
      <c r="AS2192" s="114">
        <v>0</v>
      </c>
      <c r="AT2192" s="114">
        <v>0</v>
      </c>
      <c r="AU2192" s="114">
        <v>0</v>
      </c>
      <c r="AV2192" s="114">
        <v>0</v>
      </c>
      <c r="AW2192" s="114">
        <v>0</v>
      </c>
      <c r="AX2192" s="114">
        <v>0</v>
      </c>
      <c r="AY2192" s="114">
        <v>0</v>
      </c>
      <c r="AZ2192" s="114">
        <v>0</v>
      </c>
      <c r="BA2192" s="114">
        <v>0</v>
      </c>
      <c r="BB2192" s="114">
        <v>0</v>
      </c>
      <c r="BC2192" s="114">
        <v>0</v>
      </c>
      <c r="BD2192" s="115">
        <v>0</v>
      </c>
      <c r="BE2192" s="114">
        <v>0</v>
      </c>
      <c r="BF2192" s="114">
        <v>0</v>
      </c>
      <c r="BG2192" s="114">
        <v>0</v>
      </c>
      <c r="BH2192" s="114">
        <v>0</v>
      </c>
      <c r="BI2192" s="114">
        <v>0</v>
      </c>
      <c r="BJ2192" s="114">
        <v>0</v>
      </c>
      <c r="BK2192" s="114">
        <v>0</v>
      </c>
      <c r="BL2192" s="114">
        <v>0</v>
      </c>
      <c r="BM2192" s="114">
        <v>0</v>
      </c>
      <c r="BN2192" s="114">
        <v>0</v>
      </c>
      <c r="BO2192" s="114">
        <v>0</v>
      </c>
      <c r="BP2192" s="114">
        <v>0</v>
      </c>
      <c r="BQ2192" s="114">
        <v>0</v>
      </c>
      <c r="BR2192" s="114">
        <v>0</v>
      </c>
      <c r="BS2192" s="114">
        <v>0</v>
      </c>
    </row>
    <row r="2193" spans="1:71" ht="15" x14ac:dyDescent="0.25">
      <c r="A2193" s="1" t="str">
        <f>CONCATENATE(G2193,"-",F2193,"-",H2193)</f>
        <v>999883361-Black-Under 50</v>
      </c>
      <c r="B2193" s="1" t="str">
        <f>CONCATENATE(G2193,"-",H2193)</f>
        <v>999883361-Under 50</v>
      </c>
      <c r="C2193" s="36" t="s">
        <v>2156</v>
      </c>
      <c r="D2193" s="36" t="s">
        <v>1315</v>
      </c>
      <c r="E2193" s="36" t="s">
        <v>17</v>
      </c>
      <c r="F2193" s="41" t="s">
        <v>14</v>
      </c>
      <c r="G2193" s="128">
        <v>999883361</v>
      </c>
      <c r="H2193" s="36" t="s">
        <v>1838</v>
      </c>
      <c r="I2193" s="34">
        <f>((L2193)-J2193)+T2193</f>
        <v>187</v>
      </c>
      <c r="J2193" s="36"/>
      <c r="K2193" s="37"/>
      <c r="L2193" s="34">
        <f>SUM(N2193,O2193,P2193,Q2193,R2193,M2193)</f>
        <v>0</v>
      </c>
      <c r="M2193" s="34">
        <f>AJ2193</f>
        <v>0</v>
      </c>
      <c r="N2193" s="34">
        <f>SUM(AI2193)</f>
        <v>0</v>
      </c>
      <c r="O2193" s="34">
        <f>0</f>
        <v>0</v>
      </c>
      <c r="P2193" s="34">
        <v>0</v>
      </c>
      <c r="Q2193" s="34">
        <v>0</v>
      </c>
      <c r="R2193" s="34">
        <f>AH2193</f>
        <v>0</v>
      </c>
      <c r="S2193" s="122"/>
      <c r="T2193" s="41">
        <f>SUM(U2193,AA2193)</f>
        <v>187</v>
      </c>
      <c r="U2193" s="41">
        <f>IF(SUM(V2193:Y2193)&gt;=250, 250,SUM(V2193:Y2193))</f>
        <v>60</v>
      </c>
      <c r="V2193" s="41">
        <v>0</v>
      </c>
      <c r="W2193" s="41">
        <v>0</v>
      </c>
      <c r="X2193" s="41">
        <f>SUM(AL2193,AN2193,BO2193,BS2193)</f>
        <v>0</v>
      </c>
      <c r="Y2193" s="41">
        <f>SUM(AO2193:BN2193)</f>
        <v>60</v>
      </c>
      <c r="Z2193" s="41">
        <f>COUNTIF(AO2193:BN2193, "&gt;0")</f>
        <v>1</v>
      </c>
      <c r="AA2193" s="41">
        <f>SUM(AB2193:AF2193)</f>
        <v>127</v>
      </c>
      <c r="AB2193" s="41">
        <f>BP2193+BQ2193</f>
        <v>127</v>
      </c>
      <c r="AC2193" s="41">
        <v>0</v>
      </c>
      <c r="AD2193" s="41">
        <v>0</v>
      </c>
      <c r="AE2193" s="41">
        <f>SUM(BR2193)</f>
        <v>0</v>
      </c>
      <c r="AF2193" s="41">
        <f>SUM(AM2193)</f>
        <v>0</v>
      </c>
      <c r="AG2193" s="122"/>
      <c r="AH2193" s="36">
        <v>0</v>
      </c>
      <c r="AI2193" s="36">
        <v>0</v>
      </c>
      <c r="AJ2193" s="36">
        <v>0</v>
      </c>
      <c r="AK2193" s="37">
        <v>0</v>
      </c>
      <c r="AL2193" s="36">
        <v>0</v>
      </c>
      <c r="AM2193" s="36">
        <v>0</v>
      </c>
      <c r="AN2193" s="36">
        <v>0</v>
      </c>
      <c r="AO2193" s="36">
        <v>0</v>
      </c>
      <c r="AP2193" s="36">
        <v>0</v>
      </c>
      <c r="AQ2193" s="114">
        <v>60</v>
      </c>
      <c r="AR2193" s="1">
        <v>0</v>
      </c>
      <c r="AS2193" s="114">
        <v>0</v>
      </c>
      <c r="AT2193" s="114">
        <v>0</v>
      </c>
      <c r="AU2193" s="114">
        <v>0</v>
      </c>
      <c r="AV2193" s="114">
        <v>0</v>
      </c>
      <c r="AW2193" s="114">
        <v>0</v>
      </c>
      <c r="AX2193" s="114">
        <v>0</v>
      </c>
      <c r="AY2193" s="114">
        <v>0</v>
      </c>
      <c r="AZ2193" s="114">
        <v>0</v>
      </c>
      <c r="BA2193" s="114">
        <v>0</v>
      </c>
      <c r="BB2193" s="114">
        <v>0</v>
      </c>
      <c r="BC2193" s="114">
        <v>0</v>
      </c>
      <c r="BD2193" s="115">
        <v>0</v>
      </c>
      <c r="BE2193" s="114">
        <v>0</v>
      </c>
      <c r="BF2193" s="114">
        <v>0</v>
      </c>
      <c r="BG2193" s="114">
        <v>0</v>
      </c>
      <c r="BH2193" s="114">
        <v>0</v>
      </c>
      <c r="BI2193" s="114">
        <v>0</v>
      </c>
      <c r="BJ2193" s="114">
        <v>0</v>
      </c>
      <c r="BK2193" s="114">
        <v>0</v>
      </c>
      <c r="BL2193" s="114">
        <v>0</v>
      </c>
      <c r="BM2193" s="114">
        <v>0</v>
      </c>
      <c r="BN2193" s="114">
        <v>0</v>
      </c>
      <c r="BO2193" s="114">
        <v>0</v>
      </c>
      <c r="BP2193" s="114">
        <v>0</v>
      </c>
      <c r="BQ2193" s="114">
        <v>127</v>
      </c>
      <c r="BR2193" s="114">
        <v>0</v>
      </c>
      <c r="BS2193" s="114">
        <v>0</v>
      </c>
    </row>
    <row r="2194" spans="1:71" ht="15" x14ac:dyDescent="0.25">
      <c r="A2194" s="1" t="str">
        <f>CONCATENATE(G2194,"-",F2194,"-",H2194)</f>
        <v>999928880-Black-Under 50</v>
      </c>
      <c r="B2194" s="1" t="str">
        <f>CONCATENATE(G2194,"-",H2194)</f>
        <v>999928880-Under 50</v>
      </c>
      <c r="C2194" s="36" t="s">
        <v>44</v>
      </c>
      <c r="D2194" s="36" t="s">
        <v>928</v>
      </c>
      <c r="E2194" s="36" t="s">
        <v>17</v>
      </c>
      <c r="F2194" s="41" t="s">
        <v>14</v>
      </c>
      <c r="G2194" s="128">
        <v>999928880</v>
      </c>
      <c r="H2194" s="36" t="s">
        <v>1838</v>
      </c>
      <c r="I2194" s="34">
        <f>((L2194)-J2194)+T2194</f>
        <v>161</v>
      </c>
      <c r="J2194" s="36"/>
      <c r="K2194" s="37"/>
      <c r="L2194" s="34">
        <f>SUM(N2194,O2194,P2194,Q2194,R2194,M2194)</f>
        <v>0</v>
      </c>
      <c r="M2194" s="34">
        <f>AJ2194</f>
        <v>0</v>
      </c>
      <c r="N2194" s="34">
        <f>SUM(AI2194)</f>
        <v>0</v>
      </c>
      <c r="O2194" s="34">
        <f>0</f>
        <v>0</v>
      </c>
      <c r="P2194" s="34">
        <v>0</v>
      </c>
      <c r="Q2194" s="34">
        <v>0</v>
      </c>
      <c r="R2194" s="34">
        <f>AH2194</f>
        <v>0</v>
      </c>
      <c r="S2194" s="122"/>
      <c r="T2194" s="41">
        <f>SUM(U2194,AA2194)</f>
        <v>161</v>
      </c>
      <c r="U2194" s="41">
        <f>IF(SUM(V2194:Y2194)&gt;=250, 250,SUM(V2194:Y2194))</f>
        <v>34</v>
      </c>
      <c r="V2194" s="41">
        <v>0</v>
      </c>
      <c r="W2194" s="41">
        <v>0</v>
      </c>
      <c r="X2194" s="41">
        <f>SUM(AL2194,AN2194,BO2194,BS2194)</f>
        <v>0</v>
      </c>
      <c r="Y2194" s="41">
        <f>SUM(AO2194:BN2194)</f>
        <v>34</v>
      </c>
      <c r="Z2194" s="41">
        <f>COUNTIF(AO2194:BN2194, "&gt;0")</f>
        <v>1</v>
      </c>
      <c r="AA2194" s="41">
        <f>SUM(AB2194:AF2194)</f>
        <v>127</v>
      </c>
      <c r="AB2194" s="41">
        <f>BP2194+BQ2194</f>
        <v>127</v>
      </c>
      <c r="AC2194" s="41">
        <v>0</v>
      </c>
      <c r="AD2194" s="41">
        <v>0</v>
      </c>
      <c r="AE2194" s="41">
        <f>SUM(BR2194)</f>
        <v>0</v>
      </c>
      <c r="AF2194" s="41">
        <f>SUM(AM2194)</f>
        <v>0</v>
      </c>
      <c r="AG2194" s="122"/>
      <c r="AH2194" s="36">
        <v>0</v>
      </c>
      <c r="AI2194" s="36">
        <v>0</v>
      </c>
      <c r="AJ2194" s="36">
        <v>0</v>
      </c>
      <c r="AK2194" s="37">
        <v>0</v>
      </c>
      <c r="AL2194" s="36">
        <v>0</v>
      </c>
      <c r="AM2194" s="36">
        <v>0</v>
      </c>
      <c r="AN2194" s="36">
        <v>0</v>
      </c>
      <c r="AO2194" s="36">
        <v>0</v>
      </c>
      <c r="AP2194" s="36">
        <v>0</v>
      </c>
      <c r="AQ2194" s="114">
        <v>34</v>
      </c>
      <c r="AR2194" s="1">
        <v>0</v>
      </c>
      <c r="AS2194" s="114">
        <v>0</v>
      </c>
      <c r="AT2194" s="114">
        <v>0</v>
      </c>
      <c r="AU2194" s="114">
        <v>0</v>
      </c>
      <c r="AV2194" s="114">
        <v>0</v>
      </c>
      <c r="AW2194" s="114">
        <v>0</v>
      </c>
      <c r="AX2194" s="114">
        <v>0</v>
      </c>
      <c r="AY2194" s="114">
        <v>0</v>
      </c>
      <c r="AZ2194" s="114">
        <v>0</v>
      </c>
      <c r="BA2194" s="114">
        <v>0</v>
      </c>
      <c r="BB2194" s="114">
        <v>0</v>
      </c>
      <c r="BC2194" s="114">
        <v>0</v>
      </c>
      <c r="BD2194" s="115">
        <v>0</v>
      </c>
      <c r="BE2194" s="114">
        <v>0</v>
      </c>
      <c r="BF2194" s="114">
        <v>0</v>
      </c>
      <c r="BG2194" s="114">
        <v>0</v>
      </c>
      <c r="BH2194" s="114">
        <v>0</v>
      </c>
      <c r="BI2194" s="114">
        <v>0</v>
      </c>
      <c r="BJ2194" s="114">
        <v>0</v>
      </c>
      <c r="BK2194" s="114">
        <v>0</v>
      </c>
      <c r="BL2194" s="114">
        <v>0</v>
      </c>
      <c r="BM2194" s="114">
        <v>0</v>
      </c>
      <c r="BN2194" s="114">
        <v>0</v>
      </c>
      <c r="BO2194" s="114">
        <v>0</v>
      </c>
      <c r="BP2194" s="114">
        <v>0</v>
      </c>
      <c r="BQ2194" s="114">
        <v>127</v>
      </c>
      <c r="BR2194" s="114">
        <v>0</v>
      </c>
      <c r="BS2194" s="114">
        <v>0</v>
      </c>
    </row>
    <row r="2195" spans="1:71" ht="15" x14ac:dyDescent="0.25">
      <c r="A2195" s="1" t="str">
        <f>CONCATENATE(G2195,"-",F2195,"-",H2195)</f>
        <v>999861970-Black-Under 50</v>
      </c>
      <c r="B2195" s="1" t="str">
        <f>CONCATENATE(G2195,"-",H2195)</f>
        <v>999861970-Under 50</v>
      </c>
      <c r="C2195" s="36" t="s">
        <v>2572</v>
      </c>
      <c r="D2195" s="36" t="s">
        <v>2573</v>
      </c>
      <c r="E2195" s="36" t="s">
        <v>17</v>
      </c>
      <c r="F2195" s="41" t="s">
        <v>14</v>
      </c>
      <c r="G2195" s="128">
        <v>999861970</v>
      </c>
      <c r="H2195" s="36" t="s">
        <v>1838</v>
      </c>
      <c r="I2195" s="34">
        <f>((L2195)-J2195)+T2195</f>
        <v>120</v>
      </c>
      <c r="J2195" s="36"/>
      <c r="K2195" s="35"/>
      <c r="L2195" s="34">
        <f>SUM(N2195,O2195,P2195,Q2195,R2195,M2195)</f>
        <v>0</v>
      </c>
      <c r="M2195" s="34">
        <f>AJ2195</f>
        <v>0</v>
      </c>
      <c r="N2195" s="34">
        <f>SUM(AI2195)</f>
        <v>0</v>
      </c>
      <c r="O2195" s="34">
        <f>0</f>
        <v>0</v>
      </c>
      <c r="P2195" s="34">
        <v>0</v>
      </c>
      <c r="Q2195" s="34">
        <v>0</v>
      </c>
      <c r="R2195" s="34">
        <f>AH2195</f>
        <v>0</v>
      </c>
      <c r="S2195" s="122"/>
      <c r="T2195" s="41">
        <f>SUM(U2195,AA2195)</f>
        <v>120</v>
      </c>
      <c r="U2195" s="41">
        <f>IF(SUM(V2195:Y2195)&gt;=250, 250,SUM(V2195:Y2195))</f>
        <v>120</v>
      </c>
      <c r="V2195" s="41">
        <v>0</v>
      </c>
      <c r="W2195" s="41">
        <v>0</v>
      </c>
      <c r="X2195" s="41">
        <f>SUM(AL2195,AN2195,BO2195,BS2195)</f>
        <v>0</v>
      </c>
      <c r="Y2195" s="41">
        <f>SUM(AO2195:BN2195)</f>
        <v>120</v>
      </c>
      <c r="Z2195" s="41">
        <f>COUNTIF(AO2195:BN2195, "&gt;0")</f>
        <v>1</v>
      </c>
      <c r="AA2195" s="41">
        <f>SUM(AB2195:AF2195)</f>
        <v>0</v>
      </c>
      <c r="AB2195" s="41">
        <f>BP2195+BQ2195</f>
        <v>0</v>
      </c>
      <c r="AC2195" s="41">
        <v>0</v>
      </c>
      <c r="AD2195" s="41">
        <v>0</v>
      </c>
      <c r="AE2195" s="41">
        <f>SUM(BR2195)</f>
        <v>0</v>
      </c>
      <c r="AF2195" s="41">
        <f>SUM(AM2195)</f>
        <v>0</v>
      </c>
      <c r="AG2195" s="122"/>
      <c r="AH2195" s="36">
        <v>0</v>
      </c>
      <c r="AI2195" s="126">
        <v>0</v>
      </c>
      <c r="AJ2195" s="36">
        <v>0</v>
      </c>
      <c r="AK2195" s="121"/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14">
        <v>0</v>
      </c>
      <c r="AR2195" s="1">
        <v>0</v>
      </c>
      <c r="AS2195" s="114">
        <v>0</v>
      </c>
      <c r="AT2195" s="114">
        <v>0</v>
      </c>
      <c r="AU2195" s="114">
        <v>0</v>
      </c>
      <c r="AV2195" s="114">
        <v>0</v>
      </c>
      <c r="AW2195" s="114">
        <v>0</v>
      </c>
      <c r="AX2195" s="114">
        <v>0</v>
      </c>
      <c r="AY2195" s="114">
        <v>120</v>
      </c>
      <c r="AZ2195" s="114">
        <v>0</v>
      </c>
      <c r="BA2195" s="114">
        <v>0</v>
      </c>
      <c r="BB2195" s="114">
        <v>0</v>
      </c>
      <c r="BC2195" s="114">
        <v>0</v>
      </c>
      <c r="BD2195" s="115">
        <v>0</v>
      </c>
      <c r="BE2195" s="114">
        <v>0</v>
      </c>
      <c r="BF2195" s="114">
        <v>0</v>
      </c>
      <c r="BG2195" s="114">
        <v>0</v>
      </c>
      <c r="BH2195" s="114">
        <v>0</v>
      </c>
      <c r="BI2195" s="114">
        <v>0</v>
      </c>
      <c r="BJ2195" s="114">
        <v>0</v>
      </c>
      <c r="BK2195" s="114">
        <v>0</v>
      </c>
      <c r="BL2195" s="114">
        <v>0</v>
      </c>
      <c r="BM2195" s="114">
        <v>0</v>
      </c>
      <c r="BN2195" s="114">
        <v>0</v>
      </c>
      <c r="BO2195" s="114">
        <v>0</v>
      </c>
      <c r="BP2195" s="114">
        <v>0</v>
      </c>
      <c r="BQ2195" s="114">
        <v>0</v>
      </c>
      <c r="BR2195" s="114">
        <v>0</v>
      </c>
      <c r="BS2195" s="114">
        <v>0</v>
      </c>
    </row>
    <row r="2196" spans="1:71" ht="15" x14ac:dyDescent="0.25">
      <c r="A2196" s="1" t="str">
        <f>CONCATENATE(G2196,"-",F2196,"-",H2196)</f>
        <v>999924489-Black-Under 50</v>
      </c>
      <c r="B2196" s="1" t="str">
        <f>CONCATENATE(G2196,"-",H2196)</f>
        <v>999924489-Under 50</v>
      </c>
      <c r="C2196" s="36" t="s">
        <v>2574</v>
      </c>
      <c r="D2196" s="36" t="s">
        <v>1883</v>
      </c>
      <c r="E2196" s="36" t="s">
        <v>17</v>
      </c>
      <c r="F2196" s="41" t="s">
        <v>14</v>
      </c>
      <c r="G2196" s="128">
        <v>999924489</v>
      </c>
      <c r="H2196" s="36" t="s">
        <v>1838</v>
      </c>
      <c r="I2196" s="34">
        <f>((L2196)-J2196)+T2196</f>
        <v>90</v>
      </c>
      <c r="J2196" s="36"/>
      <c r="K2196" s="35"/>
      <c r="L2196" s="34">
        <f>SUM(N2196,O2196,P2196,Q2196,R2196,M2196)</f>
        <v>0</v>
      </c>
      <c r="M2196" s="34">
        <f>AJ2196</f>
        <v>0</v>
      </c>
      <c r="N2196" s="34">
        <f>SUM(AI2196)</f>
        <v>0</v>
      </c>
      <c r="O2196" s="34">
        <f>0</f>
        <v>0</v>
      </c>
      <c r="P2196" s="34">
        <v>0</v>
      </c>
      <c r="Q2196" s="34">
        <v>0</v>
      </c>
      <c r="R2196" s="34">
        <f>AH2196</f>
        <v>0</v>
      </c>
      <c r="S2196" s="122"/>
      <c r="T2196" s="41">
        <f>SUM(U2196,AA2196)</f>
        <v>90</v>
      </c>
      <c r="U2196" s="41">
        <f>IF(SUM(V2196:Y2196)&gt;=250, 250,SUM(V2196:Y2196))</f>
        <v>90</v>
      </c>
      <c r="V2196" s="41">
        <v>0</v>
      </c>
      <c r="W2196" s="41">
        <v>0</v>
      </c>
      <c r="X2196" s="41">
        <f>SUM(AL2196,AN2196,BO2196,BS2196)</f>
        <v>0</v>
      </c>
      <c r="Y2196" s="41">
        <f>SUM(AO2196:BN2196)</f>
        <v>90</v>
      </c>
      <c r="Z2196" s="41">
        <f>COUNTIF(AO2196:BN2196, "&gt;0")</f>
        <v>1</v>
      </c>
      <c r="AA2196" s="41">
        <f>SUM(AB2196:AF2196)</f>
        <v>0</v>
      </c>
      <c r="AB2196" s="41">
        <f>BP2196+BQ2196</f>
        <v>0</v>
      </c>
      <c r="AC2196" s="41">
        <v>0</v>
      </c>
      <c r="AD2196" s="41">
        <v>0</v>
      </c>
      <c r="AE2196" s="41">
        <f>SUM(BR2196)</f>
        <v>0</v>
      </c>
      <c r="AF2196" s="41">
        <f>SUM(AM2196)</f>
        <v>0</v>
      </c>
      <c r="AG2196" s="122"/>
      <c r="AH2196" s="36">
        <v>0</v>
      </c>
      <c r="AI2196" s="126">
        <v>0</v>
      </c>
      <c r="AJ2196" s="36">
        <v>0</v>
      </c>
      <c r="AK2196" s="121"/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  <c r="AQ2196" s="114">
        <v>0</v>
      </c>
      <c r="AR2196" s="1">
        <v>0</v>
      </c>
      <c r="AS2196" s="114">
        <v>0</v>
      </c>
      <c r="AT2196" s="114">
        <v>0</v>
      </c>
      <c r="AU2196" s="114">
        <v>0</v>
      </c>
      <c r="AV2196" s="114">
        <v>0</v>
      </c>
      <c r="AW2196" s="114">
        <v>0</v>
      </c>
      <c r="AX2196" s="114">
        <v>0</v>
      </c>
      <c r="AY2196" s="114">
        <v>90</v>
      </c>
      <c r="AZ2196" s="114">
        <v>0</v>
      </c>
      <c r="BA2196" s="114">
        <v>0</v>
      </c>
      <c r="BB2196" s="114">
        <v>0</v>
      </c>
      <c r="BC2196" s="114">
        <v>0</v>
      </c>
      <c r="BD2196" s="115">
        <v>0</v>
      </c>
      <c r="BE2196" s="114">
        <v>0</v>
      </c>
      <c r="BF2196" s="114">
        <v>0</v>
      </c>
      <c r="BG2196" s="114">
        <v>0</v>
      </c>
      <c r="BH2196" s="114">
        <v>0</v>
      </c>
      <c r="BI2196" s="114">
        <v>0</v>
      </c>
      <c r="BJ2196" s="114">
        <v>0</v>
      </c>
      <c r="BK2196" s="114">
        <v>0</v>
      </c>
      <c r="BL2196" s="114">
        <v>0</v>
      </c>
      <c r="BM2196" s="114">
        <v>0</v>
      </c>
      <c r="BN2196" s="114">
        <v>0</v>
      </c>
      <c r="BO2196" s="114">
        <v>0</v>
      </c>
      <c r="BP2196" s="114">
        <v>0</v>
      </c>
      <c r="BQ2196" s="114">
        <v>0</v>
      </c>
      <c r="BR2196" s="114">
        <v>0</v>
      </c>
      <c r="BS2196" s="114">
        <v>0</v>
      </c>
    </row>
    <row r="2197" spans="1:71" ht="15" x14ac:dyDescent="0.25">
      <c r="A2197" s="1" t="str">
        <f>CONCATENATE(G2197,"-",F2197,"-",H2197)</f>
        <v>999728540-Black-Under 50</v>
      </c>
      <c r="B2197" s="1" t="str">
        <f>CONCATENATE(G2197,"-",H2197)</f>
        <v>999728540-Under 50</v>
      </c>
      <c r="C2197" s="36" t="s">
        <v>1455</v>
      </c>
      <c r="D2197" s="36" t="s">
        <v>2569</v>
      </c>
      <c r="E2197" s="36" t="s">
        <v>17</v>
      </c>
      <c r="F2197" s="41" t="s">
        <v>14</v>
      </c>
      <c r="G2197" s="128">
        <v>999728540</v>
      </c>
      <c r="H2197" s="36" t="s">
        <v>1838</v>
      </c>
      <c r="I2197" s="34">
        <f>((L2197)-J2197)+T2197</f>
        <v>68</v>
      </c>
      <c r="J2197" s="36"/>
      <c r="K2197" s="35"/>
      <c r="L2197" s="34">
        <f>SUM(N2197,O2197,P2197,Q2197,R2197,M2197)</f>
        <v>0</v>
      </c>
      <c r="M2197" s="34">
        <f>AJ2197</f>
        <v>0</v>
      </c>
      <c r="N2197" s="34">
        <f>SUM(AI2197)</f>
        <v>0</v>
      </c>
      <c r="O2197" s="34">
        <f>0</f>
        <v>0</v>
      </c>
      <c r="P2197" s="34">
        <v>0</v>
      </c>
      <c r="Q2197" s="34">
        <v>0</v>
      </c>
      <c r="R2197" s="34">
        <f>AH2197</f>
        <v>0</v>
      </c>
      <c r="S2197" s="122"/>
      <c r="T2197" s="41">
        <f>SUM(U2197,AA2197)</f>
        <v>68</v>
      </c>
      <c r="U2197" s="41">
        <f>IF(SUM(V2197:Y2197)&gt;=250, 250,SUM(V2197:Y2197))</f>
        <v>68</v>
      </c>
      <c r="V2197" s="41">
        <v>0</v>
      </c>
      <c r="W2197" s="41">
        <v>0</v>
      </c>
      <c r="X2197" s="41">
        <f>SUM(AL2197,AN2197,BO2197,BS2197)</f>
        <v>0</v>
      </c>
      <c r="Y2197" s="41">
        <f>SUM(AO2197:BN2197)</f>
        <v>68</v>
      </c>
      <c r="Z2197" s="41">
        <f>COUNTIF(AO2197:BN2197, "&gt;0")</f>
        <v>1</v>
      </c>
      <c r="AA2197" s="41">
        <f>SUM(AB2197:AF2197)</f>
        <v>0</v>
      </c>
      <c r="AB2197" s="41">
        <f>BP2197+BQ2197</f>
        <v>0</v>
      </c>
      <c r="AC2197" s="41">
        <v>0</v>
      </c>
      <c r="AD2197" s="41">
        <v>0</v>
      </c>
      <c r="AE2197" s="41">
        <f>SUM(BR2197)</f>
        <v>0</v>
      </c>
      <c r="AF2197" s="41">
        <f>SUM(AM2197)</f>
        <v>0</v>
      </c>
      <c r="AG2197" s="122"/>
      <c r="AH2197" s="36">
        <v>0</v>
      </c>
      <c r="AI2197" s="126">
        <v>0</v>
      </c>
      <c r="AJ2197" s="36">
        <v>0</v>
      </c>
      <c r="AK2197" s="121"/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14">
        <v>0</v>
      </c>
      <c r="AR2197" s="1">
        <v>0</v>
      </c>
      <c r="AS2197" s="114">
        <v>0</v>
      </c>
      <c r="AT2197" s="114">
        <v>0</v>
      </c>
      <c r="AU2197" s="114">
        <v>0</v>
      </c>
      <c r="AV2197" s="114">
        <v>0</v>
      </c>
      <c r="AW2197" s="114">
        <v>0</v>
      </c>
      <c r="AX2197" s="114">
        <v>0</v>
      </c>
      <c r="AY2197" s="114">
        <v>68</v>
      </c>
      <c r="AZ2197" s="114">
        <v>0</v>
      </c>
      <c r="BA2197" s="114">
        <v>0</v>
      </c>
      <c r="BB2197" s="114">
        <v>0</v>
      </c>
      <c r="BC2197" s="114">
        <v>0</v>
      </c>
      <c r="BD2197" s="115">
        <v>0</v>
      </c>
      <c r="BE2197" s="114">
        <v>0</v>
      </c>
      <c r="BF2197" s="114">
        <v>0</v>
      </c>
      <c r="BG2197" s="114">
        <v>0</v>
      </c>
      <c r="BH2197" s="114">
        <v>0</v>
      </c>
      <c r="BI2197" s="114">
        <v>0</v>
      </c>
      <c r="BJ2197" s="114">
        <v>0</v>
      </c>
      <c r="BK2197" s="114">
        <v>0</v>
      </c>
      <c r="BL2197" s="114">
        <v>0</v>
      </c>
      <c r="BM2197" s="114">
        <v>0</v>
      </c>
      <c r="BN2197" s="114">
        <v>0</v>
      </c>
      <c r="BO2197" s="114">
        <v>0</v>
      </c>
      <c r="BP2197" s="114">
        <v>0</v>
      </c>
      <c r="BQ2197" s="114">
        <v>0</v>
      </c>
      <c r="BR2197" s="114">
        <v>0</v>
      </c>
      <c r="BS2197" s="114">
        <v>0</v>
      </c>
    </row>
    <row r="2198" spans="1:71" ht="15" x14ac:dyDescent="0.25">
      <c r="A2198" s="1" t="str">
        <f>CONCATENATE(G2198,"-",F2198,"-",H2198)</f>
        <v>999878288-Black-Under 50</v>
      </c>
      <c r="B2198" s="1" t="str">
        <f>CONCATENATE(G2198,"-",H2198)</f>
        <v>999878288-Under 50</v>
      </c>
      <c r="C2198" s="36" t="s">
        <v>2570</v>
      </c>
      <c r="D2198" s="36" t="s">
        <v>2571</v>
      </c>
      <c r="E2198" s="36" t="s">
        <v>17</v>
      </c>
      <c r="F2198" s="41" t="s">
        <v>14</v>
      </c>
      <c r="G2198" s="128">
        <v>999878288</v>
      </c>
      <c r="H2198" s="36" t="s">
        <v>1838</v>
      </c>
      <c r="I2198" s="34">
        <f>((L2198)-J2198)+T2198</f>
        <v>68</v>
      </c>
      <c r="J2198" s="36"/>
      <c r="K2198" s="35"/>
      <c r="L2198" s="34">
        <f>SUM(N2198,O2198,P2198,Q2198,R2198,M2198)</f>
        <v>0</v>
      </c>
      <c r="M2198" s="34">
        <f>AJ2198</f>
        <v>0</v>
      </c>
      <c r="N2198" s="34">
        <f>SUM(AI2198)</f>
        <v>0</v>
      </c>
      <c r="O2198" s="34">
        <f>0</f>
        <v>0</v>
      </c>
      <c r="P2198" s="34">
        <v>0</v>
      </c>
      <c r="Q2198" s="34">
        <v>0</v>
      </c>
      <c r="R2198" s="34">
        <f>AH2198</f>
        <v>0</v>
      </c>
      <c r="S2198" s="122"/>
      <c r="T2198" s="41">
        <f>SUM(U2198,AA2198)</f>
        <v>68</v>
      </c>
      <c r="U2198" s="41">
        <f>IF(SUM(V2198:Y2198)&gt;=250, 250,SUM(V2198:Y2198))</f>
        <v>68</v>
      </c>
      <c r="V2198" s="41">
        <v>0</v>
      </c>
      <c r="W2198" s="41">
        <v>0</v>
      </c>
      <c r="X2198" s="41">
        <f>SUM(AL2198,AN2198,BO2198,BS2198)</f>
        <v>0</v>
      </c>
      <c r="Y2198" s="41">
        <f>SUM(AO2198:BN2198)</f>
        <v>68</v>
      </c>
      <c r="Z2198" s="41">
        <f>COUNTIF(AO2198:BN2198, "&gt;0")</f>
        <v>1</v>
      </c>
      <c r="AA2198" s="41">
        <f>SUM(AB2198:AF2198)</f>
        <v>0</v>
      </c>
      <c r="AB2198" s="41">
        <f>BP2198+BQ2198</f>
        <v>0</v>
      </c>
      <c r="AC2198" s="41">
        <v>0</v>
      </c>
      <c r="AD2198" s="41">
        <v>0</v>
      </c>
      <c r="AE2198" s="41">
        <f>SUM(BR2198)</f>
        <v>0</v>
      </c>
      <c r="AF2198" s="41">
        <f>SUM(AM2198)</f>
        <v>0</v>
      </c>
      <c r="AG2198" s="122"/>
      <c r="AH2198" s="36">
        <v>0</v>
      </c>
      <c r="AI2198" s="126">
        <v>0</v>
      </c>
      <c r="AJ2198" s="36">
        <v>0</v>
      </c>
      <c r="AK2198" s="121"/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14">
        <v>0</v>
      </c>
      <c r="AR2198" s="1">
        <v>0</v>
      </c>
      <c r="AS2198" s="114">
        <v>0</v>
      </c>
      <c r="AT2198" s="114">
        <v>0</v>
      </c>
      <c r="AU2198" s="114">
        <v>0</v>
      </c>
      <c r="AV2198" s="114">
        <v>0</v>
      </c>
      <c r="AW2198" s="114">
        <v>0</v>
      </c>
      <c r="AX2198" s="114">
        <v>0</v>
      </c>
      <c r="AY2198" s="114">
        <v>68</v>
      </c>
      <c r="AZ2198" s="114">
        <v>0</v>
      </c>
      <c r="BA2198" s="114">
        <v>0</v>
      </c>
      <c r="BB2198" s="114">
        <v>0</v>
      </c>
      <c r="BC2198" s="114">
        <v>0</v>
      </c>
      <c r="BD2198" s="115">
        <v>0</v>
      </c>
      <c r="BE2198" s="114">
        <v>0</v>
      </c>
      <c r="BF2198" s="114">
        <v>0</v>
      </c>
      <c r="BG2198" s="114">
        <v>0</v>
      </c>
      <c r="BH2198" s="114">
        <v>0</v>
      </c>
      <c r="BI2198" s="114">
        <v>0</v>
      </c>
      <c r="BJ2198" s="114">
        <v>0</v>
      </c>
      <c r="BK2198" s="114">
        <v>0</v>
      </c>
      <c r="BL2198" s="114">
        <v>0</v>
      </c>
      <c r="BM2198" s="114">
        <v>0</v>
      </c>
      <c r="BN2198" s="114">
        <v>0</v>
      </c>
      <c r="BO2198" s="114">
        <v>0</v>
      </c>
      <c r="BP2198" s="114">
        <v>0</v>
      </c>
      <c r="BQ2198" s="114">
        <v>0</v>
      </c>
      <c r="BR2198" s="114">
        <v>0</v>
      </c>
      <c r="BS2198" s="114">
        <v>0</v>
      </c>
    </row>
    <row r="2199" spans="1:71" ht="15" x14ac:dyDescent="0.25">
      <c r="A2199" s="1" t="str">
        <f>CONCATENATE(G2199,"-",F2199,"-",H2199)</f>
        <v>999926811-Black-Under 50</v>
      </c>
      <c r="B2199" s="1" t="str">
        <f>CONCATENATE(G2199,"-",H2199)</f>
        <v>999926811-Under 50</v>
      </c>
      <c r="C2199" s="36" t="s">
        <v>1087</v>
      </c>
      <c r="D2199" s="36" t="s">
        <v>87</v>
      </c>
      <c r="E2199" s="36" t="s">
        <v>17</v>
      </c>
      <c r="F2199" s="41" t="s">
        <v>14</v>
      </c>
      <c r="G2199" s="128">
        <v>999926811</v>
      </c>
      <c r="H2199" s="36" t="s">
        <v>1838</v>
      </c>
      <c r="I2199" s="34">
        <f>((L2199)-J2199)+T2199</f>
        <v>68</v>
      </c>
      <c r="J2199" s="34">
        <f>L2199/2</f>
        <v>0</v>
      </c>
      <c r="K2199" s="37"/>
      <c r="L2199" s="34">
        <f>SUM(N2199,O2199,P2199,Q2199,R2199,M2199)</f>
        <v>0</v>
      </c>
      <c r="M2199" s="34">
        <f>AJ2199</f>
        <v>0</v>
      </c>
      <c r="N2199" s="34">
        <f>SUM(AI2199)</f>
        <v>0</v>
      </c>
      <c r="O2199" s="34">
        <f>0</f>
        <v>0</v>
      </c>
      <c r="P2199" s="34">
        <v>0</v>
      </c>
      <c r="Q2199" s="34">
        <v>0</v>
      </c>
      <c r="R2199" s="34">
        <f>AH2199</f>
        <v>0</v>
      </c>
      <c r="S2199" s="122"/>
      <c r="T2199" s="41">
        <f>SUM(U2199,AA2199)</f>
        <v>68</v>
      </c>
      <c r="U2199" s="41">
        <f>IF(SUM(V2199:Y2199)&gt;=250, 250,SUM(V2199:Y2199))</f>
        <v>68</v>
      </c>
      <c r="V2199" s="41">
        <v>0</v>
      </c>
      <c r="W2199" s="41">
        <v>0</v>
      </c>
      <c r="X2199" s="41">
        <f>SUM(AL2199,AN2199,BO2199,BS2199)</f>
        <v>0</v>
      </c>
      <c r="Y2199" s="41">
        <f>SUM(AO2199:BN2199)</f>
        <v>68</v>
      </c>
      <c r="Z2199" s="41">
        <f>COUNTIF(AO2199:BN2199, "&gt;0")</f>
        <v>1</v>
      </c>
      <c r="AA2199" s="41">
        <f>SUM(AB2199:AF2199)</f>
        <v>0</v>
      </c>
      <c r="AB2199" s="41">
        <f>BP2199+BQ2199</f>
        <v>0</v>
      </c>
      <c r="AC2199" s="41">
        <v>0</v>
      </c>
      <c r="AD2199" s="41">
        <v>0</v>
      </c>
      <c r="AE2199" s="41">
        <f>SUM(BR2199)</f>
        <v>0</v>
      </c>
      <c r="AF2199" s="41">
        <f>SUM(AM2199)</f>
        <v>0</v>
      </c>
      <c r="AG2199" s="122"/>
      <c r="AH2199" s="36">
        <v>0</v>
      </c>
      <c r="AI2199" s="126">
        <v>0</v>
      </c>
      <c r="AJ2199" s="36">
        <v>0</v>
      </c>
      <c r="AK2199" s="121"/>
      <c r="AL2199" s="1">
        <v>0</v>
      </c>
      <c r="AM2199" s="1">
        <v>0</v>
      </c>
      <c r="AN2199" s="1">
        <v>0</v>
      </c>
      <c r="AO2199" s="1">
        <v>0</v>
      </c>
      <c r="AP2199" s="1">
        <v>68</v>
      </c>
      <c r="AQ2199" s="114">
        <v>0</v>
      </c>
      <c r="AR2199" s="1">
        <v>0</v>
      </c>
      <c r="AS2199" s="114">
        <v>0</v>
      </c>
      <c r="AT2199" s="114">
        <v>0</v>
      </c>
      <c r="AU2199" s="114">
        <v>0</v>
      </c>
      <c r="AV2199" s="114">
        <v>0</v>
      </c>
      <c r="AW2199" s="114">
        <v>0</v>
      </c>
      <c r="AX2199" s="114">
        <v>0</v>
      </c>
      <c r="AY2199" s="114">
        <v>0</v>
      </c>
      <c r="AZ2199" s="114">
        <v>0</v>
      </c>
      <c r="BA2199" s="114">
        <v>0</v>
      </c>
      <c r="BB2199" s="114">
        <v>0</v>
      </c>
      <c r="BC2199" s="114">
        <v>0</v>
      </c>
      <c r="BD2199" s="115">
        <v>0</v>
      </c>
      <c r="BE2199" s="114">
        <v>0</v>
      </c>
      <c r="BF2199" s="114">
        <v>0</v>
      </c>
      <c r="BG2199" s="114">
        <v>0</v>
      </c>
      <c r="BH2199" s="114">
        <v>0</v>
      </c>
      <c r="BI2199" s="114">
        <v>0</v>
      </c>
      <c r="BJ2199" s="114">
        <v>0</v>
      </c>
      <c r="BK2199" s="114">
        <v>0</v>
      </c>
      <c r="BL2199" s="114">
        <v>0</v>
      </c>
      <c r="BM2199" s="114">
        <v>0</v>
      </c>
      <c r="BN2199" s="114">
        <v>0</v>
      </c>
      <c r="BO2199" s="114">
        <v>0</v>
      </c>
      <c r="BP2199" s="114">
        <v>0</v>
      </c>
      <c r="BQ2199" s="114">
        <v>0</v>
      </c>
      <c r="BR2199" s="114">
        <v>0</v>
      </c>
      <c r="BS2199" s="114">
        <v>0</v>
      </c>
    </row>
    <row r="2200" spans="1:71" ht="15" x14ac:dyDescent="0.25">
      <c r="A2200" s="1" t="str">
        <f>CONCATENATE(G2200,"-",F2200,"-",H2200)</f>
        <v>999933175-Black-Under 50</v>
      </c>
      <c r="B2200" s="1" t="str">
        <f>CONCATENATE(G2200,"-",H2200)</f>
        <v>999933175-Under 50</v>
      </c>
      <c r="C2200" s="36" t="s">
        <v>2108</v>
      </c>
      <c r="D2200" s="36" t="s">
        <v>2109</v>
      </c>
      <c r="E2200" s="36" t="s">
        <v>17</v>
      </c>
      <c r="F2200" s="41" t="s">
        <v>14</v>
      </c>
      <c r="G2200" s="128">
        <v>999933175</v>
      </c>
      <c r="H2200" s="36" t="s">
        <v>1838</v>
      </c>
      <c r="I2200" s="34">
        <f>((L2200)-J2200)+T2200</f>
        <v>68</v>
      </c>
      <c r="J2200" s="34">
        <f>L2200/2</f>
        <v>0</v>
      </c>
      <c r="K2200" s="37"/>
      <c r="L2200" s="34">
        <f>SUM(N2200,O2200,P2200,Q2200,R2200,M2200)</f>
        <v>0</v>
      </c>
      <c r="M2200" s="34">
        <f>AJ2200</f>
        <v>0</v>
      </c>
      <c r="N2200" s="34">
        <f>SUM(AI2200)</f>
        <v>0</v>
      </c>
      <c r="O2200" s="34">
        <f>0</f>
        <v>0</v>
      </c>
      <c r="P2200" s="34">
        <v>0</v>
      </c>
      <c r="Q2200" s="34">
        <v>0</v>
      </c>
      <c r="R2200" s="34">
        <f>AH2200</f>
        <v>0</v>
      </c>
      <c r="S2200" s="122"/>
      <c r="T2200" s="41">
        <f>SUM(U2200,AA2200)</f>
        <v>68</v>
      </c>
      <c r="U2200" s="41">
        <f>IF(SUM(V2200:Y2200)&gt;=250, 250,SUM(V2200:Y2200))</f>
        <v>68</v>
      </c>
      <c r="V2200" s="41">
        <v>0</v>
      </c>
      <c r="W2200" s="41">
        <v>0</v>
      </c>
      <c r="X2200" s="41">
        <f>SUM(AL2200,AN2200,BO2200,BS2200)</f>
        <v>0</v>
      </c>
      <c r="Y2200" s="41">
        <f>SUM(AO2200:BN2200)</f>
        <v>68</v>
      </c>
      <c r="Z2200" s="41">
        <f>COUNTIF(AO2200:BN2200, "&gt;0")</f>
        <v>1</v>
      </c>
      <c r="AA2200" s="41">
        <f>SUM(AB2200:AF2200)</f>
        <v>0</v>
      </c>
      <c r="AB2200" s="41">
        <f>BP2200+BQ2200</f>
        <v>0</v>
      </c>
      <c r="AC2200" s="41">
        <v>0</v>
      </c>
      <c r="AD2200" s="41">
        <v>0</v>
      </c>
      <c r="AE2200" s="41">
        <f>SUM(BR2200)</f>
        <v>0</v>
      </c>
      <c r="AF2200" s="41">
        <f>SUM(AM2200)</f>
        <v>0</v>
      </c>
      <c r="AG2200" s="122"/>
      <c r="AH2200" s="36">
        <v>0</v>
      </c>
      <c r="AI2200" s="126">
        <v>0</v>
      </c>
      <c r="AJ2200" s="36">
        <v>0</v>
      </c>
      <c r="AK2200" s="121"/>
      <c r="AL2200" s="1">
        <v>0</v>
      </c>
      <c r="AM2200" s="1">
        <v>0</v>
      </c>
      <c r="AN2200" s="1">
        <v>0</v>
      </c>
      <c r="AO2200" s="1">
        <v>0</v>
      </c>
      <c r="AP2200" s="1">
        <v>68</v>
      </c>
      <c r="AQ2200" s="114">
        <v>0</v>
      </c>
      <c r="AR2200" s="1">
        <v>0</v>
      </c>
      <c r="AS2200" s="114">
        <v>0</v>
      </c>
      <c r="AT2200" s="114">
        <v>0</v>
      </c>
      <c r="AU2200" s="114">
        <v>0</v>
      </c>
      <c r="AV2200" s="114">
        <v>0</v>
      </c>
      <c r="AW2200" s="114">
        <v>0</v>
      </c>
      <c r="AX2200" s="114">
        <v>0</v>
      </c>
      <c r="AY2200" s="114">
        <v>0</v>
      </c>
      <c r="AZ2200" s="114">
        <v>0</v>
      </c>
      <c r="BA2200" s="114">
        <v>0</v>
      </c>
      <c r="BB2200" s="114">
        <v>0</v>
      </c>
      <c r="BC2200" s="114">
        <v>0</v>
      </c>
      <c r="BD2200" s="115">
        <v>0</v>
      </c>
      <c r="BE2200" s="114">
        <v>0</v>
      </c>
      <c r="BF2200" s="114">
        <v>0</v>
      </c>
      <c r="BG2200" s="114">
        <v>0</v>
      </c>
      <c r="BH2200" s="114">
        <v>0</v>
      </c>
      <c r="BI2200" s="114">
        <v>0</v>
      </c>
      <c r="BJ2200" s="114">
        <v>0</v>
      </c>
      <c r="BK2200" s="114">
        <v>0</v>
      </c>
      <c r="BL2200" s="114">
        <v>0</v>
      </c>
      <c r="BM2200" s="114">
        <v>0</v>
      </c>
      <c r="BN2200" s="114">
        <v>0</v>
      </c>
      <c r="BO2200" s="114">
        <v>0</v>
      </c>
      <c r="BP2200" s="114">
        <v>0</v>
      </c>
      <c r="BQ2200" s="114">
        <v>0</v>
      </c>
      <c r="BR2200" s="114">
        <v>0</v>
      </c>
      <c r="BS2200" s="114">
        <v>0</v>
      </c>
    </row>
    <row r="2201" spans="1:71" ht="15" x14ac:dyDescent="0.25">
      <c r="A2201" s="1" t="str">
        <f>CONCATENATE(G2201,"-",F2201,"-",H2201)</f>
        <v>999921188-Black-Under 50</v>
      </c>
      <c r="B2201" s="1" t="str">
        <f>CONCATENATE(G2201,"-",H2201)</f>
        <v>999921188-Under 50</v>
      </c>
      <c r="C2201" s="34" t="s">
        <v>736</v>
      </c>
      <c r="D2201" s="34" t="s">
        <v>737</v>
      </c>
      <c r="E2201" s="34" t="s">
        <v>17</v>
      </c>
      <c r="F2201" s="41" t="s">
        <v>14</v>
      </c>
      <c r="G2201" s="127">
        <v>999921188</v>
      </c>
      <c r="H2201" s="36" t="s">
        <v>1838</v>
      </c>
      <c r="I2201" s="34">
        <f>((L2201)-J2201)+T2201</f>
        <v>60</v>
      </c>
      <c r="J2201" s="34"/>
      <c r="K2201" s="35"/>
      <c r="L2201" s="34">
        <f>SUM(N2201,O2201,P2201,Q2201,R2201,M2201)</f>
        <v>0</v>
      </c>
      <c r="M2201" s="34">
        <f>AJ2201</f>
        <v>0</v>
      </c>
      <c r="N2201" s="34">
        <f>SUM(AI2201)</f>
        <v>0</v>
      </c>
      <c r="O2201" s="34">
        <f>0</f>
        <v>0</v>
      </c>
      <c r="P2201" s="34">
        <v>0</v>
      </c>
      <c r="Q2201" s="34">
        <v>0</v>
      </c>
      <c r="R2201" s="34">
        <f>AH2201</f>
        <v>0</v>
      </c>
      <c r="S2201" s="122"/>
      <c r="T2201" s="41">
        <f>SUM(U2201,AA2201)</f>
        <v>60</v>
      </c>
      <c r="U2201" s="41">
        <f>IF(SUM(V2201:Y2201)&gt;=250, 250,SUM(V2201:Y2201))</f>
        <v>60</v>
      </c>
      <c r="V2201" s="41">
        <v>0</v>
      </c>
      <c r="W2201" s="41">
        <v>0</v>
      </c>
      <c r="X2201" s="41">
        <f>SUM(AL2201,AN2201,BO2201,BS2201)</f>
        <v>0</v>
      </c>
      <c r="Y2201" s="41">
        <f>SUM(AO2201:BN2201)</f>
        <v>60</v>
      </c>
      <c r="Z2201" s="41">
        <f>COUNTIF(AO2201:BN2201, "&gt;0")</f>
        <v>1</v>
      </c>
      <c r="AA2201" s="41">
        <f>SUM(AB2201:AF2201)</f>
        <v>0</v>
      </c>
      <c r="AB2201" s="41">
        <f>BP2201+BQ2201</f>
        <v>0</v>
      </c>
      <c r="AC2201" s="41">
        <v>0</v>
      </c>
      <c r="AD2201" s="41">
        <v>0</v>
      </c>
      <c r="AE2201" s="41">
        <f>SUM(BR2201)</f>
        <v>0</v>
      </c>
      <c r="AF2201" s="41">
        <f>SUM(AM2201)</f>
        <v>0</v>
      </c>
      <c r="AG2201" s="122"/>
      <c r="AH2201" s="36">
        <v>0</v>
      </c>
      <c r="AI2201" s="126">
        <v>0</v>
      </c>
      <c r="AJ2201" s="36">
        <v>0</v>
      </c>
      <c r="AK2201" s="121"/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14">
        <v>0</v>
      </c>
      <c r="AR2201" s="1">
        <v>0</v>
      </c>
      <c r="AS2201" s="114">
        <v>0</v>
      </c>
      <c r="AT2201" s="114">
        <v>0</v>
      </c>
      <c r="AU2201" s="114">
        <v>0</v>
      </c>
      <c r="AV2201" s="114">
        <v>0</v>
      </c>
      <c r="AW2201" s="114">
        <v>0</v>
      </c>
      <c r="AX2201" s="114">
        <v>0</v>
      </c>
      <c r="AY2201" s="114">
        <v>0</v>
      </c>
      <c r="AZ2201" s="114">
        <v>0</v>
      </c>
      <c r="BA2201" s="114">
        <v>0</v>
      </c>
      <c r="BB2201" s="114">
        <v>0</v>
      </c>
      <c r="BC2201" s="114">
        <v>0</v>
      </c>
      <c r="BD2201" s="115">
        <v>0</v>
      </c>
      <c r="BE2201" s="114">
        <v>0</v>
      </c>
      <c r="BF2201" s="114">
        <v>0</v>
      </c>
      <c r="BG2201" s="114">
        <v>0</v>
      </c>
      <c r="BH2201" s="114">
        <v>0</v>
      </c>
      <c r="BI2201" s="114">
        <v>60</v>
      </c>
      <c r="BJ2201" s="114">
        <v>0</v>
      </c>
      <c r="BK2201" s="114">
        <v>0</v>
      </c>
      <c r="BL2201" s="114">
        <v>0</v>
      </c>
      <c r="BM2201" s="114">
        <v>0</v>
      </c>
      <c r="BN2201" s="114">
        <v>0</v>
      </c>
      <c r="BO2201" s="114">
        <v>0</v>
      </c>
      <c r="BP2201" s="114">
        <v>0</v>
      </c>
      <c r="BQ2201" s="114">
        <v>0</v>
      </c>
      <c r="BR2201" s="114">
        <v>0</v>
      </c>
      <c r="BS2201" s="114">
        <v>0</v>
      </c>
    </row>
    <row r="2202" spans="1:71" ht="15" x14ac:dyDescent="0.25">
      <c r="A2202" s="1" t="str">
        <f>CONCATENATE(G2202,"-",F2202,"-",H2202)</f>
        <v>999934254-Black-Under 50</v>
      </c>
      <c r="B2202" s="1" t="str">
        <f>CONCATENATE(G2202,"-",H2202)</f>
        <v>999934254-Under 50</v>
      </c>
      <c r="C2202" s="36" t="s">
        <v>114</v>
      </c>
      <c r="D2202" s="36" t="s">
        <v>2074</v>
      </c>
      <c r="E2202" s="36" t="s">
        <v>17</v>
      </c>
      <c r="F2202" s="41" t="s">
        <v>14</v>
      </c>
      <c r="G2202" s="128">
        <v>999934254</v>
      </c>
      <c r="H2202" s="36" t="s">
        <v>1838</v>
      </c>
      <c r="I2202" s="34">
        <f>((L2202)-J2202)+T2202</f>
        <v>51</v>
      </c>
      <c r="J2202" s="34">
        <f>L2202/2</f>
        <v>0</v>
      </c>
      <c r="K2202" s="37"/>
      <c r="L2202" s="34">
        <f>SUM(N2202,O2202,P2202,Q2202,R2202,M2202)</f>
        <v>0</v>
      </c>
      <c r="M2202" s="34">
        <f>AJ2202</f>
        <v>0</v>
      </c>
      <c r="N2202" s="34">
        <f>SUM(AI2202)</f>
        <v>0</v>
      </c>
      <c r="O2202" s="34">
        <f>0</f>
        <v>0</v>
      </c>
      <c r="P2202" s="34">
        <v>0</v>
      </c>
      <c r="Q2202" s="34">
        <v>0</v>
      </c>
      <c r="R2202" s="34">
        <f>AH2202</f>
        <v>0</v>
      </c>
      <c r="S2202" s="122"/>
      <c r="T2202" s="41">
        <f>SUM(U2202,AA2202)</f>
        <v>51</v>
      </c>
      <c r="U2202" s="41">
        <f>IF(SUM(V2202:Y2202)&gt;=250, 250,SUM(V2202:Y2202))</f>
        <v>51</v>
      </c>
      <c r="V2202" s="41">
        <v>0</v>
      </c>
      <c r="W2202" s="41">
        <v>0</v>
      </c>
      <c r="X2202" s="41">
        <f>SUM(AL2202,AN2202,BO2202,BS2202)</f>
        <v>0</v>
      </c>
      <c r="Y2202" s="41">
        <f>SUM(AO2202:BN2202)</f>
        <v>51</v>
      </c>
      <c r="Z2202" s="41">
        <f>COUNTIF(AO2202:BN2202, "&gt;0")</f>
        <v>1</v>
      </c>
      <c r="AA2202" s="41">
        <f>SUM(AB2202:AF2202)</f>
        <v>0</v>
      </c>
      <c r="AB2202" s="41">
        <f>BP2202+BQ2202</f>
        <v>0</v>
      </c>
      <c r="AC2202" s="41">
        <v>0</v>
      </c>
      <c r="AD2202" s="41">
        <v>0</v>
      </c>
      <c r="AE2202" s="41">
        <f>SUM(BR2202)</f>
        <v>0</v>
      </c>
      <c r="AF2202" s="41">
        <f>SUM(AM2202)</f>
        <v>0</v>
      </c>
      <c r="AG2202" s="122"/>
      <c r="AH2202" s="36">
        <v>0</v>
      </c>
      <c r="AI2202" s="126">
        <v>0</v>
      </c>
      <c r="AJ2202" s="36">
        <v>0</v>
      </c>
      <c r="AK2202" s="121"/>
      <c r="AL2202" s="1">
        <v>0</v>
      </c>
      <c r="AM2202" s="1">
        <v>0</v>
      </c>
      <c r="AN2202" s="1">
        <v>0</v>
      </c>
      <c r="AO2202" s="1">
        <v>0</v>
      </c>
      <c r="AP2202" s="1">
        <v>51</v>
      </c>
      <c r="AQ2202" s="114">
        <v>0</v>
      </c>
      <c r="AR2202" s="1">
        <v>0</v>
      </c>
      <c r="AS2202" s="114">
        <v>0</v>
      </c>
      <c r="AT2202" s="114">
        <v>0</v>
      </c>
      <c r="AU2202" s="114">
        <v>0</v>
      </c>
      <c r="AV2202" s="114">
        <v>0</v>
      </c>
      <c r="AW2202" s="114">
        <v>0</v>
      </c>
      <c r="AX2202" s="114">
        <v>0</v>
      </c>
      <c r="AY2202" s="114">
        <v>0</v>
      </c>
      <c r="AZ2202" s="114">
        <v>0</v>
      </c>
      <c r="BA2202" s="114">
        <v>0</v>
      </c>
      <c r="BB2202" s="114">
        <v>0</v>
      </c>
      <c r="BC2202" s="114">
        <v>0</v>
      </c>
      <c r="BD2202" s="115">
        <v>0</v>
      </c>
      <c r="BE2202" s="114">
        <v>0</v>
      </c>
      <c r="BF2202" s="114">
        <v>0</v>
      </c>
      <c r="BG2202" s="114">
        <v>0</v>
      </c>
      <c r="BH2202" s="114">
        <v>0</v>
      </c>
      <c r="BI2202" s="114">
        <v>0</v>
      </c>
      <c r="BJ2202" s="114">
        <v>0</v>
      </c>
      <c r="BK2202" s="114">
        <v>0</v>
      </c>
      <c r="BL2202" s="114">
        <v>0</v>
      </c>
      <c r="BM2202" s="114">
        <v>0</v>
      </c>
      <c r="BN2202" s="114">
        <v>0</v>
      </c>
      <c r="BO2202" s="114">
        <v>0</v>
      </c>
      <c r="BP2202" s="114">
        <v>0</v>
      </c>
      <c r="BQ2202" s="114">
        <v>0</v>
      </c>
      <c r="BR2202" s="114">
        <v>0</v>
      </c>
      <c r="BS2202" s="114">
        <v>0</v>
      </c>
    </row>
    <row r="2203" spans="1:71" ht="15" x14ac:dyDescent="0.25">
      <c r="A2203" s="1" t="str">
        <f>CONCATENATE(G2203,"-",F2203,"-",H2203)</f>
        <v>999718031-Black-Under 50</v>
      </c>
      <c r="B2203" s="1" t="str">
        <f>CONCATENATE(G2203,"-",H2203)</f>
        <v>999718031-Under 50</v>
      </c>
      <c r="C2203" s="36" t="s">
        <v>1041</v>
      </c>
      <c r="D2203" s="36" t="s">
        <v>2182</v>
      </c>
      <c r="E2203" s="36" t="s">
        <v>17</v>
      </c>
      <c r="F2203" s="41" t="s">
        <v>14</v>
      </c>
      <c r="G2203" s="128">
        <v>999718031</v>
      </c>
      <c r="H2203" s="36" t="s">
        <v>1838</v>
      </c>
      <c r="I2203" s="34">
        <f>((L2203)-J2203)+T2203</f>
        <v>45</v>
      </c>
      <c r="J2203" s="36"/>
      <c r="K2203" s="35"/>
      <c r="L2203" s="34">
        <f>SUM(N2203,O2203,P2203,Q2203,R2203,M2203)</f>
        <v>0</v>
      </c>
      <c r="M2203" s="34">
        <f>AJ2203</f>
        <v>0</v>
      </c>
      <c r="N2203" s="34">
        <f>SUM(AI2203)</f>
        <v>0</v>
      </c>
      <c r="O2203" s="34">
        <f>0</f>
        <v>0</v>
      </c>
      <c r="P2203" s="34">
        <v>0</v>
      </c>
      <c r="Q2203" s="34">
        <v>0</v>
      </c>
      <c r="R2203" s="34">
        <f>AH2203</f>
        <v>0</v>
      </c>
      <c r="S2203" s="122"/>
      <c r="T2203" s="41">
        <f>SUM(U2203,AA2203)</f>
        <v>45</v>
      </c>
      <c r="U2203" s="41">
        <f>IF(SUM(V2203:Y2203)&gt;=250, 250,SUM(V2203:Y2203))</f>
        <v>45</v>
      </c>
      <c r="V2203" s="41">
        <v>0</v>
      </c>
      <c r="W2203" s="41">
        <v>0</v>
      </c>
      <c r="X2203" s="41">
        <f>SUM(AL2203,AN2203,BO2203,BS2203)</f>
        <v>0</v>
      </c>
      <c r="Y2203" s="41">
        <f>SUM(AO2203:BN2203)</f>
        <v>45</v>
      </c>
      <c r="Z2203" s="41">
        <f>COUNTIF(AO2203:BN2203, "&gt;0")</f>
        <v>1</v>
      </c>
      <c r="AA2203" s="41">
        <f>SUM(AB2203:AF2203)</f>
        <v>0</v>
      </c>
      <c r="AB2203" s="41">
        <f>BP2203+BQ2203</f>
        <v>0</v>
      </c>
      <c r="AC2203" s="41">
        <v>0</v>
      </c>
      <c r="AD2203" s="41">
        <v>0</v>
      </c>
      <c r="AE2203" s="41">
        <f>SUM(BR2203)</f>
        <v>0</v>
      </c>
      <c r="AF2203" s="41">
        <f>SUM(AM2203)</f>
        <v>0</v>
      </c>
      <c r="AG2203" s="122"/>
      <c r="AH2203" s="36">
        <v>0</v>
      </c>
      <c r="AI2203" s="126">
        <v>0</v>
      </c>
      <c r="AJ2203" s="36">
        <v>0</v>
      </c>
      <c r="AK2203" s="121"/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14">
        <v>0</v>
      </c>
      <c r="AR2203" s="1">
        <v>45</v>
      </c>
      <c r="AS2203" s="114">
        <v>0</v>
      </c>
      <c r="AT2203" s="114">
        <v>0</v>
      </c>
      <c r="AU2203" s="114">
        <v>0</v>
      </c>
      <c r="AV2203" s="114">
        <v>0</v>
      </c>
      <c r="AW2203" s="114">
        <v>0</v>
      </c>
      <c r="AX2203" s="114">
        <v>0</v>
      </c>
      <c r="AY2203" s="114">
        <v>0</v>
      </c>
      <c r="AZ2203" s="114">
        <v>0</v>
      </c>
      <c r="BA2203" s="114">
        <v>0</v>
      </c>
      <c r="BB2203" s="114">
        <v>0</v>
      </c>
      <c r="BC2203" s="114">
        <v>0</v>
      </c>
      <c r="BD2203" s="115">
        <v>0</v>
      </c>
      <c r="BE2203" s="114">
        <v>0</v>
      </c>
      <c r="BF2203" s="114">
        <v>0</v>
      </c>
      <c r="BG2203" s="114">
        <v>0</v>
      </c>
      <c r="BH2203" s="114">
        <v>0</v>
      </c>
      <c r="BI2203" s="114">
        <v>0</v>
      </c>
      <c r="BJ2203" s="114">
        <v>0</v>
      </c>
      <c r="BK2203" s="114">
        <v>0</v>
      </c>
      <c r="BL2203" s="114">
        <v>0</v>
      </c>
      <c r="BM2203" s="114">
        <v>0</v>
      </c>
      <c r="BN2203" s="114">
        <v>0</v>
      </c>
      <c r="BO2203" s="114">
        <v>0</v>
      </c>
      <c r="BP2203" s="114">
        <v>0</v>
      </c>
      <c r="BQ2203" s="114">
        <v>0</v>
      </c>
      <c r="BR2203" s="114">
        <v>0</v>
      </c>
      <c r="BS2203" s="114">
        <v>0</v>
      </c>
    </row>
    <row r="2204" spans="1:71" ht="15" x14ac:dyDescent="0.25">
      <c r="A2204" s="1" t="str">
        <f>CONCATENATE(G2204,"-",F2204,"-",H2204)</f>
        <v>999887609-Black-Under 50</v>
      </c>
      <c r="B2204" s="1" t="str">
        <f>CONCATENATE(G2204,"-",H2204)</f>
        <v>999887609-Under 50</v>
      </c>
      <c r="C2204" s="36" t="s">
        <v>215</v>
      </c>
      <c r="D2204" s="36" t="s">
        <v>3096</v>
      </c>
      <c r="E2204" s="36" t="s">
        <v>17</v>
      </c>
      <c r="F2204" s="41" t="s">
        <v>14</v>
      </c>
      <c r="G2204" s="36">
        <v>999887609</v>
      </c>
      <c r="H2204" s="36" t="s">
        <v>1838</v>
      </c>
      <c r="I2204" s="34">
        <f>((L2204)-J2204)+T2204</f>
        <v>45</v>
      </c>
      <c r="J2204" s="36"/>
      <c r="K2204" s="35"/>
      <c r="L2204" s="34">
        <f>SUM(N2204,O2204,P2204,Q2204,R2204,M2204)</f>
        <v>0</v>
      </c>
      <c r="M2204" s="34">
        <f>AJ2204</f>
        <v>0</v>
      </c>
      <c r="N2204" s="34">
        <f>SUM(AI2204)</f>
        <v>0</v>
      </c>
      <c r="O2204" s="34">
        <f>0</f>
        <v>0</v>
      </c>
      <c r="P2204" s="34">
        <v>0</v>
      </c>
      <c r="Q2204" s="34">
        <v>0</v>
      </c>
      <c r="R2204" s="34">
        <f>AH2204</f>
        <v>0</v>
      </c>
      <c r="S2204" s="122"/>
      <c r="T2204" s="41">
        <f>SUM(U2204,AA2204)</f>
        <v>45</v>
      </c>
      <c r="U2204" s="41">
        <f>IF(SUM(V2204:Y2204)&gt;=250, 250,SUM(V2204:Y2204))</f>
        <v>45</v>
      </c>
      <c r="V2204" s="41">
        <v>0</v>
      </c>
      <c r="W2204" s="41">
        <v>0</v>
      </c>
      <c r="X2204" s="41">
        <f>SUM(AL2204,AN2204,BO2204,BS2204)</f>
        <v>0</v>
      </c>
      <c r="Y2204" s="41">
        <f>SUM(AO2204:BN2204)</f>
        <v>45</v>
      </c>
      <c r="Z2204" s="41">
        <f>COUNTIF(AO2204:BN2204, "&gt;0")</f>
        <v>1</v>
      </c>
      <c r="AA2204" s="41">
        <f>SUM(AB2204:AF2204)</f>
        <v>0</v>
      </c>
      <c r="AB2204" s="41">
        <f>BP2204+BQ2204</f>
        <v>0</v>
      </c>
      <c r="AC2204" s="41">
        <v>0</v>
      </c>
      <c r="AD2204" s="41">
        <v>0</v>
      </c>
      <c r="AE2204" s="41">
        <f>SUM(BR2204)</f>
        <v>0</v>
      </c>
      <c r="AF2204" s="41">
        <f>SUM(AM2204)</f>
        <v>0</v>
      </c>
      <c r="AG2204" s="122"/>
      <c r="AH2204" s="36">
        <v>0</v>
      </c>
      <c r="AI2204" s="126">
        <v>0</v>
      </c>
      <c r="AJ2204" s="36">
        <v>0</v>
      </c>
      <c r="AK2204" s="121"/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14">
        <v>0</v>
      </c>
      <c r="AR2204" s="1">
        <v>0</v>
      </c>
      <c r="AS2204" s="114">
        <v>0</v>
      </c>
      <c r="AT2204" s="114">
        <v>0</v>
      </c>
      <c r="AU2204" s="114">
        <v>0</v>
      </c>
      <c r="AV2204" s="114">
        <v>0</v>
      </c>
      <c r="AW2204" s="114">
        <v>0</v>
      </c>
      <c r="AX2204" s="114">
        <v>0</v>
      </c>
      <c r="AY2204" s="114">
        <v>0</v>
      </c>
      <c r="AZ2204" s="114">
        <v>0</v>
      </c>
      <c r="BA2204" s="114">
        <v>0</v>
      </c>
      <c r="BB2204" s="114">
        <v>0</v>
      </c>
      <c r="BC2204" s="114">
        <v>0</v>
      </c>
      <c r="BD2204" s="115">
        <v>0</v>
      </c>
      <c r="BE2204" s="114">
        <v>0</v>
      </c>
      <c r="BF2204" s="114">
        <v>0</v>
      </c>
      <c r="BG2204" s="114">
        <v>0</v>
      </c>
      <c r="BH2204" s="114">
        <v>45</v>
      </c>
      <c r="BI2204" s="114">
        <v>0</v>
      </c>
      <c r="BJ2204" s="114">
        <v>0</v>
      </c>
      <c r="BK2204" s="114">
        <v>0</v>
      </c>
      <c r="BL2204" s="114">
        <v>0</v>
      </c>
      <c r="BM2204" s="114">
        <v>0</v>
      </c>
      <c r="BN2204" s="114">
        <v>0</v>
      </c>
      <c r="BO2204" s="114">
        <v>0</v>
      </c>
      <c r="BP2204" s="114">
        <v>0</v>
      </c>
      <c r="BQ2204" s="114">
        <v>0</v>
      </c>
      <c r="BR2204" s="114">
        <v>0</v>
      </c>
      <c r="BS2204" s="114">
        <v>0</v>
      </c>
    </row>
    <row r="2205" spans="1:71" ht="15" x14ac:dyDescent="0.25">
      <c r="A2205" s="1" t="str">
        <f>CONCATENATE(G2205,"-",F2205,"-",H2205)</f>
        <v>999931410-Black-Under 50</v>
      </c>
      <c r="B2205" s="1" t="str">
        <f>CONCATENATE(G2205,"-",H2205)</f>
        <v>999931410-Under 50</v>
      </c>
      <c r="C2205" s="149" t="s">
        <v>1551</v>
      </c>
      <c r="D2205" s="149" t="s">
        <v>1552</v>
      </c>
      <c r="E2205" s="149" t="s">
        <v>17</v>
      </c>
      <c r="F2205" s="41" t="s">
        <v>14</v>
      </c>
      <c r="G2205" s="149">
        <v>999931410</v>
      </c>
      <c r="H2205" s="36" t="s">
        <v>1838</v>
      </c>
      <c r="I2205" s="34">
        <f>((L2205)-J2205)+T2205</f>
        <v>45</v>
      </c>
      <c r="J2205" s="36"/>
      <c r="K2205" s="35"/>
      <c r="L2205" s="34">
        <f>SUM(N2205,O2205,P2205,Q2205,R2205,M2205)</f>
        <v>0</v>
      </c>
      <c r="M2205" s="34">
        <f>AJ2205</f>
        <v>0</v>
      </c>
      <c r="N2205" s="34">
        <f>SUM(AI2205)</f>
        <v>0</v>
      </c>
      <c r="O2205" s="34">
        <f>0</f>
        <v>0</v>
      </c>
      <c r="P2205" s="34">
        <v>0</v>
      </c>
      <c r="Q2205" s="34">
        <v>0</v>
      </c>
      <c r="R2205" s="34">
        <f>AH2205</f>
        <v>0</v>
      </c>
      <c r="S2205" s="122"/>
      <c r="T2205" s="41">
        <f>SUM(U2205,AA2205)</f>
        <v>45</v>
      </c>
      <c r="U2205" s="41">
        <f>IF(SUM(V2205:Y2205)&gt;=250, 250,SUM(V2205:Y2205))</f>
        <v>45</v>
      </c>
      <c r="V2205" s="41">
        <v>0</v>
      </c>
      <c r="W2205" s="41">
        <v>0</v>
      </c>
      <c r="X2205" s="41">
        <f>SUM(AL2205,AN2205,BO2205,BS2205)</f>
        <v>0</v>
      </c>
      <c r="Y2205" s="41">
        <f>SUM(AO2205:BN2205)</f>
        <v>45</v>
      </c>
      <c r="Z2205" s="41">
        <f>COUNTIF(AO2205:BN2205, "&gt;0")</f>
        <v>1</v>
      </c>
      <c r="AA2205" s="41">
        <f>SUM(AB2205:AF2205)</f>
        <v>0</v>
      </c>
      <c r="AB2205" s="41">
        <f>BP2205+BQ2205</f>
        <v>0</v>
      </c>
      <c r="AC2205" s="41">
        <v>0</v>
      </c>
      <c r="AD2205" s="41">
        <v>0</v>
      </c>
      <c r="AE2205" s="41">
        <f>SUM(BR2205)</f>
        <v>0</v>
      </c>
      <c r="AF2205" s="41">
        <f>SUM(AM2205)</f>
        <v>0</v>
      </c>
      <c r="AG2205" s="122"/>
      <c r="AH2205" s="36">
        <v>0</v>
      </c>
      <c r="AI2205" s="126">
        <v>0</v>
      </c>
      <c r="AJ2205" s="36">
        <v>0</v>
      </c>
      <c r="AK2205" s="121"/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14">
        <v>0</v>
      </c>
      <c r="AR2205" s="1">
        <v>0</v>
      </c>
      <c r="AS2205" s="114">
        <v>0</v>
      </c>
      <c r="AT2205" s="114">
        <v>0</v>
      </c>
      <c r="AU2205" s="114">
        <v>0</v>
      </c>
      <c r="AV2205" s="114">
        <v>0</v>
      </c>
      <c r="AW2205" s="114">
        <v>0</v>
      </c>
      <c r="AX2205" s="114">
        <v>0</v>
      </c>
      <c r="AY2205" s="114">
        <v>0</v>
      </c>
      <c r="AZ2205" s="114">
        <v>0</v>
      </c>
      <c r="BA2205" s="114">
        <v>0</v>
      </c>
      <c r="BB2205" s="114">
        <v>0</v>
      </c>
      <c r="BC2205" s="114">
        <v>45</v>
      </c>
      <c r="BD2205" s="115">
        <v>0</v>
      </c>
      <c r="BE2205" s="114">
        <v>0</v>
      </c>
      <c r="BF2205" s="114">
        <v>0</v>
      </c>
      <c r="BG2205" s="114">
        <v>0</v>
      </c>
      <c r="BH2205" s="114">
        <v>0</v>
      </c>
      <c r="BI2205" s="114">
        <v>0</v>
      </c>
      <c r="BJ2205" s="114">
        <v>0</v>
      </c>
      <c r="BK2205" s="114">
        <v>0</v>
      </c>
      <c r="BL2205" s="114">
        <v>0</v>
      </c>
      <c r="BM2205" s="114">
        <v>0</v>
      </c>
      <c r="BN2205" s="114">
        <v>0</v>
      </c>
      <c r="BO2205" s="114">
        <v>0</v>
      </c>
      <c r="BP2205" s="114">
        <v>0</v>
      </c>
      <c r="BQ2205" s="114">
        <v>0</v>
      </c>
      <c r="BR2205" s="114">
        <v>0</v>
      </c>
      <c r="BS2205" s="114">
        <v>0</v>
      </c>
    </row>
    <row r="2206" spans="1:71" ht="15" x14ac:dyDescent="0.25">
      <c r="A2206" s="1" t="str">
        <f>CONCATENATE(G2206,"-",F2206,"-",H2206)</f>
        <v>999932913-Black-Under 50</v>
      </c>
      <c r="B2206" s="1" t="str">
        <f>CONCATENATE(G2206,"-",H2206)</f>
        <v>999932913-Under 50</v>
      </c>
      <c r="C2206" s="36" t="s">
        <v>223</v>
      </c>
      <c r="D2206" s="36" t="s">
        <v>770</v>
      </c>
      <c r="E2206" s="36" t="s">
        <v>17</v>
      </c>
      <c r="F2206" s="41" t="s">
        <v>14</v>
      </c>
      <c r="G2206" s="128">
        <v>999932913</v>
      </c>
      <c r="H2206" s="36" t="s">
        <v>1838</v>
      </c>
      <c r="I2206" s="34">
        <f>((L2206)-J2206)+T2206</f>
        <v>38</v>
      </c>
      <c r="J2206" s="34">
        <f>L2206/2</f>
        <v>0</v>
      </c>
      <c r="K2206" s="37"/>
      <c r="L2206" s="34">
        <f>SUM(N2206,O2206,P2206,Q2206,R2206,M2206)</f>
        <v>0</v>
      </c>
      <c r="M2206" s="34">
        <f>AJ2206</f>
        <v>0</v>
      </c>
      <c r="N2206" s="34">
        <f>SUM(AI2206)</f>
        <v>0</v>
      </c>
      <c r="O2206" s="34">
        <f>0</f>
        <v>0</v>
      </c>
      <c r="P2206" s="34">
        <v>0</v>
      </c>
      <c r="Q2206" s="34">
        <v>0</v>
      </c>
      <c r="R2206" s="34">
        <f>AH2206</f>
        <v>0</v>
      </c>
      <c r="S2206" s="122"/>
      <c r="T2206" s="41">
        <f>SUM(U2206,AA2206)</f>
        <v>38</v>
      </c>
      <c r="U2206" s="41">
        <f>IF(SUM(V2206:Y2206)&gt;=250, 250,SUM(V2206:Y2206))</f>
        <v>38</v>
      </c>
      <c r="V2206" s="41">
        <v>0</v>
      </c>
      <c r="W2206" s="41">
        <v>0</v>
      </c>
      <c r="X2206" s="41">
        <f>SUM(AL2206,AN2206,BO2206,BS2206)</f>
        <v>0</v>
      </c>
      <c r="Y2206" s="41">
        <f>SUM(AO2206:BN2206)</f>
        <v>38</v>
      </c>
      <c r="Z2206" s="41">
        <f>COUNTIF(AO2206:BN2206, "&gt;0")</f>
        <v>1</v>
      </c>
      <c r="AA2206" s="41">
        <f>SUM(AB2206:AF2206)</f>
        <v>0</v>
      </c>
      <c r="AB2206" s="41">
        <f>BP2206+BQ2206</f>
        <v>0</v>
      </c>
      <c r="AC2206" s="41">
        <v>0</v>
      </c>
      <c r="AD2206" s="41">
        <v>0</v>
      </c>
      <c r="AE2206" s="41">
        <f>SUM(BR2206)</f>
        <v>0</v>
      </c>
      <c r="AF2206" s="41">
        <f>SUM(AM2206)</f>
        <v>0</v>
      </c>
      <c r="AG2206" s="122"/>
      <c r="AH2206" s="36">
        <v>0</v>
      </c>
      <c r="AI2206" s="126">
        <v>0</v>
      </c>
      <c r="AJ2206" s="36">
        <v>0</v>
      </c>
      <c r="AK2206" s="121"/>
      <c r="AL2206" s="1">
        <v>0</v>
      </c>
      <c r="AM2206" s="1">
        <v>0</v>
      </c>
      <c r="AN2206" s="1">
        <v>0</v>
      </c>
      <c r="AO2206" s="1">
        <v>0</v>
      </c>
      <c r="AP2206" s="1">
        <v>38</v>
      </c>
      <c r="AQ2206" s="114">
        <v>0</v>
      </c>
      <c r="AR2206" s="1">
        <v>0</v>
      </c>
      <c r="AS2206" s="114">
        <v>0</v>
      </c>
      <c r="AT2206" s="114">
        <v>0</v>
      </c>
      <c r="AU2206" s="114">
        <v>0</v>
      </c>
      <c r="AV2206" s="114">
        <v>0</v>
      </c>
      <c r="AW2206" s="114">
        <v>0</v>
      </c>
      <c r="AX2206" s="114">
        <v>0</v>
      </c>
      <c r="AY2206" s="114">
        <v>0</v>
      </c>
      <c r="AZ2206" s="114">
        <v>0</v>
      </c>
      <c r="BA2206" s="114">
        <v>0</v>
      </c>
      <c r="BB2206" s="114">
        <v>0</v>
      </c>
      <c r="BC2206" s="114">
        <v>0</v>
      </c>
      <c r="BD2206" s="114">
        <v>0</v>
      </c>
      <c r="BE2206" s="114">
        <v>0</v>
      </c>
      <c r="BF2206" s="114">
        <v>0</v>
      </c>
      <c r="BG2206" s="114">
        <v>0</v>
      </c>
      <c r="BH2206" s="114">
        <v>0</v>
      </c>
      <c r="BI2206" s="114">
        <v>0</v>
      </c>
      <c r="BJ2206" s="114">
        <v>0</v>
      </c>
      <c r="BK2206" s="114">
        <v>0</v>
      </c>
      <c r="BL2206" s="114">
        <v>0</v>
      </c>
      <c r="BM2206" s="114">
        <v>0</v>
      </c>
      <c r="BN2206" s="114">
        <v>0</v>
      </c>
      <c r="BO2206" s="114">
        <v>0</v>
      </c>
      <c r="BP2206" s="114">
        <v>0</v>
      </c>
      <c r="BQ2206" s="114">
        <v>0</v>
      </c>
      <c r="BR2206" s="114">
        <v>0</v>
      </c>
      <c r="BS2206" s="114">
        <v>0</v>
      </c>
    </row>
    <row r="2207" spans="1:71" ht="15" x14ac:dyDescent="0.25">
      <c r="A2207" s="1" t="str">
        <f>CONCATENATE(G2207,"-",F2207,"-",H2207)</f>
        <v>999934014-Red-Under 50</v>
      </c>
      <c r="B2207" s="1" t="str">
        <f>CONCATENATE(G2207,"-",H2207)</f>
        <v>999934014-Under 50</v>
      </c>
      <c r="C2207" s="36" t="s">
        <v>582</v>
      </c>
      <c r="D2207" s="36" t="s">
        <v>1368</v>
      </c>
      <c r="E2207" s="36" t="s">
        <v>17</v>
      </c>
      <c r="F2207" s="36" t="s">
        <v>136</v>
      </c>
      <c r="G2207" s="36">
        <v>999934014</v>
      </c>
      <c r="H2207" s="36" t="s">
        <v>1838</v>
      </c>
      <c r="I2207" s="34">
        <f>((L2207)-J2207)+T2207</f>
        <v>324</v>
      </c>
      <c r="J2207" s="34"/>
      <c r="K2207" s="37"/>
      <c r="L2207" s="34">
        <f>SUM(N2207,O2207,P2207,Q2207,R2207,M2207)</f>
        <v>0</v>
      </c>
      <c r="M2207" s="34">
        <f>AJ2207</f>
        <v>0</v>
      </c>
      <c r="N2207" s="34">
        <f>SUM(AI2207)</f>
        <v>0</v>
      </c>
      <c r="O2207" s="34">
        <f>0</f>
        <v>0</v>
      </c>
      <c r="P2207" s="34">
        <v>0</v>
      </c>
      <c r="Q2207" s="34">
        <v>0</v>
      </c>
      <c r="R2207" s="34">
        <f>AH2207</f>
        <v>0</v>
      </c>
      <c r="S2207" s="122"/>
      <c r="T2207" s="41">
        <f>SUM(U2207,AA2207)</f>
        <v>324</v>
      </c>
      <c r="U2207" s="41">
        <f>IF(SUM(V2207:Y2207)&gt;=250, 250,SUM(V2207:Y2207))</f>
        <v>24</v>
      </c>
      <c r="V2207" s="41">
        <v>0</v>
      </c>
      <c r="W2207" s="41">
        <v>0</v>
      </c>
      <c r="X2207" s="41">
        <f>SUM(AL2207,AN2207,BO2207,BS2207)</f>
        <v>0</v>
      </c>
      <c r="Y2207" s="41">
        <f>SUM(AO2207:BN2207)</f>
        <v>24</v>
      </c>
      <c r="Z2207" s="41">
        <f>COUNTIF(AO2207:BN2207, "&gt;0")</f>
        <v>1</v>
      </c>
      <c r="AA2207" s="41">
        <f>SUM(AB2207:AF2207)</f>
        <v>300</v>
      </c>
      <c r="AB2207" s="41">
        <f>BP2207+BQ2207</f>
        <v>0</v>
      </c>
      <c r="AC2207" s="41">
        <v>0</v>
      </c>
      <c r="AD2207" s="41">
        <v>0</v>
      </c>
      <c r="AE2207" s="41">
        <f>SUM(BR2207)</f>
        <v>300</v>
      </c>
      <c r="AF2207" s="41">
        <f>SUM(AM2207)</f>
        <v>0</v>
      </c>
      <c r="AG2207" s="122"/>
      <c r="AH2207" s="36">
        <v>0</v>
      </c>
      <c r="AI2207" s="36">
        <v>0</v>
      </c>
      <c r="AJ2207" s="36">
        <v>0</v>
      </c>
      <c r="AK2207" s="121"/>
      <c r="AL2207" s="36">
        <v>0</v>
      </c>
      <c r="AM2207" s="36">
        <v>0</v>
      </c>
      <c r="AN2207" s="36">
        <v>0</v>
      </c>
      <c r="AO2207" s="36">
        <v>0</v>
      </c>
      <c r="AP2207" s="36">
        <v>0</v>
      </c>
      <c r="AQ2207" s="36">
        <v>0</v>
      </c>
      <c r="AR2207" s="36">
        <v>0</v>
      </c>
      <c r="AS2207" s="36">
        <v>0</v>
      </c>
      <c r="AT2207" s="36">
        <v>0</v>
      </c>
      <c r="AU2207" s="36">
        <v>0</v>
      </c>
      <c r="AV2207" s="36">
        <v>0</v>
      </c>
      <c r="AW2207" s="36">
        <v>24</v>
      </c>
      <c r="AX2207" s="36">
        <v>0</v>
      </c>
      <c r="AY2207" s="36">
        <v>0</v>
      </c>
      <c r="AZ2207" s="36">
        <v>0</v>
      </c>
      <c r="BA2207" s="36">
        <v>0</v>
      </c>
      <c r="BB2207" s="36">
        <v>0</v>
      </c>
      <c r="BC2207" s="36">
        <v>0</v>
      </c>
      <c r="BD2207" s="188">
        <v>0</v>
      </c>
      <c r="BE2207" s="36">
        <v>0</v>
      </c>
      <c r="BF2207" s="36">
        <v>0</v>
      </c>
      <c r="BG2207" s="36">
        <v>0</v>
      </c>
      <c r="BH2207" s="36">
        <v>0</v>
      </c>
      <c r="BI2207" s="36">
        <v>0</v>
      </c>
      <c r="BJ2207" s="36">
        <v>0</v>
      </c>
      <c r="BK2207" s="36">
        <v>0</v>
      </c>
      <c r="BL2207" s="36">
        <v>0</v>
      </c>
      <c r="BM2207" s="36">
        <v>0</v>
      </c>
      <c r="BN2207" s="36">
        <v>0</v>
      </c>
      <c r="BO2207" s="36">
        <v>0</v>
      </c>
      <c r="BP2207" s="36">
        <v>0</v>
      </c>
      <c r="BQ2207" s="36">
        <v>0</v>
      </c>
      <c r="BR2207" s="114">
        <v>300</v>
      </c>
      <c r="BS2207" s="114">
        <v>0</v>
      </c>
    </row>
    <row r="2208" spans="1:71" ht="15" x14ac:dyDescent="0.25">
      <c r="A2208" s="1" t="str">
        <f>CONCATENATE(G2208,"-",F2208,"-",H2208)</f>
        <v>999931962-Red-Under 50</v>
      </c>
      <c r="B2208" s="1" t="str">
        <f>CONCATENATE(G2208,"-",H2208)</f>
        <v>999931962-Under 50</v>
      </c>
      <c r="C2208" s="36" t="s">
        <v>169</v>
      </c>
      <c r="D2208" s="36" t="s">
        <v>1537</v>
      </c>
      <c r="E2208" s="36" t="s">
        <v>17</v>
      </c>
      <c r="F2208" s="42" t="s">
        <v>136</v>
      </c>
      <c r="G2208" s="128">
        <v>999931962</v>
      </c>
      <c r="H2208" s="36" t="s">
        <v>1838</v>
      </c>
      <c r="I2208" s="34">
        <f>((L2208)-J2208)+T2208</f>
        <v>289</v>
      </c>
      <c r="J2208" s="36"/>
      <c r="K2208" s="35"/>
      <c r="L2208" s="34">
        <f>SUM(N2208,O2208,P2208,Q2208,R2208,M2208)</f>
        <v>0</v>
      </c>
      <c r="M2208" s="34">
        <f>AJ2208</f>
        <v>0</v>
      </c>
      <c r="N2208" s="34">
        <f>SUM(AI2208)</f>
        <v>0</v>
      </c>
      <c r="O2208" s="34">
        <f>0</f>
        <v>0</v>
      </c>
      <c r="P2208" s="34">
        <v>0</v>
      </c>
      <c r="Q2208" s="34">
        <v>0</v>
      </c>
      <c r="R2208" s="34">
        <f>AH2208</f>
        <v>0</v>
      </c>
      <c r="S2208" s="122"/>
      <c r="T2208" s="41">
        <f>SUM(U2208,AA2208)</f>
        <v>289</v>
      </c>
      <c r="U2208" s="41">
        <f>IF(SUM(V2208:Y2208)&gt;=250, 250,SUM(V2208:Y2208))</f>
        <v>120</v>
      </c>
      <c r="V2208" s="41">
        <v>0</v>
      </c>
      <c r="W2208" s="41">
        <v>0</v>
      </c>
      <c r="X2208" s="41">
        <f>SUM(AL2208,AN2208,BO2208,BS2208)</f>
        <v>0</v>
      </c>
      <c r="Y2208" s="41">
        <f>SUM(AO2208:BN2208)</f>
        <v>120</v>
      </c>
      <c r="Z2208" s="41">
        <f>COUNTIF(AO2208:BN2208, "&gt;0")</f>
        <v>2</v>
      </c>
      <c r="AA2208" s="41">
        <f>SUM(AB2208:AF2208)</f>
        <v>169</v>
      </c>
      <c r="AB2208" s="41">
        <f>BP2208+BQ2208</f>
        <v>0</v>
      </c>
      <c r="AC2208" s="41">
        <v>0</v>
      </c>
      <c r="AD2208" s="41">
        <v>0</v>
      </c>
      <c r="AE2208" s="41">
        <f>SUM(BR2208)</f>
        <v>169</v>
      </c>
      <c r="AF2208" s="41">
        <f>SUM(AM2208)</f>
        <v>0</v>
      </c>
      <c r="AG2208" s="122"/>
      <c r="AH2208" s="36">
        <v>0</v>
      </c>
      <c r="AI2208" s="36">
        <v>0</v>
      </c>
      <c r="AJ2208" s="36">
        <v>0</v>
      </c>
      <c r="AK2208" s="121"/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14">
        <v>0</v>
      </c>
      <c r="AR2208" s="1">
        <v>0</v>
      </c>
      <c r="AS2208" s="114">
        <v>60</v>
      </c>
      <c r="AT2208" s="114">
        <v>0</v>
      </c>
      <c r="AU2208" s="114">
        <v>0</v>
      </c>
      <c r="AV2208" s="114">
        <v>0</v>
      </c>
      <c r="AW2208" s="114">
        <v>0</v>
      </c>
      <c r="AX2208" s="114">
        <v>0</v>
      </c>
      <c r="AY2208" s="114">
        <v>0</v>
      </c>
      <c r="AZ2208" s="114">
        <v>0</v>
      </c>
      <c r="BA2208" s="114">
        <v>0</v>
      </c>
      <c r="BB2208" s="114">
        <v>0</v>
      </c>
      <c r="BC2208" s="114">
        <v>0</v>
      </c>
      <c r="BD2208" s="115">
        <v>0</v>
      </c>
      <c r="BE2208" s="114">
        <v>0</v>
      </c>
      <c r="BF2208" s="114">
        <v>0</v>
      </c>
      <c r="BG2208" s="114">
        <v>0</v>
      </c>
      <c r="BH2208" s="114">
        <v>60</v>
      </c>
      <c r="BI2208" s="114">
        <v>0</v>
      </c>
      <c r="BJ2208" s="114">
        <v>0</v>
      </c>
      <c r="BK2208" s="114">
        <v>0</v>
      </c>
      <c r="BL2208" s="114">
        <v>0</v>
      </c>
      <c r="BM2208" s="114">
        <v>0</v>
      </c>
      <c r="BN2208" s="114">
        <v>0</v>
      </c>
      <c r="BO2208" s="114">
        <v>0</v>
      </c>
      <c r="BP2208" s="114">
        <v>0</v>
      </c>
      <c r="BQ2208" s="114">
        <v>0</v>
      </c>
      <c r="BR2208" s="114">
        <v>169</v>
      </c>
      <c r="BS2208" s="114">
        <v>0</v>
      </c>
    </row>
    <row r="2209" spans="1:71" ht="15" x14ac:dyDescent="0.25">
      <c r="A2209" s="1" t="str">
        <f>CONCATENATE(G2209,"-",F2209,"-",H2209)</f>
        <v>999929396-Red-Under 50</v>
      </c>
      <c r="B2209" s="1" t="str">
        <f>CONCATENATE(G2209,"-",H2209)</f>
        <v>999929396-Under 50</v>
      </c>
      <c r="C2209" s="36" t="s">
        <v>180</v>
      </c>
      <c r="D2209" s="36" t="s">
        <v>2038</v>
      </c>
      <c r="E2209" s="36" t="s">
        <v>17</v>
      </c>
      <c r="F2209" s="42" t="s">
        <v>136</v>
      </c>
      <c r="G2209" s="36">
        <v>999929396</v>
      </c>
      <c r="H2209" s="36" t="s">
        <v>1838</v>
      </c>
      <c r="I2209" s="34">
        <f>((L2209)-J2209)+T2209</f>
        <v>285</v>
      </c>
      <c r="J2209" s="36"/>
      <c r="K2209" s="35"/>
      <c r="L2209" s="34">
        <f>SUM(N2209,O2209,P2209,Q2209,R2209,M2209)</f>
        <v>0</v>
      </c>
      <c r="M2209" s="34">
        <f>AJ2209</f>
        <v>0</v>
      </c>
      <c r="N2209" s="34">
        <f>SUM(AI2209)</f>
        <v>0</v>
      </c>
      <c r="O2209" s="34">
        <f>0</f>
        <v>0</v>
      </c>
      <c r="P2209" s="34">
        <v>0</v>
      </c>
      <c r="Q2209" s="34">
        <v>0</v>
      </c>
      <c r="R2209" s="34">
        <f>AH2209</f>
        <v>0</v>
      </c>
      <c r="S2209" s="122"/>
      <c r="T2209" s="41">
        <f>SUM(U2209,AA2209)</f>
        <v>285</v>
      </c>
      <c r="U2209" s="41">
        <f>IF(SUM(V2209:Y2209)&gt;=250, 250,SUM(V2209:Y2209))</f>
        <v>60</v>
      </c>
      <c r="V2209" s="41">
        <v>0</v>
      </c>
      <c r="W2209" s="41">
        <v>0</v>
      </c>
      <c r="X2209" s="41">
        <f>SUM(AL2209,AN2209,BO2209,BS2209)</f>
        <v>0</v>
      </c>
      <c r="Y2209" s="41">
        <f>SUM(AO2209:BN2209)</f>
        <v>60</v>
      </c>
      <c r="Z2209" s="41">
        <f>COUNTIF(AO2209:BN2209, "&gt;0")</f>
        <v>1</v>
      </c>
      <c r="AA2209" s="41">
        <f>SUM(AB2209:AF2209)</f>
        <v>225</v>
      </c>
      <c r="AB2209" s="41">
        <f>BP2209+BQ2209</f>
        <v>0</v>
      </c>
      <c r="AC2209" s="41">
        <v>0</v>
      </c>
      <c r="AD2209" s="41">
        <v>0</v>
      </c>
      <c r="AE2209" s="41">
        <f>SUM(BR2209)</f>
        <v>225</v>
      </c>
      <c r="AF2209" s="41">
        <f>SUM(AM2209)</f>
        <v>0</v>
      </c>
      <c r="AG2209" s="122"/>
      <c r="AH2209" s="36">
        <v>0</v>
      </c>
      <c r="AI2209" s="126">
        <v>0</v>
      </c>
      <c r="AJ2209" s="36">
        <v>0</v>
      </c>
      <c r="AK2209" s="121"/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14">
        <v>0</v>
      </c>
      <c r="AR2209" s="1">
        <v>0</v>
      </c>
      <c r="AS2209" s="114">
        <v>0</v>
      </c>
      <c r="AT2209" s="114">
        <v>0</v>
      </c>
      <c r="AU2209" s="114">
        <v>0</v>
      </c>
      <c r="AV2209" s="114">
        <v>0</v>
      </c>
      <c r="AW2209" s="114">
        <v>0</v>
      </c>
      <c r="AX2209" s="114">
        <v>0</v>
      </c>
      <c r="AY2209" s="114">
        <v>0</v>
      </c>
      <c r="AZ2209" s="114">
        <v>60</v>
      </c>
      <c r="BA2209" s="114">
        <v>0</v>
      </c>
      <c r="BB2209" s="114">
        <v>0</v>
      </c>
      <c r="BC2209" s="114">
        <v>0</v>
      </c>
      <c r="BD2209" s="115">
        <v>0</v>
      </c>
      <c r="BE2209" s="114">
        <v>0</v>
      </c>
      <c r="BF2209" s="114">
        <v>0</v>
      </c>
      <c r="BG2209" s="114">
        <v>0</v>
      </c>
      <c r="BH2209" s="114">
        <v>0</v>
      </c>
      <c r="BI2209" s="114">
        <v>0</v>
      </c>
      <c r="BJ2209" s="114">
        <v>0</v>
      </c>
      <c r="BK2209" s="114">
        <v>0</v>
      </c>
      <c r="BL2209" s="114">
        <v>0</v>
      </c>
      <c r="BM2209" s="114">
        <v>0</v>
      </c>
      <c r="BN2209" s="114">
        <v>0</v>
      </c>
      <c r="BO2209" s="114">
        <v>0</v>
      </c>
      <c r="BP2209" s="114">
        <v>0</v>
      </c>
      <c r="BQ2209" s="114">
        <v>0</v>
      </c>
      <c r="BR2209" s="114">
        <v>225</v>
      </c>
      <c r="BS2209" s="114">
        <v>0</v>
      </c>
    </row>
    <row r="2210" spans="1:71" ht="15" x14ac:dyDescent="0.25">
      <c r="A2210" s="1" t="str">
        <f>CONCATENATE(G2210,"-",F2210,"-",H2210)</f>
        <v>999936644-Red-Under 50</v>
      </c>
      <c r="B2210" s="1" t="str">
        <f>CONCATENATE(G2210,"-",H2210)</f>
        <v>999936644-Under 50</v>
      </c>
      <c r="C2210" s="36" t="s">
        <v>3555</v>
      </c>
      <c r="D2210" s="36" t="s">
        <v>117</v>
      </c>
      <c r="E2210" s="36" t="s">
        <v>17</v>
      </c>
      <c r="F2210" s="36" t="s">
        <v>136</v>
      </c>
      <c r="G2210" s="36">
        <v>999936644</v>
      </c>
      <c r="H2210" s="36" t="s">
        <v>1838</v>
      </c>
      <c r="I2210" s="34">
        <f>((L2210)-J2210)+T2210</f>
        <v>200</v>
      </c>
      <c r="J2210" s="36"/>
      <c r="K2210" s="35"/>
      <c r="L2210" s="34">
        <f>SUM(N2210,O2210,P2210,Q2210,R2210,M2210)</f>
        <v>0</v>
      </c>
      <c r="M2210" s="34">
        <f>AJ2210</f>
        <v>0</v>
      </c>
      <c r="N2210" s="34">
        <f>SUM(AI2210)</f>
        <v>0</v>
      </c>
      <c r="O2210" s="34">
        <f>0</f>
        <v>0</v>
      </c>
      <c r="P2210" s="34">
        <v>0</v>
      </c>
      <c r="Q2210" s="34">
        <v>0</v>
      </c>
      <c r="R2210" s="34">
        <f>AH2210</f>
        <v>0</v>
      </c>
      <c r="S2210" s="122"/>
      <c r="T2210" s="41">
        <f>SUM(U2210,AA2210)</f>
        <v>200</v>
      </c>
      <c r="U2210" s="41">
        <f>IF(SUM(V2210:Y2210)&gt;=250, 250,SUM(V2210:Y2210))</f>
        <v>50</v>
      </c>
      <c r="V2210" s="41">
        <v>0</v>
      </c>
      <c r="W2210" s="41">
        <v>0</v>
      </c>
      <c r="X2210" s="41">
        <f>SUM(AL2210,AN2210,BO2210,BS2210)</f>
        <v>50</v>
      </c>
      <c r="Y2210" s="41">
        <f>SUM(AO2210:BN2210)</f>
        <v>0</v>
      </c>
      <c r="Z2210" s="41">
        <f>COUNTIF(AO2210:BN2210, "&gt;0")</f>
        <v>0</v>
      </c>
      <c r="AA2210" s="41">
        <f>SUM(AB2210:AF2210)</f>
        <v>150</v>
      </c>
      <c r="AB2210" s="41">
        <f>BP2210+BQ2210</f>
        <v>150</v>
      </c>
      <c r="AC2210" s="41">
        <v>0</v>
      </c>
      <c r="AD2210" s="41">
        <v>0</v>
      </c>
      <c r="AE2210" s="41">
        <f>SUM(BR2210)</f>
        <v>0</v>
      </c>
      <c r="AF2210" s="41">
        <f>SUM(AM2210)</f>
        <v>0</v>
      </c>
      <c r="AG2210" s="122"/>
      <c r="AH2210" s="36">
        <v>0</v>
      </c>
      <c r="AI2210" s="126">
        <v>0</v>
      </c>
      <c r="AJ2210" s="36">
        <v>0</v>
      </c>
      <c r="AK2210" s="121"/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14">
        <v>0</v>
      </c>
      <c r="AR2210" s="1">
        <v>0</v>
      </c>
      <c r="AS2210" s="114">
        <v>0</v>
      </c>
      <c r="AT2210" s="114">
        <v>0</v>
      </c>
      <c r="AU2210" s="114">
        <v>0</v>
      </c>
      <c r="AV2210" s="114">
        <v>0</v>
      </c>
      <c r="AW2210" s="114">
        <v>0</v>
      </c>
      <c r="AX2210" s="114">
        <v>0</v>
      </c>
      <c r="AY2210" s="114">
        <v>0</v>
      </c>
      <c r="AZ2210" s="114">
        <v>0</v>
      </c>
      <c r="BA2210" s="114">
        <v>0</v>
      </c>
      <c r="BB2210" s="114">
        <v>0</v>
      </c>
      <c r="BC2210" s="114">
        <v>0</v>
      </c>
      <c r="BD2210" s="115">
        <v>0</v>
      </c>
      <c r="BE2210" s="114">
        <v>0</v>
      </c>
      <c r="BF2210" s="114">
        <v>0</v>
      </c>
      <c r="BG2210" s="114">
        <v>0</v>
      </c>
      <c r="BH2210" s="114">
        <v>0</v>
      </c>
      <c r="BI2210" s="114">
        <v>0</v>
      </c>
      <c r="BJ2210" s="114">
        <v>0</v>
      </c>
      <c r="BK2210" s="114">
        <v>0</v>
      </c>
      <c r="BL2210" s="114">
        <v>0</v>
      </c>
      <c r="BM2210" s="114">
        <v>0</v>
      </c>
      <c r="BN2210" s="114">
        <v>0</v>
      </c>
      <c r="BO2210" s="114">
        <v>0</v>
      </c>
      <c r="BP2210" s="114">
        <v>0</v>
      </c>
      <c r="BQ2210" s="114">
        <v>150</v>
      </c>
      <c r="BR2210" s="114">
        <v>0</v>
      </c>
      <c r="BS2210" s="114">
        <v>50</v>
      </c>
    </row>
    <row r="2211" spans="1:71" ht="15" x14ac:dyDescent="0.25">
      <c r="A2211" s="1" t="str">
        <f>CONCATENATE(G2211,"-",F2211,"-",H2211)</f>
        <v>999917815-Red-Under 50</v>
      </c>
      <c r="B2211" s="1" t="str">
        <f>CONCATENATE(G2211,"-",H2211)</f>
        <v>999917815-Under 50</v>
      </c>
      <c r="C2211" s="131" t="s">
        <v>114</v>
      </c>
      <c r="D2211" s="131" t="s">
        <v>2759</v>
      </c>
      <c r="E2211" s="131" t="s">
        <v>17</v>
      </c>
      <c r="F2211" s="42" t="s">
        <v>136</v>
      </c>
      <c r="G2211" s="150">
        <v>999917815</v>
      </c>
      <c r="H2211" s="36" t="s">
        <v>1838</v>
      </c>
      <c r="I2211" s="34">
        <f>((L2211)-J2211)+T2211</f>
        <v>60</v>
      </c>
      <c r="J2211" s="36"/>
      <c r="K2211" s="35"/>
      <c r="L2211" s="34">
        <f>SUM(N2211,O2211,P2211,Q2211,R2211,M2211)</f>
        <v>0</v>
      </c>
      <c r="M2211" s="34">
        <f>AJ2211</f>
        <v>0</v>
      </c>
      <c r="N2211" s="34">
        <f>SUM(AI2211)</f>
        <v>0</v>
      </c>
      <c r="O2211" s="34">
        <f>0</f>
        <v>0</v>
      </c>
      <c r="P2211" s="34">
        <v>0</v>
      </c>
      <c r="Q2211" s="34">
        <v>0</v>
      </c>
      <c r="R2211" s="34">
        <f>AH2211</f>
        <v>0</v>
      </c>
      <c r="S2211" s="122"/>
      <c r="T2211" s="41">
        <f>SUM(U2211,AA2211)</f>
        <v>60</v>
      </c>
      <c r="U2211" s="41">
        <f>IF(SUM(V2211:Y2211)&gt;=250, 250,SUM(V2211:Y2211))</f>
        <v>60</v>
      </c>
      <c r="V2211" s="41">
        <v>0</v>
      </c>
      <c r="W2211" s="41">
        <v>0</v>
      </c>
      <c r="X2211" s="41">
        <f>SUM(AL2211,AN2211,BO2211,BS2211)</f>
        <v>0</v>
      </c>
      <c r="Y2211" s="41">
        <f>SUM(AO2211:BN2211)</f>
        <v>60</v>
      </c>
      <c r="Z2211" s="41">
        <f>COUNTIF(AO2211:BN2211, "&gt;0")</f>
        <v>1</v>
      </c>
      <c r="AA2211" s="41">
        <f>SUM(AB2211:AF2211)</f>
        <v>0</v>
      </c>
      <c r="AB2211" s="41">
        <f>BP2211+BQ2211</f>
        <v>0</v>
      </c>
      <c r="AC2211" s="41">
        <v>0</v>
      </c>
      <c r="AD2211" s="41">
        <v>0</v>
      </c>
      <c r="AE2211" s="41">
        <f>SUM(BR2211)</f>
        <v>0</v>
      </c>
      <c r="AF2211" s="41">
        <f>SUM(AM2211)</f>
        <v>0</v>
      </c>
      <c r="AG2211" s="122"/>
      <c r="AH2211" s="36">
        <v>0</v>
      </c>
      <c r="AI2211" s="126">
        <v>0</v>
      </c>
      <c r="AJ2211" s="36">
        <v>0</v>
      </c>
      <c r="AK2211" s="121"/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14">
        <v>0</v>
      </c>
      <c r="AR2211" s="1">
        <v>0</v>
      </c>
      <c r="AS2211" s="114">
        <v>0</v>
      </c>
      <c r="AT2211" s="114">
        <v>0</v>
      </c>
      <c r="AU2211" s="114">
        <v>0</v>
      </c>
      <c r="AV2211" s="114">
        <v>0</v>
      </c>
      <c r="AW2211" s="114">
        <v>0</v>
      </c>
      <c r="AX2211" s="114">
        <v>0</v>
      </c>
      <c r="AY2211" s="114">
        <v>0</v>
      </c>
      <c r="AZ2211" s="114">
        <v>0</v>
      </c>
      <c r="BA2211" s="114">
        <v>0</v>
      </c>
      <c r="BB2211" s="114">
        <v>60</v>
      </c>
      <c r="BC2211" s="114">
        <v>0</v>
      </c>
      <c r="BD2211" s="115">
        <v>0</v>
      </c>
      <c r="BE2211" s="114">
        <v>0</v>
      </c>
      <c r="BF2211" s="114">
        <v>0</v>
      </c>
      <c r="BG2211" s="114">
        <v>0</v>
      </c>
      <c r="BH2211" s="114">
        <v>0</v>
      </c>
      <c r="BI2211" s="114">
        <v>0</v>
      </c>
      <c r="BJ2211" s="114">
        <v>0</v>
      </c>
      <c r="BK2211" s="114">
        <v>0</v>
      </c>
      <c r="BL2211" s="114">
        <v>0</v>
      </c>
      <c r="BM2211" s="114">
        <v>0</v>
      </c>
      <c r="BN2211" s="114">
        <v>0</v>
      </c>
      <c r="BO2211" s="114">
        <v>0</v>
      </c>
      <c r="BP2211" s="114">
        <v>0</v>
      </c>
      <c r="BQ2211" s="114">
        <v>0</v>
      </c>
      <c r="BR2211" s="114">
        <v>0</v>
      </c>
      <c r="BS2211" s="114">
        <v>0</v>
      </c>
    </row>
    <row r="2212" spans="1:71" ht="15" x14ac:dyDescent="0.25">
      <c r="A2212" s="1" t="str">
        <f>CONCATENATE(G2212,"-",F2212,"-",H2212)</f>
        <v>999929769-Red-Under 50</v>
      </c>
      <c r="B2212" s="1" t="str">
        <f>CONCATENATE(G2212,"-",H2212)</f>
        <v>999929769-Under 50</v>
      </c>
      <c r="C2212" s="36" t="s">
        <v>2190</v>
      </c>
      <c r="D2212" s="36" t="s">
        <v>436</v>
      </c>
      <c r="E2212" s="36" t="s">
        <v>17</v>
      </c>
      <c r="F2212" s="42" t="s">
        <v>136</v>
      </c>
      <c r="G2212" s="128">
        <v>999929769</v>
      </c>
      <c r="H2212" s="36" t="s">
        <v>1838</v>
      </c>
      <c r="I2212" s="34">
        <f>((L2212)-J2212)+T2212</f>
        <v>60</v>
      </c>
      <c r="J2212" s="36"/>
      <c r="K2212" s="35"/>
      <c r="L2212" s="34">
        <f>SUM(N2212,O2212,P2212,Q2212,R2212,M2212)</f>
        <v>0</v>
      </c>
      <c r="M2212" s="34">
        <f>AJ2212</f>
        <v>0</v>
      </c>
      <c r="N2212" s="34">
        <f>SUM(AI2212)</f>
        <v>0</v>
      </c>
      <c r="O2212" s="34">
        <f>0</f>
        <v>0</v>
      </c>
      <c r="P2212" s="34">
        <v>0</v>
      </c>
      <c r="Q2212" s="34">
        <v>0</v>
      </c>
      <c r="R2212" s="34">
        <f>AH2212</f>
        <v>0</v>
      </c>
      <c r="S2212" s="122"/>
      <c r="T2212" s="41">
        <f>SUM(U2212,AA2212)</f>
        <v>60</v>
      </c>
      <c r="U2212" s="41">
        <f>IF(SUM(V2212:Y2212)&gt;=250, 250,SUM(V2212:Y2212))</f>
        <v>60</v>
      </c>
      <c r="V2212" s="41">
        <v>0</v>
      </c>
      <c r="W2212" s="41">
        <v>0</v>
      </c>
      <c r="X2212" s="41">
        <f>SUM(AL2212,AN2212,BO2212,BS2212)</f>
        <v>0</v>
      </c>
      <c r="Y2212" s="41">
        <f>SUM(AO2212:BN2212)</f>
        <v>60</v>
      </c>
      <c r="Z2212" s="41">
        <f>COUNTIF(AO2212:BN2212, "&gt;0")</f>
        <v>1</v>
      </c>
      <c r="AA2212" s="41">
        <f>SUM(AB2212:AF2212)</f>
        <v>0</v>
      </c>
      <c r="AB2212" s="41">
        <f>BP2212+BQ2212</f>
        <v>0</v>
      </c>
      <c r="AC2212" s="41">
        <v>0</v>
      </c>
      <c r="AD2212" s="41">
        <v>0</v>
      </c>
      <c r="AE2212" s="41">
        <f>SUM(BR2212)</f>
        <v>0</v>
      </c>
      <c r="AF2212" s="41">
        <f>SUM(AM2212)</f>
        <v>0</v>
      </c>
      <c r="AG2212" s="122"/>
      <c r="AH2212" s="36">
        <v>0</v>
      </c>
      <c r="AI2212" s="126">
        <v>0</v>
      </c>
      <c r="AJ2212" s="36">
        <v>0</v>
      </c>
      <c r="AK2212" s="121"/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14">
        <v>0</v>
      </c>
      <c r="AR2212" s="1">
        <v>60</v>
      </c>
      <c r="AS2212" s="114">
        <v>0</v>
      </c>
      <c r="AT2212" s="114">
        <v>0</v>
      </c>
      <c r="AU2212" s="114">
        <v>0</v>
      </c>
      <c r="AV2212" s="114">
        <v>0</v>
      </c>
      <c r="AW2212" s="114">
        <v>0</v>
      </c>
      <c r="AX2212" s="114">
        <v>0</v>
      </c>
      <c r="AY2212" s="114">
        <v>0</v>
      </c>
      <c r="AZ2212" s="114">
        <v>0</v>
      </c>
      <c r="BA2212" s="114">
        <v>0</v>
      </c>
      <c r="BB2212" s="114">
        <v>0</v>
      </c>
      <c r="BC2212" s="114">
        <v>0</v>
      </c>
      <c r="BD2212" s="115">
        <v>0</v>
      </c>
      <c r="BE2212" s="114">
        <v>0</v>
      </c>
      <c r="BF2212" s="114">
        <v>0</v>
      </c>
      <c r="BG2212" s="114">
        <v>0</v>
      </c>
      <c r="BH2212" s="114">
        <v>0</v>
      </c>
      <c r="BI2212" s="114">
        <v>0</v>
      </c>
      <c r="BJ2212" s="114">
        <v>0</v>
      </c>
      <c r="BK2212" s="114">
        <v>0</v>
      </c>
      <c r="BL2212" s="114">
        <v>0</v>
      </c>
      <c r="BM2212" s="114">
        <v>0</v>
      </c>
      <c r="BN2212" s="114">
        <v>0</v>
      </c>
      <c r="BO2212" s="114">
        <v>0</v>
      </c>
      <c r="BP2212" s="114">
        <v>0</v>
      </c>
      <c r="BQ2212" s="114">
        <v>0</v>
      </c>
      <c r="BR2212" s="114">
        <v>0</v>
      </c>
      <c r="BS2212" s="114">
        <v>0</v>
      </c>
    </row>
    <row r="2213" spans="1:71" ht="15" x14ac:dyDescent="0.25">
      <c r="A2213" s="1" t="str">
        <f>CONCATENATE(G2213,"-",F2213,"-",H2213)</f>
        <v>999934648-Red-Under 50</v>
      </c>
      <c r="B2213" s="1" t="str">
        <f>CONCATENATE(G2213,"-",H2213)</f>
        <v>999934648-Under 50</v>
      </c>
      <c r="C2213" s="36" t="s">
        <v>3400</v>
      </c>
      <c r="D2213" s="36" t="s">
        <v>3401</v>
      </c>
      <c r="E2213" s="36" t="s">
        <v>17</v>
      </c>
      <c r="F2213" s="36" t="s">
        <v>136</v>
      </c>
      <c r="G2213" s="36">
        <v>999934648</v>
      </c>
      <c r="H2213" s="36" t="s">
        <v>1838</v>
      </c>
      <c r="I2213" s="34">
        <f>((L2213)-J2213)+T2213</f>
        <v>60</v>
      </c>
      <c r="J2213" s="36"/>
      <c r="K2213" s="35"/>
      <c r="L2213" s="34">
        <f>SUM(N2213,O2213,P2213,Q2213,R2213,M2213)</f>
        <v>0</v>
      </c>
      <c r="M2213" s="34">
        <f>AJ2213</f>
        <v>0</v>
      </c>
      <c r="N2213" s="34">
        <f>SUM(AI2213)</f>
        <v>0</v>
      </c>
      <c r="O2213" s="34">
        <f>0</f>
        <v>0</v>
      </c>
      <c r="P2213" s="34">
        <v>0</v>
      </c>
      <c r="Q2213" s="34">
        <v>0</v>
      </c>
      <c r="R2213" s="34">
        <f>AH2213</f>
        <v>0</v>
      </c>
      <c r="S2213" s="122"/>
      <c r="T2213" s="41">
        <f>SUM(U2213,AA2213)</f>
        <v>60</v>
      </c>
      <c r="U2213" s="41">
        <f>IF(SUM(V2213:Y2213)&gt;=250, 250,SUM(V2213:Y2213))</f>
        <v>60</v>
      </c>
      <c r="V2213" s="41">
        <v>0</v>
      </c>
      <c r="W2213" s="41">
        <v>0</v>
      </c>
      <c r="X2213" s="41">
        <f>SUM(AL2213,AN2213,BO2213,BS2213)</f>
        <v>0</v>
      </c>
      <c r="Y2213" s="41">
        <f>SUM(AO2213:BN2213)</f>
        <v>60</v>
      </c>
      <c r="Z2213" s="41">
        <f>COUNTIF(AO2213:BN2213, "&gt;0")</f>
        <v>1</v>
      </c>
      <c r="AA2213" s="41">
        <f>SUM(AB2213:AF2213)</f>
        <v>0</v>
      </c>
      <c r="AB2213" s="41">
        <f>BP2213+BQ2213</f>
        <v>0</v>
      </c>
      <c r="AC2213" s="41">
        <v>0</v>
      </c>
      <c r="AD2213" s="41">
        <v>0</v>
      </c>
      <c r="AE2213" s="41">
        <f>SUM(BR2213)</f>
        <v>0</v>
      </c>
      <c r="AF2213" s="41">
        <f>SUM(AM2213)</f>
        <v>0</v>
      </c>
      <c r="AG2213" s="122"/>
      <c r="AH2213" s="36">
        <v>0</v>
      </c>
      <c r="AI2213" s="126">
        <v>0</v>
      </c>
      <c r="AJ2213" s="36">
        <v>0</v>
      </c>
      <c r="AK2213" s="121"/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14">
        <v>0</v>
      </c>
      <c r="AR2213" s="1">
        <v>0</v>
      </c>
      <c r="AS2213" s="114">
        <v>0</v>
      </c>
      <c r="AT2213" s="114">
        <v>0</v>
      </c>
      <c r="AU2213" s="114">
        <v>0</v>
      </c>
      <c r="AV2213" s="114">
        <v>60</v>
      </c>
      <c r="AW2213" s="114">
        <v>0</v>
      </c>
      <c r="AX2213" s="114">
        <v>0</v>
      </c>
      <c r="AY2213" s="114">
        <v>0</v>
      </c>
      <c r="AZ2213" s="114">
        <v>0</v>
      </c>
      <c r="BA2213" s="114">
        <v>0</v>
      </c>
      <c r="BB2213" s="114">
        <v>0</v>
      </c>
      <c r="BC2213" s="114">
        <v>0</v>
      </c>
      <c r="BD2213" s="115">
        <v>0</v>
      </c>
      <c r="BE2213" s="114">
        <v>0</v>
      </c>
      <c r="BF2213" s="114">
        <v>0</v>
      </c>
      <c r="BG2213" s="114">
        <v>0</v>
      </c>
      <c r="BH2213" s="114">
        <v>0</v>
      </c>
      <c r="BI2213" s="114">
        <v>0</v>
      </c>
      <c r="BJ2213" s="114">
        <v>0</v>
      </c>
      <c r="BK2213" s="114">
        <v>0</v>
      </c>
      <c r="BL2213" s="114">
        <v>0</v>
      </c>
      <c r="BM2213" s="114">
        <v>0</v>
      </c>
      <c r="BN2213" s="114">
        <v>0</v>
      </c>
      <c r="BO2213" s="114">
        <v>0</v>
      </c>
      <c r="BP2213" s="114">
        <v>0</v>
      </c>
      <c r="BQ2213" s="114">
        <v>0</v>
      </c>
      <c r="BR2213" s="114">
        <v>0</v>
      </c>
      <c r="BS2213" s="114">
        <v>0</v>
      </c>
    </row>
    <row r="2214" spans="1:71" ht="15" x14ac:dyDescent="0.25">
      <c r="A2214" s="1" t="str">
        <f>CONCATENATE(G2214,"-",F2214,"-",H2214)</f>
        <v>999935156-Blue-Under 50</v>
      </c>
      <c r="B2214" s="1" t="str">
        <f>CONCATENATE(G2214,"-",H2214)</f>
        <v>999935156-Under 50</v>
      </c>
      <c r="C2214" s="149" t="s">
        <v>321</v>
      </c>
      <c r="D2214" s="149" t="s">
        <v>2713</v>
      </c>
      <c r="E2214" s="149" t="s">
        <v>17</v>
      </c>
      <c r="F2214" s="149" t="s">
        <v>148</v>
      </c>
      <c r="G2214" s="149">
        <v>999935156</v>
      </c>
      <c r="H2214" s="149" t="s">
        <v>1838</v>
      </c>
      <c r="I2214" s="34">
        <f>((L2214)-J2214)+T2214</f>
        <v>74</v>
      </c>
      <c r="J2214" s="36"/>
      <c r="K2214" s="35"/>
      <c r="L2214" s="34">
        <f>SUM(N2214,O2214,P2214,Q2214,R2214,M2214)</f>
        <v>0</v>
      </c>
      <c r="M2214" s="34">
        <f>AJ2214</f>
        <v>0</v>
      </c>
      <c r="N2214" s="34">
        <f>SUM(AI2214)</f>
        <v>0</v>
      </c>
      <c r="O2214" s="34">
        <f>0</f>
        <v>0</v>
      </c>
      <c r="P2214" s="34">
        <v>0</v>
      </c>
      <c r="Q2214" s="34">
        <v>0</v>
      </c>
      <c r="R2214" s="34">
        <f>AH2214</f>
        <v>0</v>
      </c>
      <c r="S2214" s="122"/>
      <c r="T2214" s="41">
        <f>SUM(U2214,AA2214)</f>
        <v>74</v>
      </c>
      <c r="U2214" s="41">
        <f>IF(SUM(V2214:Y2214)&gt;=250, 250,SUM(V2214:Y2214))</f>
        <v>74</v>
      </c>
      <c r="V2214" s="41">
        <v>0</v>
      </c>
      <c r="W2214" s="41">
        <v>0</v>
      </c>
      <c r="X2214" s="41">
        <f>SUM(AL2214,AN2214,BO2214,BS2214)</f>
        <v>50</v>
      </c>
      <c r="Y2214" s="41">
        <f>SUM(AO2214:BN2214)</f>
        <v>24</v>
      </c>
      <c r="Z2214" s="41">
        <f>COUNTIF(AO2214:BN2214, "&gt;0")</f>
        <v>1</v>
      </c>
      <c r="AA2214" s="41">
        <f>SUM(AB2214:AF2214)</f>
        <v>0</v>
      </c>
      <c r="AB2214" s="41">
        <f>BP2214+BQ2214</f>
        <v>0</v>
      </c>
      <c r="AC2214" s="41">
        <v>0</v>
      </c>
      <c r="AD2214" s="41">
        <v>0</v>
      </c>
      <c r="AE2214" s="41">
        <f>SUM(BR2214)</f>
        <v>0</v>
      </c>
      <c r="AF2214" s="41">
        <f>SUM(AM2214)</f>
        <v>0</v>
      </c>
      <c r="AG2214" s="122"/>
      <c r="AH2214" s="36">
        <v>0</v>
      </c>
      <c r="AI2214" s="126">
        <v>0</v>
      </c>
      <c r="AJ2214" s="36">
        <v>0</v>
      </c>
      <c r="AK2214" s="121"/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14">
        <v>0</v>
      </c>
      <c r="AR2214" s="1">
        <v>0</v>
      </c>
      <c r="AS2214" s="114">
        <v>0</v>
      </c>
      <c r="AT2214" s="114">
        <v>0</v>
      </c>
      <c r="AU2214" s="114">
        <v>0</v>
      </c>
      <c r="AV2214" s="114">
        <v>0</v>
      </c>
      <c r="AW2214" s="114">
        <v>0</v>
      </c>
      <c r="AX2214" s="114">
        <v>0</v>
      </c>
      <c r="AY2214" s="114">
        <v>0</v>
      </c>
      <c r="AZ2214" s="114">
        <v>0</v>
      </c>
      <c r="BA2214" s="114">
        <v>24</v>
      </c>
      <c r="BB2214" s="114">
        <v>0</v>
      </c>
      <c r="BC2214" s="114">
        <v>0</v>
      </c>
      <c r="BD2214" s="115">
        <v>0</v>
      </c>
      <c r="BE2214" s="114">
        <v>0</v>
      </c>
      <c r="BF2214" s="114">
        <v>0</v>
      </c>
      <c r="BG2214" s="114">
        <v>0</v>
      </c>
      <c r="BH2214" s="114">
        <v>0</v>
      </c>
      <c r="BI2214" s="114">
        <v>0</v>
      </c>
      <c r="BJ2214" s="114">
        <v>0</v>
      </c>
      <c r="BK2214" s="114">
        <v>0</v>
      </c>
      <c r="BL2214" s="114">
        <v>0</v>
      </c>
      <c r="BM2214" s="114">
        <v>0</v>
      </c>
      <c r="BN2214" s="114">
        <v>0</v>
      </c>
      <c r="BO2214" s="114">
        <v>50</v>
      </c>
      <c r="BP2214" s="114">
        <v>0</v>
      </c>
      <c r="BQ2214" s="114">
        <v>0</v>
      </c>
      <c r="BR2214" s="114">
        <v>0</v>
      </c>
      <c r="BS2214" s="114">
        <v>0</v>
      </c>
    </row>
    <row r="2215" spans="1:71" ht="15" x14ac:dyDescent="0.25">
      <c r="A2215" s="1" t="str">
        <f>CONCATENATE(G2215,"-",F2215,"-",H2215)</f>
        <v>999930579-Blue-Under 50</v>
      </c>
      <c r="B2215" s="1" t="str">
        <f>CONCATENATE(G2215,"-",H2215)</f>
        <v>999930579-Under 50</v>
      </c>
      <c r="C2215" s="131" t="s">
        <v>317</v>
      </c>
      <c r="D2215" s="131" t="s">
        <v>2727</v>
      </c>
      <c r="E2215" s="131" t="s">
        <v>17</v>
      </c>
      <c r="F2215" s="131" t="s">
        <v>148</v>
      </c>
      <c r="G2215" s="148">
        <v>999930579</v>
      </c>
      <c r="H2215" s="36" t="s">
        <v>1838</v>
      </c>
      <c r="I2215" s="34">
        <f>((L2215)-J2215)+T2215</f>
        <v>60</v>
      </c>
      <c r="J2215" s="36"/>
      <c r="K2215" s="35"/>
      <c r="L2215" s="34">
        <f>SUM(N2215,O2215,P2215,Q2215,R2215,M2215)</f>
        <v>0</v>
      </c>
      <c r="M2215" s="34">
        <f>AJ2215</f>
        <v>0</v>
      </c>
      <c r="N2215" s="34">
        <f>SUM(AI2215)</f>
        <v>0</v>
      </c>
      <c r="O2215" s="34">
        <f>0</f>
        <v>0</v>
      </c>
      <c r="P2215" s="34">
        <v>0</v>
      </c>
      <c r="Q2215" s="34">
        <v>0</v>
      </c>
      <c r="R2215" s="34">
        <f>AH2215</f>
        <v>0</v>
      </c>
      <c r="S2215" s="122"/>
      <c r="T2215" s="41">
        <f>SUM(U2215,AA2215)</f>
        <v>60</v>
      </c>
      <c r="U2215" s="41">
        <f>IF(SUM(V2215:Y2215)&gt;=250, 250,SUM(V2215:Y2215))</f>
        <v>60</v>
      </c>
      <c r="V2215" s="41">
        <v>0</v>
      </c>
      <c r="W2215" s="41">
        <v>0</v>
      </c>
      <c r="X2215" s="41">
        <f>SUM(AL2215,AN2215,BO2215,BS2215)</f>
        <v>0</v>
      </c>
      <c r="Y2215" s="41">
        <f>SUM(AO2215:BN2215)</f>
        <v>60</v>
      </c>
      <c r="Z2215" s="41">
        <f>COUNTIF(AO2215:BN2215, "&gt;0")</f>
        <v>1</v>
      </c>
      <c r="AA2215" s="41">
        <f>SUM(AB2215:AF2215)</f>
        <v>0</v>
      </c>
      <c r="AB2215" s="41">
        <f>BP2215+BQ2215</f>
        <v>0</v>
      </c>
      <c r="AC2215" s="41">
        <v>0</v>
      </c>
      <c r="AD2215" s="41">
        <v>0</v>
      </c>
      <c r="AE2215" s="41">
        <f>SUM(BR2215)</f>
        <v>0</v>
      </c>
      <c r="AF2215" s="41">
        <f>SUM(AM2215)</f>
        <v>0</v>
      </c>
      <c r="AG2215" s="122"/>
      <c r="AH2215" s="36">
        <v>0</v>
      </c>
      <c r="AI2215" s="126">
        <v>0</v>
      </c>
      <c r="AJ2215" s="36">
        <v>0</v>
      </c>
      <c r="AK2215" s="121"/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14">
        <v>0</v>
      </c>
      <c r="AR2215" s="1">
        <v>0</v>
      </c>
      <c r="AS2215" s="114">
        <v>0</v>
      </c>
      <c r="AT2215" s="114">
        <v>0</v>
      </c>
      <c r="AU2215" s="114">
        <v>0</v>
      </c>
      <c r="AV2215" s="114">
        <v>0</v>
      </c>
      <c r="AW2215" s="114">
        <v>0</v>
      </c>
      <c r="AX2215" s="114">
        <v>0</v>
      </c>
      <c r="AY2215" s="114">
        <v>0</v>
      </c>
      <c r="AZ2215" s="114">
        <v>0</v>
      </c>
      <c r="BA2215" s="114">
        <v>0</v>
      </c>
      <c r="BB2215" s="114">
        <v>60</v>
      </c>
      <c r="BC2215" s="114">
        <v>0</v>
      </c>
      <c r="BD2215" s="115">
        <v>0</v>
      </c>
      <c r="BE2215" s="114">
        <v>0</v>
      </c>
      <c r="BF2215" s="114">
        <v>0</v>
      </c>
      <c r="BG2215" s="114">
        <v>0</v>
      </c>
      <c r="BH2215" s="114">
        <v>0</v>
      </c>
      <c r="BI2215" s="114">
        <v>0</v>
      </c>
      <c r="BJ2215" s="114">
        <v>0</v>
      </c>
      <c r="BK2215" s="114">
        <v>0</v>
      </c>
      <c r="BL2215" s="114">
        <v>0</v>
      </c>
      <c r="BM2215" s="114">
        <v>0</v>
      </c>
      <c r="BN2215" s="114">
        <v>0</v>
      </c>
      <c r="BO2215" s="114">
        <v>0</v>
      </c>
      <c r="BP2215" s="114">
        <v>0</v>
      </c>
      <c r="BQ2215" s="114">
        <v>0</v>
      </c>
      <c r="BR2215" s="114">
        <v>0</v>
      </c>
      <c r="BS2215" s="114">
        <v>0</v>
      </c>
    </row>
    <row r="2216" spans="1:71" ht="15" x14ac:dyDescent="0.25">
      <c r="A2216" s="1" t="str">
        <f>CONCATENATE(G2216,"-",F2216,"-",H2216)</f>
        <v>999926751-Green-Under 50</v>
      </c>
      <c r="B2216" s="1" t="str">
        <f>CONCATENATE(G2216,"-",H2216)</f>
        <v>999926751-Under 50</v>
      </c>
      <c r="C2216" s="36" t="s">
        <v>1083</v>
      </c>
      <c r="D2216" s="36" t="s">
        <v>1082</v>
      </c>
      <c r="E2216" s="36" t="s">
        <v>17</v>
      </c>
      <c r="F2216" s="41" t="s">
        <v>19</v>
      </c>
      <c r="G2216" s="127">
        <v>999926751</v>
      </c>
      <c r="H2216" s="36" t="s">
        <v>1838</v>
      </c>
      <c r="I2216" s="34">
        <f>((L2216)-J2216)+T2216</f>
        <v>450</v>
      </c>
      <c r="J2216" s="36"/>
      <c r="K2216" s="37"/>
      <c r="L2216" s="34">
        <f>SUM(N2216,O2216,P2216,Q2216,R2216,M2216)</f>
        <v>0</v>
      </c>
      <c r="M2216" s="34">
        <f>AJ2216</f>
        <v>0</v>
      </c>
      <c r="N2216" s="34">
        <f>SUM(AI2216)</f>
        <v>0</v>
      </c>
      <c r="O2216" s="34">
        <f>0</f>
        <v>0</v>
      </c>
      <c r="P2216" s="34">
        <v>0</v>
      </c>
      <c r="Q2216" s="34">
        <v>0</v>
      </c>
      <c r="R2216" s="34">
        <f>AH2216</f>
        <v>0</v>
      </c>
      <c r="S2216" s="122"/>
      <c r="T2216" s="41">
        <f>SUM(U2216,AA2216)</f>
        <v>450</v>
      </c>
      <c r="U2216" s="41">
        <f>IF(SUM(V2216:Y2216)&gt;=250, 250,SUM(V2216:Y2216))</f>
        <v>0</v>
      </c>
      <c r="V2216" s="41">
        <v>0</v>
      </c>
      <c r="W2216" s="41">
        <v>0</v>
      </c>
      <c r="X2216" s="41">
        <f>SUM(AL2216,AN2216,BO2216,BS2216)</f>
        <v>0</v>
      </c>
      <c r="Y2216" s="41">
        <f>SUM(AO2216:BN2216)</f>
        <v>0</v>
      </c>
      <c r="Z2216" s="41">
        <f>COUNTIF(AO2216:BN2216, "&gt;0")</f>
        <v>0</v>
      </c>
      <c r="AA2216" s="41">
        <f>SUM(AB2216:AF2216)</f>
        <v>450</v>
      </c>
      <c r="AB2216" s="41">
        <f>BP2216+BQ2216</f>
        <v>150</v>
      </c>
      <c r="AC2216" s="41">
        <v>0</v>
      </c>
      <c r="AD2216" s="41">
        <v>0</v>
      </c>
      <c r="AE2216" s="41">
        <f>SUM(BR2216)</f>
        <v>300</v>
      </c>
      <c r="AF2216" s="41">
        <f>SUM(AM2216)</f>
        <v>0</v>
      </c>
      <c r="AG2216" s="122"/>
      <c r="AH2216" s="36">
        <v>0</v>
      </c>
      <c r="AI2216" s="126">
        <v>0</v>
      </c>
      <c r="AJ2216" s="36">
        <v>0</v>
      </c>
      <c r="AK2216" s="121"/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14">
        <v>0</v>
      </c>
      <c r="AR2216" s="1">
        <v>0</v>
      </c>
      <c r="AS2216" s="114">
        <v>0</v>
      </c>
      <c r="AT2216" s="114">
        <v>0</v>
      </c>
      <c r="AU2216" s="114">
        <v>0</v>
      </c>
      <c r="AV2216" s="114">
        <v>0</v>
      </c>
      <c r="AW2216" s="114">
        <v>0</v>
      </c>
      <c r="AX2216" s="114">
        <v>0</v>
      </c>
      <c r="AY2216" s="114">
        <v>0</v>
      </c>
      <c r="AZ2216" s="114">
        <v>0</v>
      </c>
      <c r="BA2216" s="114">
        <v>0</v>
      </c>
      <c r="BB2216" s="114">
        <v>0</v>
      </c>
      <c r="BC2216" s="114">
        <v>0</v>
      </c>
      <c r="BD2216" s="115">
        <v>0</v>
      </c>
      <c r="BE2216" s="114">
        <v>0</v>
      </c>
      <c r="BF2216" s="114">
        <v>0</v>
      </c>
      <c r="BG2216" s="114">
        <v>0</v>
      </c>
      <c r="BH2216" s="114">
        <v>0</v>
      </c>
      <c r="BI2216" s="114">
        <v>0</v>
      </c>
      <c r="BJ2216" s="114">
        <v>0</v>
      </c>
      <c r="BK2216" s="114">
        <v>0</v>
      </c>
      <c r="BL2216" s="114">
        <v>0</v>
      </c>
      <c r="BM2216" s="114">
        <v>0</v>
      </c>
      <c r="BN2216" s="114">
        <v>0</v>
      </c>
      <c r="BO2216" s="114">
        <v>0</v>
      </c>
      <c r="BP2216" s="114">
        <v>150</v>
      </c>
      <c r="BQ2216" s="114">
        <v>0</v>
      </c>
      <c r="BR2216" s="114">
        <v>300</v>
      </c>
      <c r="BS2216" s="114">
        <v>0</v>
      </c>
    </row>
    <row r="2217" spans="1:71" ht="15" x14ac:dyDescent="0.25">
      <c r="A2217" s="1" t="str">
        <f>CONCATENATE(G2217,"-",F2217,"-",H2217)</f>
        <v>999933685-Green-Under 50</v>
      </c>
      <c r="B2217" s="1" t="str">
        <f>CONCATENATE(G2217,"-",H2217)</f>
        <v>999933685-Under 50</v>
      </c>
      <c r="C2217" s="131" t="s">
        <v>169</v>
      </c>
      <c r="D2217" s="131" t="s">
        <v>2744</v>
      </c>
      <c r="E2217" s="131" t="s">
        <v>17</v>
      </c>
      <c r="F2217" s="131" t="s">
        <v>19</v>
      </c>
      <c r="G2217" s="150">
        <v>999933685</v>
      </c>
      <c r="H2217" s="36" t="s">
        <v>1838</v>
      </c>
      <c r="I2217" s="34">
        <f>((L2217)-J2217)+T2217</f>
        <v>120</v>
      </c>
      <c r="J2217" s="36"/>
      <c r="K2217" s="35"/>
      <c r="L2217" s="34">
        <f>SUM(N2217,O2217,P2217,Q2217,R2217,M2217)</f>
        <v>0</v>
      </c>
      <c r="M2217" s="34">
        <f>AJ2217</f>
        <v>0</v>
      </c>
      <c r="N2217" s="34">
        <f>SUM(AI2217)</f>
        <v>0</v>
      </c>
      <c r="O2217" s="34">
        <f>0</f>
        <v>0</v>
      </c>
      <c r="P2217" s="34">
        <v>0</v>
      </c>
      <c r="Q2217" s="34">
        <v>0</v>
      </c>
      <c r="R2217" s="34">
        <f>AH2217</f>
        <v>0</v>
      </c>
      <c r="S2217" s="122"/>
      <c r="T2217" s="41">
        <f>SUM(U2217,AA2217)</f>
        <v>120</v>
      </c>
      <c r="U2217" s="41">
        <f>IF(SUM(V2217:Y2217)&gt;=250, 250,SUM(V2217:Y2217))</f>
        <v>120</v>
      </c>
      <c r="V2217" s="41">
        <v>0</v>
      </c>
      <c r="W2217" s="41">
        <v>0</v>
      </c>
      <c r="X2217" s="41">
        <f>SUM(AL2217,AN2217,BO2217,BS2217)</f>
        <v>0</v>
      </c>
      <c r="Y2217" s="41">
        <f>SUM(AO2217:BN2217)</f>
        <v>120</v>
      </c>
      <c r="Z2217" s="41">
        <f>COUNTIF(AO2217:BN2217, "&gt;0")</f>
        <v>2</v>
      </c>
      <c r="AA2217" s="41">
        <f>SUM(AB2217:AF2217)</f>
        <v>0</v>
      </c>
      <c r="AB2217" s="41">
        <f>BP2217+BQ2217</f>
        <v>0</v>
      </c>
      <c r="AC2217" s="41">
        <v>0</v>
      </c>
      <c r="AD2217" s="41">
        <v>0</v>
      </c>
      <c r="AE2217" s="41">
        <f>SUM(BR2217)</f>
        <v>0</v>
      </c>
      <c r="AF2217" s="41">
        <f>SUM(AM2217)</f>
        <v>0</v>
      </c>
      <c r="AG2217" s="122"/>
      <c r="AH2217" s="36">
        <v>0</v>
      </c>
      <c r="AI2217" s="126">
        <v>0</v>
      </c>
      <c r="AJ2217" s="36">
        <v>0</v>
      </c>
      <c r="AK2217" s="121"/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14">
        <v>0</v>
      </c>
      <c r="AR2217" s="1">
        <v>0</v>
      </c>
      <c r="AS2217" s="114">
        <v>0</v>
      </c>
      <c r="AT2217" s="114">
        <v>0</v>
      </c>
      <c r="AU2217" s="114">
        <v>0</v>
      </c>
      <c r="AV2217" s="114">
        <v>0</v>
      </c>
      <c r="AW2217" s="114">
        <v>0</v>
      </c>
      <c r="AX2217" s="114">
        <v>0</v>
      </c>
      <c r="AY2217" s="114">
        <v>0</v>
      </c>
      <c r="AZ2217" s="114">
        <v>0</v>
      </c>
      <c r="BA2217" s="114">
        <v>0</v>
      </c>
      <c r="BB2217" s="114">
        <v>60</v>
      </c>
      <c r="BC2217" s="114">
        <v>0</v>
      </c>
      <c r="BD2217" s="115">
        <v>0</v>
      </c>
      <c r="BE2217" s="114">
        <v>0</v>
      </c>
      <c r="BF2217" s="114">
        <v>0</v>
      </c>
      <c r="BG2217" s="114">
        <v>0</v>
      </c>
      <c r="BH2217" s="114">
        <v>0</v>
      </c>
      <c r="BI2217" s="114">
        <v>60</v>
      </c>
      <c r="BJ2217" s="114">
        <v>0</v>
      </c>
      <c r="BK2217" s="114">
        <v>0</v>
      </c>
      <c r="BL2217" s="114">
        <v>0</v>
      </c>
      <c r="BM2217" s="114">
        <v>0</v>
      </c>
      <c r="BN2217" s="114">
        <v>0</v>
      </c>
      <c r="BO2217" s="114">
        <v>0</v>
      </c>
      <c r="BP2217" s="114">
        <v>0</v>
      </c>
      <c r="BQ2217" s="114">
        <v>0</v>
      </c>
      <c r="BR2217" s="114">
        <v>0</v>
      </c>
      <c r="BS2217" s="114">
        <v>0</v>
      </c>
    </row>
    <row r="2218" spans="1:71" ht="15" x14ac:dyDescent="0.25">
      <c r="A2218" s="1" t="str">
        <f>CONCATENATE(G2218,"-",F2218,"-",H2218)</f>
        <v>999935248-Yellow-Under 50</v>
      </c>
      <c r="B2218" s="1" t="str">
        <f>CONCATENATE(G2218,"-",H2218)</f>
        <v>999935248-Under 50</v>
      </c>
      <c r="C2218" s="36" t="s">
        <v>200</v>
      </c>
      <c r="D2218" s="36" t="s">
        <v>2670</v>
      </c>
      <c r="E2218" s="36" t="s">
        <v>17</v>
      </c>
      <c r="F2218" s="36" t="s">
        <v>21</v>
      </c>
      <c r="G2218" s="36">
        <v>999935248</v>
      </c>
      <c r="H2218" s="36" t="s">
        <v>1838</v>
      </c>
      <c r="I2218" s="34">
        <f>((L2218)-J2218)+T2218</f>
        <v>60</v>
      </c>
      <c r="J2218" s="36"/>
      <c r="K2218" s="35"/>
      <c r="L2218" s="34">
        <f>SUM(N2218,O2218,P2218,Q2218,R2218,M2218)</f>
        <v>0</v>
      </c>
      <c r="M2218" s="34">
        <f>AJ2218</f>
        <v>0</v>
      </c>
      <c r="N2218" s="34">
        <f>SUM(AI2218)</f>
        <v>0</v>
      </c>
      <c r="O2218" s="34">
        <f>0</f>
        <v>0</v>
      </c>
      <c r="P2218" s="34">
        <v>0</v>
      </c>
      <c r="Q2218" s="34">
        <v>0</v>
      </c>
      <c r="R2218" s="34">
        <f>AH2218</f>
        <v>0</v>
      </c>
      <c r="S2218" s="122"/>
      <c r="T2218" s="41">
        <f>SUM(U2218,AA2218)</f>
        <v>60</v>
      </c>
      <c r="U2218" s="41">
        <f>IF(SUM(V2218:Y2218)&gt;=250, 250,SUM(V2218:Y2218))</f>
        <v>60</v>
      </c>
      <c r="V2218" s="41">
        <v>0</v>
      </c>
      <c r="W2218" s="41">
        <v>0</v>
      </c>
      <c r="X2218" s="41">
        <f>SUM(AL2218,AN2218,BO2218,BS2218)</f>
        <v>0</v>
      </c>
      <c r="Y2218" s="41">
        <f>SUM(AO2218:BN2218)</f>
        <v>60</v>
      </c>
      <c r="Z2218" s="41">
        <f>COUNTIF(AO2218:BN2218, "&gt;0")</f>
        <v>1</v>
      </c>
      <c r="AA2218" s="41">
        <f>SUM(AB2218:AF2218)</f>
        <v>0</v>
      </c>
      <c r="AB2218" s="41">
        <f>BP2218+BQ2218</f>
        <v>0</v>
      </c>
      <c r="AC2218" s="41">
        <v>0</v>
      </c>
      <c r="AD2218" s="41">
        <v>0</v>
      </c>
      <c r="AE2218" s="41">
        <f>SUM(BR2218)</f>
        <v>0</v>
      </c>
      <c r="AF2218" s="41">
        <f>SUM(AM2218)</f>
        <v>0</v>
      </c>
      <c r="AG2218" s="122"/>
      <c r="AH2218" s="36">
        <v>0</v>
      </c>
      <c r="AI2218" s="126">
        <v>0</v>
      </c>
      <c r="AJ2218" s="36">
        <v>0</v>
      </c>
      <c r="AK2218" s="121"/>
      <c r="AL2218" s="1">
        <v>0</v>
      </c>
      <c r="AM2218" s="1">
        <v>0</v>
      </c>
      <c r="AN2218" s="1">
        <v>0</v>
      </c>
      <c r="AO2218" s="1">
        <v>0</v>
      </c>
      <c r="AP2218" s="1">
        <v>0</v>
      </c>
      <c r="AQ2218" s="114">
        <v>0</v>
      </c>
      <c r="AR2218" s="1">
        <v>0</v>
      </c>
      <c r="AS2218" s="114">
        <v>0</v>
      </c>
      <c r="AT2218" s="114">
        <v>0</v>
      </c>
      <c r="AU2218" s="114">
        <v>0</v>
      </c>
      <c r="AV2218" s="114">
        <v>0</v>
      </c>
      <c r="AW2218" s="114">
        <v>0</v>
      </c>
      <c r="AX2218" s="114">
        <v>0</v>
      </c>
      <c r="AY2218" s="114">
        <v>0</v>
      </c>
      <c r="AZ2218" s="114">
        <v>60</v>
      </c>
      <c r="BA2218" s="114">
        <v>0</v>
      </c>
      <c r="BB2218" s="114">
        <v>0</v>
      </c>
      <c r="BC2218" s="114">
        <v>0</v>
      </c>
      <c r="BD2218" s="115">
        <v>0</v>
      </c>
      <c r="BE2218" s="114">
        <v>0</v>
      </c>
      <c r="BF2218" s="114">
        <v>0</v>
      </c>
      <c r="BG2218" s="114">
        <v>0</v>
      </c>
      <c r="BH2218" s="114">
        <v>0</v>
      </c>
      <c r="BI2218" s="114">
        <v>0</v>
      </c>
      <c r="BJ2218" s="114">
        <v>0</v>
      </c>
      <c r="BK2218" s="114">
        <v>0</v>
      </c>
      <c r="BL2218" s="114">
        <v>0</v>
      </c>
      <c r="BM2218" s="114">
        <v>0</v>
      </c>
      <c r="BN2218" s="114">
        <v>0</v>
      </c>
      <c r="BO2218" s="114">
        <v>0</v>
      </c>
      <c r="BP2218" s="114">
        <v>0</v>
      </c>
      <c r="BQ2218" s="114">
        <v>0</v>
      </c>
      <c r="BR2218" s="114">
        <v>0</v>
      </c>
      <c r="BS2218" s="114">
        <v>0</v>
      </c>
    </row>
    <row r="2219" spans="1:71" ht="15" x14ac:dyDescent="0.25">
      <c r="A2219" s="1" t="str">
        <f>CONCATENATE(G2219,"-",F2219,"-",H2219)</f>
        <v>999935417-Yellow-Under 50</v>
      </c>
      <c r="B2219" s="1" t="str">
        <f>CONCATENATE(G2219,"-",H2219)</f>
        <v>999935417-Under 50</v>
      </c>
      <c r="C2219" s="36" t="s">
        <v>55</v>
      </c>
      <c r="D2219" s="36" t="s">
        <v>2955</v>
      </c>
      <c r="E2219" s="36" t="s">
        <v>17</v>
      </c>
      <c r="F2219" s="36" t="s">
        <v>21</v>
      </c>
      <c r="G2219" s="36">
        <v>999935417</v>
      </c>
      <c r="H2219" s="36" t="s">
        <v>1838</v>
      </c>
      <c r="I2219" s="34">
        <f>((L2219)-J2219)+T2219</f>
        <v>60</v>
      </c>
      <c r="J2219" s="36"/>
      <c r="K2219" s="35"/>
      <c r="L2219" s="34">
        <f>SUM(N2219,O2219,P2219,Q2219,R2219,M2219)</f>
        <v>0</v>
      </c>
      <c r="M2219" s="34">
        <f>AJ2219</f>
        <v>0</v>
      </c>
      <c r="N2219" s="34">
        <f>SUM(AI2219)</f>
        <v>0</v>
      </c>
      <c r="O2219" s="34">
        <f>0</f>
        <v>0</v>
      </c>
      <c r="P2219" s="34">
        <v>0</v>
      </c>
      <c r="Q2219" s="34">
        <v>0</v>
      </c>
      <c r="R2219" s="34">
        <f>AH2219</f>
        <v>0</v>
      </c>
      <c r="S2219" s="122"/>
      <c r="T2219" s="41">
        <f>SUM(U2219,AA2219)</f>
        <v>60</v>
      </c>
      <c r="U2219" s="41">
        <f>IF(SUM(V2219:Y2219)&gt;=250, 250,SUM(V2219:Y2219))</f>
        <v>60</v>
      </c>
      <c r="V2219" s="41">
        <v>0</v>
      </c>
      <c r="W2219" s="41">
        <v>0</v>
      </c>
      <c r="X2219" s="41">
        <f>SUM(AL2219,AN2219,BO2219,BS2219)</f>
        <v>0</v>
      </c>
      <c r="Y2219" s="41">
        <f>SUM(AO2219:BN2219)</f>
        <v>60</v>
      </c>
      <c r="Z2219" s="41">
        <f>COUNTIF(AO2219:BN2219, "&gt;0")</f>
        <v>1</v>
      </c>
      <c r="AA2219" s="41">
        <f>SUM(AB2219:AF2219)</f>
        <v>0</v>
      </c>
      <c r="AB2219" s="41">
        <f>BP2219+BQ2219</f>
        <v>0</v>
      </c>
      <c r="AC2219" s="41">
        <v>0</v>
      </c>
      <c r="AD2219" s="41">
        <v>0</v>
      </c>
      <c r="AE2219" s="41">
        <f>SUM(BR2219)</f>
        <v>0</v>
      </c>
      <c r="AF2219" s="41">
        <f>SUM(AM2219)</f>
        <v>0</v>
      </c>
      <c r="AG2219" s="122"/>
      <c r="AH2219" s="36">
        <v>0</v>
      </c>
      <c r="AI2219" s="126">
        <v>0</v>
      </c>
      <c r="AJ2219" s="36">
        <v>0</v>
      </c>
      <c r="AK2219" s="121"/>
      <c r="AL2219" s="1">
        <v>0</v>
      </c>
      <c r="AM2219" s="1">
        <v>0</v>
      </c>
      <c r="AN2219" s="1">
        <v>0</v>
      </c>
      <c r="AO2219" s="1">
        <v>0</v>
      </c>
      <c r="AP2219" s="1">
        <v>0</v>
      </c>
      <c r="AQ2219" s="114">
        <v>0</v>
      </c>
      <c r="AR2219" s="1">
        <v>0</v>
      </c>
      <c r="AS2219" s="114">
        <v>0</v>
      </c>
      <c r="AT2219" s="114">
        <v>0</v>
      </c>
      <c r="AU2219" s="114">
        <v>0</v>
      </c>
      <c r="AV2219" s="114">
        <v>0</v>
      </c>
      <c r="AW2219" s="114">
        <v>0</v>
      </c>
      <c r="AX2219" s="114">
        <v>0</v>
      </c>
      <c r="AY2219" s="114">
        <v>0</v>
      </c>
      <c r="AZ2219" s="114">
        <v>0</v>
      </c>
      <c r="BA2219" s="114">
        <v>0</v>
      </c>
      <c r="BB2219" s="114">
        <v>0</v>
      </c>
      <c r="BC2219" s="114">
        <v>0</v>
      </c>
      <c r="BD2219" s="115">
        <v>0</v>
      </c>
      <c r="BE2219" s="114">
        <v>0</v>
      </c>
      <c r="BF2219" s="114">
        <v>0</v>
      </c>
      <c r="BG2219" s="114">
        <v>60</v>
      </c>
      <c r="BH2219" s="114">
        <v>0</v>
      </c>
      <c r="BI2219" s="114">
        <v>0</v>
      </c>
      <c r="BJ2219" s="114">
        <v>0</v>
      </c>
      <c r="BK2219" s="114">
        <v>0</v>
      </c>
      <c r="BL2219" s="114">
        <v>0</v>
      </c>
      <c r="BM2219" s="114">
        <v>0</v>
      </c>
      <c r="BN2219" s="114">
        <v>0</v>
      </c>
      <c r="BO2219" s="114">
        <v>0</v>
      </c>
      <c r="BP2219" s="114">
        <v>0</v>
      </c>
      <c r="BQ2219" s="114">
        <v>0</v>
      </c>
      <c r="BR2219" s="114">
        <v>0</v>
      </c>
      <c r="BS2219" s="114">
        <v>0</v>
      </c>
    </row>
    <row r="2220" spans="1:71" ht="15" x14ac:dyDescent="0.25">
      <c r="A2220" s="1" t="str">
        <f>CONCATENATE(G2220,"-",F2220,"-",H2220)</f>
        <v>999015822-Black-Under 60</v>
      </c>
      <c r="B2220" s="1" t="str">
        <f>CONCATENATE(G2220,"-",H2220)</f>
        <v>999015822-Under 60</v>
      </c>
      <c r="C2220" s="34" t="s">
        <v>31</v>
      </c>
      <c r="D2220" s="34" t="s">
        <v>32</v>
      </c>
      <c r="E2220" s="34" t="s">
        <v>27</v>
      </c>
      <c r="F2220" s="41" t="s">
        <v>14</v>
      </c>
      <c r="G2220" s="127">
        <v>999015822</v>
      </c>
      <c r="H2220" s="36" t="s">
        <v>1868</v>
      </c>
      <c r="I2220" s="34">
        <f>((L2220)-J2220)+T2220</f>
        <v>1600</v>
      </c>
      <c r="J2220" s="34"/>
      <c r="K2220" s="35"/>
      <c r="L2220" s="34">
        <f>SUM(N2220,O2220,P2220,Q2220,R2220,M2220)</f>
        <v>0</v>
      </c>
      <c r="M2220" s="34">
        <f>AJ2220</f>
        <v>0</v>
      </c>
      <c r="N2220" s="34">
        <f>SUM(AI2220)</f>
        <v>0</v>
      </c>
      <c r="O2220" s="34">
        <f>0</f>
        <v>0</v>
      </c>
      <c r="P2220" s="34">
        <v>0</v>
      </c>
      <c r="Q2220" s="34">
        <v>0</v>
      </c>
      <c r="R2220" s="34">
        <f>AH2220</f>
        <v>0</v>
      </c>
      <c r="S2220" s="122"/>
      <c r="T2220" s="41">
        <f>SUM(U2220,AA2220)</f>
        <v>1600</v>
      </c>
      <c r="U2220" s="41">
        <f>IF(SUM(V2220:Y2220)&gt;=250, 250,SUM(V2220:Y2220))</f>
        <v>0</v>
      </c>
      <c r="V2220" s="41">
        <v>0</v>
      </c>
      <c r="W2220" s="41">
        <v>0</v>
      </c>
      <c r="X2220" s="41">
        <f>SUM(AL2220,AN2220,BO2220,BS2220)</f>
        <v>0</v>
      </c>
      <c r="Y2220" s="41">
        <f>SUM(AO2220:BN2220)</f>
        <v>0</v>
      </c>
      <c r="Z2220" s="41">
        <f>COUNTIF(AO2220:BN2220, "&gt;0")</f>
        <v>0</v>
      </c>
      <c r="AA2220" s="41">
        <f>SUM(AB2220:AF2220)</f>
        <v>1600</v>
      </c>
      <c r="AB2220" s="41">
        <f>BP2220+BQ2220</f>
        <v>300</v>
      </c>
      <c r="AC2220" s="41">
        <v>0</v>
      </c>
      <c r="AD2220" s="41">
        <v>0</v>
      </c>
      <c r="AE2220" s="41">
        <f>SUM(BR2220)</f>
        <v>600</v>
      </c>
      <c r="AF2220" s="41">
        <f>SUM(AM2220)</f>
        <v>700</v>
      </c>
      <c r="AG2220" s="122"/>
      <c r="AH2220" s="36">
        <v>0</v>
      </c>
      <c r="AI2220" s="126">
        <v>0</v>
      </c>
      <c r="AJ2220" s="36">
        <v>0</v>
      </c>
      <c r="AK2220" s="121"/>
      <c r="AL2220" s="1">
        <v>0</v>
      </c>
      <c r="AM2220" s="1">
        <v>700</v>
      </c>
      <c r="AN2220" s="1">
        <v>0</v>
      </c>
      <c r="AO2220" s="1">
        <v>0</v>
      </c>
      <c r="AP2220" s="1">
        <v>0</v>
      </c>
      <c r="AQ2220" s="114">
        <v>0</v>
      </c>
      <c r="AR2220" s="1">
        <v>0</v>
      </c>
      <c r="AS2220" s="114">
        <v>0</v>
      </c>
      <c r="AT2220" s="114">
        <v>0</v>
      </c>
      <c r="AU2220" s="114">
        <v>0</v>
      </c>
      <c r="AV2220" s="114">
        <v>0</v>
      </c>
      <c r="AW2220" s="114">
        <v>0</v>
      </c>
      <c r="AX2220" s="114">
        <v>0</v>
      </c>
      <c r="AY2220" s="114">
        <v>0</v>
      </c>
      <c r="AZ2220" s="114">
        <v>0</v>
      </c>
      <c r="BA2220" s="114">
        <v>0</v>
      </c>
      <c r="BB2220" s="114">
        <v>0</v>
      </c>
      <c r="BC2220" s="114">
        <v>0</v>
      </c>
      <c r="BD2220" s="115">
        <v>0</v>
      </c>
      <c r="BE2220" s="114">
        <v>0</v>
      </c>
      <c r="BF2220" s="114">
        <v>0</v>
      </c>
      <c r="BG2220" s="114">
        <v>0</v>
      </c>
      <c r="BH2220" s="114">
        <v>0</v>
      </c>
      <c r="BI2220" s="114">
        <v>0</v>
      </c>
      <c r="BJ2220" s="114">
        <v>0</v>
      </c>
      <c r="BK2220" s="114">
        <v>0</v>
      </c>
      <c r="BL2220" s="114">
        <v>0</v>
      </c>
      <c r="BM2220" s="114">
        <v>0</v>
      </c>
      <c r="BN2220" s="114">
        <v>0</v>
      </c>
      <c r="BO2220" s="114">
        <v>0</v>
      </c>
      <c r="BP2220" s="114">
        <v>300</v>
      </c>
      <c r="BQ2220" s="114">
        <v>0</v>
      </c>
      <c r="BR2220" s="114">
        <v>600</v>
      </c>
      <c r="BS2220" s="114">
        <v>0</v>
      </c>
    </row>
    <row r="2221" spans="1:71" ht="15" x14ac:dyDescent="0.25">
      <c r="A2221" s="1" t="str">
        <f>CONCATENATE(G2221,"-",F2221,"-",H2221)</f>
        <v>999829178-Black-Under 60</v>
      </c>
      <c r="B2221" s="1" t="str">
        <f>CONCATENATE(G2221,"-",H2221)</f>
        <v>999829178-Under 60</v>
      </c>
      <c r="C2221" s="34" t="s">
        <v>127</v>
      </c>
      <c r="D2221" s="34" t="s">
        <v>128</v>
      </c>
      <c r="E2221" s="34" t="s">
        <v>27</v>
      </c>
      <c r="F2221" s="41" t="s">
        <v>14</v>
      </c>
      <c r="G2221" s="127">
        <v>999829178</v>
      </c>
      <c r="H2221" s="36" t="s">
        <v>1868</v>
      </c>
      <c r="I2221" s="34">
        <f>((L2221)-J2221)+T2221</f>
        <v>1111</v>
      </c>
      <c r="J2221" s="34"/>
      <c r="K2221" s="35"/>
      <c r="L2221" s="34">
        <f>SUM(N2221,O2221,P2221,Q2221,R2221,M2221)</f>
        <v>150</v>
      </c>
      <c r="M2221" s="34">
        <f>AJ2221</f>
        <v>0</v>
      </c>
      <c r="N2221" s="34">
        <f>SUM(AI2221)</f>
        <v>0</v>
      </c>
      <c r="O2221" s="34">
        <f>0</f>
        <v>0</v>
      </c>
      <c r="P2221" s="34">
        <v>0</v>
      </c>
      <c r="Q2221" s="34">
        <v>0</v>
      </c>
      <c r="R2221" s="34">
        <f>AH2221</f>
        <v>150</v>
      </c>
      <c r="S2221" s="122"/>
      <c r="T2221" s="41">
        <f>SUM(U2221,AA2221)</f>
        <v>961</v>
      </c>
      <c r="U2221" s="41">
        <f>IF(SUM(V2221:Y2221)&gt;=250, 250,SUM(V2221:Y2221))</f>
        <v>60</v>
      </c>
      <c r="V2221" s="41">
        <v>0</v>
      </c>
      <c r="W2221" s="41">
        <v>0</v>
      </c>
      <c r="X2221" s="41">
        <f>SUM(AL2221,AN2221,BO2221,BS2221)</f>
        <v>0</v>
      </c>
      <c r="Y2221" s="41">
        <f>SUM(AO2221:BN2221)</f>
        <v>60</v>
      </c>
      <c r="Z2221" s="41">
        <f>COUNTIF(AO2221:BN2221, "&gt;0")</f>
        <v>1</v>
      </c>
      <c r="AA2221" s="41">
        <f>SUM(AB2221:AF2221)</f>
        <v>901</v>
      </c>
      <c r="AB2221" s="41">
        <f>BP2221+BQ2221</f>
        <v>169</v>
      </c>
      <c r="AC2221" s="41">
        <v>0</v>
      </c>
      <c r="AD2221" s="41">
        <v>0</v>
      </c>
      <c r="AE2221" s="41">
        <f>SUM(BR2221)</f>
        <v>338</v>
      </c>
      <c r="AF2221" s="41">
        <f>SUM(AM2221)</f>
        <v>394</v>
      </c>
      <c r="AG2221" s="122"/>
      <c r="AH2221" s="36">
        <v>150</v>
      </c>
      <c r="AI2221" s="126">
        <v>0</v>
      </c>
      <c r="AJ2221" s="36">
        <v>0</v>
      </c>
      <c r="AK2221" s="121"/>
      <c r="AL2221" s="1">
        <v>0</v>
      </c>
      <c r="AM2221" s="1">
        <v>394</v>
      </c>
      <c r="AN2221" s="1">
        <v>0</v>
      </c>
      <c r="AO2221" s="1">
        <v>0</v>
      </c>
      <c r="AP2221" s="1">
        <v>0</v>
      </c>
      <c r="AQ2221" s="114">
        <v>0</v>
      </c>
      <c r="AR2221" s="1">
        <v>0</v>
      </c>
      <c r="AS2221" s="114">
        <v>0</v>
      </c>
      <c r="AT2221" s="114">
        <v>0</v>
      </c>
      <c r="AU2221" s="114">
        <v>0</v>
      </c>
      <c r="AV2221" s="114">
        <v>0</v>
      </c>
      <c r="AW2221" s="114">
        <v>0</v>
      </c>
      <c r="AX2221" s="114">
        <v>0</v>
      </c>
      <c r="AY2221" s="114">
        <v>0</v>
      </c>
      <c r="AZ2221" s="114">
        <v>0</v>
      </c>
      <c r="BA2221" s="114">
        <v>60</v>
      </c>
      <c r="BB2221" s="114">
        <v>0</v>
      </c>
      <c r="BC2221" s="114">
        <v>0</v>
      </c>
      <c r="BD2221" s="115">
        <v>0</v>
      </c>
      <c r="BE2221" s="114">
        <v>0</v>
      </c>
      <c r="BF2221" s="114">
        <v>0</v>
      </c>
      <c r="BG2221" s="114">
        <v>0</v>
      </c>
      <c r="BH2221" s="114">
        <v>0</v>
      </c>
      <c r="BI2221" s="114">
        <v>0</v>
      </c>
      <c r="BJ2221" s="114">
        <v>0</v>
      </c>
      <c r="BK2221" s="114">
        <v>0</v>
      </c>
      <c r="BL2221" s="114">
        <v>0</v>
      </c>
      <c r="BM2221" s="114">
        <v>0</v>
      </c>
      <c r="BN2221" s="114">
        <v>0</v>
      </c>
      <c r="BO2221" s="114">
        <v>0</v>
      </c>
      <c r="BP2221" s="114">
        <v>169</v>
      </c>
      <c r="BQ2221" s="114">
        <v>0</v>
      </c>
      <c r="BR2221" s="114">
        <v>338</v>
      </c>
      <c r="BS2221" s="114">
        <v>0</v>
      </c>
    </row>
    <row r="2222" spans="1:71" ht="15" x14ac:dyDescent="0.25">
      <c r="A2222" s="1" t="str">
        <f>CONCATENATE(G2222,"-",F2222,"-",H2222)</f>
        <v>999906996-Black-Under 60</v>
      </c>
      <c r="B2222" s="1" t="str">
        <f>CONCATENATE(G2222,"-",H2222)</f>
        <v>999906996-Under 60</v>
      </c>
      <c r="C2222" s="34" t="s">
        <v>424</v>
      </c>
      <c r="D2222" s="34" t="s">
        <v>425</v>
      </c>
      <c r="E2222" s="34" t="s">
        <v>27</v>
      </c>
      <c r="F2222" s="41" t="s">
        <v>14</v>
      </c>
      <c r="G2222" s="127">
        <v>999906996</v>
      </c>
      <c r="H2222" s="36" t="s">
        <v>1868</v>
      </c>
      <c r="I2222" s="34">
        <f>((L2222)-J2222)+T2222</f>
        <v>1008</v>
      </c>
      <c r="J2222" s="34"/>
      <c r="K2222" s="35"/>
      <c r="L2222" s="34">
        <f>SUM(N2222,O2222,P2222,Q2222,R2222,M2222)</f>
        <v>113</v>
      </c>
      <c r="M2222" s="34">
        <f>AJ2222</f>
        <v>0</v>
      </c>
      <c r="N2222" s="34">
        <f>SUM(AI2222)</f>
        <v>0</v>
      </c>
      <c r="O2222" s="34">
        <f>0</f>
        <v>0</v>
      </c>
      <c r="P2222" s="34">
        <v>0</v>
      </c>
      <c r="Q2222" s="34">
        <v>0</v>
      </c>
      <c r="R2222" s="34">
        <f>AH2222</f>
        <v>113</v>
      </c>
      <c r="S2222" s="122"/>
      <c r="T2222" s="41">
        <f>SUM(U2222,AA2222)</f>
        <v>895</v>
      </c>
      <c r="U2222" s="41">
        <f>IF(SUM(V2222:Y2222)&gt;=250, 250,SUM(V2222:Y2222))</f>
        <v>45</v>
      </c>
      <c r="V2222" s="41">
        <v>0</v>
      </c>
      <c r="W2222" s="41">
        <v>0</v>
      </c>
      <c r="X2222" s="41">
        <f>SUM(AL2222,AN2222,BO2222,BS2222)</f>
        <v>0</v>
      </c>
      <c r="Y2222" s="41">
        <f>SUM(AO2222:BN2222)</f>
        <v>45</v>
      </c>
      <c r="Z2222" s="41">
        <f>COUNTIF(AO2222:BN2222, "&gt;0")</f>
        <v>1</v>
      </c>
      <c r="AA2222" s="41">
        <f>SUM(AB2222:AF2222)</f>
        <v>850</v>
      </c>
      <c r="AB2222" s="41">
        <f>BP2222+BQ2222</f>
        <v>300</v>
      </c>
      <c r="AC2222" s="41">
        <v>0</v>
      </c>
      <c r="AD2222" s="41">
        <v>0</v>
      </c>
      <c r="AE2222" s="41">
        <f>SUM(BR2222)</f>
        <v>254</v>
      </c>
      <c r="AF2222" s="41">
        <f>SUM(AM2222)</f>
        <v>296</v>
      </c>
      <c r="AG2222" s="122"/>
      <c r="AH2222" s="36">
        <v>113</v>
      </c>
      <c r="AI2222" s="126">
        <v>0</v>
      </c>
      <c r="AJ2222" s="36">
        <v>0</v>
      </c>
      <c r="AK2222" s="121"/>
      <c r="AL2222" s="1">
        <v>0</v>
      </c>
      <c r="AM2222" s="1">
        <v>296</v>
      </c>
      <c r="AN2222" s="1">
        <v>0</v>
      </c>
      <c r="AO2222" s="1">
        <v>0</v>
      </c>
      <c r="AP2222" s="1">
        <v>0</v>
      </c>
      <c r="AQ2222" s="114">
        <v>0</v>
      </c>
      <c r="AR2222" s="1">
        <v>0</v>
      </c>
      <c r="AS2222" s="114">
        <v>0</v>
      </c>
      <c r="AT2222" s="114">
        <v>0</v>
      </c>
      <c r="AU2222" s="114">
        <v>0</v>
      </c>
      <c r="AV2222" s="114">
        <v>0</v>
      </c>
      <c r="AW2222" s="114">
        <v>0</v>
      </c>
      <c r="AX2222" s="114">
        <v>0</v>
      </c>
      <c r="AY2222" s="114">
        <v>0</v>
      </c>
      <c r="AZ2222" s="114">
        <v>45</v>
      </c>
      <c r="BA2222" s="114">
        <v>0</v>
      </c>
      <c r="BB2222" s="114">
        <v>0</v>
      </c>
      <c r="BC2222" s="114">
        <v>0</v>
      </c>
      <c r="BD2222" s="115">
        <v>0</v>
      </c>
      <c r="BE2222" s="114">
        <v>0</v>
      </c>
      <c r="BF2222" s="114">
        <v>0</v>
      </c>
      <c r="BG2222" s="114">
        <v>0</v>
      </c>
      <c r="BH2222" s="114">
        <v>0</v>
      </c>
      <c r="BI2222" s="114">
        <v>0</v>
      </c>
      <c r="BJ2222" s="114">
        <v>0</v>
      </c>
      <c r="BK2222" s="114">
        <v>0</v>
      </c>
      <c r="BL2222" s="114">
        <v>0</v>
      </c>
      <c r="BM2222" s="114">
        <v>0</v>
      </c>
      <c r="BN2222" s="114">
        <v>0</v>
      </c>
      <c r="BO2222" s="114">
        <v>0</v>
      </c>
      <c r="BP2222" s="114">
        <v>0</v>
      </c>
      <c r="BQ2222" s="114">
        <v>300</v>
      </c>
      <c r="BR2222" s="114">
        <v>254</v>
      </c>
      <c r="BS2222" s="114">
        <v>0</v>
      </c>
    </row>
    <row r="2223" spans="1:71" ht="15" x14ac:dyDescent="0.25">
      <c r="A2223" s="1" t="str">
        <f>CONCATENATE(G2223,"-",F2223,"-",H2223)</f>
        <v>999881211-Black-Under 60</v>
      </c>
      <c r="B2223" s="1" t="str">
        <f>CONCATENATE(G2223,"-",H2223)</f>
        <v>999881211-Under 60</v>
      </c>
      <c r="C2223" s="34" t="s">
        <v>266</v>
      </c>
      <c r="D2223" s="34" t="s">
        <v>52</v>
      </c>
      <c r="E2223" s="34" t="s">
        <v>27</v>
      </c>
      <c r="F2223" s="41" t="s">
        <v>14</v>
      </c>
      <c r="G2223" s="127">
        <v>999881211</v>
      </c>
      <c r="H2223" s="36" t="s">
        <v>1868</v>
      </c>
      <c r="I2223" s="34">
        <f>((L2223)-J2223)+T2223</f>
        <v>993</v>
      </c>
      <c r="J2223" s="34"/>
      <c r="K2223" s="35"/>
      <c r="L2223" s="34">
        <f>SUM(N2223,O2223,P2223,Q2223,R2223,M2223)</f>
        <v>0</v>
      </c>
      <c r="M2223" s="34">
        <f>AJ2223</f>
        <v>0</v>
      </c>
      <c r="N2223" s="34">
        <f>SUM(AI2223)</f>
        <v>0</v>
      </c>
      <c r="O2223" s="34">
        <f>0</f>
        <v>0</v>
      </c>
      <c r="P2223" s="34">
        <v>0</v>
      </c>
      <c r="Q2223" s="34">
        <v>0</v>
      </c>
      <c r="R2223" s="34">
        <f>AH2223</f>
        <v>0</v>
      </c>
      <c r="S2223" s="122"/>
      <c r="T2223" s="41">
        <f>SUM(U2223,AA2223)</f>
        <v>993</v>
      </c>
      <c r="U2223" s="41">
        <f>IF(SUM(V2223:Y2223)&gt;=250, 250,SUM(V2223:Y2223))</f>
        <v>120</v>
      </c>
      <c r="V2223" s="41">
        <v>0</v>
      </c>
      <c r="W2223" s="41">
        <v>0</v>
      </c>
      <c r="X2223" s="41">
        <f>SUM(AL2223,AN2223,BO2223,BS2223)</f>
        <v>0</v>
      </c>
      <c r="Y2223" s="41">
        <f>SUM(AO2223:BN2223)</f>
        <v>120</v>
      </c>
      <c r="Z2223" s="41">
        <f>COUNTIF(AO2223:BN2223, "&gt;0")</f>
        <v>2</v>
      </c>
      <c r="AA2223" s="41">
        <f>SUM(AB2223:AF2223)</f>
        <v>873</v>
      </c>
      <c r="AB2223" s="41">
        <f>BP2223+BQ2223</f>
        <v>225</v>
      </c>
      <c r="AC2223" s="41">
        <v>0</v>
      </c>
      <c r="AD2223" s="41">
        <v>0</v>
      </c>
      <c r="AE2223" s="41">
        <f>SUM(BR2223)</f>
        <v>254</v>
      </c>
      <c r="AF2223" s="41">
        <f>SUM(AM2223)</f>
        <v>394</v>
      </c>
      <c r="AG2223" s="122"/>
      <c r="AH2223" s="36">
        <v>0</v>
      </c>
      <c r="AI2223" s="126">
        <v>0</v>
      </c>
      <c r="AJ2223" s="36">
        <v>0</v>
      </c>
      <c r="AK2223" s="121"/>
      <c r="AL2223" s="1">
        <v>0</v>
      </c>
      <c r="AM2223" s="1">
        <v>394</v>
      </c>
      <c r="AN2223" s="1">
        <v>0</v>
      </c>
      <c r="AO2223" s="1">
        <v>0</v>
      </c>
      <c r="AP2223" s="1">
        <v>0</v>
      </c>
      <c r="AQ2223" s="114">
        <v>0</v>
      </c>
      <c r="AR2223" s="1">
        <v>0</v>
      </c>
      <c r="AS2223" s="114">
        <v>0</v>
      </c>
      <c r="AT2223" s="114">
        <v>0</v>
      </c>
      <c r="AU2223" s="114">
        <v>0</v>
      </c>
      <c r="AV2223" s="114">
        <v>0</v>
      </c>
      <c r="AW2223" s="114">
        <v>0</v>
      </c>
      <c r="AX2223" s="114">
        <v>0</v>
      </c>
      <c r="AY2223" s="114">
        <v>0</v>
      </c>
      <c r="AZ2223" s="114">
        <v>0</v>
      </c>
      <c r="BA2223" s="114">
        <v>0</v>
      </c>
      <c r="BB2223" s="114">
        <v>0</v>
      </c>
      <c r="BC2223" s="114">
        <v>60</v>
      </c>
      <c r="BD2223" s="115">
        <v>0</v>
      </c>
      <c r="BE2223" s="114">
        <v>0</v>
      </c>
      <c r="BF2223" s="114">
        <v>60</v>
      </c>
      <c r="BG2223" s="114">
        <v>0</v>
      </c>
      <c r="BH2223" s="114">
        <v>0</v>
      </c>
      <c r="BI2223" s="114">
        <v>0</v>
      </c>
      <c r="BJ2223" s="114">
        <v>0</v>
      </c>
      <c r="BK2223" s="114">
        <v>0</v>
      </c>
      <c r="BL2223" s="114">
        <v>0</v>
      </c>
      <c r="BM2223" s="114">
        <v>0</v>
      </c>
      <c r="BN2223" s="114">
        <v>0</v>
      </c>
      <c r="BO2223" s="114">
        <v>0</v>
      </c>
      <c r="BP2223" s="114">
        <v>225</v>
      </c>
      <c r="BQ2223" s="114">
        <v>0</v>
      </c>
      <c r="BR2223" s="114">
        <v>254</v>
      </c>
      <c r="BS2223" s="114">
        <v>0</v>
      </c>
    </row>
    <row r="2224" spans="1:71" ht="15" x14ac:dyDescent="0.25">
      <c r="A2224" s="1" t="str">
        <f>CONCATENATE(G2224,"-",F2224,"-",H2224)</f>
        <v>999718964-Black-Under 60</v>
      </c>
      <c r="B2224" s="1" t="str">
        <f>CONCATENATE(G2224,"-",H2224)</f>
        <v>999718964-Under 60</v>
      </c>
      <c r="C2224" s="34" t="s">
        <v>58</v>
      </c>
      <c r="D2224" s="34" t="s">
        <v>59</v>
      </c>
      <c r="E2224" s="34" t="s">
        <v>27</v>
      </c>
      <c r="F2224" s="41" t="s">
        <v>14</v>
      </c>
      <c r="G2224" s="127">
        <v>999718964</v>
      </c>
      <c r="H2224" s="36" t="s">
        <v>1868</v>
      </c>
      <c r="I2224" s="34">
        <f>((L2224)-J2224)+T2224</f>
        <v>951</v>
      </c>
      <c r="J2224" s="34"/>
      <c r="K2224" s="35"/>
      <c r="L2224" s="34">
        <f>SUM(N2224,O2224,P2224,Q2224,R2224,M2224)</f>
        <v>0</v>
      </c>
      <c r="M2224" s="34">
        <f>AJ2224</f>
        <v>0</v>
      </c>
      <c r="N2224" s="34">
        <f>SUM(AI2224)</f>
        <v>0</v>
      </c>
      <c r="O2224" s="34">
        <f>0</f>
        <v>0</v>
      </c>
      <c r="P2224" s="34">
        <v>0</v>
      </c>
      <c r="Q2224" s="34">
        <v>0</v>
      </c>
      <c r="R2224" s="34">
        <f>AH2224</f>
        <v>0</v>
      </c>
      <c r="S2224" s="122"/>
      <c r="T2224" s="41">
        <f>SUM(U2224,AA2224)</f>
        <v>951</v>
      </c>
      <c r="U2224" s="41">
        <f>IF(SUM(V2224:Y2224)&gt;=250, 250,SUM(V2224:Y2224))</f>
        <v>110</v>
      </c>
      <c r="V2224" s="41">
        <v>0</v>
      </c>
      <c r="W2224" s="41">
        <v>0</v>
      </c>
      <c r="X2224" s="41">
        <f>SUM(AL2224,AN2224,BO2224,BS2224)</f>
        <v>50</v>
      </c>
      <c r="Y2224" s="41">
        <f>SUM(AO2224:BN2224)</f>
        <v>60</v>
      </c>
      <c r="Z2224" s="41">
        <f>COUNTIF(AO2224:BN2224, "&gt;0")</f>
        <v>1</v>
      </c>
      <c r="AA2224" s="41">
        <f>SUM(AB2224:AF2224)</f>
        <v>841</v>
      </c>
      <c r="AB2224" s="41">
        <f>BP2224+BQ2224</f>
        <v>169</v>
      </c>
      <c r="AC2224" s="41">
        <v>0</v>
      </c>
      <c r="AD2224" s="41">
        <v>0</v>
      </c>
      <c r="AE2224" s="41">
        <f>SUM(BR2224)</f>
        <v>450</v>
      </c>
      <c r="AF2224" s="41">
        <f>SUM(AM2224)</f>
        <v>222</v>
      </c>
      <c r="AG2224" s="122"/>
      <c r="AH2224" s="36">
        <v>0</v>
      </c>
      <c r="AI2224" s="126">
        <v>0</v>
      </c>
      <c r="AJ2224" s="36">
        <v>0</v>
      </c>
      <c r="AK2224" s="121"/>
      <c r="AL2224" s="1">
        <v>0</v>
      </c>
      <c r="AM2224" s="1">
        <v>222</v>
      </c>
      <c r="AN2224" s="1">
        <v>0</v>
      </c>
      <c r="AO2224" s="1">
        <v>0</v>
      </c>
      <c r="AP2224" s="1">
        <v>0</v>
      </c>
      <c r="AQ2224" s="114">
        <v>0</v>
      </c>
      <c r="AR2224" s="1">
        <v>60</v>
      </c>
      <c r="AS2224" s="114">
        <v>0</v>
      </c>
      <c r="AT2224" s="114">
        <v>0</v>
      </c>
      <c r="AU2224" s="114">
        <v>0</v>
      </c>
      <c r="AV2224" s="114">
        <v>0</v>
      </c>
      <c r="AW2224" s="114">
        <v>0</v>
      </c>
      <c r="AX2224" s="114">
        <v>0</v>
      </c>
      <c r="AY2224" s="114">
        <v>0</v>
      </c>
      <c r="AZ2224" s="114">
        <v>0</v>
      </c>
      <c r="BA2224" s="114">
        <v>0</v>
      </c>
      <c r="BB2224" s="114">
        <v>0</v>
      </c>
      <c r="BC2224" s="114">
        <v>0</v>
      </c>
      <c r="BD2224" s="115">
        <v>0</v>
      </c>
      <c r="BE2224" s="114">
        <v>0</v>
      </c>
      <c r="BF2224" s="114">
        <v>0</v>
      </c>
      <c r="BG2224" s="114">
        <v>0</v>
      </c>
      <c r="BH2224" s="114">
        <v>0</v>
      </c>
      <c r="BI2224" s="114">
        <v>0</v>
      </c>
      <c r="BJ2224" s="114">
        <v>0</v>
      </c>
      <c r="BK2224" s="114">
        <v>0</v>
      </c>
      <c r="BL2224" s="114">
        <v>0</v>
      </c>
      <c r="BM2224" s="114">
        <v>0</v>
      </c>
      <c r="BN2224" s="114">
        <v>0</v>
      </c>
      <c r="BO2224" s="114">
        <v>50</v>
      </c>
      <c r="BP2224" s="114">
        <v>169</v>
      </c>
      <c r="BQ2224" s="114">
        <v>0</v>
      </c>
      <c r="BR2224" s="114">
        <v>450</v>
      </c>
      <c r="BS2224" s="114">
        <v>0</v>
      </c>
    </row>
    <row r="2225" spans="1:71" ht="15" x14ac:dyDescent="0.25">
      <c r="A2225" s="1" t="str">
        <f>CONCATENATE(G2225,"-",F2225,"-",H2225)</f>
        <v>999827297-Black-Under 60</v>
      </c>
      <c r="B2225" s="1" t="str">
        <f>CONCATENATE(G2225,"-",H2225)</f>
        <v>999827297-Under 60</v>
      </c>
      <c r="C2225" s="34" t="s">
        <v>120</v>
      </c>
      <c r="D2225" s="34" t="s">
        <v>121</v>
      </c>
      <c r="E2225" s="34" t="s">
        <v>27</v>
      </c>
      <c r="F2225" s="41" t="s">
        <v>14</v>
      </c>
      <c r="G2225" s="127">
        <v>999827297</v>
      </c>
      <c r="H2225" s="36" t="s">
        <v>1868</v>
      </c>
      <c r="I2225" s="34">
        <f>((L2225)-J2225)+T2225</f>
        <v>879</v>
      </c>
      <c r="J2225" s="34"/>
      <c r="K2225" s="35"/>
      <c r="L2225" s="34">
        <f>SUM(N2225,O2225,P2225,Q2225,R2225,M2225)</f>
        <v>200</v>
      </c>
      <c r="M2225" s="34">
        <f>AJ2225</f>
        <v>0</v>
      </c>
      <c r="N2225" s="34">
        <f>SUM(AI2225)</f>
        <v>0</v>
      </c>
      <c r="O2225" s="34">
        <f>0</f>
        <v>0</v>
      </c>
      <c r="P2225" s="34">
        <v>0</v>
      </c>
      <c r="Q2225" s="34">
        <v>0</v>
      </c>
      <c r="R2225" s="34">
        <f>AH2225</f>
        <v>200</v>
      </c>
      <c r="S2225" s="122"/>
      <c r="T2225" s="41">
        <f>SUM(U2225,AA2225)</f>
        <v>679</v>
      </c>
      <c r="U2225" s="41">
        <f>IF(SUM(V2225:Y2225)&gt;=250, 250,SUM(V2225:Y2225))</f>
        <v>45</v>
      </c>
      <c r="V2225" s="41">
        <v>0</v>
      </c>
      <c r="W2225" s="41">
        <v>0</v>
      </c>
      <c r="X2225" s="41">
        <f>SUM(AL2225,AN2225,BO2225,BS2225)</f>
        <v>0</v>
      </c>
      <c r="Y2225" s="41">
        <f>SUM(AO2225:BN2225)</f>
        <v>45</v>
      </c>
      <c r="Z2225" s="41">
        <f>COUNTIF(AO2225:BN2225, "&gt;0")</f>
        <v>1</v>
      </c>
      <c r="AA2225" s="41">
        <f>SUM(AB2225:AF2225)</f>
        <v>634</v>
      </c>
      <c r="AB2225" s="41">
        <f>BP2225+BQ2225</f>
        <v>0</v>
      </c>
      <c r="AC2225" s="41">
        <v>0</v>
      </c>
      <c r="AD2225" s="41">
        <v>0</v>
      </c>
      <c r="AE2225" s="41">
        <f>SUM(BR2225)</f>
        <v>338</v>
      </c>
      <c r="AF2225" s="41">
        <f>SUM(AM2225)</f>
        <v>296</v>
      </c>
      <c r="AG2225" s="122"/>
      <c r="AH2225" s="36">
        <v>200</v>
      </c>
      <c r="AI2225" s="126">
        <v>0</v>
      </c>
      <c r="AJ2225" s="36">
        <v>0</v>
      </c>
      <c r="AK2225" s="121"/>
      <c r="AL2225" s="1">
        <v>0</v>
      </c>
      <c r="AM2225" s="1">
        <v>296</v>
      </c>
      <c r="AN2225" s="1">
        <v>0</v>
      </c>
      <c r="AO2225" s="1">
        <v>45</v>
      </c>
      <c r="AP2225" s="1">
        <v>0</v>
      </c>
      <c r="AQ2225" s="114">
        <v>0</v>
      </c>
      <c r="AR2225" s="1">
        <v>0</v>
      </c>
      <c r="AS2225" s="114">
        <v>0</v>
      </c>
      <c r="AT2225" s="114">
        <v>0</v>
      </c>
      <c r="AU2225" s="114">
        <v>0</v>
      </c>
      <c r="AV2225" s="114">
        <v>0</v>
      </c>
      <c r="AW2225" s="114">
        <v>0</v>
      </c>
      <c r="AX2225" s="114">
        <v>0</v>
      </c>
      <c r="AY2225" s="114">
        <v>0</v>
      </c>
      <c r="AZ2225" s="114">
        <v>0</v>
      </c>
      <c r="BA2225" s="114">
        <v>0</v>
      </c>
      <c r="BB2225" s="114">
        <v>0</v>
      </c>
      <c r="BC2225" s="114">
        <v>0</v>
      </c>
      <c r="BD2225" s="115">
        <v>0</v>
      </c>
      <c r="BE2225" s="114">
        <v>0</v>
      </c>
      <c r="BF2225" s="114">
        <v>0</v>
      </c>
      <c r="BG2225" s="114">
        <v>0</v>
      </c>
      <c r="BH2225" s="114">
        <v>0</v>
      </c>
      <c r="BI2225" s="114">
        <v>0</v>
      </c>
      <c r="BJ2225" s="114">
        <v>0</v>
      </c>
      <c r="BK2225" s="114">
        <v>0</v>
      </c>
      <c r="BL2225" s="114">
        <v>0</v>
      </c>
      <c r="BM2225" s="114">
        <v>0</v>
      </c>
      <c r="BN2225" s="114">
        <v>0</v>
      </c>
      <c r="BO2225" s="114">
        <v>0</v>
      </c>
      <c r="BP2225" s="114">
        <v>0</v>
      </c>
      <c r="BQ2225" s="114">
        <v>0</v>
      </c>
      <c r="BR2225" s="114">
        <v>338</v>
      </c>
      <c r="BS2225" s="114">
        <v>0</v>
      </c>
    </row>
    <row r="2226" spans="1:71" ht="15" x14ac:dyDescent="0.25">
      <c r="A2226" s="1" t="str">
        <f>CONCATENATE(G2226,"-",F2226,"-",H2226)</f>
        <v>999704127-Black-Under 60</v>
      </c>
      <c r="B2226" s="1" t="str">
        <f>CONCATENATE(G2226,"-",H2226)</f>
        <v>999704127-Under 60</v>
      </c>
      <c r="C2226" s="36" t="s">
        <v>1766</v>
      </c>
      <c r="D2226" s="36" t="s">
        <v>1767</v>
      </c>
      <c r="E2226" s="36" t="s">
        <v>27</v>
      </c>
      <c r="F2226" s="41" t="s">
        <v>14</v>
      </c>
      <c r="G2226" s="128">
        <v>999704127</v>
      </c>
      <c r="H2226" s="36" t="s">
        <v>1868</v>
      </c>
      <c r="I2226" s="34">
        <f>((L2226)-J2226)+T2226</f>
        <v>702</v>
      </c>
      <c r="J2226" s="36"/>
      <c r="K2226" s="37"/>
      <c r="L2226" s="34">
        <f>SUM(N2226,O2226,P2226,Q2226,R2226,M2226)</f>
        <v>113</v>
      </c>
      <c r="M2226" s="34">
        <f>AJ2226</f>
        <v>0</v>
      </c>
      <c r="N2226" s="34">
        <f>SUM(AI2226)</f>
        <v>0</v>
      </c>
      <c r="O2226" s="34">
        <f>0</f>
        <v>0</v>
      </c>
      <c r="P2226" s="34">
        <v>0</v>
      </c>
      <c r="Q2226" s="34">
        <v>0</v>
      </c>
      <c r="R2226" s="34">
        <f>AH2226</f>
        <v>113</v>
      </c>
      <c r="S2226" s="122"/>
      <c r="T2226" s="41">
        <f>SUM(U2226,AA2226)</f>
        <v>589</v>
      </c>
      <c r="U2226" s="41">
        <f>IF(SUM(V2226:Y2226)&gt;=250, 250,SUM(V2226:Y2226))</f>
        <v>110</v>
      </c>
      <c r="V2226" s="41">
        <v>0</v>
      </c>
      <c r="W2226" s="41">
        <v>0</v>
      </c>
      <c r="X2226" s="41">
        <f>SUM(AL2226,AN2226,BO2226,BS2226)</f>
        <v>50</v>
      </c>
      <c r="Y2226" s="41">
        <f>SUM(AO2226:BN2226)</f>
        <v>60</v>
      </c>
      <c r="Z2226" s="41">
        <f>COUNTIF(AO2226:BN2226, "&gt;0")</f>
        <v>1</v>
      </c>
      <c r="AA2226" s="41">
        <f>SUM(AB2226:AF2226)</f>
        <v>479</v>
      </c>
      <c r="AB2226" s="41">
        <f>BP2226+BQ2226</f>
        <v>225</v>
      </c>
      <c r="AC2226" s="41">
        <v>0</v>
      </c>
      <c r="AD2226" s="41">
        <v>0</v>
      </c>
      <c r="AE2226" s="41">
        <f>SUM(BR2226)</f>
        <v>254</v>
      </c>
      <c r="AF2226" s="41">
        <f>SUM(AM2226)</f>
        <v>0</v>
      </c>
      <c r="AG2226" s="122"/>
      <c r="AH2226" s="36">
        <v>113</v>
      </c>
      <c r="AI2226" s="126">
        <v>0</v>
      </c>
      <c r="AJ2226" s="36">
        <v>0</v>
      </c>
      <c r="AK2226" s="121"/>
      <c r="AL2226" s="1">
        <v>0</v>
      </c>
      <c r="AM2226" s="1">
        <v>0</v>
      </c>
      <c r="AN2226" s="1">
        <v>50</v>
      </c>
      <c r="AO2226" s="1">
        <v>0</v>
      </c>
      <c r="AP2226" s="1">
        <v>0</v>
      </c>
      <c r="AQ2226" s="114">
        <v>0</v>
      </c>
      <c r="AR2226" s="1">
        <v>0</v>
      </c>
      <c r="AS2226" s="114">
        <v>0</v>
      </c>
      <c r="AT2226" s="114">
        <v>0</v>
      </c>
      <c r="AU2226" s="114">
        <v>0</v>
      </c>
      <c r="AV2226" s="114">
        <v>0</v>
      </c>
      <c r="AW2226" s="114">
        <v>0</v>
      </c>
      <c r="AX2226" s="114">
        <v>0</v>
      </c>
      <c r="AY2226" s="114">
        <v>0</v>
      </c>
      <c r="AZ2226" s="114">
        <v>0</v>
      </c>
      <c r="BA2226" s="114">
        <v>0</v>
      </c>
      <c r="BB2226" s="114">
        <v>0</v>
      </c>
      <c r="BC2226" s="114">
        <v>0</v>
      </c>
      <c r="BD2226" s="115">
        <v>0</v>
      </c>
      <c r="BE2226" s="114">
        <v>0</v>
      </c>
      <c r="BF2226" s="114">
        <v>0</v>
      </c>
      <c r="BG2226" s="114">
        <v>0</v>
      </c>
      <c r="BH2226" s="114">
        <v>60</v>
      </c>
      <c r="BI2226" s="114">
        <v>0</v>
      </c>
      <c r="BJ2226" s="114">
        <v>0</v>
      </c>
      <c r="BK2226" s="114">
        <v>0</v>
      </c>
      <c r="BL2226" s="114">
        <v>0</v>
      </c>
      <c r="BM2226" s="114">
        <v>0</v>
      </c>
      <c r="BN2226" s="114">
        <v>0</v>
      </c>
      <c r="BO2226" s="114">
        <v>0</v>
      </c>
      <c r="BP2226" s="114">
        <v>0</v>
      </c>
      <c r="BQ2226" s="114">
        <v>225</v>
      </c>
      <c r="BR2226" s="114">
        <v>254</v>
      </c>
      <c r="BS2226" s="114">
        <v>0</v>
      </c>
    </row>
    <row r="2227" spans="1:71" ht="15" x14ac:dyDescent="0.25">
      <c r="A2227" s="1" t="str">
        <f>CONCATENATE(G2227,"-",F2227,"-",H2227)</f>
        <v>999917226-Black-Under 60</v>
      </c>
      <c r="B2227" s="1" t="str">
        <f>CONCATENATE(G2227,"-",H2227)</f>
        <v>999917226-Under 60</v>
      </c>
      <c r="C2227" s="34" t="s">
        <v>583</v>
      </c>
      <c r="D2227" s="34" t="s">
        <v>539</v>
      </c>
      <c r="E2227" s="34" t="s">
        <v>27</v>
      </c>
      <c r="F2227" s="41" t="s">
        <v>14</v>
      </c>
      <c r="G2227" s="127">
        <v>999917226</v>
      </c>
      <c r="H2227" s="36" t="s">
        <v>1868</v>
      </c>
      <c r="I2227" s="34">
        <f>((L2227)-J2227)+T2227</f>
        <v>516</v>
      </c>
      <c r="J2227" s="36"/>
      <c r="K2227" s="35"/>
      <c r="L2227" s="34">
        <f>SUM(N2227,O2227,P2227,Q2227,R2227,M2227)</f>
        <v>125</v>
      </c>
      <c r="M2227" s="34">
        <f>AJ2227</f>
        <v>40</v>
      </c>
      <c r="N2227" s="34">
        <f>SUM(AI2227)</f>
        <v>0</v>
      </c>
      <c r="O2227" s="34">
        <f>0</f>
        <v>0</v>
      </c>
      <c r="P2227" s="34">
        <v>0</v>
      </c>
      <c r="Q2227" s="34">
        <v>0</v>
      </c>
      <c r="R2227" s="34">
        <f>AH2227</f>
        <v>85</v>
      </c>
      <c r="S2227" s="122"/>
      <c r="T2227" s="41">
        <f>SUM(U2227,AA2227)</f>
        <v>391</v>
      </c>
      <c r="U2227" s="41">
        <f>IF(SUM(V2227:Y2227)&gt;=250, 250,SUM(V2227:Y2227))</f>
        <v>0</v>
      </c>
      <c r="V2227" s="41">
        <v>0</v>
      </c>
      <c r="W2227" s="41">
        <v>0</v>
      </c>
      <c r="X2227" s="41">
        <f>SUM(AL2227,AN2227,BO2227,BS2227)</f>
        <v>0</v>
      </c>
      <c r="Y2227" s="41">
        <f>SUM(AO2227:BN2227)</f>
        <v>0</v>
      </c>
      <c r="Z2227" s="41">
        <f>COUNTIF(AO2227:BN2227, "&gt;0")</f>
        <v>0</v>
      </c>
      <c r="AA2227" s="41">
        <f>SUM(AB2227:AF2227)</f>
        <v>391</v>
      </c>
      <c r="AB2227" s="41">
        <f>BP2227+BQ2227</f>
        <v>169</v>
      </c>
      <c r="AC2227" s="41">
        <v>0</v>
      </c>
      <c r="AD2227" s="41">
        <v>0</v>
      </c>
      <c r="AE2227" s="41">
        <f>SUM(BR2227)</f>
        <v>0</v>
      </c>
      <c r="AF2227" s="41">
        <f>SUM(AM2227)</f>
        <v>222</v>
      </c>
      <c r="AG2227" s="122"/>
      <c r="AH2227" s="36">
        <v>85</v>
      </c>
      <c r="AI2227" s="126">
        <v>0</v>
      </c>
      <c r="AJ2227" s="36">
        <v>40</v>
      </c>
      <c r="AK2227" s="121"/>
      <c r="AL2227" s="1">
        <v>0</v>
      </c>
      <c r="AM2227" s="1">
        <v>222</v>
      </c>
      <c r="AN2227" s="1">
        <v>0</v>
      </c>
      <c r="AO2227" s="1">
        <v>0</v>
      </c>
      <c r="AP2227" s="1">
        <v>0</v>
      </c>
      <c r="AQ2227" s="114">
        <v>0</v>
      </c>
      <c r="AR2227" s="1">
        <v>0</v>
      </c>
      <c r="AS2227" s="114">
        <v>0</v>
      </c>
      <c r="AT2227" s="114">
        <v>0</v>
      </c>
      <c r="AU2227" s="114">
        <v>0</v>
      </c>
      <c r="AV2227" s="114">
        <v>0</v>
      </c>
      <c r="AW2227" s="114">
        <v>0</v>
      </c>
      <c r="AX2227" s="114">
        <v>0</v>
      </c>
      <c r="AY2227" s="114">
        <v>0</v>
      </c>
      <c r="AZ2227" s="114">
        <v>0</v>
      </c>
      <c r="BA2227" s="114">
        <v>0</v>
      </c>
      <c r="BB2227" s="114">
        <v>0</v>
      </c>
      <c r="BC2227" s="114">
        <v>0</v>
      </c>
      <c r="BD2227" s="115">
        <v>0</v>
      </c>
      <c r="BE2227" s="114">
        <v>0</v>
      </c>
      <c r="BF2227" s="114">
        <v>0</v>
      </c>
      <c r="BG2227" s="114">
        <v>0</v>
      </c>
      <c r="BH2227" s="114">
        <v>0</v>
      </c>
      <c r="BI2227" s="114">
        <v>0</v>
      </c>
      <c r="BJ2227" s="114">
        <v>0</v>
      </c>
      <c r="BK2227" s="114">
        <v>0</v>
      </c>
      <c r="BL2227" s="114">
        <v>0</v>
      </c>
      <c r="BM2227" s="114">
        <v>0</v>
      </c>
      <c r="BN2227" s="114">
        <v>0</v>
      </c>
      <c r="BO2227" s="114">
        <v>0</v>
      </c>
      <c r="BP2227" s="114">
        <v>0</v>
      </c>
      <c r="BQ2227" s="114">
        <v>169</v>
      </c>
      <c r="BR2227" s="114">
        <v>0</v>
      </c>
      <c r="BS2227" s="114">
        <v>0</v>
      </c>
    </row>
    <row r="2228" spans="1:71" ht="15" x14ac:dyDescent="0.25">
      <c r="A2228" s="1" t="str">
        <f>CONCATENATE(G2228,"-",F2228,"-",H2228)</f>
        <v>999856717-Black-Under 60</v>
      </c>
      <c r="B2228" s="1" t="str">
        <f>CONCATENATE(G2228,"-",H2228)</f>
        <v>999856717-Under 60</v>
      </c>
      <c r="C2228" s="36" t="s">
        <v>2131</v>
      </c>
      <c r="D2228" s="36" t="s">
        <v>2132</v>
      </c>
      <c r="E2228" s="36" t="s">
        <v>27</v>
      </c>
      <c r="F2228" s="41" t="s">
        <v>14</v>
      </c>
      <c r="G2228" s="128">
        <v>999856717</v>
      </c>
      <c r="H2228" s="36" t="s">
        <v>1868</v>
      </c>
      <c r="I2228" s="34">
        <f>((L2228)-J2228)+T2228</f>
        <v>470</v>
      </c>
      <c r="J2228" s="36"/>
      <c r="K2228" s="37"/>
      <c r="L2228" s="34">
        <f>SUM(N2228,O2228,P2228,Q2228,R2228,M2228)</f>
        <v>0</v>
      </c>
      <c r="M2228" s="34">
        <f>AJ2228</f>
        <v>0</v>
      </c>
      <c r="N2228" s="34">
        <f>SUM(AI2228)</f>
        <v>0</v>
      </c>
      <c r="O2228" s="34">
        <f>0</f>
        <v>0</v>
      </c>
      <c r="P2228" s="34">
        <v>0</v>
      </c>
      <c r="Q2228" s="34">
        <v>0</v>
      </c>
      <c r="R2228" s="34">
        <f>AH2228</f>
        <v>0</v>
      </c>
      <c r="S2228" s="122"/>
      <c r="T2228" s="41">
        <f>SUM(U2228,AA2228)</f>
        <v>470</v>
      </c>
      <c r="U2228" s="41">
        <f>IF(SUM(V2228:Y2228)&gt;=250, 250,SUM(V2228:Y2228))</f>
        <v>110</v>
      </c>
      <c r="V2228" s="41">
        <v>0</v>
      </c>
      <c r="W2228" s="41">
        <v>0</v>
      </c>
      <c r="X2228" s="41">
        <f>SUM(AL2228,AN2228,BO2228,BS2228)</f>
        <v>50</v>
      </c>
      <c r="Y2228" s="41">
        <f>SUM(AO2228:BN2228)</f>
        <v>60</v>
      </c>
      <c r="Z2228" s="41">
        <f>COUNTIF(AO2228:BN2228, "&gt;0")</f>
        <v>1</v>
      </c>
      <c r="AA2228" s="41">
        <f>SUM(AB2228:AF2228)</f>
        <v>360</v>
      </c>
      <c r="AB2228" s="41">
        <f>BP2228+BQ2228</f>
        <v>169</v>
      </c>
      <c r="AC2228" s="41">
        <v>0</v>
      </c>
      <c r="AD2228" s="41">
        <v>0</v>
      </c>
      <c r="AE2228" s="41">
        <f>SUM(BR2228)</f>
        <v>191</v>
      </c>
      <c r="AF2228" s="41">
        <f>SUM(AM2228)</f>
        <v>0</v>
      </c>
      <c r="AG2228" s="122"/>
      <c r="AH2228" s="36">
        <v>0</v>
      </c>
      <c r="AI2228" s="36">
        <v>0</v>
      </c>
      <c r="AJ2228" s="36">
        <v>0</v>
      </c>
      <c r="AK2228" s="37">
        <v>0</v>
      </c>
      <c r="AL2228" s="36">
        <v>0</v>
      </c>
      <c r="AM2228" s="36">
        <v>0</v>
      </c>
      <c r="AN2228" s="36">
        <v>0</v>
      </c>
      <c r="AO2228" s="36">
        <v>0</v>
      </c>
      <c r="AP2228" s="36">
        <v>0</v>
      </c>
      <c r="AQ2228" s="114">
        <v>60</v>
      </c>
      <c r="AR2228" s="1">
        <v>0</v>
      </c>
      <c r="AS2228" s="114">
        <v>0</v>
      </c>
      <c r="AT2228" s="114">
        <v>0</v>
      </c>
      <c r="AU2228" s="114">
        <v>0</v>
      </c>
      <c r="AV2228" s="114">
        <v>0</v>
      </c>
      <c r="AW2228" s="114">
        <v>0</v>
      </c>
      <c r="AX2228" s="114">
        <v>0</v>
      </c>
      <c r="AY2228" s="114">
        <v>0</v>
      </c>
      <c r="AZ2228" s="114">
        <v>0</v>
      </c>
      <c r="BA2228" s="114">
        <v>0</v>
      </c>
      <c r="BB2228" s="114">
        <v>0</v>
      </c>
      <c r="BC2228" s="114">
        <v>0</v>
      </c>
      <c r="BD2228" s="115">
        <v>0</v>
      </c>
      <c r="BE2228" s="114">
        <v>0</v>
      </c>
      <c r="BF2228" s="114">
        <v>0</v>
      </c>
      <c r="BG2228" s="114">
        <v>0</v>
      </c>
      <c r="BH2228" s="114">
        <v>0</v>
      </c>
      <c r="BI2228" s="114">
        <v>0</v>
      </c>
      <c r="BJ2228" s="114">
        <v>0</v>
      </c>
      <c r="BK2228" s="114">
        <v>0</v>
      </c>
      <c r="BL2228" s="114">
        <v>0</v>
      </c>
      <c r="BM2228" s="114">
        <v>0</v>
      </c>
      <c r="BN2228" s="114">
        <v>0</v>
      </c>
      <c r="BO2228" s="114">
        <v>0</v>
      </c>
      <c r="BP2228" s="114">
        <v>0</v>
      </c>
      <c r="BQ2228" s="114">
        <v>169</v>
      </c>
      <c r="BR2228" s="114">
        <v>191</v>
      </c>
      <c r="BS2228" s="114">
        <v>50</v>
      </c>
    </row>
    <row r="2229" spans="1:71" ht="15" x14ac:dyDescent="0.25">
      <c r="A2229" s="1" t="str">
        <f>CONCATENATE(G2229,"-",F2229,"-",H2229)</f>
        <v>999933053-Black-Under 60</v>
      </c>
      <c r="B2229" s="1" t="str">
        <f>CONCATENATE(G2229,"-",H2229)</f>
        <v>999933053-Under 60</v>
      </c>
      <c r="C2229" s="36" t="s">
        <v>762</v>
      </c>
      <c r="D2229" s="36" t="s">
        <v>57</v>
      </c>
      <c r="E2229" s="36" t="s">
        <v>27</v>
      </c>
      <c r="F2229" s="41" t="s">
        <v>14</v>
      </c>
      <c r="G2229" s="128">
        <v>999933053</v>
      </c>
      <c r="H2229" s="36" t="s">
        <v>1868</v>
      </c>
      <c r="I2229" s="34">
        <f>((L2229)-J2229)+T2229</f>
        <v>349</v>
      </c>
      <c r="J2229" s="34">
        <f>L2229/2</f>
        <v>0</v>
      </c>
      <c r="K2229" s="37"/>
      <c r="L2229" s="34">
        <f>SUM(N2229,O2229,P2229,Q2229,R2229,M2229)</f>
        <v>0</v>
      </c>
      <c r="M2229" s="34">
        <f>AJ2229</f>
        <v>0</v>
      </c>
      <c r="N2229" s="34">
        <f>SUM(AI2229)</f>
        <v>0</v>
      </c>
      <c r="O2229" s="34">
        <f>0</f>
        <v>0</v>
      </c>
      <c r="P2229" s="34">
        <v>0</v>
      </c>
      <c r="Q2229" s="34">
        <v>0</v>
      </c>
      <c r="R2229" s="34">
        <f>AH2229</f>
        <v>0</v>
      </c>
      <c r="S2229" s="122"/>
      <c r="T2229" s="41">
        <f>SUM(U2229,AA2229)</f>
        <v>349</v>
      </c>
      <c r="U2229" s="41">
        <f>IF(SUM(V2229:Y2229)&gt;=250, 250,SUM(V2229:Y2229))</f>
        <v>0</v>
      </c>
      <c r="V2229" s="41">
        <v>0</v>
      </c>
      <c r="W2229" s="41">
        <v>0</v>
      </c>
      <c r="X2229" s="41">
        <f>SUM(AL2229,AN2229,BO2229,BS2229)</f>
        <v>0</v>
      </c>
      <c r="Y2229" s="41">
        <f>SUM(AO2229:BN2229)</f>
        <v>0</v>
      </c>
      <c r="Z2229" s="41">
        <f>COUNTIF(AO2229:BN2229, "&gt;0")</f>
        <v>0</v>
      </c>
      <c r="AA2229" s="41">
        <f>SUM(AB2229:AF2229)</f>
        <v>349</v>
      </c>
      <c r="AB2229" s="41">
        <f>BP2229+BQ2229</f>
        <v>127</v>
      </c>
      <c r="AC2229" s="41">
        <v>0</v>
      </c>
      <c r="AD2229" s="41">
        <v>0</v>
      </c>
      <c r="AE2229" s="41">
        <f>SUM(BR2229)</f>
        <v>0</v>
      </c>
      <c r="AF2229" s="41">
        <f>SUM(AM2229)</f>
        <v>222</v>
      </c>
      <c r="AG2229" s="122"/>
      <c r="AH2229" s="36">
        <v>0</v>
      </c>
      <c r="AI2229" s="126">
        <v>0</v>
      </c>
      <c r="AJ2229" s="36">
        <v>0</v>
      </c>
      <c r="AK2229" s="121"/>
      <c r="AL2229" s="1">
        <v>0</v>
      </c>
      <c r="AM2229" s="1">
        <v>222</v>
      </c>
      <c r="AN2229" s="1">
        <v>0</v>
      </c>
      <c r="AO2229" s="1">
        <v>0</v>
      </c>
      <c r="AP2229" s="1">
        <v>0</v>
      </c>
      <c r="AQ2229" s="114">
        <v>0</v>
      </c>
      <c r="AR2229" s="1">
        <v>0</v>
      </c>
      <c r="AS2229" s="114">
        <v>0</v>
      </c>
      <c r="AT2229" s="114">
        <v>0</v>
      </c>
      <c r="AU2229" s="114">
        <v>0</v>
      </c>
      <c r="AV2229" s="114">
        <v>0</v>
      </c>
      <c r="AW2229" s="114">
        <v>0</v>
      </c>
      <c r="AX2229" s="114">
        <v>0</v>
      </c>
      <c r="AY2229" s="114">
        <v>0</v>
      </c>
      <c r="AZ2229" s="114">
        <v>0</v>
      </c>
      <c r="BA2229" s="114">
        <v>0</v>
      </c>
      <c r="BB2229" s="114">
        <v>0</v>
      </c>
      <c r="BC2229" s="114">
        <v>0</v>
      </c>
      <c r="BD2229" s="115">
        <v>0</v>
      </c>
      <c r="BE2229" s="114">
        <v>0</v>
      </c>
      <c r="BF2229" s="114">
        <v>0</v>
      </c>
      <c r="BG2229" s="114">
        <v>0</v>
      </c>
      <c r="BH2229" s="114">
        <v>0</v>
      </c>
      <c r="BI2229" s="114">
        <v>0</v>
      </c>
      <c r="BJ2229" s="114">
        <v>0</v>
      </c>
      <c r="BK2229" s="114">
        <v>0</v>
      </c>
      <c r="BL2229" s="114">
        <v>0</v>
      </c>
      <c r="BM2229" s="114">
        <v>0</v>
      </c>
      <c r="BN2229" s="114">
        <v>0</v>
      </c>
      <c r="BO2229" s="114">
        <v>0</v>
      </c>
      <c r="BP2229" s="114">
        <v>0</v>
      </c>
      <c r="BQ2229" s="114">
        <v>127</v>
      </c>
      <c r="BR2229" s="114">
        <v>0</v>
      </c>
      <c r="BS2229" s="114">
        <v>0</v>
      </c>
    </row>
    <row r="2230" spans="1:71" ht="15" x14ac:dyDescent="0.25">
      <c r="A2230" s="1" t="str">
        <f>CONCATENATE(G2230,"-",F2230,"-",H2230)</f>
        <v>999721781-Black-Under 60</v>
      </c>
      <c r="B2230" s="1" t="str">
        <f>CONCATENATE(G2230,"-",H2230)</f>
        <v>999721781-Under 60</v>
      </c>
      <c r="C2230" s="34" t="s">
        <v>1274</v>
      </c>
      <c r="D2230" s="34" t="s">
        <v>86</v>
      </c>
      <c r="E2230" s="34" t="s">
        <v>27</v>
      </c>
      <c r="F2230" s="41" t="s">
        <v>14</v>
      </c>
      <c r="G2230" s="127">
        <v>999721781</v>
      </c>
      <c r="H2230" s="36" t="s">
        <v>1868</v>
      </c>
      <c r="I2230" s="34">
        <f>((L2230)-J2230)+T2230</f>
        <v>314</v>
      </c>
      <c r="J2230" s="36"/>
      <c r="K2230" s="37"/>
      <c r="L2230" s="34">
        <f>SUM(N2230,O2230,P2230,Q2230,R2230,M2230)</f>
        <v>0</v>
      </c>
      <c r="M2230" s="34">
        <f>AJ2230</f>
        <v>0</v>
      </c>
      <c r="N2230" s="34">
        <f>SUM(AI2230)</f>
        <v>0</v>
      </c>
      <c r="O2230" s="34">
        <f>0</f>
        <v>0</v>
      </c>
      <c r="P2230" s="34">
        <v>0</v>
      </c>
      <c r="Q2230" s="34">
        <v>0</v>
      </c>
      <c r="R2230" s="34">
        <f>AH2230</f>
        <v>0</v>
      </c>
      <c r="S2230" s="122"/>
      <c r="T2230" s="41">
        <f>SUM(U2230,AA2230)</f>
        <v>314</v>
      </c>
      <c r="U2230" s="41">
        <f>IF(SUM(V2230:Y2230)&gt;=250, 250,SUM(V2230:Y2230))</f>
        <v>60</v>
      </c>
      <c r="V2230" s="41">
        <v>0</v>
      </c>
      <c r="W2230" s="41">
        <v>0</v>
      </c>
      <c r="X2230" s="41">
        <f>SUM(AL2230,AN2230,BO2230,BS2230)</f>
        <v>0</v>
      </c>
      <c r="Y2230" s="41">
        <f>SUM(AO2230:BN2230)</f>
        <v>60</v>
      </c>
      <c r="Z2230" s="41">
        <f>COUNTIF(AO2230:BN2230, "&gt;0")</f>
        <v>1</v>
      </c>
      <c r="AA2230" s="41">
        <f>SUM(AB2230:AF2230)</f>
        <v>254</v>
      </c>
      <c r="AB2230" s="41">
        <f>BP2230+BQ2230</f>
        <v>0</v>
      </c>
      <c r="AC2230" s="41">
        <v>0</v>
      </c>
      <c r="AD2230" s="41">
        <v>0</v>
      </c>
      <c r="AE2230" s="41">
        <f>SUM(BR2230)</f>
        <v>254</v>
      </c>
      <c r="AF2230" s="41">
        <f>SUM(AM2230)</f>
        <v>0</v>
      </c>
      <c r="AG2230" s="122"/>
      <c r="AH2230" s="36">
        <v>0</v>
      </c>
      <c r="AI2230" s="126">
        <v>0</v>
      </c>
      <c r="AJ2230" s="36">
        <v>0</v>
      </c>
      <c r="AK2230" s="121"/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14">
        <v>0</v>
      </c>
      <c r="AR2230" s="1">
        <v>0</v>
      </c>
      <c r="AS2230" s="114">
        <v>0</v>
      </c>
      <c r="AT2230" s="114">
        <v>0</v>
      </c>
      <c r="AU2230" s="114">
        <v>0</v>
      </c>
      <c r="AV2230" s="114">
        <v>0</v>
      </c>
      <c r="AW2230" s="114">
        <v>0</v>
      </c>
      <c r="AX2230" s="114">
        <v>0</v>
      </c>
      <c r="AY2230" s="114">
        <v>0</v>
      </c>
      <c r="AZ2230" s="114">
        <v>60</v>
      </c>
      <c r="BA2230" s="114">
        <v>0</v>
      </c>
      <c r="BB2230" s="114">
        <v>0</v>
      </c>
      <c r="BC2230" s="114">
        <v>0</v>
      </c>
      <c r="BD2230" s="115">
        <v>0</v>
      </c>
      <c r="BE2230" s="114">
        <v>0</v>
      </c>
      <c r="BF2230" s="114">
        <v>0</v>
      </c>
      <c r="BG2230" s="114">
        <v>0</v>
      </c>
      <c r="BH2230" s="114">
        <v>0</v>
      </c>
      <c r="BI2230" s="114">
        <v>0</v>
      </c>
      <c r="BJ2230" s="114">
        <v>0</v>
      </c>
      <c r="BK2230" s="114">
        <v>0</v>
      </c>
      <c r="BL2230" s="114">
        <v>0</v>
      </c>
      <c r="BM2230" s="114">
        <v>0</v>
      </c>
      <c r="BN2230" s="114">
        <v>0</v>
      </c>
      <c r="BO2230" s="114">
        <v>0</v>
      </c>
      <c r="BP2230" s="114">
        <v>0</v>
      </c>
      <c r="BQ2230" s="114">
        <v>0</v>
      </c>
      <c r="BR2230" s="114">
        <v>254</v>
      </c>
      <c r="BS2230" s="114">
        <v>0</v>
      </c>
    </row>
    <row r="2231" spans="1:71" ht="15" x14ac:dyDescent="0.25">
      <c r="A2231" s="1" t="str">
        <f>CONCATENATE(G2231,"-",F2231,"-",H2231)</f>
        <v>999925759-Black-Under 60</v>
      </c>
      <c r="B2231" s="1" t="str">
        <f>CONCATENATE(G2231,"-",H2231)</f>
        <v>999925759-Under 60</v>
      </c>
      <c r="C2231" s="36" t="s">
        <v>1030</v>
      </c>
      <c r="D2231" s="36" t="s">
        <v>1867</v>
      </c>
      <c r="E2231" s="36" t="s">
        <v>27</v>
      </c>
      <c r="F2231" s="41" t="s">
        <v>14</v>
      </c>
      <c r="G2231" s="128">
        <v>999925759</v>
      </c>
      <c r="H2231" s="36" t="s">
        <v>1868</v>
      </c>
      <c r="I2231" s="34">
        <f>((L2231)-J2231)+T2231</f>
        <v>297</v>
      </c>
      <c r="J2231" s="34">
        <f>L2231/2</f>
        <v>0</v>
      </c>
      <c r="K2231" s="37"/>
      <c r="L2231" s="34">
        <f>SUM(N2231,O2231,P2231,Q2231,R2231,M2231)</f>
        <v>0</v>
      </c>
      <c r="M2231" s="34">
        <f>AJ2231</f>
        <v>0</v>
      </c>
      <c r="N2231" s="34">
        <f>SUM(AI2231)</f>
        <v>0</v>
      </c>
      <c r="O2231" s="34">
        <f>0</f>
        <v>0</v>
      </c>
      <c r="P2231" s="34">
        <v>0</v>
      </c>
      <c r="Q2231" s="34">
        <v>0</v>
      </c>
      <c r="R2231" s="34">
        <f>AH2231</f>
        <v>0</v>
      </c>
      <c r="S2231" s="122"/>
      <c r="T2231" s="41">
        <f>SUM(U2231,AA2231)</f>
        <v>297</v>
      </c>
      <c r="U2231" s="41">
        <f>IF(SUM(V2231:Y2231)&gt;=250, 250,SUM(V2231:Y2231))</f>
        <v>170</v>
      </c>
      <c r="V2231" s="41">
        <v>0</v>
      </c>
      <c r="W2231" s="41">
        <v>0</v>
      </c>
      <c r="X2231" s="41">
        <f>SUM(AL2231,AN2231,BO2231,BS2231)</f>
        <v>50</v>
      </c>
      <c r="Y2231" s="41">
        <f>SUM(AO2231:BN2231)</f>
        <v>120</v>
      </c>
      <c r="Z2231" s="41">
        <f>COUNTIF(AO2231:BN2231, "&gt;0")</f>
        <v>2</v>
      </c>
      <c r="AA2231" s="41">
        <f>SUM(AB2231:AF2231)</f>
        <v>127</v>
      </c>
      <c r="AB2231" s="41">
        <f>BP2231+BQ2231</f>
        <v>127</v>
      </c>
      <c r="AC2231" s="41">
        <v>0</v>
      </c>
      <c r="AD2231" s="41">
        <v>0</v>
      </c>
      <c r="AE2231" s="41">
        <f>SUM(BR2231)</f>
        <v>0</v>
      </c>
      <c r="AF2231" s="41">
        <f>SUM(AM2231)</f>
        <v>0</v>
      </c>
      <c r="AG2231" s="122"/>
      <c r="AH2231" s="36">
        <v>0</v>
      </c>
      <c r="AI2231" s="126">
        <v>0</v>
      </c>
      <c r="AJ2231" s="36">
        <v>0</v>
      </c>
      <c r="AK2231" s="121"/>
      <c r="AL2231" s="1">
        <v>50</v>
      </c>
      <c r="AM2231" s="1">
        <v>0</v>
      </c>
      <c r="AN2231" s="1">
        <v>0</v>
      </c>
      <c r="AO2231" s="1">
        <v>60</v>
      </c>
      <c r="AP2231" s="1">
        <v>0</v>
      </c>
      <c r="AQ2231" s="114">
        <v>0</v>
      </c>
      <c r="AR2231" s="1">
        <v>0</v>
      </c>
      <c r="AS2231" s="114">
        <v>0</v>
      </c>
      <c r="AT2231" s="114">
        <v>0</v>
      </c>
      <c r="AU2231" s="114">
        <v>0</v>
      </c>
      <c r="AV2231" s="114">
        <v>60</v>
      </c>
      <c r="AW2231" s="114">
        <v>0</v>
      </c>
      <c r="AX2231" s="114">
        <v>0</v>
      </c>
      <c r="AY2231" s="114">
        <v>0</v>
      </c>
      <c r="AZ2231" s="114">
        <v>0</v>
      </c>
      <c r="BA2231" s="114">
        <v>0</v>
      </c>
      <c r="BB2231" s="114">
        <v>0</v>
      </c>
      <c r="BC2231" s="114">
        <v>0</v>
      </c>
      <c r="BD2231" s="115">
        <v>0</v>
      </c>
      <c r="BE2231" s="114">
        <v>0</v>
      </c>
      <c r="BF2231" s="114">
        <v>0</v>
      </c>
      <c r="BG2231" s="114">
        <v>0</v>
      </c>
      <c r="BH2231" s="114">
        <v>0</v>
      </c>
      <c r="BI2231" s="114">
        <v>0</v>
      </c>
      <c r="BJ2231" s="114">
        <v>0</v>
      </c>
      <c r="BK2231" s="114">
        <v>0</v>
      </c>
      <c r="BL2231" s="114">
        <v>0</v>
      </c>
      <c r="BM2231" s="114">
        <v>0</v>
      </c>
      <c r="BN2231" s="114">
        <v>0</v>
      </c>
      <c r="BO2231" s="114">
        <v>0</v>
      </c>
      <c r="BP2231" s="114">
        <v>127</v>
      </c>
      <c r="BQ2231" s="114">
        <v>0</v>
      </c>
      <c r="BR2231" s="114">
        <v>0</v>
      </c>
      <c r="BS2231" s="114">
        <v>0</v>
      </c>
    </row>
    <row r="2232" spans="1:71" ht="15" x14ac:dyDescent="0.25">
      <c r="A2232" s="1" t="str">
        <f>CONCATENATE(G2232,"-",F2232,"-",H2232)</f>
        <v>999928819-Black-Under 60</v>
      </c>
      <c r="B2232" s="1" t="str">
        <f>CONCATENATE(G2232,"-",H2232)</f>
        <v>999928819-Under 60</v>
      </c>
      <c r="C2232" s="36" t="s">
        <v>1905</v>
      </c>
      <c r="D2232" s="36" t="s">
        <v>1906</v>
      </c>
      <c r="E2232" s="36" t="s">
        <v>27</v>
      </c>
      <c r="F2232" s="41" t="s">
        <v>14</v>
      </c>
      <c r="G2232" s="128">
        <v>999928819</v>
      </c>
      <c r="H2232" s="36" t="s">
        <v>1868</v>
      </c>
      <c r="I2232" s="34">
        <f>((L2232)-J2232)+T2232</f>
        <v>296</v>
      </c>
      <c r="J2232" s="34">
        <f>L2232/2</f>
        <v>0</v>
      </c>
      <c r="K2232" s="37"/>
      <c r="L2232" s="34">
        <f>SUM(N2232,O2232,P2232,Q2232,R2232,M2232)</f>
        <v>0</v>
      </c>
      <c r="M2232" s="34">
        <f>AJ2232</f>
        <v>0</v>
      </c>
      <c r="N2232" s="34">
        <f>SUM(AI2232)</f>
        <v>0</v>
      </c>
      <c r="O2232" s="34">
        <f>0</f>
        <v>0</v>
      </c>
      <c r="P2232" s="34">
        <v>0</v>
      </c>
      <c r="Q2232" s="34">
        <v>0</v>
      </c>
      <c r="R2232" s="34">
        <f>AH2232</f>
        <v>0</v>
      </c>
      <c r="S2232" s="122"/>
      <c r="T2232" s="41">
        <f>SUM(U2232,AA2232)</f>
        <v>296</v>
      </c>
      <c r="U2232" s="41">
        <f>IF(SUM(V2232:Y2232)&gt;=250, 250,SUM(V2232:Y2232))</f>
        <v>0</v>
      </c>
      <c r="V2232" s="41">
        <v>0</v>
      </c>
      <c r="W2232" s="41">
        <v>0</v>
      </c>
      <c r="X2232" s="41">
        <f>SUM(AL2232,AN2232,BO2232,BS2232)</f>
        <v>0</v>
      </c>
      <c r="Y2232" s="41">
        <f>SUM(AO2232:BN2232)</f>
        <v>0</v>
      </c>
      <c r="Z2232" s="41">
        <f>COUNTIF(AO2232:BN2232, "&gt;0")</f>
        <v>0</v>
      </c>
      <c r="AA2232" s="41">
        <f>SUM(AB2232:AF2232)</f>
        <v>296</v>
      </c>
      <c r="AB2232" s="41">
        <f>BP2232+BQ2232</f>
        <v>0</v>
      </c>
      <c r="AC2232" s="41">
        <v>0</v>
      </c>
      <c r="AD2232" s="41">
        <v>0</v>
      </c>
      <c r="AE2232" s="41">
        <f>SUM(BR2232)</f>
        <v>0</v>
      </c>
      <c r="AF2232" s="41">
        <f>SUM(AM2232)</f>
        <v>296</v>
      </c>
      <c r="AG2232" s="122"/>
      <c r="AH2232" s="36">
        <v>0</v>
      </c>
      <c r="AI2232" s="126">
        <v>0</v>
      </c>
      <c r="AJ2232" s="36">
        <v>0</v>
      </c>
      <c r="AK2232" s="121"/>
      <c r="AL2232" s="1">
        <v>0</v>
      </c>
      <c r="AM2232" s="1">
        <v>296</v>
      </c>
      <c r="AN2232" s="1">
        <v>0</v>
      </c>
      <c r="AO2232" s="1">
        <v>0</v>
      </c>
      <c r="AP2232" s="1">
        <v>0</v>
      </c>
      <c r="AQ2232" s="114">
        <v>0</v>
      </c>
      <c r="AR2232" s="1">
        <v>0</v>
      </c>
      <c r="AS2232" s="114">
        <v>0</v>
      </c>
      <c r="AT2232" s="114">
        <v>0</v>
      </c>
      <c r="AU2232" s="114">
        <v>0</v>
      </c>
      <c r="AV2232" s="114">
        <v>0</v>
      </c>
      <c r="AW2232" s="114">
        <v>0</v>
      </c>
      <c r="AX2232" s="114">
        <v>0</v>
      </c>
      <c r="AY2232" s="114">
        <v>0</v>
      </c>
      <c r="AZ2232" s="114">
        <v>0</v>
      </c>
      <c r="BA2232" s="114">
        <v>0</v>
      </c>
      <c r="BB2232" s="114">
        <v>0</v>
      </c>
      <c r="BC2232" s="114">
        <v>0</v>
      </c>
      <c r="BD2232" s="115">
        <v>0</v>
      </c>
      <c r="BE2232" s="114">
        <v>0</v>
      </c>
      <c r="BF2232" s="114">
        <v>0</v>
      </c>
      <c r="BG2232" s="114">
        <v>0</v>
      </c>
      <c r="BH2232" s="114">
        <v>0</v>
      </c>
      <c r="BI2232" s="114">
        <v>0</v>
      </c>
      <c r="BJ2232" s="114">
        <v>0</v>
      </c>
      <c r="BK2232" s="114">
        <v>0</v>
      </c>
      <c r="BL2232" s="114">
        <v>0</v>
      </c>
      <c r="BM2232" s="114">
        <v>0</v>
      </c>
      <c r="BN2232" s="114">
        <v>0</v>
      </c>
      <c r="BO2232" s="114">
        <v>0</v>
      </c>
      <c r="BP2232" s="114">
        <v>0</v>
      </c>
      <c r="BQ2232" s="114">
        <v>0</v>
      </c>
      <c r="BR2232" s="114">
        <v>0</v>
      </c>
      <c r="BS2232" s="114">
        <v>0</v>
      </c>
    </row>
    <row r="2233" spans="1:71" ht="15" x14ac:dyDescent="0.25">
      <c r="A2233" s="1" t="str">
        <f>CONCATENATE(G2233,"-",F2233,"-",H2233)</f>
        <v>999918366-Black-Under 60</v>
      </c>
      <c r="B2233" s="1" t="str">
        <f>CONCATENATE(G2233,"-",H2233)</f>
        <v>999918366-Under 60</v>
      </c>
      <c r="C2233" s="38" t="s">
        <v>618</v>
      </c>
      <c r="D2233" s="38" t="s">
        <v>619</v>
      </c>
      <c r="E2233" s="38" t="s">
        <v>27</v>
      </c>
      <c r="F2233" s="41" t="s">
        <v>14</v>
      </c>
      <c r="G2233" s="130">
        <v>999918366</v>
      </c>
      <c r="H2233" s="36" t="s">
        <v>1868</v>
      </c>
      <c r="I2233" s="34">
        <f>((L2233)-J2233)+T2233</f>
        <v>251</v>
      </c>
      <c r="J2233" s="36"/>
      <c r="K2233" s="37"/>
      <c r="L2233" s="34">
        <f>SUM(N2233,O2233,P2233,Q2233,R2233,M2233)</f>
        <v>0</v>
      </c>
      <c r="M2233" s="34">
        <f>AJ2233</f>
        <v>0</v>
      </c>
      <c r="N2233" s="34">
        <f>SUM(AI2233)</f>
        <v>0</v>
      </c>
      <c r="O2233" s="34">
        <f>0</f>
        <v>0</v>
      </c>
      <c r="P2233" s="34">
        <v>0</v>
      </c>
      <c r="Q2233" s="34">
        <v>0</v>
      </c>
      <c r="R2233" s="34">
        <f>AH2233</f>
        <v>0</v>
      </c>
      <c r="S2233" s="122"/>
      <c r="T2233" s="41">
        <f>SUM(U2233,AA2233)</f>
        <v>251</v>
      </c>
      <c r="U2233" s="41">
        <f>IF(SUM(V2233:Y2233)&gt;=250, 250,SUM(V2233:Y2233))</f>
        <v>60</v>
      </c>
      <c r="V2233" s="41">
        <v>0</v>
      </c>
      <c r="W2233" s="41">
        <v>0</v>
      </c>
      <c r="X2233" s="41">
        <f>SUM(AL2233,AN2233,BO2233,BS2233)</f>
        <v>0</v>
      </c>
      <c r="Y2233" s="41">
        <f>SUM(AO2233:BN2233)</f>
        <v>60</v>
      </c>
      <c r="Z2233" s="41">
        <f>COUNTIF(AO2233:BN2233, "&gt;0")</f>
        <v>1</v>
      </c>
      <c r="AA2233" s="41">
        <f>SUM(AB2233:AF2233)</f>
        <v>191</v>
      </c>
      <c r="AB2233" s="41">
        <f>BP2233+BQ2233</f>
        <v>0</v>
      </c>
      <c r="AC2233" s="41">
        <v>0</v>
      </c>
      <c r="AD2233" s="41">
        <v>0</v>
      </c>
      <c r="AE2233" s="41">
        <f>SUM(BR2233)</f>
        <v>191</v>
      </c>
      <c r="AF2233" s="41">
        <f>SUM(AM2233)</f>
        <v>0</v>
      </c>
      <c r="AG2233" s="122"/>
      <c r="AH2233" s="36">
        <v>0</v>
      </c>
      <c r="AI2233" s="126">
        <v>0</v>
      </c>
      <c r="AJ2233" s="36">
        <v>0</v>
      </c>
      <c r="AK2233" s="121"/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  <c r="AQ2233" s="114">
        <v>0</v>
      </c>
      <c r="AR2233" s="1">
        <v>0</v>
      </c>
      <c r="AS2233" s="114">
        <v>0</v>
      </c>
      <c r="AT2233" s="114">
        <v>0</v>
      </c>
      <c r="AU2233" s="114">
        <v>0</v>
      </c>
      <c r="AV2233" s="114">
        <v>0</v>
      </c>
      <c r="AW2233" s="114">
        <v>0</v>
      </c>
      <c r="AX2233" s="114">
        <v>0</v>
      </c>
      <c r="AY2233" s="114">
        <v>0</v>
      </c>
      <c r="AZ2233" s="114">
        <v>0</v>
      </c>
      <c r="BA2233" s="114">
        <v>0</v>
      </c>
      <c r="BB2233" s="114">
        <v>0</v>
      </c>
      <c r="BC2233" s="114">
        <v>0</v>
      </c>
      <c r="BD2233" s="115">
        <v>0</v>
      </c>
      <c r="BE2233" s="114">
        <v>0</v>
      </c>
      <c r="BF2233" s="114">
        <v>0</v>
      </c>
      <c r="BG2233" s="114">
        <v>0</v>
      </c>
      <c r="BH2233" s="114">
        <v>0</v>
      </c>
      <c r="BI2233" s="114">
        <v>60</v>
      </c>
      <c r="BJ2233" s="114">
        <v>0</v>
      </c>
      <c r="BK2233" s="114">
        <v>0</v>
      </c>
      <c r="BL2233" s="114">
        <v>0</v>
      </c>
      <c r="BM2233" s="114">
        <v>0</v>
      </c>
      <c r="BN2233" s="114">
        <v>0</v>
      </c>
      <c r="BO2233" s="114">
        <v>0</v>
      </c>
      <c r="BP2233" s="114">
        <v>0</v>
      </c>
      <c r="BQ2233" s="114">
        <v>0</v>
      </c>
      <c r="BR2233" s="114">
        <v>191</v>
      </c>
      <c r="BS2233" s="114">
        <v>0</v>
      </c>
    </row>
    <row r="2234" spans="1:71" ht="15" x14ac:dyDescent="0.25">
      <c r="A2234" s="1" t="str">
        <f>CONCATENATE(G2234,"-",F2234,"-",H2234)</f>
        <v>999801316-Black-Under 60</v>
      </c>
      <c r="B2234" s="1" t="str">
        <f>CONCATENATE(G2234,"-",H2234)</f>
        <v>999801316-Under 60</v>
      </c>
      <c r="C2234" s="36" t="s">
        <v>3558</v>
      </c>
      <c r="D2234" s="36" t="s">
        <v>3481</v>
      </c>
      <c r="E2234" s="36" t="s">
        <v>27</v>
      </c>
      <c r="F2234" s="36" t="s">
        <v>14</v>
      </c>
      <c r="G2234" s="36">
        <v>999801316</v>
      </c>
      <c r="H2234" s="36" t="s">
        <v>1868</v>
      </c>
      <c r="I2234" s="34">
        <f>((L2234)-J2234)+T2234</f>
        <v>127</v>
      </c>
      <c r="J2234" s="36"/>
      <c r="K2234" s="35"/>
      <c r="L2234" s="34">
        <f>SUM(N2234,O2234,P2234,Q2234,R2234,M2234)</f>
        <v>0</v>
      </c>
      <c r="M2234" s="34">
        <f>AJ2234</f>
        <v>0</v>
      </c>
      <c r="N2234" s="34">
        <f>SUM(AI2234)</f>
        <v>0</v>
      </c>
      <c r="O2234" s="34">
        <f>0</f>
        <v>0</v>
      </c>
      <c r="P2234" s="34">
        <v>0</v>
      </c>
      <c r="Q2234" s="34">
        <v>0</v>
      </c>
      <c r="R2234" s="34">
        <f>AH2234</f>
        <v>0</v>
      </c>
      <c r="S2234" s="122"/>
      <c r="T2234" s="41">
        <f>SUM(U2234,AA2234)</f>
        <v>127</v>
      </c>
      <c r="U2234" s="41">
        <f>IF(SUM(V2234:Y2234)&gt;=250, 250,SUM(V2234:Y2234))</f>
        <v>0</v>
      </c>
      <c r="V2234" s="41">
        <v>0</v>
      </c>
      <c r="W2234" s="41">
        <v>0</v>
      </c>
      <c r="X2234" s="41">
        <f>SUM(AL2234,AN2234,BO2234,BS2234)</f>
        <v>0</v>
      </c>
      <c r="Y2234" s="41">
        <f>SUM(AO2234:BN2234)</f>
        <v>0</v>
      </c>
      <c r="Z2234" s="41">
        <f>COUNTIF(AO2234:BN2234, "&gt;0")</f>
        <v>0</v>
      </c>
      <c r="AA2234" s="41">
        <f>SUM(AB2234:AF2234)</f>
        <v>127</v>
      </c>
      <c r="AB2234" s="41">
        <f>BP2234+BQ2234</f>
        <v>127</v>
      </c>
      <c r="AC2234" s="41">
        <v>0</v>
      </c>
      <c r="AD2234" s="41">
        <v>0</v>
      </c>
      <c r="AE2234" s="41">
        <f>SUM(BR2234)</f>
        <v>0</v>
      </c>
      <c r="AF2234" s="41">
        <f>SUM(AM2234)</f>
        <v>0</v>
      </c>
      <c r="AG2234" s="122"/>
      <c r="AH2234" s="36">
        <v>0</v>
      </c>
      <c r="AI2234" s="126">
        <v>0</v>
      </c>
      <c r="AJ2234" s="36">
        <v>0</v>
      </c>
      <c r="AK2234" s="121"/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14">
        <v>0</v>
      </c>
      <c r="AR2234" s="1">
        <v>0</v>
      </c>
      <c r="AS2234" s="114">
        <v>0</v>
      </c>
      <c r="AT2234" s="114">
        <v>0</v>
      </c>
      <c r="AU2234" s="114">
        <v>0</v>
      </c>
      <c r="AV2234" s="114">
        <v>0</v>
      </c>
      <c r="AW2234" s="114">
        <v>0</v>
      </c>
      <c r="AX2234" s="114">
        <v>0</v>
      </c>
      <c r="AY2234" s="114">
        <v>0</v>
      </c>
      <c r="AZ2234" s="114">
        <v>0</v>
      </c>
      <c r="BA2234" s="114">
        <v>0</v>
      </c>
      <c r="BB2234" s="114">
        <v>0</v>
      </c>
      <c r="BC2234" s="114">
        <v>0</v>
      </c>
      <c r="BD2234" s="115">
        <v>0</v>
      </c>
      <c r="BE2234" s="114">
        <v>0</v>
      </c>
      <c r="BF2234" s="114">
        <v>0</v>
      </c>
      <c r="BG2234" s="114">
        <v>0</v>
      </c>
      <c r="BH2234" s="114">
        <v>0</v>
      </c>
      <c r="BI2234" s="114">
        <v>0</v>
      </c>
      <c r="BJ2234" s="114">
        <v>0</v>
      </c>
      <c r="BK2234" s="114">
        <v>0</v>
      </c>
      <c r="BL2234" s="114">
        <v>0</v>
      </c>
      <c r="BM2234" s="114">
        <v>0</v>
      </c>
      <c r="BN2234" s="114">
        <v>0</v>
      </c>
      <c r="BO2234" s="114">
        <v>0</v>
      </c>
      <c r="BP2234" s="114">
        <v>0</v>
      </c>
      <c r="BQ2234" s="114">
        <v>127</v>
      </c>
      <c r="BR2234" s="114">
        <v>0</v>
      </c>
      <c r="BS2234" s="114">
        <v>0</v>
      </c>
    </row>
    <row r="2235" spans="1:71" ht="15" x14ac:dyDescent="0.25">
      <c r="A2235" s="1" t="str">
        <f>CONCATENATE(G2235,"-",F2235,"-",H2235)</f>
        <v>999925322-Black-Under 60</v>
      </c>
      <c r="B2235" s="1" t="str">
        <f>CONCATENATE(G2235,"-",H2235)</f>
        <v>999925322-Under 60</v>
      </c>
      <c r="C2235" s="36" t="s">
        <v>1048</v>
      </c>
      <c r="D2235" s="36" t="s">
        <v>1393</v>
      </c>
      <c r="E2235" s="36" t="s">
        <v>27</v>
      </c>
      <c r="F2235" s="36" t="s">
        <v>14</v>
      </c>
      <c r="G2235" s="36">
        <v>999925322</v>
      </c>
      <c r="H2235" s="36" t="s">
        <v>1868</v>
      </c>
      <c r="I2235" s="34">
        <f>((L2235)-J2235)+T2235</f>
        <v>127</v>
      </c>
      <c r="J2235" s="36"/>
      <c r="K2235" s="35"/>
      <c r="L2235" s="34">
        <f>SUM(N2235,O2235,P2235,Q2235,R2235,M2235)</f>
        <v>0</v>
      </c>
      <c r="M2235" s="34">
        <f>AJ2235</f>
        <v>0</v>
      </c>
      <c r="N2235" s="34">
        <f>SUM(AI2235)</f>
        <v>0</v>
      </c>
      <c r="O2235" s="34">
        <f>0</f>
        <v>0</v>
      </c>
      <c r="P2235" s="34">
        <v>0</v>
      </c>
      <c r="Q2235" s="34">
        <v>0</v>
      </c>
      <c r="R2235" s="34">
        <f>AH2235</f>
        <v>0</v>
      </c>
      <c r="S2235" s="122"/>
      <c r="T2235" s="41">
        <f>SUM(U2235,AA2235)</f>
        <v>127</v>
      </c>
      <c r="U2235" s="41">
        <f>IF(SUM(V2235:Y2235)&gt;=250, 250,SUM(V2235:Y2235))</f>
        <v>0</v>
      </c>
      <c r="V2235" s="41">
        <v>0</v>
      </c>
      <c r="W2235" s="41">
        <v>0</v>
      </c>
      <c r="X2235" s="41">
        <f>SUM(AL2235,AN2235,BO2235,BS2235)</f>
        <v>0</v>
      </c>
      <c r="Y2235" s="41">
        <f>SUM(AO2235:BN2235)</f>
        <v>0</v>
      </c>
      <c r="Z2235" s="41">
        <f>COUNTIF(AO2235:BN2235, "&gt;0")</f>
        <v>0</v>
      </c>
      <c r="AA2235" s="41">
        <f>SUM(AB2235:AF2235)</f>
        <v>127</v>
      </c>
      <c r="AB2235" s="41">
        <f>BP2235+BQ2235</f>
        <v>127</v>
      </c>
      <c r="AC2235" s="41">
        <v>0</v>
      </c>
      <c r="AD2235" s="41">
        <v>0</v>
      </c>
      <c r="AE2235" s="41">
        <f>SUM(BR2235)</f>
        <v>0</v>
      </c>
      <c r="AF2235" s="41">
        <f>SUM(AM2235)</f>
        <v>0</v>
      </c>
      <c r="AG2235" s="122"/>
      <c r="AH2235" s="36">
        <v>0</v>
      </c>
      <c r="AI2235" s="126">
        <v>0</v>
      </c>
      <c r="AJ2235" s="36">
        <v>0</v>
      </c>
      <c r="AK2235" s="121"/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14">
        <v>0</v>
      </c>
      <c r="AR2235" s="1">
        <v>0</v>
      </c>
      <c r="AS2235" s="114">
        <v>0</v>
      </c>
      <c r="AT2235" s="114">
        <v>0</v>
      </c>
      <c r="AU2235" s="114">
        <v>0</v>
      </c>
      <c r="AV2235" s="114">
        <v>0</v>
      </c>
      <c r="AW2235" s="114">
        <v>0</v>
      </c>
      <c r="AX2235" s="114">
        <v>0</v>
      </c>
      <c r="AY2235" s="114">
        <v>0</v>
      </c>
      <c r="AZ2235" s="114">
        <v>0</v>
      </c>
      <c r="BA2235" s="114">
        <v>0</v>
      </c>
      <c r="BB2235" s="114">
        <v>0</v>
      </c>
      <c r="BC2235" s="114">
        <v>0</v>
      </c>
      <c r="BD2235" s="115">
        <v>0</v>
      </c>
      <c r="BE2235" s="114">
        <v>0</v>
      </c>
      <c r="BF2235" s="114">
        <v>0</v>
      </c>
      <c r="BG2235" s="114">
        <v>0</v>
      </c>
      <c r="BH2235" s="114">
        <v>0</v>
      </c>
      <c r="BI2235" s="114">
        <v>0</v>
      </c>
      <c r="BJ2235" s="114">
        <v>0</v>
      </c>
      <c r="BK2235" s="114">
        <v>0</v>
      </c>
      <c r="BL2235" s="114">
        <v>0</v>
      </c>
      <c r="BM2235" s="114">
        <v>0</v>
      </c>
      <c r="BN2235" s="114">
        <v>0</v>
      </c>
      <c r="BO2235" s="114">
        <v>0</v>
      </c>
      <c r="BP2235" s="114">
        <v>0</v>
      </c>
      <c r="BQ2235" s="114">
        <v>127</v>
      </c>
      <c r="BR2235" s="114">
        <v>0</v>
      </c>
      <c r="BS2235" s="114">
        <v>0</v>
      </c>
    </row>
    <row r="2236" spans="1:71" ht="15" x14ac:dyDescent="0.25">
      <c r="A2236" s="1" t="str">
        <f>CONCATENATE(G2236,"-",F2236,"-",H2236)</f>
        <v>999928295-Black-Under 60</v>
      </c>
      <c r="B2236" s="1" t="str">
        <f>CONCATENATE(G2236,"-",H2236)</f>
        <v>999928295-Under 60</v>
      </c>
      <c r="C2236" s="34" t="s">
        <v>1534</v>
      </c>
      <c r="D2236" s="34" t="s">
        <v>464</v>
      </c>
      <c r="E2236" s="34" t="s">
        <v>27</v>
      </c>
      <c r="F2236" s="41" t="s">
        <v>14</v>
      </c>
      <c r="G2236" s="127">
        <v>999928295</v>
      </c>
      <c r="H2236" s="36" t="s">
        <v>1868</v>
      </c>
      <c r="I2236" s="34">
        <f>((L2236)-J2236)+T2236</f>
        <v>105</v>
      </c>
      <c r="J2236" s="34">
        <f>L2236/2</f>
        <v>0</v>
      </c>
      <c r="K2236" s="37"/>
      <c r="L2236" s="34">
        <f>SUM(N2236,O2236,P2236,Q2236,R2236,M2236)</f>
        <v>0</v>
      </c>
      <c r="M2236" s="34">
        <f>AJ2236</f>
        <v>0</v>
      </c>
      <c r="N2236" s="34">
        <f>SUM(AI2236)</f>
        <v>0</v>
      </c>
      <c r="O2236" s="34">
        <f>0</f>
        <v>0</v>
      </c>
      <c r="P2236" s="34">
        <v>0</v>
      </c>
      <c r="Q2236" s="34">
        <v>0</v>
      </c>
      <c r="R2236" s="34">
        <f>AH2236</f>
        <v>0</v>
      </c>
      <c r="S2236" s="122"/>
      <c r="T2236" s="41">
        <f>SUM(U2236,AA2236)</f>
        <v>105</v>
      </c>
      <c r="U2236" s="41">
        <f>IF(SUM(V2236:Y2236)&gt;=250, 250,SUM(V2236:Y2236))</f>
        <v>105</v>
      </c>
      <c r="V2236" s="41">
        <v>0</v>
      </c>
      <c r="W2236" s="41">
        <v>0</v>
      </c>
      <c r="X2236" s="41">
        <f>SUM(AL2236,AN2236,BO2236,BS2236)</f>
        <v>0</v>
      </c>
      <c r="Y2236" s="41">
        <f>SUM(AO2236:BN2236)</f>
        <v>105</v>
      </c>
      <c r="Z2236" s="41">
        <f>COUNTIF(AO2236:BN2236, "&gt;0")</f>
        <v>2</v>
      </c>
      <c r="AA2236" s="41">
        <f>SUM(AB2236:AF2236)</f>
        <v>0</v>
      </c>
      <c r="AB2236" s="41">
        <f>BP2236+BQ2236</f>
        <v>0</v>
      </c>
      <c r="AC2236" s="41">
        <v>0</v>
      </c>
      <c r="AD2236" s="41">
        <v>0</v>
      </c>
      <c r="AE2236" s="41">
        <f>SUM(BR2236)</f>
        <v>0</v>
      </c>
      <c r="AF2236" s="41">
        <f>SUM(AM2236)</f>
        <v>0</v>
      </c>
      <c r="AG2236" s="122"/>
      <c r="AH2236" s="36">
        <v>0</v>
      </c>
      <c r="AI2236" s="126">
        <v>0</v>
      </c>
      <c r="AJ2236" s="36">
        <v>0</v>
      </c>
      <c r="AK2236" s="121"/>
      <c r="AL2236" s="1">
        <v>0</v>
      </c>
      <c r="AM2236" s="1">
        <v>0</v>
      </c>
      <c r="AN2236" s="1">
        <v>0</v>
      </c>
      <c r="AO2236" s="1">
        <v>0</v>
      </c>
      <c r="AP2236" s="1">
        <v>60</v>
      </c>
      <c r="AQ2236" s="114">
        <v>0</v>
      </c>
      <c r="AR2236" s="1">
        <v>0</v>
      </c>
      <c r="AS2236" s="114">
        <v>0</v>
      </c>
      <c r="AT2236" s="114">
        <v>0</v>
      </c>
      <c r="AU2236" s="114">
        <v>0</v>
      </c>
      <c r="AV2236" s="114">
        <v>0</v>
      </c>
      <c r="AW2236" s="114">
        <v>0</v>
      </c>
      <c r="AX2236" s="114">
        <v>0</v>
      </c>
      <c r="AY2236" s="114">
        <v>0</v>
      </c>
      <c r="AZ2236" s="114">
        <v>0</v>
      </c>
      <c r="BA2236" s="114">
        <v>45</v>
      </c>
      <c r="BB2236" s="114">
        <v>0</v>
      </c>
      <c r="BC2236" s="114">
        <v>0</v>
      </c>
      <c r="BD2236" s="115">
        <v>0</v>
      </c>
      <c r="BE2236" s="114">
        <v>0</v>
      </c>
      <c r="BF2236" s="114">
        <v>0</v>
      </c>
      <c r="BG2236" s="114">
        <v>0</v>
      </c>
      <c r="BH2236" s="114">
        <v>0</v>
      </c>
      <c r="BI2236" s="114">
        <v>0</v>
      </c>
      <c r="BJ2236" s="114">
        <v>0</v>
      </c>
      <c r="BK2236" s="114">
        <v>0</v>
      </c>
      <c r="BL2236" s="114">
        <v>0</v>
      </c>
      <c r="BM2236" s="114">
        <v>0</v>
      </c>
      <c r="BN2236" s="114">
        <v>0</v>
      </c>
      <c r="BO2236" s="114">
        <v>0</v>
      </c>
      <c r="BP2236" s="114">
        <v>0</v>
      </c>
      <c r="BQ2236" s="114">
        <v>0</v>
      </c>
      <c r="BR2236" s="114">
        <v>0</v>
      </c>
      <c r="BS2236" s="114">
        <v>0</v>
      </c>
    </row>
    <row r="2237" spans="1:71" ht="15" x14ac:dyDescent="0.25">
      <c r="A2237" s="1" t="str">
        <f>CONCATENATE(G2237,"-",F2237,"-",H2237)</f>
        <v>999794720-Black-Under 60</v>
      </c>
      <c r="B2237" s="1" t="str">
        <f>CONCATENATE(G2237,"-",H2237)</f>
        <v>999794720-Under 60</v>
      </c>
      <c r="C2237" s="36" t="s">
        <v>3538</v>
      </c>
      <c r="D2237" s="36" t="s">
        <v>3539</v>
      </c>
      <c r="E2237" s="36" t="s">
        <v>27</v>
      </c>
      <c r="F2237" s="36" t="s">
        <v>14</v>
      </c>
      <c r="G2237" s="36">
        <v>999794720</v>
      </c>
      <c r="H2237" s="36" t="s">
        <v>1868</v>
      </c>
      <c r="I2237" s="34">
        <f>((L2237)-J2237)+T2237</f>
        <v>97.5</v>
      </c>
      <c r="J2237" s="36"/>
      <c r="K2237" s="35"/>
      <c r="L2237" s="34">
        <f>SUM(N2237,O2237,P2237,Q2237,R2237,M2237)</f>
        <v>0</v>
      </c>
      <c r="M2237" s="34">
        <f>AJ2237</f>
        <v>0</v>
      </c>
      <c r="N2237" s="34">
        <f>SUM(AI2237)</f>
        <v>0</v>
      </c>
      <c r="O2237" s="34">
        <f>0</f>
        <v>0</v>
      </c>
      <c r="P2237" s="34">
        <v>0</v>
      </c>
      <c r="Q2237" s="34">
        <v>0</v>
      </c>
      <c r="R2237" s="34">
        <f>AH2237</f>
        <v>0</v>
      </c>
      <c r="S2237" s="122"/>
      <c r="T2237" s="41">
        <f>SUM(U2237,AA2237)</f>
        <v>97.5</v>
      </c>
      <c r="U2237" s="41">
        <f>IF(SUM(V2237:Y2237)&gt;=250, 250,SUM(V2237:Y2237))</f>
        <v>97.5</v>
      </c>
      <c r="V2237" s="41">
        <v>0</v>
      </c>
      <c r="W2237" s="41">
        <v>0</v>
      </c>
      <c r="X2237" s="41">
        <f>SUM(AL2237,AN2237,BO2237,BS2237)</f>
        <v>37.5</v>
      </c>
      <c r="Y2237" s="41">
        <f>SUM(AO2237:BN2237)</f>
        <v>60</v>
      </c>
      <c r="Z2237" s="41">
        <f>COUNTIF(AO2237:BN2237, "&gt;0")</f>
        <v>1</v>
      </c>
      <c r="AA2237" s="41">
        <f>SUM(AB2237:AF2237)</f>
        <v>0</v>
      </c>
      <c r="AB2237" s="41">
        <f>BP2237+BQ2237</f>
        <v>0</v>
      </c>
      <c r="AC2237" s="41">
        <v>0</v>
      </c>
      <c r="AD2237" s="41">
        <v>0</v>
      </c>
      <c r="AE2237" s="41">
        <f>SUM(BR2237)</f>
        <v>0</v>
      </c>
      <c r="AF2237" s="41">
        <f>SUM(AM2237)</f>
        <v>0</v>
      </c>
      <c r="AG2237" s="122"/>
      <c r="AH2237" s="36">
        <v>0</v>
      </c>
      <c r="AI2237" s="126">
        <v>0</v>
      </c>
      <c r="AJ2237" s="36">
        <v>0</v>
      </c>
      <c r="AK2237" s="121"/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14">
        <v>0</v>
      </c>
      <c r="AR2237" s="1">
        <v>0</v>
      </c>
      <c r="AS2237" s="114">
        <v>0</v>
      </c>
      <c r="AT2237" s="114">
        <v>0</v>
      </c>
      <c r="AU2237" s="114">
        <v>0</v>
      </c>
      <c r="AV2237" s="114">
        <v>0</v>
      </c>
      <c r="AW2237" s="114">
        <v>0</v>
      </c>
      <c r="AX2237" s="114">
        <v>0</v>
      </c>
      <c r="AY2237" s="114">
        <v>0</v>
      </c>
      <c r="AZ2237" s="114">
        <v>0</v>
      </c>
      <c r="BA2237" s="114">
        <v>0</v>
      </c>
      <c r="BB2237" s="114">
        <v>0</v>
      </c>
      <c r="BC2237" s="114">
        <v>0</v>
      </c>
      <c r="BD2237" s="115">
        <v>0</v>
      </c>
      <c r="BE2237" s="114">
        <v>0</v>
      </c>
      <c r="BF2237" s="114">
        <v>0</v>
      </c>
      <c r="BG2237" s="114">
        <v>0</v>
      </c>
      <c r="BH2237" s="114">
        <v>0</v>
      </c>
      <c r="BI2237" s="114">
        <v>0</v>
      </c>
      <c r="BJ2237" s="114">
        <v>0</v>
      </c>
      <c r="BK2237" s="114">
        <v>0</v>
      </c>
      <c r="BL2237" s="114">
        <v>0</v>
      </c>
      <c r="BM2237" s="114">
        <v>0</v>
      </c>
      <c r="BN2237" s="114">
        <v>60</v>
      </c>
      <c r="BO2237" s="114">
        <v>37.5</v>
      </c>
      <c r="BP2237" s="114">
        <v>0</v>
      </c>
      <c r="BQ2237" s="114">
        <v>0</v>
      </c>
      <c r="BR2237" s="114">
        <v>0</v>
      </c>
      <c r="BS2237" s="114">
        <v>0</v>
      </c>
    </row>
    <row r="2238" spans="1:71" ht="15" x14ac:dyDescent="0.25">
      <c r="A2238" s="1" t="str">
        <f>CONCATENATE(G2238,"-",F2238,"-",H2238)</f>
        <v>999920185-Black-Under 60</v>
      </c>
      <c r="B2238" s="1" t="str">
        <f>CONCATENATE(G2238,"-",H2238)</f>
        <v>999920185-Under 60</v>
      </c>
      <c r="C2238" s="36" t="s">
        <v>2578</v>
      </c>
      <c r="D2238" s="36" t="s">
        <v>2579</v>
      </c>
      <c r="E2238" s="36" t="s">
        <v>27</v>
      </c>
      <c r="F2238" s="41" t="s">
        <v>14</v>
      </c>
      <c r="G2238" s="128">
        <v>999920185</v>
      </c>
      <c r="H2238" s="36" t="s">
        <v>1868</v>
      </c>
      <c r="I2238" s="34">
        <f>((L2238)-J2238)+T2238</f>
        <v>60</v>
      </c>
      <c r="J2238" s="36"/>
      <c r="K2238" s="35"/>
      <c r="L2238" s="34">
        <f>SUM(N2238,O2238,P2238,Q2238,R2238,M2238)</f>
        <v>0</v>
      </c>
      <c r="M2238" s="34">
        <f>AJ2238</f>
        <v>0</v>
      </c>
      <c r="N2238" s="34">
        <f>SUM(AI2238)</f>
        <v>0</v>
      </c>
      <c r="O2238" s="34">
        <f>0</f>
        <v>0</v>
      </c>
      <c r="P2238" s="34">
        <v>0</v>
      </c>
      <c r="Q2238" s="34">
        <v>0</v>
      </c>
      <c r="R2238" s="34">
        <f>AH2238</f>
        <v>0</v>
      </c>
      <c r="S2238" s="122"/>
      <c r="T2238" s="41">
        <f>SUM(U2238,AA2238)</f>
        <v>60</v>
      </c>
      <c r="U2238" s="41">
        <f>IF(SUM(V2238:Y2238)&gt;=250, 250,SUM(V2238:Y2238))</f>
        <v>60</v>
      </c>
      <c r="V2238" s="41">
        <v>0</v>
      </c>
      <c r="W2238" s="41">
        <v>0</v>
      </c>
      <c r="X2238" s="41">
        <f>SUM(AL2238,AN2238,BO2238,BS2238)</f>
        <v>0</v>
      </c>
      <c r="Y2238" s="41">
        <f>SUM(AO2238:BN2238)</f>
        <v>60</v>
      </c>
      <c r="Z2238" s="41">
        <f>COUNTIF(AO2238:BN2238, "&gt;0")</f>
        <v>1</v>
      </c>
      <c r="AA2238" s="41">
        <f>SUM(AB2238:AF2238)</f>
        <v>0</v>
      </c>
      <c r="AB2238" s="41">
        <f>BP2238+BQ2238</f>
        <v>0</v>
      </c>
      <c r="AC2238" s="41">
        <v>0</v>
      </c>
      <c r="AD2238" s="41">
        <v>0</v>
      </c>
      <c r="AE2238" s="41">
        <f>SUM(BR2238)</f>
        <v>0</v>
      </c>
      <c r="AF2238" s="41">
        <f>SUM(AM2238)</f>
        <v>0</v>
      </c>
      <c r="AG2238" s="122"/>
      <c r="AH2238" s="36">
        <v>0</v>
      </c>
      <c r="AI2238" s="126">
        <v>0</v>
      </c>
      <c r="AJ2238" s="36">
        <v>0</v>
      </c>
      <c r="AK2238" s="121"/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14">
        <v>0</v>
      </c>
      <c r="AR2238" s="1">
        <v>0</v>
      </c>
      <c r="AS2238" s="114">
        <v>0</v>
      </c>
      <c r="AT2238" s="114">
        <v>0</v>
      </c>
      <c r="AU2238" s="114">
        <v>0</v>
      </c>
      <c r="AV2238" s="114">
        <v>0</v>
      </c>
      <c r="AW2238" s="114">
        <v>0</v>
      </c>
      <c r="AX2238" s="114">
        <v>0</v>
      </c>
      <c r="AY2238" s="114">
        <v>60</v>
      </c>
      <c r="AZ2238" s="114">
        <v>0</v>
      </c>
      <c r="BA2238" s="114">
        <v>0</v>
      </c>
      <c r="BB2238" s="114">
        <v>0</v>
      </c>
      <c r="BC2238" s="114">
        <v>0</v>
      </c>
      <c r="BD2238" s="115">
        <v>0</v>
      </c>
      <c r="BE2238" s="114">
        <v>0</v>
      </c>
      <c r="BF2238" s="114">
        <v>0</v>
      </c>
      <c r="BG2238" s="114">
        <v>0</v>
      </c>
      <c r="BH2238" s="114">
        <v>0</v>
      </c>
      <c r="BI2238" s="114">
        <v>0</v>
      </c>
      <c r="BJ2238" s="114">
        <v>0</v>
      </c>
      <c r="BK2238" s="114">
        <v>0</v>
      </c>
      <c r="BL2238" s="114">
        <v>0</v>
      </c>
      <c r="BM2238" s="114">
        <v>0</v>
      </c>
      <c r="BN2238" s="114">
        <v>0</v>
      </c>
      <c r="BO2238" s="114">
        <v>0</v>
      </c>
      <c r="BP2238" s="114">
        <v>0</v>
      </c>
      <c r="BQ2238" s="114">
        <v>0</v>
      </c>
      <c r="BR2238" s="114">
        <v>0</v>
      </c>
      <c r="BS2238" s="114">
        <v>0</v>
      </c>
    </row>
    <row r="2239" spans="1:71" ht="15" x14ac:dyDescent="0.25">
      <c r="A2239" s="1" t="str">
        <f>CONCATENATE(G2239,"-",F2239,"-",H2239)</f>
        <v>999834741-Black-Under 60</v>
      </c>
      <c r="B2239" s="1" t="str">
        <f>CONCATENATE(G2239,"-",H2239)</f>
        <v>999834741-Under 60</v>
      </c>
      <c r="C2239" s="204" t="s">
        <v>3698</v>
      </c>
      <c r="D2239" s="204" t="s">
        <v>3699</v>
      </c>
      <c r="E2239" s="204" t="s">
        <v>27</v>
      </c>
      <c r="F2239" s="204" t="s">
        <v>14</v>
      </c>
      <c r="G2239" s="206">
        <v>999834741</v>
      </c>
      <c r="H2239" s="204" t="s">
        <v>1868</v>
      </c>
      <c r="I2239" s="34">
        <f>((L2239)-J2239)+T2239</f>
        <v>37.5</v>
      </c>
      <c r="J2239" s="105">
        <v>0</v>
      </c>
      <c r="K2239" s="37"/>
      <c r="L2239" s="34">
        <f>SUM(N2239,O2239,P2239,Q2239,R2239,M2239)</f>
        <v>0</v>
      </c>
      <c r="M2239" s="34">
        <f>AJ2239</f>
        <v>0</v>
      </c>
      <c r="N2239" s="34">
        <f>SUM(AI2239)</f>
        <v>0</v>
      </c>
      <c r="O2239" s="34">
        <f>0</f>
        <v>0</v>
      </c>
      <c r="P2239" s="34">
        <v>0</v>
      </c>
      <c r="Q2239" s="34">
        <v>0</v>
      </c>
      <c r="R2239" s="34">
        <f>AH2239</f>
        <v>0</v>
      </c>
      <c r="S2239" s="122"/>
      <c r="T2239" s="41">
        <f>SUM(U2239,AA2239)</f>
        <v>37.5</v>
      </c>
      <c r="U2239" s="41">
        <f>IF(SUM(V2239:Y2239)&gt;=250, 250,SUM(V2239:Y2239))</f>
        <v>37.5</v>
      </c>
      <c r="V2239" s="41">
        <v>0</v>
      </c>
      <c r="W2239" s="41">
        <v>0</v>
      </c>
      <c r="X2239" s="41">
        <f>SUM(AL2239,AN2239,BO2239,BS2239)</f>
        <v>37.5</v>
      </c>
      <c r="Y2239" s="41">
        <f>SUM(AO2239:BN2239)</f>
        <v>0</v>
      </c>
      <c r="Z2239" s="41">
        <f>COUNTIF(AO2239:BN2239, "&gt;0")</f>
        <v>0</v>
      </c>
      <c r="AA2239" s="41">
        <f>SUM(AB2239:AF2239)</f>
        <v>0</v>
      </c>
      <c r="AB2239" s="41">
        <f>BP2239+BQ2239</f>
        <v>0</v>
      </c>
      <c r="AC2239" s="41">
        <v>0</v>
      </c>
      <c r="AD2239" s="41">
        <v>0</v>
      </c>
      <c r="AE2239" s="41">
        <f>SUM(BR2239)</f>
        <v>0</v>
      </c>
      <c r="AF2239" s="41">
        <f>SUM(AM2239)</f>
        <v>0</v>
      </c>
      <c r="AG2239" s="122"/>
      <c r="AH2239" s="36">
        <v>0</v>
      </c>
      <c r="AI2239" s="126">
        <v>0</v>
      </c>
      <c r="AJ2239" s="36">
        <v>0</v>
      </c>
      <c r="AK2239" s="121"/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14">
        <v>0</v>
      </c>
      <c r="AR2239" s="1">
        <v>0</v>
      </c>
      <c r="AS2239" s="114">
        <v>0</v>
      </c>
      <c r="AT2239" s="114">
        <v>0</v>
      </c>
      <c r="AU2239" s="114">
        <v>0</v>
      </c>
      <c r="AV2239" s="114">
        <v>0</v>
      </c>
      <c r="AW2239" s="114">
        <v>0</v>
      </c>
      <c r="AX2239" s="114">
        <v>0</v>
      </c>
      <c r="AY2239" s="114">
        <v>0</v>
      </c>
      <c r="AZ2239" s="114">
        <v>0</v>
      </c>
      <c r="BA2239" s="114">
        <v>0</v>
      </c>
      <c r="BB2239" s="114">
        <v>0</v>
      </c>
      <c r="BC2239" s="114">
        <v>0</v>
      </c>
      <c r="BD2239" s="115">
        <v>0</v>
      </c>
      <c r="BE2239" s="114">
        <v>0</v>
      </c>
      <c r="BF2239" s="114">
        <v>0</v>
      </c>
      <c r="BG2239" s="114">
        <v>0</v>
      </c>
      <c r="BH2239" s="114">
        <v>0</v>
      </c>
      <c r="BI2239" s="114">
        <v>0</v>
      </c>
      <c r="BJ2239" s="114">
        <v>0</v>
      </c>
      <c r="BK2239" s="114">
        <v>0</v>
      </c>
      <c r="BL2239" s="114">
        <v>0</v>
      </c>
      <c r="BM2239" s="114">
        <v>0</v>
      </c>
      <c r="BN2239" s="114">
        <v>0</v>
      </c>
      <c r="BO2239" s="114">
        <v>0</v>
      </c>
      <c r="BP2239" s="114">
        <v>0</v>
      </c>
      <c r="BQ2239" s="114">
        <v>0</v>
      </c>
      <c r="BR2239" s="114">
        <v>0</v>
      </c>
      <c r="BS2239" s="114">
        <v>37.5</v>
      </c>
    </row>
    <row r="2240" spans="1:71" ht="15" x14ac:dyDescent="0.25">
      <c r="A2240" s="1" t="str">
        <f>CONCATENATE(G2240,"-",F2240,"-",H2240)</f>
        <v>999933493-Yellow-Under 60</v>
      </c>
      <c r="B2240" s="1" t="str">
        <f>CONCATENATE(G2240,"-",H2240)</f>
        <v>999933493-Under 60</v>
      </c>
      <c r="C2240" s="36" t="s">
        <v>252</v>
      </c>
      <c r="D2240" s="36" t="s">
        <v>1059</v>
      </c>
      <c r="E2240" s="36" t="s">
        <v>27</v>
      </c>
      <c r="F2240" s="36" t="s">
        <v>21</v>
      </c>
      <c r="G2240" s="128">
        <v>999933493</v>
      </c>
      <c r="H2240" s="36" t="s">
        <v>1868</v>
      </c>
      <c r="I2240" s="34">
        <f>((L2240)-J2240)+T2240</f>
        <v>560</v>
      </c>
      <c r="J2240" s="34">
        <f>L2240/2</f>
        <v>0</v>
      </c>
      <c r="K2240" s="37"/>
      <c r="L2240" s="34">
        <f>SUM(N2240,O2240,P2240,Q2240,R2240,M2240)</f>
        <v>0</v>
      </c>
      <c r="M2240" s="34">
        <f>AJ2240</f>
        <v>0</v>
      </c>
      <c r="N2240" s="34">
        <f>SUM(AI2240)</f>
        <v>0</v>
      </c>
      <c r="O2240" s="34">
        <f>0</f>
        <v>0</v>
      </c>
      <c r="P2240" s="34">
        <v>0</v>
      </c>
      <c r="Q2240" s="34">
        <v>0</v>
      </c>
      <c r="R2240" s="34">
        <f>AH2240</f>
        <v>0</v>
      </c>
      <c r="S2240" s="122"/>
      <c r="T2240" s="41">
        <f>SUM(U2240,AA2240)</f>
        <v>560</v>
      </c>
      <c r="U2240" s="41">
        <f>IF(SUM(V2240:Y2240)&gt;=250, 250,SUM(V2240:Y2240))</f>
        <v>110</v>
      </c>
      <c r="V2240" s="41">
        <v>0</v>
      </c>
      <c r="W2240" s="41">
        <v>0</v>
      </c>
      <c r="X2240" s="41">
        <f>SUM(AL2240,AN2240,BO2240,BS2240)</f>
        <v>50</v>
      </c>
      <c r="Y2240" s="41">
        <f>SUM(AO2240:BN2240)</f>
        <v>60</v>
      </c>
      <c r="Z2240" s="41">
        <f>COUNTIF(AO2240:BN2240, "&gt;0")</f>
        <v>1</v>
      </c>
      <c r="AA2240" s="41">
        <f>SUM(AB2240:AF2240)</f>
        <v>450</v>
      </c>
      <c r="AB2240" s="41">
        <f>BP2240+BQ2240</f>
        <v>150</v>
      </c>
      <c r="AC2240" s="41">
        <v>0</v>
      </c>
      <c r="AD2240" s="41">
        <v>0</v>
      </c>
      <c r="AE2240" s="41">
        <f>SUM(BR2240)</f>
        <v>300</v>
      </c>
      <c r="AF2240" s="41">
        <f>SUM(AM2240)</f>
        <v>0</v>
      </c>
      <c r="AG2240" s="122"/>
      <c r="AH2240" s="36">
        <v>0</v>
      </c>
      <c r="AI2240" s="126">
        <v>0</v>
      </c>
      <c r="AJ2240" s="36">
        <v>0</v>
      </c>
      <c r="AK2240" s="121"/>
      <c r="AL2240" s="1">
        <v>50</v>
      </c>
      <c r="AM2240" s="1">
        <v>0</v>
      </c>
      <c r="AN2240" s="1">
        <v>0</v>
      </c>
      <c r="AO2240" s="1">
        <v>60</v>
      </c>
      <c r="AP2240" s="1">
        <v>0</v>
      </c>
      <c r="AQ2240" s="114">
        <v>0</v>
      </c>
      <c r="AR2240" s="1">
        <v>0</v>
      </c>
      <c r="AS2240" s="114">
        <v>0</v>
      </c>
      <c r="AT2240" s="114">
        <v>0</v>
      </c>
      <c r="AU2240" s="114">
        <v>0</v>
      </c>
      <c r="AV2240" s="114">
        <v>0</v>
      </c>
      <c r="AW2240" s="114">
        <v>0</v>
      </c>
      <c r="AX2240" s="114">
        <v>0</v>
      </c>
      <c r="AY2240" s="114">
        <v>0</v>
      </c>
      <c r="AZ2240" s="114">
        <v>0</v>
      </c>
      <c r="BA2240" s="114">
        <v>0</v>
      </c>
      <c r="BB2240" s="114">
        <v>0</v>
      </c>
      <c r="BC2240" s="114">
        <v>0</v>
      </c>
      <c r="BD2240" s="115">
        <v>0</v>
      </c>
      <c r="BE2240" s="114">
        <v>0</v>
      </c>
      <c r="BF2240" s="114">
        <v>0</v>
      </c>
      <c r="BG2240" s="114">
        <v>0</v>
      </c>
      <c r="BH2240" s="114">
        <v>0</v>
      </c>
      <c r="BI2240" s="114">
        <v>0</v>
      </c>
      <c r="BJ2240" s="114">
        <v>0</v>
      </c>
      <c r="BK2240" s="114">
        <v>0</v>
      </c>
      <c r="BL2240" s="114">
        <v>0</v>
      </c>
      <c r="BM2240" s="114">
        <v>0</v>
      </c>
      <c r="BN2240" s="114">
        <v>0</v>
      </c>
      <c r="BO2240" s="114">
        <v>0</v>
      </c>
      <c r="BP2240" s="114">
        <v>150</v>
      </c>
      <c r="BQ2240" s="114">
        <v>0</v>
      </c>
      <c r="BR2240" s="114">
        <v>300</v>
      </c>
      <c r="BS2240" s="114">
        <v>0</v>
      </c>
    </row>
    <row r="2241" spans="1:71" ht="15" x14ac:dyDescent="0.25">
      <c r="A2241" s="1" t="str">
        <f>CONCATENATE(G2241,"-",F2241,"-",H2241)</f>
        <v>999773830-Black-Under 60</v>
      </c>
      <c r="B2241" s="1" t="str">
        <f>CONCATENATE(G2241,"-",H2241)</f>
        <v>999773830-Under 60</v>
      </c>
      <c r="C2241" s="34" t="s">
        <v>88</v>
      </c>
      <c r="D2241" s="34" t="s">
        <v>89</v>
      </c>
      <c r="E2241" s="34" t="s">
        <v>17</v>
      </c>
      <c r="F2241" s="41" t="s">
        <v>14</v>
      </c>
      <c r="G2241" s="127">
        <v>999773830</v>
      </c>
      <c r="H2241" s="36" t="s">
        <v>1868</v>
      </c>
      <c r="I2241" s="34">
        <f>((L2241)-J2241)+T2241</f>
        <v>1700</v>
      </c>
      <c r="J2241" s="34">
        <f>L2241/2</f>
        <v>100</v>
      </c>
      <c r="K2241" s="35"/>
      <c r="L2241" s="34">
        <f>SUM(N2241,O2241,P2241,Q2241,R2241,M2241)</f>
        <v>200</v>
      </c>
      <c r="M2241" s="34">
        <f>AJ2241</f>
        <v>0</v>
      </c>
      <c r="N2241" s="34">
        <f>SUM(AI2241)</f>
        <v>0</v>
      </c>
      <c r="O2241" s="34">
        <f>0</f>
        <v>0</v>
      </c>
      <c r="P2241" s="34">
        <v>0</v>
      </c>
      <c r="Q2241" s="34">
        <v>0</v>
      </c>
      <c r="R2241" s="34">
        <f>AH2241</f>
        <v>200</v>
      </c>
      <c r="S2241" s="122"/>
      <c r="T2241" s="41">
        <f>SUM(U2241,AA2241)</f>
        <v>1600</v>
      </c>
      <c r="U2241" s="41">
        <f>IF(SUM(V2241:Y2241)&gt;=250, 250,SUM(V2241:Y2241))</f>
        <v>0</v>
      </c>
      <c r="V2241" s="41">
        <v>0</v>
      </c>
      <c r="W2241" s="41">
        <v>0</v>
      </c>
      <c r="X2241" s="41">
        <f>SUM(AL2241,AN2241,BO2241,BS2241)</f>
        <v>0</v>
      </c>
      <c r="Y2241" s="41">
        <f>SUM(AO2241:BN2241)</f>
        <v>0</v>
      </c>
      <c r="Z2241" s="41">
        <f>COUNTIF(AO2241:BN2241, "&gt;0")</f>
        <v>0</v>
      </c>
      <c r="AA2241" s="41">
        <f>SUM(AB2241:AF2241)</f>
        <v>1600</v>
      </c>
      <c r="AB2241" s="41">
        <f>BP2241+BQ2241</f>
        <v>300</v>
      </c>
      <c r="AC2241" s="41">
        <v>0</v>
      </c>
      <c r="AD2241" s="41">
        <v>0</v>
      </c>
      <c r="AE2241" s="41">
        <f>SUM(BR2241)</f>
        <v>600</v>
      </c>
      <c r="AF2241" s="41">
        <f>SUM(AM2241)</f>
        <v>700</v>
      </c>
      <c r="AG2241" s="122"/>
      <c r="AH2241" s="36">
        <v>200</v>
      </c>
      <c r="AI2241" s="126">
        <v>0</v>
      </c>
      <c r="AJ2241" s="36">
        <v>0</v>
      </c>
      <c r="AK2241" s="121"/>
      <c r="AL2241" s="1">
        <v>0</v>
      </c>
      <c r="AM2241" s="1">
        <v>700</v>
      </c>
      <c r="AN2241" s="1">
        <v>0</v>
      </c>
      <c r="AO2241" s="1">
        <v>0</v>
      </c>
      <c r="AP2241" s="1">
        <v>0</v>
      </c>
      <c r="AQ2241" s="114">
        <v>0</v>
      </c>
      <c r="AR2241" s="1">
        <v>0</v>
      </c>
      <c r="AS2241" s="114">
        <v>0</v>
      </c>
      <c r="AT2241" s="114">
        <v>0</v>
      </c>
      <c r="AU2241" s="114">
        <v>0</v>
      </c>
      <c r="AV2241" s="114">
        <v>0</v>
      </c>
      <c r="AW2241" s="114">
        <v>0</v>
      </c>
      <c r="AX2241" s="114">
        <v>0</v>
      </c>
      <c r="AY2241" s="114">
        <v>0</v>
      </c>
      <c r="AZ2241" s="114">
        <v>0</v>
      </c>
      <c r="BA2241" s="114">
        <v>0</v>
      </c>
      <c r="BB2241" s="114">
        <v>0</v>
      </c>
      <c r="BC2241" s="114">
        <v>0</v>
      </c>
      <c r="BD2241" s="115">
        <v>0</v>
      </c>
      <c r="BE2241" s="114">
        <v>0</v>
      </c>
      <c r="BF2241" s="114">
        <v>0</v>
      </c>
      <c r="BG2241" s="114">
        <v>0</v>
      </c>
      <c r="BH2241" s="114">
        <v>0</v>
      </c>
      <c r="BI2241" s="114">
        <v>0</v>
      </c>
      <c r="BJ2241" s="114">
        <v>0</v>
      </c>
      <c r="BK2241" s="114">
        <v>0</v>
      </c>
      <c r="BL2241" s="114">
        <v>0</v>
      </c>
      <c r="BM2241" s="114">
        <v>0</v>
      </c>
      <c r="BN2241" s="114">
        <v>0</v>
      </c>
      <c r="BO2241" s="114">
        <v>0</v>
      </c>
      <c r="BP2241" s="114">
        <v>0</v>
      </c>
      <c r="BQ2241" s="114">
        <v>300</v>
      </c>
      <c r="BR2241" s="114">
        <v>600</v>
      </c>
      <c r="BS2241" s="114">
        <v>0</v>
      </c>
    </row>
    <row r="2242" spans="1:71" ht="15" x14ac:dyDescent="0.25">
      <c r="A2242" s="1" t="str">
        <f>CONCATENATE(G2242,"-",F2242,"-",H2242)</f>
        <v>999793933-Black-Under 60</v>
      </c>
      <c r="B2242" s="1" t="str">
        <f>CONCATENATE(G2242,"-",H2242)</f>
        <v>999793933-Under 60</v>
      </c>
      <c r="C2242" s="34" t="s">
        <v>97</v>
      </c>
      <c r="D2242" s="34" t="s">
        <v>98</v>
      </c>
      <c r="E2242" s="34" t="s">
        <v>17</v>
      </c>
      <c r="F2242" s="41" t="s">
        <v>14</v>
      </c>
      <c r="G2242" s="127">
        <v>999793933</v>
      </c>
      <c r="H2242" s="36" t="s">
        <v>1868</v>
      </c>
      <c r="I2242" s="34">
        <f>((L2242)-J2242)+T2242</f>
        <v>1279</v>
      </c>
      <c r="J2242" s="34"/>
      <c r="K2242" s="35"/>
      <c r="L2242" s="34">
        <f>SUM(N2242,O2242,P2242,Q2242,R2242,M2242)</f>
        <v>113</v>
      </c>
      <c r="M2242" s="34">
        <f>AJ2242</f>
        <v>0</v>
      </c>
      <c r="N2242" s="34">
        <f>SUM(AI2242)</f>
        <v>0</v>
      </c>
      <c r="O2242" s="34">
        <f>0</f>
        <v>0</v>
      </c>
      <c r="P2242" s="34">
        <v>0</v>
      </c>
      <c r="Q2242" s="34">
        <v>0</v>
      </c>
      <c r="R2242" s="34">
        <f>AH2242</f>
        <v>113</v>
      </c>
      <c r="S2242" s="122"/>
      <c r="T2242" s="41">
        <f>SUM(U2242,AA2242)</f>
        <v>1166</v>
      </c>
      <c r="U2242" s="41">
        <f>IF(SUM(V2242:Y2242)&gt;=250, 250,SUM(V2242:Y2242))</f>
        <v>120</v>
      </c>
      <c r="V2242" s="41">
        <v>0</v>
      </c>
      <c r="W2242" s="41">
        <v>0</v>
      </c>
      <c r="X2242" s="41">
        <f>SUM(AL2242,AN2242,BO2242,BS2242)</f>
        <v>0</v>
      </c>
      <c r="Y2242" s="41">
        <f>SUM(AO2242:BN2242)</f>
        <v>120</v>
      </c>
      <c r="Z2242" s="41">
        <f>COUNTIF(AO2242:BN2242, "&gt;0")</f>
        <v>1</v>
      </c>
      <c r="AA2242" s="41">
        <f>SUM(AB2242:AF2242)</f>
        <v>1046</v>
      </c>
      <c r="AB2242" s="41">
        <f>BP2242+BQ2242</f>
        <v>300</v>
      </c>
      <c r="AC2242" s="41">
        <v>0</v>
      </c>
      <c r="AD2242" s="41">
        <v>0</v>
      </c>
      <c r="AE2242" s="41">
        <f>SUM(BR2242)</f>
        <v>450</v>
      </c>
      <c r="AF2242" s="41">
        <f>SUM(AM2242)</f>
        <v>296</v>
      </c>
      <c r="AG2242" s="122"/>
      <c r="AH2242" s="36">
        <v>113</v>
      </c>
      <c r="AI2242" s="126">
        <v>0</v>
      </c>
      <c r="AJ2242" s="36">
        <v>0</v>
      </c>
      <c r="AK2242" s="121"/>
      <c r="AL2242" s="1">
        <v>0</v>
      </c>
      <c r="AM2242" s="1">
        <v>296</v>
      </c>
      <c r="AN2242" s="1">
        <v>0</v>
      </c>
      <c r="AO2242" s="1">
        <v>0</v>
      </c>
      <c r="AP2242" s="1">
        <v>0</v>
      </c>
      <c r="AQ2242" s="114">
        <v>0</v>
      </c>
      <c r="AR2242" s="1">
        <v>0</v>
      </c>
      <c r="AS2242" s="114">
        <v>0</v>
      </c>
      <c r="AT2242" s="114">
        <v>0</v>
      </c>
      <c r="AU2242" s="114">
        <v>0</v>
      </c>
      <c r="AV2242" s="114">
        <v>0</v>
      </c>
      <c r="AW2242" s="114">
        <v>0</v>
      </c>
      <c r="AX2242" s="114">
        <v>0</v>
      </c>
      <c r="AY2242" s="114">
        <v>120</v>
      </c>
      <c r="AZ2242" s="114">
        <v>0</v>
      </c>
      <c r="BA2242" s="114">
        <v>0</v>
      </c>
      <c r="BB2242" s="114">
        <v>0</v>
      </c>
      <c r="BC2242" s="114">
        <v>0</v>
      </c>
      <c r="BD2242" s="115">
        <v>0</v>
      </c>
      <c r="BE2242" s="114">
        <v>0</v>
      </c>
      <c r="BF2242" s="114">
        <v>0</v>
      </c>
      <c r="BG2242" s="114">
        <v>0</v>
      </c>
      <c r="BH2242" s="114">
        <v>0</v>
      </c>
      <c r="BI2242" s="114">
        <v>0</v>
      </c>
      <c r="BJ2242" s="114">
        <v>0</v>
      </c>
      <c r="BK2242" s="114">
        <v>0</v>
      </c>
      <c r="BL2242" s="114">
        <v>0</v>
      </c>
      <c r="BM2242" s="114">
        <v>0</v>
      </c>
      <c r="BN2242" s="114">
        <v>0</v>
      </c>
      <c r="BO2242" s="114">
        <v>0</v>
      </c>
      <c r="BP2242" s="114">
        <v>300</v>
      </c>
      <c r="BQ2242" s="114">
        <v>0</v>
      </c>
      <c r="BR2242" s="114">
        <v>450</v>
      </c>
      <c r="BS2242" s="114">
        <v>0</v>
      </c>
    </row>
    <row r="2243" spans="1:71" ht="15" x14ac:dyDescent="0.25">
      <c r="A2243" s="1" t="str">
        <f>CONCATENATE(G2243,"-",F2243,"-",H2243)</f>
        <v>999869990-Black-Under 60</v>
      </c>
      <c r="B2243" s="1" t="str">
        <f>CONCATENATE(G2243,"-",H2243)</f>
        <v>999869990-Under 60</v>
      </c>
      <c r="C2243" s="34" t="s">
        <v>217</v>
      </c>
      <c r="D2243" s="34" t="s">
        <v>218</v>
      </c>
      <c r="E2243" s="34" t="s">
        <v>17</v>
      </c>
      <c r="F2243" s="41" t="s">
        <v>14</v>
      </c>
      <c r="G2243" s="127">
        <v>999869990</v>
      </c>
      <c r="H2243" s="36" t="s">
        <v>1868</v>
      </c>
      <c r="I2243" s="34">
        <f>((L2243)-J2243)+T2243</f>
        <v>1152</v>
      </c>
      <c r="J2243" s="34"/>
      <c r="K2243" s="35"/>
      <c r="L2243" s="34">
        <f>SUM(N2243,O2243,P2243,Q2243,R2243,M2243)</f>
        <v>0</v>
      </c>
      <c r="M2243" s="34">
        <f>AJ2243</f>
        <v>0</v>
      </c>
      <c r="N2243" s="34">
        <f>SUM(AI2243)</f>
        <v>0</v>
      </c>
      <c r="O2243" s="34">
        <f>0</f>
        <v>0</v>
      </c>
      <c r="P2243" s="34">
        <v>0</v>
      </c>
      <c r="Q2243" s="34">
        <v>0</v>
      </c>
      <c r="R2243" s="34">
        <f>AH2243</f>
        <v>0</v>
      </c>
      <c r="S2243" s="122"/>
      <c r="T2243" s="41">
        <f>SUM(U2243,AA2243)</f>
        <v>1152</v>
      </c>
      <c r="U2243" s="41">
        <f>IF(SUM(V2243:Y2243)&gt;=250, 250,SUM(V2243:Y2243))</f>
        <v>120</v>
      </c>
      <c r="V2243" s="41">
        <v>0</v>
      </c>
      <c r="W2243" s="41">
        <v>0</v>
      </c>
      <c r="X2243" s="41">
        <f>SUM(AL2243,AN2243,BO2243,BS2243)</f>
        <v>0</v>
      </c>
      <c r="Y2243" s="41">
        <f>SUM(AO2243:BN2243)</f>
        <v>120</v>
      </c>
      <c r="Z2243" s="41">
        <f>COUNTIF(AO2243:BN2243, "&gt;0")</f>
        <v>1</v>
      </c>
      <c r="AA2243" s="41">
        <f>SUM(AB2243:AF2243)</f>
        <v>1032</v>
      </c>
      <c r="AB2243" s="41">
        <f>BP2243+BQ2243</f>
        <v>169</v>
      </c>
      <c r="AC2243" s="41">
        <v>0</v>
      </c>
      <c r="AD2243" s="41">
        <v>0</v>
      </c>
      <c r="AE2243" s="41">
        <f>SUM(BR2243)</f>
        <v>338</v>
      </c>
      <c r="AF2243" s="41">
        <f>SUM(AM2243)</f>
        <v>525</v>
      </c>
      <c r="AG2243" s="122"/>
      <c r="AH2243" s="36">
        <v>0</v>
      </c>
      <c r="AI2243" s="126">
        <v>0</v>
      </c>
      <c r="AJ2243" s="36">
        <v>0</v>
      </c>
      <c r="AK2243" s="121"/>
      <c r="AL2243" s="1">
        <v>0</v>
      </c>
      <c r="AM2243" s="1">
        <v>525</v>
      </c>
      <c r="AN2243" s="1">
        <v>0</v>
      </c>
      <c r="AO2243" s="1">
        <v>0</v>
      </c>
      <c r="AP2243" s="1">
        <v>0</v>
      </c>
      <c r="AQ2243" s="114">
        <v>0</v>
      </c>
      <c r="AR2243" s="1">
        <v>0</v>
      </c>
      <c r="AS2243" s="114">
        <v>0</v>
      </c>
      <c r="AT2243" s="114">
        <v>0</v>
      </c>
      <c r="AU2243" s="114">
        <v>0</v>
      </c>
      <c r="AV2243" s="114">
        <v>0</v>
      </c>
      <c r="AW2243" s="114">
        <v>120</v>
      </c>
      <c r="AX2243" s="114">
        <v>0</v>
      </c>
      <c r="AY2243" s="114">
        <v>0</v>
      </c>
      <c r="AZ2243" s="114">
        <v>0</v>
      </c>
      <c r="BA2243" s="114">
        <v>0</v>
      </c>
      <c r="BB2243" s="114">
        <v>0</v>
      </c>
      <c r="BC2243" s="114">
        <v>0</v>
      </c>
      <c r="BD2243" s="115">
        <v>0</v>
      </c>
      <c r="BE2243" s="114">
        <v>0</v>
      </c>
      <c r="BF2243" s="114">
        <v>0</v>
      </c>
      <c r="BG2243" s="114">
        <v>0</v>
      </c>
      <c r="BH2243" s="114">
        <v>0</v>
      </c>
      <c r="BI2243" s="114">
        <v>0</v>
      </c>
      <c r="BJ2243" s="114">
        <v>0</v>
      </c>
      <c r="BK2243" s="114">
        <v>0</v>
      </c>
      <c r="BL2243" s="114">
        <v>0</v>
      </c>
      <c r="BM2243" s="114">
        <v>0</v>
      </c>
      <c r="BN2243" s="114">
        <v>0</v>
      </c>
      <c r="BO2243" s="114">
        <v>0</v>
      </c>
      <c r="BP2243" s="114">
        <v>0</v>
      </c>
      <c r="BQ2243" s="114">
        <v>169</v>
      </c>
      <c r="BR2243" s="114">
        <v>338</v>
      </c>
      <c r="BS2243" s="114">
        <v>0</v>
      </c>
    </row>
    <row r="2244" spans="1:71" ht="15" x14ac:dyDescent="0.25">
      <c r="A2244" s="1" t="str">
        <f>CONCATENATE(G2244,"-",F2244,"-",H2244)</f>
        <v>999884977-Black-Under 60</v>
      </c>
      <c r="B2244" s="1" t="str">
        <f>CONCATENATE(G2244,"-",H2244)</f>
        <v>999884977-Under 60</v>
      </c>
      <c r="C2244" s="34" t="s">
        <v>287</v>
      </c>
      <c r="D2244" s="34" t="s">
        <v>286</v>
      </c>
      <c r="E2244" s="34" t="s">
        <v>17</v>
      </c>
      <c r="F2244" s="41" t="s">
        <v>14</v>
      </c>
      <c r="G2244" s="127">
        <v>999884977</v>
      </c>
      <c r="H2244" s="36" t="s">
        <v>1868</v>
      </c>
      <c r="I2244" s="34">
        <f>((L2244)-J2244)+T2244</f>
        <v>1122</v>
      </c>
      <c r="J2244" s="34"/>
      <c r="K2244" s="35"/>
      <c r="L2244" s="34">
        <f>SUM(N2244,O2244,P2244,Q2244,R2244,M2244)</f>
        <v>113</v>
      </c>
      <c r="M2244" s="34">
        <f>AJ2244</f>
        <v>0</v>
      </c>
      <c r="N2244" s="34">
        <f>SUM(AI2244)</f>
        <v>0</v>
      </c>
      <c r="O2244" s="34">
        <f>0</f>
        <v>0</v>
      </c>
      <c r="P2244" s="34">
        <v>0</v>
      </c>
      <c r="Q2244" s="34">
        <v>0</v>
      </c>
      <c r="R2244" s="34">
        <f>AH2244</f>
        <v>113</v>
      </c>
      <c r="S2244" s="122"/>
      <c r="T2244" s="41">
        <f>SUM(U2244,AA2244)</f>
        <v>1009</v>
      </c>
      <c r="U2244" s="41">
        <f>IF(SUM(V2244:Y2244)&gt;=250, 250,SUM(V2244:Y2244))</f>
        <v>150</v>
      </c>
      <c r="V2244" s="41">
        <v>0</v>
      </c>
      <c r="W2244" s="41">
        <v>0</v>
      </c>
      <c r="X2244" s="41">
        <f>SUM(AL2244,AN2244,BO2244,BS2244)</f>
        <v>0</v>
      </c>
      <c r="Y2244" s="41">
        <f>SUM(AO2244:BN2244)</f>
        <v>150</v>
      </c>
      <c r="Z2244" s="41">
        <f>COUNTIF(AO2244:BN2244, "&gt;0")</f>
        <v>2</v>
      </c>
      <c r="AA2244" s="41">
        <f>SUM(AB2244:AF2244)</f>
        <v>859</v>
      </c>
      <c r="AB2244" s="41">
        <f>BP2244+BQ2244</f>
        <v>225</v>
      </c>
      <c r="AC2244" s="41">
        <v>0</v>
      </c>
      <c r="AD2244" s="41">
        <v>0</v>
      </c>
      <c r="AE2244" s="41">
        <f>SUM(BR2244)</f>
        <v>338</v>
      </c>
      <c r="AF2244" s="41">
        <f>SUM(AM2244)</f>
        <v>296</v>
      </c>
      <c r="AG2244" s="122"/>
      <c r="AH2244" s="36">
        <v>113</v>
      </c>
      <c r="AI2244" s="126">
        <v>0</v>
      </c>
      <c r="AJ2244" s="36">
        <v>0</v>
      </c>
      <c r="AK2244" s="121"/>
      <c r="AL2244" s="1">
        <v>0</v>
      </c>
      <c r="AM2244" s="1">
        <v>296</v>
      </c>
      <c r="AN2244" s="1">
        <v>0</v>
      </c>
      <c r="AO2244" s="1">
        <v>0</v>
      </c>
      <c r="AP2244" s="1">
        <v>90</v>
      </c>
      <c r="AQ2244" s="114">
        <v>0</v>
      </c>
      <c r="AR2244" s="1">
        <v>0</v>
      </c>
      <c r="AS2244" s="114">
        <v>0</v>
      </c>
      <c r="AT2244" s="114">
        <v>0</v>
      </c>
      <c r="AU2244" s="114">
        <v>0</v>
      </c>
      <c r="AV2244" s="114">
        <v>0</v>
      </c>
      <c r="AW2244" s="114">
        <v>0</v>
      </c>
      <c r="AX2244" s="114">
        <v>0</v>
      </c>
      <c r="AY2244" s="114">
        <v>0</v>
      </c>
      <c r="AZ2244" s="114">
        <v>0</v>
      </c>
      <c r="BA2244" s="114">
        <v>0</v>
      </c>
      <c r="BB2244" s="114">
        <v>0</v>
      </c>
      <c r="BC2244" s="114">
        <v>60</v>
      </c>
      <c r="BD2244" s="115">
        <v>0</v>
      </c>
      <c r="BE2244" s="114">
        <v>0</v>
      </c>
      <c r="BF2244" s="114">
        <v>0</v>
      </c>
      <c r="BG2244" s="114">
        <v>0</v>
      </c>
      <c r="BH2244" s="114">
        <v>0</v>
      </c>
      <c r="BI2244" s="114">
        <v>0</v>
      </c>
      <c r="BJ2244" s="114">
        <v>0</v>
      </c>
      <c r="BK2244" s="114">
        <v>0</v>
      </c>
      <c r="BL2244" s="114">
        <v>0</v>
      </c>
      <c r="BM2244" s="114">
        <v>0</v>
      </c>
      <c r="BN2244" s="114">
        <v>0</v>
      </c>
      <c r="BO2244" s="114">
        <v>0</v>
      </c>
      <c r="BP2244" s="114">
        <v>225</v>
      </c>
      <c r="BQ2244" s="114">
        <v>0</v>
      </c>
      <c r="BR2244" s="114">
        <v>338</v>
      </c>
      <c r="BS2244" s="114">
        <v>0</v>
      </c>
    </row>
    <row r="2245" spans="1:71" ht="15" x14ac:dyDescent="0.25">
      <c r="A2245" s="1" t="str">
        <f>CONCATENATE(G2245,"-",F2245,"-",H2245)</f>
        <v>999798829-Black-Under 60</v>
      </c>
      <c r="B2245" s="1" t="str">
        <f>CONCATENATE(G2245,"-",H2245)</f>
        <v>999798829-Under 60</v>
      </c>
      <c r="C2245" s="34" t="s">
        <v>104</v>
      </c>
      <c r="D2245" s="34" t="s">
        <v>52</v>
      </c>
      <c r="E2245" s="34" t="s">
        <v>17</v>
      </c>
      <c r="F2245" s="41" t="s">
        <v>14</v>
      </c>
      <c r="G2245" s="127">
        <v>999798829</v>
      </c>
      <c r="H2245" s="36" t="s">
        <v>1868</v>
      </c>
      <c r="I2245" s="34">
        <f>((L2245)-J2245)+T2245</f>
        <v>873</v>
      </c>
      <c r="J2245" s="34"/>
      <c r="K2245" s="35"/>
      <c r="L2245" s="34">
        <f>SUM(N2245,O2245,P2245,Q2245,R2245,M2245)</f>
        <v>0</v>
      </c>
      <c r="M2245" s="34">
        <f>AJ2245</f>
        <v>0</v>
      </c>
      <c r="N2245" s="34">
        <f>SUM(AI2245)</f>
        <v>0</v>
      </c>
      <c r="O2245" s="34">
        <f>0</f>
        <v>0</v>
      </c>
      <c r="P2245" s="34">
        <v>0</v>
      </c>
      <c r="Q2245" s="34">
        <v>0</v>
      </c>
      <c r="R2245" s="34">
        <f>AH2245</f>
        <v>0</v>
      </c>
      <c r="S2245" s="122"/>
      <c r="T2245" s="41">
        <f>SUM(U2245,AA2245)</f>
        <v>873</v>
      </c>
      <c r="U2245" s="41">
        <f>IF(SUM(V2245:Y2245)&gt;=250, 250,SUM(V2245:Y2245))</f>
        <v>0</v>
      </c>
      <c r="V2245" s="41">
        <v>0</v>
      </c>
      <c r="W2245" s="41">
        <v>0</v>
      </c>
      <c r="X2245" s="41">
        <f>SUM(AL2245,AN2245,BO2245,BS2245)</f>
        <v>0</v>
      </c>
      <c r="Y2245" s="41">
        <f>SUM(AO2245:BN2245)</f>
        <v>0</v>
      </c>
      <c r="Z2245" s="41">
        <f>COUNTIF(AO2245:BN2245, "&gt;0")</f>
        <v>0</v>
      </c>
      <c r="AA2245" s="41">
        <f>SUM(AB2245:AF2245)</f>
        <v>873</v>
      </c>
      <c r="AB2245" s="41">
        <f>BP2245+BQ2245</f>
        <v>225</v>
      </c>
      <c r="AC2245" s="41">
        <v>0</v>
      </c>
      <c r="AD2245" s="41">
        <v>0</v>
      </c>
      <c r="AE2245" s="41">
        <f>SUM(BR2245)</f>
        <v>254</v>
      </c>
      <c r="AF2245" s="41">
        <f>SUM(AM2245)</f>
        <v>394</v>
      </c>
      <c r="AG2245" s="122"/>
      <c r="AH2245" s="36">
        <v>0</v>
      </c>
      <c r="AI2245" s="126">
        <v>0</v>
      </c>
      <c r="AJ2245" s="36">
        <v>0</v>
      </c>
      <c r="AK2245" s="121"/>
      <c r="AL2245" s="1">
        <v>0</v>
      </c>
      <c r="AM2245" s="1">
        <v>394</v>
      </c>
      <c r="AN2245" s="1">
        <v>0</v>
      </c>
      <c r="AO2245" s="1">
        <v>0</v>
      </c>
      <c r="AP2245" s="1">
        <v>0</v>
      </c>
      <c r="AQ2245" s="114">
        <v>0</v>
      </c>
      <c r="AR2245" s="1">
        <v>0</v>
      </c>
      <c r="AS2245" s="114">
        <v>0</v>
      </c>
      <c r="AT2245" s="114">
        <v>0</v>
      </c>
      <c r="AU2245" s="114">
        <v>0</v>
      </c>
      <c r="AV2245" s="114">
        <v>0</v>
      </c>
      <c r="AW2245" s="114">
        <v>0</v>
      </c>
      <c r="AX2245" s="114">
        <v>0</v>
      </c>
      <c r="AY2245" s="114">
        <v>0</v>
      </c>
      <c r="AZ2245" s="114">
        <v>0</v>
      </c>
      <c r="BA2245" s="114">
        <v>0</v>
      </c>
      <c r="BB2245" s="114">
        <v>0</v>
      </c>
      <c r="BC2245" s="114">
        <v>0</v>
      </c>
      <c r="BD2245" s="115">
        <v>0</v>
      </c>
      <c r="BE2245" s="114">
        <v>0</v>
      </c>
      <c r="BF2245" s="114">
        <v>0</v>
      </c>
      <c r="BG2245" s="114">
        <v>0</v>
      </c>
      <c r="BH2245" s="114">
        <v>0</v>
      </c>
      <c r="BI2245" s="114">
        <v>0</v>
      </c>
      <c r="BJ2245" s="114">
        <v>0</v>
      </c>
      <c r="BK2245" s="114">
        <v>0</v>
      </c>
      <c r="BL2245" s="114">
        <v>0</v>
      </c>
      <c r="BM2245" s="114">
        <v>0</v>
      </c>
      <c r="BN2245" s="114">
        <v>0</v>
      </c>
      <c r="BO2245" s="114">
        <v>0</v>
      </c>
      <c r="BP2245" s="114">
        <v>0</v>
      </c>
      <c r="BQ2245" s="114">
        <v>225</v>
      </c>
      <c r="BR2245" s="114">
        <v>254</v>
      </c>
      <c r="BS2245" s="114">
        <v>0</v>
      </c>
    </row>
    <row r="2246" spans="1:71" ht="15" x14ac:dyDescent="0.25">
      <c r="A2246" s="1" t="str">
        <f>CONCATENATE(G2246,"-",F2246,"-",H2246)</f>
        <v>999920886-Black-Under 60</v>
      </c>
      <c r="B2246" s="1" t="str">
        <f>CONCATENATE(G2246,"-",H2246)</f>
        <v>999920886-Under 60</v>
      </c>
      <c r="C2246" s="36" t="s">
        <v>718</v>
      </c>
      <c r="D2246" s="36" t="s">
        <v>719</v>
      </c>
      <c r="E2246" s="36" t="s">
        <v>17</v>
      </c>
      <c r="F2246" s="41" t="s">
        <v>14</v>
      </c>
      <c r="G2246" s="127">
        <v>999920886</v>
      </c>
      <c r="H2246" s="36" t="s">
        <v>1868</v>
      </c>
      <c r="I2246" s="34">
        <f>((L2246)-J2246)+T2246</f>
        <v>872</v>
      </c>
      <c r="J2246" s="34"/>
      <c r="K2246" s="35"/>
      <c r="L2246" s="34">
        <f>SUM(N2246,O2246,P2246,Q2246,R2246,M2246)</f>
        <v>25</v>
      </c>
      <c r="M2246" s="34">
        <f>AJ2246</f>
        <v>0</v>
      </c>
      <c r="N2246" s="34">
        <f>SUM(AI2246)</f>
        <v>25</v>
      </c>
      <c r="O2246" s="34">
        <f>0</f>
        <v>0</v>
      </c>
      <c r="P2246" s="34">
        <v>0</v>
      </c>
      <c r="Q2246" s="34">
        <v>0</v>
      </c>
      <c r="R2246" s="34">
        <f>AH2246</f>
        <v>0</v>
      </c>
      <c r="S2246" s="122"/>
      <c r="T2246" s="41">
        <f>SUM(U2246,AA2246)</f>
        <v>847</v>
      </c>
      <c r="U2246" s="41">
        <f>IF(SUM(V2246:Y2246)&gt;=250, 250,SUM(V2246:Y2246))</f>
        <v>170</v>
      </c>
      <c r="V2246" s="41">
        <v>0</v>
      </c>
      <c r="W2246" s="41">
        <v>0</v>
      </c>
      <c r="X2246" s="41">
        <f>SUM(AL2246,AN2246,BO2246,BS2246)</f>
        <v>50</v>
      </c>
      <c r="Y2246" s="41">
        <f>SUM(AO2246:BN2246)</f>
        <v>120</v>
      </c>
      <c r="Z2246" s="41">
        <f>COUNTIF(AO2246:BN2246, "&gt;0")</f>
        <v>2</v>
      </c>
      <c r="AA2246" s="41">
        <f>SUM(AB2246:AF2246)</f>
        <v>677</v>
      </c>
      <c r="AB2246" s="41">
        <f>BP2246+BQ2246</f>
        <v>127</v>
      </c>
      <c r="AC2246" s="41">
        <v>0</v>
      </c>
      <c r="AD2246" s="41">
        <v>0</v>
      </c>
      <c r="AE2246" s="41">
        <f>SUM(BR2246)</f>
        <v>254</v>
      </c>
      <c r="AF2246" s="41">
        <f>SUM(AM2246)</f>
        <v>296</v>
      </c>
      <c r="AG2246" s="122"/>
      <c r="AH2246" s="36">
        <v>0</v>
      </c>
      <c r="AI2246" s="126">
        <v>25</v>
      </c>
      <c r="AJ2246" s="36">
        <v>0</v>
      </c>
      <c r="AK2246" s="121"/>
      <c r="AL2246" s="1">
        <v>0</v>
      </c>
      <c r="AM2246" s="1">
        <v>296</v>
      </c>
      <c r="AN2246" s="1">
        <v>0</v>
      </c>
      <c r="AO2246" s="1">
        <v>0</v>
      </c>
      <c r="AP2246" s="1">
        <v>0</v>
      </c>
      <c r="AQ2246" s="114">
        <v>60</v>
      </c>
      <c r="AR2246" s="1">
        <v>0</v>
      </c>
      <c r="AS2246" s="114">
        <v>0</v>
      </c>
      <c r="AT2246" s="114">
        <v>0</v>
      </c>
      <c r="AU2246" s="114">
        <v>0</v>
      </c>
      <c r="AV2246" s="114">
        <v>0</v>
      </c>
      <c r="AW2246" s="114">
        <v>0</v>
      </c>
      <c r="AX2246" s="114">
        <v>0</v>
      </c>
      <c r="AY2246" s="114">
        <v>0</v>
      </c>
      <c r="AZ2246" s="114">
        <v>0</v>
      </c>
      <c r="BA2246" s="114">
        <v>0</v>
      </c>
      <c r="BB2246" s="114">
        <v>0</v>
      </c>
      <c r="BC2246" s="114">
        <v>0</v>
      </c>
      <c r="BD2246" s="115">
        <v>0</v>
      </c>
      <c r="BE2246" s="114">
        <v>0</v>
      </c>
      <c r="BF2246" s="114">
        <v>0</v>
      </c>
      <c r="BG2246" s="114">
        <v>0</v>
      </c>
      <c r="BH2246" s="114">
        <v>0</v>
      </c>
      <c r="BI2246" s="114">
        <v>0</v>
      </c>
      <c r="BJ2246" s="114">
        <v>0</v>
      </c>
      <c r="BK2246" s="114">
        <v>0</v>
      </c>
      <c r="BL2246" s="114">
        <v>0</v>
      </c>
      <c r="BM2246" s="114">
        <v>0</v>
      </c>
      <c r="BN2246" s="114">
        <v>60</v>
      </c>
      <c r="BO2246" s="114">
        <v>0</v>
      </c>
      <c r="BP2246" s="114">
        <v>0</v>
      </c>
      <c r="BQ2246" s="114">
        <v>127</v>
      </c>
      <c r="BR2246" s="114">
        <v>254</v>
      </c>
      <c r="BS2246" s="114">
        <v>50</v>
      </c>
    </row>
    <row r="2247" spans="1:71" ht="15" x14ac:dyDescent="0.25">
      <c r="A2247" s="1" t="str">
        <f>CONCATENATE(G2247,"-",F2247,"-",H2247)</f>
        <v>999826214-Black-Under 60</v>
      </c>
      <c r="B2247" s="1" t="str">
        <f>CONCATENATE(G2247,"-",H2247)</f>
        <v>999826214-Under 60</v>
      </c>
      <c r="C2247" s="34" t="s">
        <v>701</v>
      </c>
      <c r="D2247" s="34" t="s">
        <v>1535</v>
      </c>
      <c r="E2247" s="34" t="s">
        <v>17</v>
      </c>
      <c r="F2247" s="41" t="s">
        <v>14</v>
      </c>
      <c r="G2247" s="127">
        <v>999826214</v>
      </c>
      <c r="H2247" s="36" t="s">
        <v>1868</v>
      </c>
      <c r="I2247" s="34">
        <f>((L2247)-J2247)+T2247</f>
        <v>773</v>
      </c>
      <c r="J2247" s="36"/>
      <c r="K2247" s="37"/>
      <c r="L2247" s="34">
        <f>SUM(N2247,O2247,P2247,Q2247,R2247,M2247)</f>
        <v>0</v>
      </c>
      <c r="M2247" s="34">
        <f>AJ2247</f>
        <v>0</v>
      </c>
      <c r="N2247" s="34">
        <f>SUM(AI2247)</f>
        <v>0</v>
      </c>
      <c r="O2247" s="34">
        <f>0</f>
        <v>0</v>
      </c>
      <c r="P2247" s="34">
        <v>0</v>
      </c>
      <c r="Q2247" s="34">
        <v>0</v>
      </c>
      <c r="R2247" s="34">
        <f>AH2247</f>
        <v>0</v>
      </c>
      <c r="S2247" s="122"/>
      <c r="T2247" s="41">
        <f>SUM(U2247,AA2247)</f>
        <v>773</v>
      </c>
      <c r="U2247" s="41">
        <f>IF(SUM(V2247:Y2247)&gt;=250, 250,SUM(V2247:Y2247))</f>
        <v>210</v>
      </c>
      <c r="V2247" s="41">
        <v>0</v>
      </c>
      <c r="W2247" s="41">
        <v>0</v>
      </c>
      <c r="X2247" s="41">
        <f>SUM(AL2247,AN2247,BO2247,BS2247)</f>
        <v>0</v>
      </c>
      <c r="Y2247" s="41">
        <f>SUM(AO2247:BN2247)</f>
        <v>210</v>
      </c>
      <c r="Z2247" s="41">
        <f>COUNTIF(AO2247:BN2247, "&gt;0")</f>
        <v>2</v>
      </c>
      <c r="AA2247" s="41">
        <f>SUM(AB2247:AF2247)</f>
        <v>563</v>
      </c>
      <c r="AB2247" s="41">
        <f>BP2247+BQ2247</f>
        <v>169</v>
      </c>
      <c r="AC2247" s="41">
        <v>0</v>
      </c>
      <c r="AD2247" s="41">
        <v>0</v>
      </c>
      <c r="AE2247" s="41">
        <f>SUM(BR2247)</f>
        <v>0</v>
      </c>
      <c r="AF2247" s="41">
        <f>SUM(AM2247)</f>
        <v>394</v>
      </c>
      <c r="AG2247" s="122"/>
      <c r="AH2247" s="36">
        <v>0</v>
      </c>
      <c r="AI2247" s="126">
        <v>0</v>
      </c>
      <c r="AJ2247" s="36">
        <v>0</v>
      </c>
      <c r="AK2247" s="121"/>
      <c r="AL2247" s="1">
        <v>0</v>
      </c>
      <c r="AM2247" s="1">
        <v>394</v>
      </c>
      <c r="AN2247" s="1">
        <v>0</v>
      </c>
      <c r="AO2247" s="1">
        <v>0</v>
      </c>
      <c r="AP2247" s="1">
        <v>0</v>
      </c>
      <c r="AQ2247" s="114">
        <v>0</v>
      </c>
      <c r="AR2247" s="1">
        <v>0</v>
      </c>
      <c r="AS2247" s="114">
        <v>0</v>
      </c>
      <c r="AT2247" s="114">
        <v>0</v>
      </c>
      <c r="AU2247" s="114">
        <v>0</v>
      </c>
      <c r="AV2247" s="114">
        <v>0</v>
      </c>
      <c r="AW2247" s="114">
        <v>0</v>
      </c>
      <c r="AX2247" s="114">
        <v>0</v>
      </c>
      <c r="AY2247" s="114">
        <v>0</v>
      </c>
      <c r="AZ2247" s="114">
        <v>0</v>
      </c>
      <c r="BA2247" s="114">
        <v>120</v>
      </c>
      <c r="BB2247" s="114">
        <v>0</v>
      </c>
      <c r="BC2247" s="114">
        <v>0</v>
      </c>
      <c r="BD2247" s="115">
        <v>90</v>
      </c>
      <c r="BE2247" s="114">
        <v>0</v>
      </c>
      <c r="BF2247" s="114">
        <v>0</v>
      </c>
      <c r="BG2247" s="114">
        <v>0</v>
      </c>
      <c r="BH2247" s="114">
        <v>0</v>
      </c>
      <c r="BI2247" s="114">
        <v>0</v>
      </c>
      <c r="BJ2247" s="114">
        <v>0</v>
      </c>
      <c r="BK2247" s="114">
        <v>0</v>
      </c>
      <c r="BL2247" s="114">
        <v>0</v>
      </c>
      <c r="BM2247" s="114">
        <v>0</v>
      </c>
      <c r="BN2247" s="114">
        <v>0</v>
      </c>
      <c r="BO2247" s="114">
        <v>0</v>
      </c>
      <c r="BP2247" s="114">
        <v>169</v>
      </c>
      <c r="BQ2247" s="114">
        <v>0</v>
      </c>
      <c r="BR2247" s="114">
        <v>0</v>
      </c>
      <c r="BS2247" s="114">
        <v>0</v>
      </c>
    </row>
    <row r="2248" spans="1:71" ht="15" x14ac:dyDescent="0.25">
      <c r="A2248" s="1" t="str">
        <f>CONCATENATE(G2248,"-",F2248,"-",H2248)</f>
        <v>999879405-Black-Under 60</v>
      </c>
      <c r="B2248" s="1" t="str">
        <f>CONCATENATE(G2248,"-",H2248)</f>
        <v>999879405-Under 60</v>
      </c>
      <c r="C2248" s="36" t="s">
        <v>1230</v>
      </c>
      <c r="D2248" s="36" t="s">
        <v>1266</v>
      </c>
      <c r="E2248" s="36" t="s">
        <v>17</v>
      </c>
      <c r="F2248" s="41" t="s">
        <v>14</v>
      </c>
      <c r="G2248" s="127">
        <v>999879405</v>
      </c>
      <c r="H2248" s="36" t="s">
        <v>1868</v>
      </c>
      <c r="I2248" s="34">
        <f>((L2248)-J2248)+T2248</f>
        <v>574</v>
      </c>
      <c r="J2248" s="36"/>
      <c r="K2248" s="37"/>
      <c r="L2248" s="34">
        <f>SUM(N2248,O2248,P2248,Q2248,R2248,M2248)</f>
        <v>200</v>
      </c>
      <c r="M2248" s="34">
        <f>AJ2248</f>
        <v>0</v>
      </c>
      <c r="N2248" s="34">
        <f>SUM(AI2248)</f>
        <v>0</v>
      </c>
      <c r="O2248" s="34">
        <f>0</f>
        <v>0</v>
      </c>
      <c r="P2248" s="34">
        <v>0</v>
      </c>
      <c r="Q2248" s="34">
        <v>0</v>
      </c>
      <c r="R2248" s="34">
        <f>AH2248</f>
        <v>200</v>
      </c>
      <c r="S2248" s="122"/>
      <c r="T2248" s="41">
        <f>SUM(U2248,AA2248)</f>
        <v>374</v>
      </c>
      <c r="U2248" s="41">
        <f>IF(SUM(V2248:Y2248)&gt;=250, 250,SUM(V2248:Y2248))</f>
        <v>120</v>
      </c>
      <c r="V2248" s="41">
        <v>0</v>
      </c>
      <c r="W2248" s="41">
        <v>0</v>
      </c>
      <c r="X2248" s="41">
        <f>SUM(AL2248,AN2248,BO2248,BS2248)</f>
        <v>0</v>
      </c>
      <c r="Y2248" s="41">
        <f>SUM(AO2248:BN2248)</f>
        <v>120</v>
      </c>
      <c r="Z2248" s="41">
        <f>COUNTIF(AO2248:BN2248, "&gt;0")</f>
        <v>1</v>
      </c>
      <c r="AA2248" s="41">
        <f>SUM(AB2248:AF2248)</f>
        <v>254</v>
      </c>
      <c r="AB2248" s="41">
        <f>BP2248+BQ2248</f>
        <v>0</v>
      </c>
      <c r="AC2248" s="41">
        <v>0</v>
      </c>
      <c r="AD2248" s="41">
        <v>0</v>
      </c>
      <c r="AE2248" s="41">
        <f>SUM(BR2248)</f>
        <v>254</v>
      </c>
      <c r="AF2248" s="41">
        <f>SUM(AM2248)</f>
        <v>0</v>
      </c>
      <c r="AG2248" s="122"/>
      <c r="AH2248" s="36">
        <v>200</v>
      </c>
      <c r="AI2248" s="126">
        <v>0</v>
      </c>
      <c r="AJ2248" s="36">
        <v>0</v>
      </c>
      <c r="AK2248" s="121"/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14">
        <v>0</v>
      </c>
      <c r="AR2248" s="1">
        <v>0</v>
      </c>
      <c r="AS2248" s="114">
        <v>0</v>
      </c>
      <c r="AT2248" s="114">
        <v>0</v>
      </c>
      <c r="AU2248" s="114">
        <v>0</v>
      </c>
      <c r="AV2248" s="114">
        <v>0</v>
      </c>
      <c r="AW2248" s="114">
        <v>0</v>
      </c>
      <c r="AX2248" s="114">
        <v>0</v>
      </c>
      <c r="AY2248" s="114">
        <v>0</v>
      </c>
      <c r="AZ2248" s="114">
        <v>0</v>
      </c>
      <c r="BA2248" s="114">
        <v>0</v>
      </c>
      <c r="BB2248" s="114">
        <v>0</v>
      </c>
      <c r="BC2248" s="114">
        <v>0</v>
      </c>
      <c r="BD2248" s="115">
        <v>120</v>
      </c>
      <c r="BE2248" s="114">
        <v>0</v>
      </c>
      <c r="BF2248" s="114">
        <v>0</v>
      </c>
      <c r="BG2248" s="114">
        <v>0</v>
      </c>
      <c r="BH2248" s="114">
        <v>0</v>
      </c>
      <c r="BI2248" s="114">
        <v>0</v>
      </c>
      <c r="BJ2248" s="114">
        <v>0</v>
      </c>
      <c r="BK2248" s="114">
        <v>0</v>
      </c>
      <c r="BL2248" s="114">
        <v>0</v>
      </c>
      <c r="BM2248" s="114">
        <v>0</v>
      </c>
      <c r="BN2248" s="114">
        <v>0</v>
      </c>
      <c r="BO2248" s="114">
        <v>0</v>
      </c>
      <c r="BP2248" s="114">
        <v>0</v>
      </c>
      <c r="BQ2248" s="114">
        <v>0</v>
      </c>
      <c r="BR2248" s="114">
        <v>254</v>
      </c>
      <c r="BS2248" s="114">
        <v>0</v>
      </c>
    </row>
    <row r="2249" spans="1:71" ht="15" x14ac:dyDescent="0.25">
      <c r="A2249" s="1" t="str">
        <f>CONCATENATE(G2249,"-",F2249,"-",H2249)</f>
        <v>999917196-Black-Under 60</v>
      </c>
      <c r="B2249" s="1" t="str">
        <f>CONCATENATE(G2249,"-",H2249)</f>
        <v>999917196-Under 60</v>
      </c>
      <c r="C2249" s="34" t="s">
        <v>581</v>
      </c>
      <c r="D2249" s="34" t="s">
        <v>464</v>
      </c>
      <c r="E2249" s="34" t="s">
        <v>17</v>
      </c>
      <c r="F2249" s="41" t="s">
        <v>14</v>
      </c>
      <c r="G2249" s="127">
        <v>999917196</v>
      </c>
      <c r="H2249" s="36" t="s">
        <v>1868</v>
      </c>
      <c r="I2249" s="34">
        <f>((L2249)-J2249)+T2249</f>
        <v>570</v>
      </c>
      <c r="J2249" s="34"/>
      <c r="K2249" s="35"/>
      <c r="L2249" s="34">
        <f>SUM(N2249,O2249,P2249,Q2249,R2249,M2249)</f>
        <v>0</v>
      </c>
      <c r="M2249" s="34">
        <f>AJ2249</f>
        <v>0</v>
      </c>
      <c r="N2249" s="34">
        <f>SUM(AI2249)</f>
        <v>0</v>
      </c>
      <c r="O2249" s="34">
        <f>0</f>
        <v>0</v>
      </c>
      <c r="P2249" s="34">
        <v>0</v>
      </c>
      <c r="Q2249" s="34">
        <v>0</v>
      </c>
      <c r="R2249" s="34">
        <f>AH2249</f>
        <v>0</v>
      </c>
      <c r="S2249" s="122"/>
      <c r="T2249" s="41">
        <f>SUM(U2249,AA2249)</f>
        <v>570</v>
      </c>
      <c r="U2249" s="41">
        <f>IF(SUM(V2249:Y2249)&gt;=250, 250,SUM(V2249:Y2249))</f>
        <v>210</v>
      </c>
      <c r="V2249" s="41">
        <v>0</v>
      </c>
      <c r="W2249" s="41">
        <v>0</v>
      </c>
      <c r="X2249" s="41">
        <f>SUM(AL2249,AN2249,BO2249,BS2249)</f>
        <v>0</v>
      </c>
      <c r="Y2249" s="41">
        <f>SUM(AO2249:BN2249)</f>
        <v>210</v>
      </c>
      <c r="Z2249" s="41">
        <f>COUNTIF(AO2249:BN2249, "&gt;0")</f>
        <v>2</v>
      </c>
      <c r="AA2249" s="41">
        <f>SUM(AB2249:AF2249)</f>
        <v>360</v>
      </c>
      <c r="AB2249" s="41">
        <f>BP2249+BQ2249</f>
        <v>169</v>
      </c>
      <c r="AC2249" s="41">
        <v>0</v>
      </c>
      <c r="AD2249" s="41">
        <v>0</v>
      </c>
      <c r="AE2249" s="41">
        <f>SUM(BR2249)</f>
        <v>191</v>
      </c>
      <c r="AF2249" s="41">
        <f>SUM(AM2249)</f>
        <v>0</v>
      </c>
      <c r="AG2249" s="122"/>
      <c r="AH2249" s="36">
        <v>0</v>
      </c>
      <c r="AI2249" s="126">
        <v>0</v>
      </c>
      <c r="AJ2249" s="36">
        <v>0</v>
      </c>
      <c r="AK2249" s="121"/>
      <c r="AL2249" s="1">
        <v>0</v>
      </c>
      <c r="AM2249" s="1">
        <v>0</v>
      </c>
      <c r="AN2249" s="1">
        <v>0</v>
      </c>
      <c r="AO2249" s="1">
        <v>0</v>
      </c>
      <c r="AP2249" s="1">
        <v>120</v>
      </c>
      <c r="AQ2249" s="114">
        <v>0</v>
      </c>
      <c r="AR2249" s="1">
        <v>0</v>
      </c>
      <c r="AS2249" s="114">
        <v>0</v>
      </c>
      <c r="AT2249" s="114">
        <v>0</v>
      </c>
      <c r="AU2249" s="114">
        <v>0</v>
      </c>
      <c r="AV2249" s="114">
        <v>0</v>
      </c>
      <c r="AW2249" s="114">
        <v>0</v>
      </c>
      <c r="AX2249" s="114">
        <v>0</v>
      </c>
      <c r="AY2249" s="114">
        <v>0</v>
      </c>
      <c r="AZ2249" s="114">
        <v>0</v>
      </c>
      <c r="BA2249" s="114">
        <v>90</v>
      </c>
      <c r="BB2249" s="114">
        <v>0</v>
      </c>
      <c r="BC2249" s="114">
        <v>0</v>
      </c>
      <c r="BD2249" s="115">
        <v>0</v>
      </c>
      <c r="BE2249" s="114">
        <v>0</v>
      </c>
      <c r="BF2249" s="114">
        <v>0</v>
      </c>
      <c r="BG2249" s="114">
        <v>0</v>
      </c>
      <c r="BH2249" s="114">
        <v>0</v>
      </c>
      <c r="BI2249" s="114">
        <v>0</v>
      </c>
      <c r="BJ2249" s="114">
        <v>0</v>
      </c>
      <c r="BK2249" s="114">
        <v>0</v>
      </c>
      <c r="BL2249" s="114">
        <v>0</v>
      </c>
      <c r="BM2249" s="114">
        <v>0</v>
      </c>
      <c r="BN2249" s="114">
        <v>0</v>
      </c>
      <c r="BO2249" s="114">
        <v>0</v>
      </c>
      <c r="BP2249" s="114">
        <v>169</v>
      </c>
      <c r="BQ2249" s="114">
        <v>0</v>
      </c>
      <c r="BR2249" s="114">
        <v>191</v>
      </c>
      <c r="BS2249" s="114">
        <v>0</v>
      </c>
    </row>
    <row r="2250" spans="1:71" ht="15" x14ac:dyDescent="0.25">
      <c r="A2250" s="1" t="str">
        <f>CONCATENATE(G2250,"-",F2250,"-",H2250)</f>
        <v>999925128-Black-Under 60</v>
      </c>
      <c r="B2250" s="1" t="str">
        <f>CONCATENATE(G2250,"-",H2250)</f>
        <v>999925128-Under 60</v>
      </c>
      <c r="C2250" s="36" t="s">
        <v>925</v>
      </c>
      <c r="D2250" s="36" t="s">
        <v>52</v>
      </c>
      <c r="E2250" s="36" t="s">
        <v>17</v>
      </c>
      <c r="F2250" s="41" t="s">
        <v>14</v>
      </c>
      <c r="G2250" s="127">
        <v>999925128</v>
      </c>
      <c r="H2250" s="36" t="s">
        <v>1868</v>
      </c>
      <c r="I2250" s="34">
        <f>((L2250)-J2250)+T2250</f>
        <v>454</v>
      </c>
      <c r="J2250" s="36"/>
      <c r="K2250" s="37"/>
      <c r="L2250" s="34">
        <f>SUM(N2250,O2250,P2250,Q2250,R2250,M2250)</f>
        <v>0</v>
      </c>
      <c r="M2250" s="34">
        <f>AJ2250</f>
        <v>0</v>
      </c>
      <c r="N2250" s="34">
        <f>SUM(AI2250)</f>
        <v>0</v>
      </c>
      <c r="O2250" s="34">
        <f>0</f>
        <v>0</v>
      </c>
      <c r="P2250" s="34">
        <v>0</v>
      </c>
      <c r="Q2250" s="34">
        <v>0</v>
      </c>
      <c r="R2250" s="34">
        <f>AH2250</f>
        <v>0</v>
      </c>
      <c r="S2250" s="122"/>
      <c r="T2250" s="41">
        <f>SUM(U2250,AA2250)</f>
        <v>454</v>
      </c>
      <c r="U2250" s="41">
        <f>IF(SUM(V2250:Y2250)&gt;=250, 250,SUM(V2250:Y2250))</f>
        <v>136</v>
      </c>
      <c r="V2250" s="41">
        <v>0</v>
      </c>
      <c r="W2250" s="41">
        <v>0</v>
      </c>
      <c r="X2250" s="41">
        <f>SUM(AL2250,AN2250,BO2250,BS2250)</f>
        <v>0</v>
      </c>
      <c r="Y2250" s="41">
        <f>SUM(AO2250:BN2250)-68</f>
        <v>136</v>
      </c>
      <c r="Z2250" s="41">
        <f>COUNTIF(AO2250:BN2250, "&gt;0")</f>
        <v>3</v>
      </c>
      <c r="AA2250" s="41">
        <f>SUM(AB2250:AF2250)</f>
        <v>318</v>
      </c>
      <c r="AB2250" s="41">
        <f>BP2250+BQ2250</f>
        <v>127</v>
      </c>
      <c r="AC2250" s="41">
        <v>0</v>
      </c>
      <c r="AD2250" s="41">
        <v>0</v>
      </c>
      <c r="AE2250" s="41">
        <f>SUM(BR2250)</f>
        <v>191</v>
      </c>
      <c r="AF2250" s="41">
        <f>SUM(AM2250)</f>
        <v>0</v>
      </c>
      <c r="AG2250" s="122"/>
      <c r="AH2250" s="36">
        <v>0</v>
      </c>
      <c r="AI2250" s="126">
        <v>0</v>
      </c>
      <c r="AJ2250" s="36">
        <v>0</v>
      </c>
      <c r="AK2250" s="121"/>
      <c r="AL2250" s="1">
        <v>0</v>
      </c>
      <c r="AM2250" s="1">
        <v>0</v>
      </c>
      <c r="AN2250" s="1">
        <v>0</v>
      </c>
      <c r="AO2250" s="1">
        <v>0</v>
      </c>
      <c r="AP2250" s="1">
        <v>68</v>
      </c>
      <c r="AQ2250" s="114">
        <v>0</v>
      </c>
      <c r="AR2250" s="1">
        <v>0</v>
      </c>
      <c r="AS2250" s="114">
        <v>0</v>
      </c>
      <c r="AT2250" s="114">
        <v>0</v>
      </c>
      <c r="AU2250" s="114">
        <v>0</v>
      </c>
      <c r="AV2250" s="114">
        <v>0</v>
      </c>
      <c r="AW2250" s="114">
        <v>0</v>
      </c>
      <c r="AX2250" s="114">
        <v>0</v>
      </c>
      <c r="AY2250" s="114">
        <v>0</v>
      </c>
      <c r="AZ2250" s="114">
        <v>0</v>
      </c>
      <c r="BA2250" s="114">
        <v>68</v>
      </c>
      <c r="BB2250" s="114">
        <v>0</v>
      </c>
      <c r="BC2250" s="114">
        <v>0</v>
      </c>
      <c r="BD2250" s="115">
        <v>68</v>
      </c>
      <c r="BE2250" s="114">
        <v>0</v>
      </c>
      <c r="BF2250" s="114">
        <v>0</v>
      </c>
      <c r="BG2250" s="114">
        <v>0</v>
      </c>
      <c r="BH2250" s="114">
        <v>0</v>
      </c>
      <c r="BI2250" s="114">
        <v>0</v>
      </c>
      <c r="BJ2250" s="114">
        <v>0</v>
      </c>
      <c r="BK2250" s="114">
        <v>0</v>
      </c>
      <c r="BL2250" s="114">
        <v>0</v>
      </c>
      <c r="BM2250" s="114">
        <v>0</v>
      </c>
      <c r="BN2250" s="114">
        <v>0</v>
      </c>
      <c r="BO2250" s="114">
        <v>0</v>
      </c>
      <c r="BP2250" s="114">
        <v>127</v>
      </c>
      <c r="BQ2250" s="114">
        <v>0</v>
      </c>
      <c r="BR2250" s="114">
        <v>191</v>
      </c>
      <c r="BS2250" s="114">
        <v>0</v>
      </c>
    </row>
    <row r="2251" spans="1:71" ht="15" x14ac:dyDescent="0.25">
      <c r="A2251" s="1" t="str">
        <f>CONCATENATE(G2251,"-",F2251,"-",H2251)</f>
        <v>999925458-Black-Under 60</v>
      </c>
      <c r="B2251" s="1" t="str">
        <f>CONCATENATE(G2251,"-",H2251)</f>
        <v>999925458-Under 60</v>
      </c>
      <c r="C2251" s="34" t="s">
        <v>147</v>
      </c>
      <c r="D2251" s="34" t="s">
        <v>1011</v>
      </c>
      <c r="E2251" s="34" t="s">
        <v>17</v>
      </c>
      <c r="F2251" s="41" t="s">
        <v>14</v>
      </c>
      <c r="G2251" s="127">
        <v>999925458</v>
      </c>
      <c r="H2251" s="36" t="s">
        <v>1868</v>
      </c>
      <c r="I2251" s="34">
        <f>((L2251)-J2251)+T2251</f>
        <v>454</v>
      </c>
      <c r="J2251" s="34"/>
      <c r="K2251" s="35"/>
      <c r="L2251" s="34">
        <f>SUM(N2251,O2251,P2251,Q2251,R2251,M2251)</f>
        <v>0</v>
      </c>
      <c r="M2251" s="34">
        <f>AJ2251</f>
        <v>0</v>
      </c>
      <c r="N2251" s="34">
        <f>SUM(AI2251)</f>
        <v>0</v>
      </c>
      <c r="O2251" s="34">
        <f>0</f>
        <v>0</v>
      </c>
      <c r="P2251" s="34">
        <v>0</v>
      </c>
      <c r="Q2251" s="34">
        <v>0</v>
      </c>
      <c r="R2251" s="34">
        <f>AH2251</f>
        <v>0</v>
      </c>
      <c r="S2251" s="122"/>
      <c r="T2251" s="41">
        <f>SUM(U2251,AA2251)</f>
        <v>454</v>
      </c>
      <c r="U2251" s="41">
        <f>IF(SUM(V2251:Y2251)&gt;=250, 250,SUM(V2251:Y2251))</f>
        <v>136</v>
      </c>
      <c r="V2251" s="41">
        <v>0</v>
      </c>
      <c r="W2251" s="41">
        <v>0</v>
      </c>
      <c r="X2251" s="41">
        <f>SUM(AL2251,AN2251,BO2251,BS2251)</f>
        <v>0</v>
      </c>
      <c r="Y2251" s="41">
        <f>SUM(AO2251:BN2251)-51</f>
        <v>136</v>
      </c>
      <c r="Z2251" s="41">
        <f>COUNTIF(AO2251:BN2251, "&gt;0")</f>
        <v>3</v>
      </c>
      <c r="AA2251" s="41">
        <f>SUM(AB2251:AF2251)</f>
        <v>318</v>
      </c>
      <c r="AB2251" s="41">
        <f>BP2251+BQ2251</f>
        <v>127</v>
      </c>
      <c r="AC2251" s="41">
        <v>0</v>
      </c>
      <c r="AD2251" s="41">
        <v>0</v>
      </c>
      <c r="AE2251" s="41">
        <f>SUM(BR2251)</f>
        <v>191</v>
      </c>
      <c r="AF2251" s="41">
        <f>SUM(AM2251)</f>
        <v>0</v>
      </c>
      <c r="AG2251" s="122"/>
      <c r="AH2251" s="36">
        <v>0</v>
      </c>
      <c r="AI2251" s="126">
        <v>0</v>
      </c>
      <c r="AJ2251" s="36">
        <v>0</v>
      </c>
      <c r="AK2251" s="121"/>
      <c r="AL2251" s="1">
        <v>0</v>
      </c>
      <c r="AM2251" s="1">
        <v>0</v>
      </c>
      <c r="AN2251" s="1">
        <v>0</v>
      </c>
      <c r="AO2251" s="1">
        <v>0</v>
      </c>
      <c r="AP2251" s="1">
        <v>51</v>
      </c>
      <c r="AQ2251" s="114">
        <v>0</v>
      </c>
      <c r="AR2251" s="1">
        <v>0</v>
      </c>
      <c r="AS2251" s="114">
        <v>0</v>
      </c>
      <c r="AT2251" s="114">
        <v>0</v>
      </c>
      <c r="AU2251" s="114">
        <v>0</v>
      </c>
      <c r="AV2251" s="114">
        <v>0</v>
      </c>
      <c r="AW2251" s="114">
        <v>0</v>
      </c>
      <c r="AX2251" s="114">
        <v>0</v>
      </c>
      <c r="AY2251" s="114">
        <v>0</v>
      </c>
      <c r="AZ2251" s="114">
        <v>0</v>
      </c>
      <c r="BA2251" s="114">
        <v>68</v>
      </c>
      <c r="BB2251" s="114">
        <v>0</v>
      </c>
      <c r="BC2251" s="114">
        <v>0</v>
      </c>
      <c r="BD2251" s="115">
        <v>68</v>
      </c>
      <c r="BE2251" s="114">
        <v>0</v>
      </c>
      <c r="BF2251" s="114">
        <v>0</v>
      </c>
      <c r="BG2251" s="114">
        <v>0</v>
      </c>
      <c r="BH2251" s="114">
        <v>0</v>
      </c>
      <c r="BI2251" s="114">
        <v>0</v>
      </c>
      <c r="BJ2251" s="114">
        <v>0</v>
      </c>
      <c r="BK2251" s="114">
        <v>0</v>
      </c>
      <c r="BL2251" s="114">
        <v>0</v>
      </c>
      <c r="BM2251" s="114">
        <v>0</v>
      </c>
      <c r="BN2251" s="114">
        <v>0</v>
      </c>
      <c r="BO2251" s="114">
        <v>0</v>
      </c>
      <c r="BP2251" s="114">
        <v>127</v>
      </c>
      <c r="BQ2251" s="114">
        <v>0</v>
      </c>
      <c r="BR2251" s="114">
        <v>191</v>
      </c>
      <c r="BS2251" s="114">
        <v>0</v>
      </c>
    </row>
    <row r="2252" spans="1:71" ht="15" x14ac:dyDescent="0.25">
      <c r="A2252" s="1" t="str">
        <f>CONCATENATE(G2252,"-",F2252,"-",H2252)</f>
        <v>999865482-Black-Under 60</v>
      </c>
      <c r="B2252" s="1" t="str">
        <f>CONCATENATE(G2252,"-",H2252)</f>
        <v>999865482-Under 60</v>
      </c>
      <c r="C2252" s="34" t="s">
        <v>196</v>
      </c>
      <c r="D2252" s="34" t="s">
        <v>197</v>
      </c>
      <c r="E2252" s="34" t="s">
        <v>17</v>
      </c>
      <c r="F2252" s="41" t="s">
        <v>14</v>
      </c>
      <c r="G2252" s="127">
        <v>999865482</v>
      </c>
      <c r="H2252" s="36" t="s">
        <v>1868</v>
      </c>
      <c r="I2252" s="34">
        <f>((L2252)-J2252)+T2252</f>
        <v>381</v>
      </c>
      <c r="J2252" s="36"/>
      <c r="K2252" s="35"/>
      <c r="L2252" s="34">
        <f>SUM(N2252,O2252,P2252,Q2252,R2252,M2252)</f>
        <v>0</v>
      </c>
      <c r="M2252" s="34">
        <f>AJ2252</f>
        <v>0</v>
      </c>
      <c r="N2252" s="34">
        <f>SUM(AI2252)</f>
        <v>0</v>
      </c>
      <c r="O2252" s="34">
        <f>0</f>
        <v>0</v>
      </c>
      <c r="P2252" s="34">
        <v>0</v>
      </c>
      <c r="Q2252" s="34">
        <v>0</v>
      </c>
      <c r="R2252" s="34">
        <f>AH2252</f>
        <v>0</v>
      </c>
      <c r="S2252" s="122"/>
      <c r="T2252" s="41">
        <f>SUM(U2252,AA2252)</f>
        <v>381</v>
      </c>
      <c r="U2252" s="41">
        <f>IF(SUM(V2252:Y2252)&gt;=250, 250,SUM(V2252:Y2252))</f>
        <v>0</v>
      </c>
      <c r="V2252" s="41">
        <v>0</v>
      </c>
      <c r="W2252" s="41">
        <v>0</v>
      </c>
      <c r="X2252" s="41">
        <f>SUM(AL2252,AN2252,BO2252,BS2252)</f>
        <v>0</v>
      </c>
      <c r="Y2252" s="41">
        <f>SUM(AO2252:BN2252)</f>
        <v>0</v>
      </c>
      <c r="Z2252" s="41">
        <f>COUNTIF(AO2252:BN2252, "&gt;0")</f>
        <v>0</v>
      </c>
      <c r="AA2252" s="41">
        <f>SUM(AB2252:AF2252)</f>
        <v>381</v>
      </c>
      <c r="AB2252" s="41">
        <f>BP2252+BQ2252</f>
        <v>127</v>
      </c>
      <c r="AC2252" s="41">
        <v>0</v>
      </c>
      <c r="AD2252" s="41">
        <v>0</v>
      </c>
      <c r="AE2252" s="41">
        <f>SUM(BR2252)</f>
        <v>254</v>
      </c>
      <c r="AF2252" s="41">
        <f>SUM(AM2252)</f>
        <v>0</v>
      </c>
      <c r="AG2252" s="122"/>
      <c r="AH2252" s="36">
        <v>0</v>
      </c>
      <c r="AI2252" s="126">
        <v>0</v>
      </c>
      <c r="AJ2252" s="36">
        <v>0</v>
      </c>
      <c r="AK2252" s="121"/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14">
        <v>0</v>
      </c>
      <c r="AR2252" s="1">
        <v>0</v>
      </c>
      <c r="AS2252" s="114">
        <v>0</v>
      </c>
      <c r="AT2252" s="114">
        <v>0</v>
      </c>
      <c r="AU2252" s="114">
        <v>0</v>
      </c>
      <c r="AV2252" s="114">
        <v>0</v>
      </c>
      <c r="AW2252" s="114">
        <v>0</v>
      </c>
      <c r="AX2252" s="114">
        <v>0</v>
      </c>
      <c r="AY2252" s="114">
        <v>0</v>
      </c>
      <c r="AZ2252" s="114">
        <v>0</v>
      </c>
      <c r="BA2252" s="114">
        <v>0</v>
      </c>
      <c r="BB2252" s="114">
        <v>0</v>
      </c>
      <c r="BC2252" s="114">
        <v>0</v>
      </c>
      <c r="BD2252" s="115">
        <v>0</v>
      </c>
      <c r="BE2252" s="114">
        <v>0</v>
      </c>
      <c r="BF2252" s="114">
        <v>0</v>
      </c>
      <c r="BG2252" s="114">
        <v>0</v>
      </c>
      <c r="BH2252" s="114">
        <v>0</v>
      </c>
      <c r="BI2252" s="114">
        <v>0</v>
      </c>
      <c r="BJ2252" s="114">
        <v>0</v>
      </c>
      <c r="BK2252" s="114">
        <v>0</v>
      </c>
      <c r="BL2252" s="114">
        <v>0</v>
      </c>
      <c r="BM2252" s="114">
        <v>0</v>
      </c>
      <c r="BN2252" s="114">
        <v>0</v>
      </c>
      <c r="BO2252" s="114">
        <v>0</v>
      </c>
      <c r="BP2252" s="114">
        <v>0</v>
      </c>
      <c r="BQ2252" s="114">
        <v>127</v>
      </c>
      <c r="BR2252" s="114">
        <v>254</v>
      </c>
      <c r="BS2252" s="114">
        <v>0</v>
      </c>
    </row>
    <row r="2253" spans="1:71" ht="15" x14ac:dyDescent="0.25">
      <c r="A2253" s="1" t="str">
        <f>CONCATENATE(G2253,"-",F2253,"-",H2253)</f>
        <v>999720316-Black-Under 60</v>
      </c>
      <c r="B2253" s="1" t="str">
        <f>CONCATENATE(G2253,"-",H2253)</f>
        <v>999720316-Under 60</v>
      </c>
      <c r="C2253" s="36" t="s">
        <v>1920</v>
      </c>
      <c r="D2253" s="36" t="s">
        <v>1921</v>
      </c>
      <c r="E2253" s="36" t="s">
        <v>17</v>
      </c>
      <c r="F2253" s="41" t="s">
        <v>14</v>
      </c>
      <c r="G2253" s="128">
        <v>999720316</v>
      </c>
      <c r="H2253" s="36" t="s">
        <v>1868</v>
      </c>
      <c r="I2253" s="34">
        <f>((L2253)-J2253)+T2253</f>
        <v>347</v>
      </c>
      <c r="J2253" s="34">
        <f>L2253/2</f>
        <v>0</v>
      </c>
      <c r="K2253" s="37"/>
      <c r="L2253" s="34">
        <f>SUM(N2253,O2253,P2253,Q2253,R2253,M2253)</f>
        <v>0</v>
      </c>
      <c r="M2253" s="34">
        <f>AJ2253</f>
        <v>0</v>
      </c>
      <c r="N2253" s="34">
        <f>SUM(AI2253)</f>
        <v>0</v>
      </c>
      <c r="O2253" s="34">
        <f>0</f>
        <v>0</v>
      </c>
      <c r="P2253" s="34">
        <v>0</v>
      </c>
      <c r="Q2253" s="34">
        <v>0</v>
      </c>
      <c r="R2253" s="34">
        <f>AH2253</f>
        <v>0</v>
      </c>
      <c r="S2253" s="122"/>
      <c r="T2253" s="41">
        <f>SUM(U2253,AA2253)</f>
        <v>347</v>
      </c>
      <c r="U2253" s="41">
        <f>IF(SUM(V2253:Y2253)&gt;=250, 250,SUM(V2253:Y2253))</f>
        <v>51</v>
      </c>
      <c r="V2253" s="41">
        <v>0</v>
      </c>
      <c r="W2253" s="41">
        <v>0</v>
      </c>
      <c r="X2253" s="41">
        <f>SUM(AL2253,AN2253,BO2253,BS2253)</f>
        <v>0</v>
      </c>
      <c r="Y2253" s="41">
        <f>SUM(AO2253:BN2253)</f>
        <v>51</v>
      </c>
      <c r="Z2253" s="41">
        <f>COUNTIF(AO2253:BN2253, "&gt;0")</f>
        <v>1</v>
      </c>
      <c r="AA2253" s="41">
        <f>SUM(AB2253:AF2253)</f>
        <v>296</v>
      </c>
      <c r="AB2253" s="41">
        <f>BP2253+BQ2253</f>
        <v>0</v>
      </c>
      <c r="AC2253" s="41">
        <v>0</v>
      </c>
      <c r="AD2253" s="41">
        <v>0</v>
      </c>
      <c r="AE2253" s="41">
        <f>SUM(BR2253)</f>
        <v>0</v>
      </c>
      <c r="AF2253" s="41">
        <f>SUM(AM2253)</f>
        <v>296</v>
      </c>
      <c r="AG2253" s="122"/>
      <c r="AH2253" s="36">
        <v>0</v>
      </c>
      <c r="AI2253" s="126">
        <v>0</v>
      </c>
      <c r="AJ2253" s="36">
        <v>0</v>
      </c>
      <c r="AK2253" s="121"/>
      <c r="AL2253" s="1">
        <v>0</v>
      </c>
      <c r="AM2253" s="1">
        <v>296</v>
      </c>
      <c r="AN2253" s="1">
        <v>0</v>
      </c>
      <c r="AO2253" s="1">
        <v>0</v>
      </c>
      <c r="AP2253" s="1">
        <v>0</v>
      </c>
      <c r="AQ2253" s="114">
        <v>0</v>
      </c>
      <c r="AR2253" s="1">
        <v>0</v>
      </c>
      <c r="AS2253" s="114">
        <v>0</v>
      </c>
      <c r="AT2253" s="114">
        <v>0</v>
      </c>
      <c r="AU2253" s="114">
        <v>0</v>
      </c>
      <c r="AV2253" s="114">
        <v>0</v>
      </c>
      <c r="AW2253" s="114">
        <v>51</v>
      </c>
      <c r="AX2253" s="114">
        <v>0</v>
      </c>
      <c r="AY2253" s="114">
        <v>0</v>
      </c>
      <c r="AZ2253" s="114">
        <v>0</v>
      </c>
      <c r="BA2253" s="114">
        <v>0</v>
      </c>
      <c r="BB2253" s="114">
        <v>0</v>
      </c>
      <c r="BC2253" s="114">
        <v>0</v>
      </c>
      <c r="BD2253" s="115">
        <v>0</v>
      </c>
      <c r="BE2253" s="114">
        <v>0</v>
      </c>
      <c r="BF2253" s="114">
        <v>0</v>
      </c>
      <c r="BG2253" s="114">
        <v>0</v>
      </c>
      <c r="BH2253" s="114">
        <v>0</v>
      </c>
      <c r="BI2253" s="114">
        <v>0</v>
      </c>
      <c r="BJ2253" s="114">
        <v>0</v>
      </c>
      <c r="BK2253" s="114">
        <v>0</v>
      </c>
      <c r="BL2253" s="114">
        <v>0</v>
      </c>
      <c r="BM2253" s="114">
        <v>0</v>
      </c>
      <c r="BN2253" s="114">
        <v>0</v>
      </c>
      <c r="BO2253" s="114">
        <v>0</v>
      </c>
      <c r="BP2253" s="114">
        <v>0</v>
      </c>
      <c r="BQ2253" s="114">
        <v>0</v>
      </c>
      <c r="BR2253" s="114">
        <v>0</v>
      </c>
      <c r="BS2253" s="114">
        <v>0</v>
      </c>
    </row>
    <row r="2254" spans="1:71" ht="15" x14ac:dyDescent="0.25">
      <c r="A2254" s="1" t="str">
        <f>CONCATENATE(G2254,"-",F2254,"-",H2254)</f>
        <v>999933739-Black-Under 60</v>
      </c>
      <c r="B2254" s="1" t="str">
        <f>CONCATENATE(G2254,"-",H2254)</f>
        <v>999933739-Under 60</v>
      </c>
      <c r="C2254" s="149" t="s">
        <v>2915</v>
      </c>
      <c r="D2254" s="149" t="s">
        <v>461</v>
      </c>
      <c r="E2254" s="149" t="s">
        <v>17</v>
      </c>
      <c r="F2254" s="41" t="s">
        <v>14</v>
      </c>
      <c r="G2254" s="149">
        <v>999933739</v>
      </c>
      <c r="H2254" s="149" t="s">
        <v>1868</v>
      </c>
      <c r="I2254" s="34">
        <f>((L2254)-J2254)+T2254</f>
        <v>251</v>
      </c>
      <c r="J2254" s="36"/>
      <c r="K2254" s="35"/>
      <c r="L2254" s="34">
        <f>SUM(N2254,O2254,P2254,Q2254,R2254,M2254)</f>
        <v>0</v>
      </c>
      <c r="M2254" s="34">
        <f>AJ2254</f>
        <v>0</v>
      </c>
      <c r="N2254" s="34">
        <f>SUM(AI2254)</f>
        <v>0</v>
      </c>
      <c r="O2254" s="34">
        <f>0</f>
        <v>0</v>
      </c>
      <c r="P2254" s="34">
        <v>0</v>
      </c>
      <c r="Q2254" s="34">
        <v>0</v>
      </c>
      <c r="R2254" s="34">
        <f>AH2254</f>
        <v>0</v>
      </c>
      <c r="S2254" s="122"/>
      <c r="T2254" s="41">
        <f>SUM(U2254,AA2254)</f>
        <v>251</v>
      </c>
      <c r="U2254" s="41">
        <f>IF(SUM(V2254:Y2254)&gt;=250, 250,SUM(V2254:Y2254))</f>
        <v>60</v>
      </c>
      <c r="V2254" s="41">
        <v>0</v>
      </c>
      <c r="W2254" s="41">
        <v>0</v>
      </c>
      <c r="X2254" s="41">
        <f>SUM(AL2254,AN2254,BO2254,BS2254)</f>
        <v>0</v>
      </c>
      <c r="Y2254" s="41">
        <f>SUM(AO2254:BN2254)</f>
        <v>60</v>
      </c>
      <c r="Z2254" s="41">
        <f>COUNTIF(AO2254:BN2254, "&gt;0")</f>
        <v>1</v>
      </c>
      <c r="AA2254" s="41">
        <f>SUM(AB2254:AF2254)</f>
        <v>191</v>
      </c>
      <c r="AB2254" s="41">
        <f>BP2254+BQ2254</f>
        <v>0</v>
      </c>
      <c r="AC2254" s="41">
        <v>0</v>
      </c>
      <c r="AD2254" s="41">
        <v>0</v>
      </c>
      <c r="AE2254" s="41">
        <f>SUM(BR2254)</f>
        <v>191</v>
      </c>
      <c r="AF2254" s="41">
        <f>SUM(AM2254)</f>
        <v>0</v>
      </c>
      <c r="AG2254" s="122"/>
      <c r="AH2254" s="36">
        <v>0</v>
      </c>
      <c r="AI2254" s="126">
        <v>0</v>
      </c>
      <c r="AJ2254" s="36">
        <v>0</v>
      </c>
      <c r="AK2254" s="121"/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14">
        <v>0</v>
      </c>
      <c r="AR2254" s="1">
        <v>0</v>
      </c>
      <c r="AS2254" s="114">
        <v>0</v>
      </c>
      <c r="AT2254" s="114">
        <v>0</v>
      </c>
      <c r="AU2254" s="114">
        <v>0</v>
      </c>
      <c r="AV2254" s="114">
        <v>0</v>
      </c>
      <c r="AW2254" s="114">
        <v>0</v>
      </c>
      <c r="AX2254" s="114">
        <v>0</v>
      </c>
      <c r="AY2254" s="114">
        <v>0</v>
      </c>
      <c r="AZ2254" s="114">
        <v>0</v>
      </c>
      <c r="BA2254" s="114">
        <v>0</v>
      </c>
      <c r="BB2254" s="114">
        <v>0</v>
      </c>
      <c r="BC2254" s="114">
        <v>0</v>
      </c>
      <c r="BD2254" s="115">
        <v>0</v>
      </c>
      <c r="BE2254" s="114">
        <v>0</v>
      </c>
      <c r="BF2254" s="114">
        <v>60</v>
      </c>
      <c r="BG2254" s="114">
        <v>0</v>
      </c>
      <c r="BH2254" s="114">
        <v>0</v>
      </c>
      <c r="BI2254" s="114">
        <v>0</v>
      </c>
      <c r="BJ2254" s="114">
        <v>0</v>
      </c>
      <c r="BK2254" s="114">
        <v>0</v>
      </c>
      <c r="BL2254" s="114">
        <v>0</v>
      </c>
      <c r="BM2254" s="114">
        <v>0</v>
      </c>
      <c r="BN2254" s="114">
        <v>0</v>
      </c>
      <c r="BO2254" s="114">
        <v>0</v>
      </c>
      <c r="BP2254" s="114">
        <v>0</v>
      </c>
      <c r="BQ2254" s="114">
        <v>0</v>
      </c>
      <c r="BR2254" s="114">
        <v>191</v>
      </c>
      <c r="BS2254" s="114">
        <v>0</v>
      </c>
    </row>
    <row r="2255" spans="1:71" ht="15" x14ac:dyDescent="0.25">
      <c r="A2255" s="1" t="str">
        <f>CONCATENATE(G2255,"-",F2255,"-",H2255)</f>
        <v>999906875-Black-Under 60</v>
      </c>
      <c r="B2255" s="1" t="str">
        <f>CONCATENATE(G2255,"-",H2255)</f>
        <v>999906875-Under 60</v>
      </c>
      <c r="C2255" s="36" t="s">
        <v>44</v>
      </c>
      <c r="D2255" s="36" t="s">
        <v>1922</v>
      </c>
      <c r="E2255" s="36" t="s">
        <v>17</v>
      </c>
      <c r="F2255" s="41" t="s">
        <v>14</v>
      </c>
      <c r="G2255" s="128">
        <v>999906875</v>
      </c>
      <c r="H2255" s="36" t="s">
        <v>1868</v>
      </c>
      <c r="I2255" s="34">
        <f>((L2255)-J2255)+T2255</f>
        <v>222</v>
      </c>
      <c r="J2255" s="34">
        <f>L2255/2</f>
        <v>0</v>
      </c>
      <c r="K2255" s="37"/>
      <c r="L2255" s="34">
        <f>SUM(N2255,O2255,P2255,Q2255,R2255,M2255)</f>
        <v>0</v>
      </c>
      <c r="M2255" s="34">
        <f>AJ2255</f>
        <v>0</v>
      </c>
      <c r="N2255" s="34">
        <f>SUM(AI2255)</f>
        <v>0</v>
      </c>
      <c r="O2255" s="34">
        <f>0</f>
        <v>0</v>
      </c>
      <c r="P2255" s="34">
        <v>0</v>
      </c>
      <c r="Q2255" s="34">
        <v>0</v>
      </c>
      <c r="R2255" s="34">
        <f>AH2255</f>
        <v>0</v>
      </c>
      <c r="S2255" s="122"/>
      <c r="T2255" s="41">
        <f>SUM(U2255,AA2255)</f>
        <v>222</v>
      </c>
      <c r="U2255" s="41">
        <f>IF(SUM(V2255:Y2255)&gt;=250, 250,SUM(V2255:Y2255))</f>
        <v>0</v>
      </c>
      <c r="V2255" s="41">
        <v>0</v>
      </c>
      <c r="W2255" s="41">
        <v>0</v>
      </c>
      <c r="X2255" s="41">
        <f>SUM(AL2255,AN2255,BO2255,BS2255)</f>
        <v>0</v>
      </c>
      <c r="Y2255" s="41">
        <f>SUM(AO2255:BN2255)</f>
        <v>0</v>
      </c>
      <c r="Z2255" s="41">
        <f>COUNTIF(AO2255:BN2255, "&gt;0")</f>
        <v>0</v>
      </c>
      <c r="AA2255" s="41">
        <f>SUM(AB2255:AF2255)</f>
        <v>222</v>
      </c>
      <c r="AB2255" s="41">
        <f>BP2255+BQ2255</f>
        <v>0</v>
      </c>
      <c r="AC2255" s="41">
        <v>0</v>
      </c>
      <c r="AD2255" s="41">
        <v>0</v>
      </c>
      <c r="AE2255" s="41">
        <f>SUM(BR2255)</f>
        <v>0</v>
      </c>
      <c r="AF2255" s="41">
        <f>SUM(AM2255)</f>
        <v>222</v>
      </c>
      <c r="AG2255" s="122"/>
      <c r="AH2255" s="36">
        <v>0</v>
      </c>
      <c r="AI2255" s="126">
        <v>0</v>
      </c>
      <c r="AJ2255" s="36">
        <v>0</v>
      </c>
      <c r="AK2255" s="121"/>
      <c r="AL2255" s="1">
        <v>0</v>
      </c>
      <c r="AM2255" s="1">
        <v>222</v>
      </c>
      <c r="AN2255" s="1">
        <v>0</v>
      </c>
      <c r="AO2255" s="1">
        <v>0</v>
      </c>
      <c r="AP2255" s="1">
        <v>0</v>
      </c>
      <c r="AQ2255" s="114">
        <v>0</v>
      </c>
      <c r="AR2255" s="1">
        <v>0</v>
      </c>
      <c r="AS2255" s="114">
        <v>0</v>
      </c>
      <c r="AT2255" s="114">
        <v>0</v>
      </c>
      <c r="AU2255" s="114">
        <v>0</v>
      </c>
      <c r="AV2255" s="114">
        <v>0</v>
      </c>
      <c r="AW2255" s="114">
        <v>0</v>
      </c>
      <c r="AX2255" s="114">
        <v>0</v>
      </c>
      <c r="AY2255" s="114">
        <v>0</v>
      </c>
      <c r="AZ2255" s="114">
        <v>0</v>
      </c>
      <c r="BA2255" s="114">
        <v>0</v>
      </c>
      <c r="BB2255" s="114">
        <v>0</v>
      </c>
      <c r="BC2255" s="114">
        <v>0</v>
      </c>
      <c r="BD2255" s="115">
        <v>0</v>
      </c>
      <c r="BE2255" s="114">
        <v>0</v>
      </c>
      <c r="BF2255" s="114">
        <v>0</v>
      </c>
      <c r="BG2255" s="114">
        <v>0</v>
      </c>
      <c r="BH2255" s="114">
        <v>0</v>
      </c>
      <c r="BI2255" s="114">
        <v>0</v>
      </c>
      <c r="BJ2255" s="114">
        <v>0</v>
      </c>
      <c r="BK2255" s="114">
        <v>0</v>
      </c>
      <c r="BL2255" s="114">
        <v>0</v>
      </c>
      <c r="BM2255" s="114">
        <v>0</v>
      </c>
      <c r="BN2255" s="114">
        <v>0</v>
      </c>
      <c r="BO2255" s="114">
        <v>0</v>
      </c>
      <c r="BP2255" s="114">
        <v>0</v>
      </c>
      <c r="BQ2255" s="114">
        <v>0</v>
      </c>
      <c r="BR2255" s="114">
        <v>0</v>
      </c>
      <c r="BS2255" s="114">
        <v>0</v>
      </c>
    </row>
    <row r="2256" spans="1:71" ht="15" x14ac:dyDescent="0.25">
      <c r="A2256" s="1" t="str">
        <f>CONCATENATE(G2256,"-",F2256,"-",H2256)</f>
        <v>999701966-Black-Under 60</v>
      </c>
      <c r="B2256" s="1" t="str">
        <f>CONCATENATE(G2256,"-",H2256)</f>
        <v>999701966-Under 60</v>
      </c>
      <c r="C2256" s="34" t="s">
        <v>40</v>
      </c>
      <c r="D2256" s="34" t="s">
        <v>41</v>
      </c>
      <c r="E2256" s="34" t="s">
        <v>17</v>
      </c>
      <c r="F2256" s="41" t="s">
        <v>14</v>
      </c>
      <c r="G2256" s="127">
        <v>999701966</v>
      </c>
      <c r="H2256" s="36" t="s">
        <v>1868</v>
      </c>
      <c r="I2256" s="34">
        <f>((L2256)-J2256)+T2256</f>
        <v>150</v>
      </c>
      <c r="J2256" s="34"/>
      <c r="K2256" s="35"/>
      <c r="L2256" s="34">
        <f>SUM(N2256,O2256,P2256,Q2256,R2256,M2256)</f>
        <v>150</v>
      </c>
      <c r="M2256" s="34">
        <f>AJ2256</f>
        <v>0</v>
      </c>
      <c r="N2256" s="34">
        <f>SUM(AI2256)</f>
        <v>0</v>
      </c>
      <c r="O2256" s="34">
        <f>0</f>
        <v>0</v>
      </c>
      <c r="P2256" s="34">
        <v>0</v>
      </c>
      <c r="Q2256" s="34">
        <v>0</v>
      </c>
      <c r="R2256" s="34">
        <f>AH2256</f>
        <v>150</v>
      </c>
      <c r="S2256" s="122"/>
      <c r="T2256" s="41">
        <f>SUM(U2256,AA2256)</f>
        <v>0</v>
      </c>
      <c r="U2256" s="41">
        <f>IF(SUM(V2256:Y2256)&gt;=250, 250,SUM(V2256:Y2256))</f>
        <v>0</v>
      </c>
      <c r="V2256" s="41">
        <v>0</v>
      </c>
      <c r="W2256" s="41">
        <v>0</v>
      </c>
      <c r="X2256" s="41">
        <f>SUM(AL2256,AN2256,BO2256,BS2256)</f>
        <v>0</v>
      </c>
      <c r="Y2256" s="41">
        <f>SUM(AO2256:BN2256)</f>
        <v>0</v>
      </c>
      <c r="Z2256" s="41">
        <f>COUNTIF(AO2256:BN2256, "&gt;0")</f>
        <v>0</v>
      </c>
      <c r="AA2256" s="41">
        <f>SUM(AB2256:AF2256)</f>
        <v>0</v>
      </c>
      <c r="AB2256" s="41">
        <f>BP2256+BQ2256</f>
        <v>0</v>
      </c>
      <c r="AC2256" s="41">
        <v>0</v>
      </c>
      <c r="AD2256" s="41">
        <v>0</v>
      </c>
      <c r="AE2256" s="41">
        <f>SUM(BR2256)</f>
        <v>0</v>
      </c>
      <c r="AF2256" s="41">
        <f>SUM(AM2256)</f>
        <v>0</v>
      </c>
      <c r="AG2256" s="122"/>
      <c r="AH2256" s="36">
        <v>150</v>
      </c>
      <c r="AI2256" s="126">
        <v>0</v>
      </c>
      <c r="AJ2256" s="36">
        <v>0</v>
      </c>
      <c r="AK2256" s="121"/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14">
        <v>0</v>
      </c>
      <c r="AR2256" s="1">
        <v>0</v>
      </c>
      <c r="AS2256" s="114">
        <v>0</v>
      </c>
      <c r="AT2256" s="114">
        <v>0</v>
      </c>
      <c r="AU2256" s="114">
        <v>0</v>
      </c>
      <c r="AV2256" s="114">
        <v>0</v>
      </c>
      <c r="AW2256" s="114">
        <v>0</v>
      </c>
      <c r="AX2256" s="114">
        <v>0</v>
      </c>
      <c r="AY2256" s="114">
        <v>0</v>
      </c>
      <c r="AZ2256" s="114">
        <v>0</v>
      </c>
      <c r="BA2256" s="114">
        <v>0</v>
      </c>
      <c r="BB2256" s="114">
        <v>0</v>
      </c>
      <c r="BC2256" s="114">
        <v>0</v>
      </c>
      <c r="BD2256" s="115">
        <v>0</v>
      </c>
      <c r="BE2256" s="114">
        <v>0</v>
      </c>
      <c r="BF2256" s="114">
        <v>0</v>
      </c>
      <c r="BG2256" s="114">
        <v>0</v>
      </c>
      <c r="BH2256" s="114">
        <v>0</v>
      </c>
      <c r="BI2256" s="114">
        <v>0</v>
      </c>
      <c r="BJ2256" s="114">
        <v>0</v>
      </c>
      <c r="BK2256" s="114">
        <v>0</v>
      </c>
      <c r="BL2256" s="114">
        <v>0</v>
      </c>
      <c r="BM2256" s="114">
        <v>0</v>
      </c>
      <c r="BN2256" s="114">
        <v>0</v>
      </c>
      <c r="BO2256" s="114">
        <v>0</v>
      </c>
      <c r="BP2256" s="114">
        <v>0</v>
      </c>
      <c r="BQ2256" s="114">
        <v>0</v>
      </c>
      <c r="BR2256" s="114">
        <v>0</v>
      </c>
      <c r="BS2256" s="114">
        <v>0</v>
      </c>
    </row>
    <row r="2257" spans="1:71" ht="15" x14ac:dyDescent="0.25">
      <c r="A2257" s="1" t="str">
        <f>CONCATENATE(G2257,"-",F2257,"-",H2257)</f>
        <v>999920953-Black-Under 60</v>
      </c>
      <c r="B2257" s="1" t="str">
        <f>CONCATENATE(G2257,"-",H2257)</f>
        <v>999920953-Under 60</v>
      </c>
      <c r="C2257" s="36" t="s">
        <v>2183</v>
      </c>
      <c r="D2257" s="36" t="s">
        <v>2184</v>
      </c>
      <c r="E2257" s="36" t="s">
        <v>17</v>
      </c>
      <c r="F2257" s="41" t="s">
        <v>14</v>
      </c>
      <c r="G2257" s="128">
        <v>999920953</v>
      </c>
      <c r="H2257" s="36" t="s">
        <v>1868</v>
      </c>
      <c r="I2257" s="34">
        <f>((L2257)-J2257)+T2257</f>
        <v>95</v>
      </c>
      <c r="J2257" s="36"/>
      <c r="K2257" s="35"/>
      <c r="L2257" s="34">
        <f>SUM(N2257,O2257,P2257,Q2257,R2257,M2257)</f>
        <v>0</v>
      </c>
      <c r="M2257" s="34">
        <f>AJ2257</f>
        <v>0</v>
      </c>
      <c r="N2257" s="34">
        <f>SUM(AI2257)</f>
        <v>0</v>
      </c>
      <c r="O2257" s="34">
        <f>0</f>
        <v>0</v>
      </c>
      <c r="P2257" s="34">
        <v>0</v>
      </c>
      <c r="Q2257" s="34">
        <v>0</v>
      </c>
      <c r="R2257" s="34">
        <f>AH2257</f>
        <v>0</v>
      </c>
      <c r="S2257" s="122"/>
      <c r="T2257" s="41">
        <f>SUM(U2257,AA2257)</f>
        <v>95</v>
      </c>
      <c r="U2257" s="41">
        <f>IF(SUM(V2257:Y2257)&gt;=250, 250,SUM(V2257:Y2257))</f>
        <v>95</v>
      </c>
      <c r="V2257" s="41">
        <v>0</v>
      </c>
      <c r="W2257" s="41">
        <v>0</v>
      </c>
      <c r="X2257" s="41">
        <f>SUM(AL2257,AN2257,BO2257,BS2257)</f>
        <v>50</v>
      </c>
      <c r="Y2257" s="41">
        <f>SUM(AO2257:BN2257)</f>
        <v>45</v>
      </c>
      <c r="Z2257" s="41">
        <f>COUNTIF(AO2257:BN2257, "&gt;0")</f>
        <v>1</v>
      </c>
      <c r="AA2257" s="41">
        <f>SUM(AB2257:AF2257)</f>
        <v>0</v>
      </c>
      <c r="AB2257" s="41">
        <f>BP2257+BQ2257</f>
        <v>0</v>
      </c>
      <c r="AC2257" s="41">
        <v>0</v>
      </c>
      <c r="AD2257" s="41">
        <v>0</v>
      </c>
      <c r="AE2257" s="41">
        <f>SUM(BR2257)</f>
        <v>0</v>
      </c>
      <c r="AF2257" s="41">
        <f>SUM(AM2257)</f>
        <v>0</v>
      </c>
      <c r="AG2257" s="122"/>
      <c r="AH2257" s="36">
        <v>0</v>
      </c>
      <c r="AI2257" s="126">
        <v>0</v>
      </c>
      <c r="AJ2257" s="36">
        <v>0</v>
      </c>
      <c r="AK2257" s="121"/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14">
        <v>0</v>
      </c>
      <c r="AR2257" s="1">
        <v>45</v>
      </c>
      <c r="AS2257" s="114">
        <v>0</v>
      </c>
      <c r="AT2257" s="114">
        <v>0</v>
      </c>
      <c r="AU2257" s="114">
        <v>0</v>
      </c>
      <c r="AV2257" s="114">
        <v>0</v>
      </c>
      <c r="AW2257" s="114">
        <v>0</v>
      </c>
      <c r="AX2257" s="114">
        <v>0</v>
      </c>
      <c r="AY2257" s="114">
        <v>0</v>
      </c>
      <c r="AZ2257" s="114">
        <v>0</v>
      </c>
      <c r="BA2257" s="114">
        <v>0</v>
      </c>
      <c r="BB2257" s="114">
        <v>0</v>
      </c>
      <c r="BC2257" s="114">
        <v>0</v>
      </c>
      <c r="BD2257" s="115">
        <v>0</v>
      </c>
      <c r="BE2257" s="114">
        <v>0</v>
      </c>
      <c r="BF2257" s="114">
        <v>0</v>
      </c>
      <c r="BG2257" s="114">
        <v>0</v>
      </c>
      <c r="BH2257" s="114">
        <v>0</v>
      </c>
      <c r="BI2257" s="114">
        <v>0</v>
      </c>
      <c r="BJ2257" s="114">
        <v>0</v>
      </c>
      <c r="BK2257" s="114">
        <v>0</v>
      </c>
      <c r="BL2257" s="114">
        <v>0</v>
      </c>
      <c r="BM2257" s="114">
        <v>0</v>
      </c>
      <c r="BN2257" s="114">
        <v>0</v>
      </c>
      <c r="BO2257" s="114">
        <v>50</v>
      </c>
      <c r="BP2257" s="114">
        <v>0</v>
      </c>
      <c r="BQ2257" s="114">
        <v>0</v>
      </c>
      <c r="BR2257" s="114">
        <v>0</v>
      </c>
      <c r="BS2257" s="114">
        <v>0</v>
      </c>
    </row>
    <row r="2258" spans="1:71" ht="15" x14ac:dyDescent="0.25">
      <c r="A2258" s="1" t="str">
        <f>CONCATENATE(G2258,"-",F2258,"-",H2258)</f>
        <v>999916376-Black-Under 60</v>
      </c>
      <c r="B2258" s="1" t="str">
        <f>CONCATENATE(G2258,"-",H2258)</f>
        <v>999916376-Under 60</v>
      </c>
      <c r="C2258" s="36" t="s">
        <v>543</v>
      </c>
      <c r="D2258" s="36" t="s">
        <v>1747</v>
      </c>
      <c r="E2258" s="36" t="s">
        <v>17</v>
      </c>
      <c r="F2258" s="41" t="s">
        <v>14</v>
      </c>
      <c r="G2258" s="128">
        <v>999916376</v>
      </c>
      <c r="H2258" s="36" t="s">
        <v>1868</v>
      </c>
      <c r="I2258" s="34">
        <f>((L2258)-J2258)+T2258</f>
        <v>90</v>
      </c>
      <c r="J2258" s="36"/>
      <c r="K2258" s="35"/>
      <c r="L2258" s="34">
        <f>SUM(N2258,O2258,P2258,Q2258,R2258,M2258)</f>
        <v>0</v>
      </c>
      <c r="M2258" s="34">
        <f>AJ2258</f>
        <v>0</v>
      </c>
      <c r="N2258" s="34">
        <f>SUM(AI2258)</f>
        <v>0</v>
      </c>
      <c r="O2258" s="34">
        <f>0</f>
        <v>0</v>
      </c>
      <c r="P2258" s="34">
        <v>0</v>
      </c>
      <c r="Q2258" s="34">
        <v>0</v>
      </c>
      <c r="R2258" s="34">
        <f>AH2258</f>
        <v>0</v>
      </c>
      <c r="S2258" s="122"/>
      <c r="T2258" s="41">
        <f>SUM(U2258,AA2258)</f>
        <v>90</v>
      </c>
      <c r="U2258" s="41">
        <f>IF(SUM(V2258:Y2258)&gt;=250, 250,SUM(V2258:Y2258))</f>
        <v>90</v>
      </c>
      <c r="V2258" s="41">
        <v>0</v>
      </c>
      <c r="W2258" s="41">
        <v>0</v>
      </c>
      <c r="X2258" s="41">
        <f>SUM(AL2258,AN2258,BO2258,BS2258)</f>
        <v>0</v>
      </c>
      <c r="Y2258" s="41">
        <f>SUM(AO2258:BN2258)</f>
        <v>90</v>
      </c>
      <c r="Z2258" s="41">
        <f>COUNTIF(AO2258:BN2258, "&gt;0")</f>
        <v>1</v>
      </c>
      <c r="AA2258" s="41">
        <f>SUM(AB2258:AF2258)</f>
        <v>0</v>
      </c>
      <c r="AB2258" s="41">
        <f>BP2258+BQ2258</f>
        <v>0</v>
      </c>
      <c r="AC2258" s="41">
        <v>0</v>
      </c>
      <c r="AD2258" s="41">
        <v>0</v>
      </c>
      <c r="AE2258" s="41">
        <f>SUM(BR2258)</f>
        <v>0</v>
      </c>
      <c r="AF2258" s="41">
        <f>SUM(AM2258)</f>
        <v>0</v>
      </c>
      <c r="AG2258" s="122"/>
      <c r="AH2258" s="36">
        <v>0</v>
      </c>
      <c r="AI2258" s="126">
        <v>0</v>
      </c>
      <c r="AJ2258" s="36">
        <v>0</v>
      </c>
      <c r="AK2258" s="121"/>
      <c r="AL2258" s="1">
        <v>0</v>
      </c>
      <c r="AM2258" s="1">
        <v>0</v>
      </c>
      <c r="AN2258" s="1">
        <v>0</v>
      </c>
      <c r="AO2258" s="1">
        <v>0</v>
      </c>
      <c r="AP2258" s="1">
        <v>0</v>
      </c>
      <c r="AQ2258" s="114">
        <v>0</v>
      </c>
      <c r="AR2258" s="1">
        <v>0</v>
      </c>
      <c r="AS2258" s="114">
        <v>0</v>
      </c>
      <c r="AT2258" s="114">
        <v>0</v>
      </c>
      <c r="AU2258" s="114">
        <v>0</v>
      </c>
      <c r="AV2258" s="114">
        <v>0</v>
      </c>
      <c r="AW2258" s="114">
        <v>0</v>
      </c>
      <c r="AX2258" s="114">
        <v>0</v>
      </c>
      <c r="AY2258" s="114">
        <v>90</v>
      </c>
      <c r="AZ2258" s="114">
        <v>0</v>
      </c>
      <c r="BA2258" s="114">
        <v>0</v>
      </c>
      <c r="BB2258" s="114">
        <v>0</v>
      </c>
      <c r="BC2258" s="114">
        <v>0</v>
      </c>
      <c r="BD2258" s="115">
        <v>0</v>
      </c>
      <c r="BE2258" s="114">
        <v>0</v>
      </c>
      <c r="BF2258" s="114">
        <v>0</v>
      </c>
      <c r="BG2258" s="114">
        <v>0</v>
      </c>
      <c r="BH2258" s="114">
        <v>0</v>
      </c>
      <c r="BI2258" s="114">
        <v>0</v>
      </c>
      <c r="BJ2258" s="114">
        <v>0</v>
      </c>
      <c r="BK2258" s="114">
        <v>0</v>
      </c>
      <c r="BL2258" s="114">
        <v>0</v>
      </c>
      <c r="BM2258" s="114">
        <v>0</v>
      </c>
      <c r="BN2258" s="114">
        <v>0</v>
      </c>
      <c r="BO2258" s="114">
        <v>0</v>
      </c>
      <c r="BP2258" s="114">
        <v>0</v>
      </c>
      <c r="BQ2258" s="114">
        <v>0</v>
      </c>
      <c r="BR2258" s="114">
        <v>0</v>
      </c>
      <c r="BS2258" s="114">
        <v>0</v>
      </c>
    </row>
    <row r="2259" spans="1:71" ht="15" x14ac:dyDescent="0.25">
      <c r="A2259" s="1" t="str">
        <f>CONCATENATE(G2259,"-",F2259,"-",H2259)</f>
        <v>999922198-Black-Under 60</v>
      </c>
      <c r="B2259" s="1" t="str">
        <f>CONCATENATE(G2259,"-",H2259)</f>
        <v>999922198-Under 60</v>
      </c>
      <c r="C2259" s="36" t="s">
        <v>800</v>
      </c>
      <c r="D2259" s="36" t="s">
        <v>801</v>
      </c>
      <c r="E2259" s="36" t="s">
        <v>17</v>
      </c>
      <c r="F2259" s="41" t="s">
        <v>14</v>
      </c>
      <c r="G2259" s="128">
        <v>999922198</v>
      </c>
      <c r="H2259" s="36" t="s">
        <v>1868</v>
      </c>
      <c r="I2259" s="34">
        <f>((L2259)-J2259)+T2259</f>
        <v>90</v>
      </c>
      <c r="J2259" s="36"/>
      <c r="K2259" s="35"/>
      <c r="L2259" s="34">
        <f>SUM(N2259,O2259,P2259,Q2259,R2259,M2259)</f>
        <v>0</v>
      </c>
      <c r="M2259" s="34">
        <f>AJ2259</f>
        <v>0</v>
      </c>
      <c r="N2259" s="34">
        <f>SUM(AI2259)</f>
        <v>0</v>
      </c>
      <c r="O2259" s="34">
        <f>0</f>
        <v>0</v>
      </c>
      <c r="P2259" s="34">
        <v>0</v>
      </c>
      <c r="Q2259" s="34">
        <v>0</v>
      </c>
      <c r="R2259" s="34">
        <f>AH2259</f>
        <v>0</v>
      </c>
      <c r="S2259" s="122"/>
      <c r="T2259" s="41">
        <f>SUM(U2259,AA2259)</f>
        <v>90</v>
      </c>
      <c r="U2259" s="41">
        <f>IF(SUM(V2259:Y2259)&gt;=250, 250,SUM(V2259:Y2259))</f>
        <v>90</v>
      </c>
      <c r="V2259" s="41">
        <v>0</v>
      </c>
      <c r="W2259" s="41">
        <v>0</v>
      </c>
      <c r="X2259" s="41">
        <f>SUM(AL2259,AN2259,BO2259,BS2259)</f>
        <v>0</v>
      </c>
      <c r="Y2259" s="41">
        <f>SUM(AO2259:BN2259)</f>
        <v>90</v>
      </c>
      <c r="Z2259" s="41">
        <f>COUNTIF(AO2259:BN2259, "&gt;0")</f>
        <v>1</v>
      </c>
      <c r="AA2259" s="41">
        <f>SUM(AB2259:AF2259)</f>
        <v>0</v>
      </c>
      <c r="AB2259" s="41">
        <f>BP2259+BQ2259</f>
        <v>0</v>
      </c>
      <c r="AC2259" s="41">
        <v>0</v>
      </c>
      <c r="AD2259" s="41">
        <v>0</v>
      </c>
      <c r="AE2259" s="41">
        <f>SUM(BR2259)</f>
        <v>0</v>
      </c>
      <c r="AF2259" s="41">
        <f>SUM(AM2259)</f>
        <v>0</v>
      </c>
      <c r="AG2259" s="122"/>
      <c r="AH2259" s="36">
        <v>0</v>
      </c>
      <c r="AI2259" s="36">
        <v>0</v>
      </c>
      <c r="AJ2259" s="36">
        <v>0</v>
      </c>
      <c r="AK2259" s="121"/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14">
        <v>0</v>
      </c>
      <c r="AR2259" s="1">
        <v>0</v>
      </c>
      <c r="AS2259" s="114">
        <v>0</v>
      </c>
      <c r="AT2259" s="114">
        <v>0</v>
      </c>
      <c r="AU2259" s="114">
        <v>0</v>
      </c>
      <c r="AV2259" s="114">
        <v>0</v>
      </c>
      <c r="AW2259" s="114">
        <v>90</v>
      </c>
      <c r="AX2259" s="114">
        <v>0</v>
      </c>
      <c r="AY2259" s="114">
        <v>0</v>
      </c>
      <c r="AZ2259" s="114">
        <v>0</v>
      </c>
      <c r="BA2259" s="114">
        <v>0</v>
      </c>
      <c r="BB2259" s="114">
        <v>0</v>
      </c>
      <c r="BC2259" s="114">
        <v>0</v>
      </c>
      <c r="BD2259" s="115">
        <v>0</v>
      </c>
      <c r="BE2259" s="114">
        <v>0</v>
      </c>
      <c r="BF2259" s="114">
        <v>0</v>
      </c>
      <c r="BG2259" s="114">
        <v>0</v>
      </c>
      <c r="BH2259" s="114">
        <v>0</v>
      </c>
      <c r="BI2259" s="114">
        <v>0</v>
      </c>
      <c r="BJ2259" s="114">
        <v>0</v>
      </c>
      <c r="BK2259" s="114">
        <v>0</v>
      </c>
      <c r="BL2259" s="114">
        <v>0</v>
      </c>
      <c r="BM2259" s="114">
        <v>0</v>
      </c>
      <c r="BN2259" s="114">
        <v>0</v>
      </c>
      <c r="BO2259" s="114">
        <v>0</v>
      </c>
      <c r="BP2259" s="114">
        <v>0</v>
      </c>
      <c r="BQ2259" s="114">
        <v>0</v>
      </c>
      <c r="BR2259" s="114">
        <v>0</v>
      </c>
      <c r="BS2259" s="114">
        <v>0</v>
      </c>
    </row>
    <row r="2260" spans="1:71" ht="15" x14ac:dyDescent="0.25">
      <c r="A2260" s="1" t="str">
        <f>CONCATENATE(G2260,"-",F2260,"-",H2260)</f>
        <v>999738026-Black-Under 60</v>
      </c>
      <c r="B2260" s="1" t="str">
        <f>CONCATENATE(G2260,"-",H2260)</f>
        <v>999738026-Under 60</v>
      </c>
      <c r="C2260" s="36" t="s">
        <v>952</v>
      </c>
      <c r="D2260" s="36" t="s">
        <v>2575</v>
      </c>
      <c r="E2260" s="36" t="s">
        <v>17</v>
      </c>
      <c r="F2260" s="41" t="s">
        <v>14</v>
      </c>
      <c r="G2260" s="128">
        <v>999738026</v>
      </c>
      <c r="H2260" s="36" t="s">
        <v>1868</v>
      </c>
      <c r="I2260" s="34">
        <f>((L2260)-J2260)+T2260</f>
        <v>68</v>
      </c>
      <c r="J2260" s="36"/>
      <c r="K2260" s="35"/>
      <c r="L2260" s="34">
        <f>SUM(N2260,O2260,P2260,Q2260,R2260,M2260)</f>
        <v>0</v>
      </c>
      <c r="M2260" s="34">
        <f>AJ2260</f>
        <v>0</v>
      </c>
      <c r="N2260" s="34">
        <f>SUM(AI2260)</f>
        <v>0</v>
      </c>
      <c r="O2260" s="34">
        <f>0</f>
        <v>0</v>
      </c>
      <c r="P2260" s="34">
        <v>0</v>
      </c>
      <c r="Q2260" s="34">
        <v>0</v>
      </c>
      <c r="R2260" s="34">
        <f>AH2260</f>
        <v>0</v>
      </c>
      <c r="S2260" s="122"/>
      <c r="T2260" s="41">
        <f>SUM(U2260,AA2260)</f>
        <v>68</v>
      </c>
      <c r="U2260" s="41">
        <f>IF(SUM(V2260:Y2260)&gt;=250, 250,SUM(V2260:Y2260))</f>
        <v>68</v>
      </c>
      <c r="V2260" s="41">
        <v>0</v>
      </c>
      <c r="W2260" s="41">
        <v>0</v>
      </c>
      <c r="X2260" s="41">
        <f>SUM(AL2260,AN2260,BO2260,BS2260)</f>
        <v>0</v>
      </c>
      <c r="Y2260" s="41">
        <f>SUM(AO2260:BN2260)</f>
        <v>68</v>
      </c>
      <c r="Z2260" s="41">
        <f>COUNTIF(AO2260:BN2260, "&gt;0")</f>
        <v>1</v>
      </c>
      <c r="AA2260" s="41">
        <f>SUM(AB2260:AF2260)</f>
        <v>0</v>
      </c>
      <c r="AB2260" s="41">
        <f>BP2260+BQ2260</f>
        <v>0</v>
      </c>
      <c r="AC2260" s="41">
        <v>0</v>
      </c>
      <c r="AD2260" s="41">
        <v>0</v>
      </c>
      <c r="AE2260" s="41">
        <f>SUM(BR2260)</f>
        <v>0</v>
      </c>
      <c r="AF2260" s="41">
        <f>SUM(AM2260)</f>
        <v>0</v>
      </c>
      <c r="AG2260" s="122"/>
      <c r="AH2260" s="36">
        <v>0</v>
      </c>
      <c r="AI2260" s="126">
        <v>0</v>
      </c>
      <c r="AJ2260" s="36">
        <v>0</v>
      </c>
      <c r="AK2260" s="121"/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14">
        <v>0</v>
      </c>
      <c r="AR2260" s="1">
        <v>0</v>
      </c>
      <c r="AS2260" s="114">
        <v>0</v>
      </c>
      <c r="AT2260" s="114">
        <v>0</v>
      </c>
      <c r="AU2260" s="114">
        <v>0</v>
      </c>
      <c r="AV2260" s="114">
        <v>0</v>
      </c>
      <c r="AW2260" s="114">
        <v>0</v>
      </c>
      <c r="AX2260" s="114">
        <v>0</v>
      </c>
      <c r="AY2260" s="114">
        <v>68</v>
      </c>
      <c r="AZ2260" s="114">
        <v>0</v>
      </c>
      <c r="BA2260" s="114">
        <v>0</v>
      </c>
      <c r="BB2260" s="114">
        <v>0</v>
      </c>
      <c r="BC2260" s="114">
        <v>0</v>
      </c>
      <c r="BD2260" s="115">
        <v>0</v>
      </c>
      <c r="BE2260" s="114">
        <v>0</v>
      </c>
      <c r="BF2260" s="114">
        <v>0</v>
      </c>
      <c r="BG2260" s="114">
        <v>0</v>
      </c>
      <c r="BH2260" s="114">
        <v>0</v>
      </c>
      <c r="BI2260" s="114">
        <v>0</v>
      </c>
      <c r="BJ2260" s="114">
        <v>0</v>
      </c>
      <c r="BK2260" s="114">
        <v>0</v>
      </c>
      <c r="BL2260" s="114">
        <v>0</v>
      </c>
      <c r="BM2260" s="114">
        <v>0</v>
      </c>
      <c r="BN2260" s="114">
        <v>0</v>
      </c>
      <c r="BO2260" s="114">
        <v>0</v>
      </c>
      <c r="BP2260" s="114">
        <v>0</v>
      </c>
      <c r="BQ2260" s="114">
        <v>0</v>
      </c>
      <c r="BR2260" s="114">
        <v>0</v>
      </c>
      <c r="BS2260" s="114">
        <v>0</v>
      </c>
    </row>
    <row r="2261" spans="1:71" ht="15" x14ac:dyDescent="0.25">
      <c r="A2261" s="1" t="str">
        <f>CONCATENATE(G2261,"-",F2261,"-",H2261)</f>
        <v>999877337-Black-Under 60</v>
      </c>
      <c r="B2261" s="1" t="str">
        <f>CONCATENATE(G2261,"-",H2261)</f>
        <v>999877337-Under 60</v>
      </c>
      <c r="C2261" s="36" t="s">
        <v>2568</v>
      </c>
      <c r="D2261" s="36" t="s">
        <v>57</v>
      </c>
      <c r="E2261" s="36" t="s">
        <v>17</v>
      </c>
      <c r="F2261" s="41" t="s">
        <v>14</v>
      </c>
      <c r="G2261" s="128">
        <v>999877337</v>
      </c>
      <c r="H2261" s="36" t="s">
        <v>1868</v>
      </c>
      <c r="I2261" s="34">
        <f>((L2261)-J2261)+T2261</f>
        <v>68</v>
      </c>
      <c r="J2261" s="36"/>
      <c r="K2261" s="35"/>
      <c r="L2261" s="34">
        <f>SUM(N2261,O2261,P2261,Q2261,R2261,M2261)</f>
        <v>0</v>
      </c>
      <c r="M2261" s="34">
        <f>AJ2261</f>
        <v>0</v>
      </c>
      <c r="N2261" s="34">
        <f>SUM(AI2261)</f>
        <v>0</v>
      </c>
      <c r="O2261" s="34">
        <f>0</f>
        <v>0</v>
      </c>
      <c r="P2261" s="34">
        <v>0</v>
      </c>
      <c r="Q2261" s="34">
        <v>0</v>
      </c>
      <c r="R2261" s="34">
        <f>AH2261</f>
        <v>0</v>
      </c>
      <c r="S2261" s="122"/>
      <c r="T2261" s="41">
        <f>SUM(U2261,AA2261)</f>
        <v>68</v>
      </c>
      <c r="U2261" s="41">
        <f>IF(SUM(V2261:Y2261)&gt;=250, 250,SUM(V2261:Y2261))</f>
        <v>68</v>
      </c>
      <c r="V2261" s="41">
        <v>0</v>
      </c>
      <c r="W2261" s="41">
        <v>0</v>
      </c>
      <c r="X2261" s="41">
        <f>SUM(AL2261,AN2261,BO2261,BS2261)</f>
        <v>0</v>
      </c>
      <c r="Y2261" s="41">
        <f>SUM(AO2261:BN2261)</f>
        <v>68</v>
      </c>
      <c r="Z2261" s="41">
        <f>COUNTIF(AO2261:BN2261, "&gt;0")</f>
        <v>1</v>
      </c>
      <c r="AA2261" s="41">
        <f>SUM(AB2261:AF2261)</f>
        <v>0</v>
      </c>
      <c r="AB2261" s="41">
        <f>BP2261+BQ2261</f>
        <v>0</v>
      </c>
      <c r="AC2261" s="41">
        <v>0</v>
      </c>
      <c r="AD2261" s="41">
        <v>0</v>
      </c>
      <c r="AE2261" s="41">
        <f>SUM(BR2261)</f>
        <v>0</v>
      </c>
      <c r="AF2261" s="41">
        <f>SUM(AM2261)</f>
        <v>0</v>
      </c>
      <c r="AG2261" s="122"/>
      <c r="AH2261" s="36">
        <v>0</v>
      </c>
      <c r="AI2261" s="126">
        <v>0</v>
      </c>
      <c r="AJ2261" s="36">
        <v>0</v>
      </c>
      <c r="AK2261" s="121"/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14">
        <v>0</v>
      </c>
      <c r="AR2261" s="1">
        <v>0</v>
      </c>
      <c r="AS2261" s="114">
        <v>0</v>
      </c>
      <c r="AT2261" s="114">
        <v>0</v>
      </c>
      <c r="AU2261" s="114">
        <v>0</v>
      </c>
      <c r="AV2261" s="114">
        <v>0</v>
      </c>
      <c r="AW2261" s="114">
        <v>68</v>
      </c>
      <c r="AX2261" s="114">
        <v>0</v>
      </c>
      <c r="AY2261" s="114">
        <v>0</v>
      </c>
      <c r="AZ2261" s="114">
        <v>0</v>
      </c>
      <c r="BA2261" s="114">
        <v>0</v>
      </c>
      <c r="BB2261" s="114">
        <v>0</v>
      </c>
      <c r="BC2261" s="114">
        <v>0</v>
      </c>
      <c r="BD2261" s="115">
        <v>0</v>
      </c>
      <c r="BE2261" s="114">
        <v>0</v>
      </c>
      <c r="BF2261" s="114">
        <v>0</v>
      </c>
      <c r="BG2261" s="114">
        <v>0</v>
      </c>
      <c r="BH2261" s="114">
        <v>0</v>
      </c>
      <c r="BI2261" s="114">
        <v>0</v>
      </c>
      <c r="BJ2261" s="114">
        <v>0</v>
      </c>
      <c r="BK2261" s="114">
        <v>0</v>
      </c>
      <c r="BL2261" s="114">
        <v>0</v>
      </c>
      <c r="BM2261" s="114">
        <v>0</v>
      </c>
      <c r="BN2261" s="114">
        <v>0</v>
      </c>
      <c r="BO2261" s="114">
        <v>0</v>
      </c>
      <c r="BP2261" s="114">
        <v>0</v>
      </c>
      <c r="BQ2261" s="114">
        <v>0</v>
      </c>
      <c r="BR2261" s="114">
        <v>0</v>
      </c>
      <c r="BS2261" s="114">
        <v>0</v>
      </c>
    </row>
    <row r="2262" spans="1:71" ht="15" x14ac:dyDescent="0.25">
      <c r="A2262" s="1" t="str">
        <f>CONCATENATE(G2262,"-",F2262,"-",H2262)</f>
        <v>999891586-Black-Under 60</v>
      </c>
      <c r="B2262" s="1" t="str">
        <f>CONCATENATE(G2262,"-",H2262)</f>
        <v>999891586-Under 60</v>
      </c>
      <c r="C2262" s="36" t="s">
        <v>394</v>
      </c>
      <c r="D2262" s="36" t="s">
        <v>2576</v>
      </c>
      <c r="E2262" s="36" t="s">
        <v>17</v>
      </c>
      <c r="F2262" s="41" t="s">
        <v>14</v>
      </c>
      <c r="G2262" s="128">
        <v>999891586</v>
      </c>
      <c r="H2262" s="36" t="s">
        <v>1868</v>
      </c>
      <c r="I2262" s="34">
        <f>((L2262)-J2262)+T2262</f>
        <v>68</v>
      </c>
      <c r="J2262" s="36"/>
      <c r="K2262" s="35"/>
      <c r="L2262" s="34">
        <f>SUM(N2262,O2262,P2262,Q2262,R2262,M2262)</f>
        <v>0</v>
      </c>
      <c r="M2262" s="34">
        <f>AJ2262</f>
        <v>0</v>
      </c>
      <c r="N2262" s="34">
        <f>SUM(AI2262)</f>
        <v>0</v>
      </c>
      <c r="O2262" s="34">
        <f>0</f>
        <v>0</v>
      </c>
      <c r="P2262" s="34">
        <v>0</v>
      </c>
      <c r="Q2262" s="34">
        <v>0</v>
      </c>
      <c r="R2262" s="34">
        <f>AH2262</f>
        <v>0</v>
      </c>
      <c r="S2262" s="122"/>
      <c r="T2262" s="41">
        <f>SUM(U2262,AA2262)</f>
        <v>68</v>
      </c>
      <c r="U2262" s="41">
        <f>IF(SUM(V2262:Y2262)&gt;=250, 250,SUM(V2262:Y2262))</f>
        <v>68</v>
      </c>
      <c r="V2262" s="41">
        <v>0</v>
      </c>
      <c r="W2262" s="41">
        <v>0</v>
      </c>
      <c r="X2262" s="41">
        <f>SUM(AL2262,AN2262,BO2262,BS2262)</f>
        <v>0</v>
      </c>
      <c r="Y2262" s="41">
        <f>SUM(AO2262:BN2262)</f>
        <v>68</v>
      </c>
      <c r="Z2262" s="41">
        <f>COUNTIF(AO2262:BN2262, "&gt;0")</f>
        <v>1</v>
      </c>
      <c r="AA2262" s="41">
        <f>SUM(AB2262:AF2262)</f>
        <v>0</v>
      </c>
      <c r="AB2262" s="41">
        <f>BP2262+BQ2262</f>
        <v>0</v>
      </c>
      <c r="AC2262" s="41">
        <v>0</v>
      </c>
      <c r="AD2262" s="41">
        <v>0</v>
      </c>
      <c r="AE2262" s="41">
        <f>SUM(BR2262)</f>
        <v>0</v>
      </c>
      <c r="AF2262" s="41">
        <f>SUM(AM2262)</f>
        <v>0</v>
      </c>
      <c r="AG2262" s="122"/>
      <c r="AH2262" s="36">
        <v>0</v>
      </c>
      <c r="AI2262" s="126">
        <v>0</v>
      </c>
      <c r="AJ2262" s="36">
        <v>0</v>
      </c>
      <c r="AK2262" s="121"/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14">
        <v>0</v>
      </c>
      <c r="AR2262" s="1">
        <v>0</v>
      </c>
      <c r="AS2262" s="114">
        <v>0</v>
      </c>
      <c r="AT2262" s="114">
        <v>0</v>
      </c>
      <c r="AU2262" s="114">
        <v>0</v>
      </c>
      <c r="AV2262" s="114">
        <v>0</v>
      </c>
      <c r="AW2262" s="114">
        <v>0</v>
      </c>
      <c r="AX2262" s="114">
        <v>0</v>
      </c>
      <c r="AY2262" s="114">
        <v>68</v>
      </c>
      <c r="AZ2262" s="114">
        <v>0</v>
      </c>
      <c r="BA2262" s="114">
        <v>0</v>
      </c>
      <c r="BB2262" s="114">
        <v>0</v>
      </c>
      <c r="BC2262" s="114">
        <v>0</v>
      </c>
      <c r="BD2262" s="115">
        <v>0</v>
      </c>
      <c r="BE2262" s="114">
        <v>0</v>
      </c>
      <c r="BF2262" s="114">
        <v>0</v>
      </c>
      <c r="BG2262" s="114">
        <v>0</v>
      </c>
      <c r="BH2262" s="114">
        <v>0</v>
      </c>
      <c r="BI2262" s="114">
        <v>0</v>
      </c>
      <c r="BJ2262" s="114">
        <v>0</v>
      </c>
      <c r="BK2262" s="114">
        <v>0</v>
      </c>
      <c r="BL2262" s="114">
        <v>0</v>
      </c>
      <c r="BM2262" s="114">
        <v>0</v>
      </c>
      <c r="BN2262" s="114">
        <v>0</v>
      </c>
      <c r="BO2262" s="114">
        <v>0</v>
      </c>
      <c r="BP2262" s="114">
        <v>0</v>
      </c>
      <c r="BQ2262" s="114">
        <v>0</v>
      </c>
      <c r="BR2262" s="114">
        <v>0</v>
      </c>
      <c r="BS2262" s="114">
        <v>0</v>
      </c>
    </row>
    <row r="2263" spans="1:71" ht="15" x14ac:dyDescent="0.25">
      <c r="A2263" s="1" t="str">
        <f>CONCATENATE(G2263,"-",F2263,"-",H2263)</f>
        <v>999928217-Black-Under 60</v>
      </c>
      <c r="B2263" s="1" t="str">
        <f>CONCATENATE(G2263,"-",H2263)</f>
        <v>999928217-Under 60</v>
      </c>
      <c r="C2263" s="36" t="s">
        <v>1300</v>
      </c>
      <c r="D2263" s="36" t="s">
        <v>1044</v>
      </c>
      <c r="E2263" s="36" t="s">
        <v>17</v>
      </c>
      <c r="F2263" s="41" t="s">
        <v>14</v>
      </c>
      <c r="G2263" s="128">
        <v>999928217</v>
      </c>
      <c r="H2263" s="36" t="s">
        <v>1868</v>
      </c>
      <c r="I2263" s="34">
        <f>((L2263)-J2263)+T2263</f>
        <v>68</v>
      </c>
      <c r="J2263" s="34">
        <f>L2263/2</f>
        <v>0</v>
      </c>
      <c r="K2263" s="37"/>
      <c r="L2263" s="34">
        <f>SUM(N2263,O2263,P2263,Q2263,R2263,M2263)</f>
        <v>0</v>
      </c>
      <c r="M2263" s="34">
        <f>AJ2263</f>
        <v>0</v>
      </c>
      <c r="N2263" s="34">
        <f>SUM(AI2263)</f>
        <v>0</v>
      </c>
      <c r="O2263" s="34">
        <f>0</f>
        <v>0</v>
      </c>
      <c r="P2263" s="34">
        <v>0</v>
      </c>
      <c r="Q2263" s="34">
        <v>0</v>
      </c>
      <c r="R2263" s="34">
        <f>AH2263</f>
        <v>0</v>
      </c>
      <c r="S2263" s="122"/>
      <c r="T2263" s="41">
        <f>SUM(U2263,AA2263)</f>
        <v>68</v>
      </c>
      <c r="U2263" s="41">
        <f>IF(SUM(V2263:Y2263)&gt;=250, 250,SUM(V2263:Y2263))</f>
        <v>68</v>
      </c>
      <c r="V2263" s="41">
        <v>0</v>
      </c>
      <c r="W2263" s="41">
        <v>0</v>
      </c>
      <c r="X2263" s="41">
        <f>SUM(AL2263,AN2263,BO2263,BS2263)</f>
        <v>0</v>
      </c>
      <c r="Y2263" s="41">
        <f>SUM(AO2263:BN2263)</f>
        <v>68</v>
      </c>
      <c r="Z2263" s="41">
        <f>COUNTIF(AO2263:BN2263, "&gt;0")</f>
        <v>1</v>
      </c>
      <c r="AA2263" s="41">
        <f>SUM(AB2263:AF2263)</f>
        <v>0</v>
      </c>
      <c r="AB2263" s="41">
        <f>BP2263+BQ2263</f>
        <v>0</v>
      </c>
      <c r="AC2263" s="41">
        <v>0</v>
      </c>
      <c r="AD2263" s="41">
        <v>0</v>
      </c>
      <c r="AE2263" s="41">
        <f>SUM(BR2263)</f>
        <v>0</v>
      </c>
      <c r="AF2263" s="41">
        <f>SUM(AM2263)</f>
        <v>0</v>
      </c>
      <c r="AG2263" s="122"/>
      <c r="AH2263" s="36">
        <v>0</v>
      </c>
      <c r="AI2263" s="126">
        <v>0</v>
      </c>
      <c r="AJ2263" s="36">
        <v>0</v>
      </c>
      <c r="AK2263" s="121"/>
      <c r="AL2263" s="1">
        <v>0</v>
      </c>
      <c r="AM2263" s="1">
        <v>0</v>
      </c>
      <c r="AN2263" s="1">
        <v>0</v>
      </c>
      <c r="AO2263" s="1">
        <v>0</v>
      </c>
      <c r="AP2263" s="1">
        <v>68</v>
      </c>
      <c r="AQ2263" s="114">
        <v>0</v>
      </c>
      <c r="AR2263" s="1">
        <v>0</v>
      </c>
      <c r="AS2263" s="114">
        <v>0</v>
      </c>
      <c r="AT2263" s="114">
        <v>0</v>
      </c>
      <c r="AU2263" s="114">
        <v>0</v>
      </c>
      <c r="AV2263" s="114">
        <v>0</v>
      </c>
      <c r="AW2263" s="114">
        <v>0</v>
      </c>
      <c r="AX2263" s="114">
        <v>0</v>
      </c>
      <c r="AY2263" s="114">
        <v>0</v>
      </c>
      <c r="AZ2263" s="114">
        <v>0</v>
      </c>
      <c r="BA2263" s="114">
        <v>0</v>
      </c>
      <c r="BB2263" s="114">
        <v>0</v>
      </c>
      <c r="BC2263" s="114">
        <v>0</v>
      </c>
      <c r="BD2263" s="115">
        <v>0</v>
      </c>
      <c r="BE2263" s="114">
        <v>0</v>
      </c>
      <c r="BF2263" s="114">
        <v>0</v>
      </c>
      <c r="BG2263" s="114">
        <v>0</v>
      </c>
      <c r="BH2263" s="114">
        <v>0</v>
      </c>
      <c r="BI2263" s="114">
        <v>0</v>
      </c>
      <c r="BJ2263" s="114">
        <v>0</v>
      </c>
      <c r="BK2263" s="114">
        <v>0</v>
      </c>
      <c r="BL2263" s="114">
        <v>0</v>
      </c>
      <c r="BM2263" s="114">
        <v>0</v>
      </c>
      <c r="BN2263" s="114">
        <v>0</v>
      </c>
      <c r="BO2263" s="114">
        <v>0</v>
      </c>
      <c r="BP2263" s="114">
        <v>0</v>
      </c>
      <c r="BQ2263" s="114">
        <v>0</v>
      </c>
      <c r="BR2263" s="114">
        <v>0</v>
      </c>
      <c r="BS2263" s="114">
        <v>0</v>
      </c>
    </row>
    <row r="2264" spans="1:71" ht="15" x14ac:dyDescent="0.25">
      <c r="A2264" s="1" t="str">
        <f>CONCATENATE(G2264,"-",F2264,"-",H2264)</f>
        <v>999929052-Black-Under 60</v>
      </c>
      <c r="B2264" s="1" t="str">
        <f>CONCATENATE(G2264,"-",H2264)</f>
        <v>999929052-Under 60</v>
      </c>
      <c r="C2264" s="36" t="s">
        <v>1430</v>
      </c>
      <c r="D2264" s="36" t="s">
        <v>1431</v>
      </c>
      <c r="E2264" s="36" t="s">
        <v>17</v>
      </c>
      <c r="F2264" s="41" t="s">
        <v>14</v>
      </c>
      <c r="G2264" s="127">
        <v>999929052</v>
      </c>
      <c r="H2264" s="36" t="s">
        <v>1868</v>
      </c>
      <c r="I2264" s="34">
        <f>((L2264)-J2264)+T2264</f>
        <v>68</v>
      </c>
      <c r="J2264" s="36"/>
      <c r="K2264" s="37"/>
      <c r="L2264" s="34">
        <f>SUM(N2264,O2264,P2264,Q2264,R2264,M2264)</f>
        <v>0</v>
      </c>
      <c r="M2264" s="34">
        <f>AJ2264</f>
        <v>0</v>
      </c>
      <c r="N2264" s="34">
        <f>SUM(AI2264)</f>
        <v>0</v>
      </c>
      <c r="O2264" s="34">
        <f>0</f>
        <v>0</v>
      </c>
      <c r="P2264" s="34">
        <v>0</v>
      </c>
      <c r="Q2264" s="34">
        <v>0</v>
      </c>
      <c r="R2264" s="34">
        <f>AH2264</f>
        <v>0</v>
      </c>
      <c r="S2264" s="122"/>
      <c r="T2264" s="41">
        <f>SUM(U2264,AA2264)</f>
        <v>68</v>
      </c>
      <c r="U2264" s="41">
        <f>IF(SUM(V2264:Y2264)&gt;=250, 250,SUM(V2264:Y2264))</f>
        <v>68</v>
      </c>
      <c r="V2264" s="41">
        <v>0</v>
      </c>
      <c r="W2264" s="41">
        <v>0</v>
      </c>
      <c r="X2264" s="41">
        <f>SUM(AL2264,AN2264,BO2264,BS2264)</f>
        <v>0</v>
      </c>
      <c r="Y2264" s="41">
        <f>SUM(AO2264:BN2264)</f>
        <v>68</v>
      </c>
      <c r="Z2264" s="41">
        <f>COUNTIF(AO2264:BN2264, "&gt;0")</f>
        <v>1</v>
      </c>
      <c r="AA2264" s="41">
        <f>SUM(AB2264:AF2264)</f>
        <v>0</v>
      </c>
      <c r="AB2264" s="41">
        <f>BP2264+BQ2264</f>
        <v>0</v>
      </c>
      <c r="AC2264" s="41">
        <v>0</v>
      </c>
      <c r="AD2264" s="41">
        <v>0</v>
      </c>
      <c r="AE2264" s="41">
        <f>SUM(BR2264)</f>
        <v>0</v>
      </c>
      <c r="AF2264" s="41">
        <f>SUM(AM2264)</f>
        <v>0</v>
      </c>
      <c r="AG2264" s="122"/>
      <c r="AH2264" s="36">
        <v>0</v>
      </c>
      <c r="AI2264" s="126">
        <v>0</v>
      </c>
      <c r="AJ2264" s="36">
        <v>0</v>
      </c>
      <c r="AK2264" s="121"/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14">
        <v>0</v>
      </c>
      <c r="AR2264" s="1">
        <v>0</v>
      </c>
      <c r="AS2264" s="114">
        <v>0</v>
      </c>
      <c r="AT2264" s="114">
        <v>0</v>
      </c>
      <c r="AU2264" s="114">
        <v>0</v>
      </c>
      <c r="AV2264" s="114">
        <v>0</v>
      </c>
      <c r="AW2264" s="114">
        <v>68</v>
      </c>
      <c r="AX2264" s="114">
        <v>0</v>
      </c>
      <c r="AY2264" s="114">
        <v>0</v>
      </c>
      <c r="AZ2264" s="114">
        <v>0</v>
      </c>
      <c r="BA2264" s="114">
        <v>0</v>
      </c>
      <c r="BB2264" s="114">
        <v>0</v>
      </c>
      <c r="BC2264" s="114">
        <v>0</v>
      </c>
      <c r="BD2264" s="115">
        <v>0</v>
      </c>
      <c r="BE2264" s="114">
        <v>0</v>
      </c>
      <c r="BF2264" s="114">
        <v>0</v>
      </c>
      <c r="BG2264" s="114">
        <v>0</v>
      </c>
      <c r="BH2264" s="114">
        <v>0</v>
      </c>
      <c r="BI2264" s="114">
        <v>0</v>
      </c>
      <c r="BJ2264" s="114">
        <v>0</v>
      </c>
      <c r="BK2264" s="114">
        <v>0</v>
      </c>
      <c r="BL2264" s="114">
        <v>0</v>
      </c>
      <c r="BM2264" s="114">
        <v>0</v>
      </c>
      <c r="BN2264" s="114">
        <v>0</v>
      </c>
      <c r="BO2264" s="114">
        <v>0</v>
      </c>
      <c r="BP2264" s="114">
        <v>0</v>
      </c>
      <c r="BQ2264" s="114">
        <v>0</v>
      </c>
      <c r="BR2264" s="114">
        <v>0</v>
      </c>
      <c r="BS2264" s="114">
        <v>0</v>
      </c>
    </row>
    <row r="2265" spans="1:71" ht="15" x14ac:dyDescent="0.25">
      <c r="A2265" s="1" t="str">
        <f>CONCATENATE(G2265,"-",F2265,"-",H2265)</f>
        <v>999901322-Black-Under 60</v>
      </c>
      <c r="B2265" s="1" t="str">
        <f>CONCATENATE(G2265,"-",H2265)</f>
        <v>999901322-Under 60</v>
      </c>
      <c r="C2265" s="36" t="s">
        <v>188</v>
      </c>
      <c r="D2265" s="36" t="s">
        <v>2972</v>
      </c>
      <c r="E2265" s="36" t="s">
        <v>17</v>
      </c>
      <c r="F2265" s="41" t="s">
        <v>14</v>
      </c>
      <c r="G2265" s="36">
        <v>999901322</v>
      </c>
      <c r="H2265" s="36" t="s">
        <v>1868</v>
      </c>
      <c r="I2265" s="34">
        <f>((L2265)-J2265)+T2265</f>
        <v>60</v>
      </c>
      <c r="J2265" s="36"/>
      <c r="K2265" s="35"/>
      <c r="L2265" s="34">
        <f>SUM(N2265,O2265,P2265,Q2265,R2265,M2265)</f>
        <v>0</v>
      </c>
      <c r="M2265" s="34">
        <f>AJ2265</f>
        <v>0</v>
      </c>
      <c r="N2265" s="34">
        <f>SUM(AI2265)</f>
        <v>0</v>
      </c>
      <c r="O2265" s="34">
        <f>0</f>
        <v>0</v>
      </c>
      <c r="P2265" s="34">
        <v>0</v>
      </c>
      <c r="Q2265" s="34">
        <v>0</v>
      </c>
      <c r="R2265" s="34">
        <f>AH2265</f>
        <v>0</v>
      </c>
      <c r="S2265" s="122"/>
      <c r="T2265" s="41">
        <f>SUM(U2265,AA2265)</f>
        <v>60</v>
      </c>
      <c r="U2265" s="41">
        <f>IF(SUM(V2265:Y2265)&gt;=250, 250,SUM(V2265:Y2265))</f>
        <v>60</v>
      </c>
      <c r="V2265" s="41">
        <v>0</v>
      </c>
      <c r="W2265" s="41">
        <v>0</v>
      </c>
      <c r="X2265" s="41">
        <f>SUM(AL2265,AN2265,BO2265,BS2265)</f>
        <v>0</v>
      </c>
      <c r="Y2265" s="41">
        <f>SUM(AO2265:BN2265)</f>
        <v>60</v>
      </c>
      <c r="Z2265" s="41">
        <f>COUNTIF(AO2265:BN2265, "&gt;0")</f>
        <v>1</v>
      </c>
      <c r="AA2265" s="41">
        <f>SUM(AB2265:AF2265)</f>
        <v>0</v>
      </c>
      <c r="AB2265" s="41">
        <f>BP2265+BQ2265</f>
        <v>0</v>
      </c>
      <c r="AC2265" s="41">
        <v>0</v>
      </c>
      <c r="AD2265" s="41">
        <v>0</v>
      </c>
      <c r="AE2265" s="41">
        <f>SUM(BR2265)</f>
        <v>0</v>
      </c>
      <c r="AF2265" s="41">
        <f>SUM(AM2265)</f>
        <v>0</v>
      </c>
      <c r="AG2265" s="122"/>
      <c r="AH2265" s="36">
        <v>0</v>
      </c>
      <c r="AI2265" s="126">
        <v>0</v>
      </c>
      <c r="AJ2265" s="36">
        <v>0</v>
      </c>
      <c r="AK2265" s="121"/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14">
        <v>0</v>
      </c>
      <c r="AR2265" s="1">
        <v>0</v>
      </c>
      <c r="AS2265" s="114">
        <v>0</v>
      </c>
      <c r="AT2265" s="114">
        <v>0</v>
      </c>
      <c r="AU2265" s="114">
        <v>0</v>
      </c>
      <c r="AV2265" s="114">
        <v>0</v>
      </c>
      <c r="AW2265" s="114">
        <v>0</v>
      </c>
      <c r="AX2265" s="114">
        <v>0</v>
      </c>
      <c r="AY2265" s="114">
        <v>0</v>
      </c>
      <c r="AZ2265" s="114">
        <v>0</v>
      </c>
      <c r="BA2265" s="114">
        <v>0</v>
      </c>
      <c r="BB2265" s="114">
        <v>0</v>
      </c>
      <c r="BC2265" s="114">
        <v>0</v>
      </c>
      <c r="BD2265" s="115">
        <v>0</v>
      </c>
      <c r="BE2265" s="114">
        <v>0</v>
      </c>
      <c r="BF2265" s="114">
        <v>0</v>
      </c>
      <c r="BG2265" s="114">
        <v>60</v>
      </c>
      <c r="BH2265" s="114">
        <v>0</v>
      </c>
      <c r="BI2265" s="114">
        <v>0</v>
      </c>
      <c r="BJ2265" s="114">
        <v>0</v>
      </c>
      <c r="BK2265" s="114">
        <v>0</v>
      </c>
      <c r="BL2265" s="114">
        <v>0</v>
      </c>
      <c r="BM2265" s="114">
        <v>0</v>
      </c>
      <c r="BN2265" s="114">
        <v>0</v>
      </c>
      <c r="BO2265" s="114">
        <v>0</v>
      </c>
      <c r="BP2265" s="114">
        <v>0</v>
      </c>
      <c r="BQ2265" s="114">
        <v>0</v>
      </c>
      <c r="BR2265" s="114">
        <v>0</v>
      </c>
      <c r="BS2265" s="114">
        <v>0</v>
      </c>
    </row>
    <row r="2266" spans="1:71" ht="15" x14ac:dyDescent="0.25">
      <c r="A2266" s="1" t="str">
        <f>CONCATENATE(G2266,"-",F2266,"-",H2266)</f>
        <v>999916683-Black-Under 60</v>
      </c>
      <c r="B2266" s="1" t="str">
        <f>CONCATENATE(G2266,"-",H2266)</f>
        <v>999916683-Under 60</v>
      </c>
      <c r="C2266" s="36" t="s">
        <v>2185</v>
      </c>
      <c r="D2266" s="36" t="s">
        <v>2186</v>
      </c>
      <c r="E2266" s="36" t="s">
        <v>17</v>
      </c>
      <c r="F2266" s="41" t="s">
        <v>14</v>
      </c>
      <c r="G2266" s="128">
        <v>999916683</v>
      </c>
      <c r="H2266" s="36" t="s">
        <v>1868</v>
      </c>
      <c r="I2266" s="34">
        <f>((L2266)-J2266)+T2266</f>
        <v>60</v>
      </c>
      <c r="J2266" s="36"/>
      <c r="K2266" s="35"/>
      <c r="L2266" s="34">
        <f>SUM(N2266,O2266,P2266,Q2266,R2266,M2266)</f>
        <v>0</v>
      </c>
      <c r="M2266" s="34">
        <f>AJ2266</f>
        <v>0</v>
      </c>
      <c r="N2266" s="34">
        <f>SUM(AI2266)</f>
        <v>0</v>
      </c>
      <c r="O2266" s="34">
        <f>0</f>
        <v>0</v>
      </c>
      <c r="P2266" s="34">
        <v>0</v>
      </c>
      <c r="Q2266" s="34">
        <v>0</v>
      </c>
      <c r="R2266" s="34">
        <f>AH2266</f>
        <v>0</v>
      </c>
      <c r="S2266" s="122"/>
      <c r="T2266" s="41">
        <f>SUM(U2266,AA2266)</f>
        <v>60</v>
      </c>
      <c r="U2266" s="41">
        <f>IF(SUM(V2266:Y2266)&gt;=250, 250,SUM(V2266:Y2266))</f>
        <v>60</v>
      </c>
      <c r="V2266" s="41">
        <v>0</v>
      </c>
      <c r="W2266" s="41">
        <v>0</v>
      </c>
      <c r="X2266" s="41">
        <f>SUM(AL2266,AN2266,BO2266,BS2266)</f>
        <v>0</v>
      </c>
      <c r="Y2266" s="41">
        <f>SUM(AO2266:BN2266)</f>
        <v>60</v>
      </c>
      <c r="Z2266" s="41">
        <f>COUNTIF(AO2266:BN2266, "&gt;0")</f>
        <v>1</v>
      </c>
      <c r="AA2266" s="41">
        <f>SUM(AB2266:AF2266)</f>
        <v>0</v>
      </c>
      <c r="AB2266" s="41">
        <f>BP2266+BQ2266</f>
        <v>0</v>
      </c>
      <c r="AC2266" s="41">
        <v>0</v>
      </c>
      <c r="AD2266" s="41">
        <v>0</v>
      </c>
      <c r="AE2266" s="41">
        <f>SUM(BR2266)</f>
        <v>0</v>
      </c>
      <c r="AF2266" s="41">
        <f>SUM(AM2266)</f>
        <v>0</v>
      </c>
      <c r="AG2266" s="122"/>
      <c r="AH2266" s="36">
        <v>0</v>
      </c>
      <c r="AI2266" s="126">
        <v>0</v>
      </c>
      <c r="AJ2266" s="36">
        <v>0</v>
      </c>
      <c r="AK2266" s="121"/>
      <c r="AL2266" s="1">
        <v>0</v>
      </c>
      <c r="AM2266" s="1">
        <v>0</v>
      </c>
      <c r="AN2266" s="1">
        <v>0</v>
      </c>
      <c r="AO2266" s="1">
        <v>0</v>
      </c>
      <c r="AP2266" s="1">
        <v>0</v>
      </c>
      <c r="AQ2266" s="114">
        <v>0</v>
      </c>
      <c r="AR2266" s="1">
        <v>60</v>
      </c>
      <c r="AS2266" s="114">
        <v>0</v>
      </c>
      <c r="AT2266" s="114">
        <v>0</v>
      </c>
      <c r="AU2266" s="114">
        <v>0</v>
      </c>
      <c r="AV2266" s="114">
        <v>0</v>
      </c>
      <c r="AW2266" s="114">
        <v>0</v>
      </c>
      <c r="AX2266" s="114">
        <v>0</v>
      </c>
      <c r="AY2266" s="114">
        <v>0</v>
      </c>
      <c r="AZ2266" s="114">
        <v>0</v>
      </c>
      <c r="BA2266" s="114">
        <v>0</v>
      </c>
      <c r="BB2266" s="114">
        <v>0</v>
      </c>
      <c r="BC2266" s="114">
        <v>0</v>
      </c>
      <c r="BD2266" s="115">
        <v>0</v>
      </c>
      <c r="BE2266" s="114">
        <v>0</v>
      </c>
      <c r="BF2266" s="114">
        <v>0</v>
      </c>
      <c r="BG2266" s="114">
        <v>0</v>
      </c>
      <c r="BH2266" s="114">
        <v>0</v>
      </c>
      <c r="BI2266" s="114">
        <v>0</v>
      </c>
      <c r="BJ2266" s="114">
        <v>0</v>
      </c>
      <c r="BK2266" s="114">
        <v>0</v>
      </c>
      <c r="BL2266" s="114">
        <v>0</v>
      </c>
      <c r="BM2266" s="114">
        <v>0</v>
      </c>
      <c r="BN2266" s="114">
        <v>0</v>
      </c>
      <c r="BO2266" s="114">
        <v>0</v>
      </c>
      <c r="BP2266" s="114">
        <v>0</v>
      </c>
      <c r="BQ2266" s="114">
        <v>0</v>
      </c>
      <c r="BR2266" s="114">
        <v>0</v>
      </c>
      <c r="BS2266" s="114">
        <v>0</v>
      </c>
    </row>
    <row r="2267" spans="1:71" ht="15" x14ac:dyDescent="0.25">
      <c r="A2267" s="1" t="str">
        <f>CONCATENATE(G2267,"-",F2267,"-",H2267)</f>
        <v>999922634-Black-Under 60</v>
      </c>
      <c r="B2267" s="1" t="str">
        <f>CONCATENATE(G2267,"-",H2267)</f>
        <v>999922634-Under 60</v>
      </c>
      <c r="C2267" s="36" t="s">
        <v>547</v>
      </c>
      <c r="D2267" s="36" t="s">
        <v>829</v>
      </c>
      <c r="E2267" s="36" t="s">
        <v>17</v>
      </c>
      <c r="F2267" s="41" t="s">
        <v>14</v>
      </c>
      <c r="G2267" s="127">
        <v>999922634</v>
      </c>
      <c r="H2267" s="36" t="s">
        <v>1868</v>
      </c>
      <c r="I2267" s="34">
        <f>((L2267)-J2267)+T2267</f>
        <v>60</v>
      </c>
      <c r="J2267" s="34"/>
      <c r="K2267" s="35"/>
      <c r="L2267" s="34">
        <f>SUM(N2267,O2267,P2267,Q2267,R2267,M2267)</f>
        <v>0</v>
      </c>
      <c r="M2267" s="34">
        <f>AJ2267</f>
        <v>0</v>
      </c>
      <c r="N2267" s="34">
        <f>SUM(AI2267)</f>
        <v>0</v>
      </c>
      <c r="O2267" s="34">
        <f>0</f>
        <v>0</v>
      </c>
      <c r="P2267" s="34">
        <v>0</v>
      </c>
      <c r="Q2267" s="34">
        <v>0</v>
      </c>
      <c r="R2267" s="34">
        <f>AH2267</f>
        <v>0</v>
      </c>
      <c r="S2267" s="122"/>
      <c r="T2267" s="41">
        <f>SUM(U2267,AA2267)</f>
        <v>60</v>
      </c>
      <c r="U2267" s="41">
        <f>IF(SUM(V2267:Y2267)&gt;=250, 250,SUM(V2267:Y2267))</f>
        <v>60</v>
      </c>
      <c r="V2267" s="41">
        <v>0</v>
      </c>
      <c r="W2267" s="41">
        <v>0</v>
      </c>
      <c r="X2267" s="41">
        <f>SUM(AL2267,AN2267,BO2267,BS2267)</f>
        <v>0</v>
      </c>
      <c r="Y2267" s="41">
        <f>SUM(AO2267:BN2267)</f>
        <v>60</v>
      </c>
      <c r="Z2267" s="41">
        <f>COUNTIF(AO2267:BN2267, "&gt;0")</f>
        <v>1</v>
      </c>
      <c r="AA2267" s="41">
        <f>SUM(AB2267:AF2267)</f>
        <v>0</v>
      </c>
      <c r="AB2267" s="41">
        <f>BP2267+BQ2267</f>
        <v>0</v>
      </c>
      <c r="AC2267" s="41">
        <v>0</v>
      </c>
      <c r="AD2267" s="41">
        <v>0</v>
      </c>
      <c r="AE2267" s="41">
        <f>SUM(BR2267)</f>
        <v>0</v>
      </c>
      <c r="AF2267" s="41">
        <f>SUM(AM2267)</f>
        <v>0</v>
      </c>
      <c r="AG2267" s="122"/>
      <c r="AH2267" s="36">
        <v>0</v>
      </c>
      <c r="AI2267" s="126">
        <v>0</v>
      </c>
      <c r="AJ2267" s="36">
        <v>0</v>
      </c>
      <c r="AK2267" s="121"/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14">
        <v>0</v>
      </c>
      <c r="AR2267" s="1">
        <v>0</v>
      </c>
      <c r="AS2267" s="114">
        <v>0</v>
      </c>
      <c r="AT2267" s="114">
        <v>0</v>
      </c>
      <c r="AU2267" s="114">
        <v>0</v>
      </c>
      <c r="AV2267" s="114">
        <v>0</v>
      </c>
      <c r="AW2267" s="114">
        <v>0</v>
      </c>
      <c r="AX2267" s="114">
        <v>0</v>
      </c>
      <c r="AY2267" s="114">
        <v>0</v>
      </c>
      <c r="AZ2267" s="114">
        <v>60</v>
      </c>
      <c r="BA2267" s="114">
        <v>0</v>
      </c>
      <c r="BB2267" s="114">
        <v>0</v>
      </c>
      <c r="BC2267" s="114">
        <v>0</v>
      </c>
      <c r="BD2267" s="115">
        <v>0</v>
      </c>
      <c r="BE2267" s="114">
        <v>0</v>
      </c>
      <c r="BF2267" s="114">
        <v>0</v>
      </c>
      <c r="BG2267" s="114">
        <v>0</v>
      </c>
      <c r="BH2267" s="114">
        <v>0</v>
      </c>
      <c r="BI2267" s="114">
        <v>0</v>
      </c>
      <c r="BJ2267" s="114">
        <v>0</v>
      </c>
      <c r="BK2267" s="114">
        <v>0</v>
      </c>
      <c r="BL2267" s="114">
        <v>0</v>
      </c>
      <c r="BM2267" s="114">
        <v>0</v>
      </c>
      <c r="BN2267" s="114">
        <v>0</v>
      </c>
      <c r="BO2267" s="114">
        <v>0</v>
      </c>
      <c r="BP2267" s="114">
        <v>0</v>
      </c>
      <c r="BQ2267" s="114">
        <v>0</v>
      </c>
      <c r="BR2267" s="114">
        <v>0</v>
      </c>
      <c r="BS2267" s="114">
        <v>0</v>
      </c>
    </row>
    <row r="2268" spans="1:71" ht="15" x14ac:dyDescent="0.25">
      <c r="A2268" s="1" t="str">
        <f>CONCATENATE(G2268,"-",F2268,"-",H2268)</f>
        <v>999869973-Black-Under 60</v>
      </c>
      <c r="B2268" s="1" t="str">
        <f>CONCATENATE(G2268,"-",H2268)</f>
        <v>999869973-Under 60</v>
      </c>
      <c r="C2268" s="36" t="s">
        <v>2111</v>
      </c>
      <c r="D2268" s="36" t="s">
        <v>2112</v>
      </c>
      <c r="E2268" s="36" t="s">
        <v>17</v>
      </c>
      <c r="F2268" s="41" t="s">
        <v>14</v>
      </c>
      <c r="G2268" s="128">
        <v>999869973</v>
      </c>
      <c r="H2268" s="36" t="s">
        <v>1868</v>
      </c>
      <c r="I2268" s="34">
        <f>((L2268)-J2268)+T2268</f>
        <v>38</v>
      </c>
      <c r="J2268" s="34">
        <f>L2268/2</f>
        <v>0</v>
      </c>
      <c r="K2268" s="37"/>
      <c r="L2268" s="34">
        <f>SUM(N2268,O2268,P2268,Q2268,R2268,M2268)</f>
        <v>0</v>
      </c>
      <c r="M2268" s="34">
        <f>AJ2268</f>
        <v>0</v>
      </c>
      <c r="N2268" s="34">
        <f>SUM(AI2268)</f>
        <v>0</v>
      </c>
      <c r="O2268" s="34">
        <f>0</f>
        <v>0</v>
      </c>
      <c r="P2268" s="34">
        <v>0</v>
      </c>
      <c r="Q2268" s="34">
        <v>0</v>
      </c>
      <c r="R2268" s="34">
        <f>AH2268</f>
        <v>0</v>
      </c>
      <c r="S2268" s="122"/>
      <c r="T2268" s="41">
        <f>SUM(U2268,AA2268)</f>
        <v>38</v>
      </c>
      <c r="U2268" s="41">
        <f>IF(SUM(V2268:Y2268)&gt;=250, 250,SUM(V2268:Y2268))</f>
        <v>38</v>
      </c>
      <c r="V2268" s="41">
        <v>0</v>
      </c>
      <c r="W2268" s="41">
        <v>0</v>
      </c>
      <c r="X2268" s="41">
        <f>SUM(AL2268,AN2268,BO2268,BS2268)</f>
        <v>0</v>
      </c>
      <c r="Y2268" s="41">
        <f>SUM(AO2268:BN2268)</f>
        <v>38</v>
      </c>
      <c r="Z2268" s="41">
        <f>COUNTIF(AO2268:BN2268, "&gt;0")</f>
        <v>1</v>
      </c>
      <c r="AA2268" s="41">
        <f>SUM(AB2268:AF2268)</f>
        <v>0</v>
      </c>
      <c r="AB2268" s="41">
        <f>BP2268+BQ2268</f>
        <v>0</v>
      </c>
      <c r="AC2268" s="41">
        <v>0</v>
      </c>
      <c r="AD2268" s="41">
        <v>0</v>
      </c>
      <c r="AE2268" s="41">
        <f>SUM(BR2268)</f>
        <v>0</v>
      </c>
      <c r="AF2268" s="41">
        <f>SUM(AM2268)</f>
        <v>0</v>
      </c>
      <c r="AG2268" s="122"/>
      <c r="AH2268" s="36">
        <v>0</v>
      </c>
      <c r="AI2268" s="126">
        <v>0</v>
      </c>
      <c r="AJ2268" s="36">
        <v>0</v>
      </c>
      <c r="AK2268" s="121"/>
      <c r="AL2268" s="1">
        <v>0</v>
      </c>
      <c r="AM2268" s="1">
        <v>0</v>
      </c>
      <c r="AN2268" s="1">
        <v>0</v>
      </c>
      <c r="AO2268" s="1">
        <v>0</v>
      </c>
      <c r="AP2268" s="1">
        <v>38</v>
      </c>
      <c r="AQ2268" s="114">
        <v>0</v>
      </c>
      <c r="AR2268" s="1">
        <v>0</v>
      </c>
      <c r="AS2268" s="114">
        <v>0</v>
      </c>
      <c r="AT2268" s="114">
        <v>0</v>
      </c>
      <c r="AU2268" s="114">
        <v>0</v>
      </c>
      <c r="AV2268" s="114">
        <v>0</v>
      </c>
      <c r="AW2268" s="114">
        <v>0</v>
      </c>
      <c r="AX2268" s="114">
        <v>0</v>
      </c>
      <c r="AY2268" s="114">
        <v>0</v>
      </c>
      <c r="AZ2268" s="114">
        <v>0</v>
      </c>
      <c r="BA2268" s="114">
        <v>0</v>
      </c>
      <c r="BB2268" s="114">
        <v>0</v>
      </c>
      <c r="BC2268" s="114">
        <v>0</v>
      </c>
      <c r="BD2268" s="115">
        <v>0</v>
      </c>
      <c r="BE2268" s="114">
        <v>0</v>
      </c>
      <c r="BF2268" s="114">
        <v>0</v>
      </c>
      <c r="BG2268" s="114">
        <v>0</v>
      </c>
      <c r="BH2268" s="114">
        <v>0</v>
      </c>
      <c r="BI2268" s="114">
        <v>0</v>
      </c>
      <c r="BJ2268" s="114">
        <v>0</v>
      </c>
      <c r="BK2268" s="114">
        <v>0</v>
      </c>
      <c r="BL2268" s="114">
        <v>0</v>
      </c>
      <c r="BM2268" s="114">
        <v>0</v>
      </c>
      <c r="BN2268" s="114">
        <v>0</v>
      </c>
      <c r="BO2268" s="114">
        <v>0</v>
      </c>
      <c r="BP2268" s="114">
        <v>0</v>
      </c>
      <c r="BQ2268" s="114">
        <v>0</v>
      </c>
      <c r="BR2268" s="114">
        <v>0</v>
      </c>
      <c r="BS2268" s="114">
        <v>0</v>
      </c>
    </row>
    <row r="2269" spans="1:71" ht="15" x14ac:dyDescent="0.25">
      <c r="A2269" s="1" t="str">
        <f>CONCATENATE(G2269,"-",F2269,"-",H2269)</f>
        <v>999932269-Red-Under 60</v>
      </c>
      <c r="B2269" s="1" t="str">
        <f>CONCATENATE(G2269,"-",H2269)</f>
        <v>999932269-Under 60</v>
      </c>
      <c r="C2269" s="36" t="s">
        <v>1716</v>
      </c>
      <c r="D2269" s="36" t="s">
        <v>1059</v>
      </c>
      <c r="E2269" s="36" t="s">
        <v>17</v>
      </c>
      <c r="F2269" s="42" t="s">
        <v>136</v>
      </c>
      <c r="G2269" s="128">
        <v>999932269</v>
      </c>
      <c r="H2269" s="36" t="s">
        <v>1868</v>
      </c>
      <c r="I2269" s="34">
        <f>((L2269)-J2269)+T2269</f>
        <v>505</v>
      </c>
      <c r="J2269" s="34">
        <f>L2269/2</f>
        <v>10</v>
      </c>
      <c r="K2269" s="37"/>
      <c r="L2269" s="34">
        <f>SUM(N2269,O2269,P2269,Q2269,R2269,M2269)</f>
        <v>20</v>
      </c>
      <c r="M2269" s="34">
        <f>AJ2269</f>
        <v>0</v>
      </c>
      <c r="N2269" s="34">
        <f>SUM(AI2269)</f>
        <v>0</v>
      </c>
      <c r="O2269" s="34">
        <f>0</f>
        <v>0</v>
      </c>
      <c r="P2269" s="34">
        <v>0</v>
      </c>
      <c r="Q2269" s="34">
        <v>0</v>
      </c>
      <c r="R2269" s="34">
        <f>AH2269</f>
        <v>20</v>
      </c>
      <c r="S2269" s="122"/>
      <c r="T2269" s="41">
        <f>SUM(U2269,AA2269)</f>
        <v>495</v>
      </c>
      <c r="U2269" s="41">
        <f>IF(SUM(V2269:Y2269)&gt;=250, 250,SUM(V2269:Y2269))</f>
        <v>120</v>
      </c>
      <c r="V2269" s="41">
        <v>0</v>
      </c>
      <c r="W2269" s="41">
        <v>0</v>
      </c>
      <c r="X2269" s="41">
        <f>SUM(AL2269,AN2269,BO2269,BS2269)</f>
        <v>0</v>
      </c>
      <c r="Y2269" s="41">
        <f>SUM(AO2269:BN2269)</f>
        <v>120</v>
      </c>
      <c r="Z2269" s="41">
        <f>COUNTIF(AO2269:BN2269, "&gt;0")</f>
        <v>2</v>
      </c>
      <c r="AA2269" s="41">
        <f>SUM(AB2269:AF2269)</f>
        <v>375</v>
      </c>
      <c r="AB2269" s="41">
        <f>BP2269+BQ2269</f>
        <v>150</v>
      </c>
      <c r="AC2269" s="41">
        <v>0</v>
      </c>
      <c r="AD2269" s="41">
        <v>0</v>
      </c>
      <c r="AE2269" s="41">
        <f>SUM(BR2269)</f>
        <v>225</v>
      </c>
      <c r="AF2269" s="41">
        <f>SUM(AM2269)</f>
        <v>0</v>
      </c>
      <c r="AG2269" s="122"/>
      <c r="AH2269" s="36">
        <v>20</v>
      </c>
      <c r="AI2269" s="36">
        <v>0</v>
      </c>
      <c r="AJ2269" s="36">
        <v>0</v>
      </c>
      <c r="AK2269" s="121"/>
      <c r="AL2269" s="1">
        <v>0</v>
      </c>
      <c r="AM2269" s="1">
        <v>0</v>
      </c>
      <c r="AN2269" s="1">
        <v>0</v>
      </c>
      <c r="AO2269" s="1">
        <v>60</v>
      </c>
      <c r="AP2269" s="1">
        <v>0</v>
      </c>
      <c r="AQ2269" s="114">
        <v>0</v>
      </c>
      <c r="AR2269" s="1">
        <v>0</v>
      </c>
      <c r="AS2269" s="114">
        <v>0</v>
      </c>
      <c r="AT2269" s="114">
        <v>0</v>
      </c>
      <c r="AU2269" s="114">
        <v>0</v>
      </c>
      <c r="AV2269" s="114">
        <v>0</v>
      </c>
      <c r="AW2269" s="114">
        <v>0</v>
      </c>
      <c r="AX2269" s="114">
        <v>0</v>
      </c>
      <c r="AY2269" s="114">
        <v>0</v>
      </c>
      <c r="AZ2269" s="114">
        <v>0</v>
      </c>
      <c r="BA2269" s="114">
        <v>0</v>
      </c>
      <c r="BB2269" s="114">
        <v>0</v>
      </c>
      <c r="BC2269" s="114">
        <v>0</v>
      </c>
      <c r="BD2269" s="115">
        <v>60</v>
      </c>
      <c r="BE2269" s="114">
        <v>0</v>
      </c>
      <c r="BF2269" s="114">
        <v>0</v>
      </c>
      <c r="BG2269" s="114">
        <v>0</v>
      </c>
      <c r="BH2269" s="114">
        <v>0</v>
      </c>
      <c r="BI2269" s="114">
        <v>0</v>
      </c>
      <c r="BJ2269" s="114">
        <v>0</v>
      </c>
      <c r="BK2269" s="114">
        <v>0</v>
      </c>
      <c r="BL2269" s="114">
        <v>0</v>
      </c>
      <c r="BM2269" s="114">
        <v>0</v>
      </c>
      <c r="BN2269" s="114">
        <v>0</v>
      </c>
      <c r="BO2269" s="114">
        <v>0</v>
      </c>
      <c r="BP2269" s="114">
        <v>150</v>
      </c>
      <c r="BQ2269" s="114">
        <v>0</v>
      </c>
      <c r="BR2269" s="114">
        <v>225</v>
      </c>
      <c r="BS2269" s="114">
        <v>0</v>
      </c>
    </row>
    <row r="2270" spans="1:71" ht="15" x14ac:dyDescent="0.25">
      <c r="A2270" s="1" t="str">
        <f>CONCATENATE(G2270,"-",F2270,"-",H2270)</f>
        <v>999929610-Red-Under 60</v>
      </c>
      <c r="B2270" s="1" t="str">
        <f>CONCATENATE(G2270,"-",H2270)</f>
        <v>999929610-Under 60</v>
      </c>
      <c r="C2270" s="36" t="s">
        <v>44</v>
      </c>
      <c r="D2270" s="36" t="s">
        <v>1270</v>
      </c>
      <c r="E2270" s="36" t="s">
        <v>17</v>
      </c>
      <c r="F2270" s="42" t="s">
        <v>136</v>
      </c>
      <c r="G2270" s="36">
        <v>999929610</v>
      </c>
      <c r="H2270" s="36" t="s">
        <v>1868</v>
      </c>
      <c r="I2270" s="34">
        <f>((L2270)-J2270)+T2270</f>
        <v>360</v>
      </c>
      <c r="J2270" s="36"/>
      <c r="K2270" s="35"/>
      <c r="L2270" s="34">
        <f>SUM(N2270,O2270,P2270,Q2270,R2270,M2270)</f>
        <v>0</v>
      </c>
      <c r="M2270" s="34">
        <f>AJ2270</f>
        <v>0</v>
      </c>
      <c r="N2270" s="34">
        <f>SUM(AI2270)</f>
        <v>0</v>
      </c>
      <c r="O2270" s="34">
        <f>0</f>
        <v>0</v>
      </c>
      <c r="P2270" s="34">
        <v>0</v>
      </c>
      <c r="Q2270" s="34">
        <v>0</v>
      </c>
      <c r="R2270" s="34">
        <f>AH2270</f>
        <v>0</v>
      </c>
      <c r="S2270" s="122"/>
      <c r="T2270" s="41">
        <f>SUM(U2270,AA2270)</f>
        <v>360</v>
      </c>
      <c r="U2270" s="41">
        <f>IF(SUM(V2270:Y2270)&gt;=250, 250,SUM(V2270:Y2270))</f>
        <v>60</v>
      </c>
      <c r="V2270" s="41">
        <v>0</v>
      </c>
      <c r="W2270" s="41">
        <v>0</v>
      </c>
      <c r="X2270" s="41">
        <f>SUM(AL2270,AN2270,BO2270,BS2270)</f>
        <v>0</v>
      </c>
      <c r="Y2270" s="41">
        <f>SUM(AO2270:BN2270)</f>
        <v>60</v>
      </c>
      <c r="Z2270" s="41">
        <f>COUNTIF(AO2270:BN2270, "&gt;0")</f>
        <v>1</v>
      </c>
      <c r="AA2270" s="41">
        <f>SUM(AB2270:AF2270)</f>
        <v>300</v>
      </c>
      <c r="AB2270" s="41">
        <f>BP2270+BQ2270</f>
        <v>0</v>
      </c>
      <c r="AC2270" s="41">
        <v>0</v>
      </c>
      <c r="AD2270" s="41">
        <v>0</v>
      </c>
      <c r="AE2270" s="41">
        <f>SUM(BR2270)</f>
        <v>300</v>
      </c>
      <c r="AF2270" s="41">
        <f>SUM(AM2270)</f>
        <v>0</v>
      </c>
      <c r="AG2270" s="122"/>
      <c r="AH2270" s="36">
        <v>0</v>
      </c>
      <c r="AI2270" s="36">
        <v>0</v>
      </c>
      <c r="AJ2270" s="36">
        <v>0</v>
      </c>
      <c r="AK2270" s="121"/>
      <c r="AL2270" s="1">
        <v>0</v>
      </c>
      <c r="AM2270" s="1">
        <v>0</v>
      </c>
      <c r="AN2270" s="1">
        <v>0</v>
      </c>
      <c r="AO2270" s="1">
        <v>0</v>
      </c>
      <c r="AP2270" s="1">
        <v>0</v>
      </c>
      <c r="AQ2270" s="114">
        <v>0</v>
      </c>
      <c r="AR2270" s="1">
        <v>0</v>
      </c>
      <c r="AS2270" s="114">
        <v>0</v>
      </c>
      <c r="AT2270" s="114">
        <v>0</v>
      </c>
      <c r="AU2270" s="114">
        <v>0</v>
      </c>
      <c r="AV2270" s="114">
        <v>0</v>
      </c>
      <c r="AW2270" s="114">
        <v>0</v>
      </c>
      <c r="AX2270" s="114">
        <v>0</v>
      </c>
      <c r="AY2270" s="114">
        <v>0</v>
      </c>
      <c r="AZ2270" s="114">
        <v>60</v>
      </c>
      <c r="BA2270" s="114">
        <v>0</v>
      </c>
      <c r="BB2270" s="114">
        <v>0</v>
      </c>
      <c r="BC2270" s="114">
        <v>0</v>
      </c>
      <c r="BD2270" s="115">
        <v>0</v>
      </c>
      <c r="BE2270" s="114">
        <v>0</v>
      </c>
      <c r="BF2270" s="114">
        <v>0</v>
      </c>
      <c r="BG2270" s="114">
        <v>0</v>
      </c>
      <c r="BH2270" s="114">
        <v>0</v>
      </c>
      <c r="BI2270" s="114">
        <v>0</v>
      </c>
      <c r="BJ2270" s="114">
        <v>0</v>
      </c>
      <c r="BK2270" s="114">
        <v>0</v>
      </c>
      <c r="BL2270" s="114">
        <v>0</v>
      </c>
      <c r="BM2270" s="114">
        <v>0</v>
      </c>
      <c r="BN2270" s="114">
        <v>0</v>
      </c>
      <c r="BO2270" s="114">
        <v>0</v>
      </c>
      <c r="BP2270" s="114">
        <v>0</v>
      </c>
      <c r="BQ2270" s="114">
        <v>0</v>
      </c>
      <c r="BR2270" s="114">
        <v>300</v>
      </c>
      <c r="BS2270" s="114">
        <v>0</v>
      </c>
    </row>
    <row r="2271" spans="1:71" ht="15" x14ac:dyDescent="0.25">
      <c r="A2271" s="1" t="str">
        <f>CONCATENATE(G2271,"-",F2271,"-",H2271)</f>
        <v>999921583-Red-Under 60</v>
      </c>
      <c r="B2271" s="1" t="str">
        <f>CONCATENATE(G2271,"-",H2271)</f>
        <v>999921583-Under 60</v>
      </c>
      <c r="C2271" s="36" t="s">
        <v>543</v>
      </c>
      <c r="D2271" s="36" t="s">
        <v>668</v>
      </c>
      <c r="E2271" s="36" t="s">
        <v>17</v>
      </c>
      <c r="F2271" s="42" t="s">
        <v>136</v>
      </c>
      <c r="G2271" s="128">
        <v>999921583</v>
      </c>
      <c r="H2271" s="36" t="s">
        <v>1868</v>
      </c>
      <c r="I2271" s="34">
        <f>((L2271)-J2271)+T2271</f>
        <v>60</v>
      </c>
      <c r="J2271" s="36"/>
      <c r="K2271" s="35"/>
      <c r="L2271" s="34">
        <f>SUM(N2271,O2271,P2271,Q2271,R2271,M2271)</f>
        <v>0</v>
      </c>
      <c r="M2271" s="34">
        <f>AJ2271</f>
        <v>0</v>
      </c>
      <c r="N2271" s="34">
        <f>SUM(AI2271)</f>
        <v>0</v>
      </c>
      <c r="O2271" s="34">
        <f>0</f>
        <v>0</v>
      </c>
      <c r="P2271" s="34">
        <v>0</v>
      </c>
      <c r="Q2271" s="34">
        <v>0</v>
      </c>
      <c r="R2271" s="34">
        <f>AH2271</f>
        <v>0</v>
      </c>
      <c r="S2271" s="122"/>
      <c r="T2271" s="41">
        <f>SUM(U2271,AA2271)</f>
        <v>60</v>
      </c>
      <c r="U2271" s="41">
        <f>IF(SUM(V2271:Y2271)&gt;=250, 250,SUM(V2271:Y2271))</f>
        <v>60</v>
      </c>
      <c r="V2271" s="41">
        <v>0</v>
      </c>
      <c r="W2271" s="41">
        <v>0</v>
      </c>
      <c r="X2271" s="41">
        <f>SUM(AL2271,AN2271,BO2271,BS2271)</f>
        <v>0</v>
      </c>
      <c r="Y2271" s="41">
        <f>SUM(AO2271:BN2271)</f>
        <v>60</v>
      </c>
      <c r="Z2271" s="41">
        <f>COUNTIF(AO2271:BN2271, "&gt;0")</f>
        <v>1</v>
      </c>
      <c r="AA2271" s="41">
        <f>SUM(AB2271:AF2271)</f>
        <v>0</v>
      </c>
      <c r="AB2271" s="41">
        <f>BP2271+BQ2271</f>
        <v>0</v>
      </c>
      <c r="AC2271" s="41">
        <v>0</v>
      </c>
      <c r="AD2271" s="41">
        <v>0</v>
      </c>
      <c r="AE2271" s="41">
        <f>SUM(BR2271)</f>
        <v>0</v>
      </c>
      <c r="AF2271" s="41">
        <f>SUM(AM2271)</f>
        <v>0</v>
      </c>
      <c r="AG2271" s="122"/>
      <c r="AH2271" s="36">
        <v>0</v>
      </c>
      <c r="AI2271" s="36">
        <v>0</v>
      </c>
      <c r="AJ2271" s="36">
        <v>0</v>
      </c>
      <c r="AK2271" s="121"/>
      <c r="AL2271" s="1">
        <v>0</v>
      </c>
      <c r="AM2271" s="1">
        <v>0</v>
      </c>
      <c r="AN2271" s="1">
        <v>0</v>
      </c>
      <c r="AO2271" s="1">
        <v>0</v>
      </c>
      <c r="AP2271" s="1">
        <v>0</v>
      </c>
      <c r="AQ2271" s="114">
        <v>0</v>
      </c>
      <c r="AR2271" s="1">
        <v>0</v>
      </c>
      <c r="AS2271" s="114">
        <v>0</v>
      </c>
      <c r="AT2271" s="114">
        <v>0</v>
      </c>
      <c r="AU2271" s="114">
        <v>0</v>
      </c>
      <c r="AV2271" s="114">
        <v>0</v>
      </c>
      <c r="AW2271" s="114">
        <v>0</v>
      </c>
      <c r="AX2271" s="114">
        <v>60</v>
      </c>
      <c r="AY2271" s="114">
        <v>0</v>
      </c>
      <c r="AZ2271" s="114">
        <v>0</v>
      </c>
      <c r="BA2271" s="114">
        <v>0</v>
      </c>
      <c r="BB2271" s="114">
        <v>0</v>
      </c>
      <c r="BC2271" s="114">
        <v>0</v>
      </c>
      <c r="BD2271" s="115">
        <v>0</v>
      </c>
      <c r="BE2271" s="114">
        <v>0</v>
      </c>
      <c r="BF2271" s="114">
        <v>0</v>
      </c>
      <c r="BG2271" s="114">
        <v>0</v>
      </c>
      <c r="BH2271" s="114">
        <v>0</v>
      </c>
      <c r="BI2271" s="114">
        <v>0</v>
      </c>
      <c r="BJ2271" s="114">
        <v>0</v>
      </c>
      <c r="BK2271" s="114">
        <v>0</v>
      </c>
      <c r="BL2271" s="114">
        <v>0</v>
      </c>
      <c r="BM2271" s="114">
        <v>0</v>
      </c>
      <c r="BN2271" s="114">
        <v>0</v>
      </c>
      <c r="BO2271" s="114">
        <v>0</v>
      </c>
      <c r="BP2271" s="114">
        <v>0</v>
      </c>
      <c r="BQ2271" s="114">
        <v>0</v>
      </c>
      <c r="BR2271" s="114">
        <v>0</v>
      </c>
      <c r="BS2271" s="114">
        <v>0</v>
      </c>
    </row>
    <row r="2272" spans="1:71" ht="15" x14ac:dyDescent="0.25">
      <c r="A2272" s="1" t="str">
        <f>CONCATENATE(G2272,"-",F2272,"-",H2272)</f>
        <v>999929996-Blue-Under 60</v>
      </c>
      <c r="B2272" s="1" t="str">
        <f>CONCATENATE(G2272,"-",H2272)</f>
        <v>999929996-Under 60</v>
      </c>
      <c r="C2272" s="36" t="s">
        <v>53</v>
      </c>
      <c r="D2272" s="36" t="s">
        <v>34</v>
      </c>
      <c r="E2272" s="36" t="s">
        <v>17</v>
      </c>
      <c r="F2272" s="36" t="s">
        <v>148</v>
      </c>
      <c r="G2272" s="36">
        <v>999929996</v>
      </c>
      <c r="H2272" s="36" t="s">
        <v>1868</v>
      </c>
      <c r="I2272" s="34">
        <f>((L2272)-J2272)+T2272</f>
        <v>60</v>
      </c>
      <c r="J2272" s="36"/>
      <c r="K2272" s="35"/>
      <c r="L2272" s="34">
        <f>SUM(N2272,O2272,P2272,Q2272,R2272,M2272)</f>
        <v>0</v>
      </c>
      <c r="M2272" s="34">
        <f>AJ2272</f>
        <v>0</v>
      </c>
      <c r="N2272" s="34">
        <f>SUM(AI2272)</f>
        <v>0</v>
      </c>
      <c r="O2272" s="34">
        <f>0</f>
        <v>0</v>
      </c>
      <c r="P2272" s="34">
        <v>0</v>
      </c>
      <c r="Q2272" s="34">
        <v>0</v>
      </c>
      <c r="R2272" s="34">
        <f>AH2272</f>
        <v>0</v>
      </c>
      <c r="S2272" s="122"/>
      <c r="T2272" s="41">
        <f>SUM(U2272,AA2272)</f>
        <v>60</v>
      </c>
      <c r="U2272" s="41">
        <f>IF(SUM(V2272:Y2272)&gt;=250, 250,SUM(V2272:Y2272))</f>
        <v>60</v>
      </c>
      <c r="V2272" s="41">
        <v>0</v>
      </c>
      <c r="W2272" s="41">
        <v>0</v>
      </c>
      <c r="X2272" s="41">
        <f>SUM(AL2272,AN2272,BO2272,BS2272)</f>
        <v>0</v>
      </c>
      <c r="Y2272" s="41">
        <f>SUM(AO2272:BN2272)</f>
        <v>60</v>
      </c>
      <c r="Z2272" s="41">
        <f>COUNTIF(AO2272:BN2272, "&gt;0")</f>
        <v>1</v>
      </c>
      <c r="AA2272" s="41">
        <f>SUM(AB2272:AF2272)</f>
        <v>0</v>
      </c>
      <c r="AB2272" s="41">
        <f>BP2272+BQ2272</f>
        <v>0</v>
      </c>
      <c r="AC2272" s="41">
        <v>0</v>
      </c>
      <c r="AD2272" s="41">
        <v>0</v>
      </c>
      <c r="AE2272" s="41">
        <f>SUM(BR2272)</f>
        <v>0</v>
      </c>
      <c r="AF2272" s="41">
        <f>SUM(AM2272)</f>
        <v>0</v>
      </c>
      <c r="AG2272" s="122"/>
      <c r="AH2272" s="36">
        <v>0</v>
      </c>
      <c r="AI2272" s="36">
        <v>0</v>
      </c>
      <c r="AJ2272" s="36">
        <v>0</v>
      </c>
      <c r="AK2272" s="121"/>
      <c r="AL2272" s="1">
        <v>0</v>
      </c>
      <c r="AM2272" s="1">
        <v>0</v>
      </c>
      <c r="AN2272" s="1">
        <v>0</v>
      </c>
      <c r="AO2272" s="1">
        <v>0</v>
      </c>
      <c r="AP2272" s="1">
        <v>0</v>
      </c>
      <c r="AQ2272" s="114">
        <v>0</v>
      </c>
      <c r="AR2272" s="1">
        <v>0</v>
      </c>
      <c r="AS2272" s="114">
        <v>0</v>
      </c>
      <c r="AT2272" s="114">
        <v>0</v>
      </c>
      <c r="AU2272" s="114">
        <v>0</v>
      </c>
      <c r="AV2272" s="114">
        <v>0</v>
      </c>
      <c r="AW2272" s="114">
        <v>0</v>
      </c>
      <c r="AX2272" s="114">
        <v>0</v>
      </c>
      <c r="AY2272" s="114">
        <v>0</v>
      </c>
      <c r="AZ2272" s="114">
        <v>0</v>
      </c>
      <c r="BA2272" s="114">
        <v>0</v>
      </c>
      <c r="BB2272" s="114">
        <v>0</v>
      </c>
      <c r="BC2272" s="114">
        <v>0</v>
      </c>
      <c r="BD2272" s="115">
        <v>0</v>
      </c>
      <c r="BE2272" s="114">
        <v>0</v>
      </c>
      <c r="BF2272" s="114">
        <v>0</v>
      </c>
      <c r="BG2272" s="114">
        <v>0</v>
      </c>
      <c r="BH2272" s="114">
        <v>0</v>
      </c>
      <c r="BI2272" s="114">
        <v>60</v>
      </c>
      <c r="BJ2272" s="114">
        <v>0</v>
      </c>
      <c r="BK2272" s="114">
        <v>0</v>
      </c>
      <c r="BL2272" s="114">
        <v>0</v>
      </c>
      <c r="BM2272" s="114">
        <v>0</v>
      </c>
      <c r="BN2272" s="114">
        <v>0</v>
      </c>
      <c r="BO2272" s="114">
        <v>0</v>
      </c>
      <c r="BP2272" s="114">
        <v>0</v>
      </c>
      <c r="BQ2272" s="114">
        <v>0</v>
      </c>
      <c r="BR2272" s="114">
        <v>0</v>
      </c>
      <c r="BS2272" s="114">
        <v>0</v>
      </c>
    </row>
    <row r="2273" spans="1:71" ht="15" x14ac:dyDescent="0.25">
      <c r="A2273" s="1" t="str">
        <f>CONCATENATE(G2273,"-",F2273,"-",H2273)</f>
        <v>999931607-Blue-Under 60</v>
      </c>
      <c r="B2273" s="1" t="str">
        <f>CONCATENATE(G2273,"-",H2273)</f>
        <v>999931607-Under 60</v>
      </c>
      <c r="C2273" s="36" t="s">
        <v>389</v>
      </c>
      <c r="D2273" s="36" t="s">
        <v>2524</v>
      </c>
      <c r="E2273" s="36" t="s">
        <v>17</v>
      </c>
      <c r="F2273" s="36" t="s">
        <v>148</v>
      </c>
      <c r="G2273" s="128">
        <v>999931607</v>
      </c>
      <c r="H2273" s="36" t="s">
        <v>1868</v>
      </c>
      <c r="I2273" s="34">
        <f>((L2273)-J2273)+T2273</f>
        <v>60</v>
      </c>
      <c r="J2273" s="36"/>
      <c r="K2273" s="35"/>
      <c r="L2273" s="34">
        <f>SUM(N2273,O2273,P2273,Q2273,R2273,M2273)</f>
        <v>0</v>
      </c>
      <c r="M2273" s="34">
        <f>AJ2273</f>
        <v>0</v>
      </c>
      <c r="N2273" s="34">
        <f>SUM(AI2273)</f>
        <v>0</v>
      </c>
      <c r="O2273" s="34">
        <f>0</f>
        <v>0</v>
      </c>
      <c r="P2273" s="34">
        <v>0</v>
      </c>
      <c r="Q2273" s="34">
        <v>0</v>
      </c>
      <c r="R2273" s="34">
        <f>AH2273</f>
        <v>0</v>
      </c>
      <c r="S2273" s="122"/>
      <c r="T2273" s="41">
        <f>SUM(U2273,AA2273)</f>
        <v>60</v>
      </c>
      <c r="U2273" s="41">
        <f>IF(SUM(V2273:Y2273)&gt;=250, 250,SUM(V2273:Y2273))</f>
        <v>60</v>
      </c>
      <c r="V2273" s="41">
        <v>0</v>
      </c>
      <c r="W2273" s="41">
        <v>0</v>
      </c>
      <c r="X2273" s="41">
        <f>SUM(AL2273,AN2273,BO2273,BS2273)</f>
        <v>0</v>
      </c>
      <c r="Y2273" s="41">
        <f>SUM(AO2273:BN2273)</f>
        <v>60</v>
      </c>
      <c r="Z2273" s="41">
        <f>COUNTIF(AO2273:BN2273, "&gt;0")</f>
        <v>1</v>
      </c>
      <c r="AA2273" s="41">
        <f>SUM(AB2273:AF2273)</f>
        <v>0</v>
      </c>
      <c r="AB2273" s="41">
        <f>BP2273+BQ2273</f>
        <v>0</v>
      </c>
      <c r="AC2273" s="41">
        <v>0</v>
      </c>
      <c r="AD2273" s="41">
        <v>0</v>
      </c>
      <c r="AE2273" s="41">
        <f>SUM(BR2273)</f>
        <v>0</v>
      </c>
      <c r="AF2273" s="41">
        <f>SUM(AM2273)</f>
        <v>0</v>
      </c>
      <c r="AG2273" s="122"/>
      <c r="AH2273" s="36">
        <v>0</v>
      </c>
      <c r="AI2273" s="126">
        <v>0</v>
      </c>
      <c r="AJ2273" s="36">
        <v>0</v>
      </c>
      <c r="AK2273" s="121"/>
      <c r="AL2273" s="1">
        <v>0</v>
      </c>
      <c r="AM2273" s="1">
        <v>0</v>
      </c>
      <c r="AN2273" s="1">
        <v>0</v>
      </c>
      <c r="AO2273" s="1">
        <v>0</v>
      </c>
      <c r="AP2273" s="1">
        <v>0</v>
      </c>
      <c r="AQ2273" s="114">
        <v>0</v>
      </c>
      <c r="AR2273" s="1">
        <v>0</v>
      </c>
      <c r="AS2273" s="114">
        <v>0</v>
      </c>
      <c r="AT2273" s="114">
        <v>0</v>
      </c>
      <c r="AU2273" s="114">
        <v>0</v>
      </c>
      <c r="AV2273" s="114">
        <v>0</v>
      </c>
      <c r="AW2273" s="114">
        <v>60</v>
      </c>
      <c r="AX2273" s="114">
        <v>0</v>
      </c>
      <c r="AY2273" s="114">
        <v>0</v>
      </c>
      <c r="AZ2273" s="114">
        <v>0</v>
      </c>
      <c r="BA2273" s="114">
        <v>0</v>
      </c>
      <c r="BB2273" s="114">
        <v>0</v>
      </c>
      <c r="BC2273" s="114">
        <v>0</v>
      </c>
      <c r="BD2273" s="115">
        <v>0</v>
      </c>
      <c r="BE2273" s="114">
        <v>0</v>
      </c>
      <c r="BF2273" s="114">
        <v>0</v>
      </c>
      <c r="BG2273" s="114">
        <v>0</v>
      </c>
      <c r="BH2273" s="114">
        <v>0</v>
      </c>
      <c r="BI2273" s="114">
        <v>0</v>
      </c>
      <c r="BJ2273" s="114">
        <v>0</v>
      </c>
      <c r="BK2273" s="114">
        <v>0</v>
      </c>
      <c r="BL2273" s="114">
        <v>0</v>
      </c>
      <c r="BM2273" s="114">
        <v>0</v>
      </c>
      <c r="BN2273" s="114">
        <v>0</v>
      </c>
      <c r="BO2273" s="114">
        <v>0</v>
      </c>
      <c r="BP2273" s="114">
        <v>0</v>
      </c>
      <c r="BQ2273" s="114">
        <v>0</v>
      </c>
      <c r="BR2273" s="114">
        <v>0</v>
      </c>
      <c r="BS2273" s="114">
        <v>0</v>
      </c>
    </row>
    <row r="2274" spans="1:71" ht="15" x14ac:dyDescent="0.25">
      <c r="A2274" s="1" t="str">
        <f>CONCATENATE(G2274,"-",F2274,"-",H2274)</f>
        <v>999935522-Blue-Under 60</v>
      </c>
      <c r="B2274" s="1" t="str">
        <f>CONCATENATE(G2274,"-",H2274)</f>
        <v>999935522-Under 60</v>
      </c>
      <c r="C2274" s="36" t="s">
        <v>114</v>
      </c>
      <c r="D2274" s="36" t="s">
        <v>1854</v>
      </c>
      <c r="E2274" s="36" t="s">
        <v>17</v>
      </c>
      <c r="F2274" s="36" t="s">
        <v>148</v>
      </c>
      <c r="G2274" s="36">
        <v>999935522</v>
      </c>
      <c r="H2274" s="36" t="s">
        <v>1868</v>
      </c>
      <c r="I2274" s="34">
        <f>((L2274)-J2274)+T2274</f>
        <v>60</v>
      </c>
      <c r="J2274" s="36"/>
      <c r="K2274" s="35"/>
      <c r="L2274" s="34">
        <f>SUM(N2274,O2274,P2274,Q2274,R2274,M2274)</f>
        <v>0</v>
      </c>
      <c r="M2274" s="34">
        <f>AJ2274</f>
        <v>0</v>
      </c>
      <c r="N2274" s="34">
        <f>SUM(AI2274)</f>
        <v>0</v>
      </c>
      <c r="O2274" s="34">
        <f>0</f>
        <v>0</v>
      </c>
      <c r="P2274" s="34">
        <v>0</v>
      </c>
      <c r="Q2274" s="34">
        <v>0</v>
      </c>
      <c r="R2274" s="34">
        <f>AH2274</f>
        <v>0</v>
      </c>
      <c r="S2274" s="122"/>
      <c r="T2274" s="41">
        <f>SUM(U2274,AA2274)</f>
        <v>60</v>
      </c>
      <c r="U2274" s="41">
        <f>IF(SUM(V2274:Y2274)&gt;=250, 250,SUM(V2274:Y2274))</f>
        <v>60</v>
      </c>
      <c r="V2274" s="41">
        <v>0</v>
      </c>
      <c r="W2274" s="41">
        <v>0</v>
      </c>
      <c r="X2274" s="41">
        <f>SUM(AL2274,AN2274,BO2274,BS2274)</f>
        <v>0</v>
      </c>
      <c r="Y2274" s="41">
        <f>SUM(AO2274:BN2274)</f>
        <v>60</v>
      </c>
      <c r="Z2274" s="41">
        <f>COUNTIF(AO2274:BN2274, "&gt;0")</f>
        <v>1</v>
      </c>
      <c r="AA2274" s="41">
        <f>SUM(AB2274:AF2274)</f>
        <v>0</v>
      </c>
      <c r="AB2274" s="41">
        <f>BP2274+BQ2274</f>
        <v>0</v>
      </c>
      <c r="AC2274" s="41">
        <v>0</v>
      </c>
      <c r="AD2274" s="41">
        <v>0</v>
      </c>
      <c r="AE2274" s="41">
        <f>SUM(BR2274)</f>
        <v>0</v>
      </c>
      <c r="AF2274" s="41">
        <f>SUM(AM2274)</f>
        <v>0</v>
      </c>
      <c r="AG2274" s="122"/>
      <c r="AH2274" s="36">
        <v>0</v>
      </c>
      <c r="AI2274" s="126">
        <v>0</v>
      </c>
      <c r="AJ2274" s="36">
        <v>0</v>
      </c>
      <c r="AK2274" s="121"/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14">
        <v>0</v>
      </c>
      <c r="AR2274" s="1">
        <v>0</v>
      </c>
      <c r="AS2274" s="114">
        <v>0</v>
      </c>
      <c r="AT2274" s="114">
        <v>0</v>
      </c>
      <c r="AU2274" s="114">
        <v>0</v>
      </c>
      <c r="AV2274" s="114">
        <v>0</v>
      </c>
      <c r="AW2274" s="114">
        <v>0</v>
      </c>
      <c r="AX2274" s="114">
        <v>0</v>
      </c>
      <c r="AY2274" s="114">
        <v>0</v>
      </c>
      <c r="AZ2274" s="114">
        <v>60</v>
      </c>
      <c r="BA2274" s="114">
        <v>0</v>
      </c>
      <c r="BB2274" s="114">
        <v>0</v>
      </c>
      <c r="BC2274" s="114">
        <v>0</v>
      </c>
      <c r="BD2274" s="115">
        <v>0</v>
      </c>
      <c r="BE2274" s="114">
        <v>0</v>
      </c>
      <c r="BF2274" s="114">
        <v>0</v>
      </c>
      <c r="BG2274" s="114">
        <v>0</v>
      </c>
      <c r="BH2274" s="114">
        <v>0</v>
      </c>
      <c r="BI2274" s="114">
        <v>0</v>
      </c>
      <c r="BJ2274" s="114">
        <v>0</v>
      </c>
      <c r="BK2274" s="114">
        <v>0</v>
      </c>
      <c r="BL2274" s="114">
        <v>0</v>
      </c>
      <c r="BM2274" s="114">
        <v>0</v>
      </c>
      <c r="BN2274" s="114">
        <v>0</v>
      </c>
      <c r="BO2274" s="114">
        <v>0</v>
      </c>
      <c r="BP2274" s="114">
        <v>0</v>
      </c>
      <c r="BQ2274" s="114">
        <v>0</v>
      </c>
      <c r="BR2274" s="114">
        <v>0</v>
      </c>
      <c r="BS2274" s="114">
        <v>0</v>
      </c>
    </row>
    <row r="2275" spans="1:71" ht="15" x14ac:dyDescent="0.25">
      <c r="A2275" s="1" t="str">
        <f>CONCATENATE(G2275,"-",F2275,"-",H2275)</f>
        <v>999932689-Green-Under 60</v>
      </c>
      <c r="B2275" s="1" t="str">
        <f>CONCATENATE(G2275,"-",H2275)</f>
        <v>999932689-Under 60</v>
      </c>
      <c r="C2275" s="36" t="s">
        <v>2496</v>
      </c>
      <c r="D2275" s="36" t="s">
        <v>2418</v>
      </c>
      <c r="E2275" s="36" t="s">
        <v>17</v>
      </c>
      <c r="F2275" s="41" t="s">
        <v>19</v>
      </c>
      <c r="G2275" s="128">
        <v>999932689</v>
      </c>
      <c r="H2275" s="36" t="s">
        <v>1868</v>
      </c>
      <c r="I2275" s="34">
        <f>((L2275)-J2275)+T2275</f>
        <v>360</v>
      </c>
      <c r="J2275" s="36"/>
      <c r="K2275" s="35"/>
      <c r="L2275" s="34">
        <f>SUM(N2275,O2275,P2275,Q2275,R2275,M2275)</f>
        <v>0</v>
      </c>
      <c r="M2275" s="34">
        <f>AJ2275</f>
        <v>0</v>
      </c>
      <c r="N2275" s="34">
        <f>SUM(AI2275)</f>
        <v>0</v>
      </c>
      <c r="O2275" s="34">
        <f>0</f>
        <v>0</v>
      </c>
      <c r="P2275" s="34">
        <v>0</v>
      </c>
      <c r="Q2275" s="34">
        <v>0</v>
      </c>
      <c r="R2275" s="34">
        <f>AH2275</f>
        <v>0</v>
      </c>
      <c r="S2275" s="122"/>
      <c r="T2275" s="41">
        <f>SUM(U2275,AA2275)</f>
        <v>360</v>
      </c>
      <c r="U2275" s="41">
        <f>IF(SUM(V2275:Y2275)&gt;=250, 250,SUM(V2275:Y2275))</f>
        <v>60</v>
      </c>
      <c r="V2275" s="41">
        <v>0</v>
      </c>
      <c r="W2275" s="41">
        <v>0</v>
      </c>
      <c r="X2275" s="41">
        <f>SUM(AL2275,AN2275,BO2275,BS2275)</f>
        <v>0</v>
      </c>
      <c r="Y2275" s="41">
        <f>SUM(AO2275:BN2275)</f>
        <v>60</v>
      </c>
      <c r="Z2275" s="41">
        <f>COUNTIF(AO2275:BN2275, "&gt;0")</f>
        <v>1</v>
      </c>
      <c r="AA2275" s="41">
        <f>SUM(AB2275:AF2275)</f>
        <v>300</v>
      </c>
      <c r="AB2275" s="41">
        <f>BP2275+BQ2275</f>
        <v>0</v>
      </c>
      <c r="AC2275" s="41">
        <v>0</v>
      </c>
      <c r="AD2275" s="41">
        <v>0</v>
      </c>
      <c r="AE2275" s="41">
        <f>SUM(BR2275)</f>
        <v>300</v>
      </c>
      <c r="AF2275" s="41">
        <f>SUM(AM2275)</f>
        <v>0</v>
      </c>
      <c r="AG2275" s="122"/>
      <c r="AH2275" s="36">
        <v>0</v>
      </c>
      <c r="AI2275" s="126">
        <v>0</v>
      </c>
      <c r="AJ2275" s="36">
        <v>0</v>
      </c>
      <c r="AK2275" s="121"/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14">
        <v>0</v>
      </c>
      <c r="AR2275" s="1">
        <v>0</v>
      </c>
      <c r="AS2275" s="114">
        <v>0</v>
      </c>
      <c r="AT2275" s="114">
        <v>0</v>
      </c>
      <c r="AU2275" s="114">
        <v>0</v>
      </c>
      <c r="AV2275" s="114">
        <v>0</v>
      </c>
      <c r="AW2275" s="114">
        <v>60</v>
      </c>
      <c r="AX2275" s="114">
        <v>0</v>
      </c>
      <c r="AY2275" s="114">
        <v>0</v>
      </c>
      <c r="AZ2275" s="114">
        <v>0</v>
      </c>
      <c r="BA2275" s="114">
        <v>0</v>
      </c>
      <c r="BB2275" s="114">
        <v>0</v>
      </c>
      <c r="BC2275" s="114">
        <v>0</v>
      </c>
      <c r="BD2275" s="115">
        <v>0</v>
      </c>
      <c r="BE2275" s="114">
        <v>0</v>
      </c>
      <c r="BF2275" s="114">
        <v>0</v>
      </c>
      <c r="BG2275" s="114">
        <v>0</v>
      </c>
      <c r="BH2275" s="114">
        <v>0</v>
      </c>
      <c r="BI2275" s="114">
        <v>0</v>
      </c>
      <c r="BJ2275" s="114">
        <v>0</v>
      </c>
      <c r="BK2275" s="114">
        <v>0</v>
      </c>
      <c r="BL2275" s="114">
        <v>0</v>
      </c>
      <c r="BM2275" s="114">
        <v>0</v>
      </c>
      <c r="BN2275" s="114">
        <v>0</v>
      </c>
      <c r="BO2275" s="114">
        <v>0</v>
      </c>
      <c r="BP2275" s="114">
        <v>0</v>
      </c>
      <c r="BQ2275" s="114">
        <v>0</v>
      </c>
      <c r="BR2275" s="114">
        <v>300</v>
      </c>
      <c r="BS2275" s="114">
        <v>0</v>
      </c>
    </row>
    <row r="2276" spans="1:71" ht="15" x14ac:dyDescent="0.25">
      <c r="A2276" s="1" t="str">
        <f>CONCATENATE(G2276,"-",F2276,"-",H2276)</f>
        <v>999730680-Black-Under 65</v>
      </c>
      <c r="B2276" s="1" t="str">
        <f>CONCATENATE(G2276,"-",H2276)</f>
        <v>999730680-Under 65</v>
      </c>
      <c r="C2276" s="34" t="s">
        <v>65</v>
      </c>
      <c r="D2276" s="34" t="s">
        <v>66</v>
      </c>
      <c r="E2276" s="34" t="s">
        <v>27</v>
      </c>
      <c r="F2276" s="41" t="s">
        <v>14</v>
      </c>
      <c r="G2276" s="127">
        <v>999730680</v>
      </c>
      <c r="H2276" s="36" t="s">
        <v>1841</v>
      </c>
      <c r="I2276" s="34">
        <f>((L2276)-J2276)+T2276</f>
        <v>1460</v>
      </c>
      <c r="J2276" s="34"/>
      <c r="K2276" s="35"/>
      <c r="L2276" s="34">
        <f>SUM(N2276,O2276,P2276,Q2276,R2276,M2276)</f>
        <v>100</v>
      </c>
      <c r="M2276" s="34">
        <f>AJ2276</f>
        <v>0</v>
      </c>
      <c r="N2276" s="34">
        <f>SUM(AI2276)</f>
        <v>0</v>
      </c>
      <c r="O2276" s="34">
        <f>0</f>
        <v>0</v>
      </c>
      <c r="P2276" s="34">
        <v>0</v>
      </c>
      <c r="Q2276" s="34">
        <v>0</v>
      </c>
      <c r="R2276" s="34">
        <f>AH2276</f>
        <v>100</v>
      </c>
      <c r="S2276" s="122"/>
      <c r="T2276" s="41">
        <f>SUM(U2276,AA2276)</f>
        <v>1360</v>
      </c>
      <c r="U2276" s="41">
        <f>IF(SUM(V2276:Y2276)&gt;=250, 250,SUM(V2276:Y2276))</f>
        <v>60</v>
      </c>
      <c r="V2276" s="41">
        <v>0</v>
      </c>
      <c r="W2276" s="41">
        <v>0</v>
      </c>
      <c r="X2276" s="41">
        <f>SUM(AL2276,AN2276,BO2276,BS2276)</f>
        <v>0</v>
      </c>
      <c r="Y2276" s="41">
        <f>SUM(AO2276:BN2276)</f>
        <v>60</v>
      </c>
      <c r="Z2276" s="41">
        <f>COUNTIF(AO2276:BN2276, "&gt;0")</f>
        <v>1</v>
      </c>
      <c r="AA2276" s="41">
        <f>SUM(AB2276:AF2276)</f>
        <v>1300</v>
      </c>
      <c r="AB2276" s="41">
        <f>BP2276+BQ2276</f>
        <v>0</v>
      </c>
      <c r="AC2276" s="41">
        <v>0</v>
      </c>
      <c r="AD2276" s="41">
        <v>0</v>
      </c>
      <c r="AE2276" s="41">
        <f>SUM(BR2276)</f>
        <v>600</v>
      </c>
      <c r="AF2276" s="41">
        <f>SUM(AM2276)</f>
        <v>700</v>
      </c>
      <c r="AG2276" s="122"/>
      <c r="AH2276" s="36">
        <v>100</v>
      </c>
      <c r="AI2276" s="126">
        <v>0</v>
      </c>
      <c r="AJ2276" s="36">
        <v>0</v>
      </c>
      <c r="AK2276" s="121"/>
      <c r="AL2276" s="1">
        <v>0</v>
      </c>
      <c r="AM2276" s="1">
        <v>700</v>
      </c>
      <c r="AN2276" s="1">
        <v>0</v>
      </c>
      <c r="AO2276" s="1">
        <v>0</v>
      </c>
      <c r="AP2276" s="1">
        <v>0</v>
      </c>
      <c r="AQ2276" s="114">
        <v>0</v>
      </c>
      <c r="AR2276" s="1">
        <v>0</v>
      </c>
      <c r="AS2276" s="114">
        <v>0</v>
      </c>
      <c r="AT2276" s="114">
        <v>0</v>
      </c>
      <c r="AU2276" s="114">
        <v>0</v>
      </c>
      <c r="AV2276" s="114">
        <v>0</v>
      </c>
      <c r="AW2276" s="114">
        <v>0</v>
      </c>
      <c r="AX2276" s="114">
        <v>0</v>
      </c>
      <c r="AY2276" s="114">
        <v>0</v>
      </c>
      <c r="AZ2276" s="114">
        <v>0</v>
      </c>
      <c r="BA2276" s="114">
        <v>0</v>
      </c>
      <c r="BB2276" s="114">
        <v>0</v>
      </c>
      <c r="BC2276" s="114">
        <v>0</v>
      </c>
      <c r="BD2276" s="115">
        <v>0</v>
      </c>
      <c r="BE2276" s="114">
        <v>0</v>
      </c>
      <c r="BF2276" s="114">
        <v>0</v>
      </c>
      <c r="BG2276" s="114">
        <v>0</v>
      </c>
      <c r="BH2276" s="114">
        <v>60</v>
      </c>
      <c r="BI2276" s="114">
        <v>0</v>
      </c>
      <c r="BJ2276" s="114">
        <v>0</v>
      </c>
      <c r="BK2276" s="114">
        <v>0</v>
      </c>
      <c r="BL2276" s="114">
        <v>0</v>
      </c>
      <c r="BM2276" s="114">
        <v>0</v>
      </c>
      <c r="BN2276" s="114">
        <v>0</v>
      </c>
      <c r="BO2276" s="114">
        <v>0</v>
      </c>
      <c r="BP2276" s="114">
        <v>0</v>
      </c>
      <c r="BQ2276" s="114">
        <v>0</v>
      </c>
      <c r="BR2276" s="114">
        <v>600</v>
      </c>
      <c r="BS2276" s="114">
        <v>0</v>
      </c>
    </row>
    <row r="2277" spans="1:71" ht="15" x14ac:dyDescent="0.25">
      <c r="A2277" s="1" t="str">
        <f>CONCATENATE(G2277,"-",F2277,"-",H2277)</f>
        <v>999877150-Black-Under 65</v>
      </c>
      <c r="B2277" s="1" t="str">
        <f>CONCATENATE(G2277,"-",H2277)</f>
        <v>999877150-Under 65</v>
      </c>
      <c r="C2277" s="36" t="s">
        <v>250</v>
      </c>
      <c r="D2277" s="36" t="s">
        <v>108</v>
      </c>
      <c r="E2277" s="36" t="s">
        <v>27</v>
      </c>
      <c r="F2277" s="41" t="s">
        <v>14</v>
      </c>
      <c r="G2277" s="127">
        <v>999877150</v>
      </c>
      <c r="H2277" s="36" t="s">
        <v>1841</v>
      </c>
      <c r="I2277" s="34">
        <f>((L2277)-J2277)+T2277</f>
        <v>1208</v>
      </c>
      <c r="J2277" s="36"/>
      <c r="K2277" s="35"/>
      <c r="L2277" s="34">
        <f>SUM(N2277,O2277,P2277,Q2277,R2277,M2277)</f>
        <v>75</v>
      </c>
      <c r="M2277" s="34">
        <f>AJ2277</f>
        <v>0</v>
      </c>
      <c r="N2277" s="34">
        <f>SUM(AI2277)</f>
        <v>0</v>
      </c>
      <c r="O2277" s="34">
        <f>0</f>
        <v>0</v>
      </c>
      <c r="P2277" s="34">
        <v>0</v>
      </c>
      <c r="Q2277" s="34">
        <v>0</v>
      </c>
      <c r="R2277" s="34">
        <f>AH2277</f>
        <v>75</v>
      </c>
      <c r="S2277" s="122"/>
      <c r="T2277" s="41">
        <f>SUM(U2277,AA2277)</f>
        <v>1133</v>
      </c>
      <c r="U2277" s="41">
        <f>IF(SUM(V2277:Y2277)&gt;=250, 250,SUM(V2277:Y2277))</f>
        <v>120</v>
      </c>
      <c r="V2277" s="41">
        <v>0</v>
      </c>
      <c r="W2277" s="41">
        <v>0</v>
      </c>
      <c r="X2277" s="41">
        <f>SUM(AL2277,AN2277,BO2277,BS2277)</f>
        <v>0</v>
      </c>
      <c r="Y2277" s="41">
        <f>SUM(AO2277:BN2277)</f>
        <v>120</v>
      </c>
      <c r="Z2277" s="41">
        <f>COUNTIF(AO2277:BN2277, "&gt;0")</f>
        <v>2</v>
      </c>
      <c r="AA2277" s="41">
        <f>SUM(AB2277:AF2277)</f>
        <v>1013</v>
      </c>
      <c r="AB2277" s="41">
        <f>BP2277+BQ2277</f>
        <v>150</v>
      </c>
      <c r="AC2277" s="41">
        <v>0</v>
      </c>
      <c r="AD2277" s="41">
        <v>0</v>
      </c>
      <c r="AE2277" s="41">
        <f>SUM(BR2277)</f>
        <v>338</v>
      </c>
      <c r="AF2277" s="41">
        <f>SUM(AM2277)</f>
        <v>525</v>
      </c>
      <c r="AG2277" s="122"/>
      <c r="AH2277" s="36">
        <v>75</v>
      </c>
      <c r="AI2277" s="126">
        <v>0</v>
      </c>
      <c r="AJ2277" s="36">
        <v>0</v>
      </c>
      <c r="AK2277" s="121"/>
      <c r="AL2277" s="1">
        <v>0</v>
      </c>
      <c r="AM2277" s="1">
        <v>525</v>
      </c>
      <c r="AN2277" s="1">
        <v>0</v>
      </c>
      <c r="AO2277" s="1">
        <v>0</v>
      </c>
      <c r="AP2277" s="1">
        <v>0</v>
      </c>
      <c r="AQ2277" s="114">
        <v>0</v>
      </c>
      <c r="AR2277" s="1">
        <v>0</v>
      </c>
      <c r="AS2277" s="114">
        <v>0</v>
      </c>
      <c r="AT2277" s="114">
        <v>0</v>
      </c>
      <c r="AU2277" s="114">
        <v>0</v>
      </c>
      <c r="AV2277" s="114">
        <v>0</v>
      </c>
      <c r="AW2277" s="114">
        <v>0</v>
      </c>
      <c r="AX2277" s="114">
        <v>0</v>
      </c>
      <c r="AY2277" s="114">
        <v>0</v>
      </c>
      <c r="AZ2277" s="114">
        <v>60</v>
      </c>
      <c r="BA2277" s="114">
        <v>0</v>
      </c>
      <c r="BB2277" s="114">
        <v>0</v>
      </c>
      <c r="BC2277" s="114">
        <v>0</v>
      </c>
      <c r="BD2277" s="115">
        <v>0</v>
      </c>
      <c r="BE2277" s="114">
        <v>0</v>
      </c>
      <c r="BF2277" s="114">
        <v>60</v>
      </c>
      <c r="BG2277" s="114">
        <v>0</v>
      </c>
      <c r="BH2277" s="114">
        <v>0</v>
      </c>
      <c r="BI2277" s="114">
        <v>0</v>
      </c>
      <c r="BJ2277" s="114">
        <v>0</v>
      </c>
      <c r="BK2277" s="114">
        <v>0</v>
      </c>
      <c r="BL2277" s="114">
        <v>0</v>
      </c>
      <c r="BM2277" s="114">
        <v>0</v>
      </c>
      <c r="BN2277" s="114">
        <v>0</v>
      </c>
      <c r="BO2277" s="114">
        <v>0</v>
      </c>
      <c r="BP2277" s="114">
        <v>0</v>
      </c>
      <c r="BQ2277" s="114">
        <v>150</v>
      </c>
      <c r="BR2277" s="114">
        <v>338</v>
      </c>
      <c r="BS2277" s="114">
        <v>0</v>
      </c>
    </row>
    <row r="2278" spans="1:71" ht="15" x14ac:dyDescent="0.25">
      <c r="A2278" s="1" t="str">
        <f>CONCATENATE(G2278,"-",F2278,"-",H2278)</f>
        <v>999933089-Black-Under 65</v>
      </c>
      <c r="B2278" s="1" t="str">
        <f>CONCATENATE(G2278,"-",H2278)</f>
        <v>999933089-Under 65</v>
      </c>
      <c r="C2278" s="36" t="s">
        <v>1907</v>
      </c>
      <c r="D2278" s="36" t="s">
        <v>1908</v>
      </c>
      <c r="E2278" s="36" t="s">
        <v>27</v>
      </c>
      <c r="F2278" s="41" t="s">
        <v>14</v>
      </c>
      <c r="G2278" s="128">
        <v>999933089</v>
      </c>
      <c r="H2278" s="36" t="s">
        <v>1841</v>
      </c>
      <c r="I2278" s="34">
        <f>((L2278)-J2278)+T2278</f>
        <v>1005.5</v>
      </c>
      <c r="J2278" s="34">
        <f>L2278/2</f>
        <v>0</v>
      </c>
      <c r="K2278" s="37"/>
      <c r="L2278" s="34">
        <f>SUM(N2278,O2278,P2278,Q2278,R2278,M2278)</f>
        <v>0</v>
      </c>
      <c r="M2278" s="34">
        <f>AJ2278</f>
        <v>0</v>
      </c>
      <c r="N2278" s="34">
        <f>SUM(AI2278)</f>
        <v>0</v>
      </c>
      <c r="O2278" s="34">
        <f>0</f>
        <v>0</v>
      </c>
      <c r="P2278" s="34">
        <v>0</v>
      </c>
      <c r="Q2278" s="34">
        <v>0</v>
      </c>
      <c r="R2278" s="34">
        <f>AH2278</f>
        <v>0</v>
      </c>
      <c r="S2278" s="122"/>
      <c r="T2278" s="41">
        <f>SUM(U2278,AA2278)</f>
        <v>1005.5</v>
      </c>
      <c r="U2278" s="41">
        <f>IF(SUM(V2278:Y2278)&gt;=250, 250,SUM(V2278:Y2278))</f>
        <v>95</v>
      </c>
      <c r="V2278" s="41">
        <v>0</v>
      </c>
      <c r="W2278" s="41">
        <v>0</v>
      </c>
      <c r="X2278" s="41">
        <f>SUM(AL2278,AN2278,BO2278,BS2278)</f>
        <v>50</v>
      </c>
      <c r="Y2278" s="41">
        <f>SUM(AO2278:BN2278)</f>
        <v>45</v>
      </c>
      <c r="Z2278" s="41">
        <f>COUNTIF(AO2278:BN2278, "&gt;0")</f>
        <v>1</v>
      </c>
      <c r="AA2278" s="41">
        <f>SUM(AB2278:AF2278)</f>
        <v>910.5</v>
      </c>
      <c r="AB2278" s="41">
        <f>BP2278+BQ2278</f>
        <v>262.5</v>
      </c>
      <c r="AC2278" s="41">
        <v>0</v>
      </c>
      <c r="AD2278" s="41">
        <v>0</v>
      </c>
      <c r="AE2278" s="41">
        <f>SUM(BR2278)</f>
        <v>254</v>
      </c>
      <c r="AF2278" s="41">
        <f>SUM(AM2278)</f>
        <v>394</v>
      </c>
      <c r="AG2278" s="122"/>
      <c r="AH2278" s="36">
        <v>0</v>
      </c>
      <c r="AI2278" s="126">
        <v>0</v>
      </c>
      <c r="AJ2278" s="36">
        <v>0</v>
      </c>
      <c r="AK2278" s="121"/>
      <c r="AL2278" s="1">
        <v>0</v>
      </c>
      <c r="AM2278" s="1">
        <v>394</v>
      </c>
      <c r="AN2278" s="1">
        <v>50</v>
      </c>
      <c r="AO2278" s="1">
        <v>0</v>
      </c>
      <c r="AP2278" s="1">
        <v>0</v>
      </c>
      <c r="AQ2278" s="114">
        <v>0</v>
      </c>
      <c r="AR2278" s="1">
        <v>0</v>
      </c>
      <c r="AS2278" s="114">
        <v>0</v>
      </c>
      <c r="AT2278" s="114">
        <v>0</v>
      </c>
      <c r="AU2278" s="114">
        <v>0</v>
      </c>
      <c r="AV2278" s="114">
        <v>0</v>
      </c>
      <c r="AW2278" s="114">
        <v>0</v>
      </c>
      <c r="AX2278" s="114">
        <v>0</v>
      </c>
      <c r="AY2278" s="114">
        <v>0</v>
      </c>
      <c r="AZ2278" s="114">
        <v>0</v>
      </c>
      <c r="BA2278" s="114">
        <v>0</v>
      </c>
      <c r="BB2278" s="114">
        <v>0</v>
      </c>
      <c r="BC2278" s="114">
        <v>0</v>
      </c>
      <c r="BD2278" s="115">
        <v>0</v>
      </c>
      <c r="BE2278" s="114">
        <v>0</v>
      </c>
      <c r="BF2278" s="114">
        <v>0</v>
      </c>
      <c r="BG2278" s="114">
        <v>0</v>
      </c>
      <c r="BH2278" s="114">
        <v>45</v>
      </c>
      <c r="BI2278" s="114">
        <v>0</v>
      </c>
      <c r="BJ2278" s="114">
        <v>0</v>
      </c>
      <c r="BK2278" s="114">
        <v>0</v>
      </c>
      <c r="BL2278" s="114">
        <v>0</v>
      </c>
      <c r="BM2278" s="114">
        <v>0</v>
      </c>
      <c r="BN2278" s="114">
        <v>0</v>
      </c>
      <c r="BO2278" s="114">
        <v>0</v>
      </c>
      <c r="BP2278" s="114">
        <v>150</v>
      </c>
      <c r="BQ2278" s="114">
        <v>112.5</v>
      </c>
      <c r="BR2278" s="114">
        <v>254</v>
      </c>
      <c r="BS2278" s="114">
        <v>0</v>
      </c>
    </row>
    <row r="2279" spans="1:71" ht="15" x14ac:dyDescent="0.25">
      <c r="A2279" s="1" t="str">
        <f>CONCATENATE(G2279,"-",F2279,"-",H2279)</f>
        <v>999787132-Black-Under 65</v>
      </c>
      <c r="B2279" s="1" t="str">
        <f>CONCATENATE(G2279,"-",H2279)</f>
        <v>999787132-Under 65</v>
      </c>
      <c r="C2279" s="34" t="s">
        <v>91</v>
      </c>
      <c r="D2279" s="34" t="s">
        <v>92</v>
      </c>
      <c r="E2279" s="34" t="s">
        <v>27</v>
      </c>
      <c r="F2279" s="41" t="s">
        <v>14</v>
      </c>
      <c r="G2279" s="127">
        <v>999787132</v>
      </c>
      <c r="H2279" s="36" t="s">
        <v>1841</v>
      </c>
      <c r="I2279" s="34">
        <f>((L2279)-J2279)+T2279</f>
        <v>792</v>
      </c>
      <c r="J2279" s="36"/>
      <c r="K2279" s="35"/>
      <c r="L2279" s="34">
        <f>SUM(N2279,O2279,P2279,Q2279,R2279,M2279)</f>
        <v>0</v>
      </c>
      <c r="M2279" s="34">
        <f>AJ2279</f>
        <v>0</v>
      </c>
      <c r="N2279" s="34">
        <f>SUM(AI2279)</f>
        <v>0</v>
      </c>
      <c r="O2279" s="34">
        <f>0</f>
        <v>0</v>
      </c>
      <c r="P2279" s="34">
        <v>0</v>
      </c>
      <c r="Q2279" s="34">
        <v>0</v>
      </c>
      <c r="R2279" s="34">
        <f>AH2279</f>
        <v>0</v>
      </c>
      <c r="S2279" s="122"/>
      <c r="T2279" s="41">
        <f>SUM(U2279,AA2279)</f>
        <v>792</v>
      </c>
      <c r="U2279" s="41">
        <f>IF(SUM(V2279:Y2279)&gt;=250, 250,SUM(V2279:Y2279))</f>
        <v>60</v>
      </c>
      <c r="V2279" s="41">
        <v>0</v>
      </c>
      <c r="W2279" s="41">
        <v>0</v>
      </c>
      <c r="X2279" s="41">
        <f>SUM(AL2279,AN2279,BO2279,BS2279)</f>
        <v>0</v>
      </c>
      <c r="Y2279" s="41">
        <f>SUM(AO2279:BN2279)</f>
        <v>60</v>
      </c>
      <c r="Z2279" s="41">
        <f>COUNTIF(AO2279:BN2279, "&gt;0")</f>
        <v>1</v>
      </c>
      <c r="AA2279" s="41">
        <f>SUM(AB2279:AF2279)</f>
        <v>732</v>
      </c>
      <c r="AB2279" s="41">
        <f>BP2279+BQ2279</f>
        <v>0</v>
      </c>
      <c r="AC2279" s="41">
        <v>0</v>
      </c>
      <c r="AD2279" s="41">
        <v>0</v>
      </c>
      <c r="AE2279" s="41">
        <f>SUM(BR2279)</f>
        <v>338</v>
      </c>
      <c r="AF2279" s="41">
        <f>SUM(AM2279)</f>
        <v>394</v>
      </c>
      <c r="AG2279" s="122"/>
      <c r="AH2279" s="36">
        <v>0</v>
      </c>
      <c r="AI2279" s="126">
        <v>0</v>
      </c>
      <c r="AJ2279" s="36">
        <v>0</v>
      </c>
      <c r="AK2279" s="121"/>
      <c r="AL2279" s="1">
        <v>0</v>
      </c>
      <c r="AM2279" s="1">
        <v>394</v>
      </c>
      <c r="AN2279" s="1">
        <v>0</v>
      </c>
      <c r="AO2279" s="1">
        <v>0</v>
      </c>
      <c r="AP2279" s="1">
        <v>0</v>
      </c>
      <c r="AQ2279" s="114">
        <v>0</v>
      </c>
      <c r="AR2279" s="1">
        <v>0</v>
      </c>
      <c r="AS2279" s="114">
        <v>0</v>
      </c>
      <c r="AT2279" s="114">
        <v>0</v>
      </c>
      <c r="AU2279" s="114">
        <v>0</v>
      </c>
      <c r="AV2279" s="114">
        <v>0</v>
      </c>
      <c r="AW2279" s="114">
        <v>0</v>
      </c>
      <c r="AX2279" s="114">
        <v>0</v>
      </c>
      <c r="AY2279" s="114">
        <v>0</v>
      </c>
      <c r="AZ2279" s="114">
        <v>0</v>
      </c>
      <c r="BA2279" s="114">
        <v>0</v>
      </c>
      <c r="BB2279" s="114">
        <v>60</v>
      </c>
      <c r="BC2279" s="114">
        <v>0</v>
      </c>
      <c r="BD2279" s="115">
        <v>0</v>
      </c>
      <c r="BE2279" s="114">
        <v>0</v>
      </c>
      <c r="BF2279" s="114">
        <v>0</v>
      </c>
      <c r="BG2279" s="114">
        <v>0</v>
      </c>
      <c r="BH2279" s="114">
        <v>0</v>
      </c>
      <c r="BI2279" s="114">
        <v>0</v>
      </c>
      <c r="BJ2279" s="114">
        <v>0</v>
      </c>
      <c r="BK2279" s="114">
        <v>0</v>
      </c>
      <c r="BL2279" s="114">
        <v>0</v>
      </c>
      <c r="BM2279" s="114">
        <v>0</v>
      </c>
      <c r="BN2279" s="114">
        <v>0</v>
      </c>
      <c r="BO2279" s="114">
        <v>0</v>
      </c>
      <c r="BP2279" s="114">
        <v>0</v>
      </c>
      <c r="BQ2279" s="114">
        <v>0</v>
      </c>
      <c r="BR2279" s="114">
        <v>338</v>
      </c>
      <c r="BS2279" s="114">
        <v>0</v>
      </c>
    </row>
    <row r="2280" spans="1:71" ht="15" x14ac:dyDescent="0.25">
      <c r="A2280" s="1" t="str">
        <f>CONCATENATE(G2280,"-",F2280,"-",H2280)</f>
        <v>999915225-Black-Under 65</v>
      </c>
      <c r="B2280" s="1" t="str">
        <f>CONCATENATE(G2280,"-",H2280)</f>
        <v>999915225-Under 65</v>
      </c>
      <c r="C2280" s="34" t="s">
        <v>1275</v>
      </c>
      <c r="D2280" s="34" t="s">
        <v>1059</v>
      </c>
      <c r="E2280" s="34" t="s">
        <v>27</v>
      </c>
      <c r="F2280" s="41" t="s">
        <v>14</v>
      </c>
      <c r="G2280" s="127">
        <v>999915225</v>
      </c>
      <c r="H2280" s="36" t="s">
        <v>1841</v>
      </c>
      <c r="I2280" s="34">
        <f>((L2280)-J2280)+T2280</f>
        <v>607.5</v>
      </c>
      <c r="J2280" s="36"/>
      <c r="K2280" s="37"/>
      <c r="L2280" s="34">
        <f>SUM(N2280,O2280,P2280,Q2280,R2280,M2280)</f>
        <v>0</v>
      </c>
      <c r="M2280" s="34">
        <f>AJ2280</f>
        <v>0</v>
      </c>
      <c r="N2280" s="34">
        <f>SUM(AI2280)</f>
        <v>0</v>
      </c>
      <c r="O2280" s="34">
        <f>0</f>
        <v>0</v>
      </c>
      <c r="P2280" s="34">
        <v>0</v>
      </c>
      <c r="Q2280" s="34">
        <v>0</v>
      </c>
      <c r="R2280" s="34">
        <f>AH2280</f>
        <v>0</v>
      </c>
      <c r="S2280" s="122"/>
      <c r="T2280" s="41">
        <f>SUM(U2280,AA2280)</f>
        <v>607.5</v>
      </c>
      <c r="U2280" s="41">
        <f>IF(SUM(V2280:Y2280)&gt;=250, 250,SUM(V2280:Y2280))</f>
        <v>45</v>
      </c>
      <c r="V2280" s="41">
        <v>0</v>
      </c>
      <c r="W2280" s="41">
        <v>0</v>
      </c>
      <c r="X2280" s="41">
        <f>SUM(AL2280,AN2280,BO2280,BS2280)</f>
        <v>0</v>
      </c>
      <c r="Y2280" s="41">
        <f>SUM(AO2280:BN2280)</f>
        <v>45</v>
      </c>
      <c r="Z2280" s="41">
        <f>COUNTIF(AO2280:BN2280, "&gt;0")</f>
        <v>1</v>
      </c>
      <c r="AA2280" s="41">
        <f>SUM(AB2280:AF2280)</f>
        <v>562.5</v>
      </c>
      <c r="AB2280" s="41">
        <f>BP2280+BQ2280</f>
        <v>112.5</v>
      </c>
      <c r="AC2280" s="41">
        <v>0</v>
      </c>
      <c r="AD2280" s="41">
        <v>0</v>
      </c>
      <c r="AE2280" s="41">
        <f>SUM(BR2280)</f>
        <v>450</v>
      </c>
      <c r="AF2280" s="41">
        <f>SUM(AM2280)</f>
        <v>0</v>
      </c>
      <c r="AG2280" s="122"/>
      <c r="AH2280" s="36">
        <v>0</v>
      </c>
      <c r="AI2280" s="126">
        <v>0</v>
      </c>
      <c r="AJ2280" s="36">
        <v>0</v>
      </c>
      <c r="AK2280" s="121"/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14">
        <v>0</v>
      </c>
      <c r="AR2280" s="1">
        <v>0</v>
      </c>
      <c r="AS2280" s="114">
        <v>0</v>
      </c>
      <c r="AT2280" s="114">
        <v>0</v>
      </c>
      <c r="AU2280" s="114">
        <v>0</v>
      </c>
      <c r="AV2280" s="114">
        <v>0</v>
      </c>
      <c r="AW2280" s="114">
        <v>0</v>
      </c>
      <c r="AX2280" s="114">
        <v>0</v>
      </c>
      <c r="AY2280" s="114">
        <v>0</v>
      </c>
      <c r="AZ2280" s="114">
        <v>45</v>
      </c>
      <c r="BA2280" s="114">
        <v>0</v>
      </c>
      <c r="BB2280" s="114">
        <v>0</v>
      </c>
      <c r="BC2280" s="114">
        <v>0</v>
      </c>
      <c r="BD2280" s="115">
        <v>0</v>
      </c>
      <c r="BE2280" s="114">
        <v>0</v>
      </c>
      <c r="BF2280" s="114">
        <v>0</v>
      </c>
      <c r="BG2280" s="114">
        <v>0</v>
      </c>
      <c r="BH2280" s="114">
        <v>0</v>
      </c>
      <c r="BI2280" s="114">
        <v>0</v>
      </c>
      <c r="BJ2280" s="114">
        <v>0</v>
      </c>
      <c r="BK2280" s="114">
        <v>0</v>
      </c>
      <c r="BL2280" s="114">
        <v>0</v>
      </c>
      <c r="BM2280" s="114">
        <v>0</v>
      </c>
      <c r="BN2280" s="114">
        <v>0</v>
      </c>
      <c r="BO2280" s="114">
        <v>0</v>
      </c>
      <c r="BP2280" s="114">
        <v>112.5</v>
      </c>
      <c r="BQ2280" s="114">
        <v>0</v>
      </c>
      <c r="BR2280" s="114">
        <v>450</v>
      </c>
      <c r="BS2280" s="114">
        <v>0</v>
      </c>
    </row>
    <row r="2281" spans="1:71" ht="15" x14ac:dyDescent="0.25">
      <c r="A2281" s="1" t="str">
        <f>CONCATENATE(G2281,"-",F2281,"-",H2281)</f>
        <v>999917960-Black-Under 65</v>
      </c>
      <c r="B2281" s="1" t="str">
        <f>CONCATENATE(G2281,"-",H2281)</f>
        <v>999917960-Under 65</v>
      </c>
      <c r="C2281" s="34" t="s">
        <v>599</v>
      </c>
      <c r="D2281" s="34" t="s">
        <v>600</v>
      </c>
      <c r="E2281" s="34" t="s">
        <v>27</v>
      </c>
      <c r="F2281" s="41" t="s">
        <v>14</v>
      </c>
      <c r="G2281" s="127">
        <v>999917960</v>
      </c>
      <c r="H2281" s="36" t="s">
        <v>1841</v>
      </c>
      <c r="I2281" s="34">
        <f>((L2281)-J2281)+T2281</f>
        <v>455</v>
      </c>
      <c r="J2281" s="34"/>
      <c r="K2281" s="35"/>
      <c r="L2281" s="34">
        <f>SUM(N2281,O2281,P2281,Q2281,R2281,M2281)</f>
        <v>56.5</v>
      </c>
      <c r="M2281" s="34">
        <f>AJ2281</f>
        <v>0</v>
      </c>
      <c r="N2281" s="34">
        <f>SUM(AI2281)</f>
        <v>0</v>
      </c>
      <c r="O2281" s="34">
        <f>0</f>
        <v>0</v>
      </c>
      <c r="P2281" s="34">
        <v>0</v>
      </c>
      <c r="Q2281" s="34">
        <v>0</v>
      </c>
      <c r="R2281" s="34">
        <f>AH2281</f>
        <v>56.5</v>
      </c>
      <c r="S2281" s="122"/>
      <c r="T2281" s="41">
        <f>SUM(U2281,AA2281)</f>
        <v>398.5</v>
      </c>
      <c r="U2281" s="41">
        <f>IF(SUM(V2281:Y2281)&gt;=250, 250,SUM(V2281:Y2281))</f>
        <v>60</v>
      </c>
      <c r="V2281" s="41">
        <v>0</v>
      </c>
      <c r="W2281" s="41">
        <v>0</v>
      </c>
      <c r="X2281" s="41">
        <f>SUM(AL2281,AN2281,BO2281,BS2281)</f>
        <v>0</v>
      </c>
      <c r="Y2281" s="41">
        <f>SUM(AO2281:BN2281)</f>
        <v>60</v>
      </c>
      <c r="Z2281" s="41">
        <f>COUNTIF(AO2281:BN2281, "&gt;0")</f>
        <v>1</v>
      </c>
      <c r="AA2281" s="41">
        <f>SUM(AB2281:AF2281)</f>
        <v>338.5</v>
      </c>
      <c r="AB2281" s="41">
        <f>BP2281+BQ2281</f>
        <v>84.5</v>
      </c>
      <c r="AC2281" s="41">
        <v>0</v>
      </c>
      <c r="AD2281" s="41">
        <v>0</v>
      </c>
      <c r="AE2281" s="41">
        <f>SUM(BR2281)</f>
        <v>254</v>
      </c>
      <c r="AF2281" s="41">
        <f>SUM(AM2281)</f>
        <v>0</v>
      </c>
      <c r="AG2281" s="122"/>
      <c r="AH2281" s="36">
        <v>56.5</v>
      </c>
      <c r="AI2281" s="126">
        <v>0</v>
      </c>
      <c r="AJ2281" s="36">
        <v>0</v>
      </c>
      <c r="AK2281" s="121"/>
      <c r="AL2281" s="1">
        <v>0</v>
      </c>
      <c r="AM2281" s="1">
        <v>0</v>
      </c>
      <c r="AN2281" s="1">
        <v>0</v>
      </c>
      <c r="AO2281" s="1">
        <v>60</v>
      </c>
      <c r="AP2281" s="1">
        <v>0</v>
      </c>
      <c r="AQ2281" s="114">
        <v>0</v>
      </c>
      <c r="AR2281" s="1">
        <v>0</v>
      </c>
      <c r="AS2281" s="114">
        <v>0</v>
      </c>
      <c r="AT2281" s="114">
        <v>0</v>
      </c>
      <c r="AU2281" s="114">
        <v>0</v>
      </c>
      <c r="AV2281" s="114">
        <v>0</v>
      </c>
      <c r="AW2281" s="114">
        <v>0</v>
      </c>
      <c r="AX2281" s="114">
        <v>0</v>
      </c>
      <c r="AY2281" s="114">
        <v>0</v>
      </c>
      <c r="AZ2281" s="114">
        <v>0</v>
      </c>
      <c r="BA2281" s="114">
        <v>0</v>
      </c>
      <c r="BB2281" s="114">
        <v>0</v>
      </c>
      <c r="BC2281" s="114">
        <v>0</v>
      </c>
      <c r="BD2281" s="115">
        <v>0</v>
      </c>
      <c r="BE2281" s="114">
        <v>0</v>
      </c>
      <c r="BF2281" s="114">
        <v>0</v>
      </c>
      <c r="BG2281" s="114">
        <v>0</v>
      </c>
      <c r="BH2281" s="114">
        <v>0</v>
      </c>
      <c r="BI2281" s="114">
        <v>0</v>
      </c>
      <c r="BJ2281" s="114">
        <v>0</v>
      </c>
      <c r="BK2281" s="114">
        <v>0</v>
      </c>
      <c r="BL2281" s="114">
        <v>0</v>
      </c>
      <c r="BM2281" s="114">
        <v>0</v>
      </c>
      <c r="BN2281" s="114">
        <v>0</v>
      </c>
      <c r="BO2281" s="114">
        <v>0</v>
      </c>
      <c r="BP2281" s="114">
        <v>84.5</v>
      </c>
      <c r="BQ2281" s="114">
        <v>0</v>
      </c>
      <c r="BR2281" s="114">
        <v>254</v>
      </c>
      <c r="BS2281" s="114">
        <v>0</v>
      </c>
    </row>
    <row r="2282" spans="1:71" ht="15" x14ac:dyDescent="0.25">
      <c r="A2282" s="1" t="str">
        <f>CONCATENATE(G2282,"-",F2282,"-",H2282)</f>
        <v>999866051-Black-Under 65</v>
      </c>
      <c r="B2282" s="1" t="str">
        <f>CONCATENATE(G2282,"-",H2282)</f>
        <v>999866051-Under 65</v>
      </c>
      <c r="C2282" s="36" t="s">
        <v>203</v>
      </c>
      <c r="D2282" s="36" t="s">
        <v>204</v>
      </c>
      <c r="E2282" s="36" t="s">
        <v>27</v>
      </c>
      <c r="F2282" s="41" t="s">
        <v>14</v>
      </c>
      <c r="G2282" s="128">
        <v>999866051</v>
      </c>
      <c r="H2282" s="36" t="s">
        <v>1841</v>
      </c>
      <c r="I2282" s="34">
        <f>((L2282)-J2282)+T2282</f>
        <v>383.5</v>
      </c>
      <c r="J2282" s="36"/>
      <c r="K2282" s="37"/>
      <c r="L2282" s="34">
        <f>SUM(N2282,O2282,P2282,Q2282,R2282,M2282)</f>
        <v>0</v>
      </c>
      <c r="M2282" s="34">
        <f>AJ2282</f>
        <v>0</v>
      </c>
      <c r="N2282" s="34">
        <f>SUM(AI2282)</f>
        <v>0</v>
      </c>
      <c r="O2282" s="34">
        <f>0</f>
        <v>0</v>
      </c>
      <c r="P2282" s="34">
        <v>0</v>
      </c>
      <c r="Q2282" s="34">
        <v>0</v>
      </c>
      <c r="R2282" s="34">
        <f>AH2282</f>
        <v>0</v>
      </c>
      <c r="S2282" s="122"/>
      <c r="T2282" s="41">
        <f>SUM(U2282,AA2282)</f>
        <v>383.5</v>
      </c>
      <c r="U2282" s="41">
        <f>IF(SUM(V2282:Y2282)&gt;=250, 250,SUM(V2282:Y2282))</f>
        <v>45</v>
      </c>
      <c r="V2282" s="41">
        <v>0</v>
      </c>
      <c r="W2282" s="41">
        <v>0</v>
      </c>
      <c r="X2282" s="41">
        <f>SUM(AL2282,AN2282,BO2282,BS2282)</f>
        <v>0</v>
      </c>
      <c r="Y2282" s="41">
        <f>SUM(AO2282:BN2282)</f>
        <v>45</v>
      </c>
      <c r="Z2282" s="41">
        <f>COUNTIF(AO2282:BN2282, "&gt;0")</f>
        <v>1</v>
      </c>
      <c r="AA2282" s="41">
        <f>SUM(AB2282:AF2282)</f>
        <v>338.5</v>
      </c>
      <c r="AB2282" s="41">
        <f>BP2282+BQ2282</f>
        <v>84.5</v>
      </c>
      <c r="AC2282" s="41">
        <v>0</v>
      </c>
      <c r="AD2282" s="41">
        <v>0</v>
      </c>
      <c r="AE2282" s="41">
        <f>SUM(BR2282)</f>
        <v>254</v>
      </c>
      <c r="AF2282" s="41">
        <f>SUM(AM2282)</f>
        <v>0</v>
      </c>
      <c r="AG2282" s="122"/>
      <c r="AH2282" s="36">
        <v>0</v>
      </c>
      <c r="AI2282" s="126">
        <v>0</v>
      </c>
      <c r="AJ2282" s="36">
        <v>0</v>
      </c>
      <c r="AK2282" s="121"/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  <c r="AQ2282" s="114">
        <v>0</v>
      </c>
      <c r="AR2282" s="1">
        <v>0</v>
      </c>
      <c r="AS2282" s="114">
        <v>0</v>
      </c>
      <c r="AT2282" s="114">
        <v>0</v>
      </c>
      <c r="AU2282" s="114">
        <v>0</v>
      </c>
      <c r="AV2282" s="114">
        <v>0</v>
      </c>
      <c r="AW2282" s="114">
        <v>0</v>
      </c>
      <c r="AX2282" s="114">
        <v>0</v>
      </c>
      <c r="AY2282" s="114">
        <v>0</v>
      </c>
      <c r="AZ2282" s="114">
        <v>0</v>
      </c>
      <c r="BA2282" s="114">
        <v>0</v>
      </c>
      <c r="BB2282" s="114">
        <v>45</v>
      </c>
      <c r="BC2282" s="114">
        <v>0</v>
      </c>
      <c r="BD2282" s="115">
        <v>0</v>
      </c>
      <c r="BE2282" s="114">
        <v>0</v>
      </c>
      <c r="BF2282" s="114">
        <v>0</v>
      </c>
      <c r="BG2282" s="114">
        <v>0</v>
      </c>
      <c r="BH2282" s="114">
        <v>0</v>
      </c>
      <c r="BI2282" s="114">
        <v>0</v>
      </c>
      <c r="BJ2282" s="114">
        <v>0</v>
      </c>
      <c r="BK2282" s="114">
        <v>0</v>
      </c>
      <c r="BL2282" s="114">
        <v>0</v>
      </c>
      <c r="BM2282" s="114">
        <v>0</v>
      </c>
      <c r="BN2282" s="114">
        <v>0</v>
      </c>
      <c r="BO2282" s="114">
        <v>0</v>
      </c>
      <c r="BP2282" s="114">
        <v>0</v>
      </c>
      <c r="BQ2282" s="114">
        <v>84.5</v>
      </c>
      <c r="BR2282" s="114">
        <v>254</v>
      </c>
      <c r="BS2282" s="114">
        <v>0</v>
      </c>
    </row>
    <row r="2283" spans="1:71" ht="15" x14ac:dyDescent="0.25">
      <c r="A2283" s="1" t="str">
        <f>CONCATENATE(G2283,"-",F2283,"-",H2283)</f>
        <v>999907725-Black-Under 65</v>
      </c>
      <c r="B2283" s="1" t="str">
        <f>CONCATENATE(G2283,"-",H2283)</f>
        <v>999907725-Under 65</v>
      </c>
      <c r="C2283" s="36" t="s">
        <v>2580</v>
      </c>
      <c r="D2283" s="36" t="s">
        <v>2581</v>
      </c>
      <c r="E2283" s="36" t="s">
        <v>27</v>
      </c>
      <c r="F2283" s="41" t="s">
        <v>14</v>
      </c>
      <c r="G2283" s="128">
        <v>999907725</v>
      </c>
      <c r="H2283" s="36" t="s">
        <v>1841</v>
      </c>
      <c r="I2283" s="34">
        <f>((L2283)-J2283)+T2283</f>
        <v>314</v>
      </c>
      <c r="J2283" s="36"/>
      <c r="K2283" s="35"/>
      <c r="L2283" s="34">
        <f>SUM(N2283,O2283,P2283,Q2283,R2283,M2283)</f>
        <v>0</v>
      </c>
      <c r="M2283" s="34">
        <f>AJ2283</f>
        <v>0</v>
      </c>
      <c r="N2283" s="34">
        <f>SUM(AI2283)</f>
        <v>0</v>
      </c>
      <c r="O2283" s="34">
        <f>0</f>
        <v>0</v>
      </c>
      <c r="P2283" s="34">
        <v>0</v>
      </c>
      <c r="Q2283" s="34">
        <v>0</v>
      </c>
      <c r="R2283" s="34">
        <f>AH2283</f>
        <v>0</v>
      </c>
      <c r="S2283" s="122"/>
      <c r="T2283" s="41">
        <f>SUM(U2283,AA2283)</f>
        <v>314</v>
      </c>
      <c r="U2283" s="41">
        <f>IF(SUM(V2283:Y2283)&gt;=250, 250,SUM(V2283:Y2283))</f>
        <v>60</v>
      </c>
      <c r="V2283" s="41">
        <v>0</v>
      </c>
      <c r="W2283" s="41">
        <v>0</v>
      </c>
      <c r="X2283" s="41">
        <f>SUM(AL2283,AN2283,BO2283,BS2283)</f>
        <v>0</v>
      </c>
      <c r="Y2283" s="41">
        <f>SUM(AO2283:BN2283)</f>
        <v>60</v>
      </c>
      <c r="Z2283" s="41">
        <f>COUNTIF(AO2283:BN2283, "&gt;0")</f>
        <v>1</v>
      </c>
      <c r="AA2283" s="41">
        <f>SUM(AB2283:AF2283)</f>
        <v>254</v>
      </c>
      <c r="AB2283" s="41">
        <f>BP2283+BQ2283</f>
        <v>0</v>
      </c>
      <c r="AC2283" s="41">
        <v>0</v>
      </c>
      <c r="AD2283" s="41">
        <v>0</v>
      </c>
      <c r="AE2283" s="41">
        <f>SUM(BR2283)</f>
        <v>254</v>
      </c>
      <c r="AF2283" s="41">
        <f>SUM(AM2283)</f>
        <v>0</v>
      </c>
      <c r="AG2283" s="122"/>
      <c r="AH2283" s="36">
        <v>0</v>
      </c>
      <c r="AI2283" s="126">
        <v>0</v>
      </c>
      <c r="AJ2283" s="36">
        <v>0</v>
      </c>
      <c r="AK2283" s="121"/>
      <c r="AL2283" s="1">
        <v>0</v>
      </c>
      <c r="AM2283" s="1">
        <v>0</v>
      </c>
      <c r="AN2283" s="1">
        <v>0</v>
      </c>
      <c r="AO2283" s="1">
        <v>0</v>
      </c>
      <c r="AP2283" s="1">
        <v>0</v>
      </c>
      <c r="AQ2283" s="114">
        <v>0</v>
      </c>
      <c r="AR2283" s="1">
        <v>0</v>
      </c>
      <c r="AS2283" s="114">
        <v>0</v>
      </c>
      <c r="AT2283" s="114">
        <v>0</v>
      </c>
      <c r="AU2283" s="114">
        <v>0</v>
      </c>
      <c r="AV2283" s="114">
        <v>0</v>
      </c>
      <c r="AW2283" s="114">
        <v>0</v>
      </c>
      <c r="AX2283" s="114">
        <v>0</v>
      </c>
      <c r="AY2283" s="114">
        <v>60</v>
      </c>
      <c r="AZ2283" s="114">
        <v>0</v>
      </c>
      <c r="BA2283" s="114">
        <v>0</v>
      </c>
      <c r="BB2283" s="114">
        <v>0</v>
      </c>
      <c r="BC2283" s="114">
        <v>0</v>
      </c>
      <c r="BD2283" s="115">
        <v>0</v>
      </c>
      <c r="BE2283" s="114">
        <v>0</v>
      </c>
      <c r="BF2283" s="114">
        <v>0</v>
      </c>
      <c r="BG2283" s="114">
        <v>0</v>
      </c>
      <c r="BH2283" s="114">
        <v>0</v>
      </c>
      <c r="BI2283" s="114">
        <v>0</v>
      </c>
      <c r="BJ2283" s="114">
        <v>0</v>
      </c>
      <c r="BK2283" s="114">
        <v>0</v>
      </c>
      <c r="BL2283" s="114">
        <v>0</v>
      </c>
      <c r="BM2283" s="114">
        <v>0</v>
      </c>
      <c r="BN2283" s="114">
        <v>0</v>
      </c>
      <c r="BO2283" s="114">
        <v>0</v>
      </c>
      <c r="BP2283" s="114">
        <v>0</v>
      </c>
      <c r="BQ2283" s="114">
        <v>0</v>
      </c>
      <c r="BR2283" s="114">
        <v>254</v>
      </c>
      <c r="BS2283" s="114">
        <v>0</v>
      </c>
    </row>
    <row r="2284" spans="1:71" ht="15" x14ac:dyDescent="0.25">
      <c r="A2284" s="1" t="str">
        <f>CONCATENATE(G2284,"-",F2284,"-",H2284)</f>
        <v>999930854-Red-Under 65</v>
      </c>
      <c r="B2284" s="1" t="str">
        <f>CONCATENATE(G2284,"-",H2284)</f>
        <v>999930854-Under 65</v>
      </c>
      <c r="C2284" s="36" t="s">
        <v>465</v>
      </c>
      <c r="D2284" s="36" t="s">
        <v>766</v>
      </c>
      <c r="E2284" s="36" t="s">
        <v>27</v>
      </c>
      <c r="F2284" s="42" t="s">
        <v>136</v>
      </c>
      <c r="G2284" s="127">
        <v>999930854</v>
      </c>
      <c r="H2284" s="36" t="s">
        <v>1841</v>
      </c>
      <c r="I2284" s="34">
        <f>((L2284)-J2284)+T2284</f>
        <v>60</v>
      </c>
      <c r="J2284" s="36"/>
      <c r="K2284" s="37"/>
      <c r="L2284" s="34">
        <f>SUM(N2284,O2284,P2284,Q2284,R2284,M2284)</f>
        <v>0</v>
      </c>
      <c r="M2284" s="34">
        <f>AJ2284</f>
        <v>0</v>
      </c>
      <c r="N2284" s="34">
        <f>SUM(AI2284)</f>
        <v>0</v>
      </c>
      <c r="O2284" s="34">
        <f>0</f>
        <v>0</v>
      </c>
      <c r="P2284" s="34">
        <v>0</v>
      </c>
      <c r="Q2284" s="34">
        <v>0</v>
      </c>
      <c r="R2284" s="34">
        <f>AH2284</f>
        <v>0</v>
      </c>
      <c r="S2284" s="122"/>
      <c r="T2284" s="41">
        <f>SUM(U2284,AA2284)</f>
        <v>60</v>
      </c>
      <c r="U2284" s="41">
        <f>IF(SUM(V2284:Y2284)&gt;=250, 250,SUM(V2284:Y2284))</f>
        <v>60</v>
      </c>
      <c r="V2284" s="41">
        <v>0</v>
      </c>
      <c r="W2284" s="41">
        <v>0</v>
      </c>
      <c r="X2284" s="41">
        <f>SUM(AL2284,AN2284,BO2284,BS2284)</f>
        <v>0</v>
      </c>
      <c r="Y2284" s="41">
        <f>SUM(AO2284:BN2284)</f>
        <v>60</v>
      </c>
      <c r="Z2284" s="41">
        <f>COUNTIF(AO2284:BN2284, "&gt;0")</f>
        <v>1</v>
      </c>
      <c r="AA2284" s="41">
        <f>SUM(AB2284:AF2284)</f>
        <v>0</v>
      </c>
      <c r="AB2284" s="41">
        <f>BP2284+BQ2284</f>
        <v>0</v>
      </c>
      <c r="AC2284" s="41">
        <v>0</v>
      </c>
      <c r="AD2284" s="41">
        <v>0</v>
      </c>
      <c r="AE2284" s="41">
        <f>SUM(BR2284)</f>
        <v>0</v>
      </c>
      <c r="AF2284" s="41">
        <f>SUM(AM2284)</f>
        <v>0</v>
      </c>
      <c r="AG2284" s="122"/>
      <c r="AH2284" s="36">
        <v>0</v>
      </c>
      <c r="AI2284" s="126">
        <v>0</v>
      </c>
      <c r="AJ2284" s="36">
        <v>0</v>
      </c>
      <c r="AK2284" s="121"/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14">
        <v>0</v>
      </c>
      <c r="AR2284" s="1">
        <v>0</v>
      </c>
      <c r="AS2284" s="114">
        <v>0</v>
      </c>
      <c r="AT2284" s="114">
        <v>0</v>
      </c>
      <c r="AU2284" s="114">
        <v>0</v>
      </c>
      <c r="AV2284" s="114">
        <v>0</v>
      </c>
      <c r="AW2284" s="114">
        <v>0</v>
      </c>
      <c r="AX2284" s="114">
        <v>0</v>
      </c>
      <c r="AY2284" s="114">
        <v>0</v>
      </c>
      <c r="AZ2284" s="114">
        <v>0</v>
      </c>
      <c r="BA2284" s="114">
        <v>0</v>
      </c>
      <c r="BB2284" s="114">
        <v>0</v>
      </c>
      <c r="BC2284" s="114">
        <v>0</v>
      </c>
      <c r="BD2284" s="115">
        <v>0</v>
      </c>
      <c r="BE2284" s="114">
        <v>0</v>
      </c>
      <c r="BF2284" s="114">
        <v>0</v>
      </c>
      <c r="BG2284" s="114">
        <v>0</v>
      </c>
      <c r="BH2284" s="114">
        <v>0</v>
      </c>
      <c r="BI2284" s="114">
        <v>60</v>
      </c>
      <c r="BJ2284" s="114">
        <v>0</v>
      </c>
      <c r="BK2284" s="114">
        <v>0</v>
      </c>
      <c r="BL2284" s="114">
        <v>0</v>
      </c>
      <c r="BM2284" s="114">
        <v>0</v>
      </c>
      <c r="BN2284" s="114">
        <v>0</v>
      </c>
      <c r="BO2284" s="114">
        <v>0</v>
      </c>
      <c r="BP2284" s="114">
        <v>0</v>
      </c>
      <c r="BQ2284" s="114">
        <v>0</v>
      </c>
      <c r="BR2284" s="114">
        <v>0</v>
      </c>
      <c r="BS2284" s="114">
        <v>0</v>
      </c>
    </row>
    <row r="2285" spans="1:71" ht="15" x14ac:dyDescent="0.25">
      <c r="A2285" s="1" t="str">
        <f>CONCATENATE(G2285,"-",F2285,"-",H2285)</f>
        <v>999935882-Yellow-Under 65</v>
      </c>
      <c r="B2285" s="1" t="str">
        <f>CONCATENATE(G2285,"-",H2285)</f>
        <v>999935882-Under 65</v>
      </c>
      <c r="C2285" s="36" t="s">
        <v>3074</v>
      </c>
      <c r="D2285" s="36" t="s">
        <v>61</v>
      </c>
      <c r="E2285" s="36" t="s">
        <v>27</v>
      </c>
      <c r="F2285" s="36" t="s">
        <v>21</v>
      </c>
      <c r="G2285" s="36">
        <v>999935882</v>
      </c>
      <c r="H2285" s="36" t="s">
        <v>1841</v>
      </c>
      <c r="I2285" s="34">
        <f>((L2285)-J2285)+T2285</f>
        <v>360</v>
      </c>
      <c r="J2285" s="36"/>
      <c r="K2285" s="35"/>
      <c r="L2285" s="34">
        <f>SUM(N2285,O2285,P2285,Q2285,R2285,M2285)</f>
        <v>0</v>
      </c>
      <c r="M2285" s="34">
        <f>AJ2285</f>
        <v>0</v>
      </c>
      <c r="N2285" s="34">
        <f>SUM(AI2285)</f>
        <v>0</v>
      </c>
      <c r="O2285" s="34">
        <f>0</f>
        <v>0</v>
      </c>
      <c r="P2285" s="34">
        <v>0</v>
      </c>
      <c r="Q2285" s="34">
        <v>0</v>
      </c>
      <c r="R2285" s="34">
        <f>AH2285</f>
        <v>0</v>
      </c>
      <c r="S2285" s="122"/>
      <c r="T2285" s="41">
        <f>SUM(U2285,AA2285)</f>
        <v>360</v>
      </c>
      <c r="U2285" s="41">
        <f>IF(SUM(V2285:Y2285)&gt;=250, 250,SUM(V2285:Y2285))</f>
        <v>60</v>
      </c>
      <c r="V2285" s="41">
        <v>0</v>
      </c>
      <c r="W2285" s="41">
        <v>0</v>
      </c>
      <c r="X2285" s="41">
        <f>SUM(AL2285,AN2285,BO2285,BS2285)</f>
        <v>0</v>
      </c>
      <c r="Y2285" s="41">
        <f>SUM(AO2285:BN2285)</f>
        <v>60</v>
      </c>
      <c r="Z2285" s="41">
        <f>COUNTIF(AO2285:BN2285, "&gt;0")</f>
        <v>1</v>
      </c>
      <c r="AA2285" s="41">
        <f>SUM(AB2285:AF2285)</f>
        <v>300</v>
      </c>
      <c r="AB2285" s="41">
        <f>BP2285+BQ2285</f>
        <v>0</v>
      </c>
      <c r="AC2285" s="41">
        <v>0</v>
      </c>
      <c r="AD2285" s="41">
        <v>0</v>
      </c>
      <c r="AE2285" s="41">
        <f>SUM(BR2285)</f>
        <v>300</v>
      </c>
      <c r="AF2285" s="41">
        <f>SUM(AM2285)</f>
        <v>0</v>
      </c>
      <c r="AG2285" s="122"/>
      <c r="AH2285" s="36">
        <v>0</v>
      </c>
      <c r="AI2285" s="126">
        <v>0</v>
      </c>
      <c r="AJ2285" s="36">
        <v>0</v>
      </c>
      <c r="AK2285" s="121"/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14">
        <v>0</v>
      </c>
      <c r="AR2285" s="1">
        <v>0</v>
      </c>
      <c r="AS2285" s="114">
        <v>0</v>
      </c>
      <c r="AT2285" s="114">
        <v>0</v>
      </c>
      <c r="AU2285" s="114">
        <v>0</v>
      </c>
      <c r="AV2285" s="114">
        <v>0</v>
      </c>
      <c r="AW2285" s="114">
        <v>0</v>
      </c>
      <c r="AX2285" s="114">
        <v>0</v>
      </c>
      <c r="AY2285" s="114">
        <v>0</v>
      </c>
      <c r="AZ2285" s="114">
        <v>0</v>
      </c>
      <c r="BA2285" s="114">
        <v>0</v>
      </c>
      <c r="BB2285" s="114">
        <v>0</v>
      </c>
      <c r="BC2285" s="114">
        <v>0</v>
      </c>
      <c r="BD2285" s="115">
        <v>0</v>
      </c>
      <c r="BE2285" s="114">
        <v>0</v>
      </c>
      <c r="BF2285" s="114">
        <v>0</v>
      </c>
      <c r="BG2285" s="114">
        <v>0</v>
      </c>
      <c r="BH2285" s="114">
        <v>60</v>
      </c>
      <c r="BI2285" s="114">
        <v>0</v>
      </c>
      <c r="BJ2285" s="114">
        <v>0</v>
      </c>
      <c r="BK2285" s="114">
        <v>0</v>
      </c>
      <c r="BL2285" s="114">
        <v>0</v>
      </c>
      <c r="BM2285" s="114">
        <v>0</v>
      </c>
      <c r="BN2285" s="114">
        <v>0</v>
      </c>
      <c r="BO2285" s="114">
        <v>0</v>
      </c>
      <c r="BP2285" s="114">
        <v>0</v>
      </c>
      <c r="BQ2285" s="114">
        <v>0</v>
      </c>
      <c r="BR2285" s="114">
        <v>300</v>
      </c>
      <c r="BS2285" s="114">
        <v>0</v>
      </c>
    </row>
    <row r="2286" spans="1:71" ht="15" x14ac:dyDescent="0.25">
      <c r="A2286" s="1" t="str">
        <f>CONCATENATE(G2286,"-",F2286,"-",H2286)</f>
        <v>999935559-Yellow-Under 65</v>
      </c>
      <c r="B2286" s="1" t="str">
        <f>CONCATENATE(G2286,"-",H2286)</f>
        <v>999935559-Under 65</v>
      </c>
      <c r="C2286" s="149" t="s">
        <v>2823</v>
      </c>
      <c r="D2286" s="149" t="s">
        <v>2824</v>
      </c>
      <c r="E2286" s="149" t="s">
        <v>27</v>
      </c>
      <c r="F2286" s="149" t="s">
        <v>21</v>
      </c>
      <c r="G2286" s="149">
        <v>999935559</v>
      </c>
      <c r="H2286" s="149" t="s">
        <v>1841</v>
      </c>
      <c r="I2286" s="34">
        <f>((L2286)-J2286)+T2286</f>
        <v>60</v>
      </c>
      <c r="J2286" s="36"/>
      <c r="K2286" s="35"/>
      <c r="L2286" s="34">
        <f>SUM(N2286,O2286,P2286,Q2286,R2286,M2286)</f>
        <v>0</v>
      </c>
      <c r="M2286" s="34">
        <f>AJ2286</f>
        <v>0</v>
      </c>
      <c r="N2286" s="34">
        <f>SUM(AI2286)</f>
        <v>0</v>
      </c>
      <c r="O2286" s="34">
        <f>0</f>
        <v>0</v>
      </c>
      <c r="P2286" s="34">
        <v>0</v>
      </c>
      <c r="Q2286" s="34">
        <v>0</v>
      </c>
      <c r="R2286" s="34">
        <f>AH2286</f>
        <v>0</v>
      </c>
      <c r="S2286" s="122"/>
      <c r="T2286" s="41">
        <f>SUM(U2286,AA2286)</f>
        <v>60</v>
      </c>
      <c r="U2286" s="41">
        <f>IF(SUM(V2286:Y2286)&gt;=250, 250,SUM(V2286:Y2286))</f>
        <v>60</v>
      </c>
      <c r="V2286" s="41">
        <v>0</v>
      </c>
      <c r="W2286" s="41">
        <v>0</v>
      </c>
      <c r="X2286" s="41">
        <f>SUM(AL2286,AN2286,BO2286,BS2286)</f>
        <v>0</v>
      </c>
      <c r="Y2286" s="41">
        <f>SUM(AO2286:BN2286)</f>
        <v>60</v>
      </c>
      <c r="Z2286" s="41">
        <f>COUNTIF(AO2286:BN2286, "&gt;0")</f>
        <v>1</v>
      </c>
      <c r="AA2286" s="41">
        <f>SUM(AB2286:AF2286)</f>
        <v>0</v>
      </c>
      <c r="AB2286" s="41">
        <f>BP2286+BQ2286</f>
        <v>0</v>
      </c>
      <c r="AC2286" s="41">
        <v>0</v>
      </c>
      <c r="AD2286" s="41">
        <v>0</v>
      </c>
      <c r="AE2286" s="41">
        <f>SUM(BR2286)</f>
        <v>0</v>
      </c>
      <c r="AF2286" s="41">
        <f>SUM(AM2286)</f>
        <v>0</v>
      </c>
      <c r="AG2286" s="122"/>
      <c r="AH2286" s="36">
        <v>0</v>
      </c>
      <c r="AI2286" s="126">
        <v>0</v>
      </c>
      <c r="AJ2286" s="36">
        <v>0</v>
      </c>
      <c r="AK2286" s="121"/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14">
        <v>0</v>
      </c>
      <c r="AR2286" s="1">
        <v>0</v>
      </c>
      <c r="AS2286" s="114">
        <v>0</v>
      </c>
      <c r="AT2286" s="114">
        <v>0</v>
      </c>
      <c r="AU2286" s="114">
        <v>0</v>
      </c>
      <c r="AV2286" s="114">
        <v>0</v>
      </c>
      <c r="AW2286" s="114">
        <v>0</v>
      </c>
      <c r="AX2286" s="114">
        <v>0</v>
      </c>
      <c r="AY2286" s="114">
        <v>0</v>
      </c>
      <c r="AZ2286" s="114">
        <v>0</v>
      </c>
      <c r="BA2286" s="114">
        <v>0</v>
      </c>
      <c r="BB2286" s="114">
        <v>0</v>
      </c>
      <c r="BC2286" s="114">
        <v>60</v>
      </c>
      <c r="BD2286" s="115">
        <v>0</v>
      </c>
      <c r="BE2286" s="114">
        <v>0</v>
      </c>
      <c r="BF2286" s="114">
        <v>0</v>
      </c>
      <c r="BG2286" s="114">
        <v>0</v>
      </c>
      <c r="BH2286" s="114">
        <v>0</v>
      </c>
      <c r="BI2286" s="114">
        <v>0</v>
      </c>
      <c r="BJ2286" s="114">
        <v>0</v>
      </c>
      <c r="BK2286" s="114">
        <v>0</v>
      </c>
      <c r="BL2286" s="114">
        <v>0</v>
      </c>
      <c r="BM2286" s="114">
        <v>0</v>
      </c>
      <c r="BN2286" s="114">
        <v>0</v>
      </c>
      <c r="BO2286" s="114">
        <v>0</v>
      </c>
      <c r="BP2286" s="114">
        <v>0</v>
      </c>
      <c r="BQ2286" s="114">
        <v>0</v>
      </c>
      <c r="BR2286" s="114">
        <v>0</v>
      </c>
      <c r="BS2286" s="114">
        <v>0</v>
      </c>
    </row>
    <row r="2287" spans="1:71" ht="15" x14ac:dyDescent="0.25">
      <c r="A2287" s="1" t="str">
        <f>CONCATENATE(G2287,"-",F2287,"-",H2287)</f>
        <v>999704318-Black-Under 65</v>
      </c>
      <c r="B2287" s="1" t="str">
        <f>CONCATENATE(G2287,"-",H2287)</f>
        <v>999704318-Under 65</v>
      </c>
      <c r="C2287" s="34" t="s">
        <v>45</v>
      </c>
      <c r="D2287" s="34" t="s">
        <v>46</v>
      </c>
      <c r="E2287" s="34" t="s">
        <v>17</v>
      </c>
      <c r="F2287" s="41" t="s">
        <v>14</v>
      </c>
      <c r="G2287" s="127">
        <v>999704318</v>
      </c>
      <c r="H2287" s="36" t="s">
        <v>1841</v>
      </c>
      <c r="I2287" s="34">
        <f>((L2287)-J2287)+T2287</f>
        <v>1110</v>
      </c>
      <c r="J2287" s="36"/>
      <c r="K2287" s="35"/>
      <c r="L2287" s="34">
        <f>SUM(N2287,O2287,P2287,Q2287,R2287,M2287)</f>
        <v>100</v>
      </c>
      <c r="M2287" s="34">
        <f>AJ2287</f>
        <v>0</v>
      </c>
      <c r="N2287" s="34">
        <f>SUM(AI2287)</f>
        <v>0</v>
      </c>
      <c r="O2287" s="34">
        <f>0</f>
        <v>0</v>
      </c>
      <c r="P2287" s="34">
        <v>0</v>
      </c>
      <c r="Q2287" s="34">
        <v>0</v>
      </c>
      <c r="R2287" s="34">
        <f>AH2287</f>
        <v>100</v>
      </c>
      <c r="S2287" s="122"/>
      <c r="T2287" s="41">
        <f>SUM(U2287,AA2287)</f>
        <v>1010</v>
      </c>
      <c r="U2287" s="41">
        <f>IF(SUM(V2287:Y2287)&gt;=250, 250,SUM(V2287:Y2287))</f>
        <v>110</v>
      </c>
      <c r="V2287" s="41">
        <v>0</v>
      </c>
      <c r="W2287" s="41">
        <v>0</v>
      </c>
      <c r="X2287" s="41">
        <f>SUM(AL2287,AN2287,BO2287,BS2287)</f>
        <v>50</v>
      </c>
      <c r="Y2287" s="41">
        <f>SUM(AO2287:BN2287)</f>
        <v>60</v>
      </c>
      <c r="Z2287" s="41">
        <f>COUNTIF(AO2287:BN2287, "&gt;0")</f>
        <v>1</v>
      </c>
      <c r="AA2287" s="41">
        <f>SUM(AB2287:AF2287)</f>
        <v>900</v>
      </c>
      <c r="AB2287" s="41">
        <f>BP2287+BQ2287</f>
        <v>150</v>
      </c>
      <c r="AC2287" s="41">
        <v>0</v>
      </c>
      <c r="AD2287" s="41">
        <v>0</v>
      </c>
      <c r="AE2287" s="41">
        <f>SUM(BR2287)</f>
        <v>225</v>
      </c>
      <c r="AF2287" s="41">
        <f>SUM(AM2287)</f>
        <v>525</v>
      </c>
      <c r="AG2287" s="122"/>
      <c r="AH2287" s="36">
        <v>100</v>
      </c>
      <c r="AI2287" s="126">
        <v>0</v>
      </c>
      <c r="AJ2287" s="36">
        <v>0</v>
      </c>
      <c r="AK2287" s="121"/>
      <c r="AL2287" s="1">
        <v>0</v>
      </c>
      <c r="AM2287" s="1">
        <v>525</v>
      </c>
      <c r="AN2287" s="1">
        <v>0</v>
      </c>
      <c r="AO2287" s="1">
        <v>0</v>
      </c>
      <c r="AP2287" s="1">
        <v>0</v>
      </c>
      <c r="AQ2287" s="114">
        <v>0</v>
      </c>
      <c r="AR2287" s="1">
        <v>60</v>
      </c>
      <c r="AS2287" s="114">
        <v>0</v>
      </c>
      <c r="AT2287" s="114">
        <v>0</v>
      </c>
      <c r="AU2287" s="114">
        <v>0</v>
      </c>
      <c r="AV2287" s="114">
        <v>0</v>
      </c>
      <c r="AW2287" s="114">
        <v>0</v>
      </c>
      <c r="AX2287" s="114">
        <v>0</v>
      </c>
      <c r="AY2287" s="114">
        <v>0</v>
      </c>
      <c r="AZ2287" s="114">
        <v>0</v>
      </c>
      <c r="BA2287" s="114">
        <v>0</v>
      </c>
      <c r="BB2287" s="114">
        <v>0</v>
      </c>
      <c r="BC2287" s="114">
        <v>0</v>
      </c>
      <c r="BD2287" s="115">
        <v>0</v>
      </c>
      <c r="BE2287" s="114">
        <v>0</v>
      </c>
      <c r="BF2287" s="114">
        <v>0</v>
      </c>
      <c r="BG2287" s="114">
        <v>0</v>
      </c>
      <c r="BH2287" s="114">
        <v>0</v>
      </c>
      <c r="BI2287" s="114">
        <v>0</v>
      </c>
      <c r="BJ2287" s="114">
        <v>0</v>
      </c>
      <c r="BK2287" s="114">
        <v>0</v>
      </c>
      <c r="BL2287" s="114">
        <v>0</v>
      </c>
      <c r="BM2287" s="114">
        <v>0</v>
      </c>
      <c r="BN2287" s="114">
        <v>0</v>
      </c>
      <c r="BO2287" s="114">
        <v>50</v>
      </c>
      <c r="BP2287" s="114">
        <v>150</v>
      </c>
      <c r="BQ2287" s="114">
        <v>0</v>
      </c>
      <c r="BR2287" s="114">
        <v>225</v>
      </c>
      <c r="BS2287" s="114">
        <v>0</v>
      </c>
    </row>
    <row r="2288" spans="1:71" ht="15" x14ac:dyDescent="0.25">
      <c r="A2288" s="1" t="str">
        <f>CONCATENATE(G2288,"-",F2288,"-",H2288)</f>
        <v>999826254-Black-Under 65</v>
      </c>
      <c r="B2288" s="1" t="str">
        <f>CONCATENATE(G2288,"-",H2288)</f>
        <v>999826254-Under 65</v>
      </c>
      <c r="C2288" s="34" t="s">
        <v>116</v>
      </c>
      <c r="D2288" s="34" t="s">
        <v>117</v>
      </c>
      <c r="E2288" s="34" t="s">
        <v>17</v>
      </c>
      <c r="F2288" s="41" t="s">
        <v>14</v>
      </c>
      <c r="G2288" s="127">
        <v>999826254</v>
      </c>
      <c r="H2288" s="36" t="s">
        <v>1841</v>
      </c>
      <c r="I2288" s="34">
        <f>((L2288)-J2288)+T2288</f>
        <v>1060</v>
      </c>
      <c r="J2288" s="34">
        <f>L2288/2</f>
        <v>0</v>
      </c>
      <c r="K2288" s="35"/>
      <c r="L2288" s="34">
        <f>SUM(N2288,O2288,P2288,Q2288,R2288,M2288)</f>
        <v>0</v>
      </c>
      <c r="M2288" s="34">
        <f>AJ2288</f>
        <v>0</v>
      </c>
      <c r="N2288" s="34">
        <f>SUM(AI2288)</f>
        <v>0</v>
      </c>
      <c r="O2288" s="34">
        <f>0</f>
        <v>0</v>
      </c>
      <c r="P2288" s="34">
        <v>0</v>
      </c>
      <c r="Q2288" s="34">
        <v>0</v>
      </c>
      <c r="R2288" s="34">
        <f>AH2288</f>
        <v>0</v>
      </c>
      <c r="S2288" s="122"/>
      <c r="T2288" s="41">
        <f>SUM(U2288,AA2288)</f>
        <v>1060</v>
      </c>
      <c r="U2288" s="41">
        <f>IF(SUM(V2288:Y2288)&gt;=250, 250,SUM(V2288:Y2288))</f>
        <v>60</v>
      </c>
      <c r="V2288" s="41">
        <v>0</v>
      </c>
      <c r="W2288" s="41">
        <v>0</v>
      </c>
      <c r="X2288" s="41">
        <f>SUM(AL2288,AN2288,BO2288,BS2288)</f>
        <v>0</v>
      </c>
      <c r="Y2288" s="41">
        <f>SUM(AO2288:BN2288)</f>
        <v>60</v>
      </c>
      <c r="Z2288" s="41">
        <f>COUNTIF(AO2288:BN2288, "&gt;0")</f>
        <v>1</v>
      </c>
      <c r="AA2288" s="41">
        <f>SUM(AB2288:AF2288)</f>
        <v>1000</v>
      </c>
      <c r="AB2288" s="41">
        <f>BP2288+BQ2288</f>
        <v>0</v>
      </c>
      <c r="AC2288" s="41">
        <v>0</v>
      </c>
      <c r="AD2288" s="41">
        <v>0</v>
      </c>
      <c r="AE2288" s="41">
        <f>SUM(BR2288)</f>
        <v>300</v>
      </c>
      <c r="AF2288" s="41">
        <f>SUM(AM2288)</f>
        <v>700</v>
      </c>
      <c r="AG2288" s="122"/>
      <c r="AH2288" s="36">
        <v>0</v>
      </c>
      <c r="AI2288" s="126">
        <v>0</v>
      </c>
      <c r="AJ2288" s="36">
        <v>0</v>
      </c>
      <c r="AK2288" s="121"/>
      <c r="AL2288" s="1">
        <v>0</v>
      </c>
      <c r="AM2288" s="1">
        <v>700</v>
      </c>
      <c r="AN2288" s="1">
        <v>0</v>
      </c>
      <c r="AO2288" s="1">
        <v>0</v>
      </c>
      <c r="AP2288" s="1">
        <v>0</v>
      </c>
      <c r="AQ2288" s="114">
        <v>0</v>
      </c>
      <c r="AR2288" s="1">
        <v>0</v>
      </c>
      <c r="AS2288" s="114">
        <v>0</v>
      </c>
      <c r="AT2288" s="114">
        <v>0</v>
      </c>
      <c r="AU2288" s="114">
        <v>0</v>
      </c>
      <c r="AV2288" s="114">
        <v>0</v>
      </c>
      <c r="AW2288" s="114">
        <v>0</v>
      </c>
      <c r="AX2288" s="114">
        <v>0</v>
      </c>
      <c r="AY2288" s="114">
        <v>0</v>
      </c>
      <c r="AZ2288" s="114">
        <v>0</v>
      </c>
      <c r="BA2288" s="114">
        <v>0</v>
      </c>
      <c r="BB2288" s="114">
        <v>0</v>
      </c>
      <c r="BC2288" s="114">
        <v>0</v>
      </c>
      <c r="BD2288" s="115">
        <v>0</v>
      </c>
      <c r="BE2288" s="114">
        <v>0</v>
      </c>
      <c r="BF2288" s="114">
        <v>0</v>
      </c>
      <c r="BG2288" s="114">
        <v>0</v>
      </c>
      <c r="BH2288" s="114">
        <v>60</v>
      </c>
      <c r="BI2288" s="114">
        <v>0</v>
      </c>
      <c r="BJ2288" s="114">
        <v>0</v>
      </c>
      <c r="BK2288" s="114">
        <v>0</v>
      </c>
      <c r="BL2288" s="114">
        <v>0</v>
      </c>
      <c r="BM2288" s="114">
        <v>0</v>
      </c>
      <c r="BN2288" s="114">
        <v>0</v>
      </c>
      <c r="BO2288" s="114">
        <v>0</v>
      </c>
      <c r="BP2288" s="114">
        <v>0</v>
      </c>
      <c r="BQ2288" s="114">
        <v>0</v>
      </c>
      <c r="BR2288" s="114">
        <v>300</v>
      </c>
      <c r="BS2288" s="114">
        <v>0</v>
      </c>
    </row>
    <row r="2289" spans="1:71" ht="15" x14ac:dyDescent="0.25">
      <c r="A2289" s="1" t="str">
        <f>CONCATENATE(G2289,"-",F2289,"-",H2289)</f>
        <v>999796666-Black-Under 65</v>
      </c>
      <c r="B2289" s="1" t="str">
        <f>CONCATENATE(G2289,"-",H2289)</f>
        <v>999796666-Under 65</v>
      </c>
      <c r="C2289" s="34" t="s">
        <v>99</v>
      </c>
      <c r="D2289" s="34" t="s">
        <v>100</v>
      </c>
      <c r="E2289" s="34" t="s">
        <v>17</v>
      </c>
      <c r="F2289" s="41" t="s">
        <v>14</v>
      </c>
      <c r="G2289" s="127">
        <v>999796666</v>
      </c>
      <c r="H2289" s="36" t="s">
        <v>1841</v>
      </c>
      <c r="I2289" s="34">
        <f>((L2289)-J2289)+T2289</f>
        <v>446</v>
      </c>
      <c r="J2289" s="34"/>
      <c r="K2289" s="35"/>
      <c r="L2289" s="34">
        <f>SUM(N2289,O2289,P2289,Q2289,R2289,M2289)</f>
        <v>0</v>
      </c>
      <c r="M2289" s="34">
        <f>AJ2289</f>
        <v>0</v>
      </c>
      <c r="N2289" s="34">
        <f>SUM(AI2289)</f>
        <v>0</v>
      </c>
      <c r="O2289" s="34">
        <f>0</f>
        <v>0</v>
      </c>
      <c r="P2289" s="34">
        <v>0</v>
      </c>
      <c r="Q2289" s="34">
        <v>0</v>
      </c>
      <c r="R2289" s="34">
        <f>AH2289</f>
        <v>0</v>
      </c>
      <c r="S2289" s="122"/>
      <c r="T2289" s="41">
        <f>SUM(U2289,AA2289)</f>
        <v>446</v>
      </c>
      <c r="U2289" s="41">
        <f>IF(SUM(V2289:Y2289)&gt;=250, 250,SUM(V2289:Y2289))</f>
        <v>0</v>
      </c>
      <c r="V2289" s="41">
        <v>0</v>
      </c>
      <c r="W2289" s="41">
        <v>0</v>
      </c>
      <c r="X2289" s="41">
        <f>SUM(AL2289,AN2289,BO2289,BS2289)</f>
        <v>0</v>
      </c>
      <c r="Y2289" s="41">
        <f>SUM(AO2289:BN2289)</f>
        <v>0</v>
      </c>
      <c r="Z2289" s="41">
        <f>COUNTIF(AO2289:BN2289, "&gt;0")</f>
        <v>0</v>
      </c>
      <c r="AA2289" s="41">
        <f>SUM(AB2289:AF2289)</f>
        <v>446</v>
      </c>
      <c r="AB2289" s="41">
        <f>BP2289+BQ2289</f>
        <v>150</v>
      </c>
      <c r="AC2289" s="41">
        <v>0</v>
      </c>
      <c r="AD2289" s="41">
        <v>0</v>
      </c>
      <c r="AE2289" s="41">
        <f>SUM(BR2289)</f>
        <v>0</v>
      </c>
      <c r="AF2289" s="41">
        <f>SUM(AM2289)</f>
        <v>296</v>
      </c>
      <c r="AG2289" s="122"/>
      <c r="AH2289" s="36">
        <v>0</v>
      </c>
      <c r="AI2289" s="126">
        <v>0</v>
      </c>
      <c r="AJ2289" s="36">
        <v>0</v>
      </c>
      <c r="AK2289" s="121"/>
      <c r="AL2289" s="1">
        <v>0</v>
      </c>
      <c r="AM2289" s="1">
        <v>296</v>
      </c>
      <c r="AN2289" s="1">
        <v>0</v>
      </c>
      <c r="AO2289" s="1">
        <v>0</v>
      </c>
      <c r="AP2289" s="1">
        <v>0</v>
      </c>
      <c r="AQ2289" s="114">
        <v>0</v>
      </c>
      <c r="AR2289" s="1">
        <v>0</v>
      </c>
      <c r="AS2289" s="114">
        <v>0</v>
      </c>
      <c r="AT2289" s="114">
        <v>0</v>
      </c>
      <c r="AU2289" s="114">
        <v>0</v>
      </c>
      <c r="AV2289" s="114">
        <v>0</v>
      </c>
      <c r="AW2289" s="114">
        <v>0</v>
      </c>
      <c r="AX2289" s="114">
        <v>0</v>
      </c>
      <c r="AY2289" s="114">
        <v>0</v>
      </c>
      <c r="AZ2289" s="114">
        <v>0</v>
      </c>
      <c r="BA2289" s="114">
        <v>0</v>
      </c>
      <c r="BB2289" s="114">
        <v>0</v>
      </c>
      <c r="BC2289" s="114">
        <v>0</v>
      </c>
      <c r="BD2289" s="115">
        <v>0</v>
      </c>
      <c r="BE2289" s="114">
        <v>0</v>
      </c>
      <c r="BF2289" s="114">
        <v>0</v>
      </c>
      <c r="BG2289" s="114">
        <v>0</v>
      </c>
      <c r="BH2289" s="114">
        <v>0</v>
      </c>
      <c r="BI2289" s="114">
        <v>0</v>
      </c>
      <c r="BJ2289" s="114">
        <v>0</v>
      </c>
      <c r="BK2289" s="114">
        <v>0</v>
      </c>
      <c r="BL2289" s="114">
        <v>0</v>
      </c>
      <c r="BM2289" s="114">
        <v>0</v>
      </c>
      <c r="BN2289" s="114">
        <v>0</v>
      </c>
      <c r="BO2289" s="114">
        <v>0</v>
      </c>
      <c r="BP2289" s="114">
        <v>0</v>
      </c>
      <c r="BQ2289" s="114">
        <v>150</v>
      </c>
      <c r="BR2289" s="114">
        <v>0</v>
      </c>
      <c r="BS2289" s="114">
        <v>0</v>
      </c>
    </row>
    <row r="2290" spans="1:71" ht="15" x14ac:dyDescent="0.25">
      <c r="A2290" s="1" t="str">
        <f>CONCATENATE(G2290,"-",F2290,"-",H2290)</f>
        <v>999773562-Black-Under 65</v>
      </c>
      <c r="B2290" s="1" t="str">
        <f>CONCATENATE(G2290,"-",H2290)</f>
        <v>999773562-Under 65</v>
      </c>
      <c r="C2290" s="36" t="s">
        <v>1923</v>
      </c>
      <c r="D2290" s="36" t="s">
        <v>761</v>
      </c>
      <c r="E2290" s="36" t="s">
        <v>17</v>
      </c>
      <c r="F2290" s="41" t="s">
        <v>14</v>
      </c>
      <c r="G2290" s="128">
        <v>999773562</v>
      </c>
      <c r="H2290" s="36" t="s">
        <v>1841</v>
      </c>
      <c r="I2290" s="34">
        <f>((L2290)-J2290)+T2290</f>
        <v>394</v>
      </c>
      <c r="J2290" s="34">
        <f>L2290/2</f>
        <v>0</v>
      </c>
      <c r="K2290" s="37"/>
      <c r="L2290" s="34">
        <f>SUM(N2290,O2290,P2290,Q2290,R2290,M2290)</f>
        <v>0</v>
      </c>
      <c r="M2290" s="34">
        <f>AJ2290</f>
        <v>0</v>
      </c>
      <c r="N2290" s="34">
        <f>SUM(AI2290)</f>
        <v>0</v>
      </c>
      <c r="O2290" s="34">
        <f>0</f>
        <v>0</v>
      </c>
      <c r="P2290" s="34">
        <v>0</v>
      </c>
      <c r="Q2290" s="34">
        <v>0</v>
      </c>
      <c r="R2290" s="34">
        <f>AH2290</f>
        <v>0</v>
      </c>
      <c r="S2290" s="122"/>
      <c r="T2290" s="41">
        <f>SUM(U2290,AA2290)</f>
        <v>394</v>
      </c>
      <c r="U2290" s="41">
        <f>IF(SUM(V2290:Y2290)&gt;=250, 250,SUM(V2290:Y2290))</f>
        <v>0</v>
      </c>
      <c r="V2290" s="41">
        <v>0</v>
      </c>
      <c r="W2290" s="41">
        <v>0</v>
      </c>
      <c r="X2290" s="41">
        <f>SUM(AL2290,AN2290,BO2290,BS2290)</f>
        <v>0</v>
      </c>
      <c r="Y2290" s="41">
        <f>SUM(AO2290:BN2290)</f>
        <v>0</v>
      </c>
      <c r="Z2290" s="41">
        <f>COUNTIF(AO2290:BN2290, "&gt;0")</f>
        <v>0</v>
      </c>
      <c r="AA2290" s="41">
        <f>SUM(AB2290:AF2290)</f>
        <v>394</v>
      </c>
      <c r="AB2290" s="41">
        <f>BP2290+BQ2290</f>
        <v>0</v>
      </c>
      <c r="AC2290" s="41">
        <v>0</v>
      </c>
      <c r="AD2290" s="41">
        <v>0</v>
      </c>
      <c r="AE2290" s="41">
        <f>SUM(BR2290)</f>
        <v>0</v>
      </c>
      <c r="AF2290" s="41">
        <f>SUM(AM2290)</f>
        <v>394</v>
      </c>
      <c r="AG2290" s="122"/>
      <c r="AH2290" s="36">
        <v>0</v>
      </c>
      <c r="AI2290" s="126">
        <v>0</v>
      </c>
      <c r="AJ2290" s="36">
        <v>0</v>
      </c>
      <c r="AK2290" s="121"/>
      <c r="AL2290" s="1">
        <v>0</v>
      </c>
      <c r="AM2290" s="1">
        <v>394</v>
      </c>
      <c r="AN2290" s="1">
        <v>0</v>
      </c>
      <c r="AO2290" s="1">
        <v>0</v>
      </c>
      <c r="AP2290" s="1">
        <v>0</v>
      </c>
      <c r="AQ2290" s="114">
        <v>0</v>
      </c>
      <c r="AR2290" s="1">
        <v>0</v>
      </c>
      <c r="AS2290" s="114">
        <v>0</v>
      </c>
      <c r="AT2290" s="114">
        <v>0</v>
      </c>
      <c r="AU2290" s="114">
        <v>0</v>
      </c>
      <c r="AV2290" s="114">
        <v>0</v>
      </c>
      <c r="AW2290" s="114">
        <v>0</v>
      </c>
      <c r="AX2290" s="114">
        <v>0</v>
      </c>
      <c r="AY2290" s="114">
        <v>0</v>
      </c>
      <c r="AZ2290" s="114">
        <v>0</v>
      </c>
      <c r="BA2290" s="114">
        <v>0</v>
      </c>
      <c r="BB2290" s="114">
        <v>0</v>
      </c>
      <c r="BC2290" s="114">
        <v>0</v>
      </c>
      <c r="BD2290" s="115">
        <v>0</v>
      </c>
      <c r="BE2290" s="114">
        <v>0</v>
      </c>
      <c r="BF2290" s="114">
        <v>0</v>
      </c>
      <c r="BG2290" s="114">
        <v>0</v>
      </c>
      <c r="BH2290" s="114">
        <v>0</v>
      </c>
      <c r="BI2290" s="114">
        <v>0</v>
      </c>
      <c r="BJ2290" s="114">
        <v>0</v>
      </c>
      <c r="BK2290" s="114">
        <v>0</v>
      </c>
      <c r="BL2290" s="114">
        <v>0</v>
      </c>
      <c r="BM2290" s="114">
        <v>0</v>
      </c>
      <c r="BN2290" s="114">
        <v>0</v>
      </c>
      <c r="BO2290" s="114">
        <v>0</v>
      </c>
      <c r="BP2290" s="114">
        <v>0</v>
      </c>
      <c r="BQ2290" s="114">
        <v>0</v>
      </c>
      <c r="BR2290" s="114">
        <v>0</v>
      </c>
      <c r="BS2290" s="114">
        <v>0</v>
      </c>
    </row>
    <row r="2291" spans="1:71" ht="15" x14ac:dyDescent="0.25">
      <c r="A2291" s="1" t="str">
        <f>CONCATENATE(G2291,"-",F2291,"-",H2291)</f>
        <v>999838534-Black-Under 65</v>
      </c>
      <c r="B2291" s="1" t="str">
        <f>CONCATENATE(G2291,"-",H2291)</f>
        <v>999838534-Under 65</v>
      </c>
      <c r="C2291" s="36" t="s">
        <v>1668</v>
      </c>
      <c r="D2291" s="36" t="s">
        <v>1669</v>
      </c>
      <c r="E2291" s="36" t="s">
        <v>17</v>
      </c>
      <c r="F2291" s="41" t="s">
        <v>14</v>
      </c>
      <c r="G2291" s="128">
        <v>999838534</v>
      </c>
      <c r="H2291" s="36" t="s">
        <v>1841</v>
      </c>
      <c r="I2291" s="34">
        <f>((L2291)-J2291)+T2291</f>
        <v>394</v>
      </c>
      <c r="J2291" s="36"/>
      <c r="K2291" s="37"/>
      <c r="L2291" s="34">
        <f>SUM(N2291,O2291,P2291,Q2291,R2291,M2291)</f>
        <v>0</v>
      </c>
      <c r="M2291" s="34">
        <f>AJ2291</f>
        <v>0</v>
      </c>
      <c r="N2291" s="34">
        <f>SUM(AI2291)</f>
        <v>0</v>
      </c>
      <c r="O2291" s="34">
        <f>0</f>
        <v>0</v>
      </c>
      <c r="P2291" s="34">
        <v>0</v>
      </c>
      <c r="Q2291" s="34">
        <v>0</v>
      </c>
      <c r="R2291" s="34">
        <f>AH2291</f>
        <v>0</v>
      </c>
      <c r="S2291" s="122"/>
      <c r="T2291" s="41">
        <f>SUM(U2291,AA2291)</f>
        <v>394</v>
      </c>
      <c r="U2291" s="41">
        <f>IF(SUM(V2291:Y2291)&gt;=250, 250,SUM(V2291:Y2291))</f>
        <v>0</v>
      </c>
      <c r="V2291" s="41">
        <v>0</v>
      </c>
      <c r="W2291" s="41">
        <v>0</v>
      </c>
      <c r="X2291" s="41">
        <f>SUM(AL2291,AN2291,BO2291,BS2291)</f>
        <v>0</v>
      </c>
      <c r="Y2291" s="41">
        <f>SUM(AO2291:BN2291)</f>
        <v>0</v>
      </c>
      <c r="Z2291" s="41">
        <f>COUNTIF(AO2291:BN2291, "&gt;0")</f>
        <v>0</v>
      </c>
      <c r="AA2291" s="41">
        <f>SUM(AB2291:AF2291)</f>
        <v>394</v>
      </c>
      <c r="AB2291" s="41">
        <f>BP2291+BQ2291</f>
        <v>0</v>
      </c>
      <c r="AC2291" s="41">
        <v>0</v>
      </c>
      <c r="AD2291" s="41">
        <v>0</v>
      </c>
      <c r="AE2291" s="41">
        <f>SUM(BR2291)</f>
        <v>0</v>
      </c>
      <c r="AF2291" s="41">
        <f>SUM(AM2291)</f>
        <v>394</v>
      </c>
      <c r="AG2291" s="122"/>
      <c r="AH2291" s="36">
        <v>0</v>
      </c>
      <c r="AI2291" s="126">
        <v>0</v>
      </c>
      <c r="AJ2291" s="36">
        <v>0</v>
      </c>
      <c r="AK2291" s="121"/>
      <c r="AL2291" s="1">
        <v>0</v>
      </c>
      <c r="AM2291" s="1">
        <v>394</v>
      </c>
      <c r="AN2291" s="1">
        <v>0</v>
      </c>
      <c r="AO2291" s="1">
        <v>0</v>
      </c>
      <c r="AP2291" s="1">
        <v>0</v>
      </c>
      <c r="AQ2291" s="114">
        <v>0</v>
      </c>
      <c r="AR2291" s="1">
        <v>0</v>
      </c>
      <c r="AS2291" s="114">
        <v>0</v>
      </c>
      <c r="AT2291" s="114">
        <v>0</v>
      </c>
      <c r="AU2291" s="114">
        <v>0</v>
      </c>
      <c r="AV2291" s="114">
        <v>0</v>
      </c>
      <c r="AW2291" s="114">
        <v>0</v>
      </c>
      <c r="AX2291" s="114">
        <v>0</v>
      </c>
      <c r="AY2291" s="114">
        <v>0</v>
      </c>
      <c r="AZ2291" s="114">
        <v>0</v>
      </c>
      <c r="BA2291" s="114">
        <v>0</v>
      </c>
      <c r="BB2291" s="114">
        <v>0</v>
      </c>
      <c r="BC2291" s="114">
        <v>0</v>
      </c>
      <c r="BD2291" s="115">
        <v>0</v>
      </c>
      <c r="BE2291" s="114">
        <v>0</v>
      </c>
      <c r="BF2291" s="114">
        <v>0</v>
      </c>
      <c r="BG2291" s="114">
        <v>0</v>
      </c>
      <c r="BH2291" s="114">
        <v>0</v>
      </c>
      <c r="BI2291" s="114">
        <v>0</v>
      </c>
      <c r="BJ2291" s="114">
        <v>0</v>
      </c>
      <c r="BK2291" s="114">
        <v>0</v>
      </c>
      <c r="BL2291" s="114">
        <v>0</v>
      </c>
      <c r="BM2291" s="114">
        <v>0</v>
      </c>
      <c r="BN2291" s="114">
        <v>0</v>
      </c>
      <c r="BO2291" s="114">
        <v>0</v>
      </c>
      <c r="BP2291" s="114">
        <v>0</v>
      </c>
      <c r="BQ2291" s="114">
        <v>0</v>
      </c>
      <c r="BR2291" s="114">
        <v>0</v>
      </c>
      <c r="BS2291" s="114">
        <v>0</v>
      </c>
    </row>
    <row r="2292" spans="1:71" ht="15" x14ac:dyDescent="0.25">
      <c r="A2292" s="1" t="str">
        <f>CONCATENATE(G2292,"-",F2292,"-",H2292)</f>
        <v>999021259-Black-Under 65</v>
      </c>
      <c r="B2292" s="1" t="str">
        <f>CONCATENATE(G2292,"-",H2292)</f>
        <v>999021259-Under 65</v>
      </c>
      <c r="C2292" s="36" t="s">
        <v>1459</v>
      </c>
      <c r="D2292" s="36" t="s">
        <v>153</v>
      </c>
      <c r="E2292" s="36" t="s">
        <v>17</v>
      </c>
      <c r="F2292" s="41" t="s">
        <v>14</v>
      </c>
      <c r="G2292" s="128">
        <v>999021259</v>
      </c>
      <c r="H2292" s="36" t="s">
        <v>1841</v>
      </c>
      <c r="I2292" s="34">
        <f>((L2292)-J2292)+T2292</f>
        <v>341</v>
      </c>
      <c r="J2292" s="34">
        <f>L2292/2</f>
        <v>0</v>
      </c>
      <c r="K2292" s="37"/>
      <c r="L2292" s="34">
        <f>SUM(N2292,O2292,P2292,Q2292,R2292,M2292)</f>
        <v>0</v>
      </c>
      <c r="M2292" s="34">
        <f>AJ2292</f>
        <v>0</v>
      </c>
      <c r="N2292" s="34">
        <f>SUM(AI2292)</f>
        <v>0</v>
      </c>
      <c r="O2292" s="34">
        <f>0</f>
        <v>0</v>
      </c>
      <c r="P2292" s="34">
        <v>0</v>
      </c>
      <c r="Q2292" s="34">
        <v>0</v>
      </c>
      <c r="R2292" s="34">
        <f>AH2292</f>
        <v>0</v>
      </c>
      <c r="S2292" s="122"/>
      <c r="T2292" s="41">
        <f>SUM(U2292,AA2292)</f>
        <v>341</v>
      </c>
      <c r="U2292" s="41">
        <f>IF(SUM(V2292:Y2292)&gt;=250, 250,SUM(V2292:Y2292))</f>
        <v>45</v>
      </c>
      <c r="V2292" s="41">
        <v>0</v>
      </c>
      <c r="W2292" s="41">
        <v>0</v>
      </c>
      <c r="X2292" s="41">
        <f>SUM(AL2292,AN2292,BO2292,BS2292)</f>
        <v>0</v>
      </c>
      <c r="Y2292" s="41">
        <f>SUM(AO2292:BN2292)</f>
        <v>45</v>
      </c>
      <c r="Z2292" s="41">
        <f>COUNTIF(AO2292:BN2292, "&gt;0")</f>
        <v>1</v>
      </c>
      <c r="AA2292" s="41">
        <f>SUM(AB2292:AF2292)</f>
        <v>296</v>
      </c>
      <c r="AB2292" s="41">
        <f>BP2292+BQ2292</f>
        <v>0</v>
      </c>
      <c r="AC2292" s="41">
        <v>0</v>
      </c>
      <c r="AD2292" s="41">
        <v>0</v>
      </c>
      <c r="AE2292" s="41">
        <f>SUM(BR2292)</f>
        <v>0</v>
      </c>
      <c r="AF2292" s="41">
        <f>SUM(AM2292)</f>
        <v>296</v>
      </c>
      <c r="AG2292" s="122"/>
      <c r="AH2292" s="36">
        <v>0</v>
      </c>
      <c r="AI2292" s="126">
        <v>0</v>
      </c>
      <c r="AJ2292" s="36">
        <v>0</v>
      </c>
      <c r="AK2292" s="121"/>
      <c r="AL2292" s="1">
        <v>0</v>
      </c>
      <c r="AM2292" s="1">
        <v>296</v>
      </c>
      <c r="AN2292" s="1">
        <v>0</v>
      </c>
      <c r="AO2292" s="1">
        <v>0</v>
      </c>
      <c r="AP2292" s="1">
        <v>0</v>
      </c>
      <c r="AQ2292" s="114">
        <v>0</v>
      </c>
      <c r="AR2292" s="1">
        <v>0</v>
      </c>
      <c r="AS2292" s="114">
        <v>0</v>
      </c>
      <c r="AT2292" s="114">
        <v>0</v>
      </c>
      <c r="AU2292" s="114">
        <v>0</v>
      </c>
      <c r="AV2292" s="114">
        <v>0</v>
      </c>
      <c r="AW2292" s="114">
        <v>0</v>
      </c>
      <c r="AX2292" s="114">
        <v>0</v>
      </c>
      <c r="AY2292" s="114">
        <v>0</v>
      </c>
      <c r="AZ2292" s="114">
        <v>0</v>
      </c>
      <c r="BA2292" s="114">
        <v>0</v>
      </c>
      <c r="BB2292" s="114">
        <v>0</v>
      </c>
      <c r="BC2292" s="114">
        <v>0</v>
      </c>
      <c r="BD2292" s="115">
        <v>0</v>
      </c>
      <c r="BE2292" s="114">
        <v>0</v>
      </c>
      <c r="BF2292" s="114">
        <v>0</v>
      </c>
      <c r="BG2292" s="114">
        <v>0</v>
      </c>
      <c r="BH2292" s="114">
        <v>45</v>
      </c>
      <c r="BI2292" s="114">
        <v>0</v>
      </c>
      <c r="BJ2292" s="114">
        <v>0</v>
      </c>
      <c r="BK2292" s="114">
        <v>0</v>
      </c>
      <c r="BL2292" s="114">
        <v>0</v>
      </c>
      <c r="BM2292" s="114">
        <v>0</v>
      </c>
      <c r="BN2292" s="114">
        <v>0</v>
      </c>
      <c r="BO2292" s="114">
        <v>0</v>
      </c>
      <c r="BP2292" s="114">
        <v>0</v>
      </c>
      <c r="BQ2292" s="114">
        <v>0</v>
      </c>
      <c r="BR2292" s="114">
        <v>0</v>
      </c>
      <c r="BS2292" s="114">
        <v>0</v>
      </c>
    </row>
    <row r="2293" spans="1:71" ht="15" x14ac:dyDescent="0.25">
      <c r="A2293" s="1" t="str">
        <f>CONCATENATE(G2293,"-",F2293,"-",H2293)</f>
        <v>111940078-Black-Under 65</v>
      </c>
      <c r="B2293" s="1" t="str">
        <f>CONCATENATE(G2293,"-",H2293)</f>
        <v>111940078-Under 65</v>
      </c>
      <c r="C2293" s="34" t="s">
        <v>15</v>
      </c>
      <c r="D2293" s="34" t="s">
        <v>16</v>
      </c>
      <c r="E2293" s="34" t="s">
        <v>17</v>
      </c>
      <c r="F2293" s="41" t="s">
        <v>14</v>
      </c>
      <c r="G2293" s="127">
        <v>111940078</v>
      </c>
      <c r="H2293" s="36" t="s">
        <v>1841</v>
      </c>
      <c r="I2293" s="34">
        <f>((L2293)-J2293)+T2293</f>
        <v>75</v>
      </c>
      <c r="J2293" s="34"/>
      <c r="K2293" s="35"/>
      <c r="L2293" s="34">
        <f>SUM(N2293,O2293,P2293,Q2293,R2293,M2293)</f>
        <v>75</v>
      </c>
      <c r="M2293" s="34">
        <f>AJ2293</f>
        <v>0</v>
      </c>
      <c r="N2293" s="34">
        <f>SUM(AI2293)</f>
        <v>0</v>
      </c>
      <c r="O2293" s="34">
        <f>0</f>
        <v>0</v>
      </c>
      <c r="P2293" s="34">
        <v>0</v>
      </c>
      <c r="Q2293" s="34">
        <v>0</v>
      </c>
      <c r="R2293" s="34">
        <f>AH2293</f>
        <v>75</v>
      </c>
      <c r="S2293" s="122"/>
      <c r="T2293" s="41">
        <f>SUM(U2293,AA2293)</f>
        <v>0</v>
      </c>
      <c r="U2293" s="41">
        <f>IF(SUM(V2293:Y2293)&gt;=250, 250,SUM(V2293:Y2293))</f>
        <v>0</v>
      </c>
      <c r="V2293" s="41">
        <v>0</v>
      </c>
      <c r="W2293" s="41">
        <v>0</v>
      </c>
      <c r="X2293" s="41">
        <f>SUM(AL2293,AN2293,BO2293,BS2293)</f>
        <v>0</v>
      </c>
      <c r="Y2293" s="41">
        <f>SUM(AO2293:BN2293)</f>
        <v>0</v>
      </c>
      <c r="Z2293" s="41">
        <f>COUNTIF(AO2293:BN2293, "&gt;0")</f>
        <v>0</v>
      </c>
      <c r="AA2293" s="41">
        <f>SUM(AB2293:AF2293)</f>
        <v>0</v>
      </c>
      <c r="AB2293" s="41">
        <f>BP2293+BQ2293</f>
        <v>0</v>
      </c>
      <c r="AC2293" s="41">
        <v>0</v>
      </c>
      <c r="AD2293" s="41">
        <v>0</v>
      </c>
      <c r="AE2293" s="41">
        <f>SUM(BR2293)</f>
        <v>0</v>
      </c>
      <c r="AF2293" s="41">
        <f>SUM(AM2293)</f>
        <v>0</v>
      </c>
      <c r="AG2293" s="122"/>
      <c r="AH2293" s="36">
        <v>75</v>
      </c>
      <c r="AI2293" s="126">
        <v>0</v>
      </c>
      <c r="AJ2293" s="36">
        <v>0</v>
      </c>
      <c r="AK2293" s="121"/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14">
        <v>0</v>
      </c>
      <c r="AR2293" s="1">
        <v>0</v>
      </c>
      <c r="AS2293" s="114">
        <v>0</v>
      </c>
      <c r="AT2293" s="114">
        <v>0</v>
      </c>
      <c r="AU2293" s="114">
        <v>0</v>
      </c>
      <c r="AV2293" s="114">
        <v>0</v>
      </c>
      <c r="AW2293" s="114">
        <v>0</v>
      </c>
      <c r="AX2293" s="114">
        <v>0</v>
      </c>
      <c r="AY2293" s="114">
        <v>0</v>
      </c>
      <c r="AZ2293" s="114">
        <v>0</v>
      </c>
      <c r="BA2293" s="114">
        <v>0</v>
      </c>
      <c r="BB2293" s="114">
        <v>0</v>
      </c>
      <c r="BC2293" s="114">
        <v>0</v>
      </c>
      <c r="BD2293" s="115">
        <v>0</v>
      </c>
      <c r="BE2293" s="114">
        <v>0</v>
      </c>
      <c r="BF2293" s="114">
        <v>0</v>
      </c>
      <c r="BG2293" s="114">
        <v>0</v>
      </c>
      <c r="BH2293" s="114">
        <v>0</v>
      </c>
      <c r="BI2293" s="114">
        <v>0</v>
      </c>
      <c r="BJ2293" s="114">
        <v>0</v>
      </c>
      <c r="BK2293" s="114">
        <v>0</v>
      </c>
      <c r="BL2293" s="114">
        <v>0</v>
      </c>
      <c r="BM2293" s="114">
        <v>0</v>
      </c>
      <c r="BN2293" s="114">
        <v>0</v>
      </c>
      <c r="BO2293" s="114">
        <v>0</v>
      </c>
      <c r="BP2293" s="114">
        <v>0</v>
      </c>
      <c r="BQ2293" s="114">
        <v>0</v>
      </c>
      <c r="BR2293" s="114">
        <v>0</v>
      </c>
      <c r="BS2293" s="114">
        <v>0</v>
      </c>
    </row>
    <row r="2294" spans="1:71" ht="15" x14ac:dyDescent="0.25">
      <c r="A2294" s="1" t="str">
        <f>CONCATENATE(G2294,"-",F2294,"-",H2294)</f>
        <v>999910187-Black-Under 65</v>
      </c>
      <c r="B2294" s="1" t="str">
        <f>CONCATENATE(G2294,"-",H2294)</f>
        <v>999910187-Under 65</v>
      </c>
      <c r="C2294" s="149" t="s">
        <v>1553</v>
      </c>
      <c r="D2294" s="149" t="s">
        <v>1554</v>
      </c>
      <c r="E2294" s="149" t="s">
        <v>17</v>
      </c>
      <c r="F2294" s="41" t="s">
        <v>14</v>
      </c>
      <c r="G2294" s="149">
        <v>999910187</v>
      </c>
      <c r="H2294" s="149" t="s">
        <v>1841</v>
      </c>
      <c r="I2294" s="34">
        <f>((L2294)-J2294)+T2294</f>
        <v>60</v>
      </c>
      <c r="J2294" s="36"/>
      <c r="K2294" s="35"/>
      <c r="L2294" s="34">
        <f>SUM(N2294,O2294,P2294,Q2294,R2294,M2294)</f>
        <v>0</v>
      </c>
      <c r="M2294" s="34">
        <f>AJ2294</f>
        <v>0</v>
      </c>
      <c r="N2294" s="34">
        <f>SUM(AI2294)</f>
        <v>0</v>
      </c>
      <c r="O2294" s="34">
        <f>0</f>
        <v>0</v>
      </c>
      <c r="P2294" s="34">
        <v>0</v>
      </c>
      <c r="Q2294" s="34">
        <v>0</v>
      </c>
      <c r="R2294" s="34">
        <f>AH2294</f>
        <v>0</v>
      </c>
      <c r="S2294" s="122"/>
      <c r="T2294" s="41">
        <f>SUM(U2294,AA2294)</f>
        <v>60</v>
      </c>
      <c r="U2294" s="41">
        <f>IF(SUM(V2294:Y2294)&gt;=250, 250,SUM(V2294:Y2294))</f>
        <v>60</v>
      </c>
      <c r="V2294" s="41">
        <v>0</v>
      </c>
      <c r="W2294" s="41">
        <v>0</v>
      </c>
      <c r="X2294" s="41">
        <f>SUM(AL2294,AN2294,BO2294,BS2294)</f>
        <v>0</v>
      </c>
      <c r="Y2294" s="41">
        <f>SUM(AO2294:BN2294)</f>
        <v>60</v>
      </c>
      <c r="Z2294" s="41">
        <f>COUNTIF(AO2294:BN2294, "&gt;0")</f>
        <v>1</v>
      </c>
      <c r="AA2294" s="41">
        <f>SUM(AB2294:AF2294)</f>
        <v>0</v>
      </c>
      <c r="AB2294" s="41">
        <f>BP2294+BQ2294</f>
        <v>0</v>
      </c>
      <c r="AC2294" s="41">
        <v>0</v>
      </c>
      <c r="AD2294" s="41">
        <v>0</v>
      </c>
      <c r="AE2294" s="41">
        <f>SUM(BR2294)</f>
        <v>0</v>
      </c>
      <c r="AF2294" s="41">
        <f>SUM(AM2294)</f>
        <v>0</v>
      </c>
      <c r="AG2294" s="122"/>
      <c r="AH2294" s="36">
        <v>0</v>
      </c>
      <c r="AI2294" s="126">
        <v>0</v>
      </c>
      <c r="AJ2294" s="36">
        <v>0</v>
      </c>
      <c r="AK2294" s="121"/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14">
        <v>0</v>
      </c>
      <c r="AR2294" s="1">
        <v>0</v>
      </c>
      <c r="AS2294" s="114">
        <v>0</v>
      </c>
      <c r="AT2294" s="114">
        <v>0</v>
      </c>
      <c r="AU2294" s="114">
        <v>0</v>
      </c>
      <c r="AV2294" s="114">
        <v>0</v>
      </c>
      <c r="AW2294" s="114">
        <v>0</v>
      </c>
      <c r="AX2294" s="114">
        <v>0</v>
      </c>
      <c r="AY2294" s="114">
        <v>0</v>
      </c>
      <c r="AZ2294" s="114">
        <v>0</v>
      </c>
      <c r="BA2294" s="114">
        <v>0</v>
      </c>
      <c r="BB2294" s="114">
        <v>0</v>
      </c>
      <c r="BC2294" s="114">
        <v>60</v>
      </c>
      <c r="BD2294" s="115">
        <v>0</v>
      </c>
      <c r="BE2294" s="114">
        <v>0</v>
      </c>
      <c r="BF2294" s="114">
        <v>0</v>
      </c>
      <c r="BG2294" s="114">
        <v>0</v>
      </c>
      <c r="BH2294" s="114">
        <v>0</v>
      </c>
      <c r="BI2294" s="114">
        <v>0</v>
      </c>
      <c r="BJ2294" s="114">
        <v>0</v>
      </c>
      <c r="BK2294" s="114">
        <v>0</v>
      </c>
      <c r="BL2294" s="114">
        <v>0</v>
      </c>
      <c r="BM2294" s="114">
        <v>0</v>
      </c>
      <c r="BN2294" s="114">
        <v>0</v>
      </c>
      <c r="BO2294" s="114">
        <v>0</v>
      </c>
      <c r="BP2294" s="114">
        <v>0</v>
      </c>
      <c r="BQ2294" s="114">
        <v>0</v>
      </c>
      <c r="BR2294" s="114">
        <v>0</v>
      </c>
      <c r="BS2294" s="114">
        <v>0</v>
      </c>
    </row>
    <row r="2295" spans="1:71" ht="15" x14ac:dyDescent="0.25">
      <c r="A2295" s="1" t="str">
        <f>CONCATENATE(G2295,"-",F2295,"-",H2295)</f>
        <v>999929249-Black-Under 65</v>
      </c>
      <c r="B2295" s="1" t="str">
        <f>CONCATENATE(G2295,"-",H2295)</f>
        <v>999929249-Under 65</v>
      </c>
      <c r="C2295" s="36" t="s">
        <v>1839</v>
      </c>
      <c r="D2295" s="36" t="s">
        <v>1840</v>
      </c>
      <c r="E2295" s="36" t="s">
        <v>17</v>
      </c>
      <c r="F2295" s="41" t="s">
        <v>14</v>
      </c>
      <c r="G2295" s="128">
        <v>999929249</v>
      </c>
      <c r="H2295" s="36" t="s">
        <v>1841</v>
      </c>
      <c r="I2295" s="34">
        <f>((L2295)-J2295)+T2295</f>
        <v>50</v>
      </c>
      <c r="J2295" s="34">
        <f>L2295/2</f>
        <v>0</v>
      </c>
      <c r="K2295" s="37"/>
      <c r="L2295" s="34">
        <f>SUM(N2295,O2295,P2295,Q2295,R2295,M2295)</f>
        <v>0</v>
      </c>
      <c r="M2295" s="34">
        <f>AJ2295</f>
        <v>0</v>
      </c>
      <c r="N2295" s="34">
        <f>SUM(AI2295)</f>
        <v>0</v>
      </c>
      <c r="O2295" s="34">
        <f>0</f>
        <v>0</v>
      </c>
      <c r="P2295" s="34">
        <v>0</v>
      </c>
      <c r="Q2295" s="34">
        <v>0</v>
      </c>
      <c r="R2295" s="34">
        <f>AH2295</f>
        <v>0</v>
      </c>
      <c r="S2295" s="122"/>
      <c r="T2295" s="41">
        <f>SUM(U2295,AA2295)</f>
        <v>50</v>
      </c>
      <c r="U2295" s="41">
        <f>IF(SUM(V2295:Y2295)&gt;=250, 250,SUM(V2295:Y2295))</f>
        <v>50</v>
      </c>
      <c r="V2295" s="41">
        <v>0</v>
      </c>
      <c r="W2295" s="41">
        <v>0</v>
      </c>
      <c r="X2295" s="41">
        <f>SUM(AL2295,AN2295,BO2295,BS2295)</f>
        <v>50</v>
      </c>
      <c r="Y2295" s="41">
        <f>SUM(AO2295:BN2295)</f>
        <v>0</v>
      </c>
      <c r="Z2295" s="41">
        <f>COUNTIF(AO2295:BN2295, "&gt;0")</f>
        <v>0</v>
      </c>
      <c r="AA2295" s="41">
        <f>SUM(AB2295:AF2295)</f>
        <v>0</v>
      </c>
      <c r="AB2295" s="41">
        <f>BP2295+BQ2295</f>
        <v>0</v>
      </c>
      <c r="AC2295" s="41">
        <v>0</v>
      </c>
      <c r="AD2295" s="41">
        <v>0</v>
      </c>
      <c r="AE2295" s="41">
        <f>SUM(BR2295)</f>
        <v>0</v>
      </c>
      <c r="AF2295" s="41">
        <f>SUM(AM2295)</f>
        <v>0</v>
      </c>
      <c r="AG2295" s="122"/>
      <c r="AH2295" s="36">
        <v>0</v>
      </c>
      <c r="AI2295" s="126">
        <v>0</v>
      </c>
      <c r="AJ2295" s="36">
        <v>0</v>
      </c>
      <c r="AK2295" s="121"/>
      <c r="AL2295" s="1">
        <v>50</v>
      </c>
      <c r="AM2295" s="1">
        <v>0</v>
      </c>
      <c r="AN2295" s="1">
        <v>0</v>
      </c>
      <c r="AO2295" s="1">
        <v>0</v>
      </c>
      <c r="AP2295" s="1">
        <v>0</v>
      </c>
      <c r="AQ2295" s="114">
        <v>0</v>
      </c>
      <c r="AR2295" s="1">
        <v>0</v>
      </c>
      <c r="AS2295" s="114">
        <v>0</v>
      </c>
      <c r="AT2295" s="114">
        <v>0</v>
      </c>
      <c r="AU2295" s="114">
        <v>0</v>
      </c>
      <c r="AV2295" s="114">
        <v>0</v>
      </c>
      <c r="AW2295" s="114">
        <v>0</v>
      </c>
      <c r="AX2295" s="114">
        <v>0</v>
      </c>
      <c r="AY2295" s="114">
        <v>0</v>
      </c>
      <c r="AZ2295" s="114">
        <v>0</v>
      </c>
      <c r="BA2295" s="114">
        <v>0</v>
      </c>
      <c r="BB2295" s="114">
        <v>0</v>
      </c>
      <c r="BC2295" s="114">
        <v>0</v>
      </c>
      <c r="BD2295" s="115">
        <v>0</v>
      </c>
      <c r="BE2295" s="114">
        <v>0</v>
      </c>
      <c r="BF2295" s="114">
        <v>0</v>
      </c>
      <c r="BG2295" s="114">
        <v>0</v>
      </c>
      <c r="BH2295" s="114">
        <v>0</v>
      </c>
      <c r="BI2295" s="114">
        <v>0</v>
      </c>
      <c r="BJ2295" s="114">
        <v>0</v>
      </c>
      <c r="BK2295" s="114">
        <v>0</v>
      </c>
      <c r="BL2295" s="114">
        <v>0</v>
      </c>
      <c r="BM2295" s="114">
        <v>0</v>
      </c>
      <c r="BN2295" s="114">
        <v>0</v>
      </c>
      <c r="BO2295" s="114">
        <v>0</v>
      </c>
      <c r="BP2295" s="114">
        <v>0</v>
      </c>
      <c r="BQ2295" s="114">
        <v>0</v>
      </c>
      <c r="BR2295" s="114">
        <v>0</v>
      </c>
      <c r="BS2295" s="114">
        <v>0</v>
      </c>
    </row>
    <row r="2296" spans="1:71" ht="15" x14ac:dyDescent="0.25">
      <c r="A2296" s="1" t="str">
        <f>CONCATENATE(G2296,"-",F2296,"-",H2296)</f>
        <v>999925206-Black-Youth</v>
      </c>
      <c r="B2296" s="1" t="str">
        <f>CONCATENATE(G2296,"-",H2296)</f>
        <v>999925206-Youth</v>
      </c>
      <c r="C2296" s="43" t="s">
        <v>471</v>
      </c>
      <c r="D2296" s="43" t="s">
        <v>291</v>
      </c>
      <c r="E2296" s="43" t="s">
        <v>27</v>
      </c>
      <c r="F2296" s="41" t="s">
        <v>14</v>
      </c>
      <c r="G2296" s="127">
        <v>999925206</v>
      </c>
      <c r="H2296" s="36" t="s">
        <v>208</v>
      </c>
      <c r="I2296" s="34">
        <f>((L2296)-J2296)+T2296</f>
        <v>1540</v>
      </c>
      <c r="J2296" s="34">
        <f>L2296/2</f>
        <v>100</v>
      </c>
      <c r="K2296" s="35"/>
      <c r="L2296" s="34">
        <f>SUM(N2296,O2296,P2296,Q2296,R2296,M2296)</f>
        <v>200</v>
      </c>
      <c r="M2296" s="34">
        <f>AJ2296</f>
        <v>0</v>
      </c>
      <c r="N2296" s="34">
        <f>SUM(AI2296)</f>
        <v>0</v>
      </c>
      <c r="O2296" s="34">
        <f>0</f>
        <v>0</v>
      </c>
      <c r="P2296" s="34">
        <v>0</v>
      </c>
      <c r="Q2296" s="34">
        <v>0</v>
      </c>
      <c r="R2296" s="34">
        <f>AH2296</f>
        <v>200</v>
      </c>
      <c r="S2296" s="122"/>
      <c r="T2296" s="41">
        <f>SUM(U2296,AA2296)</f>
        <v>1440</v>
      </c>
      <c r="U2296" s="41">
        <f>IF(SUM(V2296:Y2296)&gt;=250, 250,SUM(V2296:Y2296))</f>
        <v>240</v>
      </c>
      <c r="V2296" s="41">
        <v>0</v>
      </c>
      <c r="W2296" s="41">
        <v>0</v>
      </c>
      <c r="X2296" s="41">
        <f>SUM(AL2296,AN2296,BO2296,BS2296)</f>
        <v>0</v>
      </c>
      <c r="Y2296" s="41">
        <f>SUM(AO2296:BN2296)-90-90</f>
        <v>240</v>
      </c>
      <c r="Z2296" s="41">
        <f>COUNTIF(AO2296:BN2296, "&gt;0")</f>
        <v>4</v>
      </c>
      <c r="AA2296" s="41">
        <f>SUM(AB2296:AF2296)</f>
        <v>1200</v>
      </c>
      <c r="AB2296" s="41">
        <f>BP2296+BQ2296</f>
        <v>600</v>
      </c>
      <c r="AC2296" s="41">
        <v>0</v>
      </c>
      <c r="AD2296" s="41">
        <v>0</v>
      </c>
      <c r="AE2296" s="41">
        <f>SUM(BR2296)</f>
        <v>600</v>
      </c>
      <c r="AF2296" s="41">
        <f>SUM(AM2296)</f>
        <v>0</v>
      </c>
      <c r="AG2296" s="122"/>
      <c r="AH2296" s="36">
        <v>200</v>
      </c>
      <c r="AI2296" s="126">
        <v>0</v>
      </c>
      <c r="AJ2296" s="36">
        <v>0</v>
      </c>
      <c r="AK2296" s="121"/>
      <c r="AL2296" s="1">
        <v>0</v>
      </c>
      <c r="AM2296" s="1">
        <v>0</v>
      </c>
      <c r="AN2296" s="1">
        <v>0</v>
      </c>
      <c r="AO2296" s="1">
        <v>120</v>
      </c>
      <c r="AP2296" s="1">
        <v>0</v>
      </c>
      <c r="AQ2296" s="114">
        <v>0</v>
      </c>
      <c r="AR2296" s="1">
        <v>0</v>
      </c>
      <c r="AS2296" s="114">
        <v>0</v>
      </c>
      <c r="AT2296" s="114">
        <v>0</v>
      </c>
      <c r="AU2296" s="114">
        <v>0</v>
      </c>
      <c r="AV2296" s="114">
        <v>120</v>
      </c>
      <c r="AW2296" s="114">
        <v>0</v>
      </c>
      <c r="AX2296" s="114">
        <v>0</v>
      </c>
      <c r="AY2296" s="114">
        <v>0</v>
      </c>
      <c r="AZ2296" s="114">
        <v>0</v>
      </c>
      <c r="BA2296" s="114">
        <v>90</v>
      </c>
      <c r="BB2296" s="114">
        <v>0</v>
      </c>
      <c r="BC2296" s="114">
        <v>0</v>
      </c>
      <c r="BD2296" s="115">
        <v>90</v>
      </c>
      <c r="BE2296" s="114">
        <v>0</v>
      </c>
      <c r="BF2296" s="114">
        <v>0</v>
      </c>
      <c r="BG2296" s="114">
        <v>0</v>
      </c>
      <c r="BH2296" s="114">
        <v>0</v>
      </c>
      <c r="BI2296" s="114">
        <v>0</v>
      </c>
      <c r="BJ2296" s="114">
        <v>0</v>
      </c>
      <c r="BK2296" s="114">
        <v>0</v>
      </c>
      <c r="BL2296" s="114">
        <v>0</v>
      </c>
      <c r="BM2296" s="114">
        <v>0</v>
      </c>
      <c r="BN2296" s="114">
        <v>0</v>
      </c>
      <c r="BO2296" s="114">
        <v>0</v>
      </c>
      <c r="BP2296" s="114">
        <v>300</v>
      </c>
      <c r="BQ2296" s="114">
        <v>300</v>
      </c>
      <c r="BR2296" s="114">
        <v>600</v>
      </c>
      <c r="BS2296" s="114">
        <v>0</v>
      </c>
    </row>
    <row r="2297" spans="1:71" ht="15" x14ac:dyDescent="0.25">
      <c r="A2297" s="1" t="str">
        <f>CONCATENATE(G2297,"-",F2297,"-",H2297)</f>
        <v>999925404-Black-Youth</v>
      </c>
      <c r="B2297" s="1" t="str">
        <f>CONCATENATE(G2297,"-",H2297)</f>
        <v>999925404-Youth</v>
      </c>
      <c r="C2297" s="34" t="s">
        <v>1006</v>
      </c>
      <c r="D2297" s="34" t="s">
        <v>61</v>
      </c>
      <c r="E2297" s="34" t="s">
        <v>27</v>
      </c>
      <c r="F2297" s="41" t="s">
        <v>14</v>
      </c>
      <c r="G2297" s="127">
        <v>999925404</v>
      </c>
      <c r="H2297" s="36" t="s">
        <v>208</v>
      </c>
      <c r="I2297" s="34">
        <f>((L2297)-J2297)+T2297</f>
        <v>1357</v>
      </c>
      <c r="J2297" s="34">
        <f>L2297/2</f>
        <v>75</v>
      </c>
      <c r="K2297" s="35"/>
      <c r="L2297" s="34">
        <f>SUM(N2297,O2297,P2297,Q2297,R2297,M2297)</f>
        <v>150</v>
      </c>
      <c r="M2297" s="34">
        <f>AJ2297</f>
        <v>0</v>
      </c>
      <c r="N2297" s="34">
        <f>SUM(AI2297)</f>
        <v>0</v>
      </c>
      <c r="O2297" s="34">
        <f>0</f>
        <v>0</v>
      </c>
      <c r="P2297" s="34">
        <v>0</v>
      </c>
      <c r="Q2297" s="34">
        <v>0</v>
      </c>
      <c r="R2297" s="34">
        <f>AH2297</f>
        <v>150</v>
      </c>
      <c r="S2297" s="122"/>
      <c r="T2297" s="41">
        <f>SUM(U2297,AA2297)</f>
        <v>1282</v>
      </c>
      <c r="U2297" s="41">
        <f>IF(SUM(V2297:Y2297)&gt;=250, 250,SUM(V2297:Y2297))</f>
        <v>240</v>
      </c>
      <c r="V2297" s="41">
        <v>0</v>
      </c>
      <c r="W2297" s="41">
        <v>0</v>
      </c>
      <c r="X2297" s="41">
        <f>SUM(AL2297,AN2297,BO2297,BS2297)</f>
        <v>0</v>
      </c>
      <c r="Y2297" s="41">
        <f>SUM(AO2297:BN2297)-90</f>
        <v>240</v>
      </c>
      <c r="Z2297" s="41">
        <f>COUNTIF(AO2297:BN2297, "&gt;0")</f>
        <v>3</v>
      </c>
      <c r="AA2297" s="41">
        <f>SUM(AB2297:AF2297)</f>
        <v>1042</v>
      </c>
      <c r="AB2297" s="41">
        <f>BP2297+BQ2297</f>
        <v>394</v>
      </c>
      <c r="AC2297" s="41">
        <v>0</v>
      </c>
      <c r="AD2297" s="41">
        <v>0</v>
      </c>
      <c r="AE2297" s="41">
        <f>SUM(BR2297)</f>
        <v>254</v>
      </c>
      <c r="AF2297" s="41">
        <f>SUM(AM2297)</f>
        <v>394</v>
      </c>
      <c r="AG2297" s="122"/>
      <c r="AH2297" s="36">
        <v>150</v>
      </c>
      <c r="AI2297" s="126">
        <v>0</v>
      </c>
      <c r="AJ2297" s="36">
        <v>0</v>
      </c>
      <c r="AK2297" s="121"/>
      <c r="AL2297" s="1">
        <v>0</v>
      </c>
      <c r="AM2297" s="1">
        <v>394</v>
      </c>
      <c r="AN2297" s="1">
        <v>0</v>
      </c>
      <c r="AO2297" s="1">
        <v>0</v>
      </c>
      <c r="AP2297" s="1">
        <v>90</v>
      </c>
      <c r="AQ2297" s="114">
        <v>0</v>
      </c>
      <c r="AR2297" s="1">
        <v>0</v>
      </c>
      <c r="AS2297" s="114">
        <v>0</v>
      </c>
      <c r="AT2297" s="114">
        <v>0</v>
      </c>
      <c r="AU2297" s="114">
        <v>0</v>
      </c>
      <c r="AV2297" s="114">
        <v>0</v>
      </c>
      <c r="AW2297" s="114">
        <v>0</v>
      </c>
      <c r="AX2297" s="114">
        <v>0</v>
      </c>
      <c r="AY2297" s="114">
        <v>0</v>
      </c>
      <c r="AZ2297" s="114">
        <v>0</v>
      </c>
      <c r="BA2297" s="114">
        <v>120</v>
      </c>
      <c r="BB2297" s="114">
        <v>0</v>
      </c>
      <c r="BC2297" s="114">
        <v>0</v>
      </c>
      <c r="BD2297" s="115">
        <v>120</v>
      </c>
      <c r="BE2297" s="114">
        <v>0</v>
      </c>
      <c r="BF2297" s="114">
        <v>0</v>
      </c>
      <c r="BG2297" s="114">
        <v>0</v>
      </c>
      <c r="BH2297" s="114">
        <v>0</v>
      </c>
      <c r="BI2297" s="114">
        <v>0</v>
      </c>
      <c r="BJ2297" s="114">
        <v>0</v>
      </c>
      <c r="BK2297" s="114">
        <v>0</v>
      </c>
      <c r="BL2297" s="114">
        <v>0</v>
      </c>
      <c r="BM2297" s="114">
        <v>0</v>
      </c>
      <c r="BN2297" s="114">
        <v>0</v>
      </c>
      <c r="BO2297" s="114">
        <v>0</v>
      </c>
      <c r="BP2297" s="114">
        <v>169</v>
      </c>
      <c r="BQ2297" s="114">
        <v>225</v>
      </c>
      <c r="BR2297" s="114">
        <v>254</v>
      </c>
      <c r="BS2297" s="114">
        <v>0</v>
      </c>
    </row>
    <row r="2298" spans="1:71" ht="15" x14ac:dyDescent="0.25">
      <c r="A2298" s="1" t="str">
        <f>CONCATENATE(G2298,"-",F2298,"-",H2298)</f>
        <v>999921580-Black-Youth</v>
      </c>
      <c r="B2298" s="1" t="str">
        <f>CONCATENATE(G2298,"-",H2298)</f>
        <v>999921580-Youth</v>
      </c>
      <c r="C2298" s="36" t="s">
        <v>768</v>
      </c>
      <c r="D2298" s="36" t="s">
        <v>385</v>
      </c>
      <c r="E2298" s="36" t="s">
        <v>27</v>
      </c>
      <c r="F2298" s="41" t="s">
        <v>14</v>
      </c>
      <c r="G2298" s="128">
        <v>999921580</v>
      </c>
      <c r="H2298" s="36" t="s">
        <v>208</v>
      </c>
      <c r="I2298" s="34">
        <f>((L2298)-J2298)+T2298</f>
        <v>1149</v>
      </c>
      <c r="J2298" s="34">
        <f>L2298/2</f>
        <v>0</v>
      </c>
      <c r="K2298" s="37"/>
      <c r="L2298" s="34">
        <f>SUM(N2298,O2298,P2298,Q2298,R2298,M2298)</f>
        <v>0</v>
      </c>
      <c r="M2298" s="34">
        <f>AJ2298</f>
        <v>0</v>
      </c>
      <c r="N2298" s="34">
        <f>SUM(AI2298)</f>
        <v>0</v>
      </c>
      <c r="O2298" s="34">
        <f>0</f>
        <v>0</v>
      </c>
      <c r="P2298" s="34">
        <v>0</v>
      </c>
      <c r="Q2298" s="34">
        <v>0</v>
      </c>
      <c r="R2298" s="34">
        <f>AH2298</f>
        <v>0</v>
      </c>
      <c r="S2298" s="122"/>
      <c r="T2298" s="41">
        <f>SUM(U2298,AA2298)</f>
        <v>1149</v>
      </c>
      <c r="U2298" s="41">
        <f>IF(SUM(V2298:Y2298)&gt;=250, 250,SUM(V2298:Y2298))</f>
        <v>68</v>
      </c>
      <c r="V2298" s="41">
        <v>0</v>
      </c>
      <c r="W2298" s="41">
        <v>0</v>
      </c>
      <c r="X2298" s="41">
        <f>SUM(AL2298,AN2298,BO2298,BS2298)</f>
        <v>0</v>
      </c>
      <c r="Y2298" s="41">
        <f>SUM(AO2298:BN2298)</f>
        <v>68</v>
      </c>
      <c r="Z2298" s="41">
        <f>COUNTIF(AO2298:BN2298, "&gt;0")</f>
        <v>1</v>
      </c>
      <c r="AA2298" s="41">
        <f>SUM(AB2298:AF2298)</f>
        <v>1081</v>
      </c>
      <c r="AB2298" s="41">
        <f>BP2298+BQ2298</f>
        <v>127</v>
      </c>
      <c r="AC2298" s="41">
        <v>0</v>
      </c>
      <c r="AD2298" s="41">
        <v>0</v>
      </c>
      <c r="AE2298" s="41">
        <f>SUM(BR2298)</f>
        <v>254</v>
      </c>
      <c r="AF2298" s="41">
        <f>SUM(AM2298)</f>
        <v>700</v>
      </c>
      <c r="AG2298" s="122"/>
      <c r="AH2298" s="36">
        <v>0</v>
      </c>
      <c r="AI2298" s="36">
        <v>0</v>
      </c>
      <c r="AJ2298" s="36">
        <v>0</v>
      </c>
      <c r="AK2298" s="121"/>
      <c r="AL2298" s="1">
        <v>0</v>
      </c>
      <c r="AM2298" s="1">
        <v>700</v>
      </c>
      <c r="AN2298" s="1">
        <v>0</v>
      </c>
      <c r="AO2298" s="1">
        <v>0</v>
      </c>
      <c r="AP2298" s="1">
        <v>0</v>
      </c>
      <c r="AQ2298" s="114">
        <v>0</v>
      </c>
      <c r="AR2298" s="1">
        <v>0</v>
      </c>
      <c r="AS2298" s="114">
        <v>0</v>
      </c>
      <c r="AT2298" s="114">
        <v>0</v>
      </c>
      <c r="AU2298" s="114">
        <v>0</v>
      </c>
      <c r="AV2298" s="114">
        <v>0</v>
      </c>
      <c r="AW2298" s="114">
        <v>68</v>
      </c>
      <c r="AX2298" s="114">
        <v>0</v>
      </c>
      <c r="AY2298" s="114">
        <v>0</v>
      </c>
      <c r="AZ2298" s="114">
        <v>0</v>
      </c>
      <c r="BA2298" s="114">
        <v>0</v>
      </c>
      <c r="BB2298" s="114">
        <v>0</v>
      </c>
      <c r="BC2298" s="114">
        <v>0</v>
      </c>
      <c r="BD2298" s="115">
        <v>0</v>
      </c>
      <c r="BE2298" s="114">
        <v>0</v>
      </c>
      <c r="BF2298" s="114">
        <v>0</v>
      </c>
      <c r="BG2298" s="114">
        <v>0</v>
      </c>
      <c r="BH2298" s="114">
        <v>0</v>
      </c>
      <c r="BI2298" s="114">
        <v>0</v>
      </c>
      <c r="BJ2298" s="114">
        <v>0</v>
      </c>
      <c r="BK2298" s="114">
        <v>0</v>
      </c>
      <c r="BL2298" s="114">
        <v>0</v>
      </c>
      <c r="BM2298" s="114">
        <v>0</v>
      </c>
      <c r="BN2298" s="114">
        <v>0</v>
      </c>
      <c r="BO2298" s="114">
        <v>0</v>
      </c>
      <c r="BP2298" s="114">
        <v>0</v>
      </c>
      <c r="BQ2298" s="114">
        <v>127</v>
      </c>
      <c r="BR2298" s="114">
        <v>254</v>
      </c>
      <c r="BS2298" s="114">
        <v>0</v>
      </c>
    </row>
    <row r="2299" spans="1:71" ht="15" x14ac:dyDescent="0.25">
      <c r="A2299" s="1" t="str">
        <f>CONCATENATE(G2299,"-",F2299,"-",H2299)</f>
        <v>999927274-Black-Youth</v>
      </c>
      <c r="B2299" s="1" t="str">
        <f>CONCATENATE(G2299,"-",H2299)</f>
        <v>999927274-Youth</v>
      </c>
      <c r="C2299" s="34" t="s">
        <v>292</v>
      </c>
      <c r="D2299" s="34" t="s">
        <v>1111</v>
      </c>
      <c r="E2299" s="34" t="s">
        <v>27</v>
      </c>
      <c r="F2299" s="41" t="s">
        <v>14</v>
      </c>
      <c r="G2299" s="127">
        <v>999927274</v>
      </c>
      <c r="H2299" s="36" t="s">
        <v>208</v>
      </c>
      <c r="I2299" s="34">
        <f>((L2299)-J2299)+T2299</f>
        <v>1089</v>
      </c>
      <c r="J2299" s="34"/>
      <c r="K2299" s="35"/>
      <c r="L2299" s="34">
        <f>SUM(N2299,O2299,P2299,Q2299,R2299,M2299)</f>
        <v>13</v>
      </c>
      <c r="M2299" s="34">
        <f>AJ2299</f>
        <v>13</v>
      </c>
      <c r="N2299" s="34">
        <f>SUM(AI2299)</f>
        <v>0</v>
      </c>
      <c r="O2299" s="34">
        <f>0</f>
        <v>0</v>
      </c>
      <c r="P2299" s="34">
        <v>0</v>
      </c>
      <c r="Q2299" s="34">
        <v>0</v>
      </c>
      <c r="R2299" s="34">
        <f>AH2299</f>
        <v>0</v>
      </c>
      <c r="S2299" s="122"/>
      <c r="T2299" s="41">
        <f>SUM(U2299,AA2299)</f>
        <v>1076</v>
      </c>
      <c r="U2299" s="41">
        <f>IF(SUM(V2299:Y2299)&gt;=250, 250,SUM(V2299:Y2299))</f>
        <v>128</v>
      </c>
      <c r="V2299" s="41">
        <v>0</v>
      </c>
      <c r="W2299" s="41">
        <v>0</v>
      </c>
      <c r="X2299" s="41">
        <f>SUM(AL2299,AN2299,BO2299,BS2299)</f>
        <v>0</v>
      </c>
      <c r="Y2299" s="41">
        <f>SUM(AO2299:BN2299)</f>
        <v>128</v>
      </c>
      <c r="Z2299" s="41">
        <f>COUNTIF(AO2299:BN2299, "&gt;0")</f>
        <v>2</v>
      </c>
      <c r="AA2299" s="41">
        <f>SUM(AB2299:AF2299)</f>
        <v>948</v>
      </c>
      <c r="AB2299" s="41">
        <f>BP2299+BQ2299</f>
        <v>169</v>
      </c>
      <c r="AC2299" s="41">
        <v>0</v>
      </c>
      <c r="AD2299" s="41">
        <v>0</v>
      </c>
      <c r="AE2299" s="41">
        <f>SUM(BR2299)</f>
        <v>254</v>
      </c>
      <c r="AF2299" s="41">
        <f>SUM(AM2299)</f>
        <v>525</v>
      </c>
      <c r="AG2299" s="122"/>
      <c r="AH2299" s="36">
        <v>0</v>
      </c>
      <c r="AI2299" s="126">
        <v>0</v>
      </c>
      <c r="AJ2299" s="36">
        <v>13</v>
      </c>
      <c r="AK2299" s="121"/>
      <c r="AL2299" s="1">
        <v>0</v>
      </c>
      <c r="AM2299" s="1">
        <v>525</v>
      </c>
      <c r="AN2299" s="1">
        <v>0</v>
      </c>
      <c r="AO2299" s="1">
        <v>0</v>
      </c>
      <c r="AP2299" s="1">
        <v>0</v>
      </c>
      <c r="AQ2299" s="114">
        <v>90</v>
      </c>
      <c r="AR2299" s="1">
        <v>0</v>
      </c>
      <c r="AS2299" s="114">
        <v>0</v>
      </c>
      <c r="AT2299" s="114">
        <v>0</v>
      </c>
      <c r="AU2299" s="114">
        <v>0</v>
      </c>
      <c r="AV2299" s="114">
        <v>0</v>
      </c>
      <c r="AW2299" s="114">
        <v>38</v>
      </c>
      <c r="AX2299" s="114">
        <v>0</v>
      </c>
      <c r="AY2299" s="114">
        <v>0</v>
      </c>
      <c r="AZ2299" s="114">
        <v>0</v>
      </c>
      <c r="BA2299" s="114">
        <v>0</v>
      </c>
      <c r="BB2299" s="114">
        <v>0</v>
      </c>
      <c r="BC2299" s="114">
        <v>0</v>
      </c>
      <c r="BD2299" s="115">
        <v>0</v>
      </c>
      <c r="BE2299" s="114">
        <v>0</v>
      </c>
      <c r="BF2299" s="114">
        <v>0</v>
      </c>
      <c r="BG2299" s="114">
        <v>0</v>
      </c>
      <c r="BH2299" s="114">
        <v>0</v>
      </c>
      <c r="BI2299" s="114">
        <v>0</v>
      </c>
      <c r="BJ2299" s="114">
        <v>0</v>
      </c>
      <c r="BK2299" s="114">
        <v>0</v>
      </c>
      <c r="BL2299" s="114">
        <v>0</v>
      </c>
      <c r="BM2299" s="114">
        <v>0</v>
      </c>
      <c r="BN2299" s="114">
        <v>0</v>
      </c>
      <c r="BO2299" s="114">
        <v>0</v>
      </c>
      <c r="BP2299" s="114">
        <v>0</v>
      </c>
      <c r="BQ2299" s="114">
        <v>169</v>
      </c>
      <c r="BR2299" s="114">
        <v>254</v>
      </c>
      <c r="BS2299" s="114">
        <v>0</v>
      </c>
    </row>
    <row r="2300" spans="1:71" ht="15" x14ac:dyDescent="0.25">
      <c r="A2300" s="1" t="str">
        <f>CONCATENATE(G2300,"-",F2300,"-",H2300)</f>
        <v>999925299-Black-Youth</v>
      </c>
      <c r="B2300" s="1" t="str">
        <f>CONCATENATE(G2300,"-",H2300)</f>
        <v>999925299-Youth</v>
      </c>
      <c r="C2300" s="34" t="s">
        <v>987</v>
      </c>
      <c r="D2300" s="34" t="s">
        <v>988</v>
      </c>
      <c r="E2300" s="34" t="s">
        <v>27</v>
      </c>
      <c r="F2300" s="41" t="s">
        <v>14</v>
      </c>
      <c r="G2300" s="127">
        <v>999925299</v>
      </c>
      <c r="H2300" s="36" t="s">
        <v>208</v>
      </c>
      <c r="I2300" s="34">
        <f>((L2300)-J2300)+T2300</f>
        <v>1013</v>
      </c>
      <c r="J2300" s="34"/>
      <c r="K2300" s="35"/>
      <c r="L2300" s="34">
        <f>SUM(N2300,O2300,P2300,Q2300,R2300,M2300)</f>
        <v>85</v>
      </c>
      <c r="M2300" s="34">
        <f>AJ2300</f>
        <v>0</v>
      </c>
      <c r="N2300" s="34">
        <f>SUM(AI2300)</f>
        <v>0</v>
      </c>
      <c r="O2300" s="34">
        <f>0</f>
        <v>0</v>
      </c>
      <c r="P2300" s="34">
        <v>0</v>
      </c>
      <c r="Q2300" s="34">
        <v>0</v>
      </c>
      <c r="R2300" s="34">
        <f>AH2300</f>
        <v>85</v>
      </c>
      <c r="S2300" s="122"/>
      <c r="T2300" s="41">
        <f>SUM(U2300,AA2300)</f>
        <v>928</v>
      </c>
      <c r="U2300" s="41">
        <f>IF(SUM(V2300:Y2300)&gt;=250, 250,SUM(V2300:Y2300))</f>
        <v>240</v>
      </c>
      <c r="V2300" s="41">
        <v>0</v>
      </c>
      <c r="W2300" s="41">
        <v>0</v>
      </c>
      <c r="X2300" s="41">
        <f>SUM(AL2300,AN2300,BO2300,BS2300)</f>
        <v>0</v>
      </c>
      <c r="Y2300" s="41">
        <f>SUM(AO2300:BN2300)</f>
        <v>240</v>
      </c>
      <c r="Z2300" s="41">
        <f>COUNTIF(AO2300:BN2300, "&gt;0")</f>
        <v>2</v>
      </c>
      <c r="AA2300" s="41">
        <f>SUM(AB2300:AF2300)</f>
        <v>688</v>
      </c>
      <c r="AB2300" s="41">
        <f>BP2300+BQ2300</f>
        <v>225</v>
      </c>
      <c r="AC2300" s="41">
        <v>0</v>
      </c>
      <c r="AD2300" s="41">
        <v>0</v>
      </c>
      <c r="AE2300" s="41">
        <f>SUM(BR2300)</f>
        <v>338</v>
      </c>
      <c r="AF2300" s="41">
        <f>SUM(AM2300)</f>
        <v>125</v>
      </c>
      <c r="AG2300" s="122"/>
      <c r="AH2300" s="36">
        <v>85</v>
      </c>
      <c r="AI2300" s="126">
        <v>0</v>
      </c>
      <c r="AJ2300" s="36">
        <v>0</v>
      </c>
      <c r="AK2300" s="121"/>
      <c r="AL2300" s="1">
        <v>0</v>
      </c>
      <c r="AM2300" s="1">
        <v>125</v>
      </c>
      <c r="AN2300" s="1">
        <v>0</v>
      </c>
      <c r="AO2300" s="1">
        <v>0</v>
      </c>
      <c r="AP2300" s="1">
        <v>0</v>
      </c>
      <c r="AQ2300" s="114">
        <v>0</v>
      </c>
      <c r="AR2300" s="1">
        <v>0</v>
      </c>
      <c r="AS2300" s="114">
        <v>0</v>
      </c>
      <c r="AT2300" s="114">
        <v>0</v>
      </c>
      <c r="AU2300" s="114">
        <v>120</v>
      </c>
      <c r="AV2300" s="114">
        <v>0</v>
      </c>
      <c r="AW2300" s="114">
        <v>0</v>
      </c>
      <c r="AX2300" s="114">
        <v>0</v>
      </c>
      <c r="AY2300" s="114">
        <v>120</v>
      </c>
      <c r="AZ2300" s="114">
        <v>0</v>
      </c>
      <c r="BA2300" s="114">
        <v>0</v>
      </c>
      <c r="BB2300" s="114">
        <v>0</v>
      </c>
      <c r="BC2300" s="114">
        <v>0</v>
      </c>
      <c r="BD2300" s="115">
        <v>0</v>
      </c>
      <c r="BE2300" s="114">
        <v>0</v>
      </c>
      <c r="BF2300" s="114">
        <v>0</v>
      </c>
      <c r="BG2300" s="114">
        <v>0</v>
      </c>
      <c r="BH2300" s="114">
        <v>0</v>
      </c>
      <c r="BI2300" s="114">
        <v>0</v>
      </c>
      <c r="BJ2300" s="114">
        <v>0</v>
      </c>
      <c r="BK2300" s="114">
        <v>0</v>
      </c>
      <c r="BL2300" s="114">
        <v>0</v>
      </c>
      <c r="BM2300" s="114">
        <v>0</v>
      </c>
      <c r="BN2300" s="114">
        <v>0</v>
      </c>
      <c r="BO2300" s="114">
        <v>0</v>
      </c>
      <c r="BP2300" s="114">
        <v>225</v>
      </c>
      <c r="BQ2300" s="114">
        <v>0</v>
      </c>
      <c r="BR2300" s="114">
        <v>338</v>
      </c>
      <c r="BS2300" s="114">
        <v>0</v>
      </c>
    </row>
    <row r="2301" spans="1:71" ht="15" x14ac:dyDescent="0.25">
      <c r="A2301" s="1" t="str">
        <f>CONCATENATE(G2301,"-",F2301,"-",H2301)</f>
        <v>999925515-Black-Youth</v>
      </c>
      <c r="B2301" s="1" t="str">
        <f>CONCATENATE(G2301,"-",H2301)</f>
        <v>999925515-Youth</v>
      </c>
      <c r="C2301" s="36" t="s">
        <v>1014</v>
      </c>
      <c r="D2301" s="36" t="s">
        <v>1015</v>
      </c>
      <c r="E2301" s="36" t="s">
        <v>27</v>
      </c>
      <c r="F2301" s="41" t="s">
        <v>14</v>
      </c>
      <c r="G2301" s="127">
        <v>999925515</v>
      </c>
      <c r="H2301" s="36" t="s">
        <v>208</v>
      </c>
      <c r="I2301" s="34">
        <f>((L2301)-J2301)+T2301</f>
        <v>979</v>
      </c>
      <c r="J2301" s="34">
        <f>L2301/2</f>
        <v>0</v>
      </c>
      <c r="K2301" s="37"/>
      <c r="L2301" s="34">
        <f>SUM(N2301,O2301,P2301,Q2301,R2301,M2301)</f>
        <v>0</v>
      </c>
      <c r="M2301" s="34">
        <f>AJ2301</f>
        <v>0</v>
      </c>
      <c r="N2301" s="34">
        <f>SUM(AI2301)</f>
        <v>0</v>
      </c>
      <c r="O2301" s="34">
        <f>0</f>
        <v>0</v>
      </c>
      <c r="P2301" s="34">
        <v>0</v>
      </c>
      <c r="Q2301" s="34">
        <v>0</v>
      </c>
      <c r="R2301" s="34">
        <f>AH2301</f>
        <v>0</v>
      </c>
      <c r="S2301" s="122"/>
      <c r="T2301" s="41">
        <f>SUM(U2301,AA2301)</f>
        <v>979</v>
      </c>
      <c r="U2301" s="41">
        <f>IF(SUM(V2301:Y2301)&gt;=250, 250,SUM(V2301:Y2301))</f>
        <v>120</v>
      </c>
      <c r="V2301" s="41">
        <v>0</v>
      </c>
      <c r="W2301" s="41">
        <v>0</v>
      </c>
      <c r="X2301" s="41">
        <f>SUM(AL2301,AN2301,BO2301,BS2301)</f>
        <v>0</v>
      </c>
      <c r="Y2301" s="41">
        <f>SUM(AO2301:BN2301)</f>
        <v>120</v>
      </c>
      <c r="Z2301" s="41">
        <f>COUNTIF(AO2301:BN2301, "&gt;0")</f>
        <v>1</v>
      </c>
      <c r="AA2301" s="41">
        <f>SUM(AB2301:AF2301)</f>
        <v>859</v>
      </c>
      <c r="AB2301" s="41">
        <f>BP2301+BQ2301</f>
        <v>127</v>
      </c>
      <c r="AC2301" s="41">
        <v>0</v>
      </c>
      <c r="AD2301" s="41">
        <v>0</v>
      </c>
      <c r="AE2301" s="41">
        <f>SUM(BR2301)</f>
        <v>338</v>
      </c>
      <c r="AF2301" s="41">
        <f>SUM(AM2301)</f>
        <v>394</v>
      </c>
      <c r="AG2301" s="122"/>
      <c r="AH2301" s="36">
        <v>0</v>
      </c>
      <c r="AI2301" s="126">
        <v>0</v>
      </c>
      <c r="AJ2301" s="36">
        <v>0</v>
      </c>
      <c r="AK2301" s="121"/>
      <c r="AL2301" s="1">
        <v>0</v>
      </c>
      <c r="AM2301" s="1">
        <v>394</v>
      </c>
      <c r="AN2301" s="1">
        <v>0</v>
      </c>
      <c r="AO2301" s="1">
        <v>0</v>
      </c>
      <c r="AP2301" s="1">
        <v>0</v>
      </c>
      <c r="AQ2301" s="114">
        <v>0</v>
      </c>
      <c r="AR2301" s="1">
        <v>0</v>
      </c>
      <c r="AS2301" s="114">
        <v>0</v>
      </c>
      <c r="AT2301" s="114">
        <v>0</v>
      </c>
      <c r="AU2301" s="114">
        <v>0</v>
      </c>
      <c r="AV2301" s="114">
        <v>0</v>
      </c>
      <c r="AW2301" s="114">
        <v>120</v>
      </c>
      <c r="AX2301" s="114">
        <v>0</v>
      </c>
      <c r="AY2301" s="114">
        <v>0</v>
      </c>
      <c r="AZ2301" s="114">
        <v>0</v>
      </c>
      <c r="BA2301" s="114">
        <v>0</v>
      </c>
      <c r="BB2301" s="114">
        <v>0</v>
      </c>
      <c r="BC2301" s="114">
        <v>0</v>
      </c>
      <c r="BD2301" s="115">
        <v>0</v>
      </c>
      <c r="BE2301" s="114">
        <v>0</v>
      </c>
      <c r="BF2301" s="114">
        <v>0</v>
      </c>
      <c r="BG2301" s="114">
        <v>0</v>
      </c>
      <c r="BH2301" s="114">
        <v>0</v>
      </c>
      <c r="BI2301" s="114">
        <v>0</v>
      </c>
      <c r="BJ2301" s="114">
        <v>0</v>
      </c>
      <c r="BK2301" s="114">
        <v>0</v>
      </c>
      <c r="BL2301" s="114">
        <v>0</v>
      </c>
      <c r="BM2301" s="114">
        <v>0</v>
      </c>
      <c r="BN2301" s="114">
        <v>0</v>
      </c>
      <c r="BO2301" s="114">
        <v>0</v>
      </c>
      <c r="BP2301" s="114">
        <v>0</v>
      </c>
      <c r="BQ2301" s="114">
        <v>127</v>
      </c>
      <c r="BR2301" s="114">
        <v>338</v>
      </c>
      <c r="BS2301" s="114">
        <v>0</v>
      </c>
    </row>
    <row r="2302" spans="1:71" ht="15" x14ac:dyDescent="0.25">
      <c r="A2302" s="1" t="str">
        <f>CONCATENATE(G2302,"-",F2302,"-",H2302)</f>
        <v>999924561-Black-Youth</v>
      </c>
      <c r="B2302" s="1" t="str">
        <f>CONCATENATE(G2302,"-",H2302)</f>
        <v>999924561-Youth</v>
      </c>
      <c r="C2302" s="36" t="s">
        <v>911</v>
      </c>
      <c r="D2302" s="36" t="s">
        <v>1392</v>
      </c>
      <c r="E2302" s="36" t="s">
        <v>27</v>
      </c>
      <c r="F2302" s="41" t="s">
        <v>14</v>
      </c>
      <c r="G2302" s="127">
        <v>999924561</v>
      </c>
      <c r="H2302" s="36" t="s">
        <v>208</v>
      </c>
      <c r="I2302" s="34">
        <f>((L2302)-J2302)+T2302</f>
        <v>938</v>
      </c>
      <c r="J2302" s="36"/>
      <c r="K2302" s="37"/>
      <c r="L2302" s="34">
        <f>SUM(N2302,O2302,P2302,Q2302,R2302,M2302)</f>
        <v>13</v>
      </c>
      <c r="M2302" s="34">
        <f>AJ2302</f>
        <v>13</v>
      </c>
      <c r="N2302" s="34">
        <f>SUM(AI2302)</f>
        <v>0</v>
      </c>
      <c r="O2302" s="34">
        <f>0</f>
        <v>0</v>
      </c>
      <c r="P2302" s="34">
        <v>0</v>
      </c>
      <c r="Q2302" s="34">
        <v>0</v>
      </c>
      <c r="R2302" s="34">
        <f>AH2302</f>
        <v>0</v>
      </c>
      <c r="S2302" s="122"/>
      <c r="T2302" s="41">
        <f>SUM(U2302,AA2302)</f>
        <v>925</v>
      </c>
      <c r="U2302" s="41">
        <f>IF(SUM(V2302:Y2302)&gt;=250, 250,SUM(V2302:Y2302))</f>
        <v>158</v>
      </c>
      <c r="V2302" s="41">
        <v>0</v>
      </c>
      <c r="W2302" s="41">
        <v>0</v>
      </c>
      <c r="X2302" s="41">
        <f>SUM(AL2302,AN2302,BO2302,BS2302)</f>
        <v>0</v>
      </c>
      <c r="Y2302" s="41">
        <f>SUM(AO2302:BN2302)</f>
        <v>158</v>
      </c>
      <c r="Z2302" s="41">
        <f>COUNTIF(AO2302:BN2302, "&gt;0")</f>
        <v>2</v>
      </c>
      <c r="AA2302" s="41">
        <f>SUM(AB2302:AF2302)</f>
        <v>767</v>
      </c>
      <c r="AB2302" s="41">
        <f>BP2302+BQ2302</f>
        <v>95</v>
      </c>
      <c r="AC2302" s="41">
        <v>0</v>
      </c>
      <c r="AD2302" s="41">
        <v>0</v>
      </c>
      <c r="AE2302" s="41">
        <f>SUM(BR2302)</f>
        <v>450</v>
      </c>
      <c r="AF2302" s="41">
        <f>SUM(AM2302)</f>
        <v>222</v>
      </c>
      <c r="AG2302" s="122"/>
      <c r="AH2302" s="36">
        <v>0</v>
      </c>
      <c r="AI2302" s="126">
        <v>0</v>
      </c>
      <c r="AJ2302" s="36">
        <v>13</v>
      </c>
      <c r="AK2302" s="121"/>
      <c r="AL2302" s="1">
        <v>0</v>
      </c>
      <c r="AM2302" s="1">
        <v>222</v>
      </c>
      <c r="AN2302" s="1">
        <v>0</v>
      </c>
      <c r="AO2302" s="1">
        <v>0</v>
      </c>
      <c r="AP2302" s="1">
        <v>0</v>
      </c>
      <c r="AQ2302" s="114">
        <v>120</v>
      </c>
      <c r="AR2302" s="1">
        <v>0</v>
      </c>
      <c r="AS2302" s="114">
        <v>0</v>
      </c>
      <c r="AT2302" s="114">
        <v>0</v>
      </c>
      <c r="AU2302" s="114">
        <v>0</v>
      </c>
      <c r="AV2302" s="114">
        <v>0</v>
      </c>
      <c r="AW2302" s="114">
        <v>38</v>
      </c>
      <c r="AX2302" s="114">
        <v>0</v>
      </c>
      <c r="AY2302" s="114">
        <v>0</v>
      </c>
      <c r="AZ2302" s="114">
        <v>0</v>
      </c>
      <c r="BA2302" s="114">
        <v>0</v>
      </c>
      <c r="BB2302" s="114">
        <v>0</v>
      </c>
      <c r="BC2302" s="114">
        <v>0</v>
      </c>
      <c r="BD2302" s="115">
        <v>0</v>
      </c>
      <c r="BE2302" s="114">
        <v>0</v>
      </c>
      <c r="BF2302" s="114">
        <v>0</v>
      </c>
      <c r="BG2302" s="114">
        <v>0</v>
      </c>
      <c r="BH2302" s="114">
        <v>0</v>
      </c>
      <c r="BI2302" s="114">
        <v>0</v>
      </c>
      <c r="BJ2302" s="114">
        <v>0</v>
      </c>
      <c r="BK2302" s="114">
        <v>0</v>
      </c>
      <c r="BL2302" s="114">
        <v>0</v>
      </c>
      <c r="BM2302" s="114">
        <v>0</v>
      </c>
      <c r="BN2302" s="114">
        <v>0</v>
      </c>
      <c r="BO2302" s="114">
        <v>0</v>
      </c>
      <c r="BP2302" s="114">
        <v>0</v>
      </c>
      <c r="BQ2302" s="114">
        <v>95</v>
      </c>
      <c r="BR2302" s="114">
        <v>450</v>
      </c>
      <c r="BS2302" s="114">
        <v>0</v>
      </c>
    </row>
    <row r="2303" spans="1:71" ht="15" x14ac:dyDescent="0.25">
      <c r="A2303" s="1" t="str">
        <f>CONCATENATE(G2303,"-",F2303,"-",H2303)</f>
        <v>999930602-Black-Youth</v>
      </c>
      <c r="B2303" s="1" t="str">
        <f>CONCATENATE(G2303,"-",H2303)</f>
        <v>999930602-Youth</v>
      </c>
      <c r="C2303" s="34" t="s">
        <v>1528</v>
      </c>
      <c r="D2303" s="34" t="s">
        <v>796</v>
      </c>
      <c r="E2303" s="34" t="s">
        <v>27</v>
      </c>
      <c r="F2303" s="41" t="s">
        <v>14</v>
      </c>
      <c r="G2303" s="127">
        <v>999930602</v>
      </c>
      <c r="H2303" s="36" t="s">
        <v>208</v>
      </c>
      <c r="I2303" s="34">
        <f>((L2303)-J2303)+T2303</f>
        <v>702</v>
      </c>
      <c r="J2303" s="34"/>
      <c r="K2303" s="37"/>
      <c r="L2303" s="34">
        <f>SUM(N2303,O2303,P2303,Q2303,R2303,M2303)</f>
        <v>0</v>
      </c>
      <c r="M2303" s="34">
        <f>AJ2303</f>
        <v>0</v>
      </c>
      <c r="N2303" s="34">
        <f>SUM(AI2303)</f>
        <v>0</v>
      </c>
      <c r="O2303" s="34">
        <f>0</f>
        <v>0</v>
      </c>
      <c r="P2303" s="34">
        <v>0</v>
      </c>
      <c r="Q2303" s="34">
        <v>0</v>
      </c>
      <c r="R2303" s="34">
        <f>AH2303</f>
        <v>0</v>
      </c>
      <c r="S2303" s="122"/>
      <c r="T2303" s="41">
        <f>SUM(U2303,AA2303)</f>
        <v>702</v>
      </c>
      <c r="U2303" s="41">
        <f>IF(SUM(V2303:Y2303)&gt;=250, 250,SUM(V2303:Y2303))</f>
        <v>136</v>
      </c>
      <c r="V2303" s="41">
        <v>0</v>
      </c>
      <c r="W2303" s="41">
        <v>0</v>
      </c>
      <c r="X2303" s="41">
        <f>SUM(AL2303,AN2303,BO2303,BS2303)</f>
        <v>0</v>
      </c>
      <c r="Y2303" s="41">
        <f>SUM(AO2303:BN2303)</f>
        <v>136</v>
      </c>
      <c r="Z2303" s="41">
        <f>COUNTIF(AO2303:BN2303, "&gt;0")</f>
        <v>2</v>
      </c>
      <c r="AA2303" s="41">
        <f>SUM(AB2303:AF2303)</f>
        <v>566</v>
      </c>
      <c r="AB2303" s="41">
        <f>BP2303+BQ2303</f>
        <v>127</v>
      </c>
      <c r="AC2303" s="41">
        <v>0</v>
      </c>
      <c r="AD2303" s="41">
        <v>0</v>
      </c>
      <c r="AE2303" s="41">
        <f>SUM(BR2303)</f>
        <v>143</v>
      </c>
      <c r="AF2303" s="41">
        <f>SUM(AM2303)</f>
        <v>296</v>
      </c>
      <c r="AG2303" s="122"/>
      <c r="AH2303" s="36">
        <v>0</v>
      </c>
      <c r="AI2303" s="126">
        <v>0</v>
      </c>
      <c r="AJ2303" s="36">
        <v>0</v>
      </c>
      <c r="AK2303" s="121"/>
      <c r="AL2303" s="1">
        <v>0</v>
      </c>
      <c r="AM2303" s="1">
        <v>296</v>
      </c>
      <c r="AN2303" s="1">
        <v>0</v>
      </c>
      <c r="AO2303" s="1">
        <v>0</v>
      </c>
      <c r="AP2303" s="1">
        <v>68</v>
      </c>
      <c r="AQ2303" s="114">
        <v>0</v>
      </c>
      <c r="AR2303" s="1">
        <v>0</v>
      </c>
      <c r="AS2303" s="114">
        <v>0</v>
      </c>
      <c r="AT2303" s="114">
        <v>0</v>
      </c>
      <c r="AU2303" s="114">
        <v>0</v>
      </c>
      <c r="AV2303" s="114">
        <v>0</v>
      </c>
      <c r="AW2303" s="114">
        <v>0</v>
      </c>
      <c r="AX2303" s="114">
        <v>0</v>
      </c>
      <c r="AY2303" s="114">
        <v>0</v>
      </c>
      <c r="AZ2303" s="114">
        <v>0</v>
      </c>
      <c r="BA2303" s="114">
        <v>68</v>
      </c>
      <c r="BB2303" s="114">
        <v>0</v>
      </c>
      <c r="BC2303" s="114">
        <v>0</v>
      </c>
      <c r="BD2303" s="115">
        <v>0</v>
      </c>
      <c r="BE2303" s="114">
        <v>0</v>
      </c>
      <c r="BF2303" s="114">
        <v>0</v>
      </c>
      <c r="BG2303" s="114">
        <v>0</v>
      </c>
      <c r="BH2303" s="114">
        <v>0</v>
      </c>
      <c r="BI2303" s="114">
        <v>0</v>
      </c>
      <c r="BJ2303" s="114">
        <v>0</v>
      </c>
      <c r="BK2303" s="114">
        <v>0</v>
      </c>
      <c r="BL2303" s="114">
        <v>0</v>
      </c>
      <c r="BM2303" s="114">
        <v>0</v>
      </c>
      <c r="BN2303" s="114">
        <v>0</v>
      </c>
      <c r="BO2303" s="114">
        <v>0</v>
      </c>
      <c r="BP2303" s="114">
        <v>127</v>
      </c>
      <c r="BQ2303" s="114">
        <v>0</v>
      </c>
      <c r="BR2303" s="114">
        <v>143</v>
      </c>
      <c r="BS2303" s="114">
        <v>0</v>
      </c>
    </row>
    <row r="2304" spans="1:71" ht="15" x14ac:dyDescent="0.25">
      <c r="A2304" s="1" t="str">
        <f>CONCATENATE(G2304,"-",F2304,"-",H2304)</f>
        <v>999925353-Black-Youth</v>
      </c>
      <c r="B2304" s="1" t="str">
        <f>CONCATENATE(G2304,"-",H2304)</f>
        <v>999925353-Youth</v>
      </c>
      <c r="C2304" s="34" t="s">
        <v>282</v>
      </c>
      <c r="D2304" s="34" t="s">
        <v>998</v>
      </c>
      <c r="E2304" s="34" t="s">
        <v>27</v>
      </c>
      <c r="F2304" s="41" t="s">
        <v>14</v>
      </c>
      <c r="G2304" s="127">
        <v>999925353</v>
      </c>
      <c r="H2304" s="36" t="s">
        <v>208</v>
      </c>
      <c r="I2304" s="34">
        <f>((L2304)-J2304)+T2304</f>
        <v>690</v>
      </c>
      <c r="J2304" s="34"/>
      <c r="K2304" s="35"/>
      <c r="L2304" s="34">
        <f>SUM(N2304,O2304,P2304,Q2304,R2304,M2304)</f>
        <v>57</v>
      </c>
      <c r="M2304" s="34">
        <f>AJ2304</f>
        <v>0</v>
      </c>
      <c r="N2304" s="34">
        <f>SUM(AI2304)</f>
        <v>0</v>
      </c>
      <c r="O2304" s="34">
        <f>0</f>
        <v>0</v>
      </c>
      <c r="P2304" s="34">
        <v>0</v>
      </c>
      <c r="Q2304" s="34">
        <v>0</v>
      </c>
      <c r="R2304" s="34">
        <f>AH2304</f>
        <v>57</v>
      </c>
      <c r="S2304" s="122"/>
      <c r="T2304" s="41">
        <f>SUM(U2304,AA2304)</f>
        <v>633</v>
      </c>
      <c r="U2304" s="41">
        <f>IF(SUM(V2304:Y2304)&gt;=250, 250,SUM(V2304:Y2304))</f>
        <v>180</v>
      </c>
      <c r="V2304" s="41">
        <v>0</v>
      </c>
      <c r="W2304" s="41">
        <v>0</v>
      </c>
      <c r="X2304" s="41">
        <f>SUM(AL2304,AN2304,BO2304,BS2304)</f>
        <v>0</v>
      </c>
      <c r="Y2304" s="41">
        <f>SUM(AO2304:BN2304)</f>
        <v>180</v>
      </c>
      <c r="Z2304" s="41">
        <f>COUNTIF(AO2304:BN2304, "&gt;0")</f>
        <v>2</v>
      </c>
      <c r="AA2304" s="41">
        <f>SUM(AB2304:AF2304)</f>
        <v>453</v>
      </c>
      <c r="AB2304" s="41">
        <f>BP2304+BQ2304</f>
        <v>95</v>
      </c>
      <c r="AC2304" s="41">
        <v>0</v>
      </c>
      <c r="AD2304" s="41">
        <v>0</v>
      </c>
      <c r="AE2304" s="41">
        <f>SUM(BR2304)</f>
        <v>191</v>
      </c>
      <c r="AF2304" s="41">
        <f>SUM(AM2304)</f>
        <v>167</v>
      </c>
      <c r="AG2304" s="122"/>
      <c r="AH2304" s="36">
        <v>57</v>
      </c>
      <c r="AI2304" s="126">
        <v>0</v>
      </c>
      <c r="AJ2304" s="36">
        <v>0</v>
      </c>
      <c r="AK2304" s="121"/>
      <c r="AL2304" s="1">
        <v>0</v>
      </c>
      <c r="AM2304" s="1">
        <v>167</v>
      </c>
      <c r="AN2304" s="1">
        <v>0</v>
      </c>
      <c r="AO2304" s="1">
        <v>0</v>
      </c>
      <c r="AP2304" s="1">
        <v>0</v>
      </c>
      <c r="AQ2304" s="114">
        <v>0</v>
      </c>
      <c r="AR2304" s="1">
        <v>0</v>
      </c>
      <c r="AS2304" s="114">
        <v>0</v>
      </c>
      <c r="AT2304" s="114">
        <v>0</v>
      </c>
      <c r="AU2304" s="114">
        <v>90</v>
      </c>
      <c r="AV2304" s="114">
        <v>0</v>
      </c>
      <c r="AW2304" s="114">
        <v>0</v>
      </c>
      <c r="AX2304" s="114">
        <v>0</v>
      </c>
      <c r="AY2304" s="114">
        <v>90</v>
      </c>
      <c r="AZ2304" s="114">
        <v>0</v>
      </c>
      <c r="BA2304" s="114">
        <v>0</v>
      </c>
      <c r="BB2304" s="114">
        <v>0</v>
      </c>
      <c r="BC2304" s="114">
        <v>0</v>
      </c>
      <c r="BD2304" s="115">
        <v>0</v>
      </c>
      <c r="BE2304" s="114">
        <v>0</v>
      </c>
      <c r="BF2304" s="114">
        <v>0</v>
      </c>
      <c r="BG2304" s="114">
        <v>0</v>
      </c>
      <c r="BH2304" s="114">
        <v>0</v>
      </c>
      <c r="BI2304" s="114">
        <v>0</v>
      </c>
      <c r="BJ2304" s="114">
        <v>0</v>
      </c>
      <c r="BK2304" s="114">
        <v>0</v>
      </c>
      <c r="BL2304" s="114">
        <v>0</v>
      </c>
      <c r="BM2304" s="114">
        <v>0</v>
      </c>
      <c r="BN2304" s="114">
        <v>0</v>
      </c>
      <c r="BO2304" s="114">
        <v>0</v>
      </c>
      <c r="BP2304" s="114">
        <v>95</v>
      </c>
      <c r="BQ2304" s="114">
        <v>0</v>
      </c>
      <c r="BR2304" s="114">
        <v>191</v>
      </c>
      <c r="BS2304" s="114">
        <v>0</v>
      </c>
    </row>
    <row r="2305" spans="1:71" ht="15" x14ac:dyDescent="0.25">
      <c r="A2305" s="1" t="str">
        <f>CONCATENATE(G2305,"-",F2305,"-",H2305)</f>
        <v>999927285-Black-Youth</v>
      </c>
      <c r="B2305" s="1" t="str">
        <f>CONCATENATE(G2305,"-",H2305)</f>
        <v>999927285-Youth</v>
      </c>
      <c r="C2305" s="43" t="s">
        <v>1116</v>
      </c>
      <c r="D2305" s="43" t="s">
        <v>1115</v>
      </c>
      <c r="E2305" s="43" t="s">
        <v>27</v>
      </c>
      <c r="F2305" s="41" t="s">
        <v>14</v>
      </c>
      <c r="G2305" s="127">
        <v>999927285</v>
      </c>
      <c r="H2305" s="36" t="s">
        <v>208</v>
      </c>
      <c r="I2305" s="34">
        <f>((L2305)-J2305)+T2305</f>
        <v>688</v>
      </c>
      <c r="J2305" s="34"/>
      <c r="K2305" s="35"/>
      <c r="L2305" s="34">
        <f>SUM(N2305,O2305,P2305,Q2305,R2305,M2305)</f>
        <v>57</v>
      </c>
      <c r="M2305" s="34">
        <f>AJ2305</f>
        <v>0</v>
      </c>
      <c r="N2305" s="34">
        <f>SUM(AI2305)</f>
        <v>0</v>
      </c>
      <c r="O2305" s="34">
        <f>0</f>
        <v>0</v>
      </c>
      <c r="P2305" s="34">
        <v>0</v>
      </c>
      <c r="Q2305" s="34">
        <v>0</v>
      </c>
      <c r="R2305" s="34">
        <f>AH2305</f>
        <v>57</v>
      </c>
      <c r="S2305" s="122"/>
      <c r="T2305" s="41">
        <f>SUM(U2305,AA2305)</f>
        <v>631</v>
      </c>
      <c r="U2305" s="41">
        <f>IF(SUM(V2305:Y2305)&gt;=250, 250,SUM(V2305:Y2305))</f>
        <v>250</v>
      </c>
      <c r="V2305" s="41">
        <v>0</v>
      </c>
      <c r="W2305" s="41">
        <v>0</v>
      </c>
      <c r="X2305" s="41">
        <f>SUM(AL2305,AN2305,BO2305,BS2305)</f>
        <v>100</v>
      </c>
      <c r="Y2305" s="41">
        <f>SUM(AO2305:BN2305)</f>
        <v>180</v>
      </c>
      <c r="Z2305" s="41">
        <f>COUNTIF(AO2305:BN2305, "&gt;0")</f>
        <v>2</v>
      </c>
      <c r="AA2305" s="41">
        <f>SUM(AB2305:AF2305)</f>
        <v>381</v>
      </c>
      <c r="AB2305" s="41">
        <f>BP2305+BQ2305</f>
        <v>127</v>
      </c>
      <c r="AC2305" s="41">
        <v>0</v>
      </c>
      <c r="AD2305" s="41">
        <v>0</v>
      </c>
      <c r="AE2305" s="41">
        <f>SUM(BR2305)</f>
        <v>254</v>
      </c>
      <c r="AF2305" s="41">
        <f>SUM(AM2305)</f>
        <v>0</v>
      </c>
      <c r="AG2305" s="122"/>
      <c r="AH2305" s="36">
        <v>57</v>
      </c>
      <c r="AI2305" s="126">
        <v>0</v>
      </c>
      <c r="AJ2305" s="36">
        <v>0</v>
      </c>
      <c r="AK2305" s="121"/>
      <c r="AL2305" s="1">
        <v>100</v>
      </c>
      <c r="AM2305" s="1">
        <v>0</v>
      </c>
      <c r="AN2305" s="1">
        <v>0</v>
      </c>
      <c r="AO2305" s="1">
        <v>90</v>
      </c>
      <c r="AP2305" s="1">
        <v>0</v>
      </c>
      <c r="AQ2305" s="114">
        <v>0</v>
      </c>
      <c r="AR2305" s="1">
        <v>0</v>
      </c>
      <c r="AS2305" s="114">
        <v>0</v>
      </c>
      <c r="AT2305" s="114">
        <v>0</v>
      </c>
      <c r="AU2305" s="114">
        <v>0</v>
      </c>
      <c r="AV2305" s="114">
        <v>90</v>
      </c>
      <c r="AW2305" s="114">
        <v>0</v>
      </c>
      <c r="AX2305" s="114">
        <v>0</v>
      </c>
      <c r="AY2305" s="114">
        <v>0</v>
      </c>
      <c r="AZ2305" s="114">
        <v>0</v>
      </c>
      <c r="BA2305" s="114">
        <v>0</v>
      </c>
      <c r="BB2305" s="114">
        <v>0</v>
      </c>
      <c r="BC2305" s="114">
        <v>0</v>
      </c>
      <c r="BD2305" s="115">
        <v>0</v>
      </c>
      <c r="BE2305" s="114">
        <v>0</v>
      </c>
      <c r="BF2305" s="114">
        <v>0</v>
      </c>
      <c r="BG2305" s="114">
        <v>0</v>
      </c>
      <c r="BH2305" s="114">
        <v>0</v>
      </c>
      <c r="BI2305" s="114">
        <v>0</v>
      </c>
      <c r="BJ2305" s="114">
        <v>0</v>
      </c>
      <c r="BK2305" s="114">
        <v>0</v>
      </c>
      <c r="BL2305" s="114">
        <v>0</v>
      </c>
      <c r="BM2305" s="114">
        <v>0</v>
      </c>
      <c r="BN2305" s="114">
        <v>0</v>
      </c>
      <c r="BO2305" s="114">
        <v>0</v>
      </c>
      <c r="BP2305" s="114">
        <v>127</v>
      </c>
      <c r="BQ2305" s="114">
        <v>0</v>
      </c>
      <c r="BR2305" s="114">
        <v>254</v>
      </c>
      <c r="BS2305" s="114">
        <v>0</v>
      </c>
    </row>
    <row r="2306" spans="1:71" ht="15" x14ac:dyDescent="0.25">
      <c r="A2306" s="1" t="str">
        <f>CONCATENATE(G2306,"-",F2306,"-",H2306)</f>
        <v>999924566-Black-Youth</v>
      </c>
      <c r="B2306" s="1" t="str">
        <f>CONCATENATE(G2306,"-",H2306)</f>
        <v>999924566-Youth</v>
      </c>
      <c r="C2306" s="34" t="s">
        <v>22</v>
      </c>
      <c r="D2306" s="34" t="s">
        <v>912</v>
      </c>
      <c r="E2306" s="34" t="s">
        <v>27</v>
      </c>
      <c r="F2306" s="41" t="s">
        <v>14</v>
      </c>
      <c r="G2306" s="127">
        <v>999924566</v>
      </c>
      <c r="H2306" s="36" t="s">
        <v>208</v>
      </c>
      <c r="I2306" s="34">
        <f>((L2306)-J2306)+T2306</f>
        <v>630</v>
      </c>
      <c r="J2306" s="34">
        <f>L2306/2</f>
        <v>73</v>
      </c>
      <c r="K2306" s="35"/>
      <c r="L2306" s="34">
        <f>SUM(N2306,O2306,P2306,Q2306,R2306,M2306)</f>
        <v>146</v>
      </c>
      <c r="M2306" s="34">
        <f>AJ2306</f>
        <v>40</v>
      </c>
      <c r="N2306" s="34">
        <f>SUM(AI2306)</f>
        <v>0</v>
      </c>
      <c r="O2306" s="34">
        <f>0</f>
        <v>0</v>
      </c>
      <c r="P2306" s="34">
        <v>0</v>
      </c>
      <c r="Q2306" s="34">
        <v>0</v>
      </c>
      <c r="R2306" s="34">
        <f>AH2306</f>
        <v>106</v>
      </c>
      <c r="S2306" s="122"/>
      <c r="T2306" s="41">
        <f>SUM(U2306,AA2306)</f>
        <v>557</v>
      </c>
      <c r="U2306" s="41">
        <f>IF(SUM(V2306:Y2306)&gt;=250, 250,SUM(V2306:Y2306))</f>
        <v>146</v>
      </c>
      <c r="V2306" s="41">
        <v>0</v>
      </c>
      <c r="W2306" s="41">
        <v>0</v>
      </c>
      <c r="X2306" s="41">
        <f>SUM(AL2306,AN2306,BO2306,BS2306)</f>
        <v>56</v>
      </c>
      <c r="Y2306" s="41">
        <f>SUM(AO2306:BN2306)</f>
        <v>90</v>
      </c>
      <c r="Z2306" s="41">
        <f>COUNTIF(AO2306:BN2306, "&gt;0")</f>
        <v>1</v>
      </c>
      <c r="AA2306" s="41">
        <f>SUM(AB2306:AF2306)</f>
        <v>411</v>
      </c>
      <c r="AB2306" s="41">
        <f>BP2306+BQ2306</f>
        <v>95</v>
      </c>
      <c r="AC2306" s="41">
        <v>0</v>
      </c>
      <c r="AD2306" s="41">
        <v>0</v>
      </c>
      <c r="AE2306" s="41">
        <f>SUM(BR2306)</f>
        <v>191</v>
      </c>
      <c r="AF2306" s="41">
        <f>SUM(AM2306)</f>
        <v>125</v>
      </c>
      <c r="AG2306" s="122"/>
      <c r="AH2306" s="36">
        <v>106</v>
      </c>
      <c r="AI2306" s="126">
        <v>0</v>
      </c>
      <c r="AJ2306" s="36">
        <v>40</v>
      </c>
      <c r="AK2306" s="121"/>
      <c r="AL2306" s="1">
        <v>0</v>
      </c>
      <c r="AM2306" s="1">
        <v>125</v>
      </c>
      <c r="AN2306" s="1">
        <v>0</v>
      </c>
      <c r="AO2306" s="1">
        <v>0</v>
      </c>
      <c r="AP2306" s="1">
        <v>0</v>
      </c>
      <c r="AQ2306" s="114">
        <v>0</v>
      </c>
      <c r="AR2306" s="1">
        <v>0</v>
      </c>
      <c r="AS2306" s="114">
        <v>0</v>
      </c>
      <c r="AT2306" s="114">
        <v>0</v>
      </c>
      <c r="AU2306" s="114">
        <v>0</v>
      </c>
      <c r="AV2306" s="114">
        <v>0</v>
      </c>
      <c r="AW2306" s="114">
        <v>90</v>
      </c>
      <c r="AX2306" s="114">
        <v>0</v>
      </c>
      <c r="AY2306" s="114">
        <v>0</v>
      </c>
      <c r="AZ2306" s="114">
        <v>0</v>
      </c>
      <c r="BA2306" s="114">
        <v>0</v>
      </c>
      <c r="BB2306" s="114">
        <v>0</v>
      </c>
      <c r="BC2306" s="114">
        <v>0</v>
      </c>
      <c r="BD2306" s="115">
        <v>0</v>
      </c>
      <c r="BE2306" s="114">
        <v>0</v>
      </c>
      <c r="BF2306" s="114">
        <v>0</v>
      </c>
      <c r="BG2306" s="114">
        <v>0</v>
      </c>
      <c r="BH2306" s="114">
        <v>0</v>
      </c>
      <c r="BI2306" s="114">
        <v>0</v>
      </c>
      <c r="BJ2306" s="114">
        <v>0</v>
      </c>
      <c r="BK2306" s="114">
        <v>0</v>
      </c>
      <c r="BL2306" s="114">
        <v>0</v>
      </c>
      <c r="BM2306" s="114">
        <v>0</v>
      </c>
      <c r="BN2306" s="114">
        <v>0</v>
      </c>
      <c r="BO2306" s="114">
        <v>0</v>
      </c>
      <c r="BP2306" s="114">
        <v>95</v>
      </c>
      <c r="BQ2306" s="114">
        <v>0</v>
      </c>
      <c r="BR2306" s="114">
        <v>191</v>
      </c>
      <c r="BS2306" s="114">
        <v>56</v>
      </c>
    </row>
    <row r="2307" spans="1:71" ht="15" x14ac:dyDescent="0.25">
      <c r="A2307" s="1" t="str">
        <f>CONCATENATE(G2307,"-",F2307,"-",H2307)</f>
        <v>999922333-Black-Youth</v>
      </c>
      <c r="B2307" s="1" t="str">
        <f>CONCATENATE(G2307,"-",H2307)</f>
        <v>999922333-Youth</v>
      </c>
      <c r="C2307" s="36" t="s">
        <v>809</v>
      </c>
      <c r="D2307" s="36" t="s">
        <v>61</v>
      </c>
      <c r="E2307" s="36" t="s">
        <v>27</v>
      </c>
      <c r="F2307" s="41" t="s">
        <v>14</v>
      </c>
      <c r="G2307" s="127">
        <v>999922333</v>
      </c>
      <c r="H2307" s="36" t="s">
        <v>208</v>
      </c>
      <c r="I2307" s="34">
        <f>((L2307)-J2307)+T2307</f>
        <v>608</v>
      </c>
      <c r="J2307" s="36"/>
      <c r="K2307" s="37"/>
      <c r="L2307" s="34">
        <f>SUM(N2307,O2307,P2307,Q2307,R2307,M2307)</f>
        <v>57</v>
      </c>
      <c r="M2307" s="34">
        <f>AJ2307</f>
        <v>0</v>
      </c>
      <c r="N2307" s="34">
        <f>SUM(AI2307)</f>
        <v>0</v>
      </c>
      <c r="O2307" s="34">
        <f>0</f>
        <v>0</v>
      </c>
      <c r="P2307" s="34">
        <v>0</v>
      </c>
      <c r="Q2307" s="34">
        <v>0</v>
      </c>
      <c r="R2307" s="34">
        <f>AH2307</f>
        <v>57</v>
      </c>
      <c r="S2307" s="122"/>
      <c r="T2307" s="41">
        <f>SUM(U2307,AA2307)</f>
        <v>551</v>
      </c>
      <c r="U2307" s="41">
        <f>IF(SUM(V2307:Y2307)&gt;=250, 250,SUM(V2307:Y2307))</f>
        <v>188</v>
      </c>
      <c r="V2307" s="41">
        <v>0</v>
      </c>
      <c r="W2307" s="41">
        <v>0</v>
      </c>
      <c r="X2307" s="41">
        <f>SUM(AL2307,AN2307,BO2307,BS2307)</f>
        <v>0</v>
      </c>
      <c r="Y2307" s="41">
        <f>SUM(AO2307:BN2307)-68</f>
        <v>188</v>
      </c>
      <c r="Z2307" s="41">
        <f>COUNTIF(AO2307:BN2307, "&gt;0")</f>
        <v>3</v>
      </c>
      <c r="AA2307" s="41">
        <f>SUM(AB2307:AF2307)</f>
        <v>363</v>
      </c>
      <c r="AB2307" s="41">
        <f>BP2307+BQ2307</f>
        <v>95</v>
      </c>
      <c r="AC2307" s="41">
        <v>0</v>
      </c>
      <c r="AD2307" s="41">
        <v>0</v>
      </c>
      <c r="AE2307" s="41">
        <f>SUM(BR2307)</f>
        <v>143</v>
      </c>
      <c r="AF2307" s="41">
        <f>SUM(AM2307)</f>
        <v>125</v>
      </c>
      <c r="AG2307" s="122"/>
      <c r="AH2307" s="36">
        <v>57</v>
      </c>
      <c r="AI2307" s="126">
        <v>0</v>
      </c>
      <c r="AJ2307" s="36">
        <v>0</v>
      </c>
      <c r="AK2307" s="121"/>
      <c r="AL2307" s="1">
        <v>0</v>
      </c>
      <c r="AM2307" s="1">
        <v>125</v>
      </c>
      <c r="AN2307" s="1">
        <v>0</v>
      </c>
      <c r="AO2307" s="1">
        <v>0</v>
      </c>
      <c r="AP2307" s="1">
        <v>120</v>
      </c>
      <c r="AQ2307" s="114">
        <v>0</v>
      </c>
      <c r="AR2307" s="1">
        <v>0</v>
      </c>
      <c r="AS2307" s="114">
        <v>0</v>
      </c>
      <c r="AT2307" s="114">
        <v>0</v>
      </c>
      <c r="AU2307" s="114">
        <v>0</v>
      </c>
      <c r="AV2307" s="114">
        <v>0</v>
      </c>
      <c r="AW2307" s="114">
        <v>0</v>
      </c>
      <c r="AX2307" s="114">
        <v>0</v>
      </c>
      <c r="AY2307" s="114">
        <v>0</v>
      </c>
      <c r="AZ2307" s="114">
        <v>0</v>
      </c>
      <c r="BA2307" s="114">
        <v>68</v>
      </c>
      <c r="BB2307" s="114">
        <v>0</v>
      </c>
      <c r="BC2307" s="114">
        <v>0</v>
      </c>
      <c r="BD2307" s="115">
        <v>68</v>
      </c>
      <c r="BE2307" s="114">
        <v>0</v>
      </c>
      <c r="BF2307" s="114">
        <v>0</v>
      </c>
      <c r="BG2307" s="114">
        <v>0</v>
      </c>
      <c r="BH2307" s="114">
        <v>0</v>
      </c>
      <c r="BI2307" s="114">
        <v>0</v>
      </c>
      <c r="BJ2307" s="114">
        <v>0</v>
      </c>
      <c r="BK2307" s="114">
        <v>0</v>
      </c>
      <c r="BL2307" s="114">
        <v>0</v>
      </c>
      <c r="BM2307" s="114">
        <v>0</v>
      </c>
      <c r="BN2307" s="114">
        <v>0</v>
      </c>
      <c r="BO2307" s="114">
        <v>0</v>
      </c>
      <c r="BP2307" s="114">
        <v>95</v>
      </c>
      <c r="BQ2307" s="114">
        <v>0</v>
      </c>
      <c r="BR2307" s="114">
        <v>143</v>
      </c>
      <c r="BS2307" s="114">
        <v>0</v>
      </c>
    </row>
    <row r="2308" spans="1:71" ht="15" x14ac:dyDescent="0.25">
      <c r="A2308" s="1" t="str">
        <f>CONCATENATE(G2308,"-",F2308,"-",H2308)</f>
        <v>999925099-Black-Youth</v>
      </c>
      <c r="B2308" s="1" t="str">
        <f>CONCATENATE(G2308,"-",H2308)</f>
        <v>999925099-Youth</v>
      </c>
      <c r="C2308" s="36" t="s">
        <v>352</v>
      </c>
      <c r="D2308" s="36" t="s">
        <v>1330</v>
      </c>
      <c r="E2308" s="36" t="s">
        <v>27</v>
      </c>
      <c r="F2308" s="41" t="s">
        <v>14</v>
      </c>
      <c r="G2308" s="128">
        <v>999925099</v>
      </c>
      <c r="H2308" s="36" t="s">
        <v>208</v>
      </c>
      <c r="I2308" s="34">
        <f>((L2308)-J2308)+T2308</f>
        <v>549</v>
      </c>
      <c r="J2308" s="34">
        <f>L2308/2</f>
        <v>0</v>
      </c>
      <c r="K2308" s="37"/>
      <c r="L2308" s="34">
        <f>SUM(N2308,O2308,P2308,Q2308,R2308,M2308)</f>
        <v>0</v>
      </c>
      <c r="M2308" s="34">
        <f>AJ2308</f>
        <v>0</v>
      </c>
      <c r="N2308" s="34">
        <f>SUM(AI2308)</f>
        <v>0</v>
      </c>
      <c r="O2308" s="34">
        <f>0</f>
        <v>0</v>
      </c>
      <c r="P2308" s="34">
        <v>0</v>
      </c>
      <c r="Q2308" s="34">
        <v>0</v>
      </c>
      <c r="R2308" s="34">
        <f>AH2308</f>
        <v>0</v>
      </c>
      <c r="S2308" s="122"/>
      <c r="T2308" s="41">
        <f>SUM(U2308,AA2308)</f>
        <v>549</v>
      </c>
      <c r="U2308" s="41">
        <f>IF(SUM(V2308:Y2308)&gt;=250, 250,SUM(V2308:Y2308))</f>
        <v>233</v>
      </c>
      <c r="V2308" s="41">
        <v>0</v>
      </c>
      <c r="W2308" s="41">
        <v>0</v>
      </c>
      <c r="X2308" s="41">
        <f>SUM(AL2308,AN2308,BO2308,BS2308)</f>
        <v>75</v>
      </c>
      <c r="Y2308" s="41">
        <f>SUM(AO2308:BN2308)</f>
        <v>158</v>
      </c>
      <c r="Z2308" s="41">
        <f>COUNTIF(AO2308:BN2308, "&gt;0")</f>
        <v>2</v>
      </c>
      <c r="AA2308" s="41">
        <f>SUM(AB2308:AF2308)</f>
        <v>316</v>
      </c>
      <c r="AB2308" s="41">
        <f>BP2308+BQ2308</f>
        <v>0</v>
      </c>
      <c r="AC2308" s="41">
        <v>0</v>
      </c>
      <c r="AD2308" s="41">
        <v>0</v>
      </c>
      <c r="AE2308" s="41">
        <f>SUM(BR2308)</f>
        <v>191</v>
      </c>
      <c r="AF2308" s="41">
        <f>SUM(AM2308)</f>
        <v>125</v>
      </c>
      <c r="AG2308" s="122"/>
      <c r="AH2308" s="36">
        <v>0</v>
      </c>
      <c r="AI2308" s="126">
        <v>0</v>
      </c>
      <c r="AJ2308" s="36">
        <v>0</v>
      </c>
      <c r="AK2308" s="121"/>
      <c r="AL2308" s="1">
        <v>0</v>
      </c>
      <c r="AM2308" s="1">
        <v>125</v>
      </c>
      <c r="AN2308" s="1">
        <v>0</v>
      </c>
      <c r="AO2308" s="1">
        <v>0</v>
      </c>
      <c r="AP2308" s="1">
        <v>0</v>
      </c>
      <c r="AQ2308" s="114">
        <v>0</v>
      </c>
      <c r="AR2308" s="1">
        <v>0</v>
      </c>
      <c r="AS2308" s="114">
        <v>0</v>
      </c>
      <c r="AT2308" s="114">
        <v>0</v>
      </c>
      <c r="AU2308" s="114">
        <v>0</v>
      </c>
      <c r="AV2308" s="114">
        <v>0</v>
      </c>
      <c r="AW2308" s="114">
        <v>38</v>
      </c>
      <c r="AX2308" s="114">
        <v>0</v>
      </c>
      <c r="AY2308" s="114">
        <v>0</v>
      </c>
      <c r="AZ2308" s="114">
        <v>0</v>
      </c>
      <c r="BA2308" s="114">
        <v>0</v>
      </c>
      <c r="BB2308" s="114">
        <v>0</v>
      </c>
      <c r="BC2308" s="114">
        <v>0</v>
      </c>
      <c r="BD2308" s="115">
        <v>0</v>
      </c>
      <c r="BE2308" s="114">
        <v>0</v>
      </c>
      <c r="BF2308" s="114">
        <v>0</v>
      </c>
      <c r="BG2308" s="114">
        <v>0</v>
      </c>
      <c r="BH2308" s="114">
        <v>0</v>
      </c>
      <c r="BI2308" s="114">
        <v>0</v>
      </c>
      <c r="BJ2308" s="114">
        <v>0</v>
      </c>
      <c r="BK2308" s="114">
        <v>120</v>
      </c>
      <c r="BL2308" s="114">
        <v>0</v>
      </c>
      <c r="BM2308" s="114">
        <v>0</v>
      </c>
      <c r="BN2308" s="114">
        <v>0</v>
      </c>
      <c r="BO2308" s="114">
        <v>0</v>
      </c>
      <c r="BP2308" s="114">
        <v>0</v>
      </c>
      <c r="BQ2308" s="114">
        <v>0</v>
      </c>
      <c r="BR2308" s="114">
        <v>191</v>
      </c>
      <c r="BS2308" s="114">
        <v>75</v>
      </c>
    </row>
    <row r="2309" spans="1:71" ht="15" x14ac:dyDescent="0.25">
      <c r="A2309" s="1" t="str">
        <f>CONCATENATE(G2309,"-",F2309,"-",H2309)</f>
        <v>999925853-Black-Youth</v>
      </c>
      <c r="B2309" s="1" t="str">
        <f>CONCATENATE(G2309,"-",H2309)</f>
        <v>999925853-Youth</v>
      </c>
      <c r="C2309" s="36" t="s">
        <v>893</v>
      </c>
      <c r="D2309" s="36" t="s">
        <v>61</v>
      </c>
      <c r="E2309" s="36" t="s">
        <v>27</v>
      </c>
      <c r="F2309" s="41" t="s">
        <v>14</v>
      </c>
      <c r="G2309" s="128">
        <v>999925853</v>
      </c>
      <c r="H2309" s="36" t="s">
        <v>208</v>
      </c>
      <c r="I2309" s="34">
        <f>((L2309)-J2309)+T2309</f>
        <v>535</v>
      </c>
      <c r="J2309" s="34">
        <f>L2309/2</f>
        <v>0</v>
      </c>
      <c r="K2309" s="37"/>
      <c r="L2309" s="34">
        <f>SUM(N2309,O2309,P2309,Q2309,R2309,M2309)</f>
        <v>0</v>
      </c>
      <c r="M2309" s="34">
        <f>AJ2309</f>
        <v>0</v>
      </c>
      <c r="N2309" s="34">
        <f>SUM(AI2309)</f>
        <v>0</v>
      </c>
      <c r="O2309" s="34">
        <f>0</f>
        <v>0</v>
      </c>
      <c r="P2309" s="34">
        <v>0</v>
      </c>
      <c r="Q2309" s="34">
        <v>0</v>
      </c>
      <c r="R2309" s="34">
        <f>AH2309</f>
        <v>0</v>
      </c>
      <c r="S2309" s="122"/>
      <c r="T2309" s="41">
        <f>SUM(U2309,AA2309)</f>
        <v>535</v>
      </c>
      <c r="U2309" s="41">
        <f>IF(SUM(V2309:Y2309)&gt;=250, 250,SUM(V2309:Y2309))</f>
        <v>175</v>
      </c>
      <c r="V2309" s="41">
        <v>0</v>
      </c>
      <c r="W2309" s="41">
        <v>0</v>
      </c>
      <c r="X2309" s="41">
        <f>SUM(AL2309,AN2309,BO2309,BS2309)</f>
        <v>56</v>
      </c>
      <c r="Y2309" s="41">
        <f>SUM(AO2309:BN2309)</f>
        <v>119</v>
      </c>
      <c r="Z2309" s="41">
        <f>COUNTIF(AO2309:BN2309, "&gt;0")</f>
        <v>2</v>
      </c>
      <c r="AA2309" s="41">
        <f>SUM(AB2309:AF2309)</f>
        <v>360</v>
      </c>
      <c r="AB2309" s="41">
        <f>BP2309+BQ2309</f>
        <v>169</v>
      </c>
      <c r="AC2309" s="41">
        <v>0</v>
      </c>
      <c r="AD2309" s="41">
        <v>0</v>
      </c>
      <c r="AE2309" s="41">
        <f>SUM(BR2309)</f>
        <v>191</v>
      </c>
      <c r="AF2309" s="41">
        <f>SUM(AM2309)</f>
        <v>0</v>
      </c>
      <c r="AG2309" s="122"/>
      <c r="AH2309" s="36">
        <v>0</v>
      </c>
      <c r="AI2309" s="36">
        <v>0</v>
      </c>
      <c r="AJ2309" s="36">
        <v>0</v>
      </c>
      <c r="AK2309" s="121"/>
      <c r="AL2309" s="1">
        <v>56</v>
      </c>
      <c r="AM2309" s="1">
        <v>0</v>
      </c>
      <c r="AN2309" s="1">
        <v>0</v>
      </c>
      <c r="AO2309" s="1">
        <v>68</v>
      </c>
      <c r="AP2309" s="1">
        <v>0</v>
      </c>
      <c r="AQ2309" s="114">
        <v>0</v>
      </c>
      <c r="AR2309" s="1">
        <v>0</v>
      </c>
      <c r="AS2309" s="114">
        <v>0</v>
      </c>
      <c r="AT2309" s="114">
        <v>0</v>
      </c>
      <c r="AU2309" s="114">
        <v>0</v>
      </c>
      <c r="AV2309" s="114">
        <v>51</v>
      </c>
      <c r="AW2309" s="114">
        <v>0</v>
      </c>
      <c r="AX2309" s="114">
        <v>0</v>
      </c>
      <c r="AY2309" s="114">
        <v>0</v>
      </c>
      <c r="AZ2309" s="114">
        <v>0</v>
      </c>
      <c r="BA2309" s="114">
        <v>0</v>
      </c>
      <c r="BB2309" s="114">
        <v>0</v>
      </c>
      <c r="BC2309" s="114">
        <v>0</v>
      </c>
      <c r="BD2309" s="115">
        <v>0</v>
      </c>
      <c r="BE2309" s="114">
        <v>0</v>
      </c>
      <c r="BF2309" s="114">
        <v>0</v>
      </c>
      <c r="BG2309" s="114">
        <v>0</v>
      </c>
      <c r="BH2309" s="114">
        <v>0</v>
      </c>
      <c r="BI2309" s="114">
        <v>0</v>
      </c>
      <c r="BJ2309" s="114">
        <v>0</v>
      </c>
      <c r="BK2309" s="114">
        <v>0</v>
      </c>
      <c r="BL2309" s="114">
        <v>0</v>
      </c>
      <c r="BM2309" s="114">
        <v>0</v>
      </c>
      <c r="BN2309" s="114">
        <v>0</v>
      </c>
      <c r="BO2309" s="114">
        <v>0</v>
      </c>
      <c r="BP2309" s="114">
        <v>169</v>
      </c>
      <c r="BQ2309" s="114">
        <v>0</v>
      </c>
      <c r="BR2309" s="114">
        <v>191</v>
      </c>
      <c r="BS2309" s="114">
        <v>0</v>
      </c>
    </row>
    <row r="2310" spans="1:71" ht="15" x14ac:dyDescent="0.25">
      <c r="A2310" s="1" t="str">
        <f>CONCATENATE(G2310,"-",F2310,"-",H2310)</f>
        <v>999931345-Black-Youth</v>
      </c>
      <c r="B2310" s="1" t="str">
        <f>CONCATENATE(G2310,"-",H2310)</f>
        <v>999931345-Youth</v>
      </c>
      <c r="C2310" s="36" t="s">
        <v>1388</v>
      </c>
      <c r="D2310" s="36" t="s">
        <v>61</v>
      </c>
      <c r="E2310" s="36" t="s">
        <v>27</v>
      </c>
      <c r="F2310" s="41" t="s">
        <v>14</v>
      </c>
      <c r="G2310" s="127">
        <v>999931345</v>
      </c>
      <c r="H2310" s="36" t="s">
        <v>208</v>
      </c>
      <c r="I2310" s="34">
        <f>((L2310)-J2310)+T2310</f>
        <v>499.5</v>
      </c>
      <c r="J2310" s="34">
        <f>L2310/2</f>
        <v>56.5</v>
      </c>
      <c r="K2310" s="37"/>
      <c r="L2310" s="34">
        <f>SUM(N2310,O2310,P2310,Q2310,R2310,M2310)</f>
        <v>113</v>
      </c>
      <c r="M2310" s="34">
        <f>AJ2310</f>
        <v>0</v>
      </c>
      <c r="N2310" s="34">
        <f>SUM(AI2310)</f>
        <v>0</v>
      </c>
      <c r="O2310" s="34">
        <f>0</f>
        <v>0</v>
      </c>
      <c r="P2310" s="34">
        <v>0</v>
      </c>
      <c r="Q2310" s="34">
        <v>0</v>
      </c>
      <c r="R2310" s="34">
        <f>AH2310</f>
        <v>113</v>
      </c>
      <c r="S2310" s="122"/>
      <c r="T2310" s="41">
        <f>SUM(U2310,AA2310)</f>
        <v>443</v>
      </c>
      <c r="U2310" s="41">
        <f>IF(SUM(V2310:Y2310)&gt;=250, 250,SUM(V2310:Y2310))</f>
        <v>0</v>
      </c>
      <c r="V2310" s="41">
        <v>0</v>
      </c>
      <c r="W2310" s="41">
        <v>0</v>
      </c>
      <c r="X2310" s="41">
        <f>SUM(AL2310,AN2310,BO2310,BS2310)</f>
        <v>0</v>
      </c>
      <c r="Y2310" s="41">
        <f>SUM(AO2310:BN2310)</f>
        <v>0</v>
      </c>
      <c r="Z2310" s="41">
        <f>COUNTIF(AO2310:BN2310, "&gt;0")</f>
        <v>0</v>
      </c>
      <c r="AA2310" s="41">
        <f>SUM(AB2310:AF2310)</f>
        <v>443</v>
      </c>
      <c r="AB2310" s="41">
        <f>BP2310+BQ2310</f>
        <v>127</v>
      </c>
      <c r="AC2310" s="41">
        <v>0</v>
      </c>
      <c r="AD2310" s="41">
        <v>0</v>
      </c>
      <c r="AE2310" s="41">
        <f>SUM(BR2310)</f>
        <v>191</v>
      </c>
      <c r="AF2310" s="41">
        <f>SUM(AM2310)</f>
        <v>125</v>
      </c>
      <c r="AG2310" s="122"/>
      <c r="AH2310" s="36">
        <v>113</v>
      </c>
      <c r="AI2310" s="126">
        <v>0</v>
      </c>
      <c r="AJ2310" s="36">
        <v>0</v>
      </c>
      <c r="AK2310" s="121"/>
      <c r="AL2310" s="1">
        <v>0</v>
      </c>
      <c r="AM2310" s="1">
        <v>125</v>
      </c>
      <c r="AN2310" s="1">
        <v>0</v>
      </c>
      <c r="AO2310" s="1">
        <v>0</v>
      </c>
      <c r="AP2310" s="1">
        <v>0</v>
      </c>
      <c r="AQ2310" s="114">
        <v>0</v>
      </c>
      <c r="AR2310" s="1">
        <v>0</v>
      </c>
      <c r="AS2310" s="114">
        <v>0</v>
      </c>
      <c r="AT2310" s="114">
        <v>0</v>
      </c>
      <c r="AU2310" s="114">
        <v>0</v>
      </c>
      <c r="AV2310" s="114">
        <v>0</v>
      </c>
      <c r="AW2310" s="114">
        <v>0</v>
      </c>
      <c r="AX2310" s="114">
        <v>0</v>
      </c>
      <c r="AY2310" s="114">
        <v>0</v>
      </c>
      <c r="AZ2310" s="114">
        <v>0</v>
      </c>
      <c r="BA2310" s="114">
        <v>0</v>
      </c>
      <c r="BB2310" s="114">
        <v>0</v>
      </c>
      <c r="BC2310" s="114">
        <v>0</v>
      </c>
      <c r="BD2310" s="115">
        <v>0</v>
      </c>
      <c r="BE2310" s="114">
        <v>0</v>
      </c>
      <c r="BF2310" s="114">
        <v>0</v>
      </c>
      <c r="BG2310" s="114">
        <v>0</v>
      </c>
      <c r="BH2310" s="114">
        <v>0</v>
      </c>
      <c r="BI2310" s="114">
        <v>0</v>
      </c>
      <c r="BJ2310" s="114">
        <v>0</v>
      </c>
      <c r="BK2310" s="114">
        <v>0</v>
      </c>
      <c r="BL2310" s="114">
        <v>0</v>
      </c>
      <c r="BM2310" s="114">
        <v>0</v>
      </c>
      <c r="BN2310" s="114">
        <v>0</v>
      </c>
      <c r="BO2310" s="114">
        <v>0</v>
      </c>
      <c r="BP2310" s="114">
        <v>0</v>
      </c>
      <c r="BQ2310" s="114">
        <v>127</v>
      </c>
      <c r="BR2310" s="114">
        <v>191</v>
      </c>
      <c r="BS2310" s="114">
        <v>0</v>
      </c>
    </row>
    <row r="2311" spans="1:71" ht="15" x14ac:dyDescent="0.25">
      <c r="A2311" s="1" t="str">
        <f>CONCATENATE(G2311,"-",F2311,"-",H2311)</f>
        <v>999925758-Black-Youth</v>
      </c>
      <c r="B2311" s="1" t="str">
        <f>CONCATENATE(G2311,"-",H2311)</f>
        <v>999925758-Youth</v>
      </c>
      <c r="C2311" s="36" t="s">
        <v>1634</v>
      </c>
      <c r="D2311" s="36" t="s">
        <v>1877</v>
      </c>
      <c r="E2311" s="36" t="s">
        <v>27</v>
      </c>
      <c r="F2311" s="41" t="s">
        <v>14</v>
      </c>
      <c r="G2311" s="128">
        <v>999925758</v>
      </c>
      <c r="H2311" s="36" t="s">
        <v>208</v>
      </c>
      <c r="I2311" s="34">
        <f>((L2311)-J2311)+T2311</f>
        <v>488.5</v>
      </c>
      <c r="J2311" s="34">
        <f>L2311/2</f>
        <v>0</v>
      </c>
      <c r="K2311" s="37"/>
      <c r="L2311" s="34">
        <f>SUM(N2311,O2311,P2311,Q2311,R2311,M2311)</f>
        <v>0</v>
      </c>
      <c r="M2311" s="34">
        <f>AJ2311</f>
        <v>0</v>
      </c>
      <c r="N2311" s="34">
        <f>SUM(AI2311)</f>
        <v>0</v>
      </c>
      <c r="O2311" s="34">
        <f>0</f>
        <v>0</v>
      </c>
      <c r="P2311" s="34">
        <v>0</v>
      </c>
      <c r="Q2311" s="34">
        <v>0</v>
      </c>
      <c r="R2311" s="34">
        <f>AH2311</f>
        <v>0</v>
      </c>
      <c r="S2311" s="122"/>
      <c r="T2311" s="41">
        <f>SUM(U2311,AA2311)</f>
        <v>488.5</v>
      </c>
      <c r="U2311" s="41">
        <f>IF(SUM(V2311:Y2311)&gt;=250, 250,SUM(V2311:Y2311))</f>
        <v>172.5</v>
      </c>
      <c r="V2311" s="41">
        <v>0</v>
      </c>
      <c r="W2311" s="41">
        <v>0</v>
      </c>
      <c r="X2311" s="41">
        <f>SUM(AL2311,AN2311,BO2311,BS2311)</f>
        <v>37.5</v>
      </c>
      <c r="Y2311" s="41">
        <f>SUM(AO2311:BN2311)</f>
        <v>135</v>
      </c>
      <c r="Z2311" s="41">
        <f>COUNTIF(AO2311:BN2311, "&gt;0")</f>
        <v>2</v>
      </c>
      <c r="AA2311" s="41">
        <f>SUM(AB2311:AF2311)</f>
        <v>316</v>
      </c>
      <c r="AB2311" s="41">
        <f>BP2311+BQ2311</f>
        <v>0</v>
      </c>
      <c r="AC2311" s="41">
        <v>0</v>
      </c>
      <c r="AD2311" s="41">
        <v>0</v>
      </c>
      <c r="AE2311" s="41">
        <f>SUM(BR2311)</f>
        <v>191</v>
      </c>
      <c r="AF2311" s="41">
        <f>SUM(AM2311)</f>
        <v>125</v>
      </c>
      <c r="AG2311" s="122"/>
      <c r="AH2311" s="36">
        <v>0</v>
      </c>
      <c r="AI2311" s="126">
        <v>0</v>
      </c>
      <c r="AJ2311" s="36">
        <v>0</v>
      </c>
      <c r="AK2311" s="121"/>
      <c r="AL2311" s="1">
        <v>0</v>
      </c>
      <c r="AM2311" s="1">
        <v>125</v>
      </c>
      <c r="AN2311" s="1">
        <v>37.5</v>
      </c>
      <c r="AO2311" s="1">
        <v>0</v>
      </c>
      <c r="AP2311" s="1">
        <v>0</v>
      </c>
      <c r="AQ2311" s="114">
        <v>0</v>
      </c>
      <c r="AR2311" s="1">
        <v>0</v>
      </c>
      <c r="AS2311" s="114">
        <v>45</v>
      </c>
      <c r="AT2311" s="114">
        <v>0</v>
      </c>
      <c r="AU2311" s="114">
        <v>0</v>
      </c>
      <c r="AV2311" s="114">
        <v>0</v>
      </c>
      <c r="AW2311" s="114">
        <v>0</v>
      </c>
      <c r="AX2311" s="114">
        <v>0</v>
      </c>
      <c r="AY2311" s="114">
        <v>0</v>
      </c>
      <c r="AZ2311" s="114">
        <v>0</v>
      </c>
      <c r="BA2311" s="114">
        <v>0</v>
      </c>
      <c r="BB2311" s="114">
        <v>0</v>
      </c>
      <c r="BC2311" s="114">
        <v>0</v>
      </c>
      <c r="BD2311" s="115">
        <v>0</v>
      </c>
      <c r="BE2311" s="114">
        <v>0</v>
      </c>
      <c r="BF2311" s="114">
        <v>0</v>
      </c>
      <c r="BG2311" s="114">
        <v>0</v>
      </c>
      <c r="BH2311" s="114">
        <v>90</v>
      </c>
      <c r="BI2311" s="114">
        <v>0</v>
      </c>
      <c r="BJ2311" s="114">
        <v>0</v>
      </c>
      <c r="BK2311" s="114">
        <v>0</v>
      </c>
      <c r="BL2311" s="114">
        <v>0</v>
      </c>
      <c r="BM2311" s="114">
        <v>0</v>
      </c>
      <c r="BN2311" s="114">
        <v>0</v>
      </c>
      <c r="BO2311" s="114">
        <v>0</v>
      </c>
      <c r="BP2311" s="114">
        <v>0</v>
      </c>
      <c r="BQ2311" s="114">
        <v>0</v>
      </c>
      <c r="BR2311" s="114">
        <v>191</v>
      </c>
      <c r="BS2311" s="114">
        <v>0</v>
      </c>
    </row>
    <row r="2312" spans="1:71" ht="15" x14ac:dyDescent="0.25">
      <c r="A2312" s="1" t="str">
        <f>CONCATENATE(G2312,"-",F2312,"-",H2312)</f>
        <v>999922969-Black-Youth</v>
      </c>
      <c r="B2312" s="1" t="str">
        <f>CONCATENATE(G2312,"-",H2312)</f>
        <v>999922969-Youth</v>
      </c>
      <c r="C2312" s="36" t="s">
        <v>840</v>
      </c>
      <c r="D2312" s="36" t="s">
        <v>1876</v>
      </c>
      <c r="E2312" s="36" t="s">
        <v>27</v>
      </c>
      <c r="F2312" s="41" t="s">
        <v>14</v>
      </c>
      <c r="G2312" s="128">
        <v>999922969</v>
      </c>
      <c r="H2312" s="36" t="s">
        <v>208</v>
      </c>
      <c r="I2312" s="34">
        <f>((L2312)-J2312)+T2312</f>
        <v>458</v>
      </c>
      <c r="J2312" s="34">
        <f>L2312/2</f>
        <v>0</v>
      </c>
      <c r="K2312" s="37"/>
      <c r="L2312" s="34">
        <f>SUM(N2312,O2312,P2312,Q2312,R2312,M2312)</f>
        <v>0</v>
      </c>
      <c r="M2312" s="34">
        <f>AJ2312</f>
        <v>0</v>
      </c>
      <c r="N2312" s="34">
        <f>SUM(AI2312)</f>
        <v>0</v>
      </c>
      <c r="O2312" s="34">
        <f>0</f>
        <v>0</v>
      </c>
      <c r="P2312" s="34">
        <v>0</v>
      </c>
      <c r="Q2312" s="34">
        <v>0</v>
      </c>
      <c r="R2312" s="34">
        <f>AH2312</f>
        <v>0</v>
      </c>
      <c r="S2312" s="122"/>
      <c r="T2312" s="41">
        <f>SUM(U2312,AA2312)</f>
        <v>458</v>
      </c>
      <c r="U2312" s="41">
        <f>IF(SUM(V2312:Y2312)&gt;=250, 250,SUM(V2312:Y2312))</f>
        <v>120</v>
      </c>
      <c r="V2312" s="41">
        <v>0</v>
      </c>
      <c r="W2312" s="41">
        <v>0</v>
      </c>
      <c r="X2312" s="41">
        <f>SUM(AL2312,AN2312,BO2312,BS2312)</f>
        <v>0</v>
      </c>
      <c r="Y2312" s="41">
        <f>SUM(AO2312:BN2312)</f>
        <v>120</v>
      </c>
      <c r="Z2312" s="41">
        <f>COUNTIF(AO2312:BN2312, "&gt;0")</f>
        <v>2</v>
      </c>
      <c r="AA2312" s="41">
        <f>SUM(AB2312:AF2312)</f>
        <v>338</v>
      </c>
      <c r="AB2312" s="41">
        <f>BP2312+BQ2312</f>
        <v>0</v>
      </c>
      <c r="AC2312" s="41">
        <v>0</v>
      </c>
      <c r="AD2312" s="41">
        <v>0</v>
      </c>
      <c r="AE2312" s="41">
        <f>SUM(BR2312)</f>
        <v>143</v>
      </c>
      <c r="AF2312" s="41">
        <f>SUM(AM2312)</f>
        <v>195</v>
      </c>
      <c r="AG2312" s="122"/>
      <c r="AH2312" s="36">
        <v>0</v>
      </c>
      <c r="AI2312" s="36">
        <v>0</v>
      </c>
      <c r="AJ2312" s="36">
        <v>0</v>
      </c>
      <c r="AK2312" s="121"/>
      <c r="AL2312" s="1">
        <v>0</v>
      </c>
      <c r="AM2312" s="1">
        <v>195</v>
      </c>
      <c r="AN2312" s="1">
        <v>0</v>
      </c>
      <c r="AO2312" s="1">
        <v>0</v>
      </c>
      <c r="AP2312" s="1">
        <v>0</v>
      </c>
      <c r="AQ2312" s="114">
        <v>0</v>
      </c>
      <c r="AR2312" s="1">
        <v>0</v>
      </c>
      <c r="AS2312" s="114">
        <v>0</v>
      </c>
      <c r="AT2312" s="114">
        <v>0</v>
      </c>
      <c r="AU2312" s="114">
        <v>0</v>
      </c>
      <c r="AV2312" s="114">
        <v>0</v>
      </c>
      <c r="AW2312" s="114">
        <v>0</v>
      </c>
      <c r="AX2312" s="114">
        <v>0</v>
      </c>
      <c r="AY2312" s="114">
        <v>0</v>
      </c>
      <c r="AZ2312" s="114">
        <v>0</v>
      </c>
      <c r="BA2312" s="114">
        <v>0</v>
      </c>
      <c r="BB2312" s="114">
        <v>0</v>
      </c>
      <c r="BC2312" s="114">
        <v>0</v>
      </c>
      <c r="BD2312" s="115">
        <v>0</v>
      </c>
      <c r="BE2312" s="114">
        <v>0</v>
      </c>
      <c r="BF2312" s="114">
        <v>0</v>
      </c>
      <c r="BG2312" s="114">
        <v>60</v>
      </c>
      <c r="BH2312" s="114">
        <v>0</v>
      </c>
      <c r="BI2312" s="114">
        <v>0</v>
      </c>
      <c r="BJ2312" s="114">
        <v>0</v>
      </c>
      <c r="BK2312" s="114">
        <v>0</v>
      </c>
      <c r="BL2312" s="114">
        <v>60</v>
      </c>
      <c r="BM2312" s="114">
        <v>0</v>
      </c>
      <c r="BN2312" s="114">
        <v>0</v>
      </c>
      <c r="BO2312" s="114">
        <v>0</v>
      </c>
      <c r="BP2312" s="114">
        <v>0</v>
      </c>
      <c r="BQ2312" s="114">
        <v>0</v>
      </c>
      <c r="BR2312" s="114">
        <v>143</v>
      </c>
      <c r="BS2312" s="114">
        <v>0</v>
      </c>
    </row>
    <row r="2313" spans="1:71" ht="15" x14ac:dyDescent="0.25">
      <c r="A2313" s="1" t="str">
        <f>CONCATENATE(G2313,"-",F2313,"-",H2313)</f>
        <v>999927291-Black-Youth</v>
      </c>
      <c r="B2313" s="1" t="str">
        <f>CONCATENATE(G2313,"-",H2313)</f>
        <v>999927291-Youth</v>
      </c>
      <c r="C2313" s="36" t="s">
        <v>1085</v>
      </c>
      <c r="D2313" s="36" t="s">
        <v>1962</v>
      </c>
      <c r="E2313" s="36" t="s">
        <v>27</v>
      </c>
      <c r="F2313" s="41" t="s">
        <v>14</v>
      </c>
      <c r="G2313" s="128">
        <v>999927291</v>
      </c>
      <c r="H2313" s="36" t="s">
        <v>208</v>
      </c>
      <c r="I2313" s="34">
        <f>((L2313)-J2313)+T2313</f>
        <v>444</v>
      </c>
      <c r="J2313" s="34">
        <f>L2313/2</f>
        <v>0</v>
      </c>
      <c r="K2313" s="37"/>
      <c r="L2313" s="34">
        <f>SUM(N2313,O2313,P2313,Q2313,R2313,M2313)</f>
        <v>0</v>
      </c>
      <c r="M2313" s="34">
        <f>AJ2313</f>
        <v>0</v>
      </c>
      <c r="N2313" s="34">
        <f>SUM(AI2313)</f>
        <v>0</v>
      </c>
      <c r="O2313" s="34">
        <f>0</f>
        <v>0</v>
      </c>
      <c r="P2313" s="34">
        <v>0</v>
      </c>
      <c r="Q2313" s="34">
        <v>0</v>
      </c>
      <c r="R2313" s="34">
        <f>AH2313</f>
        <v>0</v>
      </c>
      <c r="S2313" s="122"/>
      <c r="T2313" s="41">
        <f>SUM(U2313,AA2313)</f>
        <v>444</v>
      </c>
      <c r="U2313" s="41">
        <f>IF(SUM(V2313:Y2313)&gt;=250, 250,SUM(V2313:Y2313))</f>
        <v>158</v>
      </c>
      <c r="V2313" s="41">
        <v>0</v>
      </c>
      <c r="W2313" s="41">
        <v>0</v>
      </c>
      <c r="X2313" s="41">
        <f>SUM(AL2313,AN2313,BO2313,BS2313)</f>
        <v>0</v>
      </c>
      <c r="Y2313" s="41">
        <f>SUM(AO2313:BN2313)-51</f>
        <v>158</v>
      </c>
      <c r="Z2313" s="41">
        <f>COUNTIF(AO2313:BN2313, "&gt;0")</f>
        <v>3</v>
      </c>
      <c r="AA2313" s="41">
        <f>SUM(AB2313:AF2313)</f>
        <v>286</v>
      </c>
      <c r="AB2313" s="41">
        <f>BP2313+BQ2313</f>
        <v>95</v>
      </c>
      <c r="AC2313" s="41">
        <v>0</v>
      </c>
      <c r="AD2313" s="41">
        <v>0</v>
      </c>
      <c r="AE2313" s="41">
        <f>SUM(BR2313)</f>
        <v>191</v>
      </c>
      <c r="AF2313" s="41">
        <f>SUM(AM2313)</f>
        <v>0</v>
      </c>
      <c r="AG2313" s="122"/>
      <c r="AH2313" s="36">
        <v>0</v>
      </c>
      <c r="AI2313" s="36">
        <v>0</v>
      </c>
      <c r="AJ2313" s="36">
        <v>0</v>
      </c>
      <c r="AK2313" s="37"/>
      <c r="AL2313" s="1">
        <v>0</v>
      </c>
      <c r="AM2313" s="1">
        <v>0</v>
      </c>
      <c r="AN2313" s="1">
        <v>0</v>
      </c>
      <c r="AO2313" s="1">
        <v>51</v>
      </c>
      <c r="AP2313" s="1">
        <v>0</v>
      </c>
      <c r="AQ2313" s="114">
        <v>0</v>
      </c>
      <c r="AR2313" s="1">
        <v>0</v>
      </c>
      <c r="AS2313" s="114">
        <v>0</v>
      </c>
      <c r="AT2313" s="114">
        <v>0</v>
      </c>
      <c r="AU2313" s="114">
        <v>0</v>
      </c>
      <c r="AV2313" s="114">
        <v>68</v>
      </c>
      <c r="AW2313" s="114">
        <v>0</v>
      </c>
      <c r="AX2313" s="114">
        <v>0</v>
      </c>
      <c r="AY2313" s="114">
        <v>0</v>
      </c>
      <c r="AZ2313" s="114">
        <v>0</v>
      </c>
      <c r="BA2313" s="114">
        <v>0</v>
      </c>
      <c r="BB2313" s="114">
        <v>0</v>
      </c>
      <c r="BC2313" s="114">
        <v>90</v>
      </c>
      <c r="BD2313" s="115">
        <v>0</v>
      </c>
      <c r="BE2313" s="114">
        <v>0</v>
      </c>
      <c r="BF2313" s="114">
        <v>0</v>
      </c>
      <c r="BG2313" s="114">
        <v>0</v>
      </c>
      <c r="BH2313" s="114">
        <v>0</v>
      </c>
      <c r="BI2313" s="114">
        <v>0</v>
      </c>
      <c r="BJ2313" s="114">
        <v>0</v>
      </c>
      <c r="BK2313" s="114">
        <v>0</v>
      </c>
      <c r="BL2313" s="114">
        <v>0</v>
      </c>
      <c r="BM2313" s="114">
        <v>0</v>
      </c>
      <c r="BN2313" s="114">
        <v>0</v>
      </c>
      <c r="BO2313" s="114">
        <v>0</v>
      </c>
      <c r="BP2313" s="114">
        <v>95</v>
      </c>
      <c r="BQ2313" s="114">
        <v>0</v>
      </c>
      <c r="BR2313" s="114">
        <v>191</v>
      </c>
      <c r="BS2313" s="114">
        <v>0</v>
      </c>
    </row>
    <row r="2314" spans="1:71" ht="15" x14ac:dyDescent="0.25">
      <c r="A2314" s="1" t="str">
        <f>CONCATENATE(G2314,"-",F2314,"-",H2314)</f>
        <v>999922729-Black-Youth</v>
      </c>
      <c r="B2314" s="1" t="str">
        <f>CONCATENATE(G2314,"-",H2314)</f>
        <v>999922729-Youth</v>
      </c>
      <c r="C2314" s="34" t="s">
        <v>831</v>
      </c>
      <c r="D2314" s="34" t="s">
        <v>832</v>
      </c>
      <c r="E2314" s="34" t="s">
        <v>27</v>
      </c>
      <c r="F2314" s="41" t="s">
        <v>14</v>
      </c>
      <c r="G2314" s="127">
        <v>999922729</v>
      </c>
      <c r="H2314" s="36" t="s">
        <v>208</v>
      </c>
      <c r="I2314" s="34">
        <f>((L2314)-J2314)+T2314</f>
        <v>441</v>
      </c>
      <c r="J2314" s="34"/>
      <c r="K2314" s="35"/>
      <c r="L2314" s="34">
        <f>SUM(N2314,O2314,P2314,Q2314,R2314,M2314)</f>
        <v>0</v>
      </c>
      <c r="M2314" s="34">
        <f>AJ2314</f>
        <v>0</v>
      </c>
      <c r="N2314" s="34">
        <f>SUM(AI2314)</f>
        <v>0</v>
      </c>
      <c r="O2314" s="34">
        <f>0</f>
        <v>0</v>
      </c>
      <c r="P2314" s="34">
        <v>0</v>
      </c>
      <c r="Q2314" s="34">
        <v>0</v>
      </c>
      <c r="R2314" s="34">
        <f>AH2314</f>
        <v>0</v>
      </c>
      <c r="S2314" s="122"/>
      <c r="T2314" s="41">
        <f>SUM(U2314,AA2314)</f>
        <v>441</v>
      </c>
      <c r="U2314" s="41">
        <f>IF(SUM(V2314:Y2314)&gt;=250, 250,SUM(V2314:Y2314))</f>
        <v>171</v>
      </c>
      <c r="V2314" s="41">
        <v>0</v>
      </c>
      <c r="W2314" s="41">
        <v>0</v>
      </c>
      <c r="X2314" s="41">
        <f>SUM(AL2314,AN2314,BO2314,BS2314)</f>
        <v>0</v>
      </c>
      <c r="Y2314" s="41">
        <f>SUM(AO2314:BN2314)</f>
        <v>171</v>
      </c>
      <c r="Z2314" s="41">
        <f>COUNTIF(AO2314:BN2314, "&gt;0")</f>
        <v>2</v>
      </c>
      <c r="AA2314" s="41">
        <f>SUM(AB2314:AF2314)</f>
        <v>270</v>
      </c>
      <c r="AB2314" s="41">
        <f>BP2314+BQ2314</f>
        <v>127</v>
      </c>
      <c r="AC2314" s="41">
        <v>0</v>
      </c>
      <c r="AD2314" s="41">
        <v>0</v>
      </c>
      <c r="AE2314" s="41">
        <f>SUM(BR2314)</f>
        <v>143</v>
      </c>
      <c r="AF2314" s="41">
        <f>SUM(AM2314)</f>
        <v>0</v>
      </c>
      <c r="AG2314" s="122"/>
      <c r="AH2314" s="36">
        <v>0</v>
      </c>
      <c r="AI2314" s="126">
        <v>0</v>
      </c>
      <c r="AJ2314" s="36">
        <v>0</v>
      </c>
      <c r="AK2314" s="121"/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  <c r="AQ2314" s="114">
        <v>0</v>
      </c>
      <c r="AR2314" s="1">
        <v>0</v>
      </c>
      <c r="AS2314" s="114">
        <v>0</v>
      </c>
      <c r="AT2314" s="114">
        <v>0</v>
      </c>
      <c r="AU2314" s="114">
        <v>0</v>
      </c>
      <c r="AV2314" s="114">
        <v>51</v>
      </c>
      <c r="AW2314" s="114">
        <v>0</v>
      </c>
      <c r="AX2314" s="114">
        <v>0</v>
      </c>
      <c r="AY2314" s="114">
        <v>0</v>
      </c>
      <c r="AZ2314" s="114">
        <v>0</v>
      </c>
      <c r="BA2314" s="114">
        <v>0</v>
      </c>
      <c r="BB2314" s="114">
        <v>0</v>
      </c>
      <c r="BC2314" s="114">
        <v>120</v>
      </c>
      <c r="BD2314" s="115">
        <v>0</v>
      </c>
      <c r="BE2314" s="114">
        <v>0</v>
      </c>
      <c r="BF2314" s="114">
        <v>0</v>
      </c>
      <c r="BG2314" s="114">
        <v>0</v>
      </c>
      <c r="BH2314" s="114">
        <v>0</v>
      </c>
      <c r="BI2314" s="114">
        <v>0</v>
      </c>
      <c r="BJ2314" s="114">
        <v>0</v>
      </c>
      <c r="BK2314" s="114">
        <v>0</v>
      </c>
      <c r="BL2314" s="114">
        <v>0</v>
      </c>
      <c r="BM2314" s="114">
        <v>0</v>
      </c>
      <c r="BN2314" s="114">
        <v>0</v>
      </c>
      <c r="BO2314" s="114">
        <v>0</v>
      </c>
      <c r="BP2314" s="114">
        <v>127</v>
      </c>
      <c r="BQ2314" s="114">
        <v>0</v>
      </c>
      <c r="BR2314" s="114">
        <v>143</v>
      </c>
      <c r="BS2314" s="114">
        <v>0</v>
      </c>
    </row>
    <row r="2315" spans="1:71" ht="15" x14ac:dyDescent="0.25">
      <c r="A2315" s="1" t="str">
        <f>CONCATENATE(G2315,"-",F2315,"-",H2315)</f>
        <v>999930396-Black-Youth</v>
      </c>
      <c r="B2315" s="1" t="str">
        <f>CONCATENATE(G2315,"-",H2315)</f>
        <v>999930396-Youth</v>
      </c>
      <c r="C2315" s="36" t="s">
        <v>352</v>
      </c>
      <c r="D2315" s="36" t="s">
        <v>316</v>
      </c>
      <c r="E2315" s="36" t="s">
        <v>27</v>
      </c>
      <c r="F2315" s="41" t="s">
        <v>14</v>
      </c>
      <c r="G2315" s="128">
        <v>999930396</v>
      </c>
      <c r="H2315" s="36" t="s">
        <v>208</v>
      </c>
      <c r="I2315" s="34">
        <f>((L2315)-J2315)+T2315</f>
        <v>406</v>
      </c>
      <c r="J2315" s="34">
        <f>L2315/2</f>
        <v>0</v>
      </c>
      <c r="K2315" s="37"/>
      <c r="L2315" s="34">
        <f>SUM(N2315,O2315,P2315,Q2315,R2315,M2315)</f>
        <v>0</v>
      </c>
      <c r="M2315" s="34">
        <f>AJ2315</f>
        <v>0</v>
      </c>
      <c r="N2315" s="34">
        <f>SUM(AI2315)</f>
        <v>0</v>
      </c>
      <c r="O2315" s="34">
        <f>0</f>
        <v>0</v>
      </c>
      <c r="P2315" s="34">
        <v>0</v>
      </c>
      <c r="Q2315" s="34">
        <v>0</v>
      </c>
      <c r="R2315" s="34">
        <f>AH2315</f>
        <v>0</v>
      </c>
      <c r="S2315" s="122"/>
      <c r="T2315" s="41">
        <f>SUM(U2315,AA2315)</f>
        <v>406</v>
      </c>
      <c r="U2315" s="41">
        <f>IF(SUM(V2315:Y2315)&gt;=250, 250,SUM(V2315:Y2315))</f>
        <v>136</v>
      </c>
      <c r="V2315" s="41">
        <v>0</v>
      </c>
      <c r="W2315" s="41">
        <v>0</v>
      </c>
      <c r="X2315" s="41">
        <f>SUM(AL2315,AN2315,BO2315,BS2315)</f>
        <v>0</v>
      </c>
      <c r="Y2315" s="41">
        <f>SUM(AO2315:BN2315)-51</f>
        <v>136</v>
      </c>
      <c r="Z2315" s="41">
        <f>COUNTIF(AO2315:BN2315, "&gt;0")</f>
        <v>3</v>
      </c>
      <c r="AA2315" s="41">
        <f>SUM(AB2315:AF2315)</f>
        <v>270</v>
      </c>
      <c r="AB2315" s="41">
        <f>BP2315+BQ2315</f>
        <v>127</v>
      </c>
      <c r="AC2315" s="41">
        <v>0</v>
      </c>
      <c r="AD2315" s="41">
        <v>0</v>
      </c>
      <c r="AE2315" s="41">
        <f>SUM(BR2315)</f>
        <v>143</v>
      </c>
      <c r="AF2315" s="41">
        <f>SUM(AM2315)</f>
        <v>0</v>
      </c>
      <c r="AG2315" s="122"/>
      <c r="AH2315" s="36">
        <v>0</v>
      </c>
      <c r="AI2315" s="36">
        <v>0</v>
      </c>
      <c r="AJ2315" s="36">
        <v>0</v>
      </c>
      <c r="AK2315" s="37"/>
      <c r="AL2315" s="1">
        <v>0</v>
      </c>
      <c r="AM2315" s="1">
        <v>0</v>
      </c>
      <c r="AN2315" s="1">
        <v>0</v>
      </c>
      <c r="AO2315" s="1">
        <v>0</v>
      </c>
      <c r="AP2315" s="1">
        <v>68</v>
      </c>
      <c r="AQ2315" s="114">
        <v>0</v>
      </c>
      <c r="AR2315" s="1">
        <v>0</v>
      </c>
      <c r="AS2315" s="114">
        <v>0</v>
      </c>
      <c r="AT2315" s="114">
        <v>0</v>
      </c>
      <c r="AU2315" s="114">
        <v>0</v>
      </c>
      <c r="AV2315" s="114">
        <v>0</v>
      </c>
      <c r="AW2315" s="114">
        <v>0</v>
      </c>
      <c r="AX2315" s="114">
        <v>0</v>
      </c>
      <c r="AY2315" s="114">
        <v>0</v>
      </c>
      <c r="AZ2315" s="114">
        <v>0</v>
      </c>
      <c r="BA2315" s="114">
        <v>51</v>
      </c>
      <c r="BB2315" s="114">
        <v>0</v>
      </c>
      <c r="BC2315" s="114">
        <v>0</v>
      </c>
      <c r="BD2315" s="115">
        <v>68</v>
      </c>
      <c r="BE2315" s="114">
        <v>0</v>
      </c>
      <c r="BF2315" s="114">
        <v>0</v>
      </c>
      <c r="BG2315" s="114">
        <v>0</v>
      </c>
      <c r="BH2315" s="114">
        <v>0</v>
      </c>
      <c r="BI2315" s="114">
        <v>0</v>
      </c>
      <c r="BJ2315" s="114">
        <v>0</v>
      </c>
      <c r="BK2315" s="114">
        <v>0</v>
      </c>
      <c r="BL2315" s="114">
        <v>0</v>
      </c>
      <c r="BM2315" s="114">
        <v>0</v>
      </c>
      <c r="BN2315" s="114">
        <v>0</v>
      </c>
      <c r="BO2315" s="114">
        <v>0</v>
      </c>
      <c r="BP2315" s="114">
        <v>127</v>
      </c>
      <c r="BQ2315" s="114">
        <v>0</v>
      </c>
      <c r="BR2315" s="114">
        <v>143</v>
      </c>
      <c r="BS2315" s="114">
        <v>0</v>
      </c>
    </row>
    <row r="2316" spans="1:71" ht="15" x14ac:dyDescent="0.25">
      <c r="A2316" s="1" t="str">
        <f>CONCATENATE(G2316,"-",F2316,"-",H2316)</f>
        <v>999924899-Black-Youth</v>
      </c>
      <c r="B2316" s="1" t="str">
        <f>CONCATENATE(G2316,"-",H2316)</f>
        <v>999924899-Youth</v>
      </c>
      <c r="C2316" s="36" t="s">
        <v>944</v>
      </c>
      <c r="D2316" s="36" t="s">
        <v>1321</v>
      </c>
      <c r="E2316" s="36" t="s">
        <v>27</v>
      </c>
      <c r="F2316" s="41" t="s">
        <v>14</v>
      </c>
      <c r="G2316" s="128">
        <v>999924899</v>
      </c>
      <c r="H2316" s="36" t="s">
        <v>208</v>
      </c>
      <c r="I2316" s="34">
        <f>((L2316)-J2316)+T2316</f>
        <v>404</v>
      </c>
      <c r="J2316" s="34">
        <f>L2316/2</f>
        <v>0</v>
      </c>
      <c r="K2316" s="37"/>
      <c r="L2316" s="34">
        <f>SUM(N2316,O2316,P2316,Q2316,R2316,M2316)</f>
        <v>0</v>
      </c>
      <c r="M2316" s="34">
        <f>AJ2316</f>
        <v>0</v>
      </c>
      <c r="N2316" s="34">
        <f>SUM(AI2316)</f>
        <v>0</v>
      </c>
      <c r="O2316" s="34">
        <f>0</f>
        <v>0</v>
      </c>
      <c r="P2316" s="34">
        <v>0</v>
      </c>
      <c r="Q2316" s="34">
        <v>0</v>
      </c>
      <c r="R2316" s="34">
        <f>AH2316</f>
        <v>0</v>
      </c>
      <c r="S2316" s="122"/>
      <c r="T2316" s="41">
        <f>SUM(U2316,AA2316)</f>
        <v>404</v>
      </c>
      <c r="U2316" s="41">
        <f>IF(SUM(V2316:Y2316)&gt;=250, 250,SUM(V2316:Y2316))</f>
        <v>136</v>
      </c>
      <c r="V2316" s="41">
        <v>0</v>
      </c>
      <c r="W2316" s="41">
        <v>0</v>
      </c>
      <c r="X2316" s="41">
        <f>SUM(AL2316,AN2316,BO2316,BS2316)</f>
        <v>0</v>
      </c>
      <c r="Y2316" s="41">
        <f>SUM(AO2316:BN2316)</f>
        <v>136</v>
      </c>
      <c r="Z2316" s="41">
        <f>COUNTIF(AO2316:BN2316, "&gt;0")</f>
        <v>2</v>
      </c>
      <c r="AA2316" s="41">
        <f>SUM(AB2316:AF2316)</f>
        <v>268</v>
      </c>
      <c r="AB2316" s="41">
        <f>BP2316+BQ2316</f>
        <v>0</v>
      </c>
      <c r="AC2316" s="41">
        <v>0</v>
      </c>
      <c r="AD2316" s="41">
        <v>0</v>
      </c>
      <c r="AE2316" s="41">
        <f>SUM(BR2316)</f>
        <v>143</v>
      </c>
      <c r="AF2316" s="41">
        <f>SUM(AM2316)</f>
        <v>125</v>
      </c>
      <c r="AG2316" s="122"/>
      <c r="AH2316" s="36">
        <v>0</v>
      </c>
      <c r="AI2316" s="36">
        <v>0</v>
      </c>
      <c r="AJ2316" s="36">
        <v>0</v>
      </c>
      <c r="AK2316" s="121"/>
      <c r="AL2316" s="1">
        <v>0</v>
      </c>
      <c r="AM2316" s="1">
        <v>125</v>
      </c>
      <c r="AN2316" s="1">
        <v>0</v>
      </c>
      <c r="AO2316" s="1">
        <v>0</v>
      </c>
      <c r="AP2316" s="1">
        <v>0</v>
      </c>
      <c r="AQ2316" s="114">
        <v>68</v>
      </c>
      <c r="AR2316" s="1">
        <v>0</v>
      </c>
      <c r="AS2316" s="114">
        <v>0</v>
      </c>
      <c r="AT2316" s="114">
        <v>0</v>
      </c>
      <c r="AU2316" s="114">
        <v>0</v>
      </c>
      <c r="AV2316" s="114">
        <v>0</v>
      </c>
      <c r="AW2316" s="114">
        <v>0</v>
      </c>
      <c r="AX2316" s="114">
        <v>0</v>
      </c>
      <c r="AY2316" s="114">
        <v>0</v>
      </c>
      <c r="AZ2316" s="114">
        <v>0</v>
      </c>
      <c r="BA2316" s="114">
        <v>0</v>
      </c>
      <c r="BB2316" s="114">
        <v>0</v>
      </c>
      <c r="BC2316" s="114">
        <v>0</v>
      </c>
      <c r="BD2316" s="115">
        <v>0</v>
      </c>
      <c r="BE2316" s="114">
        <v>0</v>
      </c>
      <c r="BF2316" s="114">
        <v>0</v>
      </c>
      <c r="BG2316" s="114">
        <v>0</v>
      </c>
      <c r="BH2316" s="114">
        <v>0</v>
      </c>
      <c r="BI2316" s="114">
        <v>0</v>
      </c>
      <c r="BJ2316" s="114">
        <v>0</v>
      </c>
      <c r="BK2316" s="114">
        <v>68</v>
      </c>
      <c r="BL2316" s="114">
        <v>0</v>
      </c>
      <c r="BM2316" s="114">
        <v>0</v>
      </c>
      <c r="BN2316" s="114">
        <v>0</v>
      </c>
      <c r="BO2316" s="114">
        <v>0</v>
      </c>
      <c r="BP2316" s="114">
        <v>0</v>
      </c>
      <c r="BQ2316" s="114">
        <v>0</v>
      </c>
      <c r="BR2316" s="114">
        <v>143</v>
      </c>
      <c r="BS2316" s="114">
        <v>0</v>
      </c>
    </row>
    <row r="2317" spans="1:71" ht="15" x14ac:dyDescent="0.25">
      <c r="A2317" s="1" t="str">
        <f>CONCATENATE(G2317,"-",F2317,"-",H2317)</f>
        <v>999932121-Black-Youth</v>
      </c>
      <c r="B2317" s="1" t="str">
        <f>CONCATENATE(G2317,"-",H2317)</f>
        <v>999932121-Youth</v>
      </c>
      <c r="C2317" s="36" t="s">
        <v>1498</v>
      </c>
      <c r="D2317" s="36" t="s">
        <v>1768</v>
      </c>
      <c r="E2317" s="36" t="s">
        <v>27</v>
      </c>
      <c r="F2317" s="41" t="s">
        <v>14</v>
      </c>
      <c r="G2317" s="128">
        <v>999932121</v>
      </c>
      <c r="H2317" s="36" t="s">
        <v>208</v>
      </c>
      <c r="I2317" s="34">
        <f>((L2317)-J2317)+T2317</f>
        <v>403.5</v>
      </c>
      <c r="J2317" s="36"/>
      <c r="K2317" s="37"/>
      <c r="L2317" s="34">
        <f>SUM(N2317,O2317,P2317,Q2317,R2317,M2317)</f>
        <v>0</v>
      </c>
      <c r="M2317" s="34">
        <f>AJ2317</f>
        <v>0</v>
      </c>
      <c r="N2317" s="34">
        <f>SUM(AI2317)</f>
        <v>0</v>
      </c>
      <c r="O2317" s="34">
        <f>0</f>
        <v>0</v>
      </c>
      <c r="P2317" s="34">
        <v>0</v>
      </c>
      <c r="Q2317" s="34">
        <v>0</v>
      </c>
      <c r="R2317" s="34">
        <f>AH2317</f>
        <v>0</v>
      </c>
      <c r="S2317" s="122"/>
      <c r="T2317" s="41">
        <f>SUM(U2317,AA2317)</f>
        <v>403.5</v>
      </c>
      <c r="U2317" s="41">
        <f>IF(SUM(V2317:Y2317)&gt;=250, 250,SUM(V2317:Y2317))</f>
        <v>213.5</v>
      </c>
      <c r="V2317" s="41">
        <v>0</v>
      </c>
      <c r="W2317" s="41">
        <v>0</v>
      </c>
      <c r="X2317" s="41">
        <f>SUM(AL2317,AN2317,BO2317,BS2317)</f>
        <v>93.5</v>
      </c>
      <c r="Y2317" s="41">
        <f>SUM(AO2317:BN2317)-60-60</f>
        <v>120</v>
      </c>
      <c r="Z2317" s="41">
        <f>COUNTIF(AO2317:BN2317, "&gt;0")</f>
        <v>4</v>
      </c>
      <c r="AA2317" s="41">
        <f>SUM(AB2317:AF2317)</f>
        <v>190</v>
      </c>
      <c r="AB2317" s="41">
        <f>BP2317+BQ2317</f>
        <v>190</v>
      </c>
      <c r="AC2317" s="41">
        <v>0</v>
      </c>
      <c r="AD2317" s="41">
        <v>0</v>
      </c>
      <c r="AE2317" s="41">
        <f>SUM(BR2317)</f>
        <v>0</v>
      </c>
      <c r="AF2317" s="41">
        <f>SUM(AM2317)</f>
        <v>0</v>
      </c>
      <c r="AG2317" s="122"/>
      <c r="AH2317" s="36">
        <v>0</v>
      </c>
      <c r="AI2317" s="126">
        <v>0</v>
      </c>
      <c r="AJ2317" s="36">
        <v>0</v>
      </c>
      <c r="AK2317" s="121"/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14">
        <v>0</v>
      </c>
      <c r="AR2317" s="1">
        <v>60</v>
      </c>
      <c r="AS2317" s="114">
        <v>0</v>
      </c>
      <c r="AT2317" s="114">
        <v>0</v>
      </c>
      <c r="AU2317" s="114">
        <v>0</v>
      </c>
      <c r="AV2317" s="114">
        <v>0</v>
      </c>
      <c r="AW2317" s="114">
        <v>0</v>
      </c>
      <c r="AX2317" s="114">
        <v>60</v>
      </c>
      <c r="AY2317" s="114">
        <v>0</v>
      </c>
      <c r="AZ2317" s="114">
        <v>0</v>
      </c>
      <c r="BA2317" s="114">
        <v>0</v>
      </c>
      <c r="BB2317" s="114">
        <v>0</v>
      </c>
      <c r="BC2317" s="114">
        <v>0</v>
      </c>
      <c r="BD2317" s="115">
        <v>0</v>
      </c>
      <c r="BE2317" s="114">
        <v>0</v>
      </c>
      <c r="BF2317" s="114">
        <v>60</v>
      </c>
      <c r="BG2317" s="114">
        <v>0</v>
      </c>
      <c r="BH2317" s="114">
        <v>0</v>
      </c>
      <c r="BI2317" s="114">
        <v>0</v>
      </c>
      <c r="BJ2317" s="114">
        <v>0</v>
      </c>
      <c r="BK2317" s="114">
        <v>0</v>
      </c>
      <c r="BL2317" s="114">
        <v>0</v>
      </c>
      <c r="BM2317" s="114">
        <v>0</v>
      </c>
      <c r="BN2317" s="114">
        <v>60</v>
      </c>
      <c r="BO2317" s="114">
        <v>37.5</v>
      </c>
      <c r="BP2317" s="114">
        <v>95</v>
      </c>
      <c r="BQ2317" s="114">
        <v>95</v>
      </c>
      <c r="BR2317" s="114">
        <v>0</v>
      </c>
      <c r="BS2317" s="114">
        <v>56</v>
      </c>
    </row>
    <row r="2318" spans="1:71" ht="15" x14ac:dyDescent="0.25">
      <c r="A2318" s="1" t="str">
        <f>CONCATENATE(G2318,"-",F2318,"-",H2318)</f>
        <v>999925262-Black-Youth</v>
      </c>
      <c r="B2318" s="1" t="str">
        <f>CONCATENATE(G2318,"-",H2318)</f>
        <v>999925262-Youth</v>
      </c>
      <c r="C2318" s="34" t="s">
        <v>981</v>
      </c>
      <c r="D2318" s="34" t="s">
        <v>199</v>
      </c>
      <c r="E2318" s="34" t="s">
        <v>27</v>
      </c>
      <c r="F2318" s="41" t="s">
        <v>14</v>
      </c>
      <c r="G2318" s="127">
        <v>999925262</v>
      </c>
      <c r="H2318" s="36" t="s">
        <v>208</v>
      </c>
      <c r="I2318" s="34">
        <f>((L2318)-J2318)+T2318</f>
        <v>400</v>
      </c>
      <c r="J2318" s="34"/>
      <c r="K2318" s="35"/>
      <c r="L2318" s="34">
        <f>SUM(N2318,O2318,P2318,Q2318,R2318,M2318)</f>
        <v>42</v>
      </c>
      <c r="M2318" s="34">
        <f>AJ2318</f>
        <v>0</v>
      </c>
      <c r="N2318" s="34">
        <f>SUM(AI2318)</f>
        <v>42</v>
      </c>
      <c r="O2318" s="34">
        <f>0</f>
        <v>0</v>
      </c>
      <c r="P2318" s="34">
        <v>0</v>
      </c>
      <c r="Q2318" s="34">
        <v>0</v>
      </c>
      <c r="R2318" s="34">
        <f>AH2318</f>
        <v>0</v>
      </c>
      <c r="S2318" s="122"/>
      <c r="T2318" s="41">
        <f>SUM(U2318,AA2318)</f>
        <v>358</v>
      </c>
      <c r="U2318" s="41">
        <f>IF(SUM(V2318:Y2318)&gt;=250, 250,SUM(V2318:Y2318))</f>
        <v>90</v>
      </c>
      <c r="V2318" s="41">
        <v>0</v>
      </c>
      <c r="W2318" s="41">
        <v>0</v>
      </c>
      <c r="X2318" s="41">
        <f>SUM(AL2318,AN2318,BO2318,BS2318)</f>
        <v>0</v>
      </c>
      <c r="Y2318" s="41">
        <f>SUM(AO2318:BN2318)</f>
        <v>90</v>
      </c>
      <c r="Z2318" s="41">
        <f>COUNTIF(AO2318:BN2318, "&gt;0")</f>
        <v>1</v>
      </c>
      <c r="AA2318" s="41">
        <f>SUM(AB2318:AF2318)</f>
        <v>268</v>
      </c>
      <c r="AB2318" s="41">
        <f>BP2318+BQ2318</f>
        <v>0</v>
      </c>
      <c r="AC2318" s="41">
        <v>0</v>
      </c>
      <c r="AD2318" s="41">
        <v>0</v>
      </c>
      <c r="AE2318" s="41">
        <f>SUM(BR2318)</f>
        <v>143</v>
      </c>
      <c r="AF2318" s="41">
        <f>SUM(AM2318)</f>
        <v>125</v>
      </c>
      <c r="AG2318" s="122"/>
      <c r="AH2318" s="36">
        <v>0</v>
      </c>
      <c r="AI2318" s="126">
        <v>42</v>
      </c>
      <c r="AJ2318" s="36">
        <v>0</v>
      </c>
      <c r="AK2318" s="121"/>
      <c r="AL2318" s="1">
        <v>0</v>
      </c>
      <c r="AM2318" s="1">
        <v>125</v>
      </c>
      <c r="AN2318" s="1">
        <v>0</v>
      </c>
      <c r="AO2318" s="1">
        <v>0</v>
      </c>
      <c r="AP2318" s="1">
        <v>0</v>
      </c>
      <c r="AQ2318" s="114">
        <v>0</v>
      </c>
      <c r="AR2318" s="1">
        <v>0</v>
      </c>
      <c r="AS2318" s="114">
        <v>0</v>
      </c>
      <c r="AT2318" s="114">
        <v>0</v>
      </c>
      <c r="AU2318" s="114">
        <v>0</v>
      </c>
      <c r="AV2318" s="114">
        <v>0</v>
      </c>
      <c r="AW2318" s="114">
        <v>0</v>
      </c>
      <c r="AX2318" s="114">
        <v>0</v>
      </c>
      <c r="AY2318" s="114">
        <v>0</v>
      </c>
      <c r="AZ2318" s="114">
        <v>0</v>
      </c>
      <c r="BA2318" s="114">
        <v>0</v>
      </c>
      <c r="BB2318" s="114">
        <v>0</v>
      </c>
      <c r="BC2318" s="114">
        <v>0</v>
      </c>
      <c r="BD2318" s="115">
        <v>0</v>
      </c>
      <c r="BE2318" s="114">
        <v>0</v>
      </c>
      <c r="BF2318" s="114">
        <v>0</v>
      </c>
      <c r="BG2318" s="114">
        <v>0</v>
      </c>
      <c r="BH2318" s="114">
        <v>0</v>
      </c>
      <c r="BI2318" s="114">
        <v>0</v>
      </c>
      <c r="BJ2318" s="114">
        <v>0</v>
      </c>
      <c r="BK2318" s="114">
        <v>90</v>
      </c>
      <c r="BL2318" s="114">
        <v>0</v>
      </c>
      <c r="BM2318" s="114">
        <v>0</v>
      </c>
      <c r="BN2318" s="114">
        <v>0</v>
      </c>
      <c r="BO2318" s="114">
        <v>0</v>
      </c>
      <c r="BP2318" s="114">
        <v>0</v>
      </c>
      <c r="BQ2318" s="114">
        <v>0</v>
      </c>
      <c r="BR2318" s="114">
        <v>143</v>
      </c>
      <c r="BS2318" s="114">
        <v>0</v>
      </c>
    </row>
    <row r="2319" spans="1:71" ht="15" x14ac:dyDescent="0.25">
      <c r="A2319" s="1" t="str">
        <f>CONCATENATE(G2319,"-",F2319,"-",H2319)</f>
        <v>999926906-Black-Youth</v>
      </c>
      <c r="B2319" s="1" t="str">
        <f>CONCATENATE(G2319,"-",H2319)</f>
        <v>999926906-Youth</v>
      </c>
      <c r="C2319" s="36" t="s">
        <v>756</v>
      </c>
      <c r="D2319" s="36" t="s">
        <v>61</v>
      </c>
      <c r="E2319" s="36" t="s">
        <v>27</v>
      </c>
      <c r="F2319" s="36" t="s">
        <v>14</v>
      </c>
      <c r="G2319" s="36">
        <v>999926906</v>
      </c>
      <c r="H2319" s="36" t="s">
        <v>208</v>
      </c>
      <c r="I2319" s="34">
        <f>((L2319)-J2319)+T2319</f>
        <v>365</v>
      </c>
      <c r="J2319" s="36"/>
      <c r="K2319" s="35"/>
      <c r="L2319" s="34">
        <f>SUM(N2319,O2319,P2319,Q2319,R2319,M2319)</f>
        <v>0</v>
      </c>
      <c r="M2319" s="34">
        <f>AJ2319</f>
        <v>0</v>
      </c>
      <c r="N2319" s="34">
        <f>SUM(AI2319)</f>
        <v>0</v>
      </c>
      <c r="O2319" s="34">
        <f>0</f>
        <v>0</v>
      </c>
      <c r="P2319" s="34">
        <v>0</v>
      </c>
      <c r="Q2319" s="34">
        <v>0</v>
      </c>
      <c r="R2319" s="34">
        <f>AH2319</f>
        <v>0</v>
      </c>
      <c r="S2319" s="122"/>
      <c r="T2319" s="41">
        <f>SUM(U2319,AA2319)</f>
        <v>365</v>
      </c>
      <c r="U2319" s="41">
        <f>IF(SUM(V2319:Y2319)&gt;=250, 250,SUM(V2319:Y2319))</f>
        <v>127</v>
      </c>
      <c r="V2319" s="41">
        <v>0</v>
      </c>
      <c r="W2319" s="41">
        <v>0</v>
      </c>
      <c r="X2319" s="41">
        <f>SUM(AL2319,AN2319,BO2319,BS2319)</f>
        <v>100</v>
      </c>
      <c r="Y2319" s="41">
        <f>SUM(AO2319:BN2319)</f>
        <v>27</v>
      </c>
      <c r="Z2319" s="41">
        <f>COUNTIF(AO2319:BN2319, "&gt;0")</f>
        <v>1</v>
      </c>
      <c r="AA2319" s="41">
        <f>SUM(AB2319:AF2319)</f>
        <v>238</v>
      </c>
      <c r="AB2319" s="41">
        <f>BP2319+BQ2319</f>
        <v>95</v>
      </c>
      <c r="AC2319" s="41">
        <v>0</v>
      </c>
      <c r="AD2319" s="41">
        <v>0</v>
      </c>
      <c r="AE2319" s="41">
        <f>SUM(BR2319)</f>
        <v>143</v>
      </c>
      <c r="AF2319" s="41">
        <f>SUM(AM2319)</f>
        <v>0</v>
      </c>
      <c r="AG2319" s="122"/>
      <c r="AH2319" s="36">
        <v>0</v>
      </c>
      <c r="AI2319" s="126">
        <v>0</v>
      </c>
      <c r="AJ2319" s="36">
        <v>0</v>
      </c>
      <c r="AK2319" s="121"/>
      <c r="AL2319" s="1">
        <v>0</v>
      </c>
      <c r="AM2319" s="1">
        <v>0</v>
      </c>
      <c r="AN2319" s="1">
        <v>0</v>
      </c>
      <c r="AO2319" s="1">
        <v>0</v>
      </c>
      <c r="AP2319" s="1">
        <v>0</v>
      </c>
      <c r="AQ2319" s="114">
        <v>0</v>
      </c>
      <c r="AR2319" s="1">
        <v>0</v>
      </c>
      <c r="AS2319" s="114">
        <v>0</v>
      </c>
      <c r="AT2319" s="114">
        <v>0</v>
      </c>
      <c r="AU2319" s="114">
        <v>0</v>
      </c>
      <c r="AV2319" s="114">
        <v>0</v>
      </c>
      <c r="AW2319" s="36">
        <v>27</v>
      </c>
      <c r="AX2319" s="114">
        <v>0</v>
      </c>
      <c r="AY2319" s="114">
        <v>0</v>
      </c>
      <c r="AZ2319" s="114">
        <v>0</v>
      </c>
      <c r="BA2319" s="114">
        <v>0</v>
      </c>
      <c r="BB2319" s="114">
        <v>0</v>
      </c>
      <c r="BC2319" s="114">
        <v>0</v>
      </c>
      <c r="BD2319" s="115">
        <v>0</v>
      </c>
      <c r="BE2319" s="114">
        <v>0</v>
      </c>
      <c r="BF2319" s="114">
        <v>0</v>
      </c>
      <c r="BG2319" s="114">
        <v>0</v>
      </c>
      <c r="BH2319" s="114">
        <v>0</v>
      </c>
      <c r="BI2319" s="114">
        <v>0</v>
      </c>
      <c r="BJ2319" s="114">
        <v>0</v>
      </c>
      <c r="BK2319" s="114">
        <v>0</v>
      </c>
      <c r="BL2319" s="114">
        <v>0</v>
      </c>
      <c r="BM2319" s="114">
        <v>0</v>
      </c>
      <c r="BN2319" s="114">
        <v>0</v>
      </c>
      <c r="BO2319" s="114">
        <v>0</v>
      </c>
      <c r="BP2319" s="114">
        <v>0</v>
      </c>
      <c r="BQ2319" s="114">
        <v>95</v>
      </c>
      <c r="BR2319" s="114">
        <v>143</v>
      </c>
      <c r="BS2319" s="114">
        <v>100</v>
      </c>
    </row>
    <row r="2320" spans="1:71" ht="15" x14ac:dyDescent="0.25">
      <c r="A2320" s="1" t="str">
        <f>CONCATENATE(G2320,"-",F2320,"-",H2320)</f>
        <v>999922280-Black-Youth</v>
      </c>
      <c r="B2320" s="1" t="str">
        <f>CONCATENATE(G2320,"-",H2320)</f>
        <v>999922280-Youth</v>
      </c>
      <c r="C2320" s="36" t="s">
        <v>1469</v>
      </c>
      <c r="D2320" s="36" t="s">
        <v>1458</v>
      </c>
      <c r="E2320" s="36" t="s">
        <v>27</v>
      </c>
      <c r="F2320" s="41" t="s">
        <v>14</v>
      </c>
      <c r="G2320" s="127">
        <v>999922280</v>
      </c>
      <c r="H2320" s="36" t="s">
        <v>208</v>
      </c>
      <c r="I2320" s="34">
        <f>((L2320)-J2320)+T2320</f>
        <v>361</v>
      </c>
      <c r="J2320" s="34">
        <f>L2320/2</f>
        <v>0</v>
      </c>
      <c r="K2320" s="37"/>
      <c r="L2320" s="34">
        <f>SUM(N2320,O2320,P2320,Q2320,R2320,M2320)</f>
        <v>0</v>
      </c>
      <c r="M2320" s="34">
        <f>AJ2320</f>
        <v>0</v>
      </c>
      <c r="N2320" s="34">
        <f>SUM(AI2320)</f>
        <v>0</v>
      </c>
      <c r="O2320" s="34">
        <f>0</f>
        <v>0</v>
      </c>
      <c r="P2320" s="34">
        <v>0</v>
      </c>
      <c r="Q2320" s="34">
        <v>0</v>
      </c>
      <c r="R2320" s="34">
        <f>AH2320</f>
        <v>0</v>
      </c>
      <c r="S2320" s="122"/>
      <c r="T2320" s="41">
        <f>SUM(U2320,AA2320)</f>
        <v>361</v>
      </c>
      <c r="U2320" s="41">
        <f>IF(SUM(V2320:Y2320)&gt;=250, 250,SUM(V2320:Y2320))</f>
        <v>170</v>
      </c>
      <c r="V2320" s="41">
        <v>0</v>
      </c>
      <c r="W2320" s="41">
        <v>0</v>
      </c>
      <c r="X2320" s="41">
        <f>SUM(AL2320,AN2320,BO2320,BS2320)</f>
        <v>50</v>
      </c>
      <c r="Y2320" s="41">
        <f>SUM(AO2320:BN2320)</f>
        <v>120</v>
      </c>
      <c r="Z2320" s="41">
        <f>COUNTIF(AO2320:BN2320, "&gt;0")</f>
        <v>1</v>
      </c>
      <c r="AA2320" s="41">
        <f>SUM(AB2320:AF2320)</f>
        <v>191</v>
      </c>
      <c r="AB2320" s="41">
        <f>BP2320+BQ2320</f>
        <v>0</v>
      </c>
      <c r="AC2320" s="41">
        <v>0</v>
      </c>
      <c r="AD2320" s="41">
        <v>0</v>
      </c>
      <c r="AE2320" s="41">
        <f>SUM(BR2320)</f>
        <v>191</v>
      </c>
      <c r="AF2320" s="41">
        <f>SUM(AM2320)</f>
        <v>0</v>
      </c>
      <c r="AG2320" s="37"/>
      <c r="AH2320" s="36">
        <v>0</v>
      </c>
      <c r="AI2320" s="126">
        <v>0</v>
      </c>
      <c r="AJ2320" s="36">
        <v>0</v>
      </c>
      <c r="AK2320" s="121"/>
      <c r="AL2320" s="1">
        <v>0</v>
      </c>
      <c r="AM2320" s="1">
        <v>0</v>
      </c>
      <c r="AN2320" s="1">
        <v>50</v>
      </c>
      <c r="AO2320" s="1">
        <v>0</v>
      </c>
      <c r="AP2320" s="1">
        <v>0</v>
      </c>
      <c r="AQ2320" s="114">
        <v>0</v>
      </c>
      <c r="AR2320" s="1">
        <v>0</v>
      </c>
      <c r="AS2320" s="114">
        <v>0</v>
      </c>
      <c r="AT2320" s="114">
        <v>0</v>
      </c>
      <c r="AU2320" s="114">
        <v>0</v>
      </c>
      <c r="AV2320" s="114">
        <v>0</v>
      </c>
      <c r="AW2320" s="114">
        <v>0</v>
      </c>
      <c r="AX2320" s="114">
        <v>0</v>
      </c>
      <c r="AY2320" s="114">
        <v>0</v>
      </c>
      <c r="AZ2320" s="114">
        <v>0</v>
      </c>
      <c r="BA2320" s="114">
        <v>0</v>
      </c>
      <c r="BB2320" s="114">
        <v>0</v>
      </c>
      <c r="BC2320" s="114">
        <v>0</v>
      </c>
      <c r="BD2320" s="115">
        <v>0</v>
      </c>
      <c r="BE2320" s="114">
        <v>0</v>
      </c>
      <c r="BF2320" s="114">
        <v>0</v>
      </c>
      <c r="BG2320" s="114">
        <v>0</v>
      </c>
      <c r="BH2320" s="114">
        <v>120</v>
      </c>
      <c r="BI2320" s="114">
        <v>0</v>
      </c>
      <c r="BJ2320" s="114">
        <v>0</v>
      </c>
      <c r="BK2320" s="114">
        <v>0</v>
      </c>
      <c r="BL2320" s="114">
        <v>0</v>
      </c>
      <c r="BM2320" s="114">
        <v>0</v>
      </c>
      <c r="BN2320" s="114">
        <v>0</v>
      </c>
      <c r="BO2320" s="114">
        <v>0</v>
      </c>
      <c r="BP2320" s="114">
        <v>0</v>
      </c>
      <c r="BQ2320" s="114">
        <v>0</v>
      </c>
      <c r="BR2320" s="114">
        <v>191</v>
      </c>
      <c r="BS2320" s="114">
        <v>0</v>
      </c>
    </row>
    <row r="2321" spans="1:71" ht="15" x14ac:dyDescent="0.25">
      <c r="A2321" s="1" t="str">
        <f>CONCATENATE(G2321,"-",F2321,"-",H2321)</f>
        <v>999924886-Black-Youth</v>
      </c>
      <c r="B2321" s="1" t="str">
        <f>CONCATENATE(G2321,"-",H2321)</f>
        <v>999924886-Youth</v>
      </c>
      <c r="C2321" s="36" t="s">
        <v>346</v>
      </c>
      <c r="D2321" s="36" t="s">
        <v>117</v>
      </c>
      <c r="E2321" s="36" t="s">
        <v>27</v>
      </c>
      <c r="F2321" s="41" t="s">
        <v>14</v>
      </c>
      <c r="G2321" s="128">
        <v>999924886</v>
      </c>
      <c r="H2321" s="36" t="s">
        <v>208</v>
      </c>
      <c r="I2321" s="34">
        <f>((L2321)-J2321)+T2321</f>
        <v>357</v>
      </c>
      <c r="J2321" s="34">
        <f>L2321/2</f>
        <v>0</v>
      </c>
      <c r="K2321" s="37"/>
      <c r="L2321" s="34">
        <f>SUM(N2321,O2321,P2321,Q2321,R2321,M2321)</f>
        <v>0</v>
      </c>
      <c r="M2321" s="34">
        <f>AJ2321</f>
        <v>0</v>
      </c>
      <c r="N2321" s="34">
        <f>SUM(AI2321)</f>
        <v>0</v>
      </c>
      <c r="O2321" s="34">
        <f>0</f>
        <v>0</v>
      </c>
      <c r="P2321" s="34">
        <v>0</v>
      </c>
      <c r="Q2321" s="34">
        <v>0</v>
      </c>
      <c r="R2321" s="34">
        <f>AH2321</f>
        <v>0</v>
      </c>
      <c r="S2321" s="122"/>
      <c r="T2321" s="41">
        <f>SUM(U2321,AA2321)</f>
        <v>357</v>
      </c>
      <c r="U2321" s="41">
        <f>IF(SUM(V2321:Y2321)&gt;=250, 250,SUM(V2321:Y2321))</f>
        <v>119</v>
      </c>
      <c r="V2321" s="41">
        <v>0</v>
      </c>
      <c r="W2321" s="41">
        <v>0</v>
      </c>
      <c r="X2321" s="41">
        <f>SUM(AL2321,AN2321,BO2321,BS2321)</f>
        <v>0</v>
      </c>
      <c r="Y2321" s="41">
        <f>SUM(AO2321:BN2321)-51</f>
        <v>119</v>
      </c>
      <c r="Z2321" s="41">
        <f>COUNTIF(AO2321:BN2321, "&gt;0")</f>
        <v>3</v>
      </c>
      <c r="AA2321" s="41">
        <f>SUM(AB2321:AF2321)</f>
        <v>238</v>
      </c>
      <c r="AB2321" s="41">
        <f>BP2321+BQ2321</f>
        <v>95</v>
      </c>
      <c r="AC2321" s="41">
        <v>0</v>
      </c>
      <c r="AD2321" s="41">
        <v>0</v>
      </c>
      <c r="AE2321" s="41">
        <f>SUM(BR2321)</f>
        <v>143</v>
      </c>
      <c r="AF2321" s="41">
        <f>SUM(AM2321)</f>
        <v>0</v>
      </c>
      <c r="AG2321" s="122"/>
      <c r="AH2321" s="36">
        <v>0</v>
      </c>
      <c r="AI2321" s="36">
        <v>0</v>
      </c>
      <c r="AJ2321" s="36">
        <v>0</v>
      </c>
      <c r="AK2321" s="37"/>
      <c r="AL2321" s="1">
        <v>0</v>
      </c>
      <c r="AM2321" s="1">
        <v>0</v>
      </c>
      <c r="AN2321" s="1">
        <v>0</v>
      </c>
      <c r="AO2321" s="1">
        <v>51</v>
      </c>
      <c r="AP2321" s="1">
        <v>0</v>
      </c>
      <c r="AQ2321" s="114">
        <v>0</v>
      </c>
      <c r="AR2321" s="1">
        <v>0</v>
      </c>
      <c r="AS2321" s="114">
        <v>0</v>
      </c>
      <c r="AT2321" s="114">
        <v>0</v>
      </c>
      <c r="AU2321" s="114">
        <v>0</v>
      </c>
      <c r="AV2321" s="114">
        <v>68</v>
      </c>
      <c r="AW2321" s="114">
        <v>0</v>
      </c>
      <c r="AX2321" s="114">
        <v>0</v>
      </c>
      <c r="AY2321" s="114">
        <v>0</v>
      </c>
      <c r="AZ2321" s="114">
        <v>0</v>
      </c>
      <c r="BA2321" s="114">
        <v>0</v>
      </c>
      <c r="BB2321" s="114">
        <v>0</v>
      </c>
      <c r="BC2321" s="114">
        <v>0</v>
      </c>
      <c r="BD2321" s="115">
        <v>51</v>
      </c>
      <c r="BE2321" s="114">
        <v>0</v>
      </c>
      <c r="BF2321" s="114">
        <v>0</v>
      </c>
      <c r="BG2321" s="114">
        <v>0</v>
      </c>
      <c r="BH2321" s="114">
        <v>0</v>
      </c>
      <c r="BI2321" s="114">
        <v>0</v>
      </c>
      <c r="BJ2321" s="114">
        <v>0</v>
      </c>
      <c r="BK2321" s="114">
        <v>0</v>
      </c>
      <c r="BL2321" s="114">
        <v>0</v>
      </c>
      <c r="BM2321" s="114">
        <v>0</v>
      </c>
      <c r="BN2321" s="114">
        <v>0</v>
      </c>
      <c r="BO2321" s="114">
        <v>0</v>
      </c>
      <c r="BP2321" s="114">
        <v>95</v>
      </c>
      <c r="BQ2321" s="114">
        <v>0</v>
      </c>
      <c r="BR2321" s="114">
        <v>143</v>
      </c>
      <c r="BS2321" s="114">
        <v>0</v>
      </c>
    </row>
    <row r="2322" spans="1:71" ht="15" x14ac:dyDescent="0.25">
      <c r="A2322" s="1" t="str">
        <f>CONCATENATE(G2322,"-",F2322,"-",H2322)</f>
        <v>999926584-Black-Youth</v>
      </c>
      <c r="B2322" s="1" t="str">
        <f>CONCATENATE(G2322,"-",H2322)</f>
        <v>999926584-Youth</v>
      </c>
      <c r="C2322" s="36" t="s">
        <v>25</v>
      </c>
      <c r="D2322" s="36" t="s">
        <v>1757</v>
      </c>
      <c r="E2322" s="36" t="s">
        <v>27</v>
      </c>
      <c r="F2322" s="36" t="s">
        <v>14</v>
      </c>
      <c r="G2322" s="36">
        <v>999926584</v>
      </c>
      <c r="H2322" s="36" t="s">
        <v>208</v>
      </c>
      <c r="I2322" s="34">
        <f>((L2322)-J2322)+T2322</f>
        <v>333.3</v>
      </c>
      <c r="J2322" s="34">
        <f>L2322/2</f>
        <v>30</v>
      </c>
      <c r="K2322" s="35"/>
      <c r="L2322" s="34">
        <f>SUM(N2322,O2322,P2322,Q2322,R2322,M2322)</f>
        <v>60</v>
      </c>
      <c r="M2322" s="34">
        <f>AJ2322</f>
        <v>0</v>
      </c>
      <c r="N2322" s="34">
        <f>SUM(AI2322)</f>
        <v>0</v>
      </c>
      <c r="O2322" s="34">
        <f>0</f>
        <v>0</v>
      </c>
      <c r="P2322" s="34">
        <v>0</v>
      </c>
      <c r="Q2322" s="34">
        <v>0</v>
      </c>
      <c r="R2322" s="34">
        <f>AH2322</f>
        <v>60</v>
      </c>
      <c r="S2322" s="122"/>
      <c r="T2322" s="41">
        <f>SUM(U2322,AA2322)</f>
        <v>303.3</v>
      </c>
      <c r="U2322" s="41">
        <f>IF(SUM(V2322:Y2322)&gt;=250, 250,SUM(V2322:Y2322))</f>
        <v>33.299999999999997</v>
      </c>
      <c r="V2322" s="41">
        <v>0</v>
      </c>
      <c r="W2322" s="41">
        <v>0</v>
      </c>
      <c r="X2322" s="41">
        <f>SUM(AL2322,AN2322,BO2322,BS2322)</f>
        <v>0</v>
      </c>
      <c r="Y2322" s="41">
        <f>SUM(AO2322:BN2322)</f>
        <v>33.299999999999997</v>
      </c>
      <c r="Z2322" s="41">
        <f>COUNTIF(AO2322:BN2322, "&gt;0")</f>
        <v>2</v>
      </c>
      <c r="AA2322" s="41">
        <f>SUM(AB2322:AF2322)</f>
        <v>270</v>
      </c>
      <c r="AB2322" s="41">
        <f>BP2322+BQ2322</f>
        <v>127</v>
      </c>
      <c r="AC2322" s="41">
        <v>0</v>
      </c>
      <c r="AD2322" s="41">
        <v>0</v>
      </c>
      <c r="AE2322" s="41">
        <f>SUM(BR2322)</f>
        <v>143</v>
      </c>
      <c r="AF2322" s="41">
        <f>SUM(AM2322)</f>
        <v>0</v>
      </c>
      <c r="AG2322" s="122"/>
      <c r="AH2322" s="36">
        <v>60</v>
      </c>
      <c r="AI2322" s="126">
        <v>0</v>
      </c>
      <c r="AJ2322" s="36">
        <v>0</v>
      </c>
      <c r="AK2322" s="121"/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  <c r="AQ2322" s="114">
        <v>0</v>
      </c>
      <c r="AR2322" s="1">
        <v>0</v>
      </c>
      <c r="AS2322" s="114">
        <v>0</v>
      </c>
      <c r="AT2322" s="114">
        <v>0</v>
      </c>
      <c r="AU2322" s="114">
        <v>0</v>
      </c>
      <c r="AV2322" s="114">
        <v>0</v>
      </c>
      <c r="AW2322" s="36">
        <v>15.299999999999999</v>
      </c>
      <c r="AX2322" s="114">
        <v>0</v>
      </c>
      <c r="AY2322" s="114">
        <v>0</v>
      </c>
      <c r="AZ2322" s="114">
        <v>0</v>
      </c>
      <c r="BA2322" s="114">
        <v>0</v>
      </c>
      <c r="BB2322" s="114">
        <v>0</v>
      </c>
      <c r="BC2322" s="114">
        <v>0</v>
      </c>
      <c r="BD2322" s="115">
        <v>0</v>
      </c>
      <c r="BE2322" s="114">
        <v>0</v>
      </c>
      <c r="BF2322" s="114">
        <v>0</v>
      </c>
      <c r="BG2322" s="114">
        <v>0</v>
      </c>
      <c r="BH2322" s="114">
        <v>0</v>
      </c>
      <c r="BI2322" s="36">
        <v>18</v>
      </c>
      <c r="BJ2322" s="114">
        <v>0</v>
      </c>
      <c r="BK2322" s="114">
        <v>0</v>
      </c>
      <c r="BL2322" s="114">
        <v>0</v>
      </c>
      <c r="BM2322" s="114">
        <v>0</v>
      </c>
      <c r="BN2322" s="114">
        <v>0</v>
      </c>
      <c r="BO2322" s="114">
        <v>0</v>
      </c>
      <c r="BP2322" s="114">
        <v>0</v>
      </c>
      <c r="BQ2322" s="114">
        <v>127</v>
      </c>
      <c r="BR2322" s="114">
        <v>143</v>
      </c>
      <c r="BS2322" s="114">
        <v>0</v>
      </c>
    </row>
    <row r="2323" spans="1:71" ht="15" x14ac:dyDescent="0.25">
      <c r="A2323" s="1" t="str">
        <f>CONCATENATE(G2323,"-",F2323,"-",H2323)</f>
        <v>999933381-Black-Youth</v>
      </c>
      <c r="B2323" s="1" t="str">
        <f>CONCATENATE(G2323,"-",H2323)</f>
        <v>999933381-Youth</v>
      </c>
      <c r="C2323" s="36" t="s">
        <v>303</v>
      </c>
      <c r="D2323" s="36" t="s">
        <v>1847</v>
      </c>
      <c r="E2323" s="36" t="s">
        <v>27</v>
      </c>
      <c r="F2323" s="41" t="s">
        <v>14</v>
      </c>
      <c r="G2323" s="128">
        <v>999933381</v>
      </c>
      <c r="H2323" s="36" t="s">
        <v>208</v>
      </c>
      <c r="I2323" s="34">
        <f>((L2323)-J2323)+T2323</f>
        <v>322</v>
      </c>
      <c r="J2323" s="34">
        <f>L2323/2</f>
        <v>0</v>
      </c>
      <c r="K2323" s="37"/>
      <c r="L2323" s="34">
        <f>SUM(N2323,O2323,P2323,Q2323,R2323,M2323)</f>
        <v>0</v>
      </c>
      <c r="M2323" s="34">
        <f>AJ2323</f>
        <v>0</v>
      </c>
      <c r="N2323" s="34">
        <f>SUM(AI2323)</f>
        <v>0</v>
      </c>
      <c r="O2323" s="34">
        <f>0</f>
        <v>0</v>
      </c>
      <c r="P2323" s="34">
        <v>0</v>
      </c>
      <c r="Q2323" s="34">
        <v>0</v>
      </c>
      <c r="R2323" s="34">
        <f>AH2323</f>
        <v>0</v>
      </c>
      <c r="S2323" s="122"/>
      <c r="T2323" s="41">
        <f>SUM(U2323,AA2323)</f>
        <v>322</v>
      </c>
      <c r="U2323" s="41">
        <f>IF(SUM(V2323:Y2323)&gt;=250, 250,SUM(V2323:Y2323))</f>
        <v>144</v>
      </c>
      <c r="V2323" s="41">
        <v>0</v>
      </c>
      <c r="W2323" s="41">
        <v>0</v>
      </c>
      <c r="X2323" s="41">
        <f>SUM(AL2323,AN2323,BO2323,BS2323)</f>
        <v>42</v>
      </c>
      <c r="Y2323" s="41">
        <f>SUM(AO2323:BN2323)-38-51</f>
        <v>102</v>
      </c>
      <c r="Z2323" s="41">
        <f>COUNTIF(AO2323:BN2323, "&gt;0")</f>
        <v>4</v>
      </c>
      <c r="AA2323" s="41">
        <f>SUM(AB2323:AF2323)</f>
        <v>178</v>
      </c>
      <c r="AB2323" s="41">
        <f>BP2323+BQ2323</f>
        <v>71</v>
      </c>
      <c r="AC2323" s="41">
        <v>0</v>
      </c>
      <c r="AD2323" s="41">
        <v>0</v>
      </c>
      <c r="AE2323" s="41">
        <f>SUM(BR2323)</f>
        <v>107</v>
      </c>
      <c r="AF2323" s="41">
        <f>SUM(AM2323)</f>
        <v>0</v>
      </c>
      <c r="AG2323" s="122"/>
      <c r="AH2323" s="36">
        <v>0</v>
      </c>
      <c r="AI2323" s="126">
        <v>0</v>
      </c>
      <c r="AJ2323" s="36">
        <v>0</v>
      </c>
      <c r="AK2323" s="121"/>
      <c r="AL2323" s="1">
        <v>42</v>
      </c>
      <c r="AM2323" s="1">
        <v>0</v>
      </c>
      <c r="AN2323" s="1">
        <v>0</v>
      </c>
      <c r="AO2323" s="1">
        <v>51</v>
      </c>
      <c r="AP2323" s="1">
        <v>0</v>
      </c>
      <c r="AQ2323" s="114">
        <v>0</v>
      </c>
      <c r="AR2323" s="1">
        <v>0</v>
      </c>
      <c r="AS2323" s="114">
        <v>0</v>
      </c>
      <c r="AT2323" s="114">
        <v>0</v>
      </c>
      <c r="AU2323" s="114">
        <v>0</v>
      </c>
      <c r="AV2323" s="114">
        <v>38</v>
      </c>
      <c r="AW2323" s="114">
        <v>0</v>
      </c>
      <c r="AX2323" s="114">
        <v>0</v>
      </c>
      <c r="AY2323" s="114">
        <v>0</v>
      </c>
      <c r="AZ2323" s="114">
        <v>0</v>
      </c>
      <c r="BA2323" s="114">
        <v>0</v>
      </c>
      <c r="BB2323" s="114">
        <v>0</v>
      </c>
      <c r="BC2323" s="114">
        <v>51</v>
      </c>
      <c r="BD2323" s="115">
        <v>51</v>
      </c>
      <c r="BE2323" s="114">
        <v>0</v>
      </c>
      <c r="BF2323" s="114">
        <v>0</v>
      </c>
      <c r="BG2323" s="114">
        <v>0</v>
      </c>
      <c r="BH2323" s="114">
        <v>0</v>
      </c>
      <c r="BI2323" s="114">
        <v>0</v>
      </c>
      <c r="BJ2323" s="114">
        <v>0</v>
      </c>
      <c r="BK2323" s="114">
        <v>0</v>
      </c>
      <c r="BL2323" s="114">
        <v>0</v>
      </c>
      <c r="BM2323" s="114">
        <v>0</v>
      </c>
      <c r="BN2323" s="114">
        <v>0</v>
      </c>
      <c r="BO2323" s="114">
        <v>0</v>
      </c>
      <c r="BP2323" s="114">
        <v>71</v>
      </c>
      <c r="BQ2323" s="114">
        <v>0</v>
      </c>
      <c r="BR2323" s="114">
        <v>107</v>
      </c>
      <c r="BS2323" s="114">
        <v>0</v>
      </c>
    </row>
    <row r="2324" spans="1:71" ht="15" x14ac:dyDescent="0.25">
      <c r="A2324" s="1" t="str">
        <f>CONCATENATE(G2324,"-",F2324,"-",H2324)</f>
        <v>999920403-Black-Youth</v>
      </c>
      <c r="B2324" s="1" t="str">
        <f>CONCATENATE(G2324,"-",H2324)</f>
        <v>999920403-Youth</v>
      </c>
      <c r="C2324" s="36" t="s">
        <v>705</v>
      </c>
      <c r="D2324" s="36" t="s">
        <v>706</v>
      </c>
      <c r="E2324" s="36" t="s">
        <v>27</v>
      </c>
      <c r="F2324" s="41" t="s">
        <v>14</v>
      </c>
      <c r="G2324" s="128">
        <v>999920403</v>
      </c>
      <c r="H2324" s="36" t="s">
        <v>208</v>
      </c>
      <c r="I2324" s="34">
        <f>((L2324)-J2324)+T2324</f>
        <v>312</v>
      </c>
      <c r="J2324" s="34"/>
      <c r="K2324" s="37"/>
      <c r="L2324" s="34">
        <f>SUM(N2324,O2324,P2324,Q2324,R2324,M2324)</f>
        <v>0</v>
      </c>
      <c r="M2324" s="34">
        <f>AJ2324</f>
        <v>0</v>
      </c>
      <c r="N2324" s="34">
        <f>SUM(AI2324)</f>
        <v>0</v>
      </c>
      <c r="O2324" s="34">
        <f>0</f>
        <v>0</v>
      </c>
      <c r="P2324" s="34">
        <v>0</v>
      </c>
      <c r="Q2324" s="34">
        <v>0</v>
      </c>
      <c r="R2324" s="34">
        <f>AH2324</f>
        <v>0</v>
      </c>
      <c r="S2324" s="122"/>
      <c r="T2324" s="41">
        <f>SUM(U2324,AA2324)</f>
        <v>312</v>
      </c>
      <c r="U2324" s="41">
        <f>IF(SUM(V2324:Y2324)&gt;=250, 250,SUM(V2324:Y2324))</f>
        <v>0</v>
      </c>
      <c r="V2324" s="41">
        <v>0</v>
      </c>
      <c r="W2324" s="41">
        <v>0</v>
      </c>
      <c r="X2324" s="41">
        <f>SUM(AL2324,AN2324,BO2324,BS2324)</f>
        <v>0</v>
      </c>
      <c r="Y2324" s="41">
        <f>SUM(AO2324:BN2324)</f>
        <v>0</v>
      </c>
      <c r="Z2324" s="41">
        <f>COUNTIF(AO2324:BN2324, "&gt;0")</f>
        <v>0</v>
      </c>
      <c r="AA2324" s="41">
        <f>SUM(AB2324:AF2324)</f>
        <v>312</v>
      </c>
      <c r="AB2324" s="41">
        <f>BP2324+BQ2324</f>
        <v>169</v>
      </c>
      <c r="AC2324" s="41">
        <v>0</v>
      </c>
      <c r="AD2324" s="41">
        <v>0</v>
      </c>
      <c r="AE2324" s="41">
        <f>SUM(BR2324)</f>
        <v>143</v>
      </c>
      <c r="AF2324" s="41">
        <f>SUM(AM2324)</f>
        <v>0</v>
      </c>
      <c r="AG2324" s="37"/>
      <c r="AH2324" s="36">
        <v>0</v>
      </c>
      <c r="AI2324" s="126">
        <v>0</v>
      </c>
      <c r="AJ2324" s="36">
        <v>0</v>
      </c>
      <c r="AK2324" s="121"/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14">
        <v>0</v>
      </c>
      <c r="AR2324" s="1">
        <v>0</v>
      </c>
      <c r="AS2324" s="114">
        <v>0</v>
      </c>
      <c r="AT2324" s="114">
        <v>0</v>
      </c>
      <c r="AU2324" s="114">
        <v>0</v>
      </c>
      <c r="AV2324" s="114">
        <v>0</v>
      </c>
      <c r="AW2324" s="114">
        <v>0</v>
      </c>
      <c r="AX2324" s="114">
        <v>0</v>
      </c>
      <c r="AY2324" s="114">
        <v>0</v>
      </c>
      <c r="AZ2324" s="114">
        <v>0</v>
      </c>
      <c r="BA2324" s="114">
        <v>0</v>
      </c>
      <c r="BB2324" s="114">
        <v>0</v>
      </c>
      <c r="BC2324" s="114">
        <v>0</v>
      </c>
      <c r="BD2324" s="115">
        <v>0</v>
      </c>
      <c r="BE2324" s="114">
        <v>0</v>
      </c>
      <c r="BF2324" s="114">
        <v>0</v>
      </c>
      <c r="BG2324" s="114">
        <v>0</v>
      </c>
      <c r="BH2324" s="114">
        <v>0</v>
      </c>
      <c r="BI2324" s="114">
        <v>0</v>
      </c>
      <c r="BJ2324" s="114">
        <v>0</v>
      </c>
      <c r="BK2324" s="114">
        <v>0</v>
      </c>
      <c r="BL2324" s="114">
        <v>0</v>
      </c>
      <c r="BM2324" s="114">
        <v>0</v>
      </c>
      <c r="BN2324" s="114">
        <v>0</v>
      </c>
      <c r="BO2324" s="114">
        <v>0</v>
      </c>
      <c r="BP2324" s="114">
        <v>0</v>
      </c>
      <c r="BQ2324" s="114">
        <v>169</v>
      </c>
      <c r="BR2324" s="114">
        <v>143</v>
      </c>
      <c r="BS2324" s="114">
        <v>0</v>
      </c>
    </row>
    <row r="2325" spans="1:71" ht="15" x14ac:dyDescent="0.25">
      <c r="A2325" s="1" t="str">
        <f>CONCATENATE(G2325,"-",F2325,"-",H2325)</f>
        <v>999926864-Black-Youth</v>
      </c>
      <c r="B2325" s="1" t="str">
        <f>CONCATENATE(G2325,"-",H2325)</f>
        <v>999926864-Youth</v>
      </c>
      <c r="C2325" s="36" t="s">
        <v>900</v>
      </c>
      <c r="D2325" s="36" t="s">
        <v>732</v>
      </c>
      <c r="E2325" s="36" t="s">
        <v>27</v>
      </c>
      <c r="F2325" s="41" t="s">
        <v>14</v>
      </c>
      <c r="G2325" s="128">
        <v>999926864</v>
      </c>
      <c r="H2325" s="36" t="s">
        <v>208</v>
      </c>
      <c r="I2325" s="34">
        <f>((L2325)-J2325)+T2325</f>
        <v>311</v>
      </c>
      <c r="J2325" s="36"/>
      <c r="K2325" s="35"/>
      <c r="L2325" s="34">
        <f>SUM(N2325,O2325,P2325,Q2325,R2325,M2325)</f>
        <v>0</v>
      </c>
      <c r="M2325" s="34">
        <f>AJ2325</f>
        <v>0</v>
      </c>
      <c r="N2325" s="34">
        <f>SUM(AI2325)</f>
        <v>0</v>
      </c>
      <c r="O2325" s="34">
        <f>0</f>
        <v>0</v>
      </c>
      <c r="P2325" s="34">
        <v>0</v>
      </c>
      <c r="Q2325" s="34">
        <v>0</v>
      </c>
      <c r="R2325" s="34">
        <f>AH2325</f>
        <v>0</v>
      </c>
      <c r="S2325" s="122"/>
      <c r="T2325" s="41">
        <f>SUM(U2325,AA2325)</f>
        <v>311</v>
      </c>
      <c r="U2325" s="41">
        <f>IF(SUM(V2325:Y2325)&gt;=250, 250,SUM(V2325:Y2325))</f>
        <v>73</v>
      </c>
      <c r="V2325" s="41">
        <v>0</v>
      </c>
      <c r="W2325" s="41">
        <v>0</v>
      </c>
      <c r="X2325" s="41">
        <f>SUM(AL2325,AN2325,BO2325,BS2325)</f>
        <v>28</v>
      </c>
      <c r="Y2325" s="41">
        <f>SUM(AO2325:BN2325)</f>
        <v>45</v>
      </c>
      <c r="Z2325" s="41">
        <f>COUNTIF(AO2325:BN2325, "&gt;0")</f>
        <v>1</v>
      </c>
      <c r="AA2325" s="41">
        <f>SUM(AB2325:AF2325)</f>
        <v>238</v>
      </c>
      <c r="AB2325" s="41">
        <f>BP2325+BQ2325</f>
        <v>95</v>
      </c>
      <c r="AC2325" s="41">
        <v>0</v>
      </c>
      <c r="AD2325" s="41">
        <v>0</v>
      </c>
      <c r="AE2325" s="41">
        <f>SUM(BR2325)</f>
        <v>143</v>
      </c>
      <c r="AF2325" s="41">
        <f>SUM(AM2325)</f>
        <v>0</v>
      </c>
      <c r="AG2325" s="122"/>
      <c r="AH2325" s="36">
        <v>0</v>
      </c>
      <c r="AI2325" s="36">
        <v>0</v>
      </c>
      <c r="AJ2325" s="36">
        <v>0</v>
      </c>
      <c r="AK2325" s="121"/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14">
        <v>0</v>
      </c>
      <c r="AR2325" s="1">
        <v>45</v>
      </c>
      <c r="AS2325" s="114">
        <v>0</v>
      </c>
      <c r="AT2325" s="114">
        <v>0</v>
      </c>
      <c r="AU2325" s="114">
        <v>0</v>
      </c>
      <c r="AV2325" s="114">
        <v>0</v>
      </c>
      <c r="AW2325" s="114">
        <v>0</v>
      </c>
      <c r="AX2325" s="114">
        <v>0</v>
      </c>
      <c r="AY2325" s="114">
        <v>0</v>
      </c>
      <c r="AZ2325" s="114">
        <v>0</v>
      </c>
      <c r="BA2325" s="114">
        <v>0</v>
      </c>
      <c r="BB2325" s="114">
        <v>0</v>
      </c>
      <c r="BC2325" s="114">
        <v>0</v>
      </c>
      <c r="BD2325" s="115">
        <v>0</v>
      </c>
      <c r="BE2325" s="114">
        <v>0</v>
      </c>
      <c r="BF2325" s="114">
        <v>0</v>
      </c>
      <c r="BG2325" s="114">
        <v>0</v>
      </c>
      <c r="BH2325" s="114">
        <v>0</v>
      </c>
      <c r="BI2325" s="114">
        <v>0</v>
      </c>
      <c r="BJ2325" s="114">
        <v>0</v>
      </c>
      <c r="BK2325" s="114">
        <v>0</v>
      </c>
      <c r="BL2325" s="114">
        <v>0</v>
      </c>
      <c r="BM2325" s="114">
        <v>0</v>
      </c>
      <c r="BN2325" s="114">
        <v>0</v>
      </c>
      <c r="BO2325" s="114">
        <v>28</v>
      </c>
      <c r="BP2325" s="114">
        <v>95</v>
      </c>
      <c r="BQ2325" s="114">
        <v>0</v>
      </c>
      <c r="BR2325" s="114">
        <v>143</v>
      </c>
      <c r="BS2325" s="114">
        <v>0</v>
      </c>
    </row>
    <row r="2326" spans="1:71" ht="15" x14ac:dyDescent="0.25">
      <c r="A2326" s="1" t="str">
        <f>CONCATENATE(G2326,"-",F2326,"-",H2326)</f>
        <v>999923440-Black-Youth</v>
      </c>
      <c r="B2326" s="1" t="str">
        <f>CONCATENATE(G2326,"-",H2326)</f>
        <v>999923440-Youth</v>
      </c>
      <c r="C2326" s="149" t="s">
        <v>2892</v>
      </c>
      <c r="D2326" s="149" t="s">
        <v>2893</v>
      </c>
      <c r="E2326" s="149" t="s">
        <v>27</v>
      </c>
      <c r="F2326" s="41" t="s">
        <v>14</v>
      </c>
      <c r="G2326" s="149">
        <v>999923440</v>
      </c>
      <c r="H2326" s="149" t="s">
        <v>208</v>
      </c>
      <c r="I2326" s="34">
        <f>((L2326)-J2326)+T2326</f>
        <v>309</v>
      </c>
      <c r="J2326" s="36"/>
      <c r="K2326" s="35"/>
      <c r="L2326" s="34">
        <f>SUM(N2326,O2326,P2326,Q2326,R2326,M2326)</f>
        <v>0</v>
      </c>
      <c r="M2326" s="34">
        <f>AJ2326</f>
        <v>0</v>
      </c>
      <c r="N2326" s="34">
        <f>SUM(AI2326)</f>
        <v>0</v>
      </c>
      <c r="O2326" s="34">
        <f>0</f>
        <v>0</v>
      </c>
      <c r="P2326" s="34">
        <v>0</v>
      </c>
      <c r="Q2326" s="34">
        <v>0</v>
      </c>
      <c r="R2326" s="34">
        <f>AH2326</f>
        <v>0</v>
      </c>
      <c r="S2326" s="122"/>
      <c r="T2326" s="41">
        <f>SUM(U2326,AA2326)</f>
        <v>309</v>
      </c>
      <c r="U2326" s="41">
        <f>IF(SUM(V2326:Y2326)&gt;=250, 250,SUM(V2326:Y2326))</f>
        <v>95</v>
      </c>
      <c r="V2326" s="41">
        <v>0</v>
      </c>
      <c r="W2326" s="41">
        <v>0</v>
      </c>
      <c r="X2326" s="41">
        <f>SUM(AL2326,AN2326,BO2326,BS2326)</f>
        <v>50</v>
      </c>
      <c r="Y2326" s="41">
        <f>SUM(AO2326:BN2326)</f>
        <v>45</v>
      </c>
      <c r="Z2326" s="41">
        <f>COUNTIF(AO2326:BN2326, "&gt;0")</f>
        <v>1</v>
      </c>
      <c r="AA2326" s="41">
        <f>SUM(AB2326:AF2326)</f>
        <v>214</v>
      </c>
      <c r="AB2326" s="41">
        <f>BP2326+BQ2326</f>
        <v>71</v>
      </c>
      <c r="AC2326" s="41">
        <v>0</v>
      </c>
      <c r="AD2326" s="41">
        <v>0</v>
      </c>
      <c r="AE2326" s="41">
        <f>SUM(BR2326)</f>
        <v>143</v>
      </c>
      <c r="AF2326" s="41">
        <f>SUM(AM2326)</f>
        <v>0</v>
      </c>
      <c r="AG2326" s="122"/>
      <c r="AH2326" s="36">
        <v>0</v>
      </c>
      <c r="AI2326" s="126">
        <v>0</v>
      </c>
      <c r="AJ2326" s="36">
        <v>0</v>
      </c>
      <c r="AK2326" s="121"/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14">
        <v>0</v>
      </c>
      <c r="AR2326" s="1">
        <v>0</v>
      </c>
      <c r="AS2326" s="114">
        <v>0</v>
      </c>
      <c r="AT2326" s="114">
        <v>0</v>
      </c>
      <c r="AU2326" s="114">
        <v>0</v>
      </c>
      <c r="AV2326" s="114">
        <v>0</v>
      </c>
      <c r="AW2326" s="114">
        <v>0</v>
      </c>
      <c r="AX2326" s="114">
        <v>0</v>
      </c>
      <c r="AY2326" s="114">
        <v>0</v>
      </c>
      <c r="AZ2326" s="114">
        <v>0</v>
      </c>
      <c r="BA2326" s="114">
        <v>0</v>
      </c>
      <c r="BB2326" s="114">
        <v>0</v>
      </c>
      <c r="BC2326" s="114">
        <v>0</v>
      </c>
      <c r="BD2326" s="115">
        <v>0</v>
      </c>
      <c r="BE2326" s="114">
        <v>0</v>
      </c>
      <c r="BF2326" s="114">
        <v>45</v>
      </c>
      <c r="BG2326" s="114">
        <v>0</v>
      </c>
      <c r="BH2326" s="114">
        <v>0</v>
      </c>
      <c r="BI2326" s="114">
        <v>0</v>
      </c>
      <c r="BJ2326" s="114">
        <v>0</v>
      </c>
      <c r="BK2326" s="114">
        <v>0</v>
      </c>
      <c r="BL2326" s="114">
        <v>0</v>
      </c>
      <c r="BM2326" s="114">
        <v>0</v>
      </c>
      <c r="BN2326" s="114">
        <v>0</v>
      </c>
      <c r="BO2326" s="114">
        <v>50</v>
      </c>
      <c r="BP2326" s="114">
        <v>71</v>
      </c>
      <c r="BQ2326" s="114">
        <v>0</v>
      </c>
      <c r="BR2326" s="114">
        <v>143</v>
      </c>
      <c r="BS2326" s="114">
        <v>0</v>
      </c>
    </row>
    <row r="2327" spans="1:71" ht="15" x14ac:dyDescent="0.25">
      <c r="A2327" s="1" t="str">
        <f>CONCATENATE(G2327,"-",F2327,"-",H2327)</f>
        <v>999921169-Black-Youth</v>
      </c>
      <c r="B2327" s="1" t="str">
        <f>CONCATENATE(G2327,"-",H2327)</f>
        <v>999921169-Youth</v>
      </c>
      <c r="C2327" s="36" t="s">
        <v>609</v>
      </c>
      <c r="D2327" s="36" t="s">
        <v>735</v>
      </c>
      <c r="E2327" s="36" t="s">
        <v>27</v>
      </c>
      <c r="F2327" s="41" t="s">
        <v>14</v>
      </c>
      <c r="G2327" s="128">
        <v>999921169</v>
      </c>
      <c r="H2327" s="36" t="s">
        <v>208</v>
      </c>
      <c r="I2327" s="34">
        <f>((L2327)-J2327)+T2327</f>
        <v>306</v>
      </c>
      <c r="J2327" s="36"/>
      <c r="K2327" s="35"/>
      <c r="L2327" s="34">
        <f>SUM(N2327,O2327,P2327,Q2327,R2327,M2327)</f>
        <v>0</v>
      </c>
      <c r="M2327" s="34">
        <f>AJ2327</f>
        <v>0</v>
      </c>
      <c r="N2327" s="34">
        <f>SUM(AI2327)</f>
        <v>0</v>
      </c>
      <c r="O2327" s="34">
        <f>0</f>
        <v>0</v>
      </c>
      <c r="P2327" s="34">
        <v>0</v>
      </c>
      <c r="Q2327" s="34">
        <v>0</v>
      </c>
      <c r="R2327" s="34">
        <f>AH2327</f>
        <v>0</v>
      </c>
      <c r="S2327" s="122"/>
      <c r="T2327" s="41">
        <f>SUM(U2327,AA2327)</f>
        <v>306</v>
      </c>
      <c r="U2327" s="41">
        <f>IF(SUM(V2327:Y2327)&gt;=250, 250,SUM(V2327:Y2327))</f>
        <v>68</v>
      </c>
      <c r="V2327" s="41">
        <v>0</v>
      </c>
      <c r="W2327" s="41">
        <v>0</v>
      </c>
      <c r="X2327" s="41">
        <f>SUM(AL2327,AN2327,BO2327,BS2327)</f>
        <v>0</v>
      </c>
      <c r="Y2327" s="41">
        <f>SUM(AO2327:BN2327)</f>
        <v>68</v>
      </c>
      <c r="Z2327" s="41">
        <f>COUNTIF(AO2327:BN2327, "&gt;0")</f>
        <v>1</v>
      </c>
      <c r="AA2327" s="41">
        <f>SUM(AB2327:AF2327)</f>
        <v>238</v>
      </c>
      <c r="AB2327" s="41">
        <f>BP2327+BQ2327</f>
        <v>95</v>
      </c>
      <c r="AC2327" s="41">
        <v>0</v>
      </c>
      <c r="AD2327" s="41">
        <v>0</v>
      </c>
      <c r="AE2327" s="41">
        <f>SUM(BR2327)</f>
        <v>143</v>
      </c>
      <c r="AF2327" s="41">
        <f>SUM(AM2327)</f>
        <v>0</v>
      </c>
      <c r="AG2327" s="122"/>
      <c r="AH2327" s="36">
        <v>0</v>
      </c>
      <c r="AI2327" s="36">
        <v>0</v>
      </c>
      <c r="AJ2327" s="36">
        <v>0</v>
      </c>
      <c r="AK2327" s="121"/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14">
        <v>0</v>
      </c>
      <c r="AR2327" s="1">
        <v>0</v>
      </c>
      <c r="AS2327" s="114">
        <v>0</v>
      </c>
      <c r="AT2327" s="114">
        <v>0</v>
      </c>
      <c r="AU2327" s="114">
        <v>0</v>
      </c>
      <c r="AV2327" s="114">
        <v>0</v>
      </c>
      <c r="AW2327" s="114">
        <v>68</v>
      </c>
      <c r="AX2327" s="114">
        <v>0</v>
      </c>
      <c r="AY2327" s="114">
        <v>0</v>
      </c>
      <c r="AZ2327" s="114">
        <v>0</v>
      </c>
      <c r="BA2327" s="114">
        <v>0</v>
      </c>
      <c r="BB2327" s="114">
        <v>0</v>
      </c>
      <c r="BC2327" s="114">
        <v>0</v>
      </c>
      <c r="BD2327" s="115">
        <v>0</v>
      </c>
      <c r="BE2327" s="114">
        <v>0</v>
      </c>
      <c r="BF2327" s="114">
        <v>0</v>
      </c>
      <c r="BG2327" s="114">
        <v>0</v>
      </c>
      <c r="BH2327" s="114">
        <v>0</v>
      </c>
      <c r="BI2327" s="114">
        <v>0</v>
      </c>
      <c r="BJ2327" s="114">
        <v>0</v>
      </c>
      <c r="BK2327" s="114">
        <v>0</v>
      </c>
      <c r="BL2327" s="114">
        <v>0</v>
      </c>
      <c r="BM2327" s="114">
        <v>0</v>
      </c>
      <c r="BN2327" s="114">
        <v>0</v>
      </c>
      <c r="BO2327" s="114">
        <v>0</v>
      </c>
      <c r="BP2327" s="114">
        <v>0</v>
      </c>
      <c r="BQ2327" s="114">
        <v>95</v>
      </c>
      <c r="BR2327" s="114">
        <v>143</v>
      </c>
      <c r="BS2327" s="114">
        <v>0</v>
      </c>
    </row>
    <row r="2328" spans="1:71" ht="15" x14ac:dyDescent="0.25">
      <c r="A2328" s="1" t="str">
        <f>CONCATENATE(G2328,"-",F2328,"-",H2328)</f>
        <v>999933734-Black-Youth</v>
      </c>
      <c r="B2328" s="1" t="str">
        <f>CONCATENATE(G2328,"-",H2328)</f>
        <v>999933734-Youth</v>
      </c>
      <c r="C2328" s="36" t="s">
        <v>2133</v>
      </c>
      <c r="D2328" s="36" t="s">
        <v>2134</v>
      </c>
      <c r="E2328" s="36" t="s">
        <v>27</v>
      </c>
      <c r="F2328" s="41" t="s">
        <v>14</v>
      </c>
      <c r="G2328" s="128">
        <v>999933734</v>
      </c>
      <c r="H2328" s="36" t="s">
        <v>208</v>
      </c>
      <c r="I2328" s="34">
        <f>((L2328)-J2328)+T2328</f>
        <v>279</v>
      </c>
      <c r="J2328" s="36"/>
      <c r="K2328" s="37"/>
      <c r="L2328" s="34">
        <f>SUM(N2328,O2328,P2328,Q2328,R2328,M2328)</f>
        <v>0</v>
      </c>
      <c r="M2328" s="34">
        <f>AJ2328</f>
        <v>0</v>
      </c>
      <c r="N2328" s="34">
        <f>SUM(AI2328)</f>
        <v>0</v>
      </c>
      <c r="O2328" s="34">
        <f>0</f>
        <v>0</v>
      </c>
      <c r="P2328" s="34">
        <v>0</v>
      </c>
      <c r="Q2328" s="34">
        <v>0</v>
      </c>
      <c r="R2328" s="34">
        <f>AH2328</f>
        <v>0</v>
      </c>
      <c r="S2328" s="122"/>
      <c r="T2328" s="41">
        <f>SUM(U2328,AA2328)</f>
        <v>279</v>
      </c>
      <c r="U2328" s="41">
        <f>IF(SUM(V2328:Y2328)&gt;=250, 250,SUM(V2328:Y2328))</f>
        <v>136</v>
      </c>
      <c r="V2328" s="41">
        <v>0</v>
      </c>
      <c r="W2328" s="41">
        <v>0</v>
      </c>
      <c r="X2328" s="41">
        <f>SUM(AL2328,AN2328,BO2328,BS2328)</f>
        <v>0</v>
      </c>
      <c r="Y2328" s="41">
        <f>SUM(AO2328:BN2328)-38</f>
        <v>136</v>
      </c>
      <c r="Z2328" s="41">
        <f>COUNTIF(AO2328:BN2328, "&gt;0")</f>
        <v>3</v>
      </c>
      <c r="AA2328" s="41">
        <f>SUM(AB2328:AF2328)</f>
        <v>143</v>
      </c>
      <c r="AB2328" s="41">
        <f>BP2328+BQ2328</f>
        <v>0</v>
      </c>
      <c r="AC2328" s="41">
        <v>0</v>
      </c>
      <c r="AD2328" s="41">
        <v>0</v>
      </c>
      <c r="AE2328" s="41">
        <f>SUM(BR2328)</f>
        <v>143</v>
      </c>
      <c r="AF2328" s="41">
        <f>SUM(AM2328)</f>
        <v>0</v>
      </c>
      <c r="AG2328" s="122"/>
      <c r="AH2328" s="36">
        <v>0</v>
      </c>
      <c r="AI2328" s="36">
        <v>0</v>
      </c>
      <c r="AJ2328" s="36">
        <v>0</v>
      </c>
      <c r="AK2328" s="37">
        <v>0</v>
      </c>
      <c r="AL2328" s="36">
        <v>0</v>
      </c>
      <c r="AM2328" s="36">
        <v>0</v>
      </c>
      <c r="AN2328" s="36">
        <v>0</v>
      </c>
      <c r="AO2328" s="36">
        <v>0</v>
      </c>
      <c r="AP2328" s="36">
        <v>0</v>
      </c>
      <c r="AQ2328" s="114">
        <v>68</v>
      </c>
      <c r="AR2328" s="1">
        <v>0</v>
      </c>
      <c r="AS2328" s="114">
        <v>0</v>
      </c>
      <c r="AT2328" s="114">
        <v>0</v>
      </c>
      <c r="AU2328" s="114">
        <v>0</v>
      </c>
      <c r="AV2328" s="114">
        <v>0</v>
      </c>
      <c r="AW2328" s="114">
        <v>38</v>
      </c>
      <c r="AX2328" s="114">
        <v>0</v>
      </c>
      <c r="AY2328" s="114">
        <v>0</v>
      </c>
      <c r="AZ2328" s="114">
        <v>0</v>
      </c>
      <c r="BA2328" s="114">
        <v>0</v>
      </c>
      <c r="BB2328" s="114">
        <v>0</v>
      </c>
      <c r="BC2328" s="114">
        <v>0</v>
      </c>
      <c r="BD2328" s="115">
        <v>0</v>
      </c>
      <c r="BE2328" s="114">
        <v>0</v>
      </c>
      <c r="BF2328" s="114">
        <v>0</v>
      </c>
      <c r="BG2328" s="114">
        <v>0</v>
      </c>
      <c r="BH2328" s="114">
        <v>0</v>
      </c>
      <c r="BI2328" s="114">
        <v>0</v>
      </c>
      <c r="BJ2328" s="114">
        <v>0</v>
      </c>
      <c r="BK2328" s="114">
        <v>68</v>
      </c>
      <c r="BL2328" s="114">
        <v>0</v>
      </c>
      <c r="BM2328" s="114">
        <v>0</v>
      </c>
      <c r="BN2328" s="114">
        <v>0</v>
      </c>
      <c r="BO2328" s="114">
        <v>0</v>
      </c>
      <c r="BP2328" s="114">
        <v>0</v>
      </c>
      <c r="BQ2328" s="114">
        <v>0</v>
      </c>
      <c r="BR2328" s="114">
        <v>143</v>
      </c>
      <c r="BS2328" s="114">
        <v>0</v>
      </c>
    </row>
    <row r="2329" spans="1:71" ht="15" x14ac:dyDescent="0.25">
      <c r="A2329" s="1" t="str">
        <f>CONCATENATE(G2329,"-",F2329,"-",H2329)</f>
        <v>999930143-Black-Youth</v>
      </c>
      <c r="B2329" s="1" t="str">
        <f>CONCATENATE(G2329,"-",H2329)</f>
        <v>999930143-Youth</v>
      </c>
      <c r="C2329" s="36" t="s">
        <v>228</v>
      </c>
      <c r="D2329" s="36" t="s">
        <v>533</v>
      </c>
      <c r="E2329" s="36" t="s">
        <v>27</v>
      </c>
      <c r="F2329" s="41" t="s">
        <v>14</v>
      </c>
      <c r="G2329" s="128">
        <v>999930143</v>
      </c>
      <c r="H2329" s="36" t="s">
        <v>208</v>
      </c>
      <c r="I2329" s="34">
        <f>((L2329)-J2329)+T2329</f>
        <v>272</v>
      </c>
      <c r="J2329" s="34">
        <f>L2329/2</f>
        <v>0</v>
      </c>
      <c r="K2329" s="37"/>
      <c r="L2329" s="34">
        <f>SUM(N2329,O2329,P2329,Q2329,R2329,M2329)</f>
        <v>0</v>
      </c>
      <c r="M2329" s="34">
        <f>AJ2329</f>
        <v>0</v>
      </c>
      <c r="N2329" s="34">
        <f>SUM(AI2329)</f>
        <v>0</v>
      </c>
      <c r="O2329" s="34">
        <f>0</f>
        <v>0</v>
      </c>
      <c r="P2329" s="34">
        <v>0</v>
      </c>
      <c r="Q2329" s="34">
        <v>0</v>
      </c>
      <c r="R2329" s="34">
        <f>AH2329</f>
        <v>0</v>
      </c>
      <c r="S2329" s="122"/>
      <c r="T2329" s="41">
        <f>SUM(U2329,AA2329)</f>
        <v>272</v>
      </c>
      <c r="U2329" s="41">
        <f>IF(SUM(V2329:Y2329)&gt;=250, 250,SUM(V2329:Y2329))</f>
        <v>94</v>
      </c>
      <c r="V2329" s="41">
        <v>0</v>
      </c>
      <c r="W2329" s="41">
        <v>0</v>
      </c>
      <c r="X2329" s="41">
        <f>SUM(AL2329,AN2329,BO2329,BS2329)</f>
        <v>56</v>
      </c>
      <c r="Y2329" s="41">
        <f>SUM(AO2329:BN2329)</f>
        <v>38</v>
      </c>
      <c r="Z2329" s="41">
        <f>COUNTIF(AO2329:BN2329, "&gt;0")</f>
        <v>1</v>
      </c>
      <c r="AA2329" s="41">
        <f>SUM(AB2329:AF2329)</f>
        <v>178</v>
      </c>
      <c r="AB2329" s="41">
        <f>BP2329+BQ2329</f>
        <v>71</v>
      </c>
      <c r="AC2329" s="41">
        <v>0</v>
      </c>
      <c r="AD2329" s="41">
        <v>0</v>
      </c>
      <c r="AE2329" s="41">
        <f>SUM(BR2329)</f>
        <v>107</v>
      </c>
      <c r="AF2329" s="41">
        <f>SUM(AM2329)</f>
        <v>0</v>
      </c>
      <c r="AG2329" s="122"/>
      <c r="AH2329" s="36">
        <v>0</v>
      </c>
      <c r="AI2329" s="36">
        <v>0</v>
      </c>
      <c r="AJ2329" s="36">
        <v>0</v>
      </c>
      <c r="AK2329" s="121"/>
      <c r="AL2329" s="1">
        <v>56</v>
      </c>
      <c r="AM2329" s="1">
        <v>0</v>
      </c>
      <c r="AN2329" s="1">
        <v>0</v>
      </c>
      <c r="AO2329" s="1">
        <v>0</v>
      </c>
      <c r="AP2329" s="1">
        <v>0</v>
      </c>
      <c r="AQ2329" s="114">
        <v>0</v>
      </c>
      <c r="AR2329" s="1">
        <v>0</v>
      </c>
      <c r="AS2329" s="114">
        <v>0</v>
      </c>
      <c r="AT2329" s="114">
        <v>0</v>
      </c>
      <c r="AU2329" s="114">
        <v>0</v>
      </c>
      <c r="AV2329" s="114">
        <v>38</v>
      </c>
      <c r="AW2329" s="114">
        <v>0</v>
      </c>
      <c r="AX2329" s="114">
        <v>0</v>
      </c>
      <c r="AY2329" s="114">
        <v>0</v>
      </c>
      <c r="AZ2329" s="114">
        <v>0</v>
      </c>
      <c r="BA2329" s="114">
        <v>0</v>
      </c>
      <c r="BB2329" s="114">
        <v>0</v>
      </c>
      <c r="BC2329" s="114">
        <v>0</v>
      </c>
      <c r="BD2329" s="115">
        <v>0</v>
      </c>
      <c r="BE2329" s="114">
        <v>0</v>
      </c>
      <c r="BF2329" s="114">
        <v>0</v>
      </c>
      <c r="BG2329" s="114">
        <v>0</v>
      </c>
      <c r="BH2329" s="114">
        <v>0</v>
      </c>
      <c r="BI2329" s="114">
        <v>0</v>
      </c>
      <c r="BJ2329" s="114">
        <v>0</v>
      </c>
      <c r="BK2329" s="114">
        <v>0</v>
      </c>
      <c r="BL2329" s="114">
        <v>0</v>
      </c>
      <c r="BM2329" s="114">
        <v>0</v>
      </c>
      <c r="BN2329" s="114">
        <v>0</v>
      </c>
      <c r="BO2329" s="114">
        <v>0</v>
      </c>
      <c r="BP2329" s="114">
        <v>71</v>
      </c>
      <c r="BQ2329" s="114">
        <v>0</v>
      </c>
      <c r="BR2329" s="114">
        <v>107</v>
      </c>
      <c r="BS2329" s="114">
        <v>0</v>
      </c>
    </row>
    <row r="2330" spans="1:71" ht="15" x14ac:dyDescent="0.25">
      <c r="A2330" s="1" t="str">
        <f>CONCATENATE(G2330,"-",F2330,"-",H2330)</f>
        <v>999927907-Black-Youth</v>
      </c>
      <c r="B2330" s="1" t="str">
        <f>CONCATENATE(G2330,"-",H2330)</f>
        <v>999927907-Youth</v>
      </c>
      <c r="C2330" s="36" t="s">
        <v>95</v>
      </c>
      <c r="D2330" s="36" t="s">
        <v>52</v>
      </c>
      <c r="E2330" s="36" t="s">
        <v>27</v>
      </c>
      <c r="F2330" s="41" t="s">
        <v>14</v>
      </c>
      <c r="G2330" s="127">
        <v>999927907</v>
      </c>
      <c r="H2330" s="36" t="s">
        <v>208</v>
      </c>
      <c r="I2330" s="34">
        <f>((L2330)-J2330)+T2330</f>
        <v>243</v>
      </c>
      <c r="J2330" s="36"/>
      <c r="K2330" s="37"/>
      <c r="L2330" s="34">
        <f>SUM(N2330,O2330,P2330,Q2330,R2330,M2330)</f>
        <v>0</v>
      </c>
      <c r="M2330" s="34">
        <f>AJ2330</f>
        <v>0</v>
      </c>
      <c r="N2330" s="34">
        <f>SUM(AI2330)</f>
        <v>0</v>
      </c>
      <c r="O2330" s="34">
        <f>0</f>
        <v>0</v>
      </c>
      <c r="P2330" s="34">
        <v>0</v>
      </c>
      <c r="Q2330" s="34">
        <v>0</v>
      </c>
      <c r="R2330" s="34">
        <f>AH2330</f>
        <v>0</v>
      </c>
      <c r="S2330" s="122"/>
      <c r="T2330" s="41">
        <f>SUM(U2330,AA2330)</f>
        <v>243</v>
      </c>
      <c r="U2330" s="41">
        <f>IF(SUM(V2330:Y2330)&gt;=250, 250,SUM(V2330:Y2330))</f>
        <v>148</v>
      </c>
      <c r="V2330" s="41">
        <v>0</v>
      </c>
      <c r="W2330" s="41">
        <v>0</v>
      </c>
      <c r="X2330" s="41">
        <f>SUM(AL2330,AN2330,BO2330,BS2330)</f>
        <v>42</v>
      </c>
      <c r="Y2330" s="41">
        <f>SUM(AO2330:BN2330)</f>
        <v>106</v>
      </c>
      <c r="Z2330" s="41">
        <f>COUNTIF(AO2330:BN2330, "&gt;0")</f>
        <v>2</v>
      </c>
      <c r="AA2330" s="41">
        <f>SUM(AB2330:AF2330)</f>
        <v>95</v>
      </c>
      <c r="AB2330" s="41">
        <f>BP2330+BQ2330</f>
        <v>95</v>
      </c>
      <c r="AC2330" s="41">
        <v>0</v>
      </c>
      <c r="AD2330" s="41">
        <v>0</v>
      </c>
      <c r="AE2330" s="41">
        <f>SUM(BR2330)</f>
        <v>0</v>
      </c>
      <c r="AF2330" s="41">
        <f>SUM(AM2330)</f>
        <v>0</v>
      </c>
      <c r="AG2330" s="37"/>
      <c r="AH2330" s="36">
        <v>0</v>
      </c>
      <c r="AI2330" s="126">
        <v>0</v>
      </c>
      <c r="AJ2330" s="36">
        <v>0</v>
      </c>
      <c r="AK2330" s="121"/>
      <c r="AL2330" s="1">
        <v>42</v>
      </c>
      <c r="AM2330" s="1">
        <v>0</v>
      </c>
      <c r="AN2330" s="1">
        <v>0</v>
      </c>
      <c r="AO2330" s="1">
        <v>0</v>
      </c>
      <c r="AP2330" s="1">
        <v>0</v>
      </c>
      <c r="AQ2330" s="114">
        <v>0</v>
      </c>
      <c r="AR2330" s="1">
        <v>0</v>
      </c>
      <c r="AS2330" s="114">
        <v>0</v>
      </c>
      <c r="AT2330" s="114">
        <v>0</v>
      </c>
      <c r="AU2330" s="114">
        <v>0</v>
      </c>
      <c r="AV2330" s="114">
        <v>38</v>
      </c>
      <c r="AW2330" s="114">
        <v>0</v>
      </c>
      <c r="AX2330" s="114">
        <v>0</v>
      </c>
      <c r="AY2330" s="114">
        <v>0</v>
      </c>
      <c r="AZ2330" s="114">
        <v>0</v>
      </c>
      <c r="BA2330" s="114">
        <v>0</v>
      </c>
      <c r="BB2330" s="114">
        <v>0</v>
      </c>
      <c r="BC2330" s="114">
        <v>68</v>
      </c>
      <c r="BD2330" s="115">
        <v>0</v>
      </c>
      <c r="BE2330" s="114">
        <v>0</v>
      </c>
      <c r="BF2330" s="114">
        <v>0</v>
      </c>
      <c r="BG2330" s="114">
        <v>0</v>
      </c>
      <c r="BH2330" s="114">
        <v>0</v>
      </c>
      <c r="BI2330" s="114">
        <v>0</v>
      </c>
      <c r="BJ2330" s="114">
        <v>0</v>
      </c>
      <c r="BK2330" s="114">
        <v>0</v>
      </c>
      <c r="BL2330" s="114">
        <v>0</v>
      </c>
      <c r="BM2330" s="114">
        <v>0</v>
      </c>
      <c r="BN2330" s="114">
        <v>0</v>
      </c>
      <c r="BO2330" s="114">
        <v>0</v>
      </c>
      <c r="BP2330" s="114">
        <v>95</v>
      </c>
      <c r="BQ2330" s="114">
        <v>0</v>
      </c>
      <c r="BR2330" s="114">
        <v>0</v>
      </c>
      <c r="BS2330" s="114">
        <v>0</v>
      </c>
    </row>
    <row r="2331" spans="1:71" ht="15" x14ac:dyDescent="0.25">
      <c r="A2331" s="1" t="str">
        <f>CONCATENATE(G2331,"-",F2331,"-",H2331)</f>
        <v>999934717-Black-Youth</v>
      </c>
      <c r="B2331" s="1" t="str">
        <f>CONCATENATE(G2331,"-",H2331)</f>
        <v>999934717-Youth</v>
      </c>
      <c r="C2331" s="36" t="s">
        <v>2272</v>
      </c>
      <c r="D2331" s="36" t="s">
        <v>117</v>
      </c>
      <c r="E2331" s="36" t="s">
        <v>27</v>
      </c>
      <c r="F2331" s="41" t="s">
        <v>14</v>
      </c>
      <c r="G2331" s="128">
        <v>999934717</v>
      </c>
      <c r="H2331" s="36" t="s">
        <v>208</v>
      </c>
      <c r="I2331" s="34">
        <f>((L2331)-J2331)+T2331</f>
        <v>243</v>
      </c>
      <c r="J2331" s="36"/>
      <c r="K2331" s="35"/>
      <c r="L2331" s="34">
        <f>SUM(N2331,O2331,P2331,Q2331,R2331,M2331)</f>
        <v>0</v>
      </c>
      <c r="M2331" s="34">
        <f>AJ2331</f>
        <v>0</v>
      </c>
      <c r="N2331" s="34">
        <f>SUM(AI2331)</f>
        <v>0</v>
      </c>
      <c r="O2331" s="34">
        <f>0</f>
        <v>0</v>
      </c>
      <c r="P2331" s="34">
        <v>0</v>
      </c>
      <c r="Q2331" s="34">
        <v>0</v>
      </c>
      <c r="R2331" s="34">
        <f>AH2331</f>
        <v>0</v>
      </c>
      <c r="S2331" s="122"/>
      <c r="T2331" s="41">
        <f>SUM(U2331,AA2331)</f>
        <v>243</v>
      </c>
      <c r="U2331" s="41">
        <f>IF(SUM(V2331:Y2331)&gt;=250, 250,SUM(V2331:Y2331))</f>
        <v>136</v>
      </c>
      <c r="V2331" s="41">
        <v>0</v>
      </c>
      <c r="W2331" s="41">
        <v>0</v>
      </c>
      <c r="X2331" s="41">
        <f>SUM(AL2331,AN2331,BO2331,BS2331)</f>
        <v>0</v>
      </c>
      <c r="Y2331" s="41">
        <f>SUM(AO2331:BN2331)</f>
        <v>136</v>
      </c>
      <c r="Z2331" s="41">
        <f>COUNTIF(AO2331:BN2331, "&gt;0")</f>
        <v>2</v>
      </c>
      <c r="AA2331" s="41">
        <f>SUM(AB2331:AF2331)</f>
        <v>107</v>
      </c>
      <c r="AB2331" s="41">
        <f>BP2331+BQ2331</f>
        <v>0</v>
      </c>
      <c r="AC2331" s="41">
        <v>0</v>
      </c>
      <c r="AD2331" s="41">
        <v>0</v>
      </c>
      <c r="AE2331" s="41">
        <f>SUM(BR2331)</f>
        <v>107</v>
      </c>
      <c r="AF2331" s="41">
        <f>SUM(AM2331)</f>
        <v>0</v>
      </c>
      <c r="AG2331" s="122"/>
      <c r="AH2331" s="36">
        <v>0</v>
      </c>
      <c r="AI2331" s="126">
        <v>0</v>
      </c>
      <c r="AJ2331" s="36">
        <v>0</v>
      </c>
      <c r="AK2331" s="121"/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14">
        <v>0</v>
      </c>
      <c r="AR2331" s="1">
        <v>0</v>
      </c>
      <c r="AS2331" s="114">
        <v>0</v>
      </c>
      <c r="AT2331" s="114">
        <v>0</v>
      </c>
      <c r="AU2331" s="114">
        <v>68</v>
      </c>
      <c r="AV2331" s="114">
        <v>0</v>
      </c>
      <c r="AW2331" s="114">
        <v>0</v>
      </c>
      <c r="AX2331" s="114">
        <v>0</v>
      </c>
      <c r="AY2331" s="114">
        <v>68</v>
      </c>
      <c r="AZ2331" s="114">
        <v>0</v>
      </c>
      <c r="BA2331" s="114">
        <v>0</v>
      </c>
      <c r="BB2331" s="114">
        <v>0</v>
      </c>
      <c r="BC2331" s="114">
        <v>0</v>
      </c>
      <c r="BD2331" s="115">
        <v>0</v>
      </c>
      <c r="BE2331" s="114">
        <v>0</v>
      </c>
      <c r="BF2331" s="114">
        <v>0</v>
      </c>
      <c r="BG2331" s="114">
        <v>0</v>
      </c>
      <c r="BH2331" s="114">
        <v>0</v>
      </c>
      <c r="BI2331" s="114">
        <v>0</v>
      </c>
      <c r="BJ2331" s="114">
        <v>0</v>
      </c>
      <c r="BK2331" s="114">
        <v>0</v>
      </c>
      <c r="BL2331" s="114">
        <v>0</v>
      </c>
      <c r="BM2331" s="114">
        <v>0</v>
      </c>
      <c r="BN2331" s="114">
        <v>0</v>
      </c>
      <c r="BO2331" s="114">
        <v>0</v>
      </c>
      <c r="BP2331" s="114">
        <v>0</v>
      </c>
      <c r="BQ2331" s="114">
        <v>0</v>
      </c>
      <c r="BR2331" s="114">
        <v>107</v>
      </c>
      <c r="BS2331" s="114">
        <v>0</v>
      </c>
    </row>
    <row r="2332" spans="1:71" ht="15" x14ac:dyDescent="0.25">
      <c r="A2332" s="1" t="str">
        <f>CONCATENATE(G2332,"-",F2332,"-",H2332)</f>
        <v>999934282-Black-Youth</v>
      </c>
      <c r="B2332" s="1" t="str">
        <f>CONCATENATE(G2332,"-",H2332)</f>
        <v>999934282-Youth</v>
      </c>
      <c r="C2332" s="36" t="s">
        <v>2270</v>
      </c>
      <c r="D2332" s="36" t="s">
        <v>2271</v>
      </c>
      <c r="E2332" s="36" t="s">
        <v>27</v>
      </c>
      <c r="F2332" s="41" t="s">
        <v>14</v>
      </c>
      <c r="G2332" s="128">
        <v>999934282</v>
      </c>
      <c r="H2332" s="36" t="s">
        <v>208</v>
      </c>
      <c r="I2332" s="34">
        <f>((L2332)-J2332)+T2332</f>
        <v>235</v>
      </c>
      <c r="J2332" s="36"/>
      <c r="K2332" s="35"/>
      <c r="L2332" s="34">
        <f>SUM(N2332,O2332,P2332,Q2332,R2332,M2332)</f>
        <v>0</v>
      </c>
      <c r="M2332" s="34">
        <f>AJ2332</f>
        <v>0</v>
      </c>
      <c r="N2332" s="34">
        <f>SUM(AI2332)</f>
        <v>0</v>
      </c>
      <c r="O2332" s="34">
        <f>0</f>
        <v>0</v>
      </c>
      <c r="P2332" s="34">
        <v>0</v>
      </c>
      <c r="Q2332" s="34">
        <v>0</v>
      </c>
      <c r="R2332" s="34">
        <f>AH2332</f>
        <v>0</v>
      </c>
      <c r="S2332" s="122"/>
      <c r="T2332" s="41">
        <f>SUM(U2332,AA2332)</f>
        <v>235</v>
      </c>
      <c r="U2332" s="41">
        <f>IF(SUM(V2332:Y2332)&gt;=250, 250,SUM(V2332:Y2332))</f>
        <v>128</v>
      </c>
      <c r="V2332" s="41">
        <v>0</v>
      </c>
      <c r="W2332" s="41">
        <v>0</v>
      </c>
      <c r="X2332" s="41">
        <f>SUM(AL2332,AN2332,BO2332,BS2332)</f>
        <v>0</v>
      </c>
      <c r="Y2332" s="41">
        <f>SUM(AO2332:BN2332)</f>
        <v>128</v>
      </c>
      <c r="Z2332" s="41">
        <f>COUNTIF(AO2332:BN2332, "&gt;0")</f>
        <v>2</v>
      </c>
      <c r="AA2332" s="41">
        <f>SUM(AB2332:AF2332)</f>
        <v>107</v>
      </c>
      <c r="AB2332" s="41">
        <f>BP2332+BQ2332</f>
        <v>0</v>
      </c>
      <c r="AC2332" s="41">
        <v>0</v>
      </c>
      <c r="AD2332" s="41">
        <v>0</v>
      </c>
      <c r="AE2332" s="41">
        <f>SUM(BR2332)</f>
        <v>107</v>
      </c>
      <c r="AF2332" s="41">
        <f>SUM(AM2332)</f>
        <v>0</v>
      </c>
      <c r="AG2332" s="122"/>
      <c r="AH2332" s="36">
        <v>0</v>
      </c>
      <c r="AI2332" s="126">
        <v>0</v>
      </c>
      <c r="AJ2332" s="36">
        <v>0</v>
      </c>
      <c r="AK2332" s="121"/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14">
        <v>0</v>
      </c>
      <c r="AR2332" s="1">
        <v>0</v>
      </c>
      <c r="AS2332" s="114">
        <v>0</v>
      </c>
      <c r="AT2332" s="114">
        <v>0</v>
      </c>
      <c r="AU2332" s="114">
        <v>68</v>
      </c>
      <c r="AV2332" s="114">
        <v>0</v>
      </c>
      <c r="AW2332" s="114">
        <v>0</v>
      </c>
      <c r="AX2332" s="114">
        <v>0</v>
      </c>
      <c r="AY2332" s="114">
        <v>0</v>
      </c>
      <c r="AZ2332" s="114">
        <v>0</v>
      </c>
      <c r="BA2332" s="114">
        <v>0</v>
      </c>
      <c r="BB2332" s="114">
        <v>0</v>
      </c>
      <c r="BC2332" s="114">
        <v>0</v>
      </c>
      <c r="BD2332" s="115">
        <v>0</v>
      </c>
      <c r="BE2332" s="114">
        <v>60</v>
      </c>
      <c r="BF2332" s="114">
        <v>0</v>
      </c>
      <c r="BG2332" s="114">
        <v>0</v>
      </c>
      <c r="BH2332" s="114">
        <v>0</v>
      </c>
      <c r="BI2332" s="114">
        <v>0</v>
      </c>
      <c r="BJ2332" s="114">
        <v>0</v>
      </c>
      <c r="BK2332" s="114">
        <v>0</v>
      </c>
      <c r="BL2332" s="114">
        <v>0</v>
      </c>
      <c r="BM2332" s="114">
        <v>0</v>
      </c>
      <c r="BN2332" s="114">
        <v>0</v>
      </c>
      <c r="BO2332" s="114">
        <v>0</v>
      </c>
      <c r="BP2332" s="114">
        <v>0</v>
      </c>
      <c r="BQ2332" s="114">
        <v>0</v>
      </c>
      <c r="BR2332" s="114">
        <v>107</v>
      </c>
      <c r="BS2332" s="114">
        <v>0</v>
      </c>
    </row>
    <row r="2333" spans="1:71" ht="15" x14ac:dyDescent="0.25">
      <c r="A2333" s="1" t="str">
        <f>CONCATENATE(G2333,"-",F2333,"-",H2333)</f>
        <v>999928648-Black-Youth</v>
      </c>
      <c r="B2333" s="1" t="str">
        <f>CONCATENATE(G2333,"-",H2333)</f>
        <v>999928648-Youth</v>
      </c>
      <c r="C2333" s="36" t="s">
        <v>194</v>
      </c>
      <c r="D2333" s="36" t="s">
        <v>2273</v>
      </c>
      <c r="E2333" s="36" t="s">
        <v>27</v>
      </c>
      <c r="F2333" s="41" t="s">
        <v>14</v>
      </c>
      <c r="G2333" s="128">
        <v>999928648</v>
      </c>
      <c r="H2333" s="36" t="s">
        <v>208</v>
      </c>
      <c r="I2333" s="34">
        <f>((L2333)-J2333)+T2333</f>
        <v>229</v>
      </c>
      <c r="J2333" s="36"/>
      <c r="K2333" s="35"/>
      <c r="L2333" s="34">
        <f>SUM(N2333,O2333,P2333,Q2333,R2333,M2333)</f>
        <v>0</v>
      </c>
      <c r="M2333" s="34">
        <f>AJ2333</f>
        <v>0</v>
      </c>
      <c r="N2333" s="34">
        <f>SUM(AI2333)</f>
        <v>0</v>
      </c>
      <c r="O2333" s="34">
        <f>0</f>
        <v>0</v>
      </c>
      <c r="P2333" s="34">
        <v>0</v>
      </c>
      <c r="Q2333" s="34">
        <v>0</v>
      </c>
      <c r="R2333" s="34">
        <f>AH2333</f>
        <v>0</v>
      </c>
      <c r="S2333" s="122"/>
      <c r="T2333" s="41">
        <f>SUM(U2333,AA2333)</f>
        <v>229</v>
      </c>
      <c r="U2333" s="41">
        <f>IF(SUM(V2333:Y2333)&gt;=250, 250,SUM(V2333:Y2333))</f>
        <v>51</v>
      </c>
      <c r="V2333" s="41">
        <v>0</v>
      </c>
      <c r="W2333" s="41">
        <v>0</v>
      </c>
      <c r="X2333" s="41">
        <f>SUM(AL2333,AN2333,BO2333,BS2333)</f>
        <v>0</v>
      </c>
      <c r="Y2333" s="41">
        <f>SUM(AO2333:BN2333)</f>
        <v>51</v>
      </c>
      <c r="Z2333" s="41">
        <f>COUNTIF(AO2333:BN2333, "&gt;0")</f>
        <v>1</v>
      </c>
      <c r="AA2333" s="41">
        <f>SUM(AB2333:AF2333)</f>
        <v>178</v>
      </c>
      <c r="AB2333" s="41">
        <f>BP2333+BQ2333</f>
        <v>71</v>
      </c>
      <c r="AC2333" s="41">
        <v>0</v>
      </c>
      <c r="AD2333" s="41">
        <v>0</v>
      </c>
      <c r="AE2333" s="41">
        <f>SUM(BR2333)</f>
        <v>107</v>
      </c>
      <c r="AF2333" s="41">
        <f>SUM(AM2333)</f>
        <v>0</v>
      </c>
      <c r="AG2333" s="122"/>
      <c r="AH2333" s="36">
        <v>0</v>
      </c>
      <c r="AI2333" s="126">
        <v>0</v>
      </c>
      <c r="AJ2333" s="36">
        <v>0</v>
      </c>
      <c r="AK2333" s="121"/>
      <c r="AL2333" s="1">
        <v>0</v>
      </c>
      <c r="AM2333" s="1">
        <v>0</v>
      </c>
      <c r="AN2333" s="1">
        <v>0</v>
      </c>
      <c r="AO2333" s="1">
        <v>0</v>
      </c>
      <c r="AP2333" s="1">
        <v>0</v>
      </c>
      <c r="AQ2333" s="114">
        <v>0</v>
      </c>
      <c r="AR2333" s="1">
        <v>0</v>
      </c>
      <c r="AS2333" s="114">
        <v>0</v>
      </c>
      <c r="AT2333" s="114">
        <v>0</v>
      </c>
      <c r="AU2333" s="114">
        <v>51</v>
      </c>
      <c r="AV2333" s="114">
        <v>0</v>
      </c>
      <c r="AW2333" s="114">
        <v>0</v>
      </c>
      <c r="AX2333" s="114">
        <v>0</v>
      </c>
      <c r="AY2333" s="114">
        <v>0</v>
      </c>
      <c r="AZ2333" s="114">
        <v>0</v>
      </c>
      <c r="BA2333" s="114">
        <v>0</v>
      </c>
      <c r="BB2333" s="114">
        <v>0</v>
      </c>
      <c r="BC2333" s="114">
        <v>0</v>
      </c>
      <c r="BD2333" s="115">
        <v>0</v>
      </c>
      <c r="BE2333" s="114">
        <v>0</v>
      </c>
      <c r="BF2333" s="114">
        <v>0</v>
      </c>
      <c r="BG2333" s="114">
        <v>0</v>
      </c>
      <c r="BH2333" s="114">
        <v>0</v>
      </c>
      <c r="BI2333" s="114">
        <v>0</v>
      </c>
      <c r="BJ2333" s="114">
        <v>0</v>
      </c>
      <c r="BK2333" s="114">
        <v>0</v>
      </c>
      <c r="BL2333" s="114">
        <v>0</v>
      </c>
      <c r="BM2333" s="114">
        <v>0</v>
      </c>
      <c r="BN2333" s="114">
        <v>0</v>
      </c>
      <c r="BO2333" s="114">
        <v>0</v>
      </c>
      <c r="BP2333" s="114">
        <v>71</v>
      </c>
      <c r="BQ2333" s="114">
        <v>0</v>
      </c>
      <c r="BR2333" s="114">
        <v>107</v>
      </c>
      <c r="BS2333" s="114">
        <v>0</v>
      </c>
    </row>
    <row r="2334" spans="1:71" ht="15" x14ac:dyDescent="0.25">
      <c r="A2334" s="1" t="str">
        <f>CONCATENATE(G2334,"-",F2334,"-",H2334)</f>
        <v>999934396-Black-Youth</v>
      </c>
      <c r="B2334" s="1" t="str">
        <f>CONCATENATE(G2334,"-",H2334)</f>
        <v>999934396-Youth</v>
      </c>
      <c r="C2334" s="36" t="s">
        <v>1204</v>
      </c>
      <c r="D2334" s="36" t="s">
        <v>2042</v>
      </c>
      <c r="E2334" s="36" t="s">
        <v>27</v>
      </c>
      <c r="F2334" s="41" t="s">
        <v>14</v>
      </c>
      <c r="G2334" s="128">
        <v>999934396</v>
      </c>
      <c r="H2334" s="36" t="s">
        <v>208</v>
      </c>
      <c r="I2334" s="34">
        <f>((L2334)-J2334)+T2334</f>
        <v>229</v>
      </c>
      <c r="J2334" s="34">
        <f>L2334/2</f>
        <v>0</v>
      </c>
      <c r="K2334" s="37"/>
      <c r="L2334" s="34">
        <f>SUM(N2334,O2334,P2334,Q2334,R2334,M2334)</f>
        <v>0</v>
      </c>
      <c r="M2334" s="34">
        <f>AJ2334</f>
        <v>0</v>
      </c>
      <c r="N2334" s="34">
        <f>SUM(AI2334)</f>
        <v>0</v>
      </c>
      <c r="O2334" s="34">
        <f>0</f>
        <v>0</v>
      </c>
      <c r="P2334" s="34">
        <v>0</v>
      </c>
      <c r="Q2334" s="34">
        <v>0</v>
      </c>
      <c r="R2334" s="34">
        <f>AH2334</f>
        <v>0</v>
      </c>
      <c r="S2334" s="122"/>
      <c r="T2334" s="41">
        <f>SUM(U2334,AA2334)</f>
        <v>229</v>
      </c>
      <c r="U2334" s="41">
        <f>IF(SUM(V2334:Y2334)&gt;=250, 250,SUM(V2334:Y2334))</f>
        <v>51</v>
      </c>
      <c r="V2334" s="41">
        <v>0</v>
      </c>
      <c r="W2334" s="41">
        <v>0</v>
      </c>
      <c r="X2334" s="41">
        <f>SUM(AL2334,AN2334,BO2334,BS2334)</f>
        <v>0</v>
      </c>
      <c r="Y2334" s="41">
        <f>SUM(AO2334:BN2334)</f>
        <v>51</v>
      </c>
      <c r="Z2334" s="41">
        <f>COUNTIF(AO2334:BN2334, "&gt;0")</f>
        <v>1</v>
      </c>
      <c r="AA2334" s="41">
        <f>SUM(AB2334:AF2334)</f>
        <v>178</v>
      </c>
      <c r="AB2334" s="41">
        <f>BP2334+BQ2334</f>
        <v>71</v>
      </c>
      <c r="AC2334" s="41">
        <v>0</v>
      </c>
      <c r="AD2334" s="41">
        <v>0</v>
      </c>
      <c r="AE2334" s="41">
        <f>SUM(BR2334)</f>
        <v>107</v>
      </c>
      <c r="AF2334" s="41">
        <f>SUM(AM2334)</f>
        <v>0</v>
      </c>
      <c r="AG2334" s="122"/>
      <c r="AH2334" s="36">
        <v>0</v>
      </c>
      <c r="AI2334" s="126">
        <v>0</v>
      </c>
      <c r="AJ2334" s="36">
        <v>0</v>
      </c>
      <c r="AK2334" s="37"/>
      <c r="AL2334" s="1">
        <v>0</v>
      </c>
      <c r="AM2334" s="1">
        <v>0</v>
      </c>
      <c r="AN2334" s="1">
        <v>0</v>
      </c>
      <c r="AO2334" s="1">
        <v>0</v>
      </c>
      <c r="AP2334" s="1">
        <v>51</v>
      </c>
      <c r="AQ2334" s="114">
        <v>0</v>
      </c>
      <c r="AR2334" s="1">
        <v>0</v>
      </c>
      <c r="AS2334" s="114">
        <v>0</v>
      </c>
      <c r="AT2334" s="114">
        <v>0</v>
      </c>
      <c r="AU2334" s="114">
        <v>0</v>
      </c>
      <c r="AV2334" s="114">
        <v>0</v>
      </c>
      <c r="AW2334" s="114">
        <v>0</v>
      </c>
      <c r="AX2334" s="114">
        <v>0</v>
      </c>
      <c r="AY2334" s="114">
        <v>0</v>
      </c>
      <c r="AZ2334" s="114">
        <v>0</v>
      </c>
      <c r="BA2334" s="114">
        <v>0</v>
      </c>
      <c r="BB2334" s="114">
        <v>0</v>
      </c>
      <c r="BC2334" s="114">
        <v>0</v>
      </c>
      <c r="BD2334" s="115">
        <v>0</v>
      </c>
      <c r="BE2334" s="114">
        <v>0</v>
      </c>
      <c r="BF2334" s="114">
        <v>0</v>
      </c>
      <c r="BG2334" s="114">
        <v>0</v>
      </c>
      <c r="BH2334" s="114">
        <v>0</v>
      </c>
      <c r="BI2334" s="114">
        <v>0</v>
      </c>
      <c r="BJ2334" s="114">
        <v>0</v>
      </c>
      <c r="BK2334" s="114">
        <v>0</v>
      </c>
      <c r="BL2334" s="114">
        <v>0</v>
      </c>
      <c r="BM2334" s="114">
        <v>0</v>
      </c>
      <c r="BN2334" s="114">
        <v>0</v>
      </c>
      <c r="BO2334" s="114">
        <v>0</v>
      </c>
      <c r="BP2334" s="114">
        <v>71</v>
      </c>
      <c r="BQ2334" s="114">
        <v>0</v>
      </c>
      <c r="BR2334" s="114">
        <v>107</v>
      </c>
      <c r="BS2334" s="114">
        <v>0</v>
      </c>
    </row>
    <row r="2335" spans="1:71" ht="15" x14ac:dyDescent="0.25">
      <c r="A2335" s="1" t="str">
        <f>CONCATENATE(G2335,"-",F2335,"-",H2335)</f>
        <v>999924467-Black-Youth</v>
      </c>
      <c r="B2335" s="1" t="str">
        <f>CONCATENATE(G2335,"-",H2335)</f>
        <v>999924467-Youth</v>
      </c>
      <c r="C2335" s="36" t="s">
        <v>905</v>
      </c>
      <c r="D2335" s="36" t="s">
        <v>1332</v>
      </c>
      <c r="E2335" s="36" t="s">
        <v>27</v>
      </c>
      <c r="F2335" s="41" t="s">
        <v>14</v>
      </c>
      <c r="G2335" s="128">
        <v>999924467</v>
      </c>
      <c r="H2335" s="36" t="s">
        <v>208</v>
      </c>
      <c r="I2335" s="34">
        <f>((L2335)-J2335)+T2335</f>
        <v>209</v>
      </c>
      <c r="J2335" s="36"/>
      <c r="K2335" s="37"/>
      <c r="L2335" s="34">
        <f>SUM(N2335,O2335,P2335,Q2335,R2335,M2335)</f>
        <v>42</v>
      </c>
      <c r="M2335" s="34">
        <f>AJ2335</f>
        <v>0</v>
      </c>
      <c r="N2335" s="34">
        <f>SUM(AI2335)</f>
        <v>42</v>
      </c>
      <c r="O2335" s="34">
        <f>0</f>
        <v>0</v>
      </c>
      <c r="P2335" s="34">
        <v>0</v>
      </c>
      <c r="Q2335" s="34">
        <v>0</v>
      </c>
      <c r="R2335" s="34">
        <f>AH2335</f>
        <v>0</v>
      </c>
      <c r="S2335" s="122"/>
      <c r="T2335" s="41">
        <f>SUM(U2335,AA2335)</f>
        <v>167</v>
      </c>
      <c r="U2335" s="41">
        <f>IF(SUM(V2335:Y2335)&gt;=250, 250,SUM(V2335:Y2335))</f>
        <v>42</v>
      </c>
      <c r="V2335" s="41">
        <v>0</v>
      </c>
      <c r="W2335" s="41">
        <v>0</v>
      </c>
      <c r="X2335" s="41">
        <f>SUM(AL2335,AN2335,BO2335,BS2335)</f>
        <v>42</v>
      </c>
      <c r="Y2335" s="41">
        <f>SUM(AO2335:BN2335)</f>
        <v>0</v>
      </c>
      <c r="Z2335" s="41">
        <f>COUNTIF(AO2335:BN2335, "&gt;0")</f>
        <v>0</v>
      </c>
      <c r="AA2335" s="41">
        <f>SUM(AB2335:AF2335)</f>
        <v>125</v>
      </c>
      <c r="AB2335" s="41">
        <f>BP2335+BQ2335</f>
        <v>0</v>
      </c>
      <c r="AC2335" s="41">
        <v>0</v>
      </c>
      <c r="AD2335" s="41">
        <v>0</v>
      </c>
      <c r="AE2335" s="41">
        <f>SUM(BR2335)</f>
        <v>0</v>
      </c>
      <c r="AF2335" s="41">
        <f>SUM(AM2335)</f>
        <v>125</v>
      </c>
      <c r="AG2335" s="122"/>
      <c r="AH2335" s="36">
        <v>0</v>
      </c>
      <c r="AI2335" s="126">
        <v>42</v>
      </c>
      <c r="AJ2335" s="36">
        <v>0</v>
      </c>
      <c r="AK2335" s="121"/>
      <c r="AL2335" s="1">
        <v>0</v>
      </c>
      <c r="AM2335" s="1">
        <v>125</v>
      </c>
      <c r="AN2335" s="1">
        <v>0</v>
      </c>
      <c r="AO2335" s="1">
        <v>0</v>
      </c>
      <c r="AP2335" s="1">
        <v>0</v>
      </c>
      <c r="AQ2335" s="114">
        <v>0</v>
      </c>
      <c r="AR2335" s="1">
        <v>0</v>
      </c>
      <c r="AS2335" s="114">
        <v>0</v>
      </c>
      <c r="AT2335" s="114">
        <v>0</v>
      </c>
      <c r="AU2335" s="114">
        <v>0</v>
      </c>
      <c r="AV2335" s="114">
        <v>0</v>
      </c>
      <c r="AW2335" s="114">
        <v>0</v>
      </c>
      <c r="AX2335" s="114">
        <v>0</v>
      </c>
      <c r="AY2335" s="114">
        <v>0</v>
      </c>
      <c r="AZ2335" s="114">
        <v>0</v>
      </c>
      <c r="BA2335" s="114">
        <v>0</v>
      </c>
      <c r="BB2335" s="114">
        <v>0</v>
      </c>
      <c r="BC2335" s="114">
        <v>0</v>
      </c>
      <c r="BD2335" s="115">
        <v>0</v>
      </c>
      <c r="BE2335" s="114">
        <v>0</v>
      </c>
      <c r="BF2335" s="114">
        <v>0</v>
      </c>
      <c r="BG2335" s="114">
        <v>0</v>
      </c>
      <c r="BH2335" s="114">
        <v>0</v>
      </c>
      <c r="BI2335" s="114">
        <v>0</v>
      </c>
      <c r="BJ2335" s="114">
        <v>0</v>
      </c>
      <c r="BK2335" s="114">
        <v>0</v>
      </c>
      <c r="BL2335" s="114">
        <v>0</v>
      </c>
      <c r="BM2335" s="114">
        <v>0</v>
      </c>
      <c r="BN2335" s="114">
        <v>0</v>
      </c>
      <c r="BO2335" s="114">
        <v>0</v>
      </c>
      <c r="BP2335" s="114">
        <v>0</v>
      </c>
      <c r="BQ2335" s="114">
        <v>0</v>
      </c>
      <c r="BR2335" s="114">
        <v>0</v>
      </c>
      <c r="BS2335" s="114">
        <v>42</v>
      </c>
    </row>
    <row r="2336" spans="1:71" ht="15" x14ac:dyDescent="0.25">
      <c r="A2336" s="1" t="str">
        <f>CONCATENATE(G2336,"-",F2336,"-",H2336)</f>
        <v>999934389-Black-Youth</v>
      </c>
      <c r="B2336" s="1" t="str">
        <f>CONCATENATE(G2336,"-",H2336)</f>
        <v>999934389-Youth</v>
      </c>
      <c r="C2336" s="36" t="s">
        <v>2045</v>
      </c>
      <c r="D2336" s="36" t="s">
        <v>2043</v>
      </c>
      <c r="E2336" s="36" t="s">
        <v>27</v>
      </c>
      <c r="F2336" s="41" t="s">
        <v>14</v>
      </c>
      <c r="G2336" s="128">
        <v>999934389</v>
      </c>
      <c r="H2336" s="36" t="s">
        <v>208</v>
      </c>
      <c r="I2336" s="34">
        <f>((L2336)-J2336)+T2336</f>
        <v>205</v>
      </c>
      <c r="J2336" s="34">
        <f>L2336/2</f>
        <v>0</v>
      </c>
      <c r="K2336" s="37"/>
      <c r="L2336" s="34">
        <f>SUM(N2336,O2336,P2336,Q2336,R2336,M2336)</f>
        <v>0</v>
      </c>
      <c r="M2336" s="34">
        <f>AJ2336</f>
        <v>0</v>
      </c>
      <c r="N2336" s="34">
        <f>SUM(AI2336)</f>
        <v>0</v>
      </c>
      <c r="O2336" s="34">
        <f>0</f>
        <v>0</v>
      </c>
      <c r="P2336" s="34">
        <v>0</v>
      </c>
      <c r="Q2336" s="34">
        <v>0</v>
      </c>
      <c r="R2336" s="34">
        <f>AH2336</f>
        <v>0</v>
      </c>
      <c r="S2336" s="122"/>
      <c r="T2336" s="41">
        <f>SUM(U2336,AA2336)</f>
        <v>205</v>
      </c>
      <c r="U2336" s="41">
        <f>IF(SUM(V2336:Y2336)&gt;=250, 250,SUM(V2336:Y2336))</f>
        <v>62</v>
      </c>
      <c r="V2336" s="41">
        <v>0</v>
      </c>
      <c r="W2336" s="41">
        <v>0</v>
      </c>
      <c r="X2336" s="41">
        <f>SUM(AL2336,AN2336,BO2336,BS2336)</f>
        <v>0</v>
      </c>
      <c r="Y2336" s="41">
        <f>SUM(AO2336:BN2336)</f>
        <v>62</v>
      </c>
      <c r="Z2336" s="41">
        <f>COUNTIF(AO2336:BN2336, "&gt;0")</f>
        <v>2</v>
      </c>
      <c r="AA2336" s="41">
        <f>SUM(AB2336:AF2336)</f>
        <v>143</v>
      </c>
      <c r="AB2336" s="41">
        <f>BP2336+BQ2336</f>
        <v>0</v>
      </c>
      <c r="AC2336" s="41">
        <v>0</v>
      </c>
      <c r="AD2336" s="41">
        <v>0</v>
      </c>
      <c r="AE2336" s="41">
        <f>SUM(BR2336)</f>
        <v>143</v>
      </c>
      <c r="AF2336" s="41">
        <f>SUM(AM2336)</f>
        <v>0</v>
      </c>
      <c r="AG2336" s="122"/>
      <c r="AH2336" s="36">
        <v>0</v>
      </c>
      <c r="AI2336" s="126">
        <v>0</v>
      </c>
      <c r="AJ2336" s="36">
        <v>0</v>
      </c>
      <c r="AK2336" s="37"/>
      <c r="AL2336" s="1">
        <v>0</v>
      </c>
      <c r="AM2336" s="1">
        <v>0</v>
      </c>
      <c r="AN2336" s="1">
        <v>0</v>
      </c>
      <c r="AO2336" s="1">
        <v>0</v>
      </c>
      <c r="AP2336" s="1">
        <v>28</v>
      </c>
      <c r="AQ2336" s="114">
        <v>0</v>
      </c>
      <c r="AR2336" s="1">
        <v>0</v>
      </c>
      <c r="AS2336" s="114">
        <v>0</v>
      </c>
      <c r="AT2336" s="114">
        <v>0</v>
      </c>
      <c r="AU2336" s="114">
        <v>0</v>
      </c>
      <c r="AV2336" s="114">
        <v>0</v>
      </c>
      <c r="AW2336" s="114">
        <v>0</v>
      </c>
      <c r="AX2336" s="114">
        <v>0</v>
      </c>
      <c r="AY2336" s="114">
        <v>0</v>
      </c>
      <c r="AZ2336" s="114">
        <v>0</v>
      </c>
      <c r="BA2336" s="114">
        <v>0</v>
      </c>
      <c r="BB2336" s="114">
        <v>0</v>
      </c>
      <c r="BC2336" s="114">
        <v>0</v>
      </c>
      <c r="BD2336" s="115">
        <v>0</v>
      </c>
      <c r="BE2336" s="114">
        <v>34</v>
      </c>
      <c r="BF2336" s="114">
        <v>0</v>
      </c>
      <c r="BG2336" s="114">
        <v>0</v>
      </c>
      <c r="BH2336" s="114">
        <v>0</v>
      </c>
      <c r="BI2336" s="114">
        <v>0</v>
      </c>
      <c r="BJ2336" s="114">
        <v>0</v>
      </c>
      <c r="BK2336" s="114">
        <v>0</v>
      </c>
      <c r="BL2336" s="114">
        <v>0</v>
      </c>
      <c r="BM2336" s="114">
        <v>0</v>
      </c>
      <c r="BN2336" s="114">
        <v>0</v>
      </c>
      <c r="BO2336" s="114">
        <v>0</v>
      </c>
      <c r="BP2336" s="114">
        <v>0</v>
      </c>
      <c r="BQ2336" s="114">
        <v>0</v>
      </c>
      <c r="BR2336" s="114">
        <v>143</v>
      </c>
      <c r="BS2336" s="114">
        <v>0</v>
      </c>
    </row>
    <row r="2337" spans="1:71" ht="15" x14ac:dyDescent="0.25">
      <c r="A2337" s="1" t="str">
        <f>CONCATENATE(G2337,"-",F2337,"-",H2337)</f>
        <v>999921215-Black-Youth</v>
      </c>
      <c r="B2337" s="1" t="str">
        <f>CONCATENATE(G2337,"-",H2337)</f>
        <v>999921215-Youth</v>
      </c>
      <c r="C2337" s="36" t="s">
        <v>740</v>
      </c>
      <c r="D2337" s="36" t="s">
        <v>739</v>
      </c>
      <c r="E2337" s="36" t="s">
        <v>27</v>
      </c>
      <c r="F2337" s="41" t="s">
        <v>14</v>
      </c>
      <c r="G2337" s="127">
        <v>999921215</v>
      </c>
      <c r="H2337" s="36" t="s">
        <v>208</v>
      </c>
      <c r="I2337" s="34">
        <f>((L2337)-J2337)+T2337</f>
        <v>200.6</v>
      </c>
      <c r="J2337" s="34">
        <f>L2337/2</f>
        <v>37.6</v>
      </c>
      <c r="K2337" s="37"/>
      <c r="L2337" s="34">
        <f>SUM(N2337,O2337,P2337,Q2337,R2337,M2337)</f>
        <v>75.2</v>
      </c>
      <c r="M2337" s="34">
        <f>AJ2337</f>
        <v>30</v>
      </c>
      <c r="N2337" s="34">
        <f>SUM(AI2337)</f>
        <v>0</v>
      </c>
      <c r="O2337" s="34">
        <f>0</f>
        <v>0</v>
      </c>
      <c r="P2337" s="34">
        <v>0</v>
      </c>
      <c r="Q2337" s="34">
        <v>0</v>
      </c>
      <c r="R2337" s="34">
        <f>AH2337</f>
        <v>45.2</v>
      </c>
      <c r="S2337" s="122"/>
      <c r="T2337" s="41">
        <f>SUM(U2337,AA2337)</f>
        <v>163</v>
      </c>
      <c r="U2337" s="41">
        <f>IF(SUM(V2337:Y2337)&gt;=250, 250,SUM(V2337:Y2337))</f>
        <v>38</v>
      </c>
      <c r="V2337" s="41">
        <v>0</v>
      </c>
      <c r="W2337" s="41">
        <v>0</v>
      </c>
      <c r="X2337" s="41">
        <f>SUM(AL2337,AN2337,BO2337,BS2337)</f>
        <v>0</v>
      </c>
      <c r="Y2337" s="41">
        <f>SUM(AO2337:BN2337)</f>
        <v>38</v>
      </c>
      <c r="Z2337" s="41">
        <f>COUNTIF(AO2337:BN2337, "&gt;0")</f>
        <v>1</v>
      </c>
      <c r="AA2337" s="41">
        <f>SUM(AB2337:AF2337)</f>
        <v>125</v>
      </c>
      <c r="AB2337" s="41">
        <f>BP2337+BQ2337</f>
        <v>0</v>
      </c>
      <c r="AC2337" s="41">
        <v>0</v>
      </c>
      <c r="AD2337" s="41">
        <v>0</v>
      </c>
      <c r="AE2337" s="41">
        <f>SUM(BR2337)</f>
        <v>0</v>
      </c>
      <c r="AF2337" s="41">
        <f>SUM(AM2337)</f>
        <v>125</v>
      </c>
      <c r="AG2337" s="122"/>
      <c r="AH2337" s="36">
        <v>45.2</v>
      </c>
      <c r="AI2337" s="126">
        <v>0</v>
      </c>
      <c r="AJ2337" s="36">
        <v>30</v>
      </c>
      <c r="AK2337" s="121"/>
      <c r="AL2337" s="1">
        <v>0</v>
      </c>
      <c r="AM2337" s="1">
        <v>125</v>
      </c>
      <c r="AN2337" s="1">
        <v>0</v>
      </c>
      <c r="AO2337" s="1">
        <v>0</v>
      </c>
      <c r="AP2337" s="1">
        <v>0</v>
      </c>
      <c r="AQ2337" s="114">
        <v>0</v>
      </c>
      <c r="AR2337" s="1">
        <v>0</v>
      </c>
      <c r="AS2337" s="114">
        <v>0</v>
      </c>
      <c r="AT2337" s="114">
        <v>0</v>
      </c>
      <c r="AU2337" s="114">
        <v>0</v>
      </c>
      <c r="AV2337" s="114">
        <v>0</v>
      </c>
      <c r="AW2337" s="114">
        <v>38</v>
      </c>
      <c r="AX2337" s="114">
        <v>0</v>
      </c>
      <c r="AY2337" s="114">
        <v>0</v>
      </c>
      <c r="AZ2337" s="114">
        <v>0</v>
      </c>
      <c r="BA2337" s="114">
        <v>0</v>
      </c>
      <c r="BB2337" s="114">
        <v>0</v>
      </c>
      <c r="BC2337" s="114">
        <v>0</v>
      </c>
      <c r="BD2337" s="115">
        <v>0</v>
      </c>
      <c r="BE2337" s="114">
        <v>0</v>
      </c>
      <c r="BF2337" s="114">
        <v>0</v>
      </c>
      <c r="BG2337" s="114">
        <v>0</v>
      </c>
      <c r="BH2337" s="114">
        <v>0</v>
      </c>
      <c r="BI2337" s="114">
        <v>0</v>
      </c>
      <c r="BJ2337" s="114">
        <v>0</v>
      </c>
      <c r="BK2337" s="114">
        <v>0</v>
      </c>
      <c r="BL2337" s="114">
        <v>0</v>
      </c>
      <c r="BM2337" s="114">
        <v>0</v>
      </c>
      <c r="BN2337" s="114">
        <v>0</v>
      </c>
      <c r="BO2337" s="114">
        <v>0</v>
      </c>
      <c r="BP2337" s="114">
        <v>0</v>
      </c>
      <c r="BQ2337" s="114">
        <v>0</v>
      </c>
      <c r="BR2337" s="114">
        <v>0</v>
      </c>
      <c r="BS2337" s="114">
        <v>0</v>
      </c>
    </row>
    <row r="2338" spans="1:71" ht="15" x14ac:dyDescent="0.25">
      <c r="A2338" s="1" t="str">
        <f>CONCATENATE(G2338,"-",F2338,"-",H2338)</f>
        <v>999930922-Black-Youth</v>
      </c>
      <c r="B2338" s="1" t="str">
        <f>CONCATENATE(G2338,"-",H2338)</f>
        <v>999930922-Youth</v>
      </c>
      <c r="C2338" s="36" t="s">
        <v>632</v>
      </c>
      <c r="D2338" s="36" t="s">
        <v>1224</v>
      </c>
      <c r="E2338" s="36" t="s">
        <v>27</v>
      </c>
      <c r="F2338" s="41" t="s">
        <v>14</v>
      </c>
      <c r="G2338" s="128">
        <v>999930922</v>
      </c>
      <c r="H2338" s="36" t="s">
        <v>208</v>
      </c>
      <c r="I2338" s="34">
        <f>((L2338)-J2338)+T2338</f>
        <v>194</v>
      </c>
      <c r="J2338" s="34">
        <f>L2338/2</f>
        <v>0</v>
      </c>
      <c r="K2338" s="37"/>
      <c r="L2338" s="34">
        <f>SUM(N2338,O2338,P2338,Q2338,R2338,M2338)</f>
        <v>0</v>
      </c>
      <c r="M2338" s="34">
        <f>AJ2338</f>
        <v>0</v>
      </c>
      <c r="N2338" s="34">
        <f>SUM(AI2338)</f>
        <v>0</v>
      </c>
      <c r="O2338" s="34">
        <f>0</f>
        <v>0</v>
      </c>
      <c r="P2338" s="34">
        <v>0</v>
      </c>
      <c r="Q2338" s="34">
        <v>0</v>
      </c>
      <c r="R2338" s="34">
        <f>AH2338</f>
        <v>0</v>
      </c>
      <c r="S2338" s="122"/>
      <c r="T2338" s="41">
        <f>SUM(U2338,AA2338)</f>
        <v>194</v>
      </c>
      <c r="U2338" s="41">
        <f>IF(SUM(V2338:Y2338)&gt;=250, 250,SUM(V2338:Y2338))</f>
        <v>194</v>
      </c>
      <c r="V2338" s="41">
        <v>0</v>
      </c>
      <c r="W2338" s="41">
        <v>0</v>
      </c>
      <c r="X2338" s="41">
        <f>SUM(AL2338,AN2338,BO2338,BS2338)</f>
        <v>75</v>
      </c>
      <c r="Y2338" s="41">
        <f>SUM(AO2338:BN2338)</f>
        <v>119</v>
      </c>
      <c r="Z2338" s="41">
        <f>COUNTIF(AO2338:BN2338, "&gt;0")</f>
        <v>2</v>
      </c>
      <c r="AA2338" s="41">
        <f>SUM(AB2338:AF2338)</f>
        <v>0</v>
      </c>
      <c r="AB2338" s="41">
        <f>BP2338+BQ2338</f>
        <v>0</v>
      </c>
      <c r="AC2338" s="41">
        <v>0</v>
      </c>
      <c r="AD2338" s="41">
        <v>0</v>
      </c>
      <c r="AE2338" s="41">
        <f>SUM(BR2338)</f>
        <v>0</v>
      </c>
      <c r="AF2338" s="41">
        <f>SUM(AM2338)</f>
        <v>0</v>
      </c>
      <c r="AG2338" s="122"/>
      <c r="AH2338" s="36">
        <v>0</v>
      </c>
      <c r="AI2338" s="126">
        <v>0</v>
      </c>
      <c r="AJ2338" s="36">
        <v>0</v>
      </c>
      <c r="AK2338" s="121"/>
      <c r="AL2338" s="1">
        <v>75</v>
      </c>
      <c r="AM2338" s="1">
        <v>0</v>
      </c>
      <c r="AN2338" s="1">
        <v>0</v>
      </c>
      <c r="AO2338" s="1">
        <v>68</v>
      </c>
      <c r="AP2338" s="1">
        <v>0</v>
      </c>
      <c r="AQ2338" s="114">
        <v>0</v>
      </c>
      <c r="AR2338" s="1">
        <v>0</v>
      </c>
      <c r="AS2338" s="114">
        <v>0</v>
      </c>
      <c r="AT2338" s="114">
        <v>0</v>
      </c>
      <c r="AU2338" s="114">
        <v>0</v>
      </c>
      <c r="AV2338" s="114">
        <v>51</v>
      </c>
      <c r="AW2338" s="114">
        <v>0</v>
      </c>
      <c r="AX2338" s="114">
        <v>0</v>
      </c>
      <c r="AY2338" s="114">
        <v>0</v>
      </c>
      <c r="AZ2338" s="114">
        <v>0</v>
      </c>
      <c r="BA2338" s="114">
        <v>0</v>
      </c>
      <c r="BB2338" s="114">
        <v>0</v>
      </c>
      <c r="BC2338" s="114">
        <v>0</v>
      </c>
      <c r="BD2338" s="115">
        <v>0</v>
      </c>
      <c r="BE2338" s="114">
        <v>0</v>
      </c>
      <c r="BF2338" s="114">
        <v>0</v>
      </c>
      <c r="BG2338" s="114">
        <v>0</v>
      </c>
      <c r="BH2338" s="114">
        <v>0</v>
      </c>
      <c r="BI2338" s="114">
        <v>0</v>
      </c>
      <c r="BJ2338" s="114">
        <v>0</v>
      </c>
      <c r="BK2338" s="114">
        <v>0</v>
      </c>
      <c r="BL2338" s="114">
        <v>0</v>
      </c>
      <c r="BM2338" s="114">
        <v>0</v>
      </c>
      <c r="BN2338" s="114">
        <v>0</v>
      </c>
      <c r="BO2338" s="114">
        <v>0</v>
      </c>
      <c r="BP2338" s="114">
        <v>0</v>
      </c>
      <c r="BQ2338" s="114">
        <v>0</v>
      </c>
      <c r="BR2338" s="114">
        <v>0</v>
      </c>
      <c r="BS2338" s="114">
        <v>0</v>
      </c>
    </row>
    <row r="2339" spans="1:71" ht="15" x14ac:dyDescent="0.25">
      <c r="A2339" s="1" t="str">
        <f>CONCATENATE(G2339,"-",F2339,"-",H2339)</f>
        <v>999918249-Black-Youth</v>
      </c>
      <c r="B2339" s="1" t="str">
        <f>CONCATENATE(G2339,"-",H2339)</f>
        <v>999918249-Youth</v>
      </c>
      <c r="C2339" s="43" t="s">
        <v>610</v>
      </c>
      <c r="D2339" s="43" t="s">
        <v>611</v>
      </c>
      <c r="E2339" s="43" t="s">
        <v>27</v>
      </c>
      <c r="F2339" s="41" t="s">
        <v>14</v>
      </c>
      <c r="G2339" s="127">
        <v>999918249</v>
      </c>
      <c r="H2339" s="36" t="s">
        <v>208</v>
      </c>
      <c r="I2339" s="34">
        <f>((L2339)-J2339)+T2339</f>
        <v>193</v>
      </c>
      <c r="J2339" s="34"/>
      <c r="K2339" s="35"/>
      <c r="L2339" s="34">
        <f>SUM(N2339,O2339,P2339,Q2339,R2339,M2339)</f>
        <v>0</v>
      </c>
      <c r="M2339" s="34">
        <f>AJ2339</f>
        <v>0</v>
      </c>
      <c r="N2339" s="34">
        <f>SUM(AI2339)</f>
        <v>0</v>
      </c>
      <c r="O2339" s="34">
        <f>0</f>
        <v>0</v>
      </c>
      <c r="P2339" s="34">
        <v>0</v>
      </c>
      <c r="Q2339" s="34">
        <v>0</v>
      </c>
      <c r="R2339" s="34">
        <f>AH2339</f>
        <v>0</v>
      </c>
      <c r="S2339" s="122"/>
      <c r="T2339" s="41">
        <f>SUM(U2339,AA2339)</f>
        <v>193</v>
      </c>
      <c r="U2339" s="41">
        <f>IF(SUM(V2339:Y2339)&gt;=250, 250,SUM(V2339:Y2339))</f>
        <v>68</v>
      </c>
      <c r="V2339" s="41">
        <v>0</v>
      </c>
      <c r="W2339" s="41">
        <v>0</v>
      </c>
      <c r="X2339" s="41">
        <f>SUM(AL2339,AN2339,BO2339,BS2339)</f>
        <v>0</v>
      </c>
      <c r="Y2339" s="41">
        <f>SUM(AO2339:BN2339)</f>
        <v>68</v>
      </c>
      <c r="Z2339" s="41">
        <f>COUNTIF(AO2339:BN2339, "&gt;0")</f>
        <v>1</v>
      </c>
      <c r="AA2339" s="41">
        <f>SUM(AB2339:AF2339)</f>
        <v>125</v>
      </c>
      <c r="AB2339" s="41">
        <f>BP2339+BQ2339</f>
        <v>0</v>
      </c>
      <c r="AC2339" s="41">
        <v>0</v>
      </c>
      <c r="AD2339" s="41">
        <v>0</v>
      </c>
      <c r="AE2339" s="41">
        <f>SUM(BR2339)</f>
        <v>0</v>
      </c>
      <c r="AF2339" s="41">
        <f>SUM(AM2339)</f>
        <v>125</v>
      </c>
      <c r="AG2339" s="122"/>
      <c r="AH2339" s="36">
        <v>0</v>
      </c>
      <c r="AI2339" s="126">
        <v>0</v>
      </c>
      <c r="AJ2339" s="36">
        <v>0</v>
      </c>
      <c r="AK2339" s="121"/>
      <c r="AL2339" s="1">
        <v>0</v>
      </c>
      <c r="AM2339" s="1">
        <v>125</v>
      </c>
      <c r="AN2339" s="1">
        <v>0</v>
      </c>
      <c r="AO2339" s="1">
        <v>0</v>
      </c>
      <c r="AP2339" s="1">
        <v>0</v>
      </c>
      <c r="AQ2339" s="114">
        <v>0</v>
      </c>
      <c r="AR2339" s="1">
        <v>0</v>
      </c>
      <c r="AS2339" s="114">
        <v>0</v>
      </c>
      <c r="AT2339" s="114">
        <v>0</v>
      </c>
      <c r="AU2339" s="114">
        <v>0</v>
      </c>
      <c r="AV2339" s="114">
        <v>0</v>
      </c>
      <c r="AW2339" s="114">
        <v>0</v>
      </c>
      <c r="AX2339" s="114">
        <v>0</v>
      </c>
      <c r="AY2339" s="114">
        <v>0</v>
      </c>
      <c r="AZ2339" s="114">
        <v>0</v>
      </c>
      <c r="BA2339" s="114">
        <v>0</v>
      </c>
      <c r="BB2339" s="114">
        <v>0</v>
      </c>
      <c r="BC2339" s="114">
        <v>68</v>
      </c>
      <c r="BD2339" s="115">
        <v>0</v>
      </c>
      <c r="BE2339" s="114">
        <v>0</v>
      </c>
      <c r="BF2339" s="114">
        <v>0</v>
      </c>
      <c r="BG2339" s="114">
        <v>0</v>
      </c>
      <c r="BH2339" s="114">
        <v>0</v>
      </c>
      <c r="BI2339" s="114">
        <v>0</v>
      </c>
      <c r="BJ2339" s="114">
        <v>0</v>
      </c>
      <c r="BK2339" s="114">
        <v>0</v>
      </c>
      <c r="BL2339" s="114">
        <v>0</v>
      </c>
      <c r="BM2339" s="114">
        <v>0</v>
      </c>
      <c r="BN2339" s="114">
        <v>0</v>
      </c>
      <c r="BO2339" s="114">
        <v>0</v>
      </c>
      <c r="BP2339" s="114">
        <v>0</v>
      </c>
      <c r="BQ2339" s="114">
        <v>0</v>
      </c>
      <c r="BR2339" s="114">
        <v>0</v>
      </c>
      <c r="BS2339" s="114">
        <v>0</v>
      </c>
    </row>
    <row r="2340" spans="1:71" ht="15" x14ac:dyDescent="0.25">
      <c r="A2340" s="1" t="str">
        <f>CONCATENATE(G2340,"-",F2340,"-",H2340)</f>
        <v>999934390-Black-Youth</v>
      </c>
      <c r="B2340" s="1" t="str">
        <f>CONCATENATE(G2340,"-",H2340)</f>
        <v>999934390-Youth</v>
      </c>
      <c r="C2340" s="36" t="s">
        <v>1133</v>
      </c>
      <c r="D2340" s="36" t="s">
        <v>2043</v>
      </c>
      <c r="E2340" s="36" t="s">
        <v>27</v>
      </c>
      <c r="F2340" s="41" t="s">
        <v>14</v>
      </c>
      <c r="G2340" s="128">
        <v>999934390</v>
      </c>
      <c r="H2340" s="36" t="s">
        <v>208</v>
      </c>
      <c r="I2340" s="34">
        <f>((L2340)-J2340)+T2340</f>
        <v>190</v>
      </c>
      <c r="J2340" s="34">
        <f>L2340/2</f>
        <v>0</v>
      </c>
      <c r="K2340" s="37"/>
      <c r="L2340" s="34">
        <f>SUM(N2340,O2340,P2340,Q2340,R2340,M2340)</f>
        <v>0</v>
      </c>
      <c r="M2340" s="34">
        <f>AJ2340</f>
        <v>0</v>
      </c>
      <c r="N2340" s="34">
        <f>SUM(AI2340)</f>
        <v>0</v>
      </c>
      <c r="O2340" s="34">
        <f>0</f>
        <v>0</v>
      </c>
      <c r="P2340" s="34">
        <v>0</v>
      </c>
      <c r="Q2340" s="34">
        <v>0</v>
      </c>
      <c r="R2340" s="34">
        <f>AH2340</f>
        <v>0</v>
      </c>
      <c r="S2340" s="122"/>
      <c r="T2340" s="41">
        <f>SUM(U2340,AA2340)</f>
        <v>190</v>
      </c>
      <c r="U2340" s="41">
        <f>IF(SUM(V2340:Y2340)&gt;=250, 250,SUM(V2340:Y2340))</f>
        <v>83</v>
      </c>
      <c r="V2340" s="41">
        <v>0</v>
      </c>
      <c r="W2340" s="41">
        <v>0</v>
      </c>
      <c r="X2340" s="41">
        <f>SUM(AL2340,AN2340,BO2340,BS2340)</f>
        <v>0</v>
      </c>
      <c r="Y2340" s="41">
        <f>SUM(AO2340:BN2340)</f>
        <v>83</v>
      </c>
      <c r="Z2340" s="41">
        <f>COUNTIF(AO2340:BN2340, "&gt;0")</f>
        <v>2</v>
      </c>
      <c r="AA2340" s="41">
        <f>SUM(AB2340:AF2340)</f>
        <v>107</v>
      </c>
      <c r="AB2340" s="41">
        <f>BP2340+BQ2340</f>
        <v>0</v>
      </c>
      <c r="AC2340" s="41">
        <v>0</v>
      </c>
      <c r="AD2340" s="41">
        <v>0</v>
      </c>
      <c r="AE2340" s="41">
        <f>SUM(BR2340)</f>
        <v>107</v>
      </c>
      <c r="AF2340" s="41">
        <f>SUM(AM2340)</f>
        <v>0</v>
      </c>
      <c r="AG2340" s="122"/>
      <c r="AH2340" s="36">
        <v>0</v>
      </c>
      <c r="AI2340" s="126">
        <v>0</v>
      </c>
      <c r="AJ2340" s="36">
        <v>0</v>
      </c>
      <c r="AK2340" s="37"/>
      <c r="AL2340" s="1">
        <v>0</v>
      </c>
      <c r="AM2340" s="1">
        <v>0</v>
      </c>
      <c r="AN2340" s="1">
        <v>0</v>
      </c>
      <c r="AO2340" s="1">
        <v>0</v>
      </c>
      <c r="AP2340" s="1">
        <v>38</v>
      </c>
      <c r="AQ2340" s="114">
        <v>0</v>
      </c>
      <c r="AR2340" s="1">
        <v>0</v>
      </c>
      <c r="AS2340" s="114">
        <v>0</v>
      </c>
      <c r="AT2340" s="114">
        <v>0</v>
      </c>
      <c r="AU2340" s="114">
        <v>0</v>
      </c>
      <c r="AV2340" s="114">
        <v>0</v>
      </c>
      <c r="AW2340" s="114">
        <v>0</v>
      </c>
      <c r="AX2340" s="114">
        <v>0</v>
      </c>
      <c r="AY2340" s="114">
        <v>0</v>
      </c>
      <c r="AZ2340" s="114">
        <v>0</v>
      </c>
      <c r="BA2340" s="114">
        <v>0</v>
      </c>
      <c r="BB2340" s="114">
        <v>0</v>
      </c>
      <c r="BC2340" s="114">
        <v>0</v>
      </c>
      <c r="BD2340" s="115">
        <v>0</v>
      </c>
      <c r="BE2340" s="114">
        <v>45</v>
      </c>
      <c r="BF2340" s="114">
        <v>0</v>
      </c>
      <c r="BG2340" s="114">
        <v>0</v>
      </c>
      <c r="BH2340" s="114">
        <v>0</v>
      </c>
      <c r="BI2340" s="114">
        <v>0</v>
      </c>
      <c r="BJ2340" s="114">
        <v>0</v>
      </c>
      <c r="BK2340" s="114">
        <v>0</v>
      </c>
      <c r="BL2340" s="114">
        <v>0</v>
      </c>
      <c r="BM2340" s="114">
        <v>0</v>
      </c>
      <c r="BN2340" s="114">
        <v>0</v>
      </c>
      <c r="BO2340" s="114">
        <v>0</v>
      </c>
      <c r="BP2340" s="114">
        <v>0</v>
      </c>
      <c r="BQ2340" s="114">
        <v>0</v>
      </c>
      <c r="BR2340" s="114">
        <v>107</v>
      </c>
      <c r="BS2340" s="114">
        <v>0</v>
      </c>
    </row>
    <row r="2341" spans="1:71" ht="15" x14ac:dyDescent="0.25">
      <c r="A2341" s="1" t="str">
        <f>CONCATENATE(G2341,"-",F2341,"-",H2341)</f>
        <v>999922790-Black-Youth</v>
      </c>
      <c r="B2341" s="1" t="str">
        <f>CONCATENATE(G2341,"-",H2341)</f>
        <v>999922790-Youth</v>
      </c>
      <c r="C2341" s="36" t="s">
        <v>836</v>
      </c>
      <c r="D2341" s="36" t="s">
        <v>61</v>
      </c>
      <c r="E2341" s="36" t="s">
        <v>27</v>
      </c>
      <c r="F2341" s="41" t="s">
        <v>14</v>
      </c>
      <c r="G2341" s="128">
        <v>999922790</v>
      </c>
      <c r="H2341" s="36" t="s">
        <v>208</v>
      </c>
      <c r="I2341" s="34">
        <f>((L2341)-J2341)+T2341</f>
        <v>185</v>
      </c>
      <c r="J2341" s="34">
        <f>L2341/2</f>
        <v>0</v>
      </c>
      <c r="K2341" s="37"/>
      <c r="L2341" s="34">
        <f>SUM(N2341,O2341,P2341,Q2341,R2341,M2341)</f>
        <v>0</v>
      </c>
      <c r="M2341" s="34">
        <f>AJ2341</f>
        <v>0</v>
      </c>
      <c r="N2341" s="34">
        <f>SUM(AI2341)</f>
        <v>0</v>
      </c>
      <c r="O2341" s="34">
        <f>0</f>
        <v>0</v>
      </c>
      <c r="P2341" s="34">
        <v>0</v>
      </c>
      <c r="Q2341" s="34">
        <v>0</v>
      </c>
      <c r="R2341" s="34">
        <f>AH2341</f>
        <v>0</v>
      </c>
      <c r="S2341" s="122"/>
      <c r="T2341" s="41">
        <f>SUM(U2341,AA2341)</f>
        <v>185</v>
      </c>
      <c r="U2341" s="41">
        <f>IF(SUM(V2341:Y2341)&gt;=250, 250,SUM(V2341:Y2341))</f>
        <v>60</v>
      </c>
      <c r="V2341" s="41">
        <v>0</v>
      </c>
      <c r="W2341" s="41">
        <v>0</v>
      </c>
      <c r="X2341" s="41">
        <f>SUM(AL2341,AN2341,BO2341,BS2341)</f>
        <v>0</v>
      </c>
      <c r="Y2341" s="41">
        <f>SUM(AO2341:BN2341)</f>
        <v>60</v>
      </c>
      <c r="Z2341" s="41">
        <f>COUNTIF(AO2341:BN2341, "&gt;0")</f>
        <v>1</v>
      </c>
      <c r="AA2341" s="41">
        <f>SUM(AB2341:AF2341)</f>
        <v>125</v>
      </c>
      <c r="AB2341" s="41">
        <f>BP2341+BQ2341</f>
        <v>0</v>
      </c>
      <c r="AC2341" s="41">
        <v>0</v>
      </c>
      <c r="AD2341" s="41">
        <v>0</v>
      </c>
      <c r="AE2341" s="41">
        <f>SUM(BR2341)</f>
        <v>0</v>
      </c>
      <c r="AF2341" s="41">
        <f>SUM(AM2341)</f>
        <v>125</v>
      </c>
      <c r="AG2341" s="122"/>
      <c r="AH2341" s="36">
        <v>0</v>
      </c>
      <c r="AI2341" s="36">
        <v>0</v>
      </c>
      <c r="AJ2341" s="36">
        <v>0</v>
      </c>
      <c r="AK2341" s="121"/>
      <c r="AL2341" s="1">
        <v>0</v>
      </c>
      <c r="AM2341" s="1">
        <v>125</v>
      </c>
      <c r="AN2341" s="1">
        <v>0</v>
      </c>
      <c r="AO2341" s="1">
        <v>0</v>
      </c>
      <c r="AP2341" s="1">
        <v>0</v>
      </c>
      <c r="AQ2341" s="114">
        <v>0</v>
      </c>
      <c r="AR2341" s="1">
        <v>0</v>
      </c>
      <c r="AS2341" s="114">
        <v>0</v>
      </c>
      <c r="AT2341" s="114">
        <v>0</v>
      </c>
      <c r="AU2341" s="114">
        <v>0</v>
      </c>
      <c r="AV2341" s="114">
        <v>0</v>
      </c>
      <c r="AW2341" s="114">
        <v>0</v>
      </c>
      <c r="AX2341" s="114">
        <v>0</v>
      </c>
      <c r="AY2341" s="114">
        <v>0</v>
      </c>
      <c r="AZ2341" s="114">
        <v>60</v>
      </c>
      <c r="BA2341" s="114">
        <v>0</v>
      </c>
      <c r="BB2341" s="114">
        <v>0</v>
      </c>
      <c r="BC2341" s="114">
        <v>0</v>
      </c>
      <c r="BD2341" s="115">
        <v>0</v>
      </c>
      <c r="BE2341" s="114">
        <v>0</v>
      </c>
      <c r="BF2341" s="114">
        <v>0</v>
      </c>
      <c r="BG2341" s="114">
        <v>0</v>
      </c>
      <c r="BH2341" s="114">
        <v>0</v>
      </c>
      <c r="BI2341" s="114">
        <v>0</v>
      </c>
      <c r="BJ2341" s="114">
        <v>0</v>
      </c>
      <c r="BK2341" s="114">
        <v>0</v>
      </c>
      <c r="BL2341" s="114">
        <v>0</v>
      </c>
      <c r="BM2341" s="114">
        <v>0</v>
      </c>
      <c r="BN2341" s="114">
        <v>0</v>
      </c>
      <c r="BO2341" s="114">
        <v>0</v>
      </c>
      <c r="BP2341" s="114">
        <v>0</v>
      </c>
      <c r="BQ2341" s="114">
        <v>0</v>
      </c>
      <c r="BR2341" s="114">
        <v>0</v>
      </c>
      <c r="BS2341" s="114">
        <v>0</v>
      </c>
    </row>
    <row r="2342" spans="1:71" ht="15" x14ac:dyDescent="0.25">
      <c r="A2342" s="1" t="str">
        <f>CONCATENATE(G2342,"-",F2342,"-",H2342)</f>
        <v>999926298-Black-Youth</v>
      </c>
      <c r="B2342" s="1" t="str">
        <f>CONCATENATE(G2342,"-",H2342)</f>
        <v>999926298-Youth</v>
      </c>
      <c r="C2342" s="36" t="s">
        <v>780</v>
      </c>
      <c r="D2342" s="36" t="s">
        <v>484</v>
      </c>
      <c r="E2342" s="36" t="s">
        <v>27</v>
      </c>
      <c r="F2342" s="41" t="s">
        <v>14</v>
      </c>
      <c r="G2342" s="127">
        <v>999926298</v>
      </c>
      <c r="H2342" s="36" t="s">
        <v>208</v>
      </c>
      <c r="I2342" s="34">
        <f>((L2342)-J2342)+T2342</f>
        <v>163</v>
      </c>
      <c r="J2342" s="36"/>
      <c r="K2342" s="37"/>
      <c r="L2342" s="34">
        <f>SUM(N2342,O2342,P2342,Q2342,R2342,M2342)</f>
        <v>0</v>
      </c>
      <c r="M2342" s="34">
        <f>AJ2342</f>
        <v>0</v>
      </c>
      <c r="N2342" s="34">
        <f>SUM(AI2342)</f>
        <v>0</v>
      </c>
      <c r="O2342" s="34">
        <f>0</f>
        <v>0</v>
      </c>
      <c r="P2342" s="34">
        <v>0</v>
      </c>
      <c r="Q2342" s="34">
        <v>0</v>
      </c>
      <c r="R2342" s="34">
        <f>AH2342</f>
        <v>0</v>
      </c>
      <c r="S2342" s="122"/>
      <c r="T2342" s="41">
        <f>SUM(U2342,AA2342)</f>
        <v>163</v>
      </c>
      <c r="U2342" s="41">
        <f>IF(SUM(V2342:Y2342)&gt;=250, 250,SUM(V2342:Y2342))</f>
        <v>38</v>
      </c>
      <c r="V2342" s="41">
        <v>0</v>
      </c>
      <c r="W2342" s="41">
        <v>0</v>
      </c>
      <c r="X2342" s="41">
        <f>SUM(AL2342,AN2342,BO2342,BS2342)</f>
        <v>0</v>
      </c>
      <c r="Y2342" s="41">
        <f>SUM(AO2342:BN2342)</f>
        <v>38</v>
      </c>
      <c r="Z2342" s="41">
        <f>COUNTIF(AO2342:BN2342, "&gt;0")</f>
        <v>1</v>
      </c>
      <c r="AA2342" s="41">
        <f>SUM(AB2342:AF2342)</f>
        <v>125</v>
      </c>
      <c r="AB2342" s="41">
        <f>BP2342+BQ2342</f>
        <v>0</v>
      </c>
      <c r="AC2342" s="41">
        <v>0</v>
      </c>
      <c r="AD2342" s="41">
        <v>0</v>
      </c>
      <c r="AE2342" s="41">
        <f>SUM(BR2342)</f>
        <v>0</v>
      </c>
      <c r="AF2342" s="41">
        <f>SUM(AM2342)</f>
        <v>125</v>
      </c>
      <c r="AG2342" s="122"/>
      <c r="AH2342" s="36">
        <v>0</v>
      </c>
      <c r="AI2342" s="126">
        <v>0</v>
      </c>
      <c r="AJ2342" s="36">
        <v>0</v>
      </c>
      <c r="AK2342" s="121"/>
      <c r="AL2342" s="1">
        <v>0</v>
      </c>
      <c r="AM2342" s="1">
        <v>125</v>
      </c>
      <c r="AN2342" s="1">
        <v>0</v>
      </c>
      <c r="AO2342" s="1">
        <v>0</v>
      </c>
      <c r="AP2342" s="1">
        <v>0</v>
      </c>
      <c r="AQ2342" s="114">
        <v>0</v>
      </c>
      <c r="AR2342" s="1">
        <v>0</v>
      </c>
      <c r="AS2342" s="114">
        <v>0</v>
      </c>
      <c r="AT2342" s="114">
        <v>0</v>
      </c>
      <c r="AU2342" s="114">
        <v>0</v>
      </c>
      <c r="AV2342" s="114">
        <v>0</v>
      </c>
      <c r="AW2342" s="114">
        <v>38</v>
      </c>
      <c r="AX2342" s="114">
        <v>0</v>
      </c>
      <c r="AY2342" s="114">
        <v>0</v>
      </c>
      <c r="AZ2342" s="114">
        <v>0</v>
      </c>
      <c r="BA2342" s="114">
        <v>0</v>
      </c>
      <c r="BB2342" s="114">
        <v>0</v>
      </c>
      <c r="BC2342" s="114">
        <v>0</v>
      </c>
      <c r="BD2342" s="115">
        <v>0</v>
      </c>
      <c r="BE2342" s="114">
        <v>0</v>
      </c>
      <c r="BF2342" s="114">
        <v>0</v>
      </c>
      <c r="BG2342" s="114">
        <v>0</v>
      </c>
      <c r="BH2342" s="114">
        <v>0</v>
      </c>
      <c r="BI2342" s="114">
        <v>0</v>
      </c>
      <c r="BJ2342" s="114">
        <v>0</v>
      </c>
      <c r="BK2342" s="114">
        <v>0</v>
      </c>
      <c r="BL2342" s="114">
        <v>0</v>
      </c>
      <c r="BM2342" s="114">
        <v>0</v>
      </c>
      <c r="BN2342" s="114">
        <v>0</v>
      </c>
      <c r="BO2342" s="114">
        <v>0</v>
      </c>
      <c r="BP2342" s="114">
        <v>0</v>
      </c>
      <c r="BQ2342" s="114">
        <v>0</v>
      </c>
      <c r="BR2342" s="114">
        <v>0</v>
      </c>
      <c r="BS2342" s="114">
        <v>0</v>
      </c>
    </row>
    <row r="2343" spans="1:71" ht="15" x14ac:dyDescent="0.25">
      <c r="A2343" s="1" t="str">
        <f>CONCATENATE(G2343,"-",F2343,"-",H2343)</f>
        <v>999929891-Black-Youth</v>
      </c>
      <c r="B2343" s="1" t="str">
        <f>CONCATENATE(G2343,"-",H2343)</f>
        <v>999929891-Youth</v>
      </c>
      <c r="C2343" s="36" t="s">
        <v>325</v>
      </c>
      <c r="D2343" s="36" t="s">
        <v>714</v>
      </c>
      <c r="E2343" s="36" t="s">
        <v>27</v>
      </c>
      <c r="F2343" s="41" t="s">
        <v>14</v>
      </c>
      <c r="G2343" s="128">
        <v>999929891</v>
      </c>
      <c r="H2343" s="36" t="s">
        <v>208</v>
      </c>
      <c r="I2343" s="34">
        <f>((L2343)-J2343)+T2343</f>
        <v>158</v>
      </c>
      <c r="J2343" s="36"/>
      <c r="K2343" s="35"/>
      <c r="L2343" s="34">
        <f>SUM(N2343,O2343,P2343,Q2343,R2343,M2343)</f>
        <v>0</v>
      </c>
      <c r="M2343" s="34">
        <f>AJ2343</f>
        <v>0</v>
      </c>
      <c r="N2343" s="34">
        <f>SUM(AI2343)</f>
        <v>0</v>
      </c>
      <c r="O2343" s="34">
        <f>0</f>
        <v>0</v>
      </c>
      <c r="P2343" s="34">
        <v>0</v>
      </c>
      <c r="Q2343" s="34">
        <v>0</v>
      </c>
      <c r="R2343" s="34">
        <f>AH2343</f>
        <v>0</v>
      </c>
      <c r="S2343" s="122"/>
      <c r="T2343" s="41">
        <f>SUM(U2343,AA2343)</f>
        <v>158</v>
      </c>
      <c r="U2343" s="41">
        <f>IF(SUM(V2343:Y2343)&gt;=250, 250,SUM(V2343:Y2343))</f>
        <v>51</v>
      </c>
      <c r="V2343" s="41">
        <v>0</v>
      </c>
      <c r="W2343" s="41">
        <v>0</v>
      </c>
      <c r="X2343" s="41">
        <f>SUM(AL2343,AN2343,BO2343,BS2343)</f>
        <v>0</v>
      </c>
      <c r="Y2343" s="41">
        <f>SUM(AO2343:BN2343)</f>
        <v>51</v>
      </c>
      <c r="Z2343" s="41">
        <f>COUNTIF(AO2343:BN2343, "&gt;0")</f>
        <v>1</v>
      </c>
      <c r="AA2343" s="41">
        <f>SUM(AB2343:AF2343)</f>
        <v>107</v>
      </c>
      <c r="AB2343" s="41">
        <f>BP2343+BQ2343</f>
        <v>0</v>
      </c>
      <c r="AC2343" s="41">
        <v>0</v>
      </c>
      <c r="AD2343" s="41">
        <v>0</v>
      </c>
      <c r="AE2343" s="41">
        <f>SUM(BR2343)</f>
        <v>107</v>
      </c>
      <c r="AF2343" s="41">
        <f>SUM(AM2343)</f>
        <v>0</v>
      </c>
      <c r="AG2343" s="122"/>
      <c r="AH2343" s="36">
        <v>0</v>
      </c>
      <c r="AI2343" s="126">
        <v>0</v>
      </c>
      <c r="AJ2343" s="36">
        <v>0</v>
      </c>
      <c r="AK2343" s="121"/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14">
        <v>0</v>
      </c>
      <c r="AR2343" s="1">
        <v>0</v>
      </c>
      <c r="AS2343" s="114">
        <v>0</v>
      </c>
      <c r="AT2343" s="114">
        <v>0</v>
      </c>
      <c r="AU2343" s="114">
        <v>0</v>
      </c>
      <c r="AV2343" s="114">
        <v>0</v>
      </c>
      <c r="AW2343" s="114">
        <v>51</v>
      </c>
      <c r="AX2343" s="114">
        <v>0</v>
      </c>
      <c r="AY2343" s="114">
        <v>0</v>
      </c>
      <c r="AZ2343" s="114">
        <v>0</v>
      </c>
      <c r="BA2343" s="114">
        <v>0</v>
      </c>
      <c r="BB2343" s="114">
        <v>0</v>
      </c>
      <c r="BC2343" s="114">
        <v>0</v>
      </c>
      <c r="BD2343" s="115">
        <v>0</v>
      </c>
      <c r="BE2343" s="114">
        <v>0</v>
      </c>
      <c r="BF2343" s="114">
        <v>0</v>
      </c>
      <c r="BG2343" s="114">
        <v>0</v>
      </c>
      <c r="BH2343" s="114">
        <v>0</v>
      </c>
      <c r="BI2343" s="114">
        <v>0</v>
      </c>
      <c r="BJ2343" s="114">
        <v>0</v>
      </c>
      <c r="BK2343" s="114">
        <v>0</v>
      </c>
      <c r="BL2343" s="114">
        <v>0</v>
      </c>
      <c r="BM2343" s="114">
        <v>0</v>
      </c>
      <c r="BN2343" s="114">
        <v>0</v>
      </c>
      <c r="BO2343" s="114">
        <v>0</v>
      </c>
      <c r="BP2343" s="114">
        <v>0</v>
      </c>
      <c r="BQ2343" s="114">
        <v>0</v>
      </c>
      <c r="BR2343" s="114">
        <v>107</v>
      </c>
      <c r="BS2343" s="114">
        <v>0</v>
      </c>
    </row>
    <row r="2344" spans="1:71" ht="15" x14ac:dyDescent="0.25">
      <c r="A2344" s="1" t="str">
        <f>CONCATENATE(G2344,"-",F2344,"-",H2344)</f>
        <v>999933336-Black-Youth</v>
      </c>
      <c r="B2344" s="1" t="str">
        <f>CONCATENATE(G2344,"-",H2344)</f>
        <v>999933336-Youth</v>
      </c>
      <c r="C2344" s="36" t="s">
        <v>142</v>
      </c>
      <c r="D2344" s="36" t="s">
        <v>2417</v>
      </c>
      <c r="E2344" s="36" t="s">
        <v>27</v>
      </c>
      <c r="F2344" s="41" t="s">
        <v>14</v>
      </c>
      <c r="G2344" s="128">
        <v>999933336</v>
      </c>
      <c r="H2344" s="36" t="s">
        <v>208</v>
      </c>
      <c r="I2344" s="34">
        <f>((L2344)-J2344)+T2344</f>
        <v>158</v>
      </c>
      <c r="J2344" s="36"/>
      <c r="K2344" s="35"/>
      <c r="L2344" s="34">
        <f>SUM(N2344,O2344,P2344,Q2344,R2344,M2344)</f>
        <v>0</v>
      </c>
      <c r="M2344" s="34">
        <f>AJ2344</f>
        <v>0</v>
      </c>
      <c r="N2344" s="34">
        <f>SUM(AI2344)</f>
        <v>0</v>
      </c>
      <c r="O2344" s="34">
        <f>0</f>
        <v>0</v>
      </c>
      <c r="P2344" s="34">
        <v>0</v>
      </c>
      <c r="Q2344" s="34">
        <v>0</v>
      </c>
      <c r="R2344" s="34">
        <f>AH2344</f>
        <v>0</v>
      </c>
      <c r="S2344" s="122"/>
      <c r="T2344" s="41">
        <f>SUM(U2344,AA2344)</f>
        <v>158</v>
      </c>
      <c r="U2344" s="41">
        <f>IF(SUM(V2344:Y2344)&gt;=250, 250,SUM(V2344:Y2344))</f>
        <v>51</v>
      </c>
      <c r="V2344" s="41">
        <v>0</v>
      </c>
      <c r="W2344" s="41">
        <v>0</v>
      </c>
      <c r="X2344" s="41">
        <f>SUM(AL2344,AN2344,BO2344,BS2344)</f>
        <v>0</v>
      </c>
      <c r="Y2344" s="41">
        <f>SUM(AO2344:BN2344)</f>
        <v>51</v>
      </c>
      <c r="Z2344" s="41">
        <f>COUNTIF(AO2344:BN2344, "&gt;0")</f>
        <v>1</v>
      </c>
      <c r="AA2344" s="41">
        <f>SUM(AB2344:AF2344)</f>
        <v>107</v>
      </c>
      <c r="AB2344" s="41">
        <f>BP2344+BQ2344</f>
        <v>0</v>
      </c>
      <c r="AC2344" s="41">
        <v>0</v>
      </c>
      <c r="AD2344" s="41">
        <v>0</v>
      </c>
      <c r="AE2344" s="41">
        <f>SUM(BR2344)</f>
        <v>107</v>
      </c>
      <c r="AF2344" s="41">
        <f>SUM(AM2344)</f>
        <v>0</v>
      </c>
      <c r="AG2344" s="122"/>
      <c r="AH2344" s="36">
        <v>0</v>
      </c>
      <c r="AI2344" s="126">
        <v>0</v>
      </c>
      <c r="AJ2344" s="36">
        <v>0</v>
      </c>
      <c r="AK2344" s="121"/>
      <c r="AL2344" s="1">
        <v>0</v>
      </c>
      <c r="AM2344" s="1">
        <v>0</v>
      </c>
      <c r="AN2344" s="1">
        <v>0</v>
      </c>
      <c r="AO2344" s="1">
        <v>0</v>
      </c>
      <c r="AP2344" s="1">
        <v>0</v>
      </c>
      <c r="AQ2344" s="114">
        <v>0</v>
      </c>
      <c r="AR2344" s="1">
        <v>0</v>
      </c>
      <c r="AS2344" s="114">
        <v>0</v>
      </c>
      <c r="AT2344" s="114">
        <v>0</v>
      </c>
      <c r="AU2344" s="114">
        <v>0</v>
      </c>
      <c r="AV2344" s="114">
        <v>0</v>
      </c>
      <c r="AW2344" s="114">
        <v>51</v>
      </c>
      <c r="AX2344" s="114">
        <v>0</v>
      </c>
      <c r="AY2344" s="114">
        <v>0</v>
      </c>
      <c r="AZ2344" s="114">
        <v>0</v>
      </c>
      <c r="BA2344" s="114">
        <v>0</v>
      </c>
      <c r="BB2344" s="114">
        <v>0</v>
      </c>
      <c r="BC2344" s="114">
        <v>0</v>
      </c>
      <c r="BD2344" s="115">
        <v>0</v>
      </c>
      <c r="BE2344" s="114">
        <v>0</v>
      </c>
      <c r="BF2344" s="114">
        <v>0</v>
      </c>
      <c r="BG2344" s="114">
        <v>0</v>
      </c>
      <c r="BH2344" s="114">
        <v>0</v>
      </c>
      <c r="BI2344" s="114">
        <v>0</v>
      </c>
      <c r="BJ2344" s="114">
        <v>0</v>
      </c>
      <c r="BK2344" s="114">
        <v>0</v>
      </c>
      <c r="BL2344" s="114">
        <v>0</v>
      </c>
      <c r="BM2344" s="114">
        <v>0</v>
      </c>
      <c r="BN2344" s="114">
        <v>0</v>
      </c>
      <c r="BO2344" s="114">
        <v>0</v>
      </c>
      <c r="BP2344" s="114">
        <v>0</v>
      </c>
      <c r="BQ2344" s="114">
        <v>0</v>
      </c>
      <c r="BR2344" s="114">
        <v>107</v>
      </c>
      <c r="BS2344" s="114">
        <v>0</v>
      </c>
    </row>
    <row r="2345" spans="1:71" ht="15" x14ac:dyDescent="0.25">
      <c r="A2345" s="1" t="str">
        <f>CONCATENATE(G2345,"-",F2345,"-",H2345)</f>
        <v>999930581-Black-Youth</v>
      </c>
      <c r="B2345" s="1" t="str">
        <f>CONCATENATE(G2345,"-",H2345)</f>
        <v>999930581-Youth</v>
      </c>
      <c r="C2345" s="36" t="s">
        <v>893</v>
      </c>
      <c r="D2345" s="36" t="s">
        <v>1047</v>
      </c>
      <c r="E2345" s="36" t="s">
        <v>27</v>
      </c>
      <c r="F2345" s="41" t="s">
        <v>14</v>
      </c>
      <c r="G2345" s="128">
        <v>999930581</v>
      </c>
      <c r="H2345" s="36" t="s">
        <v>208</v>
      </c>
      <c r="I2345" s="34">
        <f>((L2345)-J2345)+T2345</f>
        <v>128</v>
      </c>
      <c r="J2345" s="36"/>
      <c r="K2345" s="35"/>
      <c r="L2345" s="34">
        <f>SUM(N2345,O2345,P2345,Q2345,R2345,M2345)</f>
        <v>0</v>
      </c>
      <c r="M2345" s="34">
        <f>AJ2345</f>
        <v>0</v>
      </c>
      <c r="N2345" s="34">
        <f>SUM(AI2345)</f>
        <v>0</v>
      </c>
      <c r="O2345" s="34">
        <f>0</f>
        <v>0</v>
      </c>
      <c r="P2345" s="34">
        <v>0</v>
      </c>
      <c r="Q2345" s="34">
        <v>0</v>
      </c>
      <c r="R2345" s="34">
        <f>AH2345</f>
        <v>0</v>
      </c>
      <c r="S2345" s="122"/>
      <c r="T2345" s="41">
        <f>SUM(U2345,AA2345)</f>
        <v>128</v>
      </c>
      <c r="U2345" s="41">
        <f>IF(SUM(V2345:Y2345)&gt;=250, 250,SUM(V2345:Y2345))</f>
        <v>128</v>
      </c>
      <c r="V2345" s="41">
        <v>0</v>
      </c>
      <c r="W2345" s="41">
        <v>0</v>
      </c>
      <c r="X2345" s="41">
        <f>SUM(AL2345,AN2345,BO2345,BS2345)</f>
        <v>0</v>
      </c>
      <c r="Y2345" s="41">
        <f>SUM(AO2345:BN2345)</f>
        <v>128</v>
      </c>
      <c r="Z2345" s="41">
        <f>COUNTIF(AO2345:BN2345, "&gt;0")</f>
        <v>2</v>
      </c>
      <c r="AA2345" s="41">
        <f>SUM(AB2345:AF2345)</f>
        <v>0</v>
      </c>
      <c r="AB2345" s="41">
        <f>BP2345+BQ2345</f>
        <v>0</v>
      </c>
      <c r="AC2345" s="41">
        <v>0</v>
      </c>
      <c r="AD2345" s="41">
        <v>0</v>
      </c>
      <c r="AE2345" s="41">
        <f>SUM(BR2345)</f>
        <v>0</v>
      </c>
      <c r="AF2345" s="41">
        <f>SUM(AM2345)</f>
        <v>0</v>
      </c>
      <c r="AG2345" s="122"/>
      <c r="AH2345" s="36">
        <v>0</v>
      </c>
      <c r="AI2345" s="126">
        <v>0</v>
      </c>
      <c r="AJ2345" s="36">
        <v>0</v>
      </c>
      <c r="AK2345" s="121"/>
      <c r="AL2345" s="1">
        <v>0</v>
      </c>
      <c r="AM2345" s="1">
        <v>0</v>
      </c>
      <c r="AN2345" s="1">
        <v>0</v>
      </c>
      <c r="AO2345" s="1">
        <v>0</v>
      </c>
      <c r="AP2345" s="1">
        <v>0</v>
      </c>
      <c r="AQ2345" s="114">
        <v>0</v>
      </c>
      <c r="AR2345" s="1">
        <v>0</v>
      </c>
      <c r="AS2345" s="114">
        <v>60</v>
      </c>
      <c r="AT2345" s="114">
        <v>0</v>
      </c>
      <c r="AU2345" s="114">
        <v>0</v>
      </c>
      <c r="AV2345" s="114">
        <v>0</v>
      </c>
      <c r="AW2345" s="114">
        <v>0</v>
      </c>
      <c r="AX2345" s="114">
        <v>0</v>
      </c>
      <c r="AY2345" s="114">
        <v>0</v>
      </c>
      <c r="AZ2345" s="114">
        <v>0</v>
      </c>
      <c r="BA2345" s="114">
        <v>0</v>
      </c>
      <c r="BB2345" s="114">
        <v>0</v>
      </c>
      <c r="BC2345" s="114">
        <v>0</v>
      </c>
      <c r="BD2345" s="115">
        <v>0</v>
      </c>
      <c r="BE2345" s="114">
        <v>0</v>
      </c>
      <c r="BF2345" s="114">
        <v>0</v>
      </c>
      <c r="BG2345" s="114">
        <v>0</v>
      </c>
      <c r="BH2345" s="114">
        <v>68</v>
      </c>
      <c r="BI2345" s="114">
        <v>0</v>
      </c>
      <c r="BJ2345" s="114">
        <v>0</v>
      </c>
      <c r="BK2345" s="114">
        <v>0</v>
      </c>
      <c r="BL2345" s="114">
        <v>0</v>
      </c>
      <c r="BM2345" s="114">
        <v>0</v>
      </c>
      <c r="BN2345" s="114">
        <v>0</v>
      </c>
      <c r="BO2345" s="114">
        <v>0</v>
      </c>
      <c r="BP2345" s="114">
        <v>0</v>
      </c>
      <c r="BQ2345" s="114">
        <v>0</v>
      </c>
      <c r="BR2345" s="114">
        <v>0</v>
      </c>
      <c r="BS2345" s="114">
        <v>0</v>
      </c>
    </row>
    <row r="2346" spans="1:71" ht="15" x14ac:dyDescent="0.25">
      <c r="A2346" s="1" t="str">
        <f>CONCATENATE(G2346,"-",F2346,"-",H2346)</f>
        <v>999932863-Black-Youth</v>
      </c>
      <c r="B2346" s="1" t="str">
        <f>CONCATENATE(G2346,"-",H2346)</f>
        <v>999932863-Youth</v>
      </c>
      <c r="C2346" s="36" t="s">
        <v>1783</v>
      </c>
      <c r="D2346" s="36" t="s">
        <v>261</v>
      </c>
      <c r="E2346" s="36" t="s">
        <v>27</v>
      </c>
      <c r="F2346" s="41" t="s">
        <v>14</v>
      </c>
      <c r="G2346" s="128">
        <v>999932863</v>
      </c>
      <c r="H2346" s="36" t="s">
        <v>208</v>
      </c>
      <c r="I2346" s="34">
        <f>((L2346)-J2346)+T2346</f>
        <v>125</v>
      </c>
      <c r="J2346" s="34">
        <f>L2346/2</f>
        <v>0</v>
      </c>
      <c r="K2346" s="37"/>
      <c r="L2346" s="34">
        <f>SUM(N2346,O2346,P2346,Q2346,R2346,M2346)</f>
        <v>0</v>
      </c>
      <c r="M2346" s="34">
        <f>AJ2346</f>
        <v>0</v>
      </c>
      <c r="N2346" s="34">
        <f>SUM(AI2346)</f>
        <v>0</v>
      </c>
      <c r="O2346" s="34">
        <f>0</f>
        <v>0</v>
      </c>
      <c r="P2346" s="34">
        <v>0</v>
      </c>
      <c r="Q2346" s="34">
        <v>0</v>
      </c>
      <c r="R2346" s="34">
        <f>AH2346</f>
        <v>0</v>
      </c>
      <c r="S2346" s="122"/>
      <c r="T2346" s="41">
        <f>SUM(U2346,AA2346)</f>
        <v>125</v>
      </c>
      <c r="U2346" s="41">
        <f>IF(SUM(V2346:Y2346)&gt;=250, 250,SUM(V2346:Y2346))</f>
        <v>0</v>
      </c>
      <c r="V2346" s="41">
        <v>0</v>
      </c>
      <c r="W2346" s="41">
        <v>0</v>
      </c>
      <c r="X2346" s="41">
        <f>SUM(AL2346,AN2346,BO2346,BS2346)</f>
        <v>0</v>
      </c>
      <c r="Y2346" s="41">
        <f>SUM(AO2346:BN2346)</f>
        <v>0</v>
      </c>
      <c r="Z2346" s="41">
        <f>COUNTIF(AO2346:BN2346, "&gt;0")</f>
        <v>0</v>
      </c>
      <c r="AA2346" s="41">
        <f>SUM(AB2346:AF2346)</f>
        <v>125</v>
      </c>
      <c r="AB2346" s="41">
        <f>BP2346+BQ2346</f>
        <v>0</v>
      </c>
      <c r="AC2346" s="41">
        <v>0</v>
      </c>
      <c r="AD2346" s="41">
        <v>0</v>
      </c>
      <c r="AE2346" s="41">
        <f>SUM(BR2346)</f>
        <v>0</v>
      </c>
      <c r="AF2346" s="41">
        <f>SUM(AM2346)</f>
        <v>125</v>
      </c>
      <c r="AG2346" s="122"/>
      <c r="AH2346" s="36">
        <v>0</v>
      </c>
      <c r="AI2346" s="126">
        <v>0</v>
      </c>
      <c r="AJ2346" s="36">
        <v>0</v>
      </c>
      <c r="AK2346" s="121"/>
      <c r="AL2346" s="1">
        <v>0</v>
      </c>
      <c r="AM2346" s="1">
        <v>125</v>
      </c>
      <c r="AN2346" s="1">
        <v>0</v>
      </c>
      <c r="AO2346" s="1">
        <v>0</v>
      </c>
      <c r="AP2346" s="1">
        <v>0</v>
      </c>
      <c r="AQ2346" s="114">
        <v>0</v>
      </c>
      <c r="AR2346" s="1">
        <v>0</v>
      </c>
      <c r="AS2346" s="114">
        <v>0</v>
      </c>
      <c r="AT2346" s="114">
        <v>0</v>
      </c>
      <c r="AU2346" s="114">
        <v>0</v>
      </c>
      <c r="AV2346" s="114">
        <v>0</v>
      </c>
      <c r="AW2346" s="114">
        <v>0</v>
      </c>
      <c r="AX2346" s="114">
        <v>0</v>
      </c>
      <c r="AY2346" s="114">
        <v>0</v>
      </c>
      <c r="AZ2346" s="114">
        <v>0</v>
      </c>
      <c r="BA2346" s="114">
        <v>0</v>
      </c>
      <c r="BB2346" s="114">
        <v>0</v>
      </c>
      <c r="BC2346" s="114">
        <v>0</v>
      </c>
      <c r="BD2346" s="115">
        <v>0</v>
      </c>
      <c r="BE2346" s="114">
        <v>0</v>
      </c>
      <c r="BF2346" s="114">
        <v>0</v>
      </c>
      <c r="BG2346" s="114">
        <v>0</v>
      </c>
      <c r="BH2346" s="114">
        <v>0</v>
      </c>
      <c r="BI2346" s="114">
        <v>0</v>
      </c>
      <c r="BJ2346" s="114">
        <v>0</v>
      </c>
      <c r="BK2346" s="114">
        <v>0</v>
      </c>
      <c r="BL2346" s="114">
        <v>0</v>
      </c>
      <c r="BM2346" s="114">
        <v>0</v>
      </c>
      <c r="BN2346" s="114">
        <v>0</v>
      </c>
      <c r="BO2346" s="114">
        <v>0</v>
      </c>
      <c r="BP2346" s="114">
        <v>0</v>
      </c>
      <c r="BQ2346" s="114">
        <v>0</v>
      </c>
      <c r="BR2346" s="114">
        <v>0</v>
      </c>
      <c r="BS2346" s="114">
        <v>0</v>
      </c>
    </row>
    <row r="2347" spans="1:71" ht="15" x14ac:dyDescent="0.25">
      <c r="A2347" s="1" t="str">
        <f>CONCATENATE(G2347,"-",F2347,"-",H2347)</f>
        <v>999935480-Black-Youth</v>
      </c>
      <c r="B2347" s="1" t="str">
        <f>CONCATENATE(G2347,"-",H2347)</f>
        <v>999935480-Youth</v>
      </c>
      <c r="C2347" s="36" t="s">
        <v>2169</v>
      </c>
      <c r="D2347" s="36" t="s">
        <v>2706</v>
      </c>
      <c r="E2347" s="36" t="s">
        <v>27</v>
      </c>
      <c r="F2347" s="41" t="s">
        <v>14</v>
      </c>
      <c r="G2347" s="36">
        <v>999935480</v>
      </c>
      <c r="H2347" s="36" t="s">
        <v>208</v>
      </c>
      <c r="I2347" s="34">
        <f>((L2347)-J2347)+T2347</f>
        <v>122</v>
      </c>
      <c r="J2347" s="36"/>
      <c r="K2347" s="35"/>
      <c r="L2347" s="34">
        <f>SUM(N2347,O2347,P2347,Q2347,R2347,M2347)</f>
        <v>0</v>
      </c>
      <c r="M2347" s="34">
        <f>AJ2347</f>
        <v>0</v>
      </c>
      <c r="N2347" s="34">
        <f>SUM(AI2347)</f>
        <v>0</v>
      </c>
      <c r="O2347" s="34">
        <f>0</f>
        <v>0</v>
      </c>
      <c r="P2347" s="34">
        <v>0</v>
      </c>
      <c r="Q2347" s="34">
        <v>0</v>
      </c>
      <c r="R2347" s="34">
        <f>AH2347</f>
        <v>0</v>
      </c>
      <c r="S2347" s="122"/>
      <c r="T2347" s="41">
        <f>SUM(U2347,AA2347)</f>
        <v>122</v>
      </c>
      <c r="U2347" s="41">
        <f>IF(SUM(V2347:Y2347)&gt;=250, 250,SUM(V2347:Y2347))</f>
        <v>51</v>
      </c>
      <c r="V2347" s="41">
        <v>0</v>
      </c>
      <c r="W2347" s="41">
        <v>0</v>
      </c>
      <c r="X2347" s="41">
        <f>SUM(AL2347,AN2347,BO2347,BS2347)</f>
        <v>0</v>
      </c>
      <c r="Y2347" s="41">
        <f>SUM(AO2347:BN2347)</f>
        <v>51</v>
      </c>
      <c r="Z2347" s="41">
        <f>COUNTIF(AO2347:BN2347, "&gt;0")</f>
        <v>1</v>
      </c>
      <c r="AA2347" s="41">
        <f>SUM(AB2347:AF2347)</f>
        <v>71</v>
      </c>
      <c r="AB2347" s="41">
        <f>BP2347+BQ2347</f>
        <v>71</v>
      </c>
      <c r="AC2347" s="41">
        <v>0</v>
      </c>
      <c r="AD2347" s="41">
        <v>0</v>
      </c>
      <c r="AE2347" s="41">
        <f>SUM(BR2347)</f>
        <v>0</v>
      </c>
      <c r="AF2347" s="41">
        <f>SUM(AM2347)</f>
        <v>0</v>
      </c>
      <c r="AG2347" s="122"/>
      <c r="AH2347" s="36">
        <v>0</v>
      </c>
      <c r="AI2347" s="126">
        <v>0</v>
      </c>
      <c r="AJ2347" s="36">
        <v>0</v>
      </c>
      <c r="AK2347" s="121"/>
      <c r="AL2347" s="1">
        <v>0</v>
      </c>
      <c r="AM2347" s="1">
        <v>0</v>
      </c>
      <c r="AN2347" s="1">
        <v>0</v>
      </c>
      <c r="AO2347" s="1">
        <v>0</v>
      </c>
      <c r="AP2347" s="1">
        <v>0</v>
      </c>
      <c r="AQ2347" s="114">
        <v>0</v>
      </c>
      <c r="AR2347" s="1">
        <v>0</v>
      </c>
      <c r="AS2347" s="114">
        <v>0</v>
      </c>
      <c r="AT2347" s="114">
        <v>0</v>
      </c>
      <c r="AU2347" s="114">
        <v>0</v>
      </c>
      <c r="AV2347" s="114">
        <v>0</v>
      </c>
      <c r="AW2347" s="114">
        <v>0</v>
      </c>
      <c r="AX2347" s="114">
        <v>0</v>
      </c>
      <c r="AY2347" s="114">
        <v>0</v>
      </c>
      <c r="AZ2347" s="114">
        <v>0</v>
      </c>
      <c r="BA2347" s="114">
        <v>51</v>
      </c>
      <c r="BB2347" s="114">
        <v>0</v>
      </c>
      <c r="BC2347" s="114">
        <v>0</v>
      </c>
      <c r="BD2347" s="115">
        <v>0</v>
      </c>
      <c r="BE2347" s="114">
        <v>0</v>
      </c>
      <c r="BF2347" s="114">
        <v>0</v>
      </c>
      <c r="BG2347" s="114">
        <v>0</v>
      </c>
      <c r="BH2347" s="114">
        <v>0</v>
      </c>
      <c r="BI2347" s="114">
        <v>0</v>
      </c>
      <c r="BJ2347" s="114">
        <v>0</v>
      </c>
      <c r="BK2347" s="114">
        <v>0</v>
      </c>
      <c r="BL2347" s="114">
        <v>0</v>
      </c>
      <c r="BM2347" s="114">
        <v>0</v>
      </c>
      <c r="BN2347" s="114">
        <v>0</v>
      </c>
      <c r="BO2347" s="114">
        <v>0</v>
      </c>
      <c r="BP2347" s="114">
        <v>71</v>
      </c>
      <c r="BQ2347" s="114">
        <v>0</v>
      </c>
      <c r="BR2347" s="114">
        <v>0</v>
      </c>
      <c r="BS2347" s="114">
        <v>0</v>
      </c>
    </row>
    <row r="2348" spans="1:71" ht="15" x14ac:dyDescent="0.25">
      <c r="A2348" s="1" t="str">
        <f>CONCATENATE(G2348,"-",F2348,"-",H2348)</f>
        <v>999929406-Black-Youth</v>
      </c>
      <c r="B2348" s="1" t="str">
        <f>CONCATENATE(G2348,"-",H2348)</f>
        <v>999929406-Youth</v>
      </c>
      <c r="C2348" s="36" t="s">
        <v>3624</v>
      </c>
      <c r="D2348" s="36" t="s">
        <v>261</v>
      </c>
      <c r="E2348" s="36" t="s">
        <v>27</v>
      </c>
      <c r="F2348" s="36" t="s">
        <v>14</v>
      </c>
      <c r="G2348" s="36">
        <v>999929406</v>
      </c>
      <c r="H2348" s="36" t="s">
        <v>208</v>
      </c>
      <c r="I2348" s="34">
        <f>((L2348)-J2348)+T2348</f>
        <v>107</v>
      </c>
      <c r="J2348" s="34"/>
      <c r="K2348" s="37"/>
      <c r="L2348" s="34">
        <f>SUM(N2348,O2348,P2348,Q2348,R2348,M2348)</f>
        <v>0</v>
      </c>
      <c r="M2348" s="34">
        <f>AJ2348</f>
        <v>0</v>
      </c>
      <c r="N2348" s="34">
        <f>SUM(AI2348)</f>
        <v>0</v>
      </c>
      <c r="O2348" s="34">
        <f>0</f>
        <v>0</v>
      </c>
      <c r="P2348" s="34">
        <v>0</v>
      </c>
      <c r="Q2348" s="34">
        <v>0</v>
      </c>
      <c r="R2348" s="34">
        <f>AH2348</f>
        <v>0</v>
      </c>
      <c r="S2348" s="122"/>
      <c r="T2348" s="41">
        <f>SUM(U2348,AA2348)</f>
        <v>107</v>
      </c>
      <c r="U2348" s="41">
        <f>IF(SUM(V2348:Y2348)&gt;=250, 250,SUM(V2348:Y2348))</f>
        <v>0</v>
      </c>
      <c r="V2348" s="41">
        <v>0</v>
      </c>
      <c r="W2348" s="41">
        <v>0</v>
      </c>
      <c r="X2348" s="41">
        <f>SUM(AL2348,AN2348,BO2348,BS2348)</f>
        <v>0</v>
      </c>
      <c r="Y2348" s="41">
        <f>SUM(AO2348:BN2348)</f>
        <v>0</v>
      </c>
      <c r="Z2348" s="41">
        <f>COUNTIF(AO2348:BN2348, "&gt;0")</f>
        <v>0</v>
      </c>
      <c r="AA2348" s="41">
        <f>SUM(AB2348:AF2348)</f>
        <v>107</v>
      </c>
      <c r="AB2348" s="41">
        <f>BP2348+BQ2348</f>
        <v>0</v>
      </c>
      <c r="AC2348" s="41">
        <v>0</v>
      </c>
      <c r="AD2348" s="41">
        <v>0</v>
      </c>
      <c r="AE2348" s="41">
        <f>SUM(BR2348)</f>
        <v>107</v>
      </c>
      <c r="AF2348" s="41">
        <f>SUM(AM2348)</f>
        <v>0</v>
      </c>
      <c r="AG2348" s="122"/>
      <c r="AH2348" s="36">
        <v>0</v>
      </c>
      <c r="AI2348" s="126">
        <v>0</v>
      </c>
      <c r="AJ2348" s="36">
        <v>0</v>
      </c>
      <c r="AK2348" s="121"/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14">
        <v>0</v>
      </c>
      <c r="AR2348" s="1">
        <v>0</v>
      </c>
      <c r="AS2348" s="114">
        <v>0</v>
      </c>
      <c r="AT2348" s="114">
        <v>0</v>
      </c>
      <c r="AU2348" s="114">
        <v>0</v>
      </c>
      <c r="AV2348" s="114">
        <v>0</v>
      </c>
      <c r="AW2348" s="114">
        <v>0</v>
      </c>
      <c r="AX2348" s="114">
        <v>0</v>
      </c>
      <c r="AY2348" s="114">
        <v>0</v>
      </c>
      <c r="AZ2348" s="114">
        <v>0</v>
      </c>
      <c r="BA2348" s="114">
        <v>0</v>
      </c>
      <c r="BB2348" s="114">
        <v>0</v>
      </c>
      <c r="BC2348" s="114">
        <v>0</v>
      </c>
      <c r="BD2348" s="115">
        <v>0</v>
      </c>
      <c r="BE2348" s="114">
        <v>0</v>
      </c>
      <c r="BF2348" s="114">
        <v>0</v>
      </c>
      <c r="BG2348" s="114">
        <v>0</v>
      </c>
      <c r="BH2348" s="114">
        <v>0</v>
      </c>
      <c r="BI2348" s="114">
        <v>0</v>
      </c>
      <c r="BJ2348" s="114">
        <v>0</v>
      </c>
      <c r="BK2348" s="114">
        <v>0</v>
      </c>
      <c r="BL2348" s="114">
        <v>0</v>
      </c>
      <c r="BM2348" s="114">
        <v>0</v>
      </c>
      <c r="BN2348" s="114">
        <v>0</v>
      </c>
      <c r="BO2348" s="114">
        <v>0</v>
      </c>
      <c r="BP2348" s="114">
        <v>0</v>
      </c>
      <c r="BQ2348" s="114">
        <v>0</v>
      </c>
      <c r="BR2348" s="114">
        <v>107</v>
      </c>
      <c r="BS2348" s="114">
        <v>0</v>
      </c>
    </row>
    <row r="2349" spans="1:71" ht="15" x14ac:dyDescent="0.25">
      <c r="A2349" s="1" t="str">
        <f>CONCATENATE(G2349,"-",F2349,"-",H2349)</f>
        <v>999936675-Black-Youth</v>
      </c>
      <c r="B2349" s="1" t="str">
        <f>CONCATENATE(G2349,"-",H2349)</f>
        <v>999936675-Youth</v>
      </c>
      <c r="C2349" s="36" t="s">
        <v>3574</v>
      </c>
      <c r="D2349" s="36" t="s">
        <v>124</v>
      </c>
      <c r="E2349" s="36" t="s">
        <v>27</v>
      </c>
      <c r="F2349" s="36" t="s">
        <v>14</v>
      </c>
      <c r="G2349" s="36">
        <v>999936675</v>
      </c>
      <c r="H2349" s="36" t="s">
        <v>208</v>
      </c>
      <c r="I2349" s="34">
        <f>((L2349)-J2349)+T2349</f>
        <v>95</v>
      </c>
      <c r="J2349" s="36"/>
      <c r="K2349" s="35"/>
      <c r="L2349" s="34">
        <f>SUM(N2349,O2349,P2349,Q2349,R2349,M2349)</f>
        <v>0</v>
      </c>
      <c r="M2349" s="34">
        <f>AJ2349</f>
        <v>0</v>
      </c>
      <c r="N2349" s="34">
        <f>SUM(AI2349)</f>
        <v>0</v>
      </c>
      <c r="O2349" s="34">
        <f>0</f>
        <v>0</v>
      </c>
      <c r="P2349" s="34">
        <v>0</v>
      </c>
      <c r="Q2349" s="34">
        <v>0</v>
      </c>
      <c r="R2349" s="34">
        <f>AH2349</f>
        <v>0</v>
      </c>
      <c r="S2349" s="122"/>
      <c r="T2349" s="41">
        <f>SUM(U2349,AA2349)</f>
        <v>95</v>
      </c>
      <c r="U2349" s="41">
        <f>IF(SUM(V2349:Y2349)&gt;=250, 250,SUM(V2349:Y2349))</f>
        <v>0</v>
      </c>
      <c r="V2349" s="41">
        <v>0</v>
      </c>
      <c r="W2349" s="41">
        <v>0</v>
      </c>
      <c r="X2349" s="41">
        <f>SUM(AL2349,AN2349,BO2349,BS2349)</f>
        <v>0</v>
      </c>
      <c r="Y2349" s="41">
        <f>SUM(AO2349:BN2349)</f>
        <v>0</v>
      </c>
      <c r="Z2349" s="41">
        <f>COUNTIF(AO2349:BN2349, "&gt;0")</f>
        <v>0</v>
      </c>
      <c r="AA2349" s="41">
        <f>SUM(AB2349:AF2349)</f>
        <v>95</v>
      </c>
      <c r="AB2349" s="41">
        <f>BP2349+BQ2349</f>
        <v>95</v>
      </c>
      <c r="AC2349" s="41">
        <v>0</v>
      </c>
      <c r="AD2349" s="41">
        <v>0</v>
      </c>
      <c r="AE2349" s="41">
        <f>SUM(BR2349)</f>
        <v>0</v>
      </c>
      <c r="AF2349" s="41">
        <f>SUM(AM2349)</f>
        <v>0</v>
      </c>
      <c r="AG2349" s="122"/>
      <c r="AH2349" s="36">
        <v>0</v>
      </c>
      <c r="AI2349" s="126">
        <v>0</v>
      </c>
      <c r="AJ2349" s="36">
        <v>0</v>
      </c>
      <c r="AK2349" s="121"/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14">
        <v>0</v>
      </c>
      <c r="AR2349" s="1">
        <v>0</v>
      </c>
      <c r="AS2349" s="114">
        <v>0</v>
      </c>
      <c r="AT2349" s="114">
        <v>0</v>
      </c>
      <c r="AU2349" s="114">
        <v>0</v>
      </c>
      <c r="AV2349" s="114">
        <v>0</v>
      </c>
      <c r="AW2349" s="114">
        <v>0</v>
      </c>
      <c r="AX2349" s="114">
        <v>0</v>
      </c>
      <c r="AY2349" s="114">
        <v>0</v>
      </c>
      <c r="AZ2349" s="114">
        <v>0</v>
      </c>
      <c r="BA2349" s="114">
        <v>0</v>
      </c>
      <c r="BB2349" s="114">
        <v>0</v>
      </c>
      <c r="BC2349" s="114">
        <v>0</v>
      </c>
      <c r="BD2349" s="115">
        <v>0</v>
      </c>
      <c r="BE2349" s="114">
        <v>0</v>
      </c>
      <c r="BF2349" s="114">
        <v>0</v>
      </c>
      <c r="BG2349" s="114">
        <v>0</v>
      </c>
      <c r="BH2349" s="114">
        <v>0</v>
      </c>
      <c r="BI2349" s="114">
        <v>0</v>
      </c>
      <c r="BJ2349" s="114">
        <v>0</v>
      </c>
      <c r="BK2349" s="114">
        <v>0</v>
      </c>
      <c r="BL2349" s="114">
        <v>0</v>
      </c>
      <c r="BM2349" s="114">
        <v>0</v>
      </c>
      <c r="BN2349" s="114">
        <v>0</v>
      </c>
      <c r="BO2349" s="114">
        <v>0</v>
      </c>
      <c r="BP2349" s="114">
        <v>0</v>
      </c>
      <c r="BQ2349" s="114">
        <v>95</v>
      </c>
      <c r="BR2349" s="114">
        <v>0</v>
      </c>
      <c r="BS2349" s="114">
        <v>0</v>
      </c>
    </row>
    <row r="2350" spans="1:71" ht="15" x14ac:dyDescent="0.25">
      <c r="A2350" s="1" t="str">
        <f>CONCATENATE(G2350,"-",F2350,"-",H2350)</f>
        <v>999934764-Black-Youth</v>
      </c>
      <c r="B2350" s="1" t="str">
        <f>CONCATENATE(G2350,"-",H2350)</f>
        <v>999934764-Youth</v>
      </c>
      <c r="C2350" s="149" t="s">
        <v>2798</v>
      </c>
      <c r="D2350" s="149" t="s">
        <v>2799</v>
      </c>
      <c r="E2350" s="149" t="s">
        <v>27</v>
      </c>
      <c r="F2350" s="41" t="s">
        <v>14</v>
      </c>
      <c r="G2350" s="149">
        <v>999934764</v>
      </c>
      <c r="H2350" s="149" t="s">
        <v>208</v>
      </c>
      <c r="I2350" s="34">
        <f>((L2350)-J2350)+T2350</f>
        <v>89</v>
      </c>
      <c r="J2350" s="36"/>
      <c r="K2350" s="35"/>
      <c r="L2350" s="34">
        <f>SUM(N2350,O2350,P2350,Q2350,R2350,M2350)</f>
        <v>0</v>
      </c>
      <c r="M2350" s="34">
        <f>AJ2350</f>
        <v>0</v>
      </c>
      <c r="N2350" s="34">
        <f>SUM(AI2350)</f>
        <v>0</v>
      </c>
      <c r="O2350" s="34">
        <f>0</f>
        <v>0</v>
      </c>
      <c r="P2350" s="34">
        <v>0</v>
      </c>
      <c r="Q2350" s="34">
        <v>0</v>
      </c>
      <c r="R2350" s="34">
        <f>AH2350</f>
        <v>0</v>
      </c>
      <c r="S2350" s="122"/>
      <c r="T2350" s="41">
        <f>SUM(U2350,AA2350)</f>
        <v>89</v>
      </c>
      <c r="U2350" s="41">
        <f>IF(SUM(V2350:Y2350)&gt;=250, 250,SUM(V2350:Y2350))</f>
        <v>89</v>
      </c>
      <c r="V2350" s="41">
        <v>0</v>
      </c>
      <c r="W2350" s="41">
        <v>0</v>
      </c>
      <c r="X2350" s="41">
        <f>SUM(AL2350,AN2350,BO2350,BS2350)</f>
        <v>0</v>
      </c>
      <c r="Y2350" s="41">
        <f>SUM(AO2350:BN2350)</f>
        <v>89</v>
      </c>
      <c r="Z2350" s="41">
        <f>COUNTIF(AO2350:BN2350, "&gt;0")</f>
        <v>2</v>
      </c>
      <c r="AA2350" s="41">
        <f>SUM(AB2350:AF2350)</f>
        <v>0</v>
      </c>
      <c r="AB2350" s="41">
        <f>BP2350+BQ2350</f>
        <v>0</v>
      </c>
      <c r="AC2350" s="41">
        <v>0</v>
      </c>
      <c r="AD2350" s="41">
        <v>0</v>
      </c>
      <c r="AE2350" s="41">
        <f>SUM(BR2350)</f>
        <v>0</v>
      </c>
      <c r="AF2350" s="41">
        <f>SUM(AM2350)</f>
        <v>0</v>
      </c>
      <c r="AG2350" s="122"/>
      <c r="AH2350" s="36">
        <v>0</v>
      </c>
      <c r="AI2350" s="126">
        <v>0</v>
      </c>
      <c r="AJ2350" s="36">
        <v>0</v>
      </c>
      <c r="AK2350" s="121"/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14">
        <v>0</v>
      </c>
      <c r="AR2350" s="1">
        <v>0</v>
      </c>
      <c r="AS2350" s="114">
        <v>0</v>
      </c>
      <c r="AT2350" s="114">
        <v>0</v>
      </c>
      <c r="AU2350" s="114">
        <v>0</v>
      </c>
      <c r="AV2350" s="114">
        <v>38</v>
      </c>
      <c r="AW2350" s="114">
        <v>0</v>
      </c>
      <c r="AX2350" s="114">
        <v>0</v>
      </c>
      <c r="AY2350" s="114">
        <v>0</v>
      </c>
      <c r="AZ2350" s="114">
        <v>0</v>
      </c>
      <c r="BA2350" s="114">
        <v>0</v>
      </c>
      <c r="BB2350" s="114">
        <v>0</v>
      </c>
      <c r="BC2350" s="114">
        <v>51</v>
      </c>
      <c r="BD2350" s="115">
        <v>0</v>
      </c>
      <c r="BE2350" s="114">
        <v>0</v>
      </c>
      <c r="BF2350" s="114">
        <v>0</v>
      </c>
      <c r="BG2350" s="114">
        <v>0</v>
      </c>
      <c r="BH2350" s="114">
        <v>0</v>
      </c>
      <c r="BI2350" s="114">
        <v>0</v>
      </c>
      <c r="BJ2350" s="114">
        <v>0</v>
      </c>
      <c r="BK2350" s="114">
        <v>0</v>
      </c>
      <c r="BL2350" s="114">
        <v>0</v>
      </c>
      <c r="BM2350" s="114">
        <v>0</v>
      </c>
      <c r="BN2350" s="114">
        <v>0</v>
      </c>
      <c r="BO2350" s="114">
        <v>0</v>
      </c>
      <c r="BP2350" s="114">
        <v>0</v>
      </c>
      <c r="BQ2350" s="114">
        <v>0</v>
      </c>
      <c r="BR2350" s="114">
        <v>0</v>
      </c>
      <c r="BS2350" s="114">
        <v>0</v>
      </c>
    </row>
    <row r="2351" spans="1:71" ht="15" x14ac:dyDescent="0.25">
      <c r="A2351" s="1" t="str">
        <f>CONCATENATE(G2351,"-",F2351,"-",H2351)</f>
        <v>999926504-Black-Youth</v>
      </c>
      <c r="B2351" s="1" t="str">
        <f>CONCATENATE(G2351,"-",H2351)</f>
        <v>999926504-Youth</v>
      </c>
      <c r="C2351" s="36" t="s">
        <v>60</v>
      </c>
      <c r="D2351" s="36" t="s">
        <v>2989</v>
      </c>
      <c r="E2351" s="36" t="s">
        <v>27</v>
      </c>
      <c r="F2351" s="41" t="s">
        <v>14</v>
      </c>
      <c r="G2351" s="36">
        <v>999926504</v>
      </c>
      <c r="H2351" s="36" t="s">
        <v>208</v>
      </c>
      <c r="I2351" s="34">
        <f>((L2351)-J2351)+T2351</f>
        <v>79.25</v>
      </c>
      <c r="J2351" s="34">
        <f>L2351/2</f>
        <v>0</v>
      </c>
      <c r="K2351" s="35"/>
      <c r="L2351" s="34">
        <f>SUM(N2351,O2351,P2351,Q2351,R2351,M2351)</f>
        <v>0</v>
      </c>
      <c r="M2351" s="34">
        <f>AJ2351</f>
        <v>0</v>
      </c>
      <c r="N2351" s="34">
        <f>SUM(AI2351)</f>
        <v>0</v>
      </c>
      <c r="O2351" s="34">
        <f>0</f>
        <v>0</v>
      </c>
      <c r="P2351" s="34">
        <v>0</v>
      </c>
      <c r="Q2351" s="34">
        <v>0</v>
      </c>
      <c r="R2351" s="34">
        <f>AH2351</f>
        <v>0</v>
      </c>
      <c r="S2351" s="122"/>
      <c r="T2351" s="41">
        <f>SUM(U2351,AA2351)</f>
        <v>79.25</v>
      </c>
      <c r="U2351" s="41">
        <f>IF(SUM(V2351:Y2351)&gt;=250, 250,SUM(V2351:Y2351))</f>
        <v>79.25</v>
      </c>
      <c r="V2351" s="41">
        <v>0</v>
      </c>
      <c r="W2351" s="41">
        <v>0</v>
      </c>
      <c r="X2351" s="41">
        <f>SUM(AL2351,AN2351,BO2351,BS2351)</f>
        <v>11.25</v>
      </c>
      <c r="Y2351" s="41">
        <f>SUM(AO2351:BN2351)</f>
        <v>68</v>
      </c>
      <c r="Z2351" s="41">
        <f>COUNTIF(AO2351:BN2351, "&gt;0")</f>
        <v>1</v>
      </c>
      <c r="AA2351" s="41">
        <f>SUM(AB2351:AF2351)</f>
        <v>0</v>
      </c>
      <c r="AB2351" s="41">
        <f>BP2351+BQ2351</f>
        <v>0</v>
      </c>
      <c r="AC2351" s="41">
        <v>0</v>
      </c>
      <c r="AD2351" s="41">
        <v>0</v>
      </c>
      <c r="AE2351" s="41">
        <f>SUM(BR2351)</f>
        <v>0</v>
      </c>
      <c r="AF2351" s="41">
        <f>SUM(AM2351)</f>
        <v>0</v>
      </c>
      <c r="AG2351" s="122"/>
      <c r="AH2351" s="36">
        <v>0</v>
      </c>
      <c r="AI2351" s="36">
        <v>0</v>
      </c>
      <c r="AJ2351" s="36">
        <v>0</v>
      </c>
      <c r="AK2351" s="121"/>
      <c r="AL2351" s="1">
        <v>0</v>
      </c>
      <c r="AM2351" s="1">
        <v>0</v>
      </c>
      <c r="AN2351" s="1">
        <v>11.25</v>
      </c>
      <c r="AO2351" s="1">
        <v>0</v>
      </c>
      <c r="AP2351" s="1">
        <v>0</v>
      </c>
      <c r="AQ2351" s="114">
        <v>0</v>
      </c>
      <c r="AR2351" s="1">
        <v>0</v>
      </c>
      <c r="AS2351" s="114">
        <v>0</v>
      </c>
      <c r="AT2351" s="114">
        <v>0</v>
      </c>
      <c r="AU2351" s="114">
        <v>0</v>
      </c>
      <c r="AV2351" s="114">
        <v>0</v>
      </c>
      <c r="AW2351" s="114">
        <v>0</v>
      </c>
      <c r="AX2351" s="114">
        <v>0</v>
      </c>
      <c r="AY2351" s="114">
        <v>0</v>
      </c>
      <c r="AZ2351" s="114">
        <v>0</v>
      </c>
      <c r="BA2351" s="114">
        <v>0</v>
      </c>
      <c r="BB2351" s="114">
        <v>0</v>
      </c>
      <c r="BC2351" s="114">
        <v>0</v>
      </c>
      <c r="BD2351" s="115">
        <v>0</v>
      </c>
      <c r="BE2351" s="114">
        <v>0</v>
      </c>
      <c r="BF2351" s="114">
        <v>0</v>
      </c>
      <c r="BG2351" s="114">
        <v>0</v>
      </c>
      <c r="BH2351" s="114">
        <v>68</v>
      </c>
      <c r="BI2351" s="114">
        <v>0</v>
      </c>
      <c r="BJ2351" s="114">
        <v>0</v>
      </c>
      <c r="BK2351" s="114">
        <v>0</v>
      </c>
      <c r="BL2351" s="114">
        <v>0</v>
      </c>
      <c r="BM2351" s="114">
        <v>0</v>
      </c>
      <c r="BN2351" s="114">
        <v>0</v>
      </c>
      <c r="BO2351" s="114">
        <v>0</v>
      </c>
      <c r="BP2351" s="114">
        <v>0</v>
      </c>
      <c r="BQ2351" s="114">
        <v>0</v>
      </c>
      <c r="BR2351" s="114">
        <v>0</v>
      </c>
      <c r="BS2351" s="114">
        <v>0</v>
      </c>
    </row>
    <row r="2352" spans="1:71" ht="15" x14ac:dyDescent="0.25">
      <c r="A2352" s="1" t="str">
        <f>CONCATENATE(G2352,"-",F2352,"-",H2352)</f>
        <v>999929850-Black-Youth</v>
      </c>
      <c r="B2352" s="1" t="str">
        <f>CONCATENATE(G2352,"-",H2352)</f>
        <v>999929850-Youth</v>
      </c>
      <c r="C2352" s="36" t="s">
        <v>1245</v>
      </c>
      <c r="D2352" s="36" t="s">
        <v>1308</v>
      </c>
      <c r="E2352" s="36" t="s">
        <v>27</v>
      </c>
      <c r="F2352" s="41" t="s">
        <v>14</v>
      </c>
      <c r="G2352" s="128">
        <v>999929850</v>
      </c>
      <c r="H2352" s="36" t="s">
        <v>208</v>
      </c>
      <c r="I2352" s="34">
        <f>((L2352)-J2352)+T2352</f>
        <v>72</v>
      </c>
      <c r="J2352" s="34">
        <f>L2352/2</f>
        <v>0</v>
      </c>
      <c r="K2352" s="37"/>
      <c r="L2352" s="34">
        <f>SUM(N2352,O2352,P2352,Q2352,R2352,M2352)</f>
        <v>0</v>
      </c>
      <c r="M2352" s="34">
        <f>AJ2352</f>
        <v>0</v>
      </c>
      <c r="N2352" s="34">
        <f>SUM(AI2352)</f>
        <v>0</v>
      </c>
      <c r="O2352" s="34">
        <f>0</f>
        <v>0</v>
      </c>
      <c r="P2352" s="34">
        <v>0</v>
      </c>
      <c r="Q2352" s="34">
        <v>0</v>
      </c>
      <c r="R2352" s="34">
        <f>AH2352</f>
        <v>0</v>
      </c>
      <c r="S2352" s="122"/>
      <c r="T2352" s="41">
        <f>SUM(U2352,AA2352)</f>
        <v>72</v>
      </c>
      <c r="U2352" s="41">
        <f>IF(SUM(V2352:Y2352)&gt;=250, 250,SUM(V2352:Y2352))</f>
        <v>72</v>
      </c>
      <c r="V2352" s="41">
        <v>0</v>
      </c>
      <c r="W2352" s="41">
        <v>0</v>
      </c>
      <c r="X2352" s="41">
        <f>SUM(AL2352,AN2352,BO2352,BS2352)</f>
        <v>0</v>
      </c>
      <c r="Y2352" s="41">
        <f>SUM(AO2352:BN2352)</f>
        <v>72</v>
      </c>
      <c r="Z2352" s="41">
        <f>COUNTIF(AO2352:BN2352, "&gt;0")</f>
        <v>2</v>
      </c>
      <c r="AA2352" s="41">
        <f>SUM(AB2352:AF2352)</f>
        <v>0</v>
      </c>
      <c r="AB2352" s="41">
        <f>BP2352+BQ2352</f>
        <v>0</v>
      </c>
      <c r="AC2352" s="41">
        <v>0</v>
      </c>
      <c r="AD2352" s="41">
        <v>0</v>
      </c>
      <c r="AE2352" s="41">
        <f>SUM(BR2352)</f>
        <v>0</v>
      </c>
      <c r="AF2352" s="41">
        <f>SUM(AM2352)</f>
        <v>0</v>
      </c>
      <c r="AG2352" s="122"/>
      <c r="AH2352" s="36">
        <v>0</v>
      </c>
      <c r="AI2352" s="126">
        <v>0</v>
      </c>
      <c r="AJ2352" s="36">
        <v>0</v>
      </c>
      <c r="AK2352" s="37"/>
      <c r="AL2352" s="1">
        <v>0</v>
      </c>
      <c r="AM2352" s="1">
        <v>0</v>
      </c>
      <c r="AN2352" s="1">
        <v>0</v>
      </c>
      <c r="AO2352" s="1">
        <v>0</v>
      </c>
      <c r="AP2352" s="1">
        <v>21</v>
      </c>
      <c r="AQ2352" s="114">
        <v>0</v>
      </c>
      <c r="AR2352" s="1">
        <v>0</v>
      </c>
      <c r="AS2352" s="114">
        <v>0</v>
      </c>
      <c r="AT2352" s="114">
        <v>0</v>
      </c>
      <c r="AU2352" s="114">
        <v>0</v>
      </c>
      <c r="AV2352" s="114">
        <v>0</v>
      </c>
      <c r="AW2352" s="114">
        <v>0</v>
      </c>
      <c r="AX2352" s="114">
        <v>0</v>
      </c>
      <c r="AY2352" s="114">
        <v>0</v>
      </c>
      <c r="AZ2352" s="114">
        <v>0</v>
      </c>
      <c r="BA2352" s="114">
        <v>0</v>
      </c>
      <c r="BB2352" s="114">
        <v>0</v>
      </c>
      <c r="BC2352" s="114">
        <v>0</v>
      </c>
      <c r="BD2352" s="115">
        <v>51</v>
      </c>
      <c r="BE2352" s="114">
        <v>0</v>
      </c>
      <c r="BF2352" s="114">
        <v>0</v>
      </c>
      <c r="BG2352" s="114">
        <v>0</v>
      </c>
      <c r="BH2352" s="114">
        <v>0</v>
      </c>
      <c r="BI2352" s="114">
        <v>0</v>
      </c>
      <c r="BJ2352" s="114">
        <v>0</v>
      </c>
      <c r="BK2352" s="114">
        <v>0</v>
      </c>
      <c r="BL2352" s="114">
        <v>0</v>
      </c>
      <c r="BM2352" s="114">
        <v>0</v>
      </c>
      <c r="BN2352" s="114">
        <v>0</v>
      </c>
      <c r="BO2352" s="114">
        <v>0</v>
      </c>
      <c r="BP2352" s="114">
        <v>0</v>
      </c>
      <c r="BQ2352" s="114">
        <v>0</v>
      </c>
      <c r="BR2352" s="114">
        <v>0</v>
      </c>
      <c r="BS2352" s="114">
        <v>0</v>
      </c>
    </row>
    <row r="2353" spans="1:71" ht="15" x14ac:dyDescent="0.25">
      <c r="A2353" s="1" t="str">
        <f>CONCATENATE(G2353,"-",F2353,"-",H2353)</f>
        <v>999933658-Black-Youth</v>
      </c>
      <c r="B2353" s="1" t="str">
        <f>CONCATENATE(G2353,"-",H2353)</f>
        <v>999933658-Youth</v>
      </c>
      <c r="C2353" s="36" t="s">
        <v>1490</v>
      </c>
      <c r="D2353" s="36" t="s">
        <v>117</v>
      </c>
      <c r="E2353" s="36" t="s">
        <v>27</v>
      </c>
      <c r="F2353" s="36" t="s">
        <v>14</v>
      </c>
      <c r="G2353" s="36">
        <v>999933658</v>
      </c>
      <c r="H2353" s="36" t="s">
        <v>208</v>
      </c>
      <c r="I2353" s="34">
        <f>((L2353)-J2353)+T2353</f>
        <v>71</v>
      </c>
      <c r="J2353" s="34">
        <f>L2353/2</f>
        <v>0</v>
      </c>
      <c r="K2353" s="37"/>
      <c r="L2353" s="34">
        <f>SUM(N2353,O2353,P2353,Q2353,R2353,M2353)</f>
        <v>0</v>
      </c>
      <c r="M2353" s="34">
        <f>AJ2353</f>
        <v>0</v>
      </c>
      <c r="N2353" s="34">
        <f>SUM(AI2353)</f>
        <v>0</v>
      </c>
      <c r="O2353" s="34">
        <f>0</f>
        <v>0</v>
      </c>
      <c r="P2353" s="34">
        <v>0</v>
      </c>
      <c r="Q2353" s="34">
        <v>0</v>
      </c>
      <c r="R2353" s="34">
        <f>AH2353</f>
        <v>0</v>
      </c>
      <c r="S2353" s="122"/>
      <c r="T2353" s="41">
        <f>SUM(U2353,AA2353)</f>
        <v>71</v>
      </c>
      <c r="U2353" s="41">
        <f>IF(SUM(V2353:Y2353)&gt;=250, 250,SUM(V2353:Y2353))</f>
        <v>0</v>
      </c>
      <c r="V2353" s="41">
        <v>0</v>
      </c>
      <c r="W2353" s="41">
        <v>0</v>
      </c>
      <c r="X2353" s="41">
        <f>SUM(AL2353,AN2353,BO2353,BS2353)</f>
        <v>0</v>
      </c>
      <c r="Y2353" s="41">
        <f>SUM(AO2353:BN2353)</f>
        <v>0</v>
      </c>
      <c r="Z2353" s="41">
        <f>COUNTIF(AO2353:BN2353, "&gt;0")</f>
        <v>0</v>
      </c>
      <c r="AA2353" s="41">
        <f>SUM(AB2353:AF2353)</f>
        <v>71</v>
      </c>
      <c r="AB2353" s="41">
        <f>BP2353+BQ2353</f>
        <v>71</v>
      </c>
      <c r="AC2353" s="41">
        <v>0</v>
      </c>
      <c r="AD2353" s="41">
        <v>0</v>
      </c>
      <c r="AE2353" s="41">
        <f>SUM(BR2353)</f>
        <v>0</v>
      </c>
      <c r="AF2353" s="41">
        <f>SUM(AM2353)</f>
        <v>0</v>
      </c>
      <c r="AG2353" s="122"/>
      <c r="AH2353" s="36">
        <v>0</v>
      </c>
      <c r="AI2353" s="126">
        <v>0</v>
      </c>
      <c r="AJ2353" s="36">
        <v>0</v>
      </c>
      <c r="AK2353" s="121"/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14">
        <v>0</v>
      </c>
      <c r="AR2353" s="1">
        <v>0</v>
      </c>
      <c r="AS2353" s="114">
        <v>0</v>
      </c>
      <c r="AT2353" s="114">
        <v>0</v>
      </c>
      <c r="AU2353" s="114">
        <v>0</v>
      </c>
      <c r="AV2353" s="114">
        <v>0</v>
      </c>
      <c r="AW2353" s="114">
        <v>0</v>
      </c>
      <c r="AX2353" s="114">
        <v>0</v>
      </c>
      <c r="AY2353" s="114">
        <v>0</v>
      </c>
      <c r="AZ2353" s="114">
        <v>0</v>
      </c>
      <c r="BA2353" s="114">
        <v>0</v>
      </c>
      <c r="BB2353" s="114">
        <v>0</v>
      </c>
      <c r="BC2353" s="114">
        <v>0</v>
      </c>
      <c r="BD2353" s="115">
        <v>0</v>
      </c>
      <c r="BE2353" s="114">
        <v>0</v>
      </c>
      <c r="BF2353" s="114">
        <v>0</v>
      </c>
      <c r="BG2353" s="114">
        <v>0</v>
      </c>
      <c r="BH2353" s="114">
        <v>0</v>
      </c>
      <c r="BI2353" s="114">
        <v>0</v>
      </c>
      <c r="BJ2353" s="114">
        <v>0</v>
      </c>
      <c r="BK2353" s="114">
        <v>0</v>
      </c>
      <c r="BL2353" s="114">
        <v>0</v>
      </c>
      <c r="BM2353" s="114">
        <v>0</v>
      </c>
      <c r="BN2353" s="114">
        <v>0</v>
      </c>
      <c r="BO2353" s="114">
        <v>0</v>
      </c>
      <c r="BP2353" s="114">
        <v>71</v>
      </c>
      <c r="BQ2353" s="114">
        <v>0</v>
      </c>
      <c r="BR2353" s="114">
        <v>0</v>
      </c>
      <c r="BS2353" s="114">
        <v>0</v>
      </c>
    </row>
    <row r="2354" spans="1:71" ht="15" x14ac:dyDescent="0.25">
      <c r="A2354" s="1" t="str">
        <f>CONCATENATE(G2354,"-",F2354,"-",H2354)</f>
        <v>999927778-Black-Youth</v>
      </c>
      <c r="B2354" s="1" t="str">
        <f>CONCATENATE(G2354,"-",H2354)</f>
        <v>999927778-Youth</v>
      </c>
      <c r="C2354" s="36" t="s">
        <v>2586</v>
      </c>
      <c r="D2354" s="36" t="s">
        <v>2587</v>
      </c>
      <c r="E2354" s="36" t="s">
        <v>27</v>
      </c>
      <c r="F2354" s="41" t="s">
        <v>14</v>
      </c>
      <c r="G2354" s="128">
        <v>999927778</v>
      </c>
      <c r="H2354" s="36" t="s">
        <v>208</v>
      </c>
      <c r="I2354" s="34">
        <f>((L2354)-J2354)+T2354</f>
        <v>68</v>
      </c>
      <c r="J2354" s="36"/>
      <c r="K2354" s="35"/>
      <c r="L2354" s="34">
        <f>SUM(N2354,O2354,P2354,Q2354,R2354,M2354)</f>
        <v>0</v>
      </c>
      <c r="M2354" s="34">
        <f>AJ2354</f>
        <v>0</v>
      </c>
      <c r="N2354" s="34">
        <f>SUM(AI2354)</f>
        <v>0</v>
      </c>
      <c r="O2354" s="34">
        <f>0</f>
        <v>0</v>
      </c>
      <c r="P2354" s="34">
        <v>0</v>
      </c>
      <c r="Q2354" s="34">
        <v>0</v>
      </c>
      <c r="R2354" s="34">
        <f>AH2354</f>
        <v>0</v>
      </c>
      <c r="S2354" s="122"/>
      <c r="T2354" s="41">
        <f>SUM(U2354,AA2354)</f>
        <v>68</v>
      </c>
      <c r="U2354" s="41">
        <f>IF(SUM(V2354:Y2354)&gt;=250, 250,SUM(V2354:Y2354))</f>
        <v>68</v>
      </c>
      <c r="V2354" s="41">
        <v>0</v>
      </c>
      <c r="W2354" s="41">
        <v>0</v>
      </c>
      <c r="X2354" s="41">
        <f>SUM(AL2354,AN2354,BO2354,BS2354)</f>
        <v>0</v>
      </c>
      <c r="Y2354" s="41">
        <f>SUM(AO2354:BN2354)</f>
        <v>68</v>
      </c>
      <c r="Z2354" s="41">
        <f>COUNTIF(AO2354:BN2354, "&gt;0")</f>
        <v>1</v>
      </c>
      <c r="AA2354" s="41">
        <f>SUM(AB2354:AF2354)</f>
        <v>0</v>
      </c>
      <c r="AB2354" s="41">
        <f>BP2354+BQ2354</f>
        <v>0</v>
      </c>
      <c r="AC2354" s="41">
        <v>0</v>
      </c>
      <c r="AD2354" s="41">
        <v>0</v>
      </c>
      <c r="AE2354" s="41">
        <f>SUM(BR2354)</f>
        <v>0</v>
      </c>
      <c r="AF2354" s="41">
        <f>SUM(AM2354)</f>
        <v>0</v>
      </c>
      <c r="AG2354" s="122"/>
      <c r="AH2354" s="36">
        <v>0</v>
      </c>
      <c r="AI2354" s="126">
        <v>0</v>
      </c>
      <c r="AJ2354" s="36">
        <v>0</v>
      </c>
      <c r="AK2354" s="121"/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14">
        <v>0</v>
      </c>
      <c r="AR2354" s="1">
        <v>0</v>
      </c>
      <c r="AS2354" s="114">
        <v>0</v>
      </c>
      <c r="AT2354" s="114">
        <v>0</v>
      </c>
      <c r="AU2354" s="114">
        <v>0</v>
      </c>
      <c r="AV2354" s="114">
        <v>0</v>
      </c>
      <c r="AW2354" s="114">
        <v>0</v>
      </c>
      <c r="AX2354" s="114">
        <v>0</v>
      </c>
      <c r="AY2354" s="114">
        <v>68</v>
      </c>
      <c r="AZ2354" s="114">
        <v>0</v>
      </c>
      <c r="BA2354" s="114">
        <v>0</v>
      </c>
      <c r="BB2354" s="114">
        <v>0</v>
      </c>
      <c r="BC2354" s="114">
        <v>0</v>
      </c>
      <c r="BD2354" s="115">
        <v>0</v>
      </c>
      <c r="BE2354" s="114">
        <v>0</v>
      </c>
      <c r="BF2354" s="114">
        <v>0</v>
      </c>
      <c r="BG2354" s="114">
        <v>0</v>
      </c>
      <c r="BH2354" s="114">
        <v>0</v>
      </c>
      <c r="BI2354" s="114">
        <v>0</v>
      </c>
      <c r="BJ2354" s="114">
        <v>0</v>
      </c>
      <c r="BK2354" s="114">
        <v>0</v>
      </c>
      <c r="BL2354" s="114">
        <v>0</v>
      </c>
      <c r="BM2354" s="114">
        <v>0</v>
      </c>
      <c r="BN2354" s="114">
        <v>0</v>
      </c>
      <c r="BO2354" s="114">
        <v>0</v>
      </c>
      <c r="BP2354" s="114">
        <v>0</v>
      </c>
      <c r="BQ2354" s="114">
        <v>0</v>
      </c>
      <c r="BR2354" s="114">
        <v>0</v>
      </c>
      <c r="BS2354" s="114">
        <v>0</v>
      </c>
    </row>
    <row r="2355" spans="1:71" ht="15" x14ac:dyDescent="0.25">
      <c r="A2355" s="1" t="str">
        <f>CONCATENATE(G2355,"-",F2355,"-",H2355)</f>
        <v>999927442-Black-Youth</v>
      </c>
      <c r="B2355" s="1" t="str">
        <f>CONCATENATE(G2355,"-",H2355)</f>
        <v>999927442-Youth</v>
      </c>
      <c r="C2355" s="36" t="s">
        <v>943</v>
      </c>
      <c r="D2355" s="36" t="s">
        <v>2224</v>
      </c>
      <c r="E2355" s="36" t="s">
        <v>27</v>
      </c>
      <c r="F2355" s="41" t="s">
        <v>14</v>
      </c>
      <c r="G2355" s="128">
        <v>999927442</v>
      </c>
      <c r="H2355" s="36" t="s">
        <v>208</v>
      </c>
      <c r="I2355" s="34">
        <f>((L2355)-J2355)+T2355</f>
        <v>60</v>
      </c>
      <c r="J2355" s="36"/>
      <c r="K2355" s="35"/>
      <c r="L2355" s="34">
        <f>SUM(N2355,O2355,P2355,Q2355,R2355,M2355)</f>
        <v>0</v>
      </c>
      <c r="M2355" s="34">
        <f>AJ2355</f>
        <v>0</v>
      </c>
      <c r="N2355" s="34">
        <f>SUM(AI2355)</f>
        <v>0</v>
      </c>
      <c r="O2355" s="34">
        <f>0</f>
        <v>0</v>
      </c>
      <c r="P2355" s="34">
        <v>0</v>
      </c>
      <c r="Q2355" s="34">
        <v>0</v>
      </c>
      <c r="R2355" s="34">
        <f>AH2355</f>
        <v>0</v>
      </c>
      <c r="S2355" s="122"/>
      <c r="T2355" s="41">
        <f>SUM(U2355,AA2355)</f>
        <v>60</v>
      </c>
      <c r="U2355" s="41">
        <f>IF(SUM(V2355:Y2355)&gt;=250, 250,SUM(V2355:Y2355))</f>
        <v>60</v>
      </c>
      <c r="V2355" s="41">
        <v>0</v>
      </c>
      <c r="W2355" s="41">
        <v>0</v>
      </c>
      <c r="X2355" s="41">
        <f>SUM(AL2355,AN2355,BO2355,BS2355)</f>
        <v>0</v>
      </c>
      <c r="Y2355" s="41">
        <f>SUM(AO2355:BN2355)</f>
        <v>60</v>
      </c>
      <c r="Z2355" s="41">
        <f>COUNTIF(AO2355:BN2355, "&gt;0")</f>
        <v>1</v>
      </c>
      <c r="AA2355" s="41">
        <f>SUM(AB2355:AF2355)</f>
        <v>0</v>
      </c>
      <c r="AB2355" s="41">
        <f>BP2355+BQ2355</f>
        <v>0</v>
      </c>
      <c r="AC2355" s="41">
        <v>0</v>
      </c>
      <c r="AD2355" s="41">
        <v>0</v>
      </c>
      <c r="AE2355" s="41">
        <f>SUM(BR2355)</f>
        <v>0</v>
      </c>
      <c r="AF2355" s="41">
        <f>SUM(AM2355)</f>
        <v>0</v>
      </c>
      <c r="AG2355" s="122"/>
      <c r="AH2355" s="36">
        <v>0</v>
      </c>
      <c r="AI2355" s="126">
        <v>0</v>
      </c>
      <c r="AJ2355" s="36">
        <v>0</v>
      </c>
      <c r="AK2355" s="121"/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14">
        <v>0</v>
      </c>
      <c r="AR2355" s="1">
        <v>0</v>
      </c>
      <c r="AS2355" s="114">
        <v>0</v>
      </c>
      <c r="AT2355" s="114">
        <v>60</v>
      </c>
      <c r="AU2355" s="114">
        <v>0</v>
      </c>
      <c r="AV2355" s="114">
        <v>0</v>
      </c>
      <c r="AW2355" s="114">
        <v>0</v>
      </c>
      <c r="AX2355" s="114">
        <v>0</v>
      </c>
      <c r="AY2355" s="114">
        <v>0</v>
      </c>
      <c r="AZ2355" s="114">
        <v>0</v>
      </c>
      <c r="BA2355" s="114">
        <v>0</v>
      </c>
      <c r="BB2355" s="114">
        <v>0</v>
      </c>
      <c r="BC2355" s="114">
        <v>0</v>
      </c>
      <c r="BD2355" s="115">
        <v>0</v>
      </c>
      <c r="BE2355" s="114">
        <v>0</v>
      </c>
      <c r="BF2355" s="114">
        <v>0</v>
      </c>
      <c r="BG2355" s="114">
        <v>0</v>
      </c>
      <c r="BH2355" s="114">
        <v>0</v>
      </c>
      <c r="BI2355" s="114">
        <v>0</v>
      </c>
      <c r="BJ2355" s="114">
        <v>0</v>
      </c>
      <c r="BK2355" s="114">
        <v>0</v>
      </c>
      <c r="BL2355" s="114">
        <v>0</v>
      </c>
      <c r="BM2355" s="114">
        <v>0</v>
      </c>
      <c r="BN2355" s="114">
        <v>0</v>
      </c>
      <c r="BO2355" s="114">
        <v>0</v>
      </c>
      <c r="BP2355" s="114">
        <v>0</v>
      </c>
      <c r="BQ2355" s="114">
        <v>0</v>
      </c>
      <c r="BR2355" s="114">
        <v>0</v>
      </c>
      <c r="BS2355" s="114">
        <v>0</v>
      </c>
    </row>
    <row r="2356" spans="1:71" ht="15" x14ac:dyDescent="0.25">
      <c r="A2356" s="1" t="str">
        <f>CONCATENATE(G2356,"-",F2356,"-",H2356)</f>
        <v>999929617-Black-Youth</v>
      </c>
      <c r="B2356" s="1" t="str">
        <f>CONCATENATE(G2356,"-",H2356)</f>
        <v>999929617-Youth</v>
      </c>
      <c r="C2356" s="36" t="s">
        <v>2990</v>
      </c>
      <c r="D2356" s="36" t="s">
        <v>2991</v>
      </c>
      <c r="E2356" s="36" t="s">
        <v>27</v>
      </c>
      <c r="F2356" s="41" t="s">
        <v>14</v>
      </c>
      <c r="G2356" s="36">
        <v>999929617</v>
      </c>
      <c r="H2356" s="36" t="s">
        <v>208</v>
      </c>
      <c r="I2356" s="34">
        <f>((L2356)-J2356)+T2356</f>
        <v>51</v>
      </c>
      <c r="J2356" s="36"/>
      <c r="K2356" s="35"/>
      <c r="L2356" s="34">
        <f>SUM(N2356,O2356,P2356,Q2356,R2356,M2356)</f>
        <v>0</v>
      </c>
      <c r="M2356" s="34">
        <f>AJ2356</f>
        <v>0</v>
      </c>
      <c r="N2356" s="34">
        <f>SUM(AI2356)</f>
        <v>0</v>
      </c>
      <c r="O2356" s="34">
        <f>0</f>
        <v>0</v>
      </c>
      <c r="P2356" s="34">
        <v>0</v>
      </c>
      <c r="Q2356" s="34">
        <v>0</v>
      </c>
      <c r="R2356" s="34">
        <f>AH2356</f>
        <v>0</v>
      </c>
      <c r="S2356" s="122"/>
      <c r="T2356" s="41">
        <f>SUM(U2356,AA2356)</f>
        <v>51</v>
      </c>
      <c r="U2356" s="41">
        <f>IF(SUM(V2356:Y2356)&gt;=250, 250,SUM(V2356:Y2356))</f>
        <v>51</v>
      </c>
      <c r="V2356" s="41">
        <v>0</v>
      </c>
      <c r="W2356" s="41">
        <v>0</v>
      </c>
      <c r="X2356" s="41">
        <f>SUM(AL2356,AN2356,BO2356,BS2356)</f>
        <v>0</v>
      </c>
      <c r="Y2356" s="41">
        <f>SUM(AO2356:BN2356)</f>
        <v>51</v>
      </c>
      <c r="Z2356" s="41">
        <f>COUNTIF(AO2356:BN2356, "&gt;0")</f>
        <v>1</v>
      </c>
      <c r="AA2356" s="41">
        <f>SUM(AB2356:AF2356)</f>
        <v>0</v>
      </c>
      <c r="AB2356" s="41">
        <f>BP2356+BQ2356</f>
        <v>0</v>
      </c>
      <c r="AC2356" s="41">
        <v>0</v>
      </c>
      <c r="AD2356" s="41">
        <v>0</v>
      </c>
      <c r="AE2356" s="41">
        <f>SUM(BR2356)</f>
        <v>0</v>
      </c>
      <c r="AF2356" s="41">
        <f>SUM(AM2356)</f>
        <v>0</v>
      </c>
      <c r="AG2356" s="122"/>
      <c r="AH2356" s="36">
        <v>0</v>
      </c>
      <c r="AI2356" s="126">
        <v>0</v>
      </c>
      <c r="AJ2356" s="36">
        <v>0</v>
      </c>
      <c r="AK2356" s="121"/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14">
        <v>0</v>
      </c>
      <c r="AR2356" s="1">
        <v>0</v>
      </c>
      <c r="AS2356" s="114">
        <v>0</v>
      </c>
      <c r="AT2356" s="114">
        <v>0</v>
      </c>
      <c r="AU2356" s="114">
        <v>0</v>
      </c>
      <c r="AV2356" s="114">
        <v>0</v>
      </c>
      <c r="AW2356" s="114">
        <v>0</v>
      </c>
      <c r="AX2356" s="114">
        <v>0</v>
      </c>
      <c r="AY2356" s="114">
        <v>0</v>
      </c>
      <c r="AZ2356" s="114">
        <v>0</v>
      </c>
      <c r="BA2356" s="114">
        <v>0</v>
      </c>
      <c r="BB2356" s="114">
        <v>0</v>
      </c>
      <c r="BC2356" s="114">
        <v>0</v>
      </c>
      <c r="BD2356" s="115">
        <v>0</v>
      </c>
      <c r="BE2356" s="114">
        <v>0</v>
      </c>
      <c r="BF2356" s="114">
        <v>0</v>
      </c>
      <c r="BG2356" s="114">
        <v>0</v>
      </c>
      <c r="BH2356" s="114">
        <v>51</v>
      </c>
      <c r="BI2356" s="114">
        <v>0</v>
      </c>
      <c r="BJ2356" s="114">
        <v>0</v>
      </c>
      <c r="BK2356" s="114">
        <v>0</v>
      </c>
      <c r="BL2356" s="114">
        <v>0</v>
      </c>
      <c r="BM2356" s="114">
        <v>0</v>
      </c>
      <c r="BN2356" s="114">
        <v>0</v>
      </c>
      <c r="BO2356" s="114">
        <v>0</v>
      </c>
      <c r="BP2356" s="114">
        <v>0</v>
      </c>
      <c r="BQ2356" s="114">
        <v>0</v>
      </c>
      <c r="BR2356" s="114">
        <v>0</v>
      </c>
      <c r="BS2356" s="114">
        <v>0</v>
      </c>
    </row>
    <row r="2357" spans="1:71" ht="15" x14ac:dyDescent="0.25">
      <c r="A2357" s="1" t="str">
        <f>CONCATENATE(G2357,"-",F2357,"-",H2357)</f>
        <v>999933736-Black-Youth</v>
      </c>
      <c r="B2357" s="1" t="str">
        <f>CONCATENATE(G2357,"-",H2357)</f>
        <v>999933736-Youth</v>
      </c>
      <c r="C2357" s="36" t="s">
        <v>2415</v>
      </c>
      <c r="D2357" s="36" t="s">
        <v>1307</v>
      </c>
      <c r="E2357" s="36" t="s">
        <v>27</v>
      </c>
      <c r="F2357" s="41" t="s">
        <v>14</v>
      </c>
      <c r="G2357" s="128">
        <v>999933736</v>
      </c>
      <c r="H2357" s="36" t="s">
        <v>208</v>
      </c>
      <c r="I2357" s="34">
        <f>((L2357)-J2357)+T2357</f>
        <v>51</v>
      </c>
      <c r="J2357" s="36"/>
      <c r="K2357" s="35"/>
      <c r="L2357" s="34">
        <f>SUM(N2357,O2357,P2357,Q2357,R2357,M2357)</f>
        <v>0</v>
      </c>
      <c r="M2357" s="34">
        <f>AJ2357</f>
        <v>0</v>
      </c>
      <c r="N2357" s="34">
        <f>SUM(AI2357)</f>
        <v>0</v>
      </c>
      <c r="O2357" s="34">
        <f>0</f>
        <v>0</v>
      </c>
      <c r="P2357" s="34">
        <v>0</v>
      </c>
      <c r="Q2357" s="34">
        <v>0</v>
      </c>
      <c r="R2357" s="34">
        <f>AH2357</f>
        <v>0</v>
      </c>
      <c r="S2357" s="122"/>
      <c r="T2357" s="41">
        <f>SUM(U2357,AA2357)</f>
        <v>51</v>
      </c>
      <c r="U2357" s="41">
        <f>IF(SUM(V2357:Y2357)&gt;=250, 250,SUM(V2357:Y2357))</f>
        <v>51</v>
      </c>
      <c r="V2357" s="41">
        <v>0</v>
      </c>
      <c r="W2357" s="41">
        <v>0</v>
      </c>
      <c r="X2357" s="41">
        <f>SUM(AL2357,AN2357,BO2357,BS2357)</f>
        <v>0</v>
      </c>
      <c r="Y2357" s="41">
        <f>SUM(AO2357:BN2357)</f>
        <v>51</v>
      </c>
      <c r="Z2357" s="41">
        <f>COUNTIF(AO2357:BN2357, "&gt;0")</f>
        <v>1</v>
      </c>
      <c r="AA2357" s="41">
        <f>SUM(AB2357:AF2357)</f>
        <v>0</v>
      </c>
      <c r="AB2357" s="41">
        <f>BP2357+BQ2357</f>
        <v>0</v>
      </c>
      <c r="AC2357" s="41">
        <v>0</v>
      </c>
      <c r="AD2357" s="41">
        <v>0</v>
      </c>
      <c r="AE2357" s="41">
        <f>SUM(BR2357)</f>
        <v>0</v>
      </c>
      <c r="AF2357" s="41">
        <f>SUM(AM2357)</f>
        <v>0</v>
      </c>
      <c r="AG2357" s="122"/>
      <c r="AH2357" s="36">
        <v>0</v>
      </c>
      <c r="AI2357" s="126">
        <v>0</v>
      </c>
      <c r="AJ2357" s="36">
        <v>0</v>
      </c>
      <c r="AK2357" s="121"/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14">
        <v>0</v>
      </c>
      <c r="AR2357" s="1">
        <v>0</v>
      </c>
      <c r="AS2357" s="114">
        <v>0</v>
      </c>
      <c r="AT2357" s="114">
        <v>0</v>
      </c>
      <c r="AU2357" s="114">
        <v>0</v>
      </c>
      <c r="AV2357" s="114">
        <v>0</v>
      </c>
      <c r="AW2357" s="114">
        <v>51</v>
      </c>
      <c r="AX2357" s="114">
        <v>0</v>
      </c>
      <c r="AY2357" s="114">
        <v>0</v>
      </c>
      <c r="AZ2357" s="114">
        <v>0</v>
      </c>
      <c r="BA2357" s="114">
        <v>0</v>
      </c>
      <c r="BB2357" s="114">
        <v>0</v>
      </c>
      <c r="BC2357" s="114">
        <v>0</v>
      </c>
      <c r="BD2357" s="115">
        <v>0</v>
      </c>
      <c r="BE2357" s="114">
        <v>0</v>
      </c>
      <c r="BF2357" s="114">
        <v>0</v>
      </c>
      <c r="BG2357" s="114">
        <v>0</v>
      </c>
      <c r="BH2357" s="114">
        <v>0</v>
      </c>
      <c r="BI2357" s="114">
        <v>0</v>
      </c>
      <c r="BJ2357" s="114">
        <v>0</v>
      </c>
      <c r="BK2357" s="114">
        <v>0</v>
      </c>
      <c r="BL2357" s="114">
        <v>0</v>
      </c>
      <c r="BM2357" s="114">
        <v>0</v>
      </c>
      <c r="BN2357" s="114">
        <v>0</v>
      </c>
      <c r="BO2357" s="114">
        <v>0</v>
      </c>
      <c r="BP2357" s="114">
        <v>0</v>
      </c>
      <c r="BQ2357" s="114">
        <v>0</v>
      </c>
      <c r="BR2357" s="114">
        <v>0</v>
      </c>
      <c r="BS2357" s="114">
        <v>0</v>
      </c>
    </row>
    <row r="2358" spans="1:71" ht="15" x14ac:dyDescent="0.25">
      <c r="A2358" s="1" t="str">
        <f>CONCATENATE(G2358,"-",F2358,"-",H2358)</f>
        <v>999934050-Black-Youth</v>
      </c>
      <c r="B2358" s="1" t="str">
        <f>CONCATENATE(G2358,"-",H2358)</f>
        <v>999934050-Youth</v>
      </c>
      <c r="C2358" s="36" t="s">
        <v>439</v>
      </c>
      <c r="D2358" s="36" t="s">
        <v>2416</v>
      </c>
      <c r="E2358" s="36" t="s">
        <v>27</v>
      </c>
      <c r="F2358" s="41" t="s">
        <v>14</v>
      </c>
      <c r="G2358" s="128">
        <v>999934050</v>
      </c>
      <c r="H2358" s="36" t="s">
        <v>208</v>
      </c>
      <c r="I2358" s="34">
        <f>((L2358)-J2358)+T2358</f>
        <v>51</v>
      </c>
      <c r="J2358" s="36"/>
      <c r="K2358" s="35"/>
      <c r="L2358" s="34">
        <f>SUM(N2358,O2358,P2358,Q2358,R2358,M2358)</f>
        <v>0</v>
      </c>
      <c r="M2358" s="34">
        <f>AJ2358</f>
        <v>0</v>
      </c>
      <c r="N2358" s="34">
        <f>SUM(AI2358)</f>
        <v>0</v>
      </c>
      <c r="O2358" s="34">
        <f>0</f>
        <v>0</v>
      </c>
      <c r="P2358" s="34">
        <v>0</v>
      </c>
      <c r="Q2358" s="34">
        <v>0</v>
      </c>
      <c r="R2358" s="34">
        <f>AH2358</f>
        <v>0</v>
      </c>
      <c r="S2358" s="122"/>
      <c r="T2358" s="41">
        <f>SUM(U2358,AA2358)</f>
        <v>51</v>
      </c>
      <c r="U2358" s="41">
        <f>IF(SUM(V2358:Y2358)&gt;=250, 250,SUM(V2358:Y2358))</f>
        <v>51</v>
      </c>
      <c r="V2358" s="41">
        <v>0</v>
      </c>
      <c r="W2358" s="41">
        <v>0</v>
      </c>
      <c r="X2358" s="41">
        <f>SUM(AL2358,AN2358,BO2358,BS2358)</f>
        <v>0</v>
      </c>
      <c r="Y2358" s="41">
        <f>SUM(AO2358:BN2358)</f>
        <v>51</v>
      </c>
      <c r="Z2358" s="41">
        <f>COUNTIF(AO2358:BN2358, "&gt;0")</f>
        <v>1</v>
      </c>
      <c r="AA2358" s="41">
        <f>SUM(AB2358:AF2358)</f>
        <v>0</v>
      </c>
      <c r="AB2358" s="41">
        <f>BP2358+BQ2358</f>
        <v>0</v>
      </c>
      <c r="AC2358" s="41">
        <v>0</v>
      </c>
      <c r="AD2358" s="41">
        <v>0</v>
      </c>
      <c r="AE2358" s="41">
        <f>SUM(BR2358)</f>
        <v>0</v>
      </c>
      <c r="AF2358" s="41">
        <f>SUM(AM2358)</f>
        <v>0</v>
      </c>
      <c r="AG2358" s="122"/>
      <c r="AH2358" s="36">
        <v>0</v>
      </c>
      <c r="AI2358" s="126">
        <v>0</v>
      </c>
      <c r="AJ2358" s="36">
        <v>0</v>
      </c>
      <c r="AK2358" s="121"/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14">
        <v>0</v>
      </c>
      <c r="AR2358" s="1">
        <v>0</v>
      </c>
      <c r="AS2358" s="114">
        <v>0</v>
      </c>
      <c r="AT2358" s="114">
        <v>0</v>
      </c>
      <c r="AU2358" s="114">
        <v>0</v>
      </c>
      <c r="AV2358" s="114">
        <v>0</v>
      </c>
      <c r="AW2358" s="114">
        <v>51</v>
      </c>
      <c r="AX2358" s="114">
        <v>0</v>
      </c>
      <c r="AY2358" s="114">
        <v>0</v>
      </c>
      <c r="AZ2358" s="114">
        <v>0</v>
      </c>
      <c r="BA2358" s="114">
        <v>0</v>
      </c>
      <c r="BB2358" s="114">
        <v>0</v>
      </c>
      <c r="BC2358" s="114">
        <v>0</v>
      </c>
      <c r="BD2358" s="115">
        <v>0</v>
      </c>
      <c r="BE2358" s="114">
        <v>0</v>
      </c>
      <c r="BF2358" s="114">
        <v>0</v>
      </c>
      <c r="BG2358" s="114">
        <v>0</v>
      </c>
      <c r="BH2358" s="114">
        <v>0</v>
      </c>
      <c r="BI2358" s="114">
        <v>0</v>
      </c>
      <c r="BJ2358" s="114">
        <v>0</v>
      </c>
      <c r="BK2358" s="114">
        <v>0</v>
      </c>
      <c r="BL2358" s="114">
        <v>0</v>
      </c>
      <c r="BM2358" s="114">
        <v>0</v>
      </c>
      <c r="BN2358" s="114">
        <v>0</v>
      </c>
      <c r="BO2358" s="114">
        <v>0</v>
      </c>
      <c r="BP2358" s="114">
        <v>0</v>
      </c>
      <c r="BQ2358" s="114">
        <v>0</v>
      </c>
      <c r="BR2358" s="114">
        <v>0</v>
      </c>
      <c r="BS2358" s="114">
        <v>0</v>
      </c>
    </row>
    <row r="2359" spans="1:71" ht="15" x14ac:dyDescent="0.25">
      <c r="A2359" s="1" t="str">
        <f>CONCATENATE(G2359,"-",F2359,"-",H2359)</f>
        <v>999928782-Black-Youth</v>
      </c>
      <c r="B2359" s="1" t="str">
        <f>CONCATENATE(G2359,"-",H2359)</f>
        <v>999928782-Youth</v>
      </c>
      <c r="C2359" s="36" t="s">
        <v>526</v>
      </c>
      <c r="D2359" s="36" t="s">
        <v>640</v>
      </c>
      <c r="E2359" s="36" t="s">
        <v>27</v>
      </c>
      <c r="F2359" s="41" t="s">
        <v>14</v>
      </c>
      <c r="G2359" s="127">
        <v>999928782</v>
      </c>
      <c r="H2359" s="36" t="s">
        <v>208</v>
      </c>
      <c r="I2359" s="34">
        <f>((L2359)-J2359)+T2359</f>
        <v>49.5</v>
      </c>
      <c r="J2359" s="34">
        <f>L2359/2</f>
        <v>49.5</v>
      </c>
      <c r="K2359" s="37"/>
      <c r="L2359" s="34">
        <f>SUM(N2359,O2359,P2359,Q2359,R2359,M2359)</f>
        <v>99</v>
      </c>
      <c r="M2359" s="34">
        <f>AJ2359</f>
        <v>0</v>
      </c>
      <c r="N2359" s="34">
        <f>SUM(AI2359)</f>
        <v>0</v>
      </c>
      <c r="O2359" s="34">
        <f>0</f>
        <v>0</v>
      </c>
      <c r="P2359" s="34">
        <v>0</v>
      </c>
      <c r="Q2359" s="34">
        <v>0</v>
      </c>
      <c r="R2359" s="34">
        <f>AH2359</f>
        <v>99</v>
      </c>
      <c r="S2359" s="122"/>
      <c r="T2359" s="41">
        <f>SUM(U2359,AA2359)</f>
        <v>0</v>
      </c>
      <c r="U2359" s="41">
        <f>IF(SUM(V2359:Y2359)&gt;=250, 250,SUM(V2359:Y2359))</f>
        <v>0</v>
      </c>
      <c r="V2359" s="41">
        <v>0</v>
      </c>
      <c r="W2359" s="41">
        <v>0</v>
      </c>
      <c r="X2359" s="41">
        <f>SUM(AL2359,AN2359,BO2359,BS2359)</f>
        <v>0</v>
      </c>
      <c r="Y2359" s="41">
        <f>SUM(AO2359:BN2359)</f>
        <v>0</v>
      </c>
      <c r="Z2359" s="41">
        <f>COUNTIF(AO2359:BN2359, "&gt;0")</f>
        <v>0</v>
      </c>
      <c r="AA2359" s="41">
        <f>SUM(AB2359:AF2359)</f>
        <v>0</v>
      </c>
      <c r="AB2359" s="41">
        <f>BP2359+BQ2359</f>
        <v>0</v>
      </c>
      <c r="AC2359" s="41">
        <v>0</v>
      </c>
      <c r="AD2359" s="41">
        <v>0</v>
      </c>
      <c r="AE2359" s="41">
        <f>SUM(BR2359)</f>
        <v>0</v>
      </c>
      <c r="AF2359" s="41">
        <f>SUM(AM2359)</f>
        <v>0</v>
      </c>
      <c r="AG2359" s="37"/>
      <c r="AH2359" s="36">
        <v>99</v>
      </c>
      <c r="AI2359" s="126">
        <v>0</v>
      </c>
      <c r="AJ2359" s="36">
        <v>0</v>
      </c>
      <c r="AK2359" s="121"/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14">
        <v>0</v>
      </c>
      <c r="AR2359" s="1">
        <v>0</v>
      </c>
      <c r="AS2359" s="114">
        <v>0</v>
      </c>
      <c r="AT2359" s="114">
        <v>0</v>
      </c>
      <c r="AU2359" s="114">
        <v>0</v>
      </c>
      <c r="AV2359" s="114">
        <v>0</v>
      </c>
      <c r="AW2359" s="114">
        <v>0</v>
      </c>
      <c r="AX2359" s="114">
        <v>0</v>
      </c>
      <c r="AY2359" s="114">
        <v>0</v>
      </c>
      <c r="AZ2359" s="114">
        <v>0</v>
      </c>
      <c r="BA2359" s="114">
        <v>0</v>
      </c>
      <c r="BB2359" s="114">
        <v>0</v>
      </c>
      <c r="BC2359" s="114">
        <v>0</v>
      </c>
      <c r="BD2359" s="115">
        <v>0</v>
      </c>
      <c r="BE2359" s="114">
        <v>0</v>
      </c>
      <c r="BF2359" s="114">
        <v>0</v>
      </c>
      <c r="BG2359" s="114">
        <v>0</v>
      </c>
      <c r="BH2359" s="114">
        <v>0</v>
      </c>
      <c r="BI2359" s="114">
        <v>0</v>
      </c>
      <c r="BJ2359" s="114">
        <v>0</v>
      </c>
      <c r="BK2359" s="114">
        <v>0</v>
      </c>
      <c r="BL2359" s="114">
        <v>0</v>
      </c>
      <c r="BM2359" s="114">
        <v>0</v>
      </c>
      <c r="BN2359" s="114">
        <v>0</v>
      </c>
      <c r="BO2359" s="114">
        <v>0</v>
      </c>
      <c r="BP2359" s="114">
        <v>0</v>
      </c>
      <c r="BQ2359" s="114">
        <v>0</v>
      </c>
      <c r="BR2359" s="114">
        <v>0</v>
      </c>
      <c r="BS2359" s="114">
        <v>0</v>
      </c>
    </row>
    <row r="2360" spans="1:71" ht="15" x14ac:dyDescent="0.25">
      <c r="A2360" s="1" t="str">
        <f>CONCATENATE(G2360,"-",F2360,"-",H2360)</f>
        <v>999929538-Black-Youth</v>
      </c>
      <c r="B2360" s="1" t="str">
        <f>CONCATENATE(G2360,"-",H2360)</f>
        <v>999929538-Youth</v>
      </c>
      <c r="C2360" s="36" t="s">
        <v>473</v>
      </c>
      <c r="D2360" s="36" t="s">
        <v>2225</v>
      </c>
      <c r="E2360" s="36" t="s">
        <v>27</v>
      </c>
      <c r="F2360" s="41" t="s">
        <v>14</v>
      </c>
      <c r="G2360" s="128">
        <v>999929538</v>
      </c>
      <c r="H2360" s="36" t="s">
        <v>208</v>
      </c>
      <c r="I2360" s="34">
        <f>((L2360)-J2360)+T2360</f>
        <v>45</v>
      </c>
      <c r="J2360" s="36"/>
      <c r="K2360" s="35"/>
      <c r="L2360" s="34">
        <f>SUM(N2360,O2360,P2360,Q2360,R2360,M2360)</f>
        <v>0</v>
      </c>
      <c r="M2360" s="34">
        <f>AJ2360</f>
        <v>0</v>
      </c>
      <c r="N2360" s="34">
        <f>SUM(AI2360)</f>
        <v>0</v>
      </c>
      <c r="O2360" s="34">
        <f>0</f>
        <v>0</v>
      </c>
      <c r="P2360" s="34">
        <v>0</v>
      </c>
      <c r="Q2360" s="34">
        <v>0</v>
      </c>
      <c r="R2360" s="34">
        <f>AH2360</f>
        <v>0</v>
      </c>
      <c r="S2360" s="122"/>
      <c r="T2360" s="41">
        <f>SUM(U2360,AA2360)</f>
        <v>45</v>
      </c>
      <c r="U2360" s="41">
        <f>IF(SUM(V2360:Y2360)&gt;=250, 250,SUM(V2360:Y2360))</f>
        <v>45</v>
      </c>
      <c r="V2360" s="41">
        <v>0</v>
      </c>
      <c r="W2360" s="41">
        <v>0</v>
      </c>
      <c r="X2360" s="41">
        <f>SUM(AL2360,AN2360,BO2360,BS2360)</f>
        <v>0</v>
      </c>
      <c r="Y2360" s="41">
        <f>SUM(AO2360:BN2360)</f>
        <v>45</v>
      </c>
      <c r="Z2360" s="41">
        <f>COUNTIF(AO2360:BN2360, "&gt;0")</f>
        <v>1</v>
      </c>
      <c r="AA2360" s="41">
        <f>SUM(AB2360:AF2360)</f>
        <v>0</v>
      </c>
      <c r="AB2360" s="41">
        <f>BP2360+BQ2360</f>
        <v>0</v>
      </c>
      <c r="AC2360" s="41">
        <v>0</v>
      </c>
      <c r="AD2360" s="41">
        <v>0</v>
      </c>
      <c r="AE2360" s="41">
        <f>SUM(BR2360)</f>
        <v>0</v>
      </c>
      <c r="AF2360" s="41">
        <f>SUM(AM2360)</f>
        <v>0</v>
      </c>
      <c r="AG2360" s="122"/>
      <c r="AH2360" s="36">
        <v>0</v>
      </c>
      <c r="AI2360" s="126">
        <v>0</v>
      </c>
      <c r="AJ2360" s="36">
        <v>0</v>
      </c>
      <c r="AK2360" s="121"/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14">
        <v>0</v>
      </c>
      <c r="AR2360" s="1">
        <v>0</v>
      </c>
      <c r="AS2360" s="114">
        <v>0</v>
      </c>
      <c r="AT2360" s="114">
        <v>45</v>
      </c>
      <c r="AU2360" s="114">
        <v>0</v>
      </c>
      <c r="AV2360" s="114">
        <v>0</v>
      </c>
      <c r="AW2360" s="114">
        <v>0</v>
      </c>
      <c r="AX2360" s="114">
        <v>0</v>
      </c>
      <c r="AY2360" s="114">
        <v>0</v>
      </c>
      <c r="AZ2360" s="114">
        <v>0</v>
      </c>
      <c r="BA2360" s="114">
        <v>0</v>
      </c>
      <c r="BB2360" s="114">
        <v>0</v>
      </c>
      <c r="BC2360" s="114">
        <v>0</v>
      </c>
      <c r="BD2360" s="115">
        <v>0</v>
      </c>
      <c r="BE2360" s="114">
        <v>0</v>
      </c>
      <c r="BF2360" s="114">
        <v>0</v>
      </c>
      <c r="BG2360" s="114">
        <v>0</v>
      </c>
      <c r="BH2360" s="114">
        <v>0</v>
      </c>
      <c r="BI2360" s="114">
        <v>0</v>
      </c>
      <c r="BJ2360" s="114">
        <v>0</v>
      </c>
      <c r="BK2360" s="114">
        <v>0</v>
      </c>
      <c r="BL2360" s="114">
        <v>0</v>
      </c>
      <c r="BM2360" s="114">
        <v>0</v>
      </c>
      <c r="BN2360" s="114">
        <v>0</v>
      </c>
      <c r="BO2360" s="114">
        <v>0</v>
      </c>
      <c r="BP2360" s="114">
        <v>0</v>
      </c>
      <c r="BQ2360" s="114">
        <v>0</v>
      </c>
      <c r="BR2360" s="114">
        <v>0</v>
      </c>
      <c r="BS2360" s="114">
        <v>0</v>
      </c>
    </row>
    <row r="2361" spans="1:71" ht="15" x14ac:dyDescent="0.25">
      <c r="A2361" s="1" t="str">
        <f>CONCATENATE(G2361,"-",F2361,"-",H2361)</f>
        <v>999933506-Black-Youth</v>
      </c>
      <c r="B2361" s="1" t="str">
        <f>CONCATENATE(G2361,"-",H2361)</f>
        <v>999933506-Youth</v>
      </c>
      <c r="C2361" s="36" t="s">
        <v>1845</v>
      </c>
      <c r="D2361" s="36" t="s">
        <v>1846</v>
      </c>
      <c r="E2361" s="36" t="s">
        <v>27</v>
      </c>
      <c r="F2361" s="41" t="s">
        <v>14</v>
      </c>
      <c r="G2361" s="128">
        <v>999933506</v>
      </c>
      <c r="H2361" s="36" t="s">
        <v>208</v>
      </c>
      <c r="I2361" s="34">
        <f>((L2361)-J2361)+T2361</f>
        <v>42</v>
      </c>
      <c r="J2361" s="34">
        <f>L2361/2</f>
        <v>0</v>
      </c>
      <c r="K2361" s="37"/>
      <c r="L2361" s="34">
        <f>SUM(N2361,O2361,P2361,Q2361,R2361,M2361)</f>
        <v>0</v>
      </c>
      <c r="M2361" s="34">
        <f>AJ2361</f>
        <v>0</v>
      </c>
      <c r="N2361" s="34">
        <f>SUM(AI2361)</f>
        <v>0</v>
      </c>
      <c r="O2361" s="34">
        <f>0</f>
        <v>0</v>
      </c>
      <c r="P2361" s="34">
        <v>0</v>
      </c>
      <c r="Q2361" s="34">
        <v>0</v>
      </c>
      <c r="R2361" s="34">
        <f>AH2361</f>
        <v>0</v>
      </c>
      <c r="S2361" s="122"/>
      <c r="T2361" s="41">
        <f>SUM(U2361,AA2361)</f>
        <v>42</v>
      </c>
      <c r="U2361" s="41">
        <f>IF(SUM(V2361:Y2361)&gt;=250, 250,SUM(V2361:Y2361))</f>
        <v>42</v>
      </c>
      <c r="V2361" s="41">
        <v>0</v>
      </c>
      <c r="W2361" s="41">
        <v>0</v>
      </c>
      <c r="X2361" s="41">
        <f>SUM(AL2361,AN2361,BO2361,BS2361)</f>
        <v>42</v>
      </c>
      <c r="Y2361" s="41">
        <f>SUM(AO2361:BN2361)</f>
        <v>0</v>
      </c>
      <c r="Z2361" s="41">
        <f>COUNTIF(AO2361:BN2361, "&gt;0")</f>
        <v>0</v>
      </c>
      <c r="AA2361" s="41">
        <f>SUM(AB2361:AF2361)</f>
        <v>0</v>
      </c>
      <c r="AB2361" s="41">
        <f>BP2361+BQ2361</f>
        <v>0</v>
      </c>
      <c r="AC2361" s="41">
        <v>0</v>
      </c>
      <c r="AD2361" s="41">
        <v>0</v>
      </c>
      <c r="AE2361" s="41">
        <f>SUM(BR2361)</f>
        <v>0</v>
      </c>
      <c r="AF2361" s="41">
        <f>SUM(AM2361)</f>
        <v>0</v>
      </c>
      <c r="AG2361" s="122"/>
      <c r="AH2361" s="36">
        <v>0</v>
      </c>
      <c r="AI2361" s="126">
        <v>0</v>
      </c>
      <c r="AJ2361" s="36">
        <v>0</v>
      </c>
      <c r="AK2361" s="121"/>
      <c r="AL2361" s="1">
        <v>42</v>
      </c>
      <c r="AM2361" s="1">
        <v>0</v>
      </c>
      <c r="AN2361" s="1">
        <v>0</v>
      </c>
      <c r="AO2361" s="1">
        <v>0</v>
      </c>
      <c r="AP2361" s="1">
        <v>0</v>
      </c>
      <c r="AQ2361" s="114">
        <v>0</v>
      </c>
      <c r="AR2361" s="1">
        <v>0</v>
      </c>
      <c r="AS2361" s="114">
        <v>0</v>
      </c>
      <c r="AT2361" s="114">
        <v>0</v>
      </c>
      <c r="AU2361" s="114">
        <v>0</v>
      </c>
      <c r="AV2361" s="114">
        <v>0</v>
      </c>
      <c r="AW2361" s="114">
        <v>0</v>
      </c>
      <c r="AX2361" s="114">
        <v>0</v>
      </c>
      <c r="AY2361" s="114">
        <v>0</v>
      </c>
      <c r="AZ2361" s="114">
        <v>0</v>
      </c>
      <c r="BA2361" s="114">
        <v>0</v>
      </c>
      <c r="BB2361" s="114">
        <v>0</v>
      </c>
      <c r="BC2361" s="114">
        <v>0</v>
      </c>
      <c r="BD2361" s="115">
        <v>0</v>
      </c>
      <c r="BE2361" s="114">
        <v>0</v>
      </c>
      <c r="BF2361" s="114">
        <v>0</v>
      </c>
      <c r="BG2361" s="114">
        <v>0</v>
      </c>
      <c r="BH2361" s="114">
        <v>0</v>
      </c>
      <c r="BI2361" s="114">
        <v>0</v>
      </c>
      <c r="BJ2361" s="114">
        <v>0</v>
      </c>
      <c r="BK2361" s="114">
        <v>0</v>
      </c>
      <c r="BL2361" s="114">
        <v>0</v>
      </c>
      <c r="BM2361" s="114">
        <v>0</v>
      </c>
      <c r="BN2361" s="114">
        <v>0</v>
      </c>
      <c r="BO2361" s="114">
        <v>0</v>
      </c>
      <c r="BP2361" s="114">
        <v>0</v>
      </c>
      <c r="BQ2361" s="114">
        <v>0</v>
      </c>
      <c r="BR2361" s="114">
        <v>0</v>
      </c>
      <c r="BS2361" s="114">
        <v>0</v>
      </c>
    </row>
    <row r="2362" spans="1:71" ht="15" x14ac:dyDescent="0.25">
      <c r="A2362" s="1" t="str">
        <f>CONCATENATE(G2362,"-",F2362,"-",H2362)</f>
        <v>999929410-Black-Youth</v>
      </c>
      <c r="B2362" s="1" t="str">
        <f>CONCATENATE(G2362,"-",H2362)</f>
        <v>999929410-Youth</v>
      </c>
      <c r="C2362" s="36" t="s">
        <v>183</v>
      </c>
      <c r="D2362" s="36" t="s">
        <v>1394</v>
      </c>
      <c r="E2362" s="36" t="s">
        <v>27</v>
      </c>
      <c r="F2362" s="41" t="s">
        <v>14</v>
      </c>
      <c r="G2362" s="127">
        <v>999929410</v>
      </c>
      <c r="H2362" s="36" t="s">
        <v>208</v>
      </c>
      <c r="I2362" s="34">
        <f>((L2362)-J2362)+T2362</f>
        <v>39.5</v>
      </c>
      <c r="J2362" s="34">
        <f>L2362/2</f>
        <v>11.5</v>
      </c>
      <c r="K2362" s="37"/>
      <c r="L2362" s="34">
        <f>SUM(N2362,O2362,P2362,Q2362,R2362,M2362)</f>
        <v>23</v>
      </c>
      <c r="M2362" s="34">
        <f>AJ2362</f>
        <v>23</v>
      </c>
      <c r="N2362" s="34">
        <f>SUM(AI2362)</f>
        <v>0</v>
      </c>
      <c r="O2362" s="34">
        <f>0</f>
        <v>0</v>
      </c>
      <c r="P2362" s="34">
        <v>0</v>
      </c>
      <c r="Q2362" s="34">
        <v>0</v>
      </c>
      <c r="R2362" s="34">
        <f>AH2362</f>
        <v>0</v>
      </c>
      <c r="S2362" s="122"/>
      <c r="T2362" s="41">
        <f>SUM(U2362,AA2362)</f>
        <v>28</v>
      </c>
      <c r="U2362" s="41">
        <f>IF(SUM(V2362:Y2362)&gt;=250, 250,SUM(V2362:Y2362))</f>
        <v>28</v>
      </c>
      <c r="V2362" s="41">
        <v>0</v>
      </c>
      <c r="W2362" s="41">
        <v>0</v>
      </c>
      <c r="X2362" s="41">
        <f>SUM(AL2362,AN2362,BO2362,BS2362)</f>
        <v>0</v>
      </c>
      <c r="Y2362" s="41">
        <f>SUM(AO2362:BN2362)</f>
        <v>28</v>
      </c>
      <c r="Z2362" s="41">
        <f>COUNTIF(AO2362:BN2362, "&gt;0")</f>
        <v>1</v>
      </c>
      <c r="AA2362" s="41">
        <f>SUM(AB2362:AF2362)</f>
        <v>0</v>
      </c>
      <c r="AB2362" s="41">
        <f>BP2362+BQ2362</f>
        <v>0</v>
      </c>
      <c r="AC2362" s="41">
        <v>0</v>
      </c>
      <c r="AD2362" s="41">
        <v>0</v>
      </c>
      <c r="AE2362" s="41">
        <f>SUM(BR2362)</f>
        <v>0</v>
      </c>
      <c r="AF2362" s="41">
        <f>SUM(AM2362)</f>
        <v>0</v>
      </c>
      <c r="AG2362" s="122"/>
      <c r="AH2362" s="36">
        <v>0</v>
      </c>
      <c r="AI2362" s="126">
        <v>0</v>
      </c>
      <c r="AJ2362" s="36">
        <v>23</v>
      </c>
      <c r="AK2362" s="121"/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14">
        <v>0</v>
      </c>
      <c r="AR2362" s="1">
        <v>0</v>
      </c>
      <c r="AS2362" s="114">
        <v>0</v>
      </c>
      <c r="AT2362" s="114">
        <v>0</v>
      </c>
      <c r="AU2362" s="114">
        <v>0</v>
      </c>
      <c r="AV2362" s="114">
        <v>0</v>
      </c>
      <c r="AW2362" s="114">
        <v>28</v>
      </c>
      <c r="AX2362" s="114">
        <v>0</v>
      </c>
      <c r="AY2362" s="114">
        <v>0</v>
      </c>
      <c r="AZ2362" s="114">
        <v>0</v>
      </c>
      <c r="BA2362" s="114">
        <v>0</v>
      </c>
      <c r="BB2362" s="114">
        <v>0</v>
      </c>
      <c r="BC2362" s="114">
        <v>0</v>
      </c>
      <c r="BD2362" s="115">
        <v>0</v>
      </c>
      <c r="BE2362" s="114">
        <v>0</v>
      </c>
      <c r="BF2362" s="114">
        <v>0</v>
      </c>
      <c r="BG2362" s="114">
        <v>0</v>
      </c>
      <c r="BH2362" s="114">
        <v>0</v>
      </c>
      <c r="BI2362" s="114">
        <v>0</v>
      </c>
      <c r="BJ2362" s="114">
        <v>0</v>
      </c>
      <c r="BK2362" s="114">
        <v>0</v>
      </c>
      <c r="BL2362" s="114">
        <v>0</v>
      </c>
      <c r="BM2362" s="114">
        <v>0</v>
      </c>
      <c r="BN2362" s="114">
        <v>0</v>
      </c>
      <c r="BO2362" s="114">
        <v>0</v>
      </c>
      <c r="BP2362" s="114">
        <v>0</v>
      </c>
      <c r="BQ2362" s="114">
        <v>0</v>
      </c>
      <c r="BR2362" s="114">
        <v>0</v>
      </c>
      <c r="BS2362" s="114">
        <v>0</v>
      </c>
    </row>
    <row r="2363" spans="1:71" ht="15" x14ac:dyDescent="0.25">
      <c r="A2363" s="1" t="str">
        <f>CONCATENATE(G2363,"-",F2363,"-",H2363)</f>
        <v>999920212-Black-Youth</v>
      </c>
      <c r="B2363" s="1" t="str">
        <f>CONCATENATE(G2363,"-",H2363)</f>
        <v>999920212-Youth</v>
      </c>
      <c r="C2363" s="36" t="s">
        <v>694</v>
      </c>
      <c r="D2363" s="36" t="s">
        <v>695</v>
      </c>
      <c r="E2363" s="36" t="s">
        <v>27</v>
      </c>
      <c r="F2363" s="41" t="s">
        <v>14</v>
      </c>
      <c r="G2363" s="128">
        <v>999920212</v>
      </c>
      <c r="H2363" s="36" t="s">
        <v>208</v>
      </c>
      <c r="I2363" s="34">
        <f>((L2363)-J2363)+T2363</f>
        <v>38</v>
      </c>
      <c r="J2363" s="36"/>
      <c r="K2363" s="35"/>
      <c r="L2363" s="34">
        <f>SUM(N2363,O2363,P2363,Q2363,R2363,M2363)</f>
        <v>0</v>
      </c>
      <c r="M2363" s="34">
        <f>AJ2363</f>
        <v>0</v>
      </c>
      <c r="N2363" s="34">
        <f>SUM(AI2363)</f>
        <v>0</v>
      </c>
      <c r="O2363" s="34">
        <f>0</f>
        <v>0</v>
      </c>
      <c r="P2363" s="34">
        <v>0</v>
      </c>
      <c r="Q2363" s="34">
        <v>0</v>
      </c>
      <c r="R2363" s="34">
        <f>AH2363</f>
        <v>0</v>
      </c>
      <c r="S2363" s="122"/>
      <c r="T2363" s="41">
        <f>SUM(U2363,AA2363)</f>
        <v>38</v>
      </c>
      <c r="U2363" s="41">
        <f>IF(SUM(V2363:Y2363)&gt;=250, 250,SUM(V2363:Y2363))</f>
        <v>38</v>
      </c>
      <c r="V2363" s="41">
        <v>0</v>
      </c>
      <c r="W2363" s="41">
        <v>0</v>
      </c>
      <c r="X2363" s="41">
        <f>SUM(AL2363,AN2363,BO2363,BS2363)</f>
        <v>0</v>
      </c>
      <c r="Y2363" s="41">
        <f>SUM(AO2363:BN2363)</f>
        <v>38</v>
      </c>
      <c r="Z2363" s="41">
        <f>COUNTIF(AO2363:BN2363, "&gt;0")</f>
        <v>1</v>
      </c>
      <c r="AA2363" s="41">
        <f>SUM(AB2363:AF2363)</f>
        <v>0</v>
      </c>
      <c r="AB2363" s="41">
        <f>BP2363+BQ2363</f>
        <v>0</v>
      </c>
      <c r="AC2363" s="41">
        <v>0</v>
      </c>
      <c r="AD2363" s="41">
        <v>0</v>
      </c>
      <c r="AE2363" s="41">
        <f>SUM(BR2363)</f>
        <v>0</v>
      </c>
      <c r="AF2363" s="41">
        <f>SUM(AM2363)</f>
        <v>0</v>
      </c>
      <c r="AG2363" s="122"/>
      <c r="AH2363" s="36">
        <v>0</v>
      </c>
      <c r="AI2363" s="36">
        <v>0</v>
      </c>
      <c r="AJ2363" s="36">
        <v>0</v>
      </c>
      <c r="AK2363" s="121"/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14">
        <v>0</v>
      </c>
      <c r="AR2363" s="1">
        <v>0</v>
      </c>
      <c r="AS2363" s="114">
        <v>0</v>
      </c>
      <c r="AT2363" s="114">
        <v>0</v>
      </c>
      <c r="AU2363" s="114">
        <v>0</v>
      </c>
      <c r="AV2363" s="114">
        <v>0</v>
      </c>
      <c r="AW2363" s="114">
        <v>38</v>
      </c>
      <c r="AX2363" s="114">
        <v>0</v>
      </c>
      <c r="AY2363" s="114">
        <v>0</v>
      </c>
      <c r="AZ2363" s="114">
        <v>0</v>
      </c>
      <c r="BA2363" s="114">
        <v>0</v>
      </c>
      <c r="BB2363" s="114">
        <v>0</v>
      </c>
      <c r="BC2363" s="114">
        <v>0</v>
      </c>
      <c r="BD2363" s="115">
        <v>0</v>
      </c>
      <c r="BE2363" s="114">
        <v>0</v>
      </c>
      <c r="BF2363" s="114">
        <v>0</v>
      </c>
      <c r="BG2363" s="114">
        <v>0</v>
      </c>
      <c r="BH2363" s="114">
        <v>0</v>
      </c>
      <c r="BI2363" s="114">
        <v>0</v>
      </c>
      <c r="BJ2363" s="114">
        <v>0</v>
      </c>
      <c r="BK2363" s="114">
        <v>0</v>
      </c>
      <c r="BL2363" s="114">
        <v>0</v>
      </c>
      <c r="BM2363" s="114">
        <v>0</v>
      </c>
      <c r="BN2363" s="114">
        <v>0</v>
      </c>
      <c r="BO2363" s="114">
        <v>0</v>
      </c>
      <c r="BP2363" s="114">
        <v>0</v>
      </c>
      <c r="BQ2363" s="114">
        <v>0</v>
      </c>
      <c r="BR2363" s="114">
        <v>0</v>
      </c>
      <c r="BS2363" s="114">
        <v>0</v>
      </c>
    </row>
    <row r="2364" spans="1:71" ht="15" x14ac:dyDescent="0.25">
      <c r="A2364" s="1" t="str">
        <f>CONCATENATE(G2364,"-",F2364,"-",H2364)</f>
        <v>999929097-Black-Youth</v>
      </c>
      <c r="B2364" s="1" t="str">
        <f>CONCATENATE(G2364,"-",H2364)</f>
        <v>999929097-Youth</v>
      </c>
      <c r="C2364" s="36" t="s">
        <v>439</v>
      </c>
      <c r="D2364" s="36" t="s">
        <v>484</v>
      </c>
      <c r="E2364" s="36" t="s">
        <v>27</v>
      </c>
      <c r="F2364" s="41" t="s">
        <v>14</v>
      </c>
      <c r="G2364" s="128">
        <v>999929097</v>
      </c>
      <c r="H2364" s="36" t="s">
        <v>208</v>
      </c>
      <c r="I2364" s="34">
        <f>((L2364)-J2364)+T2364</f>
        <v>38</v>
      </c>
      <c r="J2364" s="36"/>
      <c r="K2364" s="35"/>
      <c r="L2364" s="34">
        <f>SUM(N2364,O2364,P2364,Q2364,R2364,M2364)</f>
        <v>0</v>
      </c>
      <c r="M2364" s="34">
        <f>AJ2364</f>
        <v>0</v>
      </c>
      <c r="N2364" s="34">
        <f>SUM(AI2364)</f>
        <v>0</v>
      </c>
      <c r="O2364" s="34">
        <f>0</f>
        <v>0</v>
      </c>
      <c r="P2364" s="34">
        <v>0</v>
      </c>
      <c r="Q2364" s="34">
        <v>0</v>
      </c>
      <c r="R2364" s="34">
        <f>AH2364</f>
        <v>0</v>
      </c>
      <c r="S2364" s="122"/>
      <c r="T2364" s="41">
        <f>SUM(U2364,AA2364)</f>
        <v>38</v>
      </c>
      <c r="U2364" s="41">
        <f>IF(SUM(V2364:Y2364)&gt;=250, 250,SUM(V2364:Y2364))</f>
        <v>38</v>
      </c>
      <c r="V2364" s="41">
        <v>0</v>
      </c>
      <c r="W2364" s="41">
        <v>0</v>
      </c>
      <c r="X2364" s="41">
        <f>SUM(AL2364,AN2364,BO2364,BS2364)</f>
        <v>0</v>
      </c>
      <c r="Y2364" s="41">
        <f>SUM(AO2364:BN2364)</f>
        <v>38</v>
      </c>
      <c r="Z2364" s="41">
        <f>COUNTIF(AO2364:BN2364, "&gt;0")</f>
        <v>1</v>
      </c>
      <c r="AA2364" s="41">
        <f>SUM(AB2364:AF2364)</f>
        <v>0</v>
      </c>
      <c r="AB2364" s="41">
        <f>BP2364+BQ2364</f>
        <v>0</v>
      </c>
      <c r="AC2364" s="41">
        <v>0</v>
      </c>
      <c r="AD2364" s="41">
        <v>0</v>
      </c>
      <c r="AE2364" s="41">
        <f>SUM(BR2364)</f>
        <v>0</v>
      </c>
      <c r="AF2364" s="41">
        <f>SUM(AM2364)</f>
        <v>0</v>
      </c>
      <c r="AG2364" s="122"/>
      <c r="AH2364" s="36">
        <v>0</v>
      </c>
      <c r="AI2364" s="36">
        <v>0</v>
      </c>
      <c r="AJ2364" s="36">
        <v>0</v>
      </c>
      <c r="AK2364" s="121"/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14">
        <v>0</v>
      </c>
      <c r="AR2364" s="1">
        <v>0</v>
      </c>
      <c r="AS2364" s="114">
        <v>0</v>
      </c>
      <c r="AT2364" s="114">
        <v>0</v>
      </c>
      <c r="AU2364" s="114">
        <v>0</v>
      </c>
      <c r="AV2364" s="114">
        <v>0</v>
      </c>
      <c r="AW2364" s="114">
        <v>38</v>
      </c>
      <c r="AX2364" s="114">
        <v>0</v>
      </c>
      <c r="AY2364" s="114">
        <v>0</v>
      </c>
      <c r="AZ2364" s="114">
        <v>0</v>
      </c>
      <c r="BA2364" s="114">
        <v>0</v>
      </c>
      <c r="BB2364" s="114">
        <v>0</v>
      </c>
      <c r="BC2364" s="114">
        <v>0</v>
      </c>
      <c r="BD2364" s="115">
        <v>0</v>
      </c>
      <c r="BE2364" s="114">
        <v>0</v>
      </c>
      <c r="BF2364" s="114">
        <v>0</v>
      </c>
      <c r="BG2364" s="114">
        <v>0</v>
      </c>
      <c r="BH2364" s="114">
        <v>0</v>
      </c>
      <c r="BI2364" s="114">
        <v>0</v>
      </c>
      <c r="BJ2364" s="114">
        <v>0</v>
      </c>
      <c r="BK2364" s="114">
        <v>0</v>
      </c>
      <c r="BL2364" s="114">
        <v>0</v>
      </c>
      <c r="BM2364" s="114">
        <v>0</v>
      </c>
      <c r="BN2364" s="114">
        <v>0</v>
      </c>
      <c r="BO2364" s="114">
        <v>0</v>
      </c>
      <c r="BP2364" s="114">
        <v>0</v>
      </c>
      <c r="BQ2364" s="114">
        <v>0</v>
      </c>
      <c r="BR2364" s="114">
        <v>0</v>
      </c>
      <c r="BS2364" s="114">
        <v>0</v>
      </c>
    </row>
    <row r="2365" spans="1:71" ht="15" x14ac:dyDescent="0.25">
      <c r="A2365" s="1" t="str">
        <f>CONCATENATE(G2365,"-",F2365,"-",H2365)</f>
        <v>999931609-Black-Youth</v>
      </c>
      <c r="B2365" s="1" t="str">
        <f>CONCATENATE(G2365,"-",H2365)</f>
        <v>999931609-Youth</v>
      </c>
      <c r="C2365" s="36" t="s">
        <v>1539</v>
      </c>
      <c r="D2365" s="36" t="s">
        <v>582</v>
      </c>
      <c r="E2365" s="36" t="s">
        <v>27</v>
      </c>
      <c r="F2365" s="41" t="s">
        <v>14</v>
      </c>
      <c r="G2365" s="128">
        <v>999931609</v>
      </c>
      <c r="H2365" s="36" t="s">
        <v>208</v>
      </c>
      <c r="I2365" s="34">
        <f>((L2365)-J2365)+T2365</f>
        <v>34</v>
      </c>
      <c r="J2365" s="36"/>
      <c r="K2365" s="35"/>
      <c r="L2365" s="34">
        <f>SUM(N2365,O2365,P2365,Q2365,R2365,M2365)</f>
        <v>0</v>
      </c>
      <c r="M2365" s="34">
        <f>AJ2365</f>
        <v>0</v>
      </c>
      <c r="N2365" s="34">
        <f>SUM(AI2365)</f>
        <v>0</v>
      </c>
      <c r="O2365" s="34">
        <f>0</f>
        <v>0</v>
      </c>
      <c r="P2365" s="34">
        <v>0</v>
      </c>
      <c r="Q2365" s="34">
        <v>0</v>
      </c>
      <c r="R2365" s="34">
        <f>AH2365</f>
        <v>0</v>
      </c>
      <c r="S2365" s="122"/>
      <c r="T2365" s="41">
        <f>SUM(U2365,AA2365)</f>
        <v>34</v>
      </c>
      <c r="U2365" s="41">
        <f>IF(SUM(V2365:Y2365)&gt;=250, 250,SUM(V2365:Y2365))</f>
        <v>34</v>
      </c>
      <c r="V2365" s="41">
        <v>0</v>
      </c>
      <c r="W2365" s="41">
        <v>0</v>
      </c>
      <c r="X2365" s="41">
        <f>SUM(AL2365,AN2365,BO2365,BS2365)</f>
        <v>0</v>
      </c>
      <c r="Y2365" s="41">
        <f>SUM(AO2365:BN2365)</f>
        <v>34</v>
      </c>
      <c r="Z2365" s="41">
        <f>COUNTIF(AO2365:BN2365, "&gt;0")</f>
        <v>1</v>
      </c>
      <c r="AA2365" s="41">
        <f>SUM(AB2365:AF2365)</f>
        <v>0</v>
      </c>
      <c r="AB2365" s="41">
        <f>BP2365+BQ2365</f>
        <v>0</v>
      </c>
      <c r="AC2365" s="41">
        <v>0</v>
      </c>
      <c r="AD2365" s="41">
        <v>0</v>
      </c>
      <c r="AE2365" s="41">
        <f>SUM(BR2365)</f>
        <v>0</v>
      </c>
      <c r="AF2365" s="41">
        <f>SUM(AM2365)</f>
        <v>0</v>
      </c>
      <c r="AG2365" s="122"/>
      <c r="AH2365" s="36">
        <v>0</v>
      </c>
      <c r="AI2365" s="36">
        <v>0</v>
      </c>
      <c r="AJ2365" s="36">
        <v>0</v>
      </c>
      <c r="AK2365" s="121"/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14">
        <v>0</v>
      </c>
      <c r="AR2365" s="1">
        <v>0</v>
      </c>
      <c r="AS2365" s="114">
        <v>34</v>
      </c>
      <c r="AT2365" s="114">
        <v>0</v>
      </c>
      <c r="AU2365" s="114">
        <v>0</v>
      </c>
      <c r="AV2365" s="114">
        <v>0</v>
      </c>
      <c r="AW2365" s="114">
        <v>0</v>
      </c>
      <c r="AX2365" s="114">
        <v>0</v>
      </c>
      <c r="AY2365" s="114">
        <v>0</v>
      </c>
      <c r="AZ2365" s="114">
        <v>0</v>
      </c>
      <c r="BA2365" s="114">
        <v>0</v>
      </c>
      <c r="BB2365" s="114">
        <v>0</v>
      </c>
      <c r="BC2365" s="114">
        <v>0</v>
      </c>
      <c r="BD2365" s="115">
        <v>0</v>
      </c>
      <c r="BE2365" s="114">
        <v>0</v>
      </c>
      <c r="BF2365" s="114">
        <v>0</v>
      </c>
      <c r="BG2365" s="114">
        <v>0</v>
      </c>
      <c r="BH2365" s="114">
        <v>0</v>
      </c>
      <c r="BI2365" s="114">
        <v>0</v>
      </c>
      <c r="BJ2365" s="114">
        <v>0</v>
      </c>
      <c r="BK2365" s="114">
        <v>0</v>
      </c>
      <c r="BL2365" s="114">
        <v>0</v>
      </c>
      <c r="BM2365" s="114">
        <v>0</v>
      </c>
      <c r="BN2365" s="114">
        <v>0</v>
      </c>
      <c r="BO2365" s="114">
        <v>0</v>
      </c>
      <c r="BP2365" s="114">
        <v>0</v>
      </c>
      <c r="BQ2365" s="114">
        <v>0</v>
      </c>
      <c r="BR2365" s="114">
        <v>0</v>
      </c>
      <c r="BS2365" s="114">
        <v>0</v>
      </c>
    </row>
    <row r="2366" spans="1:71" ht="15" x14ac:dyDescent="0.25">
      <c r="A2366" s="1" t="str">
        <f>CONCATENATE(G2366,"-",F2366,"-",H2366)</f>
        <v>999933875-Black-Youth</v>
      </c>
      <c r="B2366" s="1" t="str">
        <f>CONCATENATE(G2366,"-",H2366)</f>
        <v>999933875-Youth</v>
      </c>
      <c r="C2366" s="36" t="s">
        <v>2044</v>
      </c>
      <c r="D2366" s="36" t="s">
        <v>1457</v>
      </c>
      <c r="E2366" s="36" t="s">
        <v>27</v>
      </c>
      <c r="F2366" s="41" t="s">
        <v>14</v>
      </c>
      <c r="G2366" s="128">
        <v>999933875</v>
      </c>
      <c r="H2366" s="36" t="s">
        <v>208</v>
      </c>
      <c r="I2366" s="34">
        <f>((L2366)-J2366)+T2366</f>
        <v>33</v>
      </c>
      <c r="J2366" s="34">
        <f>L2366/2</f>
        <v>0</v>
      </c>
      <c r="K2366" s="37"/>
      <c r="L2366" s="34">
        <f>SUM(N2366,O2366,P2366,Q2366,R2366,M2366)</f>
        <v>0</v>
      </c>
      <c r="M2366" s="34">
        <f>AJ2366</f>
        <v>0</v>
      </c>
      <c r="N2366" s="34">
        <f>SUM(AI2366)</f>
        <v>0</v>
      </c>
      <c r="O2366" s="34">
        <f>0</f>
        <v>0</v>
      </c>
      <c r="P2366" s="34">
        <v>0</v>
      </c>
      <c r="Q2366" s="34">
        <v>0</v>
      </c>
      <c r="R2366" s="34">
        <f>AH2366</f>
        <v>0</v>
      </c>
      <c r="S2366" s="122"/>
      <c r="T2366" s="41">
        <f>SUM(U2366,AA2366)</f>
        <v>33</v>
      </c>
      <c r="U2366" s="41">
        <f>IF(SUM(V2366:Y2366)&gt;=250, 250,SUM(V2366:Y2366))</f>
        <v>33</v>
      </c>
      <c r="V2366" s="41">
        <v>0</v>
      </c>
      <c r="W2366" s="41">
        <v>0</v>
      </c>
      <c r="X2366" s="41">
        <f>SUM(AL2366,AN2366,BO2366,BS2366)</f>
        <v>0</v>
      </c>
      <c r="Y2366" s="41">
        <f>SUM(AO2366:BN2366)</f>
        <v>33</v>
      </c>
      <c r="Z2366" s="41">
        <f>COUNTIF(AO2366:BN2366, "&gt;0")</f>
        <v>1</v>
      </c>
      <c r="AA2366" s="41">
        <f>SUM(AB2366:AF2366)</f>
        <v>0</v>
      </c>
      <c r="AB2366" s="41">
        <f>BP2366+BQ2366</f>
        <v>0</v>
      </c>
      <c r="AC2366" s="41">
        <v>0</v>
      </c>
      <c r="AD2366" s="41">
        <v>0</v>
      </c>
      <c r="AE2366" s="41">
        <f>SUM(BR2366)</f>
        <v>0</v>
      </c>
      <c r="AF2366" s="41">
        <f>SUM(AM2366)</f>
        <v>0</v>
      </c>
      <c r="AG2366" s="122"/>
      <c r="AH2366" s="36">
        <v>0</v>
      </c>
      <c r="AI2366" s="126">
        <v>0</v>
      </c>
      <c r="AJ2366" s="36">
        <v>0</v>
      </c>
      <c r="AK2366" s="37"/>
      <c r="AL2366" s="1">
        <v>0</v>
      </c>
      <c r="AM2366" s="1">
        <v>0</v>
      </c>
      <c r="AN2366" s="1">
        <v>0</v>
      </c>
      <c r="AO2366" s="1">
        <v>0</v>
      </c>
      <c r="AP2366" s="1">
        <v>33</v>
      </c>
      <c r="AQ2366" s="114">
        <v>0</v>
      </c>
      <c r="AR2366" s="1">
        <v>0</v>
      </c>
      <c r="AS2366" s="114">
        <v>0</v>
      </c>
      <c r="AT2366" s="114">
        <v>0</v>
      </c>
      <c r="AU2366" s="114">
        <v>0</v>
      </c>
      <c r="AV2366" s="114">
        <v>0</v>
      </c>
      <c r="AW2366" s="114">
        <v>0</v>
      </c>
      <c r="AX2366" s="114">
        <v>0</v>
      </c>
      <c r="AY2366" s="114">
        <v>0</v>
      </c>
      <c r="AZ2366" s="114">
        <v>0</v>
      </c>
      <c r="BA2366" s="114">
        <v>0</v>
      </c>
      <c r="BB2366" s="114">
        <v>0</v>
      </c>
      <c r="BC2366" s="114">
        <v>0</v>
      </c>
      <c r="BD2366" s="115">
        <v>0</v>
      </c>
      <c r="BE2366" s="114">
        <v>0</v>
      </c>
      <c r="BF2366" s="114">
        <v>0</v>
      </c>
      <c r="BG2366" s="114">
        <v>0</v>
      </c>
      <c r="BH2366" s="114">
        <v>0</v>
      </c>
      <c r="BI2366" s="114">
        <v>0</v>
      </c>
      <c r="BJ2366" s="114">
        <v>0</v>
      </c>
      <c r="BK2366" s="114">
        <v>0</v>
      </c>
      <c r="BL2366" s="114">
        <v>0</v>
      </c>
      <c r="BM2366" s="114">
        <v>0</v>
      </c>
      <c r="BN2366" s="114">
        <v>0</v>
      </c>
      <c r="BO2366" s="114">
        <v>0</v>
      </c>
      <c r="BP2366" s="114">
        <v>0</v>
      </c>
      <c r="BQ2366" s="114">
        <v>0</v>
      </c>
      <c r="BR2366" s="114">
        <v>0</v>
      </c>
      <c r="BS2366" s="114">
        <v>0</v>
      </c>
    </row>
    <row r="2367" spans="1:71" ht="15" x14ac:dyDescent="0.25">
      <c r="A2367" s="1" t="str">
        <f>CONCATENATE(G2367,"-",F2367,"-",H2367)</f>
        <v>999934294-Black-Youth</v>
      </c>
      <c r="B2367" s="1" t="str">
        <f>CONCATENATE(G2367,"-",H2367)</f>
        <v>999934294-Youth</v>
      </c>
      <c r="C2367" s="36" t="s">
        <v>2046</v>
      </c>
      <c r="D2367" s="36" t="s">
        <v>52</v>
      </c>
      <c r="E2367" s="36" t="s">
        <v>27</v>
      </c>
      <c r="F2367" s="41" t="s">
        <v>14</v>
      </c>
      <c r="G2367" s="128">
        <v>999934294</v>
      </c>
      <c r="H2367" s="36" t="s">
        <v>208</v>
      </c>
      <c r="I2367" s="34">
        <f>((L2367)-J2367)+T2367</f>
        <v>21</v>
      </c>
      <c r="J2367" s="34">
        <f>L2367/2</f>
        <v>0</v>
      </c>
      <c r="K2367" s="37"/>
      <c r="L2367" s="34">
        <f>SUM(N2367,O2367,P2367,Q2367,R2367,M2367)</f>
        <v>0</v>
      </c>
      <c r="M2367" s="34">
        <f>AJ2367</f>
        <v>0</v>
      </c>
      <c r="N2367" s="34">
        <f>SUM(AI2367)</f>
        <v>0</v>
      </c>
      <c r="O2367" s="34">
        <f>0</f>
        <v>0</v>
      </c>
      <c r="P2367" s="34">
        <v>0</v>
      </c>
      <c r="Q2367" s="34">
        <v>0</v>
      </c>
      <c r="R2367" s="34">
        <f>AH2367</f>
        <v>0</v>
      </c>
      <c r="S2367" s="122"/>
      <c r="T2367" s="41">
        <f>SUM(U2367,AA2367)</f>
        <v>21</v>
      </c>
      <c r="U2367" s="41">
        <f>IF(SUM(V2367:Y2367)&gt;=250, 250,SUM(V2367:Y2367))</f>
        <v>21</v>
      </c>
      <c r="V2367" s="41">
        <v>0</v>
      </c>
      <c r="W2367" s="41">
        <v>0</v>
      </c>
      <c r="X2367" s="41">
        <f>SUM(AL2367,AN2367,BO2367,BS2367)</f>
        <v>0</v>
      </c>
      <c r="Y2367" s="41">
        <f>SUM(AO2367:BN2367)</f>
        <v>21</v>
      </c>
      <c r="Z2367" s="41">
        <f>COUNTIF(AO2367:BN2367, "&gt;0")</f>
        <v>1</v>
      </c>
      <c r="AA2367" s="41">
        <f>SUM(AB2367:AF2367)</f>
        <v>0</v>
      </c>
      <c r="AB2367" s="41">
        <f>BP2367+BQ2367</f>
        <v>0</v>
      </c>
      <c r="AC2367" s="41">
        <v>0</v>
      </c>
      <c r="AD2367" s="41">
        <v>0</v>
      </c>
      <c r="AE2367" s="41">
        <f>SUM(BR2367)</f>
        <v>0</v>
      </c>
      <c r="AF2367" s="41">
        <f>SUM(AM2367)</f>
        <v>0</v>
      </c>
      <c r="AG2367" s="122"/>
      <c r="AH2367" s="36">
        <v>0</v>
      </c>
      <c r="AI2367" s="126">
        <v>0</v>
      </c>
      <c r="AJ2367" s="36">
        <v>0</v>
      </c>
      <c r="AK2367" s="37"/>
      <c r="AL2367" s="1">
        <v>0</v>
      </c>
      <c r="AM2367" s="1">
        <v>0</v>
      </c>
      <c r="AN2367" s="1">
        <v>0</v>
      </c>
      <c r="AO2367" s="1">
        <v>0</v>
      </c>
      <c r="AP2367" s="1">
        <v>21</v>
      </c>
      <c r="AQ2367" s="114">
        <v>0</v>
      </c>
      <c r="AR2367" s="1">
        <v>0</v>
      </c>
      <c r="AS2367" s="114">
        <v>0</v>
      </c>
      <c r="AT2367" s="114">
        <v>0</v>
      </c>
      <c r="AU2367" s="114">
        <v>0</v>
      </c>
      <c r="AV2367" s="114">
        <v>0</v>
      </c>
      <c r="AW2367" s="114">
        <v>0</v>
      </c>
      <c r="AX2367" s="114">
        <v>0</v>
      </c>
      <c r="AY2367" s="114">
        <v>0</v>
      </c>
      <c r="AZ2367" s="114">
        <v>0</v>
      </c>
      <c r="BA2367" s="114">
        <v>0</v>
      </c>
      <c r="BB2367" s="114">
        <v>0</v>
      </c>
      <c r="BC2367" s="114">
        <v>0</v>
      </c>
      <c r="BD2367" s="115">
        <v>0</v>
      </c>
      <c r="BE2367" s="114">
        <v>0</v>
      </c>
      <c r="BF2367" s="114">
        <v>0</v>
      </c>
      <c r="BG2367" s="114">
        <v>0</v>
      </c>
      <c r="BH2367" s="114">
        <v>0</v>
      </c>
      <c r="BI2367" s="114">
        <v>0</v>
      </c>
      <c r="BJ2367" s="114">
        <v>0</v>
      </c>
      <c r="BK2367" s="114">
        <v>0</v>
      </c>
      <c r="BL2367" s="114">
        <v>0</v>
      </c>
      <c r="BM2367" s="114">
        <v>0</v>
      </c>
      <c r="BN2367" s="114">
        <v>0</v>
      </c>
      <c r="BO2367" s="114">
        <v>0</v>
      </c>
      <c r="BP2367" s="114">
        <v>0</v>
      </c>
      <c r="BQ2367" s="114">
        <v>0</v>
      </c>
      <c r="BR2367" s="114">
        <v>0</v>
      </c>
      <c r="BS2367" s="114">
        <v>0</v>
      </c>
    </row>
    <row r="2368" spans="1:71" ht="15" x14ac:dyDescent="0.25">
      <c r="A2368" s="1" t="str">
        <f>CONCATENATE(G2368,"-",F2368,"-",H2368)</f>
        <v>999929852-Red-Youth</v>
      </c>
      <c r="B2368" s="1" t="str">
        <f>CONCATENATE(G2368,"-",H2368)</f>
        <v>999929852-Youth</v>
      </c>
      <c r="C2368" s="36" t="s">
        <v>1323</v>
      </c>
      <c r="D2368" s="36" t="s">
        <v>1324</v>
      </c>
      <c r="E2368" s="36" t="s">
        <v>27</v>
      </c>
      <c r="F2368" s="42" t="s">
        <v>136</v>
      </c>
      <c r="G2368" s="128">
        <v>999929852</v>
      </c>
      <c r="H2368" s="36" t="s">
        <v>208</v>
      </c>
      <c r="I2368" s="34">
        <f>((L2368)-J2368)+T2368</f>
        <v>1020</v>
      </c>
      <c r="J2368" s="36"/>
      <c r="K2368" s="35"/>
      <c r="L2368" s="34">
        <f>SUM(N2368,O2368,P2368,Q2368,R2368,M2368)</f>
        <v>0</v>
      </c>
      <c r="M2368" s="34">
        <f>AJ2368</f>
        <v>0</v>
      </c>
      <c r="N2368" s="34">
        <f>SUM(AI2368)</f>
        <v>0</v>
      </c>
      <c r="O2368" s="34">
        <f>0</f>
        <v>0</v>
      </c>
      <c r="P2368" s="34">
        <v>0</v>
      </c>
      <c r="Q2368" s="34">
        <v>0</v>
      </c>
      <c r="R2368" s="34">
        <f>AH2368</f>
        <v>0</v>
      </c>
      <c r="S2368" s="122"/>
      <c r="T2368" s="41">
        <f>SUM(U2368,AA2368)</f>
        <v>1020</v>
      </c>
      <c r="U2368" s="41">
        <f>IF(SUM(V2368:Y2368)&gt;=250, 250,SUM(V2368:Y2368))</f>
        <v>120</v>
      </c>
      <c r="V2368" s="41">
        <v>0</v>
      </c>
      <c r="W2368" s="41">
        <v>0</v>
      </c>
      <c r="X2368" s="41">
        <f>SUM(AL2368,AN2368,BO2368,BS2368)</f>
        <v>0</v>
      </c>
      <c r="Y2368" s="41">
        <f>SUM(AO2368:BN2368)</f>
        <v>120</v>
      </c>
      <c r="Z2368" s="41">
        <f>COUNTIF(AO2368:BN2368, "&gt;0")</f>
        <v>1</v>
      </c>
      <c r="AA2368" s="41">
        <f>SUM(AB2368:AF2368)</f>
        <v>900</v>
      </c>
      <c r="AB2368" s="41">
        <f>BP2368+BQ2368</f>
        <v>300</v>
      </c>
      <c r="AC2368" s="41">
        <v>0</v>
      </c>
      <c r="AD2368" s="41">
        <v>0</v>
      </c>
      <c r="AE2368" s="41">
        <f>SUM(BR2368)</f>
        <v>600</v>
      </c>
      <c r="AF2368" s="41">
        <f>SUM(AM2368)</f>
        <v>0</v>
      </c>
      <c r="AG2368" s="122"/>
      <c r="AH2368" s="36">
        <v>0</v>
      </c>
      <c r="AI2368" s="36">
        <v>0</v>
      </c>
      <c r="AJ2368" s="36">
        <v>0</v>
      </c>
      <c r="AK2368" s="121"/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14">
        <v>0</v>
      </c>
      <c r="AR2368" s="1">
        <v>0</v>
      </c>
      <c r="AS2368" s="114">
        <v>0</v>
      </c>
      <c r="AT2368" s="114">
        <v>0</v>
      </c>
      <c r="AU2368" s="114">
        <v>0</v>
      </c>
      <c r="AV2368" s="114">
        <v>0</v>
      </c>
      <c r="AW2368" s="114">
        <v>120</v>
      </c>
      <c r="AX2368" s="114">
        <v>0</v>
      </c>
      <c r="AY2368" s="114">
        <v>0</v>
      </c>
      <c r="AZ2368" s="114">
        <v>0</v>
      </c>
      <c r="BA2368" s="114">
        <v>0</v>
      </c>
      <c r="BB2368" s="114">
        <v>0</v>
      </c>
      <c r="BC2368" s="114">
        <v>0</v>
      </c>
      <c r="BD2368" s="115">
        <v>0</v>
      </c>
      <c r="BE2368" s="114">
        <v>0</v>
      </c>
      <c r="BF2368" s="114">
        <v>0</v>
      </c>
      <c r="BG2368" s="114">
        <v>0</v>
      </c>
      <c r="BH2368" s="114">
        <v>0</v>
      </c>
      <c r="BI2368" s="114">
        <v>0</v>
      </c>
      <c r="BJ2368" s="114">
        <v>0</v>
      </c>
      <c r="BK2368" s="114">
        <v>0</v>
      </c>
      <c r="BL2368" s="114">
        <v>0</v>
      </c>
      <c r="BM2368" s="114">
        <v>0</v>
      </c>
      <c r="BN2368" s="114">
        <v>0</v>
      </c>
      <c r="BO2368" s="114">
        <v>0</v>
      </c>
      <c r="BP2368" s="114">
        <v>0</v>
      </c>
      <c r="BQ2368" s="114">
        <v>300</v>
      </c>
      <c r="BR2368" s="114">
        <v>600</v>
      </c>
      <c r="BS2368" s="114">
        <v>0</v>
      </c>
    </row>
    <row r="2369" spans="1:71" ht="15" x14ac:dyDescent="0.25">
      <c r="A2369" s="1" t="str">
        <f>CONCATENATE(G2369,"-",F2369,"-",H2369)</f>
        <v>999930082-Red-Youth</v>
      </c>
      <c r="B2369" s="1" t="str">
        <f>CONCATENATE(G2369,"-",H2369)</f>
        <v>999930082-Youth</v>
      </c>
      <c r="C2369" s="36" t="s">
        <v>1314</v>
      </c>
      <c r="D2369" s="36" t="s">
        <v>1306</v>
      </c>
      <c r="E2369" s="36" t="s">
        <v>27</v>
      </c>
      <c r="F2369" s="42" t="s">
        <v>136</v>
      </c>
      <c r="G2369" s="128">
        <v>999930082</v>
      </c>
      <c r="H2369" s="36" t="s">
        <v>208</v>
      </c>
      <c r="I2369" s="34">
        <f>((L2369)-J2369)+T2369</f>
        <v>675.8</v>
      </c>
      <c r="J2369" s="34">
        <f>L2369/2</f>
        <v>19.8</v>
      </c>
      <c r="K2369" s="37"/>
      <c r="L2369" s="34">
        <f>SUM(N2369,O2369,P2369,Q2369,R2369,M2369)</f>
        <v>39.6</v>
      </c>
      <c r="M2369" s="34">
        <f>AJ2369</f>
        <v>0</v>
      </c>
      <c r="N2369" s="34">
        <f>SUM(AI2369)</f>
        <v>0</v>
      </c>
      <c r="O2369" s="34">
        <f>0</f>
        <v>0</v>
      </c>
      <c r="P2369" s="34">
        <v>0</v>
      </c>
      <c r="Q2369" s="34">
        <v>0</v>
      </c>
      <c r="R2369" s="34">
        <f>AH2369</f>
        <v>39.6</v>
      </c>
      <c r="S2369" s="122"/>
      <c r="T2369" s="41">
        <f>SUM(U2369,AA2369)</f>
        <v>656</v>
      </c>
      <c r="U2369" s="41">
        <f>IF(SUM(V2369:Y2369)&gt;=250, 250,SUM(V2369:Y2369))</f>
        <v>240</v>
      </c>
      <c r="V2369" s="41">
        <v>0</v>
      </c>
      <c r="W2369" s="41">
        <v>0</v>
      </c>
      <c r="X2369" s="41">
        <f>SUM(AL2369,AN2369,BO2369,BS2369)</f>
        <v>0</v>
      </c>
      <c r="Y2369" s="41">
        <f>SUM(AO2369:BN2369)-60</f>
        <v>240</v>
      </c>
      <c r="Z2369" s="41">
        <f>COUNTIF(AO2369:BN2369, "&gt;0")</f>
        <v>3</v>
      </c>
      <c r="AA2369" s="41">
        <f>SUM(AB2369:AF2369)</f>
        <v>416</v>
      </c>
      <c r="AB2369" s="41">
        <f>BP2369+BQ2369</f>
        <v>225</v>
      </c>
      <c r="AC2369" s="41">
        <v>0</v>
      </c>
      <c r="AD2369" s="41">
        <v>0</v>
      </c>
      <c r="AE2369" s="41">
        <f>SUM(BR2369)</f>
        <v>191</v>
      </c>
      <c r="AF2369" s="41">
        <f>SUM(AM2369)</f>
        <v>0</v>
      </c>
      <c r="AG2369" s="122"/>
      <c r="AH2369" s="36">
        <v>39.6</v>
      </c>
      <c r="AI2369" s="36">
        <v>0</v>
      </c>
      <c r="AJ2369" s="36">
        <v>0</v>
      </c>
      <c r="AK2369" s="37"/>
      <c r="AL2369" s="1">
        <v>0</v>
      </c>
      <c r="AM2369" s="1">
        <v>0</v>
      </c>
      <c r="AN2369" s="1">
        <v>0</v>
      </c>
      <c r="AO2369" s="1">
        <v>0</v>
      </c>
      <c r="AP2369" s="1">
        <v>120</v>
      </c>
      <c r="AQ2369" s="114">
        <v>0</v>
      </c>
      <c r="AR2369" s="1">
        <v>0</v>
      </c>
      <c r="AS2369" s="114">
        <v>0</v>
      </c>
      <c r="AT2369" s="114">
        <v>0</v>
      </c>
      <c r="AU2369" s="114">
        <v>0</v>
      </c>
      <c r="AV2369" s="114">
        <v>0</v>
      </c>
      <c r="AW2369" s="114">
        <v>0</v>
      </c>
      <c r="AX2369" s="114">
        <v>0</v>
      </c>
      <c r="AY2369" s="114">
        <v>0</v>
      </c>
      <c r="AZ2369" s="114">
        <v>0</v>
      </c>
      <c r="BA2369" s="114">
        <v>60</v>
      </c>
      <c r="BB2369" s="114">
        <v>0</v>
      </c>
      <c r="BC2369" s="114">
        <v>0</v>
      </c>
      <c r="BD2369" s="115">
        <v>120</v>
      </c>
      <c r="BE2369" s="114">
        <v>0</v>
      </c>
      <c r="BF2369" s="114">
        <v>0</v>
      </c>
      <c r="BG2369" s="114">
        <v>0</v>
      </c>
      <c r="BH2369" s="114">
        <v>0</v>
      </c>
      <c r="BI2369" s="114">
        <v>0</v>
      </c>
      <c r="BJ2369" s="114">
        <v>0</v>
      </c>
      <c r="BK2369" s="114">
        <v>0</v>
      </c>
      <c r="BL2369" s="114">
        <v>0</v>
      </c>
      <c r="BM2369" s="114">
        <v>0</v>
      </c>
      <c r="BN2369" s="114">
        <v>0</v>
      </c>
      <c r="BO2369" s="114">
        <v>0</v>
      </c>
      <c r="BP2369" s="114">
        <v>225</v>
      </c>
      <c r="BQ2369" s="114">
        <v>0</v>
      </c>
      <c r="BR2369" s="114">
        <v>191</v>
      </c>
      <c r="BS2369" s="114">
        <v>0</v>
      </c>
    </row>
    <row r="2370" spans="1:71" ht="15" x14ac:dyDescent="0.25">
      <c r="A2370" s="1" t="str">
        <f>CONCATENATE(G2370,"-",F2370,"-",H2370)</f>
        <v>999933151-Red-Youth</v>
      </c>
      <c r="B2370" s="1" t="str">
        <f>CONCATENATE(G2370,"-",H2370)</f>
        <v>999933151-Youth</v>
      </c>
      <c r="C2370" s="36" t="s">
        <v>1968</v>
      </c>
      <c r="D2370" s="36" t="s">
        <v>1969</v>
      </c>
      <c r="E2370" s="36" t="s">
        <v>27</v>
      </c>
      <c r="F2370" s="42" t="s">
        <v>136</v>
      </c>
      <c r="G2370" s="128">
        <v>999933151</v>
      </c>
      <c r="H2370" s="36" t="s">
        <v>208</v>
      </c>
      <c r="I2370" s="34">
        <f>((L2370)-J2370)+T2370</f>
        <v>620</v>
      </c>
      <c r="J2370" s="34">
        <f>L2370/2</f>
        <v>0</v>
      </c>
      <c r="K2370" s="37"/>
      <c r="L2370" s="34">
        <f>SUM(N2370,O2370,P2370,Q2370,R2370,M2370)</f>
        <v>0</v>
      </c>
      <c r="M2370" s="34">
        <f>AJ2370</f>
        <v>0</v>
      </c>
      <c r="N2370" s="34">
        <f>SUM(AI2370)</f>
        <v>0</v>
      </c>
      <c r="O2370" s="34">
        <f>0</f>
        <v>0</v>
      </c>
      <c r="P2370" s="34">
        <v>0</v>
      </c>
      <c r="Q2370" s="34">
        <v>0</v>
      </c>
      <c r="R2370" s="34">
        <f>AH2370</f>
        <v>0</v>
      </c>
      <c r="S2370" s="122"/>
      <c r="T2370" s="41">
        <f>SUM(U2370,AA2370)</f>
        <v>620</v>
      </c>
      <c r="U2370" s="41">
        <f>IF(SUM(V2370:Y2370)&gt;=250, 250,SUM(V2370:Y2370))</f>
        <v>113</v>
      </c>
      <c r="V2370" s="41">
        <v>0</v>
      </c>
      <c r="W2370" s="41">
        <v>0</v>
      </c>
      <c r="X2370" s="41">
        <f>SUM(AL2370,AN2370,BO2370,BS2370)</f>
        <v>0</v>
      </c>
      <c r="Y2370" s="41">
        <f>SUM(AO2370:BN2370)</f>
        <v>113</v>
      </c>
      <c r="Z2370" s="41">
        <f>COUNTIF(AO2370:BN2370, "&gt;0")</f>
        <v>2</v>
      </c>
      <c r="AA2370" s="41">
        <f>SUM(AB2370:AF2370)</f>
        <v>507</v>
      </c>
      <c r="AB2370" s="41">
        <f>BP2370+BQ2370</f>
        <v>169</v>
      </c>
      <c r="AC2370" s="41">
        <v>0</v>
      </c>
      <c r="AD2370" s="41">
        <v>0</v>
      </c>
      <c r="AE2370" s="41">
        <f>SUM(BR2370)</f>
        <v>338</v>
      </c>
      <c r="AF2370" s="41">
        <f>SUM(AM2370)</f>
        <v>0</v>
      </c>
      <c r="AG2370" s="122"/>
      <c r="AH2370" s="36">
        <v>0</v>
      </c>
      <c r="AI2370" s="126">
        <v>0</v>
      </c>
      <c r="AJ2370" s="36">
        <v>0</v>
      </c>
      <c r="AK2370" s="37"/>
      <c r="AL2370" s="1">
        <v>0</v>
      </c>
      <c r="AM2370" s="1">
        <v>0</v>
      </c>
      <c r="AN2370" s="1">
        <v>0</v>
      </c>
      <c r="AO2370" s="1">
        <v>45</v>
      </c>
      <c r="AP2370" s="1">
        <v>0</v>
      </c>
      <c r="AQ2370" s="114">
        <v>0</v>
      </c>
      <c r="AR2370" s="1">
        <v>0</v>
      </c>
      <c r="AS2370" s="114">
        <v>0</v>
      </c>
      <c r="AT2370" s="114">
        <v>0</v>
      </c>
      <c r="AU2370" s="114">
        <v>0</v>
      </c>
      <c r="AV2370" s="114">
        <v>0</v>
      </c>
      <c r="AW2370" s="114">
        <v>0</v>
      </c>
      <c r="AX2370" s="114">
        <v>0</v>
      </c>
      <c r="AY2370" s="114">
        <v>0</v>
      </c>
      <c r="AZ2370" s="114">
        <v>0</v>
      </c>
      <c r="BA2370" s="114">
        <v>0</v>
      </c>
      <c r="BB2370" s="114">
        <v>0</v>
      </c>
      <c r="BC2370" s="114">
        <v>0</v>
      </c>
      <c r="BD2370" s="115">
        <v>68</v>
      </c>
      <c r="BE2370" s="114">
        <v>0</v>
      </c>
      <c r="BF2370" s="114">
        <v>0</v>
      </c>
      <c r="BG2370" s="114">
        <v>0</v>
      </c>
      <c r="BH2370" s="114">
        <v>0</v>
      </c>
      <c r="BI2370" s="114">
        <v>0</v>
      </c>
      <c r="BJ2370" s="114">
        <v>0</v>
      </c>
      <c r="BK2370" s="114">
        <v>0</v>
      </c>
      <c r="BL2370" s="114">
        <v>0</v>
      </c>
      <c r="BM2370" s="114">
        <v>0</v>
      </c>
      <c r="BN2370" s="114">
        <v>0</v>
      </c>
      <c r="BO2370" s="114">
        <v>0</v>
      </c>
      <c r="BP2370" s="114">
        <v>169</v>
      </c>
      <c r="BQ2370" s="114">
        <v>0</v>
      </c>
      <c r="BR2370" s="114">
        <v>338</v>
      </c>
      <c r="BS2370" s="114">
        <v>0</v>
      </c>
    </row>
    <row r="2371" spans="1:71" ht="15" x14ac:dyDescent="0.25">
      <c r="A2371" s="1" t="str">
        <f>CONCATENATE(G2371,"-",F2371,"-",H2371)</f>
        <v>999920315-Red-Youth</v>
      </c>
      <c r="B2371" s="1" t="str">
        <f>CONCATENATE(G2371,"-",H2371)</f>
        <v>999920315-Youth</v>
      </c>
      <c r="C2371" s="36" t="s">
        <v>344</v>
      </c>
      <c r="D2371" s="36" t="s">
        <v>701</v>
      </c>
      <c r="E2371" s="36" t="s">
        <v>27</v>
      </c>
      <c r="F2371" s="42" t="s">
        <v>136</v>
      </c>
      <c r="G2371" s="127">
        <v>999920315</v>
      </c>
      <c r="H2371" s="36" t="s">
        <v>208</v>
      </c>
      <c r="I2371" s="34">
        <f>((L2371)-J2371)+T2371</f>
        <v>605</v>
      </c>
      <c r="J2371" s="34"/>
      <c r="K2371" s="37"/>
      <c r="L2371" s="34">
        <f>SUM(N2371,O2371,P2371,Q2371,R2371,M2371)</f>
        <v>0</v>
      </c>
      <c r="M2371" s="34">
        <f>AJ2371</f>
        <v>0</v>
      </c>
      <c r="N2371" s="34">
        <f>SUM(AI2371)</f>
        <v>0</v>
      </c>
      <c r="O2371" s="34">
        <f>0</f>
        <v>0</v>
      </c>
      <c r="P2371" s="34">
        <v>0</v>
      </c>
      <c r="Q2371" s="34">
        <v>0</v>
      </c>
      <c r="R2371" s="34">
        <f>AH2371</f>
        <v>0</v>
      </c>
      <c r="S2371" s="122"/>
      <c r="T2371" s="41">
        <f>SUM(U2371,AA2371)</f>
        <v>605</v>
      </c>
      <c r="U2371" s="41">
        <f>IF(SUM(V2371:Y2371)&gt;=250, 250,SUM(V2371:Y2371))</f>
        <v>28</v>
      </c>
      <c r="V2371" s="41">
        <v>0</v>
      </c>
      <c r="W2371" s="41">
        <v>0</v>
      </c>
      <c r="X2371" s="41">
        <f>SUM(AL2371,AN2371,BO2371,BS2371)</f>
        <v>0</v>
      </c>
      <c r="Y2371" s="41">
        <f>SUM(AO2371:BN2371)</f>
        <v>28</v>
      </c>
      <c r="Z2371" s="41">
        <f>COUNTIF(AO2371:BN2371, "&gt;0")</f>
        <v>1</v>
      </c>
      <c r="AA2371" s="41">
        <f>SUM(AB2371:AF2371)</f>
        <v>577</v>
      </c>
      <c r="AB2371" s="41">
        <f>BP2371+BQ2371</f>
        <v>127</v>
      </c>
      <c r="AC2371" s="41">
        <v>0</v>
      </c>
      <c r="AD2371" s="41">
        <v>0</v>
      </c>
      <c r="AE2371" s="41">
        <f>SUM(BR2371)</f>
        <v>450</v>
      </c>
      <c r="AF2371" s="41">
        <f>SUM(AM2371)</f>
        <v>0</v>
      </c>
      <c r="AG2371" s="122"/>
      <c r="AH2371" s="36">
        <v>0</v>
      </c>
      <c r="AI2371" s="126">
        <v>0</v>
      </c>
      <c r="AJ2371" s="36">
        <v>0</v>
      </c>
      <c r="AK2371" s="121"/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14">
        <v>0</v>
      </c>
      <c r="AR2371" s="1">
        <v>0</v>
      </c>
      <c r="AS2371" s="114">
        <v>0</v>
      </c>
      <c r="AT2371" s="114">
        <v>0</v>
      </c>
      <c r="AU2371" s="114">
        <v>0</v>
      </c>
      <c r="AV2371" s="114">
        <v>0</v>
      </c>
      <c r="AW2371" s="114">
        <v>28</v>
      </c>
      <c r="AX2371" s="114">
        <v>0</v>
      </c>
      <c r="AY2371" s="114">
        <v>0</v>
      </c>
      <c r="AZ2371" s="114">
        <v>0</v>
      </c>
      <c r="BA2371" s="114">
        <v>0</v>
      </c>
      <c r="BB2371" s="114">
        <v>0</v>
      </c>
      <c r="BC2371" s="114">
        <v>0</v>
      </c>
      <c r="BD2371" s="115">
        <v>0</v>
      </c>
      <c r="BE2371" s="114">
        <v>0</v>
      </c>
      <c r="BF2371" s="114">
        <v>0</v>
      </c>
      <c r="BG2371" s="114">
        <v>0</v>
      </c>
      <c r="BH2371" s="114">
        <v>0</v>
      </c>
      <c r="BI2371" s="114">
        <v>0</v>
      </c>
      <c r="BJ2371" s="114">
        <v>0</v>
      </c>
      <c r="BK2371" s="114">
        <v>0</v>
      </c>
      <c r="BL2371" s="114">
        <v>0</v>
      </c>
      <c r="BM2371" s="114">
        <v>0</v>
      </c>
      <c r="BN2371" s="114">
        <v>0</v>
      </c>
      <c r="BO2371" s="114">
        <v>0</v>
      </c>
      <c r="BP2371" s="114">
        <v>0</v>
      </c>
      <c r="BQ2371" s="114">
        <v>127</v>
      </c>
      <c r="BR2371" s="114">
        <v>450</v>
      </c>
      <c r="BS2371" s="114">
        <v>0</v>
      </c>
    </row>
    <row r="2372" spans="1:71" ht="15" x14ac:dyDescent="0.25">
      <c r="A2372" s="1" t="str">
        <f>CONCATENATE(G2372,"-",F2372,"-",H2372)</f>
        <v>999931123-Red-Youth</v>
      </c>
      <c r="B2372" s="1" t="str">
        <f>CONCATENATE(G2372,"-",H2372)</f>
        <v>999931123-Youth</v>
      </c>
      <c r="C2372" s="36" t="s">
        <v>1379</v>
      </c>
      <c r="D2372" s="36" t="s">
        <v>1380</v>
      </c>
      <c r="E2372" s="36" t="s">
        <v>27</v>
      </c>
      <c r="F2372" s="42" t="s">
        <v>136</v>
      </c>
      <c r="G2372" s="128">
        <v>999931123</v>
      </c>
      <c r="H2372" s="36" t="s">
        <v>208</v>
      </c>
      <c r="I2372" s="34">
        <f>((L2372)-J2372)+T2372</f>
        <v>601</v>
      </c>
      <c r="J2372" s="36"/>
      <c r="K2372" s="35"/>
      <c r="L2372" s="34">
        <f>SUM(N2372,O2372,P2372,Q2372,R2372,M2372)</f>
        <v>0</v>
      </c>
      <c r="M2372" s="34">
        <f>AJ2372</f>
        <v>0</v>
      </c>
      <c r="N2372" s="34">
        <f>SUM(AI2372)</f>
        <v>0</v>
      </c>
      <c r="O2372" s="34">
        <f>0</f>
        <v>0</v>
      </c>
      <c r="P2372" s="34">
        <v>0</v>
      </c>
      <c r="Q2372" s="34">
        <v>0</v>
      </c>
      <c r="R2372" s="34">
        <f>AH2372</f>
        <v>0</v>
      </c>
      <c r="S2372" s="122"/>
      <c r="T2372" s="41">
        <f>SUM(U2372,AA2372)</f>
        <v>601</v>
      </c>
      <c r="U2372" s="41">
        <f>IF(SUM(V2372:Y2372)&gt;=250, 250,SUM(V2372:Y2372))</f>
        <v>38</v>
      </c>
      <c r="V2372" s="41">
        <v>0</v>
      </c>
      <c r="W2372" s="41">
        <v>0</v>
      </c>
      <c r="X2372" s="41">
        <f>SUM(AL2372,AN2372,BO2372,BS2372)</f>
        <v>0</v>
      </c>
      <c r="Y2372" s="41">
        <f>SUM(AO2372:BN2372)</f>
        <v>38</v>
      </c>
      <c r="Z2372" s="41">
        <f>COUNTIF(AO2372:BN2372, "&gt;0")</f>
        <v>1</v>
      </c>
      <c r="AA2372" s="41">
        <f>SUM(AB2372:AF2372)</f>
        <v>563</v>
      </c>
      <c r="AB2372" s="41">
        <f>BP2372+BQ2372</f>
        <v>225</v>
      </c>
      <c r="AC2372" s="41">
        <v>0</v>
      </c>
      <c r="AD2372" s="41">
        <v>0</v>
      </c>
      <c r="AE2372" s="41">
        <f>SUM(BR2372)</f>
        <v>338</v>
      </c>
      <c r="AF2372" s="41">
        <f>SUM(AM2372)</f>
        <v>0</v>
      </c>
      <c r="AG2372" s="122"/>
      <c r="AH2372" s="36">
        <v>0</v>
      </c>
      <c r="AI2372" s="36">
        <v>0</v>
      </c>
      <c r="AJ2372" s="36">
        <v>0</v>
      </c>
      <c r="AK2372" s="121"/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14">
        <v>0</v>
      </c>
      <c r="AR2372" s="1">
        <v>0</v>
      </c>
      <c r="AS2372" s="114">
        <v>0</v>
      </c>
      <c r="AT2372" s="114">
        <v>0</v>
      </c>
      <c r="AU2372" s="114">
        <v>0</v>
      </c>
      <c r="AV2372" s="114">
        <v>0</v>
      </c>
      <c r="AW2372" s="114">
        <v>38</v>
      </c>
      <c r="AX2372" s="114">
        <v>0</v>
      </c>
      <c r="AY2372" s="114">
        <v>0</v>
      </c>
      <c r="AZ2372" s="114">
        <v>0</v>
      </c>
      <c r="BA2372" s="114">
        <v>0</v>
      </c>
      <c r="BB2372" s="114">
        <v>0</v>
      </c>
      <c r="BC2372" s="114">
        <v>0</v>
      </c>
      <c r="BD2372" s="115">
        <v>0</v>
      </c>
      <c r="BE2372" s="114">
        <v>0</v>
      </c>
      <c r="BF2372" s="114">
        <v>0</v>
      </c>
      <c r="BG2372" s="114">
        <v>0</v>
      </c>
      <c r="BH2372" s="114">
        <v>0</v>
      </c>
      <c r="BI2372" s="114">
        <v>0</v>
      </c>
      <c r="BJ2372" s="114">
        <v>0</v>
      </c>
      <c r="BK2372" s="114">
        <v>0</v>
      </c>
      <c r="BL2372" s="114">
        <v>0</v>
      </c>
      <c r="BM2372" s="114">
        <v>0</v>
      </c>
      <c r="BN2372" s="114">
        <v>0</v>
      </c>
      <c r="BO2372" s="114">
        <v>0</v>
      </c>
      <c r="BP2372" s="114">
        <v>0</v>
      </c>
      <c r="BQ2372" s="114">
        <v>225</v>
      </c>
      <c r="BR2372" s="114">
        <v>338</v>
      </c>
      <c r="BS2372" s="114">
        <v>0</v>
      </c>
    </row>
    <row r="2373" spans="1:71" ht="15" x14ac:dyDescent="0.25">
      <c r="A2373" s="1" t="str">
        <f>CONCATENATE(G2373,"-",F2373,"-",H2373)</f>
        <v>999926780-Red-Youth</v>
      </c>
      <c r="B2373" s="1" t="str">
        <f>CONCATENATE(G2373,"-",H2373)</f>
        <v>999926780-Youth</v>
      </c>
      <c r="C2373" s="36" t="s">
        <v>1084</v>
      </c>
      <c r="D2373" s="36" t="s">
        <v>2391</v>
      </c>
      <c r="E2373" s="36" t="s">
        <v>27</v>
      </c>
      <c r="F2373" s="42" t="s">
        <v>136</v>
      </c>
      <c r="G2373" s="128">
        <v>999926780</v>
      </c>
      <c r="H2373" s="36" t="s">
        <v>208</v>
      </c>
      <c r="I2373" s="34">
        <f>((L2373)-J2373)+T2373</f>
        <v>594</v>
      </c>
      <c r="J2373" s="36"/>
      <c r="K2373" s="35"/>
      <c r="L2373" s="34">
        <f>SUM(N2373,O2373,P2373,Q2373,R2373,M2373)</f>
        <v>0</v>
      </c>
      <c r="M2373" s="34">
        <f>AJ2373</f>
        <v>0</v>
      </c>
      <c r="N2373" s="34">
        <f>SUM(AI2373)</f>
        <v>0</v>
      </c>
      <c r="O2373" s="34">
        <f>0</f>
        <v>0</v>
      </c>
      <c r="P2373" s="34">
        <v>0</v>
      </c>
      <c r="Q2373" s="34">
        <v>0</v>
      </c>
      <c r="R2373" s="34">
        <f>AH2373</f>
        <v>0</v>
      </c>
      <c r="S2373" s="122"/>
      <c r="T2373" s="41">
        <f>SUM(U2373,AA2373)</f>
        <v>594</v>
      </c>
      <c r="U2373" s="41">
        <f>IF(SUM(V2373:Y2373)&gt;=250, 250,SUM(V2373:Y2373))</f>
        <v>171</v>
      </c>
      <c r="V2373" s="41">
        <v>0</v>
      </c>
      <c r="W2373" s="41">
        <v>0</v>
      </c>
      <c r="X2373" s="41">
        <f>SUM(AL2373,AN2373,BO2373,BS2373)</f>
        <v>0</v>
      </c>
      <c r="Y2373" s="41">
        <f>SUM(AO2373:BN2373)</f>
        <v>171</v>
      </c>
      <c r="Z2373" s="41">
        <f>COUNTIF(AO2373:BN2373, "&gt;0")</f>
        <v>2</v>
      </c>
      <c r="AA2373" s="41">
        <f>SUM(AB2373:AF2373)</f>
        <v>423</v>
      </c>
      <c r="AB2373" s="41">
        <f>BP2373+BQ2373</f>
        <v>169</v>
      </c>
      <c r="AC2373" s="41">
        <v>0</v>
      </c>
      <c r="AD2373" s="41">
        <v>0</v>
      </c>
      <c r="AE2373" s="41">
        <f>SUM(BR2373)</f>
        <v>254</v>
      </c>
      <c r="AF2373" s="41">
        <f>SUM(AM2373)</f>
        <v>0</v>
      </c>
      <c r="AG2373" s="122"/>
      <c r="AH2373" s="36">
        <v>0</v>
      </c>
      <c r="AI2373" s="36">
        <v>0</v>
      </c>
      <c r="AJ2373" s="36">
        <v>0</v>
      </c>
      <c r="AK2373" s="121"/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14">
        <v>0</v>
      </c>
      <c r="AR2373" s="1">
        <v>0</v>
      </c>
      <c r="AS2373" s="114">
        <v>0</v>
      </c>
      <c r="AT2373" s="114">
        <v>0</v>
      </c>
      <c r="AU2373" s="114">
        <v>0</v>
      </c>
      <c r="AV2373" s="114">
        <v>0</v>
      </c>
      <c r="AW2373" s="114">
        <v>51</v>
      </c>
      <c r="AX2373" s="114">
        <v>0</v>
      </c>
      <c r="AY2373" s="114">
        <v>0</v>
      </c>
      <c r="AZ2373" s="114">
        <v>0</v>
      </c>
      <c r="BA2373" s="114">
        <v>0</v>
      </c>
      <c r="BB2373" s="114">
        <v>120</v>
      </c>
      <c r="BC2373" s="114">
        <v>0</v>
      </c>
      <c r="BD2373" s="115">
        <v>0</v>
      </c>
      <c r="BE2373" s="114">
        <v>0</v>
      </c>
      <c r="BF2373" s="114">
        <v>0</v>
      </c>
      <c r="BG2373" s="114">
        <v>0</v>
      </c>
      <c r="BH2373" s="114">
        <v>0</v>
      </c>
      <c r="BI2373" s="114">
        <v>0</v>
      </c>
      <c r="BJ2373" s="114">
        <v>0</v>
      </c>
      <c r="BK2373" s="114">
        <v>0</v>
      </c>
      <c r="BL2373" s="114">
        <v>0</v>
      </c>
      <c r="BM2373" s="114">
        <v>0</v>
      </c>
      <c r="BN2373" s="114">
        <v>0</v>
      </c>
      <c r="BO2373" s="114">
        <v>0</v>
      </c>
      <c r="BP2373" s="114">
        <v>0</v>
      </c>
      <c r="BQ2373" s="114">
        <v>169</v>
      </c>
      <c r="BR2373" s="114">
        <v>254</v>
      </c>
      <c r="BS2373" s="114">
        <v>0</v>
      </c>
    </row>
    <row r="2374" spans="1:71" ht="15" x14ac:dyDescent="0.25">
      <c r="A2374" s="1" t="str">
        <f>CONCATENATE(G2374,"-",F2374,"-",H2374)</f>
        <v>999929352-Red-Youth</v>
      </c>
      <c r="B2374" s="1" t="str">
        <f>CONCATENATE(G2374,"-",H2374)</f>
        <v>999929352-Youth</v>
      </c>
      <c r="C2374" s="36" t="s">
        <v>879</v>
      </c>
      <c r="D2374" s="36" t="s">
        <v>50</v>
      </c>
      <c r="E2374" s="36" t="s">
        <v>27</v>
      </c>
      <c r="F2374" s="42" t="s">
        <v>136</v>
      </c>
      <c r="G2374" s="128">
        <v>999929352</v>
      </c>
      <c r="H2374" s="36" t="s">
        <v>208</v>
      </c>
      <c r="I2374" s="34">
        <f>((L2374)-J2374)+T2374</f>
        <v>509.2</v>
      </c>
      <c r="J2374" s="34">
        <f>L2374/2</f>
        <v>21.200000000000003</v>
      </c>
      <c r="K2374" s="37"/>
      <c r="L2374" s="34">
        <f>SUM(N2374,O2374,P2374,Q2374,R2374,M2374)</f>
        <v>42.400000000000006</v>
      </c>
      <c r="M2374" s="34">
        <f>AJ2374</f>
        <v>0</v>
      </c>
      <c r="N2374" s="34">
        <f>SUM(AI2374)</f>
        <v>0</v>
      </c>
      <c r="O2374" s="34">
        <f>0</f>
        <v>0</v>
      </c>
      <c r="P2374" s="34">
        <v>0</v>
      </c>
      <c r="Q2374" s="34">
        <v>0</v>
      </c>
      <c r="R2374" s="34">
        <f>AH2374</f>
        <v>42.400000000000006</v>
      </c>
      <c r="S2374" s="122"/>
      <c r="T2374" s="41">
        <f>SUM(U2374,AA2374)</f>
        <v>488</v>
      </c>
      <c r="U2374" s="41">
        <f>IF(SUM(V2374:Y2374)&gt;=250, 250,SUM(V2374:Y2374))</f>
        <v>170</v>
      </c>
      <c r="V2374" s="41">
        <v>0</v>
      </c>
      <c r="W2374" s="41">
        <v>0</v>
      </c>
      <c r="X2374" s="41">
        <f>SUM(AL2374,AN2374,BO2374,BS2374)</f>
        <v>50</v>
      </c>
      <c r="Y2374" s="41">
        <f>SUM(AO2374:BN2374)</f>
        <v>120</v>
      </c>
      <c r="Z2374" s="41">
        <f>COUNTIF(AO2374:BN2374, "&gt;0")</f>
        <v>1</v>
      </c>
      <c r="AA2374" s="41">
        <f>SUM(AB2374:AF2374)</f>
        <v>318</v>
      </c>
      <c r="AB2374" s="41">
        <f>BP2374+BQ2374</f>
        <v>127</v>
      </c>
      <c r="AC2374" s="41">
        <v>0</v>
      </c>
      <c r="AD2374" s="41">
        <v>0</v>
      </c>
      <c r="AE2374" s="41">
        <f>SUM(BR2374)</f>
        <v>191</v>
      </c>
      <c r="AF2374" s="41">
        <f>SUM(AM2374)</f>
        <v>0</v>
      </c>
      <c r="AG2374" s="122"/>
      <c r="AH2374" s="36">
        <v>42.400000000000006</v>
      </c>
      <c r="AI2374" s="36">
        <v>0</v>
      </c>
      <c r="AJ2374" s="36">
        <v>0</v>
      </c>
      <c r="AK2374" s="37"/>
      <c r="AL2374" s="1">
        <v>0</v>
      </c>
      <c r="AM2374" s="1">
        <v>0</v>
      </c>
      <c r="AN2374" s="1">
        <v>50</v>
      </c>
      <c r="AO2374" s="1">
        <v>0</v>
      </c>
      <c r="AP2374" s="1">
        <v>0</v>
      </c>
      <c r="AQ2374" s="114">
        <v>0</v>
      </c>
      <c r="AR2374" s="1">
        <v>0</v>
      </c>
      <c r="AS2374" s="114">
        <v>0</v>
      </c>
      <c r="AT2374" s="114">
        <v>0</v>
      </c>
      <c r="AU2374" s="114">
        <v>0</v>
      </c>
      <c r="AV2374" s="114">
        <v>0</v>
      </c>
      <c r="AW2374" s="114">
        <v>0</v>
      </c>
      <c r="AX2374" s="114">
        <v>0</v>
      </c>
      <c r="AY2374" s="114">
        <v>0</v>
      </c>
      <c r="AZ2374" s="114">
        <v>0</v>
      </c>
      <c r="BA2374" s="114">
        <v>0</v>
      </c>
      <c r="BB2374" s="114">
        <v>0</v>
      </c>
      <c r="BC2374" s="114">
        <v>0</v>
      </c>
      <c r="BD2374" s="115">
        <v>0</v>
      </c>
      <c r="BE2374" s="114">
        <v>0</v>
      </c>
      <c r="BF2374" s="114">
        <v>0</v>
      </c>
      <c r="BG2374" s="114">
        <v>0</v>
      </c>
      <c r="BH2374" s="114">
        <v>120</v>
      </c>
      <c r="BI2374" s="114">
        <v>0</v>
      </c>
      <c r="BJ2374" s="114">
        <v>0</v>
      </c>
      <c r="BK2374" s="114">
        <v>0</v>
      </c>
      <c r="BL2374" s="114">
        <v>0</v>
      </c>
      <c r="BM2374" s="114">
        <v>0</v>
      </c>
      <c r="BN2374" s="114">
        <v>0</v>
      </c>
      <c r="BO2374" s="114">
        <v>0</v>
      </c>
      <c r="BP2374" s="114">
        <v>127</v>
      </c>
      <c r="BQ2374" s="114">
        <v>0</v>
      </c>
      <c r="BR2374" s="114">
        <v>191</v>
      </c>
      <c r="BS2374" s="114">
        <v>0</v>
      </c>
    </row>
    <row r="2375" spans="1:71" ht="15" x14ac:dyDescent="0.25">
      <c r="A2375" s="1" t="str">
        <f>CONCATENATE(G2375,"-",F2375,"-",H2375)</f>
        <v>999919423-Red-Youth</v>
      </c>
      <c r="B2375" s="1" t="str">
        <f>CONCATENATE(G2375,"-",H2375)</f>
        <v>999919423-Youth</v>
      </c>
      <c r="C2375" s="36" t="s">
        <v>625</v>
      </c>
      <c r="D2375" s="36" t="s">
        <v>602</v>
      </c>
      <c r="E2375" s="36" t="s">
        <v>27</v>
      </c>
      <c r="F2375" s="42" t="s">
        <v>136</v>
      </c>
      <c r="G2375" s="128">
        <v>999919423</v>
      </c>
      <c r="H2375" s="36" t="s">
        <v>208</v>
      </c>
      <c r="I2375" s="34">
        <f>((L2375)-J2375)+T2375</f>
        <v>495</v>
      </c>
      <c r="J2375" s="34">
        <f>L2375/2</f>
        <v>0</v>
      </c>
      <c r="K2375" s="37"/>
      <c r="L2375" s="34">
        <f>SUM(N2375,O2375,P2375,Q2375,R2375,M2375)</f>
        <v>0</v>
      </c>
      <c r="M2375" s="34">
        <f>AJ2375</f>
        <v>0</v>
      </c>
      <c r="N2375" s="34">
        <f>SUM(AI2375)</f>
        <v>0</v>
      </c>
      <c r="O2375" s="34">
        <f>0</f>
        <v>0</v>
      </c>
      <c r="P2375" s="34">
        <v>0</v>
      </c>
      <c r="Q2375" s="34">
        <v>0</v>
      </c>
      <c r="R2375" s="34">
        <f>AH2375</f>
        <v>0</v>
      </c>
      <c r="S2375" s="122"/>
      <c r="T2375" s="41">
        <f>SUM(U2375,AA2375)</f>
        <v>495</v>
      </c>
      <c r="U2375" s="41">
        <f>IF(SUM(V2375:Y2375)&gt;=250, 250,SUM(V2375:Y2375))</f>
        <v>135</v>
      </c>
      <c r="V2375" s="41">
        <v>0</v>
      </c>
      <c r="W2375" s="41">
        <v>0</v>
      </c>
      <c r="X2375" s="41">
        <f>SUM(AL2375,AN2375,BO2375,BS2375)</f>
        <v>0</v>
      </c>
      <c r="Y2375" s="41">
        <f>SUM(AO2375:BN2375)</f>
        <v>135</v>
      </c>
      <c r="Z2375" s="41">
        <f>COUNTIF(AO2375:BN2375, "&gt;0")</f>
        <v>2</v>
      </c>
      <c r="AA2375" s="41">
        <f>SUM(AB2375:AF2375)</f>
        <v>360</v>
      </c>
      <c r="AB2375" s="41">
        <f>BP2375+BQ2375</f>
        <v>169</v>
      </c>
      <c r="AC2375" s="41">
        <v>0</v>
      </c>
      <c r="AD2375" s="41">
        <v>0</v>
      </c>
      <c r="AE2375" s="41">
        <f>SUM(BR2375)</f>
        <v>191</v>
      </c>
      <c r="AF2375" s="41">
        <f>SUM(AM2375)</f>
        <v>0</v>
      </c>
      <c r="AG2375" s="122"/>
      <c r="AH2375" s="36">
        <v>0</v>
      </c>
      <c r="AI2375" s="126">
        <v>0</v>
      </c>
      <c r="AJ2375" s="36">
        <v>0</v>
      </c>
      <c r="AK2375" s="37"/>
      <c r="AL2375" s="1">
        <v>0</v>
      </c>
      <c r="AM2375" s="1">
        <v>0</v>
      </c>
      <c r="AN2375" s="1">
        <v>0</v>
      </c>
      <c r="AO2375" s="1">
        <v>0</v>
      </c>
      <c r="AP2375" s="1">
        <v>90</v>
      </c>
      <c r="AQ2375" s="114">
        <v>0</v>
      </c>
      <c r="AR2375" s="1">
        <v>0</v>
      </c>
      <c r="AS2375" s="114">
        <v>0</v>
      </c>
      <c r="AT2375" s="114">
        <v>0</v>
      </c>
      <c r="AU2375" s="114">
        <v>0</v>
      </c>
      <c r="AV2375" s="114">
        <v>0</v>
      </c>
      <c r="AW2375" s="114">
        <v>0</v>
      </c>
      <c r="AX2375" s="114">
        <v>0</v>
      </c>
      <c r="AY2375" s="114">
        <v>0</v>
      </c>
      <c r="AZ2375" s="114">
        <v>0</v>
      </c>
      <c r="BA2375" s="114">
        <v>45</v>
      </c>
      <c r="BB2375" s="114">
        <v>0</v>
      </c>
      <c r="BC2375" s="114">
        <v>0</v>
      </c>
      <c r="BD2375" s="115">
        <v>0</v>
      </c>
      <c r="BE2375" s="114">
        <v>0</v>
      </c>
      <c r="BF2375" s="114">
        <v>0</v>
      </c>
      <c r="BG2375" s="114">
        <v>0</v>
      </c>
      <c r="BH2375" s="114">
        <v>0</v>
      </c>
      <c r="BI2375" s="114">
        <v>0</v>
      </c>
      <c r="BJ2375" s="114">
        <v>0</v>
      </c>
      <c r="BK2375" s="114">
        <v>0</v>
      </c>
      <c r="BL2375" s="114">
        <v>0</v>
      </c>
      <c r="BM2375" s="114">
        <v>0</v>
      </c>
      <c r="BN2375" s="114">
        <v>0</v>
      </c>
      <c r="BO2375" s="114">
        <v>0</v>
      </c>
      <c r="BP2375" s="114">
        <v>169</v>
      </c>
      <c r="BQ2375" s="114">
        <v>0</v>
      </c>
      <c r="BR2375" s="114">
        <v>191</v>
      </c>
      <c r="BS2375" s="114">
        <v>0</v>
      </c>
    </row>
    <row r="2376" spans="1:71" ht="15" x14ac:dyDescent="0.25">
      <c r="A2376" s="1" t="str">
        <f>CONCATENATE(G2376,"-",F2376,"-",H2376)</f>
        <v>999934769-Red-Youth</v>
      </c>
      <c r="B2376" s="1" t="str">
        <f>CONCATENATE(G2376,"-",H2376)</f>
        <v>999934769-Youth</v>
      </c>
      <c r="C2376" s="36" t="s">
        <v>2229</v>
      </c>
      <c r="D2376" s="36" t="s">
        <v>2338</v>
      </c>
      <c r="E2376" s="36" t="s">
        <v>27</v>
      </c>
      <c r="F2376" s="42" t="s">
        <v>136</v>
      </c>
      <c r="G2376" s="128">
        <v>999934769</v>
      </c>
      <c r="H2376" s="36" t="s">
        <v>208</v>
      </c>
      <c r="I2376" s="34">
        <f>((L2376)-J2376)+T2376</f>
        <v>409</v>
      </c>
      <c r="J2376" s="36"/>
      <c r="K2376" s="35"/>
      <c r="L2376" s="34">
        <f>SUM(N2376,O2376,P2376,Q2376,R2376,M2376)</f>
        <v>0</v>
      </c>
      <c r="M2376" s="34">
        <f>AJ2376</f>
        <v>0</v>
      </c>
      <c r="N2376" s="34">
        <f>SUM(AI2376)</f>
        <v>0</v>
      </c>
      <c r="O2376" s="34">
        <f>0</f>
        <v>0</v>
      </c>
      <c r="P2376" s="34">
        <v>0</v>
      </c>
      <c r="Q2376" s="34">
        <v>0</v>
      </c>
      <c r="R2376" s="34">
        <f>AH2376</f>
        <v>0</v>
      </c>
      <c r="S2376" s="122"/>
      <c r="T2376" s="41">
        <f>SUM(U2376,AA2376)</f>
        <v>409</v>
      </c>
      <c r="U2376" s="41">
        <f>IF(SUM(V2376:Y2376)&gt;=250, 250,SUM(V2376:Y2376))</f>
        <v>28</v>
      </c>
      <c r="V2376" s="41">
        <v>0</v>
      </c>
      <c r="W2376" s="41">
        <v>0</v>
      </c>
      <c r="X2376" s="41">
        <f>SUM(AL2376,AN2376,BO2376,BS2376)</f>
        <v>0</v>
      </c>
      <c r="Y2376" s="41">
        <f>SUM(AO2376:BN2376)</f>
        <v>28</v>
      </c>
      <c r="Z2376" s="41">
        <f>COUNTIF(AO2376:BN2376, "&gt;0")</f>
        <v>1</v>
      </c>
      <c r="AA2376" s="41">
        <f>SUM(AB2376:AF2376)</f>
        <v>381</v>
      </c>
      <c r="AB2376" s="41">
        <f>BP2376+BQ2376</f>
        <v>127</v>
      </c>
      <c r="AC2376" s="41">
        <v>0</v>
      </c>
      <c r="AD2376" s="41">
        <v>0</v>
      </c>
      <c r="AE2376" s="41">
        <f>SUM(BR2376)</f>
        <v>254</v>
      </c>
      <c r="AF2376" s="41">
        <f>SUM(AM2376)</f>
        <v>0</v>
      </c>
      <c r="AG2376" s="122"/>
      <c r="AH2376" s="36">
        <v>0</v>
      </c>
      <c r="AI2376" s="126">
        <v>0</v>
      </c>
      <c r="AJ2376" s="36">
        <v>0</v>
      </c>
      <c r="AK2376" s="121"/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14">
        <v>0</v>
      </c>
      <c r="AR2376" s="1">
        <v>0</v>
      </c>
      <c r="AS2376" s="114">
        <v>0</v>
      </c>
      <c r="AT2376" s="114">
        <v>0</v>
      </c>
      <c r="AU2376" s="114">
        <v>0</v>
      </c>
      <c r="AV2376" s="114">
        <v>0</v>
      </c>
      <c r="AW2376" s="114">
        <v>28</v>
      </c>
      <c r="AX2376" s="114">
        <v>0</v>
      </c>
      <c r="AY2376" s="114">
        <v>0</v>
      </c>
      <c r="AZ2376" s="114">
        <v>0</v>
      </c>
      <c r="BA2376" s="114">
        <v>0</v>
      </c>
      <c r="BB2376" s="114">
        <v>0</v>
      </c>
      <c r="BC2376" s="114">
        <v>0</v>
      </c>
      <c r="BD2376" s="115">
        <v>0</v>
      </c>
      <c r="BE2376" s="114">
        <v>0</v>
      </c>
      <c r="BF2376" s="114">
        <v>0</v>
      </c>
      <c r="BG2376" s="114">
        <v>0</v>
      </c>
      <c r="BH2376" s="114">
        <v>0</v>
      </c>
      <c r="BI2376" s="114">
        <v>0</v>
      </c>
      <c r="BJ2376" s="114">
        <v>0</v>
      </c>
      <c r="BK2376" s="114">
        <v>0</v>
      </c>
      <c r="BL2376" s="114">
        <v>0</v>
      </c>
      <c r="BM2376" s="114">
        <v>0</v>
      </c>
      <c r="BN2376" s="114">
        <v>0</v>
      </c>
      <c r="BO2376" s="114">
        <v>0</v>
      </c>
      <c r="BP2376" s="114">
        <v>0</v>
      </c>
      <c r="BQ2376" s="114">
        <v>127</v>
      </c>
      <c r="BR2376" s="114">
        <v>254</v>
      </c>
      <c r="BS2376" s="114">
        <v>0</v>
      </c>
    </row>
    <row r="2377" spans="1:71" ht="15" x14ac:dyDescent="0.25">
      <c r="A2377" s="1" t="str">
        <f>CONCATENATE(G2377,"-",F2377,"-",H2377)</f>
        <v>999933816-Red-Youth</v>
      </c>
      <c r="B2377" s="1" t="str">
        <f>CONCATENATE(G2377,"-",H2377)</f>
        <v>999933816-Youth</v>
      </c>
      <c r="C2377" s="36" t="s">
        <v>2393</v>
      </c>
      <c r="D2377" s="36" t="s">
        <v>2394</v>
      </c>
      <c r="E2377" s="36" t="s">
        <v>27</v>
      </c>
      <c r="F2377" s="42" t="s">
        <v>136</v>
      </c>
      <c r="G2377" s="128">
        <v>999933816</v>
      </c>
      <c r="H2377" s="36" t="s">
        <v>208</v>
      </c>
      <c r="I2377" s="34">
        <f>((L2377)-J2377)+T2377</f>
        <v>398</v>
      </c>
      <c r="J2377" s="36"/>
      <c r="K2377" s="35"/>
      <c r="L2377" s="34">
        <f>SUM(N2377,O2377,P2377,Q2377,R2377,M2377)</f>
        <v>0</v>
      </c>
      <c r="M2377" s="34">
        <f>AJ2377</f>
        <v>0</v>
      </c>
      <c r="N2377" s="34">
        <f>SUM(AI2377)</f>
        <v>0</v>
      </c>
      <c r="O2377" s="34">
        <f>0</f>
        <v>0</v>
      </c>
      <c r="P2377" s="34">
        <v>0</v>
      </c>
      <c r="Q2377" s="34">
        <v>0</v>
      </c>
      <c r="R2377" s="34">
        <f>AH2377</f>
        <v>0</v>
      </c>
      <c r="S2377" s="122"/>
      <c r="T2377" s="41">
        <f>SUM(U2377,AA2377)</f>
        <v>398</v>
      </c>
      <c r="U2377" s="41">
        <f>IF(SUM(V2377:Y2377)&gt;=250, 250,SUM(V2377:Y2377))</f>
        <v>38</v>
      </c>
      <c r="V2377" s="41">
        <v>0</v>
      </c>
      <c r="W2377" s="41">
        <v>0</v>
      </c>
      <c r="X2377" s="41">
        <f>SUM(AL2377,AN2377,BO2377,BS2377)</f>
        <v>0</v>
      </c>
      <c r="Y2377" s="41">
        <f>SUM(AO2377:BN2377)</f>
        <v>38</v>
      </c>
      <c r="Z2377" s="41">
        <f>COUNTIF(AO2377:BN2377, "&gt;0")</f>
        <v>1</v>
      </c>
      <c r="AA2377" s="41">
        <f>SUM(AB2377:AF2377)</f>
        <v>360</v>
      </c>
      <c r="AB2377" s="41">
        <f>BP2377+BQ2377</f>
        <v>169</v>
      </c>
      <c r="AC2377" s="41">
        <v>0</v>
      </c>
      <c r="AD2377" s="41">
        <v>0</v>
      </c>
      <c r="AE2377" s="41">
        <f>SUM(BR2377)</f>
        <v>191</v>
      </c>
      <c r="AF2377" s="41">
        <f>SUM(AM2377)</f>
        <v>0</v>
      </c>
      <c r="AG2377" s="122"/>
      <c r="AH2377" s="36">
        <v>0</v>
      </c>
      <c r="AI2377" s="126">
        <v>0</v>
      </c>
      <c r="AJ2377" s="36">
        <v>0</v>
      </c>
      <c r="AK2377" s="121"/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14">
        <v>0</v>
      </c>
      <c r="AR2377" s="1">
        <v>0</v>
      </c>
      <c r="AS2377" s="114">
        <v>0</v>
      </c>
      <c r="AT2377" s="114">
        <v>0</v>
      </c>
      <c r="AU2377" s="114">
        <v>0</v>
      </c>
      <c r="AV2377" s="114">
        <v>0</v>
      </c>
      <c r="AW2377" s="114">
        <v>38</v>
      </c>
      <c r="AX2377" s="114">
        <v>0</v>
      </c>
      <c r="AY2377" s="114">
        <v>0</v>
      </c>
      <c r="AZ2377" s="114">
        <v>0</v>
      </c>
      <c r="BA2377" s="114">
        <v>0</v>
      </c>
      <c r="BB2377" s="114">
        <v>0</v>
      </c>
      <c r="BC2377" s="114">
        <v>0</v>
      </c>
      <c r="BD2377" s="115">
        <v>0</v>
      </c>
      <c r="BE2377" s="114">
        <v>0</v>
      </c>
      <c r="BF2377" s="114">
        <v>0</v>
      </c>
      <c r="BG2377" s="114">
        <v>0</v>
      </c>
      <c r="BH2377" s="114">
        <v>0</v>
      </c>
      <c r="BI2377" s="114">
        <v>0</v>
      </c>
      <c r="BJ2377" s="114">
        <v>0</v>
      </c>
      <c r="BK2377" s="114">
        <v>0</v>
      </c>
      <c r="BL2377" s="114">
        <v>0</v>
      </c>
      <c r="BM2377" s="114">
        <v>0</v>
      </c>
      <c r="BN2377" s="114">
        <v>0</v>
      </c>
      <c r="BO2377" s="114">
        <v>0</v>
      </c>
      <c r="BP2377" s="114">
        <v>0</v>
      </c>
      <c r="BQ2377" s="114">
        <v>169</v>
      </c>
      <c r="BR2377" s="114">
        <v>191</v>
      </c>
      <c r="BS2377" s="114">
        <v>0</v>
      </c>
    </row>
    <row r="2378" spans="1:71" ht="15" x14ac:dyDescent="0.25">
      <c r="A2378" s="1" t="str">
        <f>CONCATENATE(G2378,"-",F2378,"-",H2378)</f>
        <v>999930951-Red-Youth</v>
      </c>
      <c r="B2378" s="1" t="str">
        <f>CONCATENATE(G2378,"-",H2378)</f>
        <v>999930951-Youth</v>
      </c>
      <c r="C2378" s="149" t="s">
        <v>149</v>
      </c>
      <c r="D2378" s="149" t="s">
        <v>374</v>
      </c>
      <c r="E2378" s="149" t="s">
        <v>27</v>
      </c>
      <c r="F2378" s="42" t="s">
        <v>136</v>
      </c>
      <c r="G2378" s="149">
        <v>999930951</v>
      </c>
      <c r="H2378" s="149" t="s">
        <v>208</v>
      </c>
      <c r="I2378" s="34">
        <f>((L2378)-J2378)+T2378</f>
        <v>386</v>
      </c>
      <c r="J2378" s="36"/>
      <c r="K2378" s="35"/>
      <c r="L2378" s="34">
        <f>SUM(N2378,O2378,P2378,Q2378,R2378,M2378)</f>
        <v>0</v>
      </c>
      <c r="M2378" s="34">
        <f>AJ2378</f>
        <v>0</v>
      </c>
      <c r="N2378" s="34">
        <f>SUM(AI2378)</f>
        <v>0</v>
      </c>
      <c r="O2378" s="34">
        <f>0</f>
        <v>0</v>
      </c>
      <c r="P2378" s="34">
        <v>0</v>
      </c>
      <c r="Q2378" s="34">
        <v>0</v>
      </c>
      <c r="R2378" s="34">
        <f>AH2378</f>
        <v>0</v>
      </c>
      <c r="S2378" s="122"/>
      <c r="T2378" s="41">
        <f>SUM(U2378,AA2378)</f>
        <v>386</v>
      </c>
      <c r="U2378" s="41">
        <f>IF(SUM(V2378:Y2378)&gt;=250, 250,SUM(V2378:Y2378))</f>
        <v>68</v>
      </c>
      <c r="V2378" s="41">
        <v>0</v>
      </c>
      <c r="W2378" s="41">
        <v>0</v>
      </c>
      <c r="X2378" s="41">
        <f>SUM(AL2378,AN2378,BO2378,BS2378)</f>
        <v>0</v>
      </c>
      <c r="Y2378" s="41">
        <f>SUM(AO2378:BN2378)</f>
        <v>68</v>
      </c>
      <c r="Z2378" s="41">
        <f>COUNTIF(AO2378:BN2378, "&gt;0")</f>
        <v>1</v>
      </c>
      <c r="AA2378" s="41">
        <f>SUM(AB2378:AF2378)</f>
        <v>318</v>
      </c>
      <c r="AB2378" s="41">
        <f>BP2378+BQ2378</f>
        <v>127</v>
      </c>
      <c r="AC2378" s="41">
        <v>0</v>
      </c>
      <c r="AD2378" s="41">
        <v>0</v>
      </c>
      <c r="AE2378" s="41">
        <f>SUM(BR2378)</f>
        <v>191</v>
      </c>
      <c r="AF2378" s="41">
        <f>SUM(AM2378)</f>
        <v>0</v>
      </c>
      <c r="AG2378" s="122"/>
      <c r="AH2378" s="36">
        <v>0</v>
      </c>
      <c r="AI2378" s="126">
        <v>0</v>
      </c>
      <c r="AJ2378" s="36">
        <v>0</v>
      </c>
      <c r="AK2378" s="121"/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14">
        <v>0</v>
      </c>
      <c r="AR2378" s="1">
        <v>0</v>
      </c>
      <c r="AS2378" s="114">
        <v>0</v>
      </c>
      <c r="AT2378" s="114">
        <v>0</v>
      </c>
      <c r="AU2378" s="114">
        <v>0</v>
      </c>
      <c r="AV2378" s="114">
        <v>0</v>
      </c>
      <c r="AW2378" s="114">
        <v>0</v>
      </c>
      <c r="AX2378" s="114">
        <v>0</v>
      </c>
      <c r="AY2378" s="114">
        <v>0</v>
      </c>
      <c r="AZ2378" s="114">
        <v>0</v>
      </c>
      <c r="BA2378" s="114">
        <v>0</v>
      </c>
      <c r="BB2378" s="114">
        <v>0</v>
      </c>
      <c r="BC2378" s="114">
        <v>68</v>
      </c>
      <c r="BD2378" s="115">
        <v>0</v>
      </c>
      <c r="BE2378" s="114">
        <v>0</v>
      </c>
      <c r="BF2378" s="114">
        <v>0</v>
      </c>
      <c r="BG2378" s="114">
        <v>0</v>
      </c>
      <c r="BH2378" s="114">
        <v>0</v>
      </c>
      <c r="BI2378" s="114">
        <v>0</v>
      </c>
      <c r="BJ2378" s="114">
        <v>0</v>
      </c>
      <c r="BK2378" s="114">
        <v>0</v>
      </c>
      <c r="BL2378" s="114">
        <v>0</v>
      </c>
      <c r="BM2378" s="114">
        <v>0</v>
      </c>
      <c r="BN2378" s="114">
        <v>0</v>
      </c>
      <c r="BO2378" s="114">
        <v>0</v>
      </c>
      <c r="BP2378" s="114">
        <v>127</v>
      </c>
      <c r="BQ2378" s="114">
        <v>0</v>
      </c>
      <c r="BR2378" s="114">
        <v>191</v>
      </c>
      <c r="BS2378" s="114">
        <v>0</v>
      </c>
    </row>
    <row r="2379" spans="1:71" ht="15" x14ac:dyDescent="0.25">
      <c r="A2379" s="1" t="str">
        <f>CONCATENATE(G2379,"-",F2379,"-",H2379)</f>
        <v>999921408-Red-Youth</v>
      </c>
      <c r="B2379" s="1" t="str">
        <f>CONCATENATE(G2379,"-",H2379)</f>
        <v>999921408-Youth</v>
      </c>
      <c r="C2379" s="36" t="s">
        <v>328</v>
      </c>
      <c r="D2379" s="36" t="s">
        <v>197</v>
      </c>
      <c r="E2379" s="36" t="s">
        <v>27</v>
      </c>
      <c r="F2379" s="42" t="s">
        <v>136</v>
      </c>
      <c r="G2379" s="127">
        <v>999921408</v>
      </c>
      <c r="H2379" s="36" t="s">
        <v>208</v>
      </c>
      <c r="I2379" s="34">
        <f>((L2379)-J2379)+T2379</f>
        <v>370.5</v>
      </c>
      <c r="J2379" s="34">
        <f>L2379/2</f>
        <v>56.5</v>
      </c>
      <c r="K2379" s="37"/>
      <c r="L2379" s="34">
        <f>SUM(N2379,O2379,P2379,Q2379,R2379,M2379)</f>
        <v>113</v>
      </c>
      <c r="M2379" s="34">
        <f>AJ2379</f>
        <v>0</v>
      </c>
      <c r="N2379" s="34">
        <f>SUM(AI2379)</f>
        <v>0</v>
      </c>
      <c r="O2379" s="34">
        <f>0</f>
        <v>0</v>
      </c>
      <c r="P2379" s="34">
        <v>0</v>
      </c>
      <c r="Q2379" s="34">
        <v>0</v>
      </c>
      <c r="R2379" s="34">
        <f>AH2379</f>
        <v>113</v>
      </c>
      <c r="S2379" s="122"/>
      <c r="T2379" s="41">
        <f>SUM(U2379,AA2379)</f>
        <v>314</v>
      </c>
      <c r="U2379" s="41">
        <f>IF(SUM(V2379:Y2379)&gt;=250, 250,SUM(V2379:Y2379))</f>
        <v>28</v>
      </c>
      <c r="V2379" s="41">
        <v>0</v>
      </c>
      <c r="W2379" s="41">
        <v>0</v>
      </c>
      <c r="X2379" s="41">
        <f>SUM(AL2379,AN2379,BO2379,BS2379)</f>
        <v>0</v>
      </c>
      <c r="Y2379" s="41">
        <f>SUM(AO2379:BN2379)</f>
        <v>28</v>
      </c>
      <c r="Z2379" s="41">
        <f>COUNTIF(AO2379:BN2379, "&gt;0")</f>
        <v>1</v>
      </c>
      <c r="AA2379" s="41">
        <f>SUM(AB2379:AF2379)</f>
        <v>286</v>
      </c>
      <c r="AB2379" s="41">
        <f>BP2379+BQ2379</f>
        <v>95</v>
      </c>
      <c r="AC2379" s="41">
        <v>0</v>
      </c>
      <c r="AD2379" s="41">
        <v>0</v>
      </c>
      <c r="AE2379" s="41">
        <f>SUM(BR2379)</f>
        <v>191</v>
      </c>
      <c r="AF2379" s="41">
        <f>SUM(AM2379)</f>
        <v>0</v>
      </c>
      <c r="AG2379" s="122"/>
      <c r="AH2379" s="36">
        <v>113</v>
      </c>
      <c r="AI2379" s="126">
        <v>0</v>
      </c>
      <c r="AJ2379" s="36">
        <v>0</v>
      </c>
      <c r="AK2379" s="121"/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14">
        <v>0</v>
      </c>
      <c r="AR2379" s="1">
        <v>0</v>
      </c>
      <c r="AS2379" s="114">
        <v>0</v>
      </c>
      <c r="AT2379" s="114">
        <v>0</v>
      </c>
      <c r="AU2379" s="114">
        <v>0</v>
      </c>
      <c r="AV2379" s="114">
        <v>0</v>
      </c>
      <c r="AW2379" s="114">
        <v>28</v>
      </c>
      <c r="AX2379" s="114">
        <v>0</v>
      </c>
      <c r="AY2379" s="114">
        <v>0</v>
      </c>
      <c r="AZ2379" s="114">
        <v>0</v>
      </c>
      <c r="BA2379" s="114">
        <v>0</v>
      </c>
      <c r="BB2379" s="114">
        <v>0</v>
      </c>
      <c r="BC2379" s="114">
        <v>0</v>
      </c>
      <c r="BD2379" s="115">
        <v>0</v>
      </c>
      <c r="BE2379" s="114">
        <v>0</v>
      </c>
      <c r="BF2379" s="114">
        <v>0</v>
      </c>
      <c r="BG2379" s="114">
        <v>0</v>
      </c>
      <c r="BH2379" s="114">
        <v>0</v>
      </c>
      <c r="BI2379" s="114">
        <v>0</v>
      </c>
      <c r="BJ2379" s="114">
        <v>0</v>
      </c>
      <c r="BK2379" s="114">
        <v>0</v>
      </c>
      <c r="BL2379" s="114">
        <v>0</v>
      </c>
      <c r="BM2379" s="114">
        <v>0</v>
      </c>
      <c r="BN2379" s="114">
        <v>0</v>
      </c>
      <c r="BO2379" s="114">
        <v>0</v>
      </c>
      <c r="BP2379" s="114">
        <v>0</v>
      </c>
      <c r="BQ2379" s="114">
        <v>95</v>
      </c>
      <c r="BR2379" s="114">
        <v>191</v>
      </c>
      <c r="BS2379" s="114">
        <v>0</v>
      </c>
    </row>
    <row r="2380" spans="1:71" ht="15" x14ac:dyDescent="0.25">
      <c r="A2380" s="1" t="str">
        <f>CONCATENATE(G2380,"-",F2380,"-",H2380)</f>
        <v>999935736-Red-Youth</v>
      </c>
      <c r="B2380" s="1" t="str">
        <f>CONCATENATE(G2380,"-",H2380)</f>
        <v>999935736-Youth</v>
      </c>
      <c r="C2380" s="36" t="s">
        <v>125</v>
      </c>
      <c r="D2380" s="36" t="s">
        <v>495</v>
      </c>
      <c r="E2380" s="36" t="s">
        <v>27</v>
      </c>
      <c r="F2380" s="42" t="s">
        <v>136</v>
      </c>
      <c r="G2380" s="36">
        <v>999935736</v>
      </c>
      <c r="H2380" s="36" t="s">
        <v>208</v>
      </c>
      <c r="I2380" s="34">
        <f>((L2380)-J2380)+T2380</f>
        <v>351</v>
      </c>
      <c r="J2380" s="36"/>
      <c r="K2380" s="35"/>
      <c r="L2380" s="34">
        <f>SUM(N2380,O2380,P2380,Q2380,R2380,M2380)</f>
        <v>0</v>
      </c>
      <c r="M2380" s="34">
        <f>AJ2380</f>
        <v>0</v>
      </c>
      <c r="N2380" s="34">
        <f>SUM(AI2380)</f>
        <v>0</v>
      </c>
      <c r="O2380" s="34">
        <f>0</f>
        <v>0</v>
      </c>
      <c r="P2380" s="34">
        <v>0</v>
      </c>
      <c r="Q2380" s="34">
        <v>0</v>
      </c>
      <c r="R2380" s="34">
        <f>AH2380</f>
        <v>0</v>
      </c>
      <c r="S2380" s="122"/>
      <c r="T2380" s="41">
        <f>SUM(U2380,AA2380)</f>
        <v>351</v>
      </c>
      <c r="U2380" s="41">
        <f>IF(SUM(V2380:Y2380)&gt;=250, 250,SUM(V2380:Y2380))</f>
        <v>51</v>
      </c>
      <c r="V2380" s="41">
        <v>0</v>
      </c>
      <c r="W2380" s="41">
        <v>0</v>
      </c>
      <c r="X2380" s="41">
        <f>SUM(AL2380,AN2380,BO2380,BS2380)</f>
        <v>0</v>
      </c>
      <c r="Y2380" s="41">
        <f>SUM(AO2380:BN2380)</f>
        <v>51</v>
      </c>
      <c r="Z2380" s="41">
        <f>COUNTIF(AO2380:BN2380, "&gt;0")</f>
        <v>1</v>
      </c>
      <c r="AA2380" s="41">
        <f>SUM(AB2380:AF2380)</f>
        <v>300</v>
      </c>
      <c r="AB2380" s="41">
        <f>BP2380+BQ2380</f>
        <v>300</v>
      </c>
      <c r="AC2380" s="41">
        <v>0</v>
      </c>
      <c r="AD2380" s="41">
        <v>0</v>
      </c>
      <c r="AE2380" s="41">
        <f>SUM(BR2380)</f>
        <v>0</v>
      </c>
      <c r="AF2380" s="41">
        <f>SUM(AM2380)</f>
        <v>0</v>
      </c>
      <c r="AG2380" s="122"/>
      <c r="AH2380" s="36">
        <v>0</v>
      </c>
      <c r="AI2380" s="126">
        <v>0</v>
      </c>
      <c r="AJ2380" s="36">
        <v>0</v>
      </c>
      <c r="AK2380" s="121"/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14">
        <v>0</v>
      </c>
      <c r="AR2380" s="1">
        <v>0</v>
      </c>
      <c r="AS2380" s="114">
        <v>0</v>
      </c>
      <c r="AT2380" s="114">
        <v>0</v>
      </c>
      <c r="AU2380" s="114">
        <v>0</v>
      </c>
      <c r="AV2380" s="114">
        <v>0</v>
      </c>
      <c r="AW2380" s="114">
        <v>0</v>
      </c>
      <c r="AX2380" s="114">
        <v>0</v>
      </c>
      <c r="AY2380" s="114">
        <v>0</v>
      </c>
      <c r="AZ2380" s="114">
        <v>0</v>
      </c>
      <c r="BA2380" s="114">
        <v>0</v>
      </c>
      <c r="BB2380" s="114">
        <v>0</v>
      </c>
      <c r="BC2380" s="114">
        <v>0</v>
      </c>
      <c r="BD2380" s="115">
        <v>51</v>
      </c>
      <c r="BE2380" s="114">
        <v>0</v>
      </c>
      <c r="BF2380" s="114">
        <v>0</v>
      </c>
      <c r="BG2380" s="114">
        <v>0</v>
      </c>
      <c r="BH2380" s="114">
        <v>0</v>
      </c>
      <c r="BI2380" s="114">
        <v>0</v>
      </c>
      <c r="BJ2380" s="114">
        <v>0</v>
      </c>
      <c r="BK2380" s="114">
        <v>0</v>
      </c>
      <c r="BL2380" s="114">
        <v>0</v>
      </c>
      <c r="BM2380" s="114">
        <v>0</v>
      </c>
      <c r="BN2380" s="114">
        <v>0</v>
      </c>
      <c r="BO2380" s="114">
        <v>0</v>
      </c>
      <c r="BP2380" s="114">
        <v>300</v>
      </c>
      <c r="BQ2380" s="114">
        <v>0</v>
      </c>
      <c r="BR2380" s="114">
        <v>0</v>
      </c>
      <c r="BS2380" s="114">
        <v>0</v>
      </c>
    </row>
    <row r="2381" spans="1:71" ht="15" x14ac:dyDescent="0.25">
      <c r="A2381" s="1" t="str">
        <f>CONCATENATE(G2381,"-",F2381,"-",H2381)</f>
        <v>999933926-Red-Youth</v>
      </c>
      <c r="B2381" s="1" t="str">
        <f>CONCATENATE(G2381,"-",H2381)</f>
        <v>999933926-Youth</v>
      </c>
      <c r="C2381" s="36" t="s">
        <v>1357</v>
      </c>
      <c r="D2381" s="36" t="s">
        <v>2392</v>
      </c>
      <c r="E2381" s="36" t="s">
        <v>27</v>
      </c>
      <c r="F2381" s="42" t="s">
        <v>136</v>
      </c>
      <c r="G2381" s="128">
        <v>999933926</v>
      </c>
      <c r="H2381" s="36" t="s">
        <v>208</v>
      </c>
      <c r="I2381" s="34">
        <f>((L2381)-J2381)+T2381</f>
        <v>324</v>
      </c>
      <c r="J2381" s="36"/>
      <c r="K2381" s="35"/>
      <c r="L2381" s="34">
        <f>SUM(N2381,O2381,P2381,Q2381,R2381,M2381)</f>
        <v>0</v>
      </c>
      <c r="M2381" s="34">
        <f>AJ2381</f>
        <v>0</v>
      </c>
      <c r="N2381" s="34">
        <f>SUM(AI2381)</f>
        <v>0</v>
      </c>
      <c r="O2381" s="34">
        <f>0</f>
        <v>0</v>
      </c>
      <c r="P2381" s="34">
        <v>0</v>
      </c>
      <c r="Q2381" s="34">
        <v>0</v>
      </c>
      <c r="R2381" s="34">
        <f>AH2381</f>
        <v>0</v>
      </c>
      <c r="S2381" s="122"/>
      <c r="T2381" s="41">
        <f>SUM(U2381,AA2381)</f>
        <v>324</v>
      </c>
      <c r="U2381" s="41">
        <f>IF(SUM(V2381:Y2381)&gt;=250, 250,SUM(V2381:Y2381))</f>
        <v>38</v>
      </c>
      <c r="V2381" s="41">
        <v>0</v>
      </c>
      <c r="W2381" s="41">
        <v>0</v>
      </c>
      <c r="X2381" s="41">
        <f>SUM(AL2381,AN2381,BO2381,BS2381)</f>
        <v>0</v>
      </c>
      <c r="Y2381" s="41">
        <f>SUM(AO2381:BN2381)</f>
        <v>38</v>
      </c>
      <c r="Z2381" s="41">
        <f>COUNTIF(AO2381:BN2381, "&gt;0")</f>
        <v>1</v>
      </c>
      <c r="AA2381" s="41">
        <f>SUM(AB2381:AF2381)</f>
        <v>286</v>
      </c>
      <c r="AB2381" s="41">
        <f>BP2381+BQ2381</f>
        <v>95</v>
      </c>
      <c r="AC2381" s="41">
        <v>0</v>
      </c>
      <c r="AD2381" s="41">
        <v>0</v>
      </c>
      <c r="AE2381" s="41">
        <f>SUM(BR2381)</f>
        <v>191</v>
      </c>
      <c r="AF2381" s="41">
        <f>SUM(AM2381)</f>
        <v>0</v>
      </c>
      <c r="AG2381" s="122"/>
      <c r="AH2381" s="36">
        <v>0</v>
      </c>
      <c r="AI2381" s="126">
        <v>0</v>
      </c>
      <c r="AJ2381" s="36">
        <v>0</v>
      </c>
      <c r="AK2381" s="121"/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14">
        <v>0</v>
      </c>
      <c r="AR2381" s="1">
        <v>0</v>
      </c>
      <c r="AS2381" s="114">
        <v>0</v>
      </c>
      <c r="AT2381" s="114">
        <v>0</v>
      </c>
      <c r="AU2381" s="114">
        <v>0</v>
      </c>
      <c r="AV2381" s="114">
        <v>0</v>
      </c>
      <c r="AW2381" s="114">
        <v>38</v>
      </c>
      <c r="AX2381" s="114">
        <v>0</v>
      </c>
      <c r="AY2381" s="114">
        <v>0</v>
      </c>
      <c r="AZ2381" s="114">
        <v>0</v>
      </c>
      <c r="BA2381" s="114">
        <v>0</v>
      </c>
      <c r="BB2381" s="114">
        <v>0</v>
      </c>
      <c r="BC2381" s="114">
        <v>0</v>
      </c>
      <c r="BD2381" s="115">
        <v>0</v>
      </c>
      <c r="BE2381" s="114">
        <v>0</v>
      </c>
      <c r="BF2381" s="114">
        <v>0</v>
      </c>
      <c r="BG2381" s="114">
        <v>0</v>
      </c>
      <c r="BH2381" s="114">
        <v>0</v>
      </c>
      <c r="BI2381" s="114">
        <v>0</v>
      </c>
      <c r="BJ2381" s="114">
        <v>0</v>
      </c>
      <c r="BK2381" s="114">
        <v>0</v>
      </c>
      <c r="BL2381" s="114">
        <v>0</v>
      </c>
      <c r="BM2381" s="114">
        <v>0</v>
      </c>
      <c r="BN2381" s="114">
        <v>0</v>
      </c>
      <c r="BO2381" s="114">
        <v>0</v>
      </c>
      <c r="BP2381" s="114">
        <v>0</v>
      </c>
      <c r="BQ2381" s="114">
        <v>95</v>
      </c>
      <c r="BR2381" s="114">
        <v>191</v>
      </c>
      <c r="BS2381" s="114">
        <v>0</v>
      </c>
    </row>
    <row r="2382" spans="1:71" ht="15" x14ac:dyDescent="0.25">
      <c r="A2382" s="1" t="str">
        <f>CONCATENATE(G2382,"-",F2382,"-",H2382)</f>
        <v>999930688-Red-Youth</v>
      </c>
      <c r="B2382" s="1" t="str">
        <f>CONCATENATE(G2382,"-",H2382)</f>
        <v>999930688-Youth</v>
      </c>
      <c r="C2382" s="36" t="s">
        <v>1372</v>
      </c>
      <c r="D2382" s="36" t="s">
        <v>1345</v>
      </c>
      <c r="E2382" s="36" t="s">
        <v>27</v>
      </c>
      <c r="F2382" s="42" t="s">
        <v>136</v>
      </c>
      <c r="G2382" s="128">
        <v>999930688</v>
      </c>
      <c r="H2382" s="36" t="s">
        <v>208</v>
      </c>
      <c r="I2382" s="34">
        <f>((L2382)-J2382)+T2382</f>
        <v>321</v>
      </c>
      <c r="J2382" s="36"/>
      <c r="K2382" s="35"/>
      <c r="L2382" s="34">
        <f>SUM(N2382,O2382,P2382,Q2382,R2382,M2382)</f>
        <v>0</v>
      </c>
      <c r="M2382" s="34">
        <f>AJ2382</f>
        <v>0</v>
      </c>
      <c r="N2382" s="34">
        <f>SUM(AI2382)</f>
        <v>0</v>
      </c>
      <c r="O2382" s="34">
        <f>0</f>
        <v>0</v>
      </c>
      <c r="P2382" s="34">
        <v>0</v>
      </c>
      <c r="Q2382" s="34">
        <v>0</v>
      </c>
      <c r="R2382" s="34">
        <f>AH2382</f>
        <v>0</v>
      </c>
      <c r="S2382" s="122"/>
      <c r="T2382" s="41">
        <f>SUM(U2382,AA2382)</f>
        <v>321</v>
      </c>
      <c r="U2382" s="41">
        <f>IF(SUM(V2382:Y2382)&gt;=250, 250,SUM(V2382:Y2382))</f>
        <v>83</v>
      </c>
      <c r="V2382" s="41">
        <v>0</v>
      </c>
      <c r="W2382" s="41">
        <v>0</v>
      </c>
      <c r="X2382" s="41">
        <f>SUM(AL2382,AN2382,BO2382,BS2382)</f>
        <v>0</v>
      </c>
      <c r="Y2382" s="41">
        <f>SUM(AO2382:BN2382)</f>
        <v>83</v>
      </c>
      <c r="Z2382" s="41">
        <f>COUNTIF(AO2382:BN2382, "&gt;0")</f>
        <v>2</v>
      </c>
      <c r="AA2382" s="41">
        <f>SUM(AB2382:AF2382)</f>
        <v>238</v>
      </c>
      <c r="AB2382" s="41">
        <f>BP2382+BQ2382</f>
        <v>95</v>
      </c>
      <c r="AC2382" s="41">
        <v>0</v>
      </c>
      <c r="AD2382" s="41">
        <v>0</v>
      </c>
      <c r="AE2382" s="41">
        <f>SUM(BR2382)</f>
        <v>143</v>
      </c>
      <c r="AF2382" s="41">
        <f>SUM(AM2382)</f>
        <v>0</v>
      </c>
      <c r="AG2382" s="122"/>
      <c r="AH2382" s="36">
        <v>0</v>
      </c>
      <c r="AI2382" s="36">
        <v>0</v>
      </c>
      <c r="AJ2382" s="36">
        <v>0</v>
      </c>
      <c r="AK2382" s="121"/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14">
        <v>0</v>
      </c>
      <c r="AR2382" s="1">
        <v>0</v>
      </c>
      <c r="AS2382" s="114">
        <v>0</v>
      </c>
      <c r="AT2382" s="114">
        <v>0</v>
      </c>
      <c r="AU2382" s="114">
        <v>0</v>
      </c>
      <c r="AV2382" s="114">
        <v>0</v>
      </c>
      <c r="AW2382" s="114">
        <v>38</v>
      </c>
      <c r="AX2382" s="114">
        <v>0</v>
      </c>
      <c r="AY2382" s="114">
        <v>0</v>
      </c>
      <c r="AZ2382" s="114">
        <v>0</v>
      </c>
      <c r="BA2382" s="114">
        <v>0</v>
      </c>
      <c r="BB2382" s="114">
        <v>0</v>
      </c>
      <c r="BC2382" s="114">
        <v>0</v>
      </c>
      <c r="BD2382" s="115">
        <v>0</v>
      </c>
      <c r="BE2382" s="114">
        <v>0</v>
      </c>
      <c r="BF2382" s="114">
        <v>0</v>
      </c>
      <c r="BG2382" s="114">
        <v>0</v>
      </c>
      <c r="BH2382" s="114">
        <v>0</v>
      </c>
      <c r="BI2382" s="114">
        <v>0</v>
      </c>
      <c r="BJ2382" s="114">
        <v>0</v>
      </c>
      <c r="BK2382" s="114">
        <v>45</v>
      </c>
      <c r="BL2382" s="114">
        <v>0</v>
      </c>
      <c r="BM2382" s="114">
        <v>0</v>
      </c>
      <c r="BN2382" s="114">
        <v>0</v>
      </c>
      <c r="BO2382" s="114">
        <v>0</v>
      </c>
      <c r="BP2382" s="114">
        <v>0</v>
      </c>
      <c r="BQ2382" s="114">
        <v>95</v>
      </c>
      <c r="BR2382" s="114">
        <v>143</v>
      </c>
      <c r="BS2382" s="114">
        <v>0</v>
      </c>
    </row>
    <row r="2383" spans="1:71" ht="15" x14ac:dyDescent="0.25">
      <c r="A2383" s="1" t="str">
        <f>CONCATENATE(G2383,"-",F2383,"-",H2383)</f>
        <v>999931474-Red-Youth</v>
      </c>
      <c r="B2383" s="1" t="str">
        <f>CONCATENATE(G2383,"-",H2383)</f>
        <v>999931474-Youth</v>
      </c>
      <c r="C2383" s="36" t="s">
        <v>1444</v>
      </c>
      <c r="D2383" s="36" t="s">
        <v>1434</v>
      </c>
      <c r="E2383" s="36" t="s">
        <v>27</v>
      </c>
      <c r="F2383" s="42" t="s">
        <v>136</v>
      </c>
      <c r="G2383" s="127">
        <v>999931474</v>
      </c>
      <c r="H2383" s="36" t="s">
        <v>208</v>
      </c>
      <c r="I2383" s="34">
        <f>((L2383)-J2383)+T2383</f>
        <v>316</v>
      </c>
      <c r="J2383" s="36"/>
      <c r="K2383" s="37"/>
      <c r="L2383" s="34">
        <f>SUM(N2383,O2383,P2383,Q2383,R2383,M2383)</f>
        <v>113</v>
      </c>
      <c r="M2383" s="34">
        <f>AJ2383</f>
        <v>0</v>
      </c>
      <c r="N2383" s="34">
        <f>SUM(AI2383)</f>
        <v>0</v>
      </c>
      <c r="O2383" s="34">
        <f>0</f>
        <v>0</v>
      </c>
      <c r="P2383" s="34">
        <v>0</v>
      </c>
      <c r="Q2383" s="34">
        <v>0</v>
      </c>
      <c r="R2383" s="34">
        <f>AH2383</f>
        <v>113</v>
      </c>
      <c r="S2383" s="122"/>
      <c r="T2383" s="41">
        <f>SUM(U2383,AA2383)</f>
        <v>203</v>
      </c>
      <c r="U2383" s="41">
        <f>IF(SUM(V2383:Y2383)&gt;=250, 250,SUM(V2383:Y2383))</f>
        <v>60</v>
      </c>
      <c r="V2383" s="41">
        <v>0</v>
      </c>
      <c r="W2383" s="41">
        <v>0</v>
      </c>
      <c r="X2383" s="41">
        <f>SUM(AL2383,AN2383,BO2383,BS2383)</f>
        <v>0</v>
      </c>
      <c r="Y2383" s="41">
        <f>SUM(AO2383:BN2383)</f>
        <v>60</v>
      </c>
      <c r="Z2383" s="41">
        <f>COUNTIF(AO2383:BN2383, "&gt;0")</f>
        <v>1</v>
      </c>
      <c r="AA2383" s="41">
        <f>SUM(AB2383:AF2383)</f>
        <v>143</v>
      </c>
      <c r="AB2383" s="41">
        <f>BP2383+BQ2383</f>
        <v>0</v>
      </c>
      <c r="AC2383" s="41">
        <v>0</v>
      </c>
      <c r="AD2383" s="41">
        <v>0</v>
      </c>
      <c r="AE2383" s="41">
        <f>SUM(BR2383)</f>
        <v>143</v>
      </c>
      <c r="AF2383" s="41">
        <f>SUM(AM2383)</f>
        <v>0</v>
      </c>
      <c r="AG2383" s="122"/>
      <c r="AH2383" s="36">
        <v>113</v>
      </c>
      <c r="AI2383" s="126">
        <v>0</v>
      </c>
      <c r="AJ2383" s="36">
        <v>0</v>
      </c>
      <c r="AK2383" s="121"/>
      <c r="AL2383" s="1">
        <v>0</v>
      </c>
      <c r="AM2383" s="1">
        <v>0</v>
      </c>
      <c r="AN2383" s="1">
        <v>0</v>
      </c>
      <c r="AO2383" s="1">
        <v>0</v>
      </c>
      <c r="AP2383" s="1">
        <v>0</v>
      </c>
      <c r="AQ2383" s="114">
        <v>0</v>
      </c>
      <c r="AR2383" s="1">
        <v>0</v>
      </c>
      <c r="AS2383" s="114">
        <v>0</v>
      </c>
      <c r="AT2383" s="114">
        <v>0</v>
      </c>
      <c r="AU2383" s="114">
        <v>0</v>
      </c>
      <c r="AV2383" s="114">
        <v>0</v>
      </c>
      <c r="AW2383" s="114">
        <v>0</v>
      </c>
      <c r="AX2383" s="114">
        <v>0</v>
      </c>
      <c r="AY2383" s="114">
        <v>60</v>
      </c>
      <c r="AZ2383" s="114">
        <v>0</v>
      </c>
      <c r="BA2383" s="114">
        <v>0</v>
      </c>
      <c r="BB2383" s="114">
        <v>0</v>
      </c>
      <c r="BC2383" s="114">
        <v>0</v>
      </c>
      <c r="BD2383" s="115">
        <v>0</v>
      </c>
      <c r="BE2383" s="114">
        <v>0</v>
      </c>
      <c r="BF2383" s="114">
        <v>0</v>
      </c>
      <c r="BG2383" s="114">
        <v>0</v>
      </c>
      <c r="BH2383" s="114">
        <v>0</v>
      </c>
      <c r="BI2383" s="114">
        <v>0</v>
      </c>
      <c r="BJ2383" s="114">
        <v>0</v>
      </c>
      <c r="BK2383" s="114">
        <v>0</v>
      </c>
      <c r="BL2383" s="114">
        <v>0</v>
      </c>
      <c r="BM2383" s="114">
        <v>0</v>
      </c>
      <c r="BN2383" s="114">
        <v>0</v>
      </c>
      <c r="BO2383" s="114">
        <v>0</v>
      </c>
      <c r="BP2383" s="114">
        <v>0</v>
      </c>
      <c r="BQ2383" s="114">
        <v>0</v>
      </c>
      <c r="BR2383" s="114">
        <v>143</v>
      </c>
      <c r="BS2383" s="114">
        <v>0</v>
      </c>
    </row>
    <row r="2384" spans="1:71" ht="15" x14ac:dyDescent="0.25">
      <c r="A2384" s="1" t="str">
        <f>CONCATENATE(G2384,"-",F2384,"-",H2384)</f>
        <v>999925168-Red-Youth</v>
      </c>
      <c r="B2384" s="1" t="str">
        <f>CONCATENATE(G2384,"-",H2384)</f>
        <v>999925168-Youth</v>
      </c>
      <c r="C2384" s="36" t="s">
        <v>1326</v>
      </c>
      <c r="D2384" s="36" t="s">
        <v>3417</v>
      </c>
      <c r="E2384" s="36" t="s">
        <v>27</v>
      </c>
      <c r="F2384" s="36" t="s">
        <v>136</v>
      </c>
      <c r="G2384" s="36">
        <v>999925168</v>
      </c>
      <c r="H2384" s="36" t="s">
        <v>208</v>
      </c>
      <c r="I2384" s="34">
        <f>((L2384)-J2384)+T2384</f>
        <v>314</v>
      </c>
      <c r="J2384" s="34">
        <f>L2384/2</f>
        <v>0</v>
      </c>
      <c r="K2384" s="37"/>
      <c r="L2384" s="34">
        <f>SUM(N2384,O2384,P2384,Q2384,R2384,M2384)</f>
        <v>0</v>
      </c>
      <c r="M2384" s="34">
        <f>AJ2384</f>
        <v>0</v>
      </c>
      <c r="N2384" s="34">
        <f>SUM(AI2384)</f>
        <v>0</v>
      </c>
      <c r="O2384" s="34">
        <f>0</f>
        <v>0</v>
      </c>
      <c r="P2384" s="34">
        <v>0</v>
      </c>
      <c r="Q2384" s="34">
        <v>0</v>
      </c>
      <c r="R2384" s="34">
        <f>AH2384</f>
        <v>0</v>
      </c>
      <c r="S2384" s="122"/>
      <c r="T2384" s="41">
        <f>SUM(U2384,AA2384)</f>
        <v>314</v>
      </c>
      <c r="U2384" s="41">
        <f>IF(SUM(V2384:Y2384)&gt;=250, 250,SUM(V2384:Y2384))</f>
        <v>60</v>
      </c>
      <c r="V2384" s="41">
        <v>0</v>
      </c>
      <c r="W2384" s="41">
        <v>0</v>
      </c>
      <c r="X2384" s="41">
        <f>SUM(AL2384,AN2384,BO2384,BS2384)</f>
        <v>0</v>
      </c>
      <c r="Y2384" s="41">
        <f>SUM(AO2384:BN2384)</f>
        <v>60</v>
      </c>
      <c r="Z2384" s="41">
        <f>COUNTIF(AO2384:BN2384, "&gt;0")</f>
        <v>1</v>
      </c>
      <c r="AA2384" s="41">
        <f>SUM(AB2384:AF2384)</f>
        <v>254</v>
      </c>
      <c r="AB2384" s="41">
        <f>BP2384+BQ2384</f>
        <v>0</v>
      </c>
      <c r="AC2384" s="41">
        <v>0</v>
      </c>
      <c r="AD2384" s="41">
        <v>0</v>
      </c>
      <c r="AE2384" s="41">
        <f>SUM(BR2384)</f>
        <v>254</v>
      </c>
      <c r="AF2384" s="41">
        <f>SUM(AM2384)</f>
        <v>0</v>
      </c>
      <c r="AG2384" s="122"/>
      <c r="AH2384" s="36">
        <v>0</v>
      </c>
      <c r="AI2384" s="36">
        <v>0</v>
      </c>
      <c r="AJ2384" s="36">
        <v>0</v>
      </c>
      <c r="AK2384" s="121"/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14">
        <v>0</v>
      </c>
      <c r="AR2384" s="1">
        <v>0</v>
      </c>
      <c r="AS2384" s="114">
        <v>0</v>
      </c>
      <c r="AT2384" s="114">
        <v>0</v>
      </c>
      <c r="AU2384" s="114">
        <v>0</v>
      </c>
      <c r="AV2384" s="114">
        <v>0</v>
      </c>
      <c r="AW2384" s="114">
        <v>0</v>
      </c>
      <c r="AX2384" s="114">
        <v>0</v>
      </c>
      <c r="AY2384" s="114">
        <v>0</v>
      </c>
      <c r="AZ2384" s="114">
        <v>0</v>
      </c>
      <c r="BA2384" s="114">
        <v>0</v>
      </c>
      <c r="BB2384" s="114">
        <v>0</v>
      </c>
      <c r="BC2384" s="114">
        <v>0</v>
      </c>
      <c r="BD2384" s="115">
        <v>0</v>
      </c>
      <c r="BE2384" s="114">
        <v>0</v>
      </c>
      <c r="BF2384" s="114">
        <v>0</v>
      </c>
      <c r="BG2384" s="114">
        <v>0</v>
      </c>
      <c r="BH2384" s="114">
        <v>0</v>
      </c>
      <c r="BI2384" s="114">
        <v>0</v>
      </c>
      <c r="BJ2384" s="114">
        <v>0</v>
      </c>
      <c r="BK2384" s="114">
        <v>60</v>
      </c>
      <c r="BL2384" s="114">
        <v>0</v>
      </c>
      <c r="BM2384" s="114">
        <v>0</v>
      </c>
      <c r="BN2384" s="114">
        <v>0</v>
      </c>
      <c r="BO2384" s="114">
        <v>0</v>
      </c>
      <c r="BP2384" s="114">
        <v>0</v>
      </c>
      <c r="BQ2384" s="114">
        <v>0</v>
      </c>
      <c r="BR2384" s="114">
        <v>254</v>
      </c>
      <c r="BS2384" s="114">
        <v>0</v>
      </c>
    </row>
    <row r="2385" spans="1:71" ht="15" x14ac:dyDescent="0.25">
      <c r="A2385" s="1" t="str">
        <f>CONCATENATE(G2385,"-",F2385,"-",H2385)</f>
        <v>999919499-Red-Youth</v>
      </c>
      <c r="B2385" s="1" t="str">
        <f>CONCATENATE(G2385,"-",H2385)</f>
        <v>999919499-Youth</v>
      </c>
      <c r="C2385" s="36" t="s">
        <v>666</v>
      </c>
      <c r="D2385" s="36" t="s">
        <v>1601</v>
      </c>
      <c r="E2385" s="36" t="s">
        <v>27</v>
      </c>
      <c r="F2385" s="42" t="s">
        <v>136</v>
      </c>
      <c r="G2385" s="127">
        <v>999919499</v>
      </c>
      <c r="H2385" s="36" t="s">
        <v>208</v>
      </c>
      <c r="I2385" s="34">
        <f>((L2385)-J2385)+T2385</f>
        <v>298</v>
      </c>
      <c r="J2385" s="34">
        <f>L2385/2</f>
        <v>0</v>
      </c>
      <c r="K2385" s="37"/>
      <c r="L2385" s="34">
        <f>SUM(N2385,O2385,P2385,Q2385,R2385,M2385)</f>
        <v>0</v>
      </c>
      <c r="M2385" s="34">
        <f>AJ2385</f>
        <v>0</v>
      </c>
      <c r="N2385" s="34">
        <f>SUM(AI2385)</f>
        <v>0</v>
      </c>
      <c r="O2385" s="34">
        <f>0</f>
        <v>0</v>
      </c>
      <c r="P2385" s="34">
        <v>0</v>
      </c>
      <c r="Q2385" s="34">
        <v>0</v>
      </c>
      <c r="R2385" s="34">
        <f>AH2385</f>
        <v>0</v>
      </c>
      <c r="S2385" s="122"/>
      <c r="T2385" s="41">
        <f>SUM(U2385,AA2385)</f>
        <v>298</v>
      </c>
      <c r="U2385" s="41">
        <f>IF(SUM(V2385:Y2385)&gt;=250, 250,SUM(V2385:Y2385))</f>
        <v>60</v>
      </c>
      <c r="V2385" s="41">
        <v>0</v>
      </c>
      <c r="W2385" s="41">
        <v>0</v>
      </c>
      <c r="X2385" s="41">
        <f>SUM(AL2385,AN2385,BO2385,BS2385)</f>
        <v>0</v>
      </c>
      <c r="Y2385" s="41">
        <f>SUM(AO2385:BN2385)</f>
        <v>60</v>
      </c>
      <c r="Z2385" s="41">
        <f>COUNTIF(AO2385:BN2385, "&gt;0")</f>
        <v>1</v>
      </c>
      <c r="AA2385" s="41">
        <f>SUM(AB2385:AF2385)</f>
        <v>238</v>
      </c>
      <c r="AB2385" s="41">
        <f>BP2385+BQ2385</f>
        <v>95</v>
      </c>
      <c r="AC2385" s="41">
        <v>0</v>
      </c>
      <c r="AD2385" s="41">
        <v>0</v>
      </c>
      <c r="AE2385" s="41">
        <f>SUM(BR2385)</f>
        <v>143</v>
      </c>
      <c r="AF2385" s="41">
        <f>SUM(AM2385)</f>
        <v>0</v>
      </c>
      <c r="AG2385" s="122"/>
      <c r="AH2385" s="36">
        <v>0</v>
      </c>
      <c r="AI2385" s="126">
        <v>0</v>
      </c>
      <c r="AJ2385" s="36">
        <v>0</v>
      </c>
      <c r="AK2385" s="121"/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14">
        <v>0</v>
      </c>
      <c r="AR2385" s="1">
        <v>0</v>
      </c>
      <c r="AS2385" s="114">
        <v>0</v>
      </c>
      <c r="AT2385" s="114">
        <v>0</v>
      </c>
      <c r="AU2385" s="114">
        <v>0</v>
      </c>
      <c r="AV2385" s="114">
        <v>0</v>
      </c>
      <c r="AW2385" s="114">
        <v>0</v>
      </c>
      <c r="AX2385" s="114">
        <v>0</v>
      </c>
      <c r="AY2385" s="114">
        <v>0</v>
      </c>
      <c r="AZ2385" s="114">
        <v>0</v>
      </c>
      <c r="BA2385" s="114">
        <v>0</v>
      </c>
      <c r="BB2385" s="114">
        <v>0</v>
      </c>
      <c r="BC2385" s="114">
        <v>0</v>
      </c>
      <c r="BD2385" s="115">
        <v>0</v>
      </c>
      <c r="BE2385" s="114">
        <v>0</v>
      </c>
      <c r="BF2385" s="114">
        <v>0</v>
      </c>
      <c r="BG2385" s="114">
        <v>60</v>
      </c>
      <c r="BH2385" s="114">
        <v>0</v>
      </c>
      <c r="BI2385" s="114">
        <v>0</v>
      </c>
      <c r="BJ2385" s="114">
        <v>0</v>
      </c>
      <c r="BK2385" s="114">
        <v>0</v>
      </c>
      <c r="BL2385" s="114">
        <v>0</v>
      </c>
      <c r="BM2385" s="114">
        <v>0</v>
      </c>
      <c r="BN2385" s="114">
        <v>0</v>
      </c>
      <c r="BO2385" s="114">
        <v>0</v>
      </c>
      <c r="BP2385" s="114">
        <v>0</v>
      </c>
      <c r="BQ2385" s="114">
        <v>95</v>
      </c>
      <c r="BR2385" s="114">
        <v>143</v>
      </c>
      <c r="BS2385" s="114">
        <v>0</v>
      </c>
    </row>
    <row r="2386" spans="1:71" ht="15" x14ac:dyDescent="0.25">
      <c r="A2386" s="1" t="str">
        <f>CONCATENATE(G2386,"-",F2386,"-",H2386)</f>
        <v>999929006-Red-Youth</v>
      </c>
      <c r="B2386" s="1" t="str">
        <f>CONCATENATE(G2386,"-",H2386)</f>
        <v>999929006-Youth</v>
      </c>
      <c r="C2386" s="36" t="s">
        <v>674</v>
      </c>
      <c r="D2386" s="36" t="s">
        <v>427</v>
      </c>
      <c r="E2386" s="36" t="s">
        <v>27</v>
      </c>
      <c r="F2386" s="42" t="s">
        <v>136</v>
      </c>
      <c r="G2386" s="128">
        <v>999929006</v>
      </c>
      <c r="H2386" s="36" t="s">
        <v>208</v>
      </c>
      <c r="I2386" s="34">
        <f>((L2386)-J2386)+T2386</f>
        <v>282</v>
      </c>
      <c r="J2386" s="36"/>
      <c r="K2386" s="35"/>
      <c r="L2386" s="34">
        <f>SUM(N2386,O2386,P2386,Q2386,R2386,M2386)</f>
        <v>0</v>
      </c>
      <c r="M2386" s="34">
        <f>AJ2386</f>
        <v>0</v>
      </c>
      <c r="N2386" s="34">
        <f>SUM(AI2386)</f>
        <v>0</v>
      </c>
      <c r="O2386" s="34">
        <f>0</f>
        <v>0</v>
      </c>
      <c r="P2386" s="34">
        <v>0</v>
      </c>
      <c r="Q2386" s="34">
        <v>0</v>
      </c>
      <c r="R2386" s="34">
        <f>AH2386</f>
        <v>0</v>
      </c>
      <c r="S2386" s="122"/>
      <c r="T2386" s="41">
        <f>SUM(U2386,AA2386)</f>
        <v>282</v>
      </c>
      <c r="U2386" s="41">
        <f>IF(SUM(V2386:Y2386)&gt;=250, 250,SUM(V2386:Y2386))</f>
        <v>28</v>
      </c>
      <c r="V2386" s="41">
        <v>0</v>
      </c>
      <c r="W2386" s="41">
        <v>0</v>
      </c>
      <c r="X2386" s="41">
        <f>SUM(AL2386,AN2386,BO2386,BS2386)</f>
        <v>0</v>
      </c>
      <c r="Y2386" s="41">
        <f>SUM(AO2386:BN2386)</f>
        <v>28</v>
      </c>
      <c r="Z2386" s="41">
        <f>COUNTIF(AO2386:BN2386, "&gt;0")</f>
        <v>1</v>
      </c>
      <c r="AA2386" s="41">
        <f>SUM(AB2386:AF2386)</f>
        <v>254</v>
      </c>
      <c r="AB2386" s="41">
        <f>BP2386+BQ2386</f>
        <v>0</v>
      </c>
      <c r="AC2386" s="41">
        <v>0</v>
      </c>
      <c r="AD2386" s="41">
        <v>0</v>
      </c>
      <c r="AE2386" s="41">
        <f>SUM(BR2386)</f>
        <v>254</v>
      </c>
      <c r="AF2386" s="41">
        <f>SUM(AM2386)</f>
        <v>0</v>
      </c>
      <c r="AG2386" s="122"/>
      <c r="AH2386" s="36">
        <v>0</v>
      </c>
      <c r="AI2386" s="126">
        <v>0</v>
      </c>
      <c r="AJ2386" s="36">
        <v>0</v>
      </c>
      <c r="AK2386" s="121"/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14">
        <v>0</v>
      </c>
      <c r="AR2386" s="1">
        <v>0</v>
      </c>
      <c r="AS2386" s="114">
        <v>0</v>
      </c>
      <c r="AT2386" s="114">
        <v>0</v>
      </c>
      <c r="AU2386" s="114">
        <v>0</v>
      </c>
      <c r="AV2386" s="114">
        <v>0</v>
      </c>
      <c r="AW2386" s="114">
        <v>28</v>
      </c>
      <c r="AX2386" s="114">
        <v>0</v>
      </c>
      <c r="AY2386" s="114">
        <v>0</v>
      </c>
      <c r="AZ2386" s="114">
        <v>0</v>
      </c>
      <c r="BA2386" s="114">
        <v>0</v>
      </c>
      <c r="BB2386" s="114">
        <v>0</v>
      </c>
      <c r="BC2386" s="114">
        <v>0</v>
      </c>
      <c r="BD2386" s="115">
        <v>0</v>
      </c>
      <c r="BE2386" s="114">
        <v>0</v>
      </c>
      <c r="BF2386" s="114">
        <v>0</v>
      </c>
      <c r="BG2386" s="114">
        <v>0</v>
      </c>
      <c r="BH2386" s="114">
        <v>0</v>
      </c>
      <c r="BI2386" s="114">
        <v>0</v>
      </c>
      <c r="BJ2386" s="114">
        <v>0</v>
      </c>
      <c r="BK2386" s="114">
        <v>0</v>
      </c>
      <c r="BL2386" s="114">
        <v>0</v>
      </c>
      <c r="BM2386" s="114">
        <v>0</v>
      </c>
      <c r="BN2386" s="114">
        <v>0</v>
      </c>
      <c r="BO2386" s="114">
        <v>0</v>
      </c>
      <c r="BP2386" s="114">
        <v>0</v>
      </c>
      <c r="BQ2386" s="114">
        <v>0</v>
      </c>
      <c r="BR2386" s="114">
        <v>254</v>
      </c>
      <c r="BS2386" s="114">
        <v>0</v>
      </c>
    </row>
    <row r="2387" spans="1:71" ht="15" x14ac:dyDescent="0.25">
      <c r="A2387" s="1" t="str">
        <f>CONCATENATE(G2387,"-",F2387,"-",H2387)</f>
        <v>999927228-Red-Youth</v>
      </c>
      <c r="B2387" s="1" t="str">
        <f>CONCATENATE(G2387,"-",H2387)</f>
        <v>999927228-Youth</v>
      </c>
      <c r="C2387" s="36" t="s">
        <v>628</v>
      </c>
      <c r="D2387" s="36" t="s">
        <v>3581</v>
      </c>
      <c r="E2387" s="36" t="s">
        <v>27</v>
      </c>
      <c r="F2387" s="36" t="s">
        <v>136</v>
      </c>
      <c r="G2387" s="36">
        <v>999927228</v>
      </c>
      <c r="H2387" s="36" t="s">
        <v>208</v>
      </c>
      <c r="I2387" s="34">
        <f>((L2387)-J2387)+T2387</f>
        <v>270</v>
      </c>
      <c r="J2387" s="36"/>
      <c r="K2387" s="35"/>
      <c r="L2387" s="34">
        <f>SUM(N2387,O2387,P2387,Q2387,R2387,M2387)</f>
        <v>0</v>
      </c>
      <c r="M2387" s="34">
        <f>AJ2387</f>
        <v>0</v>
      </c>
      <c r="N2387" s="34">
        <f>SUM(AI2387)</f>
        <v>0</v>
      </c>
      <c r="O2387" s="34">
        <f>0</f>
        <v>0</v>
      </c>
      <c r="P2387" s="34">
        <v>0</v>
      </c>
      <c r="Q2387" s="34">
        <v>0</v>
      </c>
      <c r="R2387" s="34">
        <f>AH2387</f>
        <v>0</v>
      </c>
      <c r="S2387" s="122"/>
      <c r="T2387" s="41">
        <f>SUM(U2387,AA2387)</f>
        <v>270</v>
      </c>
      <c r="U2387" s="41">
        <f>IF(SUM(V2387:Y2387)&gt;=250, 250,SUM(V2387:Y2387))</f>
        <v>0</v>
      </c>
      <c r="V2387" s="41">
        <v>0</v>
      </c>
      <c r="W2387" s="41">
        <v>0</v>
      </c>
      <c r="X2387" s="41">
        <f>SUM(AL2387,AN2387,BO2387,BS2387)</f>
        <v>0</v>
      </c>
      <c r="Y2387" s="41">
        <f>SUM(AO2387:BN2387)</f>
        <v>0</v>
      </c>
      <c r="Z2387" s="41">
        <f>COUNTIF(AO2387:BN2387, "&gt;0")</f>
        <v>0</v>
      </c>
      <c r="AA2387" s="41">
        <f>SUM(AB2387:AF2387)</f>
        <v>270</v>
      </c>
      <c r="AB2387" s="41">
        <f>BP2387+BQ2387</f>
        <v>127</v>
      </c>
      <c r="AC2387" s="41">
        <v>0</v>
      </c>
      <c r="AD2387" s="41">
        <v>0</v>
      </c>
      <c r="AE2387" s="41">
        <f>SUM(BR2387)</f>
        <v>143</v>
      </c>
      <c r="AF2387" s="41">
        <f>SUM(AM2387)</f>
        <v>0</v>
      </c>
      <c r="AG2387" s="122"/>
      <c r="AH2387" s="36">
        <v>0</v>
      </c>
      <c r="AI2387" s="126">
        <v>0</v>
      </c>
      <c r="AJ2387" s="36">
        <v>0</v>
      </c>
      <c r="AK2387" s="121"/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14">
        <v>0</v>
      </c>
      <c r="AR2387" s="1">
        <v>0</v>
      </c>
      <c r="AS2387" s="114">
        <v>0</v>
      </c>
      <c r="AT2387" s="114">
        <v>0</v>
      </c>
      <c r="AU2387" s="114">
        <v>0</v>
      </c>
      <c r="AV2387" s="114">
        <v>0</v>
      </c>
      <c r="AW2387" s="114">
        <v>0</v>
      </c>
      <c r="AX2387" s="114">
        <v>0</v>
      </c>
      <c r="AY2387" s="114">
        <v>0</v>
      </c>
      <c r="AZ2387" s="114">
        <v>0</v>
      </c>
      <c r="BA2387" s="114">
        <v>0</v>
      </c>
      <c r="BB2387" s="114">
        <v>0</v>
      </c>
      <c r="BC2387" s="114">
        <v>0</v>
      </c>
      <c r="BD2387" s="115">
        <v>0</v>
      </c>
      <c r="BE2387" s="114">
        <v>0</v>
      </c>
      <c r="BF2387" s="114">
        <v>0</v>
      </c>
      <c r="BG2387" s="114">
        <v>0</v>
      </c>
      <c r="BH2387" s="114">
        <v>0</v>
      </c>
      <c r="BI2387" s="114">
        <v>0</v>
      </c>
      <c r="BJ2387" s="114">
        <v>0</v>
      </c>
      <c r="BK2387" s="114">
        <v>0</v>
      </c>
      <c r="BL2387" s="114">
        <v>0</v>
      </c>
      <c r="BM2387" s="114">
        <v>0</v>
      </c>
      <c r="BN2387" s="114">
        <v>0</v>
      </c>
      <c r="BO2387" s="114">
        <v>0</v>
      </c>
      <c r="BP2387" s="114">
        <v>0</v>
      </c>
      <c r="BQ2387" s="114">
        <v>127</v>
      </c>
      <c r="BR2387" s="114">
        <v>143</v>
      </c>
      <c r="BS2387" s="114">
        <v>0</v>
      </c>
    </row>
    <row r="2388" spans="1:71" ht="15" x14ac:dyDescent="0.25">
      <c r="A2388" s="1" t="str">
        <f>CONCATENATE(G2388,"-",F2388,"-",H2388)</f>
        <v>999924425-Red-Youth</v>
      </c>
      <c r="B2388" s="1" t="str">
        <f>CONCATENATE(G2388,"-",H2388)</f>
        <v>999924425-Youth</v>
      </c>
      <c r="C2388" s="36" t="s">
        <v>1383</v>
      </c>
      <c r="D2388" s="36" t="s">
        <v>261</v>
      </c>
      <c r="E2388" s="36" t="s">
        <v>27</v>
      </c>
      <c r="F2388" s="42" t="s">
        <v>136</v>
      </c>
      <c r="G2388" s="128">
        <v>999924425</v>
      </c>
      <c r="H2388" s="36" t="s">
        <v>208</v>
      </c>
      <c r="I2388" s="34">
        <f>((L2388)-J2388)+T2388</f>
        <v>259</v>
      </c>
      <c r="J2388" s="36"/>
      <c r="K2388" s="35"/>
      <c r="L2388" s="34">
        <f>SUM(N2388,O2388,P2388,Q2388,R2388,M2388)</f>
        <v>0</v>
      </c>
      <c r="M2388" s="34">
        <f>AJ2388</f>
        <v>0</v>
      </c>
      <c r="N2388" s="34">
        <f>SUM(AI2388)</f>
        <v>0</v>
      </c>
      <c r="O2388" s="34">
        <f>0</f>
        <v>0</v>
      </c>
      <c r="P2388" s="34">
        <v>0</v>
      </c>
      <c r="Q2388" s="34">
        <v>0</v>
      </c>
      <c r="R2388" s="34">
        <f>AH2388</f>
        <v>0</v>
      </c>
      <c r="S2388" s="122"/>
      <c r="T2388" s="41">
        <f>SUM(U2388,AA2388)</f>
        <v>259</v>
      </c>
      <c r="U2388" s="41">
        <f>IF(SUM(V2388:Y2388)&gt;=250, 250,SUM(V2388:Y2388))</f>
        <v>68</v>
      </c>
      <c r="V2388" s="41">
        <v>0</v>
      </c>
      <c r="W2388" s="41">
        <v>0</v>
      </c>
      <c r="X2388" s="41">
        <f>SUM(AL2388,AN2388,BO2388,BS2388)</f>
        <v>0</v>
      </c>
      <c r="Y2388" s="41">
        <f>SUM(AO2388:BN2388)</f>
        <v>68</v>
      </c>
      <c r="Z2388" s="41">
        <f>COUNTIF(AO2388:BN2388, "&gt;0")</f>
        <v>1</v>
      </c>
      <c r="AA2388" s="41">
        <f>SUM(AB2388:AF2388)</f>
        <v>191</v>
      </c>
      <c r="AB2388" s="41">
        <f>BP2388+BQ2388</f>
        <v>0</v>
      </c>
      <c r="AC2388" s="41">
        <v>0</v>
      </c>
      <c r="AD2388" s="41">
        <v>0</v>
      </c>
      <c r="AE2388" s="41">
        <f>SUM(BR2388)</f>
        <v>191</v>
      </c>
      <c r="AF2388" s="41">
        <f>SUM(AM2388)</f>
        <v>0</v>
      </c>
      <c r="AG2388" s="122"/>
      <c r="AH2388" s="36">
        <v>0</v>
      </c>
      <c r="AI2388" s="36">
        <v>0</v>
      </c>
      <c r="AJ2388" s="36">
        <v>0</v>
      </c>
      <c r="AK2388" s="121"/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14">
        <v>0</v>
      </c>
      <c r="AR2388" s="1">
        <v>0</v>
      </c>
      <c r="AS2388" s="114">
        <v>0</v>
      </c>
      <c r="AT2388" s="114">
        <v>0</v>
      </c>
      <c r="AU2388" s="114">
        <v>0</v>
      </c>
      <c r="AV2388" s="114">
        <v>0</v>
      </c>
      <c r="AW2388" s="114">
        <v>68</v>
      </c>
      <c r="AX2388" s="114">
        <v>0</v>
      </c>
      <c r="AY2388" s="114">
        <v>0</v>
      </c>
      <c r="AZ2388" s="114">
        <v>0</v>
      </c>
      <c r="BA2388" s="114">
        <v>0</v>
      </c>
      <c r="BB2388" s="114">
        <v>0</v>
      </c>
      <c r="BC2388" s="114">
        <v>0</v>
      </c>
      <c r="BD2388" s="115">
        <v>0</v>
      </c>
      <c r="BE2388" s="114">
        <v>0</v>
      </c>
      <c r="BF2388" s="114">
        <v>0</v>
      </c>
      <c r="BG2388" s="114">
        <v>0</v>
      </c>
      <c r="BH2388" s="114">
        <v>0</v>
      </c>
      <c r="BI2388" s="114">
        <v>0</v>
      </c>
      <c r="BJ2388" s="114">
        <v>0</v>
      </c>
      <c r="BK2388" s="114">
        <v>0</v>
      </c>
      <c r="BL2388" s="114">
        <v>0</v>
      </c>
      <c r="BM2388" s="114">
        <v>0</v>
      </c>
      <c r="BN2388" s="114">
        <v>0</v>
      </c>
      <c r="BO2388" s="114">
        <v>0</v>
      </c>
      <c r="BP2388" s="114">
        <v>0</v>
      </c>
      <c r="BQ2388" s="114">
        <v>0</v>
      </c>
      <c r="BR2388" s="114">
        <v>191</v>
      </c>
      <c r="BS2388" s="114">
        <v>0</v>
      </c>
    </row>
    <row r="2389" spans="1:71" ht="15" x14ac:dyDescent="0.25">
      <c r="A2389" s="1" t="str">
        <f>CONCATENATE(G2389,"-",F2389,"-",H2389)</f>
        <v>999927227-Red-Youth</v>
      </c>
      <c r="B2389" s="1" t="str">
        <f>CONCATENATE(G2389,"-",H2389)</f>
        <v>999927227-Youth</v>
      </c>
      <c r="C2389" s="36" t="s">
        <v>424</v>
      </c>
      <c r="D2389" s="36" t="s">
        <v>3581</v>
      </c>
      <c r="E2389" s="36" t="s">
        <v>27</v>
      </c>
      <c r="F2389" s="36" t="s">
        <v>136</v>
      </c>
      <c r="G2389" s="36">
        <v>999927227</v>
      </c>
      <c r="H2389" s="36" t="s">
        <v>208</v>
      </c>
      <c r="I2389" s="34">
        <f>((L2389)-J2389)+T2389</f>
        <v>238</v>
      </c>
      <c r="J2389" s="36"/>
      <c r="K2389" s="35"/>
      <c r="L2389" s="34">
        <f>SUM(N2389,O2389,P2389,Q2389,R2389,M2389)</f>
        <v>0</v>
      </c>
      <c r="M2389" s="34">
        <f>AJ2389</f>
        <v>0</v>
      </c>
      <c r="N2389" s="34">
        <f>SUM(AI2389)</f>
        <v>0</v>
      </c>
      <c r="O2389" s="34">
        <f>0</f>
        <v>0</v>
      </c>
      <c r="P2389" s="34">
        <v>0</v>
      </c>
      <c r="Q2389" s="34">
        <v>0</v>
      </c>
      <c r="R2389" s="34">
        <f>AH2389</f>
        <v>0</v>
      </c>
      <c r="S2389" s="122"/>
      <c r="T2389" s="41">
        <f>SUM(U2389,AA2389)</f>
        <v>238</v>
      </c>
      <c r="U2389" s="41">
        <f>IF(SUM(V2389:Y2389)&gt;=250, 250,SUM(V2389:Y2389))</f>
        <v>0</v>
      </c>
      <c r="V2389" s="41">
        <v>0</v>
      </c>
      <c r="W2389" s="41">
        <v>0</v>
      </c>
      <c r="X2389" s="41">
        <f>SUM(AL2389,AN2389,BO2389,BS2389)</f>
        <v>0</v>
      </c>
      <c r="Y2389" s="41">
        <f>SUM(AO2389:BN2389)</f>
        <v>0</v>
      </c>
      <c r="Z2389" s="41">
        <f>COUNTIF(AO2389:BN2389, "&gt;0")</f>
        <v>0</v>
      </c>
      <c r="AA2389" s="41">
        <f>SUM(AB2389:AF2389)</f>
        <v>238</v>
      </c>
      <c r="AB2389" s="41">
        <f>BP2389+BQ2389</f>
        <v>95</v>
      </c>
      <c r="AC2389" s="41">
        <v>0</v>
      </c>
      <c r="AD2389" s="41">
        <v>0</v>
      </c>
      <c r="AE2389" s="41">
        <f>SUM(BR2389)</f>
        <v>143</v>
      </c>
      <c r="AF2389" s="41">
        <f>SUM(AM2389)</f>
        <v>0</v>
      </c>
      <c r="AG2389" s="122"/>
      <c r="AH2389" s="36">
        <v>0</v>
      </c>
      <c r="AI2389" s="126">
        <v>0</v>
      </c>
      <c r="AJ2389" s="36">
        <v>0</v>
      </c>
      <c r="AK2389" s="121"/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14">
        <v>0</v>
      </c>
      <c r="AR2389" s="1">
        <v>0</v>
      </c>
      <c r="AS2389" s="114">
        <v>0</v>
      </c>
      <c r="AT2389" s="114">
        <v>0</v>
      </c>
      <c r="AU2389" s="114">
        <v>0</v>
      </c>
      <c r="AV2389" s="114">
        <v>0</v>
      </c>
      <c r="AW2389" s="114">
        <v>0</v>
      </c>
      <c r="AX2389" s="114">
        <v>0</v>
      </c>
      <c r="AY2389" s="114">
        <v>0</v>
      </c>
      <c r="AZ2389" s="114">
        <v>0</v>
      </c>
      <c r="BA2389" s="114">
        <v>0</v>
      </c>
      <c r="BB2389" s="114">
        <v>0</v>
      </c>
      <c r="BC2389" s="114">
        <v>0</v>
      </c>
      <c r="BD2389" s="115">
        <v>0</v>
      </c>
      <c r="BE2389" s="114">
        <v>0</v>
      </c>
      <c r="BF2389" s="114">
        <v>0</v>
      </c>
      <c r="BG2389" s="114">
        <v>0</v>
      </c>
      <c r="BH2389" s="114">
        <v>0</v>
      </c>
      <c r="BI2389" s="114">
        <v>0</v>
      </c>
      <c r="BJ2389" s="114">
        <v>0</v>
      </c>
      <c r="BK2389" s="114">
        <v>0</v>
      </c>
      <c r="BL2389" s="114">
        <v>0</v>
      </c>
      <c r="BM2389" s="114">
        <v>0</v>
      </c>
      <c r="BN2389" s="114">
        <v>0</v>
      </c>
      <c r="BO2389" s="114">
        <v>0</v>
      </c>
      <c r="BP2389" s="114">
        <v>0</v>
      </c>
      <c r="BQ2389" s="114">
        <v>95</v>
      </c>
      <c r="BR2389" s="114">
        <v>143</v>
      </c>
      <c r="BS2389" s="114">
        <v>0</v>
      </c>
    </row>
    <row r="2390" spans="1:71" ht="15" x14ac:dyDescent="0.25">
      <c r="A2390" s="1" t="str">
        <f>CONCATENATE(G2390,"-",F2390,"-",H2390)</f>
        <v>999930419-Red-Youth</v>
      </c>
      <c r="B2390" s="1" t="str">
        <f>CONCATENATE(G2390,"-",H2390)</f>
        <v>999930419-Youth</v>
      </c>
      <c r="C2390" s="36" t="s">
        <v>1694</v>
      </c>
      <c r="D2390" s="36" t="s">
        <v>2847</v>
      </c>
      <c r="E2390" s="36" t="s">
        <v>27</v>
      </c>
      <c r="F2390" s="42" t="s">
        <v>136</v>
      </c>
      <c r="G2390" s="36">
        <v>999930419</v>
      </c>
      <c r="H2390" s="36" t="s">
        <v>208</v>
      </c>
      <c r="I2390" s="34">
        <f>((L2390)-J2390)+T2390</f>
        <v>233</v>
      </c>
      <c r="J2390" s="36"/>
      <c r="K2390" s="35"/>
      <c r="L2390" s="34">
        <f>SUM(N2390,O2390,P2390,Q2390,R2390,M2390)</f>
        <v>0</v>
      </c>
      <c r="M2390" s="34">
        <f>AJ2390</f>
        <v>0</v>
      </c>
      <c r="N2390" s="34">
        <f>SUM(AI2390)</f>
        <v>0</v>
      </c>
      <c r="O2390" s="34">
        <f>0</f>
        <v>0</v>
      </c>
      <c r="P2390" s="34">
        <v>0</v>
      </c>
      <c r="Q2390" s="34">
        <v>0</v>
      </c>
      <c r="R2390" s="34">
        <f>AH2390</f>
        <v>0</v>
      </c>
      <c r="S2390" s="122"/>
      <c r="T2390" s="41">
        <f>SUM(U2390,AA2390)</f>
        <v>233</v>
      </c>
      <c r="U2390" s="41">
        <f>IF(SUM(V2390:Y2390)&gt;=250, 250,SUM(V2390:Y2390))</f>
        <v>90</v>
      </c>
      <c r="V2390" s="41">
        <v>0</v>
      </c>
      <c r="W2390" s="41">
        <v>0</v>
      </c>
      <c r="X2390" s="41">
        <f>SUM(AL2390,AN2390,BO2390,BS2390)</f>
        <v>0</v>
      </c>
      <c r="Y2390" s="41">
        <f>SUM(AO2390:BN2390)</f>
        <v>90</v>
      </c>
      <c r="Z2390" s="41">
        <f>COUNTIF(AO2390:BN2390, "&gt;0")</f>
        <v>1</v>
      </c>
      <c r="AA2390" s="41">
        <f>SUM(AB2390:AF2390)</f>
        <v>143</v>
      </c>
      <c r="AB2390" s="41">
        <f>BP2390+BQ2390</f>
        <v>0</v>
      </c>
      <c r="AC2390" s="41">
        <v>0</v>
      </c>
      <c r="AD2390" s="41">
        <v>0</v>
      </c>
      <c r="AE2390" s="41">
        <f>SUM(BR2390)</f>
        <v>143</v>
      </c>
      <c r="AF2390" s="41">
        <f>SUM(AM2390)</f>
        <v>0</v>
      </c>
      <c r="AG2390" s="122"/>
      <c r="AH2390" s="36">
        <v>0</v>
      </c>
      <c r="AI2390" s="126">
        <v>0</v>
      </c>
      <c r="AJ2390" s="36">
        <v>0</v>
      </c>
      <c r="AK2390" s="121"/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14">
        <v>0</v>
      </c>
      <c r="AR2390" s="1">
        <v>0</v>
      </c>
      <c r="AS2390" s="114">
        <v>0</v>
      </c>
      <c r="AT2390" s="114">
        <v>0</v>
      </c>
      <c r="AU2390" s="114">
        <v>0</v>
      </c>
      <c r="AV2390" s="114">
        <v>0</v>
      </c>
      <c r="AW2390" s="114">
        <v>0</v>
      </c>
      <c r="AX2390" s="114">
        <v>0</v>
      </c>
      <c r="AY2390" s="114">
        <v>0</v>
      </c>
      <c r="AZ2390" s="114">
        <v>0</v>
      </c>
      <c r="BA2390" s="114">
        <v>0</v>
      </c>
      <c r="BB2390" s="114">
        <v>0</v>
      </c>
      <c r="BC2390" s="114">
        <v>0</v>
      </c>
      <c r="BD2390" s="115">
        <v>90</v>
      </c>
      <c r="BE2390" s="114">
        <v>0</v>
      </c>
      <c r="BF2390" s="114">
        <v>0</v>
      </c>
      <c r="BG2390" s="114">
        <v>0</v>
      </c>
      <c r="BH2390" s="114">
        <v>0</v>
      </c>
      <c r="BI2390" s="114">
        <v>0</v>
      </c>
      <c r="BJ2390" s="114">
        <v>0</v>
      </c>
      <c r="BK2390" s="114">
        <v>0</v>
      </c>
      <c r="BL2390" s="114">
        <v>0</v>
      </c>
      <c r="BM2390" s="114">
        <v>0</v>
      </c>
      <c r="BN2390" s="114">
        <v>0</v>
      </c>
      <c r="BO2390" s="114">
        <v>0</v>
      </c>
      <c r="BP2390" s="114">
        <v>0</v>
      </c>
      <c r="BQ2390" s="114">
        <v>0</v>
      </c>
      <c r="BR2390" s="114">
        <v>143</v>
      </c>
      <c r="BS2390" s="114">
        <v>0</v>
      </c>
    </row>
    <row r="2391" spans="1:71" ht="15" x14ac:dyDescent="0.25">
      <c r="A2391" s="1" t="str">
        <f>CONCATENATE(G2391,"-",F2391,"-",H2391)</f>
        <v>999933350-Red-Youth</v>
      </c>
      <c r="B2391" s="1" t="str">
        <f>CONCATENATE(G2391,"-",H2391)</f>
        <v>999933350-Youth</v>
      </c>
      <c r="C2391" s="36" t="s">
        <v>2387</v>
      </c>
      <c r="D2391" s="36" t="s">
        <v>2388</v>
      </c>
      <c r="E2391" s="36" t="s">
        <v>27</v>
      </c>
      <c r="F2391" s="42" t="s">
        <v>136</v>
      </c>
      <c r="G2391" s="128">
        <v>999933350</v>
      </c>
      <c r="H2391" s="36" t="s">
        <v>208</v>
      </c>
      <c r="I2391" s="34">
        <f>((L2391)-J2391)+T2391</f>
        <v>211</v>
      </c>
      <c r="J2391" s="36"/>
      <c r="K2391" s="35"/>
      <c r="L2391" s="34">
        <f>SUM(N2391,O2391,P2391,Q2391,R2391,M2391)</f>
        <v>0</v>
      </c>
      <c r="M2391" s="34">
        <f>AJ2391</f>
        <v>0</v>
      </c>
      <c r="N2391" s="34">
        <f>SUM(AI2391)</f>
        <v>0</v>
      </c>
      <c r="O2391" s="34">
        <f>0</f>
        <v>0</v>
      </c>
      <c r="P2391" s="34">
        <v>0</v>
      </c>
      <c r="Q2391" s="34">
        <v>0</v>
      </c>
      <c r="R2391" s="34">
        <f>AH2391</f>
        <v>0</v>
      </c>
      <c r="S2391" s="122"/>
      <c r="T2391" s="41">
        <f>SUM(U2391,AA2391)</f>
        <v>211</v>
      </c>
      <c r="U2391" s="41">
        <f>IF(SUM(V2391:Y2391)&gt;=250, 250,SUM(V2391:Y2391))</f>
        <v>68</v>
      </c>
      <c r="V2391" s="41">
        <v>0</v>
      </c>
      <c r="W2391" s="41">
        <v>0</v>
      </c>
      <c r="X2391" s="41">
        <f>SUM(AL2391,AN2391,BO2391,BS2391)</f>
        <v>0</v>
      </c>
      <c r="Y2391" s="41">
        <f>SUM(AO2391:BN2391)</f>
        <v>68</v>
      </c>
      <c r="Z2391" s="41">
        <f>COUNTIF(AO2391:BN2391, "&gt;0")</f>
        <v>1</v>
      </c>
      <c r="AA2391" s="41">
        <f>SUM(AB2391:AF2391)</f>
        <v>143</v>
      </c>
      <c r="AB2391" s="41">
        <f>BP2391+BQ2391</f>
        <v>0</v>
      </c>
      <c r="AC2391" s="41">
        <v>0</v>
      </c>
      <c r="AD2391" s="41">
        <v>0</v>
      </c>
      <c r="AE2391" s="41">
        <f>SUM(BR2391)</f>
        <v>143</v>
      </c>
      <c r="AF2391" s="41">
        <f>SUM(AM2391)</f>
        <v>0</v>
      </c>
      <c r="AG2391" s="122"/>
      <c r="AH2391" s="36">
        <v>0</v>
      </c>
      <c r="AI2391" s="126">
        <v>0</v>
      </c>
      <c r="AJ2391" s="36">
        <v>0</v>
      </c>
      <c r="AK2391" s="121"/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14">
        <v>0</v>
      </c>
      <c r="AR2391" s="1">
        <v>0</v>
      </c>
      <c r="AS2391" s="114">
        <v>0</v>
      </c>
      <c r="AT2391" s="114">
        <v>0</v>
      </c>
      <c r="AU2391" s="114">
        <v>0</v>
      </c>
      <c r="AV2391" s="114">
        <v>0</v>
      </c>
      <c r="AW2391" s="114">
        <v>68</v>
      </c>
      <c r="AX2391" s="114">
        <v>0</v>
      </c>
      <c r="AY2391" s="114">
        <v>0</v>
      </c>
      <c r="AZ2391" s="114">
        <v>0</v>
      </c>
      <c r="BA2391" s="114">
        <v>0</v>
      </c>
      <c r="BB2391" s="114">
        <v>0</v>
      </c>
      <c r="BC2391" s="114">
        <v>0</v>
      </c>
      <c r="BD2391" s="115">
        <v>0</v>
      </c>
      <c r="BE2391" s="114">
        <v>0</v>
      </c>
      <c r="BF2391" s="114">
        <v>0</v>
      </c>
      <c r="BG2391" s="114">
        <v>0</v>
      </c>
      <c r="BH2391" s="114">
        <v>0</v>
      </c>
      <c r="BI2391" s="114">
        <v>0</v>
      </c>
      <c r="BJ2391" s="114">
        <v>0</v>
      </c>
      <c r="BK2391" s="114">
        <v>0</v>
      </c>
      <c r="BL2391" s="114">
        <v>0</v>
      </c>
      <c r="BM2391" s="114">
        <v>0</v>
      </c>
      <c r="BN2391" s="114">
        <v>0</v>
      </c>
      <c r="BO2391" s="114">
        <v>0</v>
      </c>
      <c r="BP2391" s="114">
        <v>0</v>
      </c>
      <c r="BQ2391" s="114">
        <v>0</v>
      </c>
      <c r="BR2391" s="114">
        <v>143</v>
      </c>
      <c r="BS2391" s="114">
        <v>0</v>
      </c>
    </row>
    <row r="2392" spans="1:71" ht="15" x14ac:dyDescent="0.25">
      <c r="A2392" s="1" t="str">
        <f>CONCATENATE(G2392,"-",F2392,"-",H2392)</f>
        <v>999934556-Red-Youth</v>
      </c>
      <c r="B2392" s="1" t="str">
        <f>CONCATENATE(G2392,"-",H2392)</f>
        <v>999934556-Youth</v>
      </c>
      <c r="C2392" s="36" t="s">
        <v>2268</v>
      </c>
      <c r="D2392" s="36" t="s">
        <v>2269</v>
      </c>
      <c r="E2392" s="36" t="s">
        <v>27</v>
      </c>
      <c r="F2392" s="42" t="s">
        <v>136</v>
      </c>
      <c r="G2392" s="128">
        <v>999934556</v>
      </c>
      <c r="H2392" s="36" t="s">
        <v>208</v>
      </c>
      <c r="I2392" s="34">
        <f>((L2392)-J2392)+T2392</f>
        <v>203</v>
      </c>
      <c r="J2392" s="36"/>
      <c r="K2392" s="35"/>
      <c r="L2392" s="34">
        <f>SUM(N2392,O2392,P2392,Q2392,R2392,M2392)</f>
        <v>0</v>
      </c>
      <c r="M2392" s="34">
        <f>AJ2392</f>
        <v>0</v>
      </c>
      <c r="N2392" s="34">
        <f>SUM(AI2392)</f>
        <v>0</v>
      </c>
      <c r="O2392" s="34">
        <f>0</f>
        <v>0</v>
      </c>
      <c r="P2392" s="34">
        <v>0</v>
      </c>
      <c r="Q2392" s="34">
        <v>0</v>
      </c>
      <c r="R2392" s="34">
        <f>AH2392</f>
        <v>0</v>
      </c>
      <c r="S2392" s="122"/>
      <c r="T2392" s="41">
        <f>SUM(U2392,AA2392)</f>
        <v>203</v>
      </c>
      <c r="U2392" s="41">
        <f>IF(SUM(V2392:Y2392)&gt;=250, 250,SUM(V2392:Y2392))</f>
        <v>60</v>
      </c>
      <c r="V2392" s="41">
        <v>0</v>
      </c>
      <c r="W2392" s="41">
        <v>0</v>
      </c>
      <c r="X2392" s="41">
        <f>SUM(AL2392,AN2392,BO2392,BS2392)</f>
        <v>0</v>
      </c>
      <c r="Y2392" s="41">
        <f>SUM(AO2392:BN2392)</f>
        <v>60</v>
      </c>
      <c r="Z2392" s="41">
        <f>COUNTIF(AO2392:BN2392, "&gt;0")</f>
        <v>1</v>
      </c>
      <c r="AA2392" s="41">
        <f>SUM(AB2392:AF2392)</f>
        <v>143</v>
      </c>
      <c r="AB2392" s="41">
        <f>BP2392+BQ2392</f>
        <v>0</v>
      </c>
      <c r="AC2392" s="41">
        <v>0</v>
      </c>
      <c r="AD2392" s="41">
        <v>0</v>
      </c>
      <c r="AE2392" s="41">
        <f>SUM(BR2392)</f>
        <v>143</v>
      </c>
      <c r="AF2392" s="41">
        <f>SUM(AM2392)</f>
        <v>0</v>
      </c>
      <c r="AG2392" s="122"/>
      <c r="AH2392" s="36">
        <v>0</v>
      </c>
      <c r="AI2392" s="126">
        <v>0</v>
      </c>
      <c r="AJ2392" s="36">
        <v>0</v>
      </c>
      <c r="AK2392" s="121"/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14">
        <v>0</v>
      </c>
      <c r="AR2392" s="1">
        <v>0</v>
      </c>
      <c r="AS2392" s="114">
        <v>0</v>
      </c>
      <c r="AT2392" s="114">
        <v>0</v>
      </c>
      <c r="AU2392" s="114">
        <v>60</v>
      </c>
      <c r="AV2392" s="114">
        <v>0</v>
      </c>
      <c r="AW2392" s="114">
        <v>0</v>
      </c>
      <c r="AX2392" s="114">
        <v>0</v>
      </c>
      <c r="AY2392" s="114">
        <v>0</v>
      </c>
      <c r="AZ2392" s="114">
        <v>0</v>
      </c>
      <c r="BA2392" s="114">
        <v>0</v>
      </c>
      <c r="BB2392" s="114">
        <v>0</v>
      </c>
      <c r="BC2392" s="114">
        <v>0</v>
      </c>
      <c r="BD2392" s="115">
        <v>0</v>
      </c>
      <c r="BE2392" s="114">
        <v>0</v>
      </c>
      <c r="BF2392" s="114">
        <v>0</v>
      </c>
      <c r="BG2392" s="114">
        <v>0</v>
      </c>
      <c r="BH2392" s="114">
        <v>0</v>
      </c>
      <c r="BI2392" s="114">
        <v>0</v>
      </c>
      <c r="BJ2392" s="114">
        <v>0</v>
      </c>
      <c r="BK2392" s="114">
        <v>0</v>
      </c>
      <c r="BL2392" s="114">
        <v>0</v>
      </c>
      <c r="BM2392" s="114">
        <v>0</v>
      </c>
      <c r="BN2392" s="114">
        <v>0</v>
      </c>
      <c r="BO2392" s="114">
        <v>0</v>
      </c>
      <c r="BP2392" s="114">
        <v>0</v>
      </c>
      <c r="BQ2392" s="114">
        <v>0</v>
      </c>
      <c r="BR2392" s="114">
        <v>143</v>
      </c>
      <c r="BS2392" s="114">
        <v>0</v>
      </c>
    </row>
    <row r="2393" spans="1:71" ht="15" x14ac:dyDescent="0.25">
      <c r="A2393" s="1" t="str">
        <f>CONCATENATE(G2393,"-",F2393,"-",H2393)</f>
        <v>999932416-Red-Youth</v>
      </c>
      <c r="B2393" s="1" t="str">
        <f>CONCATENATE(G2393,"-",H2393)</f>
        <v>999932416-Youth</v>
      </c>
      <c r="C2393" s="36" t="s">
        <v>1595</v>
      </c>
      <c r="D2393" s="36" t="s">
        <v>1596</v>
      </c>
      <c r="E2393" s="36" t="s">
        <v>27</v>
      </c>
      <c r="F2393" s="42" t="s">
        <v>136</v>
      </c>
      <c r="G2393" s="36">
        <v>999932416</v>
      </c>
      <c r="H2393" s="36" t="s">
        <v>208</v>
      </c>
      <c r="I2393" s="34">
        <f>((L2393)-J2393)+T2393</f>
        <v>188</v>
      </c>
      <c r="J2393" s="36"/>
      <c r="K2393" s="35"/>
      <c r="L2393" s="34">
        <f>SUM(N2393,O2393,P2393,Q2393,R2393,M2393)</f>
        <v>0</v>
      </c>
      <c r="M2393" s="34">
        <f>AJ2393</f>
        <v>0</v>
      </c>
      <c r="N2393" s="34">
        <f>SUM(AI2393)</f>
        <v>0</v>
      </c>
      <c r="O2393" s="34">
        <f>0</f>
        <v>0</v>
      </c>
      <c r="P2393" s="34">
        <v>0</v>
      </c>
      <c r="Q2393" s="34">
        <v>0</v>
      </c>
      <c r="R2393" s="34">
        <f>AH2393</f>
        <v>0</v>
      </c>
      <c r="S2393" s="122"/>
      <c r="T2393" s="41">
        <f>SUM(U2393,AA2393)</f>
        <v>188</v>
      </c>
      <c r="U2393" s="41">
        <f>IF(SUM(V2393:Y2393)&gt;=250, 250,SUM(V2393:Y2393))</f>
        <v>45</v>
      </c>
      <c r="V2393" s="41">
        <v>0</v>
      </c>
      <c r="W2393" s="41">
        <v>0</v>
      </c>
      <c r="X2393" s="41">
        <f>SUM(AL2393,AN2393,BO2393,BS2393)</f>
        <v>0</v>
      </c>
      <c r="Y2393" s="41">
        <f>SUM(AO2393:BN2393)</f>
        <v>45</v>
      </c>
      <c r="Z2393" s="41">
        <f>COUNTIF(AO2393:BN2393, "&gt;0")</f>
        <v>1</v>
      </c>
      <c r="AA2393" s="41">
        <f>SUM(AB2393:AF2393)</f>
        <v>143</v>
      </c>
      <c r="AB2393" s="41">
        <f>BP2393+BQ2393</f>
        <v>0</v>
      </c>
      <c r="AC2393" s="41">
        <v>0</v>
      </c>
      <c r="AD2393" s="41">
        <v>0</v>
      </c>
      <c r="AE2393" s="41">
        <f>SUM(BR2393)</f>
        <v>143</v>
      </c>
      <c r="AF2393" s="41">
        <f>SUM(AM2393)</f>
        <v>0</v>
      </c>
      <c r="AG2393" s="122"/>
      <c r="AH2393" s="36">
        <v>0</v>
      </c>
      <c r="AI2393" s="36">
        <v>0</v>
      </c>
      <c r="AJ2393" s="36">
        <v>0</v>
      </c>
      <c r="AK2393" s="121"/>
      <c r="AL2393" s="1">
        <v>0</v>
      </c>
      <c r="AM2393" s="1">
        <v>0</v>
      </c>
      <c r="AN2393" s="1">
        <v>0</v>
      </c>
      <c r="AO2393" s="1">
        <v>0</v>
      </c>
      <c r="AP2393" s="1">
        <v>0</v>
      </c>
      <c r="AQ2393" s="114">
        <v>0</v>
      </c>
      <c r="AR2393" s="1">
        <v>0</v>
      </c>
      <c r="AS2393" s="114">
        <v>0</v>
      </c>
      <c r="AT2393" s="114">
        <v>0</v>
      </c>
      <c r="AU2393" s="114">
        <v>0</v>
      </c>
      <c r="AV2393" s="114">
        <v>0</v>
      </c>
      <c r="AW2393" s="114">
        <v>0</v>
      </c>
      <c r="AX2393" s="114">
        <v>0</v>
      </c>
      <c r="AY2393" s="114">
        <v>0</v>
      </c>
      <c r="AZ2393" s="114">
        <v>0</v>
      </c>
      <c r="BA2393" s="114">
        <v>0</v>
      </c>
      <c r="BB2393" s="114">
        <v>0</v>
      </c>
      <c r="BC2393" s="114">
        <v>0</v>
      </c>
      <c r="BD2393" s="115">
        <v>0</v>
      </c>
      <c r="BE2393" s="114">
        <v>0</v>
      </c>
      <c r="BF2393" s="114">
        <v>0</v>
      </c>
      <c r="BG2393" s="114">
        <v>45</v>
      </c>
      <c r="BH2393" s="114">
        <v>0</v>
      </c>
      <c r="BI2393" s="114">
        <v>0</v>
      </c>
      <c r="BJ2393" s="114">
        <v>0</v>
      </c>
      <c r="BK2393" s="114">
        <v>0</v>
      </c>
      <c r="BL2393" s="114">
        <v>0</v>
      </c>
      <c r="BM2393" s="114">
        <v>0</v>
      </c>
      <c r="BN2393" s="114">
        <v>0</v>
      </c>
      <c r="BO2393" s="114">
        <v>0</v>
      </c>
      <c r="BP2393" s="114">
        <v>0</v>
      </c>
      <c r="BQ2393" s="114">
        <v>0</v>
      </c>
      <c r="BR2393" s="114">
        <v>143</v>
      </c>
      <c r="BS2393" s="114">
        <v>0</v>
      </c>
    </row>
    <row r="2394" spans="1:71" ht="15" x14ac:dyDescent="0.25">
      <c r="A2394" s="1" t="str">
        <f>CONCATENATE(G2394,"-",F2394,"-",H2394)</f>
        <v>999925273-Red-Youth</v>
      </c>
      <c r="B2394" s="1" t="str">
        <f>CONCATENATE(G2394,"-",H2394)</f>
        <v>999925273-Youth</v>
      </c>
      <c r="C2394" s="36" t="s">
        <v>2152</v>
      </c>
      <c r="D2394" s="36" t="s">
        <v>2153</v>
      </c>
      <c r="E2394" s="36" t="s">
        <v>27</v>
      </c>
      <c r="F2394" s="42" t="s">
        <v>136</v>
      </c>
      <c r="G2394" s="128">
        <v>999925273</v>
      </c>
      <c r="H2394" s="36" t="s">
        <v>208</v>
      </c>
      <c r="I2394" s="34">
        <f>((L2394)-J2394)+T2394</f>
        <v>187</v>
      </c>
      <c r="J2394" s="36"/>
      <c r="K2394" s="37"/>
      <c r="L2394" s="34">
        <f>SUM(N2394,O2394,P2394,Q2394,R2394,M2394)</f>
        <v>0</v>
      </c>
      <c r="M2394" s="34">
        <f>AJ2394</f>
        <v>0</v>
      </c>
      <c r="N2394" s="34">
        <f>SUM(AI2394)</f>
        <v>0</v>
      </c>
      <c r="O2394" s="34">
        <f>0</f>
        <v>0</v>
      </c>
      <c r="P2394" s="34">
        <v>0</v>
      </c>
      <c r="Q2394" s="34">
        <v>0</v>
      </c>
      <c r="R2394" s="34">
        <f>AH2394</f>
        <v>0</v>
      </c>
      <c r="S2394" s="122"/>
      <c r="T2394" s="41">
        <f>SUM(U2394,AA2394)</f>
        <v>187</v>
      </c>
      <c r="U2394" s="41">
        <f>IF(SUM(V2394:Y2394)&gt;=250, 250,SUM(V2394:Y2394))</f>
        <v>60</v>
      </c>
      <c r="V2394" s="41">
        <v>0</v>
      </c>
      <c r="W2394" s="41">
        <v>0</v>
      </c>
      <c r="X2394" s="41">
        <f>SUM(AL2394,AN2394,BO2394,BS2394)</f>
        <v>0</v>
      </c>
      <c r="Y2394" s="41">
        <f>SUM(AO2394:BN2394)</f>
        <v>60</v>
      </c>
      <c r="Z2394" s="41">
        <f>COUNTIF(AO2394:BN2394, "&gt;0")</f>
        <v>1</v>
      </c>
      <c r="AA2394" s="41">
        <f>SUM(AB2394:AF2394)</f>
        <v>127</v>
      </c>
      <c r="AB2394" s="41">
        <f>BP2394+BQ2394</f>
        <v>127</v>
      </c>
      <c r="AC2394" s="41">
        <v>0</v>
      </c>
      <c r="AD2394" s="41">
        <v>0</v>
      </c>
      <c r="AE2394" s="41">
        <f>SUM(BR2394)</f>
        <v>0</v>
      </c>
      <c r="AF2394" s="41">
        <f>SUM(AM2394)</f>
        <v>0</v>
      </c>
      <c r="AG2394" s="122"/>
      <c r="AH2394" s="36">
        <v>0</v>
      </c>
      <c r="AI2394" s="36">
        <v>0</v>
      </c>
      <c r="AJ2394" s="36">
        <v>0</v>
      </c>
      <c r="AK2394" s="37">
        <v>0</v>
      </c>
      <c r="AL2394" s="36">
        <v>0</v>
      </c>
      <c r="AM2394" s="36">
        <v>0</v>
      </c>
      <c r="AN2394" s="36">
        <v>0</v>
      </c>
      <c r="AO2394" s="36">
        <v>0</v>
      </c>
      <c r="AP2394" s="36">
        <v>0</v>
      </c>
      <c r="AQ2394" s="114">
        <v>60</v>
      </c>
      <c r="AR2394" s="1">
        <v>0</v>
      </c>
      <c r="AS2394" s="114">
        <v>0</v>
      </c>
      <c r="AT2394" s="114">
        <v>0</v>
      </c>
      <c r="AU2394" s="114">
        <v>0</v>
      </c>
      <c r="AV2394" s="114">
        <v>0</v>
      </c>
      <c r="AW2394" s="114">
        <v>0</v>
      </c>
      <c r="AX2394" s="114">
        <v>0</v>
      </c>
      <c r="AY2394" s="114">
        <v>0</v>
      </c>
      <c r="AZ2394" s="114">
        <v>0</v>
      </c>
      <c r="BA2394" s="114">
        <v>0</v>
      </c>
      <c r="BB2394" s="114">
        <v>0</v>
      </c>
      <c r="BC2394" s="114">
        <v>0</v>
      </c>
      <c r="BD2394" s="115">
        <v>0</v>
      </c>
      <c r="BE2394" s="114">
        <v>0</v>
      </c>
      <c r="BF2394" s="114">
        <v>0</v>
      </c>
      <c r="BG2394" s="114">
        <v>0</v>
      </c>
      <c r="BH2394" s="114">
        <v>0</v>
      </c>
      <c r="BI2394" s="114">
        <v>0</v>
      </c>
      <c r="BJ2394" s="114">
        <v>0</v>
      </c>
      <c r="BK2394" s="114">
        <v>0</v>
      </c>
      <c r="BL2394" s="114">
        <v>0</v>
      </c>
      <c r="BM2394" s="114">
        <v>0</v>
      </c>
      <c r="BN2394" s="114">
        <v>0</v>
      </c>
      <c r="BO2394" s="114">
        <v>0</v>
      </c>
      <c r="BP2394" s="114">
        <v>0</v>
      </c>
      <c r="BQ2394" s="114">
        <v>127</v>
      </c>
      <c r="BR2394" s="114">
        <v>0</v>
      </c>
      <c r="BS2394" s="114">
        <v>0</v>
      </c>
    </row>
    <row r="2395" spans="1:71" ht="15" x14ac:dyDescent="0.25">
      <c r="A2395" s="1" t="str">
        <f>CONCATENATE(G2395,"-",F2395,"-",H2395)</f>
        <v>999934479-Red-Youth</v>
      </c>
      <c r="B2395" s="1" t="str">
        <f>CONCATENATE(G2395,"-",H2395)</f>
        <v>999934479-Youth</v>
      </c>
      <c r="C2395" s="36" t="s">
        <v>2174</v>
      </c>
      <c r="D2395" s="36" t="s">
        <v>159</v>
      </c>
      <c r="E2395" s="36" t="s">
        <v>27</v>
      </c>
      <c r="F2395" s="42" t="s">
        <v>136</v>
      </c>
      <c r="G2395" s="128">
        <v>999934479</v>
      </c>
      <c r="H2395" s="36" t="s">
        <v>208</v>
      </c>
      <c r="I2395" s="34">
        <f>((L2395)-J2395)+T2395</f>
        <v>187</v>
      </c>
      <c r="J2395" s="36"/>
      <c r="K2395" s="35"/>
      <c r="L2395" s="34">
        <f>SUM(N2395,O2395,P2395,Q2395,R2395,M2395)</f>
        <v>0</v>
      </c>
      <c r="M2395" s="34">
        <f>AJ2395</f>
        <v>0</v>
      </c>
      <c r="N2395" s="34">
        <f>SUM(AI2395)</f>
        <v>0</v>
      </c>
      <c r="O2395" s="34">
        <f>0</f>
        <v>0</v>
      </c>
      <c r="P2395" s="34">
        <v>0</v>
      </c>
      <c r="Q2395" s="34">
        <v>0</v>
      </c>
      <c r="R2395" s="34">
        <f>AH2395</f>
        <v>0</v>
      </c>
      <c r="S2395" s="122"/>
      <c r="T2395" s="41">
        <f>SUM(U2395,AA2395)</f>
        <v>187</v>
      </c>
      <c r="U2395" s="41">
        <f>IF(SUM(V2395:Y2395)&gt;=250, 250,SUM(V2395:Y2395))</f>
        <v>60</v>
      </c>
      <c r="V2395" s="41">
        <v>0</v>
      </c>
      <c r="W2395" s="41">
        <v>0</v>
      </c>
      <c r="X2395" s="41">
        <f>SUM(AL2395,AN2395,BO2395,BS2395)</f>
        <v>0</v>
      </c>
      <c r="Y2395" s="41">
        <f>SUM(AO2395:BN2395)</f>
        <v>60</v>
      </c>
      <c r="Z2395" s="41">
        <f>COUNTIF(AO2395:BN2395, "&gt;0")</f>
        <v>1</v>
      </c>
      <c r="AA2395" s="41">
        <f>SUM(AB2395:AF2395)</f>
        <v>127</v>
      </c>
      <c r="AB2395" s="41">
        <f>BP2395+BQ2395</f>
        <v>127</v>
      </c>
      <c r="AC2395" s="41">
        <v>0</v>
      </c>
      <c r="AD2395" s="41">
        <v>0</v>
      </c>
      <c r="AE2395" s="41">
        <f>SUM(BR2395)</f>
        <v>0</v>
      </c>
      <c r="AF2395" s="41">
        <f>SUM(AM2395)</f>
        <v>0</v>
      </c>
      <c r="AG2395" s="122"/>
      <c r="AH2395" s="36">
        <v>0</v>
      </c>
      <c r="AI2395" s="126">
        <v>0</v>
      </c>
      <c r="AJ2395" s="36">
        <v>0</v>
      </c>
      <c r="AK2395" s="121"/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14">
        <v>0</v>
      </c>
      <c r="AR2395" s="1">
        <v>60</v>
      </c>
      <c r="AS2395" s="114">
        <v>0</v>
      </c>
      <c r="AT2395" s="114">
        <v>0</v>
      </c>
      <c r="AU2395" s="114">
        <v>0</v>
      </c>
      <c r="AV2395" s="114">
        <v>0</v>
      </c>
      <c r="AW2395" s="114">
        <v>0</v>
      </c>
      <c r="AX2395" s="114">
        <v>0</v>
      </c>
      <c r="AY2395" s="114">
        <v>0</v>
      </c>
      <c r="AZ2395" s="114">
        <v>0</v>
      </c>
      <c r="BA2395" s="114">
        <v>0</v>
      </c>
      <c r="BB2395" s="114">
        <v>0</v>
      </c>
      <c r="BC2395" s="114">
        <v>0</v>
      </c>
      <c r="BD2395" s="115">
        <v>0</v>
      </c>
      <c r="BE2395" s="114">
        <v>0</v>
      </c>
      <c r="BF2395" s="114">
        <v>0</v>
      </c>
      <c r="BG2395" s="114">
        <v>0</v>
      </c>
      <c r="BH2395" s="114">
        <v>0</v>
      </c>
      <c r="BI2395" s="114">
        <v>0</v>
      </c>
      <c r="BJ2395" s="114">
        <v>0</v>
      </c>
      <c r="BK2395" s="114">
        <v>0</v>
      </c>
      <c r="BL2395" s="114">
        <v>0</v>
      </c>
      <c r="BM2395" s="114">
        <v>0</v>
      </c>
      <c r="BN2395" s="114">
        <v>0</v>
      </c>
      <c r="BO2395" s="114">
        <v>0</v>
      </c>
      <c r="BP2395" s="114">
        <v>127</v>
      </c>
      <c r="BQ2395" s="114">
        <v>0</v>
      </c>
      <c r="BR2395" s="114">
        <v>0</v>
      </c>
      <c r="BS2395" s="114">
        <v>0</v>
      </c>
    </row>
    <row r="2396" spans="1:71" ht="15" x14ac:dyDescent="0.25">
      <c r="A2396" s="1" t="str">
        <f>CONCATENATE(G2396,"-",F2396,"-",H2396)</f>
        <v>999934928-Red-Youth</v>
      </c>
      <c r="B2396" s="1" t="str">
        <f>CONCATENATE(G2396,"-",H2396)</f>
        <v>999934928-Youth</v>
      </c>
      <c r="C2396" s="36" t="s">
        <v>1214</v>
      </c>
      <c r="D2396" s="36" t="s">
        <v>3626</v>
      </c>
      <c r="E2396" s="36" t="s">
        <v>27</v>
      </c>
      <c r="F2396" s="36" t="s">
        <v>136</v>
      </c>
      <c r="G2396" s="36">
        <v>999934928</v>
      </c>
      <c r="H2396" s="36" t="s">
        <v>208</v>
      </c>
      <c r="I2396" s="34">
        <f>((L2396)-J2396)+T2396</f>
        <v>167</v>
      </c>
      <c r="J2396" s="34"/>
      <c r="K2396" s="37"/>
      <c r="L2396" s="34">
        <f>SUM(N2396,O2396,P2396,Q2396,R2396,M2396)</f>
        <v>0</v>
      </c>
      <c r="M2396" s="34">
        <f>AJ2396</f>
        <v>0</v>
      </c>
      <c r="N2396" s="34">
        <f>SUM(AI2396)</f>
        <v>0</v>
      </c>
      <c r="O2396" s="34">
        <f>0</f>
        <v>0</v>
      </c>
      <c r="P2396" s="34">
        <v>0</v>
      </c>
      <c r="Q2396" s="34">
        <v>0</v>
      </c>
      <c r="R2396" s="34">
        <f>AH2396</f>
        <v>0</v>
      </c>
      <c r="S2396" s="122"/>
      <c r="T2396" s="41">
        <f>SUM(U2396,AA2396)</f>
        <v>167</v>
      </c>
      <c r="U2396" s="41">
        <f>IF(SUM(V2396:Y2396)&gt;=250, 250,SUM(V2396:Y2396))</f>
        <v>24</v>
      </c>
      <c r="V2396" s="41">
        <v>0</v>
      </c>
      <c r="W2396" s="41">
        <v>0</v>
      </c>
      <c r="X2396" s="41">
        <f>SUM(AL2396,AN2396,BO2396,BS2396)</f>
        <v>0</v>
      </c>
      <c r="Y2396" s="41">
        <f>SUM(AO2396:BN2396)</f>
        <v>24</v>
      </c>
      <c r="Z2396" s="41">
        <f>COUNTIF(AO2396:BN2396, "&gt;0")</f>
        <v>1</v>
      </c>
      <c r="AA2396" s="41">
        <f>SUM(AB2396:AF2396)</f>
        <v>143</v>
      </c>
      <c r="AB2396" s="41">
        <f>BP2396+BQ2396</f>
        <v>0</v>
      </c>
      <c r="AC2396" s="41">
        <v>0</v>
      </c>
      <c r="AD2396" s="41">
        <v>0</v>
      </c>
      <c r="AE2396" s="41">
        <f>SUM(BR2396)</f>
        <v>143</v>
      </c>
      <c r="AF2396" s="41">
        <f>SUM(AM2396)</f>
        <v>0</v>
      </c>
      <c r="AG2396" s="122"/>
      <c r="AH2396" s="36">
        <v>0</v>
      </c>
      <c r="AI2396" s="36">
        <v>0</v>
      </c>
      <c r="AJ2396" s="36">
        <v>0</v>
      </c>
      <c r="AK2396" s="121"/>
      <c r="AL2396" s="36">
        <v>0</v>
      </c>
      <c r="AM2396" s="36">
        <v>0</v>
      </c>
      <c r="AN2396" s="36">
        <v>0</v>
      </c>
      <c r="AO2396" s="36">
        <v>0</v>
      </c>
      <c r="AP2396" s="36">
        <v>0</v>
      </c>
      <c r="AQ2396" s="36">
        <v>0</v>
      </c>
      <c r="AR2396" s="36">
        <v>0</v>
      </c>
      <c r="AS2396" s="36">
        <v>0</v>
      </c>
      <c r="AT2396" s="36">
        <v>0</v>
      </c>
      <c r="AU2396" s="36">
        <v>24</v>
      </c>
      <c r="AV2396" s="36">
        <v>0</v>
      </c>
      <c r="AW2396" s="36">
        <v>0</v>
      </c>
      <c r="AX2396" s="36">
        <v>0</v>
      </c>
      <c r="AY2396" s="36">
        <v>0</v>
      </c>
      <c r="AZ2396" s="36">
        <v>0</v>
      </c>
      <c r="BA2396" s="36">
        <v>0</v>
      </c>
      <c r="BB2396" s="36">
        <v>0</v>
      </c>
      <c r="BC2396" s="36">
        <v>0</v>
      </c>
      <c r="BD2396" s="188">
        <v>0</v>
      </c>
      <c r="BE2396" s="36">
        <v>0</v>
      </c>
      <c r="BF2396" s="36">
        <v>0</v>
      </c>
      <c r="BG2396" s="36">
        <v>0</v>
      </c>
      <c r="BH2396" s="36">
        <v>0</v>
      </c>
      <c r="BI2396" s="36">
        <v>0</v>
      </c>
      <c r="BJ2396" s="36">
        <v>0</v>
      </c>
      <c r="BK2396" s="36">
        <v>0</v>
      </c>
      <c r="BL2396" s="36">
        <v>0</v>
      </c>
      <c r="BM2396" s="36">
        <v>0</v>
      </c>
      <c r="BN2396" s="36">
        <v>0</v>
      </c>
      <c r="BO2396" s="36">
        <v>0</v>
      </c>
      <c r="BP2396" s="36">
        <v>0</v>
      </c>
      <c r="BQ2396" s="36">
        <v>0</v>
      </c>
      <c r="BR2396" s="114">
        <v>143</v>
      </c>
      <c r="BS2396" s="114">
        <v>0</v>
      </c>
    </row>
    <row r="2397" spans="1:71" ht="15" x14ac:dyDescent="0.25">
      <c r="A2397" s="1" t="str">
        <f>CONCATENATE(G2397,"-",F2397,"-",H2397)</f>
        <v>999925177-Red-Youth</v>
      </c>
      <c r="B2397" s="1" t="str">
        <f>CONCATENATE(G2397,"-",H2397)</f>
        <v>999925177-Youth</v>
      </c>
      <c r="C2397" s="36" t="s">
        <v>526</v>
      </c>
      <c r="D2397" s="36" t="s">
        <v>966</v>
      </c>
      <c r="E2397" s="36" t="s">
        <v>27</v>
      </c>
      <c r="F2397" s="42" t="s">
        <v>136</v>
      </c>
      <c r="G2397" s="128">
        <v>999925177</v>
      </c>
      <c r="H2397" s="36" t="s">
        <v>208</v>
      </c>
      <c r="I2397" s="34">
        <f>((L2397)-J2397)+T2397</f>
        <v>123</v>
      </c>
      <c r="J2397" s="36"/>
      <c r="K2397" s="35"/>
      <c r="L2397" s="34">
        <f>SUM(N2397,O2397,P2397,Q2397,R2397,M2397)</f>
        <v>0</v>
      </c>
      <c r="M2397" s="34">
        <f>AJ2397</f>
        <v>0</v>
      </c>
      <c r="N2397" s="34">
        <f>SUM(AI2397)</f>
        <v>0</v>
      </c>
      <c r="O2397" s="34">
        <f>0</f>
        <v>0</v>
      </c>
      <c r="P2397" s="34">
        <v>0</v>
      </c>
      <c r="Q2397" s="34">
        <v>0</v>
      </c>
      <c r="R2397" s="34">
        <f>AH2397</f>
        <v>0</v>
      </c>
      <c r="S2397" s="122"/>
      <c r="T2397" s="41">
        <f>SUM(U2397,AA2397)</f>
        <v>123</v>
      </c>
      <c r="U2397" s="41">
        <f>IF(SUM(V2397:Y2397)&gt;=250, 250,SUM(V2397:Y2397))</f>
        <v>28</v>
      </c>
      <c r="V2397" s="41">
        <v>0</v>
      </c>
      <c r="W2397" s="41">
        <v>0</v>
      </c>
      <c r="X2397" s="41">
        <f>SUM(AL2397,AN2397,BO2397,BS2397)</f>
        <v>0</v>
      </c>
      <c r="Y2397" s="41">
        <f>SUM(AO2397:BN2397)</f>
        <v>28</v>
      </c>
      <c r="Z2397" s="41">
        <f>COUNTIF(AO2397:BN2397, "&gt;0")</f>
        <v>1</v>
      </c>
      <c r="AA2397" s="41">
        <f>SUM(AB2397:AF2397)</f>
        <v>95</v>
      </c>
      <c r="AB2397" s="41">
        <f>BP2397+BQ2397</f>
        <v>95</v>
      </c>
      <c r="AC2397" s="41">
        <v>0</v>
      </c>
      <c r="AD2397" s="41">
        <v>0</v>
      </c>
      <c r="AE2397" s="41">
        <f>SUM(BR2397)</f>
        <v>0</v>
      </c>
      <c r="AF2397" s="41">
        <f>SUM(AM2397)</f>
        <v>0</v>
      </c>
      <c r="AG2397" s="122"/>
      <c r="AH2397" s="36">
        <v>0</v>
      </c>
      <c r="AI2397" s="36">
        <v>0</v>
      </c>
      <c r="AJ2397" s="36">
        <v>0</v>
      </c>
      <c r="AK2397" s="121"/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14">
        <v>0</v>
      </c>
      <c r="AR2397" s="1">
        <v>0</v>
      </c>
      <c r="AS2397" s="114">
        <v>0</v>
      </c>
      <c r="AT2397" s="114">
        <v>0</v>
      </c>
      <c r="AU2397" s="114">
        <v>0</v>
      </c>
      <c r="AV2397" s="114">
        <v>0</v>
      </c>
      <c r="AW2397" s="114">
        <v>28</v>
      </c>
      <c r="AX2397" s="114">
        <v>0</v>
      </c>
      <c r="AY2397" s="114">
        <v>0</v>
      </c>
      <c r="AZ2397" s="114">
        <v>0</v>
      </c>
      <c r="BA2397" s="114">
        <v>0</v>
      </c>
      <c r="BB2397" s="114">
        <v>0</v>
      </c>
      <c r="BC2397" s="114">
        <v>0</v>
      </c>
      <c r="BD2397" s="115">
        <v>0</v>
      </c>
      <c r="BE2397" s="114">
        <v>0</v>
      </c>
      <c r="BF2397" s="114">
        <v>0</v>
      </c>
      <c r="BG2397" s="114">
        <v>0</v>
      </c>
      <c r="BH2397" s="114">
        <v>0</v>
      </c>
      <c r="BI2397" s="114">
        <v>0</v>
      </c>
      <c r="BJ2397" s="114">
        <v>0</v>
      </c>
      <c r="BK2397" s="114">
        <v>0</v>
      </c>
      <c r="BL2397" s="114">
        <v>0</v>
      </c>
      <c r="BM2397" s="114">
        <v>0</v>
      </c>
      <c r="BN2397" s="114">
        <v>0</v>
      </c>
      <c r="BO2397" s="114">
        <v>0</v>
      </c>
      <c r="BP2397" s="114">
        <v>0</v>
      </c>
      <c r="BQ2397" s="114">
        <v>95</v>
      </c>
      <c r="BR2397" s="114">
        <v>0</v>
      </c>
      <c r="BS2397" s="114">
        <v>0</v>
      </c>
    </row>
    <row r="2398" spans="1:71" ht="15" x14ac:dyDescent="0.25">
      <c r="A2398" s="1" t="str">
        <f>CONCATENATE(G2398,"-",F2398,"-",H2398)</f>
        <v>999926030-Red-Youth</v>
      </c>
      <c r="B2398" s="1" t="str">
        <f>CONCATENATE(G2398,"-",H2398)</f>
        <v>999926030-Youth</v>
      </c>
      <c r="C2398" s="36" t="s">
        <v>328</v>
      </c>
      <c r="D2398" s="36" t="s">
        <v>146</v>
      </c>
      <c r="E2398" s="36" t="s">
        <v>27</v>
      </c>
      <c r="F2398" s="42" t="s">
        <v>136</v>
      </c>
      <c r="G2398" s="128">
        <v>999926030</v>
      </c>
      <c r="H2398" s="36" t="s">
        <v>208</v>
      </c>
      <c r="I2398" s="34">
        <f>((L2398)-J2398)+T2398</f>
        <v>120</v>
      </c>
      <c r="J2398" s="34">
        <f>L2398/2</f>
        <v>0</v>
      </c>
      <c r="K2398" s="37"/>
      <c r="L2398" s="34">
        <f>SUM(N2398,O2398,P2398,Q2398,R2398,M2398)</f>
        <v>0</v>
      </c>
      <c r="M2398" s="34">
        <f>AJ2398</f>
        <v>0</v>
      </c>
      <c r="N2398" s="34">
        <f>SUM(AI2398)</f>
        <v>0</v>
      </c>
      <c r="O2398" s="34">
        <f>0</f>
        <v>0</v>
      </c>
      <c r="P2398" s="34">
        <v>0</v>
      </c>
      <c r="Q2398" s="34">
        <v>0</v>
      </c>
      <c r="R2398" s="34">
        <f>AH2398</f>
        <v>0</v>
      </c>
      <c r="S2398" s="122"/>
      <c r="T2398" s="41">
        <f>SUM(U2398,AA2398)</f>
        <v>120</v>
      </c>
      <c r="U2398" s="41">
        <f>IF(SUM(V2398:Y2398)&gt;=250, 250,SUM(V2398:Y2398))</f>
        <v>120</v>
      </c>
      <c r="V2398" s="41">
        <v>0</v>
      </c>
      <c r="W2398" s="41">
        <v>0</v>
      </c>
      <c r="X2398" s="41">
        <f>SUM(AL2398,AN2398,BO2398,BS2398)</f>
        <v>0</v>
      </c>
      <c r="Y2398" s="41">
        <f>SUM(AO2398:BN2398)</f>
        <v>120</v>
      </c>
      <c r="Z2398" s="41">
        <f>COUNTIF(AO2398:BN2398, "&gt;0")</f>
        <v>2</v>
      </c>
      <c r="AA2398" s="41">
        <f>SUM(AB2398:AF2398)</f>
        <v>0</v>
      </c>
      <c r="AB2398" s="41">
        <f>BP2398+BQ2398</f>
        <v>0</v>
      </c>
      <c r="AC2398" s="41">
        <v>0</v>
      </c>
      <c r="AD2398" s="41">
        <v>0</v>
      </c>
      <c r="AE2398" s="41">
        <f>SUM(BR2398)</f>
        <v>0</v>
      </c>
      <c r="AF2398" s="41">
        <f>SUM(AM2398)</f>
        <v>0</v>
      </c>
      <c r="AG2398" s="122"/>
      <c r="AH2398" s="36">
        <v>0</v>
      </c>
      <c r="AI2398" s="36">
        <v>0</v>
      </c>
      <c r="AJ2398" s="36">
        <v>0</v>
      </c>
      <c r="AK2398" s="37"/>
      <c r="AL2398" s="1">
        <v>0</v>
      </c>
      <c r="AM2398" s="1">
        <v>0</v>
      </c>
      <c r="AN2398" s="1">
        <v>0</v>
      </c>
      <c r="AO2398" s="1">
        <v>60</v>
      </c>
      <c r="AP2398" s="1">
        <v>0</v>
      </c>
      <c r="AQ2398" s="114">
        <v>0</v>
      </c>
      <c r="AR2398" s="1">
        <v>0</v>
      </c>
      <c r="AS2398" s="114">
        <v>0</v>
      </c>
      <c r="AT2398" s="114">
        <v>0</v>
      </c>
      <c r="AU2398" s="114">
        <v>0</v>
      </c>
      <c r="AV2398" s="114">
        <v>60</v>
      </c>
      <c r="AW2398" s="114">
        <v>0</v>
      </c>
      <c r="AX2398" s="114">
        <v>0</v>
      </c>
      <c r="AY2398" s="114">
        <v>0</v>
      </c>
      <c r="AZ2398" s="114">
        <v>0</v>
      </c>
      <c r="BA2398" s="114">
        <v>0</v>
      </c>
      <c r="BB2398" s="114">
        <v>0</v>
      </c>
      <c r="BC2398" s="114">
        <v>0</v>
      </c>
      <c r="BD2398" s="115">
        <v>0</v>
      </c>
      <c r="BE2398" s="114">
        <v>0</v>
      </c>
      <c r="BF2398" s="114">
        <v>0</v>
      </c>
      <c r="BG2398" s="114">
        <v>0</v>
      </c>
      <c r="BH2398" s="114">
        <v>0</v>
      </c>
      <c r="BI2398" s="114">
        <v>0</v>
      </c>
      <c r="BJ2398" s="114">
        <v>0</v>
      </c>
      <c r="BK2398" s="114">
        <v>0</v>
      </c>
      <c r="BL2398" s="114">
        <v>0</v>
      </c>
      <c r="BM2398" s="114">
        <v>0</v>
      </c>
      <c r="BN2398" s="114">
        <v>0</v>
      </c>
      <c r="BO2398" s="114">
        <v>0</v>
      </c>
      <c r="BP2398" s="114">
        <v>0</v>
      </c>
      <c r="BQ2398" s="114">
        <v>0</v>
      </c>
      <c r="BR2398" s="114">
        <v>0</v>
      </c>
      <c r="BS2398" s="114">
        <v>0</v>
      </c>
    </row>
    <row r="2399" spans="1:71" ht="15" x14ac:dyDescent="0.25">
      <c r="A2399" s="1" t="str">
        <f>CONCATENATE(G2399,"-",F2399,"-",H2399)</f>
        <v>999933897-Red-Youth</v>
      </c>
      <c r="B2399" s="1" t="str">
        <f>CONCATENATE(G2399,"-",H2399)</f>
        <v>999933897-Youth</v>
      </c>
      <c r="C2399" s="149" t="s">
        <v>2806</v>
      </c>
      <c r="D2399" s="149" t="s">
        <v>1543</v>
      </c>
      <c r="E2399" s="149" t="s">
        <v>27</v>
      </c>
      <c r="F2399" s="42" t="s">
        <v>136</v>
      </c>
      <c r="G2399" s="149">
        <v>999933897</v>
      </c>
      <c r="H2399" s="149" t="s">
        <v>208</v>
      </c>
      <c r="I2399" s="34">
        <f>((L2399)-J2399)+T2399</f>
        <v>120</v>
      </c>
      <c r="J2399" s="36"/>
      <c r="K2399" s="35"/>
      <c r="L2399" s="34">
        <f>SUM(N2399,O2399,P2399,Q2399,R2399,M2399)</f>
        <v>0</v>
      </c>
      <c r="M2399" s="34">
        <f>AJ2399</f>
        <v>0</v>
      </c>
      <c r="N2399" s="34">
        <f>SUM(AI2399)</f>
        <v>0</v>
      </c>
      <c r="O2399" s="34">
        <f>0</f>
        <v>0</v>
      </c>
      <c r="P2399" s="34">
        <v>0</v>
      </c>
      <c r="Q2399" s="34">
        <v>0</v>
      </c>
      <c r="R2399" s="34">
        <f>AH2399</f>
        <v>0</v>
      </c>
      <c r="S2399" s="122"/>
      <c r="T2399" s="41">
        <f>SUM(U2399,AA2399)</f>
        <v>120</v>
      </c>
      <c r="U2399" s="41">
        <f>IF(SUM(V2399:Y2399)&gt;=250, 250,SUM(V2399:Y2399))</f>
        <v>120</v>
      </c>
      <c r="V2399" s="41">
        <v>0</v>
      </c>
      <c r="W2399" s="41">
        <v>0</v>
      </c>
      <c r="X2399" s="41">
        <f>SUM(AL2399,AN2399,BO2399,BS2399)</f>
        <v>0</v>
      </c>
      <c r="Y2399" s="41">
        <f>SUM(AO2399:BN2399)</f>
        <v>120</v>
      </c>
      <c r="Z2399" s="41">
        <f>COUNTIF(AO2399:BN2399, "&gt;0")</f>
        <v>1</v>
      </c>
      <c r="AA2399" s="41">
        <f>SUM(AB2399:AF2399)</f>
        <v>0</v>
      </c>
      <c r="AB2399" s="41">
        <f>BP2399+BQ2399</f>
        <v>0</v>
      </c>
      <c r="AC2399" s="41">
        <v>0</v>
      </c>
      <c r="AD2399" s="41">
        <v>0</v>
      </c>
      <c r="AE2399" s="41">
        <f>SUM(BR2399)</f>
        <v>0</v>
      </c>
      <c r="AF2399" s="41">
        <f>SUM(AM2399)</f>
        <v>0</v>
      </c>
      <c r="AG2399" s="122"/>
      <c r="AH2399" s="36">
        <v>0</v>
      </c>
      <c r="AI2399" s="126">
        <v>0</v>
      </c>
      <c r="AJ2399" s="36">
        <v>0</v>
      </c>
      <c r="AK2399" s="121"/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14">
        <v>0</v>
      </c>
      <c r="AR2399" s="1">
        <v>0</v>
      </c>
      <c r="AS2399" s="114">
        <v>0</v>
      </c>
      <c r="AT2399" s="114">
        <v>0</v>
      </c>
      <c r="AU2399" s="114">
        <v>0</v>
      </c>
      <c r="AV2399" s="114">
        <v>0</v>
      </c>
      <c r="AW2399" s="114">
        <v>0</v>
      </c>
      <c r="AX2399" s="114">
        <v>0</v>
      </c>
      <c r="AY2399" s="114">
        <v>0</v>
      </c>
      <c r="AZ2399" s="114">
        <v>0</v>
      </c>
      <c r="BA2399" s="114">
        <v>0</v>
      </c>
      <c r="BB2399" s="114">
        <v>0</v>
      </c>
      <c r="BC2399" s="114">
        <v>120</v>
      </c>
      <c r="BD2399" s="115">
        <v>0</v>
      </c>
      <c r="BE2399" s="114">
        <v>0</v>
      </c>
      <c r="BF2399" s="114">
        <v>0</v>
      </c>
      <c r="BG2399" s="114">
        <v>0</v>
      </c>
      <c r="BH2399" s="114">
        <v>0</v>
      </c>
      <c r="BI2399" s="114">
        <v>0</v>
      </c>
      <c r="BJ2399" s="114">
        <v>0</v>
      </c>
      <c r="BK2399" s="114">
        <v>0</v>
      </c>
      <c r="BL2399" s="114">
        <v>0</v>
      </c>
      <c r="BM2399" s="114">
        <v>0</v>
      </c>
      <c r="BN2399" s="114">
        <v>0</v>
      </c>
      <c r="BO2399" s="114">
        <v>0</v>
      </c>
      <c r="BP2399" s="114">
        <v>0</v>
      </c>
      <c r="BQ2399" s="114">
        <v>0</v>
      </c>
      <c r="BR2399" s="114">
        <v>0</v>
      </c>
      <c r="BS2399" s="114">
        <v>0</v>
      </c>
    </row>
    <row r="2400" spans="1:71" ht="15" x14ac:dyDescent="0.25">
      <c r="A2400" s="1" t="str">
        <f>CONCATENATE(G2400,"-",F2400,"-",H2400)</f>
        <v>999923881-Red-Youth</v>
      </c>
      <c r="B2400" s="1" t="str">
        <f>CONCATENATE(G2400,"-",H2400)</f>
        <v>999923881-Youth</v>
      </c>
      <c r="C2400" s="36" t="s">
        <v>3611</v>
      </c>
      <c r="D2400" s="36" t="s">
        <v>3612</v>
      </c>
      <c r="E2400" s="36" t="s">
        <v>27</v>
      </c>
      <c r="F2400" s="36" t="s">
        <v>136</v>
      </c>
      <c r="G2400" s="36">
        <v>999923881</v>
      </c>
      <c r="H2400" s="36" t="s">
        <v>208</v>
      </c>
      <c r="I2400" s="34">
        <f>((L2400)-J2400)+T2400</f>
        <v>95</v>
      </c>
      <c r="J2400" s="36"/>
      <c r="K2400" s="35"/>
      <c r="L2400" s="34">
        <f>SUM(N2400,O2400,P2400,Q2400,R2400,M2400)</f>
        <v>0</v>
      </c>
      <c r="M2400" s="34">
        <f>AJ2400</f>
        <v>0</v>
      </c>
      <c r="N2400" s="34">
        <f>SUM(AI2400)</f>
        <v>0</v>
      </c>
      <c r="O2400" s="34">
        <f>0</f>
        <v>0</v>
      </c>
      <c r="P2400" s="34">
        <v>0</v>
      </c>
      <c r="Q2400" s="34">
        <v>0</v>
      </c>
      <c r="R2400" s="34">
        <f>AH2400</f>
        <v>0</v>
      </c>
      <c r="S2400" s="122"/>
      <c r="T2400" s="41">
        <f>SUM(U2400,AA2400)</f>
        <v>95</v>
      </c>
      <c r="U2400" s="41">
        <f>IF(SUM(V2400:Y2400)&gt;=250, 250,SUM(V2400:Y2400))</f>
        <v>0</v>
      </c>
      <c r="V2400" s="41">
        <v>0</v>
      </c>
      <c r="W2400" s="41">
        <v>0</v>
      </c>
      <c r="X2400" s="41">
        <f>SUM(AL2400,AN2400,BO2400,BS2400)</f>
        <v>0</v>
      </c>
      <c r="Y2400" s="41">
        <f>SUM(AO2400:BN2400)</f>
        <v>0</v>
      </c>
      <c r="Z2400" s="41">
        <f>COUNTIF(AO2400:BN2400, "&gt;0")</f>
        <v>0</v>
      </c>
      <c r="AA2400" s="41">
        <f>SUM(AB2400:AF2400)</f>
        <v>95</v>
      </c>
      <c r="AB2400" s="41">
        <f>BP2400+BQ2400</f>
        <v>95</v>
      </c>
      <c r="AC2400" s="41">
        <v>0</v>
      </c>
      <c r="AD2400" s="41">
        <v>0</v>
      </c>
      <c r="AE2400" s="41">
        <f>SUM(BR2400)</f>
        <v>0</v>
      </c>
      <c r="AF2400" s="41">
        <f>SUM(AM2400)</f>
        <v>0</v>
      </c>
      <c r="AG2400" s="122"/>
      <c r="AH2400" s="36">
        <v>0</v>
      </c>
      <c r="AI2400" s="126">
        <v>0</v>
      </c>
      <c r="AJ2400" s="36">
        <v>0</v>
      </c>
      <c r="AK2400" s="121"/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14">
        <v>0</v>
      </c>
      <c r="AR2400" s="1">
        <v>0</v>
      </c>
      <c r="AS2400" s="114">
        <v>0</v>
      </c>
      <c r="AT2400" s="114">
        <v>0</v>
      </c>
      <c r="AU2400" s="114">
        <v>0</v>
      </c>
      <c r="AV2400" s="114">
        <v>0</v>
      </c>
      <c r="AW2400" s="114">
        <v>0</v>
      </c>
      <c r="AX2400" s="114">
        <v>0</v>
      </c>
      <c r="AY2400" s="114">
        <v>0</v>
      </c>
      <c r="AZ2400" s="114">
        <v>0</v>
      </c>
      <c r="BA2400" s="114">
        <v>0</v>
      </c>
      <c r="BB2400" s="114">
        <v>0</v>
      </c>
      <c r="BC2400" s="114">
        <v>0</v>
      </c>
      <c r="BD2400" s="115">
        <v>0</v>
      </c>
      <c r="BE2400" s="114">
        <v>0</v>
      </c>
      <c r="BF2400" s="114">
        <v>0</v>
      </c>
      <c r="BG2400" s="114">
        <v>0</v>
      </c>
      <c r="BH2400" s="114">
        <v>0</v>
      </c>
      <c r="BI2400" s="114">
        <v>0</v>
      </c>
      <c r="BJ2400" s="114">
        <v>0</v>
      </c>
      <c r="BK2400" s="114">
        <v>0</v>
      </c>
      <c r="BL2400" s="114">
        <v>0</v>
      </c>
      <c r="BM2400" s="114">
        <v>0</v>
      </c>
      <c r="BN2400" s="114">
        <v>0</v>
      </c>
      <c r="BO2400" s="114">
        <v>0</v>
      </c>
      <c r="BP2400" s="114">
        <v>0</v>
      </c>
      <c r="BQ2400" s="114">
        <v>95</v>
      </c>
      <c r="BR2400" s="114">
        <v>0</v>
      </c>
      <c r="BS2400" s="114">
        <v>0</v>
      </c>
    </row>
    <row r="2401" spans="1:71" ht="15" x14ac:dyDescent="0.25">
      <c r="A2401" s="1" t="str">
        <f>CONCATENATE(G2401,"-",F2401,"-",H2401)</f>
        <v>999928946-Red-Youth</v>
      </c>
      <c r="B2401" s="1" t="str">
        <f>CONCATENATE(G2401,"-",H2401)</f>
        <v>999928946-Youth</v>
      </c>
      <c r="C2401" s="36" t="s">
        <v>3613</v>
      </c>
      <c r="D2401" s="36" t="s">
        <v>484</v>
      </c>
      <c r="E2401" s="36" t="s">
        <v>27</v>
      </c>
      <c r="F2401" s="36" t="s">
        <v>136</v>
      </c>
      <c r="G2401" s="36">
        <v>999928946</v>
      </c>
      <c r="H2401" s="36" t="s">
        <v>208</v>
      </c>
      <c r="I2401" s="34">
        <f>((L2401)-J2401)+T2401</f>
        <v>95</v>
      </c>
      <c r="J2401" s="36"/>
      <c r="K2401" s="35"/>
      <c r="L2401" s="34">
        <f>SUM(N2401,O2401,P2401,Q2401,R2401,M2401)</f>
        <v>0</v>
      </c>
      <c r="M2401" s="34">
        <f>AJ2401</f>
        <v>0</v>
      </c>
      <c r="N2401" s="34">
        <f>SUM(AI2401)</f>
        <v>0</v>
      </c>
      <c r="O2401" s="34">
        <f>0</f>
        <v>0</v>
      </c>
      <c r="P2401" s="34">
        <v>0</v>
      </c>
      <c r="Q2401" s="34">
        <v>0</v>
      </c>
      <c r="R2401" s="34">
        <f>AH2401</f>
        <v>0</v>
      </c>
      <c r="S2401" s="122"/>
      <c r="T2401" s="41">
        <f>SUM(U2401,AA2401)</f>
        <v>95</v>
      </c>
      <c r="U2401" s="41">
        <f>IF(SUM(V2401:Y2401)&gt;=250, 250,SUM(V2401:Y2401))</f>
        <v>0</v>
      </c>
      <c r="V2401" s="41">
        <v>0</v>
      </c>
      <c r="W2401" s="41">
        <v>0</v>
      </c>
      <c r="X2401" s="41">
        <f>SUM(AL2401,AN2401,BO2401,BS2401)</f>
        <v>0</v>
      </c>
      <c r="Y2401" s="41">
        <f>SUM(AO2401:BN2401)</f>
        <v>0</v>
      </c>
      <c r="Z2401" s="41">
        <f>COUNTIF(AO2401:BN2401, "&gt;0")</f>
        <v>0</v>
      </c>
      <c r="AA2401" s="41">
        <f>SUM(AB2401:AF2401)</f>
        <v>95</v>
      </c>
      <c r="AB2401" s="41">
        <f>BP2401+BQ2401</f>
        <v>95</v>
      </c>
      <c r="AC2401" s="41">
        <v>0</v>
      </c>
      <c r="AD2401" s="41">
        <v>0</v>
      </c>
      <c r="AE2401" s="41">
        <f>SUM(BR2401)</f>
        <v>0</v>
      </c>
      <c r="AF2401" s="41">
        <f>SUM(AM2401)</f>
        <v>0</v>
      </c>
      <c r="AG2401" s="122"/>
      <c r="AH2401" s="36">
        <v>0</v>
      </c>
      <c r="AI2401" s="126">
        <v>0</v>
      </c>
      <c r="AJ2401" s="36">
        <v>0</v>
      </c>
      <c r="AK2401" s="121"/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14">
        <v>0</v>
      </c>
      <c r="AR2401" s="1">
        <v>0</v>
      </c>
      <c r="AS2401" s="114">
        <v>0</v>
      </c>
      <c r="AT2401" s="114">
        <v>0</v>
      </c>
      <c r="AU2401" s="114">
        <v>0</v>
      </c>
      <c r="AV2401" s="114">
        <v>0</v>
      </c>
      <c r="AW2401" s="114">
        <v>0</v>
      </c>
      <c r="AX2401" s="114">
        <v>0</v>
      </c>
      <c r="AY2401" s="114">
        <v>0</v>
      </c>
      <c r="AZ2401" s="114">
        <v>0</v>
      </c>
      <c r="BA2401" s="114">
        <v>0</v>
      </c>
      <c r="BB2401" s="114">
        <v>0</v>
      </c>
      <c r="BC2401" s="114">
        <v>0</v>
      </c>
      <c r="BD2401" s="115">
        <v>0</v>
      </c>
      <c r="BE2401" s="114">
        <v>0</v>
      </c>
      <c r="BF2401" s="114">
        <v>0</v>
      </c>
      <c r="BG2401" s="114">
        <v>0</v>
      </c>
      <c r="BH2401" s="114">
        <v>0</v>
      </c>
      <c r="BI2401" s="114">
        <v>0</v>
      </c>
      <c r="BJ2401" s="114">
        <v>0</v>
      </c>
      <c r="BK2401" s="114">
        <v>0</v>
      </c>
      <c r="BL2401" s="114">
        <v>0</v>
      </c>
      <c r="BM2401" s="114">
        <v>0</v>
      </c>
      <c r="BN2401" s="114">
        <v>0</v>
      </c>
      <c r="BO2401" s="114">
        <v>0</v>
      </c>
      <c r="BP2401" s="114">
        <v>0</v>
      </c>
      <c r="BQ2401" s="114">
        <v>95</v>
      </c>
      <c r="BR2401" s="114">
        <v>0</v>
      </c>
      <c r="BS2401" s="114">
        <v>0</v>
      </c>
    </row>
    <row r="2402" spans="1:71" ht="15" x14ac:dyDescent="0.25">
      <c r="A2402" s="1" t="str">
        <f>CONCATENATE(G2402,"-",F2402,"-",H2402)</f>
        <v>999922311-Red-Youth</v>
      </c>
      <c r="B2402" s="1" t="str">
        <f>CONCATENATE(G2402,"-",H2402)</f>
        <v>999922311-Youth</v>
      </c>
      <c r="C2402" s="36" t="s">
        <v>149</v>
      </c>
      <c r="D2402" s="36" t="s">
        <v>2982</v>
      </c>
      <c r="E2402" s="36" t="s">
        <v>27</v>
      </c>
      <c r="F2402" s="42" t="s">
        <v>136</v>
      </c>
      <c r="G2402" s="36">
        <v>999922311</v>
      </c>
      <c r="H2402" s="36" t="s">
        <v>208</v>
      </c>
      <c r="I2402" s="34">
        <f>((L2402)-J2402)+T2402</f>
        <v>90</v>
      </c>
      <c r="J2402" s="36"/>
      <c r="K2402" s="35"/>
      <c r="L2402" s="34">
        <f>SUM(N2402,O2402,P2402,Q2402,R2402,M2402)</f>
        <v>0</v>
      </c>
      <c r="M2402" s="34">
        <f>AJ2402</f>
        <v>0</v>
      </c>
      <c r="N2402" s="34">
        <f>SUM(AI2402)</f>
        <v>0</v>
      </c>
      <c r="O2402" s="34">
        <f>0</f>
        <v>0</v>
      </c>
      <c r="P2402" s="34">
        <v>0</v>
      </c>
      <c r="Q2402" s="34">
        <v>0</v>
      </c>
      <c r="R2402" s="34">
        <f>AH2402</f>
        <v>0</v>
      </c>
      <c r="S2402" s="122"/>
      <c r="T2402" s="41">
        <f>SUM(U2402,AA2402)</f>
        <v>90</v>
      </c>
      <c r="U2402" s="41">
        <f>IF(SUM(V2402:Y2402)&gt;=250, 250,SUM(V2402:Y2402))</f>
        <v>90</v>
      </c>
      <c r="V2402" s="41">
        <v>0</v>
      </c>
      <c r="W2402" s="41">
        <v>0</v>
      </c>
      <c r="X2402" s="41">
        <f>SUM(AL2402,AN2402,BO2402,BS2402)</f>
        <v>0</v>
      </c>
      <c r="Y2402" s="41">
        <f>SUM(AO2402:BN2402)</f>
        <v>90</v>
      </c>
      <c r="Z2402" s="41">
        <f>COUNTIF(AO2402:BN2402, "&gt;0")</f>
        <v>1</v>
      </c>
      <c r="AA2402" s="41">
        <f>SUM(AB2402:AF2402)</f>
        <v>0</v>
      </c>
      <c r="AB2402" s="41">
        <f>BP2402+BQ2402</f>
        <v>0</v>
      </c>
      <c r="AC2402" s="41">
        <v>0</v>
      </c>
      <c r="AD2402" s="41">
        <v>0</v>
      </c>
      <c r="AE2402" s="41">
        <f>SUM(BR2402)</f>
        <v>0</v>
      </c>
      <c r="AF2402" s="41">
        <f>SUM(AM2402)</f>
        <v>0</v>
      </c>
      <c r="AG2402" s="122"/>
      <c r="AH2402" s="36">
        <v>0</v>
      </c>
      <c r="AI2402" s="126">
        <v>0</v>
      </c>
      <c r="AJ2402" s="36">
        <v>0</v>
      </c>
      <c r="AK2402" s="121"/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14">
        <v>0</v>
      </c>
      <c r="AR2402" s="1">
        <v>0</v>
      </c>
      <c r="AS2402" s="114">
        <v>0</v>
      </c>
      <c r="AT2402" s="114">
        <v>0</v>
      </c>
      <c r="AU2402" s="114">
        <v>0</v>
      </c>
      <c r="AV2402" s="114">
        <v>0</v>
      </c>
      <c r="AW2402" s="114">
        <v>0</v>
      </c>
      <c r="AX2402" s="114">
        <v>0</v>
      </c>
      <c r="AY2402" s="114">
        <v>0</v>
      </c>
      <c r="AZ2402" s="114">
        <v>0</v>
      </c>
      <c r="BA2402" s="114">
        <v>0</v>
      </c>
      <c r="BB2402" s="114">
        <v>0</v>
      </c>
      <c r="BC2402" s="114">
        <v>0</v>
      </c>
      <c r="BD2402" s="115">
        <v>0</v>
      </c>
      <c r="BE2402" s="114">
        <v>0</v>
      </c>
      <c r="BF2402" s="114">
        <v>0</v>
      </c>
      <c r="BG2402" s="114">
        <v>0</v>
      </c>
      <c r="BH2402" s="114">
        <v>90</v>
      </c>
      <c r="BI2402" s="114">
        <v>0</v>
      </c>
      <c r="BJ2402" s="114">
        <v>0</v>
      </c>
      <c r="BK2402" s="114">
        <v>0</v>
      </c>
      <c r="BL2402" s="114">
        <v>0</v>
      </c>
      <c r="BM2402" s="114">
        <v>0</v>
      </c>
      <c r="BN2402" s="114">
        <v>0</v>
      </c>
      <c r="BO2402" s="114">
        <v>0</v>
      </c>
      <c r="BP2402" s="114">
        <v>0</v>
      </c>
      <c r="BQ2402" s="114">
        <v>0</v>
      </c>
      <c r="BR2402" s="114">
        <v>0</v>
      </c>
      <c r="BS2402" s="114">
        <v>0</v>
      </c>
    </row>
    <row r="2403" spans="1:71" ht="15" x14ac:dyDescent="0.25">
      <c r="A2403" s="1" t="str">
        <f>CONCATENATE(G2403,"-",F2403,"-",H2403)</f>
        <v>999930940-Red-Youth</v>
      </c>
      <c r="B2403" s="1" t="str">
        <f>CONCATENATE(G2403,"-",H2403)</f>
        <v>999930940-Youth</v>
      </c>
      <c r="C2403" s="131" t="s">
        <v>813</v>
      </c>
      <c r="D2403" s="131" t="s">
        <v>2765</v>
      </c>
      <c r="E2403" s="131" t="s">
        <v>27</v>
      </c>
      <c r="F2403" s="42" t="s">
        <v>136</v>
      </c>
      <c r="G2403" s="150">
        <v>999930940</v>
      </c>
      <c r="H2403" s="131" t="s">
        <v>208</v>
      </c>
      <c r="I2403" s="34">
        <f>((L2403)-J2403)+T2403</f>
        <v>90</v>
      </c>
      <c r="J2403" s="36"/>
      <c r="K2403" s="35"/>
      <c r="L2403" s="34">
        <f>SUM(N2403,O2403,P2403,Q2403,R2403,M2403)</f>
        <v>0</v>
      </c>
      <c r="M2403" s="34">
        <f>AJ2403</f>
        <v>0</v>
      </c>
      <c r="N2403" s="34">
        <f>SUM(AI2403)</f>
        <v>0</v>
      </c>
      <c r="O2403" s="34">
        <f>0</f>
        <v>0</v>
      </c>
      <c r="P2403" s="34">
        <v>0</v>
      </c>
      <c r="Q2403" s="34">
        <v>0</v>
      </c>
      <c r="R2403" s="34">
        <f>AH2403</f>
        <v>0</v>
      </c>
      <c r="S2403" s="122"/>
      <c r="T2403" s="41">
        <f>SUM(U2403,AA2403)</f>
        <v>90</v>
      </c>
      <c r="U2403" s="41">
        <f>IF(SUM(V2403:Y2403)&gt;=250, 250,SUM(V2403:Y2403))</f>
        <v>90</v>
      </c>
      <c r="V2403" s="41">
        <v>0</v>
      </c>
      <c r="W2403" s="41">
        <v>0</v>
      </c>
      <c r="X2403" s="41">
        <f>SUM(AL2403,AN2403,BO2403,BS2403)</f>
        <v>0</v>
      </c>
      <c r="Y2403" s="41">
        <f>SUM(AO2403:BN2403)</f>
        <v>90</v>
      </c>
      <c r="Z2403" s="41">
        <f>COUNTIF(AO2403:BN2403, "&gt;0")</f>
        <v>1</v>
      </c>
      <c r="AA2403" s="41">
        <f>SUM(AB2403:AF2403)</f>
        <v>0</v>
      </c>
      <c r="AB2403" s="41">
        <f>BP2403+BQ2403</f>
        <v>0</v>
      </c>
      <c r="AC2403" s="41">
        <v>0</v>
      </c>
      <c r="AD2403" s="41">
        <v>0</v>
      </c>
      <c r="AE2403" s="41">
        <f>SUM(BR2403)</f>
        <v>0</v>
      </c>
      <c r="AF2403" s="41">
        <f>SUM(AM2403)</f>
        <v>0</v>
      </c>
      <c r="AG2403" s="122"/>
      <c r="AH2403" s="36">
        <v>0</v>
      </c>
      <c r="AI2403" s="126">
        <v>0</v>
      </c>
      <c r="AJ2403" s="36">
        <v>0</v>
      </c>
      <c r="AK2403" s="121"/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14">
        <v>0</v>
      </c>
      <c r="AR2403" s="1">
        <v>0</v>
      </c>
      <c r="AS2403" s="114">
        <v>0</v>
      </c>
      <c r="AT2403" s="114">
        <v>0</v>
      </c>
      <c r="AU2403" s="114">
        <v>0</v>
      </c>
      <c r="AV2403" s="114">
        <v>0</v>
      </c>
      <c r="AW2403" s="114">
        <v>0</v>
      </c>
      <c r="AX2403" s="114">
        <v>0</v>
      </c>
      <c r="AY2403" s="114">
        <v>0</v>
      </c>
      <c r="AZ2403" s="114">
        <v>0</v>
      </c>
      <c r="BA2403" s="114">
        <v>0</v>
      </c>
      <c r="BB2403" s="114">
        <v>90</v>
      </c>
      <c r="BC2403" s="114">
        <v>0</v>
      </c>
      <c r="BD2403" s="115">
        <v>0</v>
      </c>
      <c r="BE2403" s="114">
        <v>0</v>
      </c>
      <c r="BF2403" s="114">
        <v>0</v>
      </c>
      <c r="BG2403" s="114">
        <v>0</v>
      </c>
      <c r="BH2403" s="114">
        <v>0</v>
      </c>
      <c r="BI2403" s="114">
        <v>0</v>
      </c>
      <c r="BJ2403" s="114">
        <v>0</v>
      </c>
      <c r="BK2403" s="114">
        <v>0</v>
      </c>
      <c r="BL2403" s="114">
        <v>0</v>
      </c>
      <c r="BM2403" s="114">
        <v>0</v>
      </c>
      <c r="BN2403" s="114">
        <v>0</v>
      </c>
      <c r="BO2403" s="114">
        <v>0</v>
      </c>
      <c r="BP2403" s="114">
        <v>0</v>
      </c>
      <c r="BQ2403" s="114">
        <v>0</v>
      </c>
      <c r="BR2403" s="114">
        <v>0</v>
      </c>
      <c r="BS2403" s="114">
        <v>0</v>
      </c>
    </row>
    <row r="2404" spans="1:71" ht="15" x14ac:dyDescent="0.25">
      <c r="A2404" s="1" t="str">
        <f>CONCATENATE(G2404,"-",F2404,"-",H2404)</f>
        <v>999935264-Red-Youth</v>
      </c>
      <c r="B2404" s="1" t="str">
        <f>CONCATENATE(G2404,"-",H2404)</f>
        <v>999935264-Youth</v>
      </c>
      <c r="C2404" s="149" t="s">
        <v>1201</v>
      </c>
      <c r="D2404" s="149" t="s">
        <v>2807</v>
      </c>
      <c r="E2404" s="149" t="s">
        <v>27</v>
      </c>
      <c r="F2404" s="42" t="s">
        <v>136</v>
      </c>
      <c r="G2404" s="149">
        <v>999935264</v>
      </c>
      <c r="H2404" s="149" t="s">
        <v>208</v>
      </c>
      <c r="I2404" s="34">
        <f>((L2404)-J2404)+T2404</f>
        <v>90</v>
      </c>
      <c r="J2404" s="36"/>
      <c r="K2404" s="35"/>
      <c r="L2404" s="34">
        <f>SUM(N2404,O2404,P2404,Q2404,R2404,M2404)</f>
        <v>0</v>
      </c>
      <c r="M2404" s="34">
        <f>AJ2404</f>
        <v>0</v>
      </c>
      <c r="N2404" s="34">
        <f>SUM(AI2404)</f>
        <v>0</v>
      </c>
      <c r="O2404" s="34">
        <f>0</f>
        <v>0</v>
      </c>
      <c r="P2404" s="34">
        <v>0</v>
      </c>
      <c r="Q2404" s="34">
        <v>0</v>
      </c>
      <c r="R2404" s="34">
        <f>AH2404</f>
        <v>0</v>
      </c>
      <c r="S2404" s="122"/>
      <c r="T2404" s="41">
        <f>SUM(U2404,AA2404)</f>
        <v>90</v>
      </c>
      <c r="U2404" s="41">
        <f>IF(SUM(V2404:Y2404)&gt;=250, 250,SUM(V2404:Y2404))</f>
        <v>90</v>
      </c>
      <c r="V2404" s="41">
        <v>0</v>
      </c>
      <c r="W2404" s="41">
        <v>0</v>
      </c>
      <c r="X2404" s="41">
        <f>SUM(AL2404,AN2404,BO2404,BS2404)</f>
        <v>0</v>
      </c>
      <c r="Y2404" s="41">
        <f>SUM(AO2404:BN2404)</f>
        <v>90</v>
      </c>
      <c r="Z2404" s="41">
        <f>COUNTIF(AO2404:BN2404, "&gt;0")</f>
        <v>1</v>
      </c>
      <c r="AA2404" s="41">
        <f>SUM(AB2404:AF2404)</f>
        <v>0</v>
      </c>
      <c r="AB2404" s="41">
        <f>BP2404+BQ2404</f>
        <v>0</v>
      </c>
      <c r="AC2404" s="41">
        <v>0</v>
      </c>
      <c r="AD2404" s="41">
        <v>0</v>
      </c>
      <c r="AE2404" s="41">
        <f>SUM(BR2404)</f>
        <v>0</v>
      </c>
      <c r="AF2404" s="41">
        <f>SUM(AM2404)</f>
        <v>0</v>
      </c>
      <c r="AG2404" s="122"/>
      <c r="AH2404" s="36">
        <v>0</v>
      </c>
      <c r="AI2404" s="126">
        <v>0</v>
      </c>
      <c r="AJ2404" s="36">
        <v>0</v>
      </c>
      <c r="AK2404" s="121"/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14">
        <v>0</v>
      </c>
      <c r="AR2404" s="1">
        <v>0</v>
      </c>
      <c r="AS2404" s="114">
        <v>0</v>
      </c>
      <c r="AT2404" s="114">
        <v>0</v>
      </c>
      <c r="AU2404" s="114">
        <v>0</v>
      </c>
      <c r="AV2404" s="114">
        <v>0</v>
      </c>
      <c r="AW2404" s="114">
        <v>0</v>
      </c>
      <c r="AX2404" s="114">
        <v>0</v>
      </c>
      <c r="AY2404" s="114">
        <v>0</v>
      </c>
      <c r="AZ2404" s="114">
        <v>0</v>
      </c>
      <c r="BA2404" s="114">
        <v>0</v>
      </c>
      <c r="BB2404" s="114">
        <v>0</v>
      </c>
      <c r="BC2404" s="114">
        <v>90</v>
      </c>
      <c r="BD2404" s="115">
        <v>0</v>
      </c>
      <c r="BE2404" s="114">
        <v>0</v>
      </c>
      <c r="BF2404" s="114">
        <v>0</v>
      </c>
      <c r="BG2404" s="114">
        <v>0</v>
      </c>
      <c r="BH2404" s="114">
        <v>0</v>
      </c>
      <c r="BI2404" s="114">
        <v>0</v>
      </c>
      <c r="BJ2404" s="114">
        <v>0</v>
      </c>
      <c r="BK2404" s="114">
        <v>0</v>
      </c>
      <c r="BL2404" s="114">
        <v>0</v>
      </c>
      <c r="BM2404" s="114">
        <v>0</v>
      </c>
      <c r="BN2404" s="114">
        <v>0</v>
      </c>
      <c r="BO2404" s="114">
        <v>0</v>
      </c>
      <c r="BP2404" s="114">
        <v>0</v>
      </c>
      <c r="BQ2404" s="114">
        <v>0</v>
      </c>
      <c r="BR2404" s="114">
        <v>0</v>
      </c>
      <c r="BS2404" s="114">
        <v>0</v>
      </c>
    </row>
    <row r="2405" spans="1:71" ht="15" x14ac:dyDescent="0.25">
      <c r="A2405" s="1" t="str">
        <f>CONCATENATE(G2405,"-",F2405,"-",H2405)</f>
        <v>999922335-Red-Youth</v>
      </c>
      <c r="B2405" s="1" t="str">
        <f>CONCATENATE(G2405,"-",H2405)</f>
        <v>999922335-Youth</v>
      </c>
      <c r="C2405" s="36" t="s">
        <v>893</v>
      </c>
      <c r="D2405" s="36" t="s">
        <v>501</v>
      </c>
      <c r="E2405" s="36" t="s">
        <v>27</v>
      </c>
      <c r="F2405" s="42" t="s">
        <v>136</v>
      </c>
      <c r="G2405" s="36">
        <v>999922335</v>
      </c>
      <c r="H2405" s="36" t="s">
        <v>208</v>
      </c>
      <c r="I2405" s="34">
        <f>((L2405)-J2405)+T2405</f>
        <v>68</v>
      </c>
      <c r="J2405" s="36"/>
      <c r="K2405" s="35"/>
      <c r="L2405" s="34">
        <f>SUM(N2405,O2405,P2405,Q2405,R2405,M2405)</f>
        <v>0</v>
      </c>
      <c r="M2405" s="34">
        <f>AJ2405</f>
        <v>0</v>
      </c>
      <c r="N2405" s="34">
        <f>SUM(AI2405)</f>
        <v>0</v>
      </c>
      <c r="O2405" s="34">
        <f>0</f>
        <v>0</v>
      </c>
      <c r="P2405" s="34">
        <v>0</v>
      </c>
      <c r="Q2405" s="34">
        <v>0</v>
      </c>
      <c r="R2405" s="34">
        <f>AH2405</f>
        <v>0</v>
      </c>
      <c r="S2405" s="122"/>
      <c r="T2405" s="41">
        <f>SUM(U2405,AA2405)</f>
        <v>68</v>
      </c>
      <c r="U2405" s="41">
        <f>IF(SUM(V2405:Y2405)&gt;=250, 250,SUM(V2405:Y2405))</f>
        <v>68</v>
      </c>
      <c r="V2405" s="41">
        <v>0</v>
      </c>
      <c r="W2405" s="41">
        <v>0</v>
      </c>
      <c r="X2405" s="41">
        <f>SUM(AL2405,AN2405,BO2405,BS2405)</f>
        <v>0</v>
      </c>
      <c r="Y2405" s="41">
        <f>SUM(AO2405:BN2405)</f>
        <v>68</v>
      </c>
      <c r="Z2405" s="41">
        <f>COUNTIF(AO2405:BN2405, "&gt;0")</f>
        <v>1</v>
      </c>
      <c r="AA2405" s="41">
        <f>SUM(AB2405:AF2405)</f>
        <v>0</v>
      </c>
      <c r="AB2405" s="41">
        <f>BP2405+BQ2405</f>
        <v>0</v>
      </c>
      <c r="AC2405" s="41">
        <v>0</v>
      </c>
      <c r="AD2405" s="41">
        <v>0</v>
      </c>
      <c r="AE2405" s="41">
        <f>SUM(BR2405)</f>
        <v>0</v>
      </c>
      <c r="AF2405" s="41">
        <f>SUM(AM2405)</f>
        <v>0</v>
      </c>
      <c r="AG2405" s="122"/>
      <c r="AH2405" s="36">
        <v>0</v>
      </c>
      <c r="AI2405" s="126">
        <v>0</v>
      </c>
      <c r="AJ2405" s="36">
        <v>0</v>
      </c>
      <c r="AK2405" s="121"/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14">
        <v>0</v>
      </c>
      <c r="AR2405" s="1">
        <v>0</v>
      </c>
      <c r="AS2405" s="114">
        <v>0</v>
      </c>
      <c r="AT2405" s="114">
        <v>0</v>
      </c>
      <c r="AU2405" s="114">
        <v>0</v>
      </c>
      <c r="AV2405" s="114">
        <v>0</v>
      </c>
      <c r="AW2405" s="114">
        <v>0</v>
      </c>
      <c r="AX2405" s="114">
        <v>0</v>
      </c>
      <c r="AY2405" s="114">
        <v>0</v>
      </c>
      <c r="AZ2405" s="114">
        <v>0</v>
      </c>
      <c r="BA2405" s="114">
        <v>0</v>
      </c>
      <c r="BB2405" s="114">
        <v>0</v>
      </c>
      <c r="BC2405" s="114">
        <v>0</v>
      </c>
      <c r="BD2405" s="115">
        <v>0</v>
      </c>
      <c r="BE2405" s="114">
        <v>0</v>
      </c>
      <c r="BF2405" s="114">
        <v>0</v>
      </c>
      <c r="BG2405" s="114">
        <v>0</v>
      </c>
      <c r="BH2405" s="114">
        <v>68</v>
      </c>
      <c r="BI2405" s="114">
        <v>0</v>
      </c>
      <c r="BJ2405" s="114">
        <v>0</v>
      </c>
      <c r="BK2405" s="114">
        <v>0</v>
      </c>
      <c r="BL2405" s="114">
        <v>0</v>
      </c>
      <c r="BM2405" s="114">
        <v>0</v>
      </c>
      <c r="BN2405" s="114">
        <v>0</v>
      </c>
      <c r="BO2405" s="114">
        <v>0</v>
      </c>
      <c r="BP2405" s="114">
        <v>0</v>
      </c>
      <c r="BQ2405" s="114">
        <v>0</v>
      </c>
      <c r="BR2405" s="114">
        <v>0</v>
      </c>
      <c r="BS2405" s="114">
        <v>0</v>
      </c>
    </row>
    <row r="2406" spans="1:71" ht="15" x14ac:dyDescent="0.25">
      <c r="A2406" s="1" t="str">
        <f>CONCATENATE(G2406,"-",F2406,"-",H2406)</f>
        <v>999926438-Red-Youth</v>
      </c>
      <c r="B2406" s="1" t="str">
        <f>CONCATENATE(G2406,"-",H2406)</f>
        <v>999926438-Youth</v>
      </c>
      <c r="C2406" s="36" t="s">
        <v>2983</v>
      </c>
      <c r="D2406" s="36" t="s">
        <v>2984</v>
      </c>
      <c r="E2406" s="36" t="s">
        <v>27</v>
      </c>
      <c r="F2406" s="42" t="s">
        <v>136</v>
      </c>
      <c r="G2406" s="36">
        <v>999926438</v>
      </c>
      <c r="H2406" s="36" t="s">
        <v>208</v>
      </c>
      <c r="I2406" s="34">
        <f>((L2406)-J2406)+T2406</f>
        <v>68</v>
      </c>
      <c r="J2406" s="36"/>
      <c r="K2406" s="35"/>
      <c r="L2406" s="34">
        <f>SUM(N2406,O2406,P2406,Q2406,R2406,M2406)</f>
        <v>0</v>
      </c>
      <c r="M2406" s="34">
        <f>AJ2406</f>
        <v>0</v>
      </c>
      <c r="N2406" s="34">
        <f>SUM(AI2406)</f>
        <v>0</v>
      </c>
      <c r="O2406" s="34">
        <f>0</f>
        <v>0</v>
      </c>
      <c r="P2406" s="34">
        <v>0</v>
      </c>
      <c r="Q2406" s="34">
        <v>0</v>
      </c>
      <c r="R2406" s="34">
        <f>AH2406</f>
        <v>0</v>
      </c>
      <c r="S2406" s="122"/>
      <c r="T2406" s="41">
        <f>SUM(U2406,AA2406)</f>
        <v>68</v>
      </c>
      <c r="U2406" s="41">
        <f>IF(SUM(V2406:Y2406)&gt;=250, 250,SUM(V2406:Y2406))</f>
        <v>68</v>
      </c>
      <c r="V2406" s="41">
        <v>0</v>
      </c>
      <c r="W2406" s="41">
        <v>0</v>
      </c>
      <c r="X2406" s="41">
        <f>SUM(AL2406,AN2406,BO2406,BS2406)</f>
        <v>0</v>
      </c>
      <c r="Y2406" s="41">
        <f>SUM(AO2406:BN2406)</f>
        <v>68</v>
      </c>
      <c r="Z2406" s="41">
        <f>COUNTIF(AO2406:BN2406, "&gt;0")</f>
        <v>1</v>
      </c>
      <c r="AA2406" s="41">
        <f>SUM(AB2406:AF2406)</f>
        <v>0</v>
      </c>
      <c r="AB2406" s="41">
        <f>BP2406+BQ2406</f>
        <v>0</v>
      </c>
      <c r="AC2406" s="41">
        <v>0</v>
      </c>
      <c r="AD2406" s="41">
        <v>0</v>
      </c>
      <c r="AE2406" s="41">
        <f>SUM(BR2406)</f>
        <v>0</v>
      </c>
      <c r="AF2406" s="41">
        <f>SUM(AM2406)</f>
        <v>0</v>
      </c>
      <c r="AG2406" s="122"/>
      <c r="AH2406" s="36">
        <v>0</v>
      </c>
      <c r="AI2406" s="126">
        <v>0</v>
      </c>
      <c r="AJ2406" s="36">
        <v>0</v>
      </c>
      <c r="AK2406" s="121"/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14">
        <v>0</v>
      </c>
      <c r="AR2406" s="1">
        <v>0</v>
      </c>
      <c r="AS2406" s="114">
        <v>0</v>
      </c>
      <c r="AT2406" s="114">
        <v>0</v>
      </c>
      <c r="AU2406" s="114">
        <v>0</v>
      </c>
      <c r="AV2406" s="114">
        <v>0</v>
      </c>
      <c r="AW2406" s="114">
        <v>0</v>
      </c>
      <c r="AX2406" s="114">
        <v>0</v>
      </c>
      <c r="AY2406" s="114">
        <v>0</v>
      </c>
      <c r="AZ2406" s="114">
        <v>0</v>
      </c>
      <c r="BA2406" s="114">
        <v>0</v>
      </c>
      <c r="BB2406" s="114">
        <v>0</v>
      </c>
      <c r="BC2406" s="114">
        <v>0</v>
      </c>
      <c r="BD2406" s="115">
        <v>0</v>
      </c>
      <c r="BE2406" s="114">
        <v>0</v>
      </c>
      <c r="BF2406" s="114">
        <v>0</v>
      </c>
      <c r="BG2406" s="114">
        <v>0</v>
      </c>
      <c r="BH2406" s="114">
        <v>68</v>
      </c>
      <c r="BI2406" s="114">
        <v>0</v>
      </c>
      <c r="BJ2406" s="114">
        <v>0</v>
      </c>
      <c r="BK2406" s="114">
        <v>0</v>
      </c>
      <c r="BL2406" s="114">
        <v>0</v>
      </c>
      <c r="BM2406" s="114">
        <v>0</v>
      </c>
      <c r="BN2406" s="114">
        <v>0</v>
      </c>
      <c r="BO2406" s="114">
        <v>0</v>
      </c>
      <c r="BP2406" s="114">
        <v>0</v>
      </c>
      <c r="BQ2406" s="114">
        <v>0</v>
      </c>
      <c r="BR2406" s="114">
        <v>0</v>
      </c>
      <c r="BS2406" s="114">
        <v>0</v>
      </c>
    </row>
    <row r="2407" spans="1:71" ht="15" x14ac:dyDescent="0.25">
      <c r="A2407" s="1" t="str">
        <f>CONCATENATE(G2407,"-",F2407,"-",H2407)</f>
        <v>999931262-Red-Youth</v>
      </c>
      <c r="B2407" s="1" t="str">
        <f>CONCATENATE(G2407,"-",H2407)</f>
        <v>999931262-Youth</v>
      </c>
      <c r="C2407" s="149" t="s">
        <v>1576</v>
      </c>
      <c r="D2407" s="149" t="s">
        <v>1577</v>
      </c>
      <c r="E2407" s="149" t="s">
        <v>27</v>
      </c>
      <c r="F2407" s="42" t="s">
        <v>136</v>
      </c>
      <c r="G2407" s="149">
        <v>999931262</v>
      </c>
      <c r="H2407" s="149" t="s">
        <v>208</v>
      </c>
      <c r="I2407" s="34">
        <f>((L2407)-J2407)+T2407</f>
        <v>68</v>
      </c>
      <c r="J2407" s="36"/>
      <c r="K2407" s="35"/>
      <c r="L2407" s="34">
        <f>SUM(N2407,O2407,P2407,Q2407,R2407,M2407)</f>
        <v>0</v>
      </c>
      <c r="M2407" s="34">
        <f>AJ2407</f>
        <v>0</v>
      </c>
      <c r="N2407" s="34">
        <f>SUM(AI2407)</f>
        <v>0</v>
      </c>
      <c r="O2407" s="34">
        <f>0</f>
        <v>0</v>
      </c>
      <c r="P2407" s="34">
        <v>0</v>
      </c>
      <c r="Q2407" s="34">
        <v>0</v>
      </c>
      <c r="R2407" s="34">
        <f>AH2407</f>
        <v>0</v>
      </c>
      <c r="S2407" s="122"/>
      <c r="T2407" s="41">
        <f>SUM(U2407,AA2407)</f>
        <v>68</v>
      </c>
      <c r="U2407" s="41">
        <f>IF(SUM(V2407:Y2407)&gt;=250, 250,SUM(V2407:Y2407))</f>
        <v>68</v>
      </c>
      <c r="V2407" s="41">
        <v>0</v>
      </c>
      <c r="W2407" s="41">
        <v>0</v>
      </c>
      <c r="X2407" s="41">
        <f>SUM(AL2407,AN2407,BO2407,BS2407)</f>
        <v>0</v>
      </c>
      <c r="Y2407" s="41">
        <f>SUM(AO2407:BN2407)</f>
        <v>68</v>
      </c>
      <c r="Z2407" s="41">
        <f>COUNTIF(AO2407:BN2407, "&gt;0")</f>
        <v>1</v>
      </c>
      <c r="AA2407" s="41">
        <f>SUM(AB2407:AF2407)</f>
        <v>0</v>
      </c>
      <c r="AB2407" s="41">
        <f>BP2407+BQ2407</f>
        <v>0</v>
      </c>
      <c r="AC2407" s="41">
        <v>0</v>
      </c>
      <c r="AD2407" s="41">
        <v>0</v>
      </c>
      <c r="AE2407" s="41">
        <f>SUM(BR2407)</f>
        <v>0</v>
      </c>
      <c r="AF2407" s="41">
        <f>SUM(AM2407)</f>
        <v>0</v>
      </c>
      <c r="AG2407" s="122"/>
      <c r="AH2407" s="36">
        <v>0</v>
      </c>
      <c r="AI2407" s="126">
        <v>0</v>
      </c>
      <c r="AJ2407" s="36">
        <v>0</v>
      </c>
      <c r="AK2407" s="121"/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14">
        <v>0</v>
      </c>
      <c r="AR2407" s="1">
        <v>0</v>
      </c>
      <c r="AS2407" s="114">
        <v>0</v>
      </c>
      <c r="AT2407" s="114">
        <v>0</v>
      </c>
      <c r="AU2407" s="114">
        <v>0</v>
      </c>
      <c r="AV2407" s="114">
        <v>0</v>
      </c>
      <c r="AW2407" s="114">
        <v>0</v>
      </c>
      <c r="AX2407" s="114">
        <v>0</v>
      </c>
      <c r="AY2407" s="114">
        <v>0</v>
      </c>
      <c r="AZ2407" s="114">
        <v>0</v>
      </c>
      <c r="BA2407" s="114">
        <v>0</v>
      </c>
      <c r="BB2407" s="114">
        <v>0</v>
      </c>
      <c r="BC2407" s="114">
        <v>68</v>
      </c>
      <c r="BD2407" s="115">
        <v>0</v>
      </c>
      <c r="BE2407" s="114">
        <v>0</v>
      </c>
      <c r="BF2407" s="114">
        <v>0</v>
      </c>
      <c r="BG2407" s="114">
        <v>0</v>
      </c>
      <c r="BH2407" s="114">
        <v>0</v>
      </c>
      <c r="BI2407" s="114">
        <v>0</v>
      </c>
      <c r="BJ2407" s="114">
        <v>0</v>
      </c>
      <c r="BK2407" s="114">
        <v>0</v>
      </c>
      <c r="BL2407" s="114">
        <v>0</v>
      </c>
      <c r="BM2407" s="114">
        <v>0</v>
      </c>
      <c r="BN2407" s="114">
        <v>0</v>
      </c>
      <c r="BO2407" s="114">
        <v>0</v>
      </c>
      <c r="BP2407" s="114">
        <v>0</v>
      </c>
      <c r="BQ2407" s="114">
        <v>0</v>
      </c>
      <c r="BR2407" s="114">
        <v>0</v>
      </c>
      <c r="BS2407" s="114">
        <v>0</v>
      </c>
    </row>
    <row r="2408" spans="1:71" ht="15" x14ac:dyDescent="0.25">
      <c r="A2408" s="1" t="str">
        <f>CONCATENATE(G2408,"-",F2408,"-",H2408)</f>
        <v>999933613-Red-Youth</v>
      </c>
      <c r="B2408" s="1" t="str">
        <f>CONCATENATE(G2408,"-",H2408)</f>
        <v>999933613-Youth</v>
      </c>
      <c r="C2408" s="131" t="s">
        <v>2766</v>
      </c>
      <c r="D2408" s="131" t="s">
        <v>2767</v>
      </c>
      <c r="E2408" s="131" t="s">
        <v>27</v>
      </c>
      <c r="F2408" s="42" t="s">
        <v>136</v>
      </c>
      <c r="G2408" s="150">
        <v>999933613</v>
      </c>
      <c r="H2408" s="131" t="s">
        <v>208</v>
      </c>
      <c r="I2408" s="34">
        <f>((L2408)-J2408)+T2408</f>
        <v>68</v>
      </c>
      <c r="J2408" s="36"/>
      <c r="K2408" s="35"/>
      <c r="L2408" s="34">
        <f>SUM(N2408,O2408,P2408,Q2408,R2408,M2408)</f>
        <v>0</v>
      </c>
      <c r="M2408" s="34">
        <f>AJ2408</f>
        <v>0</v>
      </c>
      <c r="N2408" s="34">
        <f>SUM(AI2408)</f>
        <v>0</v>
      </c>
      <c r="O2408" s="34">
        <f>0</f>
        <v>0</v>
      </c>
      <c r="P2408" s="34">
        <v>0</v>
      </c>
      <c r="Q2408" s="34">
        <v>0</v>
      </c>
      <c r="R2408" s="34">
        <f>AH2408</f>
        <v>0</v>
      </c>
      <c r="S2408" s="122"/>
      <c r="T2408" s="41">
        <f>SUM(U2408,AA2408)</f>
        <v>68</v>
      </c>
      <c r="U2408" s="41">
        <f>IF(SUM(V2408:Y2408)&gt;=250, 250,SUM(V2408:Y2408))</f>
        <v>68</v>
      </c>
      <c r="V2408" s="41">
        <v>0</v>
      </c>
      <c r="W2408" s="41">
        <v>0</v>
      </c>
      <c r="X2408" s="41">
        <f>SUM(AL2408,AN2408,BO2408,BS2408)</f>
        <v>0</v>
      </c>
      <c r="Y2408" s="41">
        <f>SUM(AO2408:BN2408)</f>
        <v>68</v>
      </c>
      <c r="Z2408" s="41">
        <f>COUNTIF(AO2408:BN2408, "&gt;0")</f>
        <v>1</v>
      </c>
      <c r="AA2408" s="41">
        <f>SUM(AB2408:AF2408)</f>
        <v>0</v>
      </c>
      <c r="AB2408" s="41">
        <f>BP2408+BQ2408</f>
        <v>0</v>
      </c>
      <c r="AC2408" s="41">
        <v>0</v>
      </c>
      <c r="AD2408" s="41">
        <v>0</v>
      </c>
      <c r="AE2408" s="41">
        <f>SUM(BR2408)</f>
        <v>0</v>
      </c>
      <c r="AF2408" s="41">
        <f>SUM(AM2408)</f>
        <v>0</v>
      </c>
      <c r="AG2408" s="122"/>
      <c r="AH2408" s="36">
        <v>0</v>
      </c>
      <c r="AI2408" s="126">
        <v>0</v>
      </c>
      <c r="AJ2408" s="36">
        <v>0</v>
      </c>
      <c r="AK2408" s="121"/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14">
        <v>0</v>
      </c>
      <c r="AR2408" s="1">
        <v>0</v>
      </c>
      <c r="AS2408" s="114">
        <v>0</v>
      </c>
      <c r="AT2408" s="114">
        <v>0</v>
      </c>
      <c r="AU2408" s="114">
        <v>0</v>
      </c>
      <c r="AV2408" s="114">
        <v>0</v>
      </c>
      <c r="AW2408" s="114">
        <v>0</v>
      </c>
      <c r="AX2408" s="114">
        <v>0</v>
      </c>
      <c r="AY2408" s="114">
        <v>0</v>
      </c>
      <c r="AZ2408" s="114">
        <v>0</v>
      </c>
      <c r="BA2408" s="114">
        <v>0</v>
      </c>
      <c r="BB2408" s="114">
        <v>68</v>
      </c>
      <c r="BC2408" s="114">
        <v>0</v>
      </c>
      <c r="BD2408" s="115">
        <v>0</v>
      </c>
      <c r="BE2408" s="114">
        <v>0</v>
      </c>
      <c r="BF2408" s="114">
        <v>0</v>
      </c>
      <c r="BG2408" s="114">
        <v>0</v>
      </c>
      <c r="BH2408" s="114">
        <v>0</v>
      </c>
      <c r="BI2408" s="114">
        <v>0</v>
      </c>
      <c r="BJ2408" s="114">
        <v>0</v>
      </c>
      <c r="BK2408" s="114">
        <v>0</v>
      </c>
      <c r="BL2408" s="114">
        <v>0</v>
      </c>
      <c r="BM2408" s="114">
        <v>0</v>
      </c>
      <c r="BN2408" s="114">
        <v>0</v>
      </c>
      <c r="BO2408" s="114">
        <v>0</v>
      </c>
      <c r="BP2408" s="114">
        <v>0</v>
      </c>
      <c r="BQ2408" s="114">
        <v>0</v>
      </c>
      <c r="BR2408" s="114">
        <v>0</v>
      </c>
      <c r="BS2408" s="114">
        <v>0</v>
      </c>
    </row>
    <row r="2409" spans="1:71" ht="15" x14ac:dyDescent="0.25">
      <c r="A2409" s="1" t="str">
        <f>CONCATENATE(G2409,"-",F2409,"-",H2409)</f>
        <v>999933714-Red-Youth</v>
      </c>
      <c r="B2409" s="1" t="str">
        <f>CONCATENATE(G2409,"-",H2409)</f>
        <v>999933714-Youth</v>
      </c>
      <c r="C2409" s="36" t="s">
        <v>2036</v>
      </c>
      <c r="D2409" s="36" t="s">
        <v>2037</v>
      </c>
      <c r="E2409" s="36" t="s">
        <v>27</v>
      </c>
      <c r="F2409" s="42" t="s">
        <v>136</v>
      </c>
      <c r="G2409" s="128">
        <v>999933714</v>
      </c>
      <c r="H2409" s="36" t="s">
        <v>208</v>
      </c>
      <c r="I2409" s="34">
        <f>((L2409)-J2409)+T2409</f>
        <v>68</v>
      </c>
      <c r="J2409" s="34">
        <f>L2409/2</f>
        <v>0</v>
      </c>
      <c r="K2409" s="37"/>
      <c r="L2409" s="34">
        <f>SUM(N2409,O2409,P2409,Q2409,R2409,M2409)</f>
        <v>0</v>
      </c>
      <c r="M2409" s="34">
        <f>AJ2409</f>
        <v>0</v>
      </c>
      <c r="N2409" s="34">
        <f>SUM(AI2409)</f>
        <v>0</v>
      </c>
      <c r="O2409" s="34">
        <f>0</f>
        <v>0</v>
      </c>
      <c r="P2409" s="34">
        <v>0</v>
      </c>
      <c r="Q2409" s="34">
        <v>0</v>
      </c>
      <c r="R2409" s="34">
        <f>AH2409</f>
        <v>0</v>
      </c>
      <c r="S2409" s="122"/>
      <c r="T2409" s="41">
        <f>SUM(U2409,AA2409)</f>
        <v>68</v>
      </c>
      <c r="U2409" s="41">
        <f>IF(SUM(V2409:Y2409)&gt;=250, 250,SUM(V2409:Y2409))</f>
        <v>68</v>
      </c>
      <c r="V2409" s="41">
        <v>0</v>
      </c>
      <c r="W2409" s="41">
        <v>0</v>
      </c>
      <c r="X2409" s="41">
        <f>SUM(AL2409,AN2409,BO2409,BS2409)</f>
        <v>0</v>
      </c>
      <c r="Y2409" s="41">
        <f>SUM(AO2409:BN2409)</f>
        <v>68</v>
      </c>
      <c r="Z2409" s="41">
        <f>COUNTIF(AO2409:BN2409, "&gt;0")</f>
        <v>1</v>
      </c>
      <c r="AA2409" s="41">
        <f>SUM(AB2409:AF2409)</f>
        <v>0</v>
      </c>
      <c r="AB2409" s="41">
        <f>BP2409+BQ2409</f>
        <v>0</v>
      </c>
      <c r="AC2409" s="41">
        <v>0</v>
      </c>
      <c r="AD2409" s="41">
        <v>0</v>
      </c>
      <c r="AE2409" s="41">
        <f>SUM(BR2409)</f>
        <v>0</v>
      </c>
      <c r="AF2409" s="41">
        <f>SUM(AM2409)</f>
        <v>0</v>
      </c>
      <c r="AG2409" s="122"/>
      <c r="AH2409" s="36">
        <v>0</v>
      </c>
      <c r="AI2409" s="126">
        <v>0</v>
      </c>
      <c r="AJ2409" s="36">
        <v>0</v>
      </c>
      <c r="AK2409" s="37"/>
      <c r="AL2409" s="1">
        <v>0</v>
      </c>
      <c r="AM2409" s="1">
        <v>0</v>
      </c>
      <c r="AN2409" s="1">
        <v>0</v>
      </c>
      <c r="AO2409" s="1">
        <v>0</v>
      </c>
      <c r="AP2409" s="1">
        <v>68</v>
      </c>
      <c r="AQ2409" s="114">
        <v>0</v>
      </c>
      <c r="AR2409" s="1">
        <v>0</v>
      </c>
      <c r="AS2409" s="114">
        <v>0</v>
      </c>
      <c r="AT2409" s="114">
        <v>0</v>
      </c>
      <c r="AU2409" s="114">
        <v>0</v>
      </c>
      <c r="AV2409" s="114">
        <v>0</v>
      </c>
      <c r="AW2409" s="114">
        <v>0</v>
      </c>
      <c r="AX2409" s="114">
        <v>0</v>
      </c>
      <c r="AY2409" s="114">
        <v>0</v>
      </c>
      <c r="AZ2409" s="114">
        <v>0</v>
      </c>
      <c r="BA2409" s="114">
        <v>0</v>
      </c>
      <c r="BB2409" s="114">
        <v>0</v>
      </c>
      <c r="BC2409" s="114">
        <v>0</v>
      </c>
      <c r="BD2409" s="115">
        <v>0</v>
      </c>
      <c r="BE2409" s="114">
        <v>0</v>
      </c>
      <c r="BF2409" s="114">
        <v>0</v>
      </c>
      <c r="BG2409" s="114">
        <v>0</v>
      </c>
      <c r="BH2409" s="114">
        <v>0</v>
      </c>
      <c r="BI2409" s="114">
        <v>0</v>
      </c>
      <c r="BJ2409" s="114">
        <v>0</v>
      </c>
      <c r="BK2409" s="114">
        <v>0</v>
      </c>
      <c r="BL2409" s="114">
        <v>0</v>
      </c>
      <c r="BM2409" s="114">
        <v>0</v>
      </c>
      <c r="BN2409" s="114">
        <v>0</v>
      </c>
      <c r="BO2409" s="114">
        <v>0</v>
      </c>
      <c r="BP2409" s="114">
        <v>0</v>
      </c>
      <c r="BQ2409" s="114">
        <v>0</v>
      </c>
      <c r="BR2409" s="114">
        <v>0</v>
      </c>
      <c r="BS2409" s="114">
        <v>0</v>
      </c>
    </row>
    <row r="2410" spans="1:71" ht="15" x14ac:dyDescent="0.25">
      <c r="A2410" s="1" t="str">
        <f>CONCATENATE(G2410,"-",F2410,"-",H2410)</f>
        <v>999934409-Red-Youth</v>
      </c>
      <c r="B2410" s="1" t="str">
        <f>CONCATENATE(G2410,"-",H2410)</f>
        <v>999934409-Youth</v>
      </c>
      <c r="C2410" s="36" t="s">
        <v>984</v>
      </c>
      <c r="D2410" s="36" t="s">
        <v>2038</v>
      </c>
      <c r="E2410" s="36" t="s">
        <v>27</v>
      </c>
      <c r="F2410" s="42" t="s">
        <v>136</v>
      </c>
      <c r="G2410" s="128">
        <v>999934409</v>
      </c>
      <c r="H2410" s="36" t="s">
        <v>208</v>
      </c>
      <c r="I2410" s="34">
        <f>((L2410)-J2410)+T2410</f>
        <v>68</v>
      </c>
      <c r="J2410" s="34">
        <f>L2410/2</f>
        <v>0</v>
      </c>
      <c r="K2410" s="37"/>
      <c r="L2410" s="34">
        <f>SUM(N2410,O2410,P2410,Q2410,R2410,M2410)</f>
        <v>0</v>
      </c>
      <c r="M2410" s="34">
        <f>AJ2410</f>
        <v>0</v>
      </c>
      <c r="N2410" s="34">
        <f>SUM(AI2410)</f>
        <v>0</v>
      </c>
      <c r="O2410" s="34">
        <f>0</f>
        <v>0</v>
      </c>
      <c r="P2410" s="34">
        <v>0</v>
      </c>
      <c r="Q2410" s="34">
        <v>0</v>
      </c>
      <c r="R2410" s="34">
        <f>AH2410</f>
        <v>0</v>
      </c>
      <c r="S2410" s="122"/>
      <c r="T2410" s="41">
        <f>SUM(U2410,AA2410)</f>
        <v>68</v>
      </c>
      <c r="U2410" s="41">
        <f>IF(SUM(V2410:Y2410)&gt;=250, 250,SUM(V2410:Y2410))</f>
        <v>68</v>
      </c>
      <c r="V2410" s="41">
        <v>0</v>
      </c>
      <c r="W2410" s="41">
        <v>0</v>
      </c>
      <c r="X2410" s="41">
        <f>SUM(AL2410,AN2410,BO2410,BS2410)</f>
        <v>0</v>
      </c>
      <c r="Y2410" s="41">
        <f>SUM(AO2410:BN2410)</f>
        <v>68</v>
      </c>
      <c r="Z2410" s="41">
        <f>COUNTIF(AO2410:BN2410, "&gt;0")</f>
        <v>1</v>
      </c>
      <c r="AA2410" s="41">
        <f>SUM(AB2410:AF2410)</f>
        <v>0</v>
      </c>
      <c r="AB2410" s="41">
        <f>BP2410+BQ2410</f>
        <v>0</v>
      </c>
      <c r="AC2410" s="41">
        <v>0</v>
      </c>
      <c r="AD2410" s="41">
        <v>0</v>
      </c>
      <c r="AE2410" s="41">
        <f>SUM(BR2410)</f>
        <v>0</v>
      </c>
      <c r="AF2410" s="41">
        <f>SUM(AM2410)</f>
        <v>0</v>
      </c>
      <c r="AG2410" s="122"/>
      <c r="AH2410" s="36">
        <v>0</v>
      </c>
      <c r="AI2410" s="126">
        <v>0</v>
      </c>
      <c r="AJ2410" s="36">
        <v>0</v>
      </c>
      <c r="AK2410" s="37"/>
      <c r="AL2410" s="1">
        <v>0</v>
      </c>
      <c r="AM2410" s="1">
        <v>0</v>
      </c>
      <c r="AN2410" s="1">
        <v>0</v>
      </c>
      <c r="AO2410" s="1">
        <v>0</v>
      </c>
      <c r="AP2410" s="1">
        <v>68</v>
      </c>
      <c r="AQ2410" s="114">
        <v>0</v>
      </c>
      <c r="AR2410" s="1">
        <v>0</v>
      </c>
      <c r="AS2410" s="114">
        <v>0</v>
      </c>
      <c r="AT2410" s="114">
        <v>0</v>
      </c>
      <c r="AU2410" s="114">
        <v>0</v>
      </c>
      <c r="AV2410" s="114">
        <v>0</v>
      </c>
      <c r="AW2410" s="114">
        <v>0</v>
      </c>
      <c r="AX2410" s="114">
        <v>0</v>
      </c>
      <c r="AY2410" s="114">
        <v>0</v>
      </c>
      <c r="AZ2410" s="114">
        <v>0</v>
      </c>
      <c r="BA2410" s="114">
        <v>0</v>
      </c>
      <c r="BB2410" s="114">
        <v>0</v>
      </c>
      <c r="BC2410" s="114">
        <v>0</v>
      </c>
      <c r="BD2410" s="115">
        <v>0</v>
      </c>
      <c r="BE2410" s="114">
        <v>0</v>
      </c>
      <c r="BF2410" s="114">
        <v>0</v>
      </c>
      <c r="BG2410" s="114">
        <v>0</v>
      </c>
      <c r="BH2410" s="114">
        <v>0</v>
      </c>
      <c r="BI2410" s="114">
        <v>0</v>
      </c>
      <c r="BJ2410" s="114">
        <v>0</v>
      </c>
      <c r="BK2410" s="114">
        <v>0</v>
      </c>
      <c r="BL2410" s="114">
        <v>0</v>
      </c>
      <c r="BM2410" s="114">
        <v>0</v>
      </c>
      <c r="BN2410" s="114">
        <v>0</v>
      </c>
      <c r="BO2410" s="114">
        <v>0</v>
      </c>
      <c r="BP2410" s="114">
        <v>0</v>
      </c>
      <c r="BQ2410" s="114">
        <v>0</v>
      </c>
      <c r="BR2410" s="114">
        <v>0</v>
      </c>
      <c r="BS2410" s="114">
        <v>0</v>
      </c>
    </row>
    <row r="2411" spans="1:71" ht="15" x14ac:dyDescent="0.25">
      <c r="A2411" s="1" t="str">
        <f>CONCATENATE(G2411,"-",F2411,"-",H2411)</f>
        <v>999935320-Red-Youth</v>
      </c>
      <c r="B2411" s="1" t="str">
        <f>CONCATENATE(G2411,"-",H2411)</f>
        <v>999935320-Youth</v>
      </c>
      <c r="C2411" s="131" t="s">
        <v>1564</v>
      </c>
      <c r="D2411" s="131" t="s">
        <v>2768</v>
      </c>
      <c r="E2411" s="131" t="s">
        <v>27</v>
      </c>
      <c r="F2411" s="42" t="s">
        <v>136</v>
      </c>
      <c r="G2411" s="148">
        <v>999935320</v>
      </c>
      <c r="H2411" s="131" t="s">
        <v>208</v>
      </c>
      <c r="I2411" s="34">
        <f>((L2411)-J2411)+T2411</f>
        <v>68</v>
      </c>
      <c r="J2411" s="36"/>
      <c r="K2411" s="35"/>
      <c r="L2411" s="34">
        <f>SUM(N2411,O2411,P2411,Q2411,R2411,M2411)</f>
        <v>0</v>
      </c>
      <c r="M2411" s="34">
        <f>AJ2411</f>
        <v>0</v>
      </c>
      <c r="N2411" s="34">
        <f>SUM(AI2411)</f>
        <v>0</v>
      </c>
      <c r="O2411" s="34">
        <f>0</f>
        <v>0</v>
      </c>
      <c r="P2411" s="34">
        <v>0</v>
      </c>
      <c r="Q2411" s="34">
        <v>0</v>
      </c>
      <c r="R2411" s="34">
        <f>AH2411</f>
        <v>0</v>
      </c>
      <c r="S2411" s="122"/>
      <c r="T2411" s="41">
        <f>SUM(U2411,AA2411)</f>
        <v>68</v>
      </c>
      <c r="U2411" s="41">
        <f>IF(SUM(V2411:Y2411)&gt;=250, 250,SUM(V2411:Y2411))</f>
        <v>68</v>
      </c>
      <c r="V2411" s="41">
        <v>0</v>
      </c>
      <c r="W2411" s="41">
        <v>0</v>
      </c>
      <c r="X2411" s="41">
        <f>SUM(AL2411,AN2411,BO2411,BS2411)</f>
        <v>0</v>
      </c>
      <c r="Y2411" s="41">
        <f>SUM(AO2411:BN2411)</f>
        <v>68</v>
      </c>
      <c r="Z2411" s="41">
        <f>COUNTIF(AO2411:BN2411, "&gt;0")</f>
        <v>1</v>
      </c>
      <c r="AA2411" s="41">
        <f>SUM(AB2411:AF2411)</f>
        <v>0</v>
      </c>
      <c r="AB2411" s="41">
        <f>BP2411+BQ2411</f>
        <v>0</v>
      </c>
      <c r="AC2411" s="41">
        <v>0</v>
      </c>
      <c r="AD2411" s="41">
        <v>0</v>
      </c>
      <c r="AE2411" s="41">
        <f>SUM(BR2411)</f>
        <v>0</v>
      </c>
      <c r="AF2411" s="41">
        <f>SUM(AM2411)</f>
        <v>0</v>
      </c>
      <c r="AG2411" s="122"/>
      <c r="AH2411" s="36">
        <v>0</v>
      </c>
      <c r="AI2411" s="126">
        <v>0</v>
      </c>
      <c r="AJ2411" s="36">
        <v>0</v>
      </c>
      <c r="AK2411" s="121"/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14">
        <v>0</v>
      </c>
      <c r="AR2411" s="1">
        <v>0</v>
      </c>
      <c r="AS2411" s="114">
        <v>0</v>
      </c>
      <c r="AT2411" s="114">
        <v>0</v>
      </c>
      <c r="AU2411" s="114">
        <v>0</v>
      </c>
      <c r="AV2411" s="114">
        <v>0</v>
      </c>
      <c r="AW2411" s="114">
        <v>0</v>
      </c>
      <c r="AX2411" s="114">
        <v>0</v>
      </c>
      <c r="AY2411" s="114">
        <v>0</v>
      </c>
      <c r="AZ2411" s="114">
        <v>0</v>
      </c>
      <c r="BA2411" s="114">
        <v>0</v>
      </c>
      <c r="BB2411" s="114">
        <v>68</v>
      </c>
      <c r="BC2411" s="114">
        <v>0</v>
      </c>
      <c r="BD2411" s="115">
        <v>0</v>
      </c>
      <c r="BE2411" s="114">
        <v>0</v>
      </c>
      <c r="BF2411" s="114">
        <v>0</v>
      </c>
      <c r="BG2411" s="114">
        <v>0</v>
      </c>
      <c r="BH2411" s="114">
        <v>0</v>
      </c>
      <c r="BI2411" s="114">
        <v>0</v>
      </c>
      <c r="BJ2411" s="114">
        <v>0</v>
      </c>
      <c r="BK2411" s="114">
        <v>0</v>
      </c>
      <c r="BL2411" s="114">
        <v>0</v>
      </c>
      <c r="BM2411" s="114">
        <v>0</v>
      </c>
      <c r="BN2411" s="114">
        <v>0</v>
      </c>
      <c r="BO2411" s="114">
        <v>0</v>
      </c>
      <c r="BP2411" s="114">
        <v>0</v>
      </c>
      <c r="BQ2411" s="114">
        <v>0</v>
      </c>
      <c r="BR2411" s="114">
        <v>0</v>
      </c>
      <c r="BS2411" s="114">
        <v>0</v>
      </c>
    </row>
    <row r="2412" spans="1:71" ht="15" x14ac:dyDescent="0.25">
      <c r="A2412" s="1" t="str">
        <f>CONCATENATE(G2412,"-",F2412,"-",H2412)</f>
        <v>999936124-Red-Youth</v>
      </c>
      <c r="B2412" s="1" t="str">
        <f>CONCATENATE(G2412,"-",H2412)</f>
        <v>999936124-Youth</v>
      </c>
      <c r="C2412" s="36" t="s">
        <v>2334</v>
      </c>
      <c r="D2412" s="36" t="s">
        <v>2848</v>
      </c>
      <c r="E2412" s="36" t="s">
        <v>27</v>
      </c>
      <c r="F2412" s="42" t="s">
        <v>136</v>
      </c>
      <c r="G2412" s="36">
        <v>999936124</v>
      </c>
      <c r="H2412" s="36" t="s">
        <v>208</v>
      </c>
      <c r="I2412" s="34">
        <f>((L2412)-J2412)+T2412</f>
        <v>68</v>
      </c>
      <c r="J2412" s="36"/>
      <c r="K2412" s="35"/>
      <c r="L2412" s="34">
        <f>SUM(N2412,O2412,P2412,Q2412,R2412,M2412)</f>
        <v>0</v>
      </c>
      <c r="M2412" s="34">
        <f>AJ2412</f>
        <v>0</v>
      </c>
      <c r="N2412" s="34">
        <f>SUM(AI2412)</f>
        <v>0</v>
      </c>
      <c r="O2412" s="34">
        <f>0</f>
        <v>0</v>
      </c>
      <c r="P2412" s="34">
        <v>0</v>
      </c>
      <c r="Q2412" s="34">
        <v>0</v>
      </c>
      <c r="R2412" s="34">
        <f>AH2412</f>
        <v>0</v>
      </c>
      <c r="S2412" s="122"/>
      <c r="T2412" s="41">
        <f>SUM(U2412,AA2412)</f>
        <v>68</v>
      </c>
      <c r="U2412" s="41">
        <f>IF(SUM(V2412:Y2412)&gt;=250, 250,SUM(V2412:Y2412))</f>
        <v>68</v>
      </c>
      <c r="V2412" s="41">
        <v>0</v>
      </c>
      <c r="W2412" s="41">
        <v>0</v>
      </c>
      <c r="X2412" s="41">
        <f>SUM(AL2412,AN2412,BO2412,BS2412)</f>
        <v>0</v>
      </c>
      <c r="Y2412" s="41">
        <f>SUM(AO2412:BN2412)</f>
        <v>68</v>
      </c>
      <c r="Z2412" s="41">
        <f>COUNTIF(AO2412:BN2412, "&gt;0")</f>
        <v>1</v>
      </c>
      <c r="AA2412" s="41">
        <f>SUM(AB2412:AF2412)</f>
        <v>0</v>
      </c>
      <c r="AB2412" s="41">
        <f>BP2412+BQ2412</f>
        <v>0</v>
      </c>
      <c r="AC2412" s="41">
        <v>0</v>
      </c>
      <c r="AD2412" s="41">
        <v>0</v>
      </c>
      <c r="AE2412" s="41">
        <f>SUM(BR2412)</f>
        <v>0</v>
      </c>
      <c r="AF2412" s="41">
        <f>SUM(AM2412)</f>
        <v>0</v>
      </c>
      <c r="AG2412" s="122"/>
      <c r="AH2412" s="36">
        <v>0</v>
      </c>
      <c r="AI2412" s="126">
        <v>0</v>
      </c>
      <c r="AJ2412" s="36">
        <v>0</v>
      </c>
      <c r="AK2412" s="121"/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14">
        <v>0</v>
      </c>
      <c r="AR2412" s="1">
        <v>0</v>
      </c>
      <c r="AS2412" s="114">
        <v>0</v>
      </c>
      <c r="AT2412" s="114">
        <v>0</v>
      </c>
      <c r="AU2412" s="114">
        <v>0</v>
      </c>
      <c r="AV2412" s="114">
        <v>0</v>
      </c>
      <c r="AW2412" s="114">
        <v>0</v>
      </c>
      <c r="AX2412" s="114">
        <v>0</v>
      </c>
      <c r="AY2412" s="114">
        <v>0</v>
      </c>
      <c r="AZ2412" s="114">
        <v>0</v>
      </c>
      <c r="BA2412" s="114">
        <v>0</v>
      </c>
      <c r="BB2412" s="114">
        <v>0</v>
      </c>
      <c r="BC2412" s="114">
        <v>0</v>
      </c>
      <c r="BD2412" s="115">
        <v>68</v>
      </c>
      <c r="BE2412" s="114">
        <v>0</v>
      </c>
      <c r="BF2412" s="114">
        <v>0</v>
      </c>
      <c r="BG2412" s="114">
        <v>0</v>
      </c>
      <c r="BH2412" s="114">
        <v>0</v>
      </c>
      <c r="BI2412" s="114">
        <v>0</v>
      </c>
      <c r="BJ2412" s="114">
        <v>0</v>
      </c>
      <c r="BK2412" s="114">
        <v>0</v>
      </c>
      <c r="BL2412" s="114">
        <v>0</v>
      </c>
      <c r="BM2412" s="114">
        <v>0</v>
      </c>
      <c r="BN2412" s="114">
        <v>0</v>
      </c>
      <c r="BO2412" s="114">
        <v>0</v>
      </c>
      <c r="BP2412" s="114">
        <v>0</v>
      </c>
      <c r="BQ2412" s="114">
        <v>0</v>
      </c>
      <c r="BR2412" s="114">
        <v>0</v>
      </c>
      <c r="BS2412" s="114">
        <v>0</v>
      </c>
    </row>
    <row r="2413" spans="1:71" ht="15" x14ac:dyDescent="0.25">
      <c r="A2413" s="1" t="str">
        <f>CONCATENATE(G2413,"-",F2413,"-",H2413)</f>
        <v>999921209-Red-Youth</v>
      </c>
      <c r="B2413" s="1" t="str">
        <f>CONCATENATE(G2413,"-",H2413)</f>
        <v>999921209-Youth</v>
      </c>
      <c r="C2413" s="36" t="s">
        <v>1523</v>
      </c>
      <c r="D2413" s="36" t="s">
        <v>1524</v>
      </c>
      <c r="E2413" s="36" t="s">
        <v>27</v>
      </c>
      <c r="F2413" s="36" t="s">
        <v>136</v>
      </c>
      <c r="G2413" s="36">
        <v>999921209</v>
      </c>
      <c r="H2413" s="36" t="s">
        <v>208</v>
      </c>
      <c r="I2413" s="34">
        <f>((L2413)-J2413)+T2413</f>
        <v>60</v>
      </c>
      <c r="J2413" s="34">
        <f>L2413/2</f>
        <v>0</v>
      </c>
      <c r="K2413" s="37"/>
      <c r="L2413" s="34">
        <f>SUM(N2413,O2413,P2413,Q2413,R2413,M2413)</f>
        <v>0</v>
      </c>
      <c r="M2413" s="34">
        <f>AJ2413</f>
        <v>0</v>
      </c>
      <c r="N2413" s="34">
        <f>SUM(AI2413)</f>
        <v>0</v>
      </c>
      <c r="O2413" s="34">
        <f>0</f>
        <v>0</v>
      </c>
      <c r="P2413" s="34">
        <v>0</v>
      </c>
      <c r="Q2413" s="34">
        <v>0</v>
      </c>
      <c r="R2413" s="34">
        <f>AH2413</f>
        <v>0</v>
      </c>
      <c r="S2413" s="122"/>
      <c r="T2413" s="41">
        <f>SUM(U2413,AA2413)</f>
        <v>60</v>
      </c>
      <c r="U2413" s="41">
        <f>IF(SUM(V2413:Y2413)&gt;=250, 250,SUM(V2413:Y2413))</f>
        <v>60</v>
      </c>
      <c r="V2413" s="41">
        <v>0</v>
      </c>
      <c r="W2413" s="41">
        <v>0</v>
      </c>
      <c r="X2413" s="41">
        <f>SUM(AL2413,AN2413,BO2413,BS2413)</f>
        <v>0</v>
      </c>
      <c r="Y2413" s="41">
        <f>SUM(AO2413:BN2413)</f>
        <v>60</v>
      </c>
      <c r="Z2413" s="41">
        <f>COUNTIF(AO2413:BN2413, "&gt;0")</f>
        <v>1</v>
      </c>
      <c r="AA2413" s="41">
        <f>SUM(AB2413:AF2413)</f>
        <v>0</v>
      </c>
      <c r="AB2413" s="41">
        <f>BP2413+BQ2413</f>
        <v>0</v>
      </c>
      <c r="AC2413" s="41">
        <v>0</v>
      </c>
      <c r="AD2413" s="41">
        <v>0</v>
      </c>
      <c r="AE2413" s="41">
        <f>SUM(BR2413)</f>
        <v>0</v>
      </c>
      <c r="AF2413" s="41">
        <f>SUM(AM2413)</f>
        <v>0</v>
      </c>
      <c r="AG2413" s="122"/>
      <c r="AH2413" s="36">
        <v>0</v>
      </c>
      <c r="AI2413" s="36">
        <v>0</v>
      </c>
      <c r="AJ2413" s="36">
        <v>0</v>
      </c>
      <c r="AK2413" s="121"/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14">
        <v>0</v>
      </c>
      <c r="AR2413" s="1">
        <v>0</v>
      </c>
      <c r="AS2413" s="114">
        <v>0</v>
      </c>
      <c r="AT2413" s="114">
        <v>0</v>
      </c>
      <c r="AU2413" s="114">
        <v>0</v>
      </c>
      <c r="AV2413" s="114">
        <v>0</v>
      </c>
      <c r="AW2413" s="114">
        <v>0</v>
      </c>
      <c r="AX2413" s="114">
        <v>0</v>
      </c>
      <c r="AY2413" s="114">
        <v>0</v>
      </c>
      <c r="AZ2413" s="114">
        <v>0</v>
      </c>
      <c r="BA2413" s="114">
        <v>0</v>
      </c>
      <c r="BB2413" s="114">
        <v>0</v>
      </c>
      <c r="BC2413" s="114">
        <v>0</v>
      </c>
      <c r="BD2413" s="115">
        <v>0</v>
      </c>
      <c r="BE2413" s="114">
        <v>0</v>
      </c>
      <c r="BF2413" s="114">
        <v>0</v>
      </c>
      <c r="BG2413" s="114">
        <v>0</v>
      </c>
      <c r="BH2413" s="114">
        <v>0</v>
      </c>
      <c r="BI2413" s="114">
        <v>0</v>
      </c>
      <c r="BJ2413" s="114">
        <v>0</v>
      </c>
      <c r="BK2413" s="114">
        <v>0</v>
      </c>
      <c r="BL2413" s="114">
        <v>60</v>
      </c>
      <c r="BM2413" s="114">
        <v>0</v>
      </c>
      <c r="BN2413" s="114">
        <v>0</v>
      </c>
      <c r="BO2413" s="114">
        <v>0</v>
      </c>
      <c r="BP2413" s="114">
        <v>0</v>
      </c>
      <c r="BQ2413" s="114">
        <v>0</v>
      </c>
      <c r="BR2413" s="114">
        <v>0</v>
      </c>
      <c r="BS2413" s="114">
        <v>0</v>
      </c>
    </row>
    <row r="2414" spans="1:71" ht="15" x14ac:dyDescent="0.25">
      <c r="A2414" s="1" t="str">
        <f>CONCATENATE(G2414,"-",F2414,"-",H2414)</f>
        <v>999930697-Red-Youth</v>
      </c>
      <c r="B2414" s="1" t="str">
        <f>CONCATENATE(G2414,"-",H2414)</f>
        <v>999930697-Youth</v>
      </c>
      <c r="C2414" s="36" t="s">
        <v>3540</v>
      </c>
      <c r="D2414" s="36" t="s">
        <v>3541</v>
      </c>
      <c r="E2414" s="36" t="s">
        <v>27</v>
      </c>
      <c r="F2414" s="36" t="s">
        <v>136</v>
      </c>
      <c r="G2414" s="36">
        <v>999930697</v>
      </c>
      <c r="H2414" s="36" t="s">
        <v>208</v>
      </c>
      <c r="I2414" s="34">
        <f>((L2414)-J2414)+T2414</f>
        <v>60</v>
      </c>
      <c r="J2414" s="36"/>
      <c r="K2414" s="35"/>
      <c r="L2414" s="34">
        <f>SUM(N2414,O2414,P2414,Q2414,R2414,M2414)</f>
        <v>0</v>
      </c>
      <c r="M2414" s="34">
        <f>AJ2414</f>
        <v>0</v>
      </c>
      <c r="N2414" s="34">
        <f>SUM(AI2414)</f>
        <v>0</v>
      </c>
      <c r="O2414" s="34">
        <f>0</f>
        <v>0</v>
      </c>
      <c r="P2414" s="34">
        <v>0</v>
      </c>
      <c r="Q2414" s="34">
        <v>0</v>
      </c>
      <c r="R2414" s="34">
        <f>AH2414</f>
        <v>0</v>
      </c>
      <c r="S2414" s="122"/>
      <c r="T2414" s="41">
        <f>SUM(U2414,AA2414)</f>
        <v>60</v>
      </c>
      <c r="U2414" s="41">
        <f>IF(SUM(V2414:Y2414)&gt;=250, 250,SUM(V2414:Y2414))</f>
        <v>60</v>
      </c>
      <c r="V2414" s="41">
        <v>0</v>
      </c>
      <c r="W2414" s="41">
        <v>0</v>
      </c>
      <c r="X2414" s="41">
        <f>SUM(AL2414,AN2414,BO2414,BS2414)</f>
        <v>0</v>
      </c>
      <c r="Y2414" s="41">
        <f>SUM(AO2414:BN2414)</f>
        <v>60</v>
      </c>
      <c r="Z2414" s="41">
        <f>COUNTIF(AO2414:BN2414, "&gt;0")</f>
        <v>1</v>
      </c>
      <c r="AA2414" s="41">
        <f>SUM(AB2414:AF2414)</f>
        <v>0</v>
      </c>
      <c r="AB2414" s="41">
        <f>BP2414+BQ2414</f>
        <v>0</v>
      </c>
      <c r="AC2414" s="41">
        <v>0</v>
      </c>
      <c r="AD2414" s="41">
        <v>0</v>
      </c>
      <c r="AE2414" s="41">
        <f>SUM(BR2414)</f>
        <v>0</v>
      </c>
      <c r="AF2414" s="41">
        <f>SUM(AM2414)</f>
        <v>0</v>
      </c>
      <c r="AG2414" s="122"/>
      <c r="AH2414" s="36">
        <v>0</v>
      </c>
      <c r="AI2414" s="126">
        <v>0</v>
      </c>
      <c r="AJ2414" s="36">
        <v>0</v>
      </c>
      <c r="AK2414" s="121"/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14">
        <v>0</v>
      </c>
      <c r="AR2414" s="1">
        <v>0</v>
      </c>
      <c r="AS2414" s="114">
        <v>0</v>
      </c>
      <c r="AT2414" s="114">
        <v>0</v>
      </c>
      <c r="AU2414" s="114">
        <v>0</v>
      </c>
      <c r="AV2414" s="114">
        <v>0</v>
      </c>
      <c r="AW2414" s="114">
        <v>0</v>
      </c>
      <c r="AX2414" s="114">
        <v>0</v>
      </c>
      <c r="AY2414" s="114">
        <v>0</v>
      </c>
      <c r="AZ2414" s="114">
        <v>0</v>
      </c>
      <c r="BA2414" s="114">
        <v>0</v>
      </c>
      <c r="BB2414" s="114">
        <v>0</v>
      </c>
      <c r="BC2414" s="114">
        <v>0</v>
      </c>
      <c r="BD2414" s="115">
        <v>0</v>
      </c>
      <c r="BE2414" s="114">
        <v>0</v>
      </c>
      <c r="BF2414" s="114">
        <v>0</v>
      </c>
      <c r="BG2414" s="114">
        <v>0</v>
      </c>
      <c r="BH2414" s="114">
        <v>0</v>
      </c>
      <c r="BI2414" s="114">
        <v>0</v>
      </c>
      <c r="BJ2414" s="114">
        <v>0</v>
      </c>
      <c r="BK2414" s="114">
        <v>0</v>
      </c>
      <c r="BL2414" s="114">
        <v>0</v>
      </c>
      <c r="BM2414" s="114">
        <v>0</v>
      </c>
      <c r="BN2414" s="114">
        <v>60</v>
      </c>
      <c r="BO2414" s="114">
        <v>0</v>
      </c>
      <c r="BP2414" s="114">
        <v>0</v>
      </c>
      <c r="BQ2414" s="114">
        <v>0</v>
      </c>
      <c r="BR2414" s="114">
        <v>0</v>
      </c>
      <c r="BS2414" s="114">
        <v>0</v>
      </c>
    </row>
    <row r="2415" spans="1:71" ht="15" x14ac:dyDescent="0.25">
      <c r="A2415" s="1" t="str">
        <f>CONCATENATE(G2415,"-",F2415,"-",H2415)</f>
        <v>999929202-Red-Youth</v>
      </c>
      <c r="B2415" s="1" t="str">
        <f>CONCATENATE(G2415,"-",H2415)</f>
        <v>999929202-Youth</v>
      </c>
      <c r="C2415" s="36" t="s">
        <v>931</v>
      </c>
      <c r="D2415" s="36" t="s">
        <v>763</v>
      </c>
      <c r="E2415" s="36" t="s">
        <v>27</v>
      </c>
      <c r="F2415" s="42" t="s">
        <v>136</v>
      </c>
      <c r="G2415" s="128">
        <v>999929202</v>
      </c>
      <c r="H2415" s="36" t="s">
        <v>208</v>
      </c>
      <c r="I2415" s="34">
        <f>((L2415)-J2415)+T2415</f>
        <v>51</v>
      </c>
      <c r="J2415" s="36"/>
      <c r="K2415" s="35"/>
      <c r="L2415" s="34">
        <f>SUM(N2415,O2415,P2415,Q2415,R2415,M2415)</f>
        <v>0</v>
      </c>
      <c r="M2415" s="34">
        <f>AJ2415</f>
        <v>0</v>
      </c>
      <c r="N2415" s="34">
        <f>SUM(AI2415)</f>
        <v>0</v>
      </c>
      <c r="O2415" s="34">
        <f>0</f>
        <v>0</v>
      </c>
      <c r="P2415" s="34">
        <v>0</v>
      </c>
      <c r="Q2415" s="34">
        <v>0</v>
      </c>
      <c r="R2415" s="34">
        <f>AH2415</f>
        <v>0</v>
      </c>
      <c r="S2415" s="122"/>
      <c r="T2415" s="41">
        <f>SUM(U2415,AA2415)</f>
        <v>51</v>
      </c>
      <c r="U2415" s="41">
        <f>IF(SUM(V2415:Y2415)&gt;=250, 250,SUM(V2415:Y2415))</f>
        <v>51</v>
      </c>
      <c r="V2415" s="41">
        <v>0</v>
      </c>
      <c r="W2415" s="41">
        <v>0</v>
      </c>
      <c r="X2415" s="41">
        <f>SUM(AL2415,AN2415,BO2415,BS2415)</f>
        <v>0</v>
      </c>
      <c r="Y2415" s="41">
        <f>SUM(AO2415:BN2415)</f>
        <v>51</v>
      </c>
      <c r="Z2415" s="41">
        <f>COUNTIF(AO2415:BN2415, "&gt;0")</f>
        <v>1</v>
      </c>
      <c r="AA2415" s="41">
        <f>SUM(AB2415:AF2415)</f>
        <v>0</v>
      </c>
      <c r="AB2415" s="41">
        <f>BP2415+BQ2415</f>
        <v>0</v>
      </c>
      <c r="AC2415" s="41">
        <v>0</v>
      </c>
      <c r="AD2415" s="41">
        <v>0</v>
      </c>
      <c r="AE2415" s="41">
        <f>SUM(BR2415)</f>
        <v>0</v>
      </c>
      <c r="AF2415" s="41">
        <f>SUM(AM2415)</f>
        <v>0</v>
      </c>
      <c r="AG2415" s="122"/>
      <c r="AH2415" s="36">
        <v>0</v>
      </c>
      <c r="AI2415" s="36">
        <v>0</v>
      </c>
      <c r="AJ2415" s="36">
        <v>0</v>
      </c>
      <c r="AK2415" s="121"/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14">
        <v>0</v>
      </c>
      <c r="AR2415" s="1">
        <v>0</v>
      </c>
      <c r="AS2415" s="114">
        <v>0</v>
      </c>
      <c r="AT2415" s="114">
        <v>0</v>
      </c>
      <c r="AU2415" s="114">
        <v>0</v>
      </c>
      <c r="AV2415" s="114">
        <v>0</v>
      </c>
      <c r="AW2415" s="114">
        <v>51</v>
      </c>
      <c r="AX2415" s="114">
        <v>0</v>
      </c>
      <c r="AY2415" s="114">
        <v>0</v>
      </c>
      <c r="AZ2415" s="114">
        <v>0</v>
      </c>
      <c r="BA2415" s="114">
        <v>0</v>
      </c>
      <c r="BB2415" s="114">
        <v>0</v>
      </c>
      <c r="BC2415" s="114">
        <v>0</v>
      </c>
      <c r="BD2415" s="115">
        <v>0</v>
      </c>
      <c r="BE2415" s="114">
        <v>0</v>
      </c>
      <c r="BF2415" s="114">
        <v>0</v>
      </c>
      <c r="BG2415" s="114">
        <v>0</v>
      </c>
      <c r="BH2415" s="114">
        <v>0</v>
      </c>
      <c r="BI2415" s="114">
        <v>0</v>
      </c>
      <c r="BJ2415" s="114">
        <v>0</v>
      </c>
      <c r="BK2415" s="114">
        <v>0</v>
      </c>
      <c r="BL2415" s="114">
        <v>0</v>
      </c>
      <c r="BM2415" s="114">
        <v>0</v>
      </c>
      <c r="BN2415" s="114">
        <v>0</v>
      </c>
      <c r="BO2415" s="114">
        <v>0</v>
      </c>
      <c r="BP2415" s="114">
        <v>0</v>
      </c>
      <c r="BQ2415" s="114">
        <v>0</v>
      </c>
      <c r="BR2415" s="114">
        <v>0</v>
      </c>
      <c r="BS2415" s="114">
        <v>0</v>
      </c>
    </row>
    <row r="2416" spans="1:71" ht="15" x14ac:dyDescent="0.25">
      <c r="A2416" s="1" t="str">
        <f>CONCATENATE(G2416,"-",F2416,"-",H2416)</f>
        <v>999930945-Red-Youth</v>
      </c>
      <c r="B2416" s="1" t="str">
        <f>CONCATENATE(G2416,"-",H2416)</f>
        <v>999930945-Youth</v>
      </c>
      <c r="C2416" s="149" t="s">
        <v>2810</v>
      </c>
      <c r="D2416" s="149" t="s">
        <v>261</v>
      </c>
      <c r="E2416" s="149" t="s">
        <v>27</v>
      </c>
      <c r="F2416" s="42" t="s">
        <v>136</v>
      </c>
      <c r="G2416" s="149">
        <v>999930945</v>
      </c>
      <c r="H2416" s="149" t="s">
        <v>208</v>
      </c>
      <c r="I2416" s="34">
        <f>((L2416)-J2416)+T2416</f>
        <v>51</v>
      </c>
      <c r="J2416" s="36"/>
      <c r="K2416" s="35"/>
      <c r="L2416" s="34">
        <f>SUM(N2416,O2416,P2416,Q2416,R2416,M2416)</f>
        <v>0</v>
      </c>
      <c r="M2416" s="34">
        <f>AJ2416</f>
        <v>0</v>
      </c>
      <c r="N2416" s="34">
        <f>SUM(AI2416)</f>
        <v>0</v>
      </c>
      <c r="O2416" s="34">
        <f>0</f>
        <v>0</v>
      </c>
      <c r="P2416" s="34">
        <v>0</v>
      </c>
      <c r="Q2416" s="34">
        <v>0</v>
      </c>
      <c r="R2416" s="34">
        <f>AH2416</f>
        <v>0</v>
      </c>
      <c r="S2416" s="122"/>
      <c r="T2416" s="41">
        <f>SUM(U2416,AA2416)</f>
        <v>51</v>
      </c>
      <c r="U2416" s="41">
        <f>IF(SUM(V2416:Y2416)&gt;=250, 250,SUM(V2416:Y2416))</f>
        <v>51</v>
      </c>
      <c r="V2416" s="41">
        <v>0</v>
      </c>
      <c r="W2416" s="41">
        <v>0</v>
      </c>
      <c r="X2416" s="41">
        <f>SUM(AL2416,AN2416,BO2416,BS2416)</f>
        <v>0</v>
      </c>
      <c r="Y2416" s="41">
        <f>SUM(AO2416:BN2416)</f>
        <v>51</v>
      </c>
      <c r="Z2416" s="41">
        <f>COUNTIF(AO2416:BN2416, "&gt;0")</f>
        <v>1</v>
      </c>
      <c r="AA2416" s="41">
        <f>SUM(AB2416:AF2416)</f>
        <v>0</v>
      </c>
      <c r="AB2416" s="41">
        <f>BP2416+BQ2416</f>
        <v>0</v>
      </c>
      <c r="AC2416" s="41">
        <v>0</v>
      </c>
      <c r="AD2416" s="41">
        <v>0</v>
      </c>
      <c r="AE2416" s="41">
        <f>SUM(BR2416)</f>
        <v>0</v>
      </c>
      <c r="AF2416" s="41">
        <f>SUM(AM2416)</f>
        <v>0</v>
      </c>
      <c r="AG2416" s="122"/>
      <c r="AH2416" s="36">
        <v>0</v>
      </c>
      <c r="AI2416" s="126">
        <v>0</v>
      </c>
      <c r="AJ2416" s="36">
        <v>0</v>
      </c>
      <c r="AK2416" s="121"/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14">
        <v>0</v>
      </c>
      <c r="AR2416" s="1">
        <v>0</v>
      </c>
      <c r="AS2416" s="114">
        <v>0</v>
      </c>
      <c r="AT2416" s="114">
        <v>0</v>
      </c>
      <c r="AU2416" s="114">
        <v>0</v>
      </c>
      <c r="AV2416" s="114">
        <v>0</v>
      </c>
      <c r="AW2416" s="114">
        <v>0</v>
      </c>
      <c r="AX2416" s="114">
        <v>0</v>
      </c>
      <c r="AY2416" s="114">
        <v>0</v>
      </c>
      <c r="AZ2416" s="114">
        <v>0</v>
      </c>
      <c r="BA2416" s="114">
        <v>0</v>
      </c>
      <c r="BB2416" s="114">
        <v>0</v>
      </c>
      <c r="BC2416" s="114">
        <v>51</v>
      </c>
      <c r="BD2416" s="115">
        <v>0</v>
      </c>
      <c r="BE2416" s="114">
        <v>0</v>
      </c>
      <c r="BF2416" s="114">
        <v>0</v>
      </c>
      <c r="BG2416" s="114">
        <v>0</v>
      </c>
      <c r="BH2416" s="114">
        <v>0</v>
      </c>
      <c r="BI2416" s="114">
        <v>0</v>
      </c>
      <c r="BJ2416" s="114">
        <v>0</v>
      </c>
      <c r="BK2416" s="114">
        <v>0</v>
      </c>
      <c r="BL2416" s="114">
        <v>0</v>
      </c>
      <c r="BM2416" s="114">
        <v>0</v>
      </c>
      <c r="BN2416" s="114">
        <v>0</v>
      </c>
      <c r="BO2416" s="114">
        <v>0</v>
      </c>
      <c r="BP2416" s="114">
        <v>0</v>
      </c>
      <c r="BQ2416" s="114">
        <v>0</v>
      </c>
      <c r="BR2416" s="114">
        <v>0</v>
      </c>
      <c r="BS2416" s="114">
        <v>0</v>
      </c>
    </row>
    <row r="2417" spans="1:71" ht="15" x14ac:dyDescent="0.25">
      <c r="A2417" s="1" t="str">
        <f>CONCATENATE(G2417,"-",F2417,"-",H2417)</f>
        <v>999933355-Red-Youth</v>
      </c>
      <c r="B2417" s="1" t="str">
        <f>CONCATENATE(G2417,"-",H2417)</f>
        <v>999933355-Youth</v>
      </c>
      <c r="C2417" s="36" t="s">
        <v>2389</v>
      </c>
      <c r="D2417" s="36" t="s">
        <v>2390</v>
      </c>
      <c r="E2417" s="36" t="s">
        <v>27</v>
      </c>
      <c r="F2417" s="42" t="s">
        <v>136</v>
      </c>
      <c r="G2417" s="128">
        <v>999933355</v>
      </c>
      <c r="H2417" s="36" t="s">
        <v>208</v>
      </c>
      <c r="I2417" s="34">
        <f>((L2417)-J2417)+T2417</f>
        <v>51</v>
      </c>
      <c r="J2417" s="36"/>
      <c r="K2417" s="35"/>
      <c r="L2417" s="34">
        <f>SUM(N2417,O2417,P2417,Q2417,R2417,M2417)</f>
        <v>0</v>
      </c>
      <c r="M2417" s="34">
        <f>AJ2417</f>
        <v>0</v>
      </c>
      <c r="N2417" s="34">
        <f>SUM(AI2417)</f>
        <v>0</v>
      </c>
      <c r="O2417" s="34">
        <f>0</f>
        <v>0</v>
      </c>
      <c r="P2417" s="34">
        <v>0</v>
      </c>
      <c r="Q2417" s="34">
        <v>0</v>
      </c>
      <c r="R2417" s="34">
        <f>AH2417</f>
        <v>0</v>
      </c>
      <c r="S2417" s="122"/>
      <c r="T2417" s="41">
        <f>SUM(U2417,AA2417)</f>
        <v>51</v>
      </c>
      <c r="U2417" s="41">
        <f>IF(SUM(V2417:Y2417)&gt;=250, 250,SUM(V2417:Y2417))</f>
        <v>51</v>
      </c>
      <c r="V2417" s="41">
        <v>0</v>
      </c>
      <c r="W2417" s="41">
        <v>0</v>
      </c>
      <c r="X2417" s="41">
        <f>SUM(AL2417,AN2417,BO2417,BS2417)</f>
        <v>0</v>
      </c>
      <c r="Y2417" s="41">
        <f>SUM(AO2417:BN2417)</f>
        <v>51</v>
      </c>
      <c r="Z2417" s="41">
        <f>COUNTIF(AO2417:BN2417, "&gt;0")</f>
        <v>1</v>
      </c>
      <c r="AA2417" s="41">
        <f>SUM(AB2417:AF2417)</f>
        <v>0</v>
      </c>
      <c r="AB2417" s="41">
        <f>BP2417+BQ2417</f>
        <v>0</v>
      </c>
      <c r="AC2417" s="41">
        <v>0</v>
      </c>
      <c r="AD2417" s="41">
        <v>0</v>
      </c>
      <c r="AE2417" s="41">
        <f>SUM(BR2417)</f>
        <v>0</v>
      </c>
      <c r="AF2417" s="41">
        <f>SUM(AM2417)</f>
        <v>0</v>
      </c>
      <c r="AG2417" s="122"/>
      <c r="AH2417" s="36">
        <v>0</v>
      </c>
      <c r="AI2417" s="126">
        <v>0</v>
      </c>
      <c r="AJ2417" s="36">
        <v>0</v>
      </c>
      <c r="AK2417" s="121"/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14">
        <v>0</v>
      </c>
      <c r="AR2417" s="1">
        <v>0</v>
      </c>
      <c r="AS2417" s="114">
        <v>0</v>
      </c>
      <c r="AT2417" s="114">
        <v>0</v>
      </c>
      <c r="AU2417" s="114">
        <v>0</v>
      </c>
      <c r="AV2417" s="114">
        <v>0</v>
      </c>
      <c r="AW2417" s="114">
        <v>51</v>
      </c>
      <c r="AX2417" s="114">
        <v>0</v>
      </c>
      <c r="AY2417" s="114">
        <v>0</v>
      </c>
      <c r="AZ2417" s="114">
        <v>0</v>
      </c>
      <c r="BA2417" s="114">
        <v>0</v>
      </c>
      <c r="BB2417" s="114">
        <v>0</v>
      </c>
      <c r="BC2417" s="114">
        <v>0</v>
      </c>
      <c r="BD2417" s="115">
        <v>0</v>
      </c>
      <c r="BE2417" s="114">
        <v>0</v>
      </c>
      <c r="BF2417" s="114">
        <v>0</v>
      </c>
      <c r="BG2417" s="114">
        <v>0</v>
      </c>
      <c r="BH2417" s="114">
        <v>0</v>
      </c>
      <c r="BI2417" s="114">
        <v>0</v>
      </c>
      <c r="BJ2417" s="114">
        <v>0</v>
      </c>
      <c r="BK2417" s="114">
        <v>0</v>
      </c>
      <c r="BL2417" s="114">
        <v>0</v>
      </c>
      <c r="BM2417" s="114">
        <v>0</v>
      </c>
      <c r="BN2417" s="114">
        <v>0</v>
      </c>
      <c r="BO2417" s="114">
        <v>0</v>
      </c>
      <c r="BP2417" s="114">
        <v>0</v>
      </c>
      <c r="BQ2417" s="114">
        <v>0</v>
      </c>
      <c r="BR2417" s="114">
        <v>0</v>
      </c>
      <c r="BS2417" s="114">
        <v>0</v>
      </c>
    </row>
    <row r="2418" spans="1:71" ht="15" x14ac:dyDescent="0.25">
      <c r="A2418" s="1" t="str">
        <f>CONCATENATE(G2418,"-",F2418,"-",H2418)</f>
        <v>999934005-Red-Youth</v>
      </c>
      <c r="B2418" s="1" t="str">
        <f>CONCATENATE(G2418,"-",H2418)</f>
        <v>999934005-Youth</v>
      </c>
      <c r="C2418" s="36" t="s">
        <v>1769</v>
      </c>
      <c r="D2418" s="36" t="s">
        <v>2987</v>
      </c>
      <c r="E2418" s="36" t="s">
        <v>27</v>
      </c>
      <c r="F2418" s="42" t="s">
        <v>136</v>
      </c>
      <c r="G2418" s="36">
        <v>999934005</v>
      </c>
      <c r="H2418" s="36" t="s">
        <v>208</v>
      </c>
      <c r="I2418" s="34">
        <f>((L2418)-J2418)+T2418</f>
        <v>51</v>
      </c>
      <c r="J2418" s="36"/>
      <c r="K2418" s="35"/>
      <c r="L2418" s="34">
        <f>SUM(N2418,O2418,P2418,Q2418,R2418,M2418)</f>
        <v>0</v>
      </c>
      <c r="M2418" s="34">
        <f>AJ2418</f>
        <v>0</v>
      </c>
      <c r="N2418" s="34">
        <f>SUM(AI2418)</f>
        <v>0</v>
      </c>
      <c r="O2418" s="34">
        <f>0</f>
        <v>0</v>
      </c>
      <c r="P2418" s="34">
        <v>0</v>
      </c>
      <c r="Q2418" s="34">
        <v>0</v>
      </c>
      <c r="R2418" s="34">
        <f>AH2418</f>
        <v>0</v>
      </c>
      <c r="S2418" s="122"/>
      <c r="T2418" s="41">
        <f>SUM(U2418,AA2418)</f>
        <v>51</v>
      </c>
      <c r="U2418" s="41">
        <f>IF(SUM(V2418:Y2418)&gt;=250, 250,SUM(V2418:Y2418))</f>
        <v>51</v>
      </c>
      <c r="V2418" s="41">
        <v>0</v>
      </c>
      <c r="W2418" s="41">
        <v>0</v>
      </c>
      <c r="X2418" s="41">
        <f>SUM(AL2418,AN2418,BO2418,BS2418)</f>
        <v>0</v>
      </c>
      <c r="Y2418" s="41">
        <f>SUM(AO2418:BN2418)</f>
        <v>51</v>
      </c>
      <c r="Z2418" s="41">
        <f>COUNTIF(AO2418:BN2418, "&gt;0")</f>
        <v>1</v>
      </c>
      <c r="AA2418" s="41">
        <f>SUM(AB2418:AF2418)</f>
        <v>0</v>
      </c>
      <c r="AB2418" s="41">
        <f>BP2418+BQ2418</f>
        <v>0</v>
      </c>
      <c r="AC2418" s="41">
        <v>0</v>
      </c>
      <c r="AD2418" s="41">
        <v>0</v>
      </c>
      <c r="AE2418" s="41">
        <f>SUM(BR2418)</f>
        <v>0</v>
      </c>
      <c r="AF2418" s="41">
        <f>SUM(AM2418)</f>
        <v>0</v>
      </c>
      <c r="AG2418" s="122"/>
      <c r="AH2418" s="36">
        <v>0</v>
      </c>
      <c r="AI2418" s="126">
        <v>0</v>
      </c>
      <c r="AJ2418" s="36">
        <v>0</v>
      </c>
      <c r="AK2418" s="121"/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14">
        <v>0</v>
      </c>
      <c r="AR2418" s="1">
        <v>0</v>
      </c>
      <c r="AS2418" s="114">
        <v>0</v>
      </c>
      <c r="AT2418" s="114">
        <v>0</v>
      </c>
      <c r="AU2418" s="114">
        <v>0</v>
      </c>
      <c r="AV2418" s="114">
        <v>0</v>
      </c>
      <c r="AW2418" s="114">
        <v>0</v>
      </c>
      <c r="AX2418" s="114">
        <v>0</v>
      </c>
      <c r="AY2418" s="114">
        <v>0</v>
      </c>
      <c r="AZ2418" s="114">
        <v>0</v>
      </c>
      <c r="BA2418" s="114">
        <v>0</v>
      </c>
      <c r="BB2418" s="114">
        <v>0</v>
      </c>
      <c r="BC2418" s="114">
        <v>0</v>
      </c>
      <c r="BD2418" s="115">
        <v>0</v>
      </c>
      <c r="BE2418" s="114">
        <v>0</v>
      </c>
      <c r="BF2418" s="114">
        <v>0</v>
      </c>
      <c r="BG2418" s="114">
        <v>0</v>
      </c>
      <c r="BH2418" s="114">
        <v>51</v>
      </c>
      <c r="BI2418" s="114">
        <v>0</v>
      </c>
      <c r="BJ2418" s="114">
        <v>0</v>
      </c>
      <c r="BK2418" s="114">
        <v>0</v>
      </c>
      <c r="BL2418" s="114">
        <v>0</v>
      </c>
      <c r="BM2418" s="114">
        <v>0</v>
      </c>
      <c r="BN2418" s="114">
        <v>0</v>
      </c>
      <c r="BO2418" s="114">
        <v>0</v>
      </c>
      <c r="BP2418" s="114">
        <v>0</v>
      </c>
      <c r="BQ2418" s="114">
        <v>0</v>
      </c>
      <c r="BR2418" s="114">
        <v>0</v>
      </c>
      <c r="BS2418" s="114">
        <v>0</v>
      </c>
    </row>
    <row r="2419" spans="1:71" ht="15" x14ac:dyDescent="0.25">
      <c r="A2419" s="1" t="str">
        <f>CONCATENATE(G2419,"-",F2419,"-",H2419)</f>
        <v>999934301-Red-Youth</v>
      </c>
      <c r="B2419" s="1" t="str">
        <f>CONCATENATE(G2419,"-",H2419)</f>
        <v>999934301-Youth</v>
      </c>
      <c r="C2419" s="36" t="s">
        <v>2985</v>
      </c>
      <c r="D2419" s="36" t="s">
        <v>2986</v>
      </c>
      <c r="E2419" s="36" t="s">
        <v>27</v>
      </c>
      <c r="F2419" s="42" t="s">
        <v>136</v>
      </c>
      <c r="G2419" s="36">
        <v>999934301</v>
      </c>
      <c r="H2419" s="36" t="s">
        <v>208</v>
      </c>
      <c r="I2419" s="34">
        <f>((L2419)-J2419)+T2419</f>
        <v>51</v>
      </c>
      <c r="J2419" s="36"/>
      <c r="K2419" s="35"/>
      <c r="L2419" s="34">
        <f>SUM(N2419,O2419,P2419,Q2419,R2419,M2419)</f>
        <v>0</v>
      </c>
      <c r="M2419" s="34">
        <f>AJ2419</f>
        <v>0</v>
      </c>
      <c r="N2419" s="34">
        <f>SUM(AI2419)</f>
        <v>0</v>
      </c>
      <c r="O2419" s="34">
        <f>0</f>
        <v>0</v>
      </c>
      <c r="P2419" s="34">
        <v>0</v>
      </c>
      <c r="Q2419" s="34">
        <v>0</v>
      </c>
      <c r="R2419" s="34">
        <f>AH2419</f>
        <v>0</v>
      </c>
      <c r="S2419" s="122"/>
      <c r="T2419" s="41">
        <f>SUM(U2419,AA2419)</f>
        <v>51</v>
      </c>
      <c r="U2419" s="41">
        <f>IF(SUM(V2419:Y2419)&gt;=250, 250,SUM(V2419:Y2419))</f>
        <v>51</v>
      </c>
      <c r="V2419" s="41">
        <v>0</v>
      </c>
      <c r="W2419" s="41">
        <v>0</v>
      </c>
      <c r="X2419" s="41">
        <f>SUM(AL2419,AN2419,BO2419,BS2419)</f>
        <v>0</v>
      </c>
      <c r="Y2419" s="41">
        <f>SUM(AO2419:BN2419)</f>
        <v>51</v>
      </c>
      <c r="Z2419" s="41">
        <f>COUNTIF(AO2419:BN2419, "&gt;0")</f>
        <v>1</v>
      </c>
      <c r="AA2419" s="41">
        <f>SUM(AB2419:AF2419)</f>
        <v>0</v>
      </c>
      <c r="AB2419" s="41">
        <f>BP2419+BQ2419</f>
        <v>0</v>
      </c>
      <c r="AC2419" s="41">
        <v>0</v>
      </c>
      <c r="AD2419" s="41">
        <v>0</v>
      </c>
      <c r="AE2419" s="41">
        <f>SUM(BR2419)</f>
        <v>0</v>
      </c>
      <c r="AF2419" s="41">
        <f>SUM(AM2419)</f>
        <v>0</v>
      </c>
      <c r="AG2419" s="122"/>
      <c r="AH2419" s="36">
        <v>0</v>
      </c>
      <c r="AI2419" s="126">
        <v>0</v>
      </c>
      <c r="AJ2419" s="36">
        <v>0</v>
      </c>
      <c r="AK2419" s="121"/>
      <c r="AL2419" s="1">
        <v>0</v>
      </c>
      <c r="AM2419" s="1">
        <v>0</v>
      </c>
      <c r="AN2419" s="1">
        <v>0</v>
      </c>
      <c r="AO2419" s="1">
        <v>0</v>
      </c>
      <c r="AP2419" s="1">
        <v>0</v>
      </c>
      <c r="AQ2419" s="114">
        <v>0</v>
      </c>
      <c r="AR2419" s="1">
        <v>0</v>
      </c>
      <c r="AS2419" s="114">
        <v>0</v>
      </c>
      <c r="AT2419" s="114">
        <v>0</v>
      </c>
      <c r="AU2419" s="114">
        <v>0</v>
      </c>
      <c r="AV2419" s="114">
        <v>0</v>
      </c>
      <c r="AW2419" s="114">
        <v>0</v>
      </c>
      <c r="AX2419" s="114">
        <v>0</v>
      </c>
      <c r="AY2419" s="114">
        <v>0</v>
      </c>
      <c r="AZ2419" s="114">
        <v>0</v>
      </c>
      <c r="BA2419" s="114">
        <v>0</v>
      </c>
      <c r="BB2419" s="114">
        <v>0</v>
      </c>
      <c r="BC2419" s="114">
        <v>0</v>
      </c>
      <c r="BD2419" s="115">
        <v>0</v>
      </c>
      <c r="BE2419" s="114">
        <v>0</v>
      </c>
      <c r="BF2419" s="114">
        <v>0</v>
      </c>
      <c r="BG2419" s="114">
        <v>0</v>
      </c>
      <c r="BH2419" s="114">
        <v>51</v>
      </c>
      <c r="BI2419" s="114">
        <v>0</v>
      </c>
      <c r="BJ2419" s="114">
        <v>0</v>
      </c>
      <c r="BK2419" s="114">
        <v>0</v>
      </c>
      <c r="BL2419" s="114">
        <v>0</v>
      </c>
      <c r="BM2419" s="114">
        <v>0</v>
      </c>
      <c r="BN2419" s="114">
        <v>0</v>
      </c>
      <c r="BO2419" s="114">
        <v>0</v>
      </c>
      <c r="BP2419" s="114">
        <v>0</v>
      </c>
      <c r="BQ2419" s="114">
        <v>0</v>
      </c>
      <c r="BR2419" s="114">
        <v>0</v>
      </c>
      <c r="BS2419" s="114">
        <v>0</v>
      </c>
    </row>
    <row r="2420" spans="1:71" ht="15" x14ac:dyDescent="0.25">
      <c r="A2420" s="1" t="str">
        <f>CONCATENATE(G2420,"-",F2420,"-",H2420)</f>
        <v>999935550-Red-Youth</v>
      </c>
      <c r="B2420" s="1" t="str">
        <f>CONCATENATE(G2420,"-",H2420)</f>
        <v>999935550-Youth</v>
      </c>
      <c r="C2420" s="149" t="s">
        <v>2808</v>
      </c>
      <c r="D2420" s="149" t="s">
        <v>2809</v>
      </c>
      <c r="E2420" s="149" t="s">
        <v>27</v>
      </c>
      <c r="F2420" s="42" t="s">
        <v>136</v>
      </c>
      <c r="G2420" s="149">
        <v>999935550</v>
      </c>
      <c r="H2420" s="149" t="s">
        <v>208</v>
      </c>
      <c r="I2420" s="34">
        <f>((L2420)-J2420)+T2420</f>
        <v>51</v>
      </c>
      <c r="J2420" s="36"/>
      <c r="K2420" s="35"/>
      <c r="L2420" s="34">
        <f>SUM(N2420,O2420,P2420,Q2420,R2420,M2420)</f>
        <v>0</v>
      </c>
      <c r="M2420" s="34">
        <f>AJ2420</f>
        <v>0</v>
      </c>
      <c r="N2420" s="34">
        <f>SUM(AI2420)</f>
        <v>0</v>
      </c>
      <c r="O2420" s="34">
        <f>0</f>
        <v>0</v>
      </c>
      <c r="P2420" s="34">
        <v>0</v>
      </c>
      <c r="Q2420" s="34">
        <v>0</v>
      </c>
      <c r="R2420" s="34">
        <f>AH2420</f>
        <v>0</v>
      </c>
      <c r="S2420" s="122"/>
      <c r="T2420" s="41">
        <f>SUM(U2420,AA2420)</f>
        <v>51</v>
      </c>
      <c r="U2420" s="41">
        <f>IF(SUM(V2420:Y2420)&gt;=250, 250,SUM(V2420:Y2420))</f>
        <v>51</v>
      </c>
      <c r="V2420" s="41">
        <v>0</v>
      </c>
      <c r="W2420" s="41">
        <v>0</v>
      </c>
      <c r="X2420" s="41">
        <f>SUM(AL2420,AN2420,BO2420,BS2420)</f>
        <v>0</v>
      </c>
      <c r="Y2420" s="41">
        <f>SUM(AO2420:BN2420)</f>
        <v>51</v>
      </c>
      <c r="Z2420" s="41">
        <f>COUNTIF(AO2420:BN2420, "&gt;0")</f>
        <v>1</v>
      </c>
      <c r="AA2420" s="41">
        <f>SUM(AB2420:AF2420)</f>
        <v>0</v>
      </c>
      <c r="AB2420" s="41">
        <f>BP2420+BQ2420</f>
        <v>0</v>
      </c>
      <c r="AC2420" s="41">
        <v>0</v>
      </c>
      <c r="AD2420" s="41">
        <v>0</v>
      </c>
      <c r="AE2420" s="41">
        <f>SUM(BR2420)</f>
        <v>0</v>
      </c>
      <c r="AF2420" s="41">
        <f>SUM(AM2420)</f>
        <v>0</v>
      </c>
      <c r="AG2420" s="122"/>
      <c r="AH2420" s="36">
        <v>0</v>
      </c>
      <c r="AI2420" s="126">
        <v>0</v>
      </c>
      <c r="AJ2420" s="36">
        <v>0</v>
      </c>
      <c r="AK2420" s="121"/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  <c r="AQ2420" s="114">
        <v>0</v>
      </c>
      <c r="AR2420" s="1">
        <v>0</v>
      </c>
      <c r="AS2420" s="114">
        <v>0</v>
      </c>
      <c r="AT2420" s="114">
        <v>0</v>
      </c>
      <c r="AU2420" s="114">
        <v>0</v>
      </c>
      <c r="AV2420" s="114">
        <v>0</v>
      </c>
      <c r="AW2420" s="114">
        <v>0</v>
      </c>
      <c r="AX2420" s="114">
        <v>0</v>
      </c>
      <c r="AY2420" s="114">
        <v>0</v>
      </c>
      <c r="AZ2420" s="114">
        <v>0</v>
      </c>
      <c r="BA2420" s="114">
        <v>0</v>
      </c>
      <c r="BB2420" s="114">
        <v>0</v>
      </c>
      <c r="BC2420" s="114">
        <v>51</v>
      </c>
      <c r="BD2420" s="115">
        <v>0</v>
      </c>
      <c r="BE2420" s="114">
        <v>0</v>
      </c>
      <c r="BF2420" s="114">
        <v>0</v>
      </c>
      <c r="BG2420" s="114">
        <v>0</v>
      </c>
      <c r="BH2420" s="114">
        <v>0</v>
      </c>
      <c r="BI2420" s="114">
        <v>0</v>
      </c>
      <c r="BJ2420" s="114">
        <v>0</v>
      </c>
      <c r="BK2420" s="114">
        <v>0</v>
      </c>
      <c r="BL2420" s="114">
        <v>0</v>
      </c>
      <c r="BM2420" s="114">
        <v>0</v>
      </c>
      <c r="BN2420" s="114">
        <v>0</v>
      </c>
      <c r="BO2420" s="114">
        <v>0</v>
      </c>
      <c r="BP2420" s="114">
        <v>0</v>
      </c>
      <c r="BQ2420" s="114">
        <v>0</v>
      </c>
      <c r="BR2420" s="114">
        <v>0</v>
      </c>
      <c r="BS2420" s="114">
        <v>0</v>
      </c>
    </row>
    <row r="2421" spans="1:71" ht="15" x14ac:dyDescent="0.25">
      <c r="A2421" s="1" t="str">
        <f>CONCATENATE(G2421,"-",F2421,"-",H2421)</f>
        <v>999934745-Red-Youth</v>
      </c>
      <c r="B2421" s="1" t="str">
        <f>CONCATENATE(G2421,"-",H2421)</f>
        <v>999934745-Youth</v>
      </c>
      <c r="C2421" s="36" t="s">
        <v>814</v>
      </c>
      <c r="D2421" s="36" t="s">
        <v>2175</v>
      </c>
      <c r="E2421" s="36" t="s">
        <v>27</v>
      </c>
      <c r="F2421" s="42" t="s">
        <v>136</v>
      </c>
      <c r="G2421" s="128">
        <v>999934745</v>
      </c>
      <c r="H2421" s="36" t="s">
        <v>208</v>
      </c>
      <c r="I2421" s="34">
        <f>((L2421)-J2421)+T2421</f>
        <v>45</v>
      </c>
      <c r="J2421" s="36"/>
      <c r="K2421" s="35"/>
      <c r="L2421" s="34">
        <f>SUM(N2421,O2421,P2421,Q2421,R2421,M2421)</f>
        <v>0</v>
      </c>
      <c r="M2421" s="34">
        <f>AJ2421</f>
        <v>0</v>
      </c>
      <c r="N2421" s="34">
        <f>SUM(AI2421)</f>
        <v>0</v>
      </c>
      <c r="O2421" s="34">
        <f>0</f>
        <v>0</v>
      </c>
      <c r="P2421" s="34">
        <v>0</v>
      </c>
      <c r="Q2421" s="34">
        <v>0</v>
      </c>
      <c r="R2421" s="34">
        <f>AH2421</f>
        <v>0</v>
      </c>
      <c r="S2421" s="122"/>
      <c r="T2421" s="41">
        <f>SUM(U2421,AA2421)</f>
        <v>45</v>
      </c>
      <c r="U2421" s="41">
        <f>IF(SUM(V2421:Y2421)&gt;=250, 250,SUM(V2421:Y2421))</f>
        <v>45</v>
      </c>
      <c r="V2421" s="41">
        <v>0</v>
      </c>
      <c r="W2421" s="41">
        <v>0</v>
      </c>
      <c r="X2421" s="41">
        <f>SUM(AL2421,AN2421,BO2421,BS2421)</f>
        <v>0</v>
      </c>
      <c r="Y2421" s="41">
        <f>SUM(AO2421:BN2421)</f>
        <v>45</v>
      </c>
      <c r="Z2421" s="41">
        <f>COUNTIF(AO2421:BN2421, "&gt;0")</f>
        <v>1</v>
      </c>
      <c r="AA2421" s="41">
        <f>SUM(AB2421:AF2421)</f>
        <v>0</v>
      </c>
      <c r="AB2421" s="41">
        <f>BP2421+BQ2421</f>
        <v>0</v>
      </c>
      <c r="AC2421" s="41">
        <v>0</v>
      </c>
      <c r="AD2421" s="41">
        <v>0</v>
      </c>
      <c r="AE2421" s="41">
        <f>SUM(BR2421)</f>
        <v>0</v>
      </c>
      <c r="AF2421" s="41">
        <f>SUM(AM2421)</f>
        <v>0</v>
      </c>
      <c r="AG2421" s="122"/>
      <c r="AH2421" s="36">
        <v>0</v>
      </c>
      <c r="AI2421" s="126">
        <v>0</v>
      </c>
      <c r="AJ2421" s="36">
        <v>0</v>
      </c>
      <c r="AK2421" s="121"/>
      <c r="AL2421" s="1">
        <v>0</v>
      </c>
      <c r="AM2421" s="1">
        <v>0</v>
      </c>
      <c r="AN2421" s="1">
        <v>0</v>
      </c>
      <c r="AO2421" s="1">
        <v>0</v>
      </c>
      <c r="AP2421" s="1">
        <v>0</v>
      </c>
      <c r="AQ2421" s="114">
        <v>0</v>
      </c>
      <c r="AR2421" s="1">
        <v>45</v>
      </c>
      <c r="AS2421" s="114">
        <v>0</v>
      </c>
      <c r="AT2421" s="114">
        <v>0</v>
      </c>
      <c r="AU2421" s="114">
        <v>0</v>
      </c>
      <c r="AV2421" s="114">
        <v>0</v>
      </c>
      <c r="AW2421" s="114">
        <v>0</v>
      </c>
      <c r="AX2421" s="114">
        <v>0</v>
      </c>
      <c r="AY2421" s="114">
        <v>0</v>
      </c>
      <c r="AZ2421" s="114">
        <v>0</v>
      </c>
      <c r="BA2421" s="114">
        <v>0</v>
      </c>
      <c r="BB2421" s="114">
        <v>0</v>
      </c>
      <c r="BC2421" s="114">
        <v>0</v>
      </c>
      <c r="BD2421" s="115">
        <v>0</v>
      </c>
      <c r="BE2421" s="114">
        <v>0</v>
      </c>
      <c r="BF2421" s="114">
        <v>0</v>
      </c>
      <c r="BG2421" s="114">
        <v>0</v>
      </c>
      <c r="BH2421" s="114">
        <v>0</v>
      </c>
      <c r="BI2421" s="114">
        <v>0</v>
      </c>
      <c r="BJ2421" s="114">
        <v>0</v>
      </c>
      <c r="BK2421" s="114">
        <v>0</v>
      </c>
      <c r="BL2421" s="114">
        <v>0</v>
      </c>
      <c r="BM2421" s="114">
        <v>0</v>
      </c>
      <c r="BN2421" s="114">
        <v>0</v>
      </c>
      <c r="BO2421" s="114">
        <v>0</v>
      </c>
      <c r="BP2421" s="114">
        <v>0</v>
      </c>
      <c r="BQ2421" s="114">
        <v>0</v>
      </c>
      <c r="BR2421" s="114">
        <v>0</v>
      </c>
      <c r="BS2421" s="114">
        <v>0</v>
      </c>
    </row>
    <row r="2422" spans="1:71" ht="15" x14ac:dyDescent="0.25">
      <c r="A2422" s="1" t="str">
        <f>CONCATENATE(G2422,"-",F2422,"-",H2422)</f>
        <v>999926384-Red-Youth</v>
      </c>
      <c r="B2422" s="1" t="str">
        <f>CONCATENATE(G2422,"-",H2422)</f>
        <v>999926384-Youth</v>
      </c>
      <c r="C2422" s="36" t="s">
        <v>1062</v>
      </c>
      <c r="D2422" s="36" t="s">
        <v>1061</v>
      </c>
      <c r="E2422" s="36" t="s">
        <v>27</v>
      </c>
      <c r="F2422" s="42" t="s">
        <v>136</v>
      </c>
      <c r="G2422" s="128">
        <v>999926384</v>
      </c>
      <c r="H2422" s="36" t="s">
        <v>208</v>
      </c>
      <c r="I2422" s="34">
        <f>((L2422)-J2422)+T2422</f>
        <v>38</v>
      </c>
      <c r="J2422" s="36"/>
      <c r="K2422" s="35"/>
      <c r="L2422" s="34">
        <f>SUM(N2422,O2422,P2422,Q2422,R2422,M2422)</f>
        <v>0</v>
      </c>
      <c r="M2422" s="34">
        <f>AJ2422</f>
        <v>0</v>
      </c>
      <c r="N2422" s="34">
        <f>SUM(AI2422)</f>
        <v>0</v>
      </c>
      <c r="O2422" s="34">
        <f>0</f>
        <v>0</v>
      </c>
      <c r="P2422" s="34">
        <v>0</v>
      </c>
      <c r="Q2422" s="34">
        <v>0</v>
      </c>
      <c r="R2422" s="34">
        <f>AH2422</f>
        <v>0</v>
      </c>
      <c r="S2422" s="122"/>
      <c r="T2422" s="41">
        <f>SUM(U2422,AA2422)</f>
        <v>38</v>
      </c>
      <c r="U2422" s="41">
        <f>IF(SUM(V2422:Y2422)&gt;=250, 250,SUM(V2422:Y2422))</f>
        <v>38</v>
      </c>
      <c r="V2422" s="41">
        <v>0</v>
      </c>
      <c r="W2422" s="41">
        <v>0</v>
      </c>
      <c r="X2422" s="41">
        <f>SUM(AL2422,AN2422,BO2422,BS2422)</f>
        <v>0</v>
      </c>
      <c r="Y2422" s="41">
        <f>SUM(AO2422:BN2422)</f>
        <v>38</v>
      </c>
      <c r="Z2422" s="41">
        <f>COUNTIF(AO2422:BN2422, "&gt;0")</f>
        <v>1</v>
      </c>
      <c r="AA2422" s="41">
        <f>SUM(AB2422:AF2422)</f>
        <v>0</v>
      </c>
      <c r="AB2422" s="41">
        <f>BP2422+BQ2422</f>
        <v>0</v>
      </c>
      <c r="AC2422" s="41">
        <v>0</v>
      </c>
      <c r="AD2422" s="41">
        <v>0</v>
      </c>
      <c r="AE2422" s="41">
        <f>SUM(BR2422)</f>
        <v>0</v>
      </c>
      <c r="AF2422" s="41">
        <f>SUM(AM2422)</f>
        <v>0</v>
      </c>
      <c r="AG2422" s="122"/>
      <c r="AH2422" s="36">
        <v>0</v>
      </c>
      <c r="AI2422" s="126">
        <v>0</v>
      </c>
      <c r="AJ2422" s="36">
        <v>0</v>
      </c>
      <c r="AK2422" s="121"/>
      <c r="AL2422" s="1">
        <v>0</v>
      </c>
      <c r="AM2422" s="1">
        <v>0</v>
      </c>
      <c r="AN2422" s="1">
        <v>0</v>
      </c>
      <c r="AO2422" s="1">
        <v>0</v>
      </c>
      <c r="AP2422" s="1">
        <v>0</v>
      </c>
      <c r="AQ2422" s="114">
        <v>0</v>
      </c>
      <c r="AR2422" s="1">
        <v>0</v>
      </c>
      <c r="AS2422" s="114">
        <v>0</v>
      </c>
      <c r="AT2422" s="114">
        <v>0</v>
      </c>
      <c r="AU2422" s="114">
        <v>0</v>
      </c>
      <c r="AV2422" s="114">
        <v>0</v>
      </c>
      <c r="AW2422" s="114">
        <v>38</v>
      </c>
      <c r="AX2422" s="114">
        <v>0</v>
      </c>
      <c r="AY2422" s="114">
        <v>0</v>
      </c>
      <c r="AZ2422" s="114">
        <v>0</v>
      </c>
      <c r="BA2422" s="114">
        <v>0</v>
      </c>
      <c r="BB2422" s="114">
        <v>0</v>
      </c>
      <c r="BC2422" s="114">
        <v>0</v>
      </c>
      <c r="BD2422" s="115">
        <v>0</v>
      </c>
      <c r="BE2422" s="114">
        <v>0</v>
      </c>
      <c r="BF2422" s="114">
        <v>0</v>
      </c>
      <c r="BG2422" s="114">
        <v>0</v>
      </c>
      <c r="BH2422" s="114">
        <v>0</v>
      </c>
      <c r="BI2422" s="114">
        <v>0</v>
      </c>
      <c r="BJ2422" s="114">
        <v>0</v>
      </c>
      <c r="BK2422" s="114">
        <v>0</v>
      </c>
      <c r="BL2422" s="114">
        <v>0</v>
      </c>
      <c r="BM2422" s="114">
        <v>0</v>
      </c>
      <c r="BN2422" s="114">
        <v>0</v>
      </c>
      <c r="BO2422" s="114">
        <v>0</v>
      </c>
      <c r="BP2422" s="114">
        <v>0</v>
      </c>
      <c r="BQ2422" s="114">
        <v>0</v>
      </c>
      <c r="BR2422" s="114">
        <v>0</v>
      </c>
      <c r="BS2422" s="114">
        <v>0</v>
      </c>
    </row>
    <row r="2423" spans="1:71" ht="15" x14ac:dyDescent="0.25">
      <c r="A2423" s="1" t="str">
        <f>CONCATENATE(G2423,"-",F2423,"-",H2423)</f>
        <v>999929035-Red-Youth</v>
      </c>
      <c r="B2423" s="1" t="str">
        <f>CONCATENATE(G2423,"-",H2423)</f>
        <v>999929035-Youth</v>
      </c>
      <c r="C2423" s="36" t="s">
        <v>756</v>
      </c>
      <c r="D2423" s="36" t="s">
        <v>117</v>
      </c>
      <c r="E2423" s="36" t="s">
        <v>27</v>
      </c>
      <c r="F2423" s="42" t="s">
        <v>136</v>
      </c>
      <c r="G2423" s="128">
        <v>999929035</v>
      </c>
      <c r="H2423" s="36" t="s">
        <v>208</v>
      </c>
      <c r="I2423" s="34">
        <f>((L2423)-J2423)+T2423</f>
        <v>38</v>
      </c>
      <c r="J2423" s="36"/>
      <c r="K2423" s="35"/>
      <c r="L2423" s="34">
        <f>SUM(N2423,O2423,P2423,Q2423,R2423,M2423)</f>
        <v>0</v>
      </c>
      <c r="M2423" s="34">
        <f>AJ2423</f>
        <v>0</v>
      </c>
      <c r="N2423" s="34">
        <f>SUM(AI2423)</f>
        <v>0</v>
      </c>
      <c r="O2423" s="34">
        <f>0</f>
        <v>0</v>
      </c>
      <c r="P2423" s="34">
        <v>0</v>
      </c>
      <c r="Q2423" s="34">
        <v>0</v>
      </c>
      <c r="R2423" s="34">
        <f>AH2423</f>
        <v>0</v>
      </c>
      <c r="S2423" s="122"/>
      <c r="T2423" s="41">
        <f>SUM(U2423,AA2423)</f>
        <v>38</v>
      </c>
      <c r="U2423" s="41">
        <f>IF(SUM(V2423:Y2423)&gt;=250, 250,SUM(V2423:Y2423))</f>
        <v>38</v>
      </c>
      <c r="V2423" s="41">
        <v>0</v>
      </c>
      <c r="W2423" s="41">
        <v>0</v>
      </c>
      <c r="X2423" s="41">
        <f>SUM(AL2423,AN2423,BO2423,BS2423)</f>
        <v>0</v>
      </c>
      <c r="Y2423" s="41">
        <f>SUM(AO2423:BN2423)</f>
        <v>38</v>
      </c>
      <c r="Z2423" s="41">
        <f>COUNTIF(AO2423:BN2423, "&gt;0")</f>
        <v>1</v>
      </c>
      <c r="AA2423" s="41">
        <f>SUM(AB2423:AF2423)</f>
        <v>0</v>
      </c>
      <c r="AB2423" s="41">
        <f>BP2423+BQ2423</f>
        <v>0</v>
      </c>
      <c r="AC2423" s="41">
        <v>0</v>
      </c>
      <c r="AD2423" s="41">
        <v>0</v>
      </c>
      <c r="AE2423" s="41">
        <f>SUM(BR2423)</f>
        <v>0</v>
      </c>
      <c r="AF2423" s="41">
        <f>SUM(AM2423)</f>
        <v>0</v>
      </c>
      <c r="AG2423" s="122"/>
      <c r="AH2423" s="36">
        <v>0</v>
      </c>
      <c r="AI2423" s="126">
        <v>0</v>
      </c>
      <c r="AJ2423" s="36">
        <v>0</v>
      </c>
      <c r="AK2423" s="121"/>
      <c r="AL2423" s="1">
        <v>0</v>
      </c>
      <c r="AM2423" s="1">
        <v>0</v>
      </c>
      <c r="AN2423" s="1">
        <v>0</v>
      </c>
      <c r="AO2423" s="1">
        <v>0</v>
      </c>
      <c r="AP2423" s="1">
        <v>0</v>
      </c>
      <c r="AQ2423" s="114">
        <v>0</v>
      </c>
      <c r="AR2423" s="1">
        <v>0</v>
      </c>
      <c r="AS2423" s="114">
        <v>0</v>
      </c>
      <c r="AT2423" s="114">
        <v>0</v>
      </c>
      <c r="AU2423" s="114">
        <v>0</v>
      </c>
      <c r="AV2423" s="114">
        <v>0</v>
      </c>
      <c r="AW2423" s="114">
        <v>38</v>
      </c>
      <c r="AX2423" s="114">
        <v>0</v>
      </c>
      <c r="AY2423" s="114">
        <v>0</v>
      </c>
      <c r="AZ2423" s="114">
        <v>0</v>
      </c>
      <c r="BA2423" s="114">
        <v>0</v>
      </c>
      <c r="BB2423" s="114">
        <v>0</v>
      </c>
      <c r="BC2423" s="114">
        <v>0</v>
      </c>
      <c r="BD2423" s="115">
        <v>0</v>
      </c>
      <c r="BE2423" s="114">
        <v>0</v>
      </c>
      <c r="BF2423" s="114">
        <v>0</v>
      </c>
      <c r="BG2423" s="114">
        <v>0</v>
      </c>
      <c r="BH2423" s="114">
        <v>0</v>
      </c>
      <c r="BI2423" s="114">
        <v>0</v>
      </c>
      <c r="BJ2423" s="114">
        <v>0</v>
      </c>
      <c r="BK2423" s="114">
        <v>0</v>
      </c>
      <c r="BL2423" s="114">
        <v>0</v>
      </c>
      <c r="BM2423" s="114">
        <v>0</v>
      </c>
      <c r="BN2423" s="114">
        <v>0</v>
      </c>
      <c r="BO2423" s="114">
        <v>0</v>
      </c>
      <c r="BP2423" s="114">
        <v>0</v>
      </c>
      <c r="BQ2423" s="114">
        <v>0</v>
      </c>
      <c r="BR2423" s="114">
        <v>0</v>
      </c>
      <c r="BS2423" s="114">
        <v>0</v>
      </c>
    </row>
    <row r="2424" spans="1:71" ht="15" x14ac:dyDescent="0.25">
      <c r="A2424" s="1" t="str">
        <f>CONCATENATE(G2424,"-",F2424,"-",H2424)</f>
        <v>999933166-Red-Youth</v>
      </c>
      <c r="B2424" s="1" t="str">
        <f>CONCATENATE(G2424,"-",H2424)</f>
        <v>999933166-Youth</v>
      </c>
      <c r="C2424" s="36" t="s">
        <v>2397</v>
      </c>
      <c r="D2424" s="36" t="s">
        <v>2398</v>
      </c>
      <c r="E2424" s="36" t="s">
        <v>27</v>
      </c>
      <c r="F2424" s="42" t="s">
        <v>136</v>
      </c>
      <c r="G2424" s="128">
        <v>999933166</v>
      </c>
      <c r="H2424" s="36" t="s">
        <v>208</v>
      </c>
      <c r="I2424" s="34">
        <f>((L2424)-J2424)+T2424</f>
        <v>38</v>
      </c>
      <c r="J2424" s="36"/>
      <c r="K2424" s="35"/>
      <c r="L2424" s="34">
        <f>SUM(N2424,O2424,P2424,Q2424,R2424,M2424)</f>
        <v>0</v>
      </c>
      <c r="M2424" s="34">
        <f>AJ2424</f>
        <v>0</v>
      </c>
      <c r="N2424" s="34">
        <f>SUM(AI2424)</f>
        <v>0</v>
      </c>
      <c r="O2424" s="34">
        <f>0</f>
        <v>0</v>
      </c>
      <c r="P2424" s="34">
        <v>0</v>
      </c>
      <c r="Q2424" s="34">
        <v>0</v>
      </c>
      <c r="R2424" s="34">
        <f>AH2424</f>
        <v>0</v>
      </c>
      <c r="S2424" s="122"/>
      <c r="T2424" s="41">
        <f>SUM(U2424,AA2424)</f>
        <v>38</v>
      </c>
      <c r="U2424" s="41">
        <f>IF(SUM(V2424:Y2424)&gt;=250, 250,SUM(V2424:Y2424))</f>
        <v>38</v>
      </c>
      <c r="V2424" s="41">
        <v>0</v>
      </c>
      <c r="W2424" s="41">
        <v>0</v>
      </c>
      <c r="X2424" s="41">
        <f>SUM(AL2424,AN2424,BO2424,BS2424)</f>
        <v>0</v>
      </c>
      <c r="Y2424" s="41">
        <f>SUM(AO2424:BN2424)</f>
        <v>38</v>
      </c>
      <c r="Z2424" s="41">
        <f>COUNTIF(AO2424:BN2424, "&gt;0")</f>
        <v>1</v>
      </c>
      <c r="AA2424" s="41">
        <f>SUM(AB2424:AF2424)</f>
        <v>0</v>
      </c>
      <c r="AB2424" s="41">
        <f>BP2424+BQ2424</f>
        <v>0</v>
      </c>
      <c r="AC2424" s="41">
        <v>0</v>
      </c>
      <c r="AD2424" s="41">
        <v>0</v>
      </c>
      <c r="AE2424" s="41">
        <f>SUM(BR2424)</f>
        <v>0</v>
      </c>
      <c r="AF2424" s="41">
        <f>SUM(AM2424)</f>
        <v>0</v>
      </c>
      <c r="AG2424" s="122"/>
      <c r="AH2424" s="36">
        <v>0</v>
      </c>
      <c r="AI2424" s="126">
        <v>0</v>
      </c>
      <c r="AJ2424" s="36">
        <v>0</v>
      </c>
      <c r="AK2424" s="121"/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14">
        <v>0</v>
      </c>
      <c r="AR2424" s="1">
        <v>0</v>
      </c>
      <c r="AS2424" s="114">
        <v>0</v>
      </c>
      <c r="AT2424" s="114">
        <v>0</v>
      </c>
      <c r="AU2424" s="114">
        <v>0</v>
      </c>
      <c r="AV2424" s="114">
        <v>0</v>
      </c>
      <c r="AW2424" s="114">
        <v>38</v>
      </c>
      <c r="AX2424" s="114">
        <v>0</v>
      </c>
      <c r="AY2424" s="114">
        <v>0</v>
      </c>
      <c r="AZ2424" s="114">
        <v>0</v>
      </c>
      <c r="BA2424" s="114">
        <v>0</v>
      </c>
      <c r="BB2424" s="114">
        <v>0</v>
      </c>
      <c r="BC2424" s="114">
        <v>0</v>
      </c>
      <c r="BD2424" s="115">
        <v>0</v>
      </c>
      <c r="BE2424" s="114">
        <v>0</v>
      </c>
      <c r="BF2424" s="114">
        <v>0</v>
      </c>
      <c r="BG2424" s="114">
        <v>0</v>
      </c>
      <c r="BH2424" s="114">
        <v>0</v>
      </c>
      <c r="BI2424" s="114">
        <v>0</v>
      </c>
      <c r="BJ2424" s="114">
        <v>0</v>
      </c>
      <c r="BK2424" s="114">
        <v>0</v>
      </c>
      <c r="BL2424" s="114">
        <v>0</v>
      </c>
      <c r="BM2424" s="114">
        <v>0</v>
      </c>
      <c r="BN2424" s="114">
        <v>0</v>
      </c>
      <c r="BO2424" s="114">
        <v>0</v>
      </c>
      <c r="BP2424" s="114">
        <v>0</v>
      </c>
      <c r="BQ2424" s="114">
        <v>0</v>
      </c>
      <c r="BR2424" s="114">
        <v>0</v>
      </c>
      <c r="BS2424" s="114">
        <v>0</v>
      </c>
    </row>
    <row r="2425" spans="1:71" ht="15" x14ac:dyDescent="0.25">
      <c r="A2425" s="1" t="str">
        <f>CONCATENATE(G2425,"-",F2425,"-",H2425)</f>
        <v>999934923-Red-Youth</v>
      </c>
      <c r="B2425" s="1" t="str">
        <f>CONCATENATE(G2425,"-",H2425)</f>
        <v>999934923-Youth</v>
      </c>
      <c r="C2425" s="36" t="s">
        <v>2395</v>
      </c>
      <c r="D2425" s="36" t="s">
        <v>2396</v>
      </c>
      <c r="E2425" s="36" t="s">
        <v>27</v>
      </c>
      <c r="F2425" s="42" t="s">
        <v>136</v>
      </c>
      <c r="G2425" s="128">
        <v>999934923</v>
      </c>
      <c r="H2425" s="36" t="s">
        <v>208</v>
      </c>
      <c r="I2425" s="34">
        <f>((L2425)-J2425)+T2425</f>
        <v>38</v>
      </c>
      <c r="J2425" s="36"/>
      <c r="K2425" s="35"/>
      <c r="L2425" s="34">
        <f>SUM(N2425,O2425,P2425,Q2425,R2425,M2425)</f>
        <v>0</v>
      </c>
      <c r="M2425" s="34">
        <f>AJ2425</f>
        <v>0</v>
      </c>
      <c r="N2425" s="34">
        <f>SUM(AI2425)</f>
        <v>0</v>
      </c>
      <c r="O2425" s="34">
        <f>0</f>
        <v>0</v>
      </c>
      <c r="P2425" s="34">
        <v>0</v>
      </c>
      <c r="Q2425" s="34">
        <v>0</v>
      </c>
      <c r="R2425" s="34">
        <f>AH2425</f>
        <v>0</v>
      </c>
      <c r="S2425" s="122"/>
      <c r="T2425" s="41">
        <f>SUM(U2425,AA2425)</f>
        <v>38</v>
      </c>
      <c r="U2425" s="41">
        <f>IF(SUM(V2425:Y2425)&gt;=250, 250,SUM(V2425:Y2425))</f>
        <v>38</v>
      </c>
      <c r="V2425" s="41">
        <v>0</v>
      </c>
      <c r="W2425" s="41">
        <v>0</v>
      </c>
      <c r="X2425" s="41">
        <f>SUM(AL2425,AN2425,BO2425,BS2425)</f>
        <v>0</v>
      </c>
      <c r="Y2425" s="41">
        <f>SUM(AO2425:BN2425)</f>
        <v>38</v>
      </c>
      <c r="Z2425" s="41">
        <f>COUNTIF(AO2425:BN2425, "&gt;0")</f>
        <v>1</v>
      </c>
      <c r="AA2425" s="41">
        <f>SUM(AB2425:AF2425)</f>
        <v>0</v>
      </c>
      <c r="AB2425" s="41">
        <f>BP2425+BQ2425</f>
        <v>0</v>
      </c>
      <c r="AC2425" s="41">
        <v>0</v>
      </c>
      <c r="AD2425" s="41">
        <v>0</v>
      </c>
      <c r="AE2425" s="41">
        <f>SUM(BR2425)</f>
        <v>0</v>
      </c>
      <c r="AF2425" s="41">
        <f>SUM(AM2425)</f>
        <v>0</v>
      </c>
      <c r="AG2425" s="122"/>
      <c r="AH2425" s="36">
        <v>0</v>
      </c>
      <c r="AI2425" s="126">
        <v>0</v>
      </c>
      <c r="AJ2425" s="36">
        <v>0</v>
      </c>
      <c r="AK2425" s="121"/>
      <c r="AL2425" s="1">
        <v>0</v>
      </c>
      <c r="AM2425" s="1">
        <v>0</v>
      </c>
      <c r="AN2425" s="1">
        <v>0</v>
      </c>
      <c r="AO2425" s="1">
        <v>0</v>
      </c>
      <c r="AP2425" s="1">
        <v>0</v>
      </c>
      <c r="AQ2425" s="114">
        <v>0</v>
      </c>
      <c r="AR2425" s="1">
        <v>0</v>
      </c>
      <c r="AS2425" s="114">
        <v>0</v>
      </c>
      <c r="AT2425" s="114">
        <v>0</v>
      </c>
      <c r="AU2425" s="114">
        <v>0</v>
      </c>
      <c r="AV2425" s="114">
        <v>0</v>
      </c>
      <c r="AW2425" s="114">
        <v>38</v>
      </c>
      <c r="AX2425" s="114">
        <v>0</v>
      </c>
      <c r="AY2425" s="114">
        <v>0</v>
      </c>
      <c r="AZ2425" s="114">
        <v>0</v>
      </c>
      <c r="BA2425" s="114">
        <v>0</v>
      </c>
      <c r="BB2425" s="114">
        <v>0</v>
      </c>
      <c r="BC2425" s="114">
        <v>0</v>
      </c>
      <c r="BD2425" s="115">
        <v>0</v>
      </c>
      <c r="BE2425" s="114">
        <v>0</v>
      </c>
      <c r="BF2425" s="114">
        <v>0</v>
      </c>
      <c r="BG2425" s="114">
        <v>0</v>
      </c>
      <c r="BH2425" s="114">
        <v>0</v>
      </c>
      <c r="BI2425" s="114">
        <v>0</v>
      </c>
      <c r="BJ2425" s="114">
        <v>0</v>
      </c>
      <c r="BK2425" s="114">
        <v>0</v>
      </c>
      <c r="BL2425" s="114">
        <v>0</v>
      </c>
      <c r="BM2425" s="114">
        <v>0</v>
      </c>
      <c r="BN2425" s="114">
        <v>0</v>
      </c>
      <c r="BO2425" s="114">
        <v>0</v>
      </c>
      <c r="BP2425" s="114">
        <v>0</v>
      </c>
      <c r="BQ2425" s="114">
        <v>0</v>
      </c>
      <c r="BR2425" s="114">
        <v>0</v>
      </c>
      <c r="BS2425" s="114">
        <v>0</v>
      </c>
    </row>
    <row r="2426" spans="1:71" ht="15" x14ac:dyDescent="0.25">
      <c r="A2426" s="1" t="str">
        <f>CONCATENATE(G2426,"-",F2426,"-",H2426)</f>
        <v>999933309-Red-Youth</v>
      </c>
      <c r="B2426" s="1" t="str">
        <f>CONCATENATE(G2426,"-",H2426)</f>
        <v>999933309-Youth</v>
      </c>
      <c r="C2426" s="36" t="s">
        <v>1848</v>
      </c>
      <c r="D2426" s="36" t="s">
        <v>1849</v>
      </c>
      <c r="E2426" s="36" t="s">
        <v>27</v>
      </c>
      <c r="F2426" s="42" t="s">
        <v>136</v>
      </c>
      <c r="G2426" s="128">
        <v>999933309</v>
      </c>
      <c r="H2426" s="36" t="s">
        <v>208</v>
      </c>
      <c r="I2426" s="34">
        <f>((L2426)-J2426)+T2426</f>
        <v>37.5</v>
      </c>
      <c r="J2426" s="34">
        <f>L2426/2</f>
        <v>0</v>
      </c>
      <c r="K2426" s="37"/>
      <c r="L2426" s="34">
        <f>SUM(N2426,O2426,P2426,Q2426,R2426,M2426)</f>
        <v>0</v>
      </c>
      <c r="M2426" s="34">
        <f>AJ2426</f>
        <v>0</v>
      </c>
      <c r="N2426" s="34">
        <f>SUM(AI2426)</f>
        <v>0</v>
      </c>
      <c r="O2426" s="34">
        <f>0</f>
        <v>0</v>
      </c>
      <c r="P2426" s="34">
        <v>0</v>
      </c>
      <c r="Q2426" s="34">
        <v>0</v>
      </c>
      <c r="R2426" s="34">
        <f>AH2426</f>
        <v>0</v>
      </c>
      <c r="S2426" s="122"/>
      <c r="T2426" s="41">
        <f>SUM(U2426,AA2426)</f>
        <v>37.5</v>
      </c>
      <c r="U2426" s="41">
        <f>IF(SUM(V2426:Y2426)&gt;=250, 250,SUM(V2426:Y2426))</f>
        <v>37.5</v>
      </c>
      <c r="V2426" s="41">
        <v>0</v>
      </c>
      <c r="W2426" s="41">
        <v>0</v>
      </c>
      <c r="X2426" s="41">
        <f>SUM(AL2426,AN2426,BO2426,BS2426)</f>
        <v>37.5</v>
      </c>
      <c r="Y2426" s="41">
        <f>SUM(AO2426:BN2426)</f>
        <v>0</v>
      </c>
      <c r="Z2426" s="41">
        <f>COUNTIF(AO2426:BN2426, "&gt;0")</f>
        <v>0</v>
      </c>
      <c r="AA2426" s="41">
        <f>SUM(AB2426:AF2426)</f>
        <v>0</v>
      </c>
      <c r="AB2426" s="41">
        <f>BP2426+BQ2426</f>
        <v>0</v>
      </c>
      <c r="AC2426" s="41">
        <v>0</v>
      </c>
      <c r="AD2426" s="41">
        <v>0</v>
      </c>
      <c r="AE2426" s="41">
        <f>SUM(BR2426)</f>
        <v>0</v>
      </c>
      <c r="AF2426" s="41">
        <f>SUM(AM2426)</f>
        <v>0</v>
      </c>
      <c r="AG2426" s="122"/>
      <c r="AH2426" s="36">
        <v>0</v>
      </c>
      <c r="AI2426" s="126">
        <v>0</v>
      </c>
      <c r="AJ2426" s="36">
        <v>0</v>
      </c>
      <c r="AK2426" s="121"/>
      <c r="AL2426" s="1">
        <v>37.5</v>
      </c>
      <c r="AM2426" s="1">
        <v>0</v>
      </c>
      <c r="AN2426" s="1">
        <v>0</v>
      </c>
      <c r="AO2426" s="1">
        <v>0</v>
      </c>
      <c r="AP2426" s="1">
        <v>0</v>
      </c>
      <c r="AQ2426" s="114">
        <v>0</v>
      </c>
      <c r="AR2426" s="1">
        <v>0</v>
      </c>
      <c r="AS2426" s="114">
        <v>0</v>
      </c>
      <c r="AT2426" s="114">
        <v>0</v>
      </c>
      <c r="AU2426" s="114">
        <v>0</v>
      </c>
      <c r="AV2426" s="114">
        <v>0</v>
      </c>
      <c r="AW2426" s="114">
        <v>0</v>
      </c>
      <c r="AX2426" s="114">
        <v>0</v>
      </c>
      <c r="AY2426" s="114">
        <v>0</v>
      </c>
      <c r="AZ2426" s="114">
        <v>0</v>
      </c>
      <c r="BA2426" s="114">
        <v>0</v>
      </c>
      <c r="BB2426" s="114">
        <v>0</v>
      </c>
      <c r="BC2426" s="114">
        <v>0</v>
      </c>
      <c r="BD2426" s="115">
        <v>0</v>
      </c>
      <c r="BE2426" s="114">
        <v>0</v>
      </c>
      <c r="BF2426" s="114">
        <v>0</v>
      </c>
      <c r="BG2426" s="114">
        <v>0</v>
      </c>
      <c r="BH2426" s="114">
        <v>0</v>
      </c>
      <c r="BI2426" s="114">
        <v>0</v>
      </c>
      <c r="BJ2426" s="114">
        <v>0</v>
      </c>
      <c r="BK2426" s="114">
        <v>0</v>
      </c>
      <c r="BL2426" s="114">
        <v>0</v>
      </c>
      <c r="BM2426" s="114">
        <v>0</v>
      </c>
      <c r="BN2426" s="114">
        <v>0</v>
      </c>
      <c r="BO2426" s="114">
        <v>0</v>
      </c>
      <c r="BP2426" s="114">
        <v>0</v>
      </c>
      <c r="BQ2426" s="114">
        <v>0</v>
      </c>
      <c r="BR2426" s="114">
        <v>0</v>
      </c>
      <c r="BS2426" s="114">
        <v>0</v>
      </c>
    </row>
    <row r="2427" spans="1:71" ht="15" x14ac:dyDescent="0.25">
      <c r="A2427" s="1" t="str">
        <f>CONCATENATE(G2427,"-",F2427,"-",H2427)</f>
        <v>999934663-Red-Youth</v>
      </c>
      <c r="B2427" s="1" t="str">
        <f>CONCATENATE(G2427,"-",H2427)</f>
        <v>999934663-Youth</v>
      </c>
      <c r="C2427" s="36" t="s">
        <v>2939</v>
      </c>
      <c r="D2427" s="36" t="s">
        <v>2940</v>
      </c>
      <c r="E2427" s="36" t="s">
        <v>27</v>
      </c>
      <c r="F2427" s="42" t="s">
        <v>136</v>
      </c>
      <c r="G2427" s="36">
        <v>999934663</v>
      </c>
      <c r="H2427" s="36" t="s">
        <v>208</v>
      </c>
      <c r="I2427" s="34">
        <f>((L2427)-J2427)+T2427</f>
        <v>34</v>
      </c>
      <c r="J2427" s="36"/>
      <c r="K2427" s="35"/>
      <c r="L2427" s="34">
        <f>SUM(N2427,O2427,P2427,Q2427,R2427,M2427)</f>
        <v>0</v>
      </c>
      <c r="M2427" s="34">
        <f>AJ2427</f>
        <v>0</v>
      </c>
      <c r="N2427" s="34">
        <f>SUM(AI2427)</f>
        <v>0</v>
      </c>
      <c r="O2427" s="34">
        <f>0</f>
        <v>0</v>
      </c>
      <c r="P2427" s="34">
        <v>0</v>
      </c>
      <c r="Q2427" s="34">
        <v>0</v>
      </c>
      <c r="R2427" s="34">
        <f>AH2427</f>
        <v>0</v>
      </c>
      <c r="S2427" s="122"/>
      <c r="T2427" s="41">
        <f>SUM(U2427,AA2427)</f>
        <v>34</v>
      </c>
      <c r="U2427" s="41">
        <f>IF(SUM(V2427:Y2427)&gt;=250, 250,SUM(V2427:Y2427))</f>
        <v>34</v>
      </c>
      <c r="V2427" s="41">
        <v>0</v>
      </c>
      <c r="W2427" s="41">
        <v>0</v>
      </c>
      <c r="X2427" s="41">
        <f>SUM(AL2427,AN2427,BO2427,BS2427)</f>
        <v>0</v>
      </c>
      <c r="Y2427" s="41">
        <f>SUM(AO2427:BN2427)</f>
        <v>34</v>
      </c>
      <c r="Z2427" s="41">
        <f>COUNTIF(AO2427:BN2427, "&gt;0")</f>
        <v>1</v>
      </c>
      <c r="AA2427" s="41">
        <f>SUM(AB2427:AF2427)</f>
        <v>0</v>
      </c>
      <c r="AB2427" s="41">
        <f>BP2427+BQ2427</f>
        <v>0</v>
      </c>
      <c r="AC2427" s="41">
        <v>0</v>
      </c>
      <c r="AD2427" s="41">
        <v>0</v>
      </c>
      <c r="AE2427" s="41">
        <f>SUM(BR2427)</f>
        <v>0</v>
      </c>
      <c r="AF2427" s="41">
        <f>SUM(AM2427)</f>
        <v>0</v>
      </c>
      <c r="AG2427" s="122"/>
      <c r="AH2427" s="36">
        <v>0</v>
      </c>
      <c r="AI2427" s="126">
        <v>0</v>
      </c>
      <c r="AJ2427" s="36">
        <v>0</v>
      </c>
      <c r="AK2427" s="121"/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14">
        <v>0</v>
      </c>
      <c r="AR2427" s="1">
        <v>0</v>
      </c>
      <c r="AS2427" s="114">
        <v>0</v>
      </c>
      <c r="AT2427" s="114">
        <v>0</v>
      </c>
      <c r="AU2427" s="114">
        <v>0</v>
      </c>
      <c r="AV2427" s="114">
        <v>0</v>
      </c>
      <c r="AW2427" s="114">
        <v>0</v>
      </c>
      <c r="AX2427" s="114">
        <v>0</v>
      </c>
      <c r="AY2427" s="114">
        <v>0</v>
      </c>
      <c r="AZ2427" s="114">
        <v>0</v>
      </c>
      <c r="BA2427" s="114">
        <v>0</v>
      </c>
      <c r="BB2427" s="114">
        <v>0</v>
      </c>
      <c r="BC2427" s="114">
        <v>0</v>
      </c>
      <c r="BD2427" s="115">
        <v>0</v>
      </c>
      <c r="BE2427" s="114">
        <v>0</v>
      </c>
      <c r="BF2427" s="114">
        <v>0</v>
      </c>
      <c r="BG2427" s="114">
        <v>34</v>
      </c>
      <c r="BH2427" s="114">
        <v>0</v>
      </c>
      <c r="BI2427" s="114">
        <v>0</v>
      </c>
      <c r="BJ2427" s="114">
        <v>0</v>
      </c>
      <c r="BK2427" s="114">
        <v>0</v>
      </c>
      <c r="BL2427" s="114">
        <v>0</v>
      </c>
      <c r="BM2427" s="114">
        <v>0</v>
      </c>
      <c r="BN2427" s="114">
        <v>0</v>
      </c>
      <c r="BO2427" s="114">
        <v>0</v>
      </c>
      <c r="BP2427" s="114">
        <v>0</v>
      </c>
      <c r="BQ2427" s="114">
        <v>0</v>
      </c>
      <c r="BR2427" s="114">
        <v>0</v>
      </c>
      <c r="BS2427" s="114">
        <v>0</v>
      </c>
    </row>
    <row r="2428" spans="1:71" ht="15" x14ac:dyDescent="0.25">
      <c r="A2428" s="1" t="str">
        <f>CONCATENATE(G2428,"-",F2428,"-",H2428)</f>
        <v>999926355-Red-Youth</v>
      </c>
      <c r="B2428" s="1" t="str">
        <f>CONCATENATE(G2428,"-",H2428)</f>
        <v>999926355-Youth</v>
      </c>
      <c r="C2428" s="36" t="s">
        <v>1474</v>
      </c>
      <c r="D2428" s="36" t="s">
        <v>1060</v>
      </c>
      <c r="E2428" s="36" t="s">
        <v>27</v>
      </c>
      <c r="F2428" s="42" t="s">
        <v>136</v>
      </c>
      <c r="G2428" s="128">
        <v>999926355</v>
      </c>
      <c r="H2428" s="36" t="s">
        <v>208</v>
      </c>
      <c r="I2428" s="34">
        <f>((L2428)-J2428)+T2428</f>
        <v>28</v>
      </c>
      <c r="J2428" s="34">
        <f>L2428/2</f>
        <v>0</v>
      </c>
      <c r="K2428" s="37"/>
      <c r="L2428" s="34">
        <f>SUM(N2428,O2428,P2428,Q2428,R2428,M2428)</f>
        <v>0</v>
      </c>
      <c r="M2428" s="34">
        <f>AJ2428</f>
        <v>0</v>
      </c>
      <c r="N2428" s="34">
        <f>SUM(AI2428)</f>
        <v>0</v>
      </c>
      <c r="O2428" s="34">
        <f>0</f>
        <v>0</v>
      </c>
      <c r="P2428" s="34">
        <v>0</v>
      </c>
      <c r="Q2428" s="34">
        <v>0</v>
      </c>
      <c r="R2428" s="34">
        <f>AH2428</f>
        <v>0</v>
      </c>
      <c r="S2428" s="122"/>
      <c r="T2428" s="41">
        <f>SUM(U2428,AA2428)</f>
        <v>28</v>
      </c>
      <c r="U2428" s="41">
        <f>IF(SUM(V2428:Y2428)&gt;=250, 250,SUM(V2428:Y2428))</f>
        <v>28</v>
      </c>
      <c r="V2428" s="41">
        <v>0</v>
      </c>
      <c r="W2428" s="41">
        <v>0</v>
      </c>
      <c r="X2428" s="41">
        <f>SUM(AL2428,AN2428,BO2428,BS2428)</f>
        <v>28</v>
      </c>
      <c r="Y2428" s="41">
        <f>SUM(AO2428:BN2428)</f>
        <v>0</v>
      </c>
      <c r="Z2428" s="41">
        <f>COUNTIF(AO2428:BN2428, "&gt;0")</f>
        <v>0</v>
      </c>
      <c r="AA2428" s="41">
        <f>SUM(AB2428:AF2428)</f>
        <v>0</v>
      </c>
      <c r="AB2428" s="41">
        <f>BP2428+BQ2428</f>
        <v>0</v>
      </c>
      <c r="AC2428" s="41">
        <v>0</v>
      </c>
      <c r="AD2428" s="41">
        <v>0</v>
      </c>
      <c r="AE2428" s="41">
        <f>SUM(BR2428)</f>
        <v>0</v>
      </c>
      <c r="AF2428" s="41">
        <f>SUM(AM2428)</f>
        <v>0</v>
      </c>
      <c r="AG2428" s="122"/>
      <c r="AH2428" s="36">
        <v>0</v>
      </c>
      <c r="AI2428" s="126">
        <v>0</v>
      </c>
      <c r="AJ2428" s="36">
        <v>0</v>
      </c>
      <c r="AK2428" s="37"/>
      <c r="AL2428" s="1">
        <v>0</v>
      </c>
      <c r="AM2428" s="1">
        <v>0</v>
      </c>
      <c r="AN2428" s="1">
        <v>28</v>
      </c>
      <c r="AO2428" s="1">
        <v>0</v>
      </c>
      <c r="AP2428" s="1">
        <v>0</v>
      </c>
      <c r="AQ2428" s="114">
        <v>0</v>
      </c>
      <c r="AR2428" s="1">
        <v>0</v>
      </c>
      <c r="AS2428" s="114">
        <v>0</v>
      </c>
      <c r="AT2428" s="114">
        <v>0</v>
      </c>
      <c r="AU2428" s="114">
        <v>0</v>
      </c>
      <c r="AV2428" s="114">
        <v>0</v>
      </c>
      <c r="AW2428" s="114">
        <v>0</v>
      </c>
      <c r="AX2428" s="114">
        <v>0</v>
      </c>
      <c r="AY2428" s="114">
        <v>0</v>
      </c>
      <c r="AZ2428" s="114">
        <v>0</v>
      </c>
      <c r="BA2428" s="114">
        <v>0</v>
      </c>
      <c r="BB2428" s="114">
        <v>0</v>
      </c>
      <c r="BC2428" s="114">
        <v>0</v>
      </c>
      <c r="BD2428" s="115">
        <v>0</v>
      </c>
      <c r="BE2428" s="114">
        <v>0</v>
      </c>
      <c r="BF2428" s="114">
        <v>0</v>
      </c>
      <c r="BG2428" s="114">
        <v>0</v>
      </c>
      <c r="BH2428" s="114">
        <v>0</v>
      </c>
      <c r="BI2428" s="114">
        <v>0</v>
      </c>
      <c r="BJ2428" s="114">
        <v>0</v>
      </c>
      <c r="BK2428" s="114">
        <v>0</v>
      </c>
      <c r="BL2428" s="114">
        <v>0</v>
      </c>
      <c r="BM2428" s="114">
        <v>0</v>
      </c>
      <c r="BN2428" s="114">
        <v>0</v>
      </c>
      <c r="BO2428" s="114">
        <v>0</v>
      </c>
      <c r="BP2428" s="114">
        <v>0</v>
      </c>
      <c r="BQ2428" s="114">
        <v>0</v>
      </c>
      <c r="BR2428" s="114">
        <v>0</v>
      </c>
      <c r="BS2428" s="114">
        <v>0</v>
      </c>
    </row>
    <row r="2429" spans="1:71" ht="15" x14ac:dyDescent="0.25">
      <c r="A2429" s="1" t="str">
        <f>CONCATENATE(G2429,"-",F2429,"-",H2429)</f>
        <v>999929946-Red-Youth</v>
      </c>
      <c r="B2429" s="1" t="str">
        <f>CONCATENATE(G2429,"-",H2429)</f>
        <v>999929946-Youth</v>
      </c>
      <c r="C2429" s="36" t="s">
        <v>2401</v>
      </c>
      <c r="D2429" s="36" t="s">
        <v>2402</v>
      </c>
      <c r="E2429" s="36" t="s">
        <v>27</v>
      </c>
      <c r="F2429" s="42" t="s">
        <v>136</v>
      </c>
      <c r="G2429" s="128">
        <v>999929946</v>
      </c>
      <c r="H2429" s="36" t="s">
        <v>208</v>
      </c>
      <c r="I2429" s="34">
        <f>((L2429)-J2429)+T2429</f>
        <v>28</v>
      </c>
      <c r="J2429" s="36"/>
      <c r="K2429" s="35"/>
      <c r="L2429" s="34">
        <f>SUM(N2429,O2429,P2429,Q2429,R2429,M2429)</f>
        <v>0</v>
      </c>
      <c r="M2429" s="34">
        <f>AJ2429</f>
        <v>0</v>
      </c>
      <c r="N2429" s="34">
        <f>SUM(AI2429)</f>
        <v>0</v>
      </c>
      <c r="O2429" s="34">
        <f>0</f>
        <v>0</v>
      </c>
      <c r="P2429" s="34">
        <v>0</v>
      </c>
      <c r="Q2429" s="34">
        <v>0</v>
      </c>
      <c r="R2429" s="34">
        <f>AH2429</f>
        <v>0</v>
      </c>
      <c r="S2429" s="122"/>
      <c r="T2429" s="41">
        <f>SUM(U2429,AA2429)</f>
        <v>28</v>
      </c>
      <c r="U2429" s="41">
        <f>IF(SUM(V2429:Y2429)&gt;=250, 250,SUM(V2429:Y2429))</f>
        <v>28</v>
      </c>
      <c r="V2429" s="41">
        <v>0</v>
      </c>
      <c r="W2429" s="41">
        <v>0</v>
      </c>
      <c r="X2429" s="41">
        <f>SUM(AL2429,AN2429,BO2429,BS2429)</f>
        <v>0</v>
      </c>
      <c r="Y2429" s="41">
        <f>SUM(AO2429:BN2429)</f>
        <v>28</v>
      </c>
      <c r="Z2429" s="41">
        <f>COUNTIF(AO2429:BN2429, "&gt;0")</f>
        <v>1</v>
      </c>
      <c r="AA2429" s="41">
        <f>SUM(AB2429:AF2429)</f>
        <v>0</v>
      </c>
      <c r="AB2429" s="41">
        <f>BP2429+BQ2429</f>
        <v>0</v>
      </c>
      <c r="AC2429" s="41">
        <v>0</v>
      </c>
      <c r="AD2429" s="41">
        <v>0</v>
      </c>
      <c r="AE2429" s="41">
        <f>SUM(BR2429)</f>
        <v>0</v>
      </c>
      <c r="AF2429" s="41">
        <f>SUM(AM2429)</f>
        <v>0</v>
      </c>
      <c r="AG2429" s="122"/>
      <c r="AH2429" s="36">
        <v>0</v>
      </c>
      <c r="AI2429" s="126">
        <v>0</v>
      </c>
      <c r="AJ2429" s="36">
        <v>0</v>
      </c>
      <c r="AK2429" s="121"/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14">
        <v>0</v>
      </c>
      <c r="AR2429" s="1">
        <v>0</v>
      </c>
      <c r="AS2429" s="114">
        <v>0</v>
      </c>
      <c r="AT2429" s="114">
        <v>0</v>
      </c>
      <c r="AU2429" s="114">
        <v>0</v>
      </c>
      <c r="AV2429" s="114">
        <v>0</v>
      </c>
      <c r="AW2429" s="114">
        <v>28</v>
      </c>
      <c r="AX2429" s="114">
        <v>0</v>
      </c>
      <c r="AY2429" s="114">
        <v>0</v>
      </c>
      <c r="AZ2429" s="114">
        <v>0</v>
      </c>
      <c r="BA2429" s="114">
        <v>0</v>
      </c>
      <c r="BB2429" s="114">
        <v>0</v>
      </c>
      <c r="BC2429" s="114">
        <v>0</v>
      </c>
      <c r="BD2429" s="115">
        <v>0</v>
      </c>
      <c r="BE2429" s="114">
        <v>0</v>
      </c>
      <c r="BF2429" s="114">
        <v>0</v>
      </c>
      <c r="BG2429" s="114">
        <v>0</v>
      </c>
      <c r="BH2429" s="114">
        <v>0</v>
      </c>
      <c r="BI2429" s="114">
        <v>0</v>
      </c>
      <c r="BJ2429" s="114">
        <v>0</v>
      </c>
      <c r="BK2429" s="114">
        <v>0</v>
      </c>
      <c r="BL2429" s="114">
        <v>0</v>
      </c>
      <c r="BM2429" s="114">
        <v>0</v>
      </c>
      <c r="BN2429" s="114">
        <v>0</v>
      </c>
      <c r="BO2429" s="114">
        <v>0</v>
      </c>
      <c r="BP2429" s="114">
        <v>0</v>
      </c>
      <c r="BQ2429" s="114">
        <v>0</v>
      </c>
      <c r="BR2429" s="114">
        <v>0</v>
      </c>
      <c r="BS2429" s="114">
        <v>0</v>
      </c>
    </row>
    <row r="2430" spans="1:71" ht="15" x14ac:dyDescent="0.25">
      <c r="A2430" s="1" t="str">
        <f>CONCATENATE(G2430,"-",F2430,"-",H2430)</f>
        <v>999930102-Red-Youth</v>
      </c>
      <c r="B2430" s="1" t="str">
        <f>CONCATENATE(G2430,"-",H2430)</f>
        <v>999930102-Youth</v>
      </c>
      <c r="C2430" s="36" t="s">
        <v>2399</v>
      </c>
      <c r="D2430" s="36" t="s">
        <v>2400</v>
      </c>
      <c r="E2430" s="36" t="s">
        <v>27</v>
      </c>
      <c r="F2430" s="42" t="s">
        <v>136</v>
      </c>
      <c r="G2430" s="128">
        <v>999930102</v>
      </c>
      <c r="H2430" s="36" t="s">
        <v>208</v>
      </c>
      <c r="I2430" s="34">
        <f>((L2430)-J2430)+T2430</f>
        <v>28</v>
      </c>
      <c r="J2430" s="36"/>
      <c r="K2430" s="35"/>
      <c r="L2430" s="34">
        <f>SUM(N2430,O2430,P2430,Q2430,R2430,M2430)</f>
        <v>0</v>
      </c>
      <c r="M2430" s="34">
        <f>AJ2430</f>
        <v>0</v>
      </c>
      <c r="N2430" s="34">
        <f>SUM(AI2430)</f>
        <v>0</v>
      </c>
      <c r="O2430" s="34">
        <f>0</f>
        <v>0</v>
      </c>
      <c r="P2430" s="34">
        <v>0</v>
      </c>
      <c r="Q2430" s="34">
        <v>0</v>
      </c>
      <c r="R2430" s="34">
        <f>AH2430</f>
        <v>0</v>
      </c>
      <c r="S2430" s="122"/>
      <c r="T2430" s="41">
        <f>SUM(U2430,AA2430)</f>
        <v>28</v>
      </c>
      <c r="U2430" s="41">
        <f>IF(SUM(V2430:Y2430)&gt;=250, 250,SUM(V2430:Y2430))</f>
        <v>28</v>
      </c>
      <c r="V2430" s="41">
        <v>0</v>
      </c>
      <c r="W2430" s="41">
        <v>0</v>
      </c>
      <c r="X2430" s="41">
        <f>SUM(AL2430,AN2430,BO2430,BS2430)</f>
        <v>0</v>
      </c>
      <c r="Y2430" s="41">
        <f>SUM(AO2430:BN2430)</f>
        <v>28</v>
      </c>
      <c r="Z2430" s="41">
        <f>COUNTIF(AO2430:BN2430, "&gt;0")</f>
        <v>1</v>
      </c>
      <c r="AA2430" s="41">
        <f>SUM(AB2430:AF2430)</f>
        <v>0</v>
      </c>
      <c r="AB2430" s="41">
        <f>BP2430+BQ2430</f>
        <v>0</v>
      </c>
      <c r="AC2430" s="41">
        <v>0</v>
      </c>
      <c r="AD2430" s="41">
        <v>0</v>
      </c>
      <c r="AE2430" s="41">
        <f>SUM(BR2430)</f>
        <v>0</v>
      </c>
      <c r="AF2430" s="41">
        <f>SUM(AM2430)</f>
        <v>0</v>
      </c>
      <c r="AG2430" s="122"/>
      <c r="AH2430" s="36">
        <v>0</v>
      </c>
      <c r="AI2430" s="126">
        <v>0</v>
      </c>
      <c r="AJ2430" s="36">
        <v>0</v>
      </c>
      <c r="AK2430" s="121"/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14">
        <v>0</v>
      </c>
      <c r="AR2430" s="1">
        <v>0</v>
      </c>
      <c r="AS2430" s="114">
        <v>0</v>
      </c>
      <c r="AT2430" s="114">
        <v>0</v>
      </c>
      <c r="AU2430" s="114">
        <v>0</v>
      </c>
      <c r="AV2430" s="114">
        <v>0</v>
      </c>
      <c r="AW2430" s="114">
        <v>28</v>
      </c>
      <c r="AX2430" s="114">
        <v>0</v>
      </c>
      <c r="AY2430" s="114">
        <v>0</v>
      </c>
      <c r="AZ2430" s="114">
        <v>0</v>
      </c>
      <c r="BA2430" s="114">
        <v>0</v>
      </c>
      <c r="BB2430" s="114">
        <v>0</v>
      </c>
      <c r="BC2430" s="114">
        <v>0</v>
      </c>
      <c r="BD2430" s="115">
        <v>0</v>
      </c>
      <c r="BE2430" s="114">
        <v>0</v>
      </c>
      <c r="BF2430" s="114">
        <v>0</v>
      </c>
      <c r="BG2430" s="114">
        <v>0</v>
      </c>
      <c r="BH2430" s="114">
        <v>0</v>
      </c>
      <c r="BI2430" s="114">
        <v>0</v>
      </c>
      <c r="BJ2430" s="114">
        <v>0</v>
      </c>
      <c r="BK2430" s="114">
        <v>0</v>
      </c>
      <c r="BL2430" s="114">
        <v>0</v>
      </c>
      <c r="BM2430" s="114">
        <v>0</v>
      </c>
      <c r="BN2430" s="114">
        <v>0</v>
      </c>
      <c r="BO2430" s="114">
        <v>0</v>
      </c>
      <c r="BP2430" s="114">
        <v>0</v>
      </c>
      <c r="BQ2430" s="114">
        <v>0</v>
      </c>
      <c r="BR2430" s="114">
        <v>0</v>
      </c>
      <c r="BS2430" s="114">
        <v>0</v>
      </c>
    </row>
    <row r="2431" spans="1:71" ht="15" x14ac:dyDescent="0.25">
      <c r="A2431" s="1" t="str">
        <f>CONCATENATE(G2431,"-",F2431,"-",H2431)</f>
        <v>999928888-Blue-Youth</v>
      </c>
      <c r="B2431" s="1" t="str">
        <f>CONCATENATE(G2431,"-",H2431)</f>
        <v>999928888-Youth</v>
      </c>
      <c r="C2431" s="36" t="s">
        <v>60</v>
      </c>
      <c r="D2431" s="36" t="s">
        <v>2353</v>
      </c>
      <c r="E2431" s="36" t="s">
        <v>27</v>
      </c>
      <c r="F2431" s="36" t="s">
        <v>148</v>
      </c>
      <c r="G2431" s="128">
        <v>999928888</v>
      </c>
      <c r="H2431" s="36" t="s">
        <v>208</v>
      </c>
      <c r="I2431" s="34">
        <f>((L2431)-J2431)+T2431</f>
        <v>1080</v>
      </c>
      <c r="J2431" s="36"/>
      <c r="K2431" s="35"/>
      <c r="L2431" s="34">
        <f>SUM(N2431,O2431,P2431,Q2431,R2431,M2431)</f>
        <v>0</v>
      </c>
      <c r="M2431" s="34">
        <f>AJ2431</f>
        <v>0</v>
      </c>
      <c r="N2431" s="34">
        <f>SUM(AI2431)</f>
        <v>0</v>
      </c>
      <c r="O2431" s="34">
        <f>0</f>
        <v>0</v>
      </c>
      <c r="P2431" s="34">
        <v>0</v>
      </c>
      <c r="Q2431" s="34">
        <v>0</v>
      </c>
      <c r="R2431" s="34">
        <f>AH2431</f>
        <v>0</v>
      </c>
      <c r="S2431" s="122"/>
      <c r="T2431" s="41">
        <f>SUM(U2431,AA2431)</f>
        <v>1080</v>
      </c>
      <c r="U2431" s="41">
        <f>IF(SUM(V2431:Y2431)&gt;=250, 250,SUM(V2431:Y2431))</f>
        <v>180</v>
      </c>
      <c r="V2431" s="41">
        <v>0</v>
      </c>
      <c r="W2431" s="41">
        <v>0</v>
      </c>
      <c r="X2431" s="41">
        <f>SUM(AL2431,AN2431,BO2431,BS2431)</f>
        <v>0</v>
      </c>
      <c r="Y2431" s="41">
        <f>SUM(AO2431:BN2431)</f>
        <v>180</v>
      </c>
      <c r="Z2431" s="41">
        <f>COUNTIF(AO2431:BN2431, "&gt;0")</f>
        <v>2</v>
      </c>
      <c r="AA2431" s="41">
        <f>SUM(AB2431:AF2431)</f>
        <v>900</v>
      </c>
      <c r="AB2431" s="41">
        <f>BP2431+BQ2431</f>
        <v>300</v>
      </c>
      <c r="AC2431" s="41">
        <v>0</v>
      </c>
      <c r="AD2431" s="41">
        <v>0</v>
      </c>
      <c r="AE2431" s="41">
        <f>SUM(BR2431)</f>
        <v>600</v>
      </c>
      <c r="AF2431" s="41">
        <f>SUM(AM2431)</f>
        <v>0</v>
      </c>
      <c r="AG2431" s="122"/>
      <c r="AH2431" s="36">
        <v>0</v>
      </c>
      <c r="AI2431" s="126">
        <v>0</v>
      </c>
      <c r="AJ2431" s="36">
        <v>0</v>
      </c>
      <c r="AK2431" s="121"/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14">
        <v>0</v>
      </c>
      <c r="AR2431" s="1">
        <v>0</v>
      </c>
      <c r="AS2431" s="114">
        <v>0</v>
      </c>
      <c r="AT2431" s="114">
        <v>0</v>
      </c>
      <c r="AU2431" s="114">
        <v>0</v>
      </c>
      <c r="AV2431" s="114">
        <v>0</v>
      </c>
      <c r="AW2431" s="114">
        <v>120</v>
      </c>
      <c r="AX2431" s="114">
        <v>0</v>
      </c>
      <c r="AY2431" s="114">
        <v>0</v>
      </c>
      <c r="AZ2431" s="114">
        <v>0</v>
      </c>
      <c r="BA2431" s="114">
        <v>0</v>
      </c>
      <c r="BB2431" s="114">
        <v>0</v>
      </c>
      <c r="BC2431" s="114">
        <v>0</v>
      </c>
      <c r="BD2431" s="115">
        <v>0</v>
      </c>
      <c r="BE2431" s="114">
        <v>0</v>
      </c>
      <c r="BF2431" s="114">
        <v>0</v>
      </c>
      <c r="BG2431" s="114">
        <v>60</v>
      </c>
      <c r="BH2431" s="114">
        <v>0</v>
      </c>
      <c r="BI2431" s="114">
        <v>0</v>
      </c>
      <c r="BJ2431" s="114">
        <v>0</v>
      </c>
      <c r="BK2431" s="114">
        <v>0</v>
      </c>
      <c r="BL2431" s="114">
        <v>0</v>
      </c>
      <c r="BM2431" s="114">
        <v>0</v>
      </c>
      <c r="BN2431" s="114">
        <v>0</v>
      </c>
      <c r="BO2431" s="114">
        <v>0</v>
      </c>
      <c r="BP2431" s="114">
        <v>0</v>
      </c>
      <c r="BQ2431" s="114">
        <v>300</v>
      </c>
      <c r="BR2431" s="114">
        <v>600</v>
      </c>
      <c r="BS2431" s="114">
        <v>0</v>
      </c>
    </row>
    <row r="2432" spans="1:71" ht="15" x14ac:dyDescent="0.25">
      <c r="A2432" s="1" t="str">
        <f>CONCATENATE(G2432,"-",F2432,"-",H2432)</f>
        <v>999927061-Blue-Youth</v>
      </c>
      <c r="B2432" s="1" t="str">
        <f>CONCATENATE(G2432,"-",H2432)</f>
        <v>999927061-Youth</v>
      </c>
      <c r="C2432" s="36" t="s">
        <v>1102</v>
      </c>
      <c r="D2432" s="36" t="s">
        <v>1103</v>
      </c>
      <c r="E2432" s="36" t="s">
        <v>27</v>
      </c>
      <c r="F2432" s="36" t="s">
        <v>148</v>
      </c>
      <c r="G2432" s="128">
        <v>999927061</v>
      </c>
      <c r="H2432" s="36" t="s">
        <v>208</v>
      </c>
      <c r="I2432" s="34">
        <f>((L2432)-J2432)+T2432</f>
        <v>614</v>
      </c>
      <c r="J2432" s="36"/>
      <c r="K2432" s="35"/>
      <c r="L2432" s="34">
        <f>SUM(N2432,O2432,P2432,Q2432,R2432,M2432)</f>
        <v>0</v>
      </c>
      <c r="M2432" s="34">
        <f>AJ2432</f>
        <v>0</v>
      </c>
      <c r="N2432" s="34">
        <f>SUM(AI2432)</f>
        <v>0</v>
      </c>
      <c r="O2432" s="34">
        <f>0</f>
        <v>0</v>
      </c>
      <c r="P2432" s="34">
        <v>0</v>
      </c>
      <c r="Q2432" s="34">
        <v>0</v>
      </c>
      <c r="R2432" s="34">
        <f>AH2432</f>
        <v>0</v>
      </c>
      <c r="S2432" s="122"/>
      <c r="T2432" s="41">
        <f>SUM(U2432,AA2432)</f>
        <v>614</v>
      </c>
      <c r="U2432" s="41">
        <f>IF(SUM(V2432:Y2432)&gt;=250, 250,SUM(V2432:Y2432))</f>
        <v>51</v>
      </c>
      <c r="V2432" s="41">
        <v>0</v>
      </c>
      <c r="W2432" s="41">
        <v>0</v>
      </c>
      <c r="X2432" s="41">
        <f>SUM(AL2432,AN2432,BO2432,BS2432)</f>
        <v>0</v>
      </c>
      <c r="Y2432" s="41">
        <f>SUM(AO2432:BN2432)</f>
        <v>51</v>
      </c>
      <c r="Z2432" s="41">
        <f>COUNTIF(AO2432:BN2432, "&gt;0")</f>
        <v>1</v>
      </c>
      <c r="AA2432" s="41">
        <f>SUM(AB2432:AF2432)</f>
        <v>563</v>
      </c>
      <c r="AB2432" s="41">
        <f>BP2432+BQ2432</f>
        <v>225</v>
      </c>
      <c r="AC2432" s="41">
        <v>0</v>
      </c>
      <c r="AD2432" s="41">
        <v>0</v>
      </c>
      <c r="AE2432" s="41">
        <f>SUM(BR2432)</f>
        <v>338</v>
      </c>
      <c r="AF2432" s="41">
        <f>SUM(AM2432)</f>
        <v>0</v>
      </c>
      <c r="AG2432" s="122"/>
      <c r="AH2432" s="36">
        <v>0</v>
      </c>
      <c r="AI2432" s="36">
        <v>0</v>
      </c>
      <c r="AJ2432" s="36">
        <v>0</v>
      </c>
      <c r="AK2432" s="121"/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14">
        <v>0</v>
      </c>
      <c r="AR2432" s="1">
        <v>0</v>
      </c>
      <c r="AS2432" s="114">
        <v>0</v>
      </c>
      <c r="AT2432" s="114">
        <v>0</v>
      </c>
      <c r="AU2432" s="114">
        <v>0</v>
      </c>
      <c r="AV2432" s="114">
        <v>0</v>
      </c>
      <c r="AW2432" s="114">
        <v>51</v>
      </c>
      <c r="AX2432" s="114">
        <v>0</v>
      </c>
      <c r="AY2432" s="114">
        <v>0</v>
      </c>
      <c r="AZ2432" s="114">
        <v>0</v>
      </c>
      <c r="BA2432" s="114">
        <v>0</v>
      </c>
      <c r="BB2432" s="114">
        <v>0</v>
      </c>
      <c r="BC2432" s="114">
        <v>0</v>
      </c>
      <c r="BD2432" s="115">
        <v>0</v>
      </c>
      <c r="BE2432" s="114">
        <v>0</v>
      </c>
      <c r="BF2432" s="114">
        <v>0</v>
      </c>
      <c r="BG2432" s="114">
        <v>0</v>
      </c>
      <c r="BH2432" s="114">
        <v>0</v>
      </c>
      <c r="BI2432" s="114">
        <v>0</v>
      </c>
      <c r="BJ2432" s="114">
        <v>0</v>
      </c>
      <c r="BK2432" s="114">
        <v>0</v>
      </c>
      <c r="BL2432" s="114">
        <v>0</v>
      </c>
      <c r="BM2432" s="114">
        <v>0</v>
      </c>
      <c r="BN2432" s="114">
        <v>0</v>
      </c>
      <c r="BO2432" s="114">
        <v>0</v>
      </c>
      <c r="BP2432" s="114">
        <v>0</v>
      </c>
      <c r="BQ2432" s="114">
        <v>225</v>
      </c>
      <c r="BR2432" s="114">
        <v>338</v>
      </c>
      <c r="BS2432" s="114">
        <v>0</v>
      </c>
    </row>
    <row r="2433" spans="1:71" ht="15" x14ac:dyDescent="0.25">
      <c r="A2433" s="1" t="str">
        <f>CONCATENATE(G2433,"-",F2433,"-",H2433)</f>
        <v>999933851-Blue-Youth</v>
      </c>
      <c r="B2433" s="1" t="str">
        <f>CONCATENATE(G2433,"-",H2433)</f>
        <v>999933851-Youth</v>
      </c>
      <c r="C2433" s="36" t="s">
        <v>473</v>
      </c>
      <c r="D2433" s="36" t="s">
        <v>86</v>
      </c>
      <c r="E2433" s="36" t="s">
        <v>27</v>
      </c>
      <c r="F2433" s="36" t="s">
        <v>148</v>
      </c>
      <c r="G2433" s="128">
        <v>999933851</v>
      </c>
      <c r="H2433" s="36" t="s">
        <v>208</v>
      </c>
      <c r="I2433" s="34">
        <f>((L2433)-J2433)+T2433</f>
        <v>548</v>
      </c>
      <c r="J2433" s="36"/>
      <c r="K2433" s="35"/>
      <c r="L2433" s="34">
        <f>SUM(N2433,O2433,P2433,Q2433,R2433,M2433)</f>
        <v>0</v>
      </c>
      <c r="M2433" s="34">
        <f>AJ2433</f>
        <v>0</v>
      </c>
      <c r="N2433" s="34">
        <f>SUM(AI2433)</f>
        <v>0</v>
      </c>
      <c r="O2433" s="34">
        <f>0</f>
        <v>0</v>
      </c>
      <c r="P2433" s="34">
        <v>0</v>
      </c>
      <c r="Q2433" s="34">
        <v>0</v>
      </c>
      <c r="R2433" s="34">
        <f>AH2433</f>
        <v>0</v>
      </c>
      <c r="S2433" s="122"/>
      <c r="T2433" s="41">
        <f>SUM(U2433,AA2433)</f>
        <v>548</v>
      </c>
      <c r="U2433" s="41">
        <f>IF(SUM(V2433:Y2433)&gt;=250, 250,SUM(V2433:Y2433))</f>
        <v>98</v>
      </c>
      <c r="V2433" s="41">
        <v>0</v>
      </c>
      <c r="W2433" s="41">
        <v>0</v>
      </c>
      <c r="X2433" s="41">
        <f>SUM(AL2433,AN2433,BO2433,BS2433)</f>
        <v>0</v>
      </c>
      <c r="Y2433" s="41">
        <f>SUM(AO2433:BN2433)</f>
        <v>98</v>
      </c>
      <c r="Z2433" s="41">
        <f>COUNTIF(AO2433:BN2433, "&gt;0")</f>
        <v>2</v>
      </c>
      <c r="AA2433" s="41">
        <f>SUM(AB2433:AF2433)</f>
        <v>450</v>
      </c>
      <c r="AB2433" s="41">
        <f>BP2433+BQ2433</f>
        <v>0</v>
      </c>
      <c r="AC2433" s="41">
        <v>0</v>
      </c>
      <c r="AD2433" s="41">
        <v>0</v>
      </c>
      <c r="AE2433" s="41">
        <f>SUM(BR2433)</f>
        <v>450</v>
      </c>
      <c r="AF2433" s="41">
        <f>SUM(AM2433)</f>
        <v>0</v>
      </c>
      <c r="AG2433" s="122"/>
      <c r="AH2433" s="36">
        <v>0</v>
      </c>
      <c r="AI2433" s="126">
        <v>0</v>
      </c>
      <c r="AJ2433" s="36">
        <v>0</v>
      </c>
      <c r="AK2433" s="121"/>
      <c r="AL2433" s="1">
        <v>0</v>
      </c>
      <c r="AM2433" s="1">
        <v>0</v>
      </c>
      <c r="AN2433" s="1">
        <v>0</v>
      </c>
      <c r="AO2433" s="1">
        <v>0</v>
      </c>
      <c r="AP2433" s="1">
        <v>0</v>
      </c>
      <c r="AQ2433" s="114">
        <v>0</v>
      </c>
      <c r="AR2433" s="1">
        <v>0</v>
      </c>
      <c r="AS2433" s="114">
        <v>0</v>
      </c>
      <c r="AT2433" s="114">
        <v>0</v>
      </c>
      <c r="AU2433" s="114">
        <v>0</v>
      </c>
      <c r="AV2433" s="114">
        <v>0</v>
      </c>
      <c r="AW2433" s="114">
        <v>38</v>
      </c>
      <c r="AX2433" s="114">
        <v>0</v>
      </c>
      <c r="AY2433" s="114">
        <v>0</v>
      </c>
      <c r="AZ2433" s="114">
        <v>0</v>
      </c>
      <c r="BA2433" s="114">
        <v>0</v>
      </c>
      <c r="BB2433" s="114">
        <v>0</v>
      </c>
      <c r="BC2433" s="114">
        <v>0</v>
      </c>
      <c r="BD2433" s="115">
        <v>0</v>
      </c>
      <c r="BE2433" s="114">
        <v>0</v>
      </c>
      <c r="BF2433" s="114">
        <v>0</v>
      </c>
      <c r="BG2433" s="114">
        <v>0</v>
      </c>
      <c r="BH2433" s="114">
        <v>0</v>
      </c>
      <c r="BI2433" s="114">
        <v>0</v>
      </c>
      <c r="BJ2433" s="114">
        <v>0</v>
      </c>
      <c r="BK2433" s="114">
        <v>60</v>
      </c>
      <c r="BL2433" s="114">
        <v>0</v>
      </c>
      <c r="BM2433" s="114">
        <v>0</v>
      </c>
      <c r="BN2433" s="114">
        <v>0</v>
      </c>
      <c r="BO2433" s="114">
        <v>0</v>
      </c>
      <c r="BP2433" s="114">
        <v>0</v>
      </c>
      <c r="BQ2433" s="114">
        <v>0</v>
      </c>
      <c r="BR2433" s="114">
        <v>450</v>
      </c>
      <c r="BS2433" s="114">
        <v>0</v>
      </c>
    </row>
    <row r="2434" spans="1:71" ht="15" x14ac:dyDescent="0.25">
      <c r="A2434" s="1" t="str">
        <f>CONCATENATE(G2434,"-",F2434,"-",H2434)</f>
        <v>999922189-Blue-Youth</v>
      </c>
      <c r="B2434" s="1" t="str">
        <f>CONCATENATE(G2434,"-",H2434)</f>
        <v>999922189-Youth</v>
      </c>
      <c r="C2434" s="36" t="s">
        <v>1369</v>
      </c>
      <c r="D2434" s="36" t="s">
        <v>528</v>
      </c>
      <c r="E2434" s="36" t="s">
        <v>27</v>
      </c>
      <c r="F2434" s="36" t="s">
        <v>148</v>
      </c>
      <c r="G2434" s="128">
        <v>999922189</v>
      </c>
      <c r="H2434" s="36" t="s">
        <v>208</v>
      </c>
      <c r="I2434" s="34">
        <f>((L2434)-J2434)+T2434</f>
        <v>474</v>
      </c>
      <c r="J2434" s="36"/>
      <c r="K2434" s="35"/>
      <c r="L2434" s="34">
        <f>SUM(N2434,O2434,P2434,Q2434,R2434,M2434)</f>
        <v>0</v>
      </c>
      <c r="M2434" s="34">
        <f>AJ2434</f>
        <v>0</v>
      </c>
      <c r="N2434" s="34">
        <f>SUM(AI2434)</f>
        <v>0</v>
      </c>
      <c r="O2434" s="34">
        <f>0</f>
        <v>0</v>
      </c>
      <c r="P2434" s="34">
        <v>0</v>
      </c>
      <c r="Q2434" s="34">
        <v>0</v>
      </c>
      <c r="R2434" s="34">
        <f>AH2434</f>
        <v>0</v>
      </c>
      <c r="S2434" s="122"/>
      <c r="T2434" s="41">
        <f>SUM(U2434,AA2434)</f>
        <v>474</v>
      </c>
      <c r="U2434" s="41">
        <f>IF(SUM(V2434:Y2434)&gt;=250, 250,SUM(V2434:Y2434))</f>
        <v>51</v>
      </c>
      <c r="V2434" s="41">
        <v>0</v>
      </c>
      <c r="W2434" s="41">
        <v>0</v>
      </c>
      <c r="X2434" s="41">
        <f>SUM(AL2434,AN2434,BO2434,BS2434)</f>
        <v>0</v>
      </c>
      <c r="Y2434" s="41">
        <f>SUM(AO2434:BN2434)</f>
        <v>51</v>
      </c>
      <c r="Z2434" s="41">
        <f>COUNTIF(AO2434:BN2434, "&gt;0")</f>
        <v>1</v>
      </c>
      <c r="AA2434" s="41">
        <f>SUM(AB2434:AF2434)</f>
        <v>423</v>
      </c>
      <c r="AB2434" s="41">
        <f>BP2434+BQ2434</f>
        <v>169</v>
      </c>
      <c r="AC2434" s="41">
        <v>0</v>
      </c>
      <c r="AD2434" s="41">
        <v>0</v>
      </c>
      <c r="AE2434" s="41">
        <f>SUM(BR2434)</f>
        <v>254</v>
      </c>
      <c r="AF2434" s="41">
        <f>SUM(AM2434)</f>
        <v>0</v>
      </c>
      <c r="AG2434" s="122"/>
      <c r="AH2434" s="36">
        <v>0</v>
      </c>
      <c r="AI2434" s="36">
        <v>0</v>
      </c>
      <c r="AJ2434" s="36">
        <v>0</v>
      </c>
      <c r="AK2434" s="121"/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14">
        <v>0</v>
      </c>
      <c r="AR2434" s="1">
        <v>0</v>
      </c>
      <c r="AS2434" s="114">
        <v>0</v>
      </c>
      <c r="AT2434" s="114">
        <v>0</v>
      </c>
      <c r="AU2434" s="114">
        <v>0</v>
      </c>
      <c r="AV2434" s="114">
        <v>0</v>
      </c>
      <c r="AW2434" s="114">
        <v>51</v>
      </c>
      <c r="AX2434" s="114">
        <v>0</v>
      </c>
      <c r="AY2434" s="114">
        <v>0</v>
      </c>
      <c r="AZ2434" s="114">
        <v>0</v>
      </c>
      <c r="BA2434" s="114">
        <v>0</v>
      </c>
      <c r="BB2434" s="114">
        <v>0</v>
      </c>
      <c r="BC2434" s="114">
        <v>0</v>
      </c>
      <c r="BD2434" s="115">
        <v>0</v>
      </c>
      <c r="BE2434" s="114">
        <v>0</v>
      </c>
      <c r="BF2434" s="114">
        <v>0</v>
      </c>
      <c r="BG2434" s="114">
        <v>0</v>
      </c>
      <c r="BH2434" s="114">
        <v>0</v>
      </c>
      <c r="BI2434" s="114">
        <v>0</v>
      </c>
      <c r="BJ2434" s="114">
        <v>0</v>
      </c>
      <c r="BK2434" s="114">
        <v>0</v>
      </c>
      <c r="BL2434" s="114">
        <v>0</v>
      </c>
      <c r="BM2434" s="114">
        <v>0</v>
      </c>
      <c r="BN2434" s="114">
        <v>0</v>
      </c>
      <c r="BO2434" s="114">
        <v>0</v>
      </c>
      <c r="BP2434" s="114">
        <v>0</v>
      </c>
      <c r="BQ2434" s="114">
        <v>169</v>
      </c>
      <c r="BR2434" s="114">
        <v>254</v>
      </c>
      <c r="BS2434" s="114">
        <v>0</v>
      </c>
    </row>
    <row r="2435" spans="1:71" ht="15" x14ac:dyDescent="0.25">
      <c r="A2435" s="1" t="str">
        <f>CONCATENATE(G2435,"-",F2435,"-",H2435)</f>
        <v>999929181-Blue-Youth</v>
      </c>
      <c r="B2435" s="1" t="str">
        <f>CONCATENATE(G2435,"-",H2435)</f>
        <v>999929181-Youth</v>
      </c>
      <c r="C2435" s="36" t="s">
        <v>644</v>
      </c>
      <c r="D2435" s="36" t="s">
        <v>1360</v>
      </c>
      <c r="E2435" s="36" t="s">
        <v>27</v>
      </c>
      <c r="F2435" s="36" t="s">
        <v>148</v>
      </c>
      <c r="G2435" s="128">
        <v>999929181</v>
      </c>
      <c r="H2435" s="36" t="s">
        <v>208</v>
      </c>
      <c r="I2435" s="34">
        <f>((L2435)-J2435)+T2435</f>
        <v>406</v>
      </c>
      <c r="J2435" s="36"/>
      <c r="K2435" s="35"/>
      <c r="L2435" s="34">
        <f>SUM(N2435,O2435,P2435,Q2435,R2435,M2435)</f>
        <v>0</v>
      </c>
      <c r="M2435" s="34">
        <f>AJ2435</f>
        <v>0</v>
      </c>
      <c r="N2435" s="34">
        <f>SUM(AI2435)</f>
        <v>0</v>
      </c>
      <c r="O2435" s="34">
        <f>0</f>
        <v>0</v>
      </c>
      <c r="P2435" s="34">
        <v>0</v>
      </c>
      <c r="Q2435" s="34">
        <v>0</v>
      </c>
      <c r="R2435" s="34">
        <f>AH2435</f>
        <v>0</v>
      </c>
      <c r="S2435" s="122"/>
      <c r="T2435" s="41">
        <f>SUM(U2435,AA2435)</f>
        <v>406</v>
      </c>
      <c r="U2435" s="41">
        <f>IF(SUM(V2435:Y2435)&gt;=250, 250,SUM(V2435:Y2435))</f>
        <v>68</v>
      </c>
      <c r="V2435" s="41">
        <v>0</v>
      </c>
      <c r="W2435" s="41">
        <v>0</v>
      </c>
      <c r="X2435" s="41">
        <f>SUM(AL2435,AN2435,BO2435,BS2435)</f>
        <v>0</v>
      </c>
      <c r="Y2435" s="41">
        <f>SUM(AO2435:BN2435)</f>
        <v>68</v>
      </c>
      <c r="Z2435" s="41">
        <f>COUNTIF(AO2435:BN2435, "&gt;0")</f>
        <v>1</v>
      </c>
      <c r="AA2435" s="41">
        <f>SUM(AB2435:AF2435)</f>
        <v>338</v>
      </c>
      <c r="AB2435" s="41">
        <f>BP2435+BQ2435</f>
        <v>0</v>
      </c>
      <c r="AC2435" s="41">
        <v>0</v>
      </c>
      <c r="AD2435" s="41">
        <v>0</v>
      </c>
      <c r="AE2435" s="41">
        <f>SUM(BR2435)</f>
        <v>338</v>
      </c>
      <c r="AF2435" s="41">
        <f>SUM(AM2435)</f>
        <v>0</v>
      </c>
      <c r="AG2435" s="122"/>
      <c r="AH2435" s="36">
        <v>0</v>
      </c>
      <c r="AI2435" s="36">
        <v>0</v>
      </c>
      <c r="AJ2435" s="36">
        <v>0</v>
      </c>
      <c r="AK2435" s="121"/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14">
        <v>0</v>
      </c>
      <c r="AR2435" s="1">
        <v>0</v>
      </c>
      <c r="AS2435" s="114">
        <v>0</v>
      </c>
      <c r="AT2435" s="114">
        <v>0</v>
      </c>
      <c r="AU2435" s="114">
        <v>0</v>
      </c>
      <c r="AV2435" s="114">
        <v>0</v>
      </c>
      <c r="AW2435" s="114">
        <v>68</v>
      </c>
      <c r="AX2435" s="114">
        <v>0</v>
      </c>
      <c r="AY2435" s="114">
        <v>0</v>
      </c>
      <c r="AZ2435" s="114">
        <v>0</v>
      </c>
      <c r="BA2435" s="114">
        <v>0</v>
      </c>
      <c r="BB2435" s="114">
        <v>0</v>
      </c>
      <c r="BC2435" s="114">
        <v>0</v>
      </c>
      <c r="BD2435" s="115">
        <v>0</v>
      </c>
      <c r="BE2435" s="114">
        <v>0</v>
      </c>
      <c r="BF2435" s="114">
        <v>0</v>
      </c>
      <c r="BG2435" s="114">
        <v>0</v>
      </c>
      <c r="BH2435" s="114">
        <v>0</v>
      </c>
      <c r="BI2435" s="114">
        <v>0</v>
      </c>
      <c r="BJ2435" s="114">
        <v>0</v>
      </c>
      <c r="BK2435" s="114">
        <v>0</v>
      </c>
      <c r="BL2435" s="114">
        <v>0</v>
      </c>
      <c r="BM2435" s="114">
        <v>0</v>
      </c>
      <c r="BN2435" s="114">
        <v>0</v>
      </c>
      <c r="BO2435" s="114">
        <v>0</v>
      </c>
      <c r="BP2435" s="114">
        <v>0</v>
      </c>
      <c r="BQ2435" s="114">
        <v>0</v>
      </c>
      <c r="BR2435" s="114">
        <v>338</v>
      </c>
      <c r="BS2435" s="114">
        <v>0</v>
      </c>
    </row>
    <row r="2436" spans="1:71" ht="15" x14ac:dyDescent="0.25">
      <c r="A2436" s="1" t="str">
        <f>CONCATENATE(G2436,"-",F2436,"-",H2436)</f>
        <v>999935503-Blue-Youth</v>
      </c>
      <c r="B2436" s="1" t="str">
        <f>CONCATENATE(G2436,"-",H2436)</f>
        <v>999935503-Youth</v>
      </c>
      <c r="C2436" s="149" t="s">
        <v>2812</v>
      </c>
      <c r="D2436" s="149" t="s">
        <v>2813</v>
      </c>
      <c r="E2436" s="149" t="s">
        <v>27</v>
      </c>
      <c r="F2436" s="149" t="s">
        <v>148</v>
      </c>
      <c r="G2436" s="149">
        <v>999935503</v>
      </c>
      <c r="H2436" s="149" t="s">
        <v>208</v>
      </c>
      <c r="I2436" s="34">
        <f>((L2436)-J2436)+T2436</f>
        <v>363.5</v>
      </c>
      <c r="J2436" s="36"/>
      <c r="K2436" s="35"/>
      <c r="L2436" s="34">
        <f>SUM(N2436,O2436,P2436,Q2436,R2436,M2436)</f>
        <v>0</v>
      </c>
      <c r="M2436" s="34">
        <f>AJ2436</f>
        <v>0</v>
      </c>
      <c r="N2436" s="34">
        <f>SUM(AI2436)</f>
        <v>0</v>
      </c>
      <c r="O2436" s="34">
        <f>0</f>
        <v>0</v>
      </c>
      <c r="P2436" s="34">
        <v>0</v>
      </c>
      <c r="Q2436" s="34">
        <v>0</v>
      </c>
      <c r="R2436" s="34">
        <f>AH2436</f>
        <v>0</v>
      </c>
      <c r="S2436" s="122"/>
      <c r="T2436" s="41">
        <f>SUM(U2436,AA2436)</f>
        <v>363.5</v>
      </c>
      <c r="U2436" s="41">
        <f>IF(SUM(V2436:Y2436)&gt;=250, 250,SUM(V2436:Y2436))</f>
        <v>60</v>
      </c>
      <c r="V2436" s="41">
        <v>0</v>
      </c>
      <c r="W2436" s="41">
        <v>0</v>
      </c>
      <c r="X2436" s="41">
        <f>SUM(AL2436,AN2436,BO2436,BS2436)</f>
        <v>0</v>
      </c>
      <c r="Y2436" s="41">
        <f>SUM(AO2436:BN2436)</f>
        <v>60</v>
      </c>
      <c r="Z2436" s="41">
        <f>COUNTIF(AO2436:BN2436, "&gt;0")</f>
        <v>1</v>
      </c>
      <c r="AA2436" s="41">
        <f>SUM(AB2436:AF2436)</f>
        <v>303.5</v>
      </c>
      <c r="AB2436" s="41">
        <f>BP2436+BQ2436</f>
        <v>112.5</v>
      </c>
      <c r="AC2436" s="41">
        <v>0</v>
      </c>
      <c r="AD2436" s="41">
        <v>0</v>
      </c>
      <c r="AE2436" s="41">
        <f>SUM(BR2436)</f>
        <v>191</v>
      </c>
      <c r="AF2436" s="41">
        <f>SUM(AM2436)</f>
        <v>0</v>
      </c>
      <c r="AG2436" s="122"/>
      <c r="AH2436" s="36">
        <v>0</v>
      </c>
      <c r="AI2436" s="126">
        <v>0</v>
      </c>
      <c r="AJ2436" s="36">
        <v>0</v>
      </c>
      <c r="AK2436" s="121"/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14">
        <v>0</v>
      </c>
      <c r="AR2436" s="1">
        <v>0</v>
      </c>
      <c r="AS2436" s="114">
        <v>0</v>
      </c>
      <c r="AT2436" s="114">
        <v>0</v>
      </c>
      <c r="AU2436" s="114">
        <v>0</v>
      </c>
      <c r="AV2436" s="114">
        <v>0</v>
      </c>
      <c r="AW2436" s="114">
        <v>0</v>
      </c>
      <c r="AX2436" s="114">
        <v>0</v>
      </c>
      <c r="AY2436" s="114">
        <v>0</v>
      </c>
      <c r="AZ2436" s="114">
        <v>0</v>
      </c>
      <c r="BA2436" s="114">
        <v>0</v>
      </c>
      <c r="BB2436" s="114">
        <v>0</v>
      </c>
      <c r="BC2436" s="114">
        <v>60</v>
      </c>
      <c r="BD2436" s="115">
        <v>0</v>
      </c>
      <c r="BE2436" s="114">
        <v>0</v>
      </c>
      <c r="BF2436" s="114">
        <v>0</v>
      </c>
      <c r="BG2436" s="114">
        <v>0</v>
      </c>
      <c r="BH2436" s="114">
        <v>0</v>
      </c>
      <c r="BI2436" s="114">
        <v>0</v>
      </c>
      <c r="BJ2436" s="114">
        <v>0</v>
      </c>
      <c r="BK2436" s="114">
        <v>0</v>
      </c>
      <c r="BL2436" s="114">
        <v>0</v>
      </c>
      <c r="BM2436" s="114">
        <v>0</v>
      </c>
      <c r="BN2436" s="114">
        <v>0</v>
      </c>
      <c r="BO2436" s="114">
        <v>0</v>
      </c>
      <c r="BP2436" s="114">
        <v>112.5</v>
      </c>
      <c r="BQ2436" s="114">
        <v>0</v>
      </c>
      <c r="BR2436" s="114">
        <v>191</v>
      </c>
      <c r="BS2436" s="114">
        <v>0</v>
      </c>
    </row>
    <row r="2437" spans="1:71" ht="15" x14ac:dyDescent="0.25">
      <c r="A2437" s="1" t="str">
        <f>CONCATENATE(G2437,"-",F2437,"-",H2437)</f>
        <v>999923870-Blue-Youth</v>
      </c>
      <c r="B2437" s="1" t="str">
        <f>CONCATENATE(G2437,"-",H2437)</f>
        <v>999923870-Youth</v>
      </c>
      <c r="C2437" s="36" t="s">
        <v>879</v>
      </c>
      <c r="D2437" s="36" t="s">
        <v>189</v>
      </c>
      <c r="E2437" s="36" t="s">
        <v>27</v>
      </c>
      <c r="F2437" s="36" t="s">
        <v>148</v>
      </c>
      <c r="G2437" s="36">
        <v>999923870</v>
      </c>
      <c r="H2437" s="36" t="s">
        <v>208</v>
      </c>
      <c r="I2437" s="34">
        <f>((L2437)-J2437)+T2437</f>
        <v>317</v>
      </c>
      <c r="J2437" s="34">
        <f>L2437/2</f>
        <v>0</v>
      </c>
      <c r="K2437" s="37"/>
      <c r="L2437" s="34">
        <f>SUM(N2437,O2437,P2437,Q2437,R2437,M2437)</f>
        <v>0</v>
      </c>
      <c r="M2437" s="34">
        <f>AJ2437</f>
        <v>0</v>
      </c>
      <c r="N2437" s="34">
        <f>SUM(AI2437)</f>
        <v>0</v>
      </c>
      <c r="O2437" s="34">
        <f>0</f>
        <v>0</v>
      </c>
      <c r="P2437" s="34">
        <v>0</v>
      </c>
      <c r="Q2437" s="34">
        <v>0</v>
      </c>
      <c r="R2437" s="34">
        <f>AH2437</f>
        <v>0</v>
      </c>
      <c r="S2437" s="122"/>
      <c r="T2437" s="41">
        <f>SUM(U2437,AA2437)</f>
        <v>317</v>
      </c>
      <c r="U2437" s="41">
        <f>IF(SUM(V2437:Y2437)&gt;=250, 250,SUM(V2437:Y2437))</f>
        <v>0</v>
      </c>
      <c r="V2437" s="41">
        <v>0</v>
      </c>
      <c r="W2437" s="41">
        <v>0</v>
      </c>
      <c r="X2437" s="41">
        <f>SUM(AL2437,AN2437,BO2437,BS2437)</f>
        <v>0</v>
      </c>
      <c r="Y2437" s="41">
        <f>SUM(AO2437:BN2437)</f>
        <v>0</v>
      </c>
      <c r="Z2437" s="41">
        <f>COUNTIF(AO2437:BN2437, "&gt;0")</f>
        <v>0</v>
      </c>
      <c r="AA2437" s="41">
        <f>SUM(AB2437:AF2437)</f>
        <v>317</v>
      </c>
      <c r="AB2437" s="41">
        <f>BP2437+BQ2437</f>
        <v>150</v>
      </c>
      <c r="AC2437" s="41">
        <v>0</v>
      </c>
      <c r="AD2437" s="41">
        <v>0</v>
      </c>
      <c r="AE2437" s="41">
        <f>SUM(BR2437)</f>
        <v>167</v>
      </c>
      <c r="AF2437" s="41">
        <f>SUM(AM2437)</f>
        <v>0</v>
      </c>
      <c r="AG2437" s="122"/>
      <c r="AH2437" s="36">
        <v>0</v>
      </c>
      <c r="AI2437" s="126">
        <v>0</v>
      </c>
      <c r="AJ2437" s="36">
        <v>0</v>
      </c>
      <c r="AK2437" s="121"/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14">
        <v>0</v>
      </c>
      <c r="AR2437" s="1">
        <v>0</v>
      </c>
      <c r="AS2437" s="114">
        <v>0</v>
      </c>
      <c r="AT2437" s="114">
        <v>0</v>
      </c>
      <c r="AU2437" s="114">
        <v>0</v>
      </c>
      <c r="AV2437" s="114">
        <v>0</v>
      </c>
      <c r="AW2437" s="114">
        <v>0</v>
      </c>
      <c r="AX2437" s="114">
        <v>0</v>
      </c>
      <c r="AY2437" s="114">
        <v>0</v>
      </c>
      <c r="AZ2437" s="114">
        <v>0</v>
      </c>
      <c r="BA2437" s="114">
        <v>0</v>
      </c>
      <c r="BB2437" s="114">
        <v>0</v>
      </c>
      <c r="BC2437" s="114">
        <v>0</v>
      </c>
      <c r="BD2437" s="115">
        <v>0</v>
      </c>
      <c r="BE2437" s="114">
        <v>0</v>
      </c>
      <c r="BF2437" s="114">
        <v>0</v>
      </c>
      <c r="BG2437" s="114">
        <v>0</v>
      </c>
      <c r="BH2437" s="114">
        <v>0</v>
      </c>
      <c r="BI2437" s="114">
        <v>0</v>
      </c>
      <c r="BJ2437" s="114">
        <v>0</v>
      </c>
      <c r="BK2437" s="114">
        <v>0</v>
      </c>
      <c r="BL2437" s="114">
        <v>0</v>
      </c>
      <c r="BM2437" s="114">
        <v>0</v>
      </c>
      <c r="BN2437" s="114">
        <v>0</v>
      </c>
      <c r="BO2437" s="114">
        <v>0</v>
      </c>
      <c r="BP2437" s="114">
        <v>150</v>
      </c>
      <c r="BQ2437" s="114">
        <v>0</v>
      </c>
      <c r="BR2437" s="114">
        <v>167</v>
      </c>
      <c r="BS2437" s="114">
        <v>0</v>
      </c>
    </row>
    <row r="2438" spans="1:71" ht="15" x14ac:dyDescent="0.25">
      <c r="A2438" s="1" t="str">
        <f>CONCATENATE(G2438,"-",F2438,"-",H2438)</f>
        <v>999925194-Blue-Youth</v>
      </c>
      <c r="B2438" s="1" t="str">
        <f>CONCATENATE(G2438,"-",H2438)</f>
        <v>999925194-Youth</v>
      </c>
      <c r="C2438" s="36" t="s">
        <v>972</v>
      </c>
      <c r="D2438" s="36" t="s">
        <v>2354</v>
      </c>
      <c r="E2438" s="36" t="s">
        <v>27</v>
      </c>
      <c r="F2438" s="36" t="s">
        <v>148</v>
      </c>
      <c r="G2438" s="128">
        <v>999925194</v>
      </c>
      <c r="H2438" s="36" t="s">
        <v>208</v>
      </c>
      <c r="I2438" s="34">
        <f>((L2438)-J2438)+T2438</f>
        <v>271</v>
      </c>
      <c r="J2438" s="36"/>
      <c r="K2438" s="35"/>
      <c r="L2438" s="34">
        <f>SUM(N2438,O2438,P2438,Q2438,R2438,M2438)</f>
        <v>0</v>
      </c>
      <c r="M2438" s="34">
        <f>AJ2438</f>
        <v>0</v>
      </c>
      <c r="N2438" s="34">
        <f>SUM(AI2438)</f>
        <v>0</v>
      </c>
      <c r="O2438" s="34">
        <f>0</f>
        <v>0</v>
      </c>
      <c r="P2438" s="34">
        <v>0</v>
      </c>
      <c r="Q2438" s="34">
        <v>0</v>
      </c>
      <c r="R2438" s="34">
        <f>AH2438</f>
        <v>0</v>
      </c>
      <c r="S2438" s="122"/>
      <c r="T2438" s="41">
        <f>SUM(U2438,AA2438)</f>
        <v>271</v>
      </c>
      <c r="U2438" s="41">
        <f>IF(SUM(V2438:Y2438)&gt;=250, 250,SUM(V2438:Y2438))</f>
        <v>128</v>
      </c>
      <c r="V2438" s="41">
        <v>0</v>
      </c>
      <c r="W2438" s="41">
        <v>0</v>
      </c>
      <c r="X2438" s="41">
        <f>SUM(AL2438,AN2438,BO2438,BS2438)</f>
        <v>0</v>
      </c>
      <c r="Y2438" s="41">
        <f>SUM(AO2438:BN2438)-60</f>
        <v>128</v>
      </c>
      <c r="Z2438" s="41">
        <f>COUNTIF(AO2438:BN2438, "&gt;0")</f>
        <v>3</v>
      </c>
      <c r="AA2438" s="41">
        <f>SUM(AB2438:AF2438)</f>
        <v>143</v>
      </c>
      <c r="AB2438" s="41">
        <f>BP2438+BQ2438</f>
        <v>0</v>
      </c>
      <c r="AC2438" s="41">
        <v>0</v>
      </c>
      <c r="AD2438" s="41">
        <v>0</v>
      </c>
      <c r="AE2438" s="41">
        <f>SUM(BR2438)</f>
        <v>143</v>
      </c>
      <c r="AF2438" s="41">
        <f>SUM(AM2438)</f>
        <v>0</v>
      </c>
      <c r="AG2438" s="122"/>
      <c r="AH2438" s="36">
        <v>0</v>
      </c>
      <c r="AI2438" s="36">
        <v>0</v>
      </c>
      <c r="AJ2438" s="36">
        <v>0</v>
      </c>
      <c r="AK2438" s="121"/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14">
        <v>0</v>
      </c>
      <c r="AR2438" s="1">
        <v>0</v>
      </c>
      <c r="AS2438" s="114">
        <v>0</v>
      </c>
      <c r="AT2438" s="114">
        <v>0</v>
      </c>
      <c r="AU2438" s="114">
        <v>0</v>
      </c>
      <c r="AV2438" s="114">
        <v>0</v>
      </c>
      <c r="AW2438" s="114">
        <v>68</v>
      </c>
      <c r="AX2438" s="114">
        <v>0</v>
      </c>
      <c r="AY2438" s="114">
        <v>0</v>
      </c>
      <c r="AZ2438" s="114">
        <v>0</v>
      </c>
      <c r="BA2438" s="114">
        <v>0</v>
      </c>
      <c r="BB2438" s="114">
        <v>60</v>
      </c>
      <c r="BC2438" s="114">
        <v>0</v>
      </c>
      <c r="BD2438" s="115">
        <v>0</v>
      </c>
      <c r="BE2438" s="114">
        <v>0</v>
      </c>
      <c r="BF2438" s="114">
        <v>0</v>
      </c>
      <c r="BG2438" s="114">
        <v>0</v>
      </c>
      <c r="BH2438" s="114">
        <v>0</v>
      </c>
      <c r="BI2438" s="114">
        <v>60</v>
      </c>
      <c r="BJ2438" s="114">
        <v>0</v>
      </c>
      <c r="BK2438" s="114">
        <v>0</v>
      </c>
      <c r="BL2438" s="114">
        <v>0</v>
      </c>
      <c r="BM2438" s="114">
        <v>0</v>
      </c>
      <c r="BN2438" s="114">
        <v>0</v>
      </c>
      <c r="BO2438" s="114">
        <v>0</v>
      </c>
      <c r="BP2438" s="114">
        <v>0</v>
      </c>
      <c r="BQ2438" s="114">
        <v>0</v>
      </c>
      <c r="BR2438" s="114">
        <v>143</v>
      </c>
      <c r="BS2438" s="114">
        <v>0</v>
      </c>
    </row>
    <row r="2439" spans="1:71" ht="15" x14ac:dyDescent="0.25">
      <c r="A2439" s="1" t="str">
        <f>CONCATENATE(G2439,"-",F2439,"-",H2439)</f>
        <v>999933730-Blue-Youth</v>
      </c>
      <c r="B2439" s="1" t="str">
        <f>CONCATENATE(G2439,"-",H2439)</f>
        <v>999933730-Youth</v>
      </c>
      <c r="C2439" s="36" t="s">
        <v>573</v>
      </c>
      <c r="D2439" s="36" t="s">
        <v>2033</v>
      </c>
      <c r="E2439" s="36" t="s">
        <v>27</v>
      </c>
      <c r="F2439" s="36" t="s">
        <v>148</v>
      </c>
      <c r="G2439" s="128">
        <v>999933730</v>
      </c>
      <c r="H2439" s="36" t="s">
        <v>208</v>
      </c>
      <c r="I2439" s="34">
        <f>((L2439)-J2439)+T2439</f>
        <v>251.5</v>
      </c>
      <c r="J2439" s="34">
        <f>L2439/2</f>
        <v>0</v>
      </c>
      <c r="K2439" s="37"/>
      <c r="L2439" s="34">
        <f>SUM(N2439,O2439,P2439,Q2439,R2439,M2439)</f>
        <v>0</v>
      </c>
      <c r="M2439" s="34">
        <f>AJ2439</f>
        <v>0</v>
      </c>
      <c r="N2439" s="34">
        <f>SUM(AI2439)</f>
        <v>0</v>
      </c>
      <c r="O2439" s="34">
        <f>0</f>
        <v>0</v>
      </c>
      <c r="P2439" s="34">
        <v>0</v>
      </c>
      <c r="Q2439" s="34">
        <v>0</v>
      </c>
      <c r="R2439" s="34">
        <f>AH2439</f>
        <v>0</v>
      </c>
      <c r="S2439" s="122"/>
      <c r="T2439" s="41">
        <f>SUM(U2439,AA2439)</f>
        <v>251.5</v>
      </c>
      <c r="U2439" s="41">
        <f>IF(SUM(V2439:Y2439)&gt;=250, 250,SUM(V2439:Y2439))</f>
        <v>60</v>
      </c>
      <c r="V2439" s="41">
        <v>0</v>
      </c>
      <c r="W2439" s="41">
        <v>0</v>
      </c>
      <c r="X2439" s="41">
        <f>SUM(AL2439,AN2439,BO2439,BS2439)</f>
        <v>0</v>
      </c>
      <c r="Y2439" s="41">
        <f>SUM(AO2439:BN2439)</f>
        <v>60</v>
      </c>
      <c r="Z2439" s="41">
        <f>COUNTIF(AO2439:BN2439, "&gt;0")</f>
        <v>1</v>
      </c>
      <c r="AA2439" s="41">
        <f>SUM(AB2439:AF2439)</f>
        <v>191.5</v>
      </c>
      <c r="AB2439" s="41">
        <f>BP2439+BQ2439</f>
        <v>84.5</v>
      </c>
      <c r="AC2439" s="41">
        <v>0</v>
      </c>
      <c r="AD2439" s="41">
        <v>0</v>
      </c>
      <c r="AE2439" s="41">
        <f>SUM(BR2439)</f>
        <v>107</v>
      </c>
      <c r="AF2439" s="41">
        <f>SUM(AM2439)</f>
        <v>0</v>
      </c>
      <c r="AG2439" s="122"/>
      <c r="AH2439" s="36">
        <v>0</v>
      </c>
      <c r="AI2439" s="126">
        <v>0</v>
      </c>
      <c r="AJ2439" s="36">
        <v>0</v>
      </c>
      <c r="AK2439" s="37"/>
      <c r="AL2439" s="1">
        <v>0</v>
      </c>
      <c r="AM2439" s="1">
        <v>0</v>
      </c>
      <c r="AN2439" s="1">
        <v>0</v>
      </c>
      <c r="AO2439" s="1">
        <v>0</v>
      </c>
      <c r="AP2439" s="1">
        <v>60</v>
      </c>
      <c r="AQ2439" s="114">
        <v>0</v>
      </c>
      <c r="AR2439" s="1">
        <v>0</v>
      </c>
      <c r="AS2439" s="114">
        <v>0</v>
      </c>
      <c r="AT2439" s="114">
        <v>0</v>
      </c>
      <c r="AU2439" s="114">
        <v>0</v>
      </c>
      <c r="AV2439" s="114">
        <v>0</v>
      </c>
      <c r="AW2439" s="114">
        <v>0</v>
      </c>
      <c r="AX2439" s="114">
        <v>0</v>
      </c>
      <c r="AY2439" s="114">
        <v>0</v>
      </c>
      <c r="AZ2439" s="114">
        <v>0</v>
      </c>
      <c r="BA2439" s="114">
        <v>0</v>
      </c>
      <c r="BB2439" s="114">
        <v>0</v>
      </c>
      <c r="BC2439" s="114">
        <v>0</v>
      </c>
      <c r="BD2439" s="115">
        <v>0</v>
      </c>
      <c r="BE2439" s="114">
        <v>0</v>
      </c>
      <c r="BF2439" s="114">
        <v>0</v>
      </c>
      <c r="BG2439" s="114">
        <v>0</v>
      </c>
      <c r="BH2439" s="114">
        <v>0</v>
      </c>
      <c r="BI2439" s="114">
        <v>0</v>
      </c>
      <c r="BJ2439" s="114">
        <v>0</v>
      </c>
      <c r="BK2439" s="114">
        <v>0</v>
      </c>
      <c r="BL2439" s="114">
        <v>0</v>
      </c>
      <c r="BM2439" s="114">
        <v>0</v>
      </c>
      <c r="BN2439" s="114">
        <v>0</v>
      </c>
      <c r="BO2439" s="114">
        <v>0</v>
      </c>
      <c r="BP2439" s="114">
        <v>84.5</v>
      </c>
      <c r="BQ2439" s="114">
        <v>0</v>
      </c>
      <c r="BR2439" s="114">
        <v>107</v>
      </c>
      <c r="BS2439" s="114">
        <v>0</v>
      </c>
    </row>
    <row r="2440" spans="1:71" ht="15" x14ac:dyDescent="0.25">
      <c r="A2440" s="1" t="str">
        <f>CONCATENATE(G2440,"-",F2440,"-",H2440)</f>
        <v>999928925-Blue-Youth</v>
      </c>
      <c r="B2440" s="1" t="str">
        <f>CONCATENATE(G2440,"-",H2440)</f>
        <v>999928925-Youth</v>
      </c>
      <c r="C2440" s="36" t="s">
        <v>1335</v>
      </c>
      <c r="D2440" s="36" t="s">
        <v>2349</v>
      </c>
      <c r="E2440" s="36" t="s">
        <v>27</v>
      </c>
      <c r="F2440" s="36" t="s">
        <v>148</v>
      </c>
      <c r="G2440" s="128">
        <v>999928925</v>
      </c>
      <c r="H2440" s="36" t="s">
        <v>208</v>
      </c>
      <c r="I2440" s="34">
        <f>((L2440)-J2440)+T2440</f>
        <v>237</v>
      </c>
      <c r="J2440" s="36"/>
      <c r="K2440" s="35"/>
      <c r="L2440" s="34">
        <f>SUM(N2440,O2440,P2440,Q2440,R2440,M2440)</f>
        <v>30</v>
      </c>
      <c r="M2440" s="34">
        <f>AJ2440</f>
        <v>0</v>
      </c>
      <c r="N2440" s="34">
        <f>SUM(AI2440)</f>
        <v>0</v>
      </c>
      <c r="O2440" s="34">
        <f>0</f>
        <v>0</v>
      </c>
      <c r="P2440" s="34">
        <v>0</v>
      </c>
      <c r="Q2440" s="34">
        <v>0</v>
      </c>
      <c r="R2440" s="34">
        <f>AH2440</f>
        <v>30</v>
      </c>
      <c r="S2440" s="122"/>
      <c r="T2440" s="41">
        <f>SUM(U2440,AA2440)</f>
        <v>207</v>
      </c>
      <c r="U2440" s="41">
        <f>IF(SUM(V2440:Y2440)&gt;=250, 250,SUM(V2440:Y2440))</f>
        <v>38</v>
      </c>
      <c r="V2440" s="41">
        <v>0</v>
      </c>
      <c r="W2440" s="41">
        <v>0</v>
      </c>
      <c r="X2440" s="41">
        <f>SUM(AL2440,AN2440,BO2440,BS2440)</f>
        <v>0</v>
      </c>
      <c r="Y2440" s="41">
        <f>SUM(AO2440:BN2440)</f>
        <v>38</v>
      </c>
      <c r="Z2440" s="41">
        <f>COUNTIF(AO2440:BN2440, "&gt;0")</f>
        <v>1</v>
      </c>
      <c r="AA2440" s="41">
        <f>SUM(AB2440:AF2440)</f>
        <v>169</v>
      </c>
      <c r="AB2440" s="41">
        <f>BP2440+BQ2440</f>
        <v>169</v>
      </c>
      <c r="AC2440" s="41">
        <v>0</v>
      </c>
      <c r="AD2440" s="41">
        <v>0</v>
      </c>
      <c r="AE2440" s="41">
        <f>SUM(BR2440)</f>
        <v>0</v>
      </c>
      <c r="AF2440" s="41">
        <f>SUM(AM2440)</f>
        <v>0</v>
      </c>
      <c r="AG2440" s="122"/>
      <c r="AH2440" s="36">
        <v>30</v>
      </c>
      <c r="AI2440" s="36">
        <v>0</v>
      </c>
      <c r="AJ2440" s="36">
        <v>0</v>
      </c>
      <c r="AK2440" s="121"/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14">
        <v>0</v>
      </c>
      <c r="AR2440" s="1">
        <v>0</v>
      </c>
      <c r="AS2440" s="114">
        <v>0</v>
      </c>
      <c r="AT2440" s="114">
        <v>0</v>
      </c>
      <c r="AU2440" s="114">
        <v>0</v>
      </c>
      <c r="AV2440" s="114">
        <v>0</v>
      </c>
      <c r="AW2440" s="114">
        <v>38</v>
      </c>
      <c r="AX2440" s="114">
        <v>0</v>
      </c>
      <c r="AY2440" s="114">
        <v>0</v>
      </c>
      <c r="AZ2440" s="114">
        <v>0</v>
      </c>
      <c r="BA2440" s="114">
        <v>0</v>
      </c>
      <c r="BB2440" s="114">
        <v>0</v>
      </c>
      <c r="BC2440" s="114">
        <v>0</v>
      </c>
      <c r="BD2440" s="115">
        <v>0</v>
      </c>
      <c r="BE2440" s="114">
        <v>0</v>
      </c>
      <c r="BF2440" s="114">
        <v>0</v>
      </c>
      <c r="BG2440" s="114">
        <v>0</v>
      </c>
      <c r="BH2440" s="114">
        <v>0</v>
      </c>
      <c r="BI2440" s="114">
        <v>0</v>
      </c>
      <c r="BJ2440" s="114">
        <v>0</v>
      </c>
      <c r="BK2440" s="114">
        <v>0</v>
      </c>
      <c r="BL2440" s="114">
        <v>0</v>
      </c>
      <c r="BM2440" s="114">
        <v>0</v>
      </c>
      <c r="BN2440" s="114">
        <v>0</v>
      </c>
      <c r="BO2440" s="114">
        <v>0</v>
      </c>
      <c r="BP2440" s="114">
        <v>0</v>
      </c>
      <c r="BQ2440" s="114">
        <v>169</v>
      </c>
      <c r="BR2440" s="114">
        <v>0</v>
      </c>
      <c r="BS2440" s="114">
        <v>0</v>
      </c>
    </row>
    <row r="2441" spans="1:71" ht="15" x14ac:dyDescent="0.25">
      <c r="A2441" s="1" t="str">
        <f>CONCATENATE(G2441,"-",F2441,"-",H2441)</f>
        <v>999929551-Blue-Youth</v>
      </c>
      <c r="B2441" s="1" t="str">
        <f>CONCATENATE(G2441,"-",H2441)</f>
        <v>999929551-Youth</v>
      </c>
      <c r="C2441" s="36" t="s">
        <v>1249</v>
      </c>
      <c r="D2441" s="36" t="s">
        <v>61</v>
      </c>
      <c r="E2441" s="36" t="s">
        <v>27</v>
      </c>
      <c r="F2441" s="36" t="s">
        <v>148</v>
      </c>
      <c r="G2441" s="128">
        <v>999929551</v>
      </c>
      <c r="H2441" s="36" t="s">
        <v>208</v>
      </c>
      <c r="I2441" s="34">
        <f>((L2441)-J2441)+T2441</f>
        <v>227</v>
      </c>
      <c r="J2441" s="34">
        <f>L2441/2</f>
        <v>0</v>
      </c>
      <c r="K2441" s="37"/>
      <c r="L2441" s="34">
        <f>SUM(N2441,O2441,P2441,Q2441,R2441,M2441)</f>
        <v>0</v>
      </c>
      <c r="M2441" s="34">
        <f>AJ2441</f>
        <v>0</v>
      </c>
      <c r="N2441" s="34">
        <f>SUM(AI2441)</f>
        <v>0</v>
      </c>
      <c r="O2441" s="34">
        <f>0</f>
        <v>0</v>
      </c>
      <c r="P2441" s="34">
        <v>0</v>
      </c>
      <c r="Q2441" s="34">
        <v>0</v>
      </c>
      <c r="R2441" s="34">
        <f>AH2441</f>
        <v>0</v>
      </c>
      <c r="S2441" s="122"/>
      <c r="T2441" s="41">
        <f>SUM(U2441,AA2441)</f>
        <v>227</v>
      </c>
      <c r="U2441" s="41">
        <f>IF(SUM(V2441:Y2441)&gt;=250, 250,SUM(V2441:Y2441))</f>
        <v>120</v>
      </c>
      <c r="V2441" s="41">
        <v>0</v>
      </c>
      <c r="W2441" s="41">
        <v>0</v>
      </c>
      <c r="X2441" s="41">
        <f>SUM(AL2441,AN2441,BO2441,BS2441)</f>
        <v>0</v>
      </c>
      <c r="Y2441" s="41">
        <f>SUM(AO2441:BN2441)</f>
        <v>120</v>
      </c>
      <c r="Z2441" s="41">
        <f>COUNTIF(AO2441:BN2441, "&gt;0")</f>
        <v>2</v>
      </c>
      <c r="AA2441" s="41">
        <f>SUM(AB2441:AF2441)</f>
        <v>107</v>
      </c>
      <c r="AB2441" s="41">
        <f>BP2441+BQ2441</f>
        <v>0</v>
      </c>
      <c r="AC2441" s="41">
        <v>0</v>
      </c>
      <c r="AD2441" s="41">
        <v>0</v>
      </c>
      <c r="AE2441" s="41">
        <f>SUM(BR2441)</f>
        <v>107</v>
      </c>
      <c r="AF2441" s="41">
        <f>SUM(AM2441)</f>
        <v>0</v>
      </c>
      <c r="AG2441" s="122"/>
      <c r="AH2441" s="36">
        <v>0</v>
      </c>
      <c r="AI2441" s="36">
        <v>0</v>
      </c>
      <c r="AJ2441" s="36">
        <v>0</v>
      </c>
      <c r="AK2441" s="37"/>
      <c r="AL2441" s="1">
        <v>0</v>
      </c>
      <c r="AM2441" s="1">
        <v>0</v>
      </c>
      <c r="AN2441" s="1">
        <v>0</v>
      </c>
      <c r="AO2441" s="1">
        <v>60</v>
      </c>
      <c r="AP2441" s="1">
        <v>0</v>
      </c>
      <c r="AQ2441" s="114">
        <v>0</v>
      </c>
      <c r="AR2441" s="1">
        <v>0</v>
      </c>
      <c r="AS2441" s="114">
        <v>0</v>
      </c>
      <c r="AT2441" s="114">
        <v>0</v>
      </c>
      <c r="AU2441" s="114">
        <v>0</v>
      </c>
      <c r="AV2441" s="114">
        <v>60</v>
      </c>
      <c r="AW2441" s="114">
        <v>0</v>
      </c>
      <c r="AX2441" s="114">
        <v>0</v>
      </c>
      <c r="AY2441" s="114">
        <v>0</v>
      </c>
      <c r="AZ2441" s="114">
        <v>0</v>
      </c>
      <c r="BA2441" s="114">
        <v>0</v>
      </c>
      <c r="BB2441" s="114">
        <v>0</v>
      </c>
      <c r="BC2441" s="114">
        <v>0</v>
      </c>
      <c r="BD2441" s="115">
        <v>0</v>
      </c>
      <c r="BE2441" s="114">
        <v>0</v>
      </c>
      <c r="BF2441" s="114">
        <v>0</v>
      </c>
      <c r="BG2441" s="114">
        <v>0</v>
      </c>
      <c r="BH2441" s="114">
        <v>0</v>
      </c>
      <c r="BI2441" s="114">
        <v>0</v>
      </c>
      <c r="BJ2441" s="114">
        <v>0</v>
      </c>
      <c r="BK2441" s="114">
        <v>0</v>
      </c>
      <c r="BL2441" s="114">
        <v>0</v>
      </c>
      <c r="BM2441" s="114">
        <v>0</v>
      </c>
      <c r="BN2441" s="114">
        <v>0</v>
      </c>
      <c r="BO2441" s="114">
        <v>0</v>
      </c>
      <c r="BP2441" s="114">
        <v>0</v>
      </c>
      <c r="BQ2441" s="114">
        <v>0</v>
      </c>
      <c r="BR2441" s="114">
        <v>107</v>
      </c>
      <c r="BS2441" s="114">
        <v>0</v>
      </c>
    </row>
    <row r="2442" spans="1:71" ht="15" x14ac:dyDescent="0.25">
      <c r="A2442" s="1" t="str">
        <f>CONCATENATE(G2442,"-",F2442,"-",H2442)</f>
        <v>999930597-Blue-Youth</v>
      </c>
      <c r="B2442" s="1" t="str">
        <f>CONCATENATE(G2442,"-",H2442)</f>
        <v>999930597-Youth</v>
      </c>
      <c r="C2442" s="36" t="s">
        <v>526</v>
      </c>
      <c r="D2442" s="36" t="s">
        <v>1522</v>
      </c>
      <c r="E2442" s="36" t="s">
        <v>27</v>
      </c>
      <c r="F2442" s="36" t="s">
        <v>148</v>
      </c>
      <c r="G2442" s="36">
        <v>999930597</v>
      </c>
      <c r="H2442" s="36" t="s">
        <v>208</v>
      </c>
      <c r="I2442" s="34">
        <f>((L2442)-J2442)+T2442</f>
        <v>227</v>
      </c>
      <c r="J2442" s="34">
        <f>L2442/2</f>
        <v>0</v>
      </c>
      <c r="K2442" s="37"/>
      <c r="L2442" s="34">
        <f>SUM(N2442,O2442,P2442,Q2442,R2442,M2442)</f>
        <v>0</v>
      </c>
      <c r="M2442" s="34">
        <f>AJ2442</f>
        <v>0</v>
      </c>
      <c r="N2442" s="34">
        <f>SUM(AI2442)</f>
        <v>0</v>
      </c>
      <c r="O2442" s="34">
        <f>0</f>
        <v>0</v>
      </c>
      <c r="P2442" s="34">
        <v>0</v>
      </c>
      <c r="Q2442" s="34">
        <v>0</v>
      </c>
      <c r="R2442" s="34">
        <f>AH2442</f>
        <v>0</v>
      </c>
      <c r="S2442" s="122"/>
      <c r="T2442" s="41">
        <f>SUM(U2442,AA2442)</f>
        <v>227</v>
      </c>
      <c r="U2442" s="41">
        <f>IF(SUM(V2442:Y2442)&gt;=250, 250,SUM(V2442:Y2442))</f>
        <v>120</v>
      </c>
      <c r="V2442" s="41">
        <v>0</v>
      </c>
      <c r="W2442" s="41">
        <v>0</v>
      </c>
      <c r="X2442" s="41">
        <f>SUM(AL2442,AN2442,BO2442,BS2442)</f>
        <v>0</v>
      </c>
      <c r="Y2442" s="41">
        <f>SUM(AO2442:BN2442)</f>
        <v>120</v>
      </c>
      <c r="Z2442" s="41">
        <f>COUNTIF(AO2442:BN2442, "&gt;0")</f>
        <v>1</v>
      </c>
      <c r="AA2442" s="41">
        <f>SUM(AB2442:AF2442)</f>
        <v>107</v>
      </c>
      <c r="AB2442" s="41">
        <f>BP2442+BQ2442</f>
        <v>0</v>
      </c>
      <c r="AC2442" s="41">
        <v>0</v>
      </c>
      <c r="AD2442" s="41">
        <v>0</v>
      </c>
      <c r="AE2442" s="41">
        <f>SUM(BR2442)</f>
        <v>107</v>
      </c>
      <c r="AF2442" s="41">
        <f>SUM(AM2442)</f>
        <v>0</v>
      </c>
      <c r="AG2442" s="122"/>
      <c r="AH2442" s="36">
        <v>0</v>
      </c>
      <c r="AI2442" s="36">
        <v>0</v>
      </c>
      <c r="AJ2442" s="36">
        <v>0</v>
      </c>
      <c r="AK2442" s="121"/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14">
        <v>0</v>
      </c>
      <c r="AR2442" s="1">
        <v>0</v>
      </c>
      <c r="AS2442" s="114">
        <v>0</v>
      </c>
      <c r="AT2442" s="114">
        <v>0</v>
      </c>
      <c r="AU2442" s="114">
        <v>0</v>
      </c>
      <c r="AV2442" s="114">
        <v>0</v>
      </c>
      <c r="AW2442" s="114">
        <v>0</v>
      </c>
      <c r="AX2442" s="114">
        <v>0</v>
      </c>
      <c r="AY2442" s="114">
        <v>0</v>
      </c>
      <c r="AZ2442" s="114">
        <v>0</v>
      </c>
      <c r="BA2442" s="114">
        <v>0</v>
      </c>
      <c r="BB2442" s="114">
        <v>0</v>
      </c>
      <c r="BC2442" s="114">
        <v>0</v>
      </c>
      <c r="BD2442" s="115">
        <v>0</v>
      </c>
      <c r="BE2442" s="114">
        <v>0</v>
      </c>
      <c r="BF2442" s="114">
        <v>0</v>
      </c>
      <c r="BG2442" s="114">
        <v>0</v>
      </c>
      <c r="BH2442" s="114">
        <v>0</v>
      </c>
      <c r="BI2442" s="114">
        <v>0</v>
      </c>
      <c r="BJ2442" s="114">
        <v>0</v>
      </c>
      <c r="BK2442" s="114">
        <v>0</v>
      </c>
      <c r="BL2442" s="114">
        <v>120</v>
      </c>
      <c r="BM2442" s="114">
        <v>0</v>
      </c>
      <c r="BN2442" s="114">
        <v>0</v>
      </c>
      <c r="BO2442" s="114">
        <v>0</v>
      </c>
      <c r="BP2442" s="114">
        <v>0</v>
      </c>
      <c r="BQ2442" s="114">
        <v>0</v>
      </c>
      <c r="BR2442" s="114">
        <v>107</v>
      </c>
      <c r="BS2442" s="114">
        <v>0</v>
      </c>
    </row>
    <row r="2443" spans="1:71" ht="15" x14ac:dyDescent="0.25">
      <c r="A2443" s="1" t="str">
        <f>CONCATENATE(G2443,"-",F2443,"-",H2443)</f>
        <v>999929191-Blue-Youth</v>
      </c>
      <c r="B2443" s="1" t="str">
        <f>CONCATENATE(G2443,"-",H2443)</f>
        <v>999929191-Youth</v>
      </c>
      <c r="C2443" s="36" t="s">
        <v>201</v>
      </c>
      <c r="D2443" s="36" t="s">
        <v>1371</v>
      </c>
      <c r="E2443" s="36" t="s">
        <v>27</v>
      </c>
      <c r="F2443" s="36" t="s">
        <v>148</v>
      </c>
      <c r="G2443" s="128">
        <v>999929191</v>
      </c>
      <c r="H2443" s="36" t="s">
        <v>208</v>
      </c>
      <c r="I2443" s="34">
        <f>((L2443)-J2443)+T2443</f>
        <v>197</v>
      </c>
      <c r="J2443" s="36"/>
      <c r="K2443" s="35"/>
      <c r="L2443" s="34">
        <f>SUM(N2443,O2443,P2443,Q2443,R2443,M2443)</f>
        <v>0</v>
      </c>
      <c r="M2443" s="34">
        <f>AJ2443</f>
        <v>0</v>
      </c>
      <c r="N2443" s="34">
        <f>SUM(AI2443)</f>
        <v>0</v>
      </c>
      <c r="O2443" s="34">
        <f>0</f>
        <v>0</v>
      </c>
      <c r="P2443" s="34">
        <v>0</v>
      </c>
      <c r="Q2443" s="34">
        <v>0</v>
      </c>
      <c r="R2443" s="34">
        <f>AH2443</f>
        <v>0</v>
      </c>
      <c r="S2443" s="122"/>
      <c r="T2443" s="41">
        <f>SUM(U2443,AA2443)</f>
        <v>197</v>
      </c>
      <c r="U2443" s="41">
        <f>IF(SUM(V2443:Y2443)&gt;=250, 250,SUM(V2443:Y2443))</f>
        <v>90</v>
      </c>
      <c r="V2443" s="41">
        <v>0</v>
      </c>
      <c r="W2443" s="41">
        <v>0</v>
      </c>
      <c r="X2443" s="41">
        <f>SUM(AL2443,AN2443,BO2443,BS2443)</f>
        <v>0</v>
      </c>
      <c r="Y2443" s="41">
        <f>SUM(AO2443:BN2443)</f>
        <v>90</v>
      </c>
      <c r="Z2443" s="41">
        <f>COUNTIF(AO2443:BN2443, "&gt;0")</f>
        <v>1</v>
      </c>
      <c r="AA2443" s="41">
        <f>SUM(AB2443:AF2443)</f>
        <v>107</v>
      </c>
      <c r="AB2443" s="41">
        <f>BP2443+BQ2443</f>
        <v>0</v>
      </c>
      <c r="AC2443" s="41">
        <v>0</v>
      </c>
      <c r="AD2443" s="41">
        <v>0</v>
      </c>
      <c r="AE2443" s="41">
        <f>SUM(BR2443)</f>
        <v>107</v>
      </c>
      <c r="AF2443" s="41">
        <f>SUM(AM2443)</f>
        <v>0</v>
      </c>
      <c r="AG2443" s="122"/>
      <c r="AH2443" s="36">
        <v>0</v>
      </c>
      <c r="AI2443" s="36">
        <v>0</v>
      </c>
      <c r="AJ2443" s="36">
        <v>0</v>
      </c>
      <c r="AK2443" s="121"/>
      <c r="AL2443" s="1">
        <v>0</v>
      </c>
      <c r="AM2443" s="1">
        <v>0</v>
      </c>
      <c r="AN2443" s="1">
        <v>0</v>
      </c>
      <c r="AO2443" s="1">
        <v>0</v>
      </c>
      <c r="AP2443" s="1">
        <v>0</v>
      </c>
      <c r="AQ2443" s="114">
        <v>0</v>
      </c>
      <c r="AR2443" s="1">
        <v>0</v>
      </c>
      <c r="AS2443" s="114">
        <v>0</v>
      </c>
      <c r="AT2443" s="114">
        <v>0</v>
      </c>
      <c r="AU2443" s="114">
        <v>0</v>
      </c>
      <c r="AV2443" s="114">
        <v>0</v>
      </c>
      <c r="AW2443" s="114">
        <v>90</v>
      </c>
      <c r="AX2443" s="114">
        <v>0</v>
      </c>
      <c r="AY2443" s="114">
        <v>0</v>
      </c>
      <c r="AZ2443" s="114">
        <v>0</v>
      </c>
      <c r="BA2443" s="114">
        <v>0</v>
      </c>
      <c r="BB2443" s="114">
        <v>0</v>
      </c>
      <c r="BC2443" s="114">
        <v>0</v>
      </c>
      <c r="BD2443" s="115">
        <v>0</v>
      </c>
      <c r="BE2443" s="114">
        <v>0</v>
      </c>
      <c r="BF2443" s="114">
        <v>0</v>
      </c>
      <c r="BG2443" s="114">
        <v>0</v>
      </c>
      <c r="BH2443" s="114">
        <v>0</v>
      </c>
      <c r="BI2443" s="114">
        <v>0</v>
      </c>
      <c r="BJ2443" s="114">
        <v>0</v>
      </c>
      <c r="BK2443" s="114">
        <v>0</v>
      </c>
      <c r="BL2443" s="114">
        <v>0</v>
      </c>
      <c r="BM2443" s="114">
        <v>0</v>
      </c>
      <c r="BN2443" s="114">
        <v>0</v>
      </c>
      <c r="BO2443" s="114">
        <v>0</v>
      </c>
      <c r="BP2443" s="114">
        <v>0</v>
      </c>
      <c r="BQ2443" s="114">
        <v>0</v>
      </c>
      <c r="BR2443" s="114">
        <v>107</v>
      </c>
      <c r="BS2443" s="114">
        <v>0</v>
      </c>
    </row>
    <row r="2444" spans="1:71" ht="15" x14ac:dyDescent="0.25">
      <c r="A2444" s="1" t="str">
        <f>CONCATENATE(G2444,"-",F2444,"-",H2444)</f>
        <v>999930522-Blue-Youth</v>
      </c>
      <c r="B2444" s="1" t="str">
        <f>CONCATENATE(G2444,"-",H2444)</f>
        <v>999930522-Youth</v>
      </c>
      <c r="C2444" s="36" t="s">
        <v>810</v>
      </c>
      <c r="D2444" s="36" t="s">
        <v>1477</v>
      </c>
      <c r="E2444" s="36" t="s">
        <v>27</v>
      </c>
      <c r="F2444" s="36" t="s">
        <v>148</v>
      </c>
      <c r="G2444" s="36">
        <v>999930522</v>
      </c>
      <c r="H2444" s="36" t="s">
        <v>208</v>
      </c>
      <c r="I2444" s="34">
        <f>((L2444)-J2444)+T2444</f>
        <v>197</v>
      </c>
      <c r="J2444" s="34">
        <f>L2444/2</f>
        <v>0</v>
      </c>
      <c r="K2444" s="35"/>
      <c r="L2444" s="34">
        <f>SUM(N2444,O2444,P2444,Q2444,R2444,M2444)</f>
        <v>0</v>
      </c>
      <c r="M2444" s="34">
        <f>AJ2444</f>
        <v>0</v>
      </c>
      <c r="N2444" s="34">
        <f>SUM(AI2444)</f>
        <v>0</v>
      </c>
      <c r="O2444" s="34">
        <f>0</f>
        <v>0</v>
      </c>
      <c r="P2444" s="34">
        <v>0</v>
      </c>
      <c r="Q2444" s="34">
        <v>0</v>
      </c>
      <c r="R2444" s="34">
        <f>AH2444</f>
        <v>0</v>
      </c>
      <c r="S2444" s="122"/>
      <c r="T2444" s="41">
        <f>SUM(U2444,AA2444)</f>
        <v>197</v>
      </c>
      <c r="U2444" s="41">
        <f>IF(SUM(V2444:Y2444)&gt;=250, 250,SUM(V2444:Y2444))</f>
        <v>90</v>
      </c>
      <c r="V2444" s="41">
        <v>0</v>
      </c>
      <c r="W2444" s="41">
        <v>0</v>
      </c>
      <c r="X2444" s="41">
        <f>SUM(AL2444,AN2444,BO2444,BS2444)</f>
        <v>0</v>
      </c>
      <c r="Y2444" s="41">
        <f>SUM(AO2444:BN2444)</f>
        <v>90</v>
      </c>
      <c r="Z2444" s="41">
        <f>COUNTIF(AO2444:BN2444, "&gt;0")</f>
        <v>1</v>
      </c>
      <c r="AA2444" s="41">
        <f>SUM(AB2444:AF2444)</f>
        <v>107</v>
      </c>
      <c r="AB2444" s="41">
        <f>BP2444+BQ2444</f>
        <v>0</v>
      </c>
      <c r="AC2444" s="41">
        <v>0</v>
      </c>
      <c r="AD2444" s="41">
        <v>0</v>
      </c>
      <c r="AE2444" s="41">
        <f>SUM(BR2444)</f>
        <v>107</v>
      </c>
      <c r="AF2444" s="41">
        <f>SUM(AM2444)</f>
        <v>0</v>
      </c>
      <c r="AG2444" s="122"/>
      <c r="AH2444" s="36">
        <v>0</v>
      </c>
      <c r="AI2444" s="36">
        <v>0</v>
      </c>
      <c r="AJ2444" s="36">
        <v>0</v>
      </c>
      <c r="AK2444" s="121"/>
      <c r="AL2444" s="1">
        <v>0</v>
      </c>
      <c r="AM2444" s="1">
        <v>0</v>
      </c>
      <c r="AN2444" s="1">
        <v>0</v>
      </c>
      <c r="AO2444" s="1">
        <v>0</v>
      </c>
      <c r="AP2444" s="1">
        <v>0</v>
      </c>
      <c r="AQ2444" s="114">
        <v>0</v>
      </c>
      <c r="AR2444" s="1">
        <v>0</v>
      </c>
      <c r="AS2444" s="114">
        <v>0</v>
      </c>
      <c r="AT2444" s="114">
        <v>0</v>
      </c>
      <c r="AU2444" s="114">
        <v>0</v>
      </c>
      <c r="AV2444" s="114">
        <v>0</v>
      </c>
      <c r="AW2444" s="114">
        <v>0</v>
      </c>
      <c r="AX2444" s="114">
        <v>0</v>
      </c>
      <c r="AY2444" s="114">
        <v>0</v>
      </c>
      <c r="AZ2444" s="114">
        <v>0</v>
      </c>
      <c r="BA2444" s="114">
        <v>0</v>
      </c>
      <c r="BB2444" s="114">
        <v>0</v>
      </c>
      <c r="BC2444" s="114">
        <v>0</v>
      </c>
      <c r="BD2444" s="115">
        <v>0</v>
      </c>
      <c r="BE2444" s="114">
        <v>0</v>
      </c>
      <c r="BF2444" s="114">
        <v>0</v>
      </c>
      <c r="BG2444" s="114">
        <v>0</v>
      </c>
      <c r="BH2444" s="114">
        <v>90</v>
      </c>
      <c r="BI2444" s="114">
        <v>0</v>
      </c>
      <c r="BJ2444" s="114">
        <v>0</v>
      </c>
      <c r="BK2444" s="114">
        <v>0</v>
      </c>
      <c r="BL2444" s="114">
        <v>0</v>
      </c>
      <c r="BM2444" s="114">
        <v>0</v>
      </c>
      <c r="BN2444" s="114">
        <v>0</v>
      </c>
      <c r="BO2444" s="114">
        <v>0</v>
      </c>
      <c r="BP2444" s="114">
        <v>0</v>
      </c>
      <c r="BQ2444" s="114">
        <v>0</v>
      </c>
      <c r="BR2444" s="114">
        <v>107</v>
      </c>
      <c r="BS2444" s="114">
        <v>0</v>
      </c>
    </row>
    <row r="2445" spans="1:71" ht="15" x14ac:dyDescent="0.25">
      <c r="A2445" s="1" t="str">
        <f>CONCATENATE(G2445,"-",F2445,"-",H2445)</f>
        <v>999934258-Blue-Youth</v>
      </c>
      <c r="B2445" s="1" t="str">
        <f>CONCATENATE(G2445,"-",H2445)</f>
        <v>999934258-Youth</v>
      </c>
      <c r="C2445" s="36" t="s">
        <v>3045</v>
      </c>
      <c r="D2445" s="36" t="s">
        <v>3046</v>
      </c>
      <c r="E2445" s="36" t="s">
        <v>27</v>
      </c>
      <c r="F2445" s="36" t="s">
        <v>148</v>
      </c>
      <c r="G2445" s="36">
        <v>999934258</v>
      </c>
      <c r="H2445" s="36" t="s">
        <v>208</v>
      </c>
      <c r="I2445" s="34">
        <f>((L2445)-J2445)+T2445</f>
        <v>175</v>
      </c>
      <c r="J2445" s="36"/>
      <c r="K2445" s="35"/>
      <c r="L2445" s="34">
        <f>SUM(N2445,O2445,P2445,Q2445,R2445,M2445)</f>
        <v>0</v>
      </c>
      <c r="M2445" s="34">
        <f>AJ2445</f>
        <v>0</v>
      </c>
      <c r="N2445" s="34">
        <f>SUM(AI2445)</f>
        <v>0</v>
      </c>
      <c r="O2445" s="34">
        <f>0</f>
        <v>0</v>
      </c>
      <c r="P2445" s="34">
        <v>0</v>
      </c>
      <c r="Q2445" s="34">
        <v>0</v>
      </c>
      <c r="R2445" s="34">
        <f>AH2445</f>
        <v>0</v>
      </c>
      <c r="S2445" s="122"/>
      <c r="T2445" s="41">
        <f>SUM(U2445,AA2445)</f>
        <v>175</v>
      </c>
      <c r="U2445" s="41">
        <f>IF(SUM(V2445:Y2445)&gt;=250, 250,SUM(V2445:Y2445))</f>
        <v>68</v>
      </c>
      <c r="V2445" s="41">
        <v>0</v>
      </c>
      <c r="W2445" s="41">
        <v>0</v>
      </c>
      <c r="X2445" s="41">
        <f>SUM(AL2445,AN2445,BO2445,BS2445)</f>
        <v>0</v>
      </c>
      <c r="Y2445" s="41">
        <f>SUM(AO2445:BN2445)</f>
        <v>68</v>
      </c>
      <c r="Z2445" s="41">
        <f>COUNTIF(AO2445:BN2445, "&gt;0")</f>
        <v>1</v>
      </c>
      <c r="AA2445" s="41">
        <f>SUM(AB2445:AF2445)</f>
        <v>107</v>
      </c>
      <c r="AB2445" s="41">
        <f>BP2445+BQ2445</f>
        <v>0</v>
      </c>
      <c r="AC2445" s="41">
        <v>0</v>
      </c>
      <c r="AD2445" s="41">
        <v>0</v>
      </c>
      <c r="AE2445" s="41">
        <f>SUM(BR2445)</f>
        <v>107</v>
      </c>
      <c r="AF2445" s="41">
        <f>SUM(AM2445)</f>
        <v>0</v>
      </c>
      <c r="AG2445" s="122"/>
      <c r="AH2445" s="36">
        <v>0</v>
      </c>
      <c r="AI2445" s="126">
        <v>0</v>
      </c>
      <c r="AJ2445" s="36">
        <v>0</v>
      </c>
      <c r="AK2445" s="121"/>
      <c r="AL2445" s="1">
        <v>0</v>
      </c>
      <c r="AM2445" s="1">
        <v>0</v>
      </c>
      <c r="AN2445" s="1">
        <v>0</v>
      </c>
      <c r="AO2445" s="1">
        <v>0</v>
      </c>
      <c r="AP2445" s="1">
        <v>0</v>
      </c>
      <c r="AQ2445" s="114">
        <v>0</v>
      </c>
      <c r="AR2445" s="1">
        <v>0</v>
      </c>
      <c r="AS2445" s="114">
        <v>0</v>
      </c>
      <c r="AT2445" s="114">
        <v>0</v>
      </c>
      <c r="AU2445" s="114">
        <v>0</v>
      </c>
      <c r="AV2445" s="114">
        <v>0</v>
      </c>
      <c r="AW2445" s="114">
        <v>0</v>
      </c>
      <c r="AX2445" s="114">
        <v>0</v>
      </c>
      <c r="AY2445" s="114">
        <v>0</v>
      </c>
      <c r="AZ2445" s="114">
        <v>0</v>
      </c>
      <c r="BA2445" s="114">
        <v>0</v>
      </c>
      <c r="BB2445" s="114">
        <v>0</v>
      </c>
      <c r="BC2445" s="114">
        <v>0</v>
      </c>
      <c r="BD2445" s="115">
        <v>0</v>
      </c>
      <c r="BE2445" s="114">
        <v>0</v>
      </c>
      <c r="BF2445" s="114">
        <v>0</v>
      </c>
      <c r="BG2445" s="114">
        <v>0</v>
      </c>
      <c r="BH2445" s="114">
        <v>68</v>
      </c>
      <c r="BI2445" s="114">
        <v>0</v>
      </c>
      <c r="BJ2445" s="114">
        <v>0</v>
      </c>
      <c r="BK2445" s="114">
        <v>0</v>
      </c>
      <c r="BL2445" s="114">
        <v>0</v>
      </c>
      <c r="BM2445" s="114">
        <v>0</v>
      </c>
      <c r="BN2445" s="114">
        <v>0</v>
      </c>
      <c r="BO2445" s="114">
        <v>0</v>
      </c>
      <c r="BP2445" s="114">
        <v>0</v>
      </c>
      <c r="BQ2445" s="114">
        <v>0</v>
      </c>
      <c r="BR2445" s="114">
        <v>107</v>
      </c>
      <c r="BS2445" s="114">
        <v>0</v>
      </c>
    </row>
    <row r="2446" spans="1:71" ht="15" x14ac:dyDescent="0.25">
      <c r="A2446" s="1" t="str">
        <f>CONCATENATE(G2446,"-",F2446,"-",H2446)</f>
        <v>999934511-Blue-Youth</v>
      </c>
      <c r="B2446" s="1" t="str">
        <f>CONCATENATE(G2446,"-",H2446)</f>
        <v>999934511-Youth</v>
      </c>
      <c r="C2446" s="36" t="s">
        <v>3047</v>
      </c>
      <c r="D2446" s="36" t="s">
        <v>3048</v>
      </c>
      <c r="E2446" s="36" t="s">
        <v>27</v>
      </c>
      <c r="F2446" s="36" t="s">
        <v>148</v>
      </c>
      <c r="G2446" s="36">
        <v>999934511</v>
      </c>
      <c r="H2446" s="36" t="s">
        <v>208</v>
      </c>
      <c r="I2446" s="34">
        <f>((L2446)-J2446)+T2446</f>
        <v>175</v>
      </c>
      <c r="J2446" s="36"/>
      <c r="K2446" s="35"/>
      <c r="L2446" s="34">
        <f>SUM(N2446,O2446,P2446,Q2446,R2446,M2446)</f>
        <v>0</v>
      </c>
      <c r="M2446" s="34">
        <f>AJ2446</f>
        <v>0</v>
      </c>
      <c r="N2446" s="34">
        <f>SUM(AI2446)</f>
        <v>0</v>
      </c>
      <c r="O2446" s="34">
        <f>0</f>
        <v>0</v>
      </c>
      <c r="P2446" s="34">
        <v>0</v>
      </c>
      <c r="Q2446" s="34">
        <v>0</v>
      </c>
      <c r="R2446" s="34">
        <f>AH2446</f>
        <v>0</v>
      </c>
      <c r="S2446" s="122"/>
      <c r="T2446" s="41">
        <f>SUM(U2446,AA2446)</f>
        <v>175</v>
      </c>
      <c r="U2446" s="41">
        <f>IF(SUM(V2446:Y2446)&gt;=250, 250,SUM(V2446:Y2446))</f>
        <v>68</v>
      </c>
      <c r="V2446" s="41">
        <v>0</v>
      </c>
      <c r="W2446" s="41">
        <v>0</v>
      </c>
      <c r="X2446" s="41">
        <f>SUM(AL2446,AN2446,BO2446,BS2446)</f>
        <v>0</v>
      </c>
      <c r="Y2446" s="41">
        <f>SUM(AO2446:BN2446)</f>
        <v>68</v>
      </c>
      <c r="Z2446" s="41">
        <f>COUNTIF(AO2446:BN2446, "&gt;0")</f>
        <v>1</v>
      </c>
      <c r="AA2446" s="41">
        <f>SUM(AB2446:AF2446)</f>
        <v>107</v>
      </c>
      <c r="AB2446" s="41">
        <f>BP2446+BQ2446</f>
        <v>0</v>
      </c>
      <c r="AC2446" s="41">
        <v>0</v>
      </c>
      <c r="AD2446" s="41">
        <v>0</v>
      </c>
      <c r="AE2446" s="41">
        <f>SUM(BR2446)</f>
        <v>107</v>
      </c>
      <c r="AF2446" s="41">
        <f>SUM(AM2446)</f>
        <v>0</v>
      </c>
      <c r="AG2446" s="122"/>
      <c r="AH2446" s="36">
        <v>0</v>
      </c>
      <c r="AI2446" s="126">
        <v>0</v>
      </c>
      <c r="AJ2446" s="36">
        <v>0</v>
      </c>
      <c r="AK2446" s="121"/>
      <c r="AL2446" s="1">
        <v>0</v>
      </c>
      <c r="AM2446" s="1">
        <v>0</v>
      </c>
      <c r="AN2446" s="1">
        <v>0</v>
      </c>
      <c r="AO2446" s="1">
        <v>0</v>
      </c>
      <c r="AP2446" s="1">
        <v>0</v>
      </c>
      <c r="AQ2446" s="114">
        <v>0</v>
      </c>
      <c r="AR2446" s="1">
        <v>0</v>
      </c>
      <c r="AS2446" s="114">
        <v>0</v>
      </c>
      <c r="AT2446" s="114">
        <v>0</v>
      </c>
      <c r="AU2446" s="114">
        <v>0</v>
      </c>
      <c r="AV2446" s="114">
        <v>0</v>
      </c>
      <c r="AW2446" s="114">
        <v>0</v>
      </c>
      <c r="AX2446" s="114">
        <v>0</v>
      </c>
      <c r="AY2446" s="114">
        <v>0</v>
      </c>
      <c r="AZ2446" s="114">
        <v>0</v>
      </c>
      <c r="BA2446" s="114">
        <v>0</v>
      </c>
      <c r="BB2446" s="114">
        <v>0</v>
      </c>
      <c r="BC2446" s="114">
        <v>0</v>
      </c>
      <c r="BD2446" s="115">
        <v>0</v>
      </c>
      <c r="BE2446" s="114">
        <v>0</v>
      </c>
      <c r="BF2446" s="114">
        <v>0</v>
      </c>
      <c r="BG2446" s="114">
        <v>0</v>
      </c>
      <c r="BH2446" s="114">
        <v>68</v>
      </c>
      <c r="BI2446" s="114">
        <v>0</v>
      </c>
      <c r="BJ2446" s="114">
        <v>0</v>
      </c>
      <c r="BK2446" s="114">
        <v>0</v>
      </c>
      <c r="BL2446" s="114">
        <v>0</v>
      </c>
      <c r="BM2446" s="114">
        <v>0</v>
      </c>
      <c r="BN2446" s="114">
        <v>0</v>
      </c>
      <c r="BO2446" s="114">
        <v>0</v>
      </c>
      <c r="BP2446" s="114">
        <v>0</v>
      </c>
      <c r="BQ2446" s="114">
        <v>0</v>
      </c>
      <c r="BR2446" s="114">
        <v>107</v>
      </c>
      <c r="BS2446" s="114">
        <v>0</v>
      </c>
    </row>
    <row r="2447" spans="1:71" ht="15" x14ac:dyDescent="0.25">
      <c r="A2447" s="1" t="str">
        <f>CONCATENATE(G2447,"-",F2447,"-",H2447)</f>
        <v>999931773-Blue-Youth</v>
      </c>
      <c r="B2447" s="1" t="str">
        <f>CONCATENATE(G2447,"-",H2447)</f>
        <v>999931773-Youth</v>
      </c>
      <c r="C2447" s="36" t="s">
        <v>1540</v>
      </c>
      <c r="D2447" s="36" t="s">
        <v>1541</v>
      </c>
      <c r="E2447" s="36" t="s">
        <v>27</v>
      </c>
      <c r="F2447" s="36" t="s">
        <v>148</v>
      </c>
      <c r="G2447" s="128">
        <v>999931773</v>
      </c>
      <c r="H2447" s="36" t="s">
        <v>208</v>
      </c>
      <c r="I2447" s="34">
        <f>((L2447)-J2447)+T2447</f>
        <v>167</v>
      </c>
      <c r="J2447" s="36"/>
      <c r="K2447" s="35"/>
      <c r="L2447" s="34">
        <f>SUM(N2447,O2447,P2447,Q2447,R2447,M2447)</f>
        <v>0</v>
      </c>
      <c r="M2447" s="34">
        <f>AJ2447</f>
        <v>0</v>
      </c>
      <c r="N2447" s="34">
        <f>SUM(AI2447)</f>
        <v>0</v>
      </c>
      <c r="O2447" s="34">
        <f>0</f>
        <v>0</v>
      </c>
      <c r="P2447" s="34">
        <v>0</v>
      </c>
      <c r="Q2447" s="34">
        <v>0</v>
      </c>
      <c r="R2447" s="34">
        <f>AH2447</f>
        <v>0</v>
      </c>
      <c r="S2447" s="122"/>
      <c r="T2447" s="41">
        <f>SUM(U2447,AA2447)</f>
        <v>167</v>
      </c>
      <c r="U2447" s="41">
        <f>IF(SUM(V2447:Y2447)&gt;=250, 250,SUM(V2447:Y2447))</f>
        <v>60</v>
      </c>
      <c r="V2447" s="41">
        <v>0</v>
      </c>
      <c r="W2447" s="41">
        <v>0</v>
      </c>
      <c r="X2447" s="41">
        <f>SUM(AL2447,AN2447,BO2447,BS2447)</f>
        <v>0</v>
      </c>
      <c r="Y2447" s="41">
        <f>SUM(AO2447:BN2447)</f>
        <v>60</v>
      </c>
      <c r="Z2447" s="41">
        <f>COUNTIF(AO2447:BN2447, "&gt;0")</f>
        <v>1</v>
      </c>
      <c r="AA2447" s="41">
        <f>SUM(AB2447:AF2447)</f>
        <v>107</v>
      </c>
      <c r="AB2447" s="41">
        <f>BP2447+BQ2447</f>
        <v>0</v>
      </c>
      <c r="AC2447" s="41">
        <v>0</v>
      </c>
      <c r="AD2447" s="41">
        <v>0</v>
      </c>
      <c r="AE2447" s="41">
        <f>SUM(BR2447)</f>
        <v>107</v>
      </c>
      <c r="AF2447" s="41">
        <f>SUM(AM2447)</f>
        <v>0</v>
      </c>
      <c r="AG2447" s="122"/>
      <c r="AH2447" s="36">
        <v>0</v>
      </c>
      <c r="AI2447" s="36">
        <v>0</v>
      </c>
      <c r="AJ2447" s="36">
        <v>0</v>
      </c>
      <c r="AK2447" s="121"/>
      <c r="AL2447" s="1">
        <v>0</v>
      </c>
      <c r="AM2447" s="1">
        <v>0</v>
      </c>
      <c r="AN2447" s="1">
        <v>0</v>
      </c>
      <c r="AO2447" s="1">
        <v>0</v>
      </c>
      <c r="AP2447" s="1">
        <v>0</v>
      </c>
      <c r="AQ2447" s="114">
        <v>0</v>
      </c>
      <c r="AR2447" s="1">
        <v>0</v>
      </c>
      <c r="AS2447" s="114">
        <v>60</v>
      </c>
      <c r="AT2447" s="114">
        <v>0</v>
      </c>
      <c r="AU2447" s="114">
        <v>0</v>
      </c>
      <c r="AV2447" s="114">
        <v>0</v>
      </c>
      <c r="AW2447" s="114">
        <v>0</v>
      </c>
      <c r="AX2447" s="114">
        <v>0</v>
      </c>
      <c r="AY2447" s="114">
        <v>0</v>
      </c>
      <c r="AZ2447" s="114">
        <v>0</v>
      </c>
      <c r="BA2447" s="114">
        <v>0</v>
      </c>
      <c r="BB2447" s="114">
        <v>0</v>
      </c>
      <c r="BC2447" s="114">
        <v>0</v>
      </c>
      <c r="BD2447" s="115">
        <v>0</v>
      </c>
      <c r="BE2447" s="114">
        <v>0</v>
      </c>
      <c r="BF2447" s="114">
        <v>0</v>
      </c>
      <c r="BG2447" s="114">
        <v>0</v>
      </c>
      <c r="BH2447" s="114">
        <v>0</v>
      </c>
      <c r="BI2447" s="114">
        <v>0</v>
      </c>
      <c r="BJ2447" s="114">
        <v>0</v>
      </c>
      <c r="BK2447" s="114">
        <v>0</v>
      </c>
      <c r="BL2447" s="114">
        <v>0</v>
      </c>
      <c r="BM2447" s="114">
        <v>0</v>
      </c>
      <c r="BN2447" s="114">
        <v>0</v>
      </c>
      <c r="BO2447" s="114">
        <v>0</v>
      </c>
      <c r="BP2447" s="114">
        <v>0</v>
      </c>
      <c r="BQ2447" s="114">
        <v>0</v>
      </c>
      <c r="BR2447" s="114">
        <v>107</v>
      </c>
      <c r="BS2447" s="114">
        <v>0</v>
      </c>
    </row>
    <row r="2448" spans="1:71" ht="15" x14ac:dyDescent="0.25">
      <c r="A2448" s="1" t="str">
        <f>CONCATENATE(G2448,"-",F2448,"-",H2448)</f>
        <v>999930562-Blue-Youth</v>
      </c>
      <c r="B2448" s="1" t="str">
        <f>CONCATENATE(G2448,"-",H2448)</f>
        <v>999930562-Youth</v>
      </c>
      <c r="C2448" s="36" t="s">
        <v>1624</v>
      </c>
      <c r="D2448" s="36" t="s">
        <v>1625</v>
      </c>
      <c r="E2448" s="36" t="s">
        <v>27</v>
      </c>
      <c r="F2448" s="36" t="s">
        <v>148</v>
      </c>
      <c r="G2448" s="128">
        <v>999930562</v>
      </c>
      <c r="H2448" s="36" t="s">
        <v>208</v>
      </c>
      <c r="I2448" s="34">
        <f>((L2448)-J2448)+T2448</f>
        <v>155</v>
      </c>
      <c r="J2448" s="36"/>
      <c r="K2448" s="37"/>
      <c r="L2448" s="34">
        <f>SUM(N2448,O2448,P2448,Q2448,R2448,M2448)</f>
        <v>0</v>
      </c>
      <c r="M2448" s="34">
        <f>AJ2448</f>
        <v>0</v>
      </c>
      <c r="N2448" s="34">
        <f>SUM(AI2448)</f>
        <v>0</v>
      </c>
      <c r="O2448" s="34">
        <f>0</f>
        <v>0</v>
      </c>
      <c r="P2448" s="34">
        <v>0</v>
      </c>
      <c r="Q2448" s="34">
        <v>0</v>
      </c>
      <c r="R2448" s="34">
        <f>AH2448</f>
        <v>0</v>
      </c>
      <c r="S2448" s="122"/>
      <c r="T2448" s="41">
        <f>SUM(U2448,AA2448)</f>
        <v>155</v>
      </c>
      <c r="U2448" s="41">
        <f>IF(SUM(V2448:Y2448)&gt;=250, 250,SUM(V2448:Y2448))</f>
        <v>60</v>
      </c>
      <c r="V2448" s="41">
        <v>0</v>
      </c>
      <c r="W2448" s="41">
        <v>0</v>
      </c>
      <c r="X2448" s="41">
        <f>SUM(AL2448,AN2448,BO2448,BS2448)</f>
        <v>0</v>
      </c>
      <c r="Y2448" s="41">
        <f>SUM(AO2448:BN2448)</f>
        <v>60</v>
      </c>
      <c r="Z2448" s="41">
        <f>COUNTIF(AO2448:BN2448, "&gt;0")</f>
        <v>1</v>
      </c>
      <c r="AA2448" s="41">
        <f>SUM(AB2448:AF2448)</f>
        <v>95</v>
      </c>
      <c r="AB2448" s="41">
        <f>BP2448+BQ2448</f>
        <v>95</v>
      </c>
      <c r="AC2448" s="41">
        <v>0</v>
      </c>
      <c r="AD2448" s="41">
        <v>0</v>
      </c>
      <c r="AE2448" s="41">
        <f>SUM(BR2448)</f>
        <v>0</v>
      </c>
      <c r="AF2448" s="41">
        <f>SUM(AM2448)</f>
        <v>0</v>
      </c>
      <c r="AG2448" s="122"/>
      <c r="AH2448" s="36">
        <v>0</v>
      </c>
      <c r="AI2448" s="36">
        <v>0</v>
      </c>
      <c r="AJ2448" s="36">
        <v>0</v>
      </c>
      <c r="AK2448" s="37">
        <v>0</v>
      </c>
      <c r="AL2448" s="36">
        <v>0</v>
      </c>
      <c r="AM2448" s="36">
        <v>0</v>
      </c>
      <c r="AN2448" s="36">
        <v>0</v>
      </c>
      <c r="AO2448" s="36">
        <v>0</v>
      </c>
      <c r="AP2448" s="36">
        <v>0</v>
      </c>
      <c r="AQ2448" s="114">
        <v>60</v>
      </c>
      <c r="AR2448" s="1">
        <v>0</v>
      </c>
      <c r="AS2448" s="114">
        <v>0</v>
      </c>
      <c r="AT2448" s="114">
        <v>0</v>
      </c>
      <c r="AU2448" s="114">
        <v>0</v>
      </c>
      <c r="AV2448" s="114">
        <v>0</v>
      </c>
      <c r="AW2448" s="114">
        <v>0</v>
      </c>
      <c r="AX2448" s="114">
        <v>0</v>
      </c>
      <c r="AY2448" s="114">
        <v>0</v>
      </c>
      <c r="AZ2448" s="114">
        <v>0</v>
      </c>
      <c r="BA2448" s="114">
        <v>0</v>
      </c>
      <c r="BB2448" s="114">
        <v>0</v>
      </c>
      <c r="BC2448" s="114">
        <v>0</v>
      </c>
      <c r="BD2448" s="115">
        <v>0</v>
      </c>
      <c r="BE2448" s="114">
        <v>0</v>
      </c>
      <c r="BF2448" s="114">
        <v>0</v>
      </c>
      <c r="BG2448" s="114">
        <v>0</v>
      </c>
      <c r="BH2448" s="114">
        <v>0</v>
      </c>
      <c r="BI2448" s="114">
        <v>0</v>
      </c>
      <c r="BJ2448" s="114">
        <v>0</v>
      </c>
      <c r="BK2448" s="114">
        <v>0</v>
      </c>
      <c r="BL2448" s="114">
        <v>0</v>
      </c>
      <c r="BM2448" s="114">
        <v>0</v>
      </c>
      <c r="BN2448" s="114">
        <v>0</v>
      </c>
      <c r="BO2448" s="114">
        <v>0</v>
      </c>
      <c r="BP2448" s="114">
        <v>0</v>
      </c>
      <c r="BQ2448" s="114">
        <v>95</v>
      </c>
      <c r="BR2448" s="114">
        <v>0</v>
      </c>
      <c r="BS2448" s="114">
        <v>0</v>
      </c>
    </row>
    <row r="2449" spans="1:71" ht="15" x14ac:dyDescent="0.25">
      <c r="A2449" s="1" t="str">
        <f>CONCATENATE(G2449,"-",F2449,"-",H2449)</f>
        <v>999925149-Blue-Youth</v>
      </c>
      <c r="B2449" s="1" t="str">
        <f>CONCATENATE(G2449,"-",H2449)</f>
        <v>999925149-Youth</v>
      </c>
      <c r="C2449" s="36" t="s">
        <v>842</v>
      </c>
      <c r="D2449" s="36" t="s">
        <v>962</v>
      </c>
      <c r="E2449" s="36" t="s">
        <v>27</v>
      </c>
      <c r="F2449" s="36" t="s">
        <v>148</v>
      </c>
      <c r="G2449" s="128">
        <v>999925149</v>
      </c>
      <c r="H2449" s="36" t="s">
        <v>208</v>
      </c>
      <c r="I2449" s="34">
        <f>((L2449)-J2449)+T2449</f>
        <v>145</v>
      </c>
      <c r="J2449" s="36"/>
      <c r="K2449" s="35"/>
      <c r="L2449" s="34">
        <f>SUM(N2449,O2449,P2449,Q2449,R2449,M2449)</f>
        <v>0</v>
      </c>
      <c r="M2449" s="34">
        <f>AJ2449</f>
        <v>0</v>
      </c>
      <c r="N2449" s="34">
        <f>SUM(AI2449)</f>
        <v>0</v>
      </c>
      <c r="O2449" s="34">
        <f>0</f>
        <v>0</v>
      </c>
      <c r="P2449" s="34">
        <v>0</v>
      </c>
      <c r="Q2449" s="34">
        <v>0</v>
      </c>
      <c r="R2449" s="34">
        <f>AH2449</f>
        <v>0</v>
      </c>
      <c r="S2449" s="122"/>
      <c r="T2449" s="41">
        <f>SUM(U2449,AA2449)</f>
        <v>145</v>
      </c>
      <c r="U2449" s="41">
        <f>IF(SUM(V2449:Y2449)&gt;=250, 250,SUM(V2449:Y2449))</f>
        <v>38</v>
      </c>
      <c r="V2449" s="41">
        <v>0</v>
      </c>
      <c r="W2449" s="41">
        <v>0</v>
      </c>
      <c r="X2449" s="41">
        <f>SUM(AL2449,AN2449,BO2449,BS2449)</f>
        <v>0</v>
      </c>
      <c r="Y2449" s="41">
        <f>SUM(AO2449:BN2449)</f>
        <v>38</v>
      </c>
      <c r="Z2449" s="41">
        <f>COUNTIF(AO2449:BN2449, "&gt;0")</f>
        <v>1</v>
      </c>
      <c r="AA2449" s="41">
        <f>SUM(AB2449:AF2449)</f>
        <v>107</v>
      </c>
      <c r="AB2449" s="41">
        <f>BP2449+BQ2449</f>
        <v>0</v>
      </c>
      <c r="AC2449" s="41">
        <v>0</v>
      </c>
      <c r="AD2449" s="41">
        <v>0</v>
      </c>
      <c r="AE2449" s="41">
        <f>SUM(BR2449)</f>
        <v>107</v>
      </c>
      <c r="AF2449" s="41">
        <f>SUM(AM2449)</f>
        <v>0</v>
      </c>
      <c r="AG2449" s="122"/>
      <c r="AH2449" s="36">
        <v>0</v>
      </c>
      <c r="AI2449" s="36">
        <v>0</v>
      </c>
      <c r="AJ2449" s="36">
        <v>0</v>
      </c>
      <c r="AK2449" s="121"/>
      <c r="AL2449" s="1">
        <v>0</v>
      </c>
      <c r="AM2449" s="1">
        <v>0</v>
      </c>
      <c r="AN2449" s="1">
        <v>0</v>
      </c>
      <c r="AO2449" s="1">
        <v>0</v>
      </c>
      <c r="AP2449" s="1">
        <v>0</v>
      </c>
      <c r="AQ2449" s="114">
        <v>0</v>
      </c>
      <c r="AR2449" s="1">
        <v>0</v>
      </c>
      <c r="AS2449" s="114">
        <v>0</v>
      </c>
      <c r="AT2449" s="114">
        <v>0</v>
      </c>
      <c r="AU2449" s="114">
        <v>0</v>
      </c>
      <c r="AV2449" s="114">
        <v>0</v>
      </c>
      <c r="AW2449" s="114">
        <v>38</v>
      </c>
      <c r="AX2449" s="114">
        <v>0</v>
      </c>
      <c r="AY2449" s="114">
        <v>0</v>
      </c>
      <c r="AZ2449" s="114">
        <v>0</v>
      </c>
      <c r="BA2449" s="114">
        <v>0</v>
      </c>
      <c r="BB2449" s="114">
        <v>0</v>
      </c>
      <c r="BC2449" s="114">
        <v>0</v>
      </c>
      <c r="BD2449" s="115">
        <v>0</v>
      </c>
      <c r="BE2449" s="114">
        <v>0</v>
      </c>
      <c r="BF2449" s="114">
        <v>0</v>
      </c>
      <c r="BG2449" s="114">
        <v>0</v>
      </c>
      <c r="BH2449" s="114">
        <v>0</v>
      </c>
      <c r="BI2449" s="114">
        <v>0</v>
      </c>
      <c r="BJ2449" s="114">
        <v>0</v>
      </c>
      <c r="BK2449" s="114">
        <v>0</v>
      </c>
      <c r="BL2449" s="114">
        <v>0</v>
      </c>
      <c r="BM2449" s="114">
        <v>0</v>
      </c>
      <c r="BN2449" s="114">
        <v>0</v>
      </c>
      <c r="BO2449" s="114">
        <v>0</v>
      </c>
      <c r="BP2449" s="114">
        <v>0</v>
      </c>
      <c r="BQ2449" s="114">
        <v>0</v>
      </c>
      <c r="BR2449" s="114">
        <v>107</v>
      </c>
      <c r="BS2449" s="114">
        <v>0</v>
      </c>
    </row>
    <row r="2450" spans="1:71" ht="15" x14ac:dyDescent="0.25">
      <c r="A2450" s="1" t="str">
        <f>CONCATENATE(G2450,"-",F2450,"-",H2450)</f>
        <v>999928670-Blue-Youth</v>
      </c>
      <c r="B2450" s="1" t="str">
        <f>CONCATENATE(G2450,"-",H2450)</f>
        <v>999928670-Youth</v>
      </c>
      <c r="C2450" s="36" t="s">
        <v>1597</v>
      </c>
      <c r="D2450" s="36" t="s">
        <v>1598</v>
      </c>
      <c r="E2450" s="36" t="s">
        <v>27</v>
      </c>
      <c r="F2450" s="36" t="s">
        <v>148</v>
      </c>
      <c r="G2450" s="36">
        <v>999928670</v>
      </c>
      <c r="H2450" s="36" t="s">
        <v>208</v>
      </c>
      <c r="I2450" s="34">
        <f>((L2450)-J2450)+T2450</f>
        <v>141</v>
      </c>
      <c r="J2450" s="36"/>
      <c r="K2450" s="35"/>
      <c r="L2450" s="34">
        <f>SUM(N2450,O2450,P2450,Q2450,R2450,M2450)</f>
        <v>0</v>
      </c>
      <c r="M2450" s="34">
        <f>AJ2450</f>
        <v>0</v>
      </c>
      <c r="N2450" s="34">
        <f>SUM(AI2450)</f>
        <v>0</v>
      </c>
      <c r="O2450" s="34">
        <f>0</f>
        <v>0</v>
      </c>
      <c r="P2450" s="34">
        <v>0</v>
      </c>
      <c r="Q2450" s="34">
        <v>0</v>
      </c>
      <c r="R2450" s="34">
        <f>AH2450</f>
        <v>0</v>
      </c>
      <c r="S2450" s="122"/>
      <c r="T2450" s="41">
        <f>SUM(U2450,AA2450)</f>
        <v>141</v>
      </c>
      <c r="U2450" s="41">
        <f>IF(SUM(V2450:Y2450)&gt;=250, 250,SUM(V2450:Y2450))</f>
        <v>34</v>
      </c>
      <c r="V2450" s="41">
        <v>0</v>
      </c>
      <c r="W2450" s="41">
        <v>0</v>
      </c>
      <c r="X2450" s="41">
        <f>SUM(AL2450,AN2450,BO2450,BS2450)</f>
        <v>0</v>
      </c>
      <c r="Y2450" s="41">
        <f>SUM(AO2450:BN2450)</f>
        <v>34</v>
      </c>
      <c r="Z2450" s="41">
        <f>COUNTIF(AO2450:BN2450, "&gt;0")</f>
        <v>1</v>
      </c>
      <c r="AA2450" s="41">
        <f>SUM(AB2450:AF2450)</f>
        <v>107</v>
      </c>
      <c r="AB2450" s="41">
        <f>BP2450+BQ2450</f>
        <v>0</v>
      </c>
      <c r="AC2450" s="41">
        <v>0</v>
      </c>
      <c r="AD2450" s="41">
        <v>0</v>
      </c>
      <c r="AE2450" s="41">
        <f>SUM(BR2450)</f>
        <v>107</v>
      </c>
      <c r="AF2450" s="41">
        <f>SUM(AM2450)</f>
        <v>0</v>
      </c>
      <c r="AG2450" s="122"/>
      <c r="AH2450" s="36">
        <v>0</v>
      </c>
      <c r="AI2450" s="36">
        <v>0</v>
      </c>
      <c r="AJ2450" s="36">
        <v>0</v>
      </c>
      <c r="AK2450" s="121"/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14">
        <v>0</v>
      </c>
      <c r="AR2450" s="1">
        <v>0</v>
      </c>
      <c r="AS2450" s="114">
        <v>0</v>
      </c>
      <c r="AT2450" s="114">
        <v>0</v>
      </c>
      <c r="AU2450" s="114">
        <v>0</v>
      </c>
      <c r="AV2450" s="114">
        <v>0</v>
      </c>
      <c r="AW2450" s="114">
        <v>0</v>
      </c>
      <c r="AX2450" s="114">
        <v>0</v>
      </c>
      <c r="AY2450" s="114">
        <v>0</v>
      </c>
      <c r="AZ2450" s="114">
        <v>0</v>
      </c>
      <c r="BA2450" s="114">
        <v>0</v>
      </c>
      <c r="BB2450" s="114">
        <v>0</v>
      </c>
      <c r="BC2450" s="114">
        <v>0</v>
      </c>
      <c r="BD2450" s="115">
        <v>0</v>
      </c>
      <c r="BE2450" s="114">
        <v>0</v>
      </c>
      <c r="BF2450" s="114">
        <v>0</v>
      </c>
      <c r="BG2450" s="114">
        <v>34</v>
      </c>
      <c r="BH2450" s="114">
        <v>0</v>
      </c>
      <c r="BI2450" s="114">
        <v>0</v>
      </c>
      <c r="BJ2450" s="114">
        <v>0</v>
      </c>
      <c r="BK2450" s="114">
        <v>0</v>
      </c>
      <c r="BL2450" s="114">
        <v>0</v>
      </c>
      <c r="BM2450" s="114">
        <v>0</v>
      </c>
      <c r="BN2450" s="114">
        <v>0</v>
      </c>
      <c r="BO2450" s="114">
        <v>0</v>
      </c>
      <c r="BP2450" s="114">
        <v>0</v>
      </c>
      <c r="BQ2450" s="114">
        <v>0</v>
      </c>
      <c r="BR2450" s="114">
        <v>107</v>
      </c>
      <c r="BS2450" s="114">
        <v>0</v>
      </c>
    </row>
    <row r="2451" spans="1:71" ht="15" x14ac:dyDescent="0.25">
      <c r="A2451" s="1" t="str">
        <f>CONCATENATE(G2451,"-",F2451,"-",H2451)</f>
        <v>999928158-Blue-Youth</v>
      </c>
      <c r="B2451" s="1" t="str">
        <f>CONCATENATE(G2451,"-",H2451)</f>
        <v>999928158-Youth</v>
      </c>
      <c r="C2451" s="36" t="s">
        <v>676</v>
      </c>
      <c r="D2451" s="36" t="s">
        <v>1823</v>
      </c>
      <c r="E2451" s="36" t="s">
        <v>27</v>
      </c>
      <c r="F2451" s="36" t="s">
        <v>148</v>
      </c>
      <c r="G2451" s="128">
        <v>999928158</v>
      </c>
      <c r="H2451" s="36" t="s">
        <v>208</v>
      </c>
      <c r="I2451" s="34">
        <f>((L2451)-J2451)+T2451</f>
        <v>140</v>
      </c>
      <c r="J2451" s="34">
        <f>L2451/2</f>
        <v>0</v>
      </c>
      <c r="K2451" s="37"/>
      <c r="L2451" s="34">
        <f>SUM(N2451,O2451,P2451,Q2451,R2451,M2451)</f>
        <v>0</v>
      </c>
      <c r="M2451" s="34">
        <f>AJ2451</f>
        <v>0</v>
      </c>
      <c r="N2451" s="34">
        <f>SUM(AI2451)</f>
        <v>0</v>
      </c>
      <c r="O2451" s="34">
        <f>0</f>
        <v>0</v>
      </c>
      <c r="P2451" s="34">
        <v>0</v>
      </c>
      <c r="Q2451" s="34">
        <v>0</v>
      </c>
      <c r="R2451" s="34">
        <f>AH2451</f>
        <v>0</v>
      </c>
      <c r="S2451" s="122"/>
      <c r="T2451" s="41">
        <f>SUM(U2451,AA2451)</f>
        <v>140</v>
      </c>
      <c r="U2451" s="41">
        <f>IF(SUM(V2451:Y2451)&gt;=250, 250,SUM(V2451:Y2451))</f>
        <v>140</v>
      </c>
      <c r="V2451" s="41">
        <v>0</v>
      </c>
      <c r="W2451" s="41">
        <v>0</v>
      </c>
      <c r="X2451" s="41">
        <f>SUM(AL2451,AN2451,BO2451,BS2451)</f>
        <v>50</v>
      </c>
      <c r="Y2451" s="41">
        <f>SUM(AO2451:BN2451)</f>
        <v>90</v>
      </c>
      <c r="Z2451" s="41">
        <f>COUNTIF(AO2451:BN2451, "&gt;0")</f>
        <v>2</v>
      </c>
      <c r="AA2451" s="41">
        <f>SUM(AB2451:AF2451)</f>
        <v>0</v>
      </c>
      <c r="AB2451" s="41">
        <f>BP2451+BQ2451</f>
        <v>0</v>
      </c>
      <c r="AC2451" s="41">
        <v>0</v>
      </c>
      <c r="AD2451" s="41">
        <v>0</v>
      </c>
      <c r="AE2451" s="41">
        <f>SUM(BR2451)</f>
        <v>0</v>
      </c>
      <c r="AF2451" s="41">
        <f>SUM(AM2451)</f>
        <v>0</v>
      </c>
      <c r="AG2451" s="122"/>
      <c r="AH2451" s="36">
        <v>0</v>
      </c>
      <c r="AI2451" s="36">
        <v>0</v>
      </c>
      <c r="AJ2451" s="36">
        <v>0</v>
      </c>
      <c r="AK2451" s="121"/>
      <c r="AL2451" s="1">
        <v>50</v>
      </c>
      <c r="AM2451" s="1">
        <v>0</v>
      </c>
      <c r="AN2451" s="1">
        <v>0</v>
      </c>
      <c r="AO2451" s="1">
        <v>45</v>
      </c>
      <c r="AP2451" s="1">
        <v>0</v>
      </c>
      <c r="AQ2451" s="114">
        <v>0</v>
      </c>
      <c r="AR2451" s="1">
        <v>0</v>
      </c>
      <c r="AS2451" s="114">
        <v>0</v>
      </c>
      <c r="AT2451" s="114">
        <v>0</v>
      </c>
      <c r="AU2451" s="114">
        <v>0</v>
      </c>
      <c r="AV2451" s="114">
        <v>0</v>
      </c>
      <c r="AW2451" s="114">
        <v>0</v>
      </c>
      <c r="AX2451" s="114">
        <v>0</v>
      </c>
      <c r="AY2451" s="114">
        <v>0</v>
      </c>
      <c r="AZ2451" s="114">
        <v>0</v>
      </c>
      <c r="BA2451" s="114">
        <v>0</v>
      </c>
      <c r="BB2451" s="114">
        <v>0</v>
      </c>
      <c r="BC2451" s="114">
        <v>45</v>
      </c>
      <c r="BD2451" s="115">
        <v>0</v>
      </c>
      <c r="BE2451" s="114">
        <v>0</v>
      </c>
      <c r="BF2451" s="114">
        <v>0</v>
      </c>
      <c r="BG2451" s="114">
        <v>0</v>
      </c>
      <c r="BH2451" s="114">
        <v>0</v>
      </c>
      <c r="BI2451" s="114">
        <v>0</v>
      </c>
      <c r="BJ2451" s="114">
        <v>0</v>
      </c>
      <c r="BK2451" s="114">
        <v>0</v>
      </c>
      <c r="BL2451" s="114">
        <v>0</v>
      </c>
      <c r="BM2451" s="114">
        <v>0</v>
      </c>
      <c r="BN2451" s="114">
        <v>0</v>
      </c>
      <c r="BO2451" s="114">
        <v>0</v>
      </c>
      <c r="BP2451" s="114">
        <v>0</v>
      </c>
      <c r="BQ2451" s="114">
        <v>0</v>
      </c>
      <c r="BR2451" s="114">
        <v>0</v>
      </c>
      <c r="BS2451" s="114">
        <v>0</v>
      </c>
    </row>
    <row r="2452" spans="1:71" ht="15" x14ac:dyDescent="0.25">
      <c r="A2452" s="1" t="str">
        <f>CONCATENATE(G2452,"-",F2452,"-",H2452)</f>
        <v>999929329-Blue-Youth</v>
      </c>
      <c r="B2452" s="1" t="str">
        <f>CONCATENATE(G2452,"-",H2452)</f>
        <v>999929329-Youth</v>
      </c>
      <c r="C2452" s="36" t="s">
        <v>247</v>
      </c>
      <c r="D2452" s="36" t="s">
        <v>983</v>
      </c>
      <c r="E2452" s="36" t="s">
        <v>27</v>
      </c>
      <c r="F2452" s="36" t="s">
        <v>148</v>
      </c>
      <c r="G2452" s="128">
        <v>999929329</v>
      </c>
      <c r="H2452" s="36" t="s">
        <v>208</v>
      </c>
      <c r="I2452" s="34">
        <f>((L2452)-J2452)+T2452</f>
        <v>134</v>
      </c>
      <c r="J2452" s="36"/>
      <c r="K2452" s="35"/>
      <c r="L2452" s="34">
        <f>SUM(N2452,O2452,P2452,Q2452,R2452,M2452)</f>
        <v>0</v>
      </c>
      <c r="M2452" s="34">
        <f>AJ2452</f>
        <v>0</v>
      </c>
      <c r="N2452" s="34">
        <f>SUM(AI2452)</f>
        <v>0</v>
      </c>
      <c r="O2452" s="34">
        <f>0</f>
        <v>0</v>
      </c>
      <c r="P2452" s="34">
        <v>0</v>
      </c>
      <c r="Q2452" s="34">
        <v>0</v>
      </c>
      <c r="R2452" s="34">
        <f>AH2452</f>
        <v>0</v>
      </c>
      <c r="S2452" s="122"/>
      <c r="T2452" s="41">
        <f>SUM(U2452,AA2452)</f>
        <v>134</v>
      </c>
      <c r="U2452" s="41">
        <f>IF(SUM(V2452:Y2452)&gt;=250, 250,SUM(V2452:Y2452))</f>
        <v>51</v>
      </c>
      <c r="V2452" s="41">
        <v>0</v>
      </c>
      <c r="W2452" s="41">
        <v>0</v>
      </c>
      <c r="X2452" s="41">
        <f>SUM(AL2452,AN2452,BO2452,BS2452)</f>
        <v>0</v>
      </c>
      <c r="Y2452" s="41">
        <f>SUM(AO2452:BN2452)</f>
        <v>51</v>
      </c>
      <c r="Z2452" s="41">
        <f>COUNTIF(AO2452:BN2452, "&gt;0")</f>
        <v>1</v>
      </c>
      <c r="AA2452" s="41">
        <f>SUM(AB2452:AF2452)</f>
        <v>83</v>
      </c>
      <c r="AB2452" s="41">
        <f>BP2452+BQ2452</f>
        <v>83</v>
      </c>
      <c r="AC2452" s="41">
        <v>0</v>
      </c>
      <c r="AD2452" s="41">
        <v>0</v>
      </c>
      <c r="AE2452" s="41">
        <f>SUM(BR2452)</f>
        <v>0</v>
      </c>
      <c r="AF2452" s="41">
        <f>SUM(AM2452)</f>
        <v>0</v>
      </c>
      <c r="AG2452" s="122"/>
      <c r="AH2452" s="36">
        <v>0</v>
      </c>
      <c r="AI2452" s="36">
        <v>0</v>
      </c>
      <c r="AJ2452" s="36">
        <v>0</v>
      </c>
      <c r="AK2452" s="121"/>
      <c r="AL2452" s="1">
        <v>0</v>
      </c>
      <c r="AM2452" s="1">
        <v>0</v>
      </c>
      <c r="AN2452" s="1">
        <v>0</v>
      </c>
      <c r="AO2452" s="1">
        <v>0</v>
      </c>
      <c r="AP2452" s="1">
        <v>0</v>
      </c>
      <c r="AQ2452" s="114">
        <v>0</v>
      </c>
      <c r="AR2452" s="1">
        <v>0</v>
      </c>
      <c r="AS2452" s="114">
        <v>0</v>
      </c>
      <c r="AT2452" s="114">
        <v>0</v>
      </c>
      <c r="AU2452" s="114">
        <v>0</v>
      </c>
      <c r="AV2452" s="114">
        <v>0</v>
      </c>
      <c r="AW2452" s="114">
        <v>51</v>
      </c>
      <c r="AX2452" s="114">
        <v>0</v>
      </c>
      <c r="AY2452" s="114">
        <v>0</v>
      </c>
      <c r="AZ2452" s="114">
        <v>0</v>
      </c>
      <c r="BA2452" s="114">
        <v>0</v>
      </c>
      <c r="BB2452" s="114">
        <v>0</v>
      </c>
      <c r="BC2452" s="114">
        <v>0</v>
      </c>
      <c r="BD2452" s="115">
        <v>0</v>
      </c>
      <c r="BE2452" s="114">
        <v>0</v>
      </c>
      <c r="BF2452" s="114">
        <v>0</v>
      </c>
      <c r="BG2452" s="114">
        <v>0</v>
      </c>
      <c r="BH2452" s="114">
        <v>0</v>
      </c>
      <c r="BI2452" s="114">
        <v>0</v>
      </c>
      <c r="BJ2452" s="114">
        <v>0</v>
      </c>
      <c r="BK2452" s="114">
        <v>0</v>
      </c>
      <c r="BL2452" s="114">
        <v>0</v>
      </c>
      <c r="BM2452" s="114">
        <v>0</v>
      </c>
      <c r="BN2452" s="114">
        <v>0</v>
      </c>
      <c r="BO2452" s="114">
        <v>0</v>
      </c>
      <c r="BP2452" s="114">
        <v>0</v>
      </c>
      <c r="BQ2452" s="114">
        <v>83</v>
      </c>
      <c r="BR2452" s="114">
        <v>0</v>
      </c>
      <c r="BS2452" s="114">
        <v>0</v>
      </c>
    </row>
    <row r="2453" spans="1:71" ht="15" x14ac:dyDescent="0.25">
      <c r="A2453" s="1" t="str">
        <f>CONCATENATE(G2453,"-",F2453,"-",H2453)</f>
        <v>999936720-Blue-Youth</v>
      </c>
      <c r="B2453" s="1" t="str">
        <f>CONCATENATE(G2453,"-",H2453)</f>
        <v>999936720-Youth</v>
      </c>
      <c r="C2453" s="36" t="s">
        <v>789</v>
      </c>
      <c r="D2453" s="36" t="s">
        <v>3586</v>
      </c>
      <c r="E2453" s="36" t="s">
        <v>27</v>
      </c>
      <c r="F2453" s="36" t="s">
        <v>148</v>
      </c>
      <c r="G2453" s="36">
        <v>999936720</v>
      </c>
      <c r="H2453" s="36" t="s">
        <v>208</v>
      </c>
      <c r="I2453" s="34">
        <f>((L2453)-J2453)+T2453</f>
        <v>127</v>
      </c>
      <c r="J2453" s="36"/>
      <c r="K2453" s="35"/>
      <c r="L2453" s="34">
        <f>SUM(N2453,O2453,P2453,Q2453,R2453,M2453)</f>
        <v>0</v>
      </c>
      <c r="M2453" s="34">
        <f>AJ2453</f>
        <v>0</v>
      </c>
      <c r="N2453" s="34">
        <f>SUM(AI2453)</f>
        <v>0</v>
      </c>
      <c r="O2453" s="34">
        <f>0</f>
        <v>0</v>
      </c>
      <c r="P2453" s="34">
        <v>0</v>
      </c>
      <c r="Q2453" s="34">
        <v>0</v>
      </c>
      <c r="R2453" s="34">
        <f>AH2453</f>
        <v>0</v>
      </c>
      <c r="S2453" s="122"/>
      <c r="T2453" s="41">
        <f>SUM(U2453,AA2453)</f>
        <v>127</v>
      </c>
      <c r="U2453" s="41">
        <f>IF(SUM(V2453:Y2453)&gt;=250, 250,SUM(V2453:Y2453))</f>
        <v>0</v>
      </c>
      <c r="V2453" s="41">
        <v>0</v>
      </c>
      <c r="W2453" s="41">
        <v>0</v>
      </c>
      <c r="X2453" s="41">
        <f>SUM(AL2453,AN2453,BO2453,BS2453)</f>
        <v>0</v>
      </c>
      <c r="Y2453" s="41">
        <f>SUM(AO2453:BN2453)</f>
        <v>0</v>
      </c>
      <c r="Z2453" s="41">
        <f>COUNTIF(AO2453:BN2453, "&gt;0")</f>
        <v>0</v>
      </c>
      <c r="AA2453" s="41">
        <f>SUM(AB2453:AF2453)</f>
        <v>127</v>
      </c>
      <c r="AB2453" s="41">
        <f>BP2453+BQ2453</f>
        <v>127</v>
      </c>
      <c r="AC2453" s="41">
        <v>0</v>
      </c>
      <c r="AD2453" s="41">
        <v>0</v>
      </c>
      <c r="AE2453" s="41">
        <f>SUM(BR2453)</f>
        <v>0</v>
      </c>
      <c r="AF2453" s="41">
        <f>SUM(AM2453)</f>
        <v>0</v>
      </c>
      <c r="AG2453" s="122"/>
      <c r="AH2453" s="36">
        <v>0</v>
      </c>
      <c r="AI2453" s="126">
        <v>0</v>
      </c>
      <c r="AJ2453" s="36">
        <v>0</v>
      </c>
      <c r="AK2453" s="121"/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14">
        <v>0</v>
      </c>
      <c r="AR2453" s="1">
        <v>0</v>
      </c>
      <c r="AS2453" s="114">
        <v>0</v>
      </c>
      <c r="AT2453" s="114">
        <v>0</v>
      </c>
      <c r="AU2453" s="114">
        <v>0</v>
      </c>
      <c r="AV2453" s="114">
        <v>0</v>
      </c>
      <c r="AW2453" s="114">
        <v>0</v>
      </c>
      <c r="AX2453" s="114">
        <v>0</v>
      </c>
      <c r="AY2453" s="114">
        <v>0</v>
      </c>
      <c r="AZ2453" s="114">
        <v>0</v>
      </c>
      <c r="BA2453" s="114">
        <v>0</v>
      </c>
      <c r="BB2453" s="114">
        <v>0</v>
      </c>
      <c r="BC2453" s="114">
        <v>0</v>
      </c>
      <c r="BD2453" s="115">
        <v>0</v>
      </c>
      <c r="BE2453" s="114">
        <v>0</v>
      </c>
      <c r="BF2453" s="114">
        <v>0</v>
      </c>
      <c r="BG2453" s="114">
        <v>0</v>
      </c>
      <c r="BH2453" s="114">
        <v>0</v>
      </c>
      <c r="BI2453" s="114">
        <v>0</v>
      </c>
      <c r="BJ2453" s="114">
        <v>0</v>
      </c>
      <c r="BK2453" s="114">
        <v>0</v>
      </c>
      <c r="BL2453" s="114">
        <v>0</v>
      </c>
      <c r="BM2453" s="114">
        <v>0</v>
      </c>
      <c r="BN2453" s="114">
        <v>0</v>
      </c>
      <c r="BO2453" s="114">
        <v>0</v>
      </c>
      <c r="BP2453" s="114">
        <v>0</v>
      </c>
      <c r="BQ2453" s="114">
        <v>127</v>
      </c>
      <c r="BR2453" s="114">
        <v>0</v>
      </c>
      <c r="BS2453" s="114">
        <v>0</v>
      </c>
    </row>
    <row r="2454" spans="1:71" ht="15" x14ac:dyDescent="0.25">
      <c r="A2454" s="1" t="str">
        <f>CONCATENATE(G2454,"-",F2454,"-",H2454)</f>
        <v>999934761-Blue-Youth</v>
      </c>
      <c r="B2454" s="1" t="str">
        <f>CONCATENATE(G2454,"-",H2454)</f>
        <v>999934761-Youth</v>
      </c>
      <c r="C2454" s="36" t="s">
        <v>3044</v>
      </c>
      <c r="D2454" s="36" t="s">
        <v>174</v>
      </c>
      <c r="E2454" s="36" t="s">
        <v>27</v>
      </c>
      <c r="F2454" s="36" t="s">
        <v>148</v>
      </c>
      <c r="G2454" s="36">
        <v>999934761</v>
      </c>
      <c r="H2454" s="36" t="s">
        <v>208</v>
      </c>
      <c r="I2454" s="34">
        <f>((L2454)-J2454)+T2454</f>
        <v>120</v>
      </c>
      <c r="J2454" s="36"/>
      <c r="K2454" s="35"/>
      <c r="L2454" s="34">
        <f>SUM(N2454,O2454,P2454,Q2454,R2454,M2454)</f>
        <v>0</v>
      </c>
      <c r="M2454" s="34">
        <f>AJ2454</f>
        <v>0</v>
      </c>
      <c r="N2454" s="34">
        <f>SUM(AI2454)</f>
        <v>0</v>
      </c>
      <c r="O2454" s="34">
        <f>0</f>
        <v>0</v>
      </c>
      <c r="P2454" s="34">
        <v>0</v>
      </c>
      <c r="Q2454" s="34">
        <v>0</v>
      </c>
      <c r="R2454" s="34">
        <f>AH2454</f>
        <v>0</v>
      </c>
      <c r="S2454" s="122"/>
      <c r="T2454" s="41">
        <f>SUM(U2454,AA2454)</f>
        <v>120</v>
      </c>
      <c r="U2454" s="41">
        <f>IF(SUM(V2454:Y2454)&gt;=250, 250,SUM(V2454:Y2454))</f>
        <v>120</v>
      </c>
      <c r="V2454" s="41">
        <v>0</v>
      </c>
      <c r="W2454" s="41">
        <v>0</v>
      </c>
      <c r="X2454" s="41">
        <f>SUM(AL2454,AN2454,BO2454,BS2454)</f>
        <v>0</v>
      </c>
      <c r="Y2454" s="41">
        <f>SUM(AO2454:BN2454)</f>
        <v>120</v>
      </c>
      <c r="Z2454" s="41">
        <f>COUNTIF(AO2454:BN2454, "&gt;0")</f>
        <v>1</v>
      </c>
      <c r="AA2454" s="41">
        <f>SUM(AB2454:AF2454)</f>
        <v>0</v>
      </c>
      <c r="AB2454" s="41">
        <f>BP2454+BQ2454</f>
        <v>0</v>
      </c>
      <c r="AC2454" s="41">
        <v>0</v>
      </c>
      <c r="AD2454" s="41">
        <v>0</v>
      </c>
      <c r="AE2454" s="41">
        <f>SUM(BR2454)</f>
        <v>0</v>
      </c>
      <c r="AF2454" s="41">
        <f>SUM(AM2454)</f>
        <v>0</v>
      </c>
      <c r="AG2454" s="122"/>
      <c r="AH2454" s="36">
        <v>0</v>
      </c>
      <c r="AI2454" s="126">
        <v>0</v>
      </c>
      <c r="AJ2454" s="36">
        <v>0</v>
      </c>
      <c r="AK2454" s="121"/>
      <c r="AL2454" s="1">
        <v>0</v>
      </c>
      <c r="AM2454" s="1">
        <v>0</v>
      </c>
      <c r="AN2454" s="1">
        <v>0</v>
      </c>
      <c r="AO2454" s="1">
        <v>0</v>
      </c>
      <c r="AP2454" s="1">
        <v>0</v>
      </c>
      <c r="AQ2454" s="114">
        <v>0</v>
      </c>
      <c r="AR2454" s="1">
        <v>0</v>
      </c>
      <c r="AS2454" s="114">
        <v>0</v>
      </c>
      <c r="AT2454" s="114">
        <v>0</v>
      </c>
      <c r="AU2454" s="114">
        <v>0</v>
      </c>
      <c r="AV2454" s="114">
        <v>0</v>
      </c>
      <c r="AW2454" s="114">
        <v>0</v>
      </c>
      <c r="AX2454" s="114">
        <v>0</v>
      </c>
      <c r="AY2454" s="114">
        <v>0</v>
      </c>
      <c r="AZ2454" s="114">
        <v>0</v>
      </c>
      <c r="BA2454" s="114">
        <v>0</v>
      </c>
      <c r="BB2454" s="114">
        <v>0</v>
      </c>
      <c r="BC2454" s="114">
        <v>0</v>
      </c>
      <c r="BD2454" s="115">
        <v>0</v>
      </c>
      <c r="BE2454" s="114">
        <v>0</v>
      </c>
      <c r="BF2454" s="114">
        <v>0</v>
      </c>
      <c r="BG2454" s="114">
        <v>0</v>
      </c>
      <c r="BH2454" s="114">
        <v>120</v>
      </c>
      <c r="BI2454" s="114">
        <v>0</v>
      </c>
      <c r="BJ2454" s="114">
        <v>0</v>
      </c>
      <c r="BK2454" s="114">
        <v>0</v>
      </c>
      <c r="BL2454" s="114">
        <v>0</v>
      </c>
      <c r="BM2454" s="114">
        <v>0</v>
      </c>
      <c r="BN2454" s="114">
        <v>0</v>
      </c>
      <c r="BO2454" s="114">
        <v>0</v>
      </c>
      <c r="BP2454" s="114">
        <v>0</v>
      </c>
      <c r="BQ2454" s="114">
        <v>0</v>
      </c>
      <c r="BR2454" s="114">
        <v>0</v>
      </c>
      <c r="BS2454" s="114">
        <v>0</v>
      </c>
    </row>
    <row r="2455" spans="1:71" ht="15" x14ac:dyDescent="0.25">
      <c r="A2455" s="1" t="str">
        <f>CONCATENATE(G2455,"-",F2455,"-",H2455)</f>
        <v>999924539-Blue-Youth</v>
      </c>
      <c r="B2455" s="1" t="str">
        <f>CONCATENATE(G2455,"-",H2455)</f>
        <v>999924539-Youth</v>
      </c>
      <c r="C2455" s="36" t="s">
        <v>909</v>
      </c>
      <c r="D2455" s="36" t="s">
        <v>1325</v>
      </c>
      <c r="E2455" s="36" t="s">
        <v>27</v>
      </c>
      <c r="F2455" s="36" t="s">
        <v>148</v>
      </c>
      <c r="G2455" s="127">
        <v>999924539</v>
      </c>
      <c r="H2455" s="36" t="s">
        <v>208</v>
      </c>
      <c r="I2455" s="34">
        <f>((L2455)-J2455)+T2455</f>
        <v>113</v>
      </c>
      <c r="J2455" s="34"/>
      <c r="K2455" s="37"/>
      <c r="L2455" s="34">
        <f>SUM(N2455,O2455,P2455,Q2455,R2455,M2455)</f>
        <v>113</v>
      </c>
      <c r="M2455" s="34">
        <f>AJ2455</f>
        <v>0</v>
      </c>
      <c r="N2455" s="34">
        <f>SUM(AI2455)</f>
        <v>0</v>
      </c>
      <c r="O2455" s="34">
        <f>0</f>
        <v>0</v>
      </c>
      <c r="P2455" s="34">
        <v>0</v>
      </c>
      <c r="Q2455" s="34">
        <v>0</v>
      </c>
      <c r="R2455" s="34">
        <f>AH2455</f>
        <v>113</v>
      </c>
      <c r="S2455" s="122"/>
      <c r="T2455" s="41">
        <f>SUM(U2455,AA2455)</f>
        <v>0</v>
      </c>
      <c r="U2455" s="41">
        <f>IF(SUM(V2455:Y2455)&gt;=250, 250,SUM(V2455:Y2455))</f>
        <v>0</v>
      </c>
      <c r="V2455" s="41">
        <v>0</v>
      </c>
      <c r="W2455" s="41">
        <v>0</v>
      </c>
      <c r="X2455" s="41">
        <f>SUM(AL2455,AN2455,BO2455,BS2455)</f>
        <v>0</v>
      </c>
      <c r="Y2455" s="41">
        <f>SUM(AO2455:BN2455)</f>
        <v>0</v>
      </c>
      <c r="Z2455" s="41">
        <f>COUNTIF(AO2455:BN2455, "&gt;0")</f>
        <v>0</v>
      </c>
      <c r="AA2455" s="41">
        <f>SUM(AB2455:AF2455)</f>
        <v>0</v>
      </c>
      <c r="AB2455" s="41">
        <f>BP2455+BQ2455</f>
        <v>0</v>
      </c>
      <c r="AC2455" s="41">
        <v>0</v>
      </c>
      <c r="AD2455" s="41">
        <v>0</v>
      </c>
      <c r="AE2455" s="41">
        <f>SUM(BR2455)</f>
        <v>0</v>
      </c>
      <c r="AF2455" s="41">
        <f>SUM(AM2455)</f>
        <v>0</v>
      </c>
      <c r="AG2455" s="122"/>
      <c r="AH2455" s="36">
        <v>113</v>
      </c>
      <c r="AI2455" s="126">
        <v>0</v>
      </c>
      <c r="AJ2455" s="36">
        <v>0</v>
      </c>
      <c r="AK2455" s="121"/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14">
        <v>0</v>
      </c>
      <c r="AR2455" s="1">
        <v>0</v>
      </c>
      <c r="AS2455" s="114">
        <v>0</v>
      </c>
      <c r="AT2455" s="114">
        <v>0</v>
      </c>
      <c r="AU2455" s="114">
        <v>0</v>
      </c>
      <c r="AV2455" s="114">
        <v>0</v>
      </c>
      <c r="AW2455" s="114">
        <v>0</v>
      </c>
      <c r="AX2455" s="114">
        <v>0</v>
      </c>
      <c r="AY2455" s="114">
        <v>0</v>
      </c>
      <c r="AZ2455" s="114">
        <v>0</v>
      </c>
      <c r="BA2455" s="114">
        <v>0</v>
      </c>
      <c r="BB2455" s="114">
        <v>0</v>
      </c>
      <c r="BC2455" s="114">
        <v>0</v>
      </c>
      <c r="BD2455" s="115">
        <v>0</v>
      </c>
      <c r="BE2455" s="114">
        <v>0</v>
      </c>
      <c r="BF2455" s="114">
        <v>0</v>
      </c>
      <c r="BG2455" s="114">
        <v>0</v>
      </c>
      <c r="BH2455" s="114">
        <v>0</v>
      </c>
      <c r="BI2455" s="114">
        <v>0</v>
      </c>
      <c r="BJ2455" s="114">
        <v>0</v>
      </c>
      <c r="BK2455" s="114">
        <v>0</v>
      </c>
      <c r="BL2455" s="114">
        <v>0</v>
      </c>
      <c r="BM2455" s="114">
        <v>0</v>
      </c>
      <c r="BN2455" s="114">
        <v>0</v>
      </c>
      <c r="BO2455" s="114">
        <v>0</v>
      </c>
      <c r="BP2455" s="114">
        <v>0</v>
      </c>
      <c r="BQ2455" s="114">
        <v>0</v>
      </c>
      <c r="BR2455" s="114">
        <v>0</v>
      </c>
      <c r="BS2455" s="114">
        <v>0</v>
      </c>
    </row>
    <row r="2456" spans="1:71" ht="15" x14ac:dyDescent="0.25">
      <c r="A2456" s="1" t="str">
        <f>CONCATENATE(G2456,"-",F2456,"-",H2456)</f>
        <v>999926973-Blue-Youth</v>
      </c>
      <c r="B2456" s="1" t="str">
        <f>CONCATENATE(G2456,"-",H2456)</f>
        <v>999926973-Youth</v>
      </c>
      <c r="C2456" s="36" t="s">
        <v>1068</v>
      </c>
      <c r="D2456" s="36" t="s">
        <v>3628</v>
      </c>
      <c r="E2456" s="36" t="s">
        <v>27</v>
      </c>
      <c r="F2456" s="36" t="s">
        <v>148</v>
      </c>
      <c r="G2456" s="36">
        <v>999926973</v>
      </c>
      <c r="H2456" s="36" t="s">
        <v>208</v>
      </c>
      <c r="I2456" s="34">
        <f>((L2456)-J2456)+T2456</f>
        <v>107</v>
      </c>
      <c r="J2456" s="34"/>
      <c r="K2456" s="37"/>
      <c r="L2456" s="34">
        <f>SUM(N2456,O2456,P2456,Q2456,R2456,M2456)</f>
        <v>0</v>
      </c>
      <c r="M2456" s="34">
        <f>AJ2456</f>
        <v>0</v>
      </c>
      <c r="N2456" s="34">
        <f>SUM(AI2456)</f>
        <v>0</v>
      </c>
      <c r="O2456" s="34">
        <f>0</f>
        <v>0</v>
      </c>
      <c r="P2456" s="34">
        <v>0</v>
      </c>
      <c r="Q2456" s="34">
        <v>0</v>
      </c>
      <c r="R2456" s="34">
        <f>AH2456</f>
        <v>0</v>
      </c>
      <c r="S2456" s="122"/>
      <c r="T2456" s="41">
        <f>SUM(U2456,AA2456)</f>
        <v>107</v>
      </c>
      <c r="U2456" s="41">
        <f>IF(SUM(V2456:Y2456)&gt;=250, 250,SUM(V2456:Y2456))</f>
        <v>0</v>
      </c>
      <c r="V2456" s="41">
        <v>0</v>
      </c>
      <c r="W2456" s="41">
        <v>0</v>
      </c>
      <c r="X2456" s="41">
        <f>SUM(AL2456,AN2456,BO2456,BS2456)</f>
        <v>0</v>
      </c>
      <c r="Y2456" s="41">
        <f>SUM(AO2456:BN2456)</f>
        <v>0</v>
      </c>
      <c r="Z2456" s="41">
        <f>COUNTIF(AO2456:BN2456, "&gt;0")</f>
        <v>0</v>
      </c>
      <c r="AA2456" s="41">
        <f>SUM(AB2456:AF2456)</f>
        <v>107</v>
      </c>
      <c r="AB2456" s="41">
        <f>BP2456+BQ2456</f>
        <v>0</v>
      </c>
      <c r="AC2456" s="41">
        <v>0</v>
      </c>
      <c r="AD2456" s="41">
        <v>0</v>
      </c>
      <c r="AE2456" s="41">
        <f>SUM(BR2456)</f>
        <v>107</v>
      </c>
      <c r="AF2456" s="41">
        <f>SUM(AM2456)</f>
        <v>0</v>
      </c>
      <c r="AG2456" s="122"/>
      <c r="AH2456" s="36">
        <v>0</v>
      </c>
      <c r="AI2456" s="126">
        <v>0</v>
      </c>
      <c r="AJ2456" s="36">
        <v>0</v>
      </c>
      <c r="AK2456" s="121"/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14">
        <v>0</v>
      </c>
      <c r="AR2456" s="1">
        <v>0</v>
      </c>
      <c r="AS2456" s="114">
        <v>0</v>
      </c>
      <c r="AT2456" s="114">
        <v>0</v>
      </c>
      <c r="AU2456" s="114">
        <v>0</v>
      </c>
      <c r="AV2456" s="114">
        <v>0</v>
      </c>
      <c r="AW2456" s="114">
        <v>0</v>
      </c>
      <c r="AX2456" s="114">
        <v>0</v>
      </c>
      <c r="AY2456" s="114">
        <v>0</v>
      </c>
      <c r="AZ2456" s="114">
        <v>0</v>
      </c>
      <c r="BA2456" s="114">
        <v>0</v>
      </c>
      <c r="BB2456" s="114">
        <v>0</v>
      </c>
      <c r="BC2456" s="114">
        <v>0</v>
      </c>
      <c r="BD2456" s="115">
        <v>0</v>
      </c>
      <c r="BE2456" s="114">
        <v>0</v>
      </c>
      <c r="BF2456" s="114">
        <v>0</v>
      </c>
      <c r="BG2456" s="114">
        <v>0</v>
      </c>
      <c r="BH2456" s="114">
        <v>0</v>
      </c>
      <c r="BI2456" s="114">
        <v>0</v>
      </c>
      <c r="BJ2456" s="114">
        <v>0</v>
      </c>
      <c r="BK2456" s="114">
        <v>0</v>
      </c>
      <c r="BL2456" s="114">
        <v>0</v>
      </c>
      <c r="BM2456" s="114">
        <v>0</v>
      </c>
      <c r="BN2456" s="114">
        <v>0</v>
      </c>
      <c r="BO2456" s="114">
        <v>0</v>
      </c>
      <c r="BP2456" s="114">
        <v>0</v>
      </c>
      <c r="BQ2456" s="114">
        <v>0</v>
      </c>
      <c r="BR2456" s="114">
        <v>107</v>
      </c>
      <c r="BS2456" s="114">
        <v>0</v>
      </c>
    </row>
    <row r="2457" spans="1:71" ht="15" x14ac:dyDescent="0.25">
      <c r="A2457" s="1" t="str">
        <f>CONCATENATE(G2457,"-",F2457,"-",H2457)</f>
        <v>999926243-Blue-Youth</v>
      </c>
      <c r="B2457" s="1" t="str">
        <f>CONCATENATE(G2457,"-",H2457)</f>
        <v>999926243-Youth</v>
      </c>
      <c r="C2457" s="36" t="s">
        <v>242</v>
      </c>
      <c r="D2457" s="36" t="s">
        <v>3441</v>
      </c>
      <c r="E2457" s="36" t="s">
        <v>27</v>
      </c>
      <c r="F2457" s="36" t="s">
        <v>148</v>
      </c>
      <c r="G2457" s="36">
        <v>999926243</v>
      </c>
      <c r="H2457" s="36" t="s">
        <v>208</v>
      </c>
      <c r="I2457" s="34">
        <f>((L2457)-J2457)+T2457</f>
        <v>90</v>
      </c>
      <c r="J2457" s="34">
        <f>L2457/2</f>
        <v>0</v>
      </c>
      <c r="K2457" s="37"/>
      <c r="L2457" s="34">
        <f>SUM(N2457,O2457,P2457,Q2457,R2457,M2457)</f>
        <v>0</v>
      </c>
      <c r="M2457" s="34">
        <f>AJ2457</f>
        <v>0</v>
      </c>
      <c r="N2457" s="34">
        <f>SUM(AI2457)</f>
        <v>0</v>
      </c>
      <c r="O2457" s="34">
        <f>0</f>
        <v>0</v>
      </c>
      <c r="P2457" s="34">
        <v>0</v>
      </c>
      <c r="Q2457" s="34">
        <v>0</v>
      </c>
      <c r="R2457" s="34">
        <f>AH2457</f>
        <v>0</v>
      </c>
      <c r="S2457" s="122"/>
      <c r="T2457" s="41">
        <f>SUM(U2457,AA2457)</f>
        <v>90</v>
      </c>
      <c r="U2457" s="41">
        <f>IF(SUM(V2457:Y2457)&gt;=250, 250,SUM(V2457:Y2457))</f>
        <v>90</v>
      </c>
      <c r="V2457" s="41">
        <v>0</v>
      </c>
      <c r="W2457" s="41">
        <v>0</v>
      </c>
      <c r="X2457" s="41">
        <f>SUM(AL2457,AN2457,BO2457,BS2457)</f>
        <v>0</v>
      </c>
      <c r="Y2457" s="41">
        <f>SUM(AO2457:BN2457)</f>
        <v>90</v>
      </c>
      <c r="Z2457" s="41">
        <f>COUNTIF(AO2457:BN2457, "&gt;0")</f>
        <v>1</v>
      </c>
      <c r="AA2457" s="41">
        <f>SUM(AB2457:AF2457)</f>
        <v>0</v>
      </c>
      <c r="AB2457" s="41">
        <f>BP2457+BQ2457</f>
        <v>0</v>
      </c>
      <c r="AC2457" s="41">
        <v>0</v>
      </c>
      <c r="AD2457" s="41">
        <v>0</v>
      </c>
      <c r="AE2457" s="41">
        <f>SUM(BR2457)</f>
        <v>0</v>
      </c>
      <c r="AF2457" s="41">
        <f>SUM(AM2457)</f>
        <v>0</v>
      </c>
      <c r="AG2457" s="122"/>
      <c r="AH2457" s="36">
        <v>0</v>
      </c>
      <c r="AI2457" s="126">
        <v>0</v>
      </c>
      <c r="AJ2457" s="36">
        <v>0</v>
      </c>
      <c r="AK2457" s="121"/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14">
        <v>0</v>
      </c>
      <c r="AR2457" s="1">
        <v>0</v>
      </c>
      <c r="AS2457" s="114">
        <v>0</v>
      </c>
      <c r="AT2457" s="114">
        <v>0</v>
      </c>
      <c r="AU2457" s="114">
        <v>0</v>
      </c>
      <c r="AV2457" s="114">
        <v>0</v>
      </c>
      <c r="AW2457" s="114">
        <v>0</v>
      </c>
      <c r="AX2457" s="114">
        <v>0</v>
      </c>
      <c r="AY2457" s="114">
        <v>0</v>
      </c>
      <c r="AZ2457" s="114">
        <v>0</v>
      </c>
      <c r="BA2457" s="114">
        <v>0</v>
      </c>
      <c r="BB2457" s="114">
        <v>0</v>
      </c>
      <c r="BC2457" s="114">
        <v>0</v>
      </c>
      <c r="BD2457" s="115">
        <v>0</v>
      </c>
      <c r="BE2457" s="114">
        <v>0</v>
      </c>
      <c r="BF2457" s="114">
        <v>0</v>
      </c>
      <c r="BG2457" s="114">
        <v>0</v>
      </c>
      <c r="BH2457" s="114">
        <v>0</v>
      </c>
      <c r="BI2457" s="114">
        <v>0</v>
      </c>
      <c r="BJ2457" s="114">
        <v>0</v>
      </c>
      <c r="BK2457" s="114">
        <v>0</v>
      </c>
      <c r="BL2457" s="114">
        <v>90</v>
      </c>
      <c r="BM2457" s="114">
        <v>0</v>
      </c>
      <c r="BN2457" s="114">
        <v>0</v>
      </c>
      <c r="BO2457" s="114">
        <v>0</v>
      </c>
      <c r="BP2457" s="114">
        <v>0</v>
      </c>
      <c r="BQ2457" s="114">
        <v>0</v>
      </c>
      <c r="BR2457" s="114">
        <v>0</v>
      </c>
      <c r="BS2457" s="114">
        <v>0</v>
      </c>
    </row>
    <row r="2458" spans="1:71" ht="15" x14ac:dyDescent="0.25">
      <c r="A2458" s="1" t="str">
        <f>CONCATENATE(G2458,"-",F2458,"-",H2458)</f>
        <v>999930224-Blue-Youth</v>
      </c>
      <c r="B2458" s="1" t="str">
        <f>CONCATENATE(G2458,"-",H2458)</f>
        <v>999930224-Youth</v>
      </c>
      <c r="C2458" s="36" t="s">
        <v>1515</v>
      </c>
      <c r="D2458" s="36" t="s">
        <v>3440</v>
      </c>
      <c r="E2458" s="36" t="s">
        <v>27</v>
      </c>
      <c r="F2458" s="36" t="s">
        <v>148</v>
      </c>
      <c r="G2458" s="36">
        <v>999930224</v>
      </c>
      <c r="H2458" s="36" t="s">
        <v>208</v>
      </c>
      <c r="I2458" s="34">
        <f>((L2458)-J2458)+T2458</f>
        <v>68</v>
      </c>
      <c r="J2458" s="34">
        <f>L2458/2</f>
        <v>0</v>
      </c>
      <c r="K2458" s="37"/>
      <c r="L2458" s="34">
        <f>SUM(N2458,O2458,P2458,Q2458,R2458,M2458)</f>
        <v>0</v>
      </c>
      <c r="M2458" s="34">
        <f>AJ2458</f>
        <v>0</v>
      </c>
      <c r="N2458" s="34">
        <f>SUM(AI2458)</f>
        <v>0</v>
      </c>
      <c r="O2458" s="34">
        <f>0</f>
        <v>0</v>
      </c>
      <c r="P2458" s="34">
        <v>0</v>
      </c>
      <c r="Q2458" s="34">
        <v>0</v>
      </c>
      <c r="R2458" s="34">
        <f>AH2458</f>
        <v>0</v>
      </c>
      <c r="S2458" s="122"/>
      <c r="T2458" s="41">
        <f>SUM(U2458,AA2458)</f>
        <v>68</v>
      </c>
      <c r="U2458" s="41">
        <f>IF(SUM(V2458:Y2458)&gt;=250, 250,SUM(V2458:Y2458))</f>
        <v>68</v>
      </c>
      <c r="V2458" s="41">
        <v>0</v>
      </c>
      <c r="W2458" s="41">
        <v>0</v>
      </c>
      <c r="X2458" s="41">
        <f>SUM(AL2458,AN2458,BO2458,BS2458)</f>
        <v>0</v>
      </c>
      <c r="Y2458" s="41">
        <f>SUM(AO2458:BN2458)</f>
        <v>68</v>
      </c>
      <c r="Z2458" s="41">
        <f>COUNTIF(AO2458:BN2458, "&gt;0")</f>
        <v>1</v>
      </c>
      <c r="AA2458" s="41">
        <f>SUM(AB2458:AF2458)</f>
        <v>0</v>
      </c>
      <c r="AB2458" s="41">
        <f>BP2458+BQ2458</f>
        <v>0</v>
      </c>
      <c r="AC2458" s="41">
        <v>0</v>
      </c>
      <c r="AD2458" s="41">
        <v>0</v>
      </c>
      <c r="AE2458" s="41">
        <f>SUM(BR2458)</f>
        <v>0</v>
      </c>
      <c r="AF2458" s="41">
        <f>SUM(AM2458)</f>
        <v>0</v>
      </c>
      <c r="AG2458" s="122"/>
      <c r="AH2458" s="36">
        <v>0</v>
      </c>
      <c r="AI2458" s="126">
        <v>0</v>
      </c>
      <c r="AJ2458" s="36">
        <v>0</v>
      </c>
      <c r="AK2458" s="121"/>
      <c r="AL2458" s="1">
        <v>0</v>
      </c>
      <c r="AM2458" s="1">
        <v>0</v>
      </c>
      <c r="AN2458" s="1">
        <v>0</v>
      </c>
      <c r="AO2458" s="1">
        <v>0</v>
      </c>
      <c r="AP2458" s="1">
        <v>0</v>
      </c>
      <c r="AQ2458" s="114">
        <v>0</v>
      </c>
      <c r="AR2458" s="1">
        <v>0</v>
      </c>
      <c r="AS2458" s="114">
        <v>0</v>
      </c>
      <c r="AT2458" s="114">
        <v>0</v>
      </c>
      <c r="AU2458" s="114">
        <v>0</v>
      </c>
      <c r="AV2458" s="114">
        <v>0</v>
      </c>
      <c r="AW2458" s="114">
        <v>0</v>
      </c>
      <c r="AX2458" s="114">
        <v>0</v>
      </c>
      <c r="AY2458" s="114">
        <v>0</v>
      </c>
      <c r="AZ2458" s="114">
        <v>0</v>
      </c>
      <c r="BA2458" s="114">
        <v>0</v>
      </c>
      <c r="BB2458" s="114">
        <v>0</v>
      </c>
      <c r="BC2458" s="114">
        <v>0</v>
      </c>
      <c r="BD2458" s="115">
        <v>0</v>
      </c>
      <c r="BE2458" s="114">
        <v>0</v>
      </c>
      <c r="BF2458" s="114">
        <v>0</v>
      </c>
      <c r="BG2458" s="114">
        <v>0</v>
      </c>
      <c r="BH2458" s="114">
        <v>0</v>
      </c>
      <c r="BI2458" s="114">
        <v>0</v>
      </c>
      <c r="BJ2458" s="114">
        <v>0</v>
      </c>
      <c r="BK2458" s="114">
        <v>0</v>
      </c>
      <c r="BL2458" s="114">
        <v>68</v>
      </c>
      <c r="BM2458" s="114">
        <v>0</v>
      </c>
      <c r="BN2458" s="114">
        <v>0</v>
      </c>
      <c r="BO2458" s="114">
        <v>0</v>
      </c>
      <c r="BP2458" s="114">
        <v>0</v>
      </c>
      <c r="BQ2458" s="114">
        <v>0</v>
      </c>
      <c r="BR2458" s="114">
        <v>0</v>
      </c>
      <c r="BS2458" s="114">
        <v>0</v>
      </c>
    </row>
    <row r="2459" spans="1:71" ht="15" x14ac:dyDescent="0.25">
      <c r="A2459" s="1" t="str">
        <f>CONCATENATE(G2459,"-",F2459,"-",H2459)</f>
        <v>999936359-Blue-Youth</v>
      </c>
      <c r="B2459" s="1" t="str">
        <f>CONCATENATE(G2459,"-",H2459)</f>
        <v>999936359-Youth</v>
      </c>
      <c r="C2459" s="36" t="s">
        <v>2274</v>
      </c>
      <c r="D2459" s="36" t="s">
        <v>3072</v>
      </c>
      <c r="E2459" s="36" t="s">
        <v>27</v>
      </c>
      <c r="F2459" s="131" t="s">
        <v>148</v>
      </c>
      <c r="G2459" s="36">
        <v>999936359</v>
      </c>
      <c r="H2459" s="36" t="s">
        <v>208</v>
      </c>
      <c r="I2459" s="34">
        <f>((L2459)-J2459)+T2459</f>
        <v>68</v>
      </c>
      <c r="J2459" s="34">
        <f>L2459/2</f>
        <v>0</v>
      </c>
      <c r="K2459" s="37"/>
      <c r="L2459" s="34">
        <f>SUM(N2459,O2459,P2459,Q2459,R2459,M2459)</f>
        <v>0</v>
      </c>
      <c r="M2459" s="34">
        <f>AJ2459</f>
        <v>0</v>
      </c>
      <c r="N2459" s="34">
        <f>SUM(AI2459)</f>
        <v>0</v>
      </c>
      <c r="O2459" s="34">
        <f>0</f>
        <v>0</v>
      </c>
      <c r="P2459" s="34">
        <v>0</v>
      </c>
      <c r="Q2459" s="34">
        <v>0</v>
      </c>
      <c r="R2459" s="34">
        <f>AH2459</f>
        <v>0</v>
      </c>
      <c r="S2459" s="122"/>
      <c r="T2459" s="41">
        <f>SUM(U2459,AA2459)</f>
        <v>68</v>
      </c>
      <c r="U2459" s="41">
        <f>IF(SUM(V2459:Y2459)&gt;=250, 250,SUM(V2459:Y2459))</f>
        <v>68</v>
      </c>
      <c r="V2459" s="41">
        <v>0</v>
      </c>
      <c r="W2459" s="41">
        <v>0</v>
      </c>
      <c r="X2459" s="41">
        <f>SUM(AL2459,AN2459,BO2459,BS2459)</f>
        <v>0</v>
      </c>
      <c r="Y2459" s="41">
        <f>SUM(AO2459:BN2459)</f>
        <v>68</v>
      </c>
      <c r="Z2459" s="41">
        <f>COUNTIF(AO2459:BN2459, "&gt;0")</f>
        <v>1</v>
      </c>
      <c r="AA2459" s="41">
        <f>SUM(AB2459:AF2459)</f>
        <v>0</v>
      </c>
      <c r="AB2459" s="41">
        <f>BP2459+BQ2459</f>
        <v>0</v>
      </c>
      <c r="AC2459" s="41">
        <v>0</v>
      </c>
      <c r="AD2459" s="41">
        <v>0</v>
      </c>
      <c r="AE2459" s="41">
        <f>SUM(BR2459)</f>
        <v>0</v>
      </c>
      <c r="AF2459" s="41">
        <f>SUM(AM2459)</f>
        <v>0</v>
      </c>
      <c r="AG2459" s="122"/>
      <c r="AH2459" s="36">
        <v>0</v>
      </c>
      <c r="AI2459" s="126">
        <v>0</v>
      </c>
      <c r="AJ2459" s="36">
        <v>0</v>
      </c>
      <c r="AK2459" s="121"/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14">
        <v>0</v>
      </c>
      <c r="AR2459" s="1">
        <v>0</v>
      </c>
      <c r="AS2459" s="114">
        <v>0</v>
      </c>
      <c r="AT2459" s="114">
        <v>0</v>
      </c>
      <c r="AU2459" s="114">
        <v>0</v>
      </c>
      <c r="AV2459" s="114">
        <v>0</v>
      </c>
      <c r="AW2459" s="114">
        <v>0</v>
      </c>
      <c r="AX2459" s="114">
        <v>0</v>
      </c>
      <c r="AY2459" s="114">
        <v>0</v>
      </c>
      <c r="AZ2459" s="114">
        <v>0</v>
      </c>
      <c r="BA2459" s="114">
        <v>0</v>
      </c>
      <c r="BB2459" s="114">
        <v>0</v>
      </c>
      <c r="BC2459" s="114">
        <v>0</v>
      </c>
      <c r="BD2459" s="115">
        <v>0</v>
      </c>
      <c r="BE2459" s="114">
        <v>0</v>
      </c>
      <c r="BF2459" s="114">
        <v>0</v>
      </c>
      <c r="BG2459" s="114">
        <v>0</v>
      </c>
      <c r="BH2459" s="114">
        <v>0</v>
      </c>
      <c r="BI2459" s="114">
        <v>0</v>
      </c>
      <c r="BJ2459" s="114">
        <v>0</v>
      </c>
      <c r="BK2459" s="114">
        <v>0</v>
      </c>
      <c r="BL2459" s="114">
        <v>68</v>
      </c>
      <c r="BM2459" s="114">
        <v>0</v>
      </c>
      <c r="BN2459" s="114">
        <v>0</v>
      </c>
      <c r="BO2459" s="114">
        <v>0</v>
      </c>
      <c r="BP2459" s="114">
        <v>0</v>
      </c>
      <c r="BQ2459" s="114">
        <v>0</v>
      </c>
      <c r="BR2459" s="114">
        <v>0</v>
      </c>
      <c r="BS2459" s="114">
        <v>0</v>
      </c>
    </row>
    <row r="2460" spans="1:71" ht="15" x14ac:dyDescent="0.25">
      <c r="A2460" s="1" t="str">
        <f>CONCATENATE(G2460,"-",F2460,"-",H2460)</f>
        <v>999927437-Blue-Youth</v>
      </c>
      <c r="B2460" s="1" t="str">
        <f>CONCATENATE(G2460,"-",H2460)</f>
        <v>999927437-Youth</v>
      </c>
      <c r="C2460" s="36" t="s">
        <v>2229</v>
      </c>
      <c r="D2460" s="36" t="s">
        <v>2230</v>
      </c>
      <c r="E2460" s="36" t="s">
        <v>27</v>
      </c>
      <c r="F2460" s="36" t="s">
        <v>148</v>
      </c>
      <c r="G2460" s="128">
        <v>999927437</v>
      </c>
      <c r="H2460" s="36" t="s">
        <v>208</v>
      </c>
      <c r="I2460" s="34">
        <f>((L2460)-J2460)+T2460</f>
        <v>60</v>
      </c>
      <c r="J2460" s="36"/>
      <c r="K2460" s="35"/>
      <c r="L2460" s="34">
        <f>SUM(N2460,O2460,P2460,Q2460,R2460,M2460)</f>
        <v>0</v>
      </c>
      <c r="M2460" s="34">
        <f>AJ2460</f>
        <v>0</v>
      </c>
      <c r="N2460" s="34">
        <f>SUM(AI2460)</f>
        <v>0</v>
      </c>
      <c r="O2460" s="34">
        <f>0</f>
        <v>0</v>
      </c>
      <c r="P2460" s="34">
        <v>0</v>
      </c>
      <c r="Q2460" s="34">
        <v>0</v>
      </c>
      <c r="R2460" s="34">
        <f>AH2460</f>
        <v>0</v>
      </c>
      <c r="S2460" s="122"/>
      <c r="T2460" s="41">
        <f>SUM(U2460,AA2460)</f>
        <v>60</v>
      </c>
      <c r="U2460" s="41">
        <f>IF(SUM(V2460:Y2460)&gt;=250, 250,SUM(V2460:Y2460))</f>
        <v>60</v>
      </c>
      <c r="V2460" s="41">
        <v>0</v>
      </c>
      <c r="W2460" s="41">
        <v>0</v>
      </c>
      <c r="X2460" s="41">
        <f>SUM(AL2460,AN2460,BO2460,BS2460)</f>
        <v>0</v>
      </c>
      <c r="Y2460" s="41">
        <f>SUM(AO2460:BN2460)</f>
        <v>60</v>
      </c>
      <c r="Z2460" s="41">
        <f>COUNTIF(AO2460:BN2460, "&gt;0")</f>
        <v>1</v>
      </c>
      <c r="AA2460" s="41">
        <f>SUM(AB2460:AF2460)</f>
        <v>0</v>
      </c>
      <c r="AB2460" s="41">
        <f>BP2460+BQ2460</f>
        <v>0</v>
      </c>
      <c r="AC2460" s="41">
        <v>0</v>
      </c>
      <c r="AD2460" s="41">
        <v>0</v>
      </c>
      <c r="AE2460" s="41">
        <f>SUM(BR2460)</f>
        <v>0</v>
      </c>
      <c r="AF2460" s="41">
        <f>SUM(AM2460)</f>
        <v>0</v>
      </c>
      <c r="AG2460" s="122"/>
      <c r="AH2460" s="36">
        <v>0</v>
      </c>
      <c r="AI2460" s="126">
        <v>0</v>
      </c>
      <c r="AJ2460" s="36">
        <v>0</v>
      </c>
      <c r="AK2460" s="121"/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14">
        <v>0</v>
      </c>
      <c r="AR2460" s="1">
        <v>0</v>
      </c>
      <c r="AS2460" s="114">
        <v>0</v>
      </c>
      <c r="AT2460" s="114">
        <v>60</v>
      </c>
      <c r="AU2460" s="114">
        <v>0</v>
      </c>
      <c r="AV2460" s="114">
        <v>0</v>
      </c>
      <c r="AW2460" s="114">
        <v>0</v>
      </c>
      <c r="AX2460" s="114">
        <v>0</v>
      </c>
      <c r="AY2460" s="114">
        <v>0</v>
      </c>
      <c r="AZ2460" s="114">
        <v>0</v>
      </c>
      <c r="BA2460" s="114">
        <v>0</v>
      </c>
      <c r="BB2460" s="114">
        <v>0</v>
      </c>
      <c r="BC2460" s="114">
        <v>0</v>
      </c>
      <c r="BD2460" s="115">
        <v>0</v>
      </c>
      <c r="BE2460" s="114">
        <v>0</v>
      </c>
      <c r="BF2460" s="114">
        <v>0</v>
      </c>
      <c r="BG2460" s="114">
        <v>0</v>
      </c>
      <c r="BH2460" s="114">
        <v>0</v>
      </c>
      <c r="BI2460" s="114">
        <v>0</v>
      </c>
      <c r="BJ2460" s="114">
        <v>0</v>
      </c>
      <c r="BK2460" s="114">
        <v>0</v>
      </c>
      <c r="BL2460" s="114">
        <v>0</v>
      </c>
      <c r="BM2460" s="114">
        <v>0</v>
      </c>
      <c r="BN2460" s="114">
        <v>0</v>
      </c>
      <c r="BO2460" s="114">
        <v>0</v>
      </c>
      <c r="BP2460" s="114">
        <v>0</v>
      </c>
      <c r="BQ2460" s="114">
        <v>0</v>
      </c>
      <c r="BR2460" s="114">
        <v>0</v>
      </c>
      <c r="BS2460" s="114">
        <v>0</v>
      </c>
    </row>
    <row r="2461" spans="1:71" ht="15" x14ac:dyDescent="0.25">
      <c r="A2461" s="1" t="str">
        <f>CONCATENATE(G2461,"-",F2461,"-",H2461)</f>
        <v>999932180-Blue-Youth</v>
      </c>
      <c r="B2461" s="1" t="str">
        <f>CONCATENATE(G2461,"-",H2461)</f>
        <v>999932180-Youth</v>
      </c>
      <c r="C2461" s="36" t="s">
        <v>1697</v>
      </c>
      <c r="D2461" s="36" t="s">
        <v>1698</v>
      </c>
      <c r="E2461" s="36" t="s">
        <v>27</v>
      </c>
      <c r="F2461" s="36" t="s">
        <v>148</v>
      </c>
      <c r="G2461" s="36">
        <v>999932180</v>
      </c>
      <c r="H2461" s="131" t="s">
        <v>208</v>
      </c>
      <c r="I2461" s="34">
        <f>((L2461)-J2461)+T2461</f>
        <v>60</v>
      </c>
      <c r="J2461" s="36"/>
      <c r="K2461" s="35"/>
      <c r="L2461" s="34">
        <f>SUM(N2461,O2461,P2461,Q2461,R2461,M2461)</f>
        <v>0</v>
      </c>
      <c r="M2461" s="34">
        <f>AJ2461</f>
        <v>0</v>
      </c>
      <c r="N2461" s="34">
        <f>SUM(AI2461)</f>
        <v>0</v>
      </c>
      <c r="O2461" s="34">
        <f>0</f>
        <v>0</v>
      </c>
      <c r="P2461" s="34">
        <v>0</v>
      </c>
      <c r="Q2461" s="34">
        <v>0</v>
      </c>
      <c r="R2461" s="34">
        <f>AH2461</f>
        <v>0</v>
      </c>
      <c r="S2461" s="122"/>
      <c r="T2461" s="41">
        <f>SUM(U2461,AA2461)</f>
        <v>60</v>
      </c>
      <c r="U2461" s="41">
        <f>IF(SUM(V2461:Y2461)&gt;=250, 250,SUM(V2461:Y2461))</f>
        <v>60</v>
      </c>
      <c r="V2461" s="41">
        <v>0</v>
      </c>
      <c r="W2461" s="41">
        <v>0</v>
      </c>
      <c r="X2461" s="41">
        <f>SUM(AL2461,AN2461,BO2461,BS2461)</f>
        <v>0</v>
      </c>
      <c r="Y2461" s="41">
        <f>SUM(AO2461:BN2461)</f>
        <v>60</v>
      </c>
      <c r="Z2461" s="41">
        <f>COUNTIF(AO2461:BN2461, "&gt;0")</f>
        <v>1</v>
      </c>
      <c r="AA2461" s="41">
        <f>SUM(AB2461:AF2461)</f>
        <v>0</v>
      </c>
      <c r="AB2461" s="41">
        <f>BP2461+BQ2461</f>
        <v>0</v>
      </c>
      <c r="AC2461" s="41">
        <v>0</v>
      </c>
      <c r="AD2461" s="41">
        <v>0</v>
      </c>
      <c r="AE2461" s="41">
        <f>SUM(BR2461)</f>
        <v>0</v>
      </c>
      <c r="AF2461" s="41">
        <f>SUM(AM2461)</f>
        <v>0</v>
      </c>
      <c r="AG2461" s="122"/>
      <c r="AH2461" s="36">
        <v>0</v>
      </c>
      <c r="AI2461" s="126">
        <v>0</v>
      </c>
      <c r="AJ2461" s="36">
        <v>0</v>
      </c>
      <c r="AK2461" s="121"/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14">
        <v>0</v>
      </c>
      <c r="AR2461" s="1">
        <v>0</v>
      </c>
      <c r="AS2461" s="114">
        <v>0</v>
      </c>
      <c r="AT2461" s="114">
        <v>0</v>
      </c>
      <c r="AU2461" s="114">
        <v>0</v>
      </c>
      <c r="AV2461" s="114">
        <v>0</v>
      </c>
      <c r="AW2461" s="114">
        <v>0</v>
      </c>
      <c r="AX2461" s="114">
        <v>0</v>
      </c>
      <c r="AY2461" s="114">
        <v>0</v>
      </c>
      <c r="AZ2461" s="114">
        <v>0</v>
      </c>
      <c r="BA2461" s="114">
        <v>0</v>
      </c>
      <c r="BB2461" s="114">
        <v>0</v>
      </c>
      <c r="BC2461" s="114">
        <v>0</v>
      </c>
      <c r="BD2461" s="115">
        <v>60</v>
      </c>
      <c r="BE2461" s="114">
        <v>0</v>
      </c>
      <c r="BF2461" s="114">
        <v>0</v>
      </c>
      <c r="BG2461" s="114">
        <v>0</v>
      </c>
      <c r="BH2461" s="114">
        <v>0</v>
      </c>
      <c r="BI2461" s="114">
        <v>0</v>
      </c>
      <c r="BJ2461" s="114">
        <v>0</v>
      </c>
      <c r="BK2461" s="114">
        <v>0</v>
      </c>
      <c r="BL2461" s="114">
        <v>0</v>
      </c>
      <c r="BM2461" s="114">
        <v>0</v>
      </c>
      <c r="BN2461" s="114">
        <v>0</v>
      </c>
      <c r="BO2461" s="114">
        <v>0</v>
      </c>
      <c r="BP2461" s="114">
        <v>0</v>
      </c>
      <c r="BQ2461" s="114">
        <v>0</v>
      </c>
      <c r="BR2461" s="114">
        <v>0</v>
      </c>
      <c r="BS2461" s="114">
        <v>0</v>
      </c>
    </row>
    <row r="2462" spans="1:71" ht="15" x14ac:dyDescent="0.25">
      <c r="A2462" s="1" t="str">
        <f>CONCATENATE(G2462,"-",F2462,"-",H2462)</f>
        <v>999933800-Blue-Youth</v>
      </c>
      <c r="B2462" s="1" t="str">
        <f>CONCATENATE(G2462,"-",H2462)</f>
        <v>999933800-Youth</v>
      </c>
      <c r="C2462" s="36" t="s">
        <v>2674</v>
      </c>
      <c r="D2462" s="36" t="s">
        <v>2675</v>
      </c>
      <c r="E2462" s="36" t="s">
        <v>27</v>
      </c>
      <c r="F2462" s="36" t="s">
        <v>148</v>
      </c>
      <c r="G2462" s="36">
        <v>999933800</v>
      </c>
      <c r="H2462" s="36" t="s">
        <v>208</v>
      </c>
      <c r="I2462" s="34">
        <f>((L2462)-J2462)+T2462</f>
        <v>60</v>
      </c>
      <c r="J2462" s="36"/>
      <c r="K2462" s="35"/>
      <c r="L2462" s="34">
        <f>SUM(N2462,O2462,P2462,Q2462,R2462,M2462)</f>
        <v>0</v>
      </c>
      <c r="M2462" s="34">
        <f>AJ2462</f>
        <v>0</v>
      </c>
      <c r="N2462" s="34">
        <f>SUM(AI2462)</f>
        <v>0</v>
      </c>
      <c r="O2462" s="34">
        <f>0</f>
        <v>0</v>
      </c>
      <c r="P2462" s="34">
        <v>0</v>
      </c>
      <c r="Q2462" s="34">
        <v>0</v>
      </c>
      <c r="R2462" s="34">
        <f>AH2462</f>
        <v>0</v>
      </c>
      <c r="S2462" s="122"/>
      <c r="T2462" s="41">
        <f>SUM(U2462,AA2462)</f>
        <v>60</v>
      </c>
      <c r="U2462" s="41">
        <f>IF(SUM(V2462:Y2462)&gt;=250, 250,SUM(V2462:Y2462))</f>
        <v>60</v>
      </c>
      <c r="V2462" s="41">
        <v>0</v>
      </c>
      <c r="W2462" s="41">
        <v>0</v>
      </c>
      <c r="X2462" s="41">
        <f>SUM(AL2462,AN2462,BO2462,BS2462)</f>
        <v>0</v>
      </c>
      <c r="Y2462" s="41">
        <f>SUM(AO2462:BN2462)</f>
        <v>60</v>
      </c>
      <c r="Z2462" s="41">
        <f>COUNTIF(AO2462:BN2462, "&gt;0")</f>
        <v>1</v>
      </c>
      <c r="AA2462" s="41">
        <f>SUM(AB2462:AF2462)</f>
        <v>0</v>
      </c>
      <c r="AB2462" s="41">
        <f>BP2462+BQ2462</f>
        <v>0</v>
      </c>
      <c r="AC2462" s="41">
        <v>0</v>
      </c>
      <c r="AD2462" s="41">
        <v>0</v>
      </c>
      <c r="AE2462" s="41">
        <f>SUM(BR2462)</f>
        <v>0</v>
      </c>
      <c r="AF2462" s="41">
        <f>SUM(AM2462)</f>
        <v>0</v>
      </c>
      <c r="AG2462" s="122"/>
      <c r="AH2462" s="36">
        <v>0</v>
      </c>
      <c r="AI2462" s="126">
        <v>0</v>
      </c>
      <c r="AJ2462" s="36">
        <v>0</v>
      </c>
      <c r="AK2462" s="121"/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14">
        <v>0</v>
      </c>
      <c r="AR2462" s="1">
        <v>0</v>
      </c>
      <c r="AS2462" s="114">
        <v>0</v>
      </c>
      <c r="AT2462" s="114">
        <v>0</v>
      </c>
      <c r="AU2462" s="114">
        <v>0</v>
      </c>
      <c r="AV2462" s="114">
        <v>0</v>
      </c>
      <c r="AW2462" s="114">
        <v>0</v>
      </c>
      <c r="AX2462" s="114">
        <v>0</v>
      </c>
      <c r="AY2462" s="114">
        <v>0</v>
      </c>
      <c r="AZ2462" s="114">
        <v>0</v>
      </c>
      <c r="BA2462" s="114">
        <v>60</v>
      </c>
      <c r="BB2462" s="114">
        <v>0</v>
      </c>
      <c r="BC2462" s="114">
        <v>0</v>
      </c>
      <c r="BD2462" s="115">
        <v>0</v>
      </c>
      <c r="BE2462" s="114">
        <v>0</v>
      </c>
      <c r="BF2462" s="114">
        <v>0</v>
      </c>
      <c r="BG2462" s="114">
        <v>0</v>
      </c>
      <c r="BH2462" s="114">
        <v>0</v>
      </c>
      <c r="BI2462" s="114">
        <v>0</v>
      </c>
      <c r="BJ2462" s="114">
        <v>0</v>
      </c>
      <c r="BK2462" s="114">
        <v>0</v>
      </c>
      <c r="BL2462" s="114">
        <v>0</v>
      </c>
      <c r="BM2462" s="114">
        <v>0</v>
      </c>
      <c r="BN2462" s="114">
        <v>0</v>
      </c>
      <c r="BO2462" s="114">
        <v>0</v>
      </c>
      <c r="BP2462" s="114">
        <v>0</v>
      </c>
      <c r="BQ2462" s="114">
        <v>0</v>
      </c>
      <c r="BR2462" s="114">
        <v>0</v>
      </c>
      <c r="BS2462" s="114">
        <v>0</v>
      </c>
    </row>
    <row r="2463" spans="1:71" ht="15" x14ac:dyDescent="0.25">
      <c r="A2463" s="1" t="str">
        <f>CONCATENATE(G2463,"-",F2463,"-",H2463)</f>
        <v>999936211-Blue-Youth</v>
      </c>
      <c r="B2463" s="1" t="str">
        <f>CONCATENATE(G2463,"-",H2463)</f>
        <v>999936211-Youth</v>
      </c>
      <c r="C2463" s="149" t="s">
        <v>2372</v>
      </c>
      <c r="D2463" s="149" t="s">
        <v>2901</v>
      </c>
      <c r="E2463" s="149" t="s">
        <v>27</v>
      </c>
      <c r="F2463" s="149" t="s">
        <v>148</v>
      </c>
      <c r="G2463" s="149">
        <v>999936211</v>
      </c>
      <c r="H2463" s="149" t="s">
        <v>208</v>
      </c>
      <c r="I2463" s="34">
        <f>((L2463)-J2463)+T2463</f>
        <v>60</v>
      </c>
      <c r="J2463" s="36"/>
      <c r="K2463" s="35"/>
      <c r="L2463" s="34">
        <f>SUM(N2463,O2463,P2463,Q2463,R2463,M2463)</f>
        <v>0</v>
      </c>
      <c r="M2463" s="34">
        <f>AJ2463</f>
        <v>0</v>
      </c>
      <c r="N2463" s="34">
        <f>SUM(AI2463)</f>
        <v>0</v>
      </c>
      <c r="O2463" s="34">
        <f>0</f>
        <v>0</v>
      </c>
      <c r="P2463" s="34">
        <v>0</v>
      </c>
      <c r="Q2463" s="34">
        <v>0</v>
      </c>
      <c r="R2463" s="34">
        <f>AH2463</f>
        <v>0</v>
      </c>
      <c r="S2463" s="122"/>
      <c r="T2463" s="41">
        <f>SUM(U2463,AA2463)</f>
        <v>60</v>
      </c>
      <c r="U2463" s="41">
        <f>IF(SUM(V2463:Y2463)&gt;=250, 250,SUM(V2463:Y2463))</f>
        <v>60</v>
      </c>
      <c r="V2463" s="41">
        <v>0</v>
      </c>
      <c r="W2463" s="41">
        <v>0</v>
      </c>
      <c r="X2463" s="41">
        <f>SUM(AL2463,AN2463,BO2463,BS2463)</f>
        <v>0</v>
      </c>
      <c r="Y2463" s="41">
        <f>SUM(AO2463:BN2463)</f>
        <v>60</v>
      </c>
      <c r="Z2463" s="41">
        <f>COUNTIF(AO2463:BN2463, "&gt;0")</f>
        <v>1</v>
      </c>
      <c r="AA2463" s="41">
        <f>SUM(AB2463:AF2463)</f>
        <v>0</v>
      </c>
      <c r="AB2463" s="41">
        <f>BP2463+BQ2463</f>
        <v>0</v>
      </c>
      <c r="AC2463" s="41">
        <v>0</v>
      </c>
      <c r="AD2463" s="41">
        <v>0</v>
      </c>
      <c r="AE2463" s="41">
        <f>SUM(BR2463)</f>
        <v>0</v>
      </c>
      <c r="AF2463" s="41">
        <f>SUM(AM2463)</f>
        <v>0</v>
      </c>
      <c r="AG2463" s="122"/>
      <c r="AH2463" s="36">
        <v>0</v>
      </c>
      <c r="AI2463" s="126">
        <v>0</v>
      </c>
      <c r="AJ2463" s="36">
        <v>0</v>
      </c>
      <c r="AK2463" s="121"/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14">
        <v>0</v>
      </c>
      <c r="AR2463" s="1">
        <v>0</v>
      </c>
      <c r="AS2463" s="114">
        <v>0</v>
      </c>
      <c r="AT2463" s="114">
        <v>0</v>
      </c>
      <c r="AU2463" s="114">
        <v>0</v>
      </c>
      <c r="AV2463" s="114">
        <v>0</v>
      </c>
      <c r="AW2463" s="114">
        <v>0</v>
      </c>
      <c r="AX2463" s="114">
        <v>0</v>
      </c>
      <c r="AY2463" s="114">
        <v>0</v>
      </c>
      <c r="AZ2463" s="114">
        <v>0</v>
      </c>
      <c r="BA2463" s="114">
        <v>0</v>
      </c>
      <c r="BB2463" s="114">
        <v>0</v>
      </c>
      <c r="BC2463" s="114">
        <v>0</v>
      </c>
      <c r="BD2463" s="115">
        <v>0</v>
      </c>
      <c r="BE2463" s="114">
        <v>0</v>
      </c>
      <c r="BF2463" s="114">
        <v>60</v>
      </c>
      <c r="BG2463" s="114">
        <v>0</v>
      </c>
      <c r="BH2463" s="114">
        <v>0</v>
      </c>
      <c r="BI2463" s="114">
        <v>0</v>
      </c>
      <c r="BJ2463" s="114">
        <v>0</v>
      </c>
      <c r="BK2463" s="114">
        <v>0</v>
      </c>
      <c r="BL2463" s="114">
        <v>0</v>
      </c>
      <c r="BM2463" s="114">
        <v>0</v>
      </c>
      <c r="BN2463" s="114">
        <v>0</v>
      </c>
      <c r="BO2463" s="114">
        <v>0</v>
      </c>
      <c r="BP2463" s="114">
        <v>0</v>
      </c>
      <c r="BQ2463" s="114">
        <v>0</v>
      </c>
      <c r="BR2463" s="114">
        <v>0</v>
      </c>
      <c r="BS2463" s="114">
        <v>0</v>
      </c>
    </row>
    <row r="2464" spans="1:71" ht="15" x14ac:dyDescent="0.25">
      <c r="A2464" s="1" t="str">
        <f>CONCATENATE(G2464,"-",F2464,"-",H2464)</f>
        <v>999934483-Blue-Youth</v>
      </c>
      <c r="B2464" s="1" t="str">
        <f>CONCATENATE(G2464,"-",H2464)</f>
        <v>999934483-Youth</v>
      </c>
      <c r="C2464" s="36" t="s">
        <v>2355</v>
      </c>
      <c r="D2464" s="36" t="s">
        <v>2356</v>
      </c>
      <c r="E2464" s="36" t="s">
        <v>27</v>
      </c>
      <c r="F2464" s="36" t="s">
        <v>148</v>
      </c>
      <c r="G2464" s="128">
        <v>999934483</v>
      </c>
      <c r="H2464" s="36" t="s">
        <v>208</v>
      </c>
      <c r="I2464" s="34">
        <f>((L2464)-J2464)+T2464</f>
        <v>51</v>
      </c>
      <c r="J2464" s="36"/>
      <c r="K2464" s="35"/>
      <c r="L2464" s="34">
        <f>SUM(N2464,O2464,P2464,Q2464,R2464,M2464)</f>
        <v>0</v>
      </c>
      <c r="M2464" s="34">
        <f>AJ2464</f>
        <v>0</v>
      </c>
      <c r="N2464" s="34">
        <f>SUM(AI2464)</f>
        <v>0</v>
      </c>
      <c r="O2464" s="34">
        <f>0</f>
        <v>0</v>
      </c>
      <c r="P2464" s="34">
        <v>0</v>
      </c>
      <c r="Q2464" s="34">
        <v>0</v>
      </c>
      <c r="R2464" s="34">
        <f>AH2464</f>
        <v>0</v>
      </c>
      <c r="S2464" s="122"/>
      <c r="T2464" s="41">
        <f>SUM(U2464,AA2464)</f>
        <v>51</v>
      </c>
      <c r="U2464" s="41">
        <f>IF(SUM(V2464:Y2464)&gt;=250, 250,SUM(V2464:Y2464))</f>
        <v>51</v>
      </c>
      <c r="V2464" s="41">
        <v>0</v>
      </c>
      <c r="W2464" s="41">
        <v>0</v>
      </c>
      <c r="X2464" s="41">
        <f>SUM(AL2464,AN2464,BO2464,BS2464)</f>
        <v>0</v>
      </c>
      <c r="Y2464" s="41">
        <f>SUM(AO2464:BN2464)</f>
        <v>51</v>
      </c>
      <c r="Z2464" s="41">
        <f>COUNTIF(AO2464:BN2464, "&gt;0")</f>
        <v>1</v>
      </c>
      <c r="AA2464" s="41">
        <f>SUM(AB2464:AF2464)</f>
        <v>0</v>
      </c>
      <c r="AB2464" s="41">
        <f>BP2464+BQ2464</f>
        <v>0</v>
      </c>
      <c r="AC2464" s="41">
        <v>0</v>
      </c>
      <c r="AD2464" s="41">
        <v>0</v>
      </c>
      <c r="AE2464" s="41">
        <f>SUM(BR2464)</f>
        <v>0</v>
      </c>
      <c r="AF2464" s="41">
        <f>SUM(AM2464)</f>
        <v>0</v>
      </c>
      <c r="AG2464" s="122"/>
      <c r="AH2464" s="36">
        <v>0</v>
      </c>
      <c r="AI2464" s="126">
        <v>0</v>
      </c>
      <c r="AJ2464" s="36">
        <v>0</v>
      </c>
      <c r="AK2464" s="121"/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14">
        <v>0</v>
      </c>
      <c r="AR2464" s="1">
        <v>0</v>
      </c>
      <c r="AS2464" s="114">
        <v>0</v>
      </c>
      <c r="AT2464" s="114">
        <v>0</v>
      </c>
      <c r="AU2464" s="114">
        <v>0</v>
      </c>
      <c r="AV2464" s="114">
        <v>0</v>
      </c>
      <c r="AW2464" s="114">
        <v>51</v>
      </c>
      <c r="AX2464" s="114">
        <v>0</v>
      </c>
      <c r="AY2464" s="114">
        <v>0</v>
      </c>
      <c r="AZ2464" s="114">
        <v>0</v>
      </c>
      <c r="BA2464" s="114">
        <v>0</v>
      </c>
      <c r="BB2464" s="114">
        <v>0</v>
      </c>
      <c r="BC2464" s="114">
        <v>0</v>
      </c>
      <c r="BD2464" s="115">
        <v>0</v>
      </c>
      <c r="BE2464" s="114">
        <v>0</v>
      </c>
      <c r="BF2464" s="114">
        <v>0</v>
      </c>
      <c r="BG2464" s="114">
        <v>0</v>
      </c>
      <c r="BH2464" s="114">
        <v>0</v>
      </c>
      <c r="BI2464" s="114">
        <v>0</v>
      </c>
      <c r="BJ2464" s="114">
        <v>0</v>
      </c>
      <c r="BK2464" s="114">
        <v>0</v>
      </c>
      <c r="BL2464" s="114">
        <v>0</v>
      </c>
      <c r="BM2464" s="114">
        <v>0</v>
      </c>
      <c r="BN2464" s="114">
        <v>0</v>
      </c>
      <c r="BO2464" s="114">
        <v>0</v>
      </c>
      <c r="BP2464" s="114">
        <v>0</v>
      </c>
      <c r="BQ2464" s="114">
        <v>0</v>
      </c>
      <c r="BR2464" s="114">
        <v>0</v>
      </c>
      <c r="BS2464" s="114">
        <v>0</v>
      </c>
    </row>
    <row r="2465" spans="1:71" ht="15" x14ac:dyDescent="0.25">
      <c r="A2465" s="1" t="str">
        <f>CONCATENATE(G2465,"-",F2465,"-",H2465)</f>
        <v>999934505-Blue-Youth</v>
      </c>
      <c r="B2465" s="1" t="str">
        <f>CONCATENATE(G2465,"-",H2465)</f>
        <v>999934505-Youth</v>
      </c>
      <c r="C2465" s="36" t="s">
        <v>3049</v>
      </c>
      <c r="D2465" s="36" t="s">
        <v>3048</v>
      </c>
      <c r="E2465" s="36" t="s">
        <v>27</v>
      </c>
      <c r="F2465" s="36" t="s">
        <v>148</v>
      </c>
      <c r="G2465" s="36">
        <v>999934505</v>
      </c>
      <c r="H2465" s="36" t="s">
        <v>208</v>
      </c>
      <c r="I2465" s="34">
        <f>((L2465)-J2465)+T2465</f>
        <v>51</v>
      </c>
      <c r="J2465" s="36"/>
      <c r="K2465" s="35"/>
      <c r="L2465" s="34">
        <f>SUM(N2465,O2465,P2465,Q2465,R2465,M2465)</f>
        <v>0</v>
      </c>
      <c r="M2465" s="34">
        <f>AJ2465</f>
        <v>0</v>
      </c>
      <c r="N2465" s="34">
        <f>SUM(AI2465)</f>
        <v>0</v>
      </c>
      <c r="O2465" s="34">
        <f>0</f>
        <v>0</v>
      </c>
      <c r="P2465" s="34">
        <v>0</v>
      </c>
      <c r="Q2465" s="34">
        <v>0</v>
      </c>
      <c r="R2465" s="34">
        <f>AH2465</f>
        <v>0</v>
      </c>
      <c r="S2465" s="122"/>
      <c r="T2465" s="41">
        <f>SUM(U2465,AA2465)</f>
        <v>51</v>
      </c>
      <c r="U2465" s="41">
        <f>IF(SUM(V2465:Y2465)&gt;=250, 250,SUM(V2465:Y2465))</f>
        <v>51</v>
      </c>
      <c r="V2465" s="41">
        <v>0</v>
      </c>
      <c r="W2465" s="41">
        <v>0</v>
      </c>
      <c r="X2465" s="41">
        <f>SUM(AL2465,AN2465,BO2465,BS2465)</f>
        <v>0</v>
      </c>
      <c r="Y2465" s="41">
        <f>SUM(AO2465:BN2465)</f>
        <v>51</v>
      </c>
      <c r="Z2465" s="41">
        <f>COUNTIF(AO2465:BN2465, "&gt;0")</f>
        <v>1</v>
      </c>
      <c r="AA2465" s="41">
        <f>SUM(AB2465:AF2465)</f>
        <v>0</v>
      </c>
      <c r="AB2465" s="41">
        <f>BP2465+BQ2465</f>
        <v>0</v>
      </c>
      <c r="AC2465" s="41">
        <v>0</v>
      </c>
      <c r="AD2465" s="41">
        <v>0</v>
      </c>
      <c r="AE2465" s="41">
        <f>SUM(BR2465)</f>
        <v>0</v>
      </c>
      <c r="AF2465" s="41">
        <f>SUM(AM2465)</f>
        <v>0</v>
      </c>
      <c r="AG2465" s="122"/>
      <c r="AH2465" s="36">
        <v>0</v>
      </c>
      <c r="AI2465" s="126">
        <v>0</v>
      </c>
      <c r="AJ2465" s="36">
        <v>0</v>
      </c>
      <c r="AK2465" s="121"/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  <c r="AQ2465" s="114">
        <v>0</v>
      </c>
      <c r="AR2465" s="1">
        <v>0</v>
      </c>
      <c r="AS2465" s="114">
        <v>0</v>
      </c>
      <c r="AT2465" s="114">
        <v>0</v>
      </c>
      <c r="AU2465" s="114">
        <v>0</v>
      </c>
      <c r="AV2465" s="114">
        <v>0</v>
      </c>
      <c r="AW2465" s="114">
        <v>0</v>
      </c>
      <c r="AX2465" s="114">
        <v>0</v>
      </c>
      <c r="AY2465" s="114">
        <v>0</v>
      </c>
      <c r="AZ2465" s="114">
        <v>0</v>
      </c>
      <c r="BA2465" s="114">
        <v>0</v>
      </c>
      <c r="BB2465" s="114">
        <v>0</v>
      </c>
      <c r="BC2465" s="114">
        <v>0</v>
      </c>
      <c r="BD2465" s="115">
        <v>0</v>
      </c>
      <c r="BE2465" s="114">
        <v>0</v>
      </c>
      <c r="BF2465" s="114">
        <v>0</v>
      </c>
      <c r="BG2465" s="114">
        <v>0</v>
      </c>
      <c r="BH2465" s="114">
        <v>51</v>
      </c>
      <c r="BI2465" s="114">
        <v>0</v>
      </c>
      <c r="BJ2465" s="114">
        <v>0</v>
      </c>
      <c r="BK2465" s="114">
        <v>0</v>
      </c>
      <c r="BL2465" s="114">
        <v>0</v>
      </c>
      <c r="BM2465" s="114">
        <v>0</v>
      </c>
      <c r="BN2465" s="114">
        <v>0</v>
      </c>
      <c r="BO2465" s="114">
        <v>0</v>
      </c>
      <c r="BP2465" s="114">
        <v>0</v>
      </c>
      <c r="BQ2465" s="114">
        <v>0</v>
      </c>
      <c r="BR2465" s="114">
        <v>0</v>
      </c>
      <c r="BS2465" s="114">
        <v>0</v>
      </c>
    </row>
    <row r="2466" spans="1:71" ht="15" x14ac:dyDescent="0.25">
      <c r="A2466" s="1" t="str">
        <f>CONCATENATE(G2466,"-",F2466,"-",H2466)</f>
        <v>999926674-Blue-Youth</v>
      </c>
      <c r="B2466" s="1" t="str">
        <f>CONCATENATE(G2466,"-",H2466)</f>
        <v>999926674-Youth</v>
      </c>
      <c r="C2466" s="36" t="s">
        <v>473</v>
      </c>
      <c r="D2466" s="36" t="s">
        <v>3418</v>
      </c>
      <c r="E2466" s="36" t="s">
        <v>27</v>
      </c>
      <c r="F2466" s="36" t="s">
        <v>148</v>
      </c>
      <c r="G2466" s="36">
        <v>999926674</v>
      </c>
      <c r="H2466" s="36" t="s">
        <v>208</v>
      </c>
      <c r="I2466" s="34">
        <f>((L2466)-J2466)+T2466</f>
        <v>45</v>
      </c>
      <c r="J2466" s="34">
        <f>L2466/2</f>
        <v>0</v>
      </c>
      <c r="K2466" s="37"/>
      <c r="L2466" s="34">
        <f>SUM(N2466,O2466,P2466,Q2466,R2466,M2466)</f>
        <v>0</v>
      </c>
      <c r="M2466" s="34">
        <f>AJ2466</f>
        <v>0</v>
      </c>
      <c r="N2466" s="34">
        <f>SUM(AI2466)</f>
        <v>0</v>
      </c>
      <c r="O2466" s="34">
        <f>0</f>
        <v>0</v>
      </c>
      <c r="P2466" s="34">
        <v>0</v>
      </c>
      <c r="Q2466" s="34">
        <v>0</v>
      </c>
      <c r="R2466" s="34">
        <f>AH2466</f>
        <v>0</v>
      </c>
      <c r="S2466" s="122"/>
      <c r="T2466" s="41">
        <f>SUM(U2466,AA2466)</f>
        <v>45</v>
      </c>
      <c r="U2466" s="41">
        <f>IF(SUM(V2466:Y2466)&gt;=250, 250,SUM(V2466:Y2466))</f>
        <v>45</v>
      </c>
      <c r="V2466" s="41">
        <v>0</v>
      </c>
      <c r="W2466" s="41">
        <v>0</v>
      </c>
      <c r="X2466" s="41">
        <f>SUM(AL2466,AN2466,BO2466,BS2466)</f>
        <v>0</v>
      </c>
      <c r="Y2466" s="41">
        <f>SUM(AO2466:BN2466)</f>
        <v>45</v>
      </c>
      <c r="Z2466" s="41">
        <f>COUNTIF(AO2466:BN2466, "&gt;0")</f>
        <v>1</v>
      </c>
      <c r="AA2466" s="41">
        <f>SUM(AB2466:AF2466)</f>
        <v>0</v>
      </c>
      <c r="AB2466" s="41">
        <f>BP2466+BQ2466</f>
        <v>0</v>
      </c>
      <c r="AC2466" s="41">
        <v>0</v>
      </c>
      <c r="AD2466" s="41">
        <v>0</v>
      </c>
      <c r="AE2466" s="41">
        <f>SUM(BR2466)</f>
        <v>0</v>
      </c>
      <c r="AF2466" s="41">
        <f>SUM(AM2466)</f>
        <v>0</v>
      </c>
      <c r="AG2466" s="122"/>
      <c r="AH2466" s="36">
        <v>0</v>
      </c>
      <c r="AI2466" s="126">
        <v>0</v>
      </c>
      <c r="AJ2466" s="36">
        <v>0</v>
      </c>
      <c r="AK2466" s="121"/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14">
        <v>0</v>
      </c>
      <c r="AR2466" s="1">
        <v>0</v>
      </c>
      <c r="AS2466" s="114">
        <v>0</v>
      </c>
      <c r="AT2466" s="114">
        <v>0</v>
      </c>
      <c r="AU2466" s="114">
        <v>0</v>
      </c>
      <c r="AV2466" s="114">
        <v>0</v>
      </c>
      <c r="AW2466" s="114">
        <v>0</v>
      </c>
      <c r="AX2466" s="114">
        <v>0</v>
      </c>
      <c r="AY2466" s="114">
        <v>0</v>
      </c>
      <c r="AZ2466" s="114">
        <v>0</v>
      </c>
      <c r="BA2466" s="114">
        <v>0</v>
      </c>
      <c r="BB2466" s="114">
        <v>0</v>
      </c>
      <c r="BC2466" s="114">
        <v>0</v>
      </c>
      <c r="BD2466" s="115">
        <v>0</v>
      </c>
      <c r="BE2466" s="114">
        <v>0</v>
      </c>
      <c r="BF2466" s="114">
        <v>0</v>
      </c>
      <c r="BG2466" s="114">
        <v>0</v>
      </c>
      <c r="BH2466" s="114">
        <v>0</v>
      </c>
      <c r="BI2466" s="114">
        <v>0</v>
      </c>
      <c r="BJ2466" s="114">
        <v>0</v>
      </c>
      <c r="BK2466" s="114">
        <v>45</v>
      </c>
      <c r="BL2466" s="114">
        <v>0</v>
      </c>
      <c r="BM2466" s="114">
        <v>0</v>
      </c>
      <c r="BN2466" s="114">
        <v>0</v>
      </c>
      <c r="BO2466" s="114">
        <v>0</v>
      </c>
      <c r="BP2466" s="114">
        <v>0</v>
      </c>
      <c r="BQ2466" s="114">
        <v>0</v>
      </c>
      <c r="BR2466" s="114">
        <v>0</v>
      </c>
      <c r="BS2466" s="114">
        <v>0</v>
      </c>
    </row>
    <row r="2467" spans="1:71" ht="15" x14ac:dyDescent="0.25">
      <c r="A2467" s="1" t="str">
        <f>CONCATENATE(G2467,"-",F2467,"-",H2467)</f>
        <v>999933751-Blue-Youth</v>
      </c>
      <c r="B2467" s="1" t="str">
        <f>CONCATENATE(G2467,"-",H2467)</f>
        <v>999933751-Youth</v>
      </c>
      <c r="C2467" s="36" t="s">
        <v>149</v>
      </c>
      <c r="D2467" s="36" t="s">
        <v>2034</v>
      </c>
      <c r="E2467" s="36" t="s">
        <v>27</v>
      </c>
      <c r="F2467" s="36" t="s">
        <v>148</v>
      </c>
      <c r="G2467" s="128">
        <v>999933751</v>
      </c>
      <c r="H2467" s="36" t="s">
        <v>208</v>
      </c>
      <c r="I2467" s="34">
        <f>((L2467)-J2467)+T2467</f>
        <v>45</v>
      </c>
      <c r="J2467" s="34">
        <f>L2467/2</f>
        <v>0</v>
      </c>
      <c r="K2467" s="37"/>
      <c r="L2467" s="34">
        <f>SUM(N2467,O2467,P2467,Q2467,R2467,M2467)</f>
        <v>0</v>
      </c>
      <c r="M2467" s="34">
        <f>AJ2467</f>
        <v>0</v>
      </c>
      <c r="N2467" s="34">
        <f>SUM(AI2467)</f>
        <v>0</v>
      </c>
      <c r="O2467" s="34">
        <f>0</f>
        <v>0</v>
      </c>
      <c r="P2467" s="34">
        <v>0</v>
      </c>
      <c r="Q2467" s="34">
        <v>0</v>
      </c>
      <c r="R2467" s="34">
        <f>AH2467</f>
        <v>0</v>
      </c>
      <c r="S2467" s="122"/>
      <c r="T2467" s="41">
        <f>SUM(U2467,AA2467)</f>
        <v>45</v>
      </c>
      <c r="U2467" s="41">
        <f>IF(SUM(V2467:Y2467)&gt;=250, 250,SUM(V2467:Y2467))</f>
        <v>45</v>
      </c>
      <c r="V2467" s="41">
        <v>0</v>
      </c>
      <c r="W2467" s="41">
        <v>0</v>
      </c>
      <c r="X2467" s="41">
        <f>SUM(AL2467,AN2467,BO2467,BS2467)</f>
        <v>0</v>
      </c>
      <c r="Y2467" s="41">
        <f>SUM(AO2467:BN2467)</f>
        <v>45</v>
      </c>
      <c r="Z2467" s="41">
        <f>COUNTIF(AO2467:BN2467, "&gt;0")</f>
        <v>1</v>
      </c>
      <c r="AA2467" s="41">
        <f>SUM(AB2467:AF2467)</f>
        <v>0</v>
      </c>
      <c r="AB2467" s="41">
        <f>BP2467+BQ2467</f>
        <v>0</v>
      </c>
      <c r="AC2467" s="41">
        <v>0</v>
      </c>
      <c r="AD2467" s="41">
        <v>0</v>
      </c>
      <c r="AE2467" s="41">
        <f>SUM(BR2467)</f>
        <v>0</v>
      </c>
      <c r="AF2467" s="41">
        <f>SUM(AM2467)</f>
        <v>0</v>
      </c>
      <c r="AG2467" s="122"/>
      <c r="AH2467" s="36">
        <v>0</v>
      </c>
      <c r="AI2467" s="126">
        <v>0</v>
      </c>
      <c r="AJ2467" s="36">
        <v>0</v>
      </c>
      <c r="AK2467" s="37"/>
      <c r="AL2467" s="1">
        <v>0</v>
      </c>
      <c r="AM2467" s="1">
        <v>0</v>
      </c>
      <c r="AN2467" s="1">
        <v>0</v>
      </c>
      <c r="AO2467" s="1">
        <v>0</v>
      </c>
      <c r="AP2467" s="1">
        <v>45</v>
      </c>
      <c r="AQ2467" s="114">
        <v>0</v>
      </c>
      <c r="AR2467" s="1">
        <v>0</v>
      </c>
      <c r="AS2467" s="114">
        <v>0</v>
      </c>
      <c r="AT2467" s="114">
        <v>0</v>
      </c>
      <c r="AU2467" s="114">
        <v>0</v>
      </c>
      <c r="AV2467" s="114">
        <v>0</v>
      </c>
      <c r="AW2467" s="114">
        <v>0</v>
      </c>
      <c r="AX2467" s="114">
        <v>0</v>
      </c>
      <c r="AY2467" s="114">
        <v>0</v>
      </c>
      <c r="AZ2467" s="114">
        <v>0</v>
      </c>
      <c r="BA2467" s="114">
        <v>0</v>
      </c>
      <c r="BB2467" s="114">
        <v>0</v>
      </c>
      <c r="BC2467" s="114">
        <v>0</v>
      </c>
      <c r="BD2467" s="115">
        <v>0</v>
      </c>
      <c r="BE2467" s="114">
        <v>0</v>
      </c>
      <c r="BF2467" s="114">
        <v>0</v>
      </c>
      <c r="BG2467" s="114">
        <v>0</v>
      </c>
      <c r="BH2467" s="114">
        <v>0</v>
      </c>
      <c r="BI2467" s="114">
        <v>0</v>
      </c>
      <c r="BJ2467" s="114">
        <v>0</v>
      </c>
      <c r="BK2467" s="114">
        <v>0</v>
      </c>
      <c r="BL2467" s="114">
        <v>0</v>
      </c>
      <c r="BM2467" s="114">
        <v>0</v>
      </c>
      <c r="BN2467" s="114">
        <v>0</v>
      </c>
      <c r="BO2467" s="114">
        <v>0</v>
      </c>
      <c r="BP2467" s="114">
        <v>0</v>
      </c>
      <c r="BQ2467" s="114">
        <v>0</v>
      </c>
      <c r="BR2467" s="114">
        <v>0</v>
      </c>
      <c r="BS2467" s="114">
        <v>0</v>
      </c>
    </row>
    <row r="2468" spans="1:71" ht="15" x14ac:dyDescent="0.25">
      <c r="A2468" s="1" t="str">
        <f>CONCATENATE(G2468,"-",F2468,"-",H2468)</f>
        <v>999935534-Blue-Youth</v>
      </c>
      <c r="B2468" s="1" t="str">
        <f>CONCATENATE(G2468,"-",H2468)</f>
        <v>999935534-Youth</v>
      </c>
      <c r="C2468" s="36" t="s">
        <v>225</v>
      </c>
      <c r="D2468" s="36" t="s">
        <v>2933</v>
      </c>
      <c r="E2468" s="36" t="s">
        <v>27</v>
      </c>
      <c r="F2468" s="36" t="s">
        <v>148</v>
      </c>
      <c r="G2468" s="36">
        <v>999935534</v>
      </c>
      <c r="H2468" s="36" t="s">
        <v>208</v>
      </c>
      <c r="I2468" s="34">
        <f>((L2468)-J2468)+T2468</f>
        <v>45</v>
      </c>
      <c r="J2468" s="36"/>
      <c r="K2468" s="35"/>
      <c r="L2468" s="34">
        <f>SUM(N2468,O2468,P2468,Q2468,R2468,M2468)</f>
        <v>0</v>
      </c>
      <c r="M2468" s="34">
        <f>AJ2468</f>
        <v>0</v>
      </c>
      <c r="N2468" s="34">
        <f>SUM(AI2468)</f>
        <v>0</v>
      </c>
      <c r="O2468" s="34">
        <f>0</f>
        <v>0</v>
      </c>
      <c r="P2468" s="34">
        <v>0</v>
      </c>
      <c r="Q2468" s="34">
        <v>0</v>
      </c>
      <c r="R2468" s="34">
        <f>AH2468</f>
        <v>0</v>
      </c>
      <c r="S2468" s="122"/>
      <c r="T2468" s="41">
        <f>SUM(U2468,AA2468)</f>
        <v>45</v>
      </c>
      <c r="U2468" s="41">
        <f>IF(SUM(V2468:Y2468)&gt;=250, 250,SUM(V2468:Y2468))</f>
        <v>45</v>
      </c>
      <c r="V2468" s="41">
        <v>0</v>
      </c>
      <c r="W2468" s="41">
        <v>0</v>
      </c>
      <c r="X2468" s="41">
        <f>SUM(AL2468,AN2468,BO2468,BS2468)</f>
        <v>0</v>
      </c>
      <c r="Y2468" s="41">
        <f>SUM(AO2468:BN2468)</f>
        <v>45</v>
      </c>
      <c r="Z2468" s="41">
        <f>COUNTIF(AO2468:BN2468, "&gt;0")</f>
        <v>1</v>
      </c>
      <c r="AA2468" s="41">
        <f>SUM(AB2468:AF2468)</f>
        <v>0</v>
      </c>
      <c r="AB2468" s="41">
        <f>BP2468+BQ2468</f>
        <v>0</v>
      </c>
      <c r="AC2468" s="41">
        <v>0</v>
      </c>
      <c r="AD2468" s="41">
        <v>0</v>
      </c>
      <c r="AE2468" s="41">
        <f>SUM(BR2468)</f>
        <v>0</v>
      </c>
      <c r="AF2468" s="41">
        <f>SUM(AM2468)</f>
        <v>0</v>
      </c>
      <c r="AG2468" s="122"/>
      <c r="AH2468" s="36">
        <v>0</v>
      </c>
      <c r="AI2468" s="126">
        <v>0</v>
      </c>
      <c r="AJ2468" s="36">
        <v>0</v>
      </c>
      <c r="AK2468" s="121"/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14">
        <v>0</v>
      </c>
      <c r="AR2468" s="1">
        <v>0</v>
      </c>
      <c r="AS2468" s="114">
        <v>0</v>
      </c>
      <c r="AT2468" s="114">
        <v>0</v>
      </c>
      <c r="AU2468" s="114">
        <v>0</v>
      </c>
      <c r="AV2468" s="114">
        <v>0</v>
      </c>
      <c r="AW2468" s="114">
        <v>0</v>
      </c>
      <c r="AX2468" s="114">
        <v>0</v>
      </c>
      <c r="AY2468" s="114">
        <v>0</v>
      </c>
      <c r="AZ2468" s="114">
        <v>0</v>
      </c>
      <c r="BA2468" s="114">
        <v>0</v>
      </c>
      <c r="BB2468" s="114">
        <v>0</v>
      </c>
      <c r="BC2468" s="114">
        <v>0</v>
      </c>
      <c r="BD2468" s="115">
        <v>0</v>
      </c>
      <c r="BE2468" s="114">
        <v>0</v>
      </c>
      <c r="BF2468" s="114">
        <v>0</v>
      </c>
      <c r="BG2468" s="114">
        <v>45</v>
      </c>
      <c r="BH2468" s="114">
        <v>0</v>
      </c>
      <c r="BI2468" s="114">
        <v>0</v>
      </c>
      <c r="BJ2468" s="114">
        <v>0</v>
      </c>
      <c r="BK2468" s="114">
        <v>0</v>
      </c>
      <c r="BL2468" s="114">
        <v>0</v>
      </c>
      <c r="BM2468" s="114">
        <v>0</v>
      </c>
      <c r="BN2468" s="114">
        <v>0</v>
      </c>
      <c r="BO2468" s="114">
        <v>0</v>
      </c>
      <c r="BP2468" s="114">
        <v>0</v>
      </c>
      <c r="BQ2468" s="114">
        <v>0</v>
      </c>
      <c r="BR2468" s="114">
        <v>0</v>
      </c>
      <c r="BS2468" s="114">
        <v>0</v>
      </c>
    </row>
    <row r="2469" spans="1:71" ht="15" x14ac:dyDescent="0.25">
      <c r="A2469" s="1" t="str">
        <f>CONCATENATE(G2469,"-",F2469,"-",H2469)</f>
        <v>999925286-Blue-Youth</v>
      </c>
      <c r="B2469" s="1" t="str">
        <f>CONCATENATE(G2469,"-",H2469)</f>
        <v>999925286-Youth</v>
      </c>
      <c r="C2469" s="36" t="s">
        <v>984</v>
      </c>
      <c r="D2469" s="36" t="s">
        <v>2359</v>
      </c>
      <c r="E2469" s="36" t="s">
        <v>27</v>
      </c>
      <c r="F2469" s="36" t="s">
        <v>148</v>
      </c>
      <c r="G2469" s="128">
        <v>999925286</v>
      </c>
      <c r="H2469" s="36" t="s">
        <v>208</v>
      </c>
      <c r="I2469" s="34">
        <f>((L2469)-J2469)+T2469</f>
        <v>38</v>
      </c>
      <c r="J2469" s="36"/>
      <c r="K2469" s="35"/>
      <c r="L2469" s="34">
        <f>SUM(N2469,O2469,P2469,Q2469,R2469,M2469)</f>
        <v>0</v>
      </c>
      <c r="M2469" s="34">
        <f>AJ2469</f>
        <v>0</v>
      </c>
      <c r="N2469" s="34">
        <f>SUM(AI2469)</f>
        <v>0</v>
      </c>
      <c r="O2469" s="34">
        <f>0</f>
        <v>0</v>
      </c>
      <c r="P2469" s="34">
        <v>0</v>
      </c>
      <c r="Q2469" s="34">
        <v>0</v>
      </c>
      <c r="R2469" s="34">
        <f>AH2469</f>
        <v>0</v>
      </c>
      <c r="S2469" s="122"/>
      <c r="T2469" s="41">
        <f>SUM(U2469,AA2469)</f>
        <v>38</v>
      </c>
      <c r="U2469" s="41">
        <f>IF(SUM(V2469:Y2469)&gt;=250, 250,SUM(V2469:Y2469))</f>
        <v>38</v>
      </c>
      <c r="V2469" s="41">
        <v>0</v>
      </c>
      <c r="W2469" s="41">
        <v>0</v>
      </c>
      <c r="X2469" s="41">
        <f>SUM(AL2469,AN2469,BO2469,BS2469)</f>
        <v>0</v>
      </c>
      <c r="Y2469" s="41">
        <f>SUM(AO2469:BN2469)</f>
        <v>38</v>
      </c>
      <c r="Z2469" s="41">
        <f>COUNTIF(AO2469:BN2469, "&gt;0")</f>
        <v>1</v>
      </c>
      <c r="AA2469" s="41">
        <f>SUM(AB2469:AF2469)</f>
        <v>0</v>
      </c>
      <c r="AB2469" s="41">
        <f>BP2469+BQ2469</f>
        <v>0</v>
      </c>
      <c r="AC2469" s="41">
        <v>0</v>
      </c>
      <c r="AD2469" s="41">
        <v>0</v>
      </c>
      <c r="AE2469" s="41">
        <f>SUM(BR2469)</f>
        <v>0</v>
      </c>
      <c r="AF2469" s="41">
        <f>SUM(AM2469)</f>
        <v>0</v>
      </c>
      <c r="AG2469" s="122"/>
      <c r="AH2469" s="36">
        <v>0</v>
      </c>
      <c r="AI2469" s="126">
        <v>0</v>
      </c>
      <c r="AJ2469" s="36">
        <v>0</v>
      </c>
      <c r="AK2469" s="121"/>
      <c r="AL2469" s="1">
        <v>0</v>
      </c>
      <c r="AM2469" s="1">
        <v>0</v>
      </c>
      <c r="AN2469" s="1">
        <v>0</v>
      </c>
      <c r="AO2469" s="1">
        <v>0</v>
      </c>
      <c r="AP2469" s="1">
        <v>0</v>
      </c>
      <c r="AQ2469" s="114">
        <v>0</v>
      </c>
      <c r="AR2469" s="1">
        <v>0</v>
      </c>
      <c r="AS2469" s="114">
        <v>0</v>
      </c>
      <c r="AT2469" s="114">
        <v>0</v>
      </c>
      <c r="AU2469" s="114">
        <v>0</v>
      </c>
      <c r="AV2469" s="114">
        <v>0</v>
      </c>
      <c r="AW2469" s="114">
        <v>38</v>
      </c>
      <c r="AX2469" s="114">
        <v>0</v>
      </c>
      <c r="AY2469" s="114">
        <v>0</v>
      </c>
      <c r="AZ2469" s="114">
        <v>0</v>
      </c>
      <c r="BA2469" s="114">
        <v>0</v>
      </c>
      <c r="BB2469" s="114">
        <v>0</v>
      </c>
      <c r="BC2469" s="114">
        <v>0</v>
      </c>
      <c r="BD2469" s="115">
        <v>0</v>
      </c>
      <c r="BE2469" s="114">
        <v>0</v>
      </c>
      <c r="BF2469" s="114">
        <v>0</v>
      </c>
      <c r="BG2469" s="114">
        <v>0</v>
      </c>
      <c r="BH2469" s="114">
        <v>0</v>
      </c>
      <c r="BI2469" s="114">
        <v>0</v>
      </c>
      <c r="BJ2469" s="114">
        <v>0</v>
      </c>
      <c r="BK2469" s="114">
        <v>0</v>
      </c>
      <c r="BL2469" s="114">
        <v>0</v>
      </c>
      <c r="BM2469" s="114">
        <v>0</v>
      </c>
      <c r="BN2469" s="114">
        <v>0</v>
      </c>
      <c r="BO2469" s="114">
        <v>0</v>
      </c>
      <c r="BP2469" s="114">
        <v>0</v>
      </c>
      <c r="BQ2469" s="114">
        <v>0</v>
      </c>
      <c r="BR2469" s="114">
        <v>0</v>
      </c>
      <c r="BS2469" s="114">
        <v>0</v>
      </c>
    </row>
    <row r="2470" spans="1:71" ht="15" x14ac:dyDescent="0.25">
      <c r="A2470" s="1" t="str">
        <f>CONCATENATE(G2470,"-",F2470,"-",H2470)</f>
        <v>999929100-Blue-Youth</v>
      </c>
      <c r="B2470" s="1" t="str">
        <f>CONCATENATE(G2470,"-",H2470)</f>
        <v>999929100-Youth</v>
      </c>
      <c r="C2470" s="36" t="s">
        <v>154</v>
      </c>
      <c r="D2470" s="36" t="s">
        <v>849</v>
      </c>
      <c r="E2470" s="36" t="s">
        <v>27</v>
      </c>
      <c r="F2470" s="36" t="s">
        <v>148</v>
      </c>
      <c r="G2470" s="128">
        <v>999929100</v>
      </c>
      <c r="H2470" s="36" t="s">
        <v>208</v>
      </c>
      <c r="I2470" s="34">
        <f>((L2470)-J2470)+T2470</f>
        <v>38</v>
      </c>
      <c r="J2470" s="36"/>
      <c r="K2470" s="35"/>
      <c r="L2470" s="34">
        <f>SUM(N2470,O2470,P2470,Q2470,R2470,M2470)</f>
        <v>0</v>
      </c>
      <c r="M2470" s="34">
        <f>AJ2470</f>
        <v>0</v>
      </c>
      <c r="N2470" s="34">
        <f>SUM(AI2470)</f>
        <v>0</v>
      </c>
      <c r="O2470" s="34">
        <f>0</f>
        <v>0</v>
      </c>
      <c r="P2470" s="34">
        <v>0</v>
      </c>
      <c r="Q2470" s="34">
        <v>0</v>
      </c>
      <c r="R2470" s="34">
        <f>AH2470</f>
        <v>0</v>
      </c>
      <c r="S2470" s="122"/>
      <c r="T2470" s="41">
        <f>SUM(U2470,AA2470)</f>
        <v>38</v>
      </c>
      <c r="U2470" s="41">
        <f>IF(SUM(V2470:Y2470)&gt;=250, 250,SUM(V2470:Y2470))</f>
        <v>38</v>
      </c>
      <c r="V2470" s="41">
        <v>0</v>
      </c>
      <c r="W2470" s="41">
        <v>0</v>
      </c>
      <c r="X2470" s="41">
        <f>SUM(AL2470,AN2470,BO2470,BS2470)</f>
        <v>0</v>
      </c>
      <c r="Y2470" s="41">
        <f>SUM(AO2470:BN2470)</f>
        <v>38</v>
      </c>
      <c r="Z2470" s="41">
        <f>COUNTIF(AO2470:BN2470, "&gt;0")</f>
        <v>1</v>
      </c>
      <c r="AA2470" s="41">
        <f>SUM(AB2470:AF2470)</f>
        <v>0</v>
      </c>
      <c r="AB2470" s="41">
        <f>BP2470+BQ2470</f>
        <v>0</v>
      </c>
      <c r="AC2470" s="41">
        <v>0</v>
      </c>
      <c r="AD2470" s="41">
        <v>0</v>
      </c>
      <c r="AE2470" s="41">
        <f>SUM(BR2470)</f>
        <v>0</v>
      </c>
      <c r="AF2470" s="41">
        <f>SUM(AM2470)</f>
        <v>0</v>
      </c>
      <c r="AG2470" s="122"/>
      <c r="AH2470" s="36">
        <v>0</v>
      </c>
      <c r="AI2470" s="126">
        <v>0</v>
      </c>
      <c r="AJ2470" s="36">
        <v>0</v>
      </c>
      <c r="AK2470" s="121"/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14">
        <v>0</v>
      </c>
      <c r="AR2470" s="1">
        <v>0</v>
      </c>
      <c r="AS2470" s="114">
        <v>0</v>
      </c>
      <c r="AT2470" s="114">
        <v>0</v>
      </c>
      <c r="AU2470" s="114">
        <v>0</v>
      </c>
      <c r="AV2470" s="114">
        <v>0</v>
      </c>
      <c r="AW2470" s="114">
        <v>38</v>
      </c>
      <c r="AX2470" s="114">
        <v>0</v>
      </c>
      <c r="AY2470" s="114">
        <v>0</v>
      </c>
      <c r="AZ2470" s="114">
        <v>0</v>
      </c>
      <c r="BA2470" s="114">
        <v>0</v>
      </c>
      <c r="BB2470" s="114">
        <v>0</v>
      </c>
      <c r="BC2470" s="114">
        <v>0</v>
      </c>
      <c r="BD2470" s="115">
        <v>0</v>
      </c>
      <c r="BE2470" s="114">
        <v>0</v>
      </c>
      <c r="BF2470" s="114">
        <v>0</v>
      </c>
      <c r="BG2470" s="114">
        <v>0</v>
      </c>
      <c r="BH2470" s="114">
        <v>0</v>
      </c>
      <c r="BI2470" s="114">
        <v>0</v>
      </c>
      <c r="BJ2470" s="114">
        <v>0</v>
      </c>
      <c r="BK2470" s="114">
        <v>0</v>
      </c>
      <c r="BL2470" s="114">
        <v>0</v>
      </c>
      <c r="BM2470" s="114">
        <v>0</v>
      </c>
      <c r="BN2470" s="114">
        <v>0</v>
      </c>
      <c r="BO2470" s="114">
        <v>0</v>
      </c>
      <c r="BP2470" s="114">
        <v>0</v>
      </c>
      <c r="BQ2470" s="114">
        <v>0</v>
      </c>
      <c r="BR2470" s="114">
        <v>0</v>
      </c>
      <c r="BS2470" s="114">
        <v>0</v>
      </c>
    </row>
    <row r="2471" spans="1:71" ht="15" x14ac:dyDescent="0.25">
      <c r="A2471" s="1" t="str">
        <f>CONCATENATE(G2471,"-",F2471,"-",H2471)</f>
        <v>999929602-Blue-Youth</v>
      </c>
      <c r="B2471" s="1" t="str">
        <f>CONCATENATE(G2471,"-",H2471)</f>
        <v>999929602-Youth</v>
      </c>
      <c r="C2471" s="36" t="s">
        <v>632</v>
      </c>
      <c r="D2471" s="36" t="s">
        <v>1381</v>
      </c>
      <c r="E2471" s="36" t="s">
        <v>27</v>
      </c>
      <c r="F2471" s="36" t="s">
        <v>148</v>
      </c>
      <c r="G2471" s="127">
        <v>999929602</v>
      </c>
      <c r="H2471" s="36" t="s">
        <v>208</v>
      </c>
      <c r="I2471" s="34">
        <f>((L2471)-J2471)+T2471</f>
        <v>38</v>
      </c>
      <c r="J2471" s="36"/>
      <c r="K2471" s="37"/>
      <c r="L2471" s="34">
        <f>SUM(N2471,O2471,P2471,Q2471,R2471,M2471)</f>
        <v>0</v>
      </c>
      <c r="M2471" s="34">
        <f>AJ2471</f>
        <v>0</v>
      </c>
      <c r="N2471" s="34">
        <f>SUM(AI2471)</f>
        <v>0</v>
      </c>
      <c r="O2471" s="34">
        <f>0</f>
        <v>0</v>
      </c>
      <c r="P2471" s="34">
        <v>0</v>
      </c>
      <c r="Q2471" s="34">
        <v>0</v>
      </c>
      <c r="R2471" s="34">
        <f>AH2471</f>
        <v>0</v>
      </c>
      <c r="S2471" s="122"/>
      <c r="T2471" s="41">
        <f>SUM(U2471,AA2471)</f>
        <v>38</v>
      </c>
      <c r="U2471" s="41">
        <f>IF(SUM(V2471:Y2471)&gt;=250, 250,SUM(V2471:Y2471))</f>
        <v>38</v>
      </c>
      <c r="V2471" s="41">
        <v>0</v>
      </c>
      <c r="W2471" s="41">
        <v>0</v>
      </c>
      <c r="X2471" s="41">
        <f>SUM(AL2471,AN2471,BO2471,BS2471)</f>
        <v>0</v>
      </c>
      <c r="Y2471" s="41">
        <f>SUM(AO2471:BN2471)</f>
        <v>38</v>
      </c>
      <c r="Z2471" s="41">
        <f>COUNTIF(AO2471:BN2471, "&gt;0")</f>
        <v>1</v>
      </c>
      <c r="AA2471" s="41">
        <f>SUM(AB2471:AF2471)</f>
        <v>0</v>
      </c>
      <c r="AB2471" s="41">
        <f>BP2471+BQ2471</f>
        <v>0</v>
      </c>
      <c r="AC2471" s="41">
        <v>0</v>
      </c>
      <c r="AD2471" s="41">
        <v>0</v>
      </c>
      <c r="AE2471" s="41">
        <f>SUM(BR2471)</f>
        <v>0</v>
      </c>
      <c r="AF2471" s="41">
        <f>SUM(AM2471)</f>
        <v>0</v>
      </c>
      <c r="AG2471" s="122"/>
      <c r="AH2471" s="36">
        <v>0</v>
      </c>
      <c r="AI2471" s="126">
        <v>0</v>
      </c>
      <c r="AJ2471" s="36">
        <v>0</v>
      </c>
      <c r="AK2471" s="121"/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  <c r="AQ2471" s="114">
        <v>0</v>
      </c>
      <c r="AR2471" s="1">
        <v>0</v>
      </c>
      <c r="AS2471" s="114">
        <v>0</v>
      </c>
      <c r="AT2471" s="114">
        <v>0</v>
      </c>
      <c r="AU2471" s="114">
        <v>0</v>
      </c>
      <c r="AV2471" s="114">
        <v>0</v>
      </c>
      <c r="AW2471" s="114">
        <v>38</v>
      </c>
      <c r="AX2471" s="114">
        <v>0</v>
      </c>
      <c r="AY2471" s="114">
        <v>0</v>
      </c>
      <c r="AZ2471" s="114">
        <v>0</v>
      </c>
      <c r="BA2471" s="114">
        <v>0</v>
      </c>
      <c r="BB2471" s="114">
        <v>0</v>
      </c>
      <c r="BC2471" s="114">
        <v>0</v>
      </c>
      <c r="BD2471" s="115">
        <v>0</v>
      </c>
      <c r="BE2471" s="114">
        <v>0</v>
      </c>
      <c r="BF2471" s="114">
        <v>0</v>
      </c>
      <c r="BG2471" s="114">
        <v>0</v>
      </c>
      <c r="BH2471" s="114">
        <v>0</v>
      </c>
      <c r="BI2471" s="114">
        <v>0</v>
      </c>
      <c r="BJ2471" s="114">
        <v>0</v>
      </c>
      <c r="BK2471" s="114">
        <v>0</v>
      </c>
      <c r="BL2471" s="114">
        <v>0</v>
      </c>
      <c r="BM2471" s="114">
        <v>0</v>
      </c>
      <c r="BN2471" s="114">
        <v>0</v>
      </c>
      <c r="BO2471" s="114">
        <v>0</v>
      </c>
      <c r="BP2471" s="114">
        <v>0</v>
      </c>
      <c r="BQ2471" s="114">
        <v>0</v>
      </c>
      <c r="BR2471" s="114">
        <v>0</v>
      </c>
      <c r="BS2471" s="114">
        <v>0</v>
      </c>
    </row>
    <row r="2472" spans="1:71" ht="15" x14ac:dyDescent="0.25">
      <c r="A2472" s="1" t="str">
        <f>CONCATENATE(G2472,"-",F2472,"-",H2472)</f>
        <v>999934107-Blue-Youth</v>
      </c>
      <c r="B2472" s="1" t="str">
        <f>CONCATENATE(G2472,"-",H2472)</f>
        <v>999934107-Youth</v>
      </c>
      <c r="C2472" s="36" t="s">
        <v>288</v>
      </c>
      <c r="D2472" s="36" t="s">
        <v>1604</v>
      </c>
      <c r="E2472" s="36" t="s">
        <v>27</v>
      </c>
      <c r="F2472" s="36" t="s">
        <v>148</v>
      </c>
      <c r="G2472" s="128">
        <v>999934107</v>
      </c>
      <c r="H2472" s="36" t="s">
        <v>208</v>
      </c>
      <c r="I2472" s="34">
        <f>((L2472)-J2472)+T2472</f>
        <v>38</v>
      </c>
      <c r="J2472" s="36"/>
      <c r="K2472" s="35"/>
      <c r="L2472" s="34">
        <f>SUM(N2472,O2472,P2472,Q2472,R2472,M2472)</f>
        <v>0</v>
      </c>
      <c r="M2472" s="34">
        <f>AJ2472</f>
        <v>0</v>
      </c>
      <c r="N2472" s="34">
        <f>SUM(AI2472)</f>
        <v>0</v>
      </c>
      <c r="O2472" s="34">
        <f>0</f>
        <v>0</v>
      </c>
      <c r="P2472" s="34">
        <v>0</v>
      </c>
      <c r="Q2472" s="34">
        <v>0</v>
      </c>
      <c r="R2472" s="34">
        <f>AH2472</f>
        <v>0</v>
      </c>
      <c r="S2472" s="122"/>
      <c r="T2472" s="41">
        <f>SUM(U2472,AA2472)</f>
        <v>38</v>
      </c>
      <c r="U2472" s="41">
        <f>IF(SUM(V2472:Y2472)&gt;=250, 250,SUM(V2472:Y2472))</f>
        <v>38</v>
      </c>
      <c r="V2472" s="41">
        <v>0</v>
      </c>
      <c r="W2472" s="41">
        <v>0</v>
      </c>
      <c r="X2472" s="41">
        <f>SUM(AL2472,AN2472,BO2472,BS2472)</f>
        <v>0</v>
      </c>
      <c r="Y2472" s="41">
        <f>SUM(AO2472:BN2472)</f>
        <v>38</v>
      </c>
      <c r="Z2472" s="41">
        <f>COUNTIF(AO2472:BN2472, "&gt;0")</f>
        <v>1</v>
      </c>
      <c r="AA2472" s="41">
        <f>SUM(AB2472:AF2472)</f>
        <v>0</v>
      </c>
      <c r="AB2472" s="41">
        <f>BP2472+BQ2472</f>
        <v>0</v>
      </c>
      <c r="AC2472" s="41">
        <v>0</v>
      </c>
      <c r="AD2472" s="41">
        <v>0</v>
      </c>
      <c r="AE2472" s="41">
        <f>SUM(BR2472)</f>
        <v>0</v>
      </c>
      <c r="AF2472" s="41">
        <f>SUM(AM2472)</f>
        <v>0</v>
      </c>
      <c r="AG2472" s="122"/>
      <c r="AH2472" s="36">
        <v>0</v>
      </c>
      <c r="AI2472" s="126">
        <v>0</v>
      </c>
      <c r="AJ2472" s="36">
        <v>0</v>
      </c>
      <c r="AK2472" s="121"/>
      <c r="AL2472" s="1">
        <v>0</v>
      </c>
      <c r="AM2472" s="1">
        <v>0</v>
      </c>
      <c r="AN2472" s="1">
        <v>0</v>
      </c>
      <c r="AO2472" s="1">
        <v>0</v>
      </c>
      <c r="AP2472" s="1">
        <v>0</v>
      </c>
      <c r="AQ2472" s="114">
        <v>0</v>
      </c>
      <c r="AR2472" s="1">
        <v>0</v>
      </c>
      <c r="AS2472" s="114">
        <v>0</v>
      </c>
      <c r="AT2472" s="114">
        <v>0</v>
      </c>
      <c r="AU2472" s="114">
        <v>0</v>
      </c>
      <c r="AV2472" s="114">
        <v>0</v>
      </c>
      <c r="AW2472" s="114">
        <v>38</v>
      </c>
      <c r="AX2472" s="114">
        <v>0</v>
      </c>
      <c r="AY2472" s="114">
        <v>0</v>
      </c>
      <c r="AZ2472" s="114">
        <v>0</v>
      </c>
      <c r="BA2472" s="114">
        <v>0</v>
      </c>
      <c r="BB2472" s="114">
        <v>0</v>
      </c>
      <c r="BC2472" s="114">
        <v>0</v>
      </c>
      <c r="BD2472" s="115">
        <v>0</v>
      </c>
      <c r="BE2472" s="114">
        <v>0</v>
      </c>
      <c r="BF2472" s="114">
        <v>0</v>
      </c>
      <c r="BG2472" s="114">
        <v>0</v>
      </c>
      <c r="BH2472" s="114">
        <v>0</v>
      </c>
      <c r="BI2472" s="114">
        <v>0</v>
      </c>
      <c r="BJ2472" s="114">
        <v>0</v>
      </c>
      <c r="BK2472" s="114">
        <v>0</v>
      </c>
      <c r="BL2472" s="114">
        <v>0</v>
      </c>
      <c r="BM2472" s="114">
        <v>0</v>
      </c>
      <c r="BN2472" s="114">
        <v>0</v>
      </c>
      <c r="BO2472" s="114">
        <v>0</v>
      </c>
      <c r="BP2472" s="114">
        <v>0</v>
      </c>
      <c r="BQ2472" s="114">
        <v>0</v>
      </c>
      <c r="BR2472" s="114">
        <v>0</v>
      </c>
      <c r="BS2472" s="114">
        <v>0</v>
      </c>
    </row>
    <row r="2473" spans="1:71" ht="15" x14ac:dyDescent="0.25">
      <c r="A2473" s="1" t="str">
        <f>CONCATENATE(G2473,"-",F2473,"-",H2473)</f>
        <v>999934692-Blue-Youth</v>
      </c>
      <c r="B2473" s="1" t="str">
        <f>CONCATENATE(G2473,"-",H2473)</f>
        <v>999934692-Youth</v>
      </c>
      <c r="C2473" s="36" t="s">
        <v>2357</v>
      </c>
      <c r="D2473" s="36" t="s">
        <v>2358</v>
      </c>
      <c r="E2473" s="36" t="s">
        <v>27</v>
      </c>
      <c r="F2473" s="36" t="s">
        <v>148</v>
      </c>
      <c r="G2473" s="128">
        <v>999934692</v>
      </c>
      <c r="H2473" s="36" t="s">
        <v>208</v>
      </c>
      <c r="I2473" s="34">
        <f>((L2473)-J2473)+T2473</f>
        <v>38</v>
      </c>
      <c r="J2473" s="36"/>
      <c r="K2473" s="35"/>
      <c r="L2473" s="34">
        <f>SUM(N2473,O2473,P2473,Q2473,R2473,M2473)</f>
        <v>0</v>
      </c>
      <c r="M2473" s="34">
        <f>AJ2473</f>
        <v>0</v>
      </c>
      <c r="N2473" s="34">
        <f>SUM(AI2473)</f>
        <v>0</v>
      </c>
      <c r="O2473" s="34">
        <f>0</f>
        <v>0</v>
      </c>
      <c r="P2473" s="34">
        <v>0</v>
      </c>
      <c r="Q2473" s="34">
        <v>0</v>
      </c>
      <c r="R2473" s="34">
        <f>AH2473</f>
        <v>0</v>
      </c>
      <c r="S2473" s="122"/>
      <c r="T2473" s="41">
        <f>SUM(U2473,AA2473)</f>
        <v>38</v>
      </c>
      <c r="U2473" s="41">
        <f>IF(SUM(V2473:Y2473)&gt;=250, 250,SUM(V2473:Y2473))</f>
        <v>38</v>
      </c>
      <c r="V2473" s="41">
        <v>0</v>
      </c>
      <c r="W2473" s="41">
        <v>0</v>
      </c>
      <c r="X2473" s="41">
        <f>SUM(AL2473,AN2473,BO2473,BS2473)</f>
        <v>0</v>
      </c>
      <c r="Y2473" s="41">
        <f>SUM(AO2473:BN2473)</f>
        <v>38</v>
      </c>
      <c r="Z2473" s="41">
        <f>COUNTIF(AO2473:BN2473, "&gt;0")</f>
        <v>1</v>
      </c>
      <c r="AA2473" s="41">
        <f>SUM(AB2473:AF2473)</f>
        <v>0</v>
      </c>
      <c r="AB2473" s="41">
        <f>BP2473+BQ2473</f>
        <v>0</v>
      </c>
      <c r="AC2473" s="41">
        <v>0</v>
      </c>
      <c r="AD2473" s="41">
        <v>0</v>
      </c>
      <c r="AE2473" s="41">
        <f>SUM(BR2473)</f>
        <v>0</v>
      </c>
      <c r="AF2473" s="41">
        <f>SUM(AM2473)</f>
        <v>0</v>
      </c>
      <c r="AG2473" s="122"/>
      <c r="AH2473" s="36">
        <v>0</v>
      </c>
      <c r="AI2473" s="126">
        <v>0</v>
      </c>
      <c r="AJ2473" s="36">
        <v>0</v>
      </c>
      <c r="AK2473" s="121"/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  <c r="AQ2473" s="114">
        <v>0</v>
      </c>
      <c r="AR2473" s="1">
        <v>0</v>
      </c>
      <c r="AS2473" s="114">
        <v>0</v>
      </c>
      <c r="AT2473" s="114">
        <v>0</v>
      </c>
      <c r="AU2473" s="114">
        <v>0</v>
      </c>
      <c r="AV2473" s="114">
        <v>0</v>
      </c>
      <c r="AW2473" s="114">
        <v>38</v>
      </c>
      <c r="AX2473" s="114">
        <v>0</v>
      </c>
      <c r="AY2473" s="114">
        <v>0</v>
      </c>
      <c r="AZ2473" s="114">
        <v>0</v>
      </c>
      <c r="BA2473" s="114">
        <v>0</v>
      </c>
      <c r="BB2473" s="114">
        <v>0</v>
      </c>
      <c r="BC2473" s="114">
        <v>0</v>
      </c>
      <c r="BD2473" s="115">
        <v>0</v>
      </c>
      <c r="BE2473" s="114">
        <v>0</v>
      </c>
      <c r="BF2473" s="114">
        <v>0</v>
      </c>
      <c r="BG2473" s="114">
        <v>0</v>
      </c>
      <c r="BH2473" s="114">
        <v>0</v>
      </c>
      <c r="BI2473" s="114">
        <v>0</v>
      </c>
      <c r="BJ2473" s="114">
        <v>0</v>
      </c>
      <c r="BK2473" s="114">
        <v>0</v>
      </c>
      <c r="BL2473" s="114">
        <v>0</v>
      </c>
      <c r="BM2473" s="114">
        <v>0</v>
      </c>
      <c r="BN2473" s="114">
        <v>0</v>
      </c>
      <c r="BO2473" s="114">
        <v>0</v>
      </c>
      <c r="BP2473" s="114">
        <v>0</v>
      </c>
      <c r="BQ2473" s="114">
        <v>0</v>
      </c>
      <c r="BR2473" s="114">
        <v>0</v>
      </c>
      <c r="BS2473" s="114">
        <v>0</v>
      </c>
    </row>
    <row r="2474" spans="1:71" ht="15" x14ac:dyDescent="0.25">
      <c r="A2474" s="1" t="str">
        <f>CONCATENATE(G2474,"-",F2474,"-",H2474)</f>
        <v>999928686-Blue-Youth</v>
      </c>
      <c r="B2474" s="1" t="str">
        <f>CONCATENATE(G2474,"-",H2474)</f>
        <v>999928686-Youth</v>
      </c>
      <c r="C2474" s="36" t="s">
        <v>1197</v>
      </c>
      <c r="D2474" s="36" t="s">
        <v>1198</v>
      </c>
      <c r="E2474" s="36" t="s">
        <v>27</v>
      </c>
      <c r="F2474" s="36" t="s">
        <v>148</v>
      </c>
      <c r="G2474" s="127">
        <v>999928686</v>
      </c>
      <c r="H2474" s="36" t="s">
        <v>208</v>
      </c>
      <c r="I2474" s="34">
        <f>((L2474)-J2474)+T2474</f>
        <v>37.5</v>
      </c>
      <c r="J2474" s="34">
        <f>L2474/2</f>
        <v>37.5</v>
      </c>
      <c r="K2474" s="37"/>
      <c r="L2474" s="34">
        <f>SUM(N2474,O2474,P2474,Q2474,R2474,M2474)</f>
        <v>75</v>
      </c>
      <c r="M2474" s="34">
        <f>AJ2474</f>
        <v>0</v>
      </c>
      <c r="N2474" s="34">
        <f>SUM(AI2474)</f>
        <v>0</v>
      </c>
      <c r="O2474" s="34">
        <f>0</f>
        <v>0</v>
      </c>
      <c r="P2474" s="34">
        <v>0</v>
      </c>
      <c r="Q2474" s="34">
        <v>0</v>
      </c>
      <c r="R2474" s="34">
        <f>AH2474</f>
        <v>75</v>
      </c>
      <c r="S2474" s="122"/>
      <c r="T2474" s="41">
        <f>SUM(U2474,AA2474)</f>
        <v>0</v>
      </c>
      <c r="U2474" s="41">
        <f>IF(SUM(V2474:Y2474)&gt;=250, 250,SUM(V2474:Y2474))</f>
        <v>0</v>
      </c>
      <c r="V2474" s="41">
        <v>0</v>
      </c>
      <c r="W2474" s="41">
        <v>0</v>
      </c>
      <c r="X2474" s="41">
        <f>SUM(AL2474,AN2474,BO2474,BS2474)</f>
        <v>0</v>
      </c>
      <c r="Y2474" s="41">
        <f>SUM(AO2474:BN2474)</f>
        <v>0</v>
      </c>
      <c r="Z2474" s="41">
        <f>COUNTIF(AO2474:BN2474, "&gt;0")</f>
        <v>0</v>
      </c>
      <c r="AA2474" s="41">
        <f>SUM(AB2474:AF2474)</f>
        <v>0</v>
      </c>
      <c r="AB2474" s="41">
        <f>BP2474+BQ2474</f>
        <v>0</v>
      </c>
      <c r="AC2474" s="41">
        <v>0</v>
      </c>
      <c r="AD2474" s="41">
        <v>0</v>
      </c>
      <c r="AE2474" s="41">
        <f>SUM(BR2474)</f>
        <v>0</v>
      </c>
      <c r="AF2474" s="41">
        <f>SUM(AM2474)</f>
        <v>0</v>
      </c>
      <c r="AG2474" s="37"/>
      <c r="AH2474" s="36">
        <v>75</v>
      </c>
      <c r="AI2474" s="126">
        <v>0</v>
      </c>
      <c r="AJ2474" s="36">
        <v>0</v>
      </c>
      <c r="AK2474" s="121"/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14">
        <v>0</v>
      </c>
      <c r="AR2474" s="1">
        <v>0</v>
      </c>
      <c r="AS2474" s="114">
        <v>0</v>
      </c>
      <c r="AT2474" s="114">
        <v>0</v>
      </c>
      <c r="AU2474" s="114">
        <v>0</v>
      </c>
      <c r="AV2474" s="114">
        <v>0</v>
      </c>
      <c r="AW2474" s="114">
        <v>0</v>
      </c>
      <c r="AX2474" s="114">
        <v>0</v>
      </c>
      <c r="AY2474" s="114">
        <v>0</v>
      </c>
      <c r="AZ2474" s="114">
        <v>0</v>
      </c>
      <c r="BA2474" s="114">
        <v>0</v>
      </c>
      <c r="BB2474" s="114">
        <v>0</v>
      </c>
      <c r="BC2474" s="114">
        <v>0</v>
      </c>
      <c r="BD2474" s="115">
        <v>0</v>
      </c>
      <c r="BE2474" s="114">
        <v>0</v>
      </c>
      <c r="BF2474" s="114">
        <v>0</v>
      </c>
      <c r="BG2474" s="114">
        <v>0</v>
      </c>
      <c r="BH2474" s="114">
        <v>0</v>
      </c>
      <c r="BI2474" s="114">
        <v>0</v>
      </c>
      <c r="BJ2474" s="114">
        <v>0</v>
      </c>
      <c r="BK2474" s="114">
        <v>0</v>
      </c>
      <c r="BL2474" s="114">
        <v>0</v>
      </c>
      <c r="BM2474" s="114">
        <v>0</v>
      </c>
      <c r="BN2474" s="114">
        <v>0</v>
      </c>
      <c r="BO2474" s="114">
        <v>0</v>
      </c>
      <c r="BP2474" s="114">
        <v>0</v>
      </c>
      <c r="BQ2474" s="114">
        <v>0</v>
      </c>
      <c r="BR2474" s="114">
        <v>0</v>
      </c>
      <c r="BS2474" s="114">
        <v>0</v>
      </c>
    </row>
    <row r="2475" spans="1:71" ht="15" x14ac:dyDescent="0.25">
      <c r="A2475" s="1" t="str">
        <f>CONCATENATE(G2475,"-",F2475,"-",H2475)</f>
        <v>999933223-Blue-Youth</v>
      </c>
      <c r="B2475" s="1" t="str">
        <f>CONCATENATE(G2475,"-",H2475)</f>
        <v>999933223-Youth</v>
      </c>
      <c r="C2475" s="36" t="s">
        <v>2361</v>
      </c>
      <c r="D2475" s="36" t="s">
        <v>61</v>
      </c>
      <c r="E2475" s="36" t="s">
        <v>27</v>
      </c>
      <c r="F2475" s="36" t="s">
        <v>148</v>
      </c>
      <c r="G2475" s="128">
        <v>999933223</v>
      </c>
      <c r="H2475" s="36" t="s">
        <v>208</v>
      </c>
      <c r="I2475" s="34">
        <f>((L2475)-J2475)+T2475</f>
        <v>28</v>
      </c>
      <c r="J2475" s="36"/>
      <c r="K2475" s="35"/>
      <c r="L2475" s="34">
        <f>SUM(N2475,O2475,P2475,Q2475,R2475,M2475)</f>
        <v>0</v>
      </c>
      <c r="M2475" s="34">
        <f>AJ2475</f>
        <v>0</v>
      </c>
      <c r="N2475" s="34">
        <f>SUM(AI2475)</f>
        <v>0</v>
      </c>
      <c r="O2475" s="34">
        <f>0</f>
        <v>0</v>
      </c>
      <c r="P2475" s="34">
        <v>0</v>
      </c>
      <c r="Q2475" s="34">
        <v>0</v>
      </c>
      <c r="R2475" s="34">
        <f>AH2475</f>
        <v>0</v>
      </c>
      <c r="S2475" s="122"/>
      <c r="T2475" s="41">
        <f>SUM(U2475,AA2475)</f>
        <v>28</v>
      </c>
      <c r="U2475" s="41">
        <f>IF(SUM(V2475:Y2475)&gt;=250, 250,SUM(V2475:Y2475))</f>
        <v>28</v>
      </c>
      <c r="V2475" s="41">
        <v>0</v>
      </c>
      <c r="W2475" s="41">
        <v>0</v>
      </c>
      <c r="X2475" s="41">
        <f>SUM(AL2475,AN2475,BO2475,BS2475)</f>
        <v>0</v>
      </c>
      <c r="Y2475" s="41">
        <f>SUM(AO2475:BN2475)</f>
        <v>28</v>
      </c>
      <c r="Z2475" s="41">
        <f>COUNTIF(AO2475:BN2475, "&gt;0")</f>
        <v>1</v>
      </c>
      <c r="AA2475" s="41">
        <f>SUM(AB2475:AF2475)</f>
        <v>0</v>
      </c>
      <c r="AB2475" s="41">
        <f>BP2475+BQ2475</f>
        <v>0</v>
      </c>
      <c r="AC2475" s="41">
        <v>0</v>
      </c>
      <c r="AD2475" s="41">
        <v>0</v>
      </c>
      <c r="AE2475" s="41">
        <f>SUM(BR2475)</f>
        <v>0</v>
      </c>
      <c r="AF2475" s="41">
        <f>SUM(AM2475)</f>
        <v>0</v>
      </c>
      <c r="AG2475" s="122"/>
      <c r="AH2475" s="36">
        <v>0</v>
      </c>
      <c r="AI2475" s="126">
        <v>0</v>
      </c>
      <c r="AJ2475" s="36">
        <v>0</v>
      </c>
      <c r="AK2475" s="121"/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14">
        <v>0</v>
      </c>
      <c r="AR2475" s="1">
        <v>0</v>
      </c>
      <c r="AS2475" s="114">
        <v>0</v>
      </c>
      <c r="AT2475" s="114">
        <v>0</v>
      </c>
      <c r="AU2475" s="114">
        <v>0</v>
      </c>
      <c r="AV2475" s="114">
        <v>0</v>
      </c>
      <c r="AW2475" s="114">
        <v>28</v>
      </c>
      <c r="AX2475" s="114">
        <v>0</v>
      </c>
      <c r="AY2475" s="114">
        <v>0</v>
      </c>
      <c r="AZ2475" s="114">
        <v>0</v>
      </c>
      <c r="BA2475" s="114">
        <v>0</v>
      </c>
      <c r="BB2475" s="114">
        <v>0</v>
      </c>
      <c r="BC2475" s="114">
        <v>0</v>
      </c>
      <c r="BD2475" s="115">
        <v>0</v>
      </c>
      <c r="BE2475" s="114">
        <v>0</v>
      </c>
      <c r="BF2475" s="114">
        <v>0</v>
      </c>
      <c r="BG2475" s="114">
        <v>0</v>
      </c>
      <c r="BH2475" s="114">
        <v>0</v>
      </c>
      <c r="BI2475" s="114">
        <v>0</v>
      </c>
      <c r="BJ2475" s="114">
        <v>0</v>
      </c>
      <c r="BK2475" s="114">
        <v>0</v>
      </c>
      <c r="BL2475" s="114">
        <v>0</v>
      </c>
      <c r="BM2475" s="114">
        <v>0</v>
      </c>
      <c r="BN2475" s="114">
        <v>0</v>
      </c>
      <c r="BO2475" s="114">
        <v>0</v>
      </c>
      <c r="BP2475" s="114">
        <v>0</v>
      </c>
      <c r="BQ2475" s="114">
        <v>0</v>
      </c>
      <c r="BR2475" s="114">
        <v>0</v>
      </c>
      <c r="BS2475" s="114">
        <v>0</v>
      </c>
    </row>
    <row r="2476" spans="1:71" ht="15" x14ac:dyDescent="0.25">
      <c r="A2476" s="1" t="str">
        <f>CONCATENATE(G2476,"-",F2476,"-",H2476)</f>
        <v>999933566-Blue-Youth</v>
      </c>
      <c r="B2476" s="1" t="str">
        <f>CONCATENATE(G2476,"-",H2476)</f>
        <v>999933566-Youth</v>
      </c>
      <c r="C2476" s="36" t="s">
        <v>60</v>
      </c>
      <c r="D2476" s="36" t="s">
        <v>1631</v>
      </c>
      <c r="E2476" s="36" t="s">
        <v>27</v>
      </c>
      <c r="F2476" s="36" t="s">
        <v>148</v>
      </c>
      <c r="G2476" s="128">
        <v>999933566</v>
      </c>
      <c r="H2476" s="36" t="s">
        <v>208</v>
      </c>
      <c r="I2476" s="34">
        <f>((L2476)-J2476)+T2476</f>
        <v>28</v>
      </c>
      <c r="J2476" s="36"/>
      <c r="K2476" s="35"/>
      <c r="L2476" s="34">
        <f>SUM(N2476,O2476,P2476,Q2476,R2476,M2476)</f>
        <v>0</v>
      </c>
      <c r="M2476" s="34">
        <f>AJ2476</f>
        <v>0</v>
      </c>
      <c r="N2476" s="34">
        <f>SUM(AI2476)</f>
        <v>0</v>
      </c>
      <c r="O2476" s="34">
        <f>0</f>
        <v>0</v>
      </c>
      <c r="P2476" s="34">
        <v>0</v>
      </c>
      <c r="Q2476" s="34">
        <v>0</v>
      </c>
      <c r="R2476" s="34">
        <f>AH2476</f>
        <v>0</v>
      </c>
      <c r="S2476" s="122"/>
      <c r="T2476" s="41">
        <f>SUM(U2476,AA2476)</f>
        <v>28</v>
      </c>
      <c r="U2476" s="41">
        <f>IF(SUM(V2476:Y2476)&gt;=250, 250,SUM(V2476:Y2476))</f>
        <v>28</v>
      </c>
      <c r="V2476" s="41">
        <v>0</v>
      </c>
      <c r="W2476" s="41">
        <v>0</v>
      </c>
      <c r="X2476" s="41">
        <f>SUM(AL2476,AN2476,BO2476,BS2476)</f>
        <v>0</v>
      </c>
      <c r="Y2476" s="41">
        <f>SUM(AO2476:BN2476)</f>
        <v>28</v>
      </c>
      <c r="Z2476" s="41">
        <f>COUNTIF(AO2476:BN2476, "&gt;0")</f>
        <v>1</v>
      </c>
      <c r="AA2476" s="41">
        <f>SUM(AB2476:AF2476)</f>
        <v>0</v>
      </c>
      <c r="AB2476" s="41">
        <f>BP2476+BQ2476</f>
        <v>0</v>
      </c>
      <c r="AC2476" s="41">
        <v>0</v>
      </c>
      <c r="AD2476" s="41">
        <v>0</v>
      </c>
      <c r="AE2476" s="41">
        <f>SUM(BR2476)</f>
        <v>0</v>
      </c>
      <c r="AF2476" s="41">
        <f>SUM(AM2476)</f>
        <v>0</v>
      </c>
      <c r="AG2476" s="122"/>
      <c r="AH2476" s="36">
        <v>0</v>
      </c>
      <c r="AI2476" s="126">
        <v>0</v>
      </c>
      <c r="AJ2476" s="36">
        <v>0</v>
      </c>
      <c r="AK2476" s="121"/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14">
        <v>0</v>
      </c>
      <c r="AR2476" s="1">
        <v>0</v>
      </c>
      <c r="AS2476" s="114">
        <v>0</v>
      </c>
      <c r="AT2476" s="114">
        <v>0</v>
      </c>
      <c r="AU2476" s="114">
        <v>0</v>
      </c>
      <c r="AV2476" s="114">
        <v>0</v>
      </c>
      <c r="AW2476" s="114">
        <v>28</v>
      </c>
      <c r="AX2476" s="114">
        <v>0</v>
      </c>
      <c r="AY2476" s="114">
        <v>0</v>
      </c>
      <c r="AZ2476" s="114">
        <v>0</v>
      </c>
      <c r="BA2476" s="114">
        <v>0</v>
      </c>
      <c r="BB2476" s="114">
        <v>0</v>
      </c>
      <c r="BC2476" s="114">
        <v>0</v>
      </c>
      <c r="BD2476" s="115">
        <v>0</v>
      </c>
      <c r="BE2476" s="114">
        <v>0</v>
      </c>
      <c r="BF2476" s="114">
        <v>0</v>
      </c>
      <c r="BG2476" s="114">
        <v>0</v>
      </c>
      <c r="BH2476" s="114">
        <v>0</v>
      </c>
      <c r="BI2476" s="114">
        <v>0</v>
      </c>
      <c r="BJ2476" s="114">
        <v>0</v>
      </c>
      <c r="BK2476" s="114">
        <v>0</v>
      </c>
      <c r="BL2476" s="114">
        <v>0</v>
      </c>
      <c r="BM2476" s="114">
        <v>0</v>
      </c>
      <c r="BN2476" s="114">
        <v>0</v>
      </c>
      <c r="BO2476" s="114">
        <v>0</v>
      </c>
      <c r="BP2476" s="114">
        <v>0</v>
      </c>
      <c r="BQ2476" s="114">
        <v>0</v>
      </c>
      <c r="BR2476" s="114">
        <v>0</v>
      </c>
      <c r="BS2476" s="114">
        <v>0</v>
      </c>
    </row>
    <row r="2477" spans="1:71" ht="15" x14ac:dyDescent="0.25">
      <c r="A2477" s="1" t="str">
        <f>CONCATENATE(G2477,"-",F2477,"-",H2477)</f>
        <v>999934125-Blue-Youth</v>
      </c>
      <c r="B2477" s="1" t="str">
        <f>CONCATENATE(G2477,"-",H2477)</f>
        <v>999934125-Youth</v>
      </c>
      <c r="C2477" s="36" t="s">
        <v>2360</v>
      </c>
      <c r="D2477" s="36" t="s">
        <v>2301</v>
      </c>
      <c r="E2477" s="36" t="s">
        <v>27</v>
      </c>
      <c r="F2477" s="36" t="s">
        <v>148</v>
      </c>
      <c r="G2477" s="128">
        <v>999934125</v>
      </c>
      <c r="H2477" s="36" t="s">
        <v>208</v>
      </c>
      <c r="I2477" s="34">
        <f>((L2477)-J2477)+T2477</f>
        <v>28</v>
      </c>
      <c r="J2477" s="36"/>
      <c r="K2477" s="35"/>
      <c r="L2477" s="34">
        <f>SUM(N2477,O2477,P2477,Q2477,R2477,M2477)</f>
        <v>0</v>
      </c>
      <c r="M2477" s="34">
        <f>AJ2477</f>
        <v>0</v>
      </c>
      <c r="N2477" s="34">
        <f>SUM(AI2477)</f>
        <v>0</v>
      </c>
      <c r="O2477" s="34">
        <f>0</f>
        <v>0</v>
      </c>
      <c r="P2477" s="34">
        <v>0</v>
      </c>
      <c r="Q2477" s="34">
        <v>0</v>
      </c>
      <c r="R2477" s="34">
        <f>AH2477</f>
        <v>0</v>
      </c>
      <c r="S2477" s="122"/>
      <c r="T2477" s="41">
        <f>SUM(U2477,AA2477)</f>
        <v>28</v>
      </c>
      <c r="U2477" s="41">
        <f>IF(SUM(V2477:Y2477)&gt;=250, 250,SUM(V2477:Y2477))</f>
        <v>28</v>
      </c>
      <c r="V2477" s="41">
        <v>0</v>
      </c>
      <c r="W2477" s="41">
        <v>0</v>
      </c>
      <c r="X2477" s="41">
        <f>SUM(AL2477,AN2477,BO2477,BS2477)</f>
        <v>0</v>
      </c>
      <c r="Y2477" s="41">
        <f>SUM(AO2477:BN2477)</f>
        <v>28</v>
      </c>
      <c r="Z2477" s="41">
        <f>COUNTIF(AO2477:BN2477, "&gt;0")</f>
        <v>1</v>
      </c>
      <c r="AA2477" s="41">
        <f>SUM(AB2477:AF2477)</f>
        <v>0</v>
      </c>
      <c r="AB2477" s="41">
        <f>BP2477+BQ2477</f>
        <v>0</v>
      </c>
      <c r="AC2477" s="41">
        <v>0</v>
      </c>
      <c r="AD2477" s="41">
        <v>0</v>
      </c>
      <c r="AE2477" s="41">
        <f>SUM(BR2477)</f>
        <v>0</v>
      </c>
      <c r="AF2477" s="41">
        <f>SUM(AM2477)</f>
        <v>0</v>
      </c>
      <c r="AG2477" s="122"/>
      <c r="AH2477" s="36">
        <v>0</v>
      </c>
      <c r="AI2477" s="126">
        <v>0</v>
      </c>
      <c r="AJ2477" s="36">
        <v>0</v>
      </c>
      <c r="AK2477" s="121"/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14">
        <v>0</v>
      </c>
      <c r="AR2477" s="1">
        <v>0</v>
      </c>
      <c r="AS2477" s="114">
        <v>0</v>
      </c>
      <c r="AT2477" s="114">
        <v>0</v>
      </c>
      <c r="AU2477" s="114">
        <v>0</v>
      </c>
      <c r="AV2477" s="114">
        <v>0</v>
      </c>
      <c r="AW2477" s="114">
        <v>28</v>
      </c>
      <c r="AX2477" s="114">
        <v>0</v>
      </c>
      <c r="AY2477" s="114">
        <v>0</v>
      </c>
      <c r="AZ2477" s="114">
        <v>0</v>
      </c>
      <c r="BA2477" s="114">
        <v>0</v>
      </c>
      <c r="BB2477" s="114">
        <v>0</v>
      </c>
      <c r="BC2477" s="114">
        <v>0</v>
      </c>
      <c r="BD2477" s="115">
        <v>0</v>
      </c>
      <c r="BE2477" s="114">
        <v>0</v>
      </c>
      <c r="BF2477" s="114">
        <v>0</v>
      </c>
      <c r="BG2477" s="114">
        <v>0</v>
      </c>
      <c r="BH2477" s="114">
        <v>0</v>
      </c>
      <c r="BI2477" s="114">
        <v>0</v>
      </c>
      <c r="BJ2477" s="114">
        <v>0</v>
      </c>
      <c r="BK2477" s="114">
        <v>0</v>
      </c>
      <c r="BL2477" s="114">
        <v>0</v>
      </c>
      <c r="BM2477" s="114">
        <v>0</v>
      </c>
      <c r="BN2477" s="114">
        <v>0</v>
      </c>
      <c r="BO2477" s="114">
        <v>0</v>
      </c>
      <c r="BP2477" s="114">
        <v>0</v>
      </c>
      <c r="BQ2477" s="114">
        <v>0</v>
      </c>
      <c r="BR2477" s="114">
        <v>0</v>
      </c>
      <c r="BS2477" s="114">
        <v>0</v>
      </c>
    </row>
    <row r="2478" spans="1:71" ht="15" x14ac:dyDescent="0.25">
      <c r="A2478" s="1" t="str">
        <f>CONCATENATE(G2478,"-",F2478,"-",H2478)</f>
        <v>999936336-Green-Youth</v>
      </c>
      <c r="B2478" s="1" t="str">
        <f>CONCATENATE(G2478,"-",H2478)</f>
        <v>999936336-Youth</v>
      </c>
      <c r="C2478" s="36" t="s">
        <v>1001</v>
      </c>
      <c r="D2478" s="36" t="s">
        <v>1157</v>
      </c>
      <c r="E2478" s="36" t="s">
        <v>27</v>
      </c>
      <c r="F2478" s="36" t="s">
        <v>19</v>
      </c>
      <c r="G2478" s="36">
        <v>999936336</v>
      </c>
      <c r="H2478" s="36" t="s">
        <v>208</v>
      </c>
      <c r="I2478" s="34">
        <f>((L2478)-J2478)+T2478</f>
        <v>825</v>
      </c>
      <c r="J2478" s="36"/>
      <c r="K2478" s="35"/>
      <c r="L2478" s="34">
        <f>SUM(N2478,O2478,P2478,Q2478,R2478,M2478)</f>
        <v>0</v>
      </c>
      <c r="M2478" s="34">
        <f>AJ2478</f>
        <v>0</v>
      </c>
      <c r="N2478" s="34">
        <f>SUM(AI2478)</f>
        <v>0</v>
      </c>
      <c r="O2478" s="34">
        <f>0</f>
        <v>0</v>
      </c>
      <c r="P2478" s="34">
        <v>0</v>
      </c>
      <c r="Q2478" s="34">
        <v>0</v>
      </c>
      <c r="R2478" s="34">
        <f>AH2478</f>
        <v>0</v>
      </c>
      <c r="S2478" s="122"/>
      <c r="T2478" s="41">
        <f>SUM(U2478,AA2478)</f>
        <v>825</v>
      </c>
      <c r="U2478" s="41">
        <f>IF(SUM(V2478:Y2478)&gt;=250, 250,SUM(V2478:Y2478))</f>
        <v>0</v>
      </c>
      <c r="V2478" s="41">
        <v>0</v>
      </c>
      <c r="W2478" s="41">
        <v>0</v>
      </c>
      <c r="X2478" s="41">
        <f>SUM(AL2478,AN2478,BO2478,BS2478)</f>
        <v>0</v>
      </c>
      <c r="Y2478" s="41">
        <f>SUM(AO2478:BN2478)</f>
        <v>0</v>
      </c>
      <c r="Z2478" s="41">
        <f>COUNTIF(AO2478:BN2478, "&gt;0")</f>
        <v>0</v>
      </c>
      <c r="AA2478" s="41">
        <f>SUM(AB2478:AF2478)</f>
        <v>825</v>
      </c>
      <c r="AB2478" s="41">
        <f>BP2478+BQ2478</f>
        <v>225</v>
      </c>
      <c r="AC2478" s="41">
        <v>0</v>
      </c>
      <c r="AD2478" s="41">
        <v>0</v>
      </c>
      <c r="AE2478" s="41">
        <f>SUM(BR2478)</f>
        <v>600</v>
      </c>
      <c r="AF2478" s="41">
        <f>SUM(AM2478)</f>
        <v>0</v>
      </c>
      <c r="AG2478" s="122"/>
      <c r="AH2478" s="36">
        <v>0</v>
      </c>
      <c r="AI2478" s="126">
        <v>0</v>
      </c>
      <c r="AJ2478" s="36">
        <v>0</v>
      </c>
      <c r="AK2478" s="121"/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14">
        <v>0</v>
      </c>
      <c r="AR2478" s="1">
        <v>0</v>
      </c>
      <c r="AS2478" s="114">
        <v>0</v>
      </c>
      <c r="AT2478" s="114">
        <v>0</v>
      </c>
      <c r="AU2478" s="114">
        <v>0</v>
      </c>
      <c r="AV2478" s="114">
        <v>0</v>
      </c>
      <c r="AW2478" s="114">
        <v>0</v>
      </c>
      <c r="AX2478" s="114">
        <v>0</v>
      </c>
      <c r="AY2478" s="114">
        <v>0</v>
      </c>
      <c r="AZ2478" s="114">
        <v>0</v>
      </c>
      <c r="BA2478" s="114">
        <v>0</v>
      </c>
      <c r="BB2478" s="114">
        <v>0</v>
      </c>
      <c r="BC2478" s="114">
        <v>0</v>
      </c>
      <c r="BD2478" s="115">
        <v>0</v>
      </c>
      <c r="BE2478" s="114">
        <v>0</v>
      </c>
      <c r="BF2478" s="114">
        <v>0</v>
      </c>
      <c r="BG2478" s="114">
        <v>0</v>
      </c>
      <c r="BH2478" s="114">
        <v>0</v>
      </c>
      <c r="BI2478" s="114">
        <v>0</v>
      </c>
      <c r="BJ2478" s="114">
        <v>0</v>
      </c>
      <c r="BK2478" s="114">
        <v>0</v>
      </c>
      <c r="BL2478" s="114">
        <v>0</v>
      </c>
      <c r="BM2478" s="114">
        <v>0</v>
      </c>
      <c r="BN2478" s="114">
        <v>0</v>
      </c>
      <c r="BO2478" s="114">
        <v>0</v>
      </c>
      <c r="BP2478" s="114">
        <v>0</v>
      </c>
      <c r="BQ2478" s="114">
        <v>225</v>
      </c>
      <c r="BR2478" s="114">
        <v>600</v>
      </c>
      <c r="BS2478" s="114">
        <v>0</v>
      </c>
    </row>
    <row r="2479" spans="1:71" ht="15" x14ac:dyDescent="0.25">
      <c r="A2479" s="1" t="str">
        <f>CONCATENATE(G2479,"-",F2479,"-",H2479)</f>
        <v>999933867-Green-Youth</v>
      </c>
      <c r="B2479" s="1" t="str">
        <f>CONCATENATE(G2479,"-",H2479)</f>
        <v>999933867-Youth</v>
      </c>
      <c r="C2479" s="36" t="s">
        <v>2333</v>
      </c>
      <c r="D2479" s="36" t="s">
        <v>734</v>
      </c>
      <c r="E2479" s="36" t="s">
        <v>27</v>
      </c>
      <c r="F2479" s="41" t="s">
        <v>19</v>
      </c>
      <c r="G2479" s="128">
        <v>999933867</v>
      </c>
      <c r="H2479" s="36" t="s">
        <v>208</v>
      </c>
      <c r="I2479" s="34">
        <f>((L2479)-J2479)+T2479</f>
        <v>749</v>
      </c>
      <c r="J2479" s="36"/>
      <c r="K2479" s="35"/>
      <c r="L2479" s="34">
        <f>SUM(N2479,O2479,P2479,Q2479,R2479,M2479)</f>
        <v>0</v>
      </c>
      <c r="M2479" s="34">
        <f>AJ2479</f>
        <v>0</v>
      </c>
      <c r="N2479" s="34">
        <f>SUM(AI2479)</f>
        <v>0</v>
      </c>
      <c r="O2479" s="34">
        <f>0</f>
        <v>0</v>
      </c>
      <c r="P2479" s="34">
        <v>0</v>
      </c>
      <c r="Q2479" s="34">
        <v>0</v>
      </c>
      <c r="R2479" s="34">
        <f>AH2479</f>
        <v>0</v>
      </c>
      <c r="S2479" s="122"/>
      <c r="T2479" s="41">
        <f>SUM(U2479,AA2479)</f>
        <v>749</v>
      </c>
      <c r="U2479" s="41">
        <f>IF(SUM(V2479:Y2479)&gt;=250, 250,SUM(V2479:Y2479))</f>
        <v>111</v>
      </c>
      <c r="V2479" s="41">
        <v>0</v>
      </c>
      <c r="W2479" s="41">
        <v>0</v>
      </c>
      <c r="X2479" s="41">
        <f>SUM(AL2479,AN2479,BO2479,BS2479)</f>
        <v>0</v>
      </c>
      <c r="Y2479" s="41">
        <f>SUM(AO2479:BN2479)</f>
        <v>111</v>
      </c>
      <c r="Z2479" s="41">
        <f>COUNTIF(AO2479:BN2479, "&gt;0")</f>
        <v>2</v>
      </c>
      <c r="AA2479" s="41">
        <f>SUM(AB2479:AF2479)</f>
        <v>638</v>
      </c>
      <c r="AB2479" s="41">
        <f>BP2479+BQ2479</f>
        <v>300</v>
      </c>
      <c r="AC2479" s="41">
        <v>0</v>
      </c>
      <c r="AD2479" s="41">
        <v>0</v>
      </c>
      <c r="AE2479" s="41">
        <f>SUM(BR2479)</f>
        <v>338</v>
      </c>
      <c r="AF2479" s="41">
        <f>SUM(AM2479)</f>
        <v>0</v>
      </c>
      <c r="AG2479" s="122"/>
      <c r="AH2479" s="36">
        <v>0</v>
      </c>
      <c r="AI2479" s="126">
        <v>0</v>
      </c>
      <c r="AJ2479" s="36">
        <v>0</v>
      </c>
      <c r="AK2479" s="121"/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14">
        <v>0</v>
      </c>
      <c r="AR2479" s="1">
        <v>0</v>
      </c>
      <c r="AS2479" s="114">
        <v>0</v>
      </c>
      <c r="AT2479" s="114">
        <v>0</v>
      </c>
      <c r="AU2479" s="114">
        <v>0</v>
      </c>
      <c r="AV2479" s="114">
        <v>0</v>
      </c>
      <c r="AW2479" s="114">
        <v>51</v>
      </c>
      <c r="AX2479" s="114">
        <v>0</v>
      </c>
      <c r="AY2479" s="114">
        <v>0</v>
      </c>
      <c r="AZ2479" s="114">
        <v>0</v>
      </c>
      <c r="BA2479" s="114">
        <v>0</v>
      </c>
      <c r="BB2479" s="114">
        <v>0</v>
      </c>
      <c r="BC2479" s="114">
        <v>0</v>
      </c>
      <c r="BD2479" s="115">
        <v>0</v>
      </c>
      <c r="BE2479" s="114">
        <v>0</v>
      </c>
      <c r="BF2479" s="114">
        <v>0</v>
      </c>
      <c r="BG2479" s="114">
        <v>0</v>
      </c>
      <c r="BH2479" s="114">
        <v>0</v>
      </c>
      <c r="BI2479" s="114">
        <v>0</v>
      </c>
      <c r="BJ2479" s="114">
        <v>0</v>
      </c>
      <c r="BK2479" s="114">
        <v>60</v>
      </c>
      <c r="BL2479" s="114">
        <v>0</v>
      </c>
      <c r="BM2479" s="114">
        <v>0</v>
      </c>
      <c r="BN2479" s="114">
        <v>0</v>
      </c>
      <c r="BO2479" s="114">
        <v>0</v>
      </c>
      <c r="BP2479" s="114">
        <v>0</v>
      </c>
      <c r="BQ2479" s="114">
        <v>300</v>
      </c>
      <c r="BR2479" s="114">
        <v>338</v>
      </c>
      <c r="BS2479" s="114">
        <v>0</v>
      </c>
    </row>
    <row r="2480" spans="1:71" ht="15" x14ac:dyDescent="0.25">
      <c r="A2480" s="1" t="str">
        <f>CONCATENATE(G2480,"-",F2480,"-",H2480)</f>
        <v>999930561-Green-Youth</v>
      </c>
      <c r="B2480" s="1" t="str">
        <f>CONCATENATE(G2480,"-",H2480)</f>
        <v>999930561-Youth</v>
      </c>
      <c r="C2480" s="36" t="s">
        <v>500</v>
      </c>
      <c r="D2480" s="36" t="s">
        <v>86</v>
      </c>
      <c r="E2480" s="36" t="s">
        <v>27</v>
      </c>
      <c r="F2480" s="41" t="s">
        <v>19</v>
      </c>
      <c r="G2480" s="128">
        <v>999930561</v>
      </c>
      <c r="H2480" s="36" t="s">
        <v>208</v>
      </c>
      <c r="I2480" s="34">
        <f>((L2480)-J2480)+T2480</f>
        <v>585</v>
      </c>
      <c r="J2480" s="36"/>
      <c r="K2480" s="35"/>
      <c r="L2480" s="34">
        <f>SUM(N2480,O2480,P2480,Q2480,R2480,M2480)</f>
        <v>15</v>
      </c>
      <c r="M2480" s="34">
        <f>AJ2480</f>
        <v>0</v>
      </c>
      <c r="N2480" s="34">
        <f>SUM(AI2480)</f>
        <v>15</v>
      </c>
      <c r="O2480" s="34">
        <f>0</f>
        <v>0</v>
      </c>
      <c r="P2480" s="34">
        <v>0</v>
      </c>
      <c r="Q2480" s="34">
        <v>0</v>
      </c>
      <c r="R2480" s="34">
        <f>AH2480</f>
        <v>0</v>
      </c>
      <c r="S2480" s="122"/>
      <c r="T2480" s="41">
        <f>SUM(U2480,AA2480)</f>
        <v>570</v>
      </c>
      <c r="U2480" s="41">
        <f>IF(SUM(V2480:Y2480)&gt;=250, 250,SUM(V2480:Y2480))</f>
        <v>120</v>
      </c>
      <c r="V2480" s="41">
        <v>0</v>
      </c>
      <c r="W2480" s="41">
        <v>0</v>
      </c>
      <c r="X2480" s="41">
        <f>SUM(AL2480,AN2480,BO2480,BS2480)</f>
        <v>0</v>
      </c>
      <c r="Y2480" s="41">
        <f>SUM(AO2480:BN2480)</f>
        <v>120</v>
      </c>
      <c r="Z2480" s="41">
        <f>COUNTIF(AO2480:BN2480, "&gt;0")</f>
        <v>1</v>
      </c>
      <c r="AA2480" s="41">
        <f>SUM(AB2480:AF2480)</f>
        <v>450</v>
      </c>
      <c r="AB2480" s="41">
        <f>BP2480+BQ2480</f>
        <v>0</v>
      </c>
      <c r="AC2480" s="41">
        <v>0</v>
      </c>
      <c r="AD2480" s="41">
        <v>0</v>
      </c>
      <c r="AE2480" s="41">
        <f>SUM(BR2480)</f>
        <v>450</v>
      </c>
      <c r="AF2480" s="41">
        <f>SUM(AM2480)</f>
        <v>0</v>
      </c>
      <c r="AG2480" s="122"/>
      <c r="AH2480" s="36">
        <v>0</v>
      </c>
      <c r="AI2480" s="36">
        <v>15</v>
      </c>
      <c r="AJ2480" s="36">
        <v>0</v>
      </c>
      <c r="AK2480" s="121"/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14">
        <v>0</v>
      </c>
      <c r="AR2480" s="1">
        <v>0</v>
      </c>
      <c r="AS2480" s="114">
        <v>0</v>
      </c>
      <c r="AT2480" s="114">
        <v>0</v>
      </c>
      <c r="AU2480" s="114">
        <v>0</v>
      </c>
      <c r="AV2480" s="114">
        <v>0</v>
      </c>
      <c r="AW2480" s="114">
        <v>120</v>
      </c>
      <c r="AX2480" s="114">
        <v>0</v>
      </c>
      <c r="AY2480" s="114">
        <v>0</v>
      </c>
      <c r="AZ2480" s="114">
        <v>0</v>
      </c>
      <c r="BA2480" s="114">
        <v>0</v>
      </c>
      <c r="BB2480" s="114">
        <v>0</v>
      </c>
      <c r="BC2480" s="114">
        <v>0</v>
      </c>
      <c r="BD2480" s="115">
        <v>0</v>
      </c>
      <c r="BE2480" s="114">
        <v>0</v>
      </c>
      <c r="BF2480" s="114">
        <v>0</v>
      </c>
      <c r="BG2480" s="114">
        <v>0</v>
      </c>
      <c r="BH2480" s="114">
        <v>0</v>
      </c>
      <c r="BI2480" s="114">
        <v>0</v>
      </c>
      <c r="BJ2480" s="114">
        <v>0</v>
      </c>
      <c r="BK2480" s="114">
        <v>0</v>
      </c>
      <c r="BL2480" s="114">
        <v>0</v>
      </c>
      <c r="BM2480" s="114">
        <v>0</v>
      </c>
      <c r="BN2480" s="114">
        <v>0</v>
      </c>
      <c r="BO2480" s="114">
        <v>0</v>
      </c>
      <c r="BP2480" s="114">
        <v>0</v>
      </c>
      <c r="BQ2480" s="114">
        <v>0</v>
      </c>
      <c r="BR2480" s="114">
        <v>450</v>
      </c>
      <c r="BS2480" s="114">
        <v>0</v>
      </c>
    </row>
    <row r="2481" spans="1:71" ht="15" x14ac:dyDescent="0.25">
      <c r="A2481" s="1" t="str">
        <f>CONCATENATE(G2481,"-",F2481,"-",H2481)</f>
        <v>999936350-Green-Youth</v>
      </c>
      <c r="B2481" s="1" t="str">
        <f>CONCATENATE(G2481,"-",H2481)</f>
        <v>999936350-Youth</v>
      </c>
      <c r="C2481" s="36" t="s">
        <v>3590</v>
      </c>
      <c r="D2481" s="36" t="s">
        <v>117</v>
      </c>
      <c r="E2481" s="36" t="s">
        <v>27</v>
      </c>
      <c r="F2481" s="36" t="s">
        <v>19</v>
      </c>
      <c r="G2481" s="36">
        <v>999936350</v>
      </c>
      <c r="H2481" s="36" t="s">
        <v>208</v>
      </c>
      <c r="I2481" s="34">
        <f>((L2481)-J2481)+T2481</f>
        <v>507</v>
      </c>
      <c r="J2481" s="36"/>
      <c r="K2481" s="35"/>
      <c r="L2481" s="34">
        <f>SUM(N2481,O2481,P2481,Q2481,R2481,M2481)</f>
        <v>0</v>
      </c>
      <c r="M2481" s="34">
        <f>AJ2481</f>
        <v>0</v>
      </c>
      <c r="N2481" s="34">
        <f>SUM(AI2481)</f>
        <v>0</v>
      </c>
      <c r="O2481" s="34">
        <f>0</f>
        <v>0</v>
      </c>
      <c r="P2481" s="34">
        <v>0</v>
      </c>
      <c r="Q2481" s="34">
        <v>0</v>
      </c>
      <c r="R2481" s="34">
        <f>AH2481</f>
        <v>0</v>
      </c>
      <c r="S2481" s="122"/>
      <c r="T2481" s="41">
        <f>SUM(U2481,AA2481)</f>
        <v>507</v>
      </c>
      <c r="U2481" s="41">
        <f>IF(SUM(V2481:Y2481)&gt;=250, 250,SUM(V2481:Y2481))</f>
        <v>0</v>
      </c>
      <c r="V2481" s="41">
        <v>0</v>
      </c>
      <c r="W2481" s="41">
        <v>0</v>
      </c>
      <c r="X2481" s="41">
        <f>SUM(AL2481,AN2481,BO2481,BS2481)</f>
        <v>0</v>
      </c>
      <c r="Y2481" s="41">
        <f>SUM(AO2481:BN2481)</f>
        <v>0</v>
      </c>
      <c r="Z2481" s="41">
        <f>COUNTIF(AO2481:BN2481, "&gt;0")</f>
        <v>0</v>
      </c>
      <c r="AA2481" s="41">
        <f>SUM(AB2481:AF2481)</f>
        <v>507</v>
      </c>
      <c r="AB2481" s="41">
        <f>BP2481+BQ2481</f>
        <v>169</v>
      </c>
      <c r="AC2481" s="41">
        <v>0</v>
      </c>
      <c r="AD2481" s="41">
        <v>0</v>
      </c>
      <c r="AE2481" s="41">
        <f>SUM(BR2481)</f>
        <v>338</v>
      </c>
      <c r="AF2481" s="41">
        <f>SUM(AM2481)</f>
        <v>0</v>
      </c>
      <c r="AG2481" s="122"/>
      <c r="AH2481" s="36">
        <v>0</v>
      </c>
      <c r="AI2481" s="126">
        <v>0</v>
      </c>
      <c r="AJ2481" s="36">
        <v>0</v>
      </c>
      <c r="AK2481" s="121"/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  <c r="AQ2481" s="114">
        <v>0</v>
      </c>
      <c r="AR2481" s="1">
        <v>0</v>
      </c>
      <c r="AS2481" s="114">
        <v>0</v>
      </c>
      <c r="AT2481" s="114">
        <v>0</v>
      </c>
      <c r="AU2481" s="114">
        <v>0</v>
      </c>
      <c r="AV2481" s="114">
        <v>0</v>
      </c>
      <c r="AW2481" s="114">
        <v>0</v>
      </c>
      <c r="AX2481" s="114">
        <v>0</v>
      </c>
      <c r="AY2481" s="114">
        <v>0</v>
      </c>
      <c r="AZ2481" s="114">
        <v>0</v>
      </c>
      <c r="BA2481" s="114">
        <v>0</v>
      </c>
      <c r="BB2481" s="114">
        <v>0</v>
      </c>
      <c r="BC2481" s="114">
        <v>0</v>
      </c>
      <c r="BD2481" s="115">
        <v>0</v>
      </c>
      <c r="BE2481" s="114">
        <v>0</v>
      </c>
      <c r="BF2481" s="114">
        <v>0</v>
      </c>
      <c r="BG2481" s="114">
        <v>0</v>
      </c>
      <c r="BH2481" s="114">
        <v>0</v>
      </c>
      <c r="BI2481" s="114">
        <v>0</v>
      </c>
      <c r="BJ2481" s="114">
        <v>0</v>
      </c>
      <c r="BK2481" s="114">
        <v>0</v>
      </c>
      <c r="BL2481" s="114">
        <v>0</v>
      </c>
      <c r="BM2481" s="114">
        <v>0</v>
      </c>
      <c r="BN2481" s="114">
        <v>0</v>
      </c>
      <c r="BO2481" s="114">
        <v>0</v>
      </c>
      <c r="BP2481" s="114">
        <v>0</v>
      </c>
      <c r="BQ2481" s="114">
        <v>169</v>
      </c>
      <c r="BR2481" s="114">
        <v>338</v>
      </c>
      <c r="BS2481" s="114">
        <v>0</v>
      </c>
    </row>
    <row r="2482" spans="1:71" ht="15" x14ac:dyDescent="0.25">
      <c r="A2482" s="1" t="str">
        <f>CONCATENATE(G2482,"-",F2482,"-",H2482)</f>
        <v>999933781-Green-Youth</v>
      </c>
      <c r="B2482" s="1" t="str">
        <f>CONCATENATE(G2482,"-",H2482)</f>
        <v>999933781-Youth</v>
      </c>
      <c r="C2482" s="36" t="s">
        <v>814</v>
      </c>
      <c r="D2482" s="36" t="s">
        <v>2030</v>
      </c>
      <c r="E2482" s="36" t="s">
        <v>27</v>
      </c>
      <c r="F2482" s="41" t="s">
        <v>19</v>
      </c>
      <c r="G2482" s="128">
        <v>999933781</v>
      </c>
      <c r="H2482" s="36" t="s">
        <v>208</v>
      </c>
      <c r="I2482" s="34">
        <f>((L2482)-J2482)+T2482</f>
        <v>446</v>
      </c>
      <c r="J2482" s="34">
        <f>L2482/2</f>
        <v>0</v>
      </c>
      <c r="K2482" s="37"/>
      <c r="L2482" s="34">
        <f>SUM(N2482,O2482,P2482,Q2482,R2482,M2482)</f>
        <v>0</v>
      </c>
      <c r="M2482" s="34">
        <f>AJ2482</f>
        <v>0</v>
      </c>
      <c r="N2482" s="34">
        <f>SUM(AI2482)</f>
        <v>0</v>
      </c>
      <c r="O2482" s="34">
        <f>0</f>
        <v>0</v>
      </c>
      <c r="P2482" s="34">
        <v>0</v>
      </c>
      <c r="Q2482" s="34">
        <v>0</v>
      </c>
      <c r="R2482" s="34">
        <f>AH2482</f>
        <v>0</v>
      </c>
      <c r="S2482" s="122"/>
      <c r="T2482" s="41">
        <f>SUM(U2482,AA2482)</f>
        <v>446</v>
      </c>
      <c r="U2482" s="41">
        <f>IF(SUM(V2482:Y2482)&gt;=250, 250,SUM(V2482:Y2482))</f>
        <v>105</v>
      </c>
      <c r="V2482" s="41">
        <v>0</v>
      </c>
      <c r="W2482" s="41">
        <v>0</v>
      </c>
      <c r="X2482" s="41">
        <f>SUM(AL2482,AN2482,BO2482,BS2482)</f>
        <v>0</v>
      </c>
      <c r="Y2482" s="41">
        <f>SUM(AO2482:BN2482)-45</f>
        <v>105</v>
      </c>
      <c r="Z2482" s="41">
        <f>COUNTIF(AO2482:BN2482, "&gt;0")</f>
        <v>3</v>
      </c>
      <c r="AA2482" s="41">
        <f>SUM(AB2482:AF2482)</f>
        <v>341</v>
      </c>
      <c r="AB2482" s="41">
        <f>BP2482+BQ2482</f>
        <v>150</v>
      </c>
      <c r="AC2482" s="41">
        <v>0</v>
      </c>
      <c r="AD2482" s="41">
        <v>0</v>
      </c>
      <c r="AE2482" s="41">
        <f>SUM(BR2482)</f>
        <v>191</v>
      </c>
      <c r="AF2482" s="41">
        <f>SUM(AM2482)</f>
        <v>0</v>
      </c>
      <c r="AG2482" s="122"/>
      <c r="AH2482" s="36">
        <v>0</v>
      </c>
      <c r="AI2482" s="126">
        <v>0</v>
      </c>
      <c r="AJ2482" s="36">
        <v>0</v>
      </c>
      <c r="AK2482" s="37"/>
      <c r="AL2482" s="1">
        <v>0</v>
      </c>
      <c r="AM2482" s="1">
        <v>0</v>
      </c>
      <c r="AN2482" s="1">
        <v>0</v>
      </c>
      <c r="AO2482" s="1">
        <v>0</v>
      </c>
      <c r="AP2482" s="1">
        <v>60</v>
      </c>
      <c r="AQ2482" s="114">
        <v>0</v>
      </c>
      <c r="AR2482" s="1">
        <v>0</v>
      </c>
      <c r="AS2482" s="114">
        <v>0</v>
      </c>
      <c r="AT2482" s="114">
        <v>0</v>
      </c>
      <c r="AU2482" s="114">
        <v>0</v>
      </c>
      <c r="AV2482" s="114">
        <v>0</v>
      </c>
      <c r="AW2482" s="114">
        <v>0</v>
      </c>
      <c r="AX2482" s="114">
        <v>0</v>
      </c>
      <c r="AY2482" s="114">
        <v>0</v>
      </c>
      <c r="AZ2482" s="114">
        <v>0</v>
      </c>
      <c r="BA2482" s="114">
        <v>45</v>
      </c>
      <c r="BB2482" s="114">
        <v>0</v>
      </c>
      <c r="BC2482" s="114">
        <v>0</v>
      </c>
      <c r="BD2482" s="115">
        <v>45</v>
      </c>
      <c r="BE2482" s="114">
        <v>0</v>
      </c>
      <c r="BF2482" s="114">
        <v>0</v>
      </c>
      <c r="BG2482" s="114">
        <v>0</v>
      </c>
      <c r="BH2482" s="114">
        <v>0</v>
      </c>
      <c r="BI2482" s="114">
        <v>0</v>
      </c>
      <c r="BJ2482" s="114">
        <v>0</v>
      </c>
      <c r="BK2482" s="114">
        <v>0</v>
      </c>
      <c r="BL2482" s="114">
        <v>0</v>
      </c>
      <c r="BM2482" s="114">
        <v>0</v>
      </c>
      <c r="BN2482" s="114">
        <v>0</v>
      </c>
      <c r="BO2482" s="114">
        <v>0</v>
      </c>
      <c r="BP2482" s="114">
        <v>150</v>
      </c>
      <c r="BQ2482" s="114">
        <v>0</v>
      </c>
      <c r="BR2482" s="114">
        <v>191</v>
      </c>
      <c r="BS2482" s="114">
        <v>0</v>
      </c>
    </row>
    <row r="2483" spans="1:71" ht="15" x14ac:dyDescent="0.25">
      <c r="A2483" s="1" t="str">
        <f>CONCATENATE(G2483,"-",F2483,"-",H2483)</f>
        <v>999934208-Green-Youth</v>
      </c>
      <c r="B2483" s="1" t="str">
        <f>CONCATENATE(G2483,"-",H2483)</f>
        <v>999934208-Youth</v>
      </c>
      <c r="C2483" s="36" t="s">
        <v>1937</v>
      </c>
      <c r="D2483" s="36" t="s">
        <v>1938</v>
      </c>
      <c r="E2483" s="36" t="s">
        <v>27</v>
      </c>
      <c r="F2483" s="41" t="s">
        <v>19</v>
      </c>
      <c r="G2483" s="128">
        <v>999934208</v>
      </c>
      <c r="H2483" s="36" t="s">
        <v>208</v>
      </c>
      <c r="I2483" s="34">
        <f>((L2483)-J2483)+T2483</f>
        <v>300.5</v>
      </c>
      <c r="J2483" s="34">
        <f>L2483/2</f>
        <v>0</v>
      </c>
      <c r="K2483" s="37"/>
      <c r="L2483" s="34">
        <f>SUM(N2483,O2483,P2483,Q2483,R2483,M2483)</f>
        <v>0</v>
      </c>
      <c r="M2483" s="34">
        <f>AJ2483</f>
        <v>0</v>
      </c>
      <c r="N2483" s="34">
        <f>SUM(AI2483)</f>
        <v>0</v>
      </c>
      <c r="O2483" s="34">
        <f>0</f>
        <v>0</v>
      </c>
      <c r="P2483" s="34">
        <v>0</v>
      </c>
      <c r="Q2483" s="34">
        <v>0</v>
      </c>
      <c r="R2483" s="34">
        <f>AH2483</f>
        <v>0</v>
      </c>
      <c r="S2483" s="122"/>
      <c r="T2483" s="41">
        <f>SUM(U2483,AA2483)</f>
        <v>300.5</v>
      </c>
      <c r="U2483" s="41">
        <f>IF(SUM(V2483:Y2483)&gt;=250, 250,SUM(V2483:Y2483))</f>
        <v>157.5</v>
      </c>
      <c r="V2483" s="41">
        <v>0</v>
      </c>
      <c r="W2483" s="41">
        <v>0</v>
      </c>
      <c r="X2483" s="41">
        <f>SUM(AL2483,AN2483,BO2483,BS2483)</f>
        <v>37.5</v>
      </c>
      <c r="Y2483" s="41">
        <f>SUM(AO2483:BN2483)</f>
        <v>120</v>
      </c>
      <c r="Z2483" s="41">
        <f>COUNTIF(AO2483:BN2483, "&gt;0")</f>
        <v>1</v>
      </c>
      <c r="AA2483" s="41">
        <f>SUM(AB2483:AF2483)</f>
        <v>143</v>
      </c>
      <c r="AB2483" s="41">
        <f>BP2483+BQ2483</f>
        <v>0</v>
      </c>
      <c r="AC2483" s="41">
        <v>0</v>
      </c>
      <c r="AD2483" s="41">
        <v>0</v>
      </c>
      <c r="AE2483" s="41">
        <f>SUM(BR2483)</f>
        <v>143</v>
      </c>
      <c r="AF2483" s="41">
        <f>SUM(AM2483)</f>
        <v>0</v>
      </c>
      <c r="AG2483" s="122"/>
      <c r="AH2483" s="36">
        <v>0</v>
      </c>
      <c r="AI2483" s="126">
        <v>0</v>
      </c>
      <c r="AJ2483" s="36">
        <v>0</v>
      </c>
      <c r="AK2483" s="37"/>
      <c r="AL2483" s="1">
        <v>0</v>
      </c>
      <c r="AM2483" s="1">
        <v>0</v>
      </c>
      <c r="AN2483" s="1">
        <v>37.5</v>
      </c>
      <c r="AO2483" s="1">
        <v>0</v>
      </c>
      <c r="AP2483" s="1">
        <v>0</v>
      </c>
      <c r="AQ2483" s="114">
        <v>0</v>
      </c>
      <c r="AR2483" s="1">
        <v>0</v>
      </c>
      <c r="AS2483" s="114">
        <v>0</v>
      </c>
      <c r="AT2483" s="114">
        <v>0</v>
      </c>
      <c r="AU2483" s="114">
        <v>0</v>
      </c>
      <c r="AV2483" s="114">
        <v>0</v>
      </c>
      <c r="AW2483" s="114">
        <v>0</v>
      </c>
      <c r="AX2483" s="114">
        <v>0</v>
      </c>
      <c r="AY2483" s="114">
        <v>0</v>
      </c>
      <c r="AZ2483" s="114">
        <v>0</v>
      </c>
      <c r="BA2483" s="114">
        <v>0</v>
      </c>
      <c r="BB2483" s="114">
        <v>0</v>
      </c>
      <c r="BC2483" s="114">
        <v>0</v>
      </c>
      <c r="BD2483" s="115">
        <v>0</v>
      </c>
      <c r="BE2483" s="114">
        <v>0</v>
      </c>
      <c r="BF2483" s="114">
        <v>0</v>
      </c>
      <c r="BG2483" s="114">
        <v>0</v>
      </c>
      <c r="BH2483" s="114">
        <v>120</v>
      </c>
      <c r="BI2483" s="114">
        <v>0</v>
      </c>
      <c r="BJ2483" s="114">
        <v>0</v>
      </c>
      <c r="BK2483" s="114">
        <v>0</v>
      </c>
      <c r="BL2483" s="114">
        <v>0</v>
      </c>
      <c r="BM2483" s="114">
        <v>0</v>
      </c>
      <c r="BN2483" s="114">
        <v>0</v>
      </c>
      <c r="BO2483" s="114">
        <v>0</v>
      </c>
      <c r="BP2483" s="114">
        <v>0</v>
      </c>
      <c r="BQ2483" s="114">
        <v>0</v>
      </c>
      <c r="BR2483" s="114">
        <v>143</v>
      </c>
      <c r="BS2483" s="114">
        <v>0</v>
      </c>
    </row>
    <row r="2484" spans="1:71" ht="15" x14ac:dyDescent="0.25">
      <c r="A2484" s="1" t="str">
        <f>CONCATENATE(G2484,"-",F2484,"-",H2484)</f>
        <v>999932073-Green-Youth</v>
      </c>
      <c r="B2484" s="1" t="str">
        <f>CONCATENATE(G2484,"-",H2484)</f>
        <v>999932073-Youth</v>
      </c>
      <c r="C2484" s="36" t="s">
        <v>1640</v>
      </c>
      <c r="D2484" s="36" t="s">
        <v>1641</v>
      </c>
      <c r="E2484" s="36" t="s">
        <v>27</v>
      </c>
      <c r="F2484" s="41" t="s">
        <v>19</v>
      </c>
      <c r="G2484" s="128">
        <v>999932073</v>
      </c>
      <c r="H2484" s="36" t="s">
        <v>208</v>
      </c>
      <c r="I2484" s="34">
        <f>((L2484)-J2484)+T2484</f>
        <v>287</v>
      </c>
      <c r="J2484" s="36"/>
      <c r="K2484" s="35"/>
      <c r="L2484" s="34">
        <f>SUM(N2484,O2484,P2484,Q2484,R2484,M2484)</f>
        <v>0</v>
      </c>
      <c r="M2484" s="34">
        <f>AJ2484</f>
        <v>0</v>
      </c>
      <c r="N2484" s="34">
        <f>SUM(AI2484)</f>
        <v>0</v>
      </c>
      <c r="O2484" s="34">
        <f>0</f>
        <v>0</v>
      </c>
      <c r="P2484" s="34">
        <v>0</v>
      </c>
      <c r="Q2484" s="34">
        <v>0</v>
      </c>
      <c r="R2484" s="34">
        <f>AH2484</f>
        <v>0</v>
      </c>
      <c r="S2484" s="122"/>
      <c r="T2484" s="41">
        <f>SUM(U2484,AA2484)</f>
        <v>287</v>
      </c>
      <c r="U2484" s="41">
        <f>IF(SUM(V2484:Y2484)&gt;=250, 250,SUM(V2484:Y2484))</f>
        <v>120</v>
      </c>
      <c r="V2484" s="41">
        <v>0</v>
      </c>
      <c r="W2484" s="41">
        <v>0</v>
      </c>
      <c r="X2484" s="41">
        <f>SUM(AL2484,AN2484,BO2484,BS2484)</f>
        <v>0</v>
      </c>
      <c r="Y2484" s="41">
        <f>SUM(AO2484:BN2484)</f>
        <v>120</v>
      </c>
      <c r="Z2484" s="41">
        <f>COUNTIF(AO2484:BN2484, "&gt;0")</f>
        <v>2</v>
      </c>
      <c r="AA2484" s="41">
        <f>SUM(AB2484:AF2484)</f>
        <v>167</v>
      </c>
      <c r="AB2484" s="41">
        <f>BP2484+BQ2484</f>
        <v>0</v>
      </c>
      <c r="AC2484" s="41">
        <v>0</v>
      </c>
      <c r="AD2484" s="41">
        <v>0</v>
      </c>
      <c r="AE2484" s="41">
        <f>SUM(BR2484)</f>
        <v>167</v>
      </c>
      <c r="AF2484" s="41">
        <f>SUM(AM2484)</f>
        <v>0</v>
      </c>
      <c r="AG2484" s="122"/>
      <c r="AH2484" s="36">
        <v>0</v>
      </c>
      <c r="AI2484" s="36">
        <v>0</v>
      </c>
      <c r="AJ2484" s="36">
        <v>0</v>
      </c>
      <c r="AK2484" s="121"/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14">
        <v>0</v>
      </c>
      <c r="AR2484" s="1">
        <v>60</v>
      </c>
      <c r="AS2484" s="114">
        <v>0</v>
      </c>
      <c r="AT2484" s="114">
        <v>0</v>
      </c>
      <c r="AU2484" s="114">
        <v>0</v>
      </c>
      <c r="AV2484" s="114">
        <v>0</v>
      </c>
      <c r="AW2484" s="114">
        <v>0</v>
      </c>
      <c r="AX2484" s="114">
        <v>0</v>
      </c>
      <c r="AY2484" s="114">
        <v>0</v>
      </c>
      <c r="AZ2484" s="114">
        <v>0</v>
      </c>
      <c r="BA2484" s="114">
        <v>0</v>
      </c>
      <c r="BB2484" s="114">
        <v>0</v>
      </c>
      <c r="BC2484" s="114">
        <v>0</v>
      </c>
      <c r="BD2484" s="115">
        <v>0</v>
      </c>
      <c r="BE2484" s="114">
        <v>0</v>
      </c>
      <c r="BF2484" s="114">
        <v>60</v>
      </c>
      <c r="BG2484" s="114">
        <v>0</v>
      </c>
      <c r="BH2484" s="114">
        <v>0</v>
      </c>
      <c r="BI2484" s="114">
        <v>0</v>
      </c>
      <c r="BJ2484" s="114">
        <v>0</v>
      </c>
      <c r="BK2484" s="114">
        <v>0</v>
      </c>
      <c r="BL2484" s="114">
        <v>0</v>
      </c>
      <c r="BM2484" s="114">
        <v>0</v>
      </c>
      <c r="BN2484" s="114">
        <v>0</v>
      </c>
      <c r="BO2484" s="114">
        <v>0</v>
      </c>
      <c r="BP2484" s="114">
        <v>0</v>
      </c>
      <c r="BQ2484" s="114">
        <v>0</v>
      </c>
      <c r="BR2484" s="114">
        <v>167</v>
      </c>
      <c r="BS2484" s="114">
        <v>0</v>
      </c>
    </row>
    <row r="2485" spans="1:71" ht="15" x14ac:dyDescent="0.25">
      <c r="A2485" s="1" t="str">
        <f>CONCATENATE(G2485,"-",F2485,"-",H2485)</f>
        <v>999934768-Green-Youth</v>
      </c>
      <c r="B2485" s="1" t="str">
        <f>CONCATENATE(G2485,"-",H2485)</f>
        <v>999934768-Youth</v>
      </c>
      <c r="C2485" s="36" t="s">
        <v>893</v>
      </c>
      <c r="D2485" s="36" t="s">
        <v>2338</v>
      </c>
      <c r="E2485" s="36" t="s">
        <v>27</v>
      </c>
      <c r="F2485" s="41" t="s">
        <v>19</v>
      </c>
      <c r="G2485" s="128">
        <v>999934768</v>
      </c>
      <c r="H2485" s="36" t="s">
        <v>208</v>
      </c>
      <c r="I2485" s="34">
        <f>((L2485)-J2485)+T2485</f>
        <v>272</v>
      </c>
      <c r="J2485" s="36"/>
      <c r="K2485" s="35"/>
      <c r="L2485" s="34">
        <f>SUM(N2485,O2485,P2485,Q2485,R2485,M2485)</f>
        <v>0</v>
      </c>
      <c r="M2485" s="34">
        <f>AJ2485</f>
        <v>0</v>
      </c>
      <c r="N2485" s="34">
        <f>SUM(AI2485)</f>
        <v>0</v>
      </c>
      <c r="O2485" s="34">
        <f>0</f>
        <v>0</v>
      </c>
      <c r="P2485" s="34">
        <v>0</v>
      </c>
      <c r="Q2485" s="34">
        <v>0</v>
      </c>
      <c r="R2485" s="34">
        <f>AH2485</f>
        <v>0</v>
      </c>
      <c r="S2485" s="122"/>
      <c r="T2485" s="41">
        <f>SUM(U2485,AA2485)</f>
        <v>272</v>
      </c>
      <c r="U2485" s="41">
        <f>IF(SUM(V2485:Y2485)&gt;=250, 250,SUM(V2485:Y2485))</f>
        <v>38</v>
      </c>
      <c r="V2485" s="41">
        <v>0</v>
      </c>
      <c r="W2485" s="41">
        <v>0</v>
      </c>
      <c r="X2485" s="41">
        <f>SUM(AL2485,AN2485,BO2485,BS2485)</f>
        <v>0</v>
      </c>
      <c r="Y2485" s="41">
        <f>SUM(AO2485:BN2485)</f>
        <v>38</v>
      </c>
      <c r="Z2485" s="41">
        <f>COUNTIF(AO2485:BN2485, "&gt;0")</f>
        <v>1</v>
      </c>
      <c r="AA2485" s="41">
        <f>SUM(AB2485:AF2485)</f>
        <v>234</v>
      </c>
      <c r="AB2485" s="41">
        <f>BP2485+BQ2485</f>
        <v>127</v>
      </c>
      <c r="AC2485" s="41">
        <v>0</v>
      </c>
      <c r="AD2485" s="41">
        <v>0</v>
      </c>
      <c r="AE2485" s="41">
        <f>SUM(BR2485)</f>
        <v>107</v>
      </c>
      <c r="AF2485" s="41">
        <f>SUM(AM2485)</f>
        <v>0</v>
      </c>
      <c r="AG2485" s="122"/>
      <c r="AH2485" s="36">
        <v>0</v>
      </c>
      <c r="AI2485" s="126">
        <v>0</v>
      </c>
      <c r="AJ2485" s="36">
        <v>0</v>
      </c>
      <c r="AK2485" s="121"/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14">
        <v>0</v>
      </c>
      <c r="AR2485" s="1">
        <v>0</v>
      </c>
      <c r="AS2485" s="114">
        <v>0</v>
      </c>
      <c r="AT2485" s="114">
        <v>0</v>
      </c>
      <c r="AU2485" s="114">
        <v>0</v>
      </c>
      <c r="AV2485" s="114">
        <v>0</v>
      </c>
      <c r="AW2485" s="114">
        <v>38</v>
      </c>
      <c r="AX2485" s="114">
        <v>0</v>
      </c>
      <c r="AY2485" s="114">
        <v>0</v>
      </c>
      <c r="AZ2485" s="114">
        <v>0</v>
      </c>
      <c r="BA2485" s="114">
        <v>0</v>
      </c>
      <c r="BB2485" s="114">
        <v>0</v>
      </c>
      <c r="BC2485" s="114">
        <v>0</v>
      </c>
      <c r="BD2485" s="115">
        <v>0</v>
      </c>
      <c r="BE2485" s="114">
        <v>0</v>
      </c>
      <c r="BF2485" s="114">
        <v>0</v>
      </c>
      <c r="BG2485" s="114">
        <v>0</v>
      </c>
      <c r="BH2485" s="114">
        <v>0</v>
      </c>
      <c r="BI2485" s="114">
        <v>0</v>
      </c>
      <c r="BJ2485" s="114">
        <v>0</v>
      </c>
      <c r="BK2485" s="114">
        <v>0</v>
      </c>
      <c r="BL2485" s="114">
        <v>0</v>
      </c>
      <c r="BM2485" s="114">
        <v>0</v>
      </c>
      <c r="BN2485" s="114">
        <v>0</v>
      </c>
      <c r="BO2485" s="114">
        <v>0</v>
      </c>
      <c r="BP2485" s="114">
        <v>0</v>
      </c>
      <c r="BQ2485" s="114">
        <v>127</v>
      </c>
      <c r="BR2485" s="114">
        <v>107</v>
      </c>
      <c r="BS2485" s="114">
        <v>0</v>
      </c>
    </row>
    <row r="2486" spans="1:71" ht="15" x14ac:dyDescent="0.25">
      <c r="A2486" s="1" t="str">
        <f>CONCATENATE(G2486,"-",F2486,"-",H2486)</f>
        <v>999931648-Green-Youth</v>
      </c>
      <c r="B2486" s="1" t="str">
        <f>CONCATENATE(G2486,"-",H2486)</f>
        <v>999931648-Youth</v>
      </c>
      <c r="C2486" s="36" t="s">
        <v>279</v>
      </c>
      <c r="D2486" s="36" t="s">
        <v>1282</v>
      </c>
      <c r="E2486" s="36" t="s">
        <v>27</v>
      </c>
      <c r="F2486" s="36" t="s">
        <v>19</v>
      </c>
      <c r="G2486" s="36">
        <v>999931648</v>
      </c>
      <c r="H2486" s="36" t="s">
        <v>208</v>
      </c>
      <c r="I2486" s="34">
        <f>((L2486)-J2486)+T2486</f>
        <v>254</v>
      </c>
      <c r="J2486" s="34"/>
      <c r="K2486" s="37"/>
      <c r="L2486" s="34">
        <f>SUM(N2486,O2486,P2486,Q2486,R2486,M2486)</f>
        <v>0</v>
      </c>
      <c r="M2486" s="34">
        <f>AJ2486</f>
        <v>0</v>
      </c>
      <c r="N2486" s="34">
        <f>SUM(AI2486)</f>
        <v>0</v>
      </c>
      <c r="O2486" s="34">
        <f>0</f>
        <v>0</v>
      </c>
      <c r="P2486" s="34">
        <v>0</v>
      </c>
      <c r="Q2486" s="34">
        <v>0</v>
      </c>
      <c r="R2486" s="34">
        <f>AH2486</f>
        <v>0</v>
      </c>
      <c r="S2486" s="122"/>
      <c r="T2486" s="41">
        <f>SUM(U2486,AA2486)</f>
        <v>254</v>
      </c>
      <c r="U2486" s="41">
        <f>IF(SUM(V2486:Y2486)&gt;=250, 250,SUM(V2486:Y2486))</f>
        <v>0</v>
      </c>
      <c r="V2486" s="41">
        <v>0</v>
      </c>
      <c r="W2486" s="41">
        <v>0</v>
      </c>
      <c r="X2486" s="41">
        <f>SUM(AL2486,AN2486,BO2486,BS2486)</f>
        <v>0</v>
      </c>
      <c r="Y2486" s="41">
        <f>SUM(AO2486:BN2486)</f>
        <v>0</v>
      </c>
      <c r="Z2486" s="41">
        <f>COUNTIF(AO2486:BN2486, "&gt;0")</f>
        <v>0</v>
      </c>
      <c r="AA2486" s="41">
        <f>SUM(AB2486:AF2486)</f>
        <v>254</v>
      </c>
      <c r="AB2486" s="41">
        <f>BP2486+BQ2486</f>
        <v>0</v>
      </c>
      <c r="AC2486" s="41">
        <v>0</v>
      </c>
      <c r="AD2486" s="41">
        <v>0</v>
      </c>
      <c r="AE2486" s="41">
        <f>SUM(BR2486)</f>
        <v>254</v>
      </c>
      <c r="AF2486" s="41">
        <f>SUM(AM2486)</f>
        <v>0</v>
      </c>
      <c r="AG2486" s="122"/>
      <c r="AH2486" s="36">
        <v>0</v>
      </c>
      <c r="AI2486" s="126">
        <v>0</v>
      </c>
      <c r="AJ2486" s="36">
        <v>0</v>
      </c>
      <c r="AK2486" s="121"/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  <c r="AQ2486" s="114">
        <v>0</v>
      </c>
      <c r="AR2486" s="1">
        <v>0</v>
      </c>
      <c r="AS2486" s="114">
        <v>0</v>
      </c>
      <c r="AT2486" s="114">
        <v>0</v>
      </c>
      <c r="AU2486" s="114">
        <v>0</v>
      </c>
      <c r="AV2486" s="114">
        <v>0</v>
      </c>
      <c r="AW2486" s="114">
        <v>0</v>
      </c>
      <c r="AX2486" s="114">
        <v>0</v>
      </c>
      <c r="AY2486" s="114">
        <v>0</v>
      </c>
      <c r="AZ2486" s="114">
        <v>0</v>
      </c>
      <c r="BA2486" s="114">
        <v>0</v>
      </c>
      <c r="BB2486" s="114">
        <v>0</v>
      </c>
      <c r="BC2486" s="114">
        <v>0</v>
      </c>
      <c r="BD2486" s="115">
        <v>0</v>
      </c>
      <c r="BE2486" s="114">
        <v>0</v>
      </c>
      <c r="BF2486" s="114">
        <v>0</v>
      </c>
      <c r="BG2486" s="114">
        <v>0</v>
      </c>
      <c r="BH2486" s="114">
        <v>0</v>
      </c>
      <c r="BI2486" s="114">
        <v>0</v>
      </c>
      <c r="BJ2486" s="114">
        <v>0</v>
      </c>
      <c r="BK2486" s="114">
        <v>0</v>
      </c>
      <c r="BL2486" s="114">
        <v>0</v>
      </c>
      <c r="BM2486" s="114">
        <v>0</v>
      </c>
      <c r="BN2486" s="114">
        <v>0</v>
      </c>
      <c r="BO2486" s="114">
        <v>0</v>
      </c>
      <c r="BP2486" s="114">
        <v>0</v>
      </c>
      <c r="BQ2486" s="114">
        <v>0</v>
      </c>
      <c r="BR2486" s="114">
        <v>254</v>
      </c>
      <c r="BS2486" s="114">
        <v>0</v>
      </c>
    </row>
    <row r="2487" spans="1:71" ht="15" x14ac:dyDescent="0.25">
      <c r="A2487" s="1" t="str">
        <f>CONCATENATE(G2487,"-",F2487,"-",H2487)</f>
        <v>999933518-Green-Youth</v>
      </c>
      <c r="B2487" s="1" t="str">
        <f>CONCATENATE(G2487,"-",H2487)</f>
        <v>999933518-Youth</v>
      </c>
      <c r="C2487" s="36" t="s">
        <v>142</v>
      </c>
      <c r="D2487" s="36" t="s">
        <v>688</v>
      </c>
      <c r="E2487" s="36" t="s">
        <v>27</v>
      </c>
      <c r="F2487" s="36" t="s">
        <v>19</v>
      </c>
      <c r="G2487" s="36">
        <v>999933518</v>
      </c>
      <c r="H2487" s="36" t="s">
        <v>208</v>
      </c>
      <c r="I2487" s="34">
        <f>((L2487)-J2487)+T2487</f>
        <v>251.5</v>
      </c>
      <c r="J2487" s="36"/>
      <c r="K2487" s="35"/>
      <c r="L2487" s="34">
        <f>SUM(N2487,O2487,P2487,Q2487,R2487,M2487)</f>
        <v>0</v>
      </c>
      <c r="M2487" s="34">
        <f>AJ2487</f>
        <v>0</v>
      </c>
      <c r="N2487" s="34">
        <f>SUM(AI2487)</f>
        <v>0</v>
      </c>
      <c r="O2487" s="34">
        <f>0</f>
        <v>0</v>
      </c>
      <c r="P2487" s="34">
        <v>0</v>
      </c>
      <c r="Q2487" s="34">
        <v>0</v>
      </c>
      <c r="R2487" s="34">
        <f>AH2487</f>
        <v>0</v>
      </c>
      <c r="S2487" s="122"/>
      <c r="T2487" s="41">
        <f>SUM(U2487,AA2487)</f>
        <v>251.5</v>
      </c>
      <c r="U2487" s="41">
        <f>IF(SUM(V2487:Y2487)&gt;=250, 250,SUM(V2487:Y2487))</f>
        <v>60</v>
      </c>
      <c r="V2487" s="41">
        <v>0</v>
      </c>
      <c r="W2487" s="41">
        <v>0</v>
      </c>
      <c r="X2487" s="41">
        <f>SUM(AL2487,AN2487,BO2487,BS2487)</f>
        <v>0</v>
      </c>
      <c r="Y2487" s="41">
        <f>SUM(AO2487:BN2487)</f>
        <v>60</v>
      </c>
      <c r="Z2487" s="41">
        <f>COUNTIF(AO2487:BN2487, "&gt;0")</f>
        <v>1</v>
      </c>
      <c r="AA2487" s="41">
        <f>SUM(AB2487:AF2487)</f>
        <v>191.5</v>
      </c>
      <c r="AB2487" s="41">
        <f>BP2487+BQ2487</f>
        <v>84.5</v>
      </c>
      <c r="AC2487" s="41">
        <v>0</v>
      </c>
      <c r="AD2487" s="41">
        <v>0</v>
      </c>
      <c r="AE2487" s="41">
        <f>SUM(BR2487)</f>
        <v>107</v>
      </c>
      <c r="AF2487" s="41">
        <f>SUM(AM2487)</f>
        <v>0</v>
      </c>
      <c r="AG2487" s="122"/>
      <c r="AH2487" s="36">
        <v>0</v>
      </c>
      <c r="AI2487" s="126">
        <v>0</v>
      </c>
      <c r="AJ2487" s="36">
        <v>0</v>
      </c>
      <c r="AK2487" s="121"/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14">
        <v>0</v>
      </c>
      <c r="AR2487" s="1">
        <v>0</v>
      </c>
      <c r="AS2487" s="114">
        <v>0</v>
      </c>
      <c r="AT2487" s="114">
        <v>0</v>
      </c>
      <c r="AU2487" s="114">
        <v>0</v>
      </c>
      <c r="AV2487" s="114">
        <v>0</v>
      </c>
      <c r="AW2487" s="114">
        <v>0</v>
      </c>
      <c r="AX2487" s="114">
        <v>0</v>
      </c>
      <c r="AY2487" s="114">
        <v>0</v>
      </c>
      <c r="AZ2487" s="114">
        <v>0</v>
      </c>
      <c r="BA2487" s="114">
        <v>60</v>
      </c>
      <c r="BB2487" s="114">
        <v>0</v>
      </c>
      <c r="BC2487" s="114">
        <v>0</v>
      </c>
      <c r="BD2487" s="115">
        <v>0</v>
      </c>
      <c r="BE2487" s="114">
        <v>0</v>
      </c>
      <c r="BF2487" s="114">
        <v>0</v>
      </c>
      <c r="BG2487" s="114">
        <v>0</v>
      </c>
      <c r="BH2487" s="114">
        <v>0</v>
      </c>
      <c r="BI2487" s="114">
        <v>0</v>
      </c>
      <c r="BJ2487" s="114">
        <v>0</v>
      </c>
      <c r="BK2487" s="114">
        <v>0</v>
      </c>
      <c r="BL2487" s="114">
        <v>0</v>
      </c>
      <c r="BM2487" s="114">
        <v>0</v>
      </c>
      <c r="BN2487" s="114">
        <v>0</v>
      </c>
      <c r="BO2487" s="114">
        <v>0</v>
      </c>
      <c r="BP2487" s="114">
        <v>84.5</v>
      </c>
      <c r="BQ2487" s="114">
        <v>0</v>
      </c>
      <c r="BR2487" s="114">
        <v>107</v>
      </c>
      <c r="BS2487" s="114">
        <v>0</v>
      </c>
    </row>
    <row r="2488" spans="1:71" ht="15" x14ac:dyDescent="0.25">
      <c r="A2488" s="1" t="str">
        <f>CONCATENATE(G2488,"-",F2488,"-",H2488)</f>
        <v>999925272-Green-Youth</v>
      </c>
      <c r="B2488" s="1" t="str">
        <f>CONCATENATE(G2488,"-",H2488)</f>
        <v>999925272-Youth</v>
      </c>
      <c r="C2488" s="36" t="s">
        <v>2145</v>
      </c>
      <c r="D2488" s="36" t="s">
        <v>2146</v>
      </c>
      <c r="E2488" s="36" t="s">
        <v>27</v>
      </c>
      <c r="F2488" s="41" t="s">
        <v>19</v>
      </c>
      <c r="G2488" s="128">
        <v>999925272</v>
      </c>
      <c r="H2488" s="36" t="s">
        <v>208</v>
      </c>
      <c r="I2488" s="34">
        <f>((L2488)-J2488)+T2488</f>
        <v>229</v>
      </c>
      <c r="J2488" s="36"/>
      <c r="K2488" s="37"/>
      <c r="L2488" s="34">
        <f>SUM(N2488,O2488,P2488,Q2488,R2488,M2488)</f>
        <v>0</v>
      </c>
      <c r="M2488" s="34">
        <f>AJ2488</f>
        <v>0</v>
      </c>
      <c r="N2488" s="34">
        <f>SUM(AI2488)</f>
        <v>0</v>
      </c>
      <c r="O2488" s="34">
        <f>0</f>
        <v>0</v>
      </c>
      <c r="P2488" s="34">
        <v>0</v>
      </c>
      <c r="Q2488" s="34">
        <v>0</v>
      </c>
      <c r="R2488" s="34">
        <f>AH2488</f>
        <v>0</v>
      </c>
      <c r="S2488" s="122"/>
      <c r="T2488" s="41">
        <f>SUM(U2488,AA2488)</f>
        <v>229</v>
      </c>
      <c r="U2488" s="41">
        <f>IF(SUM(V2488:Y2488)&gt;=250, 250,SUM(V2488:Y2488))</f>
        <v>60</v>
      </c>
      <c r="V2488" s="41">
        <v>0</v>
      </c>
      <c r="W2488" s="41">
        <v>0</v>
      </c>
      <c r="X2488" s="41">
        <f>SUM(AL2488,AN2488,BO2488,BS2488)</f>
        <v>0</v>
      </c>
      <c r="Y2488" s="41">
        <f>SUM(AO2488:BN2488)</f>
        <v>60</v>
      </c>
      <c r="Z2488" s="41">
        <f>COUNTIF(AO2488:BN2488, "&gt;0")</f>
        <v>1</v>
      </c>
      <c r="AA2488" s="41">
        <f>SUM(AB2488:AF2488)</f>
        <v>169</v>
      </c>
      <c r="AB2488" s="41">
        <f>BP2488+BQ2488</f>
        <v>169</v>
      </c>
      <c r="AC2488" s="41">
        <v>0</v>
      </c>
      <c r="AD2488" s="41">
        <v>0</v>
      </c>
      <c r="AE2488" s="41">
        <f>SUM(BR2488)</f>
        <v>0</v>
      </c>
      <c r="AF2488" s="41">
        <f>SUM(AM2488)</f>
        <v>0</v>
      </c>
      <c r="AG2488" s="122"/>
      <c r="AH2488" s="36">
        <v>0</v>
      </c>
      <c r="AI2488" s="36">
        <v>0</v>
      </c>
      <c r="AJ2488" s="36">
        <v>0</v>
      </c>
      <c r="AK2488" s="37">
        <v>0</v>
      </c>
      <c r="AL2488" s="36">
        <v>0</v>
      </c>
      <c r="AM2488" s="36">
        <v>0</v>
      </c>
      <c r="AN2488" s="36">
        <v>0</v>
      </c>
      <c r="AO2488" s="36">
        <v>0</v>
      </c>
      <c r="AP2488" s="36">
        <v>0</v>
      </c>
      <c r="AQ2488" s="114">
        <v>60</v>
      </c>
      <c r="AR2488" s="1">
        <v>0</v>
      </c>
      <c r="AS2488" s="114">
        <v>0</v>
      </c>
      <c r="AT2488" s="114">
        <v>0</v>
      </c>
      <c r="AU2488" s="114">
        <v>0</v>
      </c>
      <c r="AV2488" s="114">
        <v>0</v>
      </c>
      <c r="AW2488" s="114">
        <v>0</v>
      </c>
      <c r="AX2488" s="114">
        <v>0</v>
      </c>
      <c r="AY2488" s="114">
        <v>0</v>
      </c>
      <c r="AZ2488" s="114">
        <v>0</v>
      </c>
      <c r="BA2488" s="114">
        <v>0</v>
      </c>
      <c r="BB2488" s="114">
        <v>0</v>
      </c>
      <c r="BC2488" s="114">
        <v>0</v>
      </c>
      <c r="BD2488" s="115">
        <v>0</v>
      </c>
      <c r="BE2488" s="114">
        <v>0</v>
      </c>
      <c r="BF2488" s="114">
        <v>0</v>
      </c>
      <c r="BG2488" s="114">
        <v>0</v>
      </c>
      <c r="BH2488" s="114">
        <v>0</v>
      </c>
      <c r="BI2488" s="114">
        <v>0</v>
      </c>
      <c r="BJ2488" s="114">
        <v>0</v>
      </c>
      <c r="BK2488" s="114">
        <v>0</v>
      </c>
      <c r="BL2488" s="114">
        <v>0</v>
      </c>
      <c r="BM2488" s="114">
        <v>0</v>
      </c>
      <c r="BN2488" s="114">
        <v>0</v>
      </c>
      <c r="BO2488" s="114">
        <v>0</v>
      </c>
      <c r="BP2488" s="114">
        <v>0</v>
      </c>
      <c r="BQ2488" s="114">
        <v>169</v>
      </c>
      <c r="BR2488" s="114">
        <v>0</v>
      </c>
      <c r="BS2488" s="114">
        <v>0</v>
      </c>
    </row>
    <row r="2489" spans="1:71" ht="15" x14ac:dyDescent="0.25">
      <c r="A2489" s="1" t="str">
        <f>CONCATENATE(G2489,"-",F2489,"-",H2489)</f>
        <v>999931148-Green-Youth</v>
      </c>
      <c r="B2489" s="1" t="str">
        <f>CONCATENATE(G2489,"-",H2489)</f>
        <v>999931148-Youth</v>
      </c>
      <c r="C2489" s="36" t="s">
        <v>439</v>
      </c>
      <c r="D2489" s="36" t="s">
        <v>1936</v>
      </c>
      <c r="E2489" s="36" t="s">
        <v>27</v>
      </c>
      <c r="F2489" s="41" t="s">
        <v>19</v>
      </c>
      <c r="G2489" s="128">
        <v>999931148</v>
      </c>
      <c r="H2489" s="36" t="s">
        <v>208</v>
      </c>
      <c r="I2489" s="34">
        <f>((L2489)-J2489)+T2489</f>
        <v>225</v>
      </c>
      <c r="J2489" s="34">
        <f>L2489/2</f>
        <v>0</v>
      </c>
      <c r="K2489" s="37"/>
      <c r="L2489" s="34">
        <f>SUM(N2489,O2489,P2489,Q2489,R2489,M2489)</f>
        <v>0</v>
      </c>
      <c r="M2489" s="34">
        <f>AJ2489</f>
        <v>0</v>
      </c>
      <c r="N2489" s="34">
        <f>SUM(AI2489)</f>
        <v>0</v>
      </c>
      <c r="O2489" s="34">
        <f>0</f>
        <v>0</v>
      </c>
      <c r="P2489" s="34">
        <v>0</v>
      </c>
      <c r="Q2489" s="34">
        <v>0</v>
      </c>
      <c r="R2489" s="34">
        <f>AH2489</f>
        <v>0</v>
      </c>
      <c r="S2489" s="122"/>
      <c r="T2489" s="41">
        <f>SUM(U2489,AA2489)</f>
        <v>225</v>
      </c>
      <c r="U2489" s="41">
        <f>IF(SUM(V2489:Y2489)&gt;=250, 250,SUM(V2489:Y2489))</f>
        <v>118</v>
      </c>
      <c r="V2489" s="41">
        <v>0</v>
      </c>
      <c r="W2489" s="41">
        <v>0</v>
      </c>
      <c r="X2489" s="41">
        <f>SUM(AL2489,AN2489,BO2489,BS2489)</f>
        <v>50</v>
      </c>
      <c r="Y2489" s="41">
        <f>SUM(AO2489:BN2489)</f>
        <v>68</v>
      </c>
      <c r="Z2489" s="41">
        <f>COUNTIF(AO2489:BN2489, "&gt;0")</f>
        <v>1</v>
      </c>
      <c r="AA2489" s="41">
        <f>SUM(AB2489:AF2489)</f>
        <v>107</v>
      </c>
      <c r="AB2489" s="41">
        <f>BP2489+BQ2489</f>
        <v>0</v>
      </c>
      <c r="AC2489" s="41">
        <v>0</v>
      </c>
      <c r="AD2489" s="41">
        <v>0</v>
      </c>
      <c r="AE2489" s="41">
        <f>SUM(BR2489)</f>
        <v>107</v>
      </c>
      <c r="AF2489" s="41">
        <f>SUM(AM2489)</f>
        <v>0</v>
      </c>
      <c r="AG2489" s="122"/>
      <c r="AH2489" s="36">
        <v>0</v>
      </c>
      <c r="AI2489" s="36">
        <v>0</v>
      </c>
      <c r="AJ2489" s="36">
        <v>0</v>
      </c>
      <c r="AK2489" s="37"/>
      <c r="AL2489" s="1">
        <v>0</v>
      </c>
      <c r="AM2489" s="1">
        <v>0</v>
      </c>
      <c r="AN2489" s="1">
        <v>50</v>
      </c>
      <c r="AO2489" s="1">
        <v>0</v>
      </c>
      <c r="AP2489" s="1">
        <v>0</v>
      </c>
      <c r="AQ2489" s="114">
        <v>0</v>
      </c>
      <c r="AR2489" s="1">
        <v>0</v>
      </c>
      <c r="AS2489" s="114">
        <v>0</v>
      </c>
      <c r="AT2489" s="114">
        <v>0</v>
      </c>
      <c r="AU2489" s="114">
        <v>0</v>
      </c>
      <c r="AV2489" s="114">
        <v>0</v>
      </c>
      <c r="AW2489" s="114">
        <v>0</v>
      </c>
      <c r="AX2489" s="114">
        <v>0</v>
      </c>
      <c r="AY2489" s="114">
        <v>0</v>
      </c>
      <c r="AZ2489" s="114">
        <v>0</v>
      </c>
      <c r="BA2489" s="114">
        <v>0</v>
      </c>
      <c r="BB2489" s="114">
        <v>0</v>
      </c>
      <c r="BC2489" s="114">
        <v>0</v>
      </c>
      <c r="BD2489" s="115">
        <v>0</v>
      </c>
      <c r="BE2489" s="114">
        <v>0</v>
      </c>
      <c r="BF2489" s="114">
        <v>0</v>
      </c>
      <c r="BG2489" s="114">
        <v>0</v>
      </c>
      <c r="BH2489" s="114">
        <v>68</v>
      </c>
      <c r="BI2489" s="114">
        <v>0</v>
      </c>
      <c r="BJ2489" s="114">
        <v>0</v>
      </c>
      <c r="BK2489" s="114">
        <v>0</v>
      </c>
      <c r="BL2489" s="114">
        <v>0</v>
      </c>
      <c r="BM2489" s="114">
        <v>0</v>
      </c>
      <c r="BN2489" s="114">
        <v>0</v>
      </c>
      <c r="BO2489" s="114">
        <v>0</v>
      </c>
      <c r="BP2489" s="114">
        <v>0</v>
      </c>
      <c r="BQ2489" s="114">
        <v>0</v>
      </c>
      <c r="BR2489" s="114">
        <v>107</v>
      </c>
      <c r="BS2489" s="114">
        <v>0</v>
      </c>
    </row>
    <row r="2490" spans="1:71" ht="15" x14ac:dyDescent="0.25">
      <c r="A2490" s="1" t="str">
        <f>CONCATENATE(G2490,"-",F2490,"-",H2490)</f>
        <v>999927230-Green-Youth</v>
      </c>
      <c r="B2490" s="1" t="str">
        <f>CONCATENATE(G2490,"-",H2490)</f>
        <v>999927230-Youth</v>
      </c>
      <c r="C2490" s="36" t="s">
        <v>1201</v>
      </c>
      <c r="D2490" s="36" t="s">
        <v>1202</v>
      </c>
      <c r="E2490" s="36" t="s">
        <v>27</v>
      </c>
      <c r="F2490" s="41" t="s">
        <v>19</v>
      </c>
      <c r="G2490" s="128">
        <v>999927230</v>
      </c>
      <c r="H2490" s="36" t="s">
        <v>208</v>
      </c>
      <c r="I2490" s="34">
        <f>((L2490)-J2490)+T2490</f>
        <v>206.5</v>
      </c>
      <c r="J2490" s="34">
        <f>L2490/2</f>
        <v>0</v>
      </c>
      <c r="K2490" s="37"/>
      <c r="L2490" s="34">
        <f>SUM(N2490,O2490,P2490,Q2490,R2490,M2490)</f>
        <v>0</v>
      </c>
      <c r="M2490" s="34">
        <f>AJ2490</f>
        <v>0</v>
      </c>
      <c r="N2490" s="34">
        <f>SUM(AI2490)</f>
        <v>0</v>
      </c>
      <c r="O2490" s="34">
        <f>0</f>
        <v>0</v>
      </c>
      <c r="P2490" s="34">
        <v>0</v>
      </c>
      <c r="Q2490" s="34">
        <v>0</v>
      </c>
      <c r="R2490" s="34">
        <f>AH2490</f>
        <v>0</v>
      </c>
      <c r="S2490" s="122"/>
      <c r="T2490" s="41">
        <f>SUM(U2490,AA2490)</f>
        <v>206.5</v>
      </c>
      <c r="U2490" s="41">
        <f>IF(SUM(V2490:Y2490)&gt;=250, 250,SUM(V2490:Y2490))</f>
        <v>94</v>
      </c>
      <c r="V2490" s="41">
        <v>0</v>
      </c>
      <c r="W2490" s="41">
        <v>0</v>
      </c>
      <c r="X2490" s="41">
        <f>SUM(AL2490,AN2490,BO2490,BS2490)</f>
        <v>0</v>
      </c>
      <c r="Y2490" s="41">
        <f>SUM(AO2490:BN2490)</f>
        <v>94</v>
      </c>
      <c r="Z2490" s="41">
        <f>COUNTIF(AO2490:BN2490, "&gt;0")</f>
        <v>2</v>
      </c>
      <c r="AA2490" s="41">
        <f>SUM(AB2490:AF2490)</f>
        <v>112.5</v>
      </c>
      <c r="AB2490" s="41">
        <f>BP2490+BQ2490</f>
        <v>112.5</v>
      </c>
      <c r="AC2490" s="41">
        <v>0</v>
      </c>
      <c r="AD2490" s="41">
        <v>0</v>
      </c>
      <c r="AE2490" s="41">
        <f>SUM(BR2490)</f>
        <v>0</v>
      </c>
      <c r="AF2490" s="41">
        <f>SUM(AM2490)</f>
        <v>0</v>
      </c>
      <c r="AG2490" s="122"/>
      <c r="AH2490" s="36">
        <v>0</v>
      </c>
      <c r="AI2490" s="126">
        <v>0</v>
      </c>
      <c r="AJ2490" s="36">
        <v>0</v>
      </c>
      <c r="AK2490" s="37"/>
      <c r="AL2490" s="1">
        <v>0</v>
      </c>
      <c r="AM2490" s="1">
        <v>0</v>
      </c>
      <c r="AN2490" s="1">
        <v>0</v>
      </c>
      <c r="AO2490" s="1">
        <v>60</v>
      </c>
      <c r="AP2490" s="1">
        <v>0</v>
      </c>
      <c r="AQ2490" s="114">
        <v>0</v>
      </c>
      <c r="AR2490" s="1">
        <v>0</v>
      </c>
      <c r="AS2490" s="114">
        <v>0</v>
      </c>
      <c r="AT2490" s="114">
        <v>0</v>
      </c>
      <c r="AU2490" s="114">
        <v>0</v>
      </c>
      <c r="AV2490" s="114">
        <v>34</v>
      </c>
      <c r="AW2490" s="114">
        <v>0</v>
      </c>
      <c r="AX2490" s="114">
        <v>0</v>
      </c>
      <c r="AY2490" s="114">
        <v>0</v>
      </c>
      <c r="AZ2490" s="114">
        <v>0</v>
      </c>
      <c r="BA2490" s="114">
        <v>0</v>
      </c>
      <c r="BB2490" s="114">
        <v>0</v>
      </c>
      <c r="BC2490" s="114">
        <v>0</v>
      </c>
      <c r="BD2490" s="115">
        <v>0</v>
      </c>
      <c r="BE2490" s="114">
        <v>0</v>
      </c>
      <c r="BF2490" s="114">
        <v>0</v>
      </c>
      <c r="BG2490" s="114">
        <v>0</v>
      </c>
      <c r="BH2490" s="114">
        <v>0</v>
      </c>
      <c r="BI2490" s="114">
        <v>0</v>
      </c>
      <c r="BJ2490" s="114">
        <v>0</v>
      </c>
      <c r="BK2490" s="114">
        <v>0</v>
      </c>
      <c r="BL2490" s="114">
        <v>0</v>
      </c>
      <c r="BM2490" s="114">
        <v>0</v>
      </c>
      <c r="BN2490" s="114">
        <v>0</v>
      </c>
      <c r="BO2490" s="114">
        <v>0</v>
      </c>
      <c r="BP2490" s="114">
        <v>112.5</v>
      </c>
      <c r="BQ2490" s="114">
        <v>0</v>
      </c>
      <c r="BR2490" s="114">
        <v>0</v>
      </c>
      <c r="BS2490" s="114">
        <v>0</v>
      </c>
    </row>
    <row r="2491" spans="1:71" ht="15" x14ac:dyDescent="0.25">
      <c r="A2491" s="1" t="str">
        <f>CONCATENATE(G2491,"-",F2491,"-",H2491)</f>
        <v>999933795-Green-Youth</v>
      </c>
      <c r="B2491" s="1" t="str">
        <f>CONCATENATE(G2491,"-",H2491)</f>
        <v>999933795-Youth</v>
      </c>
      <c r="C2491" s="36" t="s">
        <v>2331</v>
      </c>
      <c r="D2491" s="36" t="s">
        <v>2332</v>
      </c>
      <c r="E2491" s="36" t="s">
        <v>27</v>
      </c>
      <c r="F2491" s="41" t="s">
        <v>19</v>
      </c>
      <c r="G2491" s="128">
        <v>999933795</v>
      </c>
      <c r="H2491" s="36" t="s">
        <v>208</v>
      </c>
      <c r="I2491" s="34">
        <f>((L2491)-J2491)+T2491</f>
        <v>175</v>
      </c>
      <c r="J2491" s="36"/>
      <c r="K2491" s="35"/>
      <c r="L2491" s="34">
        <f>SUM(N2491,O2491,P2491,Q2491,R2491,M2491)</f>
        <v>0</v>
      </c>
      <c r="M2491" s="34">
        <f>AJ2491</f>
        <v>0</v>
      </c>
      <c r="N2491" s="34">
        <f>SUM(AI2491)</f>
        <v>0</v>
      </c>
      <c r="O2491" s="34">
        <f>0</f>
        <v>0</v>
      </c>
      <c r="P2491" s="34">
        <v>0</v>
      </c>
      <c r="Q2491" s="34">
        <v>0</v>
      </c>
      <c r="R2491" s="34">
        <f>AH2491</f>
        <v>0</v>
      </c>
      <c r="S2491" s="122"/>
      <c r="T2491" s="41">
        <f>SUM(U2491,AA2491)</f>
        <v>175</v>
      </c>
      <c r="U2491" s="41">
        <f>IF(SUM(V2491:Y2491)&gt;=250, 250,SUM(V2491:Y2491))</f>
        <v>68</v>
      </c>
      <c r="V2491" s="41">
        <v>0</v>
      </c>
      <c r="W2491" s="41">
        <v>0</v>
      </c>
      <c r="X2491" s="41">
        <f>SUM(AL2491,AN2491,BO2491,BS2491)</f>
        <v>0</v>
      </c>
      <c r="Y2491" s="41">
        <f>SUM(AO2491:BN2491)</f>
        <v>68</v>
      </c>
      <c r="Z2491" s="41">
        <f>COUNTIF(AO2491:BN2491, "&gt;0")</f>
        <v>1</v>
      </c>
      <c r="AA2491" s="41">
        <f>SUM(AB2491:AF2491)</f>
        <v>107</v>
      </c>
      <c r="AB2491" s="41">
        <f>BP2491+BQ2491</f>
        <v>0</v>
      </c>
      <c r="AC2491" s="41">
        <v>0</v>
      </c>
      <c r="AD2491" s="41">
        <v>0</v>
      </c>
      <c r="AE2491" s="41">
        <f>SUM(BR2491)</f>
        <v>107</v>
      </c>
      <c r="AF2491" s="41">
        <f>SUM(AM2491)</f>
        <v>0</v>
      </c>
      <c r="AG2491" s="122"/>
      <c r="AH2491" s="36">
        <v>0</v>
      </c>
      <c r="AI2491" s="126">
        <v>0</v>
      </c>
      <c r="AJ2491" s="36">
        <v>0</v>
      </c>
      <c r="AK2491" s="121"/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14">
        <v>0</v>
      </c>
      <c r="AR2491" s="1">
        <v>0</v>
      </c>
      <c r="AS2491" s="114">
        <v>0</v>
      </c>
      <c r="AT2491" s="114">
        <v>0</v>
      </c>
      <c r="AU2491" s="114">
        <v>0</v>
      </c>
      <c r="AV2491" s="114">
        <v>0</v>
      </c>
      <c r="AW2491" s="114">
        <v>68</v>
      </c>
      <c r="AX2491" s="114">
        <v>0</v>
      </c>
      <c r="AY2491" s="114">
        <v>0</v>
      </c>
      <c r="AZ2491" s="114">
        <v>0</v>
      </c>
      <c r="BA2491" s="114">
        <v>0</v>
      </c>
      <c r="BB2491" s="114">
        <v>0</v>
      </c>
      <c r="BC2491" s="114">
        <v>0</v>
      </c>
      <c r="BD2491" s="115">
        <v>0</v>
      </c>
      <c r="BE2491" s="114">
        <v>0</v>
      </c>
      <c r="BF2491" s="114">
        <v>0</v>
      </c>
      <c r="BG2491" s="114">
        <v>0</v>
      </c>
      <c r="BH2491" s="114">
        <v>0</v>
      </c>
      <c r="BI2491" s="114">
        <v>0</v>
      </c>
      <c r="BJ2491" s="114">
        <v>0</v>
      </c>
      <c r="BK2491" s="114">
        <v>0</v>
      </c>
      <c r="BL2491" s="114">
        <v>0</v>
      </c>
      <c r="BM2491" s="114">
        <v>0</v>
      </c>
      <c r="BN2491" s="114">
        <v>0</v>
      </c>
      <c r="BO2491" s="114">
        <v>0</v>
      </c>
      <c r="BP2491" s="114">
        <v>0</v>
      </c>
      <c r="BQ2491" s="114">
        <v>0</v>
      </c>
      <c r="BR2491" s="114">
        <v>107</v>
      </c>
      <c r="BS2491" s="114">
        <v>0</v>
      </c>
    </row>
    <row r="2492" spans="1:71" ht="15" x14ac:dyDescent="0.25">
      <c r="A2492" s="1" t="str">
        <f>CONCATENATE(G2492,"-",F2492,"-",H2492)</f>
        <v>999930761-Green-Youth</v>
      </c>
      <c r="B2492" s="1" t="str">
        <f>CONCATENATE(G2492,"-",H2492)</f>
        <v>999930761-Youth</v>
      </c>
      <c r="C2492" s="36" t="s">
        <v>1503</v>
      </c>
      <c r="D2492" s="36" t="s">
        <v>1095</v>
      </c>
      <c r="E2492" s="36" t="s">
        <v>27</v>
      </c>
      <c r="F2492" s="36" t="s">
        <v>19</v>
      </c>
      <c r="G2492" s="36">
        <v>999930761</v>
      </c>
      <c r="H2492" s="131" t="s">
        <v>208</v>
      </c>
      <c r="I2492" s="34">
        <f>((L2492)-J2492)+T2492</f>
        <v>120</v>
      </c>
      <c r="J2492" s="36"/>
      <c r="K2492" s="35"/>
      <c r="L2492" s="34">
        <f>SUM(N2492,O2492,P2492,Q2492,R2492,M2492)</f>
        <v>0</v>
      </c>
      <c r="M2492" s="34">
        <f>AJ2492</f>
        <v>0</v>
      </c>
      <c r="N2492" s="34">
        <f>SUM(AI2492)</f>
        <v>0</v>
      </c>
      <c r="O2492" s="34">
        <f>0</f>
        <v>0</v>
      </c>
      <c r="P2492" s="34">
        <v>0</v>
      </c>
      <c r="Q2492" s="34">
        <v>0</v>
      </c>
      <c r="R2492" s="34">
        <f>AH2492</f>
        <v>0</v>
      </c>
      <c r="S2492" s="122"/>
      <c r="T2492" s="41">
        <f>SUM(U2492,AA2492)</f>
        <v>120</v>
      </c>
      <c r="U2492" s="41">
        <f>IF(SUM(V2492:Y2492)&gt;=250, 250,SUM(V2492:Y2492))</f>
        <v>120</v>
      </c>
      <c r="V2492" s="41">
        <v>0</v>
      </c>
      <c r="W2492" s="41">
        <v>0</v>
      </c>
      <c r="X2492" s="41">
        <f>SUM(AL2492,AN2492,BO2492,BS2492)</f>
        <v>0</v>
      </c>
      <c r="Y2492" s="41">
        <f>SUM(AO2492:BN2492)</f>
        <v>120</v>
      </c>
      <c r="Z2492" s="41">
        <f>COUNTIF(AO2492:BN2492, "&gt;0")</f>
        <v>2</v>
      </c>
      <c r="AA2492" s="41">
        <f>SUM(AB2492:AF2492)</f>
        <v>0</v>
      </c>
      <c r="AB2492" s="41">
        <f>BP2492+BQ2492</f>
        <v>0</v>
      </c>
      <c r="AC2492" s="41">
        <v>0</v>
      </c>
      <c r="AD2492" s="41">
        <v>0</v>
      </c>
      <c r="AE2492" s="41">
        <f>SUM(BR2492)</f>
        <v>0</v>
      </c>
      <c r="AF2492" s="41">
        <f>SUM(AM2492)</f>
        <v>0</v>
      </c>
      <c r="AG2492" s="122"/>
      <c r="AH2492" s="36">
        <v>0</v>
      </c>
      <c r="AI2492" s="126">
        <v>0</v>
      </c>
      <c r="AJ2492" s="36">
        <v>0</v>
      </c>
      <c r="AK2492" s="121"/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14">
        <v>0</v>
      </c>
      <c r="AR2492" s="1">
        <v>0</v>
      </c>
      <c r="AS2492" s="114">
        <v>0</v>
      </c>
      <c r="AT2492" s="114">
        <v>0</v>
      </c>
      <c r="AU2492" s="114">
        <v>0</v>
      </c>
      <c r="AV2492" s="114">
        <v>60</v>
      </c>
      <c r="AW2492" s="114">
        <v>0</v>
      </c>
      <c r="AX2492" s="114">
        <v>0</v>
      </c>
      <c r="AY2492" s="114">
        <v>0</v>
      </c>
      <c r="AZ2492" s="114">
        <v>0</v>
      </c>
      <c r="BA2492" s="114">
        <v>0</v>
      </c>
      <c r="BB2492" s="114">
        <v>0</v>
      </c>
      <c r="BC2492" s="114">
        <v>0</v>
      </c>
      <c r="BD2492" s="115">
        <v>60</v>
      </c>
      <c r="BE2492" s="114">
        <v>0</v>
      </c>
      <c r="BF2492" s="114">
        <v>0</v>
      </c>
      <c r="BG2492" s="114">
        <v>0</v>
      </c>
      <c r="BH2492" s="114">
        <v>0</v>
      </c>
      <c r="BI2492" s="114">
        <v>0</v>
      </c>
      <c r="BJ2492" s="114">
        <v>0</v>
      </c>
      <c r="BK2492" s="114">
        <v>0</v>
      </c>
      <c r="BL2492" s="114">
        <v>0</v>
      </c>
      <c r="BM2492" s="114">
        <v>0</v>
      </c>
      <c r="BN2492" s="114">
        <v>0</v>
      </c>
      <c r="BO2492" s="114">
        <v>0</v>
      </c>
      <c r="BP2492" s="114">
        <v>0</v>
      </c>
      <c r="BQ2492" s="114">
        <v>0</v>
      </c>
      <c r="BR2492" s="114">
        <v>0</v>
      </c>
      <c r="BS2492" s="114">
        <v>0</v>
      </c>
    </row>
    <row r="2493" spans="1:71" ht="15" x14ac:dyDescent="0.25">
      <c r="A2493" s="1" t="str">
        <f>CONCATENATE(G2493,"-",F2493,"-",H2493)</f>
        <v>999929162-Green-Youth</v>
      </c>
      <c r="B2493" s="1" t="str">
        <f>CONCATENATE(G2493,"-",H2493)</f>
        <v>999929162-Youth</v>
      </c>
      <c r="C2493" s="36" t="s">
        <v>559</v>
      </c>
      <c r="D2493" s="36" t="s">
        <v>2312</v>
      </c>
      <c r="E2493" s="36" t="s">
        <v>27</v>
      </c>
      <c r="F2493" s="41" t="s">
        <v>19</v>
      </c>
      <c r="G2493" s="128">
        <v>999929162</v>
      </c>
      <c r="H2493" s="36" t="s">
        <v>208</v>
      </c>
      <c r="I2493" s="34">
        <f>((L2493)-J2493)+T2493</f>
        <v>90</v>
      </c>
      <c r="J2493" s="36"/>
      <c r="K2493" s="35"/>
      <c r="L2493" s="34">
        <f>SUM(N2493,O2493,P2493,Q2493,R2493,M2493)</f>
        <v>0</v>
      </c>
      <c r="M2493" s="34">
        <f>AJ2493</f>
        <v>0</v>
      </c>
      <c r="N2493" s="34">
        <f>SUM(AI2493)</f>
        <v>0</v>
      </c>
      <c r="O2493" s="34">
        <f>0</f>
        <v>0</v>
      </c>
      <c r="P2493" s="34">
        <v>0</v>
      </c>
      <c r="Q2493" s="34">
        <v>0</v>
      </c>
      <c r="R2493" s="34">
        <f>AH2493</f>
        <v>0</v>
      </c>
      <c r="S2493" s="122"/>
      <c r="T2493" s="41">
        <f>SUM(U2493,AA2493)</f>
        <v>90</v>
      </c>
      <c r="U2493" s="41">
        <f>IF(SUM(V2493:Y2493)&gt;=250, 250,SUM(V2493:Y2493))</f>
        <v>90</v>
      </c>
      <c r="V2493" s="41">
        <v>0</v>
      </c>
      <c r="W2493" s="41">
        <v>0</v>
      </c>
      <c r="X2493" s="41">
        <f>SUM(AL2493,AN2493,BO2493,BS2493)</f>
        <v>0</v>
      </c>
      <c r="Y2493" s="41">
        <f>SUM(AO2493:BN2493)</f>
        <v>90</v>
      </c>
      <c r="Z2493" s="41">
        <f>COUNTIF(AO2493:BN2493, "&gt;0")</f>
        <v>1</v>
      </c>
      <c r="AA2493" s="41">
        <f>SUM(AB2493:AF2493)</f>
        <v>0</v>
      </c>
      <c r="AB2493" s="41">
        <f>BP2493+BQ2493</f>
        <v>0</v>
      </c>
      <c r="AC2493" s="41">
        <v>0</v>
      </c>
      <c r="AD2493" s="41">
        <v>0</v>
      </c>
      <c r="AE2493" s="41">
        <f>SUM(BR2493)</f>
        <v>0</v>
      </c>
      <c r="AF2493" s="41">
        <f>SUM(AM2493)</f>
        <v>0</v>
      </c>
      <c r="AG2493" s="122"/>
      <c r="AH2493" s="36">
        <v>0</v>
      </c>
      <c r="AI2493" s="126">
        <v>0</v>
      </c>
      <c r="AJ2493" s="36">
        <v>0</v>
      </c>
      <c r="AK2493" s="121"/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  <c r="AQ2493" s="114">
        <v>0</v>
      </c>
      <c r="AR2493" s="1">
        <v>0</v>
      </c>
      <c r="AS2493" s="114">
        <v>0</v>
      </c>
      <c r="AT2493" s="114">
        <v>0</v>
      </c>
      <c r="AU2493" s="114">
        <v>0</v>
      </c>
      <c r="AV2493" s="114">
        <v>0</v>
      </c>
      <c r="AW2493" s="114">
        <v>90</v>
      </c>
      <c r="AX2493" s="114">
        <v>0</v>
      </c>
      <c r="AY2493" s="114">
        <v>0</v>
      </c>
      <c r="AZ2493" s="114">
        <v>0</v>
      </c>
      <c r="BA2493" s="114">
        <v>0</v>
      </c>
      <c r="BB2493" s="114">
        <v>0</v>
      </c>
      <c r="BC2493" s="114">
        <v>0</v>
      </c>
      <c r="BD2493" s="115">
        <v>0</v>
      </c>
      <c r="BE2493" s="114">
        <v>0</v>
      </c>
      <c r="BF2493" s="114">
        <v>0</v>
      </c>
      <c r="BG2493" s="114">
        <v>0</v>
      </c>
      <c r="BH2493" s="114">
        <v>0</v>
      </c>
      <c r="BI2493" s="114">
        <v>0</v>
      </c>
      <c r="BJ2493" s="114">
        <v>0</v>
      </c>
      <c r="BK2493" s="114">
        <v>0</v>
      </c>
      <c r="BL2493" s="114">
        <v>0</v>
      </c>
      <c r="BM2493" s="114">
        <v>0</v>
      </c>
      <c r="BN2493" s="114">
        <v>0</v>
      </c>
      <c r="BO2493" s="114">
        <v>0</v>
      </c>
      <c r="BP2493" s="114">
        <v>0</v>
      </c>
      <c r="BQ2493" s="114">
        <v>0</v>
      </c>
      <c r="BR2493" s="114">
        <v>0</v>
      </c>
      <c r="BS2493" s="114">
        <v>0</v>
      </c>
    </row>
    <row r="2494" spans="1:71" ht="15" x14ac:dyDescent="0.25">
      <c r="A2494" s="1" t="str">
        <f>CONCATENATE(G2494,"-",F2494,"-",H2494)</f>
        <v>999934138-Green-Youth</v>
      </c>
      <c r="B2494" s="1" t="str">
        <f>CONCATENATE(G2494,"-",H2494)</f>
        <v>999934138-Youth</v>
      </c>
      <c r="C2494" s="36" t="s">
        <v>1680</v>
      </c>
      <c r="D2494" s="36" t="s">
        <v>3041</v>
      </c>
      <c r="E2494" s="36" t="s">
        <v>27</v>
      </c>
      <c r="F2494" s="36" t="s">
        <v>19</v>
      </c>
      <c r="G2494" s="36">
        <v>999934138</v>
      </c>
      <c r="H2494" s="36" t="s">
        <v>208</v>
      </c>
      <c r="I2494" s="34">
        <f>((L2494)-J2494)+T2494</f>
        <v>90</v>
      </c>
      <c r="J2494" s="36"/>
      <c r="K2494" s="35"/>
      <c r="L2494" s="34">
        <f>SUM(N2494,O2494,P2494,Q2494,R2494,M2494)</f>
        <v>0</v>
      </c>
      <c r="M2494" s="34">
        <f>AJ2494</f>
        <v>0</v>
      </c>
      <c r="N2494" s="34">
        <f>SUM(AI2494)</f>
        <v>0</v>
      </c>
      <c r="O2494" s="34">
        <f>0</f>
        <v>0</v>
      </c>
      <c r="P2494" s="34">
        <v>0</v>
      </c>
      <c r="Q2494" s="34">
        <v>0</v>
      </c>
      <c r="R2494" s="34">
        <f>AH2494</f>
        <v>0</v>
      </c>
      <c r="S2494" s="122"/>
      <c r="T2494" s="41">
        <f>SUM(U2494,AA2494)</f>
        <v>90</v>
      </c>
      <c r="U2494" s="41">
        <f>IF(SUM(V2494:Y2494)&gt;=250, 250,SUM(V2494:Y2494))</f>
        <v>90</v>
      </c>
      <c r="V2494" s="41">
        <v>0</v>
      </c>
      <c r="W2494" s="41">
        <v>0</v>
      </c>
      <c r="X2494" s="41">
        <f>SUM(AL2494,AN2494,BO2494,BS2494)</f>
        <v>0</v>
      </c>
      <c r="Y2494" s="41">
        <f>SUM(AO2494:BN2494)</f>
        <v>90</v>
      </c>
      <c r="Z2494" s="41">
        <f>COUNTIF(AO2494:BN2494, "&gt;0")</f>
        <v>1</v>
      </c>
      <c r="AA2494" s="41">
        <f>SUM(AB2494:AF2494)</f>
        <v>0</v>
      </c>
      <c r="AB2494" s="41">
        <f>BP2494+BQ2494</f>
        <v>0</v>
      </c>
      <c r="AC2494" s="41">
        <v>0</v>
      </c>
      <c r="AD2494" s="41">
        <v>0</v>
      </c>
      <c r="AE2494" s="41">
        <f>SUM(BR2494)</f>
        <v>0</v>
      </c>
      <c r="AF2494" s="41">
        <f>SUM(AM2494)</f>
        <v>0</v>
      </c>
      <c r="AG2494" s="122"/>
      <c r="AH2494" s="36">
        <v>0</v>
      </c>
      <c r="AI2494" s="126">
        <v>0</v>
      </c>
      <c r="AJ2494" s="36">
        <v>0</v>
      </c>
      <c r="AK2494" s="121"/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14">
        <v>0</v>
      </c>
      <c r="AR2494" s="1">
        <v>0</v>
      </c>
      <c r="AS2494" s="114">
        <v>0</v>
      </c>
      <c r="AT2494" s="114">
        <v>0</v>
      </c>
      <c r="AU2494" s="114">
        <v>0</v>
      </c>
      <c r="AV2494" s="114">
        <v>0</v>
      </c>
      <c r="AW2494" s="114">
        <v>0</v>
      </c>
      <c r="AX2494" s="114">
        <v>0</v>
      </c>
      <c r="AY2494" s="114">
        <v>0</v>
      </c>
      <c r="AZ2494" s="114">
        <v>0</v>
      </c>
      <c r="BA2494" s="114">
        <v>0</v>
      </c>
      <c r="BB2494" s="114">
        <v>0</v>
      </c>
      <c r="BC2494" s="114">
        <v>0</v>
      </c>
      <c r="BD2494" s="115">
        <v>0</v>
      </c>
      <c r="BE2494" s="114">
        <v>0</v>
      </c>
      <c r="BF2494" s="114">
        <v>0</v>
      </c>
      <c r="BG2494" s="114">
        <v>0</v>
      </c>
      <c r="BH2494" s="114">
        <v>90</v>
      </c>
      <c r="BI2494" s="114">
        <v>0</v>
      </c>
      <c r="BJ2494" s="114">
        <v>0</v>
      </c>
      <c r="BK2494" s="114">
        <v>0</v>
      </c>
      <c r="BL2494" s="114">
        <v>0</v>
      </c>
      <c r="BM2494" s="114">
        <v>0</v>
      </c>
      <c r="BN2494" s="114">
        <v>0</v>
      </c>
      <c r="BO2494" s="114">
        <v>0</v>
      </c>
      <c r="BP2494" s="114">
        <v>0</v>
      </c>
      <c r="BQ2494" s="114">
        <v>0</v>
      </c>
      <c r="BR2494" s="114">
        <v>0</v>
      </c>
      <c r="BS2494" s="114">
        <v>0</v>
      </c>
    </row>
    <row r="2495" spans="1:71" ht="15" x14ac:dyDescent="0.25">
      <c r="A2495" s="1" t="str">
        <f>CONCATENATE(G2495,"-",F2495,"-",H2495)</f>
        <v>999930760-Green-Youth</v>
      </c>
      <c r="B2495" s="1" t="str">
        <f>CONCATENATE(G2495,"-",H2495)</f>
        <v>999930760-Youth</v>
      </c>
      <c r="C2495" s="36" t="s">
        <v>901</v>
      </c>
      <c r="D2495" s="36" t="s">
        <v>1502</v>
      </c>
      <c r="E2495" s="36" t="s">
        <v>27</v>
      </c>
      <c r="F2495" s="36" t="s">
        <v>19</v>
      </c>
      <c r="G2495" s="36">
        <v>999930760</v>
      </c>
      <c r="H2495" s="131" t="s">
        <v>208</v>
      </c>
      <c r="I2495" s="34">
        <f>((L2495)-J2495)+T2495</f>
        <v>79</v>
      </c>
      <c r="J2495" s="36"/>
      <c r="K2495" s="35"/>
      <c r="L2495" s="34">
        <f>SUM(N2495,O2495,P2495,Q2495,R2495,M2495)</f>
        <v>0</v>
      </c>
      <c r="M2495" s="34">
        <f>AJ2495</f>
        <v>0</v>
      </c>
      <c r="N2495" s="34">
        <f>SUM(AI2495)</f>
        <v>0</v>
      </c>
      <c r="O2495" s="34">
        <f>0</f>
        <v>0</v>
      </c>
      <c r="P2495" s="34">
        <v>0</v>
      </c>
      <c r="Q2495" s="34">
        <v>0</v>
      </c>
      <c r="R2495" s="34">
        <f>AH2495</f>
        <v>0</v>
      </c>
      <c r="S2495" s="122"/>
      <c r="T2495" s="41">
        <f>SUM(U2495,AA2495)</f>
        <v>79</v>
      </c>
      <c r="U2495" s="41">
        <f>IF(SUM(V2495:Y2495)&gt;=250, 250,SUM(V2495:Y2495))</f>
        <v>79</v>
      </c>
      <c r="V2495" s="41">
        <v>0</v>
      </c>
      <c r="W2495" s="41">
        <v>0</v>
      </c>
      <c r="X2495" s="41">
        <f>SUM(AL2495,AN2495,BO2495,BS2495)</f>
        <v>0</v>
      </c>
      <c r="Y2495" s="41">
        <f>SUM(AO2495:BN2495)</f>
        <v>79</v>
      </c>
      <c r="Z2495" s="41">
        <f>COUNTIF(AO2495:BN2495, "&gt;0")</f>
        <v>2</v>
      </c>
      <c r="AA2495" s="41">
        <f>SUM(AB2495:AF2495)</f>
        <v>0</v>
      </c>
      <c r="AB2495" s="41">
        <f>BP2495+BQ2495</f>
        <v>0</v>
      </c>
      <c r="AC2495" s="41">
        <v>0</v>
      </c>
      <c r="AD2495" s="41">
        <v>0</v>
      </c>
      <c r="AE2495" s="41">
        <f>SUM(BR2495)</f>
        <v>0</v>
      </c>
      <c r="AF2495" s="41">
        <f>SUM(AM2495)</f>
        <v>0</v>
      </c>
      <c r="AG2495" s="122"/>
      <c r="AH2495" s="36">
        <v>0</v>
      </c>
      <c r="AI2495" s="126">
        <v>0</v>
      </c>
      <c r="AJ2495" s="36">
        <v>0</v>
      </c>
      <c r="AK2495" s="121"/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14">
        <v>0</v>
      </c>
      <c r="AR2495" s="1">
        <v>0</v>
      </c>
      <c r="AS2495" s="114">
        <v>0</v>
      </c>
      <c r="AT2495" s="114">
        <v>0</v>
      </c>
      <c r="AU2495" s="114">
        <v>0</v>
      </c>
      <c r="AV2495" s="114">
        <v>45</v>
      </c>
      <c r="AW2495" s="114">
        <v>0</v>
      </c>
      <c r="AX2495" s="114">
        <v>0</v>
      </c>
      <c r="AY2495" s="114">
        <v>0</v>
      </c>
      <c r="AZ2495" s="114">
        <v>0</v>
      </c>
      <c r="BA2495" s="114">
        <v>0</v>
      </c>
      <c r="BB2495" s="114">
        <v>0</v>
      </c>
      <c r="BC2495" s="114">
        <v>0</v>
      </c>
      <c r="BD2495" s="115">
        <v>34</v>
      </c>
      <c r="BE2495" s="114">
        <v>0</v>
      </c>
      <c r="BF2495" s="114">
        <v>0</v>
      </c>
      <c r="BG2495" s="114">
        <v>0</v>
      </c>
      <c r="BH2495" s="114">
        <v>0</v>
      </c>
      <c r="BI2495" s="114">
        <v>0</v>
      </c>
      <c r="BJ2495" s="114">
        <v>0</v>
      </c>
      <c r="BK2495" s="114">
        <v>0</v>
      </c>
      <c r="BL2495" s="114">
        <v>0</v>
      </c>
      <c r="BM2495" s="114">
        <v>0</v>
      </c>
      <c r="BN2495" s="114">
        <v>0</v>
      </c>
      <c r="BO2495" s="114">
        <v>0</v>
      </c>
      <c r="BP2495" s="114">
        <v>0</v>
      </c>
      <c r="BQ2495" s="114">
        <v>0</v>
      </c>
      <c r="BR2495" s="114">
        <v>0</v>
      </c>
      <c r="BS2495" s="114">
        <v>0</v>
      </c>
    </row>
    <row r="2496" spans="1:71" ht="15" x14ac:dyDescent="0.25">
      <c r="A2496" s="1" t="str">
        <f>CONCATENATE(G2496,"-",F2496,"-",H2496)</f>
        <v>999926624-Green-Youth</v>
      </c>
      <c r="B2496" s="1" t="str">
        <f>CONCATENATE(G2496,"-",H2496)</f>
        <v>999926624-Youth</v>
      </c>
      <c r="C2496" s="36" t="s">
        <v>2329</v>
      </c>
      <c r="D2496" s="36" t="s">
        <v>2330</v>
      </c>
      <c r="E2496" s="36" t="s">
        <v>27</v>
      </c>
      <c r="F2496" s="41" t="s">
        <v>19</v>
      </c>
      <c r="G2496" s="128">
        <v>999926624</v>
      </c>
      <c r="H2496" s="36" t="s">
        <v>208</v>
      </c>
      <c r="I2496" s="34">
        <f>((L2496)-J2496)+T2496</f>
        <v>68</v>
      </c>
      <c r="J2496" s="36"/>
      <c r="K2496" s="35"/>
      <c r="L2496" s="34">
        <f>SUM(N2496,O2496,P2496,Q2496,R2496,M2496)</f>
        <v>0</v>
      </c>
      <c r="M2496" s="34">
        <f>AJ2496</f>
        <v>0</v>
      </c>
      <c r="N2496" s="34">
        <f>SUM(AI2496)</f>
        <v>0</v>
      </c>
      <c r="O2496" s="34">
        <f>0</f>
        <v>0</v>
      </c>
      <c r="P2496" s="34">
        <v>0</v>
      </c>
      <c r="Q2496" s="34">
        <v>0</v>
      </c>
      <c r="R2496" s="34">
        <f>AH2496</f>
        <v>0</v>
      </c>
      <c r="S2496" s="122"/>
      <c r="T2496" s="41">
        <f>SUM(U2496,AA2496)</f>
        <v>68</v>
      </c>
      <c r="U2496" s="41">
        <f>IF(SUM(V2496:Y2496)&gt;=250, 250,SUM(V2496:Y2496))</f>
        <v>68</v>
      </c>
      <c r="V2496" s="41">
        <v>0</v>
      </c>
      <c r="W2496" s="41">
        <v>0</v>
      </c>
      <c r="X2496" s="41">
        <f>SUM(AL2496,AN2496,BO2496,BS2496)</f>
        <v>0</v>
      </c>
      <c r="Y2496" s="41">
        <f>SUM(AO2496:BN2496)</f>
        <v>68</v>
      </c>
      <c r="Z2496" s="41">
        <f>COUNTIF(AO2496:BN2496, "&gt;0")</f>
        <v>1</v>
      </c>
      <c r="AA2496" s="41">
        <f>SUM(AB2496:AF2496)</f>
        <v>0</v>
      </c>
      <c r="AB2496" s="41">
        <f>BP2496+BQ2496</f>
        <v>0</v>
      </c>
      <c r="AC2496" s="41">
        <v>0</v>
      </c>
      <c r="AD2496" s="41">
        <v>0</v>
      </c>
      <c r="AE2496" s="41">
        <f>SUM(BR2496)</f>
        <v>0</v>
      </c>
      <c r="AF2496" s="41">
        <f>SUM(AM2496)</f>
        <v>0</v>
      </c>
      <c r="AG2496" s="122"/>
      <c r="AH2496" s="36">
        <v>0</v>
      </c>
      <c r="AI2496" s="126">
        <v>0</v>
      </c>
      <c r="AJ2496" s="36">
        <v>0</v>
      </c>
      <c r="AK2496" s="121"/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14">
        <v>0</v>
      </c>
      <c r="AR2496" s="1">
        <v>0</v>
      </c>
      <c r="AS2496" s="114">
        <v>0</v>
      </c>
      <c r="AT2496" s="114">
        <v>0</v>
      </c>
      <c r="AU2496" s="114">
        <v>0</v>
      </c>
      <c r="AV2496" s="114">
        <v>0</v>
      </c>
      <c r="AW2496" s="114">
        <v>68</v>
      </c>
      <c r="AX2496" s="114">
        <v>0</v>
      </c>
      <c r="AY2496" s="114">
        <v>0</v>
      </c>
      <c r="AZ2496" s="114">
        <v>0</v>
      </c>
      <c r="BA2496" s="114">
        <v>0</v>
      </c>
      <c r="BB2496" s="114">
        <v>0</v>
      </c>
      <c r="BC2496" s="114">
        <v>0</v>
      </c>
      <c r="BD2496" s="115">
        <v>0</v>
      </c>
      <c r="BE2496" s="114">
        <v>0</v>
      </c>
      <c r="BF2496" s="114">
        <v>0</v>
      </c>
      <c r="BG2496" s="114">
        <v>0</v>
      </c>
      <c r="BH2496" s="114">
        <v>0</v>
      </c>
      <c r="BI2496" s="114">
        <v>0</v>
      </c>
      <c r="BJ2496" s="114">
        <v>0</v>
      </c>
      <c r="BK2496" s="114">
        <v>0</v>
      </c>
      <c r="BL2496" s="114">
        <v>0</v>
      </c>
      <c r="BM2496" s="114">
        <v>0</v>
      </c>
      <c r="BN2496" s="114">
        <v>0</v>
      </c>
      <c r="BO2496" s="114">
        <v>0</v>
      </c>
      <c r="BP2496" s="114">
        <v>0</v>
      </c>
      <c r="BQ2496" s="114">
        <v>0</v>
      </c>
      <c r="BR2496" s="114">
        <v>0</v>
      </c>
      <c r="BS2496" s="114">
        <v>0</v>
      </c>
    </row>
    <row r="2497" spans="1:71" ht="15" x14ac:dyDescent="0.25">
      <c r="A2497" s="1" t="str">
        <f>CONCATENATE(G2497,"-",F2497,"-",H2497)</f>
        <v>999927792-Green-Youth</v>
      </c>
      <c r="B2497" s="1" t="str">
        <f>CONCATENATE(G2497,"-",H2497)</f>
        <v>999927792-Youth</v>
      </c>
      <c r="C2497" s="36" t="s">
        <v>3042</v>
      </c>
      <c r="D2497" s="36" t="s">
        <v>3043</v>
      </c>
      <c r="E2497" s="36" t="s">
        <v>27</v>
      </c>
      <c r="F2497" s="36" t="s">
        <v>19</v>
      </c>
      <c r="G2497" s="36">
        <v>999927792</v>
      </c>
      <c r="H2497" s="36" t="s">
        <v>208</v>
      </c>
      <c r="I2497" s="34">
        <f>((L2497)-J2497)+T2497</f>
        <v>68</v>
      </c>
      <c r="J2497" s="36"/>
      <c r="K2497" s="35"/>
      <c r="L2497" s="34">
        <f>SUM(N2497,O2497,P2497,Q2497,R2497,M2497)</f>
        <v>0</v>
      </c>
      <c r="M2497" s="34">
        <f>AJ2497</f>
        <v>0</v>
      </c>
      <c r="N2497" s="34">
        <f>SUM(AI2497)</f>
        <v>0</v>
      </c>
      <c r="O2497" s="34">
        <f>0</f>
        <v>0</v>
      </c>
      <c r="P2497" s="34">
        <v>0</v>
      </c>
      <c r="Q2497" s="34">
        <v>0</v>
      </c>
      <c r="R2497" s="34">
        <f>AH2497</f>
        <v>0</v>
      </c>
      <c r="S2497" s="122"/>
      <c r="T2497" s="41">
        <f>SUM(U2497,AA2497)</f>
        <v>68</v>
      </c>
      <c r="U2497" s="41">
        <f>IF(SUM(V2497:Y2497)&gt;=250, 250,SUM(V2497:Y2497))</f>
        <v>68</v>
      </c>
      <c r="V2497" s="41">
        <v>0</v>
      </c>
      <c r="W2497" s="41">
        <v>0</v>
      </c>
      <c r="X2497" s="41">
        <f>SUM(AL2497,AN2497,BO2497,BS2497)</f>
        <v>0</v>
      </c>
      <c r="Y2497" s="41">
        <f>SUM(AO2497:BN2497)</f>
        <v>68</v>
      </c>
      <c r="Z2497" s="41">
        <f>COUNTIF(AO2497:BN2497, "&gt;0")</f>
        <v>1</v>
      </c>
      <c r="AA2497" s="41">
        <f>SUM(AB2497:AF2497)</f>
        <v>0</v>
      </c>
      <c r="AB2497" s="41">
        <f>BP2497+BQ2497</f>
        <v>0</v>
      </c>
      <c r="AC2497" s="41">
        <v>0</v>
      </c>
      <c r="AD2497" s="41">
        <v>0</v>
      </c>
      <c r="AE2497" s="41">
        <f>SUM(BR2497)</f>
        <v>0</v>
      </c>
      <c r="AF2497" s="41">
        <f>SUM(AM2497)</f>
        <v>0</v>
      </c>
      <c r="AG2497" s="122"/>
      <c r="AH2497" s="36">
        <v>0</v>
      </c>
      <c r="AI2497" s="126">
        <v>0</v>
      </c>
      <c r="AJ2497" s="36">
        <v>0</v>
      </c>
      <c r="AK2497" s="121"/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14">
        <v>0</v>
      </c>
      <c r="AR2497" s="1">
        <v>0</v>
      </c>
      <c r="AS2497" s="114">
        <v>0</v>
      </c>
      <c r="AT2497" s="114">
        <v>0</v>
      </c>
      <c r="AU2497" s="114">
        <v>0</v>
      </c>
      <c r="AV2497" s="114">
        <v>0</v>
      </c>
      <c r="AW2497" s="114">
        <v>0</v>
      </c>
      <c r="AX2497" s="114">
        <v>0</v>
      </c>
      <c r="AY2497" s="114">
        <v>0</v>
      </c>
      <c r="AZ2497" s="114">
        <v>0</v>
      </c>
      <c r="BA2497" s="114">
        <v>0</v>
      </c>
      <c r="BB2497" s="114">
        <v>0</v>
      </c>
      <c r="BC2497" s="114">
        <v>0</v>
      </c>
      <c r="BD2497" s="115">
        <v>0</v>
      </c>
      <c r="BE2497" s="114">
        <v>0</v>
      </c>
      <c r="BF2497" s="114">
        <v>0</v>
      </c>
      <c r="BG2497" s="114">
        <v>0</v>
      </c>
      <c r="BH2497" s="114">
        <v>68</v>
      </c>
      <c r="BI2497" s="114">
        <v>0</v>
      </c>
      <c r="BJ2497" s="114">
        <v>0</v>
      </c>
      <c r="BK2497" s="114">
        <v>0</v>
      </c>
      <c r="BL2497" s="114">
        <v>0</v>
      </c>
      <c r="BM2497" s="114">
        <v>0</v>
      </c>
      <c r="BN2497" s="114">
        <v>0</v>
      </c>
      <c r="BO2497" s="114">
        <v>0</v>
      </c>
      <c r="BP2497" s="114">
        <v>0</v>
      </c>
      <c r="BQ2497" s="114">
        <v>0</v>
      </c>
      <c r="BR2497" s="114">
        <v>0</v>
      </c>
      <c r="BS2497" s="114">
        <v>0</v>
      </c>
    </row>
    <row r="2498" spans="1:71" ht="15" x14ac:dyDescent="0.25">
      <c r="A2498" s="1" t="str">
        <f>CONCATENATE(G2498,"-",F2498,"-",H2498)</f>
        <v>999932396-Green-Youth</v>
      </c>
      <c r="B2498" s="1" t="str">
        <f>CONCATENATE(G2498,"-",H2498)</f>
        <v>999932396-Youth</v>
      </c>
      <c r="C2498" s="36" t="s">
        <v>473</v>
      </c>
      <c r="D2498" s="36" t="s">
        <v>261</v>
      </c>
      <c r="E2498" s="36" t="s">
        <v>27</v>
      </c>
      <c r="F2498" s="36" t="s">
        <v>19</v>
      </c>
      <c r="G2498" s="36">
        <v>999932396</v>
      </c>
      <c r="H2498" s="36" t="s">
        <v>208</v>
      </c>
      <c r="I2498" s="34">
        <f>((L2498)-J2498)+T2498</f>
        <v>60</v>
      </c>
      <c r="J2498" s="36"/>
      <c r="K2498" s="35"/>
      <c r="L2498" s="34">
        <f>SUM(N2498,O2498,P2498,Q2498,R2498,M2498)</f>
        <v>0</v>
      </c>
      <c r="M2498" s="34">
        <f>AJ2498</f>
        <v>0</v>
      </c>
      <c r="N2498" s="34">
        <f>SUM(AI2498)</f>
        <v>0</v>
      </c>
      <c r="O2498" s="34">
        <f>0</f>
        <v>0</v>
      </c>
      <c r="P2498" s="34">
        <v>0</v>
      </c>
      <c r="Q2498" s="34">
        <v>0</v>
      </c>
      <c r="R2498" s="34">
        <f>AH2498</f>
        <v>0</v>
      </c>
      <c r="S2498" s="122"/>
      <c r="T2498" s="41">
        <f>SUM(U2498,AA2498)</f>
        <v>60</v>
      </c>
      <c r="U2498" s="41">
        <f>IF(SUM(V2498:Y2498)&gt;=250, 250,SUM(V2498:Y2498))</f>
        <v>60</v>
      </c>
      <c r="V2498" s="41">
        <v>0</v>
      </c>
      <c r="W2498" s="41">
        <v>0</v>
      </c>
      <c r="X2498" s="41">
        <f>SUM(AL2498,AN2498,BO2498,BS2498)</f>
        <v>0</v>
      </c>
      <c r="Y2498" s="41">
        <f>SUM(AO2498:BN2498)</f>
        <v>60</v>
      </c>
      <c r="Z2498" s="41">
        <f>COUNTIF(AO2498:BN2498, "&gt;0")</f>
        <v>1</v>
      </c>
      <c r="AA2498" s="41">
        <f>SUM(AB2498:AF2498)</f>
        <v>0</v>
      </c>
      <c r="AB2498" s="41">
        <f>BP2498+BQ2498</f>
        <v>0</v>
      </c>
      <c r="AC2498" s="41">
        <v>0</v>
      </c>
      <c r="AD2498" s="41">
        <v>0</v>
      </c>
      <c r="AE2498" s="41">
        <f>SUM(BR2498)</f>
        <v>0</v>
      </c>
      <c r="AF2498" s="41">
        <f>SUM(AM2498)</f>
        <v>0</v>
      </c>
      <c r="AG2498" s="122"/>
      <c r="AH2498" s="36">
        <v>0</v>
      </c>
      <c r="AI2498" s="126">
        <v>0</v>
      </c>
      <c r="AJ2498" s="36">
        <v>0</v>
      </c>
      <c r="AK2498" s="121"/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  <c r="AQ2498" s="114">
        <v>0</v>
      </c>
      <c r="AR2498" s="1">
        <v>0</v>
      </c>
      <c r="AS2498" s="114">
        <v>0</v>
      </c>
      <c r="AT2498" s="114">
        <v>0</v>
      </c>
      <c r="AU2498" s="114">
        <v>0</v>
      </c>
      <c r="AV2498" s="114">
        <v>0</v>
      </c>
      <c r="AW2498" s="114">
        <v>0</v>
      </c>
      <c r="AX2498" s="114">
        <v>0</v>
      </c>
      <c r="AY2498" s="114">
        <v>0</v>
      </c>
      <c r="AZ2498" s="114">
        <v>60</v>
      </c>
      <c r="BA2498" s="114">
        <v>0</v>
      </c>
      <c r="BB2498" s="114">
        <v>0</v>
      </c>
      <c r="BC2498" s="114">
        <v>0</v>
      </c>
      <c r="BD2498" s="115">
        <v>0</v>
      </c>
      <c r="BE2498" s="114">
        <v>0</v>
      </c>
      <c r="BF2498" s="114">
        <v>0</v>
      </c>
      <c r="BG2498" s="114">
        <v>0</v>
      </c>
      <c r="BH2498" s="114">
        <v>0</v>
      </c>
      <c r="BI2498" s="114">
        <v>0</v>
      </c>
      <c r="BJ2498" s="114">
        <v>0</v>
      </c>
      <c r="BK2498" s="114">
        <v>0</v>
      </c>
      <c r="BL2498" s="114">
        <v>0</v>
      </c>
      <c r="BM2498" s="114">
        <v>0</v>
      </c>
      <c r="BN2498" s="114">
        <v>0</v>
      </c>
      <c r="BO2498" s="114">
        <v>0</v>
      </c>
      <c r="BP2498" s="114">
        <v>0</v>
      </c>
      <c r="BQ2498" s="114">
        <v>0</v>
      </c>
      <c r="BR2498" s="114">
        <v>0</v>
      </c>
      <c r="BS2498" s="114">
        <v>0</v>
      </c>
    </row>
    <row r="2499" spans="1:71" ht="15" x14ac:dyDescent="0.25">
      <c r="A2499" s="1" t="str">
        <f>CONCATENATE(G2499,"-",F2499,"-",H2499)</f>
        <v>999934883-Green-Youth</v>
      </c>
      <c r="B2499" s="1" t="str">
        <f>CONCATENATE(G2499,"-",H2499)</f>
        <v>999934883-Youth</v>
      </c>
      <c r="C2499" s="36" t="s">
        <v>2880</v>
      </c>
      <c r="D2499" s="36" t="s">
        <v>1024</v>
      </c>
      <c r="E2499" s="36" t="s">
        <v>27</v>
      </c>
      <c r="F2499" s="36" t="s">
        <v>19</v>
      </c>
      <c r="G2499" s="36">
        <v>999934883</v>
      </c>
      <c r="H2499" s="36" t="s">
        <v>208</v>
      </c>
      <c r="I2499" s="34">
        <f>((L2499)-J2499)+T2499</f>
        <v>60</v>
      </c>
      <c r="J2499" s="36"/>
      <c r="K2499" s="35"/>
      <c r="L2499" s="34">
        <f>SUM(N2499,O2499,P2499,Q2499,R2499,M2499)</f>
        <v>0</v>
      </c>
      <c r="M2499" s="34">
        <f>AJ2499</f>
        <v>0</v>
      </c>
      <c r="N2499" s="34">
        <f>SUM(AI2499)</f>
        <v>0</v>
      </c>
      <c r="O2499" s="34">
        <f>0</f>
        <v>0</v>
      </c>
      <c r="P2499" s="34">
        <v>0</v>
      </c>
      <c r="Q2499" s="34">
        <v>0</v>
      </c>
      <c r="R2499" s="34">
        <f>AH2499</f>
        <v>0</v>
      </c>
      <c r="S2499" s="122"/>
      <c r="T2499" s="41">
        <f>SUM(U2499,AA2499)</f>
        <v>60</v>
      </c>
      <c r="U2499" s="41">
        <f>IF(SUM(V2499:Y2499)&gt;=250, 250,SUM(V2499:Y2499))</f>
        <v>60</v>
      </c>
      <c r="V2499" s="41">
        <v>0</v>
      </c>
      <c r="W2499" s="41">
        <v>0</v>
      </c>
      <c r="X2499" s="41">
        <f>SUM(AL2499,AN2499,BO2499,BS2499)</f>
        <v>0</v>
      </c>
      <c r="Y2499" s="41">
        <f>SUM(AO2499:BN2499)</f>
        <v>60</v>
      </c>
      <c r="Z2499" s="41">
        <f>COUNTIF(AO2499:BN2499, "&gt;0")</f>
        <v>1</v>
      </c>
      <c r="AA2499" s="41">
        <f>SUM(AB2499:AF2499)</f>
        <v>0</v>
      </c>
      <c r="AB2499" s="41">
        <f>BP2499+BQ2499</f>
        <v>0</v>
      </c>
      <c r="AC2499" s="41">
        <v>0</v>
      </c>
      <c r="AD2499" s="41">
        <v>0</v>
      </c>
      <c r="AE2499" s="41">
        <f>SUM(BR2499)</f>
        <v>0</v>
      </c>
      <c r="AF2499" s="41">
        <f>SUM(AM2499)</f>
        <v>0</v>
      </c>
      <c r="AG2499" s="122"/>
      <c r="AH2499" s="36">
        <v>0</v>
      </c>
      <c r="AI2499" s="126">
        <v>0</v>
      </c>
      <c r="AJ2499" s="36">
        <v>0</v>
      </c>
      <c r="AK2499" s="121"/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  <c r="AQ2499" s="114">
        <v>0</v>
      </c>
      <c r="AR2499" s="1">
        <v>0</v>
      </c>
      <c r="AS2499" s="114">
        <v>0</v>
      </c>
      <c r="AT2499" s="114">
        <v>0</v>
      </c>
      <c r="AU2499" s="114">
        <v>0</v>
      </c>
      <c r="AV2499" s="114">
        <v>0</v>
      </c>
      <c r="AW2499" s="114">
        <v>0</v>
      </c>
      <c r="AX2499" s="114">
        <v>0</v>
      </c>
      <c r="AY2499" s="114">
        <v>0</v>
      </c>
      <c r="AZ2499" s="114">
        <v>0</v>
      </c>
      <c r="BA2499" s="114">
        <v>0</v>
      </c>
      <c r="BB2499" s="114">
        <v>0</v>
      </c>
      <c r="BC2499" s="114">
        <v>0</v>
      </c>
      <c r="BD2499" s="115">
        <v>0</v>
      </c>
      <c r="BE2499" s="114">
        <v>60</v>
      </c>
      <c r="BF2499" s="114">
        <v>0</v>
      </c>
      <c r="BG2499" s="114">
        <v>0</v>
      </c>
      <c r="BH2499" s="114">
        <v>0</v>
      </c>
      <c r="BI2499" s="114">
        <v>0</v>
      </c>
      <c r="BJ2499" s="114">
        <v>0</v>
      </c>
      <c r="BK2499" s="114">
        <v>0</v>
      </c>
      <c r="BL2499" s="114">
        <v>0</v>
      </c>
      <c r="BM2499" s="114">
        <v>0</v>
      </c>
      <c r="BN2499" s="114">
        <v>0</v>
      </c>
      <c r="BO2499" s="114">
        <v>0</v>
      </c>
      <c r="BP2499" s="114">
        <v>0</v>
      </c>
      <c r="BQ2499" s="114">
        <v>0</v>
      </c>
      <c r="BR2499" s="114">
        <v>0</v>
      </c>
      <c r="BS2499" s="114">
        <v>0</v>
      </c>
    </row>
    <row r="2500" spans="1:71" ht="15" x14ac:dyDescent="0.25">
      <c r="A2500" s="1" t="str">
        <f>CONCATENATE(G2500,"-",F2500,"-",H2500)</f>
        <v>999934933-Green-Youth</v>
      </c>
      <c r="B2500" s="1" t="str">
        <f>CONCATENATE(G2500,"-",H2500)</f>
        <v>999934933-Youth</v>
      </c>
      <c r="C2500" s="36" t="s">
        <v>563</v>
      </c>
      <c r="D2500" s="36" t="s">
        <v>131</v>
      </c>
      <c r="E2500" s="36" t="s">
        <v>27</v>
      </c>
      <c r="F2500" s="41" t="s">
        <v>19</v>
      </c>
      <c r="G2500" s="128">
        <v>999934933</v>
      </c>
      <c r="H2500" s="36" t="s">
        <v>208</v>
      </c>
      <c r="I2500" s="34">
        <f>((L2500)-J2500)+T2500</f>
        <v>60</v>
      </c>
      <c r="J2500" s="36"/>
      <c r="K2500" s="35"/>
      <c r="L2500" s="34">
        <f>SUM(N2500,O2500,P2500,Q2500,R2500,M2500)</f>
        <v>0</v>
      </c>
      <c r="M2500" s="34">
        <f>AJ2500</f>
        <v>0</v>
      </c>
      <c r="N2500" s="34">
        <f>SUM(AI2500)</f>
        <v>0</v>
      </c>
      <c r="O2500" s="34">
        <f>0</f>
        <v>0</v>
      </c>
      <c r="P2500" s="34">
        <v>0</v>
      </c>
      <c r="Q2500" s="34">
        <v>0</v>
      </c>
      <c r="R2500" s="34">
        <f>AH2500</f>
        <v>0</v>
      </c>
      <c r="S2500" s="122"/>
      <c r="T2500" s="41">
        <f>SUM(U2500,AA2500)</f>
        <v>60</v>
      </c>
      <c r="U2500" s="41">
        <f>IF(SUM(V2500:Y2500)&gt;=250, 250,SUM(V2500:Y2500))</f>
        <v>60</v>
      </c>
      <c r="V2500" s="41">
        <v>0</v>
      </c>
      <c r="W2500" s="41">
        <v>0</v>
      </c>
      <c r="X2500" s="41">
        <f>SUM(AL2500,AN2500,BO2500,BS2500)</f>
        <v>0</v>
      </c>
      <c r="Y2500" s="41">
        <f>SUM(AO2500:BN2500)</f>
        <v>60</v>
      </c>
      <c r="Z2500" s="41">
        <f>COUNTIF(AO2500:BN2500, "&gt;0")</f>
        <v>1</v>
      </c>
      <c r="AA2500" s="41">
        <f>SUM(AB2500:AF2500)</f>
        <v>0</v>
      </c>
      <c r="AB2500" s="41">
        <f>BP2500+BQ2500</f>
        <v>0</v>
      </c>
      <c r="AC2500" s="41">
        <v>0</v>
      </c>
      <c r="AD2500" s="41">
        <v>0</v>
      </c>
      <c r="AE2500" s="41">
        <f>SUM(BR2500)</f>
        <v>0</v>
      </c>
      <c r="AF2500" s="41">
        <f>SUM(AM2500)</f>
        <v>0</v>
      </c>
      <c r="AG2500" s="122"/>
      <c r="AH2500" s="36">
        <v>0</v>
      </c>
      <c r="AI2500" s="126">
        <v>0</v>
      </c>
      <c r="AJ2500" s="36">
        <v>0</v>
      </c>
      <c r="AK2500" s="121"/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14">
        <v>0</v>
      </c>
      <c r="AR2500" s="1">
        <v>0</v>
      </c>
      <c r="AS2500" s="114">
        <v>60</v>
      </c>
      <c r="AT2500" s="114">
        <v>0</v>
      </c>
      <c r="AU2500" s="114">
        <v>0</v>
      </c>
      <c r="AV2500" s="114">
        <v>0</v>
      </c>
      <c r="AW2500" s="114">
        <v>0</v>
      </c>
      <c r="AX2500" s="114">
        <v>0</v>
      </c>
      <c r="AY2500" s="114">
        <v>0</v>
      </c>
      <c r="AZ2500" s="114">
        <v>0</v>
      </c>
      <c r="BA2500" s="114">
        <v>0</v>
      </c>
      <c r="BB2500" s="114">
        <v>0</v>
      </c>
      <c r="BC2500" s="114">
        <v>0</v>
      </c>
      <c r="BD2500" s="115">
        <v>0</v>
      </c>
      <c r="BE2500" s="114">
        <v>0</v>
      </c>
      <c r="BF2500" s="114">
        <v>0</v>
      </c>
      <c r="BG2500" s="114">
        <v>0</v>
      </c>
      <c r="BH2500" s="114">
        <v>0</v>
      </c>
      <c r="BI2500" s="114">
        <v>0</v>
      </c>
      <c r="BJ2500" s="114">
        <v>0</v>
      </c>
      <c r="BK2500" s="114">
        <v>0</v>
      </c>
      <c r="BL2500" s="114">
        <v>0</v>
      </c>
      <c r="BM2500" s="114">
        <v>0</v>
      </c>
      <c r="BN2500" s="114">
        <v>0</v>
      </c>
      <c r="BO2500" s="114">
        <v>0</v>
      </c>
      <c r="BP2500" s="114">
        <v>0</v>
      </c>
      <c r="BQ2500" s="114">
        <v>0</v>
      </c>
      <c r="BR2500" s="114">
        <v>0</v>
      </c>
      <c r="BS2500" s="114">
        <v>0</v>
      </c>
    </row>
    <row r="2501" spans="1:71" ht="15" x14ac:dyDescent="0.25">
      <c r="A2501" s="1" t="str">
        <f>CONCATENATE(G2501,"-",F2501,"-",H2501)</f>
        <v>999935426-Green-Youth</v>
      </c>
      <c r="B2501" s="1" t="str">
        <f>CONCATENATE(G2501,"-",H2501)</f>
        <v>999935426-Youth</v>
      </c>
      <c r="C2501" s="149" t="s">
        <v>2818</v>
      </c>
      <c r="D2501" s="149" t="s">
        <v>2819</v>
      </c>
      <c r="E2501" s="149" t="s">
        <v>27</v>
      </c>
      <c r="F2501" s="149" t="s">
        <v>19</v>
      </c>
      <c r="G2501" s="149">
        <v>999935426</v>
      </c>
      <c r="H2501" s="149" t="s">
        <v>208</v>
      </c>
      <c r="I2501" s="34">
        <f>((L2501)-J2501)+T2501</f>
        <v>60</v>
      </c>
      <c r="J2501" s="36"/>
      <c r="K2501" s="35"/>
      <c r="L2501" s="34">
        <f>SUM(N2501,O2501,P2501,Q2501,R2501,M2501)</f>
        <v>0</v>
      </c>
      <c r="M2501" s="34">
        <f>AJ2501</f>
        <v>0</v>
      </c>
      <c r="N2501" s="34">
        <f>SUM(AI2501)</f>
        <v>0</v>
      </c>
      <c r="O2501" s="34">
        <f>0</f>
        <v>0</v>
      </c>
      <c r="P2501" s="34">
        <v>0</v>
      </c>
      <c r="Q2501" s="34">
        <v>0</v>
      </c>
      <c r="R2501" s="34">
        <f>AH2501</f>
        <v>0</v>
      </c>
      <c r="S2501" s="122"/>
      <c r="T2501" s="41">
        <f>SUM(U2501,AA2501)</f>
        <v>60</v>
      </c>
      <c r="U2501" s="41">
        <f>IF(SUM(V2501:Y2501)&gt;=250, 250,SUM(V2501:Y2501))</f>
        <v>60</v>
      </c>
      <c r="V2501" s="41">
        <v>0</v>
      </c>
      <c r="W2501" s="41">
        <v>0</v>
      </c>
      <c r="X2501" s="41">
        <f>SUM(AL2501,AN2501,BO2501,BS2501)</f>
        <v>0</v>
      </c>
      <c r="Y2501" s="41">
        <f>SUM(AO2501:BN2501)</f>
        <v>60</v>
      </c>
      <c r="Z2501" s="41">
        <f>COUNTIF(AO2501:BN2501, "&gt;0")</f>
        <v>1</v>
      </c>
      <c r="AA2501" s="41">
        <f>SUM(AB2501:AF2501)</f>
        <v>0</v>
      </c>
      <c r="AB2501" s="41">
        <f>BP2501+BQ2501</f>
        <v>0</v>
      </c>
      <c r="AC2501" s="41">
        <v>0</v>
      </c>
      <c r="AD2501" s="41">
        <v>0</v>
      </c>
      <c r="AE2501" s="41">
        <f>SUM(BR2501)</f>
        <v>0</v>
      </c>
      <c r="AF2501" s="41">
        <f>SUM(AM2501)</f>
        <v>0</v>
      </c>
      <c r="AG2501" s="122"/>
      <c r="AH2501" s="36">
        <v>0</v>
      </c>
      <c r="AI2501" s="126">
        <v>0</v>
      </c>
      <c r="AJ2501" s="36">
        <v>0</v>
      </c>
      <c r="AK2501" s="121"/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  <c r="AQ2501" s="114">
        <v>0</v>
      </c>
      <c r="AR2501" s="1">
        <v>0</v>
      </c>
      <c r="AS2501" s="114">
        <v>0</v>
      </c>
      <c r="AT2501" s="114">
        <v>0</v>
      </c>
      <c r="AU2501" s="114">
        <v>0</v>
      </c>
      <c r="AV2501" s="114">
        <v>0</v>
      </c>
      <c r="AW2501" s="114">
        <v>0</v>
      </c>
      <c r="AX2501" s="114">
        <v>0</v>
      </c>
      <c r="AY2501" s="114">
        <v>0</v>
      </c>
      <c r="AZ2501" s="114">
        <v>0</v>
      </c>
      <c r="BA2501" s="114">
        <v>0</v>
      </c>
      <c r="BB2501" s="114">
        <v>0</v>
      </c>
      <c r="BC2501" s="114">
        <v>60</v>
      </c>
      <c r="BD2501" s="115">
        <v>0</v>
      </c>
      <c r="BE2501" s="114">
        <v>0</v>
      </c>
      <c r="BF2501" s="114">
        <v>0</v>
      </c>
      <c r="BG2501" s="114">
        <v>0</v>
      </c>
      <c r="BH2501" s="114">
        <v>0</v>
      </c>
      <c r="BI2501" s="114">
        <v>0</v>
      </c>
      <c r="BJ2501" s="114">
        <v>0</v>
      </c>
      <c r="BK2501" s="114">
        <v>0</v>
      </c>
      <c r="BL2501" s="114">
        <v>0</v>
      </c>
      <c r="BM2501" s="114">
        <v>0</v>
      </c>
      <c r="BN2501" s="114">
        <v>0</v>
      </c>
      <c r="BO2501" s="114">
        <v>0</v>
      </c>
      <c r="BP2501" s="114">
        <v>0</v>
      </c>
      <c r="BQ2501" s="114">
        <v>0</v>
      </c>
      <c r="BR2501" s="114">
        <v>0</v>
      </c>
      <c r="BS2501" s="114">
        <v>0</v>
      </c>
    </row>
    <row r="2502" spans="1:71" ht="15" x14ac:dyDescent="0.25">
      <c r="A2502" s="1" t="str">
        <f>CONCATENATE(G2502,"-",F2502,"-",H2502)</f>
        <v>999933348-Green-Youth</v>
      </c>
      <c r="B2502" s="1" t="str">
        <f>CONCATENATE(G2502,"-",H2502)</f>
        <v>999933348-Youth</v>
      </c>
      <c r="C2502" s="36" t="s">
        <v>2334</v>
      </c>
      <c r="D2502" s="36" t="s">
        <v>2335</v>
      </c>
      <c r="E2502" s="36" t="s">
        <v>27</v>
      </c>
      <c r="F2502" s="41" t="s">
        <v>19</v>
      </c>
      <c r="G2502" s="128">
        <v>999933348</v>
      </c>
      <c r="H2502" s="36" t="s">
        <v>208</v>
      </c>
      <c r="I2502" s="34">
        <f>((L2502)-J2502)+T2502</f>
        <v>51</v>
      </c>
      <c r="J2502" s="36"/>
      <c r="K2502" s="35"/>
      <c r="L2502" s="34">
        <f>SUM(N2502,O2502,P2502,Q2502,R2502,M2502)</f>
        <v>0</v>
      </c>
      <c r="M2502" s="34">
        <f>AJ2502</f>
        <v>0</v>
      </c>
      <c r="N2502" s="34">
        <f>SUM(AI2502)</f>
        <v>0</v>
      </c>
      <c r="O2502" s="34">
        <f>0</f>
        <v>0</v>
      </c>
      <c r="P2502" s="34">
        <v>0</v>
      </c>
      <c r="Q2502" s="34">
        <v>0</v>
      </c>
      <c r="R2502" s="34">
        <f>AH2502</f>
        <v>0</v>
      </c>
      <c r="S2502" s="122"/>
      <c r="T2502" s="41">
        <f>SUM(U2502,AA2502)</f>
        <v>51</v>
      </c>
      <c r="U2502" s="41">
        <f>IF(SUM(V2502:Y2502)&gt;=250, 250,SUM(V2502:Y2502))</f>
        <v>51</v>
      </c>
      <c r="V2502" s="41">
        <v>0</v>
      </c>
      <c r="W2502" s="41">
        <v>0</v>
      </c>
      <c r="X2502" s="41">
        <f>SUM(AL2502,AN2502,BO2502,BS2502)</f>
        <v>0</v>
      </c>
      <c r="Y2502" s="41">
        <f>SUM(AO2502:BN2502)</f>
        <v>51</v>
      </c>
      <c r="Z2502" s="41">
        <f>COUNTIF(AO2502:BN2502, "&gt;0")</f>
        <v>1</v>
      </c>
      <c r="AA2502" s="41">
        <f>SUM(AB2502:AF2502)</f>
        <v>0</v>
      </c>
      <c r="AB2502" s="41">
        <f>BP2502+BQ2502</f>
        <v>0</v>
      </c>
      <c r="AC2502" s="41">
        <v>0</v>
      </c>
      <c r="AD2502" s="41">
        <v>0</v>
      </c>
      <c r="AE2502" s="41">
        <f>SUM(BR2502)</f>
        <v>0</v>
      </c>
      <c r="AF2502" s="41">
        <f>SUM(AM2502)</f>
        <v>0</v>
      </c>
      <c r="AG2502" s="122"/>
      <c r="AH2502" s="36">
        <v>0</v>
      </c>
      <c r="AI2502" s="126">
        <v>0</v>
      </c>
      <c r="AJ2502" s="36">
        <v>0</v>
      </c>
      <c r="AK2502" s="121"/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14">
        <v>0</v>
      </c>
      <c r="AR2502" s="1">
        <v>0</v>
      </c>
      <c r="AS2502" s="114">
        <v>0</v>
      </c>
      <c r="AT2502" s="114">
        <v>0</v>
      </c>
      <c r="AU2502" s="114">
        <v>0</v>
      </c>
      <c r="AV2502" s="114">
        <v>0</v>
      </c>
      <c r="AW2502" s="114">
        <v>51</v>
      </c>
      <c r="AX2502" s="114">
        <v>0</v>
      </c>
      <c r="AY2502" s="114">
        <v>0</v>
      </c>
      <c r="AZ2502" s="114">
        <v>0</v>
      </c>
      <c r="BA2502" s="114">
        <v>0</v>
      </c>
      <c r="BB2502" s="114">
        <v>0</v>
      </c>
      <c r="BC2502" s="114">
        <v>0</v>
      </c>
      <c r="BD2502" s="115">
        <v>0</v>
      </c>
      <c r="BE2502" s="114">
        <v>0</v>
      </c>
      <c r="BF2502" s="114">
        <v>0</v>
      </c>
      <c r="BG2502" s="114">
        <v>0</v>
      </c>
      <c r="BH2502" s="114">
        <v>0</v>
      </c>
      <c r="BI2502" s="114">
        <v>0</v>
      </c>
      <c r="BJ2502" s="114">
        <v>0</v>
      </c>
      <c r="BK2502" s="114">
        <v>0</v>
      </c>
      <c r="BL2502" s="114">
        <v>0</v>
      </c>
      <c r="BM2502" s="114">
        <v>0</v>
      </c>
      <c r="BN2502" s="114">
        <v>0</v>
      </c>
      <c r="BO2502" s="114">
        <v>0</v>
      </c>
      <c r="BP2502" s="114">
        <v>0</v>
      </c>
      <c r="BQ2502" s="114">
        <v>0</v>
      </c>
      <c r="BR2502" s="114">
        <v>0</v>
      </c>
      <c r="BS2502" s="114">
        <v>0</v>
      </c>
    </row>
    <row r="2503" spans="1:71" ht="15" x14ac:dyDescent="0.25">
      <c r="A2503" s="1" t="str">
        <f>CONCATENATE(G2503,"-",F2503,"-",H2503)</f>
        <v>999934051-Green-Youth</v>
      </c>
      <c r="B2503" s="1" t="str">
        <f>CONCATENATE(G2503,"-",H2503)</f>
        <v>999934051-Youth</v>
      </c>
      <c r="C2503" s="36" t="s">
        <v>1982</v>
      </c>
      <c r="D2503" s="36" t="s">
        <v>700</v>
      </c>
      <c r="E2503" s="36" t="s">
        <v>27</v>
      </c>
      <c r="F2503" s="41" t="s">
        <v>19</v>
      </c>
      <c r="G2503" s="128">
        <v>999934051</v>
      </c>
      <c r="H2503" s="36" t="s">
        <v>208</v>
      </c>
      <c r="I2503" s="34">
        <f>((L2503)-J2503)+T2503</f>
        <v>51</v>
      </c>
      <c r="J2503" s="36"/>
      <c r="K2503" s="35"/>
      <c r="L2503" s="34">
        <f>SUM(N2503,O2503,P2503,Q2503,R2503,M2503)</f>
        <v>0</v>
      </c>
      <c r="M2503" s="34">
        <f>AJ2503</f>
        <v>0</v>
      </c>
      <c r="N2503" s="34">
        <f>SUM(AI2503)</f>
        <v>0</v>
      </c>
      <c r="O2503" s="34">
        <f>0</f>
        <v>0</v>
      </c>
      <c r="P2503" s="34">
        <v>0</v>
      </c>
      <c r="Q2503" s="34">
        <v>0</v>
      </c>
      <c r="R2503" s="34">
        <f>AH2503</f>
        <v>0</v>
      </c>
      <c r="S2503" s="122"/>
      <c r="T2503" s="41">
        <f>SUM(U2503,AA2503)</f>
        <v>51</v>
      </c>
      <c r="U2503" s="41">
        <f>IF(SUM(V2503:Y2503)&gt;=250, 250,SUM(V2503:Y2503))</f>
        <v>51</v>
      </c>
      <c r="V2503" s="41">
        <v>0</v>
      </c>
      <c r="W2503" s="41">
        <v>0</v>
      </c>
      <c r="X2503" s="41">
        <f>SUM(AL2503,AN2503,BO2503,BS2503)</f>
        <v>0</v>
      </c>
      <c r="Y2503" s="41">
        <f>SUM(AO2503:BN2503)</f>
        <v>51</v>
      </c>
      <c r="Z2503" s="41">
        <f>COUNTIF(AO2503:BN2503, "&gt;0")</f>
        <v>1</v>
      </c>
      <c r="AA2503" s="41">
        <f>SUM(AB2503:AF2503)</f>
        <v>0</v>
      </c>
      <c r="AB2503" s="41">
        <f>BP2503+BQ2503</f>
        <v>0</v>
      </c>
      <c r="AC2503" s="41">
        <v>0</v>
      </c>
      <c r="AD2503" s="41">
        <v>0</v>
      </c>
      <c r="AE2503" s="41">
        <f>SUM(BR2503)</f>
        <v>0</v>
      </c>
      <c r="AF2503" s="41">
        <f>SUM(AM2503)</f>
        <v>0</v>
      </c>
      <c r="AG2503" s="122"/>
      <c r="AH2503" s="36">
        <v>0</v>
      </c>
      <c r="AI2503" s="126">
        <v>0</v>
      </c>
      <c r="AJ2503" s="36">
        <v>0</v>
      </c>
      <c r="AK2503" s="121"/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14">
        <v>0</v>
      </c>
      <c r="AR2503" s="1">
        <v>0</v>
      </c>
      <c r="AS2503" s="114">
        <v>0</v>
      </c>
      <c r="AT2503" s="114">
        <v>0</v>
      </c>
      <c r="AU2503" s="114">
        <v>0</v>
      </c>
      <c r="AV2503" s="114">
        <v>0</v>
      </c>
      <c r="AW2503" s="114">
        <v>51</v>
      </c>
      <c r="AX2503" s="114">
        <v>0</v>
      </c>
      <c r="AY2503" s="114">
        <v>0</v>
      </c>
      <c r="AZ2503" s="114">
        <v>0</v>
      </c>
      <c r="BA2503" s="114">
        <v>0</v>
      </c>
      <c r="BB2503" s="114">
        <v>0</v>
      </c>
      <c r="BC2503" s="114">
        <v>0</v>
      </c>
      <c r="BD2503" s="115">
        <v>0</v>
      </c>
      <c r="BE2503" s="114">
        <v>0</v>
      </c>
      <c r="BF2503" s="114">
        <v>0</v>
      </c>
      <c r="BG2503" s="114">
        <v>0</v>
      </c>
      <c r="BH2503" s="114">
        <v>0</v>
      </c>
      <c r="BI2503" s="114">
        <v>0</v>
      </c>
      <c r="BJ2503" s="114">
        <v>0</v>
      </c>
      <c r="BK2503" s="114">
        <v>0</v>
      </c>
      <c r="BL2503" s="114">
        <v>0</v>
      </c>
      <c r="BM2503" s="114">
        <v>0</v>
      </c>
      <c r="BN2503" s="114">
        <v>0</v>
      </c>
      <c r="BO2503" s="114">
        <v>0</v>
      </c>
      <c r="BP2503" s="114">
        <v>0</v>
      </c>
      <c r="BQ2503" s="114">
        <v>0</v>
      </c>
      <c r="BR2503" s="114">
        <v>0</v>
      </c>
      <c r="BS2503" s="114">
        <v>0</v>
      </c>
    </row>
    <row r="2504" spans="1:71" ht="15" x14ac:dyDescent="0.25">
      <c r="A2504" s="1" t="str">
        <f>CONCATENATE(G2504,"-",F2504,"-",H2504)</f>
        <v>999934577-Green-Youth</v>
      </c>
      <c r="B2504" s="1" t="str">
        <f>CONCATENATE(G2504,"-",H2504)</f>
        <v>999934577-Youth</v>
      </c>
      <c r="C2504" s="36" t="s">
        <v>2336</v>
      </c>
      <c r="D2504" s="36" t="s">
        <v>2337</v>
      </c>
      <c r="E2504" s="36" t="s">
        <v>27</v>
      </c>
      <c r="F2504" s="41" t="s">
        <v>19</v>
      </c>
      <c r="G2504" s="128">
        <v>999934577</v>
      </c>
      <c r="H2504" s="36" t="s">
        <v>208</v>
      </c>
      <c r="I2504" s="34">
        <f>((L2504)-J2504)+T2504</f>
        <v>51</v>
      </c>
      <c r="J2504" s="36"/>
      <c r="K2504" s="35"/>
      <c r="L2504" s="34">
        <f>SUM(N2504,O2504,P2504,Q2504,R2504,M2504)</f>
        <v>0</v>
      </c>
      <c r="M2504" s="34">
        <f>AJ2504</f>
        <v>0</v>
      </c>
      <c r="N2504" s="34">
        <f>SUM(AI2504)</f>
        <v>0</v>
      </c>
      <c r="O2504" s="34">
        <f>0</f>
        <v>0</v>
      </c>
      <c r="P2504" s="34">
        <v>0</v>
      </c>
      <c r="Q2504" s="34">
        <v>0</v>
      </c>
      <c r="R2504" s="34">
        <f>AH2504</f>
        <v>0</v>
      </c>
      <c r="S2504" s="122"/>
      <c r="T2504" s="41">
        <f>SUM(U2504,AA2504)</f>
        <v>51</v>
      </c>
      <c r="U2504" s="41">
        <f>IF(SUM(V2504:Y2504)&gt;=250, 250,SUM(V2504:Y2504))</f>
        <v>51</v>
      </c>
      <c r="V2504" s="41">
        <v>0</v>
      </c>
      <c r="W2504" s="41">
        <v>0</v>
      </c>
      <c r="X2504" s="41">
        <f>SUM(AL2504,AN2504,BO2504,BS2504)</f>
        <v>0</v>
      </c>
      <c r="Y2504" s="41">
        <f>SUM(AO2504:BN2504)</f>
        <v>51</v>
      </c>
      <c r="Z2504" s="41">
        <f>COUNTIF(AO2504:BN2504, "&gt;0")</f>
        <v>1</v>
      </c>
      <c r="AA2504" s="41">
        <f>SUM(AB2504:AF2504)</f>
        <v>0</v>
      </c>
      <c r="AB2504" s="41">
        <f>BP2504+BQ2504</f>
        <v>0</v>
      </c>
      <c r="AC2504" s="41">
        <v>0</v>
      </c>
      <c r="AD2504" s="41">
        <v>0</v>
      </c>
      <c r="AE2504" s="41">
        <f>SUM(BR2504)</f>
        <v>0</v>
      </c>
      <c r="AF2504" s="41">
        <f>SUM(AM2504)</f>
        <v>0</v>
      </c>
      <c r="AG2504" s="122"/>
      <c r="AH2504" s="36">
        <v>0</v>
      </c>
      <c r="AI2504" s="126">
        <v>0</v>
      </c>
      <c r="AJ2504" s="36">
        <v>0</v>
      </c>
      <c r="AK2504" s="121"/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14">
        <v>0</v>
      </c>
      <c r="AR2504" s="1">
        <v>0</v>
      </c>
      <c r="AS2504" s="114">
        <v>0</v>
      </c>
      <c r="AT2504" s="114">
        <v>0</v>
      </c>
      <c r="AU2504" s="114">
        <v>0</v>
      </c>
      <c r="AV2504" s="114">
        <v>0</v>
      </c>
      <c r="AW2504" s="114">
        <v>51</v>
      </c>
      <c r="AX2504" s="114">
        <v>0</v>
      </c>
      <c r="AY2504" s="114">
        <v>0</v>
      </c>
      <c r="AZ2504" s="114">
        <v>0</v>
      </c>
      <c r="BA2504" s="114">
        <v>0</v>
      </c>
      <c r="BB2504" s="114">
        <v>0</v>
      </c>
      <c r="BC2504" s="114">
        <v>0</v>
      </c>
      <c r="BD2504" s="115">
        <v>0</v>
      </c>
      <c r="BE2504" s="114">
        <v>0</v>
      </c>
      <c r="BF2504" s="114">
        <v>0</v>
      </c>
      <c r="BG2504" s="114">
        <v>0</v>
      </c>
      <c r="BH2504" s="114">
        <v>0</v>
      </c>
      <c r="BI2504" s="114">
        <v>0</v>
      </c>
      <c r="BJ2504" s="114">
        <v>0</v>
      </c>
      <c r="BK2504" s="114">
        <v>0</v>
      </c>
      <c r="BL2504" s="114">
        <v>0</v>
      </c>
      <c r="BM2504" s="114">
        <v>0</v>
      </c>
      <c r="BN2504" s="114">
        <v>0</v>
      </c>
      <c r="BO2504" s="114">
        <v>0</v>
      </c>
      <c r="BP2504" s="114">
        <v>0</v>
      </c>
      <c r="BQ2504" s="114">
        <v>0</v>
      </c>
      <c r="BR2504" s="114">
        <v>0</v>
      </c>
      <c r="BS2504" s="114">
        <v>0</v>
      </c>
    </row>
    <row r="2505" spans="1:71" ht="15" x14ac:dyDescent="0.25">
      <c r="A2505" s="1" t="str">
        <f>CONCATENATE(G2505,"-",F2505,"-",H2505)</f>
        <v>999929429-Green-Youth</v>
      </c>
      <c r="B2505" s="1" t="str">
        <f>CONCATENATE(G2505,"-",H2505)</f>
        <v>999929429-Youth</v>
      </c>
      <c r="C2505" s="36" t="s">
        <v>836</v>
      </c>
      <c r="D2505" s="36" t="s">
        <v>2634</v>
      </c>
      <c r="E2505" s="36" t="s">
        <v>27</v>
      </c>
      <c r="F2505" s="36" t="s">
        <v>19</v>
      </c>
      <c r="G2505" s="36">
        <v>999929429</v>
      </c>
      <c r="H2505" s="36" t="s">
        <v>208</v>
      </c>
      <c r="I2505" s="34">
        <f>((L2505)-J2505)+T2505</f>
        <v>45</v>
      </c>
      <c r="J2505" s="36"/>
      <c r="K2505" s="35"/>
      <c r="L2505" s="34">
        <f>SUM(N2505,O2505,P2505,Q2505,R2505,M2505)</f>
        <v>0</v>
      </c>
      <c r="M2505" s="34">
        <f>AJ2505</f>
        <v>0</v>
      </c>
      <c r="N2505" s="34">
        <f>SUM(AI2505)</f>
        <v>0</v>
      </c>
      <c r="O2505" s="34">
        <f>0</f>
        <v>0</v>
      </c>
      <c r="P2505" s="34">
        <v>0</v>
      </c>
      <c r="Q2505" s="34">
        <v>0</v>
      </c>
      <c r="R2505" s="34">
        <f>AH2505</f>
        <v>0</v>
      </c>
      <c r="S2505" s="122"/>
      <c r="T2505" s="41">
        <f>SUM(U2505,AA2505)</f>
        <v>45</v>
      </c>
      <c r="U2505" s="41">
        <f>IF(SUM(V2505:Y2505)&gt;=250, 250,SUM(V2505:Y2505))</f>
        <v>45</v>
      </c>
      <c r="V2505" s="41">
        <v>0</v>
      </c>
      <c r="W2505" s="41">
        <v>0</v>
      </c>
      <c r="X2505" s="41">
        <f>SUM(AL2505,AN2505,BO2505,BS2505)</f>
        <v>0</v>
      </c>
      <c r="Y2505" s="41">
        <f>SUM(AO2505:BN2505)</f>
        <v>45</v>
      </c>
      <c r="Z2505" s="41">
        <f>COUNTIF(AO2505:BN2505, "&gt;0")</f>
        <v>1</v>
      </c>
      <c r="AA2505" s="41">
        <f>SUM(AB2505:AF2505)</f>
        <v>0</v>
      </c>
      <c r="AB2505" s="41">
        <f>BP2505+BQ2505</f>
        <v>0</v>
      </c>
      <c r="AC2505" s="41">
        <v>0</v>
      </c>
      <c r="AD2505" s="41">
        <v>0</v>
      </c>
      <c r="AE2505" s="41">
        <f>SUM(BR2505)</f>
        <v>0</v>
      </c>
      <c r="AF2505" s="41">
        <f>SUM(AM2505)</f>
        <v>0</v>
      </c>
      <c r="AG2505" s="122"/>
      <c r="AH2505" s="36">
        <v>0</v>
      </c>
      <c r="AI2505" s="126">
        <v>0</v>
      </c>
      <c r="AJ2505" s="36">
        <v>0</v>
      </c>
      <c r="AK2505" s="121"/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14">
        <v>0</v>
      </c>
      <c r="AR2505" s="1">
        <v>0</v>
      </c>
      <c r="AS2505" s="114">
        <v>0</v>
      </c>
      <c r="AT2505" s="114">
        <v>0</v>
      </c>
      <c r="AU2505" s="114">
        <v>0</v>
      </c>
      <c r="AV2505" s="114">
        <v>0</v>
      </c>
      <c r="AW2505" s="114">
        <v>0</v>
      </c>
      <c r="AX2505" s="114">
        <v>0</v>
      </c>
      <c r="AY2505" s="114">
        <v>0</v>
      </c>
      <c r="AZ2505" s="114">
        <v>45</v>
      </c>
      <c r="BA2505" s="114">
        <v>0</v>
      </c>
      <c r="BB2505" s="114">
        <v>0</v>
      </c>
      <c r="BC2505" s="114">
        <v>0</v>
      </c>
      <c r="BD2505" s="115">
        <v>0</v>
      </c>
      <c r="BE2505" s="114">
        <v>0</v>
      </c>
      <c r="BF2505" s="114">
        <v>0</v>
      </c>
      <c r="BG2505" s="114">
        <v>0</v>
      </c>
      <c r="BH2505" s="114">
        <v>0</v>
      </c>
      <c r="BI2505" s="114">
        <v>0</v>
      </c>
      <c r="BJ2505" s="114">
        <v>0</v>
      </c>
      <c r="BK2505" s="114">
        <v>0</v>
      </c>
      <c r="BL2505" s="114">
        <v>0</v>
      </c>
      <c r="BM2505" s="114">
        <v>0</v>
      </c>
      <c r="BN2505" s="114">
        <v>0</v>
      </c>
      <c r="BO2505" s="114">
        <v>0</v>
      </c>
      <c r="BP2505" s="114">
        <v>0</v>
      </c>
      <c r="BQ2505" s="114">
        <v>0</v>
      </c>
      <c r="BR2505" s="114">
        <v>0</v>
      </c>
      <c r="BS2505" s="114">
        <v>0</v>
      </c>
    </row>
    <row r="2506" spans="1:71" ht="15" x14ac:dyDescent="0.25">
      <c r="A2506" s="1" t="str">
        <f>CONCATENATE(G2506,"-",F2506,"-",H2506)</f>
        <v>999934497-Green-Youth</v>
      </c>
      <c r="B2506" s="1" t="str">
        <f>CONCATENATE(G2506,"-",H2506)</f>
        <v>999934497-Youth</v>
      </c>
      <c r="C2506" s="36" t="s">
        <v>762</v>
      </c>
      <c r="D2506" s="36" t="s">
        <v>2031</v>
      </c>
      <c r="E2506" s="36" t="s">
        <v>27</v>
      </c>
      <c r="F2506" s="41" t="s">
        <v>19</v>
      </c>
      <c r="G2506" s="128">
        <v>999934497</v>
      </c>
      <c r="H2506" s="36" t="s">
        <v>208</v>
      </c>
      <c r="I2506" s="34">
        <f>((L2506)-J2506)+T2506</f>
        <v>45</v>
      </c>
      <c r="J2506" s="34">
        <f>L2506/2</f>
        <v>0</v>
      </c>
      <c r="K2506" s="37"/>
      <c r="L2506" s="34">
        <f>SUM(N2506,O2506,P2506,Q2506,R2506,M2506)</f>
        <v>0</v>
      </c>
      <c r="M2506" s="34">
        <f>AJ2506</f>
        <v>0</v>
      </c>
      <c r="N2506" s="34">
        <f>SUM(AI2506)</f>
        <v>0</v>
      </c>
      <c r="O2506" s="34">
        <f>0</f>
        <v>0</v>
      </c>
      <c r="P2506" s="34">
        <v>0</v>
      </c>
      <c r="Q2506" s="34">
        <v>0</v>
      </c>
      <c r="R2506" s="34">
        <f>AH2506</f>
        <v>0</v>
      </c>
      <c r="S2506" s="122"/>
      <c r="T2506" s="41">
        <f>SUM(U2506,AA2506)</f>
        <v>45</v>
      </c>
      <c r="U2506" s="41">
        <f>IF(SUM(V2506:Y2506)&gt;=250, 250,SUM(V2506:Y2506))</f>
        <v>45</v>
      </c>
      <c r="V2506" s="41">
        <v>0</v>
      </c>
      <c r="W2506" s="41">
        <v>0</v>
      </c>
      <c r="X2506" s="41">
        <f>SUM(AL2506,AN2506,BO2506,BS2506)</f>
        <v>0</v>
      </c>
      <c r="Y2506" s="41">
        <f>SUM(AO2506:BN2506)</f>
        <v>45</v>
      </c>
      <c r="Z2506" s="41">
        <f>COUNTIF(AO2506:BN2506, "&gt;0")</f>
        <v>1</v>
      </c>
      <c r="AA2506" s="41">
        <f>SUM(AB2506:AF2506)</f>
        <v>0</v>
      </c>
      <c r="AB2506" s="41">
        <f>BP2506+BQ2506</f>
        <v>0</v>
      </c>
      <c r="AC2506" s="41">
        <v>0</v>
      </c>
      <c r="AD2506" s="41">
        <v>0</v>
      </c>
      <c r="AE2506" s="41">
        <f>SUM(BR2506)</f>
        <v>0</v>
      </c>
      <c r="AF2506" s="41">
        <f>SUM(AM2506)</f>
        <v>0</v>
      </c>
      <c r="AG2506" s="122"/>
      <c r="AH2506" s="36">
        <v>0</v>
      </c>
      <c r="AI2506" s="126">
        <v>0</v>
      </c>
      <c r="AJ2506" s="36">
        <v>0</v>
      </c>
      <c r="AK2506" s="37"/>
      <c r="AL2506" s="1">
        <v>0</v>
      </c>
      <c r="AM2506" s="1">
        <v>0</v>
      </c>
      <c r="AN2506" s="1">
        <v>0</v>
      </c>
      <c r="AO2506" s="1">
        <v>0</v>
      </c>
      <c r="AP2506" s="1">
        <v>45</v>
      </c>
      <c r="AQ2506" s="114">
        <v>0</v>
      </c>
      <c r="AR2506" s="1">
        <v>0</v>
      </c>
      <c r="AS2506" s="114">
        <v>0</v>
      </c>
      <c r="AT2506" s="114">
        <v>0</v>
      </c>
      <c r="AU2506" s="114">
        <v>0</v>
      </c>
      <c r="AV2506" s="114">
        <v>0</v>
      </c>
      <c r="AW2506" s="114">
        <v>0</v>
      </c>
      <c r="AX2506" s="114">
        <v>0</v>
      </c>
      <c r="AY2506" s="114">
        <v>0</v>
      </c>
      <c r="AZ2506" s="114">
        <v>0</v>
      </c>
      <c r="BA2506" s="114">
        <v>0</v>
      </c>
      <c r="BB2506" s="114">
        <v>0</v>
      </c>
      <c r="BC2506" s="114">
        <v>0</v>
      </c>
      <c r="BD2506" s="115">
        <v>0</v>
      </c>
      <c r="BE2506" s="114">
        <v>0</v>
      </c>
      <c r="BF2506" s="114">
        <v>0</v>
      </c>
      <c r="BG2506" s="114">
        <v>0</v>
      </c>
      <c r="BH2506" s="114">
        <v>0</v>
      </c>
      <c r="BI2506" s="114">
        <v>0</v>
      </c>
      <c r="BJ2506" s="114">
        <v>0</v>
      </c>
      <c r="BK2506" s="114">
        <v>0</v>
      </c>
      <c r="BL2506" s="114">
        <v>0</v>
      </c>
      <c r="BM2506" s="114">
        <v>0</v>
      </c>
      <c r="BN2506" s="114">
        <v>0</v>
      </c>
      <c r="BO2506" s="114">
        <v>0</v>
      </c>
      <c r="BP2506" s="114">
        <v>0</v>
      </c>
      <c r="BQ2506" s="114">
        <v>0</v>
      </c>
      <c r="BR2506" s="114">
        <v>0</v>
      </c>
      <c r="BS2506" s="114">
        <v>0</v>
      </c>
    </row>
    <row r="2507" spans="1:71" ht="15" x14ac:dyDescent="0.25">
      <c r="A2507" s="1" t="str">
        <f>CONCATENATE(G2507,"-",F2507,"-",H2507)</f>
        <v>999935823-Green-Youth</v>
      </c>
      <c r="B2507" s="1" t="str">
        <f>CONCATENATE(G2507,"-",H2507)</f>
        <v>999935823-Youth</v>
      </c>
      <c r="C2507" s="149" t="s">
        <v>534</v>
      </c>
      <c r="D2507" s="149" t="s">
        <v>2903</v>
      </c>
      <c r="E2507" s="149" t="s">
        <v>27</v>
      </c>
      <c r="F2507" s="149" t="s">
        <v>19</v>
      </c>
      <c r="G2507" s="149">
        <v>999935823</v>
      </c>
      <c r="H2507" s="149" t="s">
        <v>208</v>
      </c>
      <c r="I2507" s="34">
        <f>((L2507)-J2507)+T2507</f>
        <v>45</v>
      </c>
      <c r="J2507" s="36"/>
      <c r="K2507" s="35"/>
      <c r="L2507" s="34">
        <f>SUM(N2507,O2507,P2507,Q2507,R2507,M2507)</f>
        <v>0</v>
      </c>
      <c r="M2507" s="34">
        <f>AJ2507</f>
        <v>0</v>
      </c>
      <c r="N2507" s="34">
        <f>SUM(AI2507)</f>
        <v>0</v>
      </c>
      <c r="O2507" s="34">
        <f>0</f>
        <v>0</v>
      </c>
      <c r="P2507" s="34">
        <v>0</v>
      </c>
      <c r="Q2507" s="34">
        <v>0</v>
      </c>
      <c r="R2507" s="34">
        <f>AH2507</f>
        <v>0</v>
      </c>
      <c r="S2507" s="122"/>
      <c r="T2507" s="41">
        <f>SUM(U2507,AA2507)</f>
        <v>45</v>
      </c>
      <c r="U2507" s="41">
        <f>IF(SUM(V2507:Y2507)&gt;=250, 250,SUM(V2507:Y2507))</f>
        <v>45</v>
      </c>
      <c r="V2507" s="41">
        <v>0</v>
      </c>
      <c r="W2507" s="41">
        <v>0</v>
      </c>
      <c r="X2507" s="41">
        <f>SUM(AL2507,AN2507,BO2507,BS2507)</f>
        <v>0</v>
      </c>
      <c r="Y2507" s="41">
        <f>SUM(AO2507:BN2507)</f>
        <v>45</v>
      </c>
      <c r="Z2507" s="41">
        <f>COUNTIF(AO2507:BN2507, "&gt;0")</f>
        <v>1</v>
      </c>
      <c r="AA2507" s="41">
        <f>SUM(AB2507:AF2507)</f>
        <v>0</v>
      </c>
      <c r="AB2507" s="41">
        <f>BP2507+BQ2507</f>
        <v>0</v>
      </c>
      <c r="AC2507" s="41">
        <v>0</v>
      </c>
      <c r="AD2507" s="41">
        <v>0</v>
      </c>
      <c r="AE2507" s="41">
        <f>SUM(BR2507)</f>
        <v>0</v>
      </c>
      <c r="AF2507" s="41">
        <f>SUM(AM2507)</f>
        <v>0</v>
      </c>
      <c r="AG2507" s="122"/>
      <c r="AH2507" s="36">
        <v>0</v>
      </c>
      <c r="AI2507" s="126">
        <v>0</v>
      </c>
      <c r="AJ2507" s="36">
        <v>0</v>
      </c>
      <c r="AK2507" s="121"/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14">
        <v>0</v>
      </c>
      <c r="AR2507" s="1">
        <v>0</v>
      </c>
      <c r="AS2507" s="114">
        <v>0</v>
      </c>
      <c r="AT2507" s="114">
        <v>0</v>
      </c>
      <c r="AU2507" s="114">
        <v>0</v>
      </c>
      <c r="AV2507" s="114">
        <v>0</v>
      </c>
      <c r="AW2507" s="114">
        <v>0</v>
      </c>
      <c r="AX2507" s="114">
        <v>0</v>
      </c>
      <c r="AY2507" s="114">
        <v>0</v>
      </c>
      <c r="AZ2507" s="114">
        <v>0</v>
      </c>
      <c r="BA2507" s="114">
        <v>0</v>
      </c>
      <c r="BB2507" s="114">
        <v>0</v>
      </c>
      <c r="BC2507" s="114">
        <v>0</v>
      </c>
      <c r="BD2507" s="115">
        <v>0</v>
      </c>
      <c r="BE2507" s="114">
        <v>0</v>
      </c>
      <c r="BF2507" s="114">
        <v>45</v>
      </c>
      <c r="BG2507" s="114">
        <v>0</v>
      </c>
      <c r="BH2507" s="114">
        <v>0</v>
      </c>
      <c r="BI2507" s="114">
        <v>0</v>
      </c>
      <c r="BJ2507" s="114">
        <v>0</v>
      </c>
      <c r="BK2507" s="114">
        <v>0</v>
      </c>
      <c r="BL2507" s="114">
        <v>0</v>
      </c>
      <c r="BM2507" s="114">
        <v>0</v>
      </c>
      <c r="BN2507" s="114">
        <v>0</v>
      </c>
      <c r="BO2507" s="114">
        <v>0</v>
      </c>
      <c r="BP2507" s="114">
        <v>0</v>
      </c>
      <c r="BQ2507" s="114">
        <v>0</v>
      </c>
      <c r="BR2507" s="114">
        <v>0</v>
      </c>
      <c r="BS2507" s="114">
        <v>0</v>
      </c>
    </row>
    <row r="2508" spans="1:71" ht="15" x14ac:dyDescent="0.25">
      <c r="A2508" s="1" t="str">
        <f>CONCATENATE(G2508,"-",F2508,"-",H2508)</f>
        <v>999929149-Green-Youth</v>
      </c>
      <c r="B2508" s="1" t="str">
        <f>CONCATENATE(G2508,"-",H2508)</f>
        <v>999929149-Youth</v>
      </c>
      <c r="C2508" s="36" t="s">
        <v>51</v>
      </c>
      <c r="D2508" s="36" t="s">
        <v>117</v>
      </c>
      <c r="E2508" s="36" t="s">
        <v>27</v>
      </c>
      <c r="F2508" s="41" t="s">
        <v>19</v>
      </c>
      <c r="G2508" s="128">
        <v>999929149</v>
      </c>
      <c r="H2508" s="36" t="s">
        <v>208</v>
      </c>
      <c r="I2508" s="34">
        <f>((L2508)-J2508)+T2508</f>
        <v>38</v>
      </c>
      <c r="J2508" s="36"/>
      <c r="K2508" s="35"/>
      <c r="L2508" s="34">
        <f>SUM(N2508,O2508,P2508,Q2508,R2508,M2508)</f>
        <v>0</v>
      </c>
      <c r="M2508" s="34">
        <f>AJ2508</f>
        <v>0</v>
      </c>
      <c r="N2508" s="34">
        <f>SUM(AI2508)</f>
        <v>0</v>
      </c>
      <c r="O2508" s="34">
        <f>0</f>
        <v>0</v>
      </c>
      <c r="P2508" s="34">
        <v>0</v>
      </c>
      <c r="Q2508" s="34">
        <v>0</v>
      </c>
      <c r="R2508" s="34">
        <f>AH2508</f>
        <v>0</v>
      </c>
      <c r="S2508" s="122"/>
      <c r="T2508" s="41">
        <f>SUM(U2508,AA2508)</f>
        <v>38</v>
      </c>
      <c r="U2508" s="41">
        <f>IF(SUM(V2508:Y2508)&gt;=250, 250,SUM(V2508:Y2508))</f>
        <v>38</v>
      </c>
      <c r="V2508" s="41">
        <v>0</v>
      </c>
      <c r="W2508" s="41">
        <v>0</v>
      </c>
      <c r="X2508" s="41">
        <f>SUM(AL2508,AN2508,BO2508,BS2508)</f>
        <v>0</v>
      </c>
      <c r="Y2508" s="41">
        <f>SUM(AO2508:BN2508)</f>
        <v>38</v>
      </c>
      <c r="Z2508" s="41">
        <f>COUNTIF(AO2508:BN2508, "&gt;0")</f>
        <v>1</v>
      </c>
      <c r="AA2508" s="41">
        <f>SUM(AB2508:AF2508)</f>
        <v>0</v>
      </c>
      <c r="AB2508" s="41">
        <f>BP2508+BQ2508</f>
        <v>0</v>
      </c>
      <c r="AC2508" s="41">
        <v>0</v>
      </c>
      <c r="AD2508" s="41">
        <v>0</v>
      </c>
      <c r="AE2508" s="41">
        <f>SUM(BR2508)</f>
        <v>0</v>
      </c>
      <c r="AF2508" s="41">
        <f>SUM(AM2508)</f>
        <v>0</v>
      </c>
      <c r="AG2508" s="122"/>
      <c r="AH2508" s="36">
        <v>0</v>
      </c>
      <c r="AI2508" s="126">
        <v>0</v>
      </c>
      <c r="AJ2508" s="36">
        <v>0</v>
      </c>
      <c r="AK2508" s="121"/>
      <c r="AL2508" s="1">
        <v>0</v>
      </c>
      <c r="AM2508" s="1">
        <v>0</v>
      </c>
      <c r="AN2508" s="1">
        <v>0</v>
      </c>
      <c r="AO2508" s="1">
        <v>0</v>
      </c>
      <c r="AP2508" s="1">
        <v>0</v>
      </c>
      <c r="AQ2508" s="114">
        <v>0</v>
      </c>
      <c r="AR2508" s="1">
        <v>0</v>
      </c>
      <c r="AS2508" s="114">
        <v>0</v>
      </c>
      <c r="AT2508" s="114">
        <v>0</v>
      </c>
      <c r="AU2508" s="114">
        <v>0</v>
      </c>
      <c r="AV2508" s="114">
        <v>0</v>
      </c>
      <c r="AW2508" s="114">
        <v>38</v>
      </c>
      <c r="AX2508" s="114">
        <v>0</v>
      </c>
      <c r="AY2508" s="114">
        <v>0</v>
      </c>
      <c r="AZ2508" s="114">
        <v>0</v>
      </c>
      <c r="BA2508" s="114">
        <v>0</v>
      </c>
      <c r="BB2508" s="114">
        <v>0</v>
      </c>
      <c r="BC2508" s="114">
        <v>0</v>
      </c>
      <c r="BD2508" s="115">
        <v>0</v>
      </c>
      <c r="BE2508" s="114">
        <v>0</v>
      </c>
      <c r="BF2508" s="114">
        <v>0</v>
      </c>
      <c r="BG2508" s="114">
        <v>0</v>
      </c>
      <c r="BH2508" s="114">
        <v>0</v>
      </c>
      <c r="BI2508" s="114">
        <v>0</v>
      </c>
      <c r="BJ2508" s="114">
        <v>0</v>
      </c>
      <c r="BK2508" s="114">
        <v>0</v>
      </c>
      <c r="BL2508" s="114">
        <v>0</v>
      </c>
      <c r="BM2508" s="114">
        <v>0</v>
      </c>
      <c r="BN2508" s="114">
        <v>0</v>
      </c>
      <c r="BO2508" s="114">
        <v>0</v>
      </c>
      <c r="BP2508" s="114">
        <v>0</v>
      </c>
      <c r="BQ2508" s="114">
        <v>0</v>
      </c>
      <c r="BR2508" s="114">
        <v>0</v>
      </c>
      <c r="BS2508" s="114">
        <v>0</v>
      </c>
    </row>
    <row r="2509" spans="1:71" ht="15" x14ac:dyDescent="0.25">
      <c r="A2509" s="1" t="str">
        <f>CONCATENATE(G2509,"-",F2509,"-",H2509)</f>
        <v>999933943-Yellow-Youth</v>
      </c>
      <c r="B2509" s="1" t="str">
        <f>CONCATENATE(G2509,"-",H2509)</f>
        <v>999933943-Youth</v>
      </c>
      <c r="C2509" s="36" t="s">
        <v>1751</v>
      </c>
      <c r="D2509" s="36" t="s">
        <v>1935</v>
      </c>
      <c r="E2509" s="36" t="s">
        <v>27</v>
      </c>
      <c r="F2509" s="36" t="s">
        <v>21</v>
      </c>
      <c r="G2509" s="128">
        <v>999933943</v>
      </c>
      <c r="H2509" s="36" t="s">
        <v>208</v>
      </c>
      <c r="I2509" s="34">
        <f>((L2509)-J2509)+T2509</f>
        <v>982.5</v>
      </c>
      <c r="J2509" s="34">
        <f>L2509/2</f>
        <v>0</v>
      </c>
      <c r="K2509" s="37"/>
      <c r="L2509" s="34">
        <f>SUM(N2509,O2509,P2509,Q2509,R2509,M2509)</f>
        <v>0</v>
      </c>
      <c r="M2509" s="34">
        <f>AJ2509</f>
        <v>0</v>
      </c>
      <c r="N2509" s="34">
        <f>SUM(AI2509)</f>
        <v>0</v>
      </c>
      <c r="O2509" s="34">
        <f>0</f>
        <v>0</v>
      </c>
      <c r="P2509" s="34">
        <v>0</v>
      </c>
      <c r="Q2509" s="34">
        <v>0</v>
      </c>
      <c r="R2509" s="34">
        <f>AH2509</f>
        <v>0</v>
      </c>
      <c r="S2509" s="122"/>
      <c r="T2509" s="41">
        <f>SUM(U2509,AA2509)</f>
        <v>982.5</v>
      </c>
      <c r="U2509" s="41">
        <f>IF(SUM(V2509:Y2509)&gt;=250, 250,SUM(V2509:Y2509))</f>
        <v>157.5</v>
      </c>
      <c r="V2509" s="41">
        <v>0</v>
      </c>
      <c r="W2509" s="41">
        <v>0</v>
      </c>
      <c r="X2509" s="41">
        <f>SUM(AL2509,AN2509,BO2509,BS2509)</f>
        <v>37.5</v>
      </c>
      <c r="Y2509" s="41">
        <f>SUM(AO2509:BN2509)</f>
        <v>120</v>
      </c>
      <c r="Z2509" s="41">
        <f>COUNTIF(AO2509:BN2509, "&gt;0")</f>
        <v>1</v>
      </c>
      <c r="AA2509" s="41">
        <f>SUM(AB2509:AF2509)</f>
        <v>825</v>
      </c>
      <c r="AB2509" s="41">
        <f>BP2509+BQ2509</f>
        <v>225</v>
      </c>
      <c r="AC2509" s="41">
        <v>0</v>
      </c>
      <c r="AD2509" s="41">
        <v>0</v>
      </c>
      <c r="AE2509" s="41">
        <f>SUM(BR2509)</f>
        <v>600</v>
      </c>
      <c r="AF2509" s="41">
        <f>SUM(AM2509)</f>
        <v>0</v>
      </c>
      <c r="AG2509" s="122"/>
      <c r="AH2509" s="36">
        <v>0</v>
      </c>
      <c r="AI2509" s="126">
        <v>0</v>
      </c>
      <c r="AJ2509" s="36">
        <v>0</v>
      </c>
      <c r="AK2509" s="37"/>
      <c r="AL2509" s="1">
        <v>0</v>
      </c>
      <c r="AM2509" s="1">
        <v>0</v>
      </c>
      <c r="AN2509" s="1">
        <v>37.5</v>
      </c>
      <c r="AO2509" s="1">
        <v>0</v>
      </c>
      <c r="AP2509" s="1">
        <v>0</v>
      </c>
      <c r="AQ2509" s="114">
        <v>0</v>
      </c>
      <c r="AR2509" s="1">
        <v>0</v>
      </c>
      <c r="AS2509" s="114">
        <v>0</v>
      </c>
      <c r="AT2509" s="114">
        <v>0</v>
      </c>
      <c r="AU2509" s="114">
        <v>0</v>
      </c>
      <c r="AV2509" s="114">
        <v>0</v>
      </c>
      <c r="AW2509" s="114">
        <v>0</v>
      </c>
      <c r="AX2509" s="114">
        <v>0</v>
      </c>
      <c r="AY2509" s="114">
        <v>0</v>
      </c>
      <c r="AZ2509" s="114">
        <v>0</v>
      </c>
      <c r="BA2509" s="114">
        <v>0</v>
      </c>
      <c r="BB2509" s="114">
        <v>0</v>
      </c>
      <c r="BC2509" s="114">
        <v>0</v>
      </c>
      <c r="BD2509" s="115">
        <v>0</v>
      </c>
      <c r="BE2509" s="114">
        <v>0</v>
      </c>
      <c r="BF2509" s="114">
        <v>0</v>
      </c>
      <c r="BG2509" s="114">
        <v>0</v>
      </c>
      <c r="BH2509" s="114">
        <v>120</v>
      </c>
      <c r="BI2509" s="114">
        <v>0</v>
      </c>
      <c r="BJ2509" s="114">
        <v>0</v>
      </c>
      <c r="BK2509" s="114">
        <v>0</v>
      </c>
      <c r="BL2509" s="114">
        <v>0</v>
      </c>
      <c r="BM2509" s="114">
        <v>0</v>
      </c>
      <c r="BN2509" s="114">
        <v>0</v>
      </c>
      <c r="BO2509" s="114">
        <v>0</v>
      </c>
      <c r="BP2509" s="114">
        <v>225</v>
      </c>
      <c r="BQ2509" s="114">
        <v>0</v>
      </c>
      <c r="BR2509" s="114">
        <v>600</v>
      </c>
      <c r="BS2509" s="114">
        <v>0</v>
      </c>
    </row>
    <row r="2510" spans="1:71" ht="15" x14ac:dyDescent="0.25">
      <c r="A2510" s="1" t="str">
        <f>CONCATENATE(G2510,"-",F2510,"-",H2510)</f>
        <v>999933944-Yellow-Youth</v>
      </c>
      <c r="B2510" s="1" t="str">
        <f>CONCATENATE(G2510,"-",H2510)</f>
        <v>999933944-Youth</v>
      </c>
      <c r="C2510" s="36" t="s">
        <v>1934</v>
      </c>
      <c r="D2510" s="36" t="s">
        <v>1935</v>
      </c>
      <c r="E2510" s="36" t="s">
        <v>27</v>
      </c>
      <c r="F2510" s="36" t="s">
        <v>21</v>
      </c>
      <c r="G2510" s="128">
        <v>999933944</v>
      </c>
      <c r="H2510" s="36" t="s">
        <v>208</v>
      </c>
      <c r="I2510" s="34">
        <f>((L2510)-J2510)+T2510</f>
        <v>890</v>
      </c>
      <c r="J2510" s="34">
        <f>L2510/2</f>
        <v>0</v>
      </c>
      <c r="K2510" s="37"/>
      <c r="L2510" s="34">
        <f>SUM(N2510,O2510,P2510,Q2510,R2510,M2510)</f>
        <v>0</v>
      </c>
      <c r="M2510" s="34">
        <f>AJ2510</f>
        <v>0</v>
      </c>
      <c r="N2510" s="34">
        <f>SUM(AI2510)</f>
        <v>0</v>
      </c>
      <c r="O2510" s="34">
        <f>0</f>
        <v>0</v>
      </c>
      <c r="P2510" s="34">
        <v>0</v>
      </c>
      <c r="Q2510" s="34">
        <v>0</v>
      </c>
      <c r="R2510" s="34">
        <f>AH2510</f>
        <v>0</v>
      </c>
      <c r="S2510" s="122"/>
      <c r="T2510" s="41">
        <f>SUM(U2510,AA2510)</f>
        <v>890</v>
      </c>
      <c r="U2510" s="41">
        <f>IF(SUM(V2510:Y2510)&gt;=250, 250,SUM(V2510:Y2510))</f>
        <v>140</v>
      </c>
      <c r="V2510" s="41">
        <v>0</v>
      </c>
      <c r="W2510" s="41">
        <v>0</v>
      </c>
      <c r="X2510" s="41">
        <f>SUM(AL2510,AN2510,BO2510,BS2510)</f>
        <v>50</v>
      </c>
      <c r="Y2510" s="41">
        <f>SUM(AO2510:BN2510)</f>
        <v>90</v>
      </c>
      <c r="Z2510" s="41">
        <f>COUNTIF(AO2510:BN2510, "&gt;0")</f>
        <v>1</v>
      </c>
      <c r="AA2510" s="41">
        <f>SUM(AB2510:AF2510)</f>
        <v>750</v>
      </c>
      <c r="AB2510" s="41">
        <f>BP2510+BQ2510</f>
        <v>300</v>
      </c>
      <c r="AC2510" s="41">
        <v>0</v>
      </c>
      <c r="AD2510" s="41">
        <v>0</v>
      </c>
      <c r="AE2510" s="41">
        <f>SUM(BR2510)</f>
        <v>450</v>
      </c>
      <c r="AF2510" s="41">
        <f>SUM(AM2510)</f>
        <v>0</v>
      </c>
      <c r="AG2510" s="122"/>
      <c r="AH2510" s="36">
        <v>0</v>
      </c>
      <c r="AI2510" s="126">
        <v>0</v>
      </c>
      <c r="AJ2510" s="36">
        <v>0</v>
      </c>
      <c r="AK2510" s="37"/>
      <c r="AL2510" s="1">
        <v>0</v>
      </c>
      <c r="AM2510" s="1">
        <v>0</v>
      </c>
      <c r="AN2510" s="1">
        <v>50</v>
      </c>
      <c r="AO2510" s="1">
        <v>0</v>
      </c>
      <c r="AP2510" s="1">
        <v>0</v>
      </c>
      <c r="AQ2510" s="114">
        <v>0</v>
      </c>
      <c r="AR2510" s="1">
        <v>0</v>
      </c>
      <c r="AS2510" s="114">
        <v>0</v>
      </c>
      <c r="AT2510" s="114">
        <v>0</v>
      </c>
      <c r="AU2510" s="114">
        <v>0</v>
      </c>
      <c r="AV2510" s="114">
        <v>0</v>
      </c>
      <c r="AW2510" s="114">
        <v>0</v>
      </c>
      <c r="AX2510" s="114">
        <v>0</v>
      </c>
      <c r="AY2510" s="114">
        <v>0</v>
      </c>
      <c r="AZ2510" s="114">
        <v>0</v>
      </c>
      <c r="BA2510" s="114">
        <v>0</v>
      </c>
      <c r="BB2510" s="114">
        <v>0</v>
      </c>
      <c r="BC2510" s="114">
        <v>0</v>
      </c>
      <c r="BD2510" s="115">
        <v>0</v>
      </c>
      <c r="BE2510" s="114">
        <v>0</v>
      </c>
      <c r="BF2510" s="114">
        <v>0</v>
      </c>
      <c r="BG2510" s="114">
        <v>0</v>
      </c>
      <c r="BH2510" s="114">
        <v>90</v>
      </c>
      <c r="BI2510" s="114">
        <v>0</v>
      </c>
      <c r="BJ2510" s="114">
        <v>0</v>
      </c>
      <c r="BK2510" s="114">
        <v>0</v>
      </c>
      <c r="BL2510" s="114">
        <v>0</v>
      </c>
      <c r="BM2510" s="114">
        <v>0</v>
      </c>
      <c r="BN2510" s="114">
        <v>0</v>
      </c>
      <c r="BO2510" s="114">
        <v>0</v>
      </c>
      <c r="BP2510" s="114">
        <v>300</v>
      </c>
      <c r="BQ2510" s="114">
        <v>0</v>
      </c>
      <c r="BR2510" s="114">
        <v>450</v>
      </c>
      <c r="BS2510" s="114">
        <v>0</v>
      </c>
    </row>
    <row r="2511" spans="1:71" ht="15" x14ac:dyDescent="0.25">
      <c r="A2511" s="1" t="str">
        <f>CONCATENATE(G2511,"-",F2511,"-",H2511)</f>
        <v>999934917-Yellow-Youth</v>
      </c>
      <c r="B2511" s="1" t="str">
        <f>CONCATENATE(G2511,"-",H2511)</f>
        <v>999934917-Youth</v>
      </c>
      <c r="C2511" s="36" t="s">
        <v>1984</v>
      </c>
      <c r="D2511" s="36" t="s">
        <v>1983</v>
      </c>
      <c r="E2511" s="36" t="s">
        <v>27</v>
      </c>
      <c r="F2511" s="36" t="s">
        <v>21</v>
      </c>
      <c r="G2511" s="128">
        <v>999934917</v>
      </c>
      <c r="H2511" s="36" t="s">
        <v>208</v>
      </c>
      <c r="I2511" s="34">
        <f>((L2511)-J2511)+T2511</f>
        <v>611</v>
      </c>
      <c r="J2511" s="34">
        <f>L2511/2</f>
        <v>0</v>
      </c>
      <c r="K2511" s="37"/>
      <c r="L2511" s="34">
        <f>SUM(N2511,O2511,P2511,Q2511,R2511,M2511)</f>
        <v>0</v>
      </c>
      <c r="M2511" s="34">
        <f>AJ2511</f>
        <v>0</v>
      </c>
      <c r="N2511" s="34">
        <f>SUM(AI2511)</f>
        <v>0</v>
      </c>
      <c r="O2511" s="34">
        <f>0</f>
        <v>0</v>
      </c>
      <c r="P2511" s="34">
        <v>0</v>
      </c>
      <c r="Q2511" s="34">
        <v>0</v>
      </c>
      <c r="R2511" s="34">
        <f>AH2511</f>
        <v>0</v>
      </c>
      <c r="S2511" s="122"/>
      <c r="T2511" s="41">
        <f>SUM(U2511,AA2511)</f>
        <v>611</v>
      </c>
      <c r="U2511" s="41">
        <f>IF(SUM(V2511:Y2511)&gt;=250, 250,SUM(V2511:Y2511))</f>
        <v>188</v>
      </c>
      <c r="V2511" s="41">
        <v>0</v>
      </c>
      <c r="W2511" s="41">
        <v>0</v>
      </c>
      <c r="X2511" s="41">
        <f>SUM(AL2511,AN2511,BO2511,BS2511)</f>
        <v>0</v>
      </c>
      <c r="Y2511" s="41">
        <f>SUM(AO2511:BN2511)</f>
        <v>188</v>
      </c>
      <c r="Z2511" s="41">
        <f>COUNTIF(AO2511:BN2511, "&gt;0")</f>
        <v>2</v>
      </c>
      <c r="AA2511" s="41">
        <f>SUM(AB2511:AF2511)</f>
        <v>423</v>
      </c>
      <c r="AB2511" s="41">
        <f>BP2511+BQ2511</f>
        <v>169</v>
      </c>
      <c r="AC2511" s="41">
        <v>0</v>
      </c>
      <c r="AD2511" s="41">
        <v>0</v>
      </c>
      <c r="AE2511" s="41">
        <f>SUM(BR2511)</f>
        <v>254</v>
      </c>
      <c r="AF2511" s="41">
        <f>SUM(AM2511)</f>
        <v>0</v>
      </c>
      <c r="AG2511" s="122"/>
      <c r="AH2511" s="36">
        <v>0</v>
      </c>
      <c r="AI2511" s="126">
        <v>0</v>
      </c>
      <c r="AJ2511" s="36">
        <v>0</v>
      </c>
      <c r="AK2511" s="37"/>
      <c r="AL2511" s="1">
        <v>0</v>
      </c>
      <c r="AM2511" s="1">
        <v>0</v>
      </c>
      <c r="AN2511" s="1">
        <v>0</v>
      </c>
      <c r="AO2511" s="1">
        <v>68</v>
      </c>
      <c r="AP2511" s="1">
        <v>0</v>
      </c>
      <c r="AQ2511" s="114">
        <v>0</v>
      </c>
      <c r="AR2511" s="1">
        <v>0</v>
      </c>
      <c r="AS2511" s="114">
        <v>0</v>
      </c>
      <c r="AT2511" s="114">
        <v>0</v>
      </c>
      <c r="AU2511" s="114">
        <v>0</v>
      </c>
      <c r="AV2511" s="114">
        <v>0</v>
      </c>
      <c r="AW2511" s="114">
        <v>0</v>
      </c>
      <c r="AX2511" s="114">
        <v>0</v>
      </c>
      <c r="AY2511" s="114">
        <v>0</v>
      </c>
      <c r="AZ2511" s="114">
        <v>0</v>
      </c>
      <c r="BA2511" s="114">
        <v>0</v>
      </c>
      <c r="BB2511" s="114">
        <v>0</v>
      </c>
      <c r="BC2511" s="114">
        <v>120</v>
      </c>
      <c r="BD2511" s="115">
        <v>0</v>
      </c>
      <c r="BE2511" s="114">
        <v>0</v>
      </c>
      <c r="BF2511" s="114">
        <v>0</v>
      </c>
      <c r="BG2511" s="114">
        <v>0</v>
      </c>
      <c r="BH2511" s="114">
        <v>0</v>
      </c>
      <c r="BI2511" s="114">
        <v>0</v>
      </c>
      <c r="BJ2511" s="114">
        <v>0</v>
      </c>
      <c r="BK2511" s="114">
        <v>0</v>
      </c>
      <c r="BL2511" s="114">
        <v>0</v>
      </c>
      <c r="BM2511" s="114">
        <v>0</v>
      </c>
      <c r="BN2511" s="114">
        <v>0</v>
      </c>
      <c r="BO2511" s="114">
        <v>0</v>
      </c>
      <c r="BP2511" s="114">
        <v>169</v>
      </c>
      <c r="BQ2511" s="114">
        <v>0</v>
      </c>
      <c r="BR2511" s="114">
        <v>254</v>
      </c>
      <c r="BS2511" s="114">
        <v>0</v>
      </c>
    </row>
    <row r="2512" spans="1:71" ht="15" x14ac:dyDescent="0.25">
      <c r="A2512" s="1" t="str">
        <f>CONCATENATE(G2512,"-",F2512,"-",H2512)</f>
        <v>999933869-Yellow-Youth</v>
      </c>
      <c r="B2512" s="1" t="str">
        <f>CONCATENATE(G2512,"-",H2512)</f>
        <v>999933869-Youth</v>
      </c>
      <c r="C2512" s="36" t="s">
        <v>2205</v>
      </c>
      <c r="D2512" s="36" t="s">
        <v>2206</v>
      </c>
      <c r="E2512" s="36" t="s">
        <v>27</v>
      </c>
      <c r="F2512" s="36" t="s">
        <v>21</v>
      </c>
      <c r="G2512" s="128">
        <v>999933869</v>
      </c>
      <c r="H2512" s="36" t="s">
        <v>208</v>
      </c>
      <c r="I2512" s="34">
        <f>((L2512)-J2512)+T2512</f>
        <v>451</v>
      </c>
      <c r="J2512" s="36"/>
      <c r="K2512" s="35"/>
      <c r="L2512" s="34">
        <f>SUM(N2512,O2512,P2512,Q2512,R2512,M2512)</f>
        <v>0</v>
      </c>
      <c r="M2512" s="34">
        <f>AJ2512</f>
        <v>0</v>
      </c>
      <c r="N2512" s="34">
        <f>SUM(AI2512)</f>
        <v>0</v>
      </c>
      <c r="O2512" s="34">
        <f>0</f>
        <v>0</v>
      </c>
      <c r="P2512" s="34">
        <v>0</v>
      </c>
      <c r="Q2512" s="34">
        <v>0</v>
      </c>
      <c r="R2512" s="34">
        <f>AH2512</f>
        <v>0</v>
      </c>
      <c r="S2512" s="122"/>
      <c r="T2512" s="41">
        <f>SUM(U2512,AA2512)</f>
        <v>451</v>
      </c>
      <c r="U2512" s="41">
        <f>IF(SUM(V2512:Y2512)&gt;=250, 250,SUM(V2512:Y2512))</f>
        <v>113</v>
      </c>
      <c r="V2512" s="41">
        <v>0</v>
      </c>
      <c r="W2512" s="41">
        <v>0</v>
      </c>
      <c r="X2512" s="41">
        <f>SUM(AL2512,AN2512,BO2512,BS2512)</f>
        <v>0</v>
      </c>
      <c r="Y2512" s="41">
        <f>SUM(AO2512:BN2512)</f>
        <v>113</v>
      </c>
      <c r="Z2512" s="41">
        <f>COUNTIF(AO2512:BN2512, "&gt;0")</f>
        <v>2</v>
      </c>
      <c r="AA2512" s="41">
        <f>SUM(AB2512:AF2512)</f>
        <v>338</v>
      </c>
      <c r="AB2512" s="41">
        <f>BP2512+BQ2512</f>
        <v>0</v>
      </c>
      <c r="AC2512" s="41">
        <v>0</v>
      </c>
      <c r="AD2512" s="41">
        <v>0</v>
      </c>
      <c r="AE2512" s="41">
        <f>SUM(BR2512)</f>
        <v>338</v>
      </c>
      <c r="AF2512" s="41">
        <f>SUM(AM2512)</f>
        <v>0</v>
      </c>
      <c r="AG2512" s="122"/>
      <c r="AH2512" s="36">
        <v>0</v>
      </c>
      <c r="AI2512" s="126">
        <v>0</v>
      </c>
      <c r="AJ2512" s="36">
        <v>0</v>
      </c>
      <c r="AK2512" s="121"/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14">
        <v>0</v>
      </c>
      <c r="AR2512" s="1">
        <v>0</v>
      </c>
      <c r="AS2512" s="114">
        <v>45</v>
      </c>
      <c r="AT2512" s="114">
        <v>0</v>
      </c>
      <c r="AU2512" s="114">
        <v>0</v>
      </c>
      <c r="AV2512" s="114">
        <v>0</v>
      </c>
      <c r="AW2512" s="114">
        <v>0</v>
      </c>
      <c r="AX2512" s="114">
        <v>0</v>
      </c>
      <c r="AY2512" s="114">
        <v>0</v>
      </c>
      <c r="AZ2512" s="114">
        <v>0</v>
      </c>
      <c r="BA2512" s="114">
        <v>0</v>
      </c>
      <c r="BB2512" s="114">
        <v>0</v>
      </c>
      <c r="BC2512" s="114">
        <v>0</v>
      </c>
      <c r="BD2512" s="115">
        <v>0</v>
      </c>
      <c r="BE2512" s="114">
        <v>0</v>
      </c>
      <c r="BF2512" s="114">
        <v>0</v>
      </c>
      <c r="BG2512" s="114">
        <v>0</v>
      </c>
      <c r="BH2512" s="114">
        <v>68</v>
      </c>
      <c r="BI2512" s="114">
        <v>0</v>
      </c>
      <c r="BJ2512" s="114">
        <v>0</v>
      </c>
      <c r="BK2512" s="114">
        <v>0</v>
      </c>
      <c r="BL2512" s="114">
        <v>0</v>
      </c>
      <c r="BM2512" s="114">
        <v>0</v>
      </c>
      <c r="BN2512" s="114">
        <v>0</v>
      </c>
      <c r="BO2512" s="114">
        <v>0</v>
      </c>
      <c r="BP2512" s="114">
        <v>0</v>
      </c>
      <c r="BQ2512" s="114">
        <v>0</v>
      </c>
      <c r="BR2512" s="114">
        <v>338</v>
      </c>
      <c r="BS2512" s="114">
        <v>0</v>
      </c>
    </row>
    <row r="2513" spans="1:71" ht="15" x14ac:dyDescent="0.25">
      <c r="A2513" s="1" t="str">
        <f>CONCATENATE(G2513,"-",F2513,"-",H2513)</f>
        <v>999929071-Yellow-Youth</v>
      </c>
      <c r="B2513" s="1" t="str">
        <f>CONCATENATE(G2513,"-",H2513)</f>
        <v>999929071-Youth</v>
      </c>
      <c r="C2513" s="36" t="s">
        <v>696</v>
      </c>
      <c r="D2513" s="36" t="s">
        <v>1356</v>
      </c>
      <c r="E2513" s="36" t="s">
        <v>27</v>
      </c>
      <c r="F2513" s="36" t="s">
        <v>21</v>
      </c>
      <c r="G2513" s="127">
        <v>999929071</v>
      </c>
      <c r="H2513" s="36" t="s">
        <v>208</v>
      </c>
      <c r="I2513" s="34">
        <f>((L2513)-J2513)+T2513</f>
        <v>428</v>
      </c>
      <c r="J2513" s="34">
        <f>L2513/2</f>
        <v>0</v>
      </c>
      <c r="K2513" s="37"/>
      <c r="L2513" s="34">
        <f>SUM(N2513,O2513,P2513,Q2513,R2513,M2513)</f>
        <v>0</v>
      </c>
      <c r="M2513" s="34">
        <f>AJ2513</f>
        <v>0</v>
      </c>
      <c r="N2513" s="34">
        <f>SUM(AI2513)</f>
        <v>0</v>
      </c>
      <c r="O2513" s="34">
        <f>0</f>
        <v>0</v>
      </c>
      <c r="P2513" s="34">
        <v>0</v>
      </c>
      <c r="Q2513" s="34">
        <v>0</v>
      </c>
      <c r="R2513" s="34">
        <f>AH2513</f>
        <v>0</v>
      </c>
      <c r="S2513" s="122"/>
      <c r="T2513" s="41">
        <f>SUM(U2513,AA2513)</f>
        <v>428</v>
      </c>
      <c r="U2513" s="41">
        <f>IF(SUM(V2513:Y2513)&gt;=250, 250,SUM(V2513:Y2513))</f>
        <v>90</v>
      </c>
      <c r="V2513" s="41">
        <v>0</v>
      </c>
      <c r="W2513" s="41">
        <v>0</v>
      </c>
      <c r="X2513" s="41">
        <f>SUM(AL2513,AN2513,BO2513,BS2513)</f>
        <v>0</v>
      </c>
      <c r="Y2513" s="41">
        <f>SUM(AO2513:BN2513)</f>
        <v>90</v>
      </c>
      <c r="Z2513" s="41">
        <f>COUNTIF(AO2513:BN2513, "&gt;0")</f>
        <v>1</v>
      </c>
      <c r="AA2513" s="41">
        <f>SUM(AB2513:AF2513)</f>
        <v>338</v>
      </c>
      <c r="AB2513" s="41">
        <f>BP2513+BQ2513</f>
        <v>0</v>
      </c>
      <c r="AC2513" s="41">
        <v>0</v>
      </c>
      <c r="AD2513" s="41">
        <v>0</v>
      </c>
      <c r="AE2513" s="41">
        <f>SUM(BR2513)</f>
        <v>338</v>
      </c>
      <c r="AF2513" s="41">
        <f>SUM(AM2513)</f>
        <v>0</v>
      </c>
      <c r="AG2513" s="122"/>
      <c r="AH2513" s="36">
        <v>0</v>
      </c>
      <c r="AI2513" s="126">
        <v>0</v>
      </c>
      <c r="AJ2513" s="36">
        <v>0</v>
      </c>
      <c r="AK2513" s="121"/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14">
        <v>0</v>
      </c>
      <c r="AR2513" s="1">
        <v>0</v>
      </c>
      <c r="AS2513" s="114">
        <v>0</v>
      </c>
      <c r="AT2513" s="114">
        <v>0</v>
      </c>
      <c r="AU2513" s="114">
        <v>0</v>
      </c>
      <c r="AV2513" s="114">
        <v>0</v>
      </c>
      <c r="AW2513" s="114">
        <v>90</v>
      </c>
      <c r="AX2513" s="114">
        <v>0</v>
      </c>
      <c r="AY2513" s="114">
        <v>0</v>
      </c>
      <c r="AZ2513" s="114">
        <v>0</v>
      </c>
      <c r="BA2513" s="114">
        <v>0</v>
      </c>
      <c r="BB2513" s="114">
        <v>0</v>
      </c>
      <c r="BC2513" s="114">
        <v>0</v>
      </c>
      <c r="BD2513" s="115">
        <v>0</v>
      </c>
      <c r="BE2513" s="114">
        <v>0</v>
      </c>
      <c r="BF2513" s="114">
        <v>0</v>
      </c>
      <c r="BG2513" s="114">
        <v>0</v>
      </c>
      <c r="BH2513" s="114">
        <v>0</v>
      </c>
      <c r="BI2513" s="114">
        <v>0</v>
      </c>
      <c r="BJ2513" s="114">
        <v>0</v>
      </c>
      <c r="BK2513" s="114">
        <v>0</v>
      </c>
      <c r="BL2513" s="114">
        <v>0</v>
      </c>
      <c r="BM2513" s="114">
        <v>0</v>
      </c>
      <c r="BN2513" s="114">
        <v>0</v>
      </c>
      <c r="BO2513" s="114">
        <v>0</v>
      </c>
      <c r="BP2513" s="114">
        <v>0</v>
      </c>
      <c r="BQ2513" s="114">
        <v>0</v>
      </c>
      <c r="BR2513" s="114">
        <v>338</v>
      </c>
      <c r="BS2513" s="114">
        <v>0</v>
      </c>
    </row>
    <row r="2514" spans="1:71" ht="15" x14ac:dyDescent="0.25">
      <c r="A2514" s="1" t="str">
        <f>CONCATENATE(G2514,"-",F2514,"-",H2514)</f>
        <v>999933647-Yellow-Youth</v>
      </c>
      <c r="B2514" s="1" t="str">
        <f>CONCATENATE(G2514,"-",H2514)</f>
        <v>999933647-Youth</v>
      </c>
      <c r="C2514" s="36" t="s">
        <v>1515</v>
      </c>
      <c r="D2514" s="36" t="s">
        <v>1928</v>
      </c>
      <c r="E2514" s="36" t="s">
        <v>27</v>
      </c>
      <c r="F2514" s="36" t="s">
        <v>21</v>
      </c>
      <c r="G2514" s="128">
        <v>999933647</v>
      </c>
      <c r="H2514" s="36" t="s">
        <v>208</v>
      </c>
      <c r="I2514" s="34">
        <f>((L2514)-J2514)+T2514</f>
        <v>299</v>
      </c>
      <c r="J2514" s="34">
        <f>L2514/2</f>
        <v>0</v>
      </c>
      <c r="K2514" s="37"/>
      <c r="L2514" s="34">
        <f>SUM(N2514,O2514,P2514,Q2514,R2514,M2514)</f>
        <v>0</v>
      </c>
      <c r="M2514" s="34">
        <f>AJ2514</f>
        <v>0</v>
      </c>
      <c r="N2514" s="34">
        <f>SUM(AI2514)</f>
        <v>0</v>
      </c>
      <c r="O2514" s="34">
        <f>0</f>
        <v>0</v>
      </c>
      <c r="P2514" s="34">
        <v>0</v>
      </c>
      <c r="Q2514" s="34">
        <v>0</v>
      </c>
      <c r="R2514" s="34">
        <f>AH2514</f>
        <v>0</v>
      </c>
      <c r="S2514" s="122"/>
      <c r="T2514" s="41">
        <f>SUM(U2514,AA2514)</f>
        <v>299</v>
      </c>
      <c r="U2514" s="41">
        <f>IF(SUM(V2514:Y2514)&gt;=250, 250,SUM(V2514:Y2514))</f>
        <v>156</v>
      </c>
      <c r="V2514" s="41">
        <v>0</v>
      </c>
      <c r="W2514" s="41">
        <v>0</v>
      </c>
      <c r="X2514" s="41">
        <f>SUM(AL2514,AN2514,BO2514,BS2514)</f>
        <v>28</v>
      </c>
      <c r="Y2514" s="41">
        <f>SUM(AO2514:BN2514)</f>
        <v>128</v>
      </c>
      <c r="Z2514" s="41">
        <f>COUNTIF(AO2514:BN2514, "&gt;0")</f>
        <v>2</v>
      </c>
      <c r="AA2514" s="41">
        <f>SUM(AB2514:AF2514)</f>
        <v>143</v>
      </c>
      <c r="AB2514" s="41">
        <f>BP2514+BQ2514</f>
        <v>0</v>
      </c>
      <c r="AC2514" s="41">
        <v>0</v>
      </c>
      <c r="AD2514" s="41">
        <v>0</v>
      </c>
      <c r="AE2514" s="41">
        <f>SUM(BR2514)</f>
        <v>143</v>
      </c>
      <c r="AF2514" s="41">
        <f>SUM(AM2514)</f>
        <v>0</v>
      </c>
      <c r="AG2514" s="122"/>
      <c r="AH2514" s="36">
        <v>0</v>
      </c>
      <c r="AI2514" s="126">
        <v>0</v>
      </c>
      <c r="AJ2514" s="36">
        <v>0</v>
      </c>
      <c r="AK2514" s="37"/>
      <c r="AL2514" s="1">
        <v>0</v>
      </c>
      <c r="AM2514" s="1">
        <v>0</v>
      </c>
      <c r="AN2514" s="1">
        <v>28</v>
      </c>
      <c r="AO2514" s="1">
        <v>0</v>
      </c>
      <c r="AP2514" s="1">
        <v>0</v>
      </c>
      <c r="AQ2514" s="114">
        <v>0</v>
      </c>
      <c r="AR2514" s="1">
        <v>0</v>
      </c>
      <c r="AS2514" s="114">
        <v>60</v>
      </c>
      <c r="AT2514" s="114">
        <v>0</v>
      </c>
      <c r="AU2514" s="114">
        <v>0</v>
      </c>
      <c r="AV2514" s="114">
        <v>0</v>
      </c>
      <c r="AW2514" s="114">
        <v>0</v>
      </c>
      <c r="AX2514" s="114">
        <v>0</v>
      </c>
      <c r="AY2514" s="114">
        <v>0</v>
      </c>
      <c r="AZ2514" s="114">
        <v>0</v>
      </c>
      <c r="BA2514" s="114">
        <v>0</v>
      </c>
      <c r="BB2514" s="114">
        <v>0</v>
      </c>
      <c r="BC2514" s="114">
        <v>0</v>
      </c>
      <c r="BD2514" s="115">
        <v>0</v>
      </c>
      <c r="BE2514" s="114">
        <v>0</v>
      </c>
      <c r="BF2514" s="114">
        <v>0</v>
      </c>
      <c r="BG2514" s="114">
        <v>0</v>
      </c>
      <c r="BH2514" s="114">
        <v>68</v>
      </c>
      <c r="BI2514" s="114">
        <v>0</v>
      </c>
      <c r="BJ2514" s="114">
        <v>0</v>
      </c>
      <c r="BK2514" s="114">
        <v>0</v>
      </c>
      <c r="BL2514" s="114">
        <v>0</v>
      </c>
      <c r="BM2514" s="114">
        <v>0</v>
      </c>
      <c r="BN2514" s="114">
        <v>0</v>
      </c>
      <c r="BO2514" s="114">
        <v>0</v>
      </c>
      <c r="BP2514" s="114">
        <v>0</v>
      </c>
      <c r="BQ2514" s="114">
        <v>0</v>
      </c>
      <c r="BR2514" s="114">
        <v>143</v>
      </c>
      <c r="BS2514" s="114">
        <v>0</v>
      </c>
    </row>
    <row r="2515" spans="1:71" ht="15" x14ac:dyDescent="0.25">
      <c r="A2515" s="1" t="str">
        <f>CONCATENATE(G2515,"-",F2515,"-",H2515)</f>
        <v>999934332-Yellow-Youth</v>
      </c>
      <c r="B2515" s="1" t="str">
        <f>CONCATENATE(G2515,"-",H2515)</f>
        <v>999934332-Youth</v>
      </c>
      <c r="C2515" s="36" t="s">
        <v>2178</v>
      </c>
      <c r="D2515" s="36" t="s">
        <v>659</v>
      </c>
      <c r="E2515" s="36" t="s">
        <v>27</v>
      </c>
      <c r="F2515" s="36" t="s">
        <v>21</v>
      </c>
      <c r="G2515" s="128">
        <v>999934332</v>
      </c>
      <c r="H2515" s="36" t="s">
        <v>208</v>
      </c>
      <c r="I2515" s="34">
        <f>((L2515)-J2515)+T2515</f>
        <v>251</v>
      </c>
      <c r="J2515" s="36"/>
      <c r="K2515" s="35"/>
      <c r="L2515" s="34">
        <f>SUM(N2515,O2515,P2515,Q2515,R2515,M2515)</f>
        <v>0</v>
      </c>
      <c r="M2515" s="34">
        <f>AJ2515</f>
        <v>0</v>
      </c>
      <c r="N2515" s="34">
        <f>SUM(AI2515)</f>
        <v>0</v>
      </c>
      <c r="O2515" s="34">
        <f>0</f>
        <v>0</v>
      </c>
      <c r="P2515" s="34">
        <v>0</v>
      </c>
      <c r="Q2515" s="34">
        <v>0</v>
      </c>
      <c r="R2515" s="34">
        <f>AH2515</f>
        <v>0</v>
      </c>
      <c r="S2515" s="122"/>
      <c r="T2515" s="41">
        <f>SUM(U2515,AA2515)</f>
        <v>251</v>
      </c>
      <c r="U2515" s="41">
        <f>IF(SUM(V2515:Y2515)&gt;=250, 250,SUM(V2515:Y2515))</f>
        <v>60</v>
      </c>
      <c r="V2515" s="41">
        <v>0</v>
      </c>
      <c r="W2515" s="41">
        <v>0</v>
      </c>
      <c r="X2515" s="41">
        <f>SUM(AL2515,AN2515,BO2515,BS2515)</f>
        <v>0</v>
      </c>
      <c r="Y2515" s="41">
        <f>SUM(AO2515:BN2515)</f>
        <v>60</v>
      </c>
      <c r="Z2515" s="41">
        <f>COUNTIF(AO2515:BN2515, "&gt;0")</f>
        <v>1</v>
      </c>
      <c r="AA2515" s="41">
        <f>SUM(AB2515:AF2515)</f>
        <v>191</v>
      </c>
      <c r="AB2515" s="41">
        <f>BP2515+BQ2515</f>
        <v>0</v>
      </c>
      <c r="AC2515" s="41">
        <v>0</v>
      </c>
      <c r="AD2515" s="41">
        <v>0</v>
      </c>
      <c r="AE2515" s="41">
        <f>SUM(BR2515)</f>
        <v>191</v>
      </c>
      <c r="AF2515" s="41">
        <f>SUM(AM2515)</f>
        <v>0</v>
      </c>
      <c r="AG2515" s="122"/>
      <c r="AH2515" s="36">
        <v>0</v>
      </c>
      <c r="AI2515" s="126">
        <v>0</v>
      </c>
      <c r="AJ2515" s="36">
        <v>0</v>
      </c>
      <c r="AK2515" s="121"/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14">
        <v>0</v>
      </c>
      <c r="AR2515" s="1">
        <v>60</v>
      </c>
      <c r="AS2515" s="114">
        <v>0</v>
      </c>
      <c r="AT2515" s="114">
        <v>0</v>
      </c>
      <c r="AU2515" s="114">
        <v>0</v>
      </c>
      <c r="AV2515" s="114">
        <v>0</v>
      </c>
      <c r="AW2515" s="114">
        <v>0</v>
      </c>
      <c r="AX2515" s="114">
        <v>0</v>
      </c>
      <c r="AY2515" s="114">
        <v>0</v>
      </c>
      <c r="AZ2515" s="114">
        <v>0</v>
      </c>
      <c r="BA2515" s="114">
        <v>0</v>
      </c>
      <c r="BB2515" s="114">
        <v>0</v>
      </c>
      <c r="BC2515" s="114">
        <v>0</v>
      </c>
      <c r="BD2515" s="115">
        <v>0</v>
      </c>
      <c r="BE2515" s="114">
        <v>0</v>
      </c>
      <c r="BF2515" s="114">
        <v>0</v>
      </c>
      <c r="BG2515" s="114">
        <v>0</v>
      </c>
      <c r="BH2515" s="114">
        <v>0</v>
      </c>
      <c r="BI2515" s="114">
        <v>0</v>
      </c>
      <c r="BJ2515" s="114">
        <v>0</v>
      </c>
      <c r="BK2515" s="114">
        <v>0</v>
      </c>
      <c r="BL2515" s="114">
        <v>0</v>
      </c>
      <c r="BM2515" s="114">
        <v>0</v>
      </c>
      <c r="BN2515" s="114">
        <v>0</v>
      </c>
      <c r="BO2515" s="114">
        <v>0</v>
      </c>
      <c r="BP2515" s="114">
        <v>0</v>
      </c>
      <c r="BQ2515" s="114">
        <v>0</v>
      </c>
      <c r="BR2515" s="114">
        <v>191</v>
      </c>
      <c r="BS2515" s="114">
        <v>0</v>
      </c>
    </row>
    <row r="2516" spans="1:71" ht="15" x14ac:dyDescent="0.25">
      <c r="A2516" s="1" t="str">
        <f>CONCATENATE(G2516,"-",F2516,"-",H2516)</f>
        <v>999936093-Yellow-Youth</v>
      </c>
      <c r="B2516" s="1" t="str">
        <f>CONCATENATE(G2516,"-",H2516)</f>
        <v>999936093-Youth</v>
      </c>
      <c r="C2516" s="36" t="s">
        <v>3542</v>
      </c>
      <c r="D2516" s="36" t="s">
        <v>3543</v>
      </c>
      <c r="E2516" s="36" t="s">
        <v>27</v>
      </c>
      <c r="F2516" s="36" t="s">
        <v>21</v>
      </c>
      <c r="G2516" s="36">
        <v>999936093</v>
      </c>
      <c r="H2516" s="36" t="s">
        <v>208</v>
      </c>
      <c r="I2516" s="34">
        <f>((L2516)-J2516)+T2516</f>
        <v>227</v>
      </c>
      <c r="J2516" s="36"/>
      <c r="K2516" s="35"/>
      <c r="L2516" s="34">
        <f>SUM(N2516,O2516,P2516,Q2516,R2516,M2516)</f>
        <v>0</v>
      </c>
      <c r="M2516" s="34">
        <f>AJ2516</f>
        <v>0</v>
      </c>
      <c r="N2516" s="34">
        <f>SUM(AI2516)</f>
        <v>0</v>
      </c>
      <c r="O2516" s="34">
        <f>0</f>
        <v>0</v>
      </c>
      <c r="P2516" s="34">
        <v>0</v>
      </c>
      <c r="Q2516" s="34">
        <v>0</v>
      </c>
      <c r="R2516" s="34">
        <f>AH2516</f>
        <v>0</v>
      </c>
      <c r="S2516" s="122"/>
      <c r="T2516" s="41">
        <f>SUM(U2516,AA2516)</f>
        <v>227</v>
      </c>
      <c r="U2516" s="41">
        <f>IF(SUM(V2516:Y2516)&gt;=250, 250,SUM(V2516:Y2516))</f>
        <v>60</v>
      </c>
      <c r="V2516" s="41">
        <v>0</v>
      </c>
      <c r="W2516" s="41">
        <v>0</v>
      </c>
      <c r="X2516" s="41">
        <f>SUM(AL2516,AN2516,BO2516,BS2516)</f>
        <v>0</v>
      </c>
      <c r="Y2516" s="41">
        <f>SUM(AO2516:BN2516)</f>
        <v>60</v>
      </c>
      <c r="Z2516" s="41">
        <f>COUNTIF(AO2516:BN2516, "&gt;0")</f>
        <v>1</v>
      </c>
      <c r="AA2516" s="41">
        <f>SUM(AB2516:AF2516)</f>
        <v>167</v>
      </c>
      <c r="AB2516" s="41">
        <f>BP2516+BQ2516</f>
        <v>0</v>
      </c>
      <c r="AC2516" s="41">
        <v>0</v>
      </c>
      <c r="AD2516" s="41">
        <v>0</v>
      </c>
      <c r="AE2516" s="41">
        <f>SUM(BR2516)</f>
        <v>167</v>
      </c>
      <c r="AF2516" s="41">
        <f>SUM(AM2516)</f>
        <v>0</v>
      </c>
      <c r="AG2516" s="122"/>
      <c r="AH2516" s="36">
        <v>0</v>
      </c>
      <c r="AI2516" s="126">
        <v>0</v>
      </c>
      <c r="AJ2516" s="36">
        <v>0</v>
      </c>
      <c r="AK2516" s="121"/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14">
        <v>0</v>
      </c>
      <c r="AR2516" s="1">
        <v>0</v>
      </c>
      <c r="AS2516" s="114">
        <v>0</v>
      </c>
      <c r="AT2516" s="114">
        <v>0</v>
      </c>
      <c r="AU2516" s="114">
        <v>0</v>
      </c>
      <c r="AV2516" s="114">
        <v>0</v>
      </c>
      <c r="AW2516" s="114">
        <v>0</v>
      </c>
      <c r="AX2516" s="114">
        <v>0</v>
      </c>
      <c r="AY2516" s="114">
        <v>0</v>
      </c>
      <c r="AZ2516" s="114">
        <v>0</v>
      </c>
      <c r="BA2516" s="114">
        <v>0</v>
      </c>
      <c r="BB2516" s="114">
        <v>0</v>
      </c>
      <c r="BC2516" s="114">
        <v>0</v>
      </c>
      <c r="BD2516" s="115">
        <v>0</v>
      </c>
      <c r="BE2516" s="114">
        <v>0</v>
      </c>
      <c r="BF2516" s="114">
        <v>0</v>
      </c>
      <c r="BG2516" s="114">
        <v>0</v>
      </c>
      <c r="BH2516" s="114">
        <v>0</v>
      </c>
      <c r="BI2516" s="114">
        <v>0</v>
      </c>
      <c r="BJ2516" s="114">
        <v>0</v>
      </c>
      <c r="BK2516" s="114">
        <v>0</v>
      </c>
      <c r="BL2516" s="114">
        <v>0</v>
      </c>
      <c r="BM2516" s="114">
        <v>0</v>
      </c>
      <c r="BN2516" s="114">
        <v>60</v>
      </c>
      <c r="BO2516" s="114">
        <v>0</v>
      </c>
      <c r="BP2516" s="114">
        <v>0</v>
      </c>
      <c r="BQ2516" s="114">
        <v>0</v>
      </c>
      <c r="BR2516" s="114">
        <v>167</v>
      </c>
      <c r="BS2516" s="114">
        <v>0</v>
      </c>
    </row>
    <row r="2517" spans="1:71" ht="15" x14ac:dyDescent="0.25">
      <c r="A2517" s="1" t="str">
        <f>CONCATENATE(G2517,"-",F2517,"-",H2517)</f>
        <v>999933596-Yellow-Youth</v>
      </c>
      <c r="B2517" s="1" t="str">
        <f>CONCATENATE(G2517,"-",H2517)</f>
        <v>999933596-Youth</v>
      </c>
      <c r="C2517" s="36" t="s">
        <v>1985</v>
      </c>
      <c r="D2517" s="36" t="s">
        <v>61</v>
      </c>
      <c r="E2517" s="36" t="s">
        <v>27</v>
      </c>
      <c r="F2517" s="36" t="s">
        <v>21</v>
      </c>
      <c r="G2517" s="128">
        <v>999933596</v>
      </c>
      <c r="H2517" s="36" t="s">
        <v>208</v>
      </c>
      <c r="I2517" s="34">
        <f>((L2517)-J2517)+T2517</f>
        <v>223</v>
      </c>
      <c r="J2517" s="34">
        <f>L2517/2</f>
        <v>0</v>
      </c>
      <c r="K2517" s="37"/>
      <c r="L2517" s="34">
        <f>SUM(N2517,O2517,P2517,Q2517,R2517,M2517)</f>
        <v>0</v>
      </c>
      <c r="M2517" s="34">
        <f>AJ2517</f>
        <v>0</v>
      </c>
      <c r="N2517" s="34">
        <f>SUM(AI2517)</f>
        <v>0</v>
      </c>
      <c r="O2517" s="34">
        <f>0</f>
        <v>0</v>
      </c>
      <c r="P2517" s="34">
        <v>0</v>
      </c>
      <c r="Q2517" s="34">
        <v>0</v>
      </c>
      <c r="R2517" s="34">
        <f>AH2517</f>
        <v>0</v>
      </c>
      <c r="S2517" s="122"/>
      <c r="T2517" s="41">
        <f>SUM(U2517,AA2517)</f>
        <v>223</v>
      </c>
      <c r="U2517" s="41">
        <f>IF(SUM(V2517:Y2517)&gt;=250, 250,SUM(V2517:Y2517))</f>
        <v>96</v>
      </c>
      <c r="V2517" s="41">
        <v>0</v>
      </c>
      <c r="W2517" s="41">
        <v>0</v>
      </c>
      <c r="X2517" s="41">
        <f>SUM(AL2517,AN2517,BO2517,BS2517)</f>
        <v>0</v>
      </c>
      <c r="Y2517" s="41">
        <f>SUM(AO2517:BN2517)</f>
        <v>96</v>
      </c>
      <c r="Z2517" s="41">
        <f>COUNTIF(AO2517:BN2517, "&gt;0")</f>
        <v>2</v>
      </c>
      <c r="AA2517" s="41">
        <f>SUM(AB2517:AF2517)</f>
        <v>127</v>
      </c>
      <c r="AB2517" s="41">
        <f>BP2517+BQ2517</f>
        <v>127</v>
      </c>
      <c r="AC2517" s="41">
        <v>0</v>
      </c>
      <c r="AD2517" s="41">
        <v>0</v>
      </c>
      <c r="AE2517" s="41">
        <f>SUM(BR2517)</f>
        <v>0</v>
      </c>
      <c r="AF2517" s="41">
        <f>SUM(AM2517)</f>
        <v>0</v>
      </c>
      <c r="AG2517" s="122"/>
      <c r="AH2517" s="36">
        <v>0</v>
      </c>
      <c r="AI2517" s="126">
        <v>0</v>
      </c>
      <c r="AJ2517" s="36">
        <v>0</v>
      </c>
      <c r="AK2517" s="37"/>
      <c r="AL2517" s="1">
        <v>0</v>
      </c>
      <c r="AM2517" s="1">
        <v>0</v>
      </c>
      <c r="AN2517" s="1">
        <v>0</v>
      </c>
      <c r="AO2517" s="1">
        <v>51</v>
      </c>
      <c r="AP2517" s="1">
        <v>0</v>
      </c>
      <c r="AQ2517" s="114">
        <v>0</v>
      </c>
      <c r="AR2517" s="1">
        <v>0</v>
      </c>
      <c r="AS2517" s="114">
        <v>0</v>
      </c>
      <c r="AT2517" s="114">
        <v>0</v>
      </c>
      <c r="AU2517" s="114">
        <v>0</v>
      </c>
      <c r="AV2517" s="114">
        <v>45</v>
      </c>
      <c r="AW2517" s="114">
        <v>0</v>
      </c>
      <c r="AX2517" s="114">
        <v>0</v>
      </c>
      <c r="AY2517" s="114">
        <v>0</v>
      </c>
      <c r="AZ2517" s="114">
        <v>0</v>
      </c>
      <c r="BA2517" s="114">
        <v>0</v>
      </c>
      <c r="BB2517" s="114">
        <v>0</v>
      </c>
      <c r="BC2517" s="114">
        <v>0</v>
      </c>
      <c r="BD2517" s="115">
        <v>0</v>
      </c>
      <c r="BE2517" s="114">
        <v>0</v>
      </c>
      <c r="BF2517" s="114">
        <v>0</v>
      </c>
      <c r="BG2517" s="114">
        <v>0</v>
      </c>
      <c r="BH2517" s="114">
        <v>0</v>
      </c>
      <c r="BI2517" s="114">
        <v>0</v>
      </c>
      <c r="BJ2517" s="114">
        <v>0</v>
      </c>
      <c r="BK2517" s="114">
        <v>0</v>
      </c>
      <c r="BL2517" s="114">
        <v>0</v>
      </c>
      <c r="BM2517" s="114">
        <v>0</v>
      </c>
      <c r="BN2517" s="114">
        <v>0</v>
      </c>
      <c r="BO2517" s="114">
        <v>0</v>
      </c>
      <c r="BP2517" s="114">
        <v>127</v>
      </c>
      <c r="BQ2517" s="114">
        <v>0</v>
      </c>
      <c r="BR2517" s="114">
        <v>0</v>
      </c>
      <c r="BS2517" s="114">
        <v>0</v>
      </c>
    </row>
    <row r="2518" spans="1:71" ht="15" x14ac:dyDescent="0.25">
      <c r="A2518" s="1" t="str">
        <f>CONCATENATE(G2518,"-",F2518,"-",H2518)</f>
        <v>999933541-Yellow-Youth</v>
      </c>
      <c r="B2518" s="1" t="str">
        <f>CONCATENATE(G2518,"-",H2518)</f>
        <v>999933541-Youth</v>
      </c>
      <c r="C2518" s="36" t="s">
        <v>1850</v>
      </c>
      <c r="D2518" s="36" t="s">
        <v>1851</v>
      </c>
      <c r="E2518" s="36" t="s">
        <v>27</v>
      </c>
      <c r="F2518" s="36" t="s">
        <v>21</v>
      </c>
      <c r="G2518" s="128">
        <v>999933541</v>
      </c>
      <c r="H2518" s="36" t="s">
        <v>208</v>
      </c>
      <c r="I2518" s="34">
        <f>((L2518)-J2518)+T2518</f>
        <v>178</v>
      </c>
      <c r="J2518" s="34">
        <f>L2518/2</f>
        <v>0</v>
      </c>
      <c r="K2518" s="37"/>
      <c r="L2518" s="34">
        <f>SUM(N2518,O2518,P2518,Q2518,R2518,M2518)</f>
        <v>0</v>
      </c>
      <c r="M2518" s="34">
        <f>AJ2518</f>
        <v>0</v>
      </c>
      <c r="N2518" s="34">
        <f>SUM(AI2518)</f>
        <v>0</v>
      </c>
      <c r="O2518" s="34">
        <f>0</f>
        <v>0</v>
      </c>
      <c r="P2518" s="34">
        <v>0</v>
      </c>
      <c r="Q2518" s="34">
        <v>0</v>
      </c>
      <c r="R2518" s="34">
        <f>AH2518</f>
        <v>0</v>
      </c>
      <c r="S2518" s="122"/>
      <c r="T2518" s="41">
        <f>SUM(U2518,AA2518)</f>
        <v>178</v>
      </c>
      <c r="U2518" s="41">
        <f>IF(SUM(V2518:Y2518)&gt;=250, 250,SUM(V2518:Y2518))</f>
        <v>178</v>
      </c>
      <c r="V2518" s="41">
        <v>0</v>
      </c>
      <c r="W2518" s="41">
        <v>0</v>
      </c>
      <c r="X2518" s="41">
        <f>SUM(AL2518,AN2518,BO2518,BS2518)</f>
        <v>50</v>
      </c>
      <c r="Y2518" s="41">
        <f>SUM(AO2518:BN2518)</f>
        <v>128</v>
      </c>
      <c r="Z2518" s="41">
        <f>COUNTIF(AO2518:BN2518, "&gt;0")</f>
        <v>2</v>
      </c>
      <c r="AA2518" s="41">
        <f>SUM(AB2518:AF2518)</f>
        <v>0</v>
      </c>
      <c r="AB2518" s="41">
        <f>BP2518+BQ2518</f>
        <v>0</v>
      </c>
      <c r="AC2518" s="41">
        <v>0</v>
      </c>
      <c r="AD2518" s="41">
        <v>0</v>
      </c>
      <c r="AE2518" s="41">
        <f>SUM(BR2518)</f>
        <v>0</v>
      </c>
      <c r="AF2518" s="41">
        <f>SUM(AM2518)</f>
        <v>0</v>
      </c>
      <c r="AG2518" s="122"/>
      <c r="AH2518" s="36">
        <v>0</v>
      </c>
      <c r="AI2518" s="126">
        <v>0</v>
      </c>
      <c r="AJ2518" s="36">
        <v>0</v>
      </c>
      <c r="AK2518" s="121"/>
      <c r="AL2518" s="1">
        <v>50</v>
      </c>
      <c r="AM2518" s="1">
        <v>0</v>
      </c>
      <c r="AN2518" s="1">
        <v>0</v>
      </c>
      <c r="AO2518" s="1">
        <v>68</v>
      </c>
      <c r="AP2518" s="1">
        <v>0</v>
      </c>
      <c r="AQ2518" s="114">
        <v>0</v>
      </c>
      <c r="AR2518" s="1">
        <v>0</v>
      </c>
      <c r="AS2518" s="114">
        <v>0</v>
      </c>
      <c r="AT2518" s="114">
        <v>0</v>
      </c>
      <c r="AU2518" s="114">
        <v>0</v>
      </c>
      <c r="AV2518" s="114">
        <v>60</v>
      </c>
      <c r="AW2518" s="114">
        <v>0</v>
      </c>
      <c r="AX2518" s="114">
        <v>0</v>
      </c>
      <c r="AY2518" s="114">
        <v>0</v>
      </c>
      <c r="AZ2518" s="114">
        <v>0</v>
      </c>
      <c r="BA2518" s="114">
        <v>0</v>
      </c>
      <c r="BB2518" s="114">
        <v>0</v>
      </c>
      <c r="BC2518" s="114">
        <v>0</v>
      </c>
      <c r="BD2518" s="115">
        <v>0</v>
      </c>
      <c r="BE2518" s="114">
        <v>0</v>
      </c>
      <c r="BF2518" s="114">
        <v>0</v>
      </c>
      <c r="BG2518" s="114">
        <v>0</v>
      </c>
      <c r="BH2518" s="114">
        <v>0</v>
      </c>
      <c r="BI2518" s="114">
        <v>0</v>
      </c>
      <c r="BJ2518" s="114">
        <v>0</v>
      </c>
      <c r="BK2518" s="114">
        <v>0</v>
      </c>
      <c r="BL2518" s="114">
        <v>0</v>
      </c>
      <c r="BM2518" s="114">
        <v>0</v>
      </c>
      <c r="BN2518" s="114">
        <v>0</v>
      </c>
      <c r="BO2518" s="114">
        <v>0</v>
      </c>
      <c r="BP2518" s="114">
        <v>0</v>
      </c>
      <c r="BQ2518" s="114">
        <v>0</v>
      </c>
      <c r="BR2518" s="114">
        <v>0</v>
      </c>
      <c r="BS2518" s="114">
        <v>0</v>
      </c>
    </row>
    <row r="2519" spans="1:71" ht="15" x14ac:dyDescent="0.25">
      <c r="A2519" s="1" t="str">
        <f>CONCATENATE(G2519,"-",F2519,"-",H2519)</f>
        <v>999936499-Yellow-Youth</v>
      </c>
      <c r="B2519" s="1" t="str">
        <f>CONCATENATE(G2519,"-",H2519)</f>
        <v>999936499-Youth</v>
      </c>
      <c r="C2519" s="36" t="s">
        <v>814</v>
      </c>
      <c r="D2519" s="36" t="s">
        <v>336</v>
      </c>
      <c r="E2519" s="36" t="s">
        <v>27</v>
      </c>
      <c r="F2519" s="36" t="s">
        <v>21</v>
      </c>
      <c r="G2519" s="36">
        <v>999936499</v>
      </c>
      <c r="H2519" s="36" t="s">
        <v>208</v>
      </c>
      <c r="I2519" s="34">
        <f>((L2519)-J2519)+T2519</f>
        <v>169</v>
      </c>
      <c r="J2519" s="34">
        <f>L2519/2</f>
        <v>0</v>
      </c>
      <c r="K2519" s="37"/>
      <c r="L2519" s="34">
        <f>SUM(N2519,O2519,P2519,Q2519,R2519,M2519)</f>
        <v>0</v>
      </c>
      <c r="M2519" s="34">
        <f>AJ2519</f>
        <v>0</v>
      </c>
      <c r="N2519" s="34">
        <f>SUM(AI2519)</f>
        <v>0</v>
      </c>
      <c r="O2519" s="34">
        <f>0</f>
        <v>0</v>
      </c>
      <c r="P2519" s="34">
        <v>0</v>
      </c>
      <c r="Q2519" s="34">
        <v>0</v>
      </c>
      <c r="R2519" s="34">
        <f>AH2519</f>
        <v>0</v>
      </c>
      <c r="S2519" s="122"/>
      <c r="T2519" s="41">
        <f>SUM(U2519,AA2519)</f>
        <v>169</v>
      </c>
      <c r="U2519" s="41">
        <f>IF(SUM(V2519:Y2519)&gt;=250, 250,SUM(V2519:Y2519))</f>
        <v>0</v>
      </c>
      <c r="V2519" s="41">
        <v>0</v>
      </c>
      <c r="W2519" s="41">
        <v>0</v>
      </c>
      <c r="X2519" s="41">
        <f>SUM(AL2519,AN2519,BO2519,BS2519)</f>
        <v>0</v>
      </c>
      <c r="Y2519" s="41">
        <f>SUM(AO2519:BN2519)</f>
        <v>0</v>
      </c>
      <c r="Z2519" s="41">
        <f>COUNTIF(AO2519:BN2519, "&gt;0")</f>
        <v>0</v>
      </c>
      <c r="AA2519" s="41">
        <f>SUM(AB2519:AF2519)</f>
        <v>169</v>
      </c>
      <c r="AB2519" s="41">
        <f>BP2519+BQ2519</f>
        <v>169</v>
      </c>
      <c r="AC2519" s="41">
        <v>0</v>
      </c>
      <c r="AD2519" s="41">
        <v>0</v>
      </c>
      <c r="AE2519" s="41">
        <f>SUM(BR2519)</f>
        <v>0</v>
      </c>
      <c r="AF2519" s="41">
        <f>SUM(AM2519)</f>
        <v>0</v>
      </c>
      <c r="AG2519" s="122"/>
      <c r="AH2519" s="36">
        <v>0</v>
      </c>
      <c r="AI2519" s="126">
        <v>0</v>
      </c>
      <c r="AJ2519" s="36">
        <v>0</v>
      </c>
      <c r="AK2519" s="121"/>
      <c r="AL2519" s="1">
        <v>0</v>
      </c>
      <c r="AM2519" s="1">
        <v>0</v>
      </c>
      <c r="AN2519" s="1">
        <v>0</v>
      </c>
      <c r="AO2519" s="1">
        <v>0</v>
      </c>
      <c r="AP2519" s="1">
        <v>0</v>
      </c>
      <c r="AQ2519" s="114">
        <v>0</v>
      </c>
      <c r="AR2519" s="1">
        <v>0</v>
      </c>
      <c r="AS2519" s="114">
        <v>0</v>
      </c>
      <c r="AT2519" s="114">
        <v>0</v>
      </c>
      <c r="AU2519" s="114">
        <v>0</v>
      </c>
      <c r="AV2519" s="114">
        <v>0</v>
      </c>
      <c r="AW2519" s="114">
        <v>0</v>
      </c>
      <c r="AX2519" s="114">
        <v>0</v>
      </c>
      <c r="AY2519" s="114">
        <v>0</v>
      </c>
      <c r="AZ2519" s="114">
        <v>0</v>
      </c>
      <c r="BA2519" s="114">
        <v>0</v>
      </c>
      <c r="BB2519" s="114">
        <v>0</v>
      </c>
      <c r="BC2519" s="114">
        <v>0</v>
      </c>
      <c r="BD2519" s="115">
        <v>0</v>
      </c>
      <c r="BE2519" s="114">
        <v>0</v>
      </c>
      <c r="BF2519" s="114">
        <v>0</v>
      </c>
      <c r="BG2519" s="114">
        <v>0</v>
      </c>
      <c r="BH2519" s="114">
        <v>0</v>
      </c>
      <c r="BI2519" s="114">
        <v>0</v>
      </c>
      <c r="BJ2519" s="114">
        <v>0</v>
      </c>
      <c r="BK2519" s="114">
        <v>0</v>
      </c>
      <c r="BL2519" s="114">
        <v>0</v>
      </c>
      <c r="BM2519" s="114">
        <v>0</v>
      </c>
      <c r="BN2519" s="114">
        <v>0</v>
      </c>
      <c r="BO2519" s="114">
        <v>0</v>
      </c>
      <c r="BP2519" s="114">
        <v>169</v>
      </c>
      <c r="BQ2519" s="114">
        <v>0</v>
      </c>
      <c r="BR2519" s="114">
        <v>0</v>
      </c>
      <c r="BS2519" s="114">
        <v>0</v>
      </c>
    </row>
    <row r="2520" spans="1:71" ht="15" x14ac:dyDescent="0.25">
      <c r="A2520" s="1" t="str">
        <f>CONCATENATE(G2520,"-",F2520,"-",H2520)</f>
        <v>999934043-Yellow-Youth</v>
      </c>
      <c r="B2520" s="1" t="str">
        <f>CONCATENATE(G2520,"-",H2520)</f>
        <v>999934043-Youth</v>
      </c>
      <c r="C2520" s="36" t="s">
        <v>60</v>
      </c>
      <c r="D2520" s="36" t="s">
        <v>444</v>
      </c>
      <c r="E2520" s="36" t="s">
        <v>27</v>
      </c>
      <c r="F2520" s="36" t="s">
        <v>21</v>
      </c>
      <c r="G2520" s="128">
        <v>999934043</v>
      </c>
      <c r="H2520" s="36" t="s">
        <v>208</v>
      </c>
      <c r="I2520" s="34">
        <f>((L2520)-J2520)+T2520</f>
        <v>120</v>
      </c>
      <c r="J2520" s="34">
        <f>L2520/2</f>
        <v>0</v>
      </c>
      <c r="K2520" s="37"/>
      <c r="L2520" s="34">
        <f>SUM(N2520,O2520,P2520,Q2520,R2520,M2520)</f>
        <v>0</v>
      </c>
      <c r="M2520" s="34">
        <f>AJ2520</f>
        <v>0</v>
      </c>
      <c r="N2520" s="34">
        <f>SUM(AI2520)</f>
        <v>0</v>
      </c>
      <c r="O2520" s="34">
        <f>0</f>
        <v>0</v>
      </c>
      <c r="P2520" s="34">
        <v>0</v>
      </c>
      <c r="Q2520" s="34">
        <v>0</v>
      </c>
      <c r="R2520" s="34">
        <f>AH2520</f>
        <v>0</v>
      </c>
      <c r="S2520" s="122"/>
      <c r="T2520" s="41">
        <f>SUM(U2520,AA2520)</f>
        <v>120</v>
      </c>
      <c r="U2520" s="41">
        <f>IF(SUM(V2520:Y2520)&gt;=250, 250,SUM(V2520:Y2520))</f>
        <v>120</v>
      </c>
      <c r="V2520" s="41">
        <v>0</v>
      </c>
      <c r="W2520" s="41">
        <v>0</v>
      </c>
      <c r="X2520" s="41">
        <f>SUM(AL2520,AN2520,BO2520,BS2520)</f>
        <v>0</v>
      </c>
      <c r="Y2520" s="41">
        <f>SUM(AO2520:BN2520)</f>
        <v>120</v>
      </c>
      <c r="Z2520" s="41">
        <f>COUNTIF(AO2520:BN2520, "&gt;0")</f>
        <v>1</v>
      </c>
      <c r="AA2520" s="41">
        <f>SUM(AB2520:AF2520)</f>
        <v>0</v>
      </c>
      <c r="AB2520" s="41">
        <f>BP2520+BQ2520</f>
        <v>0</v>
      </c>
      <c r="AC2520" s="41">
        <v>0</v>
      </c>
      <c r="AD2520" s="41">
        <v>0</v>
      </c>
      <c r="AE2520" s="41">
        <f>SUM(BR2520)</f>
        <v>0</v>
      </c>
      <c r="AF2520" s="41">
        <f>SUM(AM2520)</f>
        <v>0</v>
      </c>
      <c r="AG2520" s="122"/>
      <c r="AH2520" s="36">
        <v>0</v>
      </c>
      <c r="AI2520" s="126">
        <v>0</v>
      </c>
      <c r="AJ2520" s="36">
        <v>0</v>
      </c>
      <c r="AK2520" s="37"/>
      <c r="AL2520" s="1">
        <v>0</v>
      </c>
      <c r="AM2520" s="1">
        <v>0</v>
      </c>
      <c r="AN2520" s="1">
        <v>0</v>
      </c>
      <c r="AO2520" s="1">
        <v>120</v>
      </c>
      <c r="AP2520" s="1">
        <v>0</v>
      </c>
      <c r="AQ2520" s="114">
        <v>0</v>
      </c>
      <c r="AR2520" s="1">
        <v>0</v>
      </c>
      <c r="AS2520" s="114">
        <v>0</v>
      </c>
      <c r="AT2520" s="114">
        <v>0</v>
      </c>
      <c r="AU2520" s="114">
        <v>0</v>
      </c>
      <c r="AV2520" s="114">
        <v>0</v>
      </c>
      <c r="AW2520" s="114">
        <v>0</v>
      </c>
      <c r="AX2520" s="114">
        <v>0</v>
      </c>
      <c r="AY2520" s="114">
        <v>0</v>
      </c>
      <c r="AZ2520" s="114">
        <v>0</v>
      </c>
      <c r="BA2520" s="114">
        <v>0</v>
      </c>
      <c r="BB2520" s="114">
        <v>0</v>
      </c>
      <c r="BC2520" s="114">
        <v>0</v>
      </c>
      <c r="BD2520" s="115">
        <v>0</v>
      </c>
      <c r="BE2520" s="114">
        <v>0</v>
      </c>
      <c r="BF2520" s="114">
        <v>0</v>
      </c>
      <c r="BG2520" s="114">
        <v>0</v>
      </c>
      <c r="BH2520" s="114">
        <v>0</v>
      </c>
      <c r="BI2520" s="114">
        <v>0</v>
      </c>
      <c r="BJ2520" s="114">
        <v>0</v>
      </c>
      <c r="BK2520" s="114">
        <v>0</v>
      </c>
      <c r="BL2520" s="114">
        <v>0</v>
      </c>
      <c r="BM2520" s="114">
        <v>0</v>
      </c>
      <c r="BN2520" s="114">
        <v>0</v>
      </c>
      <c r="BO2520" s="114">
        <v>0</v>
      </c>
      <c r="BP2520" s="114">
        <v>0</v>
      </c>
      <c r="BQ2520" s="114">
        <v>0</v>
      </c>
      <c r="BR2520" s="114">
        <v>0</v>
      </c>
      <c r="BS2520" s="114">
        <v>0</v>
      </c>
    </row>
    <row r="2521" spans="1:71" ht="15" x14ac:dyDescent="0.25">
      <c r="A2521" s="1" t="str">
        <f>CONCATENATE(G2521,"-",F2521,"-",H2521)</f>
        <v>999934995-Yellow-Youth</v>
      </c>
      <c r="B2521" s="1" t="str">
        <f>CONCATENATE(G2521,"-",H2521)</f>
        <v>999934995-Youth</v>
      </c>
      <c r="C2521" s="36" t="s">
        <v>282</v>
      </c>
      <c r="D2521" s="36" t="s">
        <v>2313</v>
      </c>
      <c r="E2521" s="36" t="s">
        <v>27</v>
      </c>
      <c r="F2521" s="36" t="s">
        <v>21</v>
      </c>
      <c r="G2521" s="128">
        <v>999934995</v>
      </c>
      <c r="H2521" s="36" t="s">
        <v>208</v>
      </c>
      <c r="I2521" s="34">
        <f>((L2521)-J2521)+T2521</f>
        <v>120</v>
      </c>
      <c r="J2521" s="36"/>
      <c r="K2521" s="35"/>
      <c r="L2521" s="34">
        <f>SUM(N2521,O2521,P2521,Q2521,R2521,M2521)</f>
        <v>0</v>
      </c>
      <c r="M2521" s="34">
        <f>AJ2521</f>
        <v>0</v>
      </c>
      <c r="N2521" s="34">
        <f>SUM(AI2521)</f>
        <v>0</v>
      </c>
      <c r="O2521" s="34">
        <f>0</f>
        <v>0</v>
      </c>
      <c r="P2521" s="34">
        <v>0</v>
      </c>
      <c r="Q2521" s="34">
        <v>0</v>
      </c>
      <c r="R2521" s="34">
        <f>AH2521</f>
        <v>0</v>
      </c>
      <c r="S2521" s="122"/>
      <c r="T2521" s="41">
        <f>SUM(U2521,AA2521)</f>
        <v>120</v>
      </c>
      <c r="U2521" s="41">
        <f>IF(SUM(V2521:Y2521)&gt;=250, 250,SUM(V2521:Y2521))</f>
        <v>120</v>
      </c>
      <c r="V2521" s="41">
        <v>0</v>
      </c>
      <c r="W2521" s="41">
        <v>0</v>
      </c>
      <c r="X2521" s="41">
        <f>SUM(AL2521,AN2521,BO2521,BS2521)</f>
        <v>0</v>
      </c>
      <c r="Y2521" s="41">
        <f>SUM(AO2521:BN2521)</f>
        <v>120</v>
      </c>
      <c r="Z2521" s="41">
        <f>COUNTIF(AO2521:BN2521, "&gt;0")</f>
        <v>1</v>
      </c>
      <c r="AA2521" s="41">
        <f>SUM(AB2521:AF2521)</f>
        <v>0</v>
      </c>
      <c r="AB2521" s="41">
        <f>BP2521+BQ2521</f>
        <v>0</v>
      </c>
      <c r="AC2521" s="41">
        <v>0</v>
      </c>
      <c r="AD2521" s="41">
        <v>0</v>
      </c>
      <c r="AE2521" s="41">
        <f>SUM(BR2521)</f>
        <v>0</v>
      </c>
      <c r="AF2521" s="41">
        <f>SUM(AM2521)</f>
        <v>0</v>
      </c>
      <c r="AG2521" s="122"/>
      <c r="AH2521" s="36">
        <v>0</v>
      </c>
      <c r="AI2521" s="126">
        <v>0</v>
      </c>
      <c r="AJ2521" s="36">
        <v>0</v>
      </c>
      <c r="AK2521" s="121"/>
      <c r="AL2521" s="1">
        <v>0</v>
      </c>
      <c r="AM2521" s="1">
        <v>0</v>
      </c>
      <c r="AN2521" s="1">
        <v>0</v>
      </c>
      <c r="AO2521" s="1">
        <v>0</v>
      </c>
      <c r="AP2521" s="1">
        <v>0</v>
      </c>
      <c r="AQ2521" s="114">
        <v>0</v>
      </c>
      <c r="AR2521" s="1">
        <v>0</v>
      </c>
      <c r="AS2521" s="114">
        <v>0</v>
      </c>
      <c r="AT2521" s="114">
        <v>0</v>
      </c>
      <c r="AU2521" s="114">
        <v>0</v>
      </c>
      <c r="AV2521" s="114">
        <v>0</v>
      </c>
      <c r="AW2521" s="114">
        <v>120</v>
      </c>
      <c r="AX2521" s="114">
        <v>0</v>
      </c>
      <c r="AY2521" s="114">
        <v>0</v>
      </c>
      <c r="AZ2521" s="114">
        <v>0</v>
      </c>
      <c r="BA2521" s="114">
        <v>0</v>
      </c>
      <c r="BB2521" s="114">
        <v>0</v>
      </c>
      <c r="BC2521" s="114">
        <v>0</v>
      </c>
      <c r="BD2521" s="115">
        <v>0</v>
      </c>
      <c r="BE2521" s="114">
        <v>0</v>
      </c>
      <c r="BF2521" s="114">
        <v>0</v>
      </c>
      <c r="BG2521" s="114">
        <v>0</v>
      </c>
      <c r="BH2521" s="114">
        <v>0</v>
      </c>
      <c r="BI2521" s="114">
        <v>0</v>
      </c>
      <c r="BJ2521" s="114">
        <v>0</v>
      </c>
      <c r="BK2521" s="114">
        <v>0</v>
      </c>
      <c r="BL2521" s="114">
        <v>0</v>
      </c>
      <c r="BM2521" s="114">
        <v>0</v>
      </c>
      <c r="BN2521" s="114">
        <v>0</v>
      </c>
      <c r="BO2521" s="114">
        <v>0</v>
      </c>
      <c r="BP2521" s="114">
        <v>0</v>
      </c>
      <c r="BQ2521" s="114">
        <v>0</v>
      </c>
      <c r="BR2521" s="114">
        <v>0</v>
      </c>
      <c r="BS2521" s="114">
        <v>0</v>
      </c>
    </row>
    <row r="2522" spans="1:71" ht="15" x14ac:dyDescent="0.25">
      <c r="A2522" s="1" t="str">
        <f>CONCATENATE(G2522,"-",F2522,"-",H2522)</f>
        <v>999934874-Yellow-Youth</v>
      </c>
      <c r="B2522" s="1" t="str">
        <f>CONCATENATE(G2522,"-",H2522)</f>
        <v>999934874-Youth</v>
      </c>
      <c r="C2522" s="36" t="s">
        <v>149</v>
      </c>
      <c r="D2522" s="36" t="s">
        <v>117</v>
      </c>
      <c r="E2522" s="36" t="s">
        <v>27</v>
      </c>
      <c r="F2522" s="36" t="s">
        <v>21</v>
      </c>
      <c r="G2522" s="128">
        <v>999934874</v>
      </c>
      <c r="H2522" s="36" t="s">
        <v>208</v>
      </c>
      <c r="I2522" s="34">
        <f>((L2522)-J2522)+T2522</f>
        <v>90</v>
      </c>
      <c r="J2522" s="34">
        <f>L2522/2</f>
        <v>0</v>
      </c>
      <c r="K2522" s="37"/>
      <c r="L2522" s="34">
        <f>SUM(N2522,O2522,P2522,Q2522,R2522,M2522)</f>
        <v>0</v>
      </c>
      <c r="M2522" s="34">
        <f>AJ2522</f>
        <v>0</v>
      </c>
      <c r="N2522" s="34">
        <f>SUM(AI2522)</f>
        <v>0</v>
      </c>
      <c r="O2522" s="34">
        <f>0</f>
        <v>0</v>
      </c>
      <c r="P2522" s="34">
        <v>0</v>
      </c>
      <c r="Q2522" s="34">
        <v>0</v>
      </c>
      <c r="R2522" s="34">
        <f>AH2522</f>
        <v>0</v>
      </c>
      <c r="S2522" s="122"/>
      <c r="T2522" s="41">
        <f>SUM(U2522,AA2522)</f>
        <v>90</v>
      </c>
      <c r="U2522" s="41">
        <f>IF(SUM(V2522:Y2522)&gt;=250, 250,SUM(V2522:Y2522))</f>
        <v>90</v>
      </c>
      <c r="V2522" s="41">
        <v>0</v>
      </c>
      <c r="W2522" s="41">
        <v>0</v>
      </c>
      <c r="X2522" s="41">
        <f>SUM(AL2522,AN2522,BO2522,BS2522)</f>
        <v>0</v>
      </c>
      <c r="Y2522" s="41">
        <f>SUM(AO2522:BN2522)</f>
        <v>90</v>
      </c>
      <c r="Z2522" s="41">
        <f>COUNTIF(AO2522:BN2522, "&gt;0")</f>
        <v>1</v>
      </c>
      <c r="AA2522" s="41">
        <f>SUM(AB2522:AF2522)</f>
        <v>0</v>
      </c>
      <c r="AB2522" s="41">
        <f>BP2522+BQ2522</f>
        <v>0</v>
      </c>
      <c r="AC2522" s="41">
        <v>0</v>
      </c>
      <c r="AD2522" s="41">
        <v>0</v>
      </c>
      <c r="AE2522" s="41">
        <f>SUM(BR2522)</f>
        <v>0</v>
      </c>
      <c r="AF2522" s="41">
        <f>SUM(AM2522)</f>
        <v>0</v>
      </c>
      <c r="AG2522" s="122"/>
      <c r="AH2522" s="36">
        <v>0</v>
      </c>
      <c r="AI2522" s="126">
        <v>0</v>
      </c>
      <c r="AJ2522" s="36">
        <v>0</v>
      </c>
      <c r="AK2522" s="37"/>
      <c r="AL2522" s="1">
        <v>0</v>
      </c>
      <c r="AM2522" s="1">
        <v>0</v>
      </c>
      <c r="AN2522" s="1">
        <v>0</v>
      </c>
      <c r="AO2522" s="1">
        <v>90</v>
      </c>
      <c r="AP2522" s="1">
        <v>0</v>
      </c>
      <c r="AQ2522" s="114">
        <v>0</v>
      </c>
      <c r="AR2522" s="1">
        <v>0</v>
      </c>
      <c r="AS2522" s="114">
        <v>0</v>
      </c>
      <c r="AT2522" s="114">
        <v>0</v>
      </c>
      <c r="AU2522" s="114">
        <v>0</v>
      </c>
      <c r="AV2522" s="114">
        <v>0</v>
      </c>
      <c r="AW2522" s="114">
        <v>0</v>
      </c>
      <c r="AX2522" s="114">
        <v>0</v>
      </c>
      <c r="AY2522" s="114">
        <v>0</v>
      </c>
      <c r="AZ2522" s="114">
        <v>0</v>
      </c>
      <c r="BA2522" s="114">
        <v>0</v>
      </c>
      <c r="BB2522" s="114">
        <v>0</v>
      </c>
      <c r="BC2522" s="114">
        <v>0</v>
      </c>
      <c r="BD2522" s="115">
        <v>0</v>
      </c>
      <c r="BE2522" s="114">
        <v>0</v>
      </c>
      <c r="BF2522" s="114">
        <v>0</v>
      </c>
      <c r="BG2522" s="114">
        <v>0</v>
      </c>
      <c r="BH2522" s="114">
        <v>0</v>
      </c>
      <c r="BI2522" s="114">
        <v>0</v>
      </c>
      <c r="BJ2522" s="114">
        <v>0</v>
      </c>
      <c r="BK2522" s="114">
        <v>0</v>
      </c>
      <c r="BL2522" s="114">
        <v>0</v>
      </c>
      <c r="BM2522" s="114">
        <v>0</v>
      </c>
      <c r="BN2522" s="114">
        <v>0</v>
      </c>
      <c r="BO2522" s="114">
        <v>0</v>
      </c>
      <c r="BP2522" s="114">
        <v>0</v>
      </c>
      <c r="BQ2522" s="114">
        <v>0</v>
      </c>
      <c r="BR2522" s="114">
        <v>0</v>
      </c>
      <c r="BS2522" s="114">
        <v>0</v>
      </c>
    </row>
    <row r="2523" spans="1:71" ht="15" x14ac:dyDescent="0.25">
      <c r="A2523" s="1" t="str">
        <f>CONCATENATE(G2523,"-",F2523,"-",H2523)</f>
        <v>999935609-Yellow-Youth</v>
      </c>
      <c r="B2523" s="1" t="str">
        <f>CONCATENATE(G2523,"-",H2523)</f>
        <v>999935609-Youth</v>
      </c>
      <c r="C2523" s="149" t="s">
        <v>2825</v>
      </c>
      <c r="D2523" s="149" t="s">
        <v>452</v>
      </c>
      <c r="E2523" s="149" t="s">
        <v>27</v>
      </c>
      <c r="F2523" s="149" t="s">
        <v>21</v>
      </c>
      <c r="G2523" s="149">
        <v>999935609</v>
      </c>
      <c r="H2523" s="149" t="s">
        <v>208</v>
      </c>
      <c r="I2523" s="34">
        <f>((L2523)-J2523)+T2523</f>
        <v>90</v>
      </c>
      <c r="J2523" s="36"/>
      <c r="K2523" s="35"/>
      <c r="L2523" s="34">
        <f>SUM(N2523,O2523,P2523,Q2523,R2523,M2523)</f>
        <v>0</v>
      </c>
      <c r="M2523" s="34">
        <f>AJ2523</f>
        <v>0</v>
      </c>
      <c r="N2523" s="34">
        <f>SUM(AI2523)</f>
        <v>0</v>
      </c>
      <c r="O2523" s="34">
        <f>0</f>
        <v>0</v>
      </c>
      <c r="P2523" s="34">
        <v>0</v>
      </c>
      <c r="Q2523" s="34">
        <v>0</v>
      </c>
      <c r="R2523" s="34">
        <f>AH2523</f>
        <v>0</v>
      </c>
      <c r="S2523" s="122"/>
      <c r="T2523" s="41">
        <f>SUM(U2523,AA2523)</f>
        <v>90</v>
      </c>
      <c r="U2523" s="41">
        <f>IF(SUM(V2523:Y2523)&gt;=250, 250,SUM(V2523:Y2523))</f>
        <v>90</v>
      </c>
      <c r="V2523" s="41">
        <v>0</v>
      </c>
      <c r="W2523" s="41">
        <v>0</v>
      </c>
      <c r="X2523" s="41">
        <f>SUM(AL2523,AN2523,BO2523,BS2523)</f>
        <v>0</v>
      </c>
      <c r="Y2523" s="41">
        <f>SUM(AO2523:BN2523)</f>
        <v>90</v>
      </c>
      <c r="Z2523" s="41">
        <f>COUNTIF(AO2523:BN2523, "&gt;0")</f>
        <v>1</v>
      </c>
      <c r="AA2523" s="41">
        <f>SUM(AB2523:AF2523)</f>
        <v>0</v>
      </c>
      <c r="AB2523" s="41">
        <f>BP2523+BQ2523</f>
        <v>0</v>
      </c>
      <c r="AC2523" s="41">
        <v>0</v>
      </c>
      <c r="AD2523" s="41">
        <v>0</v>
      </c>
      <c r="AE2523" s="41">
        <f>SUM(BR2523)</f>
        <v>0</v>
      </c>
      <c r="AF2523" s="41">
        <f>SUM(AM2523)</f>
        <v>0</v>
      </c>
      <c r="AG2523" s="122"/>
      <c r="AH2523" s="36">
        <v>0</v>
      </c>
      <c r="AI2523" s="126">
        <v>0</v>
      </c>
      <c r="AJ2523" s="36">
        <v>0</v>
      </c>
      <c r="AK2523" s="121"/>
      <c r="AL2523" s="1">
        <v>0</v>
      </c>
      <c r="AM2523" s="1">
        <v>0</v>
      </c>
      <c r="AN2523" s="1">
        <v>0</v>
      </c>
      <c r="AO2523" s="1">
        <v>0</v>
      </c>
      <c r="AP2523" s="1">
        <v>0</v>
      </c>
      <c r="AQ2523" s="114">
        <v>0</v>
      </c>
      <c r="AR2523" s="1">
        <v>0</v>
      </c>
      <c r="AS2523" s="114">
        <v>0</v>
      </c>
      <c r="AT2523" s="114">
        <v>0</v>
      </c>
      <c r="AU2523" s="114">
        <v>0</v>
      </c>
      <c r="AV2523" s="114">
        <v>0</v>
      </c>
      <c r="AW2523" s="114">
        <v>0</v>
      </c>
      <c r="AX2523" s="114">
        <v>0</v>
      </c>
      <c r="AY2523" s="114">
        <v>0</v>
      </c>
      <c r="AZ2523" s="114">
        <v>0</v>
      </c>
      <c r="BA2523" s="114">
        <v>0</v>
      </c>
      <c r="BB2523" s="114">
        <v>0</v>
      </c>
      <c r="BC2523" s="114">
        <v>90</v>
      </c>
      <c r="BD2523" s="115">
        <v>0</v>
      </c>
      <c r="BE2523" s="114">
        <v>0</v>
      </c>
      <c r="BF2523" s="114">
        <v>0</v>
      </c>
      <c r="BG2523" s="114">
        <v>0</v>
      </c>
      <c r="BH2523" s="114">
        <v>0</v>
      </c>
      <c r="BI2523" s="114">
        <v>0</v>
      </c>
      <c r="BJ2523" s="114">
        <v>0</v>
      </c>
      <c r="BK2523" s="114">
        <v>0</v>
      </c>
      <c r="BL2523" s="114">
        <v>0</v>
      </c>
      <c r="BM2523" s="114">
        <v>0</v>
      </c>
      <c r="BN2523" s="114">
        <v>0</v>
      </c>
      <c r="BO2523" s="114">
        <v>0</v>
      </c>
      <c r="BP2523" s="114">
        <v>0</v>
      </c>
      <c r="BQ2523" s="114">
        <v>0</v>
      </c>
      <c r="BR2523" s="114">
        <v>0</v>
      </c>
      <c r="BS2523" s="114">
        <v>0</v>
      </c>
    </row>
    <row r="2524" spans="1:71" ht="15" x14ac:dyDescent="0.25">
      <c r="A2524" s="1" t="str">
        <f>CONCATENATE(G2524,"-",F2524,"-",H2524)</f>
        <v>999934580-Yellow-Youth</v>
      </c>
      <c r="B2524" s="1" t="str">
        <f>CONCATENATE(G2524,"-",H2524)</f>
        <v>999934580-Youth</v>
      </c>
      <c r="C2524" s="36" t="s">
        <v>303</v>
      </c>
      <c r="D2524" s="36" t="s">
        <v>1986</v>
      </c>
      <c r="E2524" s="36" t="s">
        <v>27</v>
      </c>
      <c r="F2524" s="36" t="s">
        <v>21</v>
      </c>
      <c r="G2524" s="128">
        <v>999934580</v>
      </c>
      <c r="H2524" s="36" t="s">
        <v>208</v>
      </c>
      <c r="I2524" s="34">
        <f>((L2524)-J2524)+T2524</f>
        <v>72</v>
      </c>
      <c r="J2524" s="34">
        <f>L2524/2</f>
        <v>0</v>
      </c>
      <c r="K2524" s="37"/>
      <c r="L2524" s="34">
        <f>SUM(N2524,O2524,P2524,Q2524,R2524,M2524)</f>
        <v>0</v>
      </c>
      <c r="M2524" s="34">
        <f>AJ2524</f>
        <v>0</v>
      </c>
      <c r="N2524" s="34">
        <f>SUM(AI2524)</f>
        <v>0</v>
      </c>
      <c r="O2524" s="34">
        <f>0</f>
        <v>0</v>
      </c>
      <c r="P2524" s="34">
        <v>0</v>
      </c>
      <c r="Q2524" s="34">
        <v>0</v>
      </c>
      <c r="R2524" s="34">
        <f>AH2524</f>
        <v>0</v>
      </c>
      <c r="S2524" s="122"/>
      <c r="T2524" s="41">
        <f>SUM(U2524,AA2524)</f>
        <v>72</v>
      </c>
      <c r="U2524" s="41">
        <f>IF(SUM(V2524:Y2524)&gt;=250, 250,SUM(V2524:Y2524))</f>
        <v>72</v>
      </c>
      <c r="V2524" s="41">
        <v>0</v>
      </c>
      <c r="W2524" s="41">
        <v>0</v>
      </c>
      <c r="X2524" s="41">
        <f>SUM(AL2524,AN2524,BO2524,BS2524)</f>
        <v>0</v>
      </c>
      <c r="Y2524" s="41">
        <f>SUM(AO2524:BN2524)</f>
        <v>72</v>
      </c>
      <c r="Z2524" s="41">
        <f>COUNTIF(AO2524:BN2524, "&gt;0")</f>
        <v>2</v>
      </c>
      <c r="AA2524" s="41">
        <f>SUM(AB2524:AF2524)</f>
        <v>0</v>
      </c>
      <c r="AB2524" s="41">
        <f>BP2524+BQ2524</f>
        <v>0</v>
      </c>
      <c r="AC2524" s="41">
        <v>0</v>
      </c>
      <c r="AD2524" s="41">
        <v>0</v>
      </c>
      <c r="AE2524" s="41">
        <f>SUM(BR2524)</f>
        <v>0</v>
      </c>
      <c r="AF2524" s="41">
        <f>SUM(AM2524)</f>
        <v>0</v>
      </c>
      <c r="AG2524" s="122"/>
      <c r="AH2524" s="36">
        <v>0</v>
      </c>
      <c r="AI2524" s="126">
        <v>0</v>
      </c>
      <c r="AJ2524" s="36">
        <v>0</v>
      </c>
      <c r="AK2524" s="37"/>
      <c r="AL2524" s="1">
        <v>0</v>
      </c>
      <c r="AM2524" s="1">
        <v>0</v>
      </c>
      <c r="AN2524" s="1">
        <v>0</v>
      </c>
      <c r="AO2524" s="1">
        <v>38</v>
      </c>
      <c r="AP2524" s="1">
        <v>0</v>
      </c>
      <c r="AQ2524" s="114">
        <v>0</v>
      </c>
      <c r="AR2524" s="1">
        <v>0</v>
      </c>
      <c r="AS2524" s="114">
        <v>0</v>
      </c>
      <c r="AT2524" s="114">
        <v>0</v>
      </c>
      <c r="AU2524" s="114">
        <v>0</v>
      </c>
      <c r="AV2524" s="114">
        <v>34</v>
      </c>
      <c r="AW2524" s="114">
        <v>0</v>
      </c>
      <c r="AX2524" s="114">
        <v>0</v>
      </c>
      <c r="AY2524" s="114">
        <v>0</v>
      </c>
      <c r="AZ2524" s="114">
        <v>0</v>
      </c>
      <c r="BA2524" s="114">
        <v>0</v>
      </c>
      <c r="BB2524" s="114">
        <v>0</v>
      </c>
      <c r="BC2524" s="114">
        <v>0</v>
      </c>
      <c r="BD2524" s="115">
        <v>0</v>
      </c>
      <c r="BE2524" s="114">
        <v>0</v>
      </c>
      <c r="BF2524" s="114">
        <v>0</v>
      </c>
      <c r="BG2524" s="114">
        <v>0</v>
      </c>
      <c r="BH2524" s="114">
        <v>0</v>
      </c>
      <c r="BI2524" s="114">
        <v>0</v>
      </c>
      <c r="BJ2524" s="114">
        <v>0</v>
      </c>
      <c r="BK2524" s="114">
        <v>0</v>
      </c>
      <c r="BL2524" s="114">
        <v>0</v>
      </c>
      <c r="BM2524" s="114">
        <v>0</v>
      </c>
      <c r="BN2524" s="114">
        <v>0</v>
      </c>
      <c r="BO2524" s="114">
        <v>0</v>
      </c>
      <c r="BP2524" s="114">
        <v>0</v>
      </c>
      <c r="BQ2524" s="114">
        <v>0</v>
      </c>
      <c r="BR2524" s="114">
        <v>0</v>
      </c>
      <c r="BS2524" s="114">
        <v>0</v>
      </c>
    </row>
    <row r="2525" spans="1:71" ht="15" x14ac:dyDescent="0.25">
      <c r="A2525" s="1" t="str">
        <f>CONCATENATE(G2525,"-",F2525,"-",H2525)</f>
        <v>999929068-Yellow-Youth</v>
      </c>
      <c r="B2525" s="1" t="str">
        <f>CONCATENATE(G2525,"-",H2525)</f>
        <v>999929068-Youth</v>
      </c>
      <c r="C2525" s="36" t="s">
        <v>989</v>
      </c>
      <c r="D2525" s="36" t="s">
        <v>846</v>
      </c>
      <c r="E2525" s="36" t="s">
        <v>27</v>
      </c>
      <c r="F2525" s="36" t="s">
        <v>21</v>
      </c>
      <c r="G2525" s="127">
        <v>999929068</v>
      </c>
      <c r="H2525" s="36" t="s">
        <v>208</v>
      </c>
      <c r="I2525" s="34">
        <f>((L2525)-J2525)+T2525</f>
        <v>68</v>
      </c>
      <c r="J2525" s="36"/>
      <c r="K2525" s="37"/>
      <c r="L2525" s="34">
        <f>SUM(N2525,O2525,P2525,Q2525,R2525,M2525)</f>
        <v>0</v>
      </c>
      <c r="M2525" s="34">
        <f>AJ2525</f>
        <v>0</v>
      </c>
      <c r="N2525" s="34">
        <f>SUM(AI2525)</f>
        <v>0</v>
      </c>
      <c r="O2525" s="34">
        <f>0</f>
        <v>0</v>
      </c>
      <c r="P2525" s="34">
        <v>0</v>
      </c>
      <c r="Q2525" s="34">
        <v>0</v>
      </c>
      <c r="R2525" s="34">
        <f>AH2525</f>
        <v>0</v>
      </c>
      <c r="S2525" s="122"/>
      <c r="T2525" s="41">
        <f>SUM(U2525,AA2525)</f>
        <v>68</v>
      </c>
      <c r="U2525" s="41">
        <f>IF(SUM(V2525:Y2525)&gt;=250, 250,SUM(V2525:Y2525))</f>
        <v>68</v>
      </c>
      <c r="V2525" s="41">
        <v>0</v>
      </c>
      <c r="W2525" s="41">
        <v>0</v>
      </c>
      <c r="X2525" s="41">
        <f>SUM(AL2525,AN2525,BO2525,BS2525)</f>
        <v>0</v>
      </c>
      <c r="Y2525" s="41">
        <f>SUM(AO2525:BN2525)</f>
        <v>68</v>
      </c>
      <c r="Z2525" s="41">
        <f>COUNTIF(AO2525:BN2525, "&gt;0")</f>
        <v>1</v>
      </c>
      <c r="AA2525" s="41">
        <f>SUM(AB2525:AF2525)</f>
        <v>0</v>
      </c>
      <c r="AB2525" s="41">
        <f>BP2525+BQ2525</f>
        <v>0</v>
      </c>
      <c r="AC2525" s="41">
        <v>0</v>
      </c>
      <c r="AD2525" s="41">
        <v>0</v>
      </c>
      <c r="AE2525" s="41">
        <f>SUM(BR2525)</f>
        <v>0</v>
      </c>
      <c r="AF2525" s="41">
        <f>SUM(AM2525)</f>
        <v>0</v>
      </c>
      <c r="AG2525" s="122"/>
      <c r="AH2525" s="36">
        <v>0</v>
      </c>
      <c r="AI2525" s="126">
        <v>0</v>
      </c>
      <c r="AJ2525" s="36">
        <v>0</v>
      </c>
      <c r="AK2525" s="121"/>
      <c r="AL2525" s="1">
        <v>0</v>
      </c>
      <c r="AM2525" s="1">
        <v>0</v>
      </c>
      <c r="AN2525" s="1">
        <v>0</v>
      </c>
      <c r="AO2525" s="1">
        <v>0</v>
      </c>
      <c r="AP2525" s="1">
        <v>0</v>
      </c>
      <c r="AQ2525" s="114">
        <v>0</v>
      </c>
      <c r="AR2525" s="1">
        <v>0</v>
      </c>
      <c r="AS2525" s="114">
        <v>0</v>
      </c>
      <c r="AT2525" s="114">
        <v>0</v>
      </c>
      <c r="AU2525" s="114">
        <v>0</v>
      </c>
      <c r="AV2525" s="114">
        <v>0</v>
      </c>
      <c r="AW2525" s="114">
        <v>68</v>
      </c>
      <c r="AX2525" s="114">
        <v>0</v>
      </c>
      <c r="AY2525" s="114">
        <v>0</v>
      </c>
      <c r="AZ2525" s="114">
        <v>0</v>
      </c>
      <c r="BA2525" s="114">
        <v>0</v>
      </c>
      <c r="BB2525" s="114">
        <v>0</v>
      </c>
      <c r="BC2525" s="114">
        <v>0</v>
      </c>
      <c r="BD2525" s="115">
        <v>0</v>
      </c>
      <c r="BE2525" s="114">
        <v>0</v>
      </c>
      <c r="BF2525" s="114">
        <v>0</v>
      </c>
      <c r="BG2525" s="114">
        <v>0</v>
      </c>
      <c r="BH2525" s="114">
        <v>0</v>
      </c>
      <c r="BI2525" s="114">
        <v>0</v>
      </c>
      <c r="BJ2525" s="114">
        <v>0</v>
      </c>
      <c r="BK2525" s="114">
        <v>0</v>
      </c>
      <c r="BL2525" s="114">
        <v>0</v>
      </c>
      <c r="BM2525" s="114">
        <v>0</v>
      </c>
      <c r="BN2525" s="114">
        <v>0</v>
      </c>
      <c r="BO2525" s="114">
        <v>0</v>
      </c>
      <c r="BP2525" s="114">
        <v>0</v>
      </c>
      <c r="BQ2525" s="114">
        <v>0</v>
      </c>
      <c r="BR2525" s="114">
        <v>0</v>
      </c>
      <c r="BS2525" s="114">
        <v>0</v>
      </c>
    </row>
    <row r="2526" spans="1:71" ht="15" x14ac:dyDescent="0.25">
      <c r="A2526" s="1" t="str">
        <f>CONCATENATE(G2526,"-",F2526,"-",H2526)</f>
        <v>999933196-Yellow-Youth</v>
      </c>
      <c r="B2526" s="1" t="str">
        <f>CONCATENATE(G2526,"-",H2526)</f>
        <v>999933196-Youth</v>
      </c>
      <c r="C2526" s="36" t="s">
        <v>446</v>
      </c>
      <c r="D2526" s="36" t="s">
        <v>427</v>
      </c>
      <c r="E2526" s="36" t="s">
        <v>27</v>
      </c>
      <c r="F2526" s="36" t="s">
        <v>21</v>
      </c>
      <c r="G2526" s="128">
        <v>999933196</v>
      </c>
      <c r="H2526" s="36" t="s">
        <v>208</v>
      </c>
      <c r="I2526" s="34">
        <f>((L2526)-J2526)+T2526</f>
        <v>68</v>
      </c>
      <c r="J2526" s="36"/>
      <c r="K2526" s="35"/>
      <c r="L2526" s="34">
        <f>SUM(N2526,O2526,P2526,Q2526,R2526,M2526)</f>
        <v>0</v>
      </c>
      <c r="M2526" s="34">
        <f>AJ2526</f>
        <v>0</v>
      </c>
      <c r="N2526" s="34">
        <f>SUM(AI2526)</f>
        <v>0</v>
      </c>
      <c r="O2526" s="34">
        <f>0</f>
        <v>0</v>
      </c>
      <c r="P2526" s="34">
        <v>0</v>
      </c>
      <c r="Q2526" s="34">
        <v>0</v>
      </c>
      <c r="R2526" s="34">
        <f>AH2526</f>
        <v>0</v>
      </c>
      <c r="S2526" s="122"/>
      <c r="T2526" s="41">
        <f>SUM(U2526,AA2526)</f>
        <v>68</v>
      </c>
      <c r="U2526" s="41">
        <f>IF(SUM(V2526:Y2526)&gt;=250, 250,SUM(V2526:Y2526))</f>
        <v>68</v>
      </c>
      <c r="V2526" s="41">
        <v>0</v>
      </c>
      <c r="W2526" s="41">
        <v>0</v>
      </c>
      <c r="X2526" s="41">
        <f>SUM(AL2526,AN2526,BO2526,BS2526)</f>
        <v>0</v>
      </c>
      <c r="Y2526" s="41">
        <f>SUM(AO2526:BN2526)</f>
        <v>68</v>
      </c>
      <c r="Z2526" s="41">
        <f>COUNTIF(AO2526:BN2526, "&gt;0")</f>
        <v>1</v>
      </c>
      <c r="AA2526" s="41">
        <f>SUM(AB2526:AF2526)</f>
        <v>0</v>
      </c>
      <c r="AB2526" s="41">
        <f>BP2526+BQ2526</f>
        <v>0</v>
      </c>
      <c r="AC2526" s="41">
        <v>0</v>
      </c>
      <c r="AD2526" s="41">
        <v>0</v>
      </c>
      <c r="AE2526" s="41">
        <f>SUM(BR2526)</f>
        <v>0</v>
      </c>
      <c r="AF2526" s="41">
        <f>SUM(AM2526)</f>
        <v>0</v>
      </c>
      <c r="AG2526" s="122"/>
      <c r="AH2526" s="36">
        <v>0</v>
      </c>
      <c r="AI2526" s="126">
        <v>0</v>
      </c>
      <c r="AJ2526" s="36">
        <v>0</v>
      </c>
      <c r="AK2526" s="121"/>
      <c r="AL2526" s="1">
        <v>0</v>
      </c>
      <c r="AM2526" s="1">
        <v>0</v>
      </c>
      <c r="AN2526" s="1">
        <v>0</v>
      </c>
      <c r="AO2526" s="1">
        <v>0</v>
      </c>
      <c r="AP2526" s="1">
        <v>0</v>
      </c>
      <c r="AQ2526" s="114">
        <v>0</v>
      </c>
      <c r="AR2526" s="1">
        <v>0</v>
      </c>
      <c r="AS2526" s="114">
        <v>0</v>
      </c>
      <c r="AT2526" s="114">
        <v>0</v>
      </c>
      <c r="AU2526" s="114">
        <v>0</v>
      </c>
      <c r="AV2526" s="114">
        <v>0</v>
      </c>
      <c r="AW2526" s="114">
        <v>68</v>
      </c>
      <c r="AX2526" s="114">
        <v>0</v>
      </c>
      <c r="AY2526" s="114">
        <v>0</v>
      </c>
      <c r="AZ2526" s="114">
        <v>0</v>
      </c>
      <c r="BA2526" s="114">
        <v>0</v>
      </c>
      <c r="BB2526" s="114">
        <v>0</v>
      </c>
      <c r="BC2526" s="114">
        <v>0</v>
      </c>
      <c r="BD2526" s="115">
        <v>0</v>
      </c>
      <c r="BE2526" s="114">
        <v>0</v>
      </c>
      <c r="BF2526" s="114">
        <v>0</v>
      </c>
      <c r="BG2526" s="114">
        <v>0</v>
      </c>
      <c r="BH2526" s="114">
        <v>0</v>
      </c>
      <c r="BI2526" s="114">
        <v>0</v>
      </c>
      <c r="BJ2526" s="114">
        <v>0</v>
      </c>
      <c r="BK2526" s="114">
        <v>0</v>
      </c>
      <c r="BL2526" s="114">
        <v>0</v>
      </c>
      <c r="BM2526" s="114">
        <v>0</v>
      </c>
      <c r="BN2526" s="114">
        <v>0</v>
      </c>
      <c r="BO2526" s="114">
        <v>0</v>
      </c>
      <c r="BP2526" s="114">
        <v>0</v>
      </c>
      <c r="BQ2526" s="114">
        <v>0</v>
      </c>
      <c r="BR2526" s="114">
        <v>0</v>
      </c>
      <c r="BS2526" s="114">
        <v>0</v>
      </c>
    </row>
    <row r="2527" spans="1:71" ht="15" x14ac:dyDescent="0.25">
      <c r="A2527" s="1" t="str">
        <f>CONCATENATE(G2527,"-",F2527,"-",H2527)</f>
        <v>999934844-Yellow-Youth</v>
      </c>
      <c r="B2527" s="1" t="str">
        <f>CONCATENATE(G2527,"-",H2527)</f>
        <v>999934844-Youth</v>
      </c>
      <c r="C2527" s="149" t="s">
        <v>1064</v>
      </c>
      <c r="D2527" s="149" t="s">
        <v>2821</v>
      </c>
      <c r="E2527" s="149" t="s">
        <v>27</v>
      </c>
      <c r="F2527" s="149" t="s">
        <v>21</v>
      </c>
      <c r="G2527" s="149">
        <v>999934844</v>
      </c>
      <c r="H2527" s="149" t="s">
        <v>208</v>
      </c>
      <c r="I2527" s="34">
        <f>((L2527)-J2527)+T2527</f>
        <v>68</v>
      </c>
      <c r="J2527" s="36"/>
      <c r="K2527" s="35"/>
      <c r="L2527" s="34">
        <f>SUM(N2527,O2527,P2527,Q2527,R2527,M2527)</f>
        <v>0</v>
      </c>
      <c r="M2527" s="34">
        <f>AJ2527</f>
        <v>0</v>
      </c>
      <c r="N2527" s="34">
        <f>SUM(AI2527)</f>
        <v>0</v>
      </c>
      <c r="O2527" s="34">
        <f>0</f>
        <v>0</v>
      </c>
      <c r="P2527" s="34">
        <v>0</v>
      </c>
      <c r="Q2527" s="34">
        <v>0</v>
      </c>
      <c r="R2527" s="34">
        <f>AH2527</f>
        <v>0</v>
      </c>
      <c r="S2527" s="122"/>
      <c r="T2527" s="41">
        <f>SUM(U2527,AA2527)</f>
        <v>68</v>
      </c>
      <c r="U2527" s="41">
        <f>IF(SUM(V2527:Y2527)&gt;=250, 250,SUM(V2527:Y2527))</f>
        <v>68</v>
      </c>
      <c r="V2527" s="41">
        <v>0</v>
      </c>
      <c r="W2527" s="41">
        <v>0</v>
      </c>
      <c r="X2527" s="41">
        <f>SUM(AL2527,AN2527,BO2527,BS2527)</f>
        <v>0</v>
      </c>
      <c r="Y2527" s="41">
        <f>SUM(AO2527:BN2527)</f>
        <v>68</v>
      </c>
      <c r="Z2527" s="41">
        <f>COUNTIF(AO2527:BN2527, "&gt;0")</f>
        <v>1</v>
      </c>
      <c r="AA2527" s="41">
        <f>SUM(AB2527:AF2527)</f>
        <v>0</v>
      </c>
      <c r="AB2527" s="41">
        <f>BP2527+BQ2527</f>
        <v>0</v>
      </c>
      <c r="AC2527" s="41">
        <v>0</v>
      </c>
      <c r="AD2527" s="41">
        <v>0</v>
      </c>
      <c r="AE2527" s="41">
        <f>SUM(BR2527)</f>
        <v>0</v>
      </c>
      <c r="AF2527" s="41">
        <f>SUM(AM2527)</f>
        <v>0</v>
      </c>
      <c r="AG2527" s="122"/>
      <c r="AH2527" s="36">
        <v>0</v>
      </c>
      <c r="AI2527" s="126">
        <v>0</v>
      </c>
      <c r="AJ2527" s="36">
        <v>0</v>
      </c>
      <c r="AK2527" s="121"/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14">
        <v>0</v>
      </c>
      <c r="AR2527" s="1">
        <v>0</v>
      </c>
      <c r="AS2527" s="114">
        <v>0</v>
      </c>
      <c r="AT2527" s="114">
        <v>0</v>
      </c>
      <c r="AU2527" s="114">
        <v>0</v>
      </c>
      <c r="AV2527" s="114">
        <v>0</v>
      </c>
      <c r="AW2527" s="114">
        <v>0</v>
      </c>
      <c r="AX2527" s="114">
        <v>0</v>
      </c>
      <c r="AY2527" s="114">
        <v>0</v>
      </c>
      <c r="AZ2527" s="114">
        <v>0</v>
      </c>
      <c r="BA2527" s="114">
        <v>0</v>
      </c>
      <c r="BB2527" s="114">
        <v>0</v>
      </c>
      <c r="BC2527" s="114">
        <v>68</v>
      </c>
      <c r="BD2527" s="115">
        <v>0</v>
      </c>
      <c r="BE2527" s="114">
        <v>0</v>
      </c>
      <c r="BF2527" s="114">
        <v>0</v>
      </c>
      <c r="BG2527" s="114">
        <v>0</v>
      </c>
      <c r="BH2527" s="114">
        <v>0</v>
      </c>
      <c r="BI2527" s="114">
        <v>0</v>
      </c>
      <c r="BJ2527" s="114">
        <v>0</v>
      </c>
      <c r="BK2527" s="114">
        <v>0</v>
      </c>
      <c r="BL2527" s="114">
        <v>0</v>
      </c>
      <c r="BM2527" s="114">
        <v>0</v>
      </c>
      <c r="BN2527" s="114">
        <v>0</v>
      </c>
      <c r="BO2527" s="114">
        <v>0</v>
      </c>
      <c r="BP2527" s="114">
        <v>0</v>
      </c>
      <c r="BQ2527" s="114">
        <v>0</v>
      </c>
      <c r="BR2527" s="114">
        <v>0</v>
      </c>
      <c r="BS2527" s="114">
        <v>0</v>
      </c>
    </row>
    <row r="2528" spans="1:71" ht="15" x14ac:dyDescent="0.25">
      <c r="A2528" s="1" t="str">
        <f>CONCATENATE(G2528,"-",F2528,"-",H2528)</f>
        <v>999935680-Yellow-Youth</v>
      </c>
      <c r="B2528" s="1" t="str">
        <f>CONCATENATE(G2528,"-",H2528)</f>
        <v>999935680-Youth</v>
      </c>
      <c r="C2528" s="149" t="s">
        <v>2826</v>
      </c>
      <c r="D2528" s="149" t="s">
        <v>2827</v>
      </c>
      <c r="E2528" s="149" t="s">
        <v>27</v>
      </c>
      <c r="F2528" s="149" t="s">
        <v>21</v>
      </c>
      <c r="G2528" s="149">
        <v>999935680</v>
      </c>
      <c r="H2528" s="149" t="s">
        <v>208</v>
      </c>
      <c r="I2528" s="34">
        <f>((L2528)-J2528)+T2528</f>
        <v>68</v>
      </c>
      <c r="J2528" s="36"/>
      <c r="K2528" s="35"/>
      <c r="L2528" s="34">
        <f>SUM(N2528,O2528,P2528,Q2528,R2528,M2528)</f>
        <v>0</v>
      </c>
      <c r="M2528" s="34">
        <f>AJ2528</f>
        <v>0</v>
      </c>
      <c r="N2528" s="34">
        <f>SUM(AI2528)</f>
        <v>0</v>
      </c>
      <c r="O2528" s="34">
        <f>0</f>
        <v>0</v>
      </c>
      <c r="P2528" s="34">
        <v>0</v>
      </c>
      <c r="Q2528" s="34">
        <v>0</v>
      </c>
      <c r="R2528" s="34">
        <f>AH2528</f>
        <v>0</v>
      </c>
      <c r="S2528" s="122"/>
      <c r="T2528" s="41">
        <f>SUM(U2528,AA2528)</f>
        <v>68</v>
      </c>
      <c r="U2528" s="41">
        <f>IF(SUM(V2528:Y2528)&gt;=250, 250,SUM(V2528:Y2528))</f>
        <v>68</v>
      </c>
      <c r="V2528" s="41">
        <v>0</v>
      </c>
      <c r="W2528" s="41">
        <v>0</v>
      </c>
      <c r="X2528" s="41">
        <f>SUM(AL2528,AN2528,BO2528,BS2528)</f>
        <v>0</v>
      </c>
      <c r="Y2528" s="41">
        <f>SUM(AO2528:BN2528)</f>
        <v>68</v>
      </c>
      <c r="Z2528" s="41">
        <f>COUNTIF(AO2528:BN2528, "&gt;0")</f>
        <v>1</v>
      </c>
      <c r="AA2528" s="41">
        <f>SUM(AB2528:AF2528)</f>
        <v>0</v>
      </c>
      <c r="AB2528" s="41">
        <f>BP2528+BQ2528</f>
        <v>0</v>
      </c>
      <c r="AC2528" s="41">
        <v>0</v>
      </c>
      <c r="AD2528" s="41">
        <v>0</v>
      </c>
      <c r="AE2528" s="41">
        <f>SUM(BR2528)</f>
        <v>0</v>
      </c>
      <c r="AF2528" s="41">
        <f>SUM(AM2528)</f>
        <v>0</v>
      </c>
      <c r="AG2528" s="122"/>
      <c r="AH2528" s="36">
        <v>0</v>
      </c>
      <c r="AI2528" s="126">
        <v>0</v>
      </c>
      <c r="AJ2528" s="36">
        <v>0</v>
      </c>
      <c r="AK2528" s="121"/>
      <c r="AL2528" s="1">
        <v>0</v>
      </c>
      <c r="AM2528" s="1">
        <v>0</v>
      </c>
      <c r="AN2528" s="1">
        <v>0</v>
      </c>
      <c r="AO2528" s="1">
        <v>0</v>
      </c>
      <c r="AP2528" s="1">
        <v>0</v>
      </c>
      <c r="AQ2528" s="114">
        <v>0</v>
      </c>
      <c r="AR2528" s="1">
        <v>0</v>
      </c>
      <c r="AS2528" s="114">
        <v>0</v>
      </c>
      <c r="AT2528" s="114">
        <v>0</v>
      </c>
      <c r="AU2528" s="114">
        <v>0</v>
      </c>
      <c r="AV2528" s="114">
        <v>0</v>
      </c>
      <c r="AW2528" s="114">
        <v>0</v>
      </c>
      <c r="AX2528" s="114">
        <v>0</v>
      </c>
      <c r="AY2528" s="114">
        <v>0</v>
      </c>
      <c r="AZ2528" s="114">
        <v>0</v>
      </c>
      <c r="BA2528" s="114">
        <v>0</v>
      </c>
      <c r="BB2528" s="114">
        <v>0</v>
      </c>
      <c r="BC2528" s="114">
        <v>68</v>
      </c>
      <c r="BD2528" s="115">
        <v>0</v>
      </c>
      <c r="BE2528" s="114">
        <v>0</v>
      </c>
      <c r="BF2528" s="114">
        <v>0</v>
      </c>
      <c r="BG2528" s="114">
        <v>0</v>
      </c>
      <c r="BH2528" s="114">
        <v>0</v>
      </c>
      <c r="BI2528" s="114">
        <v>0</v>
      </c>
      <c r="BJ2528" s="114">
        <v>0</v>
      </c>
      <c r="BK2528" s="114">
        <v>0</v>
      </c>
      <c r="BL2528" s="114">
        <v>0</v>
      </c>
      <c r="BM2528" s="114">
        <v>0</v>
      </c>
      <c r="BN2528" s="114">
        <v>0</v>
      </c>
      <c r="BO2528" s="114">
        <v>0</v>
      </c>
      <c r="BP2528" s="114">
        <v>0</v>
      </c>
      <c r="BQ2528" s="114">
        <v>0</v>
      </c>
      <c r="BR2528" s="114">
        <v>0</v>
      </c>
      <c r="BS2528" s="114">
        <v>0</v>
      </c>
    </row>
    <row r="2529" spans="1:71" ht="15" x14ac:dyDescent="0.25">
      <c r="A2529" s="1" t="str">
        <f>CONCATENATE(G2529,"-",F2529,"-",H2529)</f>
        <v>999933477-Yellow-Youth</v>
      </c>
      <c r="B2529" s="1" t="str">
        <f>CONCATENATE(G2529,"-",H2529)</f>
        <v>999933477-Youth</v>
      </c>
      <c r="C2529" s="36" t="s">
        <v>2242</v>
      </c>
      <c r="D2529" s="36" t="s">
        <v>2243</v>
      </c>
      <c r="E2529" s="36" t="s">
        <v>27</v>
      </c>
      <c r="F2529" s="36" t="s">
        <v>21</v>
      </c>
      <c r="G2529" s="128">
        <v>999933477</v>
      </c>
      <c r="H2529" s="36" t="s">
        <v>208</v>
      </c>
      <c r="I2529" s="34">
        <f>((L2529)-J2529)+T2529</f>
        <v>60</v>
      </c>
      <c r="J2529" s="36"/>
      <c r="K2529" s="35"/>
      <c r="L2529" s="34">
        <f>SUM(N2529,O2529,P2529,Q2529,R2529,M2529)</f>
        <v>0</v>
      </c>
      <c r="M2529" s="34">
        <f>AJ2529</f>
        <v>0</v>
      </c>
      <c r="N2529" s="34">
        <f>SUM(AI2529)</f>
        <v>0</v>
      </c>
      <c r="O2529" s="34">
        <f>0</f>
        <v>0</v>
      </c>
      <c r="P2529" s="34">
        <v>0</v>
      </c>
      <c r="Q2529" s="34">
        <v>0</v>
      </c>
      <c r="R2529" s="34">
        <f>AH2529</f>
        <v>0</v>
      </c>
      <c r="S2529" s="122"/>
      <c r="T2529" s="41">
        <f>SUM(U2529,AA2529)</f>
        <v>60</v>
      </c>
      <c r="U2529" s="41">
        <f>IF(SUM(V2529:Y2529)&gt;=250, 250,SUM(V2529:Y2529))</f>
        <v>60</v>
      </c>
      <c r="V2529" s="41">
        <v>0</v>
      </c>
      <c r="W2529" s="41">
        <v>0</v>
      </c>
      <c r="X2529" s="41">
        <f>SUM(AL2529,AN2529,BO2529,BS2529)</f>
        <v>0</v>
      </c>
      <c r="Y2529" s="41">
        <f>SUM(AO2529:BN2529)</f>
        <v>60</v>
      </c>
      <c r="Z2529" s="41">
        <f>COUNTIF(AO2529:BN2529, "&gt;0")</f>
        <v>1</v>
      </c>
      <c r="AA2529" s="41">
        <f>SUM(AB2529:AF2529)</f>
        <v>0</v>
      </c>
      <c r="AB2529" s="41">
        <f>BP2529+BQ2529</f>
        <v>0</v>
      </c>
      <c r="AC2529" s="41">
        <v>0</v>
      </c>
      <c r="AD2529" s="41">
        <v>0</v>
      </c>
      <c r="AE2529" s="41">
        <f>SUM(BR2529)</f>
        <v>0</v>
      </c>
      <c r="AF2529" s="41">
        <f>SUM(AM2529)</f>
        <v>0</v>
      </c>
      <c r="AG2529" s="122"/>
      <c r="AH2529" s="36">
        <v>0</v>
      </c>
      <c r="AI2529" s="126">
        <v>0</v>
      </c>
      <c r="AJ2529" s="36">
        <v>0</v>
      </c>
      <c r="AK2529" s="121"/>
      <c r="AL2529" s="1">
        <v>0</v>
      </c>
      <c r="AM2529" s="1">
        <v>0</v>
      </c>
      <c r="AN2529" s="1">
        <v>0</v>
      </c>
      <c r="AO2529" s="1">
        <v>0</v>
      </c>
      <c r="AP2529" s="1">
        <v>0</v>
      </c>
      <c r="AQ2529" s="114">
        <v>0</v>
      </c>
      <c r="AR2529" s="1">
        <v>0</v>
      </c>
      <c r="AS2529" s="114">
        <v>0</v>
      </c>
      <c r="AT2529" s="114">
        <v>60</v>
      </c>
      <c r="AU2529" s="114">
        <v>0</v>
      </c>
      <c r="AV2529" s="114">
        <v>0</v>
      </c>
      <c r="AW2529" s="114">
        <v>0</v>
      </c>
      <c r="AX2529" s="114">
        <v>0</v>
      </c>
      <c r="AY2529" s="114">
        <v>0</v>
      </c>
      <c r="AZ2529" s="114">
        <v>0</v>
      </c>
      <c r="BA2529" s="114">
        <v>0</v>
      </c>
      <c r="BB2529" s="114">
        <v>0</v>
      </c>
      <c r="BC2529" s="114">
        <v>0</v>
      </c>
      <c r="BD2529" s="115">
        <v>0</v>
      </c>
      <c r="BE2529" s="114">
        <v>0</v>
      </c>
      <c r="BF2529" s="114">
        <v>0</v>
      </c>
      <c r="BG2529" s="114">
        <v>0</v>
      </c>
      <c r="BH2529" s="114">
        <v>0</v>
      </c>
      <c r="BI2529" s="114">
        <v>0</v>
      </c>
      <c r="BJ2529" s="114">
        <v>0</v>
      </c>
      <c r="BK2529" s="114">
        <v>0</v>
      </c>
      <c r="BL2529" s="114">
        <v>0</v>
      </c>
      <c r="BM2529" s="114">
        <v>0</v>
      </c>
      <c r="BN2529" s="114">
        <v>0</v>
      </c>
      <c r="BO2529" s="114">
        <v>0</v>
      </c>
      <c r="BP2529" s="114">
        <v>0</v>
      </c>
      <c r="BQ2529" s="114">
        <v>0</v>
      </c>
      <c r="BR2529" s="114">
        <v>0</v>
      </c>
      <c r="BS2529" s="114">
        <v>0</v>
      </c>
    </row>
    <row r="2530" spans="1:71" ht="15" x14ac:dyDescent="0.25">
      <c r="A2530" s="1" t="str">
        <f>CONCATENATE(G2530,"-",F2530,"-",H2530)</f>
        <v>999933622-Yellow-Youth</v>
      </c>
      <c r="B2530" s="1" t="str">
        <f>CONCATENATE(G2530,"-",H2530)</f>
        <v>999933622-Youth</v>
      </c>
      <c r="C2530" s="36" t="s">
        <v>278</v>
      </c>
      <c r="D2530" s="36" t="s">
        <v>2029</v>
      </c>
      <c r="E2530" s="36" t="s">
        <v>27</v>
      </c>
      <c r="F2530" s="36" t="s">
        <v>21</v>
      </c>
      <c r="G2530" s="128">
        <v>999933622</v>
      </c>
      <c r="H2530" s="36" t="s">
        <v>208</v>
      </c>
      <c r="I2530" s="34">
        <f>((L2530)-J2530)+T2530</f>
        <v>60</v>
      </c>
      <c r="J2530" s="34">
        <f>L2530/2</f>
        <v>0</v>
      </c>
      <c r="K2530" s="37"/>
      <c r="L2530" s="34">
        <f>SUM(N2530,O2530,P2530,Q2530,R2530,M2530)</f>
        <v>0</v>
      </c>
      <c r="M2530" s="34">
        <f>AJ2530</f>
        <v>0</v>
      </c>
      <c r="N2530" s="34">
        <f>SUM(AI2530)</f>
        <v>0</v>
      </c>
      <c r="O2530" s="34">
        <f>0</f>
        <v>0</v>
      </c>
      <c r="P2530" s="34">
        <v>0</v>
      </c>
      <c r="Q2530" s="34">
        <v>0</v>
      </c>
      <c r="R2530" s="34">
        <f>AH2530</f>
        <v>0</v>
      </c>
      <c r="S2530" s="122"/>
      <c r="T2530" s="41">
        <f>SUM(U2530,AA2530)</f>
        <v>60</v>
      </c>
      <c r="U2530" s="41">
        <f>IF(SUM(V2530:Y2530)&gt;=250, 250,SUM(V2530:Y2530))</f>
        <v>60</v>
      </c>
      <c r="V2530" s="41">
        <v>0</v>
      </c>
      <c r="W2530" s="41">
        <v>0</v>
      </c>
      <c r="X2530" s="41">
        <f>SUM(AL2530,AN2530,BO2530,BS2530)</f>
        <v>0</v>
      </c>
      <c r="Y2530" s="41">
        <f>SUM(AO2530:BN2530)</f>
        <v>60</v>
      </c>
      <c r="Z2530" s="41">
        <f>COUNTIF(AO2530:BN2530, "&gt;0")</f>
        <v>1</v>
      </c>
      <c r="AA2530" s="41">
        <f>SUM(AB2530:AF2530)</f>
        <v>0</v>
      </c>
      <c r="AB2530" s="41">
        <f>BP2530+BQ2530</f>
        <v>0</v>
      </c>
      <c r="AC2530" s="41">
        <v>0</v>
      </c>
      <c r="AD2530" s="41">
        <v>0</v>
      </c>
      <c r="AE2530" s="41">
        <f>SUM(BR2530)</f>
        <v>0</v>
      </c>
      <c r="AF2530" s="41">
        <f>SUM(AM2530)</f>
        <v>0</v>
      </c>
      <c r="AG2530" s="122"/>
      <c r="AH2530" s="36">
        <v>0</v>
      </c>
      <c r="AI2530" s="126">
        <v>0</v>
      </c>
      <c r="AJ2530" s="36">
        <v>0</v>
      </c>
      <c r="AK2530" s="37"/>
      <c r="AL2530" s="1">
        <v>0</v>
      </c>
      <c r="AM2530" s="1">
        <v>0</v>
      </c>
      <c r="AN2530" s="1">
        <v>0</v>
      </c>
      <c r="AO2530" s="1">
        <v>0</v>
      </c>
      <c r="AP2530" s="1">
        <v>60</v>
      </c>
      <c r="AQ2530" s="114">
        <v>0</v>
      </c>
      <c r="AR2530" s="1">
        <v>0</v>
      </c>
      <c r="AS2530" s="114">
        <v>0</v>
      </c>
      <c r="AT2530" s="114">
        <v>0</v>
      </c>
      <c r="AU2530" s="114">
        <v>0</v>
      </c>
      <c r="AV2530" s="114">
        <v>0</v>
      </c>
      <c r="AW2530" s="114">
        <v>0</v>
      </c>
      <c r="AX2530" s="114">
        <v>0</v>
      </c>
      <c r="AY2530" s="114">
        <v>0</v>
      </c>
      <c r="AZ2530" s="114">
        <v>0</v>
      </c>
      <c r="BA2530" s="114">
        <v>0</v>
      </c>
      <c r="BB2530" s="114">
        <v>0</v>
      </c>
      <c r="BC2530" s="114">
        <v>0</v>
      </c>
      <c r="BD2530" s="115">
        <v>0</v>
      </c>
      <c r="BE2530" s="114">
        <v>0</v>
      </c>
      <c r="BF2530" s="114">
        <v>0</v>
      </c>
      <c r="BG2530" s="114">
        <v>0</v>
      </c>
      <c r="BH2530" s="114">
        <v>0</v>
      </c>
      <c r="BI2530" s="114">
        <v>0</v>
      </c>
      <c r="BJ2530" s="114">
        <v>0</v>
      </c>
      <c r="BK2530" s="114">
        <v>0</v>
      </c>
      <c r="BL2530" s="114">
        <v>0</v>
      </c>
      <c r="BM2530" s="114">
        <v>0</v>
      </c>
      <c r="BN2530" s="114">
        <v>0</v>
      </c>
      <c r="BO2530" s="114">
        <v>0</v>
      </c>
      <c r="BP2530" s="114">
        <v>0</v>
      </c>
      <c r="BQ2530" s="114">
        <v>0</v>
      </c>
      <c r="BR2530" s="114">
        <v>0</v>
      </c>
      <c r="BS2530" s="114">
        <v>0</v>
      </c>
    </row>
    <row r="2531" spans="1:71" ht="15" x14ac:dyDescent="0.25">
      <c r="A2531" s="1" t="str">
        <f>CONCATENATE(G2531,"-",F2531,"-",H2531)</f>
        <v>999934151-Yellow-Youth</v>
      </c>
      <c r="B2531" s="1" t="str">
        <f>CONCATENATE(G2531,"-",H2531)</f>
        <v>999934151-Youth</v>
      </c>
      <c r="C2531" s="131" t="s">
        <v>278</v>
      </c>
      <c r="D2531" s="131" t="s">
        <v>2780</v>
      </c>
      <c r="E2531" s="131" t="s">
        <v>27</v>
      </c>
      <c r="F2531" s="131" t="s">
        <v>21</v>
      </c>
      <c r="G2531" s="150">
        <v>999934151</v>
      </c>
      <c r="H2531" s="131" t="s">
        <v>208</v>
      </c>
      <c r="I2531" s="34">
        <f>((L2531)-J2531)+T2531</f>
        <v>60</v>
      </c>
      <c r="J2531" s="36"/>
      <c r="K2531" s="35"/>
      <c r="L2531" s="34">
        <f>SUM(N2531,O2531,P2531,Q2531,R2531,M2531)</f>
        <v>0</v>
      </c>
      <c r="M2531" s="34">
        <f>AJ2531</f>
        <v>0</v>
      </c>
      <c r="N2531" s="34">
        <f>SUM(AI2531)</f>
        <v>0</v>
      </c>
      <c r="O2531" s="34">
        <f>0</f>
        <v>0</v>
      </c>
      <c r="P2531" s="34">
        <v>0</v>
      </c>
      <c r="Q2531" s="34">
        <v>0</v>
      </c>
      <c r="R2531" s="34">
        <f>AH2531</f>
        <v>0</v>
      </c>
      <c r="S2531" s="122"/>
      <c r="T2531" s="41">
        <f>SUM(U2531,AA2531)</f>
        <v>60</v>
      </c>
      <c r="U2531" s="41">
        <f>IF(SUM(V2531:Y2531)&gt;=250, 250,SUM(V2531:Y2531))</f>
        <v>60</v>
      </c>
      <c r="V2531" s="41">
        <v>0</v>
      </c>
      <c r="W2531" s="41">
        <v>0</v>
      </c>
      <c r="X2531" s="41">
        <f>SUM(AL2531,AN2531,BO2531,BS2531)</f>
        <v>0</v>
      </c>
      <c r="Y2531" s="41">
        <f>SUM(AO2531:BN2531)</f>
        <v>60</v>
      </c>
      <c r="Z2531" s="41">
        <f>COUNTIF(AO2531:BN2531, "&gt;0")</f>
        <v>1</v>
      </c>
      <c r="AA2531" s="41">
        <f>SUM(AB2531:AF2531)</f>
        <v>0</v>
      </c>
      <c r="AB2531" s="41">
        <f>BP2531+BQ2531</f>
        <v>0</v>
      </c>
      <c r="AC2531" s="41">
        <v>0</v>
      </c>
      <c r="AD2531" s="41">
        <v>0</v>
      </c>
      <c r="AE2531" s="41">
        <f>SUM(BR2531)</f>
        <v>0</v>
      </c>
      <c r="AF2531" s="41">
        <f>SUM(AM2531)</f>
        <v>0</v>
      </c>
      <c r="AG2531" s="122"/>
      <c r="AH2531" s="36">
        <v>0</v>
      </c>
      <c r="AI2531" s="126">
        <v>0</v>
      </c>
      <c r="AJ2531" s="36">
        <v>0</v>
      </c>
      <c r="AK2531" s="121"/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14">
        <v>0</v>
      </c>
      <c r="AR2531" s="1">
        <v>0</v>
      </c>
      <c r="AS2531" s="114">
        <v>0</v>
      </c>
      <c r="AT2531" s="114">
        <v>0</v>
      </c>
      <c r="AU2531" s="114">
        <v>0</v>
      </c>
      <c r="AV2531" s="114">
        <v>0</v>
      </c>
      <c r="AW2531" s="114">
        <v>0</v>
      </c>
      <c r="AX2531" s="114">
        <v>0</v>
      </c>
      <c r="AY2531" s="114">
        <v>0</v>
      </c>
      <c r="AZ2531" s="114">
        <v>0</v>
      </c>
      <c r="BA2531" s="114">
        <v>0</v>
      </c>
      <c r="BB2531" s="114">
        <v>60</v>
      </c>
      <c r="BC2531" s="114">
        <v>0</v>
      </c>
      <c r="BD2531" s="115">
        <v>0</v>
      </c>
      <c r="BE2531" s="114">
        <v>0</v>
      </c>
      <c r="BF2531" s="114">
        <v>0</v>
      </c>
      <c r="BG2531" s="114">
        <v>0</v>
      </c>
      <c r="BH2531" s="114">
        <v>0</v>
      </c>
      <c r="BI2531" s="114">
        <v>0</v>
      </c>
      <c r="BJ2531" s="114">
        <v>0</v>
      </c>
      <c r="BK2531" s="114">
        <v>0</v>
      </c>
      <c r="BL2531" s="114">
        <v>0</v>
      </c>
      <c r="BM2531" s="114">
        <v>0</v>
      </c>
      <c r="BN2531" s="114">
        <v>0</v>
      </c>
      <c r="BO2531" s="114">
        <v>0</v>
      </c>
      <c r="BP2531" s="114">
        <v>0</v>
      </c>
      <c r="BQ2531" s="114">
        <v>0</v>
      </c>
      <c r="BR2531" s="114">
        <v>0</v>
      </c>
      <c r="BS2531" s="114">
        <v>0</v>
      </c>
    </row>
    <row r="2532" spans="1:71" ht="15" x14ac:dyDescent="0.25">
      <c r="A2532" s="1" t="str">
        <f>CONCATENATE(G2532,"-",F2532,"-",H2532)</f>
        <v>999934825-Yellow-Youth</v>
      </c>
      <c r="B2532" s="1" t="str">
        <f>CONCATENATE(G2532,"-",H2532)</f>
        <v>999934825-Youth</v>
      </c>
      <c r="C2532" s="36" t="s">
        <v>1001</v>
      </c>
      <c r="D2532" s="36" t="s">
        <v>2645</v>
      </c>
      <c r="E2532" s="36" t="s">
        <v>27</v>
      </c>
      <c r="F2532" s="36" t="s">
        <v>21</v>
      </c>
      <c r="G2532" s="36">
        <v>999934825</v>
      </c>
      <c r="H2532" s="36" t="s">
        <v>208</v>
      </c>
      <c r="I2532" s="34">
        <f>((L2532)-J2532)+T2532</f>
        <v>60</v>
      </c>
      <c r="J2532" s="36"/>
      <c r="K2532" s="35"/>
      <c r="L2532" s="34">
        <f>SUM(N2532,O2532,P2532,Q2532,R2532,M2532)</f>
        <v>0</v>
      </c>
      <c r="M2532" s="34">
        <f>AJ2532</f>
        <v>0</v>
      </c>
      <c r="N2532" s="34">
        <f>SUM(AI2532)</f>
        <v>0</v>
      </c>
      <c r="O2532" s="34">
        <f>0</f>
        <v>0</v>
      </c>
      <c r="P2532" s="34">
        <v>0</v>
      </c>
      <c r="Q2532" s="34">
        <v>0</v>
      </c>
      <c r="R2532" s="34">
        <f>AH2532</f>
        <v>0</v>
      </c>
      <c r="S2532" s="122"/>
      <c r="T2532" s="41">
        <f>SUM(U2532,AA2532)</f>
        <v>60</v>
      </c>
      <c r="U2532" s="41">
        <f>IF(SUM(V2532:Y2532)&gt;=250, 250,SUM(V2532:Y2532))</f>
        <v>60</v>
      </c>
      <c r="V2532" s="41">
        <v>0</v>
      </c>
      <c r="W2532" s="41">
        <v>0</v>
      </c>
      <c r="X2532" s="41">
        <f>SUM(AL2532,AN2532,BO2532,BS2532)</f>
        <v>0</v>
      </c>
      <c r="Y2532" s="41">
        <f>SUM(AO2532:BN2532)</f>
        <v>60</v>
      </c>
      <c r="Z2532" s="41">
        <f>COUNTIF(AO2532:BN2532, "&gt;0")</f>
        <v>1</v>
      </c>
      <c r="AA2532" s="41">
        <f>SUM(AB2532:AF2532)</f>
        <v>0</v>
      </c>
      <c r="AB2532" s="41">
        <f>BP2532+BQ2532</f>
        <v>0</v>
      </c>
      <c r="AC2532" s="41">
        <v>0</v>
      </c>
      <c r="AD2532" s="41">
        <v>0</v>
      </c>
      <c r="AE2532" s="41">
        <f>SUM(BR2532)</f>
        <v>0</v>
      </c>
      <c r="AF2532" s="41">
        <f>SUM(AM2532)</f>
        <v>0</v>
      </c>
      <c r="AG2532" s="122"/>
      <c r="AH2532" s="36">
        <v>0</v>
      </c>
      <c r="AI2532" s="126">
        <v>0</v>
      </c>
      <c r="AJ2532" s="36">
        <v>0</v>
      </c>
      <c r="AK2532" s="121"/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14">
        <v>0</v>
      </c>
      <c r="AR2532" s="1">
        <v>0</v>
      </c>
      <c r="AS2532" s="114">
        <v>0</v>
      </c>
      <c r="AT2532" s="114">
        <v>0</v>
      </c>
      <c r="AU2532" s="114">
        <v>0</v>
      </c>
      <c r="AV2532" s="114">
        <v>0</v>
      </c>
      <c r="AW2532" s="114">
        <v>0</v>
      </c>
      <c r="AX2532" s="114">
        <v>0</v>
      </c>
      <c r="AY2532" s="114">
        <v>0</v>
      </c>
      <c r="AZ2532" s="114">
        <v>60</v>
      </c>
      <c r="BA2532" s="114">
        <v>0</v>
      </c>
      <c r="BB2532" s="114">
        <v>0</v>
      </c>
      <c r="BC2532" s="114">
        <v>0</v>
      </c>
      <c r="BD2532" s="115">
        <v>0</v>
      </c>
      <c r="BE2532" s="114">
        <v>0</v>
      </c>
      <c r="BF2532" s="114">
        <v>0</v>
      </c>
      <c r="BG2532" s="114">
        <v>0</v>
      </c>
      <c r="BH2532" s="114">
        <v>0</v>
      </c>
      <c r="BI2532" s="114">
        <v>0</v>
      </c>
      <c r="BJ2532" s="114">
        <v>0</v>
      </c>
      <c r="BK2532" s="114">
        <v>0</v>
      </c>
      <c r="BL2532" s="114">
        <v>0</v>
      </c>
      <c r="BM2532" s="114">
        <v>0</v>
      </c>
      <c r="BN2532" s="114">
        <v>0</v>
      </c>
      <c r="BO2532" s="114">
        <v>0</v>
      </c>
      <c r="BP2532" s="114">
        <v>0</v>
      </c>
      <c r="BQ2532" s="114">
        <v>0</v>
      </c>
      <c r="BR2532" s="114">
        <v>0</v>
      </c>
      <c r="BS2532" s="114">
        <v>0</v>
      </c>
    </row>
    <row r="2533" spans="1:71" ht="15" x14ac:dyDescent="0.25">
      <c r="A2533" s="1" t="str">
        <f>CONCATENATE(G2533,"-",F2533,"-",H2533)</f>
        <v>999934840-Yellow-Youth</v>
      </c>
      <c r="B2533" s="1" t="str">
        <f>CONCATENATE(G2533,"-",H2533)</f>
        <v>999934840-Youth</v>
      </c>
      <c r="C2533" s="36" t="s">
        <v>910</v>
      </c>
      <c r="D2533" s="36" t="s">
        <v>1128</v>
      </c>
      <c r="E2533" s="36" t="s">
        <v>27</v>
      </c>
      <c r="F2533" s="36" t="s">
        <v>21</v>
      </c>
      <c r="G2533" s="36">
        <v>999934840</v>
      </c>
      <c r="H2533" s="36" t="s">
        <v>208</v>
      </c>
      <c r="I2533" s="34">
        <f>((L2533)-J2533)+T2533</f>
        <v>60</v>
      </c>
      <c r="J2533" s="36"/>
      <c r="K2533" s="35"/>
      <c r="L2533" s="34">
        <f>SUM(N2533,O2533,P2533,Q2533,R2533,M2533)</f>
        <v>0</v>
      </c>
      <c r="M2533" s="34">
        <f>AJ2533</f>
        <v>0</v>
      </c>
      <c r="N2533" s="34">
        <f>SUM(AI2533)</f>
        <v>0</v>
      </c>
      <c r="O2533" s="34">
        <f>0</f>
        <v>0</v>
      </c>
      <c r="P2533" s="34">
        <v>0</v>
      </c>
      <c r="Q2533" s="34">
        <v>0</v>
      </c>
      <c r="R2533" s="34">
        <f>AH2533</f>
        <v>0</v>
      </c>
      <c r="S2533" s="122"/>
      <c r="T2533" s="41">
        <f>SUM(U2533,AA2533)</f>
        <v>60</v>
      </c>
      <c r="U2533" s="41">
        <f>IF(SUM(V2533:Y2533)&gt;=250, 250,SUM(V2533:Y2533))</f>
        <v>60</v>
      </c>
      <c r="V2533" s="41">
        <v>0</v>
      </c>
      <c r="W2533" s="41">
        <v>0</v>
      </c>
      <c r="X2533" s="41">
        <f>SUM(AL2533,AN2533,BO2533,BS2533)</f>
        <v>0</v>
      </c>
      <c r="Y2533" s="41">
        <f>SUM(AO2533:BN2533)</f>
        <v>60</v>
      </c>
      <c r="Z2533" s="41">
        <f>COUNTIF(AO2533:BN2533, "&gt;0")</f>
        <v>1</v>
      </c>
      <c r="AA2533" s="41">
        <f>SUM(AB2533:AF2533)</f>
        <v>0</v>
      </c>
      <c r="AB2533" s="41">
        <f>BP2533+BQ2533</f>
        <v>0</v>
      </c>
      <c r="AC2533" s="41">
        <v>0</v>
      </c>
      <c r="AD2533" s="41">
        <v>0</v>
      </c>
      <c r="AE2533" s="41">
        <f>SUM(BR2533)</f>
        <v>0</v>
      </c>
      <c r="AF2533" s="41">
        <f>SUM(AM2533)</f>
        <v>0</v>
      </c>
      <c r="AG2533" s="122"/>
      <c r="AH2533" s="36">
        <v>0</v>
      </c>
      <c r="AI2533" s="126">
        <v>0</v>
      </c>
      <c r="AJ2533" s="36">
        <v>0</v>
      </c>
      <c r="AK2533" s="121"/>
      <c r="AL2533" s="1">
        <v>0</v>
      </c>
      <c r="AM2533" s="1">
        <v>0</v>
      </c>
      <c r="AN2533" s="1">
        <v>0</v>
      </c>
      <c r="AO2533" s="1">
        <v>0</v>
      </c>
      <c r="AP2533" s="1">
        <v>0</v>
      </c>
      <c r="AQ2533" s="114">
        <v>0</v>
      </c>
      <c r="AR2533" s="1">
        <v>0</v>
      </c>
      <c r="AS2533" s="114">
        <v>0</v>
      </c>
      <c r="AT2533" s="114">
        <v>0</v>
      </c>
      <c r="AU2533" s="114">
        <v>0</v>
      </c>
      <c r="AV2533" s="114">
        <v>0</v>
      </c>
      <c r="AW2533" s="114">
        <v>0</v>
      </c>
      <c r="AX2533" s="114">
        <v>0</v>
      </c>
      <c r="AY2533" s="114">
        <v>0</v>
      </c>
      <c r="AZ2533" s="114">
        <v>0</v>
      </c>
      <c r="BA2533" s="114">
        <v>60</v>
      </c>
      <c r="BB2533" s="114">
        <v>0</v>
      </c>
      <c r="BC2533" s="114">
        <v>0</v>
      </c>
      <c r="BD2533" s="115">
        <v>0</v>
      </c>
      <c r="BE2533" s="114">
        <v>0</v>
      </c>
      <c r="BF2533" s="114">
        <v>0</v>
      </c>
      <c r="BG2533" s="114">
        <v>0</v>
      </c>
      <c r="BH2533" s="114">
        <v>0</v>
      </c>
      <c r="BI2533" s="114">
        <v>0</v>
      </c>
      <c r="BJ2533" s="114">
        <v>0</v>
      </c>
      <c r="BK2533" s="114">
        <v>0</v>
      </c>
      <c r="BL2533" s="114">
        <v>0</v>
      </c>
      <c r="BM2533" s="114">
        <v>0</v>
      </c>
      <c r="BN2533" s="114">
        <v>0</v>
      </c>
      <c r="BO2533" s="114">
        <v>0</v>
      </c>
      <c r="BP2533" s="114">
        <v>0</v>
      </c>
      <c r="BQ2533" s="114">
        <v>0</v>
      </c>
      <c r="BR2533" s="114">
        <v>0</v>
      </c>
      <c r="BS2533" s="114">
        <v>0</v>
      </c>
    </row>
    <row r="2534" spans="1:71" ht="15" x14ac:dyDescent="0.25">
      <c r="A2534" s="1" t="str">
        <f>CONCATENATE(G2534,"-",F2534,"-",H2534)</f>
        <v>999936242-Yellow-Youth</v>
      </c>
      <c r="B2534" s="1" t="str">
        <f>CONCATENATE(G2534,"-",H2534)</f>
        <v>999936242-Youth</v>
      </c>
      <c r="C2534" s="36" t="s">
        <v>3424</v>
      </c>
      <c r="D2534" s="36" t="s">
        <v>645</v>
      </c>
      <c r="E2534" s="36" t="s">
        <v>27</v>
      </c>
      <c r="F2534" s="36" t="s">
        <v>21</v>
      </c>
      <c r="G2534" s="36">
        <v>999936242</v>
      </c>
      <c r="H2534" s="36" t="s">
        <v>208</v>
      </c>
      <c r="I2534" s="34">
        <f>((L2534)-J2534)+T2534</f>
        <v>60</v>
      </c>
      <c r="J2534" s="34">
        <f>L2534/2</f>
        <v>0</v>
      </c>
      <c r="K2534" s="37"/>
      <c r="L2534" s="34">
        <f>SUM(N2534,O2534,P2534,Q2534,R2534,M2534)</f>
        <v>0</v>
      </c>
      <c r="M2534" s="34">
        <f>AJ2534</f>
        <v>0</v>
      </c>
      <c r="N2534" s="34">
        <f>SUM(AI2534)</f>
        <v>0</v>
      </c>
      <c r="O2534" s="34">
        <f>0</f>
        <v>0</v>
      </c>
      <c r="P2534" s="34">
        <v>0</v>
      </c>
      <c r="Q2534" s="34">
        <v>0</v>
      </c>
      <c r="R2534" s="34">
        <f>AH2534</f>
        <v>0</v>
      </c>
      <c r="S2534" s="122"/>
      <c r="T2534" s="41">
        <f>SUM(U2534,AA2534)</f>
        <v>60</v>
      </c>
      <c r="U2534" s="41">
        <f>IF(SUM(V2534:Y2534)&gt;=250, 250,SUM(V2534:Y2534))</f>
        <v>60</v>
      </c>
      <c r="V2534" s="41">
        <v>0</v>
      </c>
      <c r="W2534" s="41">
        <v>0</v>
      </c>
      <c r="X2534" s="41">
        <f>SUM(AL2534,AN2534,BO2534,BS2534)</f>
        <v>0</v>
      </c>
      <c r="Y2534" s="41">
        <f>SUM(AO2534:BN2534)</f>
        <v>60</v>
      </c>
      <c r="Z2534" s="41">
        <f>COUNTIF(AO2534:BN2534, "&gt;0")</f>
        <v>1</v>
      </c>
      <c r="AA2534" s="41">
        <f>SUM(AB2534:AF2534)</f>
        <v>0</v>
      </c>
      <c r="AB2534" s="41">
        <f>BP2534+BQ2534</f>
        <v>0</v>
      </c>
      <c r="AC2534" s="41">
        <v>0</v>
      </c>
      <c r="AD2534" s="41">
        <v>0</v>
      </c>
      <c r="AE2534" s="41">
        <f>SUM(BR2534)</f>
        <v>0</v>
      </c>
      <c r="AF2534" s="41">
        <f>SUM(AM2534)</f>
        <v>0</v>
      </c>
      <c r="AG2534" s="122"/>
      <c r="AH2534" s="36">
        <v>0</v>
      </c>
      <c r="AI2534" s="126">
        <v>0</v>
      </c>
      <c r="AJ2534" s="36">
        <v>0</v>
      </c>
      <c r="AK2534" s="121"/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14">
        <v>0</v>
      </c>
      <c r="AR2534" s="1">
        <v>0</v>
      </c>
      <c r="AS2534" s="114">
        <v>0</v>
      </c>
      <c r="AT2534" s="114">
        <v>0</v>
      </c>
      <c r="AU2534" s="114">
        <v>0</v>
      </c>
      <c r="AV2534" s="114">
        <v>0</v>
      </c>
      <c r="AW2534" s="114">
        <v>0</v>
      </c>
      <c r="AX2534" s="114">
        <v>0</v>
      </c>
      <c r="AY2534" s="114">
        <v>0</v>
      </c>
      <c r="AZ2534" s="114">
        <v>0</v>
      </c>
      <c r="BA2534" s="114">
        <v>0</v>
      </c>
      <c r="BB2534" s="114">
        <v>0</v>
      </c>
      <c r="BC2534" s="114">
        <v>0</v>
      </c>
      <c r="BD2534" s="115">
        <v>0</v>
      </c>
      <c r="BE2534" s="114">
        <v>0</v>
      </c>
      <c r="BF2534" s="114">
        <v>0</v>
      </c>
      <c r="BG2534" s="114">
        <v>0</v>
      </c>
      <c r="BH2534" s="114">
        <v>0</v>
      </c>
      <c r="BI2534" s="114">
        <v>0</v>
      </c>
      <c r="BJ2534" s="114">
        <v>0</v>
      </c>
      <c r="BK2534" s="114">
        <v>60</v>
      </c>
      <c r="BL2534" s="114">
        <v>0</v>
      </c>
      <c r="BM2534" s="114">
        <v>0</v>
      </c>
      <c r="BN2534" s="114">
        <v>0</v>
      </c>
      <c r="BO2534" s="114">
        <v>0</v>
      </c>
      <c r="BP2534" s="114">
        <v>0</v>
      </c>
      <c r="BQ2534" s="114">
        <v>0</v>
      </c>
      <c r="BR2534" s="114">
        <v>0</v>
      </c>
      <c r="BS2534" s="114">
        <v>0</v>
      </c>
    </row>
    <row r="2535" spans="1:71" ht="15" x14ac:dyDescent="0.25">
      <c r="A2535" s="1" t="str">
        <f>CONCATENATE(G2535,"-",F2535,"-",H2535)</f>
        <v>999936305-Yellow-Youth</v>
      </c>
      <c r="B2535" s="1" t="str">
        <f>CONCATENATE(G2535,"-",H2535)</f>
        <v>999936305-Youth</v>
      </c>
      <c r="C2535" s="36" t="s">
        <v>3452</v>
      </c>
      <c r="D2535" s="36" t="s">
        <v>3453</v>
      </c>
      <c r="E2535" s="36" t="s">
        <v>27</v>
      </c>
      <c r="F2535" s="36" t="s">
        <v>21</v>
      </c>
      <c r="G2535" s="36">
        <v>999936305</v>
      </c>
      <c r="H2535" s="36" t="s">
        <v>208</v>
      </c>
      <c r="I2535" s="34">
        <f>((L2535)-J2535)+T2535</f>
        <v>60</v>
      </c>
      <c r="J2535" s="34">
        <f>L2535/2</f>
        <v>0</v>
      </c>
      <c r="K2535" s="37"/>
      <c r="L2535" s="34">
        <f>SUM(N2535,O2535,P2535,Q2535,R2535,M2535)</f>
        <v>0</v>
      </c>
      <c r="M2535" s="34">
        <f>AJ2535</f>
        <v>0</v>
      </c>
      <c r="N2535" s="34">
        <f>SUM(AI2535)</f>
        <v>0</v>
      </c>
      <c r="O2535" s="34">
        <f>0</f>
        <v>0</v>
      </c>
      <c r="P2535" s="34">
        <v>0</v>
      </c>
      <c r="Q2535" s="34">
        <v>0</v>
      </c>
      <c r="R2535" s="34">
        <f>AH2535</f>
        <v>0</v>
      </c>
      <c r="S2535" s="122"/>
      <c r="T2535" s="41">
        <f>SUM(U2535,AA2535)</f>
        <v>60</v>
      </c>
      <c r="U2535" s="41">
        <f>IF(SUM(V2535:Y2535)&gt;=250, 250,SUM(V2535:Y2535))</f>
        <v>60</v>
      </c>
      <c r="V2535" s="41">
        <v>0</v>
      </c>
      <c r="W2535" s="41">
        <v>0</v>
      </c>
      <c r="X2535" s="41">
        <f>SUM(AL2535,AN2535,BO2535,BS2535)</f>
        <v>0</v>
      </c>
      <c r="Y2535" s="41">
        <f>SUM(AO2535:BN2535)</f>
        <v>60</v>
      </c>
      <c r="Z2535" s="41">
        <f>COUNTIF(AO2535:BN2535, "&gt;0")</f>
        <v>1</v>
      </c>
      <c r="AA2535" s="41">
        <f>SUM(AB2535:AF2535)</f>
        <v>0</v>
      </c>
      <c r="AB2535" s="41">
        <f>BP2535+BQ2535</f>
        <v>0</v>
      </c>
      <c r="AC2535" s="41">
        <v>0</v>
      </c>
      <c r="AD2535" s="41">
        <v>0</v>
      </c>
      <c r="AE2535" s="41">
        <f>SUM(BR2535)</f>
        <v>0</v>
      </c>
      <c r="AF2535" s="41">
        <f>SUM(AM2535)</f>
        <v>0</v>
      </c>
      <c r="AG2535" s="122"/>
      <c r="AH2535" s="36">
        <v>0</v>
      </c>
      <c r="AI2535" s="126">
        <v>0</v>
      </c>
      <c r="AJ2535" s="36">
        <v>0</v>
      </c>
      <c r="AK2535" s="121"/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14">
        <v>0</v>
      </c>
      <c r="AR2535" s="1">
        <v>0</v>
      </c>
      <c r="AS2535" s="114">
        <v>0</v>
      </c>
      <c r="AT2535" s="114">
        <v>0</v>
      </c>
      <c r="AU2535" s="114">
        <v>0</v>
      </c>
      <c r="AV2535" s="114">
        <v>0</v>
      </c>
      <c r="AW2535" s="114">
        <v>0</v>
      </c>
      <c r="AX2535" s="114">
        <v>0</v>
      </c>
      <c r="AY2535" s="114">
        <v>0</v>
      </c>
      <c r="AZ2535" s="114">
        <v>0</v>
      </c>
      <c r="BA2535" s="114">
        <v>0</v>
      </c>
      <c r="BB2535" s="114">
        <v>0</v>
      </c>
      <c r="BC2535" s="114">
        <v>0</v>
      </c>
      <c r="BD2535" s="115">
        <v>0</v>
      </c>
      <c r="BE2535" s="114">
        <v>0</v>
      </c>
      <c r="BF2535" s="114">
        <v>0</v>
      </c>
      <c r="BG2535" s="114">
        <v>0</v>
      </c>
      <c r="BH2535" s="114">
        <v>0</v>
      </c>
      <c r="BI2535" s="114">
        <v>0</v>
      </c>
      <c r="BJ2535" s="114">
        <v>0</v>
      </c>
      <c r="BK2535" s="114">
        <v>0</v>
      </c>
      <c r="BL2535" s="114">
        <v>60</v>
      </c>
      <c r="BM2535" s="114">
        <v>0</v>
      </c>
      <c r="BN2535" s="114">
        <v>0</v>
      </c>
      <c r="BO2535" s="114">
        <v>0</v>
      </c>
      <c r="BP2535" s="114">
        <v>0</v>
      </c>
      <c r="BQ2535" s="114">
        <v>0</v>
      </c>
      <c r="BR2535" s="114">
        <v>0</v>
      </c>
      <c r="BS2535" s="114">
        <v>0</v>
      </c>
    </row>
    <row r="2536" spans="1:71" ht="15" x14ac:dyDescent="0.25">
      <c r="A2536" s="1" t="str">
        <f>CONCATENATE(G2536,"-",F2536,"-",H2536)</f>
        <v>999934397-Yellow-Youth</v>
      </c>
      <c r="B2536" s="1" t="str">
        <f>CONCATENATE(G2536,"-",H2536)</f>
        <v>999934397-Youth</v>
      </c>
      <c r="C2536" s="36" t="s">
        <v>3037</v>
      </c>
      <c r="D2536" s="36" t="s">
        <v>3038</v>
      </c>
      <c r="E2536" s="36" t="s">
        <v>27</v>
      </c>
      <c r="F2536" s="36" t="s">
        <v>21</v>
      </c>
      <c r="G2536" s="36">
        <v>999934397</v>
      </c>
      <c r="H2536" s="36" t="s">
        <v>208</v>
      </c>
      <c r="I2536" s="34">
        <f>((L2536)-J2536)+T2536</f>
        <v>51</v>
      </c>
      <c r="J2536" s="36"/>
      <c r="K2536" s="35"/>
      <c r="L2536" s="34">
        <f>SUM(N2536,O2536,P2536,Q2536,R2536,M2536)</f>
        <v>0</v>
      </c>
      <c r="M2536" s="34">
        <f>AJ2536</f>
        <v>0</v>
      </c>
      <c r="N2536" s="34">
        <f>SUM(AI2536)</f>
        <v>0</v>
      </c>
      <c r="O2536" s="34">
        <f>0</f>
        <v>0</v>
      </c>
      <c r="P2536" s="34">
        <v>0</v>
      </c>
      <c r="Q2536" s="34">
        <v>0</v>
      </c>
      <c r="R2536" s="34">
        <f>AH2536</f>
        <v>0</v>
      </c>
      <c r="S2536" s="122"/>
      <c r="T2536" s="41">
        <f>SUM(U2536,AA2536)</f>
        <v>51</v>
      </c>
      <c r="U2536" s="41">
        <f>IF(SUM(V2536:Y2536)&gt;=250, 250,SUM(V2536:Y2536))</f>
        <v>51</v>
      </c>
      <c r="V2536" s="41">
        <v>0</v>
      </c>
      <c r="W2536" s="41">
        <v>0</v>
      </c>
      <c r="X2536" s="41">
        <f>SUM(AL2536,AN2536,BO2536,BS2536)</f>
        <v>0</v>
      </c>
      <c r="Y2536" s="41">
        <f>SUM(AO2536:BN2536)</f>
        <v>51</v>
      </c>
      <c r="Z2536" s="41">
        <f>COUNTIF(AO2536:BN2536, "&gt;0")</f>
        <v>1</v>
      </c>
      <c r="AA2536" s="41">
        <f>SUM(AB2536:AF2536)</f>
        <v>0</v>
      </c>
      <c r="AB2536" s="41">
        <f>BP2536+BQ2536</f>
        <v>0</v>
      </c>
      <c r="AC2536" s="41">
        <v>0</v>
      </c>
      <c r="AD2536" s="41">
        <v>0</v>
      </c>
      <c r="AE2536" s="41">
        <f>SUM(BR2536)</f>
        <v>0</v>
      </c>
      <c r="AF2536" s="41">
        <f>SUM(AM2536)</f>
        <v>0</v>
      </c>
      <c r="AG2536" s="122"/>
      <c r="AH2536" s="36">
        <v>0</v>
      </c>
      <c r="AI2536" s="126">
        <v>0</v>
      </c>
      <c r="AJ2536" s="36">
        <v>0</v>
      </c>
      <c r="AK2536" s="121"/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14">
        <v>0</v>
      </c>
      <c r="AR2536" s="1">
        <v>0</v>
      </c>
      <c r="AS2536" s="114">
        <v>0</v>
      </c>
      <c r="AT2536" s="114">
        <v>0</v>
      </c>
      <c r="AU2536" s="114">
        <v>0</v>
      </c>
      <c r="AV2536" s="114">
        <v>0</v>
      </c>
      <c r="AW2536" s="114">
        <v>0</v>
      </c>
      <c r="AX2536" s="114">
        <v>0</v>
      </c>
      <c r="AY2536" s="114">
        <v>0</v>
      </c>
      <c r="AZ2536" s="114">
        <v>0</v>
      </c>
      <c r="BA2536" s="114">
        <v>0</v>
      </c>
      <c r="BB2536" s="114">
        <v>0</v>
      </c>
      <c r="BC2536" s="114">
        <v>0</v>
      </c>
      <c r="BD2536" s="115">
        <v>0</v>
      </c>
      <c r="BE2536" s="114">
        <v>0</v>
      </c>
      <c r="BF2536" s="114">
        <v>0</v>
      </c>
      <c r="BG2536" s="114">
        <v>0</v>
      </c>
      <c r="BH2536" s="114">
        <v>51</v>
      </c>
      <c r="BI2536" s="114">
        <v>0</v>
      </c>
      <c r="BJ2536" s="114">
        <v>0</v>
      </c>
      <c r="BK2536" s="114">
        <v>0</v>
      </c>
      <c r="BL2536" s="114">
        <v>0</v>
      </c>
      <c r="BM2536" s="114">
        <v>0</v>
      </c>
      <c r="BN2536" s="114">
        <v>0</v>
      </c>
      <c r="BO2536" s="114">
        <v>0</v>
      </c>
      <c r="BP2536" s="114">
        <v>0</v>
      </c>
      <c r="BQ2536" s="114">
        <v>0</v>
      </c>
      <c r="BR2536" s="114">
        <v>0</v>
      </c>
      <c r="BS2536" s="114">
        <v>0</v>
      </c>
    </row>
    <row r="2537" spans="1:71" ht="15" x14ac:dyDescent="0.25">
      <c r="A2537" s="1" t="str">
        <f>CONCATENATE(G2537,"-",F2537,"-",H2537)</f>
        <v>999935155-Yellow-Youth</v>
      </c>
      <c r="B2537" s="1" t="str">
        <f>CONCATENATE(G2537,"-",H2537)</f>
        <v>999935155-Youth</v>
      </c>
      <c r="C2537" s="36" t="s">
        <v>2648</v>
      </c>
      <c r="D2537" s="36" t="s">
        <v>2649</v>
      </c>
      <c r="E2537" s="36" t="s">
        <v>27</v>
      </c>
      <c r="F2537" s="36" t="s">
        <v>21</v>
      </c>
      <c r="G2537" s="36">
        <v>999935155</v>
      </c>
      <c r="H2537" s="36" t="s">
        <v>208</v>
      </c>
      <c r="I2537" s="34">
        <f>((L2537)-J2537)+T2537</f>
        <v>45</v>
      </c>
      <c r="J2537" s="36"/>
      <c r="K2537" s="35"/>
      <c r="L2537" s="34">
        <f>SUM(N2537,O2537,P2537,Q2537,R2537,M2537)</f>
        <v>0</v>
      </c>
      <c r="M2537" s="34">
        <f>AJ2537</f>
        <v>0</v>
      </c>
      <c r="N2537" s="34">
        <f>SUM(AI2537)</f>
        <v>0</v>
      </c>
      <c r="O2537" s="34">
        <f>0</f>
        <v>0</v>
      </c>
      <c r="P2537" s="34">
        <v>0</v>
      </c>
      <c r="Q2537" s="34">
        <v>0</v>
      </c>
      <c r="R2537" s="34">
        <f>AH2537</f>
        <v>0</v>
      </c>
      <c r="S2537" s="122"/>
      <c r="T2537" s="41">
        <f>SUM(U2537,AA2537)</f>
        <v>45</v>
      </c>
      <c r="U2537" s="41">
        <f>IF(SUM(V2537:Y2537)&gt;=250, 250,SUM(V2537:Y2537))</f>
        <v>45</v>
      </c>
      <c r="V2537" s="41">
        <v>0</v>
      </c>
      <c r="W2537" s="41">
        <v>0</v>
      </c>
      <c r="X2537" s="41">
        <f>SUM(AL2537,AN2537,BO2537,BS2537)</f>
        <v>0</v>
      </c>
      <c r="Y2537" s="41">
        <f>SUM(AO2537:BN2537)</f>
        <v>45</v>
      </c>
      <c r="Z2537" s="41">
        <f>COUNTIF(AO2537:BN2537, "&gt;0")</f>
        <v>1</v>
      </c>
      <c r="AA2537" s="41">
        <f>SUM(AB2537:AF2537)</f>
        <v>0</v>
      </c>
      <c r="AB2537" s="41">
        <f>BP2537+BQ2537</f>
        <v>0</v>
      </c>
      <c r="AC2537" s="41">
        <v>0</v>
      </c>
      <c r="AD2537" s="41">
        <v>0</v>
      </c>
      <c r="AE2537" s="41">
        <f>SUM(BR2537)</f>
        <v>0</v>
      </c>
      <c r="AF2537" s="41">
        <f>SUM(AM2537)</f>
        <v>0</v>
      </c>
      <c r="AG2537" s="122"/>
      <c r="AH2537" s="36">
        <v>0</v>
      </c>
      <c r="AI2537" s="126">
        <v>0</v>
      </c>
      <c r="AJ2537" s="36">
        <v>0</v>
      </c>
      <c r="AK2537" s="121"/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14">
        <v>0</v>
      </c>
      <c r="AR2537" s="1">
        <v>0</v>
      </c>
      <c r="AS2537" s="114">
        <v>0</v>
      </c>
      <c r="AT2537" s="114">
        <v>0</v>
      </c>
      <c r="AU2537" s="114">
        <v>0</v>
      </c>
      <c r="AV2537" s="114">
        <v>0</v>
      </c>
      <c r="AW2537" s="114">
        <v>0</v>
      </c>
      <c r="AX2537" s="114">
        <v>0</v>
      </c>
      <c r="AY2537" s="114">
        <v>0</v>
      </c>
      <c r="AZ2537" s="114">
        <v>45</v>
      </c>
      <c r="BA2537" s="114">
        <v>0</v>
      </c>
      <c r="BB2537" s="114">
        <v>0</v>
      </c>
      <c r="BC2537" s="114">
        <v>0</v>
      </c>
      <c r="BD2537" s="115">
        <v>0</v>
      </c>
      <c r="BE2537" s="114">
        <v>0</v>
      </c>
      <c r="BF2537" s="114">
        <v>0</v>
      </c>
      <c r="BG2537" s="114">
        <v>0</v>
      </c>
      <c r="BH2537" s="114">
        <v>0</v>
      </c>
      <c r="BI2537" s="114">
        <v>0</v>
      </c>
      <c r="BJ2537" s="114">
        <v>0</v>
      </c>
      <c r="BK2537" s="114">
        <v>0</v>
      </c>
      <c r="BL2537" s="114">
        <v>0</v>
      </c>
      <c r="BM2537" s="114">
        <v>0</v>
      </c>
      <c r="BN2537" s="114">
        <v>0</v>
      </c>
      <c r="BO2537" s="114">
        <v>0</v>
      </c>
      <c r="BP2537" s="114">
        <v>0</v>
      </c>
      <c r="BQ2537" s="114">
        <v>0</v>
      </c>
      <c r="BR2537" s="114">
        <v>0</v>
      </c>
      <c r="BS2537" s="114">
        <v>0</v>
      </c>
    </row>
    <row r="2538" spans="1:71" ht="15" x14ac:dyDescent="0.25">
      <c r="A2538" s="1" t="str">
        <f>CONCATENATE(G2538,"-",F2538,"-",H2538)</f>
        <v>999936037-Yellow-Youth</v>
      </c>
      <c r="B2538" s="1" t="str">
        <f>CONCATENATE(G2538,"-",H2538)</f>
        <v>999936037-Youth</v>
      </c>
      <c r="C2538" s="36" t="s">
        <v>1564</v>
      </c>
      <c r="D2538" s="36" t="s">
        <v>3454</v>
      </c>
      <c r="E2538" s="36" t="s">
        <v>27</v>
      </c>
      <c r="F2538" s="36" t="s">
        <v>21</v>
      </c>
      <c r="G2538" s="36">
        <v>999936037</v>
      </c>
      <c r="H2538" s="36" t="s">
        <v>208</v>
      </c>
      <c r="I2538" s="34">
        <f>((L2538)-J2538)+T2538</f>
        <v>45</v>
      </c>
      <c r="J2538" s="34">
        <f>L2538/2</f>
        <v>0</v>
      </c>
      <c r="K2538" s="37"/>
      <c r="L2538" s="34">
        <f>SUM(N2538,O2538,P2538,Q2538,R2538,M2538)</f>
        <v>0</v>
      </c>
      <c r="M2538" s="34">
        <f>AJ2538</f>
        <v>0</v>
      </c>
      <c r="N2538" s="34">
        <f>SUM(AI2538)</f>
        <v>0</v>
      </c>
      <c r="O2538" s="34">
        <f>0</f>
        <v>0</v>
      </c>
      <c r="P2538" s="34">
        <v>0</v>
      </c>
      <c r="Q2538" s="34">
        <v>0</v>
      </c>
      <c r="R2538" s="34">
        <f>AH2538</f>
        <v>0</v>
      </c>
      <c r="S2538" s="122"/>
      <c r="T2538" s="41">
        <f>SUM(U2538,AA2538)</f>
        <v>45</v>
      </c>
      <c r="U2538" s="41">
        <f>IF(SUM(V2538:Y2538)&gt;=250, 250,SUM(V2538:Y2538))</f>
        <v>45</v>
      </c>
      <c r="V2538" s="41">
        <v>0</v>
      </c>
      <c r="W2538" s="41">
        <v>0</v>
      </c>
      <c r="X2538" s="41">
        <f>SUM(AL2538,AN2538,BO2538,BS2538)</f>
        <v>0</v>
      </c>
      <c r="Y2538" s="41">
        <f>SUM(AO2538:BN2538)</f>
        <v>45</v>
      </c>
      <c r="Z2538" s="41">
        <f>COUNTIF(AO2538:BN2538, "&gt;0")</f>
        <v>1</v>
      </c>
      <c r="AA2538" s="41">
        <f>SUM(AB2538:AF2538)</f>
        <v>0</v>
      </c>
      <c r="AB2538" s="41">
        <f>BP2538+BQ2538</f>
        <v>0</v>
      </c>
      <c r="AC2538" s="41">
        <v>0</v>
      </c>
      <c r="AD2538" s="41">
        <v>0</v>
      </c>
      <c r="AE2538" s="41">
        <f>SUM(BR2538)</f>
        <v>0</v>
      </c>
      <c r="AF2538" s="41">
        <f>SUM(AM2538)</f>
        <v>0</v>
      </c>
      <c r="AG2538" s="122"/>
      <c r="AH2538" s="36">
        <v>0</v>
      </c>
      <c r="AI2538" s="126">
        <v>0</v>
      </c>
      <c r="AJ2538" s="36">
        <v>0</v>
      </c>
      <c r="AK2538" s="121"/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14">
        <v>0</v>
      </c>
      <c r="AR2538" s="1">
        <v>0</v>
      </c>
      <c r="AS2538" s="114">
        <v>0</v>
      </c>
      <c r="AT2538" s="114">
        <v>0</v>
      </c>
      <c r="AU2538" s="114">
        <v>0</v>
      </c>
      <c r="AV2538" s="114">
        <v>0</v>
      </c>
      <c r="AW2538" s="114">
        <v>0</v>
      </c>
      <c r="AX2538" s="114">
        <v>0</v>
      </c>
      <c r="AY2538" s="114">
        <v>0</v>
      </c>
      <c r="AZ2538" s="114">
        <v>0</v>
      </c>
      <c r="BA2538" s="114">
        <v>0</v>
      </c>
      <c r="BB2538" s="114">
        <v>0</v>
      </c>
      <c r="BC2538" s="114">
        <v>0</v>
      </c>
      <c r="BD2538" s="115">
        <v>0</v>
      </c>
      <c r="BE2538" s="114">
        <v>0</v>
      </c>
      <c r="BF2538" s="114">
        <v>0</v>
      </c>
      <c r="BG2538" s="114">
        <v>0</v>
      </c>
      <c r="BH2538" s="114">
        <v>0</v>
      </c>
      <c r="BI2538" s="114">
        <v>0</v>
      </c>
      <c r="BJ2538" s="114">
        <v>0</v>
      </c>
      <c r="BK2538" s="114">
        <v>0</v>
      </c>
      <c r="BL2538" s="114">
        <v>45</v>
      </c>
      <c r="BM2538" s="114">
        <v>0</v>
      </c>
      <c r="BN2538" s="114">
        <v>0</v>
      </c>
      <c r="BO2538" s="114">
        <v>0</v>
      </c>
      <c r="BP2538" s="114">
        <v>0</v>
      </c>
      <c r="BQ2538" s="114">
        <v>0</v>
      </c>
      <c r="BR2538" s="114">
        <v>0</v>
      </c>
      <c r="BS2538" s="114">
        <v>0</v>
      </c>
    </row>
    <row r="2539" spans="1:71" ht="15" x14ac:dyDescent="0.25">
      <c r="A2539" s="1" t="str">
        <f>CONCATENATE(G2539,"-",F2539,"-",H2539)</f>
        <v>999936364-Yellow-Youth</v>
      </c>
      <c r="B2539" s="1" t="str">
        <f>CONCATENATE(G2539,"-",H2539)</f>
        <v>999936364-Youth</v>
      </c>
      <c r="C2539" s="36" t="s">
        <v>3544</v>
      </c>
      <c r="D2539" s="36" t="s">
        <v>3545</v>
      </c>
      <c r="E2539" s="36" t="s">
        <v>27</v>
      </c>
      <c r="F2539" s="36" t="s">
        <v>21</v>
      </c>
      <c r="G2539" s="36">
        <v>999936364</v>
      </c>
      <c r="H2539" s="36" t="s">
        <v>208</v>
      </c>
      <c r="I2539" s="34">
        <f>((L2539)-J2539)+T2539</f>
        <v>45</v>
      </c>
      <c r="J2539" s="36"/>
      <c r="K2539" s="35"/>
      <c r="L2539" s="34">
        <f>SUM(N2539,O2539,P2539,Q2539,R2539,M2539)</f>
        <v>0</v>
      </c>
      <c r="M2539" s="34">
        <f>AJ2539</f>
        <v>0</v>
      </c>
      <c r="N2539" s="34">
        <f>SUM(AI2539)</f>
        <v>0</v>
      </c>
      <c r="O2539" s="34">
        <f>0</f>
        <v>0</v>
      </c>
      <c r="P2539" s="34">
        <v>0</v>
      </c>
      <c r="Q2539" s="34">
        <v>0</v>
      </c>
      <c r="R2539" s="34">
        <f>AH2539</f>
        <v>0</v>
      </c>
      <c r="S2539" s="122"/>
      <c r="T2539" s="41">
        <f>SUM(U2539,AA2539)</f>
        <v>45</v>
      </c>
      <c r="U2539" s="41">
        <f>IF(SUM(V2539:Y2539)&gt;=250, 250,SUM(V2539:Y2539))</f>
        <v>45</v>
      </c>
      <c r="V2539" s="41">
        <v>0</v>
      </c>
      <c r="W2539" s="41">
        <v>0</v>
      </c>
      <c r="X2539" s="41">
        <f>SUM(AL2539,AN2539,BO2539,BS2539)</f>
        <v>0</v>
      </c>
      <c r="Y2539" s="41">
        <f>SUM(AO2539:BN2539)</f>
        <v>45</v>
      </c>
      <c r="Z2539" s="41">
        <f>COUNTIF(AO2539:BN2539, "&gt;0")</f>
        <v>1</v>
      </c>
      <c r="AA2539" s="41">
        <f>SUM(AB2539:AF2539)</f>
        <v>0</v>
      </c>
      <c r="AB2539" s="41">
        <f>BP2539+BQ2539</f>
        <v>0</v>
      </c>
      <c r="AC2539" s="41">
        <v>0</v>
      </c>
      <c r="AD2539" s="41">
        <v>0</v>
      </c>
      <c r="AE2539" s="41">
        <f>SUM(BR2539)</f>
        <v>0</v>
      </c>
      <c r="AF2539" s="41">
        <f>SUM(AM2539)</f>
        <v>0</v>
      </c>
      <c r="AG2539" s="122"/>
      <c r="AH2539" s="36">
        <v>0</v>
      </c>
      <c r="AI2539" s="126">
        <v>0</v>
      </c>
      <c r="AJ2539" s="36">
        <v>0</v>
      </c>
      <c r="AK2539" s="121"/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14">
        <v>0</v>
      </c>
      <c r="AR2539" s="1">
        <v>0</v>
      </c>
      <c r="AS2539" s="114">
        <v>0</v>
      </c>
      <c r="AT2539" s="114">
        <v>0</v>
      </c>
      <c r="AU2539" s="114">
        <v>0</v>
      </c>
      <c r="AV2539" s="114">
        <v>0</v>
      </c>
      <c r="AW2539" s="114">
        <v>0</v>
      </c>
      <c r="AX2539" s="114">
        <v>0</v>
      </c>
      <c r="AY2539" s="114">
        <v>0</v>
      </c>
      <c r="AZ2539" s="114">
        <v>0</v>
      </c>
      <c r="BA2539" s="114">
        <v>0</v>
      </c>
      <c r="BB2539" s="114">
        <v>0</v>
      </c>
      <c r="BC2539" s="114">
        <v>0</v>
      </c>
      <c r="BD2539" s="115">
        <v>0</v>
      </c>
      <c r="BE2539" s="114">
        <v>0</v>
      </c>
      <c r="BF2539" s="114">
        <v>0</v>
      </c>
      <c r="BG2539" s="114">
        <v>0</v>
      </c>
      <c r="BH2539" s="114">
        <v>0</v>
      </c>
      <c r="BI2539" s="114">
        <v>0</v>
      </c>
      <c r="BJ2539" s="114">
        <v>0</v>
      </c>
      <c r="BK2539" s="114">
        <v>0</v>
      </c>
      <c r="BL2539" s="114">
        <v>0</v>
      </c>
      <c r="BM2539" s="114">
        <v>0</v>
      </c>
      <c r="BN2539" s="114">
        <v>45</v>
      </c>
      <c r="BO2539" s="114">
        <v>0</v>
      </c>
      <c r="BP2539" s="114">
        <v>0</v>
      </c>
      <c r="BQ2539" s="114">
        <v>0</v>
      </c>
      <c r="BR2539" s="114">
        <v>0</v>
      </c>
      <c r="BS2539" s="114">
        <v>0</v>
      </c>
    </row>
    <row r="2540" spans="1:71" ht="15" x14ac:dyDescent="0.25">
      <c r="A2540" s="1" t="str">
        <f>CONCATENATE(G2540,"-",F2540,"-",H2540)</f>
        <v>999931672-Yellow-Youth</v>
      </c>
      <c r="B2540" s="1" t="str">
        <f>CONCATENATE(G2540,"-",H2540)</f>
        <v>999931672-Youth</v>
      </c>
      <c r="C2540" s="36" t="s">
        <v>1442</v>
      </c>
      <c r="D2540" s="36" t="s">
        <v>1443</v>
      </c>
      <c r="E2540" s="36" t="s">
        <v>27</v>
      </c>
      <c r="F2540" s="36" t="s">
        <v>21</v>
      </c>
      <c r="G2540" s="127">
        <v>999931672</v>
      </c>
      <c r="H2540" s="36" t="s">
        <v>208</v>
      </c>
      <c r="I2540" s="34">
        <f>((L2540)-J2540)+T2540</f>
        <v>37.5</v>
      </c>
      <c r="J2540" s="34">
        <f>L2540/2</f>
        <v>37.5</v>
      </c>
      <c r="K2540" s="37"/>
      <c r="L2540" s="34">
        <f>SUM(N2540,O2540,P2540,Q2540,R2540,M2540)</f>
        <v>75</v>
      </c>
      <c r="M2540" s="34">
        <f>AJ2540</f>
        <v>0</v>
      </c>
      <c r="N2540" s="34">
        <f>SUM(AI2540)</f>
        <v>0</v>
      </c>
      <c r="O2540" s="34">
        <f>0</f>
        <v>0</v>
      </c>
      <c r="P2540" s="34">
        <v>0</v>
      </c>
      <c r="Q2540" s="34">
        <v>0</v>
      </c>
      <c r="R2540" s="34">
        <f>AH2540</f>
        <v>75</v>
      </c>
      <c r="S2540" s="122"/>
      <c r="T2540" s="41">
        <f>SUM(U2540,AA2540)</f>
        <v>0</v>
      </c>
      <c r="U2540" s="41">
        <f>IF(SUM(V2540:Y2540)&gt;=250, 250,SUM(V2540:Y2540))</f>
        <v>0</v>
      </c>
      <c r="V2540" s="41">
        <v>0</v>
      </c>
      <c r="W2540" s="41">
        <v>0</v>
      </c>
      <c r="X2540" s="41">
        <f>SUM(AL2540,AN2540,BO2540,BS2540)</f>
        <v>0</v>
      </c>
      <c r="Y2540" s="41">
        <f>SUM(AO2540:BN2540)</f>
        <v>0</v>
      </c>
      <c r="Z2540" s="41">
        <f>COUNTIF(AO2540:BN2540, "&gt;0")</f>
        <v>0</v>
      </c>
      <c r="AA2540" s="41">
        <f>SUM(AB2540:AF2540)</f>
        <v>0</v>
      </c>
      <c r="AB2540" s="41">
        <f>BP2540+BQ2540</f>
        <v>0</v>
      </c>
      <c r="AC2540" s="41">
        <v>0</v>
      </c>
      <c r="AD2540" s="41">
        <v>0</v>
      </c>
      <c r="AE2540" s="41">
        <f>SUM(BR2540)</f>
        <v>0</v>
      </c>
      <c r="AF2540" s="41">
        <f>SUM(AM2540)</f>
        <v>0</v>
      </c>
      <c r="AG2540" s="122"/>
      <c r="AH2540" s="36">
        <v>75</v>
      </c>
      <c r="AI2540" s="126">
        <v>0</v>
      </c>
      <c r="AJ2540" s="36">
        <v>0</v>
      </c>
      <c r="AK2540" s="121"/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14">
        <v>0</v>
      </c>
      <c r="AR2540" s="1">
        <v>0</v>
      </c>
      <c r="AS2540" s="114">
        <v>0</v>
      </c>
      <c r="AT2540" s="114">
        <v>0</v>
      </c>
      <c r="AU2540" s="114">
        <v>0</v>
      </c>
      <c r="AV2540" s="114">
        <v>0</v>
      </c>
      <c r="AW2540" s="114">
        <v>0</v>
      </c>
      <c r="AX2540" s="114">
        <v>0</v>
      </c>
      <c r="AY2540" s="114">
        <v>0</v>
      </c>
      <c r="AZ2540" s="114">
        <v>0</v>
      </c>
      <c r="BA2540" s="114">
        <v>0</v>
      </c>
      <c r="BB2540" s="114">
        <v>0</v>
      </c>
      <c r="BC2540" s="114">
        <v>0</v>
      </c>
      <c r="BD2540" s="115">
        <v>0</v>
      </c>
      <c r="BE2540" s="114">
        <v>0</v>
      </c>
      <c r="BF2540" s="114">
        <v>0</v>
      </c>
      <c r="BG2540" s="114">
        <v>0</v>
      </c>
      <c r="BH2540" s="114">
        <v>0</v>
      </c>
      <c r="BI2540" s="114">
        <v>0</v>
      </c>
      <c r="BJ2540" s="114">
        <v>0</v>
      </c>
      <c r="BK2540" s="114">
        <v>0</v>
      </c>
      <c r="BL2540" s="114">
        <v>0</v>
      </c>
      <c r="BM2540" s="114">
        <v>0</v>
      </c>
      <c r="BN2540" s="114">
        <v>0</v>
      </c>
      <c r="BO2540" s="114">
        <v>0</v>
      </c>
      <c r="BP2540" s="114">
        <v>0</v>
      </c>
      <c r="BQ2540" s="114">
        <v>0</v>
      </c>
      <c r="BR2540" s="114">
        <v>0</v>
      </c>
      <c r="BS2540" s="114">
        <v>0</v>
      </c>
    </row>
    <row r="2541" spans="1:71" ht="15" x14ac:dyDescent="0.25">
      <c r="A2541" s="1" t="str">
        <f>CONCATENATE(G2541,"-",F2541,"-",H2541)</f>
        <v>999934209-Yellow-Youth</v>
      </c>
      <c r="B2541" s="1" t="str">
        <f>CONCATENATE(G2541,"-",H2541)</f>
        <v>999934209-Youth</v>
      </c>
      <c r="C2541" s="36" t="s">
        <v>2203</v>
      </c>
      <c r="D2541" s="36" t="s">
        <v>2204</v>
      </c>
      <c r="E2541" s="36" t="s">
        <v>27</v>
      </c>
      <c r="F2541" s="36" t="s">
        <v>21</v>
      </c>
      <c r="G2541" s="128">
        <v>999934209</v>
      </c>
      <c r="H2541" s="36" t="s">
        <v>208</v>
      </c>
      <c r="I2541" s="34">
        <f>((L2541)-J2541)+T2541</f>
        <v>34</v>
      </c>
      <c r="J2541" s="36"/>
      <c r="K2541" s="35"/>
      <c r="L2541" s="34">
        <f>SUM(N2541,O2541,P2541,Q2541,R2541,M2541)</f>
        <v>0</v>
      </c>
      <c r="M2541" s="34">
        <f>AJ2541</f>
        <v>0</v>
      </c>
      <c r="N2541" s="34">
        <f>SUM(AI2541)</f>
        <v>0</v>
      </c>
      <c r="O2541" s="34">
        <f>0</f>
        <v>0</v>
      </c>
      <c r="P2541" s="34">
        <v>0</v>
      </c>
      <c r="Q2541" s="34">
        <v>0</v>
      </c>
      <c r="R2541" s="34">
        <f>AH2541</f>
        <v>0</v>
      </c>
      <c r="S2541" s="122"/>
      <c r="T2541" s="41">
        <f>SUM(U2541,AA2541)</f>
        <v>34</v>
      </c>
      <c r="U2541" s="41">
        <f>IF(SUM(V2541:Y2541)&gt;=250, 250,SUM(V2541:Y2541))</f>
        <v>34</v>
      </c>
      <c r="V2541" s="41">
        <v>0</v>
      </c>
      <c r="W2541" s="41">
        <v>0</v>
      </c>
      <c r="X2541" s="41">
        <f>SUM(AL2541,AN2541,BO2541,BS2541)</f>
        <v>0</v>
      </c>
      <c r="Y2541" s="41">
        <f>SUM(AO2541:BN2541)</f>
        <v>34</v>
      </c>
      <c r="Z2541" s="41">
        <f>COUNTIF(AO2541:BN2541, "&gt;0")</f>
        <v>1</v>
      </c>
      <c r="AA2541" s="41">
        <f>SUM(AB2541:AF2541)</f>
        <v>0</v>
      </c>
      <c r="AB2541" s="41">
        <f>BP2541+BQ2541</f>
        <v>0</v>
      </c>
      <c r="AC2541" s="41">
        <v>0</v>
      </c>
      <c r="AD2541" s="41">
        <v>0</v>
      </c>
      <c r="AE2541" s="41">
        <f>SUM(BR2541)</f>
        <v>0</v>
      </c>
      <c r="AF2541" s="41">
        <f>SUM(AM2541)</f>
        <v>0</v>
      </c>
      <c r="AG2541" s="122"/>
      <c r="AH2541" s="36">
        <v>0</v>
      </c>
      <c r="AI2541" s="126">
        <v>0</v>
      </c>
      <c r="AJ2541" s="36">
        <v>0</v>
      </c>
      <c r="AK2541" s="121"/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14">
        <v>0</v>
      </c>
      <c r="AR2541" s="1">
        <v>0</v>
      </c>
      <c r="AS2541" s="114">
        <v>34</v>
      </c>
      <c r="AT2541" s="114">
        <v>0</v>
      </c>
      <c r="AU2541" s="114">
        <v>0</v>
      </c>
      <c r="AV2541" s="114">
        <v>0</v>
      </c>
      <c r="AW2541" s="114">
        <v>0</v>
      </c>
      <c r="AX2541" s="114">
        <v>0</v>
      </c>
      <c r="AY2541" s="114">
        <v>0</v>
      </c>
      <c r="AZ2541" s="114">
        <v>0</v>
      </c>
      <c r="BA2541" s="114">
        <v>0</v>
      </c>
      <c r="BB2541" s="114">
        <v>0</v>
      </c>
      <c r="BC2541" s="114">
        <v>0</v>
      </c>
      <c r="BD2541" s="115">
        <v>0</v>
      </c>
      <c r="BE2541" s="114">
        <v>0</v>
      </c>
      <c r="BF2541" s="114">
        <v>0</v>
      </c>
      <c r="BG2541" s="114">
        <v>0</v>
      </c>
      <c r="BH2541" s="114">
        <v>0</v>
      </c>
      <c r="BI2541" s="114">
        <v>0</v>
      </c>
      <c r="BJ2541" s="114">
        <v>0</v>
      </c>
      <c r="BK2541" s="114">
        <v>0</v>
      </c>
      <c r="BL2541" s="114">
        <v>0</v>
      </c>
      <c r="BM2541" s="114">
        <v>0</v>
      </c>
      <c r="BN2541" s="114">
        <v>0</v>
      </c>
      <c r="BO2541" s="114">
        <v>0</v>
      </c>
      <c r="BP2541" s="114">
        <v>0</v>
      </c>
      <c r="BQ2541" s="114">
        <v>0</v>
      </c>
      <c r="BR2541" s="114">
        <v>0</v>
      </c>
      <c r="BS2541" s="114">
        <v>0</v>
      </c>
    </row>
    <row r="2542" spans="1:71" ht="15" x14ac:dyDescent="0.25">
      <c r="A2542" s="1" t="str">
        <f>CONCATENATE(G2542,"-",F2542,"-",H2542)</f>
        <v>999935042-Yellow-Youth</v>
      </c>
      <c r="B2542" s="1" t="str">
        <f>CONCATENATE(G2542,"-",H2542)</f>
        <v>999935042-Youth</v>
      </c>
      <c r="C2542" s="36" t="s">
        <v>2646</v>
      </c>
      <c r="D2542" s="36" t="s">
        <v>2647</v>
      </c>
      <c r="E2542" s="36" t="s">
        <v>27</v>
      </c>
      <c r="F2542" s="36" t="s">
        <v>21</v>
      </c>
      <c r="G2542" s="36">
        <v>999935042</v>
      </c>
      <c r="H2542" s="36" t="s">
        <v>208</v>
      </c>
      <c r="I2542" s="34">
        <f>((L2542)-J2542)+T2542</f>
        <v>34</v>
      </c>
      <c r="J2542" s="36"/>
      <c r="K2542" s="35"/>
      <c r="L2542" s="34">
        <f>SUM(N2542,O2542,P2542,Q2542,R2542,M2542)</f>
        <v>0</v>
      </c>
      <c r="M2542" s="34">
        <f>AJ2542</f>
        <v>0</v>
      </c>
      <c r="N2542" s="34">
        <f>SUM(AI2542)</f>
        <v>0</v>
      </c>
      <c r="O2542" s="34">
        <f>0</f>
        <v>0</v>
      </c>
      <c r="P2542" s="34">
        <v>0</v>
      </c>
      <c r="Q2542" s="34">
        <v>0</v>
      </c>
      <c r="R2542" s="34">
        <f>AH2542</f>
        <v>0</v>
      </c>
      <c r="S2542" s="122"/>
      <c r="T2542" s="41">
        <f>SUM(U2542,AA2542)</f>
        <v>34</v>
      </c>
      <c r="U2542" s="41">
        <f>IF(SUM(V2542:Y2542)&gt;=250, 250,SUM(V2542:Y2542))</f>
        <v>34</v>
      </c>
      <c r="V2542" s="41">
        <v>0</v>
      </c>
      <c r="W2542" s="41">
        <v>0</v>
      </c>
      <c r="X2542" s="41">
        <f>SUM(AL2542,AN2542,BO2542,BS2542)</f>
        <v>0</v>
      </c>
      <c r="Y2542" s="41">
        <f>SUM(AO2542:BN2542)</f>
        <v>34</v>
      </c>
      <c r="Z2542" s="41">
        <f>COUNTIF(AO2542:BN2542, "&gt;0")</f>
        <v>1</v>
      </c>
      <c r="AA2542" s="41">
        <f>SUM(AB2542:AF2542)</f>
        <v>0</v>
      </c>
      <c r="AB2542" s="41">
        <f>BP2542+BQ2542</f>
        <v>0</v>
      </c>
      <c r="AC2542" s="41">
        <v>0</v>
      </c>
      <c r="AD2542" s="41">
        <v>0</v>
      </c>
      <c r="AE2542" s="41">
        <f>SUM(BR2542)</f>
        <v>0</v>
      </c>
      <c r="AF2542" s="41">
        <f>SUM(AM2542)</f>
        <v>0</v>
      </c>
      <c r="AG2542" s="122"/>
      <c r="AH2542" s="36">
        <v>0</v>
      </c>
      <c r="AI2542" s="126">
        <v>0</v>
      </c>
      <c r="AJ2542" s="36">
        <v>0</v>
      </c>
      <c r="AK2542" s="121"/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14">
        <v>0</v>
      </c>
      <c r="AR2542" s="1">
        <v>0</v>
      </c>
      <c r="AS2542" s="114">
        <v>0</v>
      </c>
      <c r="AT2542" s="114">
        <v>0</v>
      </c>
      <c r="AU2542" s="114">
        <v>0</v>
      </c>
      <c r="AV2542" s="114">
        <v>0</v>
      </c>
      <c r="AW2542" s="114">
        <v>0</v>
      </c>
      <c r="AX2542" s="114">
        <v>0</v>
      </c>
      <c r="AY2542" s="114">
        <v>0</v>
      </c>
      <c r="AZ2542" s="114">
        <v>34</v>
      </c>
      <c r="BA2542" s="114">
        <v>0</v>
      </c>
      <c r="BB2542" s="114">
        <v>0</v>
      </c>
      <c r="BC2542" s="114">
        <v>0</v>
      </c>
      <c r="BD2542" s="115">
        <v>0</v>
      </c>
      <c r="BE2542" s="114">
        <v>0</v>
      </c>
      <c r="BF2542" s="114">
        <v>0</v>
      </c>
      <c r="BG2542" s="114">
        <v>0</v>
      </c>
      <c r="BH2542" s="114">
        <v>0</v>
      </c>
      <c r="BI2542" s="114">
        <v>0</v>
      </c>
      <c r="BJ2542" s="114">
        <v>0</v>
      </c>
      <c r="BK2542" s="114">
        <v>0</v>
      </c>
      <c r="BL2542" s="114">
        <v>0</v>
      </c>
      <c r="BM2542" s="114">
        <v>0</v>
      </c>
      <c r="BN2542" s="114">
        <v>0</v>
      </c>
      <c r="BO2542" s="114">
        <v>0</v>
      </c>
      <c r="BP2542" s="114">
        <v>0</v>
      </c>
      <c r="BQ2542" s="114">
        <v>0</v>
      </c>
      <c r="BR2542" s="114">
        <v>0</v>
      </c>
      <c r="BS2542" s="114">
        <v>0</v>
      </c>
    </row>
    <row r="2543" spans="1:71" ht="15" x14ac:dyDescent="0.25">
      <c r="A2543" s="1" t="str">
        <f>CONCATENATE(G2543,"-",F2543,"-",H2543)</f>
        <v>999925170-Black-Youth</v>
      </c>
      <c r="B2543" s="1" t="str">
        <f>CONCATENATE(G2543,"-",H2543)</f>
        <v>999925170-Youth</v>
      </c>
      <c r="C2543" s="36" t="s">
        <v>965</v>
      </c>
      <c r="D2543" s="36" t="s">
        <v>246</v>
      </c>
      <c r="E2543" s="36" t="s">
        <v>17</v>
      </c>
      <c r="F2543" s="41" t="s">
        <v>14</v>
      </c>
      <c r="G2543" s="127">
        <v>999925170</v>
      </c>
      <c r="H2543" s="36" t="s">
        <v>208</v>
      </c>
      <c r="I2543" s="34">
        <f>((L2543)-J2543)+T2543</f>
        <v>1599</v>
      </c>
      <c r="J2543" s="34"/>
      <c r="K2543" s="37"/>
      <c r="L2543" s="34">
        <f>SUM(N2543,O2543,P2543,Q2543,R2543,M2543)</f>
        <v>221</v>
      </c>
      <c r="M2543" s="34">
        <f>AJ2543</f>
        <v>40</v>
      </c>
      <c r="N2543" s="34">
        <f>SUM(AI2543)</f>
        <v>75</v>
      </c>
      <c r="O2543" s="34">
        <f>0</f>
        <v>0</v>
      </c>
      <c r="P2543" s="34">
        <v>0</v>
      </c>
      <c r="Q2543" s="34">
        <v>0</v>
      </c>
      <c r="R2543" s="34">
        <f>AH2543</f>
        <v>106</v>
      </c>
      <c r="S2543" s="122"/>
      <c r="T2543" s="41">
        <f>SUM(U2543,AA2543)</f>
        <v>1378</v>
      </c>
      <c r="U2543" s="41">
        <f>IF(SUM(V2543:Y2543)&gt;=250, 250,SUM(V2543:Y2543))</f>
        <v>228</v>
      </c>
      <c r="V2543" s="41">
        <v>0</v>
      </c>
      <c r="W2543" s="41">
        <v>0</v>
      </c>
      <c r="X2543" s="41">
        <f>SUM(AL2543,AN2543,BO2543,BS2543)</f>
        <v>100</v>
      </c>
      <c r="Y2543" s="41">
        <f>SUM(AO2543:BN2543)</f>
        <v>128</v>
      </c>
      <c r="Z2543" s="41">
        <f>COUNTIF(AO2543:BN2543, "&gt;0")</f>
        <v>2</v>
      </c>
      <c r="AA2543" s="41">
        <f>SUM(AB2543:AF2543)</f>
        <v>1150</v>
      </c>
      <c r="AB2543" s="41">
        <f>BP2543+BQ2543</f>
        <v>600</v>
      </c>
      <c r="AC2543" s="41">
        <v>0</v>
      </c>
      <c r="AD2543" s="41">
        <v>0</v>
      </c>
      <c r="AE2543" s="41">
        <f>SUM(BR2543)</f>
        <v>254</v>
      </c>
      <c r="AF2543" s="41">
        <f>SUM(AM2543)</f>
        <v>296</v>
      </c>
      <c r="AG2543" s="122"/>
      <c r="AH2543" s="36">
        <v>106</v>
      </c>
      <c r="AI2543" s="126">
        <v>75</v>
      </c>
      <c r="AJ2543" s="36">
        <v>40</v>
      </c>
      <c r="AK2543" s="121"/>
      <c r="AL2543" s="1">
        <v>0</v>
      </c>
      <c r="AM2543" s="1">
        <v>296</v>
      </c>
      <c r="AN2543" s="1">
        <v>50</v>
      </c>
      <c r="AO2543" s="1">
        <v>0</v>
      </c>
      <c r="AP2543" s="1">
        <v>0</v>
      </c>
      <c r="AQ2543" s="114">
        <v>0</v>
      </c>
      <c r="AR2543" s="1">
        <v>0</v>
      </c>
      <c r="AS2543" s="114">
        <v>0</v>
      </c>
      <c r="AT2543" s="114">
        <v>0</v>
      </c>
      <c r="AU2543" s="114">
        <v>0</v>
      </c>
      <c r="AV2543" s="114">
        <v>0</v>
      </c>
      <c r="AW2543" s="114">
        <v>68</v>
      </c>
      <c r="AX2543" s="114">
        <v>0</v>
      </c>
      <c r="AY2543" s="114">
        <v>0</v>
      </c>
      <c r="AZ2543" s="114">
        <v>0</v>
      </c>
      <c r="BA2543" s="114">
        <v>0</v>
      </c>
      <c r="BB2543" s="114">
        <v>60</v>
      </c>
      <c r="BC2543" s="114">
        <v>0</v>
      </c>
      <c r="BD2543" s="115">
        <v>0</v>
      </c>
      <c r="BE2543" s="114">
        <v>0</v>
      </c>
      <c r="BF2543" s="114">
        <v>0</v>
      </c>
      <c r="BG2543" s="114">
        <v>0</v>
      </c>
      <c r="BH2543" s="114">
        <v>0</v>
      </c>
      <c r="BI2543" s="114">
        <v>0</v>
      </c>
      <c r="BJ2543" s="114">
        <v>0</v>
      </c>
      <c r="BK2543" s="114">
        <v>0</v>
      </c>
      <c r="BL2543" s="114">
        <v>0</v>
      </c>
      <c r="BM2543" s="114">
        <v>0</v>
      </c>
      <c r="BN2543" s="114">
        <v>0</v>
      </c>
      <c r="BO2543" s="114">
        <v>0</v>
      </c>
      <c r="BP2543" s="114">
        <v>300</v>
      </c>
      <c r="BQ2543" s="114">
        <v>300</v>
      </c>
      <c r="BR2543" s="114">
        <v>254</v>
      </c>
      <c r="BS2543" s="114">
        <v>50</v>
      </c>
    </row>
    <row r="2544" spans="1:71" ht="15" x14ac:dyDescent="0.25">
      <c r="A2544" s="1" t="str">
        <f>CONCATENATE(G2544,"-",F2544,"-",H2544)</f>
        <v>999923201-Black-Youth</v>
      </c>
      <c r="B2544" s="1" t="str">
        <f>CONCATENATE(G2544,"-",H2544)</f>
        <v>999923201-Youth</v>
      </c>
      <c r="C2544" s="34" t="s">
        <v>521</v>
      </c>
      <c r="D2544" s="34" t="s">
        <v>855</v>
      </c>
      <c r="E2544" s="34" t="s">
        <v>17</v>
      </c>
      <c r="F2544" s="41" t="s">
        <v>14</v>
      </c>
      <c r="G2544" s="127">
        <v>999923201</v>
      </c>
      <c r="H2544" s="36" t="s">
        <v>208</v>
      </c>
      <c r="I2544" s="34">
        <f>((L2544)-J2544)+T2544</f>
        <v>1530</v>
      </c>
      <c r="J2544" s="34">
        <f>L2544/2</f>
        <v>0</v>
      </c>
      <c r="K2544" s="35"/>
      <c r="L2544" s="34">
        <f>SUM(N2544,O2544,P2544,Q2544,R2544,M2544)</f>
        <v>0</v>
      </c>
      <c r="M2544" s="34">
        <f>AJ2544</f>
        <v>0</v>
      </c>
      <c r="N2544" s="34">
        <f>SUM(AI2544)</f>
        <v>0</v>
      </c>
      <c r="O2544" s="34">
        <f>0</f>
        <v>0</v>
      </c>
      <c r="P2544" s="34">
        <v>0</v>
      </c>
      <c r="Q2544" s="34">
        <v>0</v>
      </c>
      <c r="R2544" s="34">
        <f>AH2544</f>
        <v>0</v>
      </c>
      <c r="S2544" s="122"/>
      <c r="T2544" s="41">
        <f>SUM(U2544,AA2544)</f>
        <v>1530</v>
      </c>
      <c r="U2544" s="41">
        <f>IF(SUM(V2544:Y2544)&gt;=250, 250,SUM(V2544:Y2544))</f>
        <v>180</v>
      </c>
      <c r="V2544" s="41">
        <v>0</v>
      </c>
      <c r="W2544" s="41">
        <v>0</v>
      </c>
      <c r="X2544" s="41">
        <f>SUM(AL2544,AN2544,BO2544,BS2544)</f>
        <v>0</v>
      </c>
      <c r="Y2544" s="41">
        <f>SUM(AO2544:BN2544)</f>
        <v>180</v>
      </c>
      <c r="Z2544" s="41">
        <f>COUNTIF(AO2544:BN2544, "&gt;0")</f>
        <v>2</v>
      </c>
      <c r="AA2544" s="41">
        <f>SUM(AB2544:AF2544)</f>
        <v>1350</v>
      </c>
      <c r="AB2544" s="41">
        <f>BP2544+BQ2544</f>
        <v>225</v>
      </c>
      <c r="AC2544" s="41">
        <v>0</v>
      </c>
      <c r="AD2544" s="41">
        <v>0</v>
      </c>
      <c r="AE2544" s="41">
        <f>SUM(BR2544)</f>
        <v>600</v>
      </c>
      <c r="AF2544" s="41">
        <f>SUM(AM2544)</f>
        <v>525</v>
      </c>
      <c r="AG2544" s="122"/>
      <c r="AH2544" s="36">
        <v>0</v>
      </c>
      <c r="AI2544" s="126">
        <v>0</v>
      </c>
      <c r="AJ2544" s="36">
        <v>0</v>
      </c>
      <c r="AK2544" s="121"/>
      <c r="AL2544" s="1">
        <v>0</v>
      </c>
      <c r="AM2544" s="1">
        <v>525</v>
      </c>
      <c r="AN2544" s="1">
        <v>0</v>
      </c>
      <c r="AO2544" s="1">
        <v>120</v>
      </c>
      <c r="AP2544" s="1">
        <v>0</v>
      </c>
      <c r="AQ2544" s="114">
        <v>0</v>
      </c>
      <c r="AR2544" s="1">
        <v>0</v>
      </c>
      <c r="AS2544" s="114">
        <v>0</v>
      </c>
      <c r="AT2544" s="114">
        <v>0</v>
      </c>
      <c r="AU2544" s="114">
        <v>0</v>
      </c>
      <c r="AV2544" s="114">
        <v>0</v>
      </c>
      <c r="AW2544" s="114">
        <v>0</v>
      </c>
      <c r="AX2544" s="114">
        <v>0</v>
      </c>
      <c r="AY2544" s="114">
        <v>0</v>
      </c>
      <c r="AZ2544" s="114">
        <v>0</v>
      </c>
      <c r="BA2544" s="114">
        <v>0</v>
      </c>
      <c r="BB2544" s="114">
        <v>0</v>
      </c>
      <c r="BC2544" s="114">
        <v>60</v>
      </c>
      <c r="BD2544" s="115">
        <v>0</v>
      </c>
      <c r="BE2544" s="114">
        <v>0</v>
      </c>
      <c r="BF2544" s="114">
        <v>0</v>
      </c>
      <c r="BG2544" s="114">
        <v>0</v>
      </c>
      <c r="BH2544" s="114">
        <v>0</v>
      </c>
      <c r="BI2544" s="114">
        <v>0</v>
      </c>
      <c r="BJ2544" s="114">
        <v>0</v>
      </c>
      <c r="BK2544" s="114">
        <v>0</v>
      </c>
      <c r="BL2544" s="114">
        <v>0</v>
      </c>
      <c r="BM2544" s="114">
        <v>0</v>
      </c>
      <c r="BN2544" s="114">
        <v>0</v>
      </c>
      <c r="BO2544" s="114">
        <v>0</v>
      </c>
      <c r="BP2544" s="114">
        <v>225</v>
      </c>
      <c r="BQ2544" s="114">
        <v>0</v>
      </c>
      <c r="BR2544" s="114">
        <v>600</v>
      </c>
      <c r="BS2544" s="114">
        <v>0</v>
      </c>
    </row>
    <row r="2545" spans="1:71" ht="15" x14ac:dyDescent="0.25">
      <c r="A2545" s="1" t="str">
        <f>CONCATENATE(G2545,"-",F2545,"-",H2545)</f>
        <v>999920804-Black-Youth</v>
      </c>
      <c r="B2545" s="1" t="str">
        <f>CONCATENATE(G2545,"-",H2545)</f>
        <v>999920804-Youth</v>
      </c>
      <c r="C2545" s="34" t="s">
        <v>715</v>
      </c>
      <c r="D2545" s="34" t="s">
        <v>716</v>
      </c>
      <c r="E2545" s="34" t="s">
        <v>17</v>
      </c>
      <c r="F2545" s="41" t="s">
        <v>14</v>
      </c>
      <c r="G2545" s="127">
        <v>999920804</v>
      </c>
      <c r="H2545" s="36" t="s">
        <v>208</v>
      </c>
      <c r="I2545" s="34">
        <f>((L2545)-J2545)+T2545</f>
        <v>1226</v>
      </c>
      <c r="J2545" s="34"/>
      <c r="K2545" s="35"/>
      <c r="L2545" s="34">
        <f>SUM(N2545,O2545,P2545,Q2545,R2545,M2545)</f>
        <v>42</v>
      </c>
      <c r="M2545" s="34">
        <f>AJ2545</f>
        <v>0</v>
      </c>
      <c r="N2545" s="34">
        <f>SUM(AI2545)</f>
        <v>42</v>
      </c>
      <c r="O2545" s="34">
        <f>0</f>
        <v>0</v>
      </c>
      <c r="P2545" s="34">
        <v>0</v>
      </c>
      <c r="Q2545" s="34">
        <v>0</v>
      </c>
      <c r="R2545" s="34">
        <f>AH2545</f>
        <v>0</v>
      </c>
      <c r="S2545" s="122"/>
      <c r="T2545" s="41">
        <f>SUM(U2545,AA2545)</f>
        <v>1184</v>
      </c>
      <c r="U2545" s="41">
        <f>IF(SUM(V2545:Y2545)&gt;=250, 250,SUM(V2545:Y2545))</f>
        <v>171</v>
      </c>
      <c r="V2545" s="41">
        <v>0</v>
      </c>
      <c r="W2545" s="41">
        <v>0</v>
      </c>
      <c r="X2545" s="41">
        <f>SUM(AL2545,AN2545,BO2545,BS2545)</f>
        <v>0</v>
      </c>
      <c r="Y2545" s="41">
        <f>SUM(AO2545:BN2545)</f>
        <v>171</v>
      </c>
      <c r="Z2545" s="41">
        <f>COUNTIF(AO2545:BN2545, "&gt;0")</f>
        <v>2</v>
      </c>
      <c r="AA2545" s="41">
        <f>SUM(AB2545:AF2545)</f>
        <v>1013</v>
      </c>
      <c r="AB2545" s="41">
        <f>BP2545+BQ2545</f>
        <v>169</v>
      </c>
      <c r="AC2545" s="41">
        <v>0</v>
      </c>
      <c r="AD2545" s="41">
        <v>0</v>
      </c>
      <c r="AE2545" s="41">
        <f>SUM(BR2545)</f>
        <v>450</v>
      </c>
      <c r="AF2545" s="41">
        <f>SUM(AM2545)</f>
        <v>394</v>
      </c>
      <c r="AG2545" s="122"/>
      <c r="AH2545" s="36">
        <v>0</v>
      </c>
      <c r="AI2545" s="126">
        <v>42</v>
      </c>
      <c r="AJ2545" s="36">
        <v>0</v>
      </c>
      <c r="AK2545" s="121"/>
      <c r="AL2545" s="1">
        <v>0</v>
      </c>
      <c r="AM2545" s="1">
        <v>394</v>
      </c>
      <c r="AN2545" s="1">
        <v>0</v>
      </c>
      <c r="AO2545" s="1">
        <v>0</v>
      </c>
      <c r="AP2545" s="1">
        <v>0</v>
      </c>
      <c r="AQ2545" s="114">
        <v>0</v>
      </c>
      <c r="AR2545" s="1">
        <v>0</v>
      </c>
      <c r="AS2545" s="114">
        <v>0</v>
      </c>
      <c r="AT2545" s="114">
        <v>0</v>
      </c>
      <c r="AU2545" s="114">
        <v>0</v>
      </c>
      <c r="AV2545" s="114">
        <v>120</v>
      </c>
      <c r="AW2545" s="114">
        <v>51</v>
      </c>
      <c r="AX2545" s="114">
        <v>0</v>
      </c>
      <c r="AY2545" s="114">
        <v>0</v>
      </c>
      <c r="AZ2545" s="114">
        <v>0</v>
      </c>
      <c r="BA2545" s="114">
        <v>0</v>
      </c>
      <c r="BB2545" s="114">
        <v>0</v>
      </c>
      <c r="BC2545" s="114">
        <v>0</v>
      </c>
      <c r="BD2545" s="115">
        <v>0</v>
      </c>
      <c r="BE2545" s="114">
        <v>0</v>
      </c>
      <c r="BF2545" s="114">
        <v>0</v>
      </c>
      <c r="BG2545" s="114">
        <v>0</v>
      </c>
      <c r="BH2545" s="114">
        <v>0</v>
      </c>
      <c r="BI2545" s="114">
        <v>0</v>
      </c>
      <c r="BJ2545" s="114">
        <v>0</v>
      </c>
      <c r="BK2545" s="114">
        <v>0</v>
      </c>
      <c r="BL2545" s="114">
        <v>0</v>
      </c>
      <c r="BM2545" s="114">
        <v>0</v>
      </c>
      <c r="BN2545" s="114">
        <v>0</v>
      </c>
      <c r="BO2545" s="114">
        <v>0</v>
      </c>
      <c r="BP2545" s="114">
        <v>0</v>
      </c>
      <c r="BQ2545" s="114">
        <v>169</v>
      </c>
      <c r="BR2545" s="114">
        <v>450</v>
      </c>
      <c r="BS2545" s="114">
        <v>0</v>
      </c>
    </row>
    <row r="2546" spans="1:71" ht="15" x14ac:dyDescent="0.25">
      <c r="A2546" s="1" t="str">
        <f>CONCATENATE(G2546,"-",F2546,"-",H2546)</f>
        <v>999923367-Black-Youth</v>
      </c>
      <c r="B2546" s="1" t="str">
        <f>CONCATENATE(G2546,"-",H2546)</f>
        <v>999923367-Youth</v>
      </c>
      <c r="C2546" s="36" t="s">
        <v>863</v>
      </c>
      <c r="D2546" s="36" t="s">
        <v>119</v>
      </c>
      <c r="E2546" s="36" t="s">
        <v>17</v>
      </c>
      <c r="F2546" s="41" t="s">
        <v>14</v>
      </c>
      <c r="G2546" s="127">
        <v>999923367</v>
      </c>
      <c r="H2546" s="36" t="s">
        <v>208</v>
      </c>
      <c r="I2546" s="34">
        <f>((L2546)-J2546)+T2546</f>
        <v>1101</v>
      </c>
      <c r="J2546" s="34"/>
      <c r="K2546" s="35"/>
      <c r="L2546" s="34">
        <f>SUM(N2546,O2546,P2546,Q2546,R2546,M2546)</f>
        <v>56</v>
      </c>
      <c r="M2546" s="34">
        <f>AJ2546</f>
        <v>0</v>
      </c>
      <c r="N2546" s="34">
        <f>SUM(AI2546)</f>
        <v>56</v>
      </c>
      <c r="O2546" s="34">
        <f>0</f>
        <v>0</v>
      </c>
      <c r="P2546" s="34">
        <v>0</v>
      </c>
      <c r="Q2546" s="34">
        <v>0</v>
      </c>
      <c r="R2546" s="34">
        <f>AH2546</f>
        <v>0</v>
      </c>
      <c r="S2546" s="122"/>
      <c r="T2546" s="41">
        <f>SUM(U2546,AA2546)</f>
        <v>1045</v>
      </c>
      <c r="U2546" s="41">
        <f>IF(SUM(V2546:Y2546)&gt;=250, 250,SUM(V2546:Y2546))</f>
        <v>154</v>
      </c>
      <c r="V2546" s="41">
        <v>0</v>
      </c>
      <c r="W2546" s="41">
        <v>0</v>
      </c>
      <c r="X2546" s="41">
        <f>SUM(AL2546,AN2546,BO2546,BS2546)</f>
        <v>0</v>
      </c>
      <c r="Y2546" s="41">
        <f>SUM(AO2546:BN2546)</f>
        <v>154</v>
      </c>
      <c r="Z2546" s="41">
        <f>COUNTIF(AO2546:BN2546, "&gt;0")</f>
        <v>2</v>
      </c>
      <c r="AA2546" s="41">
        <f>SUM(AB2546:AF2546)</f>
        <v>891</v>
      </c>
      <c r="AB2546" s="41">
        <f>BP2546+BQ2546</f>
        <v>0</v>
      </c>
      <c r="AC2546" s="41">
        <v>0</v>
      </c>
      <c r="AD2546" s="41">
        <v>0</v>
      </c>
      <c r="AE2546" s="41">
        <f>SUM(BR2546)</f>
        <v>191</v>
      </c>
      <c r="AF2546" s="41">
        <f>SUM(AM2546)</f>
        <v>700</v>
      </c>
      <c r="AG2546" s="122"/>
      <c r="AH2546" s="36">
        <v>0</v>
      </c>
      <c r="AI2546" s="126">
        <v>56</v>
      </c>
      <c r="AJ2546" s="36">
        <v>0</v>
      </c>
      <c r="AK2546" s="121"/>
      <c r="AL2546" s="1">
        <v>0</v>
      </c>
      <c r="AM2546" s="1">
        <v>700</v>
      </c>
      <c r="AN2546" s="1">
        <v>0</v>
      </c>
      <c r="AO2546" s="1">
        <v>0</v>
      </c>
      <c r="AP2546" s="1">
        <v>0</v>
      </c>
      <c r="AQ2546" s="114">
        <v>0</v>
      </c>
      <c r="AR2546" s="1">
        <v>0</v>
      </c>
      <c r="AS2546" s="114">
        <v>0</v>
      </c>
      <c r="AT2546" s="114">
        <v>0</v>
      </c>
      <c r="AU2546" s="114">
        <v>0</v>
      </c>
      <c r="AV2546" s="114">
        <v>0</v>
      </c>
      <c r="AW2546" s="114">
        <v>120</v>
      </c>
      <c r="AX2546" s="114">
        <v>0</v>
      </c>
      <c r="AY2546" s="114">
        <v>0</v>
      </c>
      <c r="AZ2546" s="114">
        <v>0</v>
      </c>
      <c r="BA2546" s="114">
        <v>0</v>
      </c>
      <c r="BB2546" s="114">
        <v>0</v>
      </c>
      <c r="BC2546" s="114">
        <v>0</v>
      </c>
      <c r="BD2546" s="115">
        <v>0</v>
      </c>
      <c r="BE2546" s="114">
        <v>0</v>
      </c>
      <c r="BF2546" s="114">
        <v>0</v>
      </c>
      <c r="BG2546" s="114">
        <v>0</v>
      </c>
      <c r="BH2546" s="114">
        <v>0</v>
      </c>
      <c r="BI2546" s="114">
        <v>0</v>
      </c>
      <c r="BJ2546" s="114">
        <v>0</v>
      </c>
      <c r="BK2546" s="114">
        <v>34</v>
      </c>
      <c r="BL2546" s="114">
        <v>0</v>
      </c>
      <c r="BM2546" s="114">
        <v>0</v>
      </c>
      <c r="BN2546" s="114">
        <v>0</v>
      </c>
      <c r="BO2546" s="114">
        <v>0</v>
      </c>
      <c r="BP2546" s="114">
        <v>0</v>
      </c>
      <c r="BQ2546" s="114">
        <v>0</v>
      </c>
      <c r="BR2546" s="114">
        <v>191</v>
      </c>
      <c r="BS2546" s="114">
        <v>0</v>
      </c>
    </row>
    <row r="2547" spans="1:71" ht="15" x14ac:dyDescent="0.25">
      <c r="A2547" s="1" t="str">
        <f>CONCATENATE(G2547,"-",F2547,"-",H2547)</f>
        <v>999924288-Black-Youth</v>
      </c>
      <c r="B2547" s="1" t="str">
        <f>CONCATENATE(G2547,"-",H2547)</f>
        <v>999924288-Youth</v>
      </c>
      <c r="C2547" s="36" t="s">
        <v>890</v>
      </c>
      <c r="D2547" s="36" t="s">
        <v>1319</v>
      </c>
      <c r="E2547" s="36" t="s">
        <v>17</v>
      </c>
      <c r="F2547" s="41" t="s">
        <v>14</v>
      </c>
      <c r="G2547" s="127">
        <v>999924288</v>
      </c>
      <c r="H2547" s="36" t="s">
        <v>208</v>
      </c>
      <c r="I2547" s="34">
        <f>((L2547)-J2547)+T2547</f>
        <v>1040</v>
      </c>
      <c r="J2547" s="34"/>
      <c r="K2547" s="37"/>
      <c r="L2547" s="34">
        <f>SUM(N2547,O2547,P2547,Q2547,R2547,M2547)</f>
        <v>17</v>
      </c>
      <c r="M2547" s="34">
        <f>AJ2547</f>
        <v>17</v>
      </c>
      <c r="N2547" s="34">
        <f>SUM(AI2547)</f>
        <v>0</v>
      </c>
      <c r="O2547" s="34">
        <f>0</f>
        <v>0</v>
      </c>
      <c r="P2547" s="34">
        <v>0</v>
      </c>
      <c r="Q2547" s="34">
        <v>0</v>
      </c>
      <c r="R2547" s="34">
        <f>AH2547</f>
        <v>0</v>
      </c>
      <c r="S2547" s="122"/>
      <c r="T2547" s="41">
        <f>SUM(U2547,AA2547)</f>
        <v>1023</v>
      </c>
      <c r="U2547" s="41">
        <f>IF(SUM(V2547:Y2547)&gt;=250, 250,SUM(V2547:Y2547))</f>
        <v>150</v>
      </c>
      <c r="V2547" s="41">
        <v>0</v>
      </c>
      <c r="W2547" s="41">
        <v>0</v>
      </c>
      <c r="X2547" s="41">
        <f>SUM(AL2547,AN2547,BO2547,BS2547)</f>
        <v>0</v>
      </c>
      <c r="Y2547" s="41">
        <f>SUM(AO2547:BN2547)</f>
        <v>150</v>
      </c>
      <c r="Z2547" s="41">
        <f>COUNTIF(AO2547:BN2547, "&gt;0")</f>
        <v>2</v>
      </c>
      <c r="AA2547" s="41">
        <f>SUM(AB2547:AF2547)</f>
        <v>873</v>
      </c>
      <c r="AB2547" s="41">
        <f>BP2547+BQ2547</f>
        <v>225</v>
      </c>
      <c r="AC2547" s="41">
        <v>0</v>
      </c>
      <c r="AD2547" s="41">
        <v>0</v>
      </c>
      <c r="AE2547" s="41">
        <f>SUM(BR2547)</f>
        <v>254</v>
      </c>
      <c r="AF2547" s="41">
        <f>SUM(AM2547)</f>
        <v>394</v>
      </c>
      <c r="AG2547" s="122"/>
      <c r="AH2547" s="36">
        <v>0</v>
      </c>
      <c r="AI2547" s="126">
        <v>0</v>
      </c>
      <c r="AJ2547" s="36">
        <v>17</v>
      </c>
      <c r="AK2547" s="121"/>
      <c r="AL2547" s="1">
        <v>0</v>
      </c>
      <c r="AM2547" s="1">
        <v>394</v>
      </c>
      <c r="AN2547" s="1">
        <v>0</v>
      </c>
      <c r="AO2547" s="1">
        <v>0</v>
      </c>
      <c r="AP2547" s="1">
        <v>0</v>
      </c>
      <c r="AQ2547" s="114">
        <v>0</v>
      </c>
      <c r="AR2547" s="1">
        <v>0</v>
      </c>
      <c r="AS2547" s="114">
        <v>0</v>
      </c>
      <c r="AT2547" s="114">
        <v>0</v>
      </c>
      <c r="AU2547" s="114">
        <v>0</v>
      </c>
      <c r="AV2547" s="114">
        <v>0</v>
      </c>
      <c r="AW2547" s="114">
        <v>90</v>
      </c>
      <c r="AX2547" s="114">
        <v>0</v>
      </c>
      <c r="AY2547" s="114">
        <v>0</v>
      </c>
      <c r="AZ2547" s="114">
        <v>0</v>
      </c>
      <c r="BA2547" s="114">
        <v>0</v>
      </c>
      <c r="BB2547" s="114">
        <v>0</v>
      </c>
      <c r="BC2547" s="114">
        <v>0</v>
      </c>
      <c r="BD2547" s="115">
        <v>0</v>
      </c>
      <c r="BE2547" s="114">
        <v>0</v>
      </c>
      <c r="BF2547" s="114">
        <v>0</v>
      </c>
      <c r="BG2547" s="114">
        <v>0</v>
      </c>
      <c r="BH2547" s="114">
        <v>0</v>
      </c>
      <c r="BI2547" s="114">
        <v>0</v>
      </c>
      <c r="BJ2547" s="114">
        <v>0</v>
      </c>
      <c r="BK2547" s="114">
        <v>60</v>
      </c>
      <c r="BL2547" s="114">
        <v>0</v>
      </c>
      <c r="BM2547" s="114">
        <v>0</v>
      </c>
      <c r="BN2547" s="114">
        <v>0</v>
      </c>
      <c r="BO2547" s="114">
        <v>0</v>
      </c>
      <c r="BP2547" s="114">
        <v>0</v>
      </c>
      <c r="BQ2547" s="114">
        <v>225</v>
      </c>
      <c r="BR2547" s="114">
        <v>254</v>
      </c>
      <c r="BS2547" s="114">
        <v>0</v>
      </c>
    </row>
    <row r="2548" spans="1:71" ht="15" x14ac:dyDescent="0.25">
      <c r="A2548" s="1" t="str">
        <f>CONCATENATE(G2548,"-",F2548,"-",H2548)</f>
        <v>999916628-Black-Youth</v>
      </c>
      <c r="B2548" s="1" t="str">
        <f>CONCATENATE(G2548,"-",H2548)</f>
        <v>999916628-Youth</v>
      </c>
      <c r="C2548" s="34" t="s">
        <v>144</v>
      </c>
      <c r="D2548" s="34" t="s">
        <v>556</v>
      </c>
      <c r="E2548" s="34" t="s">
        <v>17</v>
      </c>
      <c r="F2548" s="41" t="s">
        <v>14</v>
      </c>
      <c r="G2548" s="127">
        <v>999916628</v>
      </c>
      <c r="H2548" s="36" t="s">
        <v>208</v>
      </c>
      <c r="I2548" s="34">
        <f>((L2548)-J2548)+T2548</f>
        <v>882</v>
      </c>
      <c r="J2548" s="34"/>
      <c r="K2548" s="35"/>
      <c r="L2548" s="34">
        <f>SUM(N2548,O2548,P2548,Q2548,R2548,M2548)</f>
        <v>0</v>
      </c>
      <c r="M2548" s="34">
        <f>AJ2548</f>
        <v>0</v>
      </c>
      <c r="N2548" s="34">
        <f>SUM(AI2548)</f>
        <v>0</v>
      </c>
      <c r="O2548" s="34">
        <f>0</f>
        <v>0</v>
      </c>
      <c r="P2548" s="34">
        <v>0</v>
      </c>
      <c r="Q2548" s="34">
        <v>0</v>
      </c>
      <c r="R2548" s="34">
        <f>AH2548</f>
        <v>0</v>
      </c>
      <c r="S2548" s="122"/>
      <c r="T2548" s="41">
        <f>SUM(U2548,AA2548)</f>
        <v>882</v>
      </c>
      <c r="U2548" s="41">
        <f>IF(SUM(V2548:Y2548)&gt;=250, 250,SUM(V2548:Y2548))</f>
        <v>250</v>
      </c>
      <c r="V2548" s="41">
        <v>0</v>
      </c>
      <c r="W2548" s="41">
        <v>0</v>
      </c>
      <c r="X2548" s="41">
        <f>SUM(AL2548,AN2548,BO2548,BS2548)</f>
        <v>100</v>
      </c>
      <c r="Y2548" s="41">
        <f>SUM(AO2548:BN2548)</f>
        <v>180</v>
      </c>
      <c r="Z2548" s="41">
        <f>COUNTIF(AO2548:BN2548, "&gt;0")</f>
        <v>2</v>
      </c>
      <c r="AA2548" s="41">
        <f>SUM(AB2548:AF2548)</f>
        <v>632</v>
      </c>
      <c r="AB2548" s="41">
        <f>BP2548+BQ2548</f>
        <v>169</v>
      </c>
      <c r="AC2548" s="41">
        <v>0</v>
      </c>
      <c r="AD2548" s="41">
        <v>0</v>
      </c>
      <c r="AE2548" s="41">
        <f>SUM(BR2548)</f>
        <v>338</v>
      </c>
      <c r="AF2548" s="41">
        <f>SUM(AM2548)</f>
        <v>125</v>
      </c>
      <c r="AG2548" s="122"/>
      <c r="AH2548" s="36">
        <v>0</v>
      </c>
      <c r="AI2548" s="126">
        <v>0</v>
      </c>
      <c r="AJ2548" s="36">
        <v>0</v>
      </c>
      <c r="AK2548" s="121"/>
      <c r="AL2548" s="1">
        <v>100</v>
      </c>
      <c r="AM2548" s="1">
        <v>125</v>
      </c>
      <c r="AN2548" s="1">
        <v>0</v>
      </c>
      <c r="AO2548" s="1">
        <v>90</v>
      </c>
      <c r="AP2548" s="1">
        <v>0</v>
      </c>
      <c r="AQ2548" s="114">
        <v>0</v>
      </c>
      <c r="AR2548" s="1">
        <v>0</v>
      </c>
      <c r="AS2548" s="114">
        <v>0</v>
      </c>
      <c r="AT2548" s="114">
        <v>0</v>
      </c>
      <c r="AU2548" s="114">
        <v>0</v>
      </c>
      <c r="AV2548" s="114">
        <v>90</v>
      </c>
      <c r="AW2548" s="114">
        <v>0</v>
      </c>
      <c r="AX2548" s="114">
        <v>0</v>
      </c>
      <c r="AY2548" s="114">
        <v>0</v>
      </c>
      <c r="AZ2548" s="114">
        <v>0</v>
      </c>
      <c r="BA2548" s="114">
        <v>0</v>
      </c>
      <c r="BB2548" s="114">
        <v>0</v>
      </c>
      <c r="BC2548" s="114">
        <v>0</v>
      </c>
      <c r="BD2548" s="115">
        <v>0</v>
      </c>
      <c r="BE2548" s="114">
        <v>0</v>
      </c>
      <c r="BF2548" s="114">
        <v>0</v>
      </c>
      <c r="BG2548" s="114">
        <v>0</v>
      </c>
      <c r="BH2548" s="114">
        <v>0</v>
      </c>
      <c r="BI2548" s="114">
        <v>0</v>
      </c>
      <c r="BJ2548" s="114">
        <v>0</v>
      </c>
      <c r="BK2548" s="114">
        <v>0</v>
      </c>
      <c r="BL2548" s="114">
        <v>0</v>
      </c>
      <c r="BM2548" s="114">
        <v>0</v>
      </c>
      <c r="BN2548" s="114">
        <v>0</v>
      </c>
      <c r="BO2548" s="114">
        <v>0</v>
      </c>
      <c r="BP2548" s="114">
        <v>169</v>
      </c>
      <c r="BQ2548" s="114">
        <v>0</v>
      </c>
      <c r="BR2548" s="114">
        <v>338</v>
      </c>
      <c r="BS2548" s="114">
        <v>0</v>
      </c>
    </row>
    <row r="2549" spans="1:71" ht="15" x14ac:dyDescent="0.25">
      <c r="A2549" s="1" t="str">
        <f>CONCATENATE(G2549,"-",F2549,"-",H2549)</f>
        <v>999927035-Black-Youth</v>
      </c>
      <c r="B2549" s="1" t="str">
        <f>CONCATENATE(G2549,"-",H2549)</f>
        <v>999927035-Youth</v>
      </c>
      <c r="C2549" s="34" t="s">
        <v>223</v>
      </c>
      <c r="D2549" s="34" t="s">
        <v>495</v>
      </c>
      <c r="E2549" s="34" t="s">
        <v>17</v>
      </c>
      <c r="F2549" s="41" t="s">
        <v>14</v>
      </c>
      <c r="G2549" s="127">
        <v>999927035</v>
      </c>
      <c r="H2549" s="36" t="s">
        <v>208</v>
      </c>
      <c r="I2549" s="34">
        <f>((L2549)-J2549)+T2549</f>
        <v>803</v>
      </c>
      <c r="J2549" s="34">
        <f>L2549/2</f>
        <v>50</v>
      </c>
      <c r="K2549" s="35"/>
      <c r="L2549" s="34">
        <f>SUM(N2549,O2549,P2549,Q2549,R2549,M2549)</f>
        <v>100</v>
      </c>
      <c r="M2549" s="34">
        <f>AJ2549</f>
        <v>0</v>
      </c>
      <c r="N2549" s="34">
        <f>SUM(AI2549)</f>
        <v>0</v>
      </c>
      <c r="O2549" s="34">
        <f>0</f>
        <v>0</v>
      </c>
      <c r="P2549" s="34">
        <v>0</v>
      </c>
      <c r="Q2549" s="34">
        <v>0</v>
      </c>
      <c r="R2549" s="34">
        <f>AH2549</f>
        <v>100</v>
      </c>
      <c r="S2549" s="122"/>
      <c r="T2549" s="41">
        <f>SUM(U2549,AA2549)</f>
        <v>753</v>
      </c>
      <c r="U2549" s="41">
        <f>IF(SUM(V2549:Y2549)&gt;=250, 250,SUM(V2549:Y2549))</f>
        <v>51</v>
      </c>
      <c r="V2549" s="41">
        <v>0</v>
      </c>
      <c r="W2549" s="41">
        <v>0</v>
      </c>
      <c r="X2549" s="41">
        <f>SUM(AL2549,AN2549,BO2549,BS2549)</f>
        <v>0</v>
      </c>
      <c r="Y2549" s="41">
        <f>SUM(AO2549:BN2549)</f>
        <v>51</v>
      </c>
      <c r="Z2549" s="41">
        <f>COUNTIF(AO2549:BN2549, "&gt;0")</f>
        <v>1</v>
      </c>
      <c r="AA2549" s="41">
        <f>SUM(AB2549:AF2549)</f>
        <v>702</v>
      </c>
      <c r="AB2549" s="41">
        <f>BP2549+BQ2549</f>
        <v>169</v>
      </c>
      <c r="AC2549" s="41">
        <v>0</v>
      </c>
      <c r="AD2549" s="41">
        <v>0</v>
      </c>
      <c r="AE2549" s="41">
        <f>SUM(BR2549)</f>
        <v>338</v>
      </c>
      <c r="AF2549" s="41">
        <f>SUM(AM2549)</f>
        <v>195</v>
      </c>
      <c r="AG2549" s="122"/>
      <c r="AH2549" s="36">
        <v>100</v>
      </c>
      <c r="AI2549" s="126">
        <v>0</v>
      </c>
      <c r="AJ2549" s="36">
        <v>0</v>
      </c>
      <c r="AK2549" s="121"/>
      <c r="AL2549" s="1">
        <v>0</v>
      </c>
      <c r="AM2549" s="1">
        <v>195</v>
      </c>
      <c r="AN2549" s="1">
        <v>0</v>
      </c>
      <c r="AO2549" s="1">
        <v>0</v>
      </c>
      <c r="AP2549" s="1">
        <v>0</v>
      </c>
      <c r="AQ2549" s="114">
        <v>0</v>
      </c>
      <c r="AR2549" s="1">
        <v>0</v>
      </c>
      <c r="AS2549" s="114">
        <v>0</v>
      </c>
      <c r="AT2549" s="114">
        <v>0</v>
      </c>
      <c r="AU2549" s="114">
        <v>0</v>
      </c>
      <c r="AV2549" s="114">
        <v>0</v>
      </c>
      <c r="AW2549" s="114">
        <v>51</v>
      </c>
      <c r="AX2549" s="114">
        <v>0</v>
      </c>
      <c r="AY2549" s="114">
        <v>0</v>
      </c>
      <c r="AZ2549" s="114">
        <v>0</v>
      </c>
      <c r="BA2549" s="114">
        <v>0</v>
      </c>
      <c r="BB2549" s="114">
        <v>0</v>
      </c>
      <c r="BC2549" s="114">
        <v>0</v>
      </c>
      <c r="BD2549" s="115">
        <v>0</v>
      </c>
      <c r="BE2549" s="114">
        <v>0</v>
      </c>
      <c r="BF2549" s="114">
        <v>0</v>
      </c>
      <c r="BG2549" s="114">
        <v>0</v>
      </c>
      <c r="BH2549" s="114">
        <v>0</v>
      </c>
      <c r="BI2549" s="114">
        <v>0</v>
      </c>
      <c r="BJ2549" s="114">
        <v>0</v>
      </c>
      <c r="BK2549" s="114">
        <v>0</v>
      </c>
      <c r="BL2549" s="114">
        <v>0</v>
      </c>
      <c r="BM2549" s="114">
        <v>0</v>
      </c>
      <c r="BN2549" s="114">
        <v>0</v>
      </c>
      <c r="BO2549" s="114">
        <v>0</v>
      </c>
      <c r="BP2549" s="114">
        <v>0</v>
      </c>
      <c r="BQ2549" s="114">
        <v>169</v>
      </c>
      <c r="BR2549" s="114">
        <v>338</v>
      </c>
      <c r="BS2549" s="114">
        <v>0</v>
      </c>
    </row>
    <row r="2550" spans="1:71" ht="15" x14ac:dyDescent="0.25">
      <c r="A2550" s="1" t="str">
        <f>CONCATENATE(G2550,"-",F2550,"-",H2550)</f>
        <v>999928936-Black-Youth</v>
      </c>
      <c r="B2550" s="1" t="str">
        <f>CONCATENATE(G2550,"-",H2550)</f>
        <v>999928936-Youth</v>
      </c>
      <c r="C2550" s="36" t="s">
        <v>414</v>
      </c>
      <c r="D2550" s="36" t="s">
        <v>484</v>
      </c>
      <c r="E2550" s="36" t="s">
        <v>17</v>
      </c>
      <c r="F2550" s="41" t="s">
        <v>14</v>
      </c>
      <c r="G2550" s="127">
        <v>999928936</v>
      </c>
      <c r="H2550" s="36" t="s">
        <v>208</v>
      </c>
      <c r="I2550" s="34">
        <f>((L2550)-J2550)+T2550</f>
        <v>785</v>
      </c>
      <c r="J2550" s="36"/>
      <c r="K2550" s="37"/>
      <c r="L2550" s="34">
        <f>SUM(N2550,O2550,P2550,Q2550,R2550,M2550)</f>
        <v>57</v>
      </c>
      <c r="M2550" s="34">
        <f>AJ2550</f>
        <v>0</v>
      </c>
      <c r="N2550" s="34">
        <f>SUM(AI2550)</f>
        <v>0</v>
      </c>
      <c r="O2550" s="34">
        <f>0</f>
        <v>0</v>
      </c>
      <c r="P2550" s="34">
        <v>0</v>
      </c>
      <c r="Q2550" s="34">
        <v>0</v>
      </c>
      <c r="R2550" s="34">
        <f>AH2550</f>
        <v>57</v>
      </c>
      <c r="S2550" s="122"/>
      <c r="T2550" s="41">
        <f>SUM(U2550,AA2550)</f>
        <v>728</v>
      </c>
      <c r="U2550" s="41">
        <f>IF(SUM(V2550:Y2550)&gt;=250, 250,SUM(V2550:Y2550))</f>
        <v>180</v>
      </c>
      <c r="V2550" s="41">
        <v>0</v>
      </c>
      <c r="W2550" s="41">
        <v>0</v>
      </c>
      <c r="X2550" s="41">
        <f>SUM(AL2550,AN2550,BO2550,BS2550)</f>
        <v>0</v>
      </c>
      <c r="Y2550" s="41">
        <f>SUM(AO2550:BN2550)</f>
        <v>180</v>
      </c>
      <c r="Z2550" s="41">
        <f>COUNTIF(AO2550:BN2550, "&gt;0")</f>
        <v>2</v>
      </c>
      <c r="AA2550" s="41">
        <f>SUM(AB2550:AF2550)</f>
        <v>548</v>
      </c>
      <c r="AB2550" s="41">
        <f>BP2550+BQ2550</f>
        <v>127</v>
      </c>
      <c r="AC2550" s="41">
        <v>0</v>
      </c>
      <c r="AD2550" s="41">
        <v>0</v>
      </c>
      <c r="AE2550" s="41">
        <f>SUM(BR2550)</f>
        <v>254</v>
      </c>
      <c r="AF2550" s="41">
        <f>SUM(AM2550)</f>
        <v>167</v>
      </c>
      <c r="AG2550" s="122"/>
      <c r="AH2550" s="36">
        <v>57</v>
      </c>
      <c r="AI2550" s="126">
        <v>0</v>
      </c>
      <c r="AJ2550" s="36">
        <v>0</v>
      </c>
      <c r="AK2550" s="121"/>
      <c r="AL2550" s="1">
        <v>0</v>
      </c>
      <c r="AM2550" s="1">
        <v>167</v>
      </c>
      <c r="AN2550" s="1">
        <v>0</v>
      </c>
      <c r="AO2550" s="1">
        <v>0</v>
      </c>
      <c r="AP2550" s="1">
        <v>0</v>
      </c>
      <c r="AQ2550" s="114">
        <v>0</v>
      </c>
      <c r="AR2550" s="1">
        <v>0</v>
      </c>
      <c r="AS2550" s="114">
        <v>0</v>
      </c>
      <c r="AT2550" s="114">
        <v>0</v>
      </c>
      <c r="AU2550" s="114">
        <v>60</v>
      </c>
      <c r="AV2550" s="114">
        <v>0</v>
      </c>
      <c r="AW2550" s="114">
        <v>0</v>
      </c>
      <c r="AX2550" s="114">
        <v>0</v>
      </c>
      <c r="AY2550" s="114">
        <v>120</v>
      </c>
      <c r="AZ2550" s="114">
        <v>0</v>
      </c>
      <c r="BA2550" s="114">
        <v>0</v>
      </c>
      <c r="BB2550" s="114">
        <v>0</v>
      </c>
      <c r="BC2550" s="114">
        <v>0</v>
      </c>
      <c r="BD2550" s="115">
        <v>0</v>
      </c>
      <c r="BE2550" s="114">
        <v>0</v>
      </c>
      <c r="BF2550" s="114">
        <v>0</v>
      </c>
      <c r="BG2550" s="114">
        <v>0</v>
      </c>
      <c r="BH2550" s="114">
        <v>0</v>
      </c>
      <c r="BI2550" s="114">
        <v>0</v>
      </c>
      <c r="BJ2550" s="114">
        <v>0</v>
      </c>
      <c r="BK2550" s="114">
        <v>0</v>
      </c>
      <c r="BL2550" s="114">
        <v>0</v>
      </c>
      <c r="BM2550" s="114">
        <v>0</v>
      </c>
      <c r="BN2550" s="114">
        <v>0</v>
      </c>
      <c r="BO2550" s="114">
        <v>0</v>
      </c>
      <c r="BP2550" s="114">
        <v>127</v>
      </c>
      <c r="BQ2550" s="114">
        <v>0</v>
      </c>
      <c r="BR2550" s="114">
        <v>254</v>
      </c>
      <c r="BS2550" s="114">
        <v>0</v>
      </c>
    </row>
    <row r="2551" spans="1:71" ht="15" x14ac:dyDescent="0.25">
      <c r="A2551" s="1" t="str">
        <f>CONCATENATE(G2551,"-",F2551,"-",H2551)</f>
        <v>999923868-Black-Youth</v>
      </c>
      <c r="B2551" s="1" t="str">
        <f>CONCATENATE(G2551,"-",H2551)</f>
        <v>999923868-Youth</v>
      </c>
      <c r="C2551" s="36" t="s">
        <v>877</v>
      </c>
      <c r="D2551" s="36" t="s">
        <v>159</v>
      </c>
      <c r="E2551" s="36" t="s">
        <v>17</v>
      </c>
      <c r="F2551" s="41" t="s">
        <v>14</v>
      </c>
      <c r="G2551" s="127">
        <v>999923868</v>
      </c>
      <c r="H2551" s="36" t="s">
        <v>208</v>
      </c>
      <c r="I2551" s="34">
        <f>((L2551)-J2551)+T2551</f>
        <v>687.5</v>
      </c>
      <c r="J2551" s="34">
        <f>L2551/2</f>
        <v>37.5</v>
      </c>
      <c r="K2551" s="37"/>
      <c r="L2551" s="34">
        <f>SUM(N2551,O2551,P2551,Q2551,R2551,M2551)</f>
        <v>75</v>
      </c>
      <c r="M2551" s="34">
        <f>AJ2551</f>
        <v>0</v>
      </c>
      <c r="N2551" s="34">
        <f>SUM(AI2551)</f>
        <v>0</v>
      </c>
      <c r="O2551" s="34">
        <f>0</f>
        <v>0</v>
      </c>
      <c r="P2551" s="34">
        <v>0</v>
      </c>
      <c r="Q2551" s="34">
        <v>0</v>
      </c>
      <c r="R2551" s="34">
        <f>AH2551</f>
        <v>75</v>
      </c>
      <c r="S2551" s="122"/>
      <c r="T2551" s="41">
        <f>SUM(U2551,AA2551)</f>
        <v>650</v>
      </c>
      <c r="U2551" s="41">
        <f>IF(SUM(V2551:Y2551)&gt;=250, 250,SUM(V2551:Y2551))</f>
        <v>68</v>
      </c>
      <c r="V2551" s="41">
        <v>0</v>
      </c>
      <c r="W2551" s="41">
        <v>0</v>
      </c>
      <c r="X2551" s="41">
        <f>SUM(AL2551,AN2551,BO2551,BS2551)</f>
        <v>0</v>
      </c>
      <c r="Y2551" s="41">
        <f>SUM(AO2551:BN2551)</f>
        <v>68</v>
      </c>
      <c r="Z2551" s="41">
        <f>COUNTIF(AO2551:BN2551, "&gt;0")</f>
        <v>1</v>
      </c>
      <c r="AA2551" s="41">
        <f>SUM(AB2551:AF2551)</f>
        <v>582</v>
      </c>
      <c r="AB2551" s="41">
        <f>BP2551+BQ2551</f>
        <v>169</v>
      </c>
      <c r="AC2551" s="41">
        <v>0</v>
      </c>
      <c r="AD2551" s="41">
        <v>0</v>
      </c>
      <c r="AE2551" s="41">
        <f>SUM(BR2551)</f>
        <v>191</v>
      </c>
      <c r="AF2551" s="41">
        <f>SUM(AM2551)</f>
        <v>222</v>
      </c>
      <c r="AG2551" s="122"/>
      <c r="AH2551" s="36">
        <v>75</v>
      </c>
      <c r="AI2551" s="126">
        <v>0</v>
      </c>
      <c r="AJ2551" s="36">
        <v>0</v>
      </c>
      <c r="AK2551" s="121"/>
      <c r="AL2551" s="1">
        <v>0</v>
      </c>
      <c r="AM2551" s="1">
        <v>222</v>
      </c>
      <c r="AN2551" s="1">
        <v>0</v>
      </c>
      <c r="AO2551" s="1">
        <v>0</v>
      </c>
      <c r="AP2551" s="1">
        <v>0</v>
      </c>
      <c r="AQ2551" s="114">
        <v>0</v>
      </c>
      <c r="AR2551" s="1">
        <v>0</v>
      </c>
      <c r="AS2551" s="114">
        <v>0</v>
      </c>
      <c r="AT2551" s="114">
        <v>0</v>
      </c>
      <c r="AU2551" s="114">
        <v>0</v>
      </c>
      <c r="AV2551" s="114">
        <v>68</v>
      </c>
      <c r="AW2551" s="114">
        <v>0</v>
      </c>
      <c r="AX2551" s="114">
        <v>0</v>
      </c>
      <c r="AY2551" s="114">
        <v>0</v>
      </c>
      <c r="AZ2551" s="114">
        <v>0</v>
      </c>
      <c r="BA2551" s="114">
        <v>0</v>
      </c>
      <c r="BB2551" s="114">
        <v>0</v>
      </c>
      <c r="BC2551" s="114">
        <v>0</v>
      </c>
      <c r="BD2551" s="115">
        <v>0</v>
      </c>
      <c r="BE2551" s="114">
        <v>0</v>
      </c>
      <c r="BF2551" s="114">
        <v>0</v>
      </c>
      <c r="BG2551" s="114">
        <v>0</v>
      </c>
      <c r="BH2551" s="114">
        <v>0</v>
      </c>
      <c r="BI2551" s="114">
        <v>0</v>
      </c>
      <c r="BJ2551" s="114">
        <v>0</v>
      </c>
      <c r="BK2551" s="114">
        <v>0</v>
      </c>
      <c r="BL2551" s="114">
        <v>0</v>
      </c>
      <c r="BM2551" s="114">
        <v>0</v>
      </c>
      <c r="BN2551" s="114">
        <v>0</v>
      </c>
      <c r="BO2551" s="114">
        <v>0</v>
      </c>
      <c r="BP2551" s="114">
        <v>169</v>
      </c>
      <c r="BQ2551" s="114">
        <v>0</v>
      </c>
      <c r="BR2551" s="114">
        <v>191</v>
      </c>
      <c r="BS2551" s="114">
        <v>0</v>
      </c>
    </row>
    <row r="2552" spans="1:71" ht="15" x14ac:dyDescent="0.25">
      <c r="A2552" s="1" t="str">
        <f>CONCATENATE(G2552,"-",F2552,"-",H2552)</f>
        <v>999928254-Black-Youth</v>
      </c>
      <c r="B2552" s="1" t="str">
        <f>CONCATENATE(G2552,"-",H2552)</f>
        <v>999928254-Youth</v>
      </c>
      <c r="C2552" s="34" t="s">
        <v>1156</v>
      </c>
      <c r="D2552" s="34" t="s">
        <v>1157</v>
      </c>
      <c r="E2552" s="34" t="s">
        <v>17</v>
      </c>
      <c r="F2552" s="41" t="s">
        <v>14</v>
      </c>
      <c r="G2552" s="127">
        <v>999928254</v>
      </c>
      <c r="H2552" s="36" t="s">
        <v>208</v>
      </c>
      <c r="I2552" s="34">
        <f>((L2552)-J2552)+T2552</f>
        <v>606.25</v>
      </c>
      <c r="J2552" s="34">
        <f>L2552/2</f>
        <v>28.25</v>
      </c>
      <c r="K2552" s="35"/>
      <c r="L2552" s="34">
        <f>SUM(N2552,O2552,P2552,Q2552,R2552,M2552)</f>
        <v>56.5</v>
      </c>
      <c r="M2552" s="34">
        <f>AJ2552</f>
        <v>0</v>
      </c>
      <c r="N2552" s="34">
        <f>SUM(AI2552)</f>
        <v>0</v>
      </c>
      <c r="O2552" s="34">
        <f>0</f>
        <v>0</v>
      </c>
      <c r="P2552" s="34">
        <v>0</v>
      </c>
      <c r="Q2552" s="34">
        <v>0</v>
      </c>
      <c r="R2552" s="34">
        <f>AH2552</f>
        <v>56.5</v>
      </c>
      <c r="S2552" s="122"/>
      <c r="T2552" s="41">
        <f>SUM(U2552,AA2552)</f>
        <v>578</v>
      </c>
      <c r="U2552" s="41">
        <f>IF(SUM(V2552:Y2552)&gt;=250, 250,SUM(V2552:Y2552))</f>
        <v>135</v>
      </c>
      <c r="V2552" s="41">
        <v>0</v>
      </c>
      <c r="W2552" s="41">
        <v>0</v>
      </c>
      <c r="X2552" s="41">
        <f>SUM(AL2552,AN2552,BO2552,BS2552)</f>
        <v>0</v>
      </c>
      <c r="Y2552" s="41">
        <f>SUM(AO2552:BN2552)</f>
        <v>135</v>
      </c>
      <c r="Z2552" s="41">
        <f>COUNTIF(AO2552:BN2552, "&gt;0")</f>
        <v>2</v>
      </c>
      <c r="AA2552" s="41">
        <f>SUM(AB2552:AF2552)</f>
        <v>443</v>
      </c>
      <c r="AB2552" s="41">
        <f>BP2552+BQ2552</f>
        <v>127</v>
      </c>
      <c r="AC2552" s="41">
        <v>0</v>
      </c>
      <c r="AD2552" s="41">
        <v>0</v>
      </c>
      <c r="AE2552" s="41">
        <f>SUM(BR2552)</f>
        <v>191</v>
      </c>
      <c r="AF2552" s="41">
        <f>SUM(AM2552)</f>
        <v>125</v>
      </c>
      <c r="AG2552" s="122"/>
      <c r="AH2552" s="36">
        <v>56.5</v>
      </c>
      <c r="AI2552" s="126">
        <v>0</v>
      </c>
      <c r="AJ2552" s="36">
        <v>0</v>
      </c>
      <c r="AK2552" s="121"/>
      <c r="AL2552" s="1">
        <v>0</v>
      </c>
      <c r="AM2552" s="1">
        <v>125</v>
      </c>
      <c r="AN2552" s="1">
        <v>0</v>
      </c>
      <c r="AO2552" s="1">
        <v>0</v>
      </c>
      <c r="AP2552" s="1">
        <v>0</v>
      </c>
      <c r="AQ2552" s="114">
        <v>0</v>
      </c>
      <c r="AR2552" s="1">
        <v>0</v>
      </c>
      <c r="AS2552" s="114">
        <v>0</v>
      </c>
      <c r="AT2552" s="114">
        <v>0</v>
      </c>
      <c r="AU2552" s="114">
        <v>45</v>
      </c>
      <c r="AV2552" s="114">
        <v>0</v>
      </c>
      <c r="AW2552" s="114">
        <v>0</v>
      </c>
      <c r="AX2552" s="114">
        <v>0</v>
      </c>
      <c r="AY2552" s="114">
        <v>90</v>
      </c>
      <c r="AZ2552" s="114">
        <v>0</v>
      </c>
      <c r="BA2552" s="114">
        <v>0</v>
      </c>
      <c r="BB2552" s="114">
        <v>0</v>
      </c>
      <c r="BC2552" s="114">
        <v>0</v>
      </c>
      <c r="BD2552" s="115">
        <v>0</v>
      </c>
      <c r="BE2552" s="114">
        <v>0</v>
      </c>
      <c r="BF2552" s="114">
        <v>0</v>
      </c>
      <c r="BG2552" s="114">
        <v>0</v>
      </c>
      <c r="BH2552" s="114">
        <v>0</v>
      </c>
      <c r="BI2552" s="114">
        <v>0</v>
      </c>
      <c r="BJ2552" s="114">
        <v>0</v>
      </c>
      <c r="BK2552" s="114">
        <v>0</v>
      </c>
      <c r="BL2552" s="114">
        <v>0</v>
      </c>
      <c r="BM2552" s="114">
        <v>0</v>
      </c>
      <c r="BN2552" s="114">
        <v>0</v>
      </c>
      <c r="BO2552" s="114">
        <v>0</v>
      </c>
      <c r="BP2552" s="114">
        <v>127</v>
      </c>
      <c r="BQ2552" s="114">
        <v>0</v>
      </c>
      <c r="BR2552" s="114">
        <v>191</v>
      </c>
      <c r="BS2552" s="114">
        <v>0</v>
      </c>
    </row>
    <row r="2553" spans="1:71" ht="15" x14ac:dyDescent="0.25">
      <c r="A2553" s="1" t="str">
        <f>CONCATENATE(G2553,"-",F2553,"-",H2553)</f>
        <v>999924295-Black-Youth</v>
      </c>
      <c r="B2553" s="1" t="str">
        <f>CONCATENATE(G2553,"-",H2553)</f>
        <v>999924295-Youth</v>
      </c>
      <c r="C2553" s="36" t="s">
        <v>399</v>
      </c>
      <c r="D2553" s="36" t="s">
        <v>319</v>
      </c>
      <c r="E2553" s="36" t="s">
        <v>17</v>
      </c>
      <c r="F2553" s="41" t="s">
        <v>14</v>
      </c>
      <c r="G2553" s="127">
        <v>999924295</v>
      </c>
      <c r="H2553" s="36" t="s">
        <v>208</v>
      </c>
      <c r="I2553" s="34">
        <f>((L2553)-J2553)+T2553</f>
        <v>556</v>
      </c>
      <c r="J2553" s="34"/>
      <c r="K2553" s="37"/>
      <c r="L2553" s="34">
        <f>SUM(N2553,O2553,P2553,Q2553,R2553,M2553)</f>
        <v>17</v>
      </c>
      <c r="M2553" s="34">
        <f>AJ2553</f>
        <v>17</v>
      </c>
      <c r="N2553" s="34">
        <f>SUM(AI2553)</f>
        <v>0</v>
      </c>
      <c r="O2553" s="34">
        <f>0</f>
        <v>0</v>
      </c>
      <c r="P2553" s="34">
        <v>0</v>
      </c>
      <c r="Q2553" s="34">
        <v>0</v>
      </c>
      <c r="R2553" s="34">
        <f>AH2553</f>
        <v>0</v>
      </c>
      <c r="S2553" s="122"/>
      <c r="T2553" s="41">
        <f>SUM(U2553,AA2553)</f>
        <v>539</v>
      </c>
      <c r="U2553" s="41">
        <f>IF(SUM(V2553:Y2553)&gt;=250, 250,SUM(V2553:Y2553))</f>
        <v>96</v>
      </c>
      <c r="V2553" s="41">
        <v>0</v>
      </c>
      <c r="W2553" s="41">
        <v>0</v>
      </c>
      <c r="X2553" s="41">
        <f>SUM(AL2553,AN2553,BO2553,BS2553)</f>
        <v>0</v>
      </c>
      <c r="Y2553" s="41">
        <f>SUM(AO2553:BN2553)</f>
        <v>96</v>
      </c>
      <c r="Z2553" s="41">
        <f>COUNTIF(AO2553:BN2553, "&gt;0")</f>
        <v>2</v>
      </c>
      <c r="AA2553" s="41">
        <f>SUM(AB2553:AF2553)</f>
        <v>443</v>
      </c>
      <c r="AB2553" s="41">
        <f>BP2553+BQ2553</f>
        <v>127</v>
      </c>
      <c r="AC2553" s="41">
        <v>0</v>
      </c>
      <c r="AD2553" s="41">
        <v>0</v>
      </c>
      <c r="AE2553" s="41">
        <f>SUM(BR2553)</f>
        <v>191</v>
      </c>
      <c r="AF2553" s="41">
        <f>SUM(AM2553)</f>
        <v>125</v>
      </c>
      <c r="AG2553" s="122"/>
      <c r="AH2553" s="36">
        <v>0</v>
      </c>
      <c r="AI2553" s="126">
        <v>0</v>
      </c>
      <c r="AJ2553" s="36">
        <v>17</v>
      </c>
      <c r="AK2553" s="121"/>
      <c r="AL2553" s="1">
        <v>0</v>
      </c>
      <c r="AM2553" s="1">
        <v>125</v>
      </c>
      <c r="AN2553" s="1">
        <v>0</v>
      </c>
      <c r="AO2553" s="1">
        <v>0</v>
      </c>
      <c r="AP2553" s="1">
        <v>0</v>
      </c>
      <c r="AQ2553" s="114">
        <v>0</v>
      </c>
      <c r="AR2553" s="1">
        <v>0</v>
      </c>
      <c r="AS2553" s="114">
        <v>0</v>
      </c>
      <c r="AT2553" s="114">
        <v>0</v>
      </c>
      <c r="AU2553" s="114">
        <v>0</v>
      </c>
      <c r="AV2553" s="114">
        <v>0</v>
      </c>
      <c r="AW2553" s="114">
        <v>51</v>
      </c>
      <c r="AX2553" s="114">
        <v>0</v>
      </c>
      <c r="AY2553" s="114">
        <v>0</v>
      </c>
      <c r="AZ2553" s="114">
        <v>0</v>
      </c>
      <c r="BA2553" s="114">
        <v>0</v>
      </c>
      <c r="BB2553" s="114">
        <v>0</v>
      </c>
      <c r="BC2553" s="114">
        <v>0</v>
      </c>
      <c r="BD2553" s="115">
        <v>0</v>
      </c>
      <c r="BE2553" s="114">
        <v>0</v>
      </c>
      <c r="BF2553" s="114">
        <v>0</v>
      </c>
      <c r="BG2553" s="114">
        <v>0</v>
      </c>
      <c r="BH2553" s="114">
        <v>0</v>
      </c>
      <c r="BI2553" s="114">
        <v>0</v>
      </c>
      <c r="BJ2553" s="114">
        <v>0</v>
      </c>
      <c r="BK2553" s="114">
        <v>45</v>
      </c>
      <c r="BL2553" s="114">
        <v>0</v>
      </c>
      <c r="BM2553" s="114">
        <v>0</v>
      </c>
      <c r="BN2553" s="114">
        <v>0</v>
      </c>
      <c r="BO2553" s="114">
        <v>0</v>
      </c>
      <c r="BP2553" s="114">
        <v>0</v>
      </c>
      <c r="BQ2553" s="114">
        <v>127</v>
      </c>
      <c r="BR2553" s="114">
        <v>191</v>
      </c>
      <c r="BS2553" s="114">
        <v>0</v>
      </c>
    </row>
    <row r="2554" spans="1:71" ht="15" x14ac:dyDescent="0.25">
      <c r="A2554" s="1" t="str">
        <f>CONCATENATE(G2554,"-",F2554,"-",H2554)</f>
        <v>999933297-Black-Youth</v>
      </c>
      <c r="B2554" s="1" t="str">
        <f>CONCATENATE(G2554,"-",H2554)</f>
        <v>999933297-Youth</v>
      </c>
      <c r="C2554" s="36" t="s">
        <v>1889</v>
      </c>
      <c r="D2554" s="36" t="s">
        <v>495</v>
      </c>
      <c r="E2554" s="36" t="s">
        <v>17</v>
      </c>
      <c r="F2554" s="41" t="s">
        <v>14</v>
      </c>
      <c r="G2554" s="128">
        <v>999933297</v>
      </c>
      <c r="H2554" s="36" t="s">
        <v>208</v>
      </c>
      <c r="I2554" s="34">
        <f>((L2554)-J2554)+T2554</f>
        <v>513</v>
      </c>
      <c r="J2554" s="34">
        <f>L2554/2</f>
        <v>0</v>
      </c>
      <c r="K2554" s="37"/>
      <c r="L2554" s="34">
        <f>SUM(N2554,O2554,P2554,Q2554,R2554,M2554)</f>
        <v>0</v>
      </c>
      <c r="M2554" s="34">
        <f>AJ2554</f>
        <v>0</v>
      </c>
      <c r="N2554" s="34">
        <f>SUM(AI2554)</f>
        <v>0</v>
      </c>
      <c r="O2554" s="34">
        <f>0</f>
        <v>0</v>
      </c>
      <c r="P2554" s="34">
        <v>0</v>
      </c>
      <c r="Q2554" s="34">
        <v>0</v>
      </c>
      <c r="R2554" s="34">
        <f>AH2554</f>
        <v>0</v>
      </c>
      <c r="S2554" s="122"/>
      <c r="T2554" s="41">
        <f>SUM(U2554,AA2554)</f>
        <v>513</v>
      </c>
      <c r="U2554" s="41">
        <f>IF(SUM(V2554:Y2554)&gt;=250, 250,SUM(V2554:Y2554))</f>
        <v>102</v>
      </c>
      <c r="V2554" s="41">
        <v>0</v>
      </c>
      <c r="W2554" s="41">
        <v>0</v>
      </c>
      <c r="X2554" s="41">
        <f>SUM(AL2554,AN2554,BO2554,BS2554)</f>
        <v>0</v>
      </c>
      <c r="Y2554" s="41">
        <f>SUM(AO2554:BN2554)</f>
        <v>102</v>
      </c>
      <c r="Z2554" s="41">
        <f>COUNTIF(AO2554:BN2554, "&gt;0")</f>
        <v>2</v>
      </c>
      <c r="AA2554" s="41">
        <f>SUM(AB2554:AF2554)</f>
        <v>411</v>
      </c>
      <c r="AB2554" s="41">
        <f>BP2554+BQ2554</f>
        <v>95</v>
      </c>
      <c r="AC2554" s="41">
        <v>0</v>
      </c>
      <c r="AD2554" s="41">
        <v>0</v>
      </c>
      <c r="AE2554" s="41">
        <f>SUM(BR2554)</f>
        <v>191</v>
      </c>
      <c r="AF2554" s="41">
        <f>SUM(AM2554)</f>
        <v>125</v>
      </c>
      <c r="AG2554" s="122"/>
      <c r="AH2554" s="36">
        <v>0</v>
      </c>
      <c r="AI2554" s="126">
        <v>0</v>
      </c>
      <c r="AJ2554" s="36">
        <v>0</v>
      </c>
      <c r="AK2554" s="121"/>
      <c r="AL2554" s="1">
        <v>0</v>
      </c>
      <c r="AM2554" s="1">
        <v>125</v>
      </c>
      <c r="AN2554" s="1">
        <v>0</v>
      </c>
      <c r="AO2554" s="1">
        <v>0</v>
      </c>
      <c r="AP2554" s="1">
        <v>0</v>
      </c>
      <c r="AQ2554" s="114">
        <v>0</v>
      </c>
      <c r="AR2554" s="1">
        <v>0</v>
      </c>
      <c r="AS2554" s="114">
        <v>0</v>
      </c>
      <c r="AT2554" s="114">
        <v>0</v>
      </c>
      <c r="AU2554" s="114">
        <v>34</v>
      </c>
      <c r="AV2554" s="114">
        <v>0</v>
      </c>
      <c r="AW2554" s="114">
        <v>0</v>
      </c>
      <c r="AX2554" s="114">
        <v>0</v>
      </c>
      <c r="AY2554" s="114">
        <v>68</v>
      </c>
      <c r="AZ2554" s="114">
        <v>0</v>
      </c>
      <c r="BA2554" s="114">
        <v>0</v>
      </c>
      <c r="BB2554" s="114">
        <v>0</v>
      </c>
      <c r="BC2554" s="114">
        <v>0</v>
      </c>
      <c r="BD2554" s="115">
        <v>0</v>
      </c>
      <c r="BE2554" s="114">
        <v>0</v>
      </c>
      <c r="BF2554" s="114">
        <v>0</v>
      </c>
      <c r="BG2554" s="114">
        <v>0</v>
      </c>
      <c r="BH2554" s="114">
        <v>0</v>
      </c>
      <c r="BI2554" s="114">
        <v>0</v>
      </c>
      <c r="BJ2554" s="114">
        <v>0</v>
      </c>
      <c r="BK2554" s="114">
        <v>0</v>
      </c>
      <c r="BL2554" s="114">
        <v>0</v>
      </c>
      <c r="BM2554" s="114">
        <v>0</v>
      </c>
      <c r="BN2554" s="114">
        <v>0</v>
      </c>
      <c r="BO2554" s="114">
        <v>0</v>
      </c>
      <c r="BP2554" s="114">
        <v>95</v>
      </c>
      <c r="BQ2554" s="114">
        <v>0</v>
      </c>
      <c r="BR2554" s="114">
        <v>191</v>
      </c>
      <c r="BS2554" s="114">
        <v>0</v>
      </c>
    </row>
    <row r="2555" spans="1:71" ht="15" x14ac:dyDescent="0.25">
      <c r="A2555" s="1" t="str">
        <f>CONCATENATE(G2555,"-",F2555,"-",H2555)</f>
        <v>999928892-Black-Youth</v>
      </c>
      <c r="B2555" s="1" t="str">
        <f>CONCATENATE(G2555,"-",H2555)</f>
        <v>999928892-Youth</v>
      </c>
      <c r="C2555" s="36" t="s">
        <v>649</v>
      </c>
      <c r="D2555" s="36" t="s">
        <v>1419</v>
      </c>
      <c r="E2555" s="36" t="s">
        <v>17</v>
      </c>
      <c r="F2555" s="41" t="s">
        <v>14</v>
      </c>
      <c r="G2555" s="128">
        <v>999928892</v>
      </c>
      <c r="H2555" s="36" t="s">
        <v>208</v>
      </c>
      <c r="I2555" s="34">
        <f>((L2555)-J2555)+T2555</f>
        <v>478.5</v>
      </c>
      <c r="J2555" s="36"/>
      <c r="K2555" s="35"/>
      <c r="L2555" s="34">
        <f>SUM(N2555,O2555,P2555,Q2555,R2555,M2555)</f>
        <v>60</v>
      </c>
      <c r="M2555" s="34">
        <f>AJ2555</f>
        <v>0</v>
      </c>
      <c r="N2555" s="34">
        <f>SUM(AI2555)</f>
        <v>0</v>
      </c>
      <c r="O2555" s="34">
        <f>0</f>
        <v>0</v>
      </c>
      <c r="P2555" s="34">
        <v>0</v>
      </c>
      <c r="Q2555" s="34">
        <v>0</v>
      </c>
      <c r="R2555" s="34">
        <f>AH2555</f>
        <v>60</v>
      </c>
      <c r="S2555" s="122"/>
      <c r="T2555" s="41">
        <f>SUM(U2555,AA2555)</f>
        <v>418.5</v>
      </c>
      <c r="U2555" s="41">
        <f>IF(SUM(V2555:Y2555)&gt;=250, 250,SUM(V2555:Y2555))</f>
        <v>148.5</v>
      </c>
      <c r="V2555" s="41">
        <v>0</v>
      </c>
      <c r="W2555" s="41">
        <v>0</v>
      </c>
      <c r="X2555" s="41">
        <f>SUM(AL2555,AN2555,BO2555,BS2555)</f>
        <v>37.5</v>
      </c>
      <c r="Y2555" s="41">
        <f>SUM(AO2555:BN2555)-45</f>
        <v>111</v>
      </c>
      <c r="Z2555" s="41">
        <f>COUNTIF(AO2555:BN2555, "&gt;0")</f>
        <v>3</v>
      </c>
      <c r="AA2555" s="41">
        <f>SUM(AB2555:AF2555)</f>
        <v>270</v>
      </c>
      <c r="AB2555" s="41">
        <f>BP2555+BQ2555</f>
        <v>127</v>
      </c>
      <c r="AC2555" s="41">
        <v>0</v>
      </c>
      <c r="AD2555" s="41">
        <v>0</v>
      </c>
      <c r="AE2555" s="41">
        <f>SUM(BR2555)</f>
        <v>143</v>
      </c>
      <c r="AF2555" s="41">
        <f>SUM(AM2555)</f>
        <v>0</v>
      </c>
      <c r="AG2555" s="122"/>
      <c r="AH2555" s="36">
        <v>60</v>
      </c>
      <c r="AI2555" s="36">
        <v>0</v>
      </c>
      <c r="AJ2555" s="36">
        <v>0</v>
      </c>
      <c r="AK2555" s="121"/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14">
        <v>0</v>
      </c>
      <c r="AR2555" s="1">
        <v>0</v>
      </c>
      <c r="AS2555" s="114">
        <v>0</v>
      </c>
      <c r="AT2555" s="114">
        <v>0</v>
      </c>
      <c r="AU2555" s="114">
        <v>0</v>
      </c>
      <c r="AV2555" s="114">
        <v>0</v>
      </c>
      <c r="AW2555" s="114">
        <v>51</v>
      </c>
      <c r="AX2555" s="114">
        <v>0</v>
      </c>
      <c r="AY2555" s="114">
        <v>0</v>
      </c>
      <c r="AZ2555" s="114">
        <v>0</v>
      </c>
      <c r="BA2555" s="114">
        <v>0</v>
      </c>
      <c r="BB2555" s="114">
        <v>45</v>
      </c>
      <c r="BC2555" s="114">
        <v>0</v>
      </c>
      <c r="BD2555" s="115">
        <v>0</v>
      </c>
      <c r="BE2555" s="114">
        <v>0</v>
      </c>
      <c r="BF2555" s="114">
        <v>0</v>
      </c>
      <c r="BG2555" s="114">
        <v>0</v>
      </c>
      <c r="BH2555" s="114">
        <v>0</v>
      </c>
      <c r="BI2555" s="114">
        <v>60</v>
      </c>
      <c r="BJ2555" s="114">
        <v>0</v>
      </c>
      <c r="BK2555" s="114">
        <v>0</v>
      </c>
      <c r="BL2555" s="114">
        <v>0</v>
      </c>
      <c r="BM2555" s="114">
        <v>0</v>
      </c>
      <c r="BN2555" s="114">
        <v>0</v>
      </c>
      <c r="BO2555" s="114">
        <v>0</v>
      </c>
      <c r="BP2555" s="114">
        <v>0</v>
      </c>
      <c r="BQ2555" s="114">
        <v>127</v>
      </c>
      <c r="BR2555" s="114">
        <v>143</v>
      </c>
      <c r="BS2555" s="114">
        <v>37.5</v>
      </c>
    </row>
    <row r="2556" spans="1:71" ht="15" x14ac:dyDescent="0.25">
      <c r="A2556" s="1" t="str">
        <f>CONCATENATE(G2556,"-",F2556,"-",H2556)</f>
        <v>999922281-Black-Youth</v>
      </c>
      <c r="B2556" s="1" t="str">
        <f>CONCATENATE(G2556,"-",H2556)</f>
        <v>999922281-Youth</v>
      </c>
      <c r="C2556" s="36" t="s">
        <v>908</v>
      </c>
      <c r="D2556" s="36" t="s">
        <v>1458</v>
      </c>
      <c r="E2556" s="36" t="s">
        <v>17</v>
      </c>
      <c r="F2556" s="41" t="s">
        <v>14</v>
      </c>
      <c r="G2556" s="127">
        <v>999922281</v>
      </c>
      <c r="H2556" s="36" t="s">
        <v>208</v>
      </c>
      <c r="I2556" s="34">
        <f>((L2556)-J2556)+T2556</f>
        <v>411.5</v>
      </c>
      <c r="J2556" s="36"/>
      <c r="K2556" s="37"/>
      <c r="L2556" s="34">
        <f>SUM(N2556,O2556,P2556,Q2556,R2556,M2556)</f>
        <v>0</v>
      </c>
      <c r="M2556" s="34">
        <f>AJ2556</f>
        <v>0</v>
      </c>
      <c r="N2556" s="34">
        <f>SUM(AI2556)</f>
        <v>0</v>
      </c>
      <c r="O2556" s="34">
        <f>0</f>
        <v>0</v>
      </c>
      <c r="P2556" s="34">
        <v>0</v>
      </c>
      <c r="Q2556" s="34">
        <v>0</v>
      </c>
      <c r="R2556" s="34">
        <f>AH2556</f>
        <v>0</v>
      </c>
      <c r="S2556" s="122"/>
      <c r="T2556" s="41">
        <f>SUM(U2556,AA2556)</f>
        <v>411.5</v>
      </c>
      <c r="U2556" s="41">
        <f>IF(SUM(V2556:Y2556)&gt;=250, 250,SUM(V2556:Y2556))</f>
        <v>157.5</v>
      </c>
      <c r="V2556" s="41">
        <v>0</v>
      </c>
      <c r="W2556" s="41">
        <v>0</v>
      </c>
      <c r="X2556" s="41">
        <f>SUM(AL2556,AN2556,BO2556,BS2556)</f>
        <v>37.5</v>
      </c>
      <c r="Y2556" s="41">
        <f>SUM(AO2556:BN2556)</f>
        <v>120</v>
      </c>
      <c r="Z2556" s="41">
        <f>COUNTIF(AO2556:BN2556, "&gt;0")</f>
        <v>1</v>
      </c>
      <c r="AA2556" s="41">
        <f>SUM(AB2556:AF2556)</f>
        <v>254</v>
      </c>
      <c r="AB2556" s="41">
        <f>BP2556+BQ2556</f>
        <v>0</v>
      </c>
      <c r="AC2556" s="41">
        <v>0</v>
      </c>
      <c r="AD2556" s="41">
        <v>0</v>
      </c>
      <c r="AE2556" s="41">
        <f>SUM(BR2556)</f>
        <v>254</v>
      </c>
      <c r="AF2556" s="41">
        <f>SUM(AM2556)</f>
        <v>0</v>
      </c>
      <c r="AG2556" s="37"/>
      <c r="AH2556" s="36">
        <v>0</v>
      </c>
      <c r="AI2556" s="126">
        <v>0</v>
      </c>
      <c r="AJ2556" s="36">
        <v>0</v>
      </c>
      <c r="AK2556" s="121"/>
      <c r="AL2556" s="1">
        <v>0</v>
      </c>
      <c r="AM2556" s="1">
        <v>0</v>
      </c>
      <c r="AN2556" s="1">
        <v>37.5</v>
      </c>
      <c r="AO2556" s="1">
        <v>0</v>
      </c>
      <c r="AP2556" s="1">
        <v>0</v>
      </c>
      <c r="AQ2556" s="114">
        <v>0</v>
      </c>
      <c r="AR2556" s="1">
        <v>0</v>
      </c>
      <c r="AS2556" s="114">
        <v>0</v>
      </c>
      <c r="AT2556" s="114">
        <v>0</v>
      </c>
      <c r="AU2556" s="114">
        <v>0</v>
      </c>
      <c r="AV2556" s="114">
        <v>0</v>
      </c>
      <c r="AW2556" s="114">
        <v>0</v>
      </c>
      <c r="AX2556" s="114">
        <v>0</v>
      </c>
      <c r="AY2556" s="114">
        <v>0</v>
      </c>
      <c r="AZ2556" s="114">
        <v>0</v>
      </c>
      <c r="BA2556" s="114">
        <v>0</v>
      </c>
      <c r="BB2556" s="114">
        <v>0</v>
      </c>
      <c r="BC2556" s="114">
        <v>0</v>
      </c>
      <c r="BD2556" s="115">
        <v>0</v>
      </c>
      <c r="BE2556" s="114">
        <v>0</v>
      </c>
      <c r="BF2556" s="114">
        <v>0</v>
      </c>
      <c r="BG2556" s="114">
        <v>0</v>
      </c>
      <c r="BH2556" s="114">
        <v>120</v>
      </c>
      <c r="BI2556" s="114">
        <v>0</v>
      </c>
      <c r="BJ2556" s="114">
        <v>0</v>
      </c>
      <c r="BK2556" s="114">
        <v>0</v>
      </c>
      <c r="BL2556" s="114">
        <v>0</v>
      </c>
      <c r="BM2556" s="114">
        <v>0</v>
      </c>
      <c r="BN2556" s="114">
        <v>0</v>
      </c>
      <c r="BO2556" s="114">
        <v>0</v>
      </c>
      <c r="BP2556" s="114">
        <v>0</v>
      </c>
      <c r="BQ2556" s="114">
        <v>0</v>
      </c>
      <c r="BR2556" s="114">
        <v>254</v>
      </c>
      <c r="BS2556" s="114">
        <v>0</v>
      </c>
    </row>
    <row r="2557" spans="1:71" ht="15" x14ac:dyDescent="0.25">
      <c r="A2557" s="1" t="str">
        <f>CONCATENATE(G2557,"-",F2557,"-",H2557)</f>
        <v>999925127-Black-Youth</v>
      </c>
      <c r="B2557" s="1" t="str">
        <f>CONCATENATE(G2557,"-",H2557)</f>
        <v>999925127-Youth</v>
      </c>
      <c r="C2557" s="36" t="s">
        <v>822</v>
      </c>
      <c r="D2557" s="36" t="s">
        <v>52</v>
      </c>
      <c r="E2557" s="36" t="s">
        <v>17</v>
      </c>
      <c r="F2557" s="41" t="s">
        <v>14</v>
      </c>
      <c r="G2557" s="128">
        <v>999925127</v>
      </c>
      <c r="H2557" s="36" t="s">
        <v>208</v>
      </c>
      <c r="I2557" s="34">
        <f>((L2557)-J2557)+T2557</f>
        <v>405</v>
      </c>
      <c r="J2557" s="34">
        <f>L2557/2</f>
        <v>0</v>
      </c>
      <c r="K2557" s="37"/>
      <c r="L2557" s="34">
        <f>SUM(N2557,O2557,P2557,Q2557,R2557,M2557)</f>
        <v>0</v>
      </c>
      <c r="M2557" s="34">
        <f>AJ2557</f>
        <v>0</v>
      </c>
      <c r="N2557" s="34">
        <f>SUM(AI2557)</f>
        <v>0</v>
      </c>
      <c r="O2557" s="34">
        <f>0</f>
        <v>0</v>
      </c>
      <c r="P2557" s="34">
        <v>0</v>
      </c>
      <c r="Q2557" s="34">
        <v>0</v>
      </c>
      <c r="R2557" s="34">
        <f>AH2557</f>
        <v>0</v>
      </c>
      <c r="S2557" s="122"/>
      <c r="T2557" s="41">
        <f>SUM(U2557,AA2557)</f>
        <v>405</v>
      </c>
      <c r="U2557" s="41">
        <f>IF(SUM(V2557:Y2557)&gt;=250, 250,SUM(V2557:Y2557))</f>
        <v>119</v>
      </c>
      <c r="V2557" s="41">
        <v>0</v>
      </c>
      <c r="W2557" s="41">
        <v>0</v>
      </c>
      <c r="X2557" s="41">
        <f>SUM(AL2557,AN2557,BO2557,BS2557)</f>
        <v>0</v>
      </c>
      <c r="Y2557" s="41">
        <f>SUM(AO2557:BN2557)-34</f>
        <v>119</v>
      </c>
      <c r="Z2557" s="41">
        <f>COUNTIF(AO2557:BN2557, "&gt;0")</f>
        <v>3</v>
      </c>
      <c r="AA2557" s="41">
        <f>SUM(AB2557:AF2557)</f>
        <v>286</v>
      </c>
      <c r="AB2557" s="41">
        <f>BP2557+BQ2557</f>
        <v>95</v>
      </c>
      <c r="AC2557" s="41">
        <v>0</v>
      </c>
      <c r="AD2557" s="41">
        <v>0</v>
      </c>
      <c r="AE2557" s="41">
        <f>SUM(BR2557)</f>
        <v>191</v>
      </c>
      <c r="AF2557" s="41">
        <f>SUM(AM2557)</f>
        <v>0</v>
      </c>
      <c r="AG2557" s="122"/>
      <c r="AH2557" s="36">
        <v>0</v>
      </c>
      <c r="AI2557" s="36">
        <v>0</v>
      </c>
      <c r="AJ2557" s="36">
        <v>0</v>
      </c>
      <c r="AK2557" s="37"/>
      <c r="AL2557" s="1">
        <v>0</v>
      </c>
      <c r="AM2557" s="1">
        <v>0</v>
      </c>
      <c r="AN2557" s="1">
        <v>0</v>
      </c>
      <c r="AO2557" s="1">
        <v>0</v>
      </c>
      <c r="AP2557" s="1">
        <v>68</v>
      </c>
      <c r="AQ2557" s="114">
        <v>0</v>
      </c>
      <c r="AR2557" s="1">
        <v>0</v>
      </c>
      <c r="AS2557" s="114">
        <v>0</v>
      </c>
      <c r="AT2557" s="114">
        <v>0</v>
      </c>
      <c r="AU2557" s="114">
        <v>0</v>
      </c>
      <c r="AV2557" s="114">
        <v>0</v>
      </c>
      <c r="AW2557" s="114">
        <v>0</v>
      </c>
      <c r="AX2557" s="114">
        <v>0</v>
      </c>
      <c r="AY2557" s="114">
        <v>0</v>
      </c>
      <c r="AZ2557" s="114">
        <v>0</v>
      </c>
      <c r="BA2557" s="114">
        <v>34</v>
      </c>
      <c r="BB2557" s="114">
        <v>0</v>
      </c>
      <c r="BC2557" s="114">
        <v>0</v>
      </c>
      <c r="BD2557" s="115">
        <v>51</v>
      </c>
      <c r="BE2557" s="114">
        <v>0</v>
      </c>
      <c r="BF2557" s="114">
        <v>0</v>
      </c>
      <c r="BG2557" s="114">
        <v>0</v>
      </c>
      <c r="BH2557" s="114">
        <v>0</v>
      </c>
      <c r="BI2557" s="114">
        <v>0</v>
      </c>
      <c r="BJ2557" s="114">
        <v>0</v>
      </c>
      <c r="BK2557" s="114">
        <v>0</v>
      </c>
      <c r="BL2557" s="114">
        <v>0</v>
      </c>
      <c r="BM2557" s="114">
        <v>0</v>
      </c>
      <c r="BN2557" s="114">
        <v>0</v>
      </c>
      <c r="BO2557" s="114">
        <v>0</v>
      </c>
      <c r="BP2557" s="114">
        <v>95</v>
      </c>
      <c r="BQ2557" s="114">
        <v>0</v>
      </c>
      <c r="BR2557" s="114">
        <v>191</v>
      </c>
      <c r="BS2557" s="114">
        <v>0</v>
      </c>
    </row>
    <row r="2558" spans="1:71" ht="15" x14ac:dyDescent="0.25">
      <c r="A2558" s="1" t="str">
        <f>CONCATENATE(G2558,"-",F2558,"-",H2558)</f>
        <v>999924829-Black-Youth</v>
      </c>
      <c r="B2558" s="1" t="str">
        <f>CONCATENATE(G2558,"-",H2558)</f>
        <v>999924829-Youth</v>
      </c>
      <c r="C2558" s="36" t="s">
        <v>668</v>
      </c>
      <c r="D2558" s="36" t="s">
        <v>936</v>
      </c>
      <c r="E2558" s="36" t="s">
        <v>17</v>
      </c>
      <c r="F2558" s="41" t="s">
        <v>14</v>
      </c>
      <c r="G2558" s="36">
        <v>999924829</v>
      </c>
      <c r="H2558" s="36" t="s">
        <v>208</v>
      </c>
      <c r="I2558" s="34">
        <f>((L2558)-J2558)+T2558</f>
        <v>399</v>
      </c>
      <c r="J2558" s="36"/>
      <c r="K2558" s="35"/>
      <c r="L2558" s="34">
        <f>SUM(N2558,O2558,P2558,Q2558,R2558,M2558)</f>
        <v>0</v>
      </c>
      <c r="M2558" s="34">
        <f>AJ2558</f>
        <v>0</v>
      </c>
      <c r="N2558" s="34">
        <f>SUM(AI2558)</f>
        <v>0</v>
      </c>
      <c r="O2558" s="34">
        <f>0</f>
        <v>0</v>
      </c>
      <c r="P2558" s="34">
        <v>0</v>
      </c>
      <c r="Q2558" s="34">
        <v>0</v>
      </c>
      <c r="R2558" s="34">
        <f>AH2558</f>
        <v>0</v>
      </c>
      <c r="S2558" s="122"/>
      <c r="T2558" s="41">
        <f>SUM(U2558,AA2558)</f>
        <v>399</v>
      </c>
      <c r="U2558" s="41">
        <f>IF(SUM(V2558:Y2558)&gt;=250, 250,SUM(V2558:Y2558))</f>
        <v>113</v>
      </c>
      <c r="V2558" s="41">
        <v>0</v>
      </c>
      <c r="W2558" s="41">
        <v>0</v>
      </c>
      <c r="X2558" s="41">
        <f>SUM(AL2558,AN2558,BO2558,BS2558)</f>
        <v>0</v>
      </c>
      <c r="Y2558" s="41">
        <f>SUM(AO2558:BN2558)</f>
        <v>113</v>
      </c>
      <c r="Z2558" s="41">
        <f>COUNTIF(AO2558:BN2558, "&gt;0")</f>
        <v>2</v>
      </c>
      <c r="AA2558" s="41">
        <f>SUM(AB2558:AF2558)</f>
        <v>286</v>
      </c>
      <c r="AB2558" s="41">
        <f>BP2558+BQ2558</f>
        <v>95</v>
      </c>
      <c r="AC2558" s="41">
        <v>0</v>
      </c>
      <c r="AD2558" s="41">
        <v>0</v>
      </c>
      <c r="AE2558" s="41">
        <f>SUM(BR2558)</f>
        <v>191</v>
      </c>
      <c r="AF2558" s="41">
        <f>SUM(AM2558)</f>
        <v>0</v>
      </c>
      <c r="AG2558" s="122"/>
      <c r="AH2558" s="36">
        <v>0</v>
      </c>
      <c r="AI2558" s="36">
        <v>0</v>
      </c>
      <c r="AJ2558" s="36">
        <v>0</v>
      </c>
      <c r="AK2558" s="121"/>
      <c r="AL2558" s="1">
        <v>0</v>
      </c>
      <c r="AM2558" s="1">
        <v>0</v>
      </c>
      <c r="AN2558" s="1">
        <v>0</v>
      </c>
      <c r="AO2558" s="1">
        <v>0</v>
      </c>
      <c r="AP2558" s="1">
        <v>0</v>
      </c>
      <c r="AQ2558" s="114">
        <v>0</v>
      </c>
      <c r="AR2558" s="1">
        <v>0</v>
      </c>
      <c r="AS2558" s="114">
        <v>0</v>
      </c>
      <c r="AT2558" s="114">
        <v>0</v>
      </c>
      <c r="AU2558" s="114">
        <v>0</v>
      </c>
      <c r="AV2558" s="114">
        <v>0</v>
      </c>
      <c r="AW2558" s="114">
        <v>0</v>
      </c>
      <c r="AX2558" s="114">
        <v>0</v>
      </c>
      <c r="AY2558" s="114">
        <v>0</v>
      </c>
      <c r="AZ2558" s="114">
        <v>0</v>
      </c>
      <c r="BA2558" s="114">
        <v>45</v>
      </c>
      <c r="BB2558" s="114">
        <v>0</v>
      </c>
      <c r="BC2558" s="114">
        <v>0</v>
      </c>
      <c r="BD2558" s="115">
        <v>68</v>
      </c>
      <c r="BE2558" s="114">
        <v>0</v>
      </c>
      <c r="BF2558" s="114">
        <v>0</v>
      </c>
      <c r="BG2558" s="114">
        <v>0</v>
      </c>
      <c r="BH2558" s="114">
        <v>0</v>
      </c>
      <c r="BI2558" s="114">
        <v>0</v>
      </c>
      <c r="BJ2558" s="114">
        <v>0</v>
      </c>
      <c r="BK2558" s="114">
        <v>0</v>
      </c>
      <c r="BL2558" s="114">
        <v>0</v>
      </c>
      <c r="BM2558" s="114">
        <v>0</v>
      </c>
      <c r="BN2558" s="114">
        <v>0</v>
      </c>
      <c r="BO2558" s="114">
        <v>0</v>
      </c>
      <c r="BP2558" s="114">
        <v>95</v>
      </c>
      <c r="BQ2558" s="114">
        <v>0</v>
      </c>
      <c r="BR2558" s="114">
        <v>191</v>
      </c>
      <c r="BS2558" s="114">
        <v>0</v>
      </c>
    </row>
    <row r="2559" spans="1:71" ht="15" x14ac:dyDescent="0.25">
      <c r="A2559" s="1" t="str">
        <f>CONCATENATE(G2559,"-",F2559,"-",H2559)</f>
        <v>999923103-Black-Youth</v>
      </c>
      <c r="B2559" s="1" t="str">
        <f>CONCATENATE(G2559,"-",H2559)</f>
        <v>999923103-Youth</v>
      </c>
      <c r="C2559" s="34" t="s">
        <v>850</v>
      </c>
      <c r="D2559" s="34" t="s">
        <v>108</v>
      </c>
      <c r="E2559" s="34" t="s">
        <v>17</v>
      </c>
      <c r="F2559" s="41" t="s">
        <v>14</v>
      </c>
      <c r="G2559" s="127">
        <v>999923103</v>
      </c>
      <c r="H2559" s="36" t="s">
        <v>208</v>
      </c>
      <c r="I2559" s="34">
        <f>((L2559)-J2559)+T2559</f>
        <v>383</v>
      </c>
      <c r="J2559" s="34"/>
      <c r="K2559" s="35"/>
      <c r="L2559" s="34">
        <f>SUM(N2559,O2559,P2559,Q2559,R2559,M2559)</f>
        <v>0</v>
      </c>
      <c r="M2559" s="34">
        <f>AJ2559</f>
        <v>0</v>
      </c>
      <c r="N2559" s="34">
        <f>SUM(AI2559)</f>
        <v>0</v>
      </c>
      <c r="O2559" s="34">
        <f>0</f>
        <v>0</v>
      </c>
      <c r="P2559" s="34">
        <v>0</v>
      </c>
      <c r="Q2559" s="34">
        <v>0</v>
      </c>
      <c r="R2559" s="34">
        <f>AH2559</f>
        <v>0</v>
      </c>
      <c r="S2559" s="122"/>
      <c r="T2559" s="41">
        <f>SUM(U2559,AA2559)</f>
        <v>383</v>
      </c>
      <c r="U2559" s="41">
        <f>IF(SUM(V2559:Y2559)&gt;=250, 250,SUM(V2559:Y2559))</f>
        <v>113</v>
      </c>
      <c r="V2559" s="41">
        <v>0</v>
      </c>
      <c r="W2559" s="41">
        <v>0</v>
      </c>
      <c r="X2559" s="41">
        <f>SUM(AL2559,AN2559,BO2559,BS2559)</f>
        <v>0</v>
      </c>
      <c r="Y2559" s="41">
        <f>SUM(AO2559:BN2559)</f>
        <v>113</v>
      </c>
      <c r="Z2559" s="41">
        <f>COUNTIF(AO2559:BN2559, "&gt;0")</f>
        <v>2</v>
      </c>
      <c r="AA2559" s="41">
        <f>SUM(AB2559:AF2559)</f>
        <v>270</v>
      </c>
      <c r="AB2559" s="41">
        <f>BP2559+BQ2559</f>
        <v>127</v>
      </c>
      <c r="AC2559" s="41">
        <v>0</v>
      </c>
      <c r="AD2559" s="41">
        <v>0</v>
      </c>
      <c r="AE2559" s="41">
        <f>SUM(BR2559)</f>
        <v>143</v>
      </c>
      <c r="AF2559" s="41">
        <f>SUM(AM2559)</f>
        <v>0</v>
      </c>
      <c r="AG2559" s="122"/>
      <c r="AH2559" s="36">
        <v>0</v>
      </c>
      <c r="AI2559" s="126">
        <v>0</v>
      </c>
      <c r="AJ2559" s="36">
        <v>0</v>
      </c>
      <c r="AK2559" s="121"/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14">
        <v>0</v>
      </c>
      <c r="AR2559" s="1">
        <v>0</v>
      </c>
      <c r="AS2559" s="114">
        <v>0</v>
      </c>
      <c r="AT2559" s="114">
        <v>0</v>
      </c>
      <c r="AU2559" s="114">
        <v>0</v>
      </c>
      <c r="AV2559" s="114">
        <v>68</v>
      </c>
      <c r="AW2559" s="114">
        <v>0</v>
      </c>
      <c r="AX2559" s="114">
        <v>0</v>
      </c>
      <c r="AY2559" s="114">
        <v>0</v>
      </c>
      <c r="AZ2559" s="114">
        <v>0</v>
      </c>
      <c r="BA2559" s="114">
        <v>0</v>
      </c>
      <c r="BB2559" s="114">
        <v>0</v>
      </c>
      <c r="BC2559" s="114">
        <v>45</v>
      </c>
      <c r="BD2559" s="115">
        <v>0</v>
      </c>
      <c r="BE2559" s="114">
        <v>0</v>
      </c>
      <c r="BF2559" s="114">
        <v>0</v>
      </c>
      <c r="BG2559" s="114">
        <v>0</v>
      </c>
      <c r="BH2559" s="114">
        <v>0</v>
      </c>
      <c r="BI2559" s="114">
        <v>0</v>
      </c>
      <c r="BJ2559" s="114">
        <v>0</v>
      </c>
      <c r="BK2559" s="114">
        <v>0</v>
      </c>
      <c r="BL2559" s="114">
        <v>0</v>
      </c>
      <c r="BM2559" s="114">
        <v>0</v>
      </c>
      <c r="BN2559" s="114">
        <v>0</v>
      </c>
      <c r="BO2559" s="114">
        <v>0</v>
      </c>
      <c r="BP2559" s="114">
        <v>127</v>
      </c>
      <c r="BQ2559" s="114">
        <v>0</v>
      </c>
      <c r="BR2559" s="114">
        <v>143</v>
      </c>
      <c r="BS2559" s="114">
        <v>0</v>
      </c>
    </row>
    <row r="2560" spans="1:71" ht="15" x14ac:dyDescent="0.25">
      <c r="A2560" s="1" t="str">
        <f>CONCATENATE(G2560,"-",F2560,"-",H2560)</f>
        <v>999933501-Black-Youth</v>
      </c>
      <c r="B2560" s="1" t="str">
        <f>CONCATENATE(G2560,"-",H2560)</f>
        <v>999933501-Youth</v>
      </c>
      <c r="C2560" s="36" t="s">
        <v>1890</v>
      </c>
      <c r="D2560" s="36" t="s">
        <v>1374</v>
      </c>
      <c r="E2560" s="36" t="s">
        <v>17</v>
      </c>
      <c r="F2560" s="41" t="s">
        <v>14</v>
      </c>
      <c r="G2560" s="128">
        <v>999933501</v>
      </c>
      <c r="H2560" s="36" t="s">
        <v>208</v>
      </c>
      <c r="I2560" s="34">
        <f>((L2560)-J2560)+T2560</f>
        <v>354</v>
      </c>
      <c r="J2560" s="34">
        <f>L2560/2</f>
        <v>0</v>
      </c>
      <c r="K2560" s="37"/>
      <c r="L2560" s="34">
        <f>SUM(N2560,O2560,P2560,Q2560,R2560,M2560)</f>
        <v>0</v>
      </c>
      <c r="M2560" s="34">
        <f>AJ2560</f>
        <v>0</v>
      </c>
      <c r="N2560" s="34">
        <f>SUM(AI2560)</f>
        <v>0</v>
      </c>
      <c r="O2560" s="34">
        <f>0</f>
        <v>0</v>
      </c>
      <c r="P2560" s="34">
        <v>0</v>
      </c>
      <c r="Q2560" s="34">
        <v>0</v>
      </c>
      <c r="R2560" s="34">
        <f>AH2560</f>
        <v>0</v>
      </c>
      <c r="S2560" s="122"/>
      <c r="T2560" s="41">
        <f>SUM(U2560,AA2560)</f>
        <v>354</v>
      </c>
      <c r="U2560" s="41">
        <f>IF(SUM(V2560:Y2560)&gt;=250, 250,SUM(V2560:Y2560))</f>
        <v>38</v>
      </c>
      <c r="V2560" s="41">
        <v>0</v>
      </c>
      <c r="W2560" s="41">
        <v>0</v>
      </c>
      <c r="X2560" s="41">
        <f>SUM(AL2560,AN2560,BO2560,BS2560)</f>
        <v>0</v>
      </c>
      <c r="Y2560" s="41">
        <f>SUM(AO2560:BN2560)</f>
        <v>38</v>
      </c>
      <c r="Z2560" s="41">
        <f>COUNTIF(AO2560:BN2560, "&gt;0")</f>
        <v>1</v>
      </c>
      <c r="AA2560" s="41">
        <f>SUM(AB2560:AF2560)</f>
        <v>316</v>
      </c>
      <c r="AB2560" s="41">
        <f>BP2560+BQ2560</f>
        <v>0</v>
      </c>
      <c r="AC2560" s="41">
        <v>0</v>
      </c>
      <c r="AD2560" s="41">
        <v>0</v>
      </c>
      <c r="AE2560" s="41">
        <f>SUM(BR2560)</f>
        <v>191</v>
      </c>
      <c r="AF2560" s="41">
        <f>SUM(AM2560)</f>
        <v>125</v>
      </c>
      <c r="AG2560" s="122"/>
      <c r="AH2560" s="36">
        <v>0</v>
      </c>
      <c r="AI2560" s="126">
        <v>0</v>
      </c>
      <c r="AJ2560" s="36">
        <v>0</v>
      </c>
      <c r="AK2560" s="121"/>
      <c r="AL2560" s="1">
        <v>0</v>
      </c>
      <c r="AM2560" s="1">
        <v>125</v>
      </c>
      <c r="AN2560" s="1">
        <v>0</v>
      </c>
      <c r="AO2560" s="1">
        <v>0</v>
      </c>
      <c r="AP2560" s="1">
        <v>0</v>
      </c>
      <c r="AQ2560" s="114">
        <v>0</v>
      </c>
      <c r="AR2560" s="1">
        <v>0</v>
      </c>
      <c r="AS2560" s="114">
        <v>0</v>
      </c>
      <c r="AT2560" s="114">
        <v>0</v>
      </c>
      <c r="AU2560" s="114">
        <v>0</v>
      </c>
      <c r="AV2560" s="114">
        <v>0</v>
      </c>
      <c r="AW2560" s="114">
        <v>38</v>
      </c>
      <c r="AX2560" s="114">
        <v>0</v>
      </c>
      <c r="AY2560" s="114">
        <v>0</v>
      </c>
      <c r="AZ2560" s="114">
        <v>0</v>
      </c>
      <c r="BA2560" s="114">
        <v>0</v>
      </c>
      <c r="BB2560" s="114">
        <v>0</v>
      </c>
      <c r="BC2560" s="114">
        <v>0</v>
      </c>
      <c r="BD2560" s="115">
        <v>0</v>
      </c>
      <c r="BE2560" s="114">
        <v>0</v>
      </c>
      <c r="BF2560" s="114">
        <v>0</v>
      </c>
      <c r="BG2560" s="114">
        <v>0</v>
      </c>
      <c r="BH2560" s="114">
        <v>0</v>
      </c>
      <c r="BI2560" s="114">
        <v>0</v>
      </c>
      <c r="BJ2560" s="114">
        <v>0</v>
      </c>
      <c r="BK2560" s="114">
        <v>0</v>
      </c>
      <c r="BL2560" s="114">
        <v>0</v>
      </c>
      <c r="BM2560" s="114">
        <v>0</v>
      </c>
      <c r="BN2560" s="114">
        <v>0</v>
      </c>
      <c r="BO2560" s="114">
        <v>0</v>
      </c>
      <c r="BP2560" s="114">
        <v>0</v>
      </c>
      <c r="BQ2560" s="114">
        <v>0</v>
      </c>
      <c r="BR2560" s="114">
        <v>191</v>
      </c>
      <c r="BS2560" s="114">
        <v>0</v>
      </c>
    </row>
    <row r="2561" spans="1:71" ht="15" x14ac:dyDescent="0.25">
      <c r="A2561" s="1" t="str">
        <f>CONCATENATE(G2561,"-",F2561,"-",H2561)</f>
        <v>999926300-Black-Youth</v>
      </c>
      <c r="B2561" s="1" t="str">
        <f>CONCATENATE(G2561,"-",H2561)</f>
        <v>999926300-Youth</v>
      </c>
      <c r="C2561" s="36" t="s">
        <v>1057</v>
      </c>
      <c r="D2561" s="36" t="s">
        <v>1058</v>
      </c>
      <c r="E2561" s="36" t="s">
        <v>17</v>
      </c>
      <c r="F2561" s="41" t="s">
        <v>14</v>
      </c>
      <c r="G2561" s="128">
        <v>999926300</v>
      </c>
      <c r="H2561" s="36" t="s">
        <v>208</v>
      </c>
      <c r="I2561" s="34">
        <f>((L2561)-J2561)+T2561</f>
        <v>348</v>
      </c>
      <c r="J2561" s="36"/>
      <c r="K2561" s="35"/>
      <c r="L2561" s="34">
        <f>SUM(N2561,O2561,P2561,Q2561,R2561,M2561)</f>
        <v>0</v>
      </c>
      <c r="M2561" s="34">
        <f>AJ2561</f>
        <v>0</v>
      </c>
      <c r="N2561" s="34">
        <f>SUM(AI2561)</f>
        <v>0</v>
      </c>
      <c r="O2561" s="34">
        <f>0</f>
        <v>0</v>
      </c>
      <c r="P2561" s="34">
        <v>0</v>
      </c>
      <c r="Q2561" s="34">
        <v>0</v>
      </c>
      <c r="R2561" s="34">
        <f>AH2561</f>
        <v>0</v>
      </c>
      <c r="S2561" s="122"/>
      <c r="T2561" s="41">
        <f>SUM(U2561,AA2561)</f>
        <v>348</v>
      </c>
      <c r="U2561" s="41">
        <f>IF(SUM(V2561:Y2561)&gt;=250, 250,SUM(V2561:Y2561))</f>
        <v>110</v>
      </c>
      <c r="V2561" s="41">
        <v>0</v>
      </c>
      <c r="W2561" s="41">
        <v>0</v>
      </c>
      <c r="X2561" s="41">
        <f>SUM(AL2561,AN2561,BO2561,BS2561)</f>
        <v>50</v>
      </c>
      <c r="Y2561" s="41">
        <f>SUM(AO2561:BN2561)</f>
        <v>60</v>
      </c>
      <c r="Z2561" s="41">
        <f>COUNTIF(AO2561:BN2561, "&gt;0")</f>
        <v>1</v>
      </c>
      <c r="AA2561" s="41">
        <f>SUM(AB2561:AF2561)</f>
        <v>238</v>
      </c>
      <c r="AB2561" s="41">
        <f>BP2561+BQ2561</f>
        <v>95</v>
      </c>
      <c r="AC2561" s="41">
        <v>0</v>
      </c>
      <c r="AD2561" s="41">
        <v>0</v>
      </c>
      <c r="AE2561" s="41">
        <f>SUM(BR2561)</f>
        <v>143</v>
      </c>
      <c r="AF2561" s="41">
        <f>SUM(AM2561)</f>
        <v>0</v>
      </c>
      <c r="AG2561" s="122"/>
      <c r="AH2561" s="36">
        <v>0</v>
      </c>
      <c r="AI2561" s="36">
        <v>0</v>
      </c>
      <c r="AJ2561" s="36">
        <v>0</v>
      </c>
      <c r="AK2561" s="121"/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14">
        <v>0</v>
      </c>
      <c r="AR2561" s="1">
        <v>60</v>
      </c>
      <c r="AS2561" s="114">
        <v>0</v>
      </c>
      <c r="AT2561" s="114">
        <v>0</v>
      </c>
      <c r="AU2561" s="114">
        <v>0</v>
      </c>
      <c r="AV2561" s="114">
        <v>0</v>
      </c>
      <c r="AW2561" s="114">
        <v>0</v>
      </c>
      <c r="AX2561" s="114">
        <v>0</v>
      </c>
      <c r="AY2561" s="114">
        <v>0</v>
      </c>
      <c r="AZ2561" s="114">
        <v>0</v>
      </c>
      <c r="BA2561" s="114">
        <v>0</v>
      </c>
      <c r="BB2561" s="114">
        <v>0</v>
      </c>
      <c r="BC2561" s="114">
        <v>0</v>
      </c>
      <c r="BD2561" s="115">
        <v>0</v>
      </c>
      <c r="BE2561" s="114">
        <v>0</v>
      </c>
      <c r="BF2561" s="114">
        <v>0</v>
      </c>
      <c r="BG2561" s="114">
        <v>0</v>
      </c>
      <c r="BH2561" s="114">
        <v>0</v>
      </c>
      <c r="BI2561" s="114">
        <v>0</v>
      </c>
      <c r="BJ2561" s="114">
        <v>0</v>
      </c>
      <c r="BK2561" s="114">
        <v>0</v>
      </c>
      <c r="BL2561" s="114">
        <v>0</v>
      </c>
      <c r="BM2561" s="114">
        <v>0</v>
      </c>
      <c r="BN2561" s="114">
        <v>0</v>
      </c>
      <c r="BO2561" s="114">
        <v>50</v>
      </c>
      <c r="BP2561" s="114">
        <v>95</v>
      </c>
      <c r="BQ2561" s="114">
        <v>0</v>
      </c>
      <c r="BR2561" s="114">
        <v>143</v>
      </c>
      <c r="BS2561" s="114">
        <v>0</v>
      </c>
    </row>
    <row r="2562" spans="1:71" ht="15" x14ac:dyDescent="0.25">
      <c r="A2562" s="1" t="str">
        <f>CONCATENATE(G2562,"-",F2562,"-",H2562)</f>
        <v>999924757-Black-Youth</v>
      </c>
      <c r="B2562" s="1" t="str">
        <f>CONCATENATE(G2562,"-",H2562)</f>
        <v>999924757-Youth</v>
      </c>
      <c r="C2562" s="36" t="s">
        <v>929</v>
      </c>
      <c r="D2562" s="36" t="s">
        <v>928</v>
      </c>
      <c r="E2562" s="36" t="s">
        <v>17</v>
      </c>
      <c r="F2562" s="41" t="s">
        <v>14</v>
      </c>
      <c r="G2562" s="128">
        <v>999924757</v>
      </c>
      <c r="H2562" s="36" t="s">
        <v>208</v>
      </c>
      <c r="I2562" s="34">
        <f>((L2562)-J2562)+T2562</f>
        <v>343</v>
      </c>
      <c r="J2562" s="36"/>
      <c r="K2562" s="37"/>
      <c r="L2562" s="34">
        <f>SUM(N2562,O2562,P2562,Q2562,R2562,M2562)</f>
        <v>0</v>
      </c>
      <c r="M2562" s="34">
        <f>AJ2562</f>
        <v>0</v>
      </c>
      <c r="N2562" s="34">
        <f>SUM(AI2562)</f>
        <v>0</v>
      </c>
      <c r="O2562" s="34">
        <f>0</f>
        <v>0</v>
      </c>
      <c r="P2562" s="34">
        <v>0</v>
      </c>
      <c r="Q2562" s="34">
        <v>0</v>
      </c>
      <c r="R2562" s="34">
        <f>AH2562</f>
        <v>0</v>
      </c>
      <c r="S2562" s="122"/>
      <c r="T2562" s="41">
        <f>SUM(U2562,AA2562)</f>
        <v>343</v>
      </c>
      <c r="U2562" s="41">
        <f>IF(SUM(V2562:Y2562)&gt;=250, 250,SUM(V2562:Y2562))</f>
        <v>73</v>
      </c>
      <c r="V2562" s="41">
        <v>0</v>
      </c>
      <c r="W2562" s="41">
        <v>0</v>
      </c>
      <c r="X2562" s="41">
        <f>SUM(AL2562,AN2562,BO2562,BS2562)</f>
        <v>28</v>
      </c>
      <c r="Y2562" s="41">
        <f>SUM(AO2562:BN2562)</f>
        <v>45</v>
      </c>
      <c r="Z2562" s="41">
        <f>COUNTIF(AO2562:BN2562, "&gt;0")</f>
        <v>1</v>
      </c>
      <c r="AA2562" s="41">
        <f>SUM(AB2562:AF2562)</f>
        <v>270</v>
      </c>
      <c r="AB2562" s="41">
        <f>BP2562+BQ2562</f>
        <v>127</v>
      </c>
      <c r="AC2562" s="41">
        <v>0</v>
      </c>
      <c r="AD2562" s="41">
        <v>0</v>
      </c>
      <c r="AE2562" s="41">
        <f>SUM(BR2562)</f>
        <v>143</v>
      </c>
      <c r="AF2562" s="41">
        <f>SUM(AM2562)</f>
        <v>0</v>
      </c>
      <c r="AG2562" s="122"/>
      <c r="AH2562" s="36">
        <v>0</v>
      </c>
      <c r="AI2562" s="36">
        <v>0</v>
      </c>
      <c r="AJ2562" s="36">
        <v>0</v>
      </c>
      <c r="AK2562" s="37">
        <v>0</v>
      </c>
      <c r="AL2562" s="36">
        <v>0</v>
      </c>
      <c r="AM2562" s="36">
        <v>0</v>
      </c>
      <c r="AN2562" s="36">
        <v>0</v>
      </c>
      <c r="AO2562" s="36">
        <v>0</v>
      </c>
      <c r="AP2562" s="36">
        <v>0</v>
      </c>
      <c r="AQ2562" s="114">
        <v>45</v>
      </c>
      <c r="AR2562" s="1">
        <v>0</v>
      </c>
      <c r="AS2562" s="114">
        <v>0</v>
      </c>
      <c r="AT2562" s="114">
        <v>0</v>
      </c>
      <c r="AU2562" s="114">
        <v>0</v>
      </c>
      <c r="AV2562" s="114">
        <v>0</v>
      </c>
      <c r="AW2562" s="114">
        <v>0</v>
      </c>
      <c r="AX2562" s="114">
        <v>0</v>
      </c>
      <c r="AY2562" s="114">
        <v>0</v>
      </c>
      <c r="AZ2562" s="114">
        <v>0</v>
      </c>
      <c r="BA2562" s="114">
        <v>0</v>
      </c>
      <c r="BB2562" s="114">
        <v>0</v>
      </c>
      <c r="BC2562" s="114">
        <v>0</v>
      </c>
      <c r="BD2562" s="115">
        <v>0</v>
      </c>
      <c r="BE2562" s="114">
        <v>0</v>
      </c>
      <c r="BF2562" s="114">
        <v>0</v>
      </c>
      <c r="BG2562" s="114">
        <v>0</v>
      </c>
      <c r="BH2562" s="114">
        <v>0</v>
      </c>
      <c r="BI2562" s="114">
        <v>0</v>
      </c>
      <c r="BJ2562" s="114">
        <v>0</v>
      </c>
      <c r="BK2562" s="114">
        <v>0</v>
      </c>
      <c r="BL2562" s="114">
        <v>0</v>
      </c>
      <c r="BM2562" s="114">
        <v>0</v>
      </c>
      <c r="BN2562" s="114">
        <v>0</v>
      </c>
      <c r="BO2562" s="114">
        <v>0</v>
      </c>
      <c r="BP2562" s="114">
        <v>0</v>
      </c>
      <c r="BQ2562" s="114">
        <v>127</v>
      </c>
      <c r="BR2562" s="114">
        <v>143</v>
      </c>
      <c r="BS2562" s="114">
        <v>28</v>
      </c>
    </row>
    <row r="2563" spans="1:71" ht="15" x14ac:dyDescent="0.25">
      <c r="A2563" s="1" t="str">
        <f>CONCATENATE(G2563,"-",F2563,"-",H2563)</f>
        <v>999925428-Black-Youth</v>
      </c>
      <c r="B2563" s="1" t="str">
        <f>CONCATENATE(G2563,"-",H2563)</f>
        <v>999925428-Youth</v>
      </c>
      <c r="C2563" s="36" t="s">
        <v>1007</v>
      </c>
      <c r="D2563" s="36" t="s">
        <v>1008</v>
      </c>
      <c r="E2563" s="36" t="s">
        <v>17</v>
      </c>
      <c r="F2563" s="41" t="s">
        <v>14</v>
      </c>
      <c r="G2563" s="128">
        <v>999925428</v>
      </c>
      <c r="H2563" s="36" t="s">
        <v>208</v>
      </c>
      <c r="I2563" s="34">
        <f>((L2563)-J2563)+T2563</f>
        <v>307</v>
      </c>
      <c r="J2563" s="34">
        <f>L2563/2</f>
        <v>0</v>
      </c>
      <c r="K2563" s="37"/>
      <c r="L2563" s="34">
        <f>SUM(N2563,O2563,P2563,Q2563,R2563,M2563)</f>
        <v>0</v>
      </c>
      <c r="M2563" s="34">
        <f>AJ2563</f>
        <v>0</v>
      </c>
      <c r="N2563" s="34">
        <f>SUM(AI2563)</f>
        <v>0</v>
      </c>
      <c r="O2563" s="34">
        <f>0</f>
        <v>0</v>
      </c>
      <c r="P2563" s="34">
        <v>0</v>
      </c>
      <c r="Q2563" s="34">
        <v>0</v>
      </c>
      <c r="R2563" s="34">
        <f>AH2563</f>
        <v>0</v>
      </c>
      <c r="S2563" s="122"/>
      <c r="T2563" s="41">
        <f>SUM(U2563,AA2563)</f>
        <v>307</v>
      </c>
      <c r="U2563" s="41">
        <f>IF(SUM(V2563:Y2563)&gt;=250, 250,SUM(V2563:Y2563))</f>
        <v>180</v>
      </c>
      <c r="V2563" s="41">
        <v>0</v>
      </c>
      <c r="W2563" s="41">
        <v>0</v>
      </c>
      <c r="X2563" s="41">
        <f>SUM(AL2563,AN2563,BO2563,BS2563)</f>
        <v>0</v>
      </c>
      <c r="Y2563" s="41">
        <f>SUM(AO2563:BN2563)</f>
        <v>180</v>
      </c>
      <c r="Z2563" s="41">
        <f>COUNTIF(AO2563:BN2563, "&gt;0")</f>
        <v>2</v>
      </c>
      <c r="AA2563" s="41">
        <f>SUM(AB2563:AF2563)</f>
        <v>127</v>
      </c>
      <c r="AB2563" s="41">
        <f>BP2563+BQ2563</f>
        <v>127</v>
      </c>
      <c r="AC2563" s="41">
        <v>0</v>
      </c>
      <c r="AD2563" s="41">
        <v>0</v>
      </c>
      <c r="AE2563" s="41">
        <f>SUM(BR2563)</f>
        <v>0</v>
      </c>
      <c r="AF2563" s="41">
        <f>SUM(AM2563)</f>
        <v>0</v>
      </c>
      <c r="AG2563" s="122"/>
      <c r="AH2563" s="36">
        <v>0</v>
      </c>
      <c r="AI2563" s="126">
        <v>0</v>
      </c>
      <c r="AJ2563" s="36">
        <v>0</v>
      </c>
      <c r="AK2563" s="37"/>
      <c r="AL2563" s="1">
        <v>0</v>
      </c>
      <c r="AM2563" s="1">
        <v>0</v>
      </c>
      <c r="AN2563" s="1">
        <v>0</v>
      </c>
      <c r="AO2563" s="1">
        <v>0</v>
      </c>
      <c r="AP2563" s="1">
        <v>90</v>
      </c>
      <c r="AQ2563" s="114">
        <v>0</v>
      </c>
      <c r="AR2563" s="1">
        <v>0</v>
      </c>
      <c r="AS2563" s="114">
        <v>0</v>
      </c>
      <c r="AT2563" s="114">
        <v>0</v>
      </c>
      <c r="AU2563" s="114">
        <v>0</v>
      </c>
      <c r="AV2563" s="114">
        <v>0</v>
      </c>
      <c r="AW2563" s="114">
        <v>0</v>
      </c>
      <c r="AX2563" s="114">
        <v>0</v>
      </c>
      <c r="AY2563" s="114">
        <v>0</v>
      </c>
      <c r="AZ2563" s="114">
        <v>0</v>
      </c>
      <c r="BA2563" s="114">
        <v>0</v>
      </c>
      <c r="BB2563" s="114">
        <v>0</v>
      </c>
      <c r="BC2563" s="114">
        <v>0</v>
      </c>
      <c r="BD2563" s="115">
        <v>90</v>
      </c>
      <c r="BE2563" s="114">
        <v>0</v>
      </c>
      <c r="BF2563" s="114">
        <v>0</v>
      </c>
      <c r="BG2563" s="114">
        <v>0</v>
      </c>
      <c r="BH2563" s="114">
        <v>0</v>
      </c>
      <c r="BI2563" s="114">
        <v>0</v>
      </c>
      <c r="BJ2563" s="114">
        <v>0</v>
      </c>
      <c r="BK2563" s="114">
        <v>0</v>
      </c>
      <c r="BL2563" s="114">
        <v>0</v>
      </c>
      <c r="BM2563" s="114">
        <v>0</v>
      </c>
      <c r="BN2563" s="114">
        <v>0</v>
      </c>
      <c r="BO2563" s="114">
        <v>0</v>
      </c>
      <c r="BP2563" s="114">
        <v>127</v>
      </c>
      <c r="BQ2563" s="114">
        <v>0</v>
      </c>
      <c r="BR2563" s="114">
        <v>0</v>
      </c>
      <c r="BS2563" s="114">
        <v>0</v>
      </c>
    </row>
    <row r="2564" spans="1:71" ht="15" x14ac:dyDescent="0.25">
      <c r="A2564" s="1" t="str">
        <f>CONCATENATE(G2564,"-",F2564,"-",H2564)</f>
        <v>999925328-Black-Youth</v>
      </c>
      <c r="B2564" s="1" t="str">
        <f>CONCATENATE(G2564,"-",H2564)</f>
        <v>999925328-Youth</v>
      </c>
      <c r="C2564" s="36" t="s">
        <v>991</v>
      </c>
      <c r="D2564" s="36" t="s">
        <v>992</v>
      </c>
      <c r="E2564" s="36" t="s">
        <v>17</v>
      </c>
      <c r="F2564" s="41" t="s">
        <v>14</v>
      </c>
      <c r="G2564" s="128">
        <v>999925328</v>
      </c>
      <c r="H2564" s="36" t="s">
        <v>208</v>
      </c>
      <c r="I2564" s="34">
        <f>((L2564)-J2564)+T2564</f>
        <v>283</v>
      </c>
      <c r="J2564" s="34">
        <f>L2564/2</f>
        <v>0</v>
      </c>
      <c r="K2564" s="37"/>
      <c r="L2564" s="34">
        <f>SUM(N2564,O2564,P2564,Q2564,R2564,M2564)</f>
        <v>0</v>
      </c>
      <c r="M2564" s="34">
        <f>AJ2564</f>
        <v>0</v>
      </c>
      <c r="N2564" s="34">
        <f>SUM(AI2564)</f>
        <v>0</v>
      </c>
      <c r="O2564" s="34">
        <f>0</f>
        <v>0</v>
      </c>
      <c r="P2564" s="34">
        <v>0</v>
      </c>
      <c r="Q2564" s="34">
        <v>0</v>
      </c>
      <c r="R2564" s="34">
        <f>AH2564</f>
        <v>0</v>
      </c>
      <c r="S2564" s="122"/>
      <c r="T2564" s="41">
        <f>SUM(U2564,AA2564)</f>
        <v>283</v>
      </c>
      <c r="U2564" s="41">
        <f>IF(SUM(V2564:Y2564)&gt;=250, 250,SUM(V2564:Y2564))</f>
        <v>188</v>
      </c>
      <c r="V2564" s="41">
        <v>0</v>
      </c>
      <c r="W2564" s="41">
        <v>0</v>
      </c>
      <c r="X2564" s="41">
        <f>SUM(AL2564,AN2564,BO2564,BS2564)</f>
        <v>0</v>
      </c>
      <c r="Y2564" s="41">
        <f>SUM(AO2564:BN2564)</f>
        <v>188</v>
      </c>
      <c r="Z2564" s="41">
        <f>COUNTIF(AO2564:BN2564, "&gt;0")</f>
        <v>2</v>
      </c>
      <c r="AA2564" s="41">
        <f>SUM(AB2564:AF2564)</f>
        <v>95</v>
      </c>
      <c r="AB2564" s="41">
        <f>BP2564+BQ2564</f>
        <v>95</v>
      </c>
      <c r="AC2564" s="41">
        <v>0</v>
      </c>
      <c r="AD2564" s="41">
        <v>0</v>
      </c>
      <c r="AE2564" s="41">
        <f>SUM(BR2564)</f>
        <v>0</v>
      </c>
      <c r="AF2564" s="41">
        <f>SUM(AM2564)</f>
        <v>0</v>
      </c>
      <c r="AG2564" s="122"/>
      <c r="AH2564" s="36">
        <v>0</v>
      </c>
      <c r="AI2564" s="126">
        <v>0</v>
      </c>
      <c r="AJ2564" s="36">
        <v>0</v>
      </c>
      <c r="AK2564" s="37"/>
      <c r="AL2564" s="1">
        <v>0</v>
      </c>
      <c r="AM2564" s="1">
        <v>0</v>
      </c>
      <c r="AN2564" s="1">
        <v>0</v>
      </c>
      <c r="AO2564" s="1">
        <v>0</v>
      </c>
      <c r="AP2564" s="1">
        <v>120</v>
      </c>
      <c r="AQ2564" s="114">
        <v>0</v>
      </c>
      <c r="AR2564" s="1">
        <v>0</v>
      </c>
      <c r="AS2564" s="114">
        <v>0</v>
      </c>
      <c r="AT2564" s="114">
        <v>0</v>
      </c>
      <c r="AU2564" s="114">
        <v>0</v>
      </c>
      <c r="AV2564" s="114">
        <v>0</v>
      </c>
      <c r="AW2564" s="114">
        <v>0</v>
      </c>
      <c r="AX2564" s="114">
        <v>0</v>
      </c>
      <c r="AY2564" s="114">
        <v>0</v>
      </c>
      <c r="AZ2564" s="114">
        <v>0</v>
      </c>
      <c r="BA2564" s="114">
        <v>0</v>
      </c>
      <c r="BB2564" s="114">
        <v>0</v>
      </c>
      <c r="BC2564" s="114">
        <v>0</v>
      </c>
      <c r="BD2564" s="115">
        <v>68</v>
      </c>
      <c r="BE2564" s="114">
        <v>0</v>
      </c>
      <c r="BF2564" s="114">
        <v>0</v>
      </c>
      <c r="BG2564" s="114">
        <v>0</v>
      </c>
      <c r="BH2564" s="114">
        <v>0</v>
      </c>
      <c r="BI2564" s="114">
        <v>0</v>
      </c>
      <c r="BJ2564" s="114">
        <v>0</v>
      </c>
      <c r="BK2564" s="114">
        <v>0</v>
      </c>
      <c r="BL2564" s="114">
        <v>0</v>
      </c>
      <c r="BM2564" s="114">
        <v>0</v>
      </c>
      <c r="BN2564" s="114">
        <v>0</v>
      </c>
      <c r="BO2564" s="114">
        <v>0</v>
      </c>
      <c r="BP2564" s="114">
        <v>95</v>
      </c>
      <c r="BQ2564" s="114">
        <v>0</v>
      </c>
      <c r="BR2564" s="114">
        <v>0</v>
      </c>
      <c r="BS2564" s="114">
        <v>0</v>
      </c>
    </row>
    <row r="2565" spans="1:71" ht="15" x14ac:dyDescent="0.25">
      <c r="A2565" s="1" t="str">
        <f>CONCATENATE(G2565,"-",F2565,"-",H2565)</f>
        <v>999933211-Black-Youth</v>
      </c>
      <c r="B2565" s="1" t="str">
        <f>CONCATENATE(G2565,"-",H2565)</f>
        <v>999933211-Youth</v>
      </c>
      <c r="C2565" s="36" t="s">
        <v>483</v>
      </c>
      <c r="D2565" s="36" t="s">
        <v>291</v>
      </c>
      <c r="E2565" s="36" t="s">
        <v>17</v>
      </c>
      <c r="F2565" s="41" t="s">
        <v>14</v>
      </c>
      <c r="G2565" s="36">
        <v>999933211</v>
      </c>
      <c r="H2565" s="36" t="s">
        <v>208</v>
      </c>
      <c r="I2565" s="34">
        <f>((L2565)-J2565)+T2565</f>
        <v>275</v>
      </c>
      <c r="J2565" s="36"/>
      <c r="K2565" s="35"/>
      <c r="L2565" s="34">
        <f>SUM(N2565,O2565,P2565,Q2565,R2565,M2565)</f>
        <v>0</v>
      </c>
      <c r="M2565" s="34">
        <f>AJ2565</f>
        <v>0</v>
      </c>
      <c r="N2565" s="34">
        <f>SUM(AI2565)</f>
        <v>0</v>
      </c>
      <c r="O2565" s="34">
        <f>0</f>
        <v>0</v>
      </c>
      <c r="P2565" s="34">
        <v>0</v>
      </c>
      <c r="Q2565" s="34">
        <v>0</v>
      </c>
      <c r="R2565" s="34">
        <f>AH2565</f>
        <v>0</v>
      </c>
      <c r="S2565" s="122"/>
      <c r="T2565" s="41">
        <f>SUM(U2565,AA2565)</f>
        <v>275</v>
      </c>
      <c r="U2565" s="41">
        <f>IF(SUM(V2565:Y2565)&gt;=250, 250,SUM(V2565:Y2565))</f>
        <v>180</v>
      </c>
      <c r="V2565" s="41">
        <v>0</v>
      </c>
      <c r="W2565" s="41">
        <v>0</v>
      </c>
      <c r="X2565" s="41">
        <f>SUM(AL2565,AN2565,BO2565,BS2565)</f>
        <v>0</v>
      </c>
      <c r="Y2565" s="41">
        <f>SUM(AO2565:BN2565)</f>
        <v>180</v>
      </c>
      <c r="Z2565" s="41">
        <f>COUNTIF(AO2565:BN2565, "&gt;0")</f>
        <v>2</v>
      </c>
      <c r="AA2565" s="41">
        <f>SUM(AB2565:AF2565)</f>
        <v>95</v>
      </c>
      <c r="AB2565" s="41">
        <f>BP2565+BQ2565</f>
        <v>95</v>
      </c>
      <c r="AC2565" s="41">
        <v>0</v>
      </c>
      <c r="AD2565" s="41">
        <v>0</v>
      </c>
      <c r="AE2565" s="41">
        <f>SUM(BR2565)</f>
        <v>0</v>
      </c>
      <c r="AF2565" s="41">
        <f>SUM(AM2565)</f>
        <v>0</v>
      </c>
      <c r="AG2565" s="122"/>
      <c r="AH2565" s="36">
        <v>0</v>
      </c>
      <c r="AI2565" s="126">
        <v>0</v>
      </c>
      <c r="AJ2565" s="36">
        <v>0</v>
      </c>
      <c r="AK2565" s="121"/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14">
        <v>0</v>
      </c>
      <c r="AR2565" s="1">
        <v>0</v>
      </c>
      <c r="AS2565" s="114">
        <v>0</v>
      </c>
      <c r="AT2565" s="114">
        <v>0</v>
      </c>
      <c r="AU2565" s="114">
        <v>0</v>
      </c>
      <c r="AV2565" s="114">
        <v>0</v>
      </c>
      <c r="AW2565" s="114">
        <v>0</v>
      </c>
      <c r="AX2565" s="114">
        <v>0</v>
      </c>
      <c r="AY2565" s="114">
        <v>0</v>
      </c>
      <c r="AZ2565" s="114">
        <v>0</v>
      </c>
      <c r="BA2565" s="114">
        <v>60</v>
      </c>
      <c r="BB2565" s="114">
        <v>0</v>
      </c>
      <c r="BC2565" s="114">
        <v>0</v>
      </c>
      <c r="BD2565" s="115">
        <v>120</v>
      </c>
      <c r="BE2565" s="114">
        <v>0</v>
      </c>
      <c r="BF2565" s="114">
        <v>0</v>
      </c>
      <c r="BG2565" s="114">
        <v>0</v>
      </c>
      <c r="BH2565" s="114">
        <v>0</v>
      </c>
      <c r="BI2565" s="114">
        <v>0</v>
      </c>
      <c r="BJ2565" s="114">
        <v>0</v>
      </c>
      <c r="BK2565" s="114">
        <v>0</v>
      </c>
      <c r="BL2565" s="114">
        <v>0</v>
      </c>
      <c r="BM2565" s="114">
        <v>0</v>
      </c>
      <c r="BN2565" s="114">
        <v>0</v>
      </c>
      <c r="BO2565" s="114">
        <v>0</v>
      </c>
      <c r="BP2565" s="114">
        <v>95</v>
      </c>
      <c r="BQ2565" s="114">
        <v>0</v>
      </c>
      <c r="BR2565" s="114">
        <v>0</v>
      </c>
      <c r="BS2565" s="114">
        <v>0</v>
      </c>
    </row>
    <row r="2566" spans="1:71" ht="15" x14ac:dyDescent="0.25">
      <c r="A2566" s="1" t="str">
        <f>CONCATENATE(G2566,"-",F2566,"-",H2566)</f>
        <v>999927279-Black-Youth</v>
      </c>
      <c r="B2566" s="1" t="str">
        <f>CONCATENATE(G2566,"-",H2566)</f>
        <v>999927279-Youth</v>
      </c>
      <c r="C2566" s="149" t="s">
        <v>223</v>
      </c>
      <c r="D2566" s="149" t="s">
        <v>255</v>
      </c>
      <c r="E2566" s="149" t="s">
        <v>17</v>
      </c>
      <c r="F2566" s="41" t="s">
        <v>14</v>
      </c>
      <c r="G2566" s="149">
        <v>999927279</v>
      </c>
      <c r="H2566" s="149" t="s">
        <v>208</v>
      </c>
      <c r="I2566" s="34">
        <f>((L2566)-J2566)+T2566</f>
        <v>272</v>
      </c>
      <c r="J2566" s="36"/>
      <c r="K2566" s="35"/>
      <c r="L2566" s="34">
        <f>SUM(N2566,O2566,P2566,Q2566,R2566,M2566)</f>
        <v>0</v>
      </c>
      <c r="M2566" s="34">
        <f>AJ2566</f>
        <v>0</v>
      </c>
      <c r="N2566" s="34">
        <f>SUM(AI2566)</f>
        <v>0</v>
      </c>
      <c r="O2566" s="34">
        <f>0</f>
        <v>0</v>
      </c>
      <c r="P2566" s="34">
        <v>0</v>
      </c>
      <c r="Q2566" s="34">
        <v>0</v>
      </c>
      <c r="R2566" s="34">
        <f>AH2566</f>
        <v>0</v>
      </c>
      <c r="S2566" s="122"/>
      <c r="T2566" s="41">
        <f>SUM(U2566,AA2566)</f>
        <v>272</v>
      </c>
      <c r="U2566" s="41">
        <f>IF(SUM(V2566:Y2566)&gt;=250, 250,SUM(V2566:Y2566))</f>
        <v>34</v>
      </c>
      <c r="V2566" s="41">
        <v>0</v>
      </c>
      <c r="W2566" s="41">
        <v>0</v>
      </c>
      <c r="X2566" s="41">
        <f>SUM(AL2566,AN2566,BO2566,BS2566)</f>
        <v>0</v>
      </c>
      <c r="Y2566" s="41">
        <f>SUM(AO2566:BN2566)</f>
        <v>34</v>
      </c>
      <c r="Z2566" s="41">
        <f>COUNTIF(AO2566:BN2566, "&gt;0")</f>
        <v>1</v>
      </c>
      <c r="AA2566" s="41">
        <f>SUM(AB2566:AF2566)</f>
        <v>238</v>
      </c>
      <c r="AB2566" s="41">
        <f>BP2566+BQ2566</f>
        <v>95</v>
      </c>
      <c r="AC2566" s="41">
        <v>0</v>
      </c>
      <c r="AD2566" s="41">
        <v>0</v>
      </c>
      <c r="AE2566" s="41">
        <f>SUM(BR2566)</f>
        <v>143</v>
      </c>
      <c r="AF2566" s="41">
        <f>SUM(AM2566)</f>
        <v>0</v>
      </c>
      <c r="AG2566" s="122"/>
      <c r="AH2566" s="36">
        <v>0</v>
      </c>
      <c r="AI2566" s="36">
        <v>0</v>
      </c>
      <c r="AJ2566" s="36">
        <v>0</v>
      </c>
      <c r="AK2566" s="121"/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14">
        <v>0</v>
      </c>
      <c r="AR2566" s="1">
        <v>0</v>
      </c>
      <c r="AS2566" s="114">
        <v>0</v>
      </c>
      <c r="AT2566" s="114">
        <v>0</v>
      </c>
      <c r="AU2566" s="114">
        <v>0</v>
      </c>
      <c r="AV2566" s="114">
        <v>0</v>
      </c>
      <c r="AW2566" s="114">
        <v>0</v>
      </c>
      <c r="AX2566" s="114">
        <v>0</v>
      </c>
      <c r="AY2566" s="114">
        <v>0</v>
      </c>
      <c r="AZ2566" s="114">
        <v>0</v>
      </c>
      <c r="BA2566" s="114">
        <v>0</v>
      </c>
      <c r="BB2566" s="114">
        <v>0</v>
      </c>
      <c r="BC2566" s="114">
        <v>34</v>
      </c>
      <c r="BD2566" s="115">
        <v>0</v>
      </c>
      <c r="BE2566" s="114">
        <v>0</v>
      </c>
      <c r="BF2566" s="114">
        <v>0</v>
      </c>
      <c r="BG2566" s="114">
        <v>0</v>
      </c>
      <c r="BH2566" s="114">
        <v>0</v>
      </c>
      <c r="BI2566" s="114">
        <v>0</v>
      </c>
      <c r="BJ2566" s="114">
        <v>0</v>
      </c>
      <c r="BK2566" s="114">
        <v>0</v>
      </c>
      <c r="BL2566" s="114">
        <v>0</v>
      </c>
      <c r="BM2566" s="114">
        <v>0</v>
      </c>
      <c r="BN2566" s="114">
        <v>0</v>
      </c>
      <c r="BO2566" s="114">
        <v>0</v>
      </c>
      <c r="BP2566" s="114">
        <v>95</v>
      </c>
      <c r="BQ2566" s="114">
        <v>0</v>
      </c>
      <c r="BR2566" s="114">
        <v>143</v>
      </c>
      <c r="BS2566" s="114">
        <v>0</v>
      </c>
    </row>
    <row r="2567" spans="1:71" ht="15" x14ac:dyDescent="0.25">
      <c r="A2567" s="1" t="str">
        <f>CONCATENATE(G2567,"-",F2567,"-",H2567)</f>
        <v>999920941-Black-Youth</v>
      </c>
      <c r="B2567" s="1" t="str">
        <f>CONCATENATE(G2567,"-",H2567)</f>
        <v>999920941-Youth</v>
      </c>
      <c r="C2567" s="36" t="s">
        <v>720</v>
      </c>
      <c r="D2567" s="36" t="s">
        <v>721</v>
      </c>
      <c r="E2567" s="36" t="s">
        <v>17</v>
      </c>
      <c r="F2567" s="41" t="s">
        <v>14</v>
      </c>
      <c r="G2567" s="127">
        <v>999920941</v>
      </c>
      <c r="H2567" s="36" t="s">
        <v>208</v>
      </c>
      <c r="I2567" s="34">
        <f>((L2567)-J2567)+T2567</f>
        <v>245</v>
      </c>
      <c r="J2567" s="36"/>
      <c r="K2567" s="37"/>
      <c r="L2567" s="34">
        <f>SUM(N2567,O2567,P2567,Q2567,R2567,M2567)</f>
        <v>42</v>
      </c>
      <c r="M2567" s="34">
        <f>AJ2567</f>
        <v>0</v>
      </c>
      <c r="N2567" s="34">
        <f>SUM(AI2567)</f>
        <v>42</v>
      </c>
      <c r="O2567" s="34">
        <f>0</f>
        <v>0</v>
      </c>
      <c r="P2567" s="34">
        <v>0</v>
      </c>
      <c r="Q2567" s="34">
        <v>0</v>
      </c>
      <c r="R2567" s="34">
        <f>AH2567</f>
        <v>0</v>
      </c>
      <c r="S2567" s="122"/>
      <c r="T2567" s="41">
        <f>SUM(U2567,AA2567)</f>
        <v>203</v>
      </c>
      <c r="U2567" s="41">
        <f>IF(SUM(V2567:Y2567)&gt;=250, 250,SUM(V2567:Y2567))</f>
        <v>60</v>
      </c>
      <c r="V2567" s="41">
        <v>0</v>
      </c>
      <c r="W2567" s="41">
        <v>0</v>
      </c>
      <c r="X2567" s="41">
        <f>SUM(AL2567,AN2567,BO2567,BS2567)</f>
        <v>0</v>
      </c>
      <c r="Y2567" s="41">
        <f>SUM(AO2567:BN2567)</f>
        <v>60</v>
      </c>
      <c r="Z2567" s="41">
        <f>COUNTIF(AO2567:BN2567, "&gt;0")</f>
        <v>1</v>
      </c>
      <c r="AA2567" s="41">
        <f>SUM(AB2567:AF2567)</f>
        <v>143</v>
      </c>
      <c r="AB2567" s="41">
        <f>BP2567+BQ2567</f>
        <v>0</v>
      </c>
      <c r="AC2567" s="41">
        <v>0</v>
      </c>
      <c r="AD2567" s="41">
        <v>0</v>
      </c>
      <c r="AE2567" s="41">
        <f>SUM(BR2567)</f>
        <v>143</v>
      </c>
      <c r="AF2567" s="41">
        <f>SUM(AM2567)</f>
        <v>0</v>
      </c>
      <c r="AG2567" s="122"/>
      <c r="AH2567" s="36">
        <v>0</v>
      </c>
      <c r="AI2567" s="126">
        <v>42</v>
      </c>
      <c r="AJ2567" s="36">
        <v>0</v>
      </c>
      <c r="AK2567" s="121"/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14">
        <v>0</v>
      </c>
      <c r="AR2567" s="1">
        <v>0</v>
      </c>
      <c r="AS2567" s="114">
        <v>0</v>
      </c>
      <c r="AT2567" s="114">
        <v>0</v>
      </c>
      <c r="AU2567" s="114">
        <v>0</v>
      </c>
      <c r="AV2567" s="114">
        <v>0</v>
      </c>
      <c r="AW2567" s="114">
        <v>0</v>
      </c>
      <c r="AX2567" s="114">
        <v>0</v>
      </c>
      <c r="AY2567" s="114">
        <v>0</v>
      </c>
      <c r="AZ2567" s="114">
        <v>0</v>
      </c>
      <c r="BA2567" s="114">
        <v>0</v>
      </c>
      <c r="BB2567" s="114">
        <v>0</v>
      </c>
      <c r="BC2567" s="114">
        <v>0</v>
      </c>
      <c r="BD2567" s="115">
        <v>0</v>
      </c>
      <c r="BE2567" s="114">
        <v>0</v>
      </c>
      <c r="BF2567" s="114">
        <v>0</v>
      </c>
      <c r="BG2567" s="114">
        <v>60</v>
      </c>
      <c r="BH2567" s="114">
        <v>0</v>
      </c>
      <c r="BI2567" s="114">
        <v>0</v>
      </c>
      <c r="BJ2567" s="114">
        <v>0</v>
      </c>
      <c r="BK2567" s="114">
        <v>0</v>
      </c>
      <c r="BL2567" s="114">
        <v>0</v>
      </c>
      <c r="BM2567" s="114">
        <v>0</v>
      </c>
      <c r="BN2567" s="114">
        <v>0</v>
      </c>
      <c r="BO2567" s="114">
        <v>0</v>
      </c>
      <c r="BP2567" s="114">
        <v>0</v>
      </c>
      <c r="BQ2567" s="114">
        <v>0</v>
      </c>
      <c r="BR2567" s="114">
        <v>143</v>
      </c>
      <c r="BS2567" s="114">
        <v>0</v>
      </c>
    </row>
    <row r="2568" spans="1:71" ht="15" x14ac:dyDescent="0.25">
      <c r="A2568" s="1" t="str">
        <f>CONCATENATE(G2568,"-",F2568,"-",H2568)</f>
        <v>999924946-Black-Youth</v>
      </c>
      <c r="B2568" s="1" t="str">
        <f>CONCATENATE(G2568,"-",H2568)</f>
        <v>999924946-Youth</v>
      </c>
      <c r="C2568" s="34" t="s">
        <v>948</v>
      </c>
      <c r="D2568" s="34" t="s">
        <v>86</v>
      </c>
      <c r="E2568" s="34" t="s">
        <v>17</v>
      </c>
      <c r="F2568" s="41" t="s">
        <v>14</v>
      </c>
      <c r="G2568" s="127">
        <v>999924946</v>
      </c>
      <c r="H2568" s="36" t="s">
        <v>208</v>
      </c>
      <c r="I2568" s="34">
        <f>((L2568)-J2568)+T2568</f>
        <v>238</v>
      </c>
      <c r="J2568" s="34"/>
      <c r="K2568" s="35"/>
      <c r="L2568" s="34">
        <f>SUM(N2568,O2568,P2568,Q2568,R2568,M2568)</f>
        <v>0</v>
      </c>
      <c r="M2568" s="34">
        <f>AJ2568</f>
        <v>0</v>
      </c>
      <c r="N2568" s="34">
        <f>SUM(AI2568)</f>
        <v>0</v>
      </c>
      <c r="O2568" s="34">
        <f>0</f>
        <v>0</v>
      </c>
      <c r="P2568" s="34">
        <v>0</v>
      </c>
      <c r="Q2568" s="34">
        <v>0</v>
      </c>
      <c r="R2568" s="34">
        <f>AH2568</f>
        <v>0</v>
      </c>
      <c r="S2568" s="122"/>
      <c r="T2568" s="41">
        <f>SUM(U2568,AA2568)</f>
        <v>238</v>
      </c>
      <c r="U2568" s="41">
        <f>IF(SUM(V2568:Y2568)&gt;=250, 250,SUM(V2568:Y2568))</f>
        <v>0</v>
      </c>
      <c r="V2568" s="41">
        <v>0</v>
      </c>
      <c r="W2568" s="41">
        <v>0</v>
      </c>
      <c r="X2568" s="41">
        <f>SUM(AL2568,AN2568,BO2568,BS2568)</f>
        <v>0</v>
      </c>
      <c r="Y2568" s="41">
        <f>SUM(AO2568:BN2568)</f>
        <v>0</v>
      </c>
      <c r="Z2568" s="41">
        <f>COUNTIF(AO2568:BN2568, "&gt;0")</f>
        <v>0</v>
      </c>
      <c r="AA2568" s="41">
        <f>SUM(AB2568:AF2568)</f>
        <v>238</v>
      </c>
      <c r="AB2568" s="41">
        <f>BP2568+BQ2568</f>
        <v>95</v>
      </c>
      <c r="AC2568" s="41">
        <v>0</v>
      </c>
      <c r="AD2568" s="41">
        <v>0</v>
      </c>
      <c r="AE2568" s="41">
        <f>SUM(BR2568)</f>
        <v>143</v>
      </c>
      <c r="AF2568" s="41">
        <f>SUM(AM2568)</f>
        <v>0</v>
      </c>
      <c r="AG2568" s="122"/>
      <c r="AH2568" s="36">
        <v>0</v>
      </c>
      <c r="AI2568" s="126">
        <v>0</v>
      </c>
      <c r="AJ2568" s="36">
        <v>0</v>
      </c>
      <c r="AK2568" s="121"/>
      <c r="AL2568" s="1">
        <v>0</v>
      </c>
      <c r="AM2568" s="1">
        <v>0</v>
      </c>
      <c r="AN2568" s="1">
        <v>0</v>
      </c>
      <c r="AO2568" s="1">
        <v>0</v>
      </c>
      <c r="AP2568" s="1">
        <v>0</v>
      </c>
      <c r="AQ2568" s="114">
        <v>0</v>
      </c>
      <c r="AR2568" s="1">
        <v>0</v>
      </c>
      <c r="AS2568" s="114">
        <v>0</v>
      </c>
      <c r="AT2568" s="114">
        <v>0</v>
      </c>
      <c r="AU2568" s="114">
        <v>0</v>
      </c>
      <c r="AV2568" s="114">
        <v>0</v>
      </c>
      <c r="AW2568" s="114">
        <v>0</v>
      </c>
      <c r="AX2568" s="114">
        <v>0</v>
      </c>
      <c r="AY2568" s="114">
        <v>0</v>
      </c>
      <c r="AZ2568" s="114">
        <v>0</v>
      </c>
      <c r="BA2568" s="114">
        <v>0</v>
      </c>
      <c r="BB2568" s="114">
        <v>0</v>
      </c>
      <c r="BC2568" s="114">
        <v>0</v>
      </c>
      <c r="BD2568" s="115">
        <v>0</v>
      </c>
      <c r="BE2568" s="114">
        <v>0</v>
      </c>
      <c r="BF2568" s="114">
        <v>0</v>
      </c>
      <c r="BG2568" s="114">
        <v>0</v>
      </c>
      <c r="BH2568" s="114">
        <v>0</v>
      </c>
      <c r="BI2568" s="114">
        <v>0</v>
      </c>
      <c r="BJ2568" s="114">
        <v>0</v>
      </c>
      <c r="BK2568" s="114">
        <v>0</v>
      </c>
      <c r="BL2568" s="114">
        <v>0</v>
      </c>
      <c r="BM2568" s="114">
        <v>0</v>
      </c>
      <c r="BN2568" s="114">
        <v>0</v>
      </c>
      <c r="BO2568" s="114">
        <v>0</v>
      </c>
      <c r="BP2568" s="114">
        <v>0</v>
      </c>
      <c r="BQ2568" s="114">
        <v>95</v>
      </c>
      <c r="BR2568" s="114">
        <v>143</v>
      </c>
      <c r="BS2568" s="114">
        <v>0</v>
      </c>
    </row>
    <row r="2569" spans="1:71" ht="15" x14ac:dyDescent="0.25">
      <c r="A2569" s="1" t="str">
        <f>CONCATENATE(G2569,"-",F2569,"-",H2569)</f>
        <v>999927379-Black-Youth</v>
      </c>
      <c r="B2569" s="1" t="str">
        <f>CONCATENATE(G2569,"-",H2569)</f>
        <v>999927379-Youth</v>
      </c>
      <c r="C2569" s="36" t="s">
        <v>1123</v>
      </c>
      <c r="D2569" s="36" t="s">
        <v>1122</v>
      </c>
      <c r="E2569" s="36" t="s">
        <v>17</v>
      </c>
      <c r="F2569" s="41" t="s">
        <v>14</v>
      </c>
      <c r="G2569" s="128">
        <v>999927379</v>
      </c>
      <c r="H2569" s="36" t="s">
        <v>208</v>
      </c>
      <c r="I2569" s="34">
        <f>((L2569)-J2569)+T2569</f>
        <v>238</v>
      </c>
      <c r="J2569" s="36"/>
      <c r="K2569" s="37"/>
      <c r="L2569" s="34">
        <f>SUM(N2569,O2569,P2569,Q2569,R2569,M2569)</f>
        <v>0</v>
      </c>
      <c r="M2569" s="34">
        <f>AJ2569</f>
        <v>0</v>
      </c>
      <c r="N2569" s="34">
        <f>SUM(AI2569)</f>
        <v>0</v>
      </c>
      <c r="O2569" s="34">
        <f>0</f>
        <v>0</v>
      </c>
      <c r="P2569" s="34">
        <v>0</v>
      </c>
      <c r="Q2569" s="34">
        <v>0</v>
      </c>
      <c r="R2569" s="34">
        <f>AH2569</f>
        <v>0</v>
      </c>
      <c r="S2569" s="122"/>
      <c r="T2569" s="41">
        <f>SUM(U2569,AA2569)</f>
        <v>238</v>
      </c>
      <c r="U2569" s="41">
        <f>IF(SUM(V2569:Y2569)&gt;=250, 250,SUM(V2569:Y2569))</f>
        <v>0</v>
      </c>
      <c r="V2569" s="41">
        <v>0</v>
      </c>
      <c r="W2569" s="41">
        <v>0</v>
      </c>
      <c r="X2569" s="41">
        <f>SUM(AL2569,AN2569,BO2569,BS2569)</f>
        <v>0</v>
      </c>
      <c r="Y2569" s="41">
        <f>SUM(AO2569:BN2569)</f>
        <v>0</v>
      </c>
      <c r="Z2569" s="41">
        <f>COUNTIF(AO2569:BN2569, "&gt;0")</f>
        <v>0</v>
      </c>
      <c r="AA2569" s="41">
        <f>SUM(AB2569:AF2569)</f>
        <v>238</v>
      </c>
      <c r="AB2569" s="41">
        <f>BP2569+BQ2569</f>
        <v>95</v>
      </c>
      <c r="AC2569" s="41">
        <v>0</v>
      </c>
      <c r="AD2569" s="41">
        <v>0</v>
      </c>
      <c r="AE2569" s="41">
        <f>SUM(BR2569)</f>
        <v>143</v>
      </c>
      <c r="AF2569" s="41">
        <f>SUM(AM2569)</f>
        <v>0</v>
      </c>
      <c r="AG2569" s="37"/>
      <c r="AH2569" s="36">
        <v>0</v>
      </c>
      <c r="AI2569" s="126">
        <v>0</v>
      </c>
      <c r="AJ2569" s="36">
        <v>0</v>
      </c>
      <c r="AK2569" s="121"/>
      <c r="AL2569" s="1">
        <v>0</v>
      </c>
      <c r="AM2569" s="1">
        <v>0</v>
      </c>
      <c r="AN2569" s="1">
        <v>0</v>
      </c>
      <c r="AO2569" s="1">
        <v>0</v>
      </c>
      <c r="AP2569" s="1">
        <v>0</v>
      </c>
      <c r="AQ2569" s="114">
        <v>0</v>
      </c>
      <c r="AR2569" s="1">
        <v>0</v>
      </c>
      <c r="AS2569" s="114">
        <v>0</v>
      </c>
      <c r="AT2569" s="114">
        <v>0</v>
      </c>
      <c r="AU2569" s="114">
        <v>0</v>
      </c>
      <c r="AV2569" s="114">
        <v>0</v>
      </c>
      <c r="AW2569" s="114">
        <v>0</v>
      </c>
      <c r="AX2569" s="114">
        <v>0</v>
      </c>
      <c r="AY2569" s="114">
        <v>0</v>
      </c>
      <c r="AZ2569" s="114">
        <v>0</v>
      </c>
      <c r="BA2569" s="114">
        <v>0</v>
      </c>
      <c r="BB2569" s="114">
        <v>0</v>
      </c>
      <c r="BC2569" s="114">
        <v>0</v>
      </c>
      <c r="BD2569" s="115">
        <v>0</v>
      </c>
      <c r="BE2569" s="114">
        <v>0</v>
      </c>
      <c r="BF2569" s="114">
        <v>0</v>
      </c>
      <c r="BG2569" s="114">
        <v>0</v>
      </c>
      <c r="BH2569" s="114">
        <v>0</v>
      </c>
      <c r="BI2569" s="114">
        <v>0</v>
      </c>
      <c r="BJ2569" s="114">
        <v>0</v>
      </c>
      <c r="BK2569" s="114">
        <v>0</v>
      </c>
      <c r="BL2569" s="114">
        <v>0</v>
      </c>
      <c r="BM2569" s="114">
        <v>0</v>
      </c>
      <c r="BN2569" s="114">
        <v>0</v>
      </c>
      <c r="BO2569" s="114">
        <v>0</v>
      </c>
      <c r="BP2569" s="114">
        <v>0</v>
      </c>
      <c r="BQ2569" s="114">
        <v>95</v>
      </c>
      <c r="BR2569" s="114">
        <v>143</v>
      </c>
      <c r="BS2569" s="114">
        <v>0</v>
      </c>
    </row>
    <row r="2570" spans="1:71" ht="15" x14ac:dyDescent="0.25">
      <c r="A2570" s="1" t="str">
        <f>CONCATENATE(G2570,"-",F2570,"-",H2570)</f>
        <v>999928744-Black-Youth</v>
      </c>
      <c r="B2570" s="1" t="str">
        <f>CONCATENATE(G2570,"-",H2570)</f>
        <v>999928744-Youth</v>
      </c>
      <c r="C2570" s="36" t="s">
        <v>613</v>
      </c>
      <c r="D2570" s="36" t="s">
        <v>23</v>
      </c>
      <c r="E2570" s="36" t="s">
        <v>17</v>
      </c>
      <c r="F2570" s="36" t="s">
        <v>14</v>
      </c>
      <c r="G2570" s="36">
        <v>999928744</v>
      </c>
      <c r="H2570" s="36" t="s">
        <v>208</v>
      </c>
      <c r="I2570" s="34">
        <f>((L2570)-J2570)+T2570</f>
        <v>238</v>
      </c>
      <c r="J2570" s="34">
        <f>L2570/2</f>
        <v>0</v>
      </c>
      <c r="K2570" s="37"/>
      <c r="L2570" s="34">
        <f>SUM(N2570,O2570,P2570,Q2570,R2570,M2570)</f>
        <v>0</v>
      </c>
      <c r="M2570" s="34">
        <f>AJ2570</f>
        <v>0</v>
      </c>
      <c r="N2570" s="34">
        <f>SUM(AI2570)</f>
        <v>0</v>
      </c>
      <c r="O2570" s="34">
        <f>0</f>
        <v>0</v>
      </c>
      <c r="P2570" s="34">
        <v>0</v>
      </c>
      <c r="Q2570" s="34">
        <v>0</v>
      </c>
      <c r="R2570" s="34">
        <f>AH2570</f>
        <v>0</v>
      </c>
      <c r="S2570" s="122"/>
      <c r="T2570" s="41">
        <f>SUM(U2570,AA2570)</f>
        <v>238</v>
      </c>
      <c r="U2570" s="41">
        <f>IF(SUM(V2570:Y2570)&gt;=250, 250,SUM(V2570:Y2570))</f>
        <v>0</v>
      </c>
      <c r="V2570" s="41">
        <v>0</v>
      </c>
      <c r="W2570" s="41">
        <v>0</v>
      </c>
      <c r="X2570" s="41">
        <f>SUM(AL2570,AN2570,BO2570,BS2570)</f>
        <v>0</v>
      </c>
      <c r="Y2570" s="41">
        <f>SUM(AO2570:BN2570)</f>
        <v>0</v>
      </c>
      <c r="Z2570" s="41">
        <f>COUNTIF(AO2570:BN2570, "&gt;0")</f>
        <v>0</v>
      </c>
      <c r="AA2570" s="41">
        <f>SUM(AB2570:AF2570)</f>
        <v>238</v>
      </c>
      <c r="AB2570" s="41">
        <f>BP2570+BQ2570</f>
        <v>95</v>
      </c>
      <c r="AC2570" s="41">
        <v>0</v>
      </c>
      <c r="AD2570" s="41">
        <v>0</v>
      </c>
      <c r="AE2570" s="41">
        <f>SUM(BR2570)</f>
        <v>143</v>
      </c>
      <c r="AF2570" s="41">
        <f>SUM(AM2570)</f>
        <v>0</v>
      </c>
      <c r="AG2570" s="122"/>
      <c r="AH2570" s="36">
        <v>0</v>
      </c>
      <c r="AI2570" s="126">
        <v>0</v>
      </c>
      <c r="AJ2570" s="36">
        <v>0</v>
      </c>
      <c r="AK2570" s="121"/>
      <c r="AL2570" s="1">
        <v>0</v>
      </c>
      <c r="AM2570" s="1">
        <v>0</v>
      </c>
      <c r="AN2570" s="1">
        <v>0</v>
      </c>
      <c r="AO2570" s="1">
        <v>0</v>
      </c>
      <c r="AP2570" s="1">
        <v>0</v>
      </c>
      <c r="AQ2570" s="114">
        <v>0</v>
      </c>
      <c r="AR2570" s="1">
        <v>0</v>
      </c>
      <c r="AS2570" s="114">
        <v>0</v>
      </c>
      <c r="AT2570" s="114">
        <v>0</v>
      </c>
      <c r="AU2570" s="114">
        <v>0</v>
      </c>
      <c r="AV2570" s="114">
        <v>0</v>
      </c>
      <c r="AW2570" s="114">
        <v>0</v>
      </c>
      <c r="AX2570" s="114">
        <v>0</v>
      </c>
      <c r="AY2570" s="114">
        <v>0</v>
      </c>
      <c r="AZ2570" s="114">
        <v>0</v>
      </c>
      <c r="BA2570" s="114">
        <v>0</v>
      </c>
      <c r="BB2570" s="114">
        <v>0</v>
      </c>
      <c r="BC2570" s="114">
        <v>0</v>
      </c>
      <c r="BD2570" s="115">
        <v>0</v>
      </c>
      <c r="BE2570" s="114">
        <v>0</v>
      </c>
      <c r="BF2570" s="114">
        <v>0</v>
      </c>
      <c r="BG2570" s="114">
        <v>0</v>
      </c>
      <c r="BH2570" s="114">
        <v>0</v>
      </c>
      <c r="BI2570" s="114">
        <v>0</v>
      </c>
      <c r="BJ2570" s="114">
        <v>0</v>
      </c>
      <c r="BK2570" s="114">
        <v>0</v>
      </c>
      <c r="BL2570" s="114">
        <v>0</v>
      </c>
      <c r="BM2570" s="114">
        <v>0</v>
      </c>
      <c r="BN2570" s="114">
        <v>0</v>
      </c>
      <c r="BO2570" s="114">
        <v>0</v>
      </c>
      <c r="BP2570" s="114">
        <v>95</v>
      </c>
      <c r="BQ2570" s="114">
        <v>0</v>
      </c>
      <c r="BR2570" s="114">
        <v>143</v>
      </c>
      <c r="BS2570" s="114">
        <v>0</v>
      </c>
    </row>
    <row r="2571" spans="1:71" ht="15" x14ac:dyDescent="0.25">
      <c r="A2571" s="1" t="str">
        <f>CONCATENATE(G2571,"-",F2571,"-",H2571)</f>
        <v>999934039-Black-Youth</v>
      </c>
      <c r="B2571" s="1" t="str">
        <f>CONCATENATE(G2571,"-",H2571)</f>
        <v>999934039-Youth</v>
      </c>
      <c r="C2571" s="36" t="s">
        <v>648</v>
      </c>
      <c r="D2571" s="36" t="s">
        <v>763</v>
      </c>
      <c r="E2571" s="36" t="s">
        <v>17</v>
      </c>
      <c r="F2571" s="36" t="s">
        <v>14</v>
      </c>
      <c r="G2571" s="36">
        <v>999934039</v>
      </c>
      <c r="H2571" s="36" t="s">
        <v>208</v>
      </c>
      <c r="I2571" s="34">
        <f>((L2571)-J2571)+T2571</f>
        <v>238</v>
      </c>
      <c r="J2571" s="36"/>
      <c r="K2571" s="35"/>
      <c r="L2571" s="34">
        <f>SUM(N2571,O2571,P2571,Q2571,R2571,M2571)</f>
        <v>0</v>
      </c>
      <c r="M2571" s="34">
        <f>AJ2571</f>
        <v>0</v>
      </c>
      <c r="N2571" s="34">
        <f>SUM(AI2571)</f>
        <v>0</v>
      </c>
      <c r="O2571" s="34">
        <f>0</f>
        <v>0</v>
      </c>
      <c r="P2571" s="34">
        <v>0</v>
      </c>
      <c r="Q2571" s="34">
        <v>0</v>
      </c>
      <c r="R2571" s="34">
        <f>AH2571</f>
        <v>0</v>
      </c>
      <c r="S2571" s="122"/>
      <c r="T2571" s="41">
        <f>SUM(U2571,AA2571)</f>
        <v>238</v>
      </c>
      <c r="U2571" s="41">
        <f>IF(SUM(V2571:Y2571)&gt;=250, 250,SUM(V2571:Y2571))</f>
        <v>0</v>
      </c>
      <c r="V2571" s="41">
        <v>0</v>
      </c>
      <c r="W2571" s="41">
        <v>0</v>
      </c>
      <c r="X2571" s="41">
        <f>SUM(AL2571,AN2571,BO2571,BS2571)</f>
        <v>0</v>
      </c>
      <c r="Y2571" s="41">
        <f>SUM(AO2571:BN2571)</f>
        <v>0</v>
      </c>
      <c r="Z2571" s="41">
        <f>COUNTIF(AO2571:BN2571, "&gt;0")</f>
        <v>0</v>
      </c>
      <c r="AA2571" s="41">
        <f>SUM(AB2571:AF2571)</f>
        <v>238</v>
      </c>
      <c r="AB2571" s="41">
        <f>BP2571+BQ2571</f>
        <v>95</v>
      </c>
      <c r="AC2571" s="41">
        <v>0</v>
      </c>
      <c r="AD2571" s="41">
        <v>0</v>
      </c>
      <c r="AE2571" s="41">
        <f>SUM(BR2571)</f>
        <v>143</v>
      </c>
      <c r="AF2571" s="41">
        <f>SUM(AM2571)</f>
        <v>0</v>
      </c>
      <c r="AG2571" s="122"/>
      <c r="AH2571" s="36">
        <v>0</v>
      </c>
      <c r="AI2571" s="126">
        <v>0</v>
      </c>
      <c r="AJ2571" s="36">
        <v>0</v>
      </c>
      <c r="AK2571" s="121"/>
      <c r="AL2571" s="1">
        <v>0</v>
      </c>
      <c r="AM2571" s="1">
        <v>0</v>
      </c>
      <c r="AN2571" s="1">
        <v>0</v>
      </c>
      <c r="AO2571" s="1">
        <v>0</v>
      </c>
      <c r="AP2571" s="1">
        <v>0</v>
      </c>
      <c r="AQ2571" s="114">
        <v>0</v>
      </c>
      <c r="AR2571" s="1">
        <v>0</v>
      </c>
      <c r="AS2571" s="114">
        <v>0</v>
      </c>
      <c r="AT2571" s="114">
        <v>0</v>
      </c>
      <c r="AU2571" s="114">
        <v>0</v>
      </c>
      <c r="AV2571" s="114">
        <v>0</v>
      </c>
      <c r="AW2571" s="114">
        <v>0</v>
      </c>
      <c r="AX2571" s="114">
        <v>0</v>
      </c>
      <c r="AY2571" s="114">
        <v>0</v>
      </c>
      <c r="AZ2571" s="114">
        <v>0</v>
      </c>
      <c r="BA2571" s="114">
        <v>0</v>
      </c>
      <c r="BB2571" s="114">
        <v>0</v>
      </c>
      <c r="BC2571" s="114">
        <v>0</v>
      </c>
      <c r="BD2571" s="115">
        <v>0</v>
      </c>
      <c r="BE2571" s="114">
        <v>0</v>
      </c>
      <c r="BF2571" s="114">
        <v>0</v>
      </c>
      <c r="BG2571" s="114">
        <v>0</v>
      </c>
      <c r="BH2571" s="114">
        <v>0</v>
      </c>
      <c r="BI2571" s="114">
        <v>0</v>
      </c>
      <c r="BJ2571" s="114">
        <v>0</v>
      </c>
      <c r="BK2571" s="114">
        <v>0</v>
      </c>
      <c r="BL2571" s="114">
        <v>0</v>
      </c>
      <c r="BM2571" s="114">
        <v>0</v>
      </c>
      <c r="BN2571" s="114">
        <v>0</v>
      </c>
      <c r="BO2571" s="114">
        <v>0</v>
      </c>
      <c r="BP2571" s="114">
        <v>0</v>
      </c>
      <c r="BQ2571" s="114">
        <v>95</v>
      </c>
      <c r="BR2571" s="114">
        <v>143</v>
      </c>
      <c r="BS2571" s="114">
        <v>0</v>
      </c>
    </row>
    <row r="2572" spans="1:71" ht="15" x14ac:dyDescent="0.25">
      <c r="A2572" s="1" t="str">
        <f>CONCATENATE(G2572,"-",F2572,"-",H2572)</f>
        <v>999930612-Black-Youth</v>
      </c>
      <c r="B2572" s="1" t="str">
        <f>CONCATENATE(G2572,"-",H2572)</f>
        <v>999930612-Youth</v>
      </c>
      <c r="C2572" s="36" t="s">
        <v>568</v>
      </c>
      <c r="D2572" s="36" t="s">
        <v>1418</v>
      </c>
      <c r="E2572" s="36" t="s">
        <v>17</v>
      </c>
      <c r="F2572" s="41" t="s">
        <v>14</v>
      </c>
      <c r="G2572" s="128">
        <v>999930612</v>
      </c>
      <c r="H2572" s="36" t="s">
        <v>208</v>
      </c>
      <c r="I2572" s="34">
        <f>((L2572)-J2572)+T2572</f>
        <v>211</v>
      </c>
      <c r="J2572" s="36"/>
      <c r="K2572" s="35"/>
      <c r="L2572" s="34">
        <f>SUM(N2572,O2572,P2572,Q2572,R2572,M2572)</f>
        <v>0</v>
      </c>
      <c r="M2572" s="34">
        <f>AJ2572</f>
        <v>0</v>
      </c>
      <c r="N2572" s="34">
        <f>SUM(AI2572)</f>
        <v>0</v>
      </c>
      <c r="O2572" s="34">
        <f>0</f>
        <v>0</v>
      </c>
      <c r="P2572" s="34">
        <v>0</v>
      </c>
      <c r="Q2572" s="34">
        <v>0</v>
      </c>
      <c r="R2572" s="34">
        <f>AH2572</f>
        <v>0</v>
      </c>
      <c r="S2572" s="122"/>
      <c r="T2572" s="41">
        <f>SUM(U2572,AA2572)</f>
        <v>211</v>
      </c>
      <c r="U2572" s="41">
        <f>IF(SUM(V2572:Y2572)&gt;=250, 250,SUM(V2572:Y2572))</f>
        <v>68</v>
      </c>
      <c r="V2572" s="41">
        <v>0</v>
      </c>
      <c r="W2572" s="41">
        <v>0</v>
      </c>
      <c r="X2572" s="41">
        <f>SUM(AL2572,AN2572,BO2572,BS2572)</f>
        <v>0</v>
      </c>
      <c r="Y2572" s="41">
        <f>SUM(AO2572:BN2572)</f>
        <v>68</v>
      </c>
      <c r="Z2572" s="41">
        <f>COUNTIF(AO2572:BN2572, "&gt;0")</f>
        <v>1</v>
      </c>
      <c r="AA2572" s="41">
        <f>SUM(AB2572:AF2572)</f>
        <v>143</v>
      </c>
      <c r="AB2572" s="41">
        <f>BP2572+BQ2572</f>
        <v>0</v>
      </c>
      <c r="AC2572" s="41">
        <v>0</v>
      </c>
      <c r="AD2572" s="41">
        <v>0</v>
      </c>
      <c r="AE2572" s="41">
        <f>SUM(BR2572)</f>
        <v>143</v>
      </c>
      <c r="AF2572" s="41">
        <f>SUM(AM2572)</f>
        <v>0</v>
      </c>
      <c r="AG2572" s="122"/>
      <c r="AH2572" s="36">
        <v>0</v>
      </c>
      <c r="AI2572" s="36">
        <v>0</v>
      </c>
      <c r="AJ2572" s="36">
        <v>0</v>
      </c>
      <c r="AK2572" s="121"/>
      <c r="AL2572" s="1">
        <v>0</v>
      </c>
      <c r="AM2572" s="1">
        <v>0</v>
      </c>
      <c r="AN2572" s="1">
        <v>0</v>
      </c>
      <c r="AO2572" s="1">
        <v>0</v>
      </c>
      <c r="AP2572" s="1">
        <v>0</v>
      </c>
      <c r="AQ2572" s="114">
        <v>0</v>
      </c>
      <c r="AR2572" s="1">
        <v>0</v>
      </c>
      <c r="AS2572" s="114">
        <v>0</v>
      </c>
      <c r="AT2572" s="114">
        <v>0</v>
      </c>
      <c r="AU2572" s="114">
        <v>0</v>
      </c>
      <c r="AV2572" s="114">
        <v>0</v>
      </c>
      <c r="AW2572" s="114">
        <v>68</v>
      </c>
      <c r="AX2572" s="114">
        <v>0</v>
      </c>
      <c r="AY2572" s="114">
        <v>0</v>
      </c>
      <c r="AZ2572" s="114">
        <v>0</v>
      </c>
      <c r="BA2572" s="114">
        <v>0</v>
      </c>
      <c r="BB2572" s="114">
        <v>0</v>
      </c>
      <c r="BC2572" s="114">
        <v>0</v>
      </c>
      <c r="BD2572" s="115">
        <v>0</v>
      </c>
      <c r="BE2572" s="114">
        <v>0</v>
      </c>
      <c r="BF2572" s="114">
        <v>0</v>
      </c>
      <c r="BG2572" s="114">
        <v>0</v>
      </c>
      <c r="BH2572" s="114">
        <v>0</v>
      </c>
      <c r="BI2572" s="114">
        <v>0</v>
      </c>
      <c r="BJ2572" s="114">
        <v>0</v>
      </c>
      <c r="BK2572" s="114">
        <v>0</v>
      </c>
      <c r="BL2572" s="114">
        <v>0</v>
      </c>
      <c r="BM2572" s="114">
        <v>0</v>
      </c>
      <c r="BN2572" s="114">
        <v>0</v>
      </c>
      <c r="BO2572" s="114">
        <v>0</v>
      </c>
      <c r="BP2572" s="114">
        <v>0</v>
      </c>
      <c r="BQ2572" s="114">
        <v>0</v>
      </c>
      <c r="BR2572" s="114">
        <v>143</v>
      </c>
      <c r="BS2572" s="114">
        <v>0</v>
      </c>
    </row>
    <row r="2573" spans="1:71" ht="15" x14ac:dyDescent="0.25">
      <c r="A2573" s="1" t="str">
        <f>CONCATENATE(G2573,"-",F2573,"-",H2573)</f>
        <v>999926024-Black-Youth</v>
      </c>
      <c r="B2573" s="1" t="str">
        <f>CONCATENATE(G2573,"-",H2573)</f>
        <v>999926024-Youth</v>
      </c>
      <c r="C2573" s="36" t="s">
        <v>2661</v>
      </c>
      <c r="D2573" s="36" t="s">
        <v>2652</v>
      </c>
      <c r="E2573" s="36" t="s">
        <v>17</v>
      </c>
      <c r="F2573" s="41" t="s">
        <v>14</v>
      </c>
      <c r="G2573" s="36">
        <v>999926024</v>
      </c>
      <c r="H2573" s="36" t="s">
        <v>208</v>
      </c>
      <c r="I2573" s="34">
        <f>((L2573)-J2573)+T2573</f>
        <v>203</v>
      </c>
      <c r="J2573" s="36"/>
      <c r="K2573" s="35"/>
      <c r="L2573" s="34">
        <f>SUM(N2573,O2573,P2573,Q2573,R2573,M2573)</f>
        <v>0</v>
      </c>
      <c r="M2573" s="34">
        <f>AJ2573</f>
        <v>0</v>
      </c>
      <c r="N2573" s="34">
        <f>SUM(AI2573)</f>
        <v>0</v>
      </c>
      <c r="O2573" s="34">
        <f>0</f>
        <v>0</v>
      </c>
      <c r="P2573" s="34">
        <v>0</v>
      </c>
      <c r="Q2573" s="34">
        <v>0</v>
      </c>
      <c r="R2573" s="34">
        <f>AH2573</f>
        <v>0</v>
      </c>
      <c r="S2573" s="122"/>
      <c r="T2573" s="41">
        <f>SUM(U2573,AA2573)</f>
        <v>203</v>
      </c>
      <c r="U2573" s="41">
        <f>IF(SUM(V2573:Y2573)&gt;=250, 250,SUM(V2573:Y2573))</f>
        <v>60</v>
      </c>
      <c r="V2573" s="41">
        <v>0</v>
      </c>
      <c r="W2573" s="41">
        <v>0</v>
      </c>
      <c r="X2573" s="41">
        <f>SUM(AL2573,AN2573,BO2573,BS2573)</f>
        <v>0</v>
      </c>
      <c r="Y2573" s="41">
        <f>SUM(AO2573:BN2573)</f>
        <v>60</v>
      </c>
      <c r="Z2573" s="41">
        <f>COUNTIF(AO2573:BN2573, "&gt;0")</f>
        <v>1</v>
      </c>
      <c r="AA2573" s="41">
        <f>SUM(AB2573:AF2573)</f>
        <v>143</v>
      </c>
      <c r="AB2573" s="41">
        <f>BP2573+BQ2573</f>
        <v>0</v>
      </c>
      <c r="AC2573" s="41">
        <v>0</v>
      </c>
      <c r="AD2573" s="41">
        <v>0</v>
      </c>
      <c r="AE2573" s="41">
        <f>SUM(BR2573)</f>
        <v>143</v>
      </c>
      <c r="AF2573" s="41">
        <f>SUM(AM2573)</f>
        <v>0</v>
      </c>
      <c r="AG2573" s="122"/>
      <c r="AH2573" s="36">
        <v>0</v>
      </c>
      <c r="AI2573" s="126">
        <v>0</v>
      </c>
      <c r="AJ2573" s="36">
        <v>0</v>
      </c>
      <c r="AK2573" s="121"/>
      <c r="AL2573" s="1">
        <v>0</v>
      </c>
      <c r="AM2573" s="1">
        <v>0</v>
      </c>
      <c r="AN2573" s="1">
        <v>0</v>
      </c>
      <c r="AO2573" s="1">
        <v>0</v>
      </c>
      <c r="AP2573" s="1">
        <v>0</v>
      </c>
      <c r="AQ2573" s="114">
        <v>0</v>
      </c>
      <c r="AR2573" s="1">
        <v>0</v>
      </c>
      <c r="AS2573" s="114">
        <v>0</v>
      </c>
      <c r="AT2573" s="114">
        <v>0</v>
      </c>
      <c r="AU2573" s="114">
        <v>0</v>
      </c>
      <c r="AV2573" s="114">
        <v>0</v>
      </c>
      <c r="AW2573" s="114">
        <v>0</v>
      </c>
      <c r="AX2573" s="114">
        <v>0</v>
      </c>
      <c r="AY2573" s="114">
        <v>0</v>
      </c>
      <c r="AZ2573" s="114">
        <v>60</v>
      </c>
      <c r="BA2573" s="114">
        <v>0</v>
      </c>
      <c r="BB2573" s="114">
        <v>0</v>
      </c>
      <c r="BC2573" s="114">
        <v>0</v>
      </c>
      <c r="BD2573" s="115">
        <v>0</v>
      </c>
      <c r="BE2573" s="114">
        <v>0</v>
      </c>
      <c r="BF2573" s="114">
        <v>0</v>
      </c>
      <c r="BG2573" s="114">
        <v>0</v>
      </c>
      <c r="BH2573" s="114">
        <v>0</v>
      </c>
      <c r="BI2573" s="114">
        <v>0</v>
      </c>
      <c r="BJ2573" s="114">
        <v>0</v>
      </c>
      <c r="BK2573" s="114">
        <v>0</v>
      </c>
      <c r="BL2573" s="114">
        <v>0</v>
      </c>
      <c r="BM2573" s="114">
        <v>0</v>
      </c>
      <c r="BN2573" s="114">
        <v>0</v>
      </c>
      <c r="BO2573" s="114">
        <v>0</v>
      </c>
      <c r="BP2573" s="114">
        <v>0</v>
      </c>
      <c r="BQ2573" s="114">
        <v>0</v>
      </c>
      <c r="BR2573" s="114">
        <v>143</v>
      </c>
      <c r="BS2573" s="114">
        <v>0</v>
      </c>
    </row>
    <row r="2574" spans="1:71" ht="15" x14ac:dyDescent="0.25">
      <c r="A2574" s="1" t="str">
        <f>CONCATENATE(G2574,"-",F2574,"-",H2574)</f>
        <v>999934096-Black-Youth</v>
      </c>
      <c r="B2574" s="1" t="str">
        <f>CONCATENATE(G2574,"-",H2574)</f>
        <v>999934096-Youth</v>
      </c>
      <c r="C2574" s="36" t="s">
        <v>2157</v>
      </c>
      <c r="D2574" s="36" t="s">
        <v>52</v>
      </c>
      <c r="E2574" s="36" t="s">
        <v>17</v>
      </c>
      <c r="F2574" s="41" t="s">
        <v>14</v>
      </c>
      <c r="G2574" s="128">
        <v>999934096</v>
      </c>
      <c r="H2574" s="36" t="s">
        <v>208</v>
      </c>
      <c r="I2574" s="34">
        <f>((L2574)-J2574)+T2574</f>
        <v>187</v>
      </c>
      <c r="J2574" s="36"/>
      <c r="K2574" s="37"/>
      <c r="L2574" s="34">
        <f>SUM(N2574,O2574,P2574,Q2574,R2574,M2574)</f>
        <v>0</v>
      </c>
      <c r="M2574" s="34">
        <f>AJ2574</f>
        <v>0</v>
      </c>
      <c r="N2574" s="34">
        <f>SUM(AI2574)</f>
        <v>0</v>
      </c>
      <c r="O2574" s="34">
        <f>0</f>
        <v>0</v>
      </c>
      <c r="P2574" s="34">
        <v>0</v>
      </c>
      <c r="Q2574" s="34">
        <v>0</v>
      </c>
      <c r="R2574" s="34">
        <f>AH2574</f>
        <v>0</v>
      </c>
      <c r="S2574" s="122"/>
      <c r="T2574" s="41">
        <f>SUM(U2574,AA2574)</f>
        <v>187</v>
      </c>
      <c r="U2574" s="41">
        <f>IF(SUM(V2574:Y2574)&gt;=250, 250,SUM(V2574:Y2574))</f>
        <v>60</v>
      </c>
      <c r="V2574" s="41">
        <v>0</v>
      </c>
      <c r="W2574" s="41">
        <v>0</v>
      </c>
      <c r="X2574" s="41">
        <f>SUM(AL2574,AN2574,BO2574,BS2574)</f>
        <v>0</v>
      </c>
      <c r="Y2574" s="41">
        <f>SUM(AO2574:BN2574)</f>
        <v>60</v>
      </c>
      <c r="Z2574" s="41">
        <f>COUNTIF(AO2574:BN2574, "&gt;0")</f>
        <v>1</v>
      </c>
      <c r="AA2574" s="41">
        <f>SUM(AB2574:AF2574)</f>
        <v>127</v>
      </c>
      <c r="AB2574" s="41">
        <f>BP2574+BQ2574</f>
        <v>127</v>
      </c>
      <c r="AC2574" s="41">
        <v>0</v>
      </c>
      <c r="AD2574" s="41">
        <v>0</v>
      </c>
      <c r="AE2574" s="41">
        <f>SUM(BR2574)</f>
        <v>0</v>
      </c>
      <c r="AF2574" s="41">
        <f>SUM(AM2574)</f>
        <v>0</v>
      </c>
      <c r="AG2574" s="122"/>
      <c r="AH2574" s="36">
        <v>0</v>
      </c>
      <c r="AI2574" s="36">
        <v>0</v>
      </c>
      <c r="AJ2574" s="36">
        <v>0</v>
      </c>
      <c r="AK2574" s="37">
        <v>0</v>
      </c>
      <c r="AL2574" s="36">
        <v>0</v>
      </c>
      <c r="AM2574" s="36">
        <v>0</v>
      </c>
      <c r="AN2574" s="36">
        <v>0</v>
      </c>
      <c r="AO2574" s="36">
        <v>0</v>
      </c>
      <c r="AP2574" s="36">
        <v>0</v>
      </c>
      <c r="AQ2574" s="114">
        <v>60</v>
      </c>
      <c r="AR2574" s="1">
        <v>0</v>
      </c>
      <c r="AS2574" s="114">
        <v>0</v>
      </c>
      <c r="AT2574" s="114">
        <v>0</v>
      </c>
      <c r="AU2574" s="114">
        <v>0</v>
      </c>
      <c r="AV2574" s="114">
        <v>0</v>
      </c>
      <c r="AW2574" s="114">
        <v>0</v>
      </c>
      <c r="AX2574" s="114">
        <v>0</v>
      </c>
      <c r="AY2574" s="114">
        <v>0</v>
      </c>
      <c r="AZ2574" s="114">
        <v>0</v>
      </c>
      <c r="BA2574" s="114">
        <v>0</v>
      </c>
      <c r="BB2574" s="114">
        <v>0</v>
      </c>
      <c r="BC2574" s="114">
        <v>0</v>
      </c>
      <c r="BD2574" s="115">
        <v>0</v>
      </c>
      <c r="BE2574" s="114">
        <v>0</v>
      </c>
      <c r="BF2574" s="114">
        <v>0</v>
      </c>
      <c r="BG2574" s="114">
        <v>0</v>
      </c>
      <c r="BH2574" s="114">
        <v>0</v>
      </c>
      <c r="BI2574" s="114">
        <v>0</v>
      </c>
      <c r="BJ2574" s="114">
        <v>0</v>
      </c>
      <c r="BK2574" s="114">
        <v>0</v>
      </c>
      <c r="BL2574" s="114">
        <v>0</v>
      </c>
      <c r="BM2574" s="114">
        <v>0</v>
      </c>
      <c r="BN2574" s="114">
        <v>0</v>
      </c>
      <c r="BO2574" s="114">
        <v>0</v>
      </c>
      <c r="BP2574" s="114">
        <v>0</v>
      </c>
      <c r="BQ2574" s="114">
        <v>127</v>
      </c>
      <c r="BR2574" s="114">
        <v>0</v>
      </c>
      <c r="BS2574" s="114">
        <v>0</v>
      </c>
    </row>
    <row r="2575" spans="1:71" ht="15" x14ac:dyDescent="0.25">
      <c r="A2575" s="1" t="str">
        <f>CONCATENATE(G2575,"-",F2575,"-",H2575)</f>
        <v>999928883-Black-Youth</v>
      </c>
      <c r="B2575" s="1" t="str">
        <f>CONCATENATE(G2575,"-",H2575)</f>
        <v>999928883-Youth</v>
      </c>
      <c r="C2575" s="36" t="s">
        <v>140</v>
      </c>
      <c r="D2575" s="36" t="s">
        <v>1888</v>
      </c>
      <c r="E2575" s="36" t="s">
        <v>17</v>
      </c>
      <c r="F2575" s="41" t="s">
        <v>14</v>
      </c>
      <c r="G2575" s="128">
        <v>999928883</v>
      </c>
      <c r="H2575" s="36" t="s">
        <v>208</v>
      </c>
      <c r="I2575" s="34">
        <f>((L2575)-J2575)+T2575</f>
        <v>184.47499999999999</v>
      </c>
      <c r="J2575" s="34">
        <f>L2575/2</f>
        <v>8.4749999999999996</v>
      </c>
      <c r="K2575" s="37"/>
      <c r="L2575" s="34">
        <f>SUM(N2575,O2575,P2575,Q2575,R2575,M2575)</f>
        <v>16.95</v>
      </c>
      <c r="M2575" s="34">
        <f>AJ2575</f>
        <v>0</v>
      </c>
      <c r="N2575" s="34">
        <f>SUM(AI2575)</f>
        <v>0</v>
      </c>
      <c r="O2575" s="34">
        <f>0</f>
        <v>0</v>
      </c>
      <c r="P2575" s="34">
        <v>0</v>
      </c>
      <c r="Q2575" s="34">
        <v>0</v>
      </c>
      <c r="R2575" s="34">
        <f>AH2575</f>
        <v>16.95</v>
      </c>
      <c r="S2575" s="122"/>
      <c r="T2575" s="41">
        <f>SUM(U2575,AA2575)</f>
        <v>176</v>
      </c>
      <c r="U2575" s="41">
        <f>IF(SUM(V2575:Y2575)&gt;=250, 250,SUM(V2575:Y2575))</f>
        <v>51</v>
      </c>
      <c r="V2575" s="41">
        <v>0</v>
      </c>
      <c r="W2575" s="41">
        <v>0</v>
      </c>
      <c r="X2575" s="41">
        <f>SUM(AL2575,AN2575,BO2575,BS2575)</f>
        <v>0</v>
      </c>
      <c r="Y2575" s="41">
        <f>SUM(AO2575:BN2575)</f>
        <v>51</v>
      </c>
      <c r="Z2575" s="41">
        <f>COUNTIF(AO2575:BN2575, "&gt;0")</f>
        <v>1</v>
      </c>
      <c r="AA2575" s="41">
        <f>SUM(AB2575:AF2575)</f>
        <v>125</v>
      </c>
      <c r="AB2575" s="41">
        <f>BP2575+BQ2575</f>
        <v>0</v>
      </c>
      <c r="AC2575" s="41">
        <v>0</v>
      </c>
      <c r="AD2575" s="41">
        <v>0</v>
      </c>
      <c r="AE2575" s="41">
        <f>SUM(BR2575)</f>
        <v>0</v>
      </c>
      <c r="AF2575" s="41">
        <f>SUM(AM2575)</f>
        <v>125</v>
      </c>
      <c r="AG2575" s="122"/>
      <c r="AH2575" s="36">
        <v>16.95</v>
      </c>
      <c r="AI2575" s="36">
        <v>0</v>
      </c>
      <c r="AJ2575" s="36">
        <v>0</v>
      </c>
      <c r="AK2575" s="121"/>
      <c r="AL2575" s="1">
        <v>0</v>
      </c>
      <c r="AM2575" s="1">
        <v>125</v>
      </c>
      <c r="AN2575" s="1">
        <v>0</v>
      </c>
      <c r="AO2575" s="1">
        <v>0</v>
      </c>
      <c r="AP2575" s="1">
        <v>0</v>
      </c>
      <c r="AQ2575" s="114">
        <v>0</v>
      </c>
      <c r="AR2575" s="1">
        <v>0</v>
      </c>
      <c r="AS2575" s="114">
        <v>0</v>
      </c>
      <c r="AT2575" s="114">
        <v>0</v>
      </c>
      <c r="AU2575" s="114">
        <v>0</v>
      </c>
      <c r="AV2575" s="114">
        <v>0</v>
      </c>
      <c r="AW2575" s="114">
        <v>0</v>
      </c>
      <c r="AX2575" s="114">
        <v>0</v>
      </c>
      <c r="AY2575" s="114">
        <v>51</v>
      </c>
      <c r="AZ2575" s="114">
        <v>0</v>
      </c>
      <c r="BA2575" s="114">
        <v>0</v>
      </c>
      <c r="BB2575" s="114">
        <v>0</v>
      </c>
      <c r="BC2575" s="114">
        <v>0</v>
      </c>
      <c r="BD2575" s="115">
        <v>0</v>
      </c>
      <c r="BE2575" s="114">
        <v>0</v>
      </c>
      <c r="BF2575" s="114">
        <v>0</v>
      </c>
      <c r="BG2575" s="114">
        <v>0</v>
      </c>
      <c r="BH2575" s="114">
        <v>0</v>
      </c>
      <c r="BI2575" s="114">
        <v>0</v>
      </c>
      <c r="BJ2575" s="114">
        <v>0</v>
      </c>
      <c r="BK2575" s="114">
        <v>0</v>
      </c>
      <c r="BL2575" s="114">
        <v>0</v>
      </c>
      <c r="BM2575" s="114">
        <v>0</v>
      </c>
      <c r="BN2575" s="114">
        <v>0</v>
      </c>
      <c r="BO2575" s="114">
        <v>0</v>
      </c>
      <c r="BP2575" s="114">
        <v>0</v>
      </c>
      <c r="BQ2575" s="114">
        <v>0</v>
      </c>
      <c r="BR2575" s="114">
        <v>0</v>
      </c>
      <c r="BS2575" s="114">
        <v>0</v>
      </c>
    </row>
    <row r="2576" spans="1:71" ht="15" x14ac:dyDescent="0.25">
      <c r="A2576" s="1" t="str">
        <f>CONCATENATE(G2576,"-",F2576,"-",H2576)</f>
        <v>999925349-Black-Youth</v>
      </c>
      <c r="B2576" s="1" t="str">
        <f>CONCATENATE(G2576,"-",H2576)</f>
        <v>999925349-Youth</v>
      </c>
      <c r="C2576" s="36" t="s">
        <v>260</v>
      </c>
      <c r="D2576" s="36" t="s">
        <v>117</v>
      </c>
      <c r="E2576" s="36" t="s">
        <v>17</v>
      </c>
      <c r="F2576" s="41" t="s">
        <v>14</v>
      </c>
      <c r="G2576" s="128">
        <v>999925349</v>
      </c>
      <c r="H2576" s="36" t="s">
        <v>208</v>
      </c>
      <c r="I2576" s="34">
        <f>((L2576)-J2576)+T2576</f>
        <v>184</v>
      </c>
      <c r="J2576" s="36"/>
      <c r="K2576" s="35"/>
      <c r="L2576" s="34">
        <f>SUM(N2576,O2576,P2576,Q2576,R2576,M2576)</f>
        <v>0</v>
      </c>
      <c r="M2576" s="34">
        <f>AJ2576</f>
        <v>0</v>
      </c>
      <c r="N2576" s="34">
        <f>SUM(AI2576)</f>
        <v>0</v>
      </c>
      <c r="O2576" s="34">
        <f>0</f>
        <v>0</v>
      </c>
      <c r="P2576" s="34">
        <v>0</v>
      </c>
      <c r="Q2576" s="34">
        <v>0</v>
      </c>
      <c r="R2576" s="34">
        <f>AH2576</f>
        <v>0</v>
      </c>
      <c r="S2576" s="122"/>
      <c r="T2576" s="41">
        <f>SUM(U2576,AA2576)</f>
        <v>184</v>
      </c>
      <c r="U2576" s="41">
        <f>IF(SUM(V2576:Y2576)&gt;=250, 250,SUM(V2576:Y2576))</f>
        <v>89</v>
      </c>
      <c r="V2576" s="41">
        <v>0</v>
      </c>
      <c r="W2576" s="41">
        <v>0</v>
      </c>
      <c r="X2576" s="41">
        <f>SUM(AL2576,AN2576,BO2576,BS2576)</f>
        <v>0</v>
      </c>
      <c r="Y2576" s="41">
        <f>SUM(AO2576:BN2576)</f>
        <v>89</v>
      </c>
      <c r="Z2576" s="41">
        <f>COUNTIF(AO2576:BN2576, "&gt;0")</f>
        <v>2</v>
      </c>
      <c r="AA2576" s="41">
        <f>SUM(AB2576:AF2576)</f>
        <v>95</v>
      </c>
      <c r="AB2576" s="41">
        <f>BP2576+BQ2576</f>
        <v>95</v>
      </c>
      <c r="AC2576" s="41">
        <v>0</v>
      </c>
      <c r="AD2576" s="41">
        <v>0</v>
      </c>
      <c r="AE2576" s="41">
        <f>SUM(BR2576)</f>
        <v>0</v>
      </c>
      <c r="AF2576" s="41">
        <f>SUM(AM2576)</f>
        <v>0</v>
      </c>
      <c r="AG2576" s="122"/>
      <c r="AH2576" s="36">
        <v>0</v>
      </c>
      <c r="AI2576" s="36">
        <v>0</v>
      </c>
      <c r="AJ2576" s="36">
        <v>0</v>
      </c>
      <c r="AK2576" s="121"/>
      <c r="AL2576" s="1">
        <v>0</v>
      </c>
      <c r="AM2576" s="1">
        <v>0</v>
      </c>
      <c r="AN2576" s="1">
        <v>0</v>
      </c>
      <c r="AO2576" s="1">
        <v>0</v>
      </c>
      <c r="AP2576" s="1">
        <v>0</v>
      </c>
      <c r="AQ2576" s="114">
        <v>0</v>
      </c>
      <c r="AR2576" s="1">
        <v>0</v>
      </c>
      <c r="AS2576" s="114">
        <v>0</v>
      </c>
      <c r="AT2576" s="114">
        <v>0</v>
      </c>
      <c r="AU2576" s="114">
        <v>0</v>
      </c>
      <c r="AV2576" s="114">
        <v>0</v>
      </c>
      <c r="AW2576" s="114">
        <v>38</v>
      </c>
      <c r="AX2576" s="114">
        <v>0</v>
      </c>
      <c r="AY2576" s="114">
        <v>0</v>
      </c>
      <c r="AZ2576" s="114">
        <v>0</v>
      </c>
      <c r="BA2576" s="114">
        <v>0</v>
      </c>
      <c r="BB2576" s="114">
        <v>0</v>
      </c>
      <c r="BC2576" s="114">
        <v>0</v>
      </c>
      <c r="BD2576" s="115">
        <v>0</v>
      </c>
      <c r="BE2576" s="114">
        <v>0</v>
      </c>
      <c r="BF2576" s="114">
        <v>0</v>
      </c>
      <c r="BG2576" s="114">
        <v>0</v>
      </c>
      <c r="BH2576" s="114">
        <v>51</v>
      </c>
      <c r="BI2576" s="114">
        <v>0</v>
      </c>
      <c r="BJ2576" s="114">
        <v>0</v>
      </c>
      <c r="BK2576" s="114">
        <v>0</v>
      </c>
      <c r="BL2576" s="114">
        <v>0</v>
      </c>
      <c r="BM2576" s="114">
        <v>0</v>
      </c>
      <c r="BN2576" s="114">
        <v>0</v>
      </c>
      <c r="BO2576" s="114">
        <v>0</v>
      </c>
      <c r="BP2576" s="114">
        <v>0</v>
      </c>
      <c r="BQ2576" s="114">
        <v>95</v>
      </c>
      <c r="BR2576" s="114">
        <v>0</v>
      </c>
      <c r="BS2576" s="114">
        <v>0</v>
      </c>
    </row>
    <row r="2577" spans="1:71" ht="15" x14ac:dyDescent="0.25">
      <c r="A2577" s="1" t="str">
        <f>CONCATENATE(G2577,"-",F2577,"-",H2577)</f>
        <v>999918053-Black-Youth</v>
      </c>
      <c r="B2577" s="1" t="str">
        <f>CONCATENATE(G2577,"-",H2577)</f>
        <v>999918053-Youth</v>
      </c>
      <c r="C2577" s="131" t="s">
        <v>602</v>
      </c>
      <c r="D2577" s="131" t="s">
        <v>61</v>
      </c>
      <c r="E2577" s="131" t="s">
        <v>17</v>
      </c>
      <c r="F2577" s="41" t="s">
        <v>14</v>
      </c>
      <c r="G2577" s="150">
        <v>999918053</v>
      </c>
      <c r="H2577" s="131" t="s">
        <v>208</v>
      </c>
      <c r="I2577" s="34">
        <f>((L2577)-J2577)+T2577</f>
        <v>174</v>
      </c>
      <c r="J2577" s="36"/>
      <c r="K2577" s="35"/>
      <c r="L2577" s="34">
        <f>SUM(N2577,O2577,P2577,Q2577,R2577,M2577)</f>
        <v>0</v>
      </c>
      <c r="M2577" s="34">
        <f>AJ2577</f>
        <v>0</v>
      </c>
      <c r="N2577" s="34">
        <f>SUM(AI2577)</f>
        <v>0</v>
      </c>
      <c r="O2577" s="34">
        <f>0</f>
        <v>0</v>
      </c>
      <c r="P2577" s="34">
        <v>0</v>
      </c>
      <c r="Q2577" s="34">
        <v>0</v>
      </c>
      <c r="R2577" s="34">
        <f>AH2577</f>
        <v>0</v>
      </c>
      <c r="S2577" s="122"/>
      <c r="T2577" s="41">
        <f>SUM(U2577,AA2577)</f>
        <v>174</v>
      </c>
      <c r="U2577" s="41">
        <f>IF(SUM(V2577:Y2577)&gt;=250, 250,SUM(V2577:Y2577))</f>
        <v>79</v>
      </c>
      <c r="V2577" s="41">
        <v>0</v>
      </c>
      <c r="W2577" s="41">
        <v>0</v>
      </c>
      <c r="X2577" s="41">
        <f>SUM(AL2577,AN2577,BO2577,BS2577)</f>
        <v>0</v>
      </c>
      <c r="Y2577" s="41">
        <f>SUM(AO2577:BN2577)</f>
        <v>79</v>
      </c>
      <c r="Z2577" s="41">
        <f>COUNTIF(AO2577:BN2577, "&gt;0")</f>
        <v>2</v>
      </c>
      <c r="AA2577" s="41">
        <f>SUM(AB2577:AF2577)</f>
        <v>95</v>
      </c>
      <c r="AB2577" s="41">
        <f>BP2577+BQ2577</f>
        <v>95</v>
      </c>
      <c r="AC2577" s="41">
        <v>0</v>
      </c>
      <c r="AD2577" s="41">
        <v>0</v>
      </c>
      <c r="AE2577" s="41">
        <f>SUM(BR2577)</f>
        <v>0</v>
      </c>
      <c r="AF2577" s="41">
        <f>SUM(AM2577)</f>
        <v>0</v>
      </c>
      <c r="AG2577" s="122"/>
      <c r="AH2577" s="36">
        <v>0</v>
      </c>
      <c r="AI2577" s="36">
        <v>0</v>
      </c>
      <c r="AJ2577" s="36">
        <v>0</v>
      </c>
      <c r="AK2577" s="121"/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14">
        <v>0</v>
      </c>
      <c r="AR2577" s="1">
        <v>0</v>
      </c>
      <c r="AS2577" s="114">
        <v>0</v>
      </c>
      <c r="AT2577" s="114">
        <v>0</v>
      </c>
      <c r="AU2577" s="114">
        <v>0</v>
      </c>
      <c r="AV2577" s="114">
        <v>0</v>
      </c>
      <c r="AW2577" s="114">
        <v>0</v>
      </c>
      <c r="AX2577" s="114">
        <v>0</v>
      </c>
      <c r="AY2577" s="114">
        <v>0</v>
      </c>
      <c r="AZ2577" s="114">
        <v>0</v>
      </c>
      <c r="BA2577" s="114">
        <v>0</v>
      </c>
      <c r="BB2577" s="114">
        <v>34</v>
      </c>
      <c r="BC2577" s="114">
        <v>0</v>
      </c>
      <c r="BD2577" s="115">
        <v>0</v>
      </c>
      <c r="BE2577" s="114">
        <v>0</v>
      </c>
      <c r="BF2577" s="114">
        <v>0</v>
      </c>
      <c r="BG2577" s="114">
        <v>0</v>
      </c>
      <c r="BH2577" s="114">
        <v>0</v>
      </c>
      <c r="BI2577" s="114">
        <v>45</v>
      </c>
      <c r="BJ2577" s="114">
        <v>0</v>
      </c>
      <c r="BK2577" s="114">
        <v>0</v>
      </c>
      <c r="BL2577" s="114">
        <v>0</v>
      </c>
      <c r="BM2577" s="114">
        <v>0</v>
      </c>
      <c r="BN2577" s="114">
        <v>0</v>
      </c>
      <c r="BO2577" s="114">
        <v>0</v>
      </c>
      <c r="BP2577" s="114">
        <v>0</v>
      </c>
      <c r="BQ2577" s="114">
        <v>95</v>
      </c>
      <c r="BR2577" s="114">
        <v>0</v>
      </c>
      <c r="BS2577" s="114">
        <v>0</v>
      </c>
    </row>
    <row r="2578" spans="1:71" ht="15" x14ac:dyDescent="0.25">
      <c r="A2578" s="1" t="str">
        <f>CONCATENATE(G2578,"-",F2578,"-",H2578)</f>
        <v>999927418-Black-Youth</v>
      </c>
      <c r="B2578" s="1" t="str">
        <f>CONCATENATE(G2578,"-",H2578)</f>
        <v>999927418-Youth</v>
      </c>
      <c r="C2578" s="36" t="s">
        <v>1718</v>
      </c>
      <c r="D2578" s="36" t="s">
        <v>117</v>
      </c>
      <c r="E2578" s="36" t="s">
        <v>17</v>
      </c>
      <c r="F2578" s="41" t="s">
        <v>14</v>
      </c>
      <c r="G2578" s="128">
        <v>999927418</v>
      </c>
      <c r="H2578" s="36" t="s">
        <v>208</v>
      </c>
      <c r="I2578" s="34">
        <f>((L2578)-J2578)+T2578</f>
        <v>161</v>
      </c>
      <c r="J2578" s="34">
        <f>L2578/2</f>
        <v>0</v>
      </c>
      <c r="K2578" s="37"/>
      <c r="L2578" s="34">
        <f>SUM(N2578,O2578,P2578,Q2578,R2578,M2578)</f>
        <v>0</v>
      </c>
      <c r="M2578" s="34">
        <f>AJ2578</f>
        <v>0</v>
      </c>
      <c r="N2578" s="34">
        <f>SUM(AI2578)</f>
        <v>0</v>
      </c>
      <c r="O2578" s="34">
        <f>0</f>
        <v>0</v>
      </c>
      <c r="P2578" s="34">
        <v>0</v>
      </c>
      <c r="Q2578" s="34">
        <v>0</v>
      </c>
      <c r="R2578" s="34">
        <f>AH2578</f>
        <v>0</v>
      </c>
      <c r="S2578" s="122"/>
      <c r="T2578" s="41">
        <f>SUM(U2578,AA2578)</f>
        <v>161</v>
      </c>
      <c r="U2578" s="41">
        <f>IF(SUM(V2578:Y2578)&gt;=250, 250,SUM(V2578:Y2578))</f>
        <v>161</v>
      </c>
      <c r="V2578" s="41">
        <v>0</v>
      </c>
      <c r="W2578" s="41">
        <v>0</v>
      </c>
      <c r="X2578" s="41">
        <f>SUM(AL2578,AN2578,BO2578,BS2578)</f>
        <v>42</v>
      </c>
      <c r="Y2578" s="41">
        <f>SUM(AO2578:BN2578)</f>
        <v>119</v>
      </c>
      <c r="Z2578" s="41">
        <f>COUNTIF(AO2578:BN2578, "&gt;0")</f>
        <v>2</v>
      </c>
      <c r="AA2578" s="41">
        <f>SUM(AB2578:AF2578)</f>
        <v>0</v>
      </c>
      <c r="AB2578" s="41">
        <f>BP2578+BQ2578</f>
        <v>0</v>
      </c>
      <c r="AC2578" s="41">
        <v>0</v>
      </c>
      <c r="AD2578" s="41">
        <v>0</v>
      </c>
      <c r="AE2578" s="41">
        <f>SUM(BR2578)</f>
        <v>0</v>
      </c>
      <c r="AF2578" s="41">
        <f>SUM(AM2578)</f>
        <v>0</v>
      </c>
      <c r="AG2578" s="122"/>
      <c r="AH2578" s="36">
        <v>0</v>
      </c>
      <c r="AI2578" s="126">
        <v>0</v>
      </c>
      <c r="AJ2578" s="36">
        <v>0</v>
      </c>
      <c r="AK2578" s="121"/>
      <c r="AL2578" s="1">
        <v>42</v>
      </c>
      <c r="AM2578" s="1">
        <v>0</v>
      </c>
      <c r="AN2578" s="1">
        <v>0</v>
      </c>
      <c r="AO2578" s="1">
        <v>68</v>
      </c>
      <c r="AP2578" s="1">
        <v>0</v>
      </c>
      <c r="AQ2578" s="114">
        <v>0</v>
      </c>
      <c r="AR2578" s="1">
        <v>0</v>
      </c>
      <c r="AS2578" s="114">
        <v>0</v>
      </c>
      <c r="AT2578" s="114">
        <v>0</v>
      </c>
      <c r="AU2578" s="114">
        <v>0</v>
      </c>
      <c r="AV2578" s="114">
        <v>51</v>
      </c>
      <c r="AW2578" s="114">
        <v>0</v>
      </c>
      <c r="AX2578" s="114">
        <v>0</v>
      </c>
      <c r="AY2578" s="114">
        <v>0</v>
      </c>
      <c r="AZ2578" s="114">
        <v>0</v>
      </c>
      <c r="BA2578" s="114">
        <v>0</v>
      </c>
      <c r="BB2578" s="114">
        <v>0</v>
      </c>
      <c r="BC2578" s="114">
        <v>0</v>
      </c>
      <c r="BD2578" s="115">
        <v>0</v>
      </c>
      <c r="BE2578" s="114">
        <v>0</v>
      </c>
      <c r="BF2578" s="114">
        <v>0</v>
      </c>
      <c r="BG2578" s="114">
        <v>0</v>
      </c>
      <c r="BH2578" s="114">
        <v>0</v>
      </c>
      <c r="BI2578" s="114">
        <v>0</v>
      </c>
      <c r="BJ2578" s="114">
        <v>0</v>
      </c>
      <c r="BK2578" s="114">
        <v>0</v>
      </c>
      <c r="BL2578" s="114">
        <v>0</v>
      </c>
      <c r="BM2578" s="114">
        <v>0</v>
      </c>
      <c r="BN2578" s="114">
        <v>0</v>
      </c>
      <c r="BO2578" s="114">
        <v>0</v>
      </c>
      <c r="BP2578" s="114">
        <v>0</v>
      </c>
      <c r="BQ2578" s="114">
        <v>0</v>
      </c>
      <c r="BR2578" s="114">
        <v>0</v>
      </c>
      <c r="BS2578" s="114">
        <v>0</v>
      </c>
    </row>
    <row r="2579" spans="1:71" ht="15" x14ac:dyDescent="0.25">
      <c r="A2579" s="1" t="str">
        <f>CONCATENATE(G2579,"-",F2579,"-",H2579)</f>
        <v>999933428-Black-Youth</v>
      </c>
      <c r="B2579" s="1" t="str">
        <f>CONCATENATE(G2579,"-",H2579)</f>
        <v>999933428-Youth</v>
      </c>
      <c r="C2579" s="36" t="s">
        <v>764</v>
      </c>
      <c r="D2579" s="36" t="s">
        <v>61</v>
      </c>
      <c r="E2579" s="36" t="s">
        <v>17</v>
      </c>
      <c r="F2579" s="41" t="s">
        <v>14</v>
      </c>
      <c r="G2579" s="128">
        <v>999933428</v>
      </c>
      <c r="H2579" s="36" t="s">
        <v>208</v>
      </c>
      <c r="I2579" s="34">
        <f>((L2579)-J2579)+T2579</f>
        <v>158</v>
      </c>
      <c r="J2579" s="34">
        <f>L2579/2</f>
        <v>0</v>
      </c>
      <c r="K2579" s="37"/>
      <c r="L2579" s="34">
        <f>SUM(N2579,O2579,P2579,Q2579,R2579,M2579)</f>
        <v>0</v>
      </c>
      <c r="M2579" s="34">
        <f>AJ2579</f>
        <v>0</v>
      </c>
      <c r="N2579" s="34">
        <f>SUM(AI2579)</f>
        <v>0</v>
      </c>
      <c r="O2579" s="34">
        <f>0</f>
        <v>0</v>
      </c>
      <c r="P2579" s="34">
        <v>0</v>
      </c>
      <c r="Q2579" s="34">
        <v>0</v>
      </c>
      <c r="R2579" s="34">
        <f>AH2579</f>
        <v>0</v>
      </c>
      <c r="S2579" s="122"/>
      <c r="T2579" s="41">
        <f>SUM(U2579,AA2579)</f>
        <v>158</v>
      </c>
      <c r="U2579" s="41">
        <f>IF(SUM(V2579:Y2579)&gt;=250, 250,SUM(V2579:Y2579))</f>
        <v>158</v>
      </c>
      <c r="V2579" s="41">
        <v>0</v>
      </c>
      <c r="W2579" s="41">
        <v>0</v>
      </c>
      <c r="X2579" s="41">
        <f>SUM(AL2579,AN2579,BO2579,BS2579)</f>
        <v>56</v>
      </c>
      <c r="Y2579" s="41">
        <f>SUM(AO2579:BN2579)</f>
        <v>102</v>
      </c>
      <c r="Z2579" s="41">
        <f>COUNTIF(AO2579:BN2579, "&gt;0")</f>
        <v>2</v>
      </c>
      <c r="AA2579" s="41">
        <f>SUM(AB2579:AF2579)</f>
        <v>0</v>
      </c>
      <c r="AB2579" s="41">
        <f>BP2579+BQ2579</f>
        <v>0</v>
      </c>
      <c r="AC2579" s="41">
        <v>0</v>
      </c>
      <c r="AD2579" s="41">
        <v>0</v>
      </c>
      <c r="AE2579" s="41">
        <f>SUM(BR2579)</f>
        <v>0</v>
      </c>
      <c r="AF2579" s="41">
        <f>SUM(AM2579)</f>
        <v>0</v>
      </c>
      <c r="AG2579" s="122"/>
      <c r="AH2579" s="36">
        <v>0</v>
      </c>
      <c r="AI2579" s="126">
        <v>0</v>
      </c>
      <c r="AJ2579" s="36">
        <v>0</v>
      </c>
      <c r="AK2579" s="121"/>
      <c r="AL2579" s="1">
        <v>56</v>
      </c>
      <c r="AM2579" s="1">
        <v>0</v>
      </c>
      <c r="AN2579" s="1">
        <v>0</v>
      </c>
      <c r="AO2579" s="1">
        <v>51</v>
      </c>
      <c r="AP2579" s="1">
        <v>0</v>
      </c>
      <c r="AQ2579" s="114">
        <v>0</v>
      </c>
      <c r="AR2579" s="1">
        <v>0</v>
      </c>
      <c r="AS2579" s="114">
        <v>0</v>
      </c>
      <c r="AT2579" s="114">
        <v>0</v>
      </c>
      <c r="AU2579" s="114">
        <v>0</v>
      </c>
      <c r="AV2579" s="114">
        <v>51</v>
      </c>
      <c r="AW2579" s="114">
        <v>0</v>
      </c>
      <c r="AX2579" s="114">
        <v>0</v>
      </c>
      <c r="AY2579" s="114">
        <v>0</v>
      </c>
      <c r="AZ2579" s="114">
        <v>0</v>
      </c>
      <c r="BA2579" s="114">
        <v>0</v>
      </c>
      <c r="BB2579" s="114">
        <v>0</v>
      </c>
      <c r="BC2579" s="114">
        <v>0</v>
      </c>
      <c r="BD2579" s="115">
        <v>0</v>
      </c>
      <c r="BE2579" s="114">
        <v>0</v>
      </c>
      <c r="BF2579" s="114">
        <v>0</v>
      </c>
      <c r="BG2579" s="114">
        <v>0</v>
      </c>
      <c r="BH2579" s="114">
        <v>0</v>
      </c>
      <c r="BI2579" s="114">
        <v>0</v>
      </c>
      <c r="BJ2579" s="114">
        <v>0</v>
      </c>
      <c r="BK2579" s="114">
        <v>0</v>
      </c>
      <c r="BL2579" s="114">
        <v>0</v>
      </c>
      <c r="BM2579" s="114">
        <v>0</v>
      </c>
      <c r="BN2579" s="114">
        <v>0</v>
      </c>
      <c r="BO2579" s="114">
        <v>0</v>
      </c>
      <c r="BP2579" s="114">
        <v>0</v>
      </c>
      <c r="BQ2579" s="114">
        <v>0</v>
      </c>
      <c r="BR2579" s="114">
        <v>0</v>
      </c>
      <c r="BS2579" s="114">
        <v>0</v>
      </c>
    </row>
    <row r="2580" spans="1:71" ht="15" x14ac:dyDescent="0.25">
      <c r="A2580" s="1" t="str">
        <f>CONCATENATE(G2580,"-",F2580,"-",H2580)</f>
        <v>999933449-Black-Youth</v>
      </c>
      <c r="B2580" s="1" t="str">
        <f>CONCATENATE(G2580,"-",H2580)</f>
        <v>999933449-Youth</v>
      </c>
      <c r="C2580" s="36" t="s">
        <v>822</v>
      </c>
      <c r="D2580" s="36" t="s">
        <v>401</v>
      </c>
      <c r="E2580" s="36" t="s">
        <v>17</v>
      </c>
      <c r="F2580" s="41" t="s">
        <v>14</v>
      </c>
      <c r="G2580" s="128">
        <v>999933449</v>
      </c>
      <c r="H2580" s="36" t="s">
        <v>208</v>
      </c>
      <c r="I2580" s="34">
        <f>((L2580)-J2580)+T2580</f>
        <v>158</v>
      </c>
      <c r="J2580" s="34">
        <f>L2580/2</f>
        <v>0</v>
      </c>
      <c r="K2580" s="37"/>
      <c r="L2580" s="34">
        <f>SUM(N2580,O2580,P2580,Q2580,R2580,M2580)</f>
        <v>0</v>
      </c>
      <c r="M2580" s="34">
        <f>AJ2580</f>
        <v>0</v>
      </c>
      <c r="N2580" s="34">
        <f>SUM(AI2580)</f>
        <v>0</v>
      </c>
      <c r="O2580" s="34">
        <f>0</f>
        <v>0</v>
      </c>
      <c r="P2580" s="34">
        <v>0</v>
      </c>
      <c r="Q2580" s="34">
        <v>0</v>
      </c>
      <c r="R2580" s="34">
        <f>AH2580</f>
        <v>0</v>
      </c>
      <c r="S2580" s="122"/>
      <c r="T2580" s="41">
        <f>SUM(U2580,AA2580)</f>
        <v>158</v>
      </c>
      <c r="U2580" s="41">
        <f>IF(SUM(V2580:Y2580)&gt;=250, 250,SUM(V2580:Y2580))</f>
        <v>158</v>
      </c>
      <c r="V2580" s="41">
        <v>0</v>
      </c>
      <c r="W2580" s="41">
        <v>0</v>
      </c>
      <c r="X2580" s="41">
        <f>SUM(AL2580,AN2580,BO2580,BS2580)</f>
        <v>56</v>
      </c>
      <c r="Y2580" s="41">
        <f>SUM(AO2580:BN2580)</f>
        <v>102</v>
      </c>
      <c r="Z2580" s="41">
        <f>COUNTIF(AO2580:BN2580, "&gt;0")</f>
        <v>2</v>
      </c>
      <c r="AA2580" s="41">
        <f>SUM(AB2580:AF2580)</f>
        <v>0</v>
      </c>
      <c r="AB2580" s="41">
        <f>BP2580+BQ2580</f>
        <v>0</v>
      </c>
      <c r="AC2580" s="41">
        <v>0</v>
      </c>
      <c r="AD2580" s="41">
        <v>0</v>
      </c>
      <c r="AE2580" s="41">
        <f>SUM(BR2580)</f>
        <v>0</v>
      </c>
      <c r="AF2580" s="41">
        <f>SUM(AM2580)</f>
        <v>0</v>
      </c>
      <c r="AG2580" s="122"/>
      <c r="AH2580" s="36">
        <v>0</v>
      </c>
      <c r="AI2580" s="126">
        <v>0</v>
      </c>
      <c r="AJ2580" s="36">
        <v>0</v>
      </c>
      <c r="AK2580" s="121"/>
      <c r="AL2580" s="1">
        <v>56</v>
      </c>
      <c r="AM2580" s="1">
        <v>0</v>
      </c>
      <c r="AN2580" s="1">
        <v>0</v>
      </c>
      <c r="AO2580" s="1">
        <v>51</v>
      </c>
      <c r="AP2580" s="1">
        <v>0</v>
      </c>
      <c r="AQ2580" s="114">
        <v>0</v>
      </c>
      <c r="AR2580" s="1">
        <v>0</v>
      </c>
      <c r="AS2580" s="114">
        <v>0</v>
      </c>
      <c r="AT2580" s="114">
        <v>0</v>
      </c>
      <c r="AU2580" s="114">
        <v>0</v>
      </c>
      <c r="AV2580" s="114">
        <v>51</v>
      </c>
      <c r="AW2580" s="114">
        <v>0</v>
      </c>
      <c r="AX2580" s="114">
        <v>0</v>
      </c>
      <c r="AY2580" s="114">
        <v>0</v>
      </c>
      <c r="AZ2580" s="114">
        <v>0</v>
      </c>
      <c r="BA2580" s="114">
        <v>0</v>
      </c>
      <c r="BB2580" s="114">
        <v>0</v>
      </c>
      <c r="BC2580" s="114">
        <v>0</v>
      </c>
      <c r="BD2580" s="115">
        <v>0</v>
      </c>
      <c r="BE2580" s="114">
        <v>0</v>
      </c>
      <c r="BF2580" s="114">
        <v>0</v>
      </c>
      <c r="BG2580" s="114">
        <v>0</v>
      </c>
      <c r="BH2580" s="114">
        <v>0</v>
      </c>
      <c r="BI2580" s="114">
        <v>0</v>
      </c>
      <c r="BJ2580" s="114">
        <v>0</v>
      </c>
      <c r="BK2580" s="114">
        <v>0</v>
      </c>
      <c r="BL2580" s="114">
        <v>0</v>
      </c>
      <c r="BM2580" s="114">
        <v>0</v>
      </c>
      <c r="BN2580" s="114">
        <v>0</v>
      </c>
      <c r="BO2580" s="114">
        <v>0</v>
      </c>
      <c r="BP2580" s="114">
        <v>0</v>
      </c>
      <c r="BQ2580" s="114">
        <v>0</v>
      </c>
      <c r="BR2580" s="114">
        <v>0</v>
      </c>
      <c r="BS2580" s="114">
        <v>0</v>
      </c>
    </row>
    <row r="2581" spans="1:71" ht="15" x14ac:dyDescent="0.25">
      <c r="A2581" s="1" t="str">
        <f>CONCATENATE(G2581,"-",F2581,"-",H2581)</f>
        <v>999921793-Black-Youth</v>
      </c>
      <c r="B2581" s="1" t="str">
        <f>CONCATENATE(G2581,"-",H2581)</f>
        <v>999921793-Youth</v>
      </c>
      <c r="C2581" s="43" t="s">
        <v>147</v>
      </c>
      <c r="D2581" s="43" t="s">
        <v>370</v>
      </c>
      <c r="E2581" s="43" t="s">
        <v>17</v>
      </c>
      <c r="F2581" s="41" t="s">
        <v>14</v>
      </c>
      <c r="G2581" s="127">
        <v>999921793</v>
      </c>
      <c r="H2581" s="36" t="s">
        <v>208</v>
      </c>
      <c r="I2581" s="34">
        <f>((L2581)-J2581)+T2581</f>
        <v>126</v>
      </c>
      <c r="J2581" s="34"/>
      <c r="K2581" s="35"/>
      <c r="L2581" s="34">
        <f>SUM(N2581,O2581,P2581,Q2581,R2581,M2581)</f>
        <v>0</v>
      </c>
      <c r="M2581" s="34">
        <f>AJ2581</f>
        <v>0</v>
      </c>
      <c r="N2581" s="34">
        <f>SUM(AI2581)</f>
        <v>0</v>
      </c>
      <c r="O2581" s="34">
        <f>0</f>
        <v>0</v>
      </c>
      <c r="P2581" s="34">
        <v>0</v>
      </c>
      <c r="Q2581" s="34">
        <v>0</v>
      </c>
      <c r="R2581" s="34">
        <f>AH2581</f>
        <v>0</v>
      </c>
      <c r="S2581" s="122"/>
      <c r="T2581" s="41">
        <f>SUM(U2581,AA2581)</f>
        <v>126</v>
      </c>
      <c r="U2581" s="41">
        <f>IF(SUM(V2581:Y2581)&gt;=250, 250,SUM(V2581:Y2581))</f>
        <v>126</v>
      </c>
      <c r="V2581" s="41">
        <v>0</v>
      </c>
      <c r="W2581" s="41">
        <v>0</v>
      </c>
      <c r="X2581" s="41">
        <f>SUM(AL2581,AN2581,BO2581,BS2581)</f>
        <v>75</v>
      </c>
      <c r="Y2581" s="41">
        <f>SUM(AO2581:BN2581)</f>
        <v>51</v>
      </c>
      <c r="Z2581" s="41">
        <f>COUNTIF(AO2581:BN2581, "&gt;0")</f>
        <v>1</v>
      </c>
      <c r="AA2581" s="41">
        <f>SUM(AB2581:AF2581)</f>
        <v>0</v>
      </c>
      <c r="AB2581" s="41">
        <f>BP2581+BQ2581</f>
        <v>0</v>
      </c>
      <c r="AC2581" s="41">
        <v>0</v>
      </c>
      <c r="AD2581" s="41">
        <v>0</v>
      </c>
      <c r="AE2581" s="41">
        <f>SUM(BR2581)</f>
        <v>0</v>
      </c>
      <c r="AF2581" s="41">
        <f>SUM(AM2581)</f>
        <v>0</v>
      </c>
      <c r="AG2581" s="122"/>
      <c r="AH2581" s="36">
        <v>0</v>
      </c>
      <c r="AI2581" s="126">
        <v>0</v>
      </c>
      <c r="AJ2581" s="36">
        <v>0</v>
      </c>
      <c r="AK2581" s="121"/>
      <c r="AL2581" s="1">
        <v>75</v>
      </c>
      <c r="AM2581" s="1">
        <v>0</v>
      </c>
      <c r="AN2581" s="1">
        <v>0</v>
      </c>
      <c r="AO2581" s="1">
        <v>0</v>
      </c>
      <c r="AP2581" s="1">
        <v>0</v>
      </c>
      <c r="AQ2581" s="114">
        <v>0</v>
      </c>
      <c r="AR2581" s="1">
        <v>0</v>
      </c>
      <c r="AS2581" s="114">
        <v>0</v>
      </c>
      <c r="AT2581" s="114">
        <v>0</v>
      </c>
      <c r="AU2581" s="114">
        <v>0</v>
      </c>
      <c r="AV2581" s="114">
        <v>51</v>
      </c>
      <c r="AW2581" s="114">
        <v>0</v>
      </c>
      <c r="AX2581" s="114">
        <v>0</v>
      </c>
      <c r="AY2581" s="114">
        <v>0</v>
      </c>
      <c r="AZ2581" s="114">
        <v>0</v>
      </c>
      <c r="BA2581" s="114">
        <v>0</v>
      </c>
      <c r="BB2581" s="114">
        <v>0</v>
      </c>
      <c r="BC2581" s="114">
        <v>0</v>
      </c>
      <c r="BD2581" s="115">
        <v>0</v>
      </c>
      <c r="BE2581" s="114">
        <v>0</v>
      </c>
      <c r="BF2581" s="114">
        <v>0</v>
      </c>
      <c r="BG2581" s="114">
        <v>0</v>
      </c>
      <c r="BH2581" s="114">
        <v>0</v>
      </c>
      <c r="BI2581" s="114">
        <v>0</v>
      </c>
      <c r="BJ2581" s="114">
        <v>0</v>
      </c>
      <c r="BK2581" s="114">
        <v>0</v>
      </c>
      <c r="BL2581" s="114">
        <v>0</v>
      </c>
      <c r="BM2581" s="114">
        <v>0</v>
      </c>
      <c r="BN2581" s="114">
        <v>0</v>
      </c>
      <c r="BO2581" s="114">
        <v>0</v>
      </c>
      <c r="BP2581" s="114">
        <v>0</v>
      </c>
      <c r="BQ2581" s="114">
        <v>0</v>
      </c>
      <c r="BR2581" s="114">
        <v>0</v>
      </c>
      <c r="BS2581" s="114">
        <v>0</v>
      </c>
    </row>
    <row r="2582" spans="1:71" ht="15" x14ac:dyDescent="0.25">
      <c r="A2582" s="1" t="str">
        <f>CONCATENATE(G2582,"-",F2582,"-",H2582)</f>
        <v>999922565-Black-Youth</v>
      </c>
      <c r="B2582" s="1" t="str">
        <f>CONCATENATE(G2582,"-",H2582)</f>
        <v>999922565-Youth</v>
      </c>
      <c r="C2582" s="36" t="s">
        <v>530</v>
      </c>
      <c r="D2582" s="36" t="s">
        <v>1331</v>
      </c>
      <c r="E2582" s="36" t="s">
        <v>17</v>
      </c>
      <c r="F2582" s="41" t="s">
        <v>14</v>
      </c>
      <c r="G2582" s="128">
        <v>999922565</v>
      </c>
      <c r="H2582" s="36" t="s">
        <v>208</v>
      </c>
      <c r="I2582" s="34">
        <f>((L2582)-J2582)+T2582</f>
        <v>125</v>
      </c>
      <c r="J2582" s="34">
        <f>L2582/2</f>
        <v>0</v>
      </c>
      <c r="K2582" s="37"/>
      <c r="L2582" s="34">
        <f>SUM(N2582,O2582,P2582,Q2582,R2582,M2582)</f>
        <v>0</v>
      </c>
      <c r="M2582" s="34">
        <f>AJ2582</f>
        <v>0</v>
      </c>
      <c r="N2582" s="34">
        <f>SUM(AI2582)</f>
        <v>0</v>
      </c>
      <c r="O2582" s="34">
        <f>0</f>
        <v>0</v>
      </c>
      <c r="P2582" s="34">
        <v>0</v>
      </c>
      <c r="Q2582" s="34">
        <v>0</v>
      </c>
      <c r="R2582" s="34">
        <f>AH2582</f>
        <v>0</v>
      </c>
      <c r="S2582" s="122"/>
      <c r="T2582" s="41">
        <f>SUM(U2582,AA2582)</f>
        <v>125</v>
      </c>
      <c r="U2582" s="41">
        <f>IF(SUM(V2582:Y2582)&gt;=250, 250,SUM(V2582:Y2582))</f>
        <v>0</v>
      </c>
      <c r="V2582" s="41">
        <v>0</v>
      </c>
      <c r="W2582" s="41">
        <v>0</v>
      </c>
      <c r="X2582" s="41">
        <f>SUM(AL2582,AN2582,BO2582,BS2582)</f>
        <v>0</v>
      </c>
      <c r="Y2582" s="41">
        <f>SUM(AO2582:BN2582)</f>
        <v>0</v>
      </c>
      <c r="Z2582" s="41">
        <f>COUNTIF(AO2582:BN2582, "&gt;0")</f>
        <v>0</v>
      </c>
      <c r="AA2582" s="41">
        <f>SUM(AB2582:AF2582)</f>
        <v>125</v>
      </c>
      <c r="AB2582" s="41">
        <f>BP2582+BQ2582</f>
        <v>0</v>
      </c>
      <c r="AC2582" s="41">
        <v>0</v>
      </c>
      <c r="AD2582" s="41">
        <v>0</v>
      </c>
      <c r="AE2582" s="41">
        <f>SUM(BR2582)</f>
        <v>0</v>
      </c>
      <c r="AF2582" s="41">
        <f>SUM(AM2582)</f>
        <v>125</v>
      </c>
      <c r="AG2582" s="122"/>
      <c r="AH2582" s="36">
        <v>0</v>
      </c>
      <c r="AI2582" s="36">
        <v>0</v>
      </c>
      <c r="AJ2582" s="36">
        <v>0</v>
      </c>
      <c r="AK2582" s="121"/>
      <c r="AL2582" s="1">
        <v>0</v>
      </c>
      <c r="AM2582" s="1">
        <v>125</v>
      </c>
      <c r="AN2582" s="1">
        <v>0</v>
      </c>
      <c r="AO2582" s="1">
        <v>0</v>
      </c>
      <c r="AP2582" s="1">
        <v>0</v>
      </c>
      <c r="AQ2582" s="114">
        <v>0</v>
      </c>
      <c r="AR2582" s="1">
        <v>0</v>
      </c>
      <c r="AS2582" s="114">
        <v>0</v>
      </c>
      <c r="AT2582" s="114">
        <v>0</v>
      </c>
      <c r="AU2582" s="114">
        <v>0</v>
      </c>
      <c r="AV2582" s="114">
        <v>0</v>
      </c>
      <c r="AW2582" s="114">
        <v>0</v>
      </c>
      <c r="AX2582" s="114">
        <v>0</v>
      </c>
      <c r="AY2582" s="114">
        <v>0</v>
      </c>
      <c r="AZ2582" s="114">
        <v>0</v>
      </c>
      <c r="BA2582" s="114">
        <v>0</v>
      </c>
      <c r="BB2582" s="114">
        <v>0</v>
      </c>
      <c r="BC2582" s="114">
        <v>0</v>
      </c>
      <c r="BD2582" s="115">
        <v>0</v>
      </c>
      <c r="BE2582" s="114">
        <v>0</v>
      </c>
      <c r="BF2582" s="114">
        <v>0</v>
      </c>
      <c r="BG2582" s="114">
        <v>0</v>
      </c>
      <c r="BH2582" s="114">
        <v>0</v>
      </c>
      <c r="BI2582" s="114">
        <v>0</v>
      </c>
      <c r="BJ2582" s="114">
        <v>0</v>
      </c>
      <c r="BK2582" s="114">
        <v>0</v>
      </c>
      <c r="BL2582" s="114">
        <v>0</v>
      </c>
      <c r="BM2582" s="114">
        <v>0</v>
      </c>
      <c r="BN2582" s="114">
        <v>0</v>
      </c>
      <c r="BO2582" s="114">
        <v>0</v>
      </c>
      <c r="BP2582" s="114">
        <v>0</v>
      </c>
      <c r="BQ2582" s="114">
        <v>0</v>
      </c>
      <c r="BR2582" s="114">
        <v>0</v>
      </c>
      <c r="BS2582" s="114">
        <v>0</v>
      </c>
    </row>
    <row r="2583" spans="1:71" ht="15" x14ac:dyDescent="0.25">
      <c r="A2583" s="1" t="str">
        <f>CONCATENATE(G2583,"-",F2583,"-",H2583)</f>
        <v>999934185-Black-Youth</v>
      </c>
      <c r="B2583" s="1" t="str">
        <f>CONCATENATE(G2583,"-",H2583)</f>
        <v>999934185-Youth</v>
      </c>
      <c r="C2583" s="36" t="s">
        <v>22</v>
      </c>
      <c r="D2583" s="36" t="s">
        <v>2039</v>
      </c>
      <c r="E2583" s="36" t="s">
        <v>17</v>
      </c>
      <c r="F2583" s="41" t="s">
        <v>14</v>
      </c>
      <c r="G2583" s="128">
        <v>999934185</v>
      </c>
      <c r="H2583" s="36" t="s">
        <v>208</v>
      </c>
      <c r="I2583" s="34">
        <f>((L2583)-J2583)+T2583</f>
        <v>119</v>
      </c>
      <c r="J2583" s="34">
        <f>L2583/2</f>
        <v>0</v>
      </c>
      <c r="K2583" s="37"/>
      <c r="L2583" s="34">
        <f>SUM(N2583,O2583,P2583,Q2583,R2583,M2583)</f>
        <v>0</v>
      </c>
      <c r="M2583" s="34">
        <f>AJ2583</f>
        <v>0</v>
      </c>
      <c r="N2583" s="34">
        <f>SUM(AI2583)</f>
        <v>0</v>
      </c>
      <c r="O2583" s="34">
        <f>0</f>
        <v>0</v>
      </c>
      <c r="P2583" s="34">
        <v>0</v>
      </c>
      <c r="Q2583" s="34">
        <v>0</v>
      </c>
      <c r="R2583" s="34">
        <f>AH2583</f>
        <v>0</v>
      </c>
      <c r="S2583" s="122"/>
      <c r="T2583" s="41">
        <f>SUM(U2583,AA2583)</f>
        <v>119</v>
      </c>
      <c r="U2583" s="41">
        <f>IF(SUM(V2583:Y2583)&gt;=250, 250,SUM(V2583:Y2583))</f>
        <v>119</v>
      </c>
      <c r="V2583" s="41">
        <v>0</v>
      </c>
      <c r="W2583" s="41">
        <v>0</v>
      </c>
      <c r="X2583" s="41">
        <f>SUM(AL2583,AN2583,BO2583,BS2583)</f>
        <v>0</v>
      </c>
      <c r="Y2583" s="41">
        <f>SUM(AO2583:BN2583)</f>
        <v>119</v>
      </c>
      <c r="Z2583" s="41">
        <f>COUNTIF(AO2583:BN2583, "&gt;0")</f>
        <v>2</v>
      </c>
      <c r="AA2583" s="41">
        <f>SUM(AB2583:AF2583)</f>
        <v>0</v>
      </c>
      <c r="AB2583" s="41">
        <f>BP2583+BQ2583</f>
        <v>0</v>
      </c>
      <c r="AC2583" s="41">
        <v>0</v>
      </c>
      <c r="AD2583" s="41">
        <v>0</v>
      </c>
      <c r="AE2583" s="41">
        <f>SUM(BR2583)</f>
        <v>0</v>
      </c>
      <c r="AF2583" s="41">
        <f>SUM(AM2583)</f>
        <v>0</v>
      </c>
      <c r="AG2583" s="122"/>
      <c r="AH2583" s="36">
        <v>0</v>
      </c>
      <c r="AI2583" s="126">
        <v>0</v>
      </c>
      <c r="AJ2583" s="36">
        <v>0</v>
      </c>
      <c r="AK2583" s="37"/>
      <c r="AL2583" s="1">
        <v>0</v>
      </c>
      <c r="AM2583" s="1">
        <v>0</v>
      </c>
      <c r="AN2583" s="1">
        <v>0</v>
      </c>
      <c r="AO2583" s="1">
        <v>0</v>
      </c>
      <c r="AP2583" s="1">
        <v>68</v>
      </c>
      <c r="AQ2583" s="114">
        <v>0</v>
      </c>
      <c r="AR2583" s="1">
        <v>0</v>
      </c>
      <c r="AS2583" s="114">
        <v>0</v>
      </c>
      <c r="AT2583" s="114">
        <v>0</v>
      </c>
      <c r="AU2583" s="114">
        <v>0</v>
      </c>
      <c r="AV2583" s="114">
        <v>0</v>
      </c>
      <c r="AW2583" s="114">
        <v>0</v>
      </c>
      <c r="AX2583" s="114">
        <v>0</v>
      </c>
      <c r="AY2583" s="114">
        <v>0</v>
      </c>
      <c r="AZ2583" s="114">
        <v>0</v>
      </c>
      <c r="BA2583" s="114">
        <v>0</v>
      </c>
      <c r="BB2583" s="114">
        <v>0</v>
      </c>
      <c r="BC2583" s="114">
        <v>0</v>
      </c>
      <c r="BD2583" s="115">
        <v>51</v>
      </c>
      <c r="BE2583" s="114">
        <v>0</v>
      </c>
      <c r="BF2583" s="114">
        <v>0</v>
      </c>
      <c r="BG2583" s="114">
        <v>0</v>
      </c>
      <c r="BH2583" s="114">
        <v>0</v>
      </c>
      <c r="BI2583" s="114">
        <v>0</v>
      </c>
      <c r="BJ2583" s="114">
        <v>0</v>
      </c>
      <c r="BK2583" s="114">
        <v>0</v>
      </c>
      <c r="BL2583" s="114">
        <v>0</v>
      </c>
      <c r="BM2583" s="114">
        <v>0</v>
      </c>
      <c r="BN2583" s="114">
        <v>0</v>
      </c>
      <c r="BO2583" s="114">
        <v>0</v>
      </c>
      <c r="BP2583" s="114">
        <v>0</v>
      </c>
      <c r="BQ2583" s="114">
        <v>0</v>
      </c>
      <c r="BR2583" s="114">
        <v>0</v>
      </c>
      <c r="BS2583" s="114">
        <v>0</v>
      </c>
    </row>
    <row r="2584" spans="1:71" ht="15" x14ac:dyDescent="0.25">
      <c r="A2584" s="1" t="str">
        <f>CONCATENATE(G2584,"-",F2584,"-",H2584)</f>
        <v>999921749-Black-Youth</v>
      </c>
      <c r="B2584" s="1" t="str">
        <f>CONCATENATE(G2584,"-",H2584)</f>
        <v>999921749-Youth</v>
      </c>
      <c r="C2584" s="36" t="s">
        <v>781</v>
      </c>
      <c r="D2584" s="36" t="s">
        <v>706</v>
      </c>
      <c r="E2584" s="36" t="s">
        <v>17</v>
      </c>
      <c r="F2584" s="41" t="s">
        <v>14</v>
      </c>
      <c r="G2584" s="128">
        <v>999921749</v>
      </c>
      <c r="H2584" s="36" t="s">
        <v>208</v>
      </c>
      <c r="I2584" s="34">
        <f>((L2584)-J2584)+T2584</f>
        <v>95</v>
      </c>
      <c r="J2584" s="34">
        <f>L2584/2</f>
        <v>0</v>
      </c>
      <c r="K2584" s="37"/>
      <c r="L2584" s="34">
        <f>SUM(N2584,O2584,P2584,Q2584,R2584,M2584)</f>
        <v>0</v>
      </c>
      <c r="M2584" s="34">
        <f>AJ2584</f>
        <v>0</v>
      </c>
      <c r="N2584" s="34">
        <f>SUM(AI2584)</f>
        <v>0</v>
      </c>
      <c r="O2584" s="34">
        <f>0</f>
        <v>0</v>
      </c>
      <c r="P2584" s="34">
        <v>0</v>
      </c>
      <c r="Q2584" s="34">
        <v>0</v>
      </c>
      <c r="R2584" s="34">
        <f>AH2584</f>
        <v>0</v>
      </c>
      <c r="S2584" s="122"/>
      <c r="T2584" s="41">
        <f>SUM(U2584,AA2584)</f>
        <v>95</v>
      </c>
      <c r="U2584" s="41">
        <f>IF(SUM(V2584:Y2584)&gt;=250, 250,SUM(V2584:Y2584))</f>
        <v>0</v>
      </c>
      <c r="V2584" s="41">
        <v>0</v>
      </c>
      <c r="W2584" s="41">
        <v>0</v>
      </c>
      <c r="X2584" s="41">
        <f>SUM(AL2584,AN2584,BO2584,BS2584)</f>
        <v>0</v>
      </c>
      <c r="Y2584" s="41">
        <f>SUM(AO2584:BN2584)</f>
        <v>0</v>
      </c>
      <c r="Z2584" s="41">
        <f>COUNTIF(AO2584:BN2584, "&gt;0")</f>
        <v>0</v>
      </c>
      <c r="AA2584" s="41">
        <f>SUM(AB2584:AF2584)</f>
        <v>95</v>
      </c>
      <c r="AB2584" s="41">
        <f>BP2584+BQ2584</f>
        <v>95</v>
      </c>
      <c r="AC2584" s="41">
        <v>0</v>
      </c>
      <c r="AD2584" s="41">
        <v>0</v>
      </c>
      <c r="AE2584" s="41">
        <f>SUM(BR2584)</f>
        <v>0</v>
      </c>
      <c r="AF2584" s="41">
        <f>SUM(AM2584)</f>
        <v>0</v>
      </c>
      <c r="AG2584" s="37"/>
      <c r="AH2584" s="36">
        <v>0</v>
      </c>
      <c r="AI2584" s="126">
        <v>0</v>
      </c>
      <c r="AJ2584" s="36">
        <v>0</v>
      </c>
      <c r="AK2584" s="121"/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14">
        <v>0</v>
      </c>
      <c r="AR2584" s="1">
        <v>0</v>
      </c>
      <c r="AS2584" s="114">
        <v>0</v>
      </c>
      <c r="AT2584" s="114">
        <v>0</v>
      </c>
      <c r="AU2584" s="114">
        <v>0</v>
      </c>
      <c r="AV2584" s="114">
        <v>0</v>
      </c>
      <c r="AW2584" s="114">
        <v>0</v>
      </c>
      <c r="AX2584" s="114">
        <v>0</v>
      </c>
      <c r="AY2584" s="114">
        <v>0</v>
      </c>
      <c r="AZ2584" s="114">
        <v>0</v>
      </c>
      <c r="BA2584" s="114">
        <v>0</v>
      </c>
      <c r="BB2584" s="114">
        <v>0</v>
      </c>
      <c r="BC2584" s="114">
        <v>0</v>
      </c>
      <c r="BD2584" s="115">
        <v>0</v>
      </c>
      <c r="BE2584" s="114">
        <v>0</v>
      </c>
      <c r="BF2584" s="114">
        <v>0</v>
      </c>
      <c r="BG2584" s="114">
        <v>0</v>
      </c>
      <c r="BH2584" s="114">
        <v>0</v>
      </c>
      <c r="BI2584" s="114">
        <v>0</v>
      </c>
      <c r="BJ2584" s="114">
        <v>0</v>
      </c>
      <c r="BK2584" s="114">
        <v>0</v>
      </c>
      <c r="BL2584" s="114">
        <v>0</v>
      </c>
      <c r="BM2584" s="114">
        <v>0</v>
      </c>
      <c r="BN2584" s="114">
        <v>0</v>
      </c>
      <c r="BO2584" s="114">
        <v>0</v>
      </c>
      <c r="BP2584" s="114">
        <v>0</v>
      </c>
      <c r="BQ2584" s="114">
        <v>95</v>
      </c>
      <c r="BR2584" s="114">
        <v>0</v>
      </c>
      <c r="BS2584" s="114">
        <v>0</v>
      </c>
    </row>
    <row r="2585" spans="1:71" ht="15" x14ac:dyDescent="0.25">
      <c r="A2585" s="1" t="str">
        <f>CONCATENATE(G2585,"-",F2585,"-",H2585)</f>
        <v>999926543-Black-Youth</v>
      </c>
      <c r="B2585" s="1" t="str">
        <f>CONCATENATE(G2585,"-",H2585)</f>
        <v>999926543-Youth</v>
      </c>
      <c r="C2585" s="36" t="s">
        <v>522</v>
      </c>
      <c r="D2585" s="36" t="s">
        <v>1069</v>
      </c>
      <c r="E2585" s="36" t="s">
        <v>17</v>
      </c>
      <c r="F2585" s="36" t="s">
        <v>14</v>
      </c>
      <c r="G2585" s="36">
        <v>999926543</v>
      </c>
      <c r="H2585" s="36" t="s">
        <v>208</v>
      </c>
      <c r="I2585" s="34">
        <f>((L2585)-J2585)+T2585</f>
        <v>95</v>
      </c>
      <c r="J2585" s="34"/>
      <c r="K2585" s="35"/>
      <c r="L2585" s="34">
        <f>SUM(N2585,O2585,P2585,Q2585,R2585,M2585)</f>
        <v>0</v>
      </c>
      <c r="M2585" s="34">
        <f>AJ2585</f>
        <v>0</v>
      </c>
      <c r="N2585" s="34">
        <f>SUM(AI2585)</f>
        <v>0</v>
      </c>
      <c r="O2585" s="34">
        <f>0</f>
        <v>0</v>
      </c>
      <c r="P2585" s="34">
        <v>0</v>
      </c>
      <c r="Q2585" s="34">
        <v>0</v>
      </c>
      <c r="R2585" s="34">
        <f>AH2585</f>
        <v>0</v>
      </c>
      <c r="S2585" s="122"/>
      <c r="T2585" s="41">
        <f>SUM(U2585,AA2585)</f>
        <v>95</v>
      </c>
      <c r="U2585" s="41">
        <f>IF(SUM(V2585:Y2585)&gt;=250, 250,SUM(V2585:Y2585))</f>
        <v>0</v>
      </c>
      <c r="V2585" s="41">
        <v>0</v>
      </c>
      <c r="W2585" s="41">
        <v>0</v>
      </c>
      <c r="X2585" s="41">
        <f>SUM(AL2585,AN2585,BO2585,BS2585)</f>
        <v>0</v>
      </c>
      <c r="Y2585" s="41">
        <f>SUM(AO2585:BN2585)</f>
        <v>0</v>
      </c>
      <c r="Z2585" s="41">
        <f>COUNTIF(AO2585:BN2585, "&gt;0")</f>
        <v>0</v>
      </c>
      <c r="AA2585" s="41">
        <f>SUM(AB2585:AF2585)</f>
        <v>95</v>
      </c>
      <c r="AB2585" s="41">
        <f>BP2585+BQ2585</f>
        <v>95</v>
      </c>
      <c r="AC2585" s="41">
        <v>0</v>
      </c>
      <c r="AD2585" s="41">
        <v>0</v>
      </c>
      <c r="AE2585" s="41">
        <f>SUM(BR2585)</f>
        <v>0</v>
      </c>
      <c r="AF2585" s="41">
        <f>SUM(AM2585)</f>
        <v>0</v>
      </c>
      <c r="AG2585" s="122"/>
      <c r="AH2585" s="36">
        <v>0</v>
      </c>
      <c r="AI2585" s="126">
        <v>0</v>
      </c>
      <c r="AJ2585" s="36">
        <v>0</v>
      </c>
      <c r="AK2585" s="121"/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14">
        <v>0</v>
      </c>
      <c r="AR2585" s="1">
        <v>0</v>
      </c>
      <c r="AS2585" s="114">
        <v>0</v>
      </c>
      <c r="AT2585" s="114">
        <v>0</v>
      </c>
      <c r="AU2585" s="114">
        <v>0</v>
      </c>
      <c r="AV2585" s="114">
        <v>0</v>
      </c>
      <c r="AW2585" s="114">
        <v>0</v>
      </c>
      <c r="AX2585" s="114">
        <v>0</v>
      </c>
      <c r="AY2585" s="114">
        <v>0</v>
      </c>
      <c r="AZ2585" s="114">
        <v>0</v>
      </c>
      <c r="BA2585" s="114">
        <v>0</v>
      </c>
      <c r="BB2585" s="114">
        <v>0</v>
      </c>
      <c r="BC2585" s="114">
        <v>0</v>
      </c>
      <c r="BD2585" s="115">
        <v>0</v>
      </c>
      <c r="BE2585" s="114">
        <v>0</v>
      </c>
      <c r="BF2585" s="114">
        <v>0</v>
      </c>
      <c r="BG2585" s="114">
        <v>0</v>
      </c>
      <c r="BH2585" s="114">
        <v>0</v>
      </c>
      <c r="BI2585" s="114">
        <v>0</v>
      </c>
      <c r="BJ2585" s="114">
        <v>0</v>
      </c>
      <c r="BK2585" s="114">
        <v>0</v>
      </c>
      <c r="BL2585" s="114">
        <v>0</v>
      </c>
      <c r="BM2585" s="114">
        <v>0</v>
      </c>
      <c r="BN2585" s="114">
        <v>0</v>
      </c>
      <c r="BO2585" s="114">
        <v>0</v>
      </c>
      <c r="BP2585" s="114">
        <v>0</v>
      </c>
      <c r="BQ2585" s="114">
        <v>95</v>
      </c>
      <c r="BR2585" s="114">
        <v>0</v>
      </c>
      <c r="BS2585" s="114">
        <v>0</v>
      </c>
    </row>
    <row r="2586" spans="1:71" ht="15" x14ac:dyDescent="0.25">
      <c r="A2586" s="1" t="str">
        <f>CONCATENATE(G2586,"-",F2586,"-",H2586)</f>
        <v>999925643-Black-Youth</v>
      </c>
      <c r="B2586" s="1" t="str">
        <f>CONCATENATE(G2586,"-",H2586)</f>
        <v>999925643-Youth</v>
      </c>
      <c r="C2586" s="36" t="s">
        <v>585</v>
      </c>
      <c r="D2586" s="36" t="s">
        <v>52</v>
      </c>
      <c r="E2586" s="36" t="s">
        <v>17</v>
      </c>
      <c r="F2586" s="41" t="s">
        <v>14</v>
      </c>
      <c r="G2586" s="127">
        <v>999925643</v>
      </c>
      <c r="H2586" s="36" t="s">
        <v>208</v>
      </c>
      <c r="I2586" s="34">
        <f>((L2586)-J2586)+T2586</f>
        <v>90</v>
      </c>
      <c r="J2586" s="34"/>
      <c r="K2586" s="37"/>
      <c r="L2586" s="34">
        <f>SUM(N2586,O2586,P2586,Q2586,R2586,M2586)</f>
        <v>0</v>
      </c>
      <c r="M2586" s="34">
        <f>AJ2586</f>
        <v>0</v>
      </c>
      <c r="N2586" s="34">
        <f>SUM(AI2586)</f>
        <v>0</v>
      </c>
      <c r="O2586" s="34">
        <f>0</f>
        <v>0</v>
      </c>
      <c r="P2586" s="34">
        <v>0</v>
      </c>
      <c r="Q2586" s="34">
        <v>0</v>
      </c>
      <c r="R2586" s="34">
        <f>AH2586</f>
        <v>0</v>
      </c>
      <c r="S2586" s="122"/>
      <c r="T2586" s="41">
        <f>SUM(U2586,AA2586)</f>
        <v>90</v>
      </c>
      <c r="U2586" s="41">
        <f>IF(SUM(V2586:Y2586)&gt;=250, 250,SUM(V2586:Y2586))</f>
        <v>90</v>
      </c>
      <c r="V2586" s="41">
        <v>0</v>
      </c>
      <c r="W2586" s="41">
        <v>0</v>
      </c>
      <c r="X2586" s="41">
        <f>SUM(AL2586,AN2586,BO2586,BS2586)</f>
        <v>0</v>
      </c>
      <c r="Y2586" s="41">
        <f>SUM(AO2586:BN2586)</f>
        <v>90</v>
      </c>
      <c r="Z2586" s="41">
        <f>COUNTIF(AO2586:BN2586, "&gt;0")</f>
        <v>1</v>
      </c>
      <c r="AA2586" s="41">
        <f>SUM(AB2586:AF2586)</f>
        <v>0</v>
      </c>
      <c r="AB2586" s="41">
        <f>BP2586+BQ2586</f>
        <v>0</v>
      </c>
      <c r="AC2586" s="41">
        <v>0</v>
      </c>
      <c r="AD2586" s="41">
        <v>0</v>
      </c>
      <c r="AE2586" s="41">
        <f>SUM(BR2586)</f>
        <v>0</v>
      </c>
      <c r="AF2586" s="41">
        <f>SUM(AM2586)</f>
        <v>0</v>
      </c>
      <c r="AG2586" s="37"/>
      <c r="AH2586" s="36">
        <v>0</v>
      </c>
      <c r="AI2586" s="126">
        <v>0</v>
      </c>
      <c r="AJ2586" s="36">
        <v>0</v>
      </c>
      <c r="AK2586" s="121"/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14">
        <v>0</v>
      </c>
      <c r="AR2586" s="1">
        <v>0</v>
      </c>
      <c r="AS2586" s="114">
        <v>0</v>
      </c>
      <c r="AT2586" s="114">
        <v>0</v>
      </c>
      <c r="AU2586" s="114">
        <v>0</v>
      </c>
      <c r="AV2586" s="114">
        <v>0</v>
      </c>
      <c r="AW2586" s="114">
        <v>0</v>
      </c>
      <c r="AX2586" s="114">
        <v>0</v>
      </c>
      <c r="AY2586" s="114">
        <v>0</v>
      </c>
      <c r="AZ2586" s="114">
        <v>0</v>
      </c>
      <c r="BA2586" s="114">
        <v>0</v>
      </c>
      <c r="BB2586" s="114">
        <v>0</v>
      </c>
      <c r="BC2586" s="114">
        <v>0</v>
      </c>
      <c r="BD2586" s="115">
        <v>0</v>
      </c>
      <c r="BE2586" s="114">
        <v>0</v>
      </c>
      <c r="BF2586" s="114">
        <v>0</v>
      </c>
      <c r="BG2586" s="114">
        <v>0</v>
      </c>
      <c r="BH2586" s="114">
        <v>90</v>
      </c>
      <c r="BI2586" s="114">
        <v>0</v>
      </c>
      <c r="BJ2586" s="114">
        <v>0</v>
      </c>
      <c r="BK2586" s="114">
        <v>0</v>
      </c>
      <c r="BL2586" s="114">
        <v>0</v>
      </c>
      <c r="BM2586" s="114">
        <v>0</v>
      </c>
      <c r="BN2586" s="114">
        <v>0</v>
      </c>
      <c r="BO2586" s="114">
        <v>0</v>
      </c>
      <c r="BP2586" s="114">
        <v>0</v>
      </c>
      <c r="BQ2586" s="114">
        <v>0</v>
      </c>
      <c r="BR2586" s="114">
        <v>0</v>
      </c>
      <c r="BS2586" s="114">
        <v>0</v>
      </c>
    </row>
    <row r="2587" spans="1:71" ht="15" x14ac:dyDescent="0.25">
      <c r="A2587" s="1" t="str">
        <f>CONCATENATE(G2587,"-",F2587,"-",H2587)</f>
        <v>999923340-Black-Youth</v>
      </c>
      <c r="B2587" s="1" t="str">
        <f>CONCATENATE(G2587,"-",H2587)</f>
        <v>999923340-Youth</v>
      </c>
      <c r="C2587" s="36" t="s">
        <v>394</v>
      </c>
      <c r="D2587" s="36" t="s">
        <v>2549</v>
      </c>
      <c r="E2587" s="36" t="s">
        <v>17</v>
      </c>
      <c r="F2587" s="41" t="s">
        <v>14</v>
      </c>
      <c r="G2587" s="128">
        <v>999923340</v>
      </c>
      <c r="H2587" s="36" t="s">
        <v>208</v>
      </c>
      <c r="I2587" s="34">
        <f>((L2587)-J2587)+T2587</f>
        <v>72</v>
      </c>
      <c r="J2587" s="36"/>
      <c r="K2587" s="35"/>
      <c r="L2587" s="34">
        <f>SUM(N2587,O2587,P2587,Q2587,R2587,M2587)</f>
        <v>0</v>
      </c>
      <c r="M2587" s="34">
        <f>AJ2587</f>
        <v>0</v>
      </c>
      <c r="N2587" s="34">
        <f>SUM(AI2587)</f>
        <v>0</v>
      </c>
      <c r="O2587" s="34">
        <f>0</f>
        <v>0</v>
      </c>
      <c r="P2587" s="34">
        <v>0</v>
      </c>
      <c r="Q2587" s="34">
        <v>0</v>
      </c>
      <c r="R2587" s="34">
        <f>AH2587</f>
        <v>0</v>
      </c>
      <c r="S2587" s="122"/>
      <c r="T2587" s="41">
        <f>SUM(U2587,AA2587)</f>
        <v>72</v>
      </c>
      <c r="U2587" s="41">
        <f>IF(SUM(V2587:Y2587)&gt;=250, 250,SUM(V2587:Y2587))</f>
        <v>72</v>
      </c>
      <c r="V2587" s="41">
        <v>0</v>
      </c>
      <c r="W2587" s="41">
        <v>0</v>
      </c>
      <c r="X2587" s="41">
        <f>SUM(AL2587,AN2587,BO2587,BS2587)</f>
        <v>0</v>
      </c>
      <c r="Y2587" s="41">
        <f>SUM(AO2587:BN2587)</f>
        <v>72</v>
      </c>
      <c r="Z2587" s="41">
        <f>COUNTIF(AO2587:BN2587, "&gt;0")</f>
        <v>2</v>
      </c>
      <c r="AA2587" s="41">
        <f>SUM(AB2587:AF2587)</f>
        <v>0</v>
      </c>
      <c r="AB2587" s="41">
        <f>BP2587+BQ2587</f>
        <v>0</v>
      </c>
      <c r="AC2587" s="41">
        <v>0</v>
      </c>
      <c r="AD2587" s="41">
        <v>0</v>
      </c>
      <c r="AE2587" s="41">
        <f>SUM(BR2587)</f>
        <v>0</v>
      </c>
      <c r="AF2587" s="41">
        <f>SUM(AM2587)</f>
        <v>0</v>
      </c>
      <c r="AG2587" s="122"/>
      <c r="AH2587" s="36">
        <v>0</v>
      </c>
      <c r="AI2587" s="126">
        <v>0</v>
      </c>
      <c r="AJ2587" s="36">
        <v>0</v>
      </c>
      <c r="AK2587" s="121"/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14">
        <v>0</v>
      </c>
      <c r="AR2587" s="1">
        <v>0</v>
      </c>
      <c r="AS2587" s="114">
        <v>0</v>
      </c>
      <c r="AT2587" s="114">
        <v>0</v>
      </c>
      <c r="AU2587" s="114">
        <v>0</v>
      </c>
      <c r="AV2587" s="114">
        <v>0</v>
      </c>
      <c r="AW2587" s="114">
        <v>38</v>
      </c>
      <c r="AX2587" s="114">
        <v>0</v>
      </c>
      <c r="AY2587" s="114">
        <v>0</v>
      </c>
      <c r="AZ2587" s="114">
        <v>0</v>
      </c>
      <c r="BA2587" s="114">
        <v>0</v>
      </c>
      <c r="BB2587" s="114">
        <v>0</v>
      </c>
      <c r="BC2587" s="114">
        <v>0</v>
      </c>
      <c r="BD2587" s="115">
        <v>0</v>
      </c>
      <c r="BE2587" s="114">
        <v>0</v>
      </c>
      <c r="BF2587" s="114">
        <v>0</v>
      </c>
      <c r="BG2587" s="114">
        <v>0</v>
      </c>
      <c r="BH2587" s="114">
        <v>0</v>
      </c>
      <c r="BI2587" s="114">
        <v>34</v>
      </c>
      <c r="BJ2587" s="114">
        <v>0</v>
      </c>
      <c r="BK2587" s="114">
        <v>0</v>
      </c>
      <c r="BL2587" s="114">
        <v>0</v>
      </c>
      <c r="BM2587" s="114">
        <v>0</v>
      </c>
      <c r="BN2587" s="114">
        <v>0</v>
      </c>
      <c r="BO2587" s="114">
        <v>0</v>
      </c>
      <c r="BP2587" s="114">
        <v>0</v>
      </c>
      <c r="BQ2587" s="114">
        <v>0</v>
      </c>
      <c r="BR2587" s="114">
        <v>0</v>
      </c>
      <c r="BS2587" s="114">
        <v>0</v>
      </c>
    </row>
    <row r="2588" spans="1:71" ht="15" x14ac:dyDescent="0.25">
      <c r="A2588" s="1" t="str">
        <f>CONCATENATE(G2588,"-",F2588,"-",H2588)</f>
        <v>999921755-Black-Youth</v>
      </c>
      <c r="B2588" s="1" t="str">
        <f>CONCATENATE(G2588,"-",H2588)</f>
        <v>999921755-Youth</v>
      </c>
      <c r="C2588" s="36" t="s">
        <v>1987</v>
      </c>
      <c r="D2588" s="36" t="s">
        <v>1978</v>
      </c>
      <c r="E2588" s="36" t="s">
        <v>17</v>
      </c>
      <c r="F2588" s="41" t="s">
        <v>14</v>
      </c>
      <c r="G2588" s="128">
        <v>999921755</v>
      </c>
      <c r="H2588" s="36" t="s">
        <v>208</v>
      </c>
      <c r="I2588" s="34">
        <f>((L2588)-J2588)+T2588</f>
        <v>68</v>
      </c>
      <c r="J2588" s="34">
        <f>L2588/2</f>
        <v>0</v>
      </c>
      <c r="K2588" s="37"/>
      <c r="L2588" s="34">
        <f>SUM(N2588,O2588,P2588,Q2588,R2588,M2588)</f>
        <v>0</v>
      </c>
      <c r="M2588" s="34">
        <f>AJ2588</f>
        <v>0</v>
      </c>
      <c r="N2588" s="34">
        <f>SUM(AI2588)</f>
        <v>0</v>
      </c>
      <c r="O2588" s="34">
        <f>0</f>
        <v>0</v>
      </c>
      <c r="P2588" s="34">
        <v>0</v>
      </c>
      <c r="Q2588" s="34">
        <v>0</v>
      </c>
      <c r="R2588" s="34">
        <f>AH2588</f>
        <v>0</v>
      </c>
      <c r="S2588" s="122"/>
      <c r="T2588" s="41">
        <f>SUM(U2588,AA2588)</f>
        <v>68</v>
      </c>
      <c r="U2588" s="41">
        <f>IF(SUM(V2588:Y2588)&gt;=250, 250,SUM(V2588:Y2588))</f>
        <v>68</v>
      </c>
      <c r="V2588" s="41">
        <v>0</v>
      </c>
      <c r="W2588" s="41">
        <v>0</v>
      </c>
      <c r="X2588" s="41">
        <f>SUM(AL2588,AN2588,BO2588,BS2588)</f>
        <v>0</v>
      </c>
      <c r="Y2588" s="41">
        <f>SUM(AO2588:BN2588)</f>
        <v>68</v>
      </c>
      <c r="Z2588" s="41">
        <f>COUNTIF(AO2588:BN2588, "&gt;0")</f>
        <v>1</v>
      </c>
      <c r="AA2588" s="41">
        <f>SUM(AB2588:AF2588)</f>
        <v>0</v>
      </c>
      <c r="AB2588" s="41">
        <f>BP2588+BQ2588</f>
        <v>0</v>
      </c>
      <c r="AC2588" s="41">
        <v>0</v>
      </c>
      <c r="AD2588" s="41">
        <v>0</v>
      </c>
      <c r="AE2588" s="41">
        <f>SUM(BR2588)</f>
        <v>0</v>
      </c>
      <c r="AF2588" s="41">
        <f>SUM(AM2588)</f>
        <v>0</v>
      </c>
      <c r="AG2588" s="122"/>
      <c r="AH2588" s="36">
        <v>0</v>
      </c>
      <c r="AI2588" s="126">
        <v>0</v>
      </c>
      <c r="AJ2588" s="36">
        <v>0</v>
      </c>
      <c r="AK2588" s="37"/>
      <c r="AL2588" s="1">
        <v>0</v>
      </c>
      <c r="AM2588" s="1">
        <v>0</v>
      </c>
      <c r="AN2588" s="1">
        <v>0</v>
      </c>
      <c r="AO2588" s="1">
        <v>68</v>
      </c>
      <c r="AP2588" s="1">
        <v>0</v>
      </c>
      <c r="AQ2588" s="114">
        <v>0</v>
      </c>
      <c r="AR2588" s="1">
        <v>0</v>
      </c>
      <c r="AS2588" s="114">
        <v>0</v>
      </c>
      <c r="AT2588" s="114">
        <v>0</v>
      </c>
      <c r="AU2588" s="114">
        <v>0</v>
      </c>
      <c r="AV2588" s="114">
        <v>0</v>
      </c>
      <c r="AW2588" s="114">
        <v>0</v>
      </c>
      <c r="AX2588" s="114">
        <v>0</v>
      </c>
      <c r="AY2588" s="114">
        <v>0</v>
      </c>
      <c r="AZ2588" s="114">
        <v>0</v>
      </c>
      <c r="BA2588" s="114">
        <v>0</v>
      </c>
      <c r="BB2588" s="114">
        <v>0</v>
      </c>
      <c r="BC2588" s="114">
        <v>0</v>
      </c>
      <c r="BD2588" s="115">
        <v>0</v>
      </c>
      <c r="BE2588" s="114">
        <v>0</v>
      </c>
      <c r="BF2588" s="114">
        <v>0</v>
      </c>
      <c r="BG2588" s="114">
        <v>0</v>
      </c>
      <c r="BH2588" s="114">
        <v>0</v>
      </c>
      <c r="BI2588" s="114">
        <v>0</v>
      </c>
      <c r="BJ2588" s="114">
        <v>0</v>
      </c>
      <c r="BK2588" s="114">
        <v>0</v>
      </c>
      <c r="BL2588" s="114">
        <v>0</v>
      </c>
      <c r="BM2588" s="114">
        <v>0</v>
      </c>
      <c r="BN2588" s="114">
        <v>0</v>
      </c>
      <c r="BO2588" s="114">
        <v>0</v>
      </c>
      <c r="BP2588" s="114">
        <v>0</v>
      </c>
      <c r="BQ2588" s="114">
        <v>0</v>
      </c>
      <c r="BR2588" s="114">
        <v>0</v>
      </c>
      <c r="BS2588" s="114">
        <v>0</v>
      </c>
    </row>
    <row r="2589" spans="1:71" ht="15" x14ac:dyDescent="0.25">
      <c r="A2589" s="1" t="str">
        <f>CONCATENATE(G2589,"-",F2589,"-",H2589)</f>
        <v>999922312-Black-Youth</v>
      </c>
      <c r="B2589" s="1" t="str">
        <f>CONCATENATE(G2589,"-",H2589)</f>
        <v>999922312-Youth</v>
      </c>
      <c r="C2589" s="36" t="s">
        <v>394</v>
      </c>
      <c r="D2589" s="36" t="s">
        <v>2982</v>
      </c>
      <c r="E2589" s="36" t="s">
        <v>17</v>
      </c>
      <c r="F2589" s="41" t="s">
        <v>14</v>
      </c>
      <c r="G2589" s="36">
        <v>999922312</v>
      </c>
      <c r="H2589" s="36" t="s">
        <v>208</v>
      </c>
      <c r="I2589" s="34">
        <f>((L2589)-J2589)+T2589</f>
        <v>68</v>
      </c>
      <c r="J2589" s="36"/>
      <c r="K2589" s="35"/>
      <c r="L2589" s="34">
        <f>SUM(N2589,O2589,P2589,Q2589,R2589,M2589)</f>
        <v>0</v>
      </c>
      <c r="M2589" s="34">
        <f>AJ2589</f>
        <v>0</v>
      </c>
      <c r="N2589" s="34">
        <f>SUM(AI2589)</f>
        <v>0</v>
      </c>
      <c r="O2589" s="34">
        <f>0</f>
        <v>0</v>
      </c>
      <c r="P2589" s="34">
        <v>0</v>
      </c>
      <c r="Q2589" s="34">
        <v>0</v>
      </c>
      <c r="R2589" s="34">
        <f>AH2589</f>
        <v>0</v>
      </c>
      <c r="S2589" s="122"/>
      <c r="T2589" s="41">
        <f>SUM(U2589,AA2589)</f>
        <v>68</v>
      </c>
      <c r="U2589" s="41">
        <f>IF(SUM(V2589:Y2589)&gt;=250, 250,SUM(V2589:Y2589))</f>
        <v>68</v>
      </c>
      <c r="V2589" s="41">
        <v>0</v>
      </c>
      <c r="W2589" s="41">
        <v>0</v>
      </c>
      <c r="X2589" s="41">
        <f>SUM(AL2589,AN2589,BO2589,BS2589)</f>
        <v>0</v>
      </c>
      <c r="Y2589" s="41">
        <f>SUM(AO2589:BN2589)</f>
        <v>68</v>
      </c>
      <c r="Z2589" s="41">
        <f>COUNTIF(AO2589:BN2589, "&gt;0")</f>
        <v>1</v>
      </c>
      <c r="AA2589" s="41">
        <f>SUM(AB2589:AF2589)</f>
        <v>0</v>
      </c>
      <c r="AB2589" s="41">
        <f>BP2589+BQ2589</f>
        <v>0</v>
      </c>
      <c r="AC2589" s="41">
        <v>0</v>
      </c>
      <c r="AD2589" s="41">
        <v>0</v>
      </c>
      <c r="AE2589" s="41">
        <f>SUM(BR2589)</f>
        <v>0</v>
      </c>
      <c r="AF2589" s="41">
        <f>SUM(AM2589)</f>
        <v>0</v>
      </c>
      <c r="AG2589" s="122"/>
      <c r="AH2589" s="36">
        <v>0</v>
      </c>
      <c r="AI2589" s="126">
        <v>0</v>
      </c>
      <c r="AJ2589" s="36">
        <v>0</v>
      </c>
      <c r="AK2589" s="121"/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14">
        <v>0</v>
      </c>
      <c r="AR2589" s="1">
        <v>0</v>
      </c>
      <c r="AS2589" s="114">
        <v>0</v>
      </c>
      <c r="AT2589" s="114">
        <v>0</v>
      </c>
      <c r="AU2589" s="114">
        <v>0</v>
      </c>
      <c r="AV2589" s="114">
        <v>0</v>
      </c>
      <c r="AW2589" s="114">
        <v>0</v>
      </c>
      <c r="AX2589" s="114">
        <v>0</v>
      </c>
      <c r="AY2589" s="114">
        <v>0</v>
      </c>
      <c r="AZ2589" s="114">
        <v>0</v>
      </c>
      <c r="BA2589" s="114">
        <v>0</v>
      </c>
      <c r="BB2589" s="114">
        <v>0</v>
      </c>
      <c r="BC2589" s="114">
        <v>0</v>
      </c>
      <c r="BD2589" s="115">
        <v>0</v>
      </c>
      <c r="BE2589" s="114">
        <v>0</v>
      </c>
      <c r="BF2589" s="114">
        <v>0</v>
      </c>
      <c r="BG2589" s="114">
        <v>0</v>
      </c>
      <c r="BH2589" s="114">
        <v>68</v>
      </c>
      <c r="BI2589" s="114">
        <v>0</v>
      </c>
      <c r="BJ2589" s="114">
        <v>0</v>
      </c>
      <c r="BK2589" s="114">
        <v>0</v>
      </c>
      <c r="BL2589" s="114">
        <v>0</v>
      </c>
      <c r="BM2589" s="114">
        <v>0</v>
      </c>
      <c r="BN2589" s="114">
        <v>0</v>
      </c>
      <c r="BO2589" s="114">
        <v>0</v>
      </c>
      <c r="BP2589" s="114">
        <v>0</v>
      </c>
      <c r="BQ2589" s="114">
        <v>0</v>
      </c>
      <c r="BR2589" s="114">
        <v>0</v>
      </c>
      <c r="BS2589" s="114">
        <v>0</v>
      </c>
    </row>
    <row r="2590" spans="1:71" ht="15" x14ac:dyDescent="0.25">
      <c r="A2590" s="1" t="str">
        <f>CONCATENATE(G2590,"-",F2590,"-",H2590)</f>
        <v>999927831-Black-Youth</v>
      </c>
      <c r="B2590" s="1" t="str">
        <f>CONCATENATE(G2590,"-",H2590)</f>
        <v>999927831-Youth</v>
      </c>
      <c r="C2590" s="36" t="s">
        <v>185</v>
      </c>
      <c r="D2590" s="36" t="s">
        <v>393</v>
      </c>
      <c r="E2590" s="36" t="s">
        <v>17</v>
      </c>
      <c r="F2590" s="41" t="s">
        <v>14</v>
      </c>
      <c r="G2590" s="128">
        <v>999927831</v>
      </c>
      <c r="H2590" s="36" t="s">
        <v>208</v>
      </c>
      <c r="I2590" s="34">
        <f>((L2590)-J2590)+T2590</f>
        <v>68</v>
      </c>
      <c r="J2590" s="36"/>
      <c r="K2590" s="35"/>
      <c r="L2590" s="34">
        <f>SUM(N2590,O2590,P2590,Q2590,R2590,M2590)</f>
        <v>0</v>
      </c>
      <c r="M2590" s="34">
        <f>AJ2590</f>
        <v>0</v>
      </c>
      <c r="N2590" s="34">
        <f>SUM(AI2590)</f>
        <v>0</v>
      </c>
      <c r="O2590" s="34">
        <f>0</f>
        <v>0</v>
      </c>
      <c r="P2590" s="34">
        <v>0</v>
      </c>
      <c r="Q2590" s="34">
        <v>0</v>
      </c>
      <c r="R2590" s="34">
        <f>AH2590</f>
        <v>0</v>
      </c>
      <c r="S2590" s="122"/>
      <c r="T2590" s="41">
        <f>SUM(U2590,AA2590)</f>
        <v>68</v>
      </c>
      <c r="U2590" s="41">
        <f>IF(SUM(V2590:Y2590)&gt;=250, 250,SUM(V2590:Y2590))</f>
        <v>68</v>
      </c>
      <c r="V2590" s="41">
        <v>0</v>
      </c>
      <c r="W2590" s="41">
        <v>0</v>
      </c>
      <c r="X2590" s="41">
        <f>SUM(AL2590,AN2590,BO2590,BS2590)</f>
        <v>0</v>
      </c>
      <c r="Y2590" s="41">
        <f>SUM(AO2590:BN2590)</f>
        <v>68</v>
      </c>
      <c r="Z2590" s="41">
        <f>COUNTIF(AO2590:BN2590, "&gt;0")</f>
        <v>1</v>
      </c>
      <c r="AA2590" s="41">
        <f>SUM(AB2590:AF2590)</f>
        <v>0</v>
      </c>
      <c r="AB2590" s="41">
        <f>BP2590+BQ2590</f>
        <v>0</v>
      </c>
      <c r="AC2590" s="41">
        <v>0</v>
      </c>
      <c r="AD2590" s="41">
        <v>0</v>
      </c>
      <c r="AE2590" s="41">
        <f>SUM(BR2590)</f>
        <v>0</v>
      </c>
      <c r="AF2590" s="41">
        <f>SUM(AM2590)</f>
        <v>0</v>
      </c>
      <c r="AG2590" s="122"/>
      <c r="AH2590" s="36">
        <v>0</v>
      </c>
      <c r="AI2590" s="126">
        <v>0</v>
      </c>
      <c r="AJ2590" s="36">
        <v>0</v>
      </c>
      <c r="AK2590" s="121"/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14">
        <v>0</v>
      </c>
      <c r="AR2590" s="1">
        <v>0</v>
      </c>
      <c r="AS2590" s="114">
        <v>0</v>
      </c>
      <c r="AT2590" s="114">
        <v>0</v>
      </c>
      <c r="AU2590" s="114">
        <v>0</v>
      </c>
      <c r="AV2590" s="114">
        <v>0</v>
      </c>
      <c r="AW2590" s="114">
        <v>0</v>
      </c>
      <c r="AX2590" s="114">
        <v>0</v>
      </c>
      <c r="AY2590" s="114">
        <v>68</v>
      </c>
      <c r="AZ2590" s="114">
        <v>0</v>
      </c>
      <c r="BA2590" s="114">
        <v>0</v>
      </c>
      <c r="BB2590" s="114">
        <v>0</v>
      </c>
      <c r="BC2590" s="114">
        <v>0</v>
      </c>
      <c r="BD2590" s="115">
        <v>0</v>
      </c>
      <c r="BE2590" s="114">
        <v>0</v>
      </c>
      <c r="BF2590" s="114">
        <v>0</v>
      </c>
      <c r="BG2590" s="114">
        <v>0</v>
      </c>
      <c r="BH2590" s="114">
        <v>0</v>
      </c>
      <c r="BI2590" s="114">
        <v>0</v>
      </c>
      <c r="BJ2590" s="114">
        <v>0</v>
      </c>
      <c r="BK2590" s="114">
        <v>0</v>
      </c>
      <c r="BL2590" s="114">
        <v>0</v>
      </c>
      <c r="BM2590" s="114">
        <v>0</v>
      </c>
      <c r="BN2590" s="114">
        <v>0</v>
      </c>
      <c r="BO2590" s="114">
        <v>0</v>
      </c>
      <c r="BP2590" s="114">
        <v>0</v>
      </c>
      <c r="BQ2590" s="114">
        <v>0</v>
      </c>
      <c r="BR2590" s="114">
        <v>0</v>
      </c>
      <c r="BS2590" s="114">
        <v>0</v>
      </c>
    </row>
    <row r="2591" spans="1:71" ht="15" x14ac:dyDescent="0.25">
      <c r="A2591" s="1" t="str">
        <f>CONCATENATE(G2591,"-",F2591,"-",H2591)</f>
        <v>999931450-Black-Youth</v>
      </c>
      <c r="B2591" s="1" t="str">
        <f>CONCATENATE(G2591,"-",H2591)</f>
        <v>999931450-Youth</v>
      </c>
      <c r="C2591" s="36" t="s">
        <v>399</v>
      </c>
      <c r="D2591" s="36" t="s">
        <v>52</v>
      </c>
      <c r="E2591" s="36" t="s">
        <v>17</v>
      </c>
      <c r="F2591" s="41" t="s">
        <v>14</v>
      </c>
      <c r="G2591" s="36">
        <v>999931450</v>
      </c>
      <c r="H2591" s="36" t="s">
        <v>208</v>
      </c>
      <c r="I2591" s="34">
        <f>((L2591)-J2591)+T2591</f>
        <v>68</v>
      </c>
      <c r="J2591" s="34">
        <f>L2591/2</f>
        <v>0</v>
      </c>
      <c r="K2591" s="35"/>
      <c r="L2591" s="34">
        <f>SUM(N2591,O2591,P2591,Q2591,R2591,M2591)</f>
        <v>0</v>
      </c>
      <c r="M2591" s="34">
        <f>AJ2591</f>
        <v>0</v>
      </c>
      <c r="N2591" s="34">
        <f>SUM(AI2591)</f>
        <v>0</v>
      </c>
      <c r="O2591" s="34">
        <f>0</f>
        <v>0</v>
      </c>
      <c r="P2591" s="34">
        <v>0</v>
      </c>
      <c r="Q2591" s="34">
        <v>0</v>
      </c>
      <c r="R2591" s="34">
        <f>AH2591</f>
        <v>0</v>
      </c>
      <c r="S2591" s="122"/>
      <c r="T2591" s="41">
        <f>SUM(U2591,AA2591)</f>
        <v>68</v>
      </c>
      <c r="U2591" s="41">
        <f>IF(SUM(V2591:Y2591)&gt;=250, 250,SUM(V2591:Y2591))</f>
        <v>68</v>
      </c>
      <c r="V2591" s="41">
        <v>0</v>
      </c>
      <c r="W2591" s="41">
        <v>0</v>
      </c>
      <c r="X2591" s="41">
        <f>SUM(AL2591,AN2591,BO2591,BS2591)</f>
        <v>0</v>
      </c>
      <c r="Y2591" s="41">
        <f>SUM(AO2591:BN2591)</f>
        <v>68</v>
      </c>
      <c r="Z2591" s="41">
        <f>COUNTIF(AO2591:BN2591, "&gt;0")</f>
        <v>1</v>
      </c>
      <c r="AA2591" s="41">
        <f>SUM(AB2591:AF2591)</f>
        <v>0</v>
      </c>
      <c r="AB2591" s="41">
        <f>BP2591+BQ2591</f>
        <v>0</v>
      </c>
      <c r="AC2591" s="41">
        <v>0</v>
      </c>
      <c r="AD2591" s="41">
        <v>0</v>
      </c>
      <c r="AE2591" s="41">
        <f>SUM(BR2591)</f>
        <v>0</v>
      </c>
      <c r="AF2591" s="41">
        <f>SUM(AM2591)</f>
        <v>0</v>
      </c>
      <c r="AG2591" s="122"/>
      <c r="AH2591" s="36">
        <v>0</v>
      </c>
      <c r="AI2591" s="36">
        <v>0</v>
      </c>
      <c r="AJ2591" s="36">
        <v>0</v>
      </c>
      <c r="AK2591" s="121"/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14">
        <v>0</v>
      </c>
      <c r="AR2591" s="1">
        <v>0</v>
      </c>
      <c r="AS2591" s="114">
        <v>0</v>
      </c>
      <c r="AT2591" s="114">
        <v>0</v>
      </c>
      <c r="AU2591" s="114">
        <v>0</v>
      </c>
      <c r="AV2591" s="114">
        <v>0</v>
      </c>
      <c r="AW2591" s="114">
        <v>0</v>
      </c>
      <c r="AX2591" s="114">
        <v>0</v>
      </c>
      <c r="AY2591" s="114">
        <v>0</v>
      </c>
      <c r="AZ2591" s="114">
        <v>0</v>
      </c>
      <c r="BA2591" s="114">
        <v>0</v>
      </c>
      <c r="BB2591" s="114">
        <v>0</v>
      </c>
      <c r="BC2591" s="114">
        <v>0</v>
      </c>
      <c r="BD2591" s="115">
        <v>0</v>
      </c>
      <c r="BE2591" s="114">
        <v>0</v>
      </c>
      <c r="BF2591" s="114">
        <v>0</v>
      </c>
      <c r="BG2591" s="114">
        <v>0</v>
      </c>
      <c r="BH2591" s="114">
        <v>68</v>
      </c>
      <c r="BI2591" s="114">
        <v>0</v>
      </c>
      <c r="BJ2591" s="114">
        <v>0</v>
      </c>
      <c r="BK2591" s="114">
        <v>0</v>
      </c>
      <c r="BL2591" s="114">
        <v>0</v>
      </c>
      <c r="BM2591" s="114">
        <v>0</v>
      </c>
      <c r="BN2591" s="114">
        <v>0</v>
      </c>
      <c r="BO2591" s="114">
        <v>0</v>
      </c>
      <c r="BP2591" s="114">
        <v>0</v>
      </c>
      <c r="BQ2591" s="114">
        <v>0</v>
      </c>
      <c r="BR2591" s="114">
        <v>0</v>
      </c>
      <c r="BS2591" s="114">
        <v>0</v>
      </c>
    </row>
    <row r="2592" spans="1:71" ht="15" x14ac:dyDescent="0.25">
      <c r="A2592" s="1" t="str">
        <f>CONCATENATE(G2592,"-",F2592,"-",H2592)</f>
        <v>999927839-Black-Youth</v>
      </c>
      <c r="B2592" s="1" t="str">
        <f>CONCATENATE(G2592,"-",H2592)</f>
        <v>999927839-Youth</v>
      </c>
      <c r="C2592" s="36" t="s">
        <v>2212</v>
      </c>
      <c r="D2592" s="131" t="s">
        <v>2213</v>
      </c>
      <c r="E2592" s="36" t="s">
        <v>17</v>
      </c>
      <c r="F2592" s="41" t="s">
        <v>14</v>
      </c>
      <c r="G2592" s="128">
        <v>999927839</v>
      </c>
      <c r="H2592" s="36" t="s">
        <v>208</v>
      </c>
      <c r="I2592" s="34">
        <f>((L2592)-J2592)+T2592</f>
        <v>60</v>
      </c>
      <c r="J2592" s="36"/>
      <c r="K2592" s="35"/>
      <c r="L2592" s="34">
        <f>SUM(N2592,O2592,P2592,Q2592,R2592,M2592)</f>
        <v>0</v>
      </c>
      <c r="M2592" s="34">
        <f>AJ2592</f>
        <v>0</v>
      </c>
      <c r="N2592" s="34">
        <f>SUM(AI2592)</f>
        <v>0</v>
      </c>
      <c r="O2592" s="34">
        <f>0</f>
        <v>0</v>
      </c>
      <c r="P2592" s="34">
        <v>0</v>
      </c>
      <c r="Q2592" s="34">
        <v>0</v>
      </c>
      <c r="R2592" s="34">
        <f>AH2592</f>
        <v>0</v>
      </c>
      <c r="S2592" s="122"/>
      <c r="T2592" s="41">
        <f>SUM(U2592,AA2592)</f>
        <v>60</v>
      </c>
      <c r="U2592" s="41">
        <f>IF(SUM(V2592:Y2592)&gt;=250, 250,SUM(V2592:Y2592))</f>
        <v>60</v>
      </c>
      <c r="V2592" s="41">
        <v>0</v>
      </c>
      <c r="W2592" s="41">
        <v>0</v>
      </c>
      <c r="X2592" s="41">
        <f>SUM(AL2592,AN2592,BO2592,BS2592)</f>
        <v>0</v>
      </c>
      <c r="Y2592" s="41">
        <f>SUM(AO2592:BN2592)</f>
        <v>60</v>
      </c>
      <c r="Z2592" s="41">
        <f>COUNTIF(AO2592:BN2592, "&gt;0")</f>
        <v>1</v>
      </c>
      <c r="AA2592" s="41">
        <f>SUM(AB2592:AF2592)</f>
        <v>0</v>
      </c>
      <c r="AB2592" s="41">
        <f>BP2592+BQ2592</f>
        <v>0</v>
      </c>
      <c r="AC2592" s="41">
        <v>0</v>
      </c>
      <c r="AD2592" s="41">
        <v>0</v>
      </c>
      <c r="AE2592" s="41">
        <f>SUM(BR2592)</f>
        <v>0</v>
      </c>
      <c r="AF2592" s="41">
        <f>SUM(AM2592)</f>
        <v>0</v>
      </c>
      <c r="AG2592" s="122"/>
      <c r="AH2592" s="36">
        <v>0</v>
      </c>
      <c r="AI2592" s="126">
        <v>0</v>
      </c>
      <c r="AJ2592" s="36">
        <v>0</v>
      </c>
      <c r="AK2592" s="121"/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14">
        <v>0</v>
      </c>
      <c r="AR2592" s="1">
        <v>0</v>
      </c>
      <c r="AS2592" s="114">
        <v>60</v>
      </c>
      <c r="AT2592" s="114">
        <v>0</v>
      </c>
      <c r="AU2592" s="114">
        <v>0</v>
      </c>
      <c r="AV2592" s="114">
        <v>0</v>
      </c>
      <c r="AW2592" s="114">
        <v>0</v>
      </c>
      <c r="AX2592" s="114">
        <v>0</v>
      </c>
      <c r="AY2592" s="114">
        <v>0</v>
      </c>
      <c r="AZ2592" s="114">
        <v>0</v>
      </c>
      <c r="BA2592" s="114">
        <v>0</v>
      </c>
      <c r="BB2592" s="114">
        <v>0</v>
      </c>
      <c r="BC2592" s="114">
        <v>0</v>
      </c>
      <c r="BD2592" s="115">
        <v>0</v>
      </c>
      <c r="BE2592" s="114">
        <v>0</v>
      </c>
      <c r="BF2592" s="114">
        <v>0</v>
      </c>
      <c r="BG2592" s="114">
        <v>0</v>
      </c>
      <c r="BH2592" s="114">
        <v>0</v>
      </c>
      <c r="BI2592" s="114">
        <v>0</v>
      </c>
      <c r="BJ2592" s="114">
        <v>0</v>
      </c>
      <c r="BK2592" s="114">
        <v>0</v>
      </c>
      <c r="BL2592" s="114">
        <v>0</v>
      </c>
      <c r="BM2592" s="114">
        <v>0</v>
      </c>
      <c r="BN2592" s="114">
        <v>0</v>
      </c>
      <c r="BO2592" s="114">
        <v>0</v>
      </c>
      <c r="BP2592" s="114">
        <v>0</v>
      </c>
      <c r="BQ2592" s="114">
        <v>0</v>
      </c>
      <c r="BR2592" s="114">
        <v>0</v>
      </c>
      <c r="BS2592" s="114">
        <v>0</v>
      </c>
    </row>
    <row r="2593" spans="1:71" ht="15" x14ac:dyDescent="0.25">
      <c r="A2593" s="1" t="str">
        <f>CONCATENATE(G2593,"-",F2593,"-",H2593)</f>
        <v>999935822-Black-Youth</v>
      </c>
      <c r="B2593" s="1" t="str">
        <f>CONCATENATE(G2593,"-",H2593)</f>
        <v>999935822-Youth</v>
      </c>
      <c r="C2593" s="36" t="s">
        <v>223</v>
      </c>
      <c r="D2593" s="36" t="s">
        <v>52</v>
      </c>
      <c r="E2593" s="36" t="s">
        <v>17</v>
      </c>
      <c r="F2593" s="36" t="s">
        <v>14</v>
      </c>
      <c r="G2593" s="36">
        <v>999935822</v>
      </c>
      <c r="H2593" s="36" t="s">
        <v>208</v>
      </c>
      <c r="I2593" s="34">
        <f>((L2593)-J2593)+T2593</f>
        <v>60</v>
      </c>
      <c r="J2593" s="34">
        <f>L2593/2</f>
        <v>0</v>
      </c>
      <c r="K2593" s="37"/>
      <c r="L2593" s="34">
        <f>SUM(N2593,O2593,P2593,Q2593,R2593,M2593)</f>
        <v>0</v>
      </c>
      <c r="M2593" s="34">
        <f>AJ2593</f>
        <v>0</v>
      </c>
      <c r="N2593" s="34">
        <f>SUM(AI2593)</f>
        <v>0</v>
      </c>
      <c r="O2593" s="34">
        <f>0</f>
        <v>0</v>
      </c>
      <c r="P2593" s="34">
        <v>0</v>
      </c>
      <c r="Q2593" s="34">
        <v>0</v>
      </c>
      <c r="R2593" s="34">
        <f>AH2593</f>
        <v>0</v>
      </c>
      <c r="S2593" s="122"/>
      <c r="T2593" s="41">
        <f>SUM(U2593,AA2593)</f>
        <v>60</v>
      </c>
      <c r="U2593" s="41">
        <f>IF(SUM(V2593:Y2593)&gt;=250, 250,SUM(V2593:Y2593))</f>
        <v>60</v>
      </c>
      <c r="V2593" s="41">
        <v>0</v>
      </c>
      <c r="W2593" s="41">
        <v>0</v>
      </c>
      <c r="X2593" s="41">
        <f>SUM(AL2593,AN2593,BO2593,BS2593)</f>
        <v>0</v>
      </c>
      <c r="Y2593" s="41">
        <f>SUM(AO2593:BN2593)</f>
        <v>60</v>
      </c>
      <c r="Z2593" s="41">
        <f>COUNTIF(AO2593:BN2593, "&gt;0")</f>
        <v>1</v>
      </c>
      <c r="AA2593" s="41">
        <f>SUM(AB2593:AF2593)</f>
        <v>0</v>
      </c>
      <c r="AB2593" s="41">
        <f>BP2593+BQ2593</f>
        <v>0</v>
      </c>
      <c r="AC2593" s="41">
        <v>0</v>
      </c>
      <c r="AD2593" s="41">
        <v>0</v>
      </c>
      <c r="AE2593" s="41">
        <f>SUM(BR2593)</f>
        <v>0</v>
      </c>
      <c r="AF2593" s="41">
        <f>SUM(AM2593)</f>
        <v>0</v>
      </c>
      <c r="AG2593" s="122"/>
      <c r="AH2593" s="36">
        <v>0</v>
      </c>
      <c r="AI2593" s="126">
        <v>0</v>
      </c>
      <c r="AJ2593" s="36">
        <v>0</v>
      </c>
      <c r="AK2593" s="121"/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14">
        <v>0</v>
      </c>
      <c r="AR2593" s="1">
        <v>0</v>
      </c>
      <c r="AS2593" s="114">
        <v>0</v>
      </c>
      <c r="AT2593" s="114">
        <v>0</v>
      </c>
      <c r="AU2593" s="114">
        <v>0</v>
      </c>
      <c r="AV2593" s="114">
        <v>0</v>
      </c>
      <c r="AW2593" s="114">
        <v>0</v>
      </c>
      <c r="AX2593" s="114">
        <v>0</v>
      </c>
      <c r="AY2593" s="114">
        <v>0</v>
      </c>
      <c r="AZ2593" s="114">
        <v>0</v>
      </c>
      <c r="BA2593" s="114">
        <v>0</v>
      </c>
      <c r="BB2593" s="114">
        <v>0</v>
      </c>
      <c r="BC2593" s="114">
        <v>0</v>
      </c>
      <c r="BD2593" s="115">
        <v>0</v>
      </c>
      <c r="BE2593" s="114">
        <v>0</v>
      </c>
      <c r="BF2593" s="114">
        <v>0</v>
      </c>
      <c r="BG2593" s="114">
        <v>0</v>
      </c>
      <c r="BH2593" s="114">
        <v>0</v>
      </c>
      <c r="BI2593" s="114">
        <v>0</v>
      </c>
      <c r="BJ2593" s="114">
        <v>0</v>
      </c>
      <c r="BK2593" s="114">
        <v>0</v>
      </c>
      <c r="BL2593" s="114">
        <v>60</v>
      </c>
      <c r="BM2593" s="114">
        <v>0</v>
      </c>
      <c r="BN2593" s="114">
        <v>0</v>
      </c>
      <c r="BO2593" s="114">
        <v>0</v>
      </c>
      <c r="BP2593" s="114">
        <v>0</v>
      </c>
      <c r="BQ2593" s="114">
        <v>0</v>
      </c>
      <c r="BR2593" s="114">
        <v>0</v>
      </c>
      <c r="BS2593" s="114">
        <v>0</v>
      </c>
    </row>
    <row r="2594" spans="1:71" ht="15" x14ac:dyDescent="0.25">
      <c r="A2594" s="1" t="str">
        <f>CONCATENATE(G2594,"-",F2594,"-",H2594)</f>
        <v>999930012-Black-Youth</v>
      </c>
      <c r="B2594" s="1" t="str">
        <f>CONCATENATE(G2594,"-",H2594)</f>
        <v>999930012-Youth</v>
      </c>
      <c r="C2594" s="36" t="s">
        <v>188</v>
      </c>
      <c r="D2594" s="36" t="s">
        <v>50</v>
      </c>
      <c r="E2594" s="36" t="s">
        <v>17</v>
      </c>
      <c r="F2594" s="41" t="s">
        <v>14</v>
      </c>
      <c r="G2594" s="36">
        <v>999930012</v>
      </c>
      <c r="H2594" s="36" t="s">
        <v>208</v>
      </c>
      <c r="I2594" s="34">
        <f>((L2594)-J2594)+T2594</f>
        <v>51</v>
      </c>
      <c r="J2594" s="36"/>
      <c r="K2594" s="35"/>
      <c r="L2594" s="34">
        <f>SUM(N2594,O2594,P2594,Q2594,R2594,M2594)</f>
        <v>0</v>
      </c>
      <c r="M2594" s="34">
        <f>AJ2594</f>
        <v>0</v>
      </c>
      <c r="N2594" s="34">
        <f>SUM(AI2594)</f>
        <v>0</v>
      </c>
      <c r="O2594" s="34">
        <f>0</f>
        <v>0</v>
      </c>
      <c r="P2594" s="34">
        <v>0</v>
      </c>
      <c r="Q2594" s="34">
        <v>0</v>
      </c>
      <c r="R2594" s="34">
        <f>AH2594</f>
        <v>0</v>
      </c>
      <c r="S2594" s="122"/>
      <c r="T2594" s="41">
        <f>SUM(U2594,AA2594)</f>
        <v>51</v>
      </c>
      <c r="U2594" s="41">
        <f>IF(SUM(V2594:Y2594)&gt;=250, 250,SUM(V2594:Y2594))</f>
        <v>51</v>
      </c>
      <c r="V2594" s="41">
        <v>0</v>
      </c>
      <c r="W2594" s="41">
        <v>0</v>
      </c>
      <c r="X2594" s="41">
        <f>SUM(AL2594,AN2594,BO2594,BS2594)</f>
        <v>0</v>
      </c>
      <c r="Y2594" s="41">
        <f>SUM(AO2594:BN2594)</f>
        <v>51</v>
      </c>
      <c r="Z2594" s="41">
        <f>COUNTIF(AO2594:BN2594, "&gt;0")</f>
        <v>1</v>
      </c>
      <c r="AA2594" s="41">
        <f>SUM(AB2594:AF2594)</f>
        <v>0</v>
      </c>
      <c r="AB2594" s="41">
        <f>BP2594+BQ2594</f>
        <v>0</v>
      </c>
      <c r="AC2594" s="41">
        <v>0</v>
      </c>
      <c r="AD2594" s="41">
        <v>0</v>
      </c>
      <c r="AE2594" s="41">
        <f>SUM(BR2594)</f>
        <v>0</v>
      </c>
      <c r="AF2594" s="41">
        <f>SUM(AM2594)</f>
        <v>0</v>
      </c>
      <c r="AG2594" s="122"/>
      <c r="AH2594" s="36">
        <v>0</v>
      </c>
      <c r="AI2594" s="126">
        <v>0</v>
      </c>
      <c r="AJ2594" s="36">
        <v>0</v>
      </c>
      <c r="AK2594" s="121"/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14">
        <v>0</v>
      </c>
      <c r="AR2594" s="1">
        <v>0</v>
      </c>
      <c r="AS2594" s="114">
        <v>0</v>
      </c>
      <c r="AT2594" s="114">
        <v>0</v>
      </c>
      <c r="AU2594" s="114">
        <v>0</v>
      </c>
      <c r="AV2594" s="114">
        <v>0</v>
      </c>
      <c r="AW2594" s="114">
        <v>0</v>
      </c>
      <c r="AX2594" s="114">
        <v>0</v>
      </c>
      <c r="AY2594" s="114">
        <v>0</v>
      </c>
      <c r="AZ2594" s="114">
        <v>0</v>
      </c>
      <c r="BA2594" s="114">
        <v>0</v>
      </c>
      <c r="BB2594" s="114">
        <v>0</v>
      </c>
      <c r="BC2594" s="114">
        <v>0</v>
      </c>
      <c r="BD2594" s="115">
        <v>0</v>
      </c>
      <c r="BE2594" s="114">
        <v>0</v>
      </c>
      <c r="BF2594" s="114">
        <v>0</v>
      </c>
      <c r="BG2594" s="114">
        <v>0</v>
      </c>
      <c r="BH2594" s="114">
        <v>51</v>
      </c>
      <c r="BI2594" s="114">
        <v>0</v>
      </c>
      <c r="BJ2594" s="114">
        <v>0</v>
      </c>
      <c r="BK2594" s="114">
        <v>0</v>
      </c>
      <c r="BL2594" s="114">
        <v>0</v>
      </c>
      <c r="BM2594" s="114">
        <v>0</v>
      </c>
      <c r="BN2594" s="114">
        <v>0</v>
      </c>
      <c r="BO2594" s="114">
        <v>0</v>
      </c>
      <c r="BP2594" s="114">
        <v>0</v>
      </c>
      <c r="BQ2594" s="114">
        <v>0</v>
      </c>
      <c r="BR2594" s="114">
        <v>0</v>
      </c>
      <c r="BS2594" s="114">
        <v>0</v>
      </c>
    </row>
    <row r="2595" spans="1:71" ht="15" x14ac:dyDescent="0.25">
      <c r="A2595" s="1" t="str">
        <f>CONCATENATE(G2595,"-",F2595,"-",H2595)</f>
        <v>999932855-Black-Youth</v>
      </c>
      <c r="B2595" s="1" t="str">
        <f>CONCATENATE(G2595,"-",H2595)</f>
        <v>999932855-Youth</v>
      </c>
      <c r="C2595" s="36" t="s">
        <v>945</v>
      </c>
      <c r="D2595" s="36" t="s">
        <v>770</v>
      </c>
      <c r="E2595" s="36" t="s">
        <v>17</v>
      </c>
      <c r="F2595" s="41" t="s">
        <v>14</v>
      </c>
      <c r="G2595" s="36">
        <v>999932855</v>
      </c>
      <c r="H2595" s="36" t="s">
        <v>208</v>
      </c>
      <c r="I2595" s="34">
        <f>((L2595)-J2595)+T2595</f>
        <v>51</v>
      </c>
      <c r="J2595" s="36"/>
      <c r="K2595" s="35"/>
      <c r="L2595" s="34">
        <f>SUM(N2595,O2595,P2595,Q2595,R2595,M2595)</f>
        <v>0</v>
      </c>
      <c r="M2595" s="34">
        <f>AJ2595</f>
        <v>0</v>
      </c>
      <c r="N2595" s="34">
        <f>SUM(AI2595)</f>
        <v>0</v>
      </c>
      <c r="O2595" s="34">
        <f>0</f>
        <v>0</v>
      </c>
      <c r="P2595" s="34">
        <v>0</v>
      </c>
      <c r="Q2595" s="34">
        <v>0</v>
      </c>
      <c r="R2595" s="34">
        <f>AH2595</f>
        <v>0</v>
      </c>
      <c r="S2595" s="122"/>
      <c r="T2595" s="41">
        <f>SUM(U2595,AA2595)</f>
        <v>51</v>
      </c>
      <c r="U2595" s="41">
        <f>IF(SUM(V2595:Y2595)&gt;=250, 250,SUM(V2595:Y2595))</f>
        <v>51</v>
      </c>
      <c r="V2595" s="41">
        <v>0</v>
      </c>
      <c r="W2595" s="41">
        <v>0</v>
      </c>
      <c r="X2595" s="41">
        <f>SUM(AL2595,AN2595,BO2595,BS2595)</f>
        <v>0</v>
      </c>
      <c r="Y2595" s="41">
        <f>SUM(AO2595:BN2595)</f>
        <v>51</v>
      </c>
      <c r="Z2595" s="41">
        <f>COUNTIF(AO2595:BN2595, "&gt;0")</f>
        <v>1</v>
      </c>
      <c r="AA2595" s="41">
        <f>SUM(AB2595:AF2595)</f>
        <v>0</v>
      </c>
      <c r="AB2595" s="41">
        <f>BP2595+BQ2595</f>
        <v>0</v>
      </c>
      <c r="AC2595" s="41">
        <v>0</v>
      </c>
      <c r="AD2595" s="41">
        <v>0</v>
      </c>
      <c r="AE2595" s="41">
        <f>SUM(BR2595)</f>
        <v>0</v>
      </c>
      <c r="AF2595" s="41">
        <f>SUM(AM2595)</f>
        <v>0</v>
      </c>
      <c r="AG2595" s="122"/>
      <c r="AH2595" s="36">
        <v>0</v>
      </c>
      <c r="AI2595" s="126">
        <v>0</v>
      </c>
      <c r="AJ2595" s="36">
        <v>0</v>
      </c>
      <c r="AK2595" s="121"/>
      <c r="AL2595" s="1">
        <v>0</v>
      </c>
      <c r="AM2595" s="1">
        <v>0</v>
      </c>
      <c r="AN2595" s="1">
        <v>0</v>
      </c>
      <c r="AO2595" s="1">
        <v>0</v>
      </c>
      <c r="AP2595" s="1">
        <v>0</v>
      </c>
      <c r="AQ2595" s="114">
        <v>0</v>
      </c>
      <c r="AR2595" s="1">
        <v>0</v>
      </c>
      <c r="AS2595" s="114">
        <v>0</v>
      </c>
      <c r="AT2595" s="114">
        <v>0</v>
      </c>
      <c r="AU2595" s="114">
        <v>0</v>
      </c>
      <c r="AV2595" s="114">
        <v>0</v>
      </c>
      <c r="AW2595" s="114">
        <v>0</v>
      </c>
      <c r="AX2595" s="114">
        <v>0</v>
      </c>
      <c r="AY2595" s="114">
        <v>0</v>
      </c>
      <c r="AZ2595" s="114">
        <v>0</v>
      </c>
      <c r="BA2595" s="114">
        <v>0</v>
      </c>
      <c r="BB2595" s="114">
        <v>0</v>
      </c>
      <c r="BC2595" s="114">
        <v>0</v>
      </c>
      <c r="BD2595" s="115">
        <v>0</v>
      </c>
      <c r="BE2595" s="114">
        <v>0</v>
      </c>
      <c r="BF2595" s="114">
        <v>0</v>
      </c>
      <c r="BG2595" s="114">
        <v>0</v>
      </c>
      <c r="BH2595" s="114">
        <v>51</v>
      </c>
      <c r="BI2595" s="114">
        <v>0</v>
      </c>
      <c r="BJ2595" s="114">
        <v>0</v>
      </c>
      <c r="BK2595" s="114">
        <v>0</v>
      </c>
      <c r="BL2595" s="114">
        <v>0</v>
      </c>
      <c r="BM2595" s="114">
        <v>0</v>
      </c>
      <c r="BN2595" s="114">
        <v>0</v>
      </c>
      <c r="BO2595" s="114">
        <v>0</v>
      </c>
      <c r="BP2595" s="114">
        <v>0</v>
      </c>
      <c r="BQ2595" s="114">
        <v>0</v>
      </c>
      <c r="BR2595" s="114">
        <v>0</v>
      </c>
      <c r="BS2595" s="114">
        <v>0</v>
      </c>
    </row>
    <row r="2596" spans="1:71" ht="15" x14ac:dyDescent="0.25">
      <c r="A2596" s="1" t="str">
        <f>CONCATENATE(G2596,"-",F2596,"-",H2596)</f>
        <v>999933903-Black-Youth</v>
      </c>
      <c r="B2596" s="1" t="str">
        <f>CONCATENATE(G2596,"-",H2596)</f>
        <v>999933903-Youth</v>
      </c>
      <c r="C2596" s="36" t="s">
        <v>2040</v>
      </c>
      <c r="D2596" s="36" t="s">
        <v>2041</v>
      </c>
      <c r="E2596" s="36" t="s">
        <v>17</v>
      </c>
      <c r="F2596" s="41" t="s">
        <v>14</v>
      </c>
      <c r="G2596" s="128">
        <v>999933903</v>
      </c>
      <c r="H2596" s="36" t="s">
        <v>208</v>
      </c>
      <c r="I2596" s="34">
        <f>((L2596)-J2596)+T2596</f>
        <v>51</v>
      </c>
      <c r="J2596" s="34">
        <f>L2596/2</f>
        <v>0</v>
      </c>
      <c r="K2596" s="37"/>
      <c r="L2596" s="34">
        <f>SUM(N2596,O2596,P2596,Q2596,R2596,M2596)</f>
        <v>0</v>
      </c>
      <c r="M2596" s="34">
        <f>AJ2596</f>
        <v>0</v>
      </c>
      <c r="N2596" s="34">
        <f>SUM(AI2596)</f>
        <v>0</v>
      </c>
      <c r="O2596" s="34">
        <f>0</f>
        <v>0</v>
      </c>
      <c r="P2596" s="34">
        <v>0</v>
      </c>
      <c r="Q2596" s="34">
        <v>0</v>
      </c>
      <c r="R2596" s="34">
        <f>AH2596</f>
        <v>0</v>
      </c>
      <c r="S2596" s="122"/>
      <c r="T2596" s="41">
        <f>SUM(U2596,AA2596)</f>
        <v>51</v>
      </c>
      <c r="U2596" s="41">
        <f>IF(SUM(V2596:Y2596)&gt;=250, 250,SUM(V2596:Y2596))</f>
        <v>51</v>
      </c>
      <c r="V2596" s="41">
        <v>0</v>
      </c>
      <c r="W2596" s="41">
        <v>0</v>
      </c>
      <c r="X2596" s="41">
        <f>SUM(AL2596,AN2596,BO2596,BS2596)</f>
        <v>0</v>
      </c>
      <c r="Y2596" s="41">
        <f>SUM(AO2596:BN2596)</f>
        <v>51</v>
      </c>
      <c r="Z2596" s="41">
        <f>COUNTIF(AO2596:BN2596, "&gt;0")</f>
        <v>1</v>
      </c>
      <c r="AA2596" s="41">
        <f>SUM(AB2596:AF2596)</f>
        <v>0</v>
      </c>
      <c r="AB2596" s="41">
        <f>BP2596+BQ2596</f>
        <v>0</v>
      </c>
      <c r="AC2596" s="41">
        <v>0</v>
      </c>
      <c r="AD2596" s="41">
        <v>0</v>
      </c>
      <c r="AE2596" s="41">
        <f>SUM(BR2596)</f>
        <v>0</v>
      </c>
      <c r="AF2596" s="41">
        <f>SUM(AM2596)</f>
        <v>0</v>
      </c>
      <c r="AG2596" s="122"/>
      <c r="AH2596" s="36">
        <v>0</v>
      </c>
      <c r="AI2596" s="126">
        <v>0</v>
      </c>
      <c r="AJ2596" s="36">
        <v>0</v>
      </c>
      <c r="AK2596" s="37"/>
      <c r="AL2596" s="1">
        <v>0</v>
      </c>
      <c r="AM2596" s="1">
        <v>0</v>
      </c>
      <c r="AN2596" s="1">
        <v>0</v>
      </c>
      <c r="AO2596" s="1">
        <v>0</v>
      </c>
      <c r="AP2596" s="1">
        <v>51</v>
      </c>
      <c r="AQ2596" s="114">
        <v>0</v>
      </c>
      <c r="AR2596" s="1">
        <v>0</v>
      </c>
      <c r="AS2596" s="114">
        <v>0</v>
      </c>
      <c r="AT2596" s="114">
        <v>0</v>
      </c>
      <c r="AU2596" s="114">
        <v>0</v>
      </c>
      <c r="AV2596" s="114">
        <v>0</v>
      </c>
      <c r="AW2596" s="114">
        <v>0</v>
      </c>
      <c r="AX2596" s="114">
        <v>0</v>
      </c>
      <c r="AY2596" s="114">
        <v>0</v>
      </c>
      <c r="AZ2596" s="114">
        <v>0</v>
      </c>
      <c r="BA2596" s="114">
        <v>0</v>
      </c>
      <c r="BB2596" s="114">
        <v>0</v>
      </c>
      <c r="BC2596" s="114">
        <v>0</v>
      </c>
      <c r="BD2596" s="115">
        <v>0</v>
      </c>
      <c r="BE2596" s="114">
        <v>0</v>
      </c>
      <c r="BF2596" s="114">
        <v>0</v>
      </c>
      <c r="BG2596" s="114">
        <v>0</v>
      </c>
      <c r="BH2596" s="114">
        <v>0</v>
      </c>
      <c r="BI2596" s="114">
        <v>0</v>
      </c>
      <c r="BJ2596" s="114">
        <v>0</v>
      </c>
      <c r="BK2596" s="114">
        <v>0</v>
      </c>
      <c r="BL2596" s="114">
        <v>0</v>
      </c>
      <c r="BM2596" s="114">
        <v>0</v>
      </c>
      <c r="BN2596" s="114">
        <v>0</v>
      </c>
      <c r="BO2596" s="114">
        <v>0</v>
      </c>
      <c r="BP2596" s="114">
        <v>0</v>
      </c>
      <c r="BQ2596" s="114">
        <v>0</v>
      </c>
      <c r="BR2596" s="114">
        <v>0</v>
      </c>
      <c r="BS2596" s="114">
        <v>0</v>
      </c>
    </row>
    <row r="2597" spans="1:71" ht="15" x14ac:dyDescent="0.25">
      <c r="A2597" s="1" t="str">
        <f>CONCATENATE(G2597,"-",F2597,"-",H2597)</f>
        <v>999933986-Black-Youth</v>
      </c>
      <c r="B2597" s="1" t="str">
        <f>CONCATENATE(G2597,"-",H2597)</f>
        <v>999933986-Youth</v>
      </c>
      <c r="C2597" s="36" t="s">
        <v>728</v>
      </c>
      <c r="D2597" s="36" t="s">
        <v>61</v>
      </c>
      <c r="E2597" s="36" t="s">
        <v>17</v>
      </c>
      <c r="F2597" s="41" t="s">
        <v>14</v>
      </c>
      <c r="G2597" s="128">
        <v>999933986</v>
      </c>
      <c r="H2597" s="36" t="s">
        <v>208</v>
      </c>
      <c r="I2597" s="34">
        <f>((L2597)-J2597)+T2597</f>
        <v>51</v>
      </c>
      <c r="J2597" s="34">
        <f>L2597/2</f>
        <v>0</v>
      </c>
      <c r="K2597" s="37"/>
      <c r="L2597" s="34">
        <f>SUM(N2597,O2597,P2597,Q2597,R2597,M2597)</f>
        <v>0</v>
      </c>
      <c r="M2597" s="34">
        <f>AJ2597</f>
        <v>0</v>
      </c>
      <c r="N2597" s="34">
        <f>SUM(AI2597)</f>
        <v>0</v>
      </c>
      <c r="O2597" s="34">
        <f>0</f>
        <v>0</v>
      </c>
      <c r="P2597" s="34">
        <v>0</v>
      </c>
      <c r="Q2597" s="34">
        <v>0</v>
      </c>
      <c r="R2597" s="34">
        <f>AH2597</f>
        <v>0</v>
      </c>
      <c r="S2597" s="122"/>
      <c r="T2597" s="41">
        <f>SUM(U2597,AA2597)</f>
        <v>51</v>
      </c>
      <c r="U2597" s="41">
        <f>IF(SUM(V2597:Y2597)&gt;=250, 250,SUM(V2597:Y2597))</f>
        <v>51</v>
      </c>
      <c r="V2597" s="41">
        <v>0</v>
      </c>
      <c r="W2597" s="41">
        <v>0</v>
      </c>
      <c r="X2597" s="41">
        <f>SUM(AL2597,AN2597,BO2597,BS2597)</f>
        <v>0</v>
      </c>
      <c r="Y2597" s="41">
        <f>SUM(AO2597:BN2597)</f>
        <v>51</v>
      </c>
      <c r="Z2597" s="41">
        <f>COUNTIF(AO2597:BN2597, "&gt;0")</f>
        <v>1</v>
      </c>
      <c r="AA2597" s="41">
        <f>SUM(AB2597:AF2597)</f>
        <v>0</v>
      </c>
      <c r="AB2597" s="41">
        <f>BP2597+BQ2597</f>
        <v>0</v>
      </c>
      <c r="AC2597" s="41">
        <v>0</v>
      </c>
      <c r="AD2597" s="41">
        <v>0</v>
      </c>
      <c r="AE2597" s="41">
        <f>SUM(BR2597)</f>
        <v>0</v>
      </c>
      <c r="AF2597" s="41">
        <f>SUM(AM2597)</f>
        <v>0</v>
      </c>
      <c r="AG2597" s="122"/>
      <c r="AH2597" s="36">
        <v>0</v>
      </c>
      <c r="AI2597" s="126">
        <v>0</v>
      </c>
      <c r="AJ2597" s="36">
        <v>0</v>
      </c>
      <c r="AK2597" s="37"/>
      <c r="AL2597" s="1">
        <v>0</v>
      </c>
      <c r="AM2597" s="1">
        <v>0</v>
      </c>
      <c r="AN2597" s="1">
        <v>0</v>
      </c>
      <c r="AO2597" s="1">
        <v>51</v>
      </c>
      <c r="AP2597" s="1">
        <v>0</v>
      </c>
      <c r="AQ2597" s="114">
        <v>0</v>
      </c>
      <c r="AR2597" s="1">
        <v>0</v>
      </c>
      <c r="AS2597" s="114">
        <v>0</v>
      </c>
      <c r="AT2597" s="114">
        <v>0</v>
      </c>
      <c r="AU2597" s="114">
        <v>0</v>
      </c>
      <c r="AV2597" s="114">
        <v>0</v>
      </c>
      <c r="AW2597" s="114">
        <v>0</v>
      </c>
      <c r="AX2597" s="114">
        <v>0</v>
      </c>
      <c r="AY2597" s="114">
        <v>0</v>
      </c>
      <c r="AZ2597" s="114">
        <v>0</v>
      </c>
      <c r="BA2597" s="114">
        <v>0</v>
      </c>
      <c r="BB2597" s="114">
        <v>0</v>
      </c>
      <c r="BC2597" s="114">
        <v>0</v>
      </c>
      <c r="BD2597" s="115">
        <v>0</v>
      </c>
      <c r="BE2597" s="114">
        <v>0</v>
      </c>
      <c r="BF2597" s="114">
        <v>0</v>
      </c>
      <c r="BG2597" s="114">
        <v>0</v>
      </c>
      <c r="BH2597" s="114">
        <v>0</v>
      </c>
      <c r="BI2597" s="114">
        <v>0</v>
      </c>
      <c r="BJ2597" s="114">
        <v>0</v>
      </c>
      <c r="BK2597" s="114">
        <v>0</v>
      </c>
      <c r="BL2597" s="114">
        <v>0</v>
      </c>
      <c r="BM2597" s="114">
        <v>0</v>
      </c>
      <c r="BN2597" s="114">
        <v>0</v>
      </c>
      <c r="BO2597" s="114">
        <v>0</v>
      </c>
      <c r="BP2597" s="114">
        <v>0</v>
      </c>
      <c r="BQ2597" s="114">
        <v>0</v>
      </c>
      <c r="BR2597" s="114">
        <v>0</v>
      </c>
      <c r="BS2597" s="114">
        <v>0</v>
      </c>
    </row>
    <row r="2598" spans="1:71" ht="15" x14ac:dyDescent="0.25">
      <c r="A2598" s="1" t="str">
        <f>CONCATENATE(G2598,"-",F2598,"-",H2598)</f>
        <v>999934226-Black-Youth</v>
      </c>
      <c r="B2598" s="1" t="str">
        <f>CONCATENATE(G2598,"-",H2598)</f>
        <v>999934226-Youth</v>
      </c>
      <c r="C2598" s="36" t="s">
        <v>373</v>
      </c>
      <c r="D2598" s="36" t="s">
        <v>1307</v>
      </c>
      <c r="E2598" s="36" t="s">
        <v>17</v>
      </c>
      <c r="F2598" s="41" t="s">
        <v>14</v>
      </c>
      <c r="G2598" s="128">
        <v>999934226</v>
      </c>
      <c r="H2598" s="36" t="s">
        <v>208</v>
      </c>
      <c r="I2598" s="34">
        <f>((L2598)-J2598)+T2598</f>
        <v>51</v>
      </c>
      <c r="J2598" s="36"/>
      <c r="K2598" s="35"/>
      <c r="L2598" s="34">
        <f>SUM(N2598,O2598,P2598,Q2598,R2598,M2598)</f>
        <v>0</v>
      </c>
      <c r="M2598" s="34">
        <f>AJ2598</f>
        <v>0</v>
      </c>
      <c r="N2598" s="34">
        <f>SUM(AI2598)</f>
        <v>0</v>
      </c>
      <c r="O2598" s="34">
        <f>0</f>
        <v>0</v>
      </c>
      <c r="P2598" s="34">
        <v>0</v>
      </c>
      <c r="Q2598" s="34">
        <v>0</v>
      </c>
      <c r="R2598" s="34">
        <f>AH2598</f>
        <v>0</v>
      </c>
      <c r="S2598" s="122"/>
      <c r="T2598" s="41">
        <f>SUM(U2598,AA2598)</f>
        <v>51</v>
      </c>
      <c r="U2598" s="41">
        <f>IF(SUM(V2598:Y2598)&gt;=250, 250,SUM(V2598:Y2598))</f>
        <v>51</v>
      </c>
      <c r="V2598" s="41">
        <v>0</v>
      </c>
      <c r="W2598" s="41">
        <v>0</v>
      </c>
      <c r="X2598" s="41">
        <f>SUM(AL2598,AN2598,BO2598,BS2598)</f>
        <v>0</v>
      </c>
      <c r="Y2598" s="41">
        <f>SUM(AO2598:BN2598)</f>
        <v>51</v>
      </c>
      <c r="Z2598" s="41">
        <f>COUNTIF(AO2598:BN2598, "&gt;0")</f>
        <v>1</v>
      </c>
      <c r="AA2598" s="41">
        <f>SUM(AB2598:AF2598)</f>
        <v>0</v>
      </c>
      <c r="AB2598" s="41">
        <f>BP2598+BQ2598</f>
        <v>0</v>
      </c>
      <c r="AC2598" s="41">
        <v>0</v>
      </c>
      <c r="AD2598" s="41">
        <v>0</v>
      </c>
      <c r="AE2598" s="41">
        <f>SUM(BR2598)</f>
        <v>0</v>
      </c>
      <c r="AF2598" s="41">
        <f>SUM(AM2598)</f>
        <v>0</v>
      </c>
      <c r="AG2598" s="122"/>
      <c r="AH2598" s="36">
        <v>0</v>
      </c>
      <c r="AI2598" s="126">
        <v>0</v>
      </c>
      <c r="AJ2598" s="36">
        <v>0</v>
      </c>
      <c r="AK2598" s="121"/>
      <c r="AL2598" s="1">
        <v>0</v>
      </c>
      <c r="AM2598" s="1">
        <v>0</v>
      </c>
      <c r="AN2598" s="1">
        <v>0</v>
      </c>
      <c r="AO2598" s="1">
        <v>0</v>
      </c>
      <c r="AP2598" s="1">
        <v>0</v>
      </c>
      <c r="AQ2598" s="114">
        <v>0</v>
      </c>
      <c r="AR2598" s="1">
        <v>0</v>
      </c>
      <c r="AS2598" s="114">
        <v>0</v>
      </c>
      <c r="AT2598" s="114">
        <v>0</v>
      </c>
      <c r="AU2598" s="114">
        <v>0</v>
      </c>
      <c r="AV2598" s="114">
        <v>0</v>
      </c>
      <c r="AW2598" s="114">
        <v>0</v>
      </c>
      <c r="AX2598" s="114">
        <v>0</v>
      </c>
      <c r="AY2598" s="114">
        <v>51</v>
      </c>
      <c r="AZ2598" s="114">
        <v>0</v>
      </c>
      <c r="BA2598" s="114">
        <v>0</v>
      </c>
      <c r="BB2598" s="114">
        <v>0</v>
      </c>
      <c r="BC2598" s="114">
        <v>0</v>
      </c>
      <c r="BD2598" s="115">
        <v>0</v>
      </c>
      <c r="BE2598" s="114">
        <v>0</v>
      </c>
      <c r="BF2598" s="114">
        <v>0</v>
      </c>
      <c r="BG2598" s="114">
        <v>0</v>
      </c>
      <c r="BH2598" s="114">
        <v>0</v>
      </c>
      <c r="BI2598" s="114">
        <v>0</v>
      </c>
      <c r="BJ2598" s="114">
        <v>0</v>
      </c>
      <c r="BK2598" s="114">
        <v>0</v>
      </c>
      <c r="BL2598" s="114">
        <v>0</v>
      </c>
      <c r="BM2598" s="114">
        <v>0</v>
      </c>
      <c r="BN2598" s="114">
        <v>0</v>
      </c>
      <c r="BO2598" s="114">
        <v>0</v>
      </c>
      <c r="BP2598" s="114">
        <v>0</v>
      </c>
      <c r="BQ2598" s="114">
        <v>0</v>
      </c>
      <c r="BR2598" s="114">
        <v>0</v>
      </c>
      <c r="BS2598" s="114">
        <v>0</v>
      </c>
    </row>
    <row r="2599" spans="1:71" ht="15" x14ac:dyDescent="0.25">
      <c r="A2599" s="1" t="str">
        <f>CONCATENATE(G2599,"-",F2599,"-",H2599)</f>
        <v>999926294-Black-Youth</v>
      </c>
      <c r="B2599" s="1" t="str">
        <f>CONCATENATE(G2599,"-",H2599)</f>
        <v>999926294-Youth</v>
      </c>
      <c r="C2599" s="36" t="s">
        <v>1952</v>
      </c>
      <c r="D2599" s="36" t="s">
        <v>1953</v>
      </c>
      <c r="E2599" s="36" t="s">
        <v>17</v>
      </c>
      <c r="F2599" s="41" t="s">
        <v>14</v>
      </c>
      <c r="G2599" s="128">
        <v>999926294</v>
      </c>
      <c r="H2599" s="36" t="s">
        <v>208</v>
      </c>
      <c r="I2599" s="34">
        <f>((L2599)-J2599)+T2599</f>
        <v>28</v>
      </c>
      <c r="J2599" s="34">
        <f>L2599/2</f>
        <v>0</v>
      </c>
      <c r="K2599" s="37"/>
      <c r="L2599" s="34">
        <f>SUM(N2599,O2599,P2599,Q2599,R2599,M2599)</f>
        <v>0</v>
      </c>
      <c r="M2599" s="34">
        <f>AJ2599</f>
        <v>0</v>
      </c>
      <c r="N2599" s="34">
        <f>SUM(AI2599)</f>
        <v>0</v>
      </c>
      <c r="O2599" s="34">
        <f>0</f>
        <v>0</v>
      </c>
      <c r="P2599" s="34">
        <v>0</v>
      </c>
      <c r="Q2599" s="34">
        <v>0</v>
      </c>
      <c r="R2599" s="34">
        <f>AH2599</f>
        <v>0</v>
      </c>
      <c r="S2599" s="122"/>
      <c r="T2599" s="41">
        <f>SUM(U2599,AA2599)</f>
        <v>28</v>
      </c>
      <c r="U2599" s="41">
        <f>IF(SUM(V2599:Y2599)&gt;=250, 250,SUM(V2599:Y2599))</f>
        <v>28</v>
      </c>
      <c r="V2599" s="41">
        <v>0</v>
      </c>
      <c r="W2599" s="41">
        <v>0</v>
      </c>
      <c r="X2599" s="41">
        <f>SUM(AL2599,AN2599,BO2599,BS2599)</f>
        <v>28</v>
      </c>
      <c r="Y2599" s="41">
        <f>SUM(AO2599:BN2599)</f>
        <v>0</v>
      </c>
      <c r="Z2599" s="41">
        <f>COUNTIF(AO2599:BN2599, "&gt;0")</f>
        <v>0</v>
      </c>
      <c r="AA2599" s="41">
        <f>SUM(AB2599:AF2599)</f>
        <v>0</v>
      </c>
      <c r="AB2599" s="41">
        <f>BP2599+BQ2599</f>
        <v>0</v>
      </c>
      <c r="AC2599" s="41">
        <v>0</v>
      </c>
      <c r="AD2599" s="41">
        <v>0</v>
      </c>
      <c r="AE2599" s="41">
        <f>SUM(BR2599)</f>
        <v>0</v>
      </c>
      <c r="AF2599" s="41">
        <f>SUM(AM2599)</f>
        <v>0</v>
      </c>
      <c r="AG2599" s="122"/>
      <c r="AH2599" s="36">
        <v>0</v>
      </c>
      <c r="AI2599" s="126">
        <v>0</v>
      </c>
      <c r="AJ2599" s="36">
        <v>0</v>
      </c>
      <c r="AK2599" s="37"/>
      <c r="AL2599" s="1">
        <v>0</v>
      </c>
      <c r="AM2599" s="1">
        <v>0</v>
      </c>
      <c r="AN2599" s="1">
        <v>28</v>
      </c>
      <c r="AO2599" s="1">
        <v>0</v>
      </c>
      <c r="AP2599" s="1">
        <v>0</v>
      </c>
      <c r="AQ2599" s="114">
        <v>0</v>
      </c>
      <c r="AR2599" s="1">
        <v>0</v>
      </c>
      <c r="AS2599" s="114">
        <v>0</v>
      </c>
      <c r="AT2599" s="114">
        <v>0</v>
      </c>
      <c r="AU2599" s="114">
        <v>0</v>
      </c>
      <c r="AV2599" s="114">
        <v>0</v>
      </c>
      <c r="AW2599" s="114">
        <v>0</v>
      </c>
      <c r="AX2599" s="114">
        <v>0</v>
      </c>
      <c r="AY2599" s="114">
        <v>0</v>
      </c>
      <c r="AZ2599" s="114">
        <v>0</v>
      </c>
      <c r="BA2599" s="114">
        <v>0</v>
      </c>
      <c r="BB2599" s="114">
        <v>0</v>
      </c>
      <c r="BC2599" s="114">
        <v>0</v>
      </c>
      <c r="BD2599" s="115">
        <v>0</v>
      </c>
      <c r="BE2599" s="114">
        <v>0</v>
      </c>
      <c r="BF2599" s="114">
        <v>0</v>
      </c>
      <c r="BG2599" s="114">
        <v>0</v>
      </c>
      <c r="BH2599" s="114">
        <v>0</v>
      </c>
      <c r="BI2599" s="114">
        <v>0</v>
      </c>
      <c r="BJ2599" s="114">
        <v>0</v>
      </c>
      <c r="BK2599" s="114">
        <v>0</v>
      </c>
      <c r="BL2599" s="114">
        <v>0</v>
      </c>
      <c r="BM2599" s="114">
        <v>0</v>
      </c>
      <c r="BN2599" s="114">
        <v>0</v>
      </c>
      <c r="BO2599" s="114">
        <v>0</v>
      </c>
      <c r="BP2599" s="114">
        <v>0</v>
      </c>
      <c r="BQ2599" s="114">
        <v>0</v>
      </c>
      <c r="BR2599" s="114">
        <v>0</v>
      </c>
      <c r="BS2599" s="114">
        <v>0</v>
      </c>
    </row>
    <row r="2600" spans="1:71" ht="15" x14ac:dyDescent="0.25">
      <c r="A2600" s="1" t="str">
        <f>CONCATENATE(G2600,"-",F2600,"-",H2600)</f>
        <v>999926431-Red-Youth</v>
      </c>
      <c r="B2600" s="1" t="str">
        <f>CONCATENATE(G2600,"-",H2600)</f>
        <v>999926431-Youth</v>
      </c>
      <c r="C2600" s="36" t="s">
        <v>875</v>
      </c>
      <c r="D2600" s="36" t="s">
        <v>61</v>
      </c>
      <c r="E2600" s="36" t="s">
        <v>17</v>
      </c>
      <c r="F2600" s="42" t="s">
        <v>136</v>
      </c>
      <c r="G2600" s="128">
        <v>999926431</v>
      </c>
      <c r="H2600" s="36" t="s">
        <v>208</v>
      </c>
      <c r="I2600" s="34">
        <f>((L2600)-J2600)+T2600</f>
        <v>867</v>
      </c>
      <c r="J2600" s="36"/>
      <c r="K2600" s="35"/>
      <c r="L2600" s="34">
        <f>SUM(N2600,O2600,P2600,Q2600,R2600,M2600)</f>
        <v>0</v>
      </c>
      <c r="M2600" s="34">
        <f>AJ2600</f>
        <v>0</v>
      </c>
      <c r="N2600" s="34">
        <f>SUM(AI2600)</f>
        <v>0</v>
      </c>
      <c r="O2600" s="34">
        <f>0</f>
        <v>0</v>
      </c>
      <c r="P2600" s="34">
        <v>0</v>
      </c>
      <c r="Q2600" s="34">
        <v>0</v>
      </c>
      <c r="R2600" s="34">
        <f>AH2600</f>
        <v>0</v>
      </c>
      <c r="S2600" s="122"/>
      <c r="T2600" s="41">
        <f>SUM(U2600,AA2600)</f>
        <v>867</v>
      </c>
      <c r="U2600" s="41">
        <f>IF(SUM(V2600:Y2600)&gt;=250, 250,SUM(V2600:Y2600))</f>
        <v>98</v>
      </c>
      <c r="V2600" s="41">
        <v>0</v>
      </c>
      <c r="W2600" s="41">
        <v>0</v>
      </c>
      <c r="X2600" s="41">
        <f>SUM(AL2600,AN2600,BO2600,BS2600)</f>
        <v>0</v>
      </c>
      <c r="Y2600" s="41">
        <f>SUM(AO2600:BN2600)</f>
        <v>98</v>
      </c>
      <c r="Z2600" s="41">
        <f>COUNTIF(AO2600:BN2600, "&gt;0")</f>
        <v>2</v>
      </c>
      <c r="AA2600" s="41">
        <f>SUM(AB2600:AF2600)</f>
        <v>769</v>
      </c>
      <c r="AB2600" s="41">
        <f>BP2600+BQ2600</f>
        <v>169</v>
      </c>
      <c r="AC2600" s="41">
        <v>0</v>
      </c>
      <c r="AD2600" s="41">
        <v>0</v>
      </c>
      <c r="AE2600" s="41">
        <f>SUM(BR2600)</f>
        <v>600</v>
      </c>
      <c r="AF2600" s="41">
        <f>SUM(AM2600)</f>
        <v>0</v>
      </c>
      <c r="AG2600" s="122"/>
      <c r="AH2600" s="36">
        <v>0</v>
      </c>
      <c r="AI2600" s="36">
        <v>0</v>
      </c>
      <c r="AJ2600" s="36">
        <v>0</v>
      </c>
      <c r="AK2600" s="121"/>
      <c r="AL2600" s="1">
        <v>0</v>
      </c>
      <c r="AM2600" s="1">
        <v>0</v>
      </c>
      <c r="AN2600" s="1">
        <v>0</v>
      </c>
      <c r="AO2600" s="1">
        <v>0</v>
      </c>
      <c r="AP2600" s="1">
        <v>0</v>
      </c>
      <c r="AQ2600" s="114">
        <v>0</v>
      </c>
      <c r="AR2600" s="1">
        <v>0</v>
      </c>
      <c r="AS2600" s="114">
        <v>0</v>
      </c>
      <c r="AT2600" s="114">
        <v>0</v>
      </c>
      <c r="AU2600" s="114">
        <v>0</v>
      </c>
      <c r="AV2600" s="114">
        <v>0</v>
      </c>
      <c r="AW2600" s="114">
        <v>38</v>
      </c>
      <c r="AX2600" s="114">
        <v>0</v>
      </c>
      <c r="AY2600" s="114">
        <v>0</v>
      </c>
      <c r="AZ2600" s="114">
        <v>0</v>
      </c>
      <c r="BA2600" s="114">
        <v>0</v>
      </c>
      <c r="BB2600" s="114">
        <v>0</v>
      </c>
      <c r="BC2600" s="114">
        <v>0</v>
      </c>
      <c r="BD2600" s="115">
        <v>0</v>
      </c>
      <c r="BE2600" s="114">
        <v>0</v>
      </c>
      <c r="BF2600" s="114">
        <v>0</v>
      </c>
      <c r="BG2600" s="114">
        <v>0</v>
      </c>
      <c r="BH2600" s="114">
        <v>0</v>
      </c>
      <c r="BI2600" s="114">
        <v>0</v>
      </c>
      <c r="BJ2600" s="114">
        <v>0</v>
      </c>
      <c r="BK2600" s="114">
        <v>60</v>
      </c>
      <c r="BL2600" s="114">
        <v>0</v>
      </c>
      <c r="BM2600" s="114">
        <v>0</v>
      </c>
      <c r="BN2600" s="114">
        <v>0</v>
      </c>
      <c r="BO2600" s="114">
        <v>0</v>
      </c>
      <c r="BP2600" s="114">
        <v>0</v>
      </c>
      <c r="BQ2600" s="114">
        <v>169</v>
      </c>
      <c r="BR2600" s="114">
        <v>600</v>
      </c>
      <c r="BS2600" s="114">
        <v>0</v>
      </c>
    </row>
    <row r="2601" spans="1:71" ht="15" x14ac:dyDescent="0.25">
      <c r="A2601" s="1" t="str">
        <f>CONCATENATE(G2601,"-",F2601,"-",H2601)</f>
        <v>999925775-Red-Youth</v>
      </c>
      <c r="B2601" s="1" t="str">
        <f>CONCATENATE(G2601,"-",H2601)</f>
        <v>999925775-Youth</v>
      </c>
      <c r="C2601" s="36" t="s">
        <v>822</v>
      </c>
      <c r="D2601" s="36" t="s">
        <v>1089</v>
      </c>
      <c r="E2601" s="36" t="s">
        <v>17</v>
      </c>
      <c r="F2601" s="42" t="s">
        <v>136</v>
      </c>
      <c r="G2601" s="128">
        <v>999925775</v>
      </c>
      <c r="H2601" s="36" t="s">
        <v>208</v>
      </c>
      <c r="I2601" s="34">
        <f>((L2601)-J2601)+T2601</f>
        <v>804</v>
      </c>
      <c r="J2601" s="34">
        <f>L2601/2</f>
        <v>0</v>
      </c>
      <c r="K2601" s="37"/>
      <c r="L2601" s="34">
        <f>SUM(N2601,O2601,P2601,Q2601,R2601,M2601)</f>
        <v>0</v>
      </c>
      <c r="M2601" s="34">
        <f>AJ2601</f>
        <v>0</v>
      </c>
      <c r="N2601" s="34">
        <f>SUM(AI2601)</f>
        <v>0</v>
      </c>
      <c r="O2601" s="34">
        <f>0</f>
        <v>0</v>
      </c>
      <c r="P2601" s="34">
        <v>0</v>
      </c>
      <c r="Q2601" s="34">
        <v>0</v>
      </c>
      <c r="R2601" s="34">
        <f>AH2601</f>
        <v>0</v>
      </c>
      <c r="S2601" s="122"/>
      <c r="T2601" s="41">
        <f>SUM(U2601,AA2601)</f>
        <v>804</v>
      </c>
      <c r="U2601" s="41">
        <f>IF(SUM(V2601:Y2601)&gt;=250, 250,SUM(V2601:Y2601))</f>
        <v>250</v>
      </c>
      <c r="V2601" s="41">
        <v>0</v>
      </c>
      <c r="W2601" s="41">
        <v>0</v>
      </c>
      <c r="X2601" s="41">
        <f>SUM(AL2601,AN2601,BO2601,BS2601)</f>
        <v>75</v>
      </c>
      <c r="Y2601" s="41">
        <f>SUM(AO2601:BN2601)</f>
        <v>188</v>
      </c>
      <c r="Z2601" s="41">
        <f>COUNTIF(AO2601:BN2601, "&gt;0")</f>
        <v>2</v>
      </c>
      <c r="AA2601" s="41">
        <f>SUM(AB2601:AF2601)</f>
        <v>554</v>
      </c>
      <c r="AB2601" s="41">
        <f>BP2601+BQ2601</f>
        <v>300</v>
      </c>
      <c r="AC2601" s="41">
        <v>0</v>
      </c>
      <c r="AD2601" s="41">
        <v>0</v>
      </c>
      <c r="AE2601" s="41">
        <f>SUM(BR2601)</f>
        <v>254</v>
      </c>
      <c r="AF2601" s="41">
        <f>SUM(AM2601)</f>
        <v>0</v>
      </c>
      <c r="AG2601" s="122"/>
      <c r="AH2601" s="36">
        <v>0</v>
      </c>
      <c r="AI2601" s="36">
        <v>0</v>
      </c>
      <c r="AJ2601" s="36">
        <v>0</v>
      </c>
      <c r="AK2601" s="121"/>
      <c r="AL2601" s="1">
        <v>75</v>
      </c>
      <c r="AM2601" s="1">
        <v>0</v>
      </c>
      <c r="AN2601" s="1">
        <v>0</v>
      </c>
      <c r="AO2601" s="1">
        <v>68</v>
      </c>
      <c r="AP2601" s="1">
        <v>0</v>
      </c>
      <c r="AQ2601" s="114">
        <v>0</v>
      </c>
      <c r="AR2601" s="1">
        <v>0</v>
      </c>
      <c r="AS2601" s="114">
        <v>0</v>
      </c>
      <c r="AT2601" s="114">
        <v>0</v>
      </c>
      <c r="AU2601" s="114">
        <v>0</v>
      </c>
      <c r="AV2601" s="114">
        <v>0</v>
      </c>
      <c r="AW2601" s="114">
        <v>0</v>
      </c>
      <c r="AX2601" s="114">
        <v>0</v>
      </c>
      <c r="AY2601" s="114">
        <v>0</v>
      </c>
      <c r="AZ2601" s="114">
        <v>0</v>
      </c>
      <c r="BA2601" s="114">
        <v>0</v>
      </c>
      <c r="BB2601" s="114">
        <v>0</v>
      </c>
      <c r="BC2601" s="114">
        <v>120</v>
      </c>
      <c r="BD2601" s="115">
        <v>0</v>
      </c>
      <c r="BE2601" s="114">
        <v>0</v>
      </c>
      <c r="BF2601" s="114">
        <v>0</v>
      </c>
      <c r="BG2601" s="114">
        <v>0</v>
      </c>
      <c r="BH2601" s="114">
        <v>0</v>
      </c>
      <c r="BI2601" s="114">
        <v>0</v>
      </c>
      <c r="BJ2601" s="114">
        <v>0</v>
      </c>
      <c r="BK2601" s="114">
        <v>0</v>
      </c>
      <c r="BL2601" s="114">
        <v>0</v>
      </c>
      <c r="BM2601" s="114">
        <v>0</v>
      </c>
      <c r="BN2601" s="114">
        <v>0</v>
      </c>
      <c r="BO2601" s="114">
        <v>0</v>
      </c>
      <c r="BP2601" s="114">
        <v>300</v>
      </c>
      <c r="BQ2601" s="114">
        <v>0</v>
      </c>
      <c r="BR2601" s="114">
        <v>254</v>
      </c>
      <c r="BS2601" s="114">
        <v>0</v>
      </c>
    </row>
    <row r="2602" spans="1:71" ht="15" x14ac:dyDescent="0.25">
      <c r="A2602" s="1" t="str">
        <f>CONCATENATE(G2602,"-",F2602,"-",H2602)</f>
        <v>999931455-Red-Youth</v>
      </c>
      <c r="B2602" s="1" t="str">
        <f>CONCATENATE(G2602,"-",H2602)</f>
        <v>999931455-Youth</v>
      </c>
      <c r="C2602" s="36" t="s">
        <v>402</v>
      </c>
      <c r="D2602" s="36" t="s">
        <v>117</v>
      </c>
      <c r="E2602" s="36" t="s">
        <v>17</v>
      </c>
      <c r="F2602" s="36" t="s">
        <v>136</v>
      </c>
      <c r="G2602" s="36">
        <v>999931455</v>
      </c>
      <c r="H2602" s="36" t="s">
        <v>208</v>
      </c>
      <c r="I2602" s="34">
        <f>((L2602)-J2602)+T2602</f>
        <v>777.2</v>
      </c>
      <c r="J2602" s="36"/>
      <c r="K2602" s="35"/>
      <c r="L2602" s="34">
        <f>SUM(N2602,O2602,P2602,Q2602,R2602,M2602)</f>
        <v>0</v>
      </c>
      <c r="M2602" s="34">
        <f>AJ2602</f>
        <v>0</v>
      </c>
      <c r="N2602" s="34">
        <f>SUM(AI2602)</f>
        <v>0</v>
      </c>
      <c r="O2602" s="34">
        <f>0</f>
        <v>0</v>
      </c>
      <c r="P2602" s="34">
        <v>0</v>
      </c>
      <c r="Q2602" s="34">
        <v>0</v>
      </c>
      <c r="R2602" s="34">
        <f>AH2602</f>
        <v>0</v>
      </c>
      <c r="S2602" s="122"/>
      <c r="T2602" s="41">
        <f>SUM(U2602,AA2602)</f>
        <v>777.2</v>
      </c>
      <c r="U2602" s="41">
        <f>IF(SUM(V2602:Y2602)&gt;=250, 250,SUM(V2602:Y2602))</f>
        <v>27.200000000000003</v>
      </c>
      <c r="V2602" s="41">
        <v>0</v>
      </c>
      <c r="W2602" s="41">
        <v>0</v>
      </c>
      <c r="X2602" s="41">
        <f>SUM(AL2602,AN2602,BO2602,BS2602)</f>
        <v>0</v>
      </c>
      <c r="Y2602" s="41">
        <f>SUM(AO2602:BN2602)</f>
        <v>27.200000000000003</v>
      </c>
      <c r="Z2602" s="41">
        <f>COUNTIF(AO2602:BN2602, "&gt;0")</f>
        <v>1</v>
      </c>
      <c r="AA2602" s="41">
        <f>SUM(AB2602:AF2602)</f>
        <v>750</v>
      </c>
      <c r="AB2602" s="41">
        <f>BP2602+BQ2602</f>
        <v>300</v>
      </c>
      <c r="AC2602" s="41">
        <v>0</v>
      </c>
      <c r="AD2602" s="41">
        <v>0</v>
      </c>
      <c r="AE2602" s="41">
        <f>SUM(BR2602)</f>
        <v>450</v>
      </c>
      <c r="AF2602" s="41">
        <f>SUM(AM2602)</f>
        <v>0</v>
      </c>
      <c r="AG2602" s="122"/>
      <c r="AH2602" s="36">
        <v>0</v>
      </c>
      <c r="AI2602" s="126">
        <v>0</v>
      </c>
      <c r="AJ2602" s="36">
        <v>0</v>
      </c>
      <c r="AK2602" s="121"/>
      <c r="AL2602" s="1">
        <v>0</v>
      </c>
      <c r="AM2602" s="1">
        <v>0</v>
      </c>
      <c r="AN2602" s="1">
        <v>0</v>
      </c>
      <c r="AO2602" s="1">
        <v>0</v>
      </c>
      <c r="AP2602" s="1">
        <v>0</v>
      </c>
      <c r="AQ2602" s="114">
        <v>0</v>
      </c>
      <c r="AR2602" s="1">
        <v>0</v>
      </c>
      <c r="AS2602" s="114">
        <v>0</v>
      </c>
      <c r="AT2602" s="114">
        <v>0</v>
      </c>
      <c r="AU2602" s="114">
        <v>0</v>
      </c>
      <c r="AV2602" s="114">
        <v>0</v>
      </c>
      <c r="AW2602" s="36">
        <v>27.200000000000003</v>
      </c>
      <c r="AX2602" s="114">
        <v>0</v>
      </c>
      <c r="AY2602" s="114">
        <v>0</v>
      </c>
      <c r="AZ2602" s="114">
        <v>0</v>
      </c>
      <c r="BA2602" s="114">
        <v>0</v>
      </c>
      <c r="BB2602" s="114">
        <v>0</v>
      </c>
      <c r="BC2602" s="114">
        <v>0</v>
      </c>
      <c r="BD2602" s="115">
        <v>0</v>
      </c>
      <c r="BE2602" s="114">
        <v>0</v>
      </c>
      <c r="BF2602" s="114">
        <v>0</v>
      </c>
      <c r="BG2602" s="114">
        <v>0</v>
      </c>
      <c r="BH2602" s="114">
        <v>0</v>
      </c>
      <c r="BI2602" s="114">
        <v>0</v>
      </c>
      <c r="BJ2602" s="114">
        <v>0</v>
      </c>
      <c r="BK2602" s="114">
        <v>0</v>
      </c>
      <c r="BL2602" s="114">
        <v>0</v>
      </c>
      <c r="BM2602" s="114">
        <v>0</v>
      </c>
      <c r="BN2602" s="114">
        <v>0</v>
      </c>
      <c r="BO2602" s="114">
        <v>0</v>
      </c>
      <c r="BP2602" s="114">
        <v>0</v>
      </c>
      <c r="BQ2602" s="114">
        <v>300</v>
      </c>
      <c r="BR2602" s="114">
        <v>450</v>
      </c>
      <c r="BS2602" s="114">
        <v>0</v>
      </c>
    </row>
    <row r="2603" spans="1:71" ht="15" x14ac:dyDescent="0.25">
      <c r="A2603" s="1" t="str">
        <f>CONCATENATE(G2603,"-",F2603,"-",H2603)</f>
        <v>999930587-Red-Youth</v>
      </c>
      <c r="B2603" s="1" t="str">
        <f>CONCATENATE(G2603,"-",H2603)</f>
        <v>999930587-Youth</v>
      </c>
      <c r="C2603" s="36" t="s">
        <v>1460</v>
      </c>
      <c r="D2603" s="36" t="s">
        <v>52</v>
      </c>
      <c r="E2603" s="36" t="s">
        <v>17</v>
      </c>
      <c r="F2603" s="42" t="s">
        <v>136</v>
      </c>
      <c r="G2603" s="128">
        <v>999930587</v>
      </c>
      <c r="H2603" s="36" t="s">
        <v>208</v>
      </c>
      <c r="I2603" s="34">
        <f>((L2603)-J2603)+T2603</f>
        <v>623</v>
      </c>
      <c r="J2603" s="34">
        <f>L2603/2</f>
        <v>30</v>
      </c>
      <c r="K2603" s="37"/>
      <c r="L2603" s="34">
        <f>SUM(N2603,O2603,P2603,Q2603,R2603,M2603)</f>
        <v>60</v>
      </c>
      <c r="M2603" s="34">
        <f>AJ2603</f>
        <v>0</v>
      </c>
      <c r="N2603" s="34">
        <f>SUM(AI2603)</f>
        <v>0</v>
      </c>
      <c r="O2603" s="34">
        <f>0</f>
        <v>0</v>
      </c>
      <c r="P2603" s="34">
        <v>0</v>
      </c>
      <c r="Q2603" s="34">
        <v>0</v>
      </c>
      <c r="R2603" s="34">
        <f>AH2603</f>
        <v>60</v>
      </c>
      <c r="S2603" s="122"/>
      <c r="T2603" s="41">
        <f>SUM(U2603,AA2603)</f>
        <v>593</v>
      </c>
      <c r="U2603" s="41">
        <f>IF(SUM(V2603:Y2603)&gt;=250, 250,SUM(V2603:Y2603))</f>
        <v>170</v>
      </c>
      <c r="V2603" s="41">
        <v>0</v>
      </c>
      <c r="W2603" s="41">
        <v>0</v>
      </c>
      <c r="X2603" s="41">
        <f>SUM(AL2603,AN2603,BO2603,BS2603)</f>
        <v>50</v>
      </c>
      <c r="Y2603" s="41">
        <f>SUM(AO2603:BN2603)</f>
        <v>120</v>
      </c>
      <c r="Z2603" s="41">
        <f>COUNTIF(AO2603:BN2603, "&gt;0")</f>
        <v>1</v>
      </c>
      <c r="AA2603" s="41">
        <f>SUM(AB2603:AF2603)</f>
        <v>423</v>
      </c>
      <c r="AB2603" s="41">
        <f>BP2603+BQ2603</f>
        <v>169</v>
      </c>
      <c r="AC2603" s="41">
        <v>0</v>
      </c>
      <c r="AD2603" s="41">
        <v>0</v>
      </c>
      <c r="AE2603" s="41">
        <f>SUM(BR2603)</f>
        <v>254</v>
      </c>
      <c r="AF2603" s="41">
        <f>SUM(AM2603)</f>
        <v>0</v>
      </c>
      <c r="AG2603" s="122"/>
      <c r="AH2603" s="36">
        <v>60</v>
      </c>
      <c r="AI2603" s="36">
        <v>0</v>
      </c>
      <c r="AJ2603" s="36">
        <v>0</v>
      </c>
      <c r="AK2603" s="37"/>
      <c r="AL2603" s="1">
        <v>0</v>
      </c>
      <c r="AM2603" s="1">
        <v>0</v>
      </c>
      <c r="AN2603" s="1">
        <v>50</v>
      </c>
      <c r="AO2603" s="1">
        <v>0</v>
      </c>
      <c r="AP2603" s="1">
        <v>0</v>
      </c>
      <c r="AQ2603" s="114">
        <v>0</v>
      </c>
      <c r="AR2603" s="1">
        <v>0</v>
      </c>
      <c r="AS2603" s="114">
        <v>0</v>
      </c>
      <c r="AT2603" s="114">
        <v>0</v>
      </c>
      <c r="AU2603" s="114">
        <v>0</v>
      </c>
      <c r="AV2603" s="114">
        <v>0</v>
      </c>
      <c r="AW2603" s="114">
        <v>0</v>
      </c>
      <c r="AX2603" s="114">
        <v>0</v>
      </c>
      <c r="AY2603" s="114">
        <v>0</v>
      </c>
      <c r="AZ2603" s="114">
        <v>0</v>
      </c>
      <c r="BA2603" s="114">
        <v>0</v>
      </c>
      <c r="BB2603" s="114">
        <v>0</v>
      </c>
      <c r="BC2603" s="114">
        <v>0</v>
      </c>
      <c r="BD2603" s="115">
        <v>0</v>
      </c>
      <c r="BE2603" s="114">
        <v>0</v>
      </c>
      <c r="BF2603" s="114">
        <v>0</v>
      </c>
      <c r="BG2603" s="114">
        <v>0</v>
      </c>
      <c r="BH2603" s="114">
        <v>120</v>
      </c>
      <c r="BI2603" s="114">
        <v>0</v>
      </c>
      <c r="BJ2603" s="114">
        <v>0</v>
      </c>
      <c r="BK2603" s="114">
        <v>0</v>
      </c>
      <c r="BL2603" s="114">
        <v>0</v>
      </c>
      <c r="BM2603" s="114">
        <v>0</v>
      </c>
      <c r="BN2603" s="114">
        <v>0</v>
      </c>
      <c r="BO2603" s="114">
        <v>0</v>
      </c>
      <c r="BP2603" s="114">
        <v>169</v>
      </c>
      <c r="BQ2603" s="114">
        <v>0</v>
      </c>
      <c r="BR2603" s="114">
        <v>254</v>
      </c>
      <c r="BS2603" s="114">
        <v>0</v>
      </c>
    </row>
    <row r="2604" spans="1:71" ht="15" x14ac:dyDescent="0.25">
      <c r="A2604" s="1" t="str">
        <f>CONCATENATE(G2604,"-",F2604,"-",H2604)</f>
        <v>999929376-Red-Youth</v>
      </c>
      <c r="B2604" s="1" t="str">
        <f>CONCATENATE(G2604,"-",H2604)</f>
        <v>999929376-Youth</v>
      </c>
      <c r="C2604" s="34" t="s">
        <v>180</v>
      </c>
      <c r="D2604" s="34" t="s">
        <v>1527</v>
      </c>
      <c r="E2604" s="34" t="s">
        <v>17</v>
      </c>
      <c r="F2604" s="42" t="s">
        <v>136</v>
      </c>
      <c r="G2604" s="127">
        <v>999929376</v>
      </c>
      <c r="H2604" s="36" t="s">
        <v>208</v>
      </c>
      <c r="I2604" s="34">
        <f>((L2604)-J2604)+T2604</f>
        <v>616</v>
      </c>
      <c r="J2604" s="34">
        <f>L2604/2</f>
        <v>50</v>
      </c>
      <c r="K2604" s="37"/>
      <c r="L2604" s="34">
        <f>SUM(N2604,O2604,P2604,Q2604,R2604,M2604)</f>
        <v>100</v>
      </c>
      <c r="M2604" s="34">
        <f>AJ2604</f>
        <v>0</v>
      </c>
      <c r="N2604" s="34">
        <f>SUM(AI2604)</f>
        <v>0</v>
      </c>
      <c r="O2604" s="34">
        <f>0</f>
        <v>0</v>
      </c>
      <c r="P2604" s="34">
        <v>0</v>
      </c>
      <c r="Q2604" s="34">
        <v>0</v>
      </c>
      <c r="R2604" s="34">
        <f>AH2604</f>
        <v>100</v>
      </c>
      <c r="S2604" s="122"/>
      <c r="T2604" s="41">
        <f>SUM(U2604,AA2604)</f>
        <v>566</v>
      </c>
      <c r="U2604" s="41">
        <f>IF(SUM(V2604:Y2604)&gt;=250, 250,SUM(V2604:Y2604))</f>
        <v>150</v>
      </c>
      <c r="V2604" s="41">
        <v>0</v>
      </c>
      <c r="W2604" s="41">
        <v>0</v>
      </c>
      <c r="X2604" s="41">
        <f>SUM(AL2604,AN2604,BO2604,BS2604)</f>
        <v>0</v>
      </c>
      <c r="Y2604" s="41">
        <f>SUM(AO2604:BN2604)</f>
        <v>150</v>
      </c>
      <c r="Z2604" s="41">
        <f>COUNTIF(AO2604:BN2604, "&gt;0")</f>
        <v>2</v>
      </c>
      <c r="AA2604" s="41">
        <f>SUM(AB2604:AF2604)</f>
        <v>416</v>
      </c>
      <c r="AB2604" s="41">
        <f>BP2604+BQ2604</f>
        <v>225</v>
      </c>
      <c r="AC2604" s="41">
        <v>0</v>
      </c>
      <c r="AD2604" s="41">
        <v>0</v>
      </c>
      <c r="AE2604" s="41">
        <f>SUM(BR2604)</f>
        <v>191</v>
      </c>
      <c r="AF2604" s="41">
        <f>SUM(AM2604)</f>
        <v>0</v>
      </c>
      <c r="AG2604" s="37"/>
      <c r="AH2604" s="36">
        <v>100</v>
      </c>
      <c r="AI2604" s="126">
        <v>0</v>
      </c>
      <c r="AJ2604" s="36">
        <v>0</v>
      </c>
      <c r="AK2604" s="121"/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14">
        <v>0</v>
      </c>
      <c r="AR2604" s="1">
        <v>0</v>
      </c>
      <c r="AS2604" s="114">
        <v>0</v>
      </c>
      <c r="AT2604" s="114">
        <v>0</v>
      </c>
      <c r="AU2604" s="114">
        <v>0</v>
      </c>
      <c r="AV2604" s="114">
        <v>0</v>
      </c>
      <c r="AW2604" s="114">
        <v>0</v>
      </c>
      <c r="AX2604" s="114">
        <v>0</v>
      </c>
      <c r="AY2604" s="114">
        <v>60</v>
      </c>
      <c r="AZ2604" s="114">
        <v>0</v>
      </c>
      <c r="BA2604" s="114">
        <v>0</v>
      </c>
      <c r="BB2604" s="114">
        <v>0</v>
      </c>
      <c r="BC2604" s="114">
        <v>0</v>
      </c>
      <c r="BD2604" s="115">
        <v>0</v>
      </c>
      <c r="BE2604" s="114">
        <v>0</v>
      </c>
      <c r="BF2604" s="114">
        <v>0</v>
      </c>
      <c r="BG2604" s="114">
        <v>0</v>
      </c>
      <c r="BH2604" s="114">
        <v>90</v>
      </c>
      <c r="BI2604" s="114">
        <v>0</v>
      </c>
      <c r="BJ2604" s="114">
        <v>0</v>
      </c>
      <c r="BK2604" s="114">
        <v>0</v>
      </c>
      <c r="BL2604" s="114">
        <v>0</v>
      </c>
      <c r="BM2604" s="114">
        <v>0</v>
      </c>
      <c r="BN2604" s="114">
        <v>0</v>
      </c>
      <c r="BO2604" s="114">
        <v>0</v>
      </c>
      <c r="BP2604" s="114">
        <v>225</v>
      </c>
      <c r="BQ2604" s="114">
        <v>0</v>
      </c>
      <c r="BR2604" s="114">
        <v>191</v>
      </c>
      <c r="BS2604" s="114">
        <v>0</v>
      </c>
    </row>
    <row r="2605" spans="1:71" ht="15" x14ac:dyDescent="0.25">
      <c r="A2605" s="1" t="str">
        <f>CONCATENATE(G2605,"-",F2605,"-",H2605)</f>
        <v>999921785-Red-Youth</v>
      </c>
      <c r="B2605" s="1" t="str">
        <f>CONCATENATE(G2605,"-",H2605)</f>
        <v>999921785-Youth</v>
      </c>
      <c r="C2605" s="34" t="s">
        <v>785</v>
      </c>
      <c r="D2605" s="34" t="s">
        <v>50</v>
      </c>
      <c r="E2605" s="34" t="s">
        <v>17</v>
      </c>
      <c r="F2605" s="42" t="s">
        <v>136</v>
      </c>
      <c r="G2605" s="127">
        <v>999921785</v>
      </c>
      <c r="H2605" s="36" t="s">
        <v>208</v>
      </c>
      <c r="I2605" s="34">
        <f>((L2605)-J2605)+T2605</f>
        <v>580</v>
      </c>
      <c r="J2605" s="34">
        <f>L2605/2</f>
        <v>0</v>
      </c>
      <c r="K2605" s="35"/>
      <c r="L2605" s="34">
        <f>SUM(N2605,O2605,P2605,Q2605,R2605,M2605)</f>
        <v>0</v>
      </c>
      <c r="M2605" s="34">
        <f>AJ2605</f>
        <v>0</v>
      </c>
      <c r="N2605" s="34">
        <f>SUM(AI2605)</f>
        <v>0</v>
      </c>
      <c r="O2605" s="34">
        <f>0</f>
        <v>0</v>
      </c>
      <c r="P2605" s="34">
        <v>0</v>
      </c>
      <c r="Q2605" s="34">
        <v>0</v>
      </c>
      <c r="R2605" s="34">
        <f>AH2605</f>
        <v>0</v>
      </c>
      <c r="S2605" s="122"/>
      <c r="T2605" s="41">
        <f>SUM(U2605,AA2605)</f>
        <v>580</v>
      </c>
      <c r="U2605" s="41">
        <f>IF(SUM(V2605:Y2605)&gt;=250, 250,SUM(V2605:Y2605))</f>
        <v>220</v>
      </c>
      <c r="V2605" s="41">
        <v>0</v>
      </c>
      <c r="W2605" s="41">
        <v>0</v>
      </c>
      <c r="X2605" s="41">
        <f>SUM(AL2605,AN2605,BO2605,BS2605)</f>
        <v>100</v>
      </c>
      <c r="Y2605" s="41">
        <f>SUM(AO2605:BN2605)</f>
        <v>120</v>
      </c>
      <c r="Z2605" s="41">
        <f>COUNTIF(AO2605:BN2605, "&gt;0")</f>
        <v>1</v>
      </c>
      <c r="AA2605" s="41">
        <f>SUM(AB2605:AF2605)</f>
        <v>360</v>
      </c>
      <c r="AB2605" s="41">
        <f>BP2605+BQ2605</f>
        <v>169</v>
      </c>
      <c r="AC2605" s="41">
        <v>0</v>
      </c>
      <c r="AD2605" s="41">
        <v>0</v>
      </c>
      <c r="AE2605" s="41">
        <f>SUM(BR2605)</f>
        <v>191</v>
      </c>
      <c r="AF2605" s="41">
        <f>SUM(AM2605)</f>
        <v>0</v>
      </c>
      <c r="AG2605" s="122"/>
      <c r="AH2605" s="36">
        <v>0</v>
      </c>
      <c r="AI2605" s="126">
        <v>0</v>
      </c>
      <c r="AJ2605" s="36">
        <v>0</v>
      </c>
      <c r="AK2605" s="121"/>
      <c r="AL2605" s="1">
        <v>100</v>
      </c>
      <c r="AM2605" s="1">
        <v>0</v>
      </c>
      <c r="AN2605" s="1">
        <v>0</v>
      </c>
      <c r="AO2605" s="1">
        <v>120</v>
      </c>
      <c r="AP2605" s="1">
        <v>0</v>
      </c>
      <c r="AQ2605" s="114">
        <v>0</v>
      </c>
      <c r="AR2605" s="1">
        <v>0</v>
      </c>
      <c r="AS2605" s="114">
        <v>0</v>
      </c>
      <c r="AT2605" s="114">
        <v>0</v>
      </c>
      <c r="AU2605" s="114">
        <v>0</v>
      </c>
      <c r="AV2605" s="114">
        <v>0</v>
      </c>
      <c r="AW2605" s="114">
        <v>0</v>
      </c>
      <c r="AX2605" s="114">
        <v>0</v>
      </c>
      <c r="AY2605" s="114">
        <v>0</v>
      </c>
      <c r="AZ2605" s="114">
        <v>0</v>
      </c>
      <c r="BA2605" s="114">
        <v>0</v>
      </c>
      <c r="BB2605" s="114">
        <v>0</v>
      </c>
      <c r="BC2605" s="114">
        <v>0</v>
      </c>
      <c r="BD2605" s="115">
        <v>0</v>
      </c>
      <c r="BE2605" s="114">
        <v>0</v>
      </c>
      <c r="BF2605" s="114">
        <v>0</v>
      </c>
      <c r="BG2605" s="114">
        <v>0</v>
      </c>
      <c r="BH2605" s="114">
        <v>0</v>
      </c>
      <c r="BI2605" s="114">
        <v>0</v>
      </c>
      <c r="BJ2605" s="114">
        <v>0</v>
      </c>
      <c r="BK2605" s="114">
        <v>0</v>
      </c>
      <c r="BL2605" s="114">
        <v>0</v>
      </c>
      <c r="BM2605" s="114">
        <v>0</v>
      </c>
      <c r="BN2605" s="114">
        <v>0</v>
      </c>
      <c r="BO2605" s="114">
        <v>0</v>
      </c>
      <c r="BP2605" s="114">
        <v>169</v>
      </c>
      <c r="BQ2605" s="114">
        <v>0</v>
      </c>
      <c r="BR2605" s="114">
        <v>191</v>
      </c>
      <c r="BS2605" s="114">
        <v>0</v>
      </c>
    </row>
    <row r="2606" spans="1:71" ht="15" x14ac:dyDescent="0.25">
      <c r="A2606" s="1" t="str">
        <f>CONCATENATE(G2606,"-",F2606,"-",H2606)</f>
        <v>999932435-Red-Youth</v>
      </c>
      <c r="B2606" s="1" t="str">
        <f>CONCATENATE(G2606,"-",H2606)</f>
        <v>999932435-Youth</v>
      </c>
      <c r="C2606" s="36" t="s">
        <v>144</v>
      </c>
      <c r="D2606" s="36" t="s">
        <v>374</v>
      </c>
      <c r="E2606" s="36" t="s">
        <v>17</v>
      </c>
      <c r="F2606" s="42" t="s">
        <v>136</v>
      </c>
      <c r="G2606" s="128">
        <v>999932435</v>
      </c>
      <c r="H2606" s="36" t="s">
        <v>208</v>
      </c>
      <c r="I2606" s="34">
        <f>((L2606)-J2606)+T2606</f>
        <v>555</v>
      </c>
      <c r="J2606" s="36"/>
      <c r="K2606" s="37"/>
      <c r="L2606" s="34">
        <f>SUM(N2606,O2606,P2606,Q2606,R2606,M2606)</f>
        <v>0</v>
      </c>
      <c r="M2606" s="34">
        <f>AJ2606</f>
        <v>0</v>
      </c>
      <c r="N2606" s="34">
        <f>SUM(AI2606)</f>
        <v>0</v>
      </c>
      <c r="O2606" s="34">
        <f>0</f>
        <v>0</v>
      </c>
      <c r="P2606" s="34">
        <v>0</v>
      </c>
      <c r="Q2606" s="34">
        <v>0</v>
      </c>
      <c r="R2606" s="34">
        <f>AH2606</f>
        <v>0</v>
      </c>
      <c r="S2606" s="122"/>
      <c r="T2606" s="41">
        <f>SUM(U2606,AA2606)</f>
        <v>555</v>
      </c>
      <c r="U2606" s="41">
        <f>IF(SUM(V2606:Y2606)&gt;=250, 250,SUM(V2606:Y2606))</f>
        <v>90</v>
      </c>
      <c r="V2606" s="41">
        <v>0</v>
      </c>
      <c r="W2606" s="41">
        <v>0</v>
      </c>
      <c r="X2606" s="41">
        <f>SUM(AL2606,AN2606,BO2606,BS2606)</f>
        <v>0</v>
      </c>
      <c r="Y2606" s="41">
        <f>SUM(AO2606:BN2606)</f>
        <v>90</v>
      </c>
      <c r="Z2606" s="41">
        <f>COUNTIF(AO2606:BN2606, "&gt;0")</f>
        <v>1</v>
      </c>
      <c r="AA2606" s="41">
        <f>SUM(AB2606:AF2606)</f>
        <v>465</v>
      </c>
      <c r="AB2606" s="41">
        <f>BP2606+BQ2606</f>
        <v>127</v>
      </c>
      <c r="AC2606" s="41">
        <v>0</v>
      </c>
      <c r="AD2606" s="41">
        <v>0</v>
      </c>
      <c r="AE2606" s="41">
        <f>SUM(BR2606)</f>
        <v>338</v>
      </c>
      <c r="AF2606" s="41">
        <f>SUM(AM2606)</f>
        <v>0</v>
      </c>
      <c r="AG2606" s="122"/>
      <c r="AH2606" s="36">
        <v>0</v>
      </c>
      <c r="AI2606" s="126">
        <v>0</v>
      </c>
      <c r="AJ2606" s="36">
        <v>0</v>
      </c>
      <c r="AK2606" s="121"/>
      <c r="AL2606" s="1">
        <v>0</v>
      </c>
      <c r="AM2606" s="1">
        <v>0</v>
      </c>
      <c r="AN2606" s="1">
        <v>0</v>
      </c>
      <c r="AO2606" s="1">
        <v>0</v>
      </c>
      <c r="AP2606" s="1">
        <v>90</v>
      </c>
      <c r="AQ2606" s="114">
        <v>0</v>
      </c>
      <c r="AR2606" s="1">
        <v>0</v>
      </c>
      <c r="AS2606" s="114">
        <v>0</v>
      </c>
      <c r="AT2606" s="114">
        <v>0</v>
      </c>
      <c r="AU2606" s="114">
        <v>0</v>
      </c>
      <c r="AV2606" s="114">
        <v>0</v>
      </c>
      <c r="AW2606" s="114">
        <v>0</v>
      </c>
      <c r="AX2606" s="114">
        <v>0</v>
      </c>
      <c r="AY2606" s="114">
        <v>0</v>
      </c>
      <c r="AZ2606" s="114">
        <v>0</v>
      </c>
      <c r="BA2606" s="114">
        <v>0</v>
      </c>
      <c r="BB2606" s="114">
        <v>0</v>
      </c>
      <c r="BC2606" s="114">
        <v>0</v>
      </c>
      <c r="BD2606" s="115">
        <v>0</v>
      </c>
      <c r="BE2606" s="114">
        <v>0</v>
      </c>
      <c r="BF2606" s="114">
        <v>0</v>
      </c>
      <c r="BG2606" s="114">
        <v>0</v>
      </c>
      <c r="BH2606" s="114">
        <v>0</v>
      </c>
      <c r="BI2606" s="114">
        <v>0</v>
      </c>
      <c r="BJ2606" s="114">
        <v>0</v>
      </c>
      <c r="BK2606" s="114">
        <v>0</v>
      </c>
      <c r="BL2606" s="114">
        <v>0</v>
      </c>
      <c r="BM2606" s="114">
        <v>0</v>
      </c>
      <c r="BN2606" s="114">
        <v>0</v>
      </c>
      <c r="BO2606" s="114">
        <v>0</v>
      </c>
      <c r="BP2606" s="114">
        <v>127</v>
      </c>
      <c r="BQ2606" s="114">
        <v>0</v>
      </c>
      <c r="BR2606" s="114">
        <v>338</v>
      </c>
      <c r="BS2606" s="114">
        <v>0</v>
      </c>
    </row>
    <row r="2607" spans="1:71" ht="15" x14ac:dyDescent="0.25">
      <c r="A2607" s="1" t="str">
        <f>CONCATENATE(G2607,"-",F2607,"-",H2607)</f>
        <v>999934706-Red-Youth</v>
      </c>
      <c r="B2607" s="1" t="str">
        <f>CONCATENATE(G2607,"-",H2607)</f>
        <v>999934706-Youth</v>
      </c>
      <c r="C2607" s="36" t="s">
        <v>2267</v>
      </c>
      <c r="D2607" s="36" t="s">
        <v>117</v>
      </c>
      <c r="E2607" s="36" t="s">
        <v>17</v>
      </c>
      <c r="F2607" s="42" t="s">
        <v>136</v>
      </c>
      <c r="G2607" s="128">
        <v>999934706</v>
      </c>
      <c r="H2607" s="36" t="s">
        <v>208</v>
      </c>
      <c r="I2607" s="34">
        <f>((L2607)-J2607)+T2607</f>
        <v>398</v>
      </c>
      <c r="J2607" s="36"/>
      <c r="K2607" s="35"/>
      <c r="L2607" s="34">
        <f>SUM(N2607,O2607,P2607,Q2607,R2607,M2607)</f>
        <v>0</v>
      </c>
      <c r="M2607" s="34">
        <f>AJ2607</f>
        <v>0</v>
      </c>
      <c r="N2607" s="34">
        <f>SUM(AI2607)</f>
        <v>0</v>
      </c>
      <c r="O2607" s="34">
        <f>0</f>
        <v>0</v>
      </c>
      <c r="P2607" s="34">
        <v>0</v>
      </c>
      <c r="Q2607" s="34">
        <v>0</v>
      </c>
      <c r="R2607" s="34">
        <f>AH2607</f>
        <v>0</v>
      </c>
      <c r="S2607" s="122"/>
      <c r="T2607" s="41">
        <f>SUM(U2607,AA2607)</f>
        <v>398</v>
      </c>
      <c r="U2607" s="41">
        <f>IF(SUM(V2607:Y2607)&gt;=250, 250,SUM(V2607:Y2607))</f>
        <v>60</v>
      </c>
      <c r="V2607" s="41">
        <v>0</v>
      </c>
      <c r="W2607" s="41">
        <v>0</v>
      </c>
      <c r="X2607" s="41">
        <f>SUM(AL2607,AN2607,BO2607,BS2607)</f>
        <v>0</v>
      </c>
      <c r="Y2607" s="41">
        <f>SUM(AO2607:BN2607)</f>
        <v>60</v>
      </c>
      <c r="Z2607" s="41">
        <f>COUNTIF(AO2607:BN2607, "&gt;0")</f>
        <v>1</v>
      </c>
      <c r="AA2607" s="41">
        <f>SUM(AB2607:AF2607)</f>
        <v>338</v>
      </c>
      <c r="AB2607" s="41">
        <f>BP2607+BQ2607</f>
        <v>0</v>
      </c>
      <c r="AC2607" s="41">
        <v>0</v>
      </c>
      <c r="AD2607" s="41">
        <v>0</v>
      </c>
      <c r="AE2607" s="41">
        <f>SUM(BR2607)</f>
        <v>338</v>
      </c>
      <c r="AF2607" s="41">
        <f>SUM(AM2607)</f>
        <v>0</v>
      </c>
      <c r="AG2607" s="122"/>
      <c r="AH2607" s="36">
        <v>0</v>
      </c>
      <c r="AI2607" s="126">
        <v>0</v>
      </c>
      <c r="AJ2607" s="36">
        <v>0</v>
      </c>
      <c r="AK2607" s="121"/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14">
        <v>0</v>
      </c>
      <c r="AR2607" s="1">
        <v>0</v>
      </c>
      <c r="AS2607" s="114">
        <v>0</v>
      </c>
      <c r="AT2607" s="114">
        <v>0</v>
      </c>
      <c r="AU2607" s="114">
        <v>60</v>
      </c>
      <c r="AV2607" s="114">
        <v>0</v>
      </c>
      <c r="AW2607" s="114">
        <v>0</v>
      </c>
      <c r="AX2607" s="114">
        <v>0</v>
      </c>
      <c r="AY2607" s="114">
        <v>0</v>
      </c>
      <c r="AZ2607" s="114">
        <v>0</v>
      </c>
      <c r="BA2607" s="114">
        <v>0</v>
      </c>
      <c r="BB2607" s="114">
        <v>0</v>
      </c>
      <c r="BC2607" s="114">
        <v>0</v>
      </c>
      <c r="BD2607" s="115">
        <v>0</v>
      </c>
      <c r="BE2607" s="114">
        <v>0</v>
      </c>
      <c r="BF2607" s="114">
        <v>0</v>
      </c>
      <c r="BG2607" s="114">
        <v>0</v>
      </c>
      <c r="BH2607" s="114">
        <v>0</v>
      </c>
      <c r="BI2607" s="114">
        <v>0</v>
      </c>
      <c r="BJ2607" s="114">
        <v>0</v>
      </c>
      <c r="BK2607" s="114">
        <v>0</v>
      </c>
      <c r="BL2607" s="114">
        <v>0</v>
      </c>
      <c r="BM2607" s="114">
        <v>0</v>
      </c>
      <c r="BN2607" s="114">
        <v>0</v>
      </c>
      <c r="BO2607" s="114">
        <v>0</v>
      </c>
      <c r="BP2607" s="114">
        <v>0</v>
      </c>
      <c r="BQ2607" s="114">
        <v>0</v>
      </c>
      <c r="BR2607" s="114">
        <v>338</v>
      </c>
      <c r="BS2607" s="114">
        <v>0</v>
      </c>
    </row>
    <row r="2608" spans="1:71" ht="15" x14ac:dyDescent="0.25">
      <c r="A2608" s="1" t="str">
        <f>CONCATENATE(G2608,"-",F2608,"-",H2608)</f>
        <v>999927237-Red-Youth</v>
      </c>
      <c r="B2608" s="1" t="str">
        <f>CONCATENATE(G2608,"-",H2608)</f>
        <v>999927237-Youth</v>
      </c>
      <c r="C2608" s="149" t="s">
        <v>1088</v>
      </c>
      <c r="D2608" s="149" t="s">
        <v>234</v>
      </c>
      <c r="E2608" s="149" t="s">
        <v>17</v>
      </c>
      <c r="F2608" s="42" t="s">
        <v>136</v>
      </c>
      <c r="G2608" s="149">
        <v>999927237</v>
      </c>
      <c r="H2608" s="149" t="s">
        <v>208</v>
      </c>
      <c r="I2608" s="34">
        <f>((L2608)-J2608)+T2608</f>
        <v>375</v>
      </c>
      <c r="J2608" s="36"/>
      <c r="K2608" s="35"/>
      <c r="L2608" s="34">
        <f>SUM(N2608,O2608,P2608,Q2608,R2608,M2608)</f>
        <v>40</v>
      </c>
      <c r="M2608" s="34">
        <f>AJ2608</f>
        <v>0</v>
      </c>
      <c r="N2608" s="34">
        <f>SUM(AI2608)</f>
        <v>0</v>
      </c>
      <c r="O2608" s="34">
        <f>0</f>
        <v>0</v>
      </c>
      <c r="P2608" s="34">
        <v>0</v>
      </c>
      <c r="Q2608" s="34">
        <v>0</v>
      </c>
      <c r="R2608" s="34">
        <f>AH2608</f>
        <v>40</v>
      </c>
      <c r="S2608" s="122"/>
      <c r="T2608" s="41">
        <f>SUM(U2608,AA2608)</f>
        <v>335</v>
      </c>
      <c r="U2608" s="41">
        <f>IF(SUM(V2608:Y2608)&gt;=250, 250,SUM(V2608:Y2608))</f>
        <v>110</v>
      </c>
      <c r="V2608" s="41">
        <v>0</v>
      </c>
      <c r="W2608" s="41">
        <v>0</v>
      </c>
      <c r="X2608" s="41">
        <f>SUM(AL2608,AN2608,BO2608,BS2608)</f>
        <v>50</v>
      </c>
      <c r="Y2608" s="41">
        <f>SUM(AO2608:BN2608)</f>
        <v>60</v>
      </c>
      <c r="Z2608" s="41">
        <f>COUNTIF(AO2608:BN2608, "&gt;0")</f>
        <v>1</v>
      </c>
      <c r="AA2608" s="41">
        <f>SUM(AB2608:AF2608)</f>
        <v>225</v>
      </c>
      <c r="AB2608" s="41">
        <f>BP2608+BQ2608</f>
        <v>225</v>
      </c>
      <c r="AC2608" s="41">
        <v>0</v>
      </c>
      <c r="AD2608" s="41">
        <v>0</v>
      </c>
      <c r="AE2608" s="41">
        <f>SUM(BR2608)</f>
        <v>0</v>
      </c>
      <c r="AF2608" s="41">
        <f>SUM(AM2608)</f>
        <v>0</v>
      </c>
      <c r="AG2608" s="122"/>
      <c r="AH2608" s="36">
        <v>40</v>
      </c>
      <c r="AI2608" s="36">
        <v>0</v>
      </c>
      <c r="AJ2608" s="36">
        <v>0</v>
      </c>
      <c r="AK2608" s="121"/>
      <c r="AL2608" s="1">
        <v>0</v>
      </c>
      <c r="AM2608" s="1">
        <v>0</v>
      </c>
      <c r="AN2608" s="1">
        <v>0</v>
      </c>
      <c r="AO2608" s="1">
        <v>0</v>
      </c>
      <c r="AP2608" s="1">
        <v>0</v>
      </c>
      <c r="AQ2608" s="114">
        <v>0</v>
      </c>
      <c r="AR2608" s="1">
        <v>0</v>
      </c>
      <c r="AS2608" s="114">
        <v>0</v>
      </c>
      <c r="AT2608" s="114">
        <v>0</v>
      </c>
      <c r="AU2608" s="114">
        <v>0</v>
      </c>
      <c r="AV2608" s="114">
        <v>0</v>
      </c>
      <c r="AW2608" s="114">
        <v>0</v>
      </c>
      <c r="AX2608" s="114">
        <v>0</v>
      </c>
      <c r="AY2608" s="114">
        <v>0</v>
      </c>
      <c r="AZ2608" s="114">
        <v>0</v>
      </c>
      <c r="BA2608" s="114">
        <v>0</v>
      </c>
      <c r="BB2608" s="114">
        <v>0</v>
      </c>
      <c r="BC2608" s="114">
        <v>0</v>
      </c>
      <c r="BD2608" s="115">
        <v>0</v>
      </c>
      <c r="BE2608" s="114">
        <v>0</v>
      </c>
      <c r="BF2608" s="114">
        <v>60</v>
      </c>
      <c r="BG2608" s="114">
        <v>0</v>
      </c>
      <c r="BH2608" s="114">
        <v>0</v>
      </c>
      <c r="BI2608" s="114">
        <v>0</v>
      </c>
      <c r="BJ2608" s="114">
        <v>0</v>
      </c>
      <c r="BK2608" s="114">
        <v>0</v>
      </c>
      <c r="BL2608" s="114">
        <v>0</v>
      </c>
      <c r="BM2608" s="114">
        <v>0</v>
      </c>
      <c r="BN2608" s="114">
        <v>0</v>
      </c>
      <c r="BO2608" s="114">
        <v>50</v>
      </c>
      <c r="BP2608" s="114">
        <v>0</v>
      </c>
      <c r="BQ2608" s="114">
        <v>225</v>
      </c>
      <c r="BR2608" s="114">
        <v>0</v>
      </c>
      <c r="BS2608" s="114">
        <v>0</v>
      </c>
    </row>
    <row r="2609" spans="1:71" ht="15" x14ac:dyDescent="0.25">
      <c r="A2609" s="1" t="str">
        <f>CONCATENATE(G2609,"-",F2609,"-",H2609)</f>
        <v>999928887-Red-Youth</v>
      </c>
      <c r="B2609" s="1" t="str">
        <f>CONCATENATE(G2609,"-",H2609)</f>
        <v>999928887-Youth</v>
      </c>
      <c r="C2609" s="36" t="s">
        <v>399</v>
      </c>
      <c r="D2609" s="36" t="s">
        <v>427</v>
      </c>
      <c r="E2609" s="36" t="s">
        <v>17</v>
      </c>
      <c r="F2609" s="42" t="s">
        <v>136</v>
      </c>
      <c r="G2609" s="128">
        <v>999928887</v>
      </c>
      <c r="H2609" s="36" t="s">
        <v>208</v>
      </c>
      <c r="I2609" s="34">
        <f>((L2609)-J2609)+T2609</f>
        <v>369</v>
      </c>
      <c r="J2609" s="36"/>
      <c r="K2609" s="35"/>
      <c r="L2609" s="34">
        <f>SUM(N2609,O2609,P2609,Q2609,R2609,M2609)</f>
        <v>0</v>
      </c>
      <c r="M2609" s="34">
        <f>AJ2609</f>
        <v>0</v>
      </c>
      <c r="N2609" s="34">
        <f>SUM(AI2609)</f>
        <v>0</v>
      </c>
      <c r="O2609" s="34">
        <f>0</f>
        <v>0</v>
      </c>
      <c r="P2609" s="34">
        <v>0</v>
      </c>
      <c r="Q2609" s="34">
        <v>0</v>
      </c>
      <c r="R2609" s="34">
        <f>AH2609</f>
        <v>0</v>
      </c>
      <c r="S2609" s="122"/>
      <c r="T2609" s="41">
        <f>SUM(U2609,AA2609)</f>
        <v>369</v>
      </c>
      <c r="U2609" s="41">
        <f>IF(SUM(V2609:Y2609)&gt;=250, 250,SUM(V2609:Y2609))</f>
        <v>51</v>
      </c>
      <c r="V2609" s="41">
        <v>0</v>
      </c>
      <c r="W2609" s="41">
        <v>0</v>
      </c>
      <c r="X2609" s="41">
        <f>SUM(AL2609,AN2609,BO2609,BS2609)</f>
        <v>0</v>
      </c>
      <c r="Y2609" s="41">
        <f>SUM(AO2609:BN2609)</f>
        <v>51</v>
      </c>
      <c r="Z2609" s="41">
        <f>COUNTIF(AO2609:BN2609, "&gt;0")</f>
        <v>1</v>
      </c>
      <c r="AA2609" s="41">
        <f>SUM(AB2609:AF2609)</f>
        <v>318</v>
      </c>
      <c r="AB2609" s="41">
        <f>BP2609+BQ2609</f>
        <v>127</v>
      </c>
      <c r="AC2609" s="41">
        <v>0</v>
      </c>
      <c r="AD2609" s="41">
        <v>0</v>
      </c>
      <c r="AE2609" s="41">
        <f>SUM(BR2609)</f>
        <v>191</v>
      </c>
      <c r="AF2609" s="41">
        <f>SUM(AM2609)</f>
        <v>0</v>
      </c>
      <c r="AG2609" s="122"/>
      <c r="AH2609" s="36">
        <v>0</v>
      </c>
      <c r="AI2609" s="126">
        <v>0</v>
      </c>
      <c r="AJ2609" s="36">
        <v>0</v>
      </c>
      <c r="AK2609" s="121"/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14">
        <v>0</v>
      </c>
      <c r="AR2609" s="1">
        <v>0</v>
      </c>
      <c r="AS2609" s="114">
        <v>0</v>
      </c>
      <c r="AT2609" s="114">
        <v>0</v>
      </c>
      <c r="AU2609" s="114">
        <v>0</v>
      </c>
      <c r="AV2609" s="114">
        <v>0</v>
      </c>
      <c r="AW2609" s="114">
        <v>51</v>
      </c>
      <c r="AX2609" s="114">
        <v>0</v>
      </c>
      <c r="AY2609" s="114">
        <v>0</v>
      </c>
      <c r="AZ2609" s="114">
        <v>0</v>
      </c>
      <c r="BA2609" s="114">
        <v>0</v>
      </c>
      <c r="BB2609" s="114">
        <v>0</v>
      </c>
      <c r="BC2609" s="114">
        <v>0</v>
      </c>
      <c r="BD2609" s="115">
        <v>0</v>
      </c>
      <c r="BE2609" s="114">
        <v>0</v>
      </c>
      <c r="BF2609" s="114">
        <v>0</v>
      </c>
      <c r="BG2609" s="114">
        <v>0</v>
      </c>
      <c r="BH2609" s="114">
        <v>0</v>
      </c>
      <c r="BI2609" s="114">
        <v>0</v>
      </c>
      <c r="BJ2609" s="114">
        <v>0</v>
      </c>
      <c r="BK2609" s="114">
        <v>0</v>
      </c>
      <c r="BL2609" s="114">
        <v>0</v>
      </c>
      <c r="BM2609" s="114">
        <v>0</v>
      </c>
      <c r="BN2609" s="114">
        <v>0</v>
      </c>
      <c r="BO2609" s="114">
        <v>0</v>
      </c>
      <c r="BP2609" s="114">
        <v>0</v>
      </c>
      <c r="BQ2609" s="114">
        <v>127</v>
      </c>
      <c r="BR2609" s="114">
        <v>191</v>
      </c>
      <c r="BS2609" s="114">
        <v>0</v>
      </c>
    </row>
    <row r="2610" spans="1:71" ht="15" x14ac:dyDescent="0.25">
      <c r="A2610" s="1" t="str">
        <f>CONCATENATE(G2610,"-",F2610,"-",H2610)</f>
        <v>999919536-Red-Youth</v>
      </c>
      <c r="B2610" s="1" t="str">
        <f>CONCATENATE(G2610,"-",H2610)</f>
        <v>999919536-Youth</v>
      </c>
      <c r="C2610" s="36" t="s">
        <v>668</v>
      </c>
      <c r="D2610" s="36" t="s">
        <v>669</v>
      </c>
      <c r="E2610" s="36" t="s">
        <v>17</v>
      </c>
      <c r="F2610" s="42" t="s">
        <v>136</v>
      </c>
      <c r="G2610" s="36">
        <v>999919536</v>
      </c>
      <c r="H2610" s="36" t="s">
        <v>208</v>
      </c>
      <c r="I2610" s="34">
        <f>((L2610)-J2610)+T2610</f>
        <v>360</v>
      </c>
      <c r="J2610" s="36"/>
      <c r="K2610" s="35"/>
      <c r="L2610" s="34">
        <f>SUM(N2610,O2610,P2610,Q2610,R2610,M2610)</f>
        <v>0</v>
      </c>
      <c r="M2610" s="34">
        <f>AJ2610</f>
        <v>0</v>
      </c>
      <c r="N2610" s="34">
        <f>SUM(AI2610)</f>
        <v>0</v>
      </c>
      <c r="O2610" s="34">
        <f>0</f>
        <v>0</v>
      </c>
      <c r="P2610" s="34">
        <v>0</v>
      </c>
      <c r="Q2610" s="34">
        <v>0</v>
      </c>
      <c r="R2610" s="34">
        <f>AH2610</f>
        <v>0</v>
      </c>
      <c r="S2610" s="122"/>
      <c r="T2610" s="41">
        <f>SUM(U2610,AA2610)</f>
        <v>360</v>
      </c>
      <c r="U2610" s="41">
        <f>IF(SUM(V2610:Y2610)&gt;=250, 250,SUM(V2610:Y2610))</f>
        <v>90</v>
      </c>
      <c r="V2610" s="41">
        <v>0</v>
      </c>
      <c r="W2610" s="41">
        <v>0</v>
      </c>
      <c r="X2610" s="41">
        <f>SUM(AL2610,AN2610,BO2610,BS2610)</f>
        <v>0</v>
      </c>
      <c r="Y2610" s="41">
        <f>SUM(AO2610:BN2610)</f>
        <v>90</v>
      </c>
      <c r="Z2610" s="41">
        <f>COUNTIF(AO2610:BN2610, "&gt;0")</f>
        <v>1</v>
      </c>
      <c r="AA2610" s="41">
        <f>SUM(AB2610:AF2610)</f>
        <v>270</v>
      </c>
      <c r="AB2610" s="41">
        <f>BP2610+BQ2610</f>
        <v>127</v>
      </c>
      <c r="AC2610" s="41">
        <v>0</v>
      </c>
      <c r="AD2610" s="41">
        <v>0</v>
      </c>
      <c r="AE2610" s="41">
        <f>SUM(BR2610)</f>
        <v>143</v>
      </c>
      <c r="AF2610" s="41">
        <f>SUM(AM2610)</f>
        <v>0</v>
      </c>
      <c r="AG2610" s="122"/>
      <c r="AH2610" s="36">
        <v>0</v>
      </c>
      <c r="AI2610" s="36">
        <v>0</v>
      </c>
      <c r="AJ2610" s="36">
        <v>0</v>
      </c>
      <c r="AK2610" s="121"/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14">
        <v>0</v>
      </c>
      <c r="AR2610" s="1">
        <v>0</v>
      </c>
      <c r="AS2610" s="114">
        <v>0</v>
      </c>
      <c r="AT2610" s="114">
        <v>0</v>
      </c>
      <c r="AU2610" s="114">
        <v>0</v>
      </c>
      <c r="AV2610" s="114">
        <v>0</v>
      </c>
      <c r="AW2610" s="114">
        <v>0</v>
      </c>
      <c r="AX2610" s="114">
        <v>0</v>
      </c>
      <c r="AY2610" s="114">
        <v>0</v>
      </c>
      <c r="AZ2610" s="114">
        <v>0</v>
      </c>
      <c r="BA2610" s="114">
        <v>0</v>
      </c>
      <c r="BB2610" s="114">
        <v>0</v>
      </c>
      <c r="BC2610" s="114">
        <v>0</v>
      </c>
      <c r="BD2610" s="115">
        <v>0</v>
      </c>
      <c r="BE2610" s="114">
        <v>0</v>
      </c>
      <c r="BF2610" s="114">
        <v>0</v>
      </c>
      <c r="BG2610" s="114">
        <v>90</v>
      </c>
      <c r="BH2610" s="114">
        <v>0</v>
      </c>
      <c r="BI2610" s="114">
        <v>0</v>
      </c>
      <c r="BJ2610" s="114">
        <v>0</v>
      </c>
      <c r="BK2610" s="114">
        <v>0</v>
      </c>
      <c r="BL2610" s="114">
        <v>0</v>
      </c>
      <c r="BM2610" s="114">
        <v>0</v>
      </c>
      <c r="BN2610" s="114">
        <v>0</v>
      </c>
      <c r="BO2610" s="114">
        <v>0</v>
      </c>
      <c r="BP2610" s="114">
        <v>0</v>
      </c>
      <c r="BQ2610" s="114">
        <v>127</v>
      </c>
      <c r="BR2610" s="114">
        <v>143</v>
      </c>
      <c r="BS2610" s="114">
        <v>0</v>
      </c>
    </row>
    <row r="2611" spans="1:71" ht="15" x14ac:dyDescent="0.25">
      <c r="A2611" s="1" t="str">
        <f>CONCATENATE(G2611,"-",F2611,"-",H2611)</f>
        <v>999925179-Red-Youth</v>
      </c>
      <c r="B2611" s="1" t="str">
        <f>CONCATENATE(G2611,"-",H2611)</f>
        <v>999925179-Youth</v>
      </c>
      <c r="C2611" s="36" t="s">
        <v>968</v>
      </c>
      <c r="D2611" s="36" t="s">
        <v>2165</v>
      </c>
      <c r="E2611" s="36" t="s">
        <v>17</v>
      </c>
      <c r="F2611" s="42" t="s">
        <v>136</v>
      </c>
      <c r="G2611" s="128">
        <v>999925179</v>
      </c>
      <c r="H2611" s="36" t="s">
        <v>208</v>
      </c>
      <c r="I2611" s="34">
        <f>((L2611)-J2611)+T2611</f>
        <v>348</v>
      </c>
      <c r="J2611" s="36"/>
      <c r="K2611" s="37"/>
      <c r="L2611" s="34">
        <f>SUM(N2611,O2611,P2611,Q2611,R2611,M2611)</f>
        <v>0</v>
      </c>
      <c r="M2611" s="34">
        <f>AJ2611</f>
        <v>0</v>
      </c>
      <c r="N2611" s="34">
        <f>SUM(AI2611)</f>
        <v>0</v>
      </c>
      <c r="O2611" s="34">
        <f>0</f>
        <v>0</v>
      </c>
      <c r="P2611" s="34">
        <v>0</v>
      </c>
      <c r="Q2611" s="34">
        <v>0</v>
      </c>
      <c r="R2611" s="34">
        <f>AH2611</f>
        <v>0</v>
      </c>
      <c r="S2611" s="122"/>
      <c r="T2611" s="41">
        <f>SUM(U2611,AA2611)</f>
        <v>348</v>
      </c>
      <c r="U2611" s="41">
        <f>IF(SUM(V2611:Y2611)&gt;=250, 250,SUM(V2611:Y2611))</f>
        <v>110</v>
      </c>
      <c r="V2611" s="41">
        <v>0</v>
      </c>
      <c r="W2611" s="41">
        <v>0</v>
      </c>
      <c r="X2611" s="41">
        <f>SUM(AL2611,AN2611,BO2611,BS2611)</f>
        <v>50</v>
      </c>
      <c r="Y2611" s="41">
        <f>SUM(AO2611:BN2611)</f>
        <v>60</v>
      </c>
      <c r="Z2611" s="41">
        <f>COUNTIF(AO2611:BN2611, "&gt;0")</f>
        <v>1</v>
      </c>
      <c r="AA2611" s="41">
        <f>SUM(AB2611:AF2611)</f>
        <v>238</v>
      </c>
      <c r="AB2611" s="41">
        <f>BP2611+BQ2611</f>
        <v>95</v>
      </c>
      <c r="AC2611" s="41">
        <v>0</v>
      </c>
      <c r="AD2611" s="41">
        <v>0</v>
      </c>
      <c r="AE2611" s="41">
        <f>SUM(BR2611)</f>
        <v>143</v>
      </c>
      <c r="AF2611" s="41">
        <f>SUM(AM2611)</f>
        <v>0</v>
      </c>
      <c r="AG2611" s="122"/>
      <c r="AH2611" s="36">
        <v>0</v>
      </c>
      <c r="AI2611" s="36">
        <v>0</v>
      </c>
      <c r="AJ2611" s="36">
        <v>0</v>
      </c>
      <c r="AK2611" s="37">
        <v>0</v>
      </c>
      <c r="AL2611" s="36">
        <v>0</v>
      </c>
      <c r="AM2611" s="36">
        <v>0</v>
      </c>
      <c r="AN2611" s="36">
        <v>0</v>
      </c>
      <c r="AO2611" s="36">
        <v>0</v>
      </c>
      <c r="AP2611" s="36">
        <v>0</v>
      </c>
      <c r="AQ2611" s="114">
        <v>60</v>
      </c>
      <c r="AR2611" s="1">
        <v>0</v>
      </c>
      <c r="AS2611" s="114">
        <v>0</v>
      </c>
      <c r="AT2611" s="114">
        <v>0</v>
      </c>
      <c r="AU2611" s="114">
        <v>0</v>
      </c>
      <c r="AV2611" s="114">
        <v>0</v>
      </c>
      <c r="AW2611" s="114">
        <v>0</v>
      </c>
      <c r="AX2611" s="114">
        <v>0</v>
      </c>
      <c r="AY2611" s="114">
        <v>0</v>
      </c>
      <c r="AZ2611" s="114">
        <v>0</v>
      </c>
      <c r="BA2611" s="114">
        <v>0</v>
      </c>
      <c r="BB2611" s="114">
        <v>0</v>
      </c>
      <c r="BC2611" s="114">
        <v>0</v>
      </c>
      <c r="BD2611" s="115">
        <v>0</v>
      </c>
      <c r="BE2611" s="114">
        <v>0</v>
      </c>
      <c r="BF2611" s="114">
        <v>0</v>
      </c>
      <c r="BG2611" s="114">
        <v>0</v>
      </c>
      <c r="BH2611" s="114">
        <v>0</v>
      </c>
      <c r="BI2611" s="114">
        <v>0</v>
      </c>
      <c r="BJ2611" s="114">
        <v>0</v>
      </c>
      <c r="BK2611" s="114">
        <v>0</v>
      </c>
      <c r="BL2611" s="114">
        <v>0</v>
      </c>
      <c r="BM2611" s="114">
        <v>0</v>
      </c>
      <c r="BN2611" s="114">
        <v>0</v>
      </c>
      <c r="BO2611" s="114">
        <v>0</v>
      </c>
      <c r="BP2611" s="114">
        <v>0</v>
      </c>
      <c r="BQ2611" s="114">
        <v>95</v>
      </c>
      <c r="BR2611" s="114">
        <v>143</v>
      </c>
      <c r="BS2611" s="114">
        <v>50</v>
      </c>
    </row>
    <row r="2612" spans="1:71" ht="15" x14ac:dyDescent="0.25">
      <c r="A2612" s="1" t="str">
        <f>CONCATENATE(G2612,"-",F2612,"-",H2612)</f>
        <v>999927377-Red-Youth</v>
      </c>
      <c r="B2612" s="1" t="str">
        <f>CONCATENATE(G2612,"-",H2612)</f>
        <v>999927377-Youth</v>
      </c>
      <c r="C2612" s="36" t="s">
        <v>223</v>
      </c>
      <c r="D2612" s="36" t="s">
        <v>3399</v>
      </c>
      <c r="E2612" s="36" t="s">
        <v>17</v>
      </c>
      <c r="F2612" s="36" t="s">
        <v>136</v>
      </c>
      <c r="G2612" s="36">
        <v>999927377</v>
      </c>
      <c r="H2612" s="36" t="s">
        <v>208</v>
      </c>
      <c r="I2612" s="34">
        <f>((L2612)-J2612)+T2612</f>
        <v>336.6</v>
      </c>
      <c r="J2612" s="34">
        <f>L2612/2</f>
        <v>22.6</v>
      </c>
      <c r="K2612" s="35"/>
      <c r="L2612" s="34">
        <f>SUM(N2612,O2612,P2612,Q2612,R2612,M2612)</f>
        <v>45.2</v>
      </c>
      <c r="M2612" s="34">
        <f>AJ2612</f>
        <v>0</v>
      </c>
      <c r="N2612" s="34">
        <f>SUM(AI2612)</f>
        <v>0</v>
      </c>
      <c r="O2612" s="34">
        <f>0</f>
        <v>0</v>
      </c>
      <c r="P2612" s="34">
        <v>0</v>
      </c>
      <c r="Q2612" s="34">
        <v>0</v>
      </c>
      <c r="R2612" s="34">
        <f>AH2612</f>
        <v>45.2</v>
      </c>
      <c r="S2612" s="122"/>
      <c r="T2612" s="41">
        <f>SUM(U2612,AA2612)</f>
        <v>314</v>
      </c>
      <c r="U2612" s="41">
        <f>IF(SUM(V2612:Y2612)&gt;=250, 250,SUM(V2612:Y2612))</f>
        <v>60</v>
      </c>
      <c r="V2612" s="41">
        <v>0</v>
      </c>
      <c r="W2612" s="41">
        <v>0</v>
      </c>
      <c r="X2612" s="41">
        <f>SUM(AL2612,AN2612,BO2612,BS2612)</f>
        <v>0</v>
      </c>
      <c r="Y2612" s="41">
        <f>SUM(AO2612:BN2612)</f>
        <v>60</v>
      </c>
      <c r="Z2612" s="41">
        <f>COUNTIF(AO2612:BN2612, "&gt;0")</f>
        <v>1</v>
      </c>
      <c r="AA2612" s="41">
        <f>SUM(AB2612:AF2612)</f>
        <v>254</v>
      </c>
      <c r="AB2612" s="41">
        <f>BP2612+BQ2612</f>
        <v>0</v>
      </c>
      <c r="AC2612" s="41">
        <v>0</v>
      </c>
      <c r="AD2612" s="41">
        <v>0</v>
      </c>
      <c r="AE2612" s="41">
        <f>SUM(BR2612)</f>
        <v>254</v>
      </c>
      <c r="AF2612" s="41">
        <f>SUM(AM2612)</f>
        <v>0</v>
      </c>
      <c r="AG2612" s="122"/>
      <c r="AH2612" s="36">
        <v>45.2</v>
      </c>
      <c r="AI2612" s="126">
        <v>0</v>
      </c>
      <c r="AJ2612" s="36">
        <v>0</v>
      </c>
      <c r="AK2612" s="121"/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14">
        <v>0</v>
      </c>
      <c r="AR2612" s="1">
        <v>0</v>
      </c>
      <c r="AS2612" s="114">
        <v>0</v>
      </c>
      <c r="AT2612" s="114">
        <v>0</v>
      </c>
      <c r="AU2612" s="114">
        <v>0</v>
      </c>
      <c r="AV2612" s="114">
        <v>60</v>
      </c>
      <c r="AW2612" s="114">
        <v>0</v>
      </c>
      <c r="AX2612" s="114">
        <v>0</v>
      </c>
      <c r="AY2612" s="114">
        <v>0</v>
      </c>
      <c r="AZ2612" s="114">
        <v>0</v>
      </c>
      <c r="BA2612" s="114">
        <v>0</v>
      </c>
      <c r="BB2612" s="114">
        <v>0</v>
      </c>
      <c r="BC2612" s="114">
        <v>0</v>
      </c>
      <c r="BD2612" s="115">
        <v>0</v>
      </c>
      <c r="BE2612" s="114">
        <v>0</v>
      </c>
      <c r="BF2612" s="114">
        <v>0</v>
      </c>
      <c r="BG2612" s="114">
        <v>0</v>
      </c>
      <c r="BH2612" s="114">
        <v>0</v>
      </c>
      <c r="BI2612" s="114">
        <v>0</v>
      </c>
      <c r="BJ2612" s="114">
        <v>0</v>
      </c>
      <c r="BK2612" s="114">
        <v>0</v>
      </c>
      <c r="BL2612" s="114">
        <v>0</v>
      </c>
      <c r="BM2612" s="114">
        <v>0</v>
      </c>
      <c r="BN2612" s="114">
        <v>0</v>
      </c>
      <c r="BO2612" s="114">
        <v>0</v>
      </c>
      <c r="BP2612" s="114">
        <v>0</v>
      </c>
      <c r="BQ2612" s="114">
        <v>0</v>
      </c>
      <c r="BR2612" s="114">
        <v>254</v>
      </c>
      <c r="BS2612" s="114">
        <v>0</v>
      </c>
    </row>
    <row r="2613" spans="1:71" ht="15" x14ac:dyDescent="0.25">
      <c r="A2613" s="1" t="str">
        <f>CONCATENATE(G2613,"-",F2613,"-",H2613)</f>
        <v>999924232-Red-Youth</v>
      </c>
      <c r="B2613" s="1" t="str">
        <f>CONCATENATE(G2613,"-",H2613)</f>
        <v>999924232-Youth</v>
      </c>
      <c r="C2613" s="36" t="s">
        <v>889</v>
      </c>
      <c r="D2613" s="36" t="s">
        <v>1703</v>
      </c>
      <c r="E2613" s="36" t="s">
        <v>17</v>
      </c>
      <c r="F2613" s="42" t="s">
        <v>136</v>
      </c>
      <c r="G2613" s="128">
        <v>999924232</v>
      </c>
      <c r="H2613" s="36" t="s">
        <v>208</v>
      </c>
      <c r="I2613" s="34">
        <f>((L2613)-J2613)+T2613</f>
        <v>327</v>
      </c>
      <c r="J2613" s="36"/>
      <c r="K2613" s="37"/>
      <c r="L2613" s="34">
        <f>SUM(N2613,O2613,P2613,Q2613,R2613,M2613)</f>
        <v>0</v>
      </c>
      <c r="M2613" s="34">
        <f>AJ2613</f>
        <v>0</v>
      </c>
      <c r="N2613" s="34">
        <f>SUM(AI2613)</f>
        <v>0</v>
      </c>
      <c r="O2613" s="34">
        <f>0</f>
        <v>0</v>
      </c>
      <c r="P2613" s="34">
        <v>0</v>
      </c>
      <c r="Q2613" s="34">
        <v>0</v>
      </c>
      <c r="R2613" s="34">
        <f>AH2613</f>
        <v>0</v>
      </c>
      <c r="S2613" s="122"/>
      <c r="T2613" s="41">
        <f>SUM(U2613,AA2613)</f>
        <v>327</v>
      </c>
      <c r="U2613" s="41">
        <f>IF(SUM(V2613:Y2613)&gt;=250, 250,SUM(V2613:Y2613))</f>
        <v>200</v>
      </c>
      <c r="V2613" s="41">
        <v>0</v>
      </c>
      <c r="W2613" s="41">
        <v>0</v>
      </c>
      <c r="X2613" s="41">
        <f>SUM(AL2613,AN2613,BO2613,BS2613)</f>
        <v>42</v>
      </c>
      <c r="Y2613" s="41">
        <f>SUM(AO2613:BN2613)</f>
        <v>158</v>
      </c>
      <c r="Z2613" s="41">
        <f>COUNTIF(AO2613:BN2613, "&gt;0")</f>
        <v>2</v>
      </c>
      <c r="AA2613" s="41">
        <f>SUM(AB2613:AF2613)</f>
        <v>127</v>
      </c>
      <c r="AB2613" s="41">
        <f>BP2613+BQ2613</f>
        <v>127</v>
      </c>
      <c r="AC2613" s="41">
        <v>0</v>
      </c>
      <c r="AD2613" s="41">
        <v>0</v>
      </c>
      <c r="AE2613" s="41">
        <f>SUM(BR2613)</f>
        <v>0</v>
      </c>
      <c r="AF2613" s="41">
        <f>SUM(AM2613)</f>
        <v>0</v>
      </c>
      <c r="AG2613" s="37"/>
      <c r="AH2613" s="36">
        <v>0</v>
      </c>
      <c r="AI2613" s="126">
        <v>0</v>
      </c>
      <c r="AJ2613" s="36">
        <v>0</v>
      </c>
      <c r="AK2613" s="121"/>
      <c r="AL2613" s="1">
        <v>42</v>
      </c>
      <c r="AM2613" s="1">
        <v>0</v>
      </c>
      <c r="AN2613" s="1">
        <v>0</v>
      </c>
      <c r="AO2613" s="1">
        <v>90</v>
      </c>
      <c r="AP2613" s="1">
        <v>0</v>
      </c>
      <c r="AQ2613" s="114">
        <v>0</v>
      </c>
      <c r="AR2613" s="1">
        <v>0</v>
      </c>
      <c r="AS2613" s="114">
        <v>0</v>
      </c>
      <c r="AT2613" s="114">
        <v>0</v>
      </c>
      <c r="AU2613" s="114">
        <v>0</v>
      </c>
      <c r="AV2613" s="114">
        <v>0</v>
      </c>
      <c r="AW2613" s="114">
        <v>0</v>
      </c>
      <c r="AX2613" s="114">
        <v>0</v>
      </c>
      <c r="AY2613" s="114">
        <v>0</v>
      </c>
      <c r="AZ2613" s="114">
        <v>0</v>
      </c>
      <c r="BA2613" s="114">
        <v>0</v>
      </c>
      <c r="BB2613" s="114">
        <v>0</v>
      </c>
      <c r="BC2613" s="114">
        <v>0</v>
      </c>
      <c r="BD2613" s="115">
        <v>68</v>
      </c>
      <c r="BE2613" s="114">
        <v>0</v>
      </c>
      <c r="BF2613" s="114">
        <v>0</v>
      </c>
      <c r="BG2613" s="114">
        <v>0</v>
      </c>
      <c r="BH2613" s="114">
        <v>0</v>
      </c>
      <c r="BI2613" s="114">
        <v>0</v>
      </c>
      <c r="BJ2613" s="114">
        <v>0</v>
      </c>
      <c r="BK2613" s="114">
        <v>0</v>
      </c>
      <c r="BL2613" s="114">
        <v>0</v>
      </c>
      <c r="BM2613" s="114">
        <v>0</v>
      </c>
      <c r="BN2613" s="114">
        <v>0</v>
      </c>
      <c r="BO2613" s="114">
        <v>0</v>
      </c>
      <c r="BP2613" s="114">
        <v>127</v>
      </c>
      <c r="BQ2613" s="114">
        <v>0</v>
      </c>
      <c r="BR2613" s="114">
        <v>0</v>
      </c>
      <c r="BS2613" s="114">
        <v>0</v>
      </c>
    </row>
    <row r="2614" spans="1:71" ht="15" x14ac:dyDescent="0.25">
      <c r="A2614" s="1" t="str">
        <f>CONCATENATE(G2614,"-",F2614,"-",H2614)</f>
        <v>999917172-Red-Youth</v>
      </c>
      <c r="B2614" s="1" t="str">
        <f>CONCATENATE(G2614,"-",H2614)</f>
        <v>999917172-Youth</v>
      </c>
      <c r="C2614" s="36" t="s">
        <v>1279</v>
      </c>
      <c r="D2614" s="36" t="s">
        <v>1280</v>
      </c>
      <c r="E2614" s="36" t="s">
        <v>17</v>
      </c>
      <c r="F2614" s="42" t="s">
        <v>136</v>
      </c>
      <c r="G2614" s="127">
        <v>999917172</v>
      </c>
      <c r="H2614" s="36" t="s">
        <v>208</v>
      </c>
      <c r="I2614" s="34">
        <f>((L2614)-J2614)+T2614</f>
        <v>314</v>
      </c>
      <c r="J2614" s="36"/>
      <c r="K2614" s="37"/>
      <c r="L2614" s="34">
        <f>SUM(N2614,O2614,P2614,Q2614,R2614,M2614)</f>
        <v>0</v>
      </c>
      <c r="M2614" s="34">
        <f>AJ2614</f>
        <v>0</v>
      </c>
      <c r="N2614" s="34">
        <f>SUM(AI2614)</f>
        <v>0</v>
      </c>
      <c r="O2614" s="34">
        <f>0</f>
        <v>0</v>
      </c>
      <c r="P2614" s="34">
        <v>0</v>
      </c>
      <c r="Q2614" s="34">
        <v>0</v>
      </c>
      <c r="R2614" s="34">
        <f>AH2614</f>
        <v>0</v>
      </c>
      <c r="S2614" s="122"/>
      <c r="T2614" s="41">
        <f>SUM(U2614,AA2614)</f>
        <v>314</v>
      </c>
      <c r="U2614" s="41">
        <f>IF(SUM(V2614:Y2614)&gt;=250, 250,SUM(V2614:Y2614))</f>
        <v>60</v>
      </c>
      <c r="V2614" s="41">
        <v>0</v>
      </c>
      <c r="W2614" s="41">
        <v>0</v>
      </c>
      <c r="X2614" s="41">
        <f>SUM(AL2614,AN2614,BO2614,BS2614)</f>
        <v>0</v>
      </c>
      <c r="Y2614" s="41">
        <f>SUM(AO2614:BN2614)</f>
        <v>60</v>
      </c>
      <c r="Z2614" s="41">
        <f>COUNTIF(AO2614:BN2614, "&gt;0")</f>
        <v>1</v>
      </c>
      <c r="AA2614" s="41">
        <f>SUM(AB2614:AF2614)</f>
        <v>254</v>
      </c>
      <c r="AB2614" s="41">
        <f>BP2614+BQ2614</f>
        <v>0</v>
      </c>
      <c r="AC2614" s="41">
        <v>0</v>
      </c>
      <c r="AD2614" s="41">
        <v>0</v>
      </c>
      <c r="AE2614" s="41">
        <f>SUM(BR2614)</f>
        <v>254</v>
      </c>
      <c r="AF2614" s="41">
        <f>SUM(AM2614)</f>
        <v>0</v>
      </c>
      <c r="AG2614" s="122"/>
      <c r="AH2614" s="36">
        <v>0</v>
      </c>
      <c r="AI2614" s="126">
        <v>0</v>
      </c>
      <c r="AJ2614" s="36">
        <v>0</v>
      </c>
      <c r="AK2614" s="121"/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14">
        <v>0</v>
      </c>
      <c r="AR2614" s="1">
        <v>60</v>
      </c>
      <c r="AS2614" s="114">
        <v>0</v>
      </c>
      <c r="AT2614" s="114">
        <v>0</v>
      </c>
      <c r="AU2614" s="114">
        <v>0</v>
      </c>
      <c r="AV2614" s="114">
        <v>0</v>
      </c>
      <c r="AW2614" s="114">
        <v>0</v>
      </c>
      <c r="AX2614" s="114">
        <v>0</v>
      </c>
      <c r="AY2614" s="114">
        <v>0</v>
      </c>
      <c r="AZ2614" s="114">
        <v>0</v>
      </c>
      <c r="BA2614" s="114">
        <v>0</v>
      </c>
      <c r="BB2614" s="114">
        <v>0</v>
      </c>
      <c r="BC2614" s="114">
        <v>0</v>
      </c>
      <c r="BD2614" s="115">
        <v>0</v>
      </c>
      <c r="BE2614" s="114">
        <v>0</v>
      </c>
      <c r="BF2614" s="114">
        <v>0</v>
      </c>
      <c r="BG2614" s="114">
        <v>0</v>
      </c>
      <c r="BH2614" s="114">
        <v>0</v>
      </c>
      <c r="BI2614" s="114">
        <v>0</v>
      </c>
      <c r="BJ2614" s="114">
        <v>0</v>
      </c>
      <c r="BK2614" s="114">
        <v>0</v>
      </c>
      <c r="BL2614" s="114">
        <v>0</v>
      </c>
      <c r="BM2614" s="114">
        <v>0</v>
      </c>
      <c r="BN2614" s="114">
        <v>0</v>
      </c>
      <c r="BO2614" s="114">
        <v>0</v>
      </c>
      <c r="BP2614" s="114">
        <v>0</v>
      </c>
      <c r="BQ2614" s="114">
        <v>0</v>
      </c>
      <c r="BR2614" s="114">
        <v>254</v>
      </c>
      <c r="BS2614" s="114">
        <v>0</v>
      </c>
    </row>
    <row r="2615" spans="1:71" ht="15" x14ac:dyDescent="0.25">
      <c r="A2615" s="1" t="str">
        <f>CONCATENATE(G2615,"-",F2615,"-",H2615)</f>
        <v>999926816-Red-Youth</v>
      </c>
      <c r="B2615" s="1" t="str">
        <f>CONCATENATE(G2615,"-",H2615)</f>
        <v>999926816-Youth</v>
      </c>
      <c r="C2615" s="36" t="s">
        <v>548</v>
      </c>
      <c r="D2615" s="36" t="s">
        <v>775</v>
      </c>
      <c r="E2615" s="36" t="s">
        <v>17</v>
      </c>
      <c r="F2615" s="42" t="s">
        <v>136</v>
      </c>
      <c r="G2615" s="128">
        <v>999926816</v>
      </c>
      <c r="H2615" s="36" t="s">
        <v>208</v>
      </c>
      <c r="I2615" s="34">
        <f>((L2615)-J2615)+T2615</f>
        <v>302</v>
      </c>
      <c r="J2615" s="36"/>
      <c r="K2615" s="35"/>
      <c r="L2615" s="34">
        <f>SUM(N2615,O2615,P2615,Q2615,R2615,M2615)</f>
        <v>0</v>
      </c>
      <c r="M2615" s="34">
        <f>AJ2615</f>
        <v>0</v>
      </c>
      <c r="N2615" s="34">
        <f>SUM(AI2615)</f>
        <v>0</v>
      </c>
      <c r="O2615" s="34">
        <f>0</f>
        <v>0</v>
      </c>
      <c r="P2615" s="34">
        <v>0</v>
      </c>
      <c r="Q2615" s="34">
        <v>0</v>
      </c>
      <c r="R2615" s="34">
        <f>AH2615</f>
        <v>0</v>
      </c>
      <c r="S2615" s="122"/>
      <c r="T2615" s="41">
        <f>SUM(U2615,AA2615)</f>
        <v>302</v>
      </c>
      <c r="U2615" s="41">
        <f>IF(SUM(V2615:Y2615)&gt;=250, 250,SUM(V2615:Y2615))</f>
        <v>111</v>
      </c>
      <c r="V2615" s="41">
        <v>0</v>
      </c>
      <c r="W2615" s="41">
        <v>0</v>
      </c>
      <c r="X2615" s="41">
        <f>SUM(AL2615,AN2615,BO2615,BS2615)</f>
        <v>0</v>
      </c>
      <c r="Y2615" s="41">
        <f>SUM(AO2615:BN2615)</f>
        <v>111</v>
      </c>
      <c r="Z2615" s="41">
        <f>COUNTIF(AO2615:BN2615, "&gt;0")</f>
        <v>2</v>
      </c>
      <c r="AA2615" s="41">
        <f>SUM(AB2615:AF2615)</f>
        <v>191</v>
      </c>
      <c r="AB2615" s="41">
        <f>BP2615+BQ2615</f>
        <v>0</v>
      </c>
      <c r="AC2615" s="41">
        <v>0</v>
      </c>
      <c r="AD2615" s="41">
        <v>0</v>
      </c>
      <c r="AE2615" s="41">
        <f>SUM(BR2615)</f>
        <v>191</v>
      </c>
      <c r="AF2615" s="41">
        <f>SUM(AM2615)</f>
        <v>0</v>
      </c>
      <c r="AG2615" s="122"/>
      <c r="AH2615" s="36">
        <v>0</v>
      </c>
      <c r="AI2615" s="36">
        <v>0</v>
      </c>
      <c r="AJ2615" s="36">
        <v>0</v>
      </c>
      <c r="AK2615" s="121"/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14">
        <v>0</v>
      </c>
      <c r="AR2615" s="1">
        <v>0</v>
      </c>
      <c r="AS2615" s="114">
        <v>0</v>
      </c>
      <c r="AT2615" s="114">
        <v>0</v>
      </c>
      <c r="AU2615" s="114">
        <v>0</v>
      </c>
      <c r="AV2615" s="114">
        <v>0</v>
      </c>
      <c r="AW2615" s="114">
        <v>51</v>
      </c>
      <c r="AX2615" s="114">
        <v>0</v>
      </c>
      <c r="AY2615" s="114">
        <v>0</v>
      </c>
      <c r="AZ2615" s="114">
        <v>0</v>
      </c>
      <c r="BA2615" s="114">
        <v>0</v>
      </c>
      <c r="BB2615" s="114">
        <v>60</v>
      </c>
      <c r="BC2615" s="114">
        <v>0</v>
      </c>
      <c r="BD2615" s="115">
        <v>0</v>
      </c>
      <c r="BE2615" s="114">
        <v>0</v>
      </c>
      <c r="BF2615" s="114">
        <v>0</v>
      </c>
      <c r="BG2615" s="114">
        <v>0</v>
      </c>
      <c r="BH2615" s="114">
        <v>0</v>
      </c>
      <c r="BI2615" s="114">
        <v>0</v>
      </c>
      <c r="BJ2615" s="114">
        <v>0</v>
      </c>
      <c r="BK2615" s="114">
        <v>0</v>
      </c>
      <c r="BL2615" s="114">
        <v>0</v>
      </c>
      <c r="BM2615" s="114">
        <v>0</v>
      </c>
      <c r="BN2615" s="114">
        <v>0</v>
      </c>
      <c r="BO2615" s="114">
        <v>0</v>
      </c>
      <c r="BP2615" s="114">
        <v>0</v>
      </c>
      <c r="BQ2615" s="114">
        <v>0</v>
      </c>
      <c r="BR2615" s="114">
        <v>191</v>
      </c>
      <c r="BS2615" s="114">
        <v>0</v>
      </c>
    </row>
    <row r="2616" spans="1:71" ht="15" x14ac:dyDescent="0.25">
      <c r="A2616" s="1" t="str">
        <f>CONCATENATE(G2616,"-",F2616,"-",H2616)</f>
        <v>999924568-Red-Youth</v>
      </c>
      <c r="B2616" s="1" t="str">
        <f>CONCATENATE(G2616,"-",H2616)</f>
        <v>999924568-Youth</v>
      </c>
      <c r="C2616" s="36" t="s">
        <v>514</v>
      </c>
      <c r="D2616" s="36" t="s">
        <v>261</v>
      </c>
      <c r="E2616" s="36" t="s">
        <v>17</v>
      </c>
      <c r="F2616" s="36" t="s">
        <v>136</v>
      </c>
      <c r="G2616" s="36">
        <v>999924568</v>
      </c>
      <c r="H2616" s="36" t="s">
        <v>208</v>
      </c>
      <c r="I2616" s="34">
        <f>((L2616)-J2616)+T2616</f>
        <v>286</v>
      </c>
      <c r="J2616" s="36"/>
      <c r="K2616" s="35"/>
      <c r="L2616" s="34">
        <f>SUM(N2616,O2616,P2616,Q2616,R2616,M2616)</f>
        <v>0</v>
      </c>
      <c r="M2616" s="34">
        <f>AJ2616</f>
        <v>0</v>
      </c>
      <c r="N2616" s="34">
        <f>SUM(AI2616)</f>
        <v>0</v>
      </c>
      <c r="O2616" s="34">
        <f>0</f>
        <v>0</v>
      </c>
      <c r="P2616" s="34">
        <v>0</v>
      </c>
      <c r="Q2616" s="34">
        <v>0</v>
      </c>
      <c r="R2616" s="34">
        <f>AH2616</f>
        <v>0</v>
      </c>
      <c r="S2616" s="122"/>
      <c r="T2616" s="41">
        <f>SUM(U2616,AA2616)</f>
        <v>286</v>
      </c>
      <c r="U2616" s="41">
        <f>IF(SUM(V2616:Y2616)&gt;=250, 250,SUM(V2616:Y2616))</f>
        <v>0</v>
      </c>
      <c r="V2616" s="41">
        <v>0</v>
      </c>
      <c r="W2616" s="41">
        <v>0</v>
      </c>
      <c r="X2616" s="41">
        <f>SUM(AL2616,AN2616,BO2616,BS2616)</f>
        <v>0</v>
      </c>
      <c r="Y2616" s="41">
        <f>SUM(AO2616:BN2616)</f>
        <v>0</v>
      </c>
      <c r="Z2616" s="41">
        <f>COUNTIF(AO2616:BN2616, "&gt;0")</f>
        <v>0</v>
      </c>
      <c r="AA2616" s="41">
        <f>SUM(AB2616:AF2616)</f>
        <v>286</v>
      </c>
      <c r="AB2616" s="41">
        <f>BP2616+BQ2616</f>
        <v>95</v>
      </c>
      <c r="AC2616" s="41">
        <v>0</v>
      </c>
      <c r="AD2616" s="41">
        <v>0</v>
      </c>
      <c r="AE2616" s="41">
        <f>SUM(BR2616)</f>
        <v>191</v>
      </c>
      <c r="AF2616" s="41">
        <f>SUM(AM2616)</f>
        <v>0</v>
      </c>
      <c r="AG2616" s="122"/>
      <c r="AH2616" s="36">
        <v>0</v>
      </c>
      <c r="AI2616" s="126">
        <v>0</v>
      </c>
      <c r="AJ2616" s="36">
        <v>0</v>
      </c>
      <c r="AK2616" s="121"/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14">
        <v>0</v>
      </c>
      <c r="AR2616" s="1">
        <v>0</v>
      </c>
      <c r="AS2616" s="114">
        <v>0</v>
      </c>
      <c r="AT2616" s="114">
        <v>0</v>
      </c>
      <c r="AU2616" s="114">
        <v>0</v>
      </c>
      <c r="AV2616" s="114">
        <v>0</v>
      </c>
      <c r="AW2616" s="114">
        <v>0</v>
      </c>
      <c r="AX2616" s="114">
        <v>0</v>
      </c>
      <c r="AY2616" s="114">
        <v>0</v>
      </c>
      <c r="AZ2616" s="114">
        <v>0</v>
      </c>
      <c r="BA2616" s="114">
        <v>0</v>
      </c>
      <c r="BB2616" s="114">
        <v>0</v>
      </c>
      <c r="BC2616" s="114">
        <v>0</v>
      </c>
      <c r="BD2616" s="115">
        <v>0</v>
      </c>
      <c r="BE2616" s="114">
        <v>0</v>
      </c>
      <c r="BF2616" s="114">
        <v>0</v>
      </c>
      <c r="BG2616" s="114">
        <v>0</v>
      </c>
      <c r="BH2616" s="114">
        <v>0</v>
      </c>
      <c r="BI2616" s="114">
        <v>0</v>
      </c>
      <c r="BJ2616" s="114">
        <v>0</v>
      </c>
      <c r="BK2616" s="114">
        <v>0</v>
      </c>
      <c r="BL2616" s="114">
        <v>0</v>
      </c>
      <c r="BM2616" s="114">
        <v>0</v>
      </c>
      <c r="BN2616" s="114">
        <v>0</v>
      </c>
      <c r="BO2616" s="114">
        <v>0</v>
      </c>
      <c r="BP2616" s="114">
        <v>0</v>
      </c>
      <c r="BQ2616" s="114">
        <v>95</v>
      </c>
      <c r="BR2616" s="114">
        <v>191</v>
      </c>
      <c r="BS2616" s="114">
        <v>0</v>
      </c>
    </row>
    <row r="2617" spans="1:71" ht="15" x14ac:dyDescent="0.25">
      <c r="A2617" s="1" t="str">
        <f>CONCATENATE(G2617,"-",F2617,"-",H2617)</f>
        <v>999932300-Red-Youth</v>
      </c>
      <c r="B2617" s="1" t="str">
        <f>CONCATENATE(G2617,"-",H2617)</f>
        <v>999932300-Youth</v>
      </c>
      <c r="C2617" s="36" t="s">
        <v>22</v>
      </c>
      <c r="D2617" s="36" t="s">
        <v>175</v>
      </c>
      <c r="E2617" s="36" t="s">
        <v>17</v>
      </c>
      <c r="F2617" s="42" t="s">
        <v>136</v>
      </c>
      <c r="G2617" s="128">
        <v>999932300</v>
      </c>
      <c r="H2617" s="36" t="s">
        <v>208</v>
      </c>
      <c r="I2617" s="34">
        <f>((L2617)-J2617)+T2617</f>
        <v>281</v>
      </c>
      <c r="J2617" s="36"/>
      <c r="K2617" s="35"/>
      <c r="L2617" s="34">
        <f>SUM(N2617,O2617,P2617,Q2617,R2617,M2617)</f>
        <v>0</v>
      </c>
      <c r="M2617" s="34">
        <f>AJ2617</f>
        <v>0</v>
      </c>
      <c r="N2617" s="34">
        <f>SUM(AI2617)</f>
        <v>0</v>
      </c>
      <c r="O2617" s="34">
        <f>0</f>
        <v>0</v>
      </c>
      <c r="P2617" s="34">
        <v>0</v>
      </c>
      <c r="Q2617" s="34">
        <v>0</v>
      </c>
      <c r="R2617" s="34">
        <f>AH2617</f>
        <v>0</v>
      </c>
      <c r="S2617" s="122"/>
      <c r="T2617" s="41">
        <f>SUM(U2617,AA2617)</f>
        <v>281</v>
      </c>
      <c r="U2617" s="41">
        <f>IF(SUM(V2617:Y2617)&gt;=250, 250,SUM(V2617:Y2617))</f>
        <v>90</v>
      </c>
      <c r="V2617" s="41">
        <v>0</v>
      </c>
      <c r="W2617" s="41">
        <v>0</v>
      </c>
      <c r="X2617" s="41">
        <f>SUM(AL2617,AN2617,BO2617,BS2617)</f>
        <v>0</v>
      </c>
      <c r="Y2617" s="41">
        <f>SUM(AO2617:BN2617)</f>
        <v>90</v>
      </c>
      <c r="Z2617" s="41">
        <f>COUNTIF(AO2617:BN2617, "&gt;0")</f>
        <v>1</v>
      </c>
      <c r="AA2617" s="41">
        <f>SUM(AB2617:AF2617)</f>
        <v>191</v>
      </c>
      <c r="AB2617" s="41">
        <f>BP2617+BQ2617</f>
        <v>0</v>
      </c>
      <c r="AC2617" s="41">
        <v>0</v>
      </c>
      <c r="AD2617" s="41">
        <v>0</v>
      </c>
      <c r="AE2617" s="41">
        <f>SUM(BR2617)</f>
        <v>191</v>
      </c>
      <c r="AF2617" s="41">
        <f>SUM(AM2617)</f>
        <v>0</v>
      </c>
      <c r="AG2617" s="122"/>
      <c r="AH2617" s="36">
        <v>0</v>
      </c>
      <c r="AI2617" s="126">
        <v>0</v>
      </c>
      <c r="AJ2617" s="36">
        <v>0</v>
      </c>
      <c r="AK2617" s="121"/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14">
        <v>0</v>
      </c>
      <c r="AR2617" s="1">
        <v>0</v>
      </c>
      <c r="AS2617" s="114">
        <v>0</v>
      </c>
      <c r="AT2617" s="114">
        <v>0</v>
      </c>
      <c r="AU2617" s="114">
        <v>0</v>
      </c>
      <c r="AV2617" s="114">
        <v>0</v>
      </c>
      <c r="AW2617" s="114">
        <v>90</v>
      </c>
      <c r="AX2617" s="114">
        <v>0</v>
      </c>
      <c r="AY2617" s="114">
        <v>0</v>
      </c>
      <c r="AZ2617" s="114">
        <v>0</v>
      </c>
      <c r="BA2617" s="114">
        <v>0</v>
      </c>
      <c r="BB2617" s="114">
        <v>0</v>
      </c>
      <c r="BC2617" s="114">
        <v>0</v>
      </c>
      <c r="BD2617" s="115">
        <v>0</v>
      </c>
      <c r="BE2617" s="114">
        <v>0</v>
      </c>
      <c r="BF2617" s="114">
        <v>0</v>
      </c>
      <c r="BG2617" s="114">
        <v>0</v>
      </c>
      <c r="BH2617" s="114">
        <v>0</v>
      </c>
      <c r="BI2617" s="114">
        <v>0</v>
      </c>
      <c r="BJ2617" s="114">
        <v>0</v>
      </c>
      <c r="BK2617" s="114">
        <v>0</v>
      </c>
      <c r="BL2617" s="114">
        <v>0</v>
      </c>
      <c r="BM2617" s="114">
        <v>0</v>
      </c>
      <c r="BN2617" s="114">
        <v>0</v>
      </c>
      <c r="BO2617" s="114">
        <v>0</v>
      </c>
      <c r="BP2617" s="114">
        <v>0</v>
      </c>
      <c r="BQ2617" s="114">
        <v>0</v>
      </c>
      <c r="BR2617" s="114">
        <v>191</v>
      </c>
      <c r="BS2617" s="114">
        <v>0</v>
      </c>
    </row>
    <row r="2618" spans="1:71" ht="15" x14ac:dyDescent="0.25">
      <c r="A2618" s="1" t="str">
        <f>CONCATENATE(G2618,"-",F2618,"-",H2618)</f>
        <v>999924496-Red-Youth</v>
      </c>
      <c r="B2618" s="1" t="str">
        <f>CONCATENATE(G2618,"-",H2618)</f>
        <v>999924496-Youth</v>
      </c>
      <c r="C2618" s="36" t="s">
        <v>2534</v>
      </c>
      <c r="D2618" s="36" t="s">
        <v>2535</v>
      </c>
      <c r="E2618" s="36" t="s">
        <v>17</v>
      </c>
      <c r="F2618" s="42" t="s">
        <v>136</v>
      </c>
      <c r="G2618" s="128">
        <v>999924496</v>
      </c>
      <c r="H2618" s="36" t="s">
        <v>208</v>
      </c>
      <c r="I2618" s="34">
        <f>((L2618)-J2618)+T2618</f>
        <v>276</v>
      </c>
      <c r="J2618" s="36"/>
      <c r="K2618" s="35"/>
      <c r="L2618" s="34">
        <f>SUM(N2618,O2618,P2618,Q2618,R2618,M2618)</f>
        <v>0</v>
      </c>
      <c r="M2618" s="34">
        <f>AJ2618</f>
        <v>0</v>
      </c>
      <c r="N2618" s="34">
        <f>SUM(AI2618)</f>
        <v>0</v>
      </c>
      <c r="O2618" s="34">
        <f>0</f>
        <v>0</v>
      </c>
      <c r="P2618" s="34">
        <v>0</v>
      </c>
      <c r="Q2618" s="34">
        <v>0</v>
      </c>
      <c r="R2618" s="34">
        <f>AH2618</f>
        <v>0</v>
      </c>
      <c r="S2618" s="122"/>
      <c r="T2618" s="41">
        <f>SUM(U2618,AA2618)</f>
        <v>276</v>
      </c>
      <c r="U2618" s="41">
        <f>IF(SUM(V2618:Y2618)&gt;=250, 250,SUM(V2618:Y2618))</f>
        <v>38</v>
      </c>
      <c r="V2618" s="41">
        <v>0</v>
      </c>
      <c r="W2618" s="41">
        <v>0</v>
      </c>
      <c r="X2618" s="41">
        <f>SUM(AL2618,AN2618,BO2618,BS2618)</f>
        <v>0</v>
      </c>
      <c r="Y2618" s="41">
        <f>SUM(AO2618:BN2618)</f>
        <v>38</v>
      </c>
      <c r="Z2618" s="41">
        <f>COUNTIF(AO2618:BN2618, "&gt;0")</f>
        <v>1</v>
      </c>
      <c r="AA2618" s="41">
        <f>SUM(AB2618:AF2618)</f>
        <v>238</v>
      </c>
      <c r="AB2618" s="41">
        <f>BP2618+BQ2618</f>
        <v>95</v>
      </c>
      <c r="AC2618" s="41">
        <v>0</v>
      </c>
      <c r="AD2618" s="41">
        <v>0</v>
      </c>
      <c r="AE2618" s="41">
        <f>SUM(BR2618)</f>
        <v>143</v>
      </c>
      <c r="AF2618" s="41">
        <f>SUM(AM2618)</f>
        <v>0</v>
      </c>
      <c r="AG2618" s="122"/>
      <c r="AH2618" s="36">
        <v>0</v>
      </c>
      <c r="AI2618" s="126">
        <v>0</v>
      </c>
      <c r="AJ2618" s="36">
        <v>0</v>
      </c>
      <c r="AK2618" s="121"/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14">
        <v>0</v>
      </c>
      <c r="AR2618" s="1">
        <v>0</v>
      </c>
      <c r="AS2618" s="114">
        <v>0</v>
      </c>
      <c r="AT2618" s="114">
        <v>0</v>
      </c>
      <c r="AU2618" s="114">
        <v>0</v>
      </c>
      <c r="AV2618" s="114">
        <v>0</v>
      </c>
      <c r="AW2618" s="114">
        <v>38</v>
      </c>
      <c r="AX2618" s="114">
        <v>0</v>
      </c>
      <c r="AY2618" s="114">
        <v>0</v>
      </c>
      <c r="AZ2618" s="114">
        <v>0</v>
      </c>
      <c r="BA2618" s="114">
        <v>0</v>
      </c>
      <c r="BB2618" s="114">
        <v>0</v>
      </c>
      <c r="BC2618" s="114">
        <v>0</v>
      </c>
      <c r="BD2618" s="115">
        <v>0</v>
      </c>
      <c r="BE2618" s="114">
        <v>0</v>
      </c>
      <c r="BF2618" s="114">
        <v>0</v>
      </c>
      <c r="BG2618" s="114">
        <v>0</v>
      </c>
      <c r="BH2618" s="114">
        <v>0</v>
      </c>
      <c r="BI2618" s="114">
        <v>0</v>
      </c>
      <c r="BJ2618" s="114">
        <v>0</v>
      </c>
      <c r="BK2618" s="114">
        <v>0</v>
      </c>
      <c r="BL2618" s="114">
        <v>0</v>
      </c>
      <c r="BM2618" s="114">
        <v>0</v>
      </c>
      <c r="BN2618" s="114">
        <v>0</v>
      </c>
      <c r="BO2618" s="114">
        <v>0</v>
      </c>
      <c r="BP2618" s="114">
        <v>0</v>
      </c>
      <c r="BQ2618" s="114">
        <v>95</v>
      </c>
      <c r="BR2618" s="114">
        <v>143</v>
      </c>
      <c r="BS2618" s="114">
        <v>0</v>
      </c>
    </row>
    <row r="2619" spans="1:71" ht="15" x14ac:dyDescent="0.25">
      <c r="A2619" s="1" t="str">
        <f>CONCATENATE(G2619,"-",F2619,"-",H2619)</f>
        <v>999932045-Red-Youth</v>
      </c>
      <c r="B2619" s="1" t="str">
        <f>CONCATENATE(G2619,"-",H2619)</f>
        <v>999932045-Youth</v>
      </c>
      <c r="C2619" s="36" t="s">
        <v>1710</v>
      </c>
      <c r="D2619" s="36" t="s">
        <v>2870</v>
      </c>
      <c r="E2619" s="36" t="s">
        <v>17</v>
      </c>
      <c r="F2619" s="42" t="s">
        <v>136</v>
      </c>
      <c r="G2619" s="36">
        <v>999932045</v>
      </c>
      <c r="H2619" s="36" t="s">
        <v>208</v>
      </c>
      <c r="I2619" s="34">
        <f>((L2619)-J2619)+T2619</f>
        <v>263</v>
      </c>
      <c r="J2619" s="36"/>
      <c r="K2619" s="35"/>
      <c r="L2619" s="34">
        <f>SUM(N2619,O2619,P2619,Q2619,R2619,M2619)</f>
        <v>0</v>
      </c>
      <c r="M2619" s="34">
        <f>AJ2619</f>
        <v>0</v>
      </c>
      <c r="N2619" s="34">
        <f>SUM(AI2619)</f>
        <v>0</v>
      </c>
      <c r="O2619" s="34">
        <f>0</f>
        <v>0</v>
      </c>
      <c r="P2619" s="34">
        <v>0</v>
      </c>
      <c r="Q2619" s="34">
        <v>0</v>
      </c>
      <c r="R2619" s="34">
        <f>AH2619</f>
        <v>0</v>
      </c>
      <c r="S2619" s="122"/>
      <c r="T2619" s="41">
        <f>SUM(U2619,AA2619)</f>
        <v>263</v>
      </c>
      <c r="U2619" s="41">
        <f>IF(SUM(V2619:Y2619)&gt;=250, 250,SUM(V2619:Y2619))</f>
        <v>120</v>
      </c>
      <c r="V2619" s="41">
        <v>0</v>
      </c>
      <c r="W2619" s="41">
        <v>0</v>
      </c>
      <c r="X2619" s="41">
        <f>SUM(AL2619,AN2619,BO2619,BS2619)</f>
        <v>0</v>
      </c>
      <c r="Y2619" s="41">
        <f>SUM(AO2619:BN2619)</f>
        <v>120</v>
      </c>
      <c r="Z2619" s="41">
        <f>COUNTIF(AO2619:BN2619, "&gt;0")</f>
        <v>1</v>
      </c>
      <c r="AA2619" s="41">
        <f>SUM(AB2619:AF2619)</f>
        <v>143</v>
      </c>
      <c r="AB2619" s="41">
        <f>BP2619+BQ2619</f>
        <v>0</v>
      </c>
      <c r="AC2619" s="41">
        <v>0</v>
      </c>
      <c r="AD2619" s="41">
        <v>0</v>
      </c>
      <c r="AE2619" s="41">
        <f>SUM(BR2619)</f>
        <v>143</v>
      </c>
      <c r="AF2619" s="41">
        <f>SUM(AM2619)</f>
        <v>0</v>
      </c>
      <c r="AG2619" s="122"/>
      <c r="AH2619" s="36">
        <v>0</v>
      </c>
      <c r="AI2619" s="126">
        <v>0</v>
      </c>
      <c r="AJ2619" s="36">
        <v>0</v>
      </c>
      <c r="AK2619" s="121"/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  <c r="AQ2619" s="114">
        <v>0</v>
      </c>
      <c r="AR2619" s="1">
        <v>0</v>
      </c>
      <c r="AS2619" s="114">
        <v>0</v>
      </c>
      <c r="AT2619" s="114">
        <v>0</v>
      </c>
      <c r="AU2619" s="114">
        <v>0</v>
      </c>
      <c r="AV2619" s="114">
        <v>0</v>
      </c>
      <c r="AW2619" s="114">
        <v>0</v>
      </c>
      <c r="AX2619" s="114">
        <v>0</v>
      </c>
      <c r="AY2619" s="114">
        <v>0</v>
      </c>
      <c r="AZ2619" s="114">
        <v>0</v>
      </c>
      <c r="BA2619" s="114">
        <v>0</v>
      </c>
      <c r="BB2619" s="114">
        <v>0</v>
      </c>
      <c r="BC2619" s="114">
        <v>0</v>
      </c>
      <c r="BD2619" s="115">
        <v>120</v>
      </c>
      <c r="BE2619" s="114">
        <v>0</v>
      </c>
      <c r="BF2619" s="114">
        <v>0</v>
      </c>
      <c r="BG2619" s="114">
        <v>0</v>
      </c>
      <c r="BH2619" s="114">
        <v>0</v>
      </c>
      <c r="BI2619" s="114">
        <v>0</v>
      </c>
      <c r="BJ2619" s="114">
        <v>0</v>
      </c>
      <c r="BK2619" s="114">
        <v>0</v>
      </c>
      <c r="BL2619" s="114">
        <v>0</v>
      </c>
      <c r="BM2619" s="114">
        <v>0</v>
      </c>
      <c r="BN2619" s="114">
        <v>0</v>
      </c>
      <c r="BO2619" s="114">
        <v>0</v>
      </c>
      <c r="BP2619" s="114">
        <v>0</v>
      </c>
      <c r="BQ2619" s="114">
        <v>0</v>
      </c>
      <c r="BR2619" s="114">
        <v>143</v>
      </c>
      <c r="BS2619" s="114">
        <v>0</v>
      </c>
    </row>
    <row r="2620" spans="1:71" ht="15" x14ac:dyDescent="0.25">
      <c r="A2620" s="1" t="str">
        <f>CONCATENATE(G2620,"-",F2620,"-",H2620)</f>
        <v>999929210-Red-Youth</v>
      </c>
      <c r="B2620" s="1" t="str">
        <f>CONCATENATE(G2620,"-",H2620)</f>
        <v>999929210-Youth</v>
      </c>
      <c r="C2620" s="36" t="s">
        <v>22</v>
      </c>
      <c r="D2620" s="36" t="s">
        <v>1375</v>
      </c>
      <c r="E2620" s="36" t="s">
        <v>17</v>
      </c>
      <c r="F2620" s="42" t="s">
        <v>136</v>
      </c>
      <c r="G2620" s="128">
        <v>999929210</v>
      </c>
      <c r="H2620" s="36" t="s">
        <v>208</v>
      </c>
      <c r="I2620" s="34">
        <f>((L2620)-J2620)+T2620</f>
        <v>259</v>
      </c>
      <c r="J2620" s="36"/>
      <c r="K2620" s="35"/>
      <c r="L2620" s="34">
        <f>SUM(N2620,O2620,P2620,Q2620,R2620,M2620)</f>
        <v>0</v>
      </c>
      <c r="M2620" s="34">
        <f>AJ2620</f>
        <v>0</v>
      </c>
      <c r="N2620" s="34">
        <f>SUM(AI2620)</f>
        <v>0</v>
      </c>
      <c r="O2620" s="34">
        <f>0</f>
        <v>0</v>
      </c>
      <c r="P2620" s="34">
        <v>0</v>
      </c>
      <c r="Q2620" s="34">
        <v>0</v>
      </c>
      <c r="R2620" s="34">
        <f>AH2620</f>
        <v>0</v>
      </c>
      <c r="S2620" s="122"/>
      <c r="T2620" s="41">
        <f>SUM(U2620,AA2620)</f>
        <v>259</v>
      </c>
      <c r="U2620" s="41">
        <f>IF(SUM(V2620:Y2620)&gt;=250, 250,SUM(V2620:Y2620))</f>
        <v>68</v>
      </c>
      <c r="V2620" s="41">
        <v>0</v>
      </c>
      <c r="W2620" s="41">
        <v>0</v>
      </c>
      <c r="X2620" s="41">
        <f>SUM(AL2620,AN2620,BO2620,BS2620)</f>
        <v>0</v>
      </c>
      <c r="Y2620" s="41">
        <f>SUM(AO2620:BN2620)</f>
        <v>68</v>
      </c>
      <c r="Z2620" s="41">
        <f>COUNTIF(AO2620:BN2620, "&gt;0")</f>
        <v>1</v>
      </c>
      <c r="AA2620" s="41">
        <f>SUM(AB2620:AF2620)</f>
        <v>191</v>
      </c>
      <c r="AB2620" s="41">
        <f>BP2620+BQ2620</f>
        <v>0</v>
      </c>
      <c r="AC2620" s="41">
        <v>0</v>
      </c>
      <c r="AD2620" s="41">
        <v>0</v>
      </c>
      <c r="AE2620" s="41">
        <f>SUM(BR2620)</f>
        <v>191</v>
      </c>
      <c r="AF2620" s="41">
        <f>SUM(AM2620)</f>
        <v>0</v>
      </c>
      <c r="AG2620" s="122"/>
      <c r="AH2620" s="36">
        <v>0</v>
      </c>
      <c r="AI2620" s="36">
        <v>0</v>
      </c>
      <c r="AJ2620" s="36">
        <v>0</v>
      </c>
      <c r="AK2620" s="121"/>
      <c r="AL2620" s="1">
        <v>0</v>
      </c>
      <c r="AM2620" s="1">
        <v>0</v>
      </c>
      <c r="AN2620" s="1">
        <v>0</v>
      </c>
      <c r="AO2620" s="1">
        <v>0</v>
      </c>
      <c r="AP2620" s="1">
        <v>0</v>
      </c>
      <c r="AQ2620" s="114">
        <v>0</v>
      </c>
      <c r="AR2620" s="1">
        <v>0</v>
      </c>
      <c r="AS2620" s="114">
        <v>0</v>
      </c>
      <c r="AT2620" s="114">
        <v>0</v>
      </c>
      <c r="AU2620" s="114">
        <v>0</v>
      </c>
      <c r="AV2620" s="114">
        <v>0</v>
      </c>
      <c r="AW2620" s="114">
        <v>68</v>
      </c>
      <c r="AX2620" s="114">
        <v>0</v>
      </c>
      <c r="AY2620" s="114">
        <v>0</v>
      </c>
      <c r="AZ2620" s="114">
        <v>0</v>
      </c>
      <c r="BA2620" s="114">
        <v>0</v>
      </c>
      <c r="BB2620" s="114">
        <v>0</v>
      </c>
      <c r="BC2620" s="114">
        <v>0</v>
      </c>
      <c r="BD2620" s="115">
        <v>0</v>
      </c>
      <c r="BE2620" s="114">
        <v>0</v>
      </c>
      <c r="BF2620" s="114">
        <v>0</v>
      </c>
      <c r="BG2620" s="114">
        <v>0</v>
      </c>
      <c r="BH2620" s="114">
        <v>0</v>
      </c>
      <c r="BI2620" s="114">
        <v>0</v>
      </c>
      <c r="BJ2620" s="114">
        <v>0</v>
      </c>
      <c r="BK2620" s="114">
        <v>0</v>
      </c>
      <c r="BL2620" s="114">
        <v>0</v>
      </c>
      <c r="BM2620" s="114">
        <v>0</v>
      </c>
      <c r="BN2620" s="114">
        <v>0</v>
      </c>
      <c r="BO2620" s="114">
        <v>0</v>
      </c>
      <c r="BP2620" s="114">
        <v>0</v>
      </c>
      <c r="BQ2620" s="114">
        <v>0</v>
      </c>
      <c r="BR2620" s="114">
        <v>191</v>
      </c>
      <c r="BS2620" s="114">
        <v>0</v>
      </c>
    </row>
    <row r="2621" spans="1:71" ht="15" x14ac:dyDescent="0.25">
      <c r="A2621" s="1" t="str">
        <f>CONCATENATE(G2621,"-",F2621,"-",H2621)</f>
        <v>999931933-Red-Youth</v>
      </c>
      <c r="B2621" s="1" t="str">
        <f>CONCATENATE(G2621,"-",H2621)</f>
        <v>999931933-Youth</v>
      </c>
      <c r="C2621" s="149" t="s">
        <v>543</v>
      </c>
      <c r="D2621" s="149" t="s">
        <v>1556</v>
      </c>
      <c r="E2621" s="149" t="s">
        <v>17</v>
      </c>
      <c r="F2621" s="42" t="s">
        <v>136</v>
      </c>
      <c r="G2621" s="149">
        <v>999931933</v>
      </c>
      <c r="H2621" s="149" t="s">
        <v>208</v>
      </c>
      <c r="I2621" s="34">
        <f>((L2621)-J2621)+T2621</f>
        <v>259</v>
      </c>
      <c r="J2621" s="36"/>
      <c r="K2621" s="35"/>
      <c r="L2621" s="34">
        <f>SUM(N2621,O2621,P2621,Q2621,R2621,M2621)</f>
        <v>0</v>
      </c>
      <c r="M2621" s="34">
        <f>AJ2621</f>
        <v>0</v>
      </c>
      <c r="N2621" s="34">
        <f>SUM(AI2621)</f>
        <v>0</v>
      </c>
      <c r="O2621" s="34">
        <f>0</f>
        <v>0</v>
      </c>
      <c r="P2621" s="34">
        <v>0</v>
      </c>
      <c r="Q2621" s="34">
        <v>0</v>
      </c>
      <c r="R2621" s="34">
        <f>AH2621</f>
        <v>0</v>
      </c>
      <c r="S2621" s="122"/>
      <c r="T2621" s="41">
        <f>SUM(U2621,AA2621)</f>
        <v>259</v>
      </c>
      <c r="U2621" s="41">
        <f>IF(SUM(V2621:Y2621)&gt;=250, 250,SUM(V2621:Y2621))</f>
        <v>68</v>
      </c>
      <c r="V2621" s="41">
        <v>0</v>
      </c>
      <c r="W2621" s="41">
        <v>0</v>
      </c>
      <c r="X2621" s="41">
        <f>SUM(AL2621,AN2621,BO2621,BS2621)</f>
        <v>0</v>
      </c>
      <c r="Y2621" s="41">
        <f>SUM(AO2621:BN2621)</f>
        <v>68</v>
      </c>
      <c r="Z2621" s="41">
        <f>COUNTIF(AO2621:BN2621, "&gt;0")</f>
        <v>1</v>
      </c>
      <c r="AA2621" s="41">
        <f>SUM(AB2621:AF2621)</f>
        <v>191</v>
      </c>
      <c r="AB2621" s="41">
        <f>BP2621+BQ2621</f>
        <v>0</v>
      </c>
      <c r="AC2621" s="41">
        <v>0</v>
      </c>
      <c r="AD2621" s="41">
        <v>0</v>
      </c>
      <c r="AE2621" s="41">
        <f>SUM(BR2621)</f>
        <v>191</v>
      </c>
      <c r="AF2621" s="41">
        <f>SUM(AM2621)</f>
        <v>0</v>
      </c>
      <c r="AG2621" s="122"/>
      <c r="AH2621" s="36">
        <v>0</v>
      </c>
      <c r="AI2621" s="126">
        <v>0</v>
      </c>
      <c r="AJ2621" s="36">
        <v>0</v>
      </c>
      <c r="AK2621" s="121"/>
      <c r="AL2621" s="1">
        <v>0</v>
      </c>
      <c r="AM2621" s="1">
        <v>0</v>
      </c>
      <c r="AN2621" s="1">
        <v>0</v>
      </c>
      <c r="AO2621" s="1">
        <v>0</v>
      </c>
      <c r="AP2621" s="1">
        <v>0</v>
      </c>
      <c r="AQ2621" s="114">
        <v>0</v>
      </c>
      <c r="AR2621" s="1">
        <v>0</v>
      </c>
      <c r="AS2621" s="114">
        <v>0</v>
      </c>
      <c r="AT2621" s="114">
        <v>0</v>
      </c>
      <c r="AU2621" s="114">
        <v>0</v>
      </c>
      <c r="AV2621" s="114">
        <v>0</v>
      </c>
      <c r="AW2621" s="114">
        <v>0</v>
      </c>
      <c r="AX2621" s="114">
        <v>0</v>
      </c>
      <c r="AY2621" s="114">
        <v>0</v>
      </c>
      <c r="AZ2621" s="114">
        <v>0</v>
      </c>
      <c r="BA2621" s="114">
        <v>0</v>
      </c>
      <c r="BB2621" s="114">
        <v>0</v>
      </c>
      <c r="BC2621" s="114">
        <v>68</v>
      </c>
      <c r="BD2621" s="115">
        <v>0</v>
      </c>
      <c r="BE2621" s="114">
        <v>0</v>
      </c>
      <c r="BF2621" s="114">
        <v>0</v>
      </c>
      <c r="BG2621" s="114">
        <v>0</v>
      </c>
      <c r="BH2621" s="114">
        <v>0</v>
      </c>
      <c r="BI2621" s="114">
        <v>0</v>
      </c>
      <c r="BJ2621" s="114">
        <v>0</v>
      </c>
      <c r="BK2621" s="114">
        <v>0</v>
      </c>
      <c r="BL2621" s="114">
        <v>0</v>
      </c>
      <c r="BM2621" s="114">
        <v>0</v>
      </c>
      <c r="BN2621" s="114">
        <v>0</v>
      </c>
      <c r="BO2621" s="114">
        <v>0</v>
      </c>
      <c r="BP2621" s="114">
        <v>0</v>
      </c>
      <c r="BQ2621" s="114">
        <v>0</v>
      </c>
      <c r="BR2621" s="114">
        <v>191</v>
      </c>
      <c r="BS2621" s="114">
        <v>0</v>
      </c>
    </row>
    <row r="2622" spans="1:71" ht="15" x14ac:dyDescent="0.25">
      <c r="A2622" s="1" t="str">
        <f>CONCATENATE(G2622,"-",F2622,"-",H2622)</f>
        <v>999923149-Red-Youth</v>
      </c>
      <c r="B2622" s="1" t="str">
        <f>CONCATENATE(G2622,"-",H2622)</f>
        <v>999923149-Youth</v>
      </c>
      <c r="C2622" s="34" t="s">
        <v>853</v>
      </c>
      <c r="D2622" s="34" t="s">
        <v>159</v>
      </c>
      <c r="E2622" s="34" t="s">
        <v>17</v>
      </c>
      <c r="F2622" s="42" t="s">
        <v>136</v>
      </c>
      <c r="G2622" s="127">
        <v>999923149</v>
      </c>
      <c r="H2622" s="36" t="s">
        <v>208</v>
      </c>
      <c r="I2622" s="34">
        <f>((L2622)-J2622)+T2622</f>
        <v>247</v>
      </c>
      <c r="J2622" s="34"/>
      <c r="K2622" s="35"/>
      <c r="L2622" s="34">
        <f>SUM(N2622,O2622,P2622,Q2622,R2622,M2622)</f>
        <v>0</v>
      </c>
      <c r="M2622" s="34">
        <f>AJ2622</f>
        <v>0</v>
      </c>
      <c r="N2622" s="34">
        <f>SUM(AI2622)</f>
        <v>0</v>
      </c>
      <c r="O2622" s="34">
        <f>0</f>
        <v>0</v>
      </c>
      <c r="P2622" s="34">
        <v>0</v>
      </c>
      <c r="Q2622" s="34">
        <v>0</v>
      </c>
      <c r="R2622" s="34">
        <f>AH2622</f>
        <v>0</v>
      </c>
      <c r="S2622" s="122"/>
      <c r="T2622" s="41">
        <f>SUM(U2622,AA2622)</f>
        <v>247</v>
      </c>
      <c r="U2622" s="41">
        <f>IF(SUM(V2622:Y2622)&gt;=250, 250,SUM(V2622:Y2622))</f>
        <v>120</v>
      </c>
      <c r="V2622" s="41">
        <v>0</v>
      </c>
      <c r="W2622" s="41">
        <v>0</v>
      </c>
      <c r="X2622" s="41">
        <f>SUM(AL2622,AN2622,BO2622,BS2622)</f>
        <v>0</v>
      </c>
      <c r="Y2622" s="41">
        <f>SUM(AO2622:BN2622)</f>
        <v>120</v>
      </c>
      <c r="Z2622" s="41">
        <f>COUNTIF(AO2622:BN2622, "&gt;0")</f>
        <v>1</v>
      </c>
      <c r="AA2622" s="41">
        <f>SUM(AB2622:AF2622)</f>
        <v>127</v>
      </c>
      <c r="AB2622" s="41">
        <f>BP2622+BQ2622</f>
        <v>127</v>
      </c>
      <c r="AC2622" s="41">
        <v>0</v>
      </c>
      <c r="AD2622" s="41">
        <v>0</v>
      </c>
      <c r="AE2622" s="41">
        <f>SUM(BR2622)</f>
        <v>0</v>
      </c>
      <c r="AF2622" s="41">
        <f>SUM(AM2622)</f>
        <v>0</v>
      </c>
      <c r="AG2622" s="122"/>
      <c r="AH2622" s="36">
        <v>0</v>
      </c>
      <c r="AI2622" s="126">
        <v>0</v>
      </c>
      <c r="AJ2622" s="36">
        <v>0</v>
      </c>
      <c r="AK2622" s="121"/>
      <c r="AL2622" s="1">
        <v>0</v>
      </c>
      <c r="AM2622" s="1">
        <v>0</v>
      </c>
      <c r="AN2622" s="1">
        <v>0</v>
      </c>
      <c r="AO2622" s="1">
        <v>0</v>
      </c>
      <c r="AP2622" s="1">
        <v>120</v>
      </c>
      <c r="AQ2622" s="114">
        <v>0</v>
      </c>
      <c r="AR2622" s="1">
        <v>0</v>
      </c>
      <c r="AS2622" s="114">
        <v>0</v>
      </c>
      <c r="AT2622" s="114">
        <v>0</v>
      </c>
      <c r="AU2622" s="114">
        <v>0</v>
      </c>
      <c r="AV2622" s="114">
        <v>0</v>
      </c>
      <c r="AW2622" s="114">
        <v>0</v>
      </c>
      <c r="AX2622" s="114">
        <v>0</v>
      </c>
      <c r="AY2622" s="114">
        <v>0</v>
      </c>
      <c r="AZ2622" s="114">
        <v>0</v>
      </c>
      <c r="BA2622" s="114">
        <v>0</v>
      </c>
      <c r="BB2622" s="114">
        <v>0</v>
      </c>
      <c r="BC2622" s="114">
        <v>0</v>
      </c>
      <c r="BD2622" s="115">
        <v>0</v>
      </c>
      <c r="BE2622" s="114">
        <v>0</v>
      </c>
      <c r="BF2622" s="114">
        <v>0</v>
      </c>
      <c r="BG2622" s="114">
        <v>0</v>
      </c>
      <c r="BH2622" s="114">
        <v>0</v>
      </c>
      <c r="BI2622" s="114">
        <v>0</v>
      </c>
      <c r="BJ2622" s="114">
        <v>0</v>
      </c>
      <c r="BK2622" s="114">
        <v>0</v>
      </c>
      <c r="BL2622" s="114">
        <v>0</v>
      </c>
      <c r="BM2622" s="114">
        <v>0</v>
      </c>
      <c r="BN2622" s="114">
        <v>0</v>
      </c>
      <c r="BO2622" s="114">
        <v>0</v>
      </c>
      <c r="BP2622" s="114">
        <v>127</v>
      </c>
      <c r="BQ2622" s="114">
        <v>0</v>
      </c>
      <c r="BR2622" s="114">
        <v>0</v>
      </c>
      <c r="BS2622" s="114">
        <v>0</v>
      </c>
    </row>
    <row r="2623" spans="1:71" ht="15" x14ac:dyDescent="0.25">
      <c r="A2623" s="1" t="str">
        <f>CONCATENATE(G2623,"-",F2623,"-",H2623)</f>
        <v>999924569-Red-Youth</v>
      </c>
      <c r="B2623" s="1" t="str">
        <f>CONCATENATE(G2623,"-",H2623)</f>
        <v>999924569-Youth</v>
      </c>
      <c r="C2623" s="36" t="s">
        <v>3610</v>
      </c>
      <c r="D2623" s="36" t="s">
        <v>261</v>
      </c>
      <c r="E2623" s="36" t="s">
        <v>17</v>
      </c>
      <c r="F2623" s="36" t="s">
        <v>136</v>
      </c>
      <c r="G2623" s="36">
        <v>999924569</v>
      </c>
      <c r="H2623" s="36" t="s">
        <v>208</v>
      </c>
      <c r="I2623" s="34">
        <f>((L2623)-J2623)+T2623</f>
        <v>238</v>
      </c>
      <c r="J2623" s="36"/>
      <c r="K2623" s="35"/>
      <c r="L2623" s="34">
        <f>SUM(N2623,O2623,P2623,Q2623,R2623,M2623)</f>
        <v>0</v>
      </c>
      <c r="M2623" s="34">
        <f>AJ2623</f>
        <v>0</v>
      </c>
      <c r="N2623" s="34">
        <f>SUM(AI2623)</f>
        <v>0</v>
      </c>
      <c r="O2623" s="34">
        <f>0</f>
        <v>0</v>
      </c>
      <c r="P2623" s="34">
        <v>0</v>
      </c>
      <c r="Q2623" s="34">
        <v>0</v>
      </c>
      <c r="R2623" s="34">
        <f>AH2623</f>
        <v>0</v>
      </c>
      <c r="S2623" s="122"/>
      <c r="T2623" s="41">
        <f>SUM(U2623,AA2623)</f>
        <v>238</v>
      </c>
      <c r="U2623" s="41">
        <f>IF(SUM(V2623:Y2623)&gt;=250, 250,SUM(V2623:Y2623))</f>
        <v>0</v>
      </c>
      <c r="V2623" s="41">
        <v>0</v>
      </c>
      <c r="W2623" s="41">
        <v>0</v>
      </c>
      <c r="X2623" s="41">
        <f>SUM(AL2623,AN2623,BO2623,BS2623)</f>
        <v>0</v>
      </c>
      <c r="Y2623" s="41">
        <f>SUM(AO2623:BN2623)</f>
        <v>0</v>
      </c>
      <c r="Z2623" s="41">
        <f>COUNTIF(AO2623:BN2623, "&gt;0")</f>
        <v>0</v>
      </c>
      <c r="AA2623" s="41">
        <f>SUM(AB2623:AF2623)</f>
        <v>238</v>
      </c>
      <c r="AB2623" s="41">
        <f>BP2623+BQ2623</f>
        <v>95</v>
      </c>
      <c r="AC2623" s="41">
        <v>0</v>
      </c>
      <c r="AD2623" s="41">
        <v>0</v>
      </c>
      <c r="AE2623" s="41">
        <f>SUM(BR2623)</f>
        <v>143</v>
      </c>
      <c r="AF2623" s="41">
        <f>SUM(AM2623)</f>
        <v>0</v>
      </c>
      <c r="AG2623" s="122"/>
      <c r="AH2623" s="36">
        <v>0</v>
      </c>
      <c r="AI2623" s="126">
        <v>0</v>
      </c>
      <c r="AJ2623" s="36">
        <v>0</v>
      </c>
      <c r="AK2623" s="121"/>
      <c r="AL2623" s="1">
        <v>0</v>
      </c>
      <c r="AM2623" s="1">
        <v>0</v>
      </c>
      <c r="AN2623" s="1">
        <v>0</v>
      </c>
      <c r="AO2623" s="1">
        <v>0</v>
      </c>
      <c r="AP2623" s="1">
        <v>0</v>
      </c>
      <c r="AQ2623" s="114">
        <v>0</v>
      </c>
      <c r="AR2623" s="1">
        <v>0</v>
      </c>
      <c r="AS2623" s="114">
        <v>0</v>
      </c>
      <c r="AT2623" s="114">
        <v>0</v>
      </c>
      <c r="AU2623" s="114">
        <v>0</v>
      </c>
      <c r="AV2623" s="114">
        <v>0</v>
      </c>
      <c r="AW2623" s="114">
        <v>0</v>
      </c>
      <c r="AX2623" s="114">
        <v>0</v>
      </c>
      <c r="AY2623" s="114">
        <v>0</v>
      </c>
      <c r="AZ2623" s="114">
        <v>0</v>
      </c>
      <c r="BA2623" s="114">
        <v>0</v>
      </c>
      <c r="BB2623" s="114">
        <v>0</v>
      </c>
      <c r="BC2623" s="114">
        <v>0</v>
      </c>
      <c r="BD2623" s="115">
        <v>0</v>
      </c>
      <c r="BE2623" s="114">
        <v>0</v>
      </c>
      <c r="BF2623" s="114">
        <v>0</v>
      </c>
      <c r="BG2623" s="114">
        <v>0</v>
      </c>
      <c r="BH2623" s="114">
        <v>0</v>
      </c>
      <c r="BI2623" s="114">
        <v>0</v>
      </c>
      <c r="BJ2623" s="114">
        <v>0</v>
      </c>
      <c r="BK2623" s="114">
        <v>0</v>
      </c>
      <c r="BL2623" s="114">
        <v>0</v>
      </c>
      <c r="BM2623" s="114">
        <v>0</v>
      </c>
      <c r="BN2623" s="114">
        <v>0</v>
      </c>
      <c r="BO2623" s="114">
        <v>0</v>
      </c>
      <c r="BP2623" s="114">
        <v>0</v>
      </c>
      <c r="BQ2623" s="114">
        <v>95</v>
      </c>
      <c r="BR2623" s="114">
        <v>143</v>
      </c>
      <c r="BS2623" s="114">
        <v>0</v>
      </c>
    </row>
    <row r="2624" spans="1:71" ht="15" x14ac:dyDescent="0.25">
      <c r="A2624" s="1" t="str">
        <f>CONCATENATE(G2624,"-",F2624,"-",H2624)</f>
        <v>999935894-Red-Youth</v>
      </c>
      <c r="B2624" s="1" t="str">
        <f>CONCATENATE(G2624,"-",H2624)</f>
        <v>999935894-Youth</v>
      </c>
      <c r="C2624" s="36" t="s">
        <v>3608</v>
      </c>
      <c r="D2624" s="36" t="s">
        <v>3609</v>
      </c>
      <c r="E2624" s="36" t="s">
        <v>17</v>
      </c>
      <c r="F2624" s="36" t="s">
        <v>136</v>
      </c>
      <c r="G2624" s="36">
        <v>999935894</v>
      </c>
      <c r="H2624" s="36" t="s">
        <v>208</v>
      </c>
      <c r="I2624" s="34">
        <f>((L2624)-J2624)+T2624</f>
        <v>238</v>
      </c>
      <c r="J2624" s="36"/>
      <c r="K2624" s="35"/>
      <c r="L2624" s="34">
        <f>SUM(N2624,O2624,P2624,Q2624,R2624,M2624)</f>
        <v>0</v>
      </c>
      <c r="M2624" s="34">
        <f>AJ2624</f>
        <v>0</v>
      </c>
      <c r="N2624" s="34">
        <f>SUM(AI2624)</f>
        <v>0</v>
      </c>
      <c r="O2624" s="34">
        <f>0</f>
        <v>0</v>
      </c>
      <c r="P2624" s="34">
        <v>0</v>
      </c>
      <c r="Q2624" s="34">
        <v>0</v>
      </c>
      <c r="R2624" s="34">
        <f>AH2624</f>
        <v>0</v>
      </c>
      <c r="S2624" s="122"/>
      <c r="T2624" s="41">
        <f>SUM(U2624,AA2624)</f>
        <v>238</v>
      </c>
      <c r="U2624" s="41">
        <f>IF(SUM(V2624:Y2624)&gt;=250, 250,SUM(V2624:Y2624))</f>
        <v>0</v>
      </c>
      <c r="V2624" s="41">
        <v>0</v>
      </c>
      <c r="W2624" s="41">
        <v>0</v>
      </c>
      <c r="X2624" s="41">
        <f>SUM(AL2624,AN2624,BO2624,BS2624)</f>
        <v>0</v>
      </c>
      <c r="Y2624" s="41">
        <f>SUM(AO2624:BN2624)</f>
        <v>0</v>
      </c>
      <c r="Z2624" s="41">
        <f>COUNTIF(AO2624:BN2624, "&gt;0")</f>
        <v>0</v>
      </c>
      <c r="AA2624" s="41">
        <f>SUM(AB2624:AF2624)</f>
        <v>238</v>
      </c>
      <c r="AB2624" s="41">
        <f>BP2624+BQ2624</f>
        <v>95</v>
      </c>
      <c r="AC2624" s="41">
        <v>0</v>
      </c>
      <c r="AD2624" s="41">
        <v>0</v>
      </c>
      <c r="AE2624" s="41">
        <f>SUM(BR2624)</f>
        <v>143</v>
      </c>
      <c r="AF2624" s="41">
        <f>SUM(AM2624)</f>
        <v>0</v>
      </c>
      <c r="AG2624" s="122"/>
      <c r="AH2624" s="36">
        <v>0</v>
      </c>
      <c r="AI2624" s="126">
        <v>0</v>
      </c>
      <c r="AJ2624" s="36">
        <v>0</v>
      </c>
      <c r="AK2624" s="121"/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14">
        <v>0</v>
      </c>
      <c r="AR2624" s="1">
        <v>0</v>
      </c>
      <c r="AS2624" s="114">
        <v>0</v>
      </c>
      <c r="AT2624" s="114">
        <v>0</v>
      </c>
      <c r="AU2624" s="114">
        <v>0</v>
      </c>
      <c r="AV2624" s="114">
        <v>0</v>
      </c>
      <c r="AW2624" s="114">
        <v>0</v>
      </c>
      <c r="AX2624" s="114">
        <v>0</v>
      </c>
      <c r="AY2624" s="114">
        <v>0</v>
      </c>
      <c r="AZ2624" s="114">
        <v>0</v>
      </c>
      <c r="BA2624" s="114">
        <v>0</v>
      </c>
      <c r="BB2624" s="114">
        <v>0</v>
      </c>
      <c r="BC2624" s="114">
        <v>0</v>
      </c>
      <c r="BD2624" s="115">
        <v>0</v>
      </c>
      <c r="BE2624" s="114">
        <v>0</v>
      </c>
      <c r="BF2624" s="114">
        <v>0</v>
      </c>
      <c r="BG2624" s="114">
        <v>0</v>
      </c>
      <c r="BH2624" s="114">
        <v>0</v>
      </c>
      <c r="BI2624" s="114">
        <v>0</v>
      </c>
      <c r="BJ2624" s="114">
        <v>0</v>
      </c>
      <c r="BK2624" s="114">
        <v>0</v>
      </c>
      <c r="BL2624" s="114">
        <v>0</v>
      </c>
      <c r="BM2624" s="114">
        <v>0</v>
      </c>
      <c r="BN2624" s="114">
        <v>0</v>
      </c>
      <c r="BO2624" s="114">
        <v>0</v>
      </c>
      <c r="BP2624" s="114">
        <v>0</v>
      </c>
      <c r="BQ2624" s="114">
        <v>95</v>
      </c>
      <c r="BR2624" s="114">
        <v>143</v>
      </c>
      <c r="BS2624" s="114">
        <v>0</v>
      </c>
    </row>
    <row r="2625" spans="1:71" ht="15" x14ac:dyDescent="0.25">
      <c r="A2625" s="1" t="str">
        <f>CONCATENATE(G2625,"-",F2625,"-",H2625)</f>
        <v>999921189-Red-Youth</v>
      </c>
      <c r="B2625" s="1" t="str">
        <f>CONCATENATE(G2625,"-",H2625)</f>
        <v>999921189-Youth</v>
      </c>
      <c r="C2625" s="38" t="s">
        <v>522</v>
      </c>
      <c r="D2625" s="38" t="s">
        <v>737</v>
      </c>
      <c r="E2625" s="38" t="s">
        <v>17</v>
      </c>
      <c r="F2625" s="42" t="s">
        <v>136</v>
      </c>
      <c r="G2625" s="130">
        <v>999921189</v>
      </c>
      <c r="H2625" s="36" t="s">
        <v>208</v>
      </c>
      <c r="I2625" s="34">
        <f>((L2625)-J2625)+T2625</f>
        <v>233</v>
      </c>
      <c r="J2625" s="34"/>
      <c r="K2625" s="37"/>
      <c r="L2625" s="34">
        <f>SUM(N2625,O2625,P2625,Q2625,R2625,M2625)</f>
        <v>0</v>
      </c>
      <c r="M2625" s="34">
        <f>AJ2625</f>
        <v>0</v>
      </c>
      <c r="N2625" s="34">
        <f>SUM(AI2625)</f>
        <v>0</v>
      </c>
      <c r="O2625" s="34">
        <f>0</f>
        <v>0</v>
      </c>
      <c r="P2625" s="34">
        <v>0</v>
      </c>
      <c r="Q2625" s="34">
        <v>0</v>
      </c>
      <c r="R2625" s="34">
        <f>AH2625</f>
        <v>0</v>
      </c>
      <c r="S2625" s="122"/>
      <c r="T2625" s="41">
        <f>SUM(U2625,AA2625)</f>
        <v>233</v>
      </c>
      <c r="U2625" s="41">
        <f>IF(SUM(V2625:Y2625)&gt;=250, 250,SUM(V2625:Y2625))</f>
        <v>90</v>
      </c>
      <c r="V2625" s="41">
        <v>0</v>
      </c>
      <c r="W2625" s="41">
        <v>0</v>
      </c>
      <c r="X2625" s="41">
        <f>SUM(AL2625,AN2625,BO2625,BS2625)</f>
        <v>0</v>
      </c>
      <c r="Y2625" s="41">
        <f>SUM(AO2625:BN2625)</f>
        <v>90</v>
      </c>
      <c r="Z2625" s="41">
        <f>COUNTIF(AO2625:BN2625, "&gt;0")</f>
        <v>1</v>
      </c>
      <c r="AA2625" s="41">
        <f>SUM(AB2625:AF2625)</f>
        <v>143</v>
      </c>
      <c r="AB2625" s="41">
        <f>BP2625+BQ2625</f>
        <v>0</v>
      </c>
      <c r="AC2625" s="41">
        <v>0</v>
      </c>
      <c r="AD2625" s="41">
        <v>0</v>
      </c>
      <c r="AE2625" s="41">
        <f>SUM(BR2625)</f>
        <v>143</v>
      </c>
      <c r="AF2625" s="41">
        <f>SUM(AM2625)</f>
        <v>0</v>
      </c>
      <c r="AG2625" s="122"/>
      <c r="AH2625" s="36">
        <v>0</v>
      </c>
      <c r="AI2625" s="126">
        <v>0</v>
      </c>
      <c r="AJ2625" s="36">
        <v>0</v>
      </c>
      <c r="AK2625" s="121"/>
      <c r="AL2625" s="1">
        <v>0</v>
      </c>
      <c r="AM2625" s="1">
        <v>0</v>
      </c>
      <c r="AN2625" s="1">
        <v>0</v>
      </c>
      <c r="AO2625" s="1">
        <v>0</v>
      </c>
      <c r="AP2625" s="1">
        <v>0</v>
      </c>
      <c r="AQ2625" s="114">
        <v>0</v>
      </c>
      <c r="AR2625" s="1">
        <v>0</v>
      </c>
      <c r="AS2625" s="114">
        <v>0</v>
      </c>
      <c r="AT2625" s="114">
        <v>0</v>
      </c>
      <c r="AU2625" s="114">
        <v>0</v>
      </c>
      <c r="AV2625" s="114">
        <v>0</v>
      </c>
      <c r="AW2625" s="114">
        <v>0</v>
      </c>
      <c r="AX2625" s="114">
        <v>0</v>
      </c>
      <c r="AY2625" s="114">
        <v>0</v>
      </c>
      <c r="AZ2625" s="114">
        <v>0</v>
      </c>
      <c r="BA2625" s="114">
        <v>0</v>
      </c>
      <c r="BB2625" s="114">
        <v>0</v>
      </c>
      <c r="BC2625" s="114">
        <v>0</v>
      </c>
      <c r="BD2625" s="115">
        <v>0</v>
      </c>
      <c r="BE2625" s="114">
        <v>0</v>
      </c>
      <c r="BF2625" s="114">
        <v>0</v>
      </c>
      <c r="BG2625" s="114">
        <v>0</v>
      </c>
      <c r="BH2625" s="114">
        <v>0</v>
      </c>
      <c r="BI2625" s="114">
        <v>90</v>
      </c>
      <c r="BJ2625" s="114">
        <v>0</v>
      </c>
      <c r="BK2625" s="114">
        <v>0</v>
      </c>
      <c r="BL2625" s="114">
        <v>0</v>
      </c>
      <c r="BM2625" s="114">
        <v>0</v>
      </c>
      <c r="BN2625" s="114">
        <v>0</v>
      </c>
      <c r="BO2625" s="114">
        <v>0</v>
      </c>
      <c r="BP2625" s="114">
        <v>0</v>
      </c>
      <c r="BQ2625" s="114">
        <v>0</v>
      </c>
      <c r="BR2625" s="114">
        <v>143</v>
      </c>
      <c r="BS2625" s="114">
        <v>0</v>
      </c>
    </row>
    <row r="2626" spans="1:71" ht="15" x14ac:dyDescent="0.25">
      <c r="A2626" s="1" t="str">
        <f>CONCATENATE(G2626,"-",F2626,"-",H2626)</f>
        <v>999923185-Red-Youth</v>
      </c>
      <c r="B2626" s="1" t="str">
        <f>CONCATENATE(G2626,"-",H2626)</f>
        <v>999923185-Youth</v>
      </c>
      <c r="C2626" s="36" t="s">
        <v>1412</v>
      </c>
      <c r="D2626" s="36" t="s">
        <v>1413</v>
      </c>
      <c r="E2626" s="36" t="s">
        <v>17</v>
      </c>
      <c r="F2626" s="42" t="s">
        <v>136</v>
      </c>
      <c r="G2626" s="128">
        <v>999923185</v>
      </c>
      <c r="H2626" s="36" t="s">
        <v>208</v>
      </c>
      <c r="I2626" s="34">
        <f>((L2626)-J2626)+T2626</f>
        <v>220</v>
      </c>
      <c r="J2626" s="36"/>
      <c r="K2626" s="35"/>
      <c r="L2626" s="34">
        <f>SUM(N2626,O2626,P2626,Q2626,R2626,M2626)</f>
        <v>0</v>
      </c>
      <c r="M2626" s="34">
        <f>AJ2626</f>
        <v>0</v>
      </c>
      <c r="N2626" s="34">
        <f>SUM(AI2626)</f>
        <v>0</v>
      </c>
      <c r="O2626" s="34">
        <f>0</f>
        <v>0</v>
      </c>
      <c r="P2626" s="34">
        <v>0</v>
      </c>
      <c r="Q2626" s="34">
        <v>0</v>
      </c>
      <c r="R2626" s="34">
        <f>AH2626</f>
        <v>0</v>
      </c>
      <c r="S2626" s="122"/>
      <c r="T2626" s="41">
        <f>SUM(U2626,AA2626)</f>
        <v>220</v>
      </c>
      <c r="U2626" s="41">
        <f>IF(SUM(V2626:Y2626)&gt;=250, 250,SUM(V2626:Y2626))</f>
        <v>51</v>
      </c>
      <c r="V2626" s="41">
        <v>0</v>
      </c>
      <c r="W2626" s="41">
        <v>0</v>
      </c>
      <c r="X2626" s="41">
        <f>SUM(AL2626,AN2626,BO2626,BS2626)</f>
        <v>0</v>
      </c>
      <c r="Y2626" s="41">
        <f>SUM(AO2626:BN2626)</f>
        <v>51</v>
      </c>
      <c r="Z2626" s="41">
        <f>COUNTIF(AO2626:BN2626, "&gt;0")</f>
        <v>1</v>
      </c>
      <c r="AA2626" s="41">
        <f>SUM(AB2626:AF2626)</f>
        <v>169</v>
      </c>
      <c r="AB2626" s="41">
        <f>BP2626+BQ2626</f>
        <v>169</v>
      </c>
      <c r="AC2626" s="41">
        <v>0</v>
      </c>
      <c r="AD2626" s="41">
        <v>0</v>
      </c>
      <c r="AE2626" s="41">
        <f>SUM(BR2626)</f>
        <v>0</v>
      </c>
      <c r="AF2626" s="41">
        <f>SUM(AM2626)</f>
        <v>0</v>
      </c>
      <c r="AG2626" s="122"/>
      <c r="AH2626" s="36">
        <v>0</v>
      </c>
      <c r="AI2626" s="36">
        <v>0</v>
      </c>
      <c r="AJ2626" s="36">
        <v>0</v>
      </c>
      <c r="AK2626" s="121"/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  <c r="AQ2626" s="114">
        <v>0</v>
      </c>
      <c r="AR2626" s="1">
        <v>0</v>
      </c>
      <c r="AS2626" s="114">
        <v>0</v>
      </c>
      <c r="AT2626" s="114">
        <v>0</v>
      </c>
      <c r="AU2626" s="114">
        <v>0</v>
      </c>
      <c r="AV2626" s="114">
        <v>0</v>
      </c>
      <c r="AW2626" s="114">
        <v>51</v>
      </c>
      <c r="AX2626" s="114">
        <v>0</v>
      </c>
      <c r="AY2626" s="114">
        <v>0</v>
      </c>
      <c r="AZ2626" s="114">
        <v>0</v>
      </c>
      <c r="BA2626" s="114">
        <v>0</v>
      </c>
      <c r="BB2626" s="114">
        <v>0</v>
      </c>
      <c r="BC2626" s="114">
        <v>0</v>
      </c>
      <c r="BD2626" s="115">
        <v>0</v>
      </c>
      <c r="BE2626" s="114">
        <v>0</v>
      </c>
      <c r="BF2626" s="114">
        <v>0</v>
      </c>
      <c r="BG2626" s="114">
        <v>0</v>
      </c>
      <c r="BH2626" s="114">
        <v>0</v>
      </c>
      <c r="BI2626" s="114">
        <v>0</v>
      </c>
      <c r="BJ2626" s="114">
        <v>0</v>
      </c>
      <c r="BK2626" s="114">
        <v>0</v>
      </c>
      <c r="BL2626" s="114">
        <v>0</v>
      </c>
      <c r="BM2626" s="114">
        <v>0</v>
      </c>
      <c r="BN2626" s="114">
        <v>0</v>
      </c>
      <c r="BO2626" s="114">
        <v>0</v>
      </c>
      <c r="BP2626" s="114">
        <v>0</v>
      </c>
      <c r="BQ2626" s="114">
        <v>169</v>
      </c>
      <c r="BR2626" s="114">
        <v>0</v>
      </c>
      <c r="BS2626" s="114">
        <v>0</v>
      </c>
    </row>
    <row r="2627" spans="1:71" ht="15" x14ac:dyDescent="0.25">
      <c r="A2627" s="1" t="str">
        <f>CONCATENATE(G2627,"-",F2627,"-",H2627)</f>
        <v>999934998-Red-Youth</v>
      </c>
      <c r="B2627" s="1" t="str">
        <f>CONCATENATE(G2627,"-",H2627)</f>
        <v>999934998-Youth</v>
      </c>
      <c r="C2627" s="36" t="s">
        <v>2530</v>
      </c>
      <c r="D2627" s="36" t="s">
        <v>2531</v>
      </c>
      <c r="E2627" s="36" t="s">
        <v>17</v>
      </c>
      <c r="F2627" s="42" t="s">
        <v>136</v>
      </c>
      <c r="G2627" s="128">
        <v>999934998</v>
      </c>
      <c r="H2627" s="36" t="s">
        <v>208</v>
      </c>
      <c r="I2627" s="34">
        <f>((L2627)-J2627)+T2627</f>
        <v>211</v>
      </c>
      <c r="J2627" s="36"/>
      <c r="K2627" s="35"/>
      <c r="L2627" s="34">
        <f>SUM(N2627,O2627,P2627,Q2627,R2627,M2627)</f>
        <v>0</v>
      </c>
      <c r="M2627" s="34">
        <f>AJ2627</f>
        <v>0</v>
      </c>
      <c r="N2627" s="34">
        <f>SUM(AI2627)</f>
        <v>0</v>
      </c>
      <c r="O2627" s="34">
        <f>0</f>
        <v>0</v>
      </c>
      <c r="P2627" s="34">
        <v>0</v>
      </c>
      <c r="Q2627" s="34">
        <v>0</v>
      </c>
      <c r="R2627" s="34">
        <f>AH2627</f>
        <v>0</v>
      </c>
      <c r="S2627" s="122"/>
      <c r="T2627" s="41">
        <f>SUM(U2627,AA2627)</f>
        <v>211</v>
      </c>
      <c r="U2627" s="41">
        <f>IF(SUM(V2627:Y2627)&gt;=250, 250,SUM(V2627:Y2627))</f>
        <v>68</v>
      </c>
      <c r="V2627" s="41">
        <v>0</v>
      </c>
      <c r="W2627" s="41">
        <v>0</v>
      </c>
      <c r="X2627" s="41">
        <f>SUM(AL2627,AN2627,BO2627,BS2627)</f>
        <v>0</v>
      </c>
      <c r="Y2627" s="41">
        <f>SUM(AO2627:BN2627)</f>
        <v>68</v>
      </c>
      <c r="Z2627" s="41">
        <f>COUNTIF(AO2627:BN2627, "&gt;0")</f>
        <v>1</v>
      </c>
      <c r="AA2627" s="41">
        <f>SUM(AB2627:AF2627)</f>
        <v>143</v>
      </c>
      <c r="AB2627" s="41">
        <f>BP2627+BQ2627</f>
        <v>0</v>
      </c>
      <c r="AC2627" s="41">
        <v>0</v>
      </c>
      <c r="AD2627" s="41">
        <v>0</v>
      </c>
      <c r="AE2627" s="41">
        <f>SUM(BR2627)</f>
        <v>143</v>
      </c>
      <c r="AF2627" s="41">
        <f>SUM(AM2627)</f>
        <v>0</v>
      </c>
      <c r="AG2627" s="122"/>
      <c r="AH2627" s="36">
        <v>0</v>
      </c>
      <c r="AI2627" s="126">
        <v>0</v>
      </c>
      <c r="AJ2627" s="36">
        <v>0</v>
      </c>
      <c r="AK2627" s="121"/>
      <c r="AL2627" s="1">
        <v>0</v>
      </c>
      <c r="AM2627" s="1">
        <v>0</v>
      </c>
      <c r="AN2627" s="1">
        <v>0</v>
      </c>
      <c r="AO2627" s="1">
        <v>0</v>
      </c>
      <c r="AP2627" s="1">
        <v>0</v>
      </c>
      <c r="AQ2627" s="114">
        <v>0</v>
      </c>
      <c r="AR2627" s="1">
        <v>0</v>
      </c>
      <c r="AS2627" s="114">
        <v>0</v>
      </c>
      <c r="AT2627" s="114">
        <v>0</v>
      </c>
      <c r="AU2627" s="114">
        <v>0</v>
      </c>
      <c r="AV2627" s="114">
        <v>0</v>
      </c>
      <c r="AW2627" s="114">
        <v>68</v>
      </c>
      <c r="AX2627" s="114">
        <v>0</v>
      </c>
      <c r="AY2627" s="114">
        <v>0</v>
      </c>
      <c r="AZ2627" s="114">
        <v>0</v>
      </c>
      <c r="BA2627" s="114">
        <v>0</v>
      </c>
      <c r="BB2627" s="114">
        <v>0</v>
      </c>
      <c r="BC2627" s="114">
        <v>0</v>
      </c>
      <c r="BD2627" s="115">
        <v>0</v>
      </c>
      <c r="BE2627" s="114">
        <v>0</v>
      </c>
      <c r="BF2627" s="114">
        <v>0</v>
      </c>
      <c r="BG2627" s="114">
        <v>0</v>
      </c>
      <c r="BH2627" s="114">
        <v>0</v>
      </c>
      <c r="BI2627" s="114">
        <v>0</v>
      </c>
      <c r="BJ2627" s="114">
        <v>0</v>
      </c>
      <c r="BK2627" s="114">
        <v>0</v>
      </c>
      <c r="BL2627" s="114">
        <v>0</v>
      </c>
      <c r="BM2627" s="114">
        <v>0</v>
      </c>
      <c r="BN2627" s="114">
        <v>0</v>
      </c>
      <c r="BO2627" s="114">
        <v>0</v>
      </c>
      <c r="BP2627" s="114">
        <v>0</v>
      </c>
      <c r="BQ2627" s="114">
        <v>0</v>
      </c>
      <c r="BR2627" s="114">
        <v>143</v>
      </c>
      <c r="BS2627" s="114">
        <v>0</v>
      </c>
    </row>
    <row r="2628" spans="1:71" ht="15" x14ac:dyDescent="0.25">
      <c r="A2628" s="1" t="str">
        <f>CONCATENATE(G2628,"-",F2628,"-",H2628)</f>
        <v>999928155-Red-Youth</v>
      </c>
      <c r="B2628" s="1" t="str">
        <f>CONCATENATE(G2628,"-",H2628)</f>
        <v>999928155-Youth</v>
      </c>
      <c r="C2628" s="36" t="s">
        <v>1150</v>
      </c>
      <c r="D2628" s="36" t="s">
        <v>3620</v>
      </c>
      <c r="E2628" s="36" t="s">
        <v>17</v>
      </c>
      <c r="F2628" s="36" t="s">
        <v>136</v>
      </c>
      <c r="G2628" s="36">
        <v>999928155</v>
      </c>
      <c r="H2628" s="36" t="s">
        <v>208</v>
      </c>
      <c r="I2628" s="34">
        <f>((L2628)-J2628)+T2628</f>
        <v>209</v>
      </c>
      <c r="J2628" s="34"/>
      <c r="K2628" s="37"/>
      <c r="L2628" s="34">
        <f>SUM(N2628,O2628,P2628,Q2628,R2628,M2628)</f>
        <v>0</v>
      </c>
      <c r="M2628" s="34">
        <f>AJ2628</f>
        <v>0</v>
      </c>
      <c r="N2628" s="34">
        <f>SUM(AI2628)</f>
        <v>0</v>
      </c>
      <c r="O2628" s="34">
        <f>0</f>
        <v>0</v>
      </c>
      <c r="P2628" s="34">
        <v>0</v>
      </c>
      <c r="Q2628" s="34">
        <v>0</v>
      </c>
      <c r="R2628" s="34">
        <f>AH2628</f>
        <v>0</v>
      </c>
      <c r="S2628" s="122"/>
      <c r="T2628" s="41">
        <f>SUM(U2628,AA2628)</f>
        <v>209</v>
      </c>
      <c r="U2628" s="41">
        <f>IF(SUM(V2628:Y2628)&gt;=250, 250,SUM(V2628:Y2628))</f>
        <v>66</v>
      </c>
      <c r="V2628" s="41">
        <v>0</v>
      </c>
      <c r="W2628" s="41">
        <v>0</v>
      </c>
      <c r="X2628" s="41">
        <f>SUM(AL2628,AN2628,BO2628,BS2628)</f>
        <v>0</v>
      </c>
      <c r="Y2628" s="41">
        <f>SUM(AO2628:BN2628)</f>
        <v>66</v>
      </c>
      <c r="Z2628" s="41">
        <f>COUNTIF(AO2628:BN2628, "&gt;0")</f>
        <v>2</v>
      </c>
      <c r="AA2628" s="41">
        <f>SUM(AB2628:AF2628)</f>
        <v>143</v>
      </c>
      <c r="AB2628" s="41">
        <f>BP2628+BQ2628</f>
        <v>0</v>
      </c>
      <c r="AC2628" s="41">
        <v>0</v>
      </c>
      <c r="AD2628" s="41">
        <v>0</v>
      </c>
      <c r="AE2628" s="41">
        <f>SUM(BR2628)</f>
        <v>143</v>
      </c>
      <c r="AF2628" s="41">
        <f>SUM(AM2628)</f>
        <v>0</v>
      </c>
      <c r="AG2628" s="122"/>
      <c r="AH2628" s="36">
        <v>0</v>
      </c>
      <c r="AI2628" s="36">
        <v>0</v>
      </c>
      <c r="AJ2628" s="36">
        <v>0</v>
      </c>
      <c r="AK2628" s="121"/>
      <c r="AL2628" s="36">
        <v>0</v>
      </c>
      <c r="AM2628" s="36">
        <v>0</v>
      </c>
      <c r="AN2628" s="36">
        <v>0</v>
      </c>
      <c r="AO2628" s="36">
        <v>0</v>
      </c>
      <c r="AP2628" s="36">
        <v>0</v>
      </c>
      <c r="AQ2628" s="36">
        <v>0</v>
      </c>
      <c r="AR2628" s="36">
        <v>0</v>
      </c>
      <c r="AS2628" s="36">
        <v>0</v>
      </c>
      <c r="AT2628" s="36">
        <v>0</v>
      </c>
      <c r="AU2628" s="36">
        <v>0</v>
      </c>
      <c r="AV2628" s="36">
        <v>18</v>
      </c>
      <c r="AW2628" s="36">
        <v>0</v>
      </c>
      <c r="AX2628" s="36">
        <v>0</v>
      </c>
      <c r="AY2628" s="36">
        <v>0</v>
      </c>
      <c r="AZ2628" s="36">
        <v>0</v>
      </c>
      <c r="BA2628" s="36">
        <v>0</v>
      </c>
      <c r="BB2628" s="36">
        <v>0</v>
      </c>
      <c r="BC2628" s="36">
        <v>48</v>
      </c>
      <c r="BD2628" s="188">
        <v>0</v>
      </c>
      <c r="BE2628" s="36">
        <v>0</v>
      </c>
      <c r="BF2628" s="36">
        <v>0</v>
      </c>
      <c r="BG2628" s="36">
        <v>0</v>
      </c>
      <c r="BH2628" s="36">
        <v>0</v>
      </c>
      <c r="BI2628" s="36">
        <v>0</v>
      </c>
      <c r="BJ2628" s="36">
        <v>0</v>
      </c>
      <c r="BK2628" s="36">
        <v>0</v>
      </c>
      <c r="BL2628" s="36">
        <v>0</v>
      </c>
      <c r="BM2628" s="36">
        <v>0</v>
      </c>
      <c r="BN2628" s="36">
        <v>0</v>
      </c>
      <c r="BO2628" s="36">
        <v>0</v>
      </c>
      <c r="BP2628" s="36">
        <v>0</v>
      </c>
      <c r="BQ2628" s="36">
        <v>0</v>
      </c>
      <c r="BR2628" s="114">
        <v>143</v>
      </c>
      <c r="BS2628" s="114">
        <v>0</v>
      </c>
    </row>
    <row r="2629" spans="1:71" ht="15" x14ac:dyDescent="0.25">
      <c r="A2629" s="1" t="str">
        <f>CONCATENATE(G2629,"-",F2629,"-",H2629)</f>
        <v>999926348-Red-Youth</v>
      </c>
      <c r="B2629" s="1" t="str">
        <f>CONCATENATE(G2629,"-",H2629)</f>
        <v>999926348-Youth</v>
      </c>
      <c r="C2629" s="36" t="s">
        <v>746</v>
      </c>
      <c r="D2629" s="36" t="s">
        <v>1059</v>
      </c>
      <c r="E2629" s="36" t="s">
        <v>17</v>
      </c>
      <c r="F2629" s="42" t="s">
        <v>136</v>
      </c>
      <c r="G2629" s="128">
        <v>999926348</v>
      </c>
      <c r="H2629" s="36" t="s">
        <v>208</v>
      </c>
      <c r="I2629" s="34">
        <f>((L2629)-J2629)+T2629</f>
        <v>190</v>
      </c>
      <c r="J2629" s="34">
        <f>L2629/2</f>
        <v>15</v>
      </c>
      <c r="K2629" s="37"/>
      <c r="L2629" s="34">
        <f>SUM(N2629,O2629,P2629,Q2629,R2629,M2629)</f>
        <v>30</v>
      </c>
      <c r="M2629" s="34">
        <f>AJ2629</f>
        <v>0</v>
      </c>
      <c r="N2629" s="34">
        <f>SUM(AI2629)</f>
        <v>0</v>
      </c>
      <c r="O2629" s="34">
        <f>0</f>
        <v>0</v>
      </c>
      <c r="P2629" s="34">
        <v>0</v>
      </c>
      <c r="Q2629" s="34">
        <v>0</v>
      </c>
      <c r="R2629" s="34">
        <f>AH2629</f>
        <v>30</v>
      </c>
      <c r="S2629" s="122"/>
      <c r="T2629" s="41">
        <f>SUM(U2629,AA2629)</f>
        <v>175</v>
      </c>
      <c r="U2629" s="41">
        <f>IF(SUM(V2629:Y2629)&gt;=250, 250,SUM(V2629:Y2629))</f>
        <v>175</v>
      </c>
      <c r="V2629" s="41">
        <v>0</v>
      </c>
      <c r="W2629" s="41">
        <v>0</v>
      </c>
      <c r="X2629" s="41">
        <f>SUM(AL2629,AN2629,BO2629,BS2629)</f>
        <v>56</v>
      </c>
      <c r="Y2629" s="41">
        <f>SUM(AO2629:BN2629)</f>
        <v>119</v>
      </c>
      <c r="Z2629" s="41">
        <f>COUNTIF(AO2629:BN2629, "&gt;0")</f>
        <v>2</v>
      </c>
      <c r="AA2629" s="41">
        <f>SUM(AB2629:AF2629)</f>
        <v>0</v>
      </c>
      <c r="AB2629" s="41">
        <f>BP2629+BQ2629</f>
        <v>0</v>
      </c>
      <c r="AC2629" s="41">
        <v>0</v>
      </c>
      <c r="AD2629" s="41">
        <v>0</v>
      </c>
      <c r="AE2629" s="41">
        <f>SUM(BR2629)</f>
        <v>0</v>
      </c>
      <c r="AF2629" s="41">
        <f>SUM(AM2629)</f>
        <v>0</v>
      </c>
      <c r="AG2629" s="122"/>
      <c r="AH2629" s="36">
        <v>30</v>
      </c>
      <c r="AI2629" s="36">
        <v>0</v>
      </c>
      <c r="AJ2629" s="36">
        <v>0</v>
      </c>
      <c r="AK2629" s="121"/>
      <c r="AL2629" s="1">
        <v>56</v>
      </c>
      <c r="AM2629" s="1">
        <v>0</v>
      </c>
      <c r="AN2629" s="1">
        <v>0</v>
      </c>
      <c r="AO2629" s="1">
        <v>51</v>
      </c>
      <c r="AP2629" s="1">
        <v>0</v>
      </c>
      <c r="AQ2629" s="114">
        <v>0</v>
      </c>
      <c r="AR2629" s="1">
        <v>0</v>
      </c>
      <c r="AS2629" s="114">
        <v>0</v>
      </c>
      <c r="AT2629" s="114">
        <v>0</v>
      </c>
      <c r="AU2629" s="114">
        <v>0</v>
      </c>
      <c r="AV2629" s="114">
        <v>0</v>
      </c>
      <c r="AW2629" s="114">
        <v>0</v>
      </c>
      <c r="AX2629" s="114">
        <v>0</v>
      </c>
      <c r="AY2629" s="114">
        <v>0</v>
      </c>
      <c r="AZ2629" s="114">
        <v>0</v>
      </c>
      <c r="BA2629" s="114">
        <v>0</v>
      </c>
      <c r="BB2629" s="114">
        <v>0</v>
      </c>
      <c r="BC2629" s="114">
        <v>0</v>
      </c>
      <c r="BD2629" s="115">
        <v>68</v>
      </c>
      <c r="BE2629" s="114">
        <v>0</v>
      </c>
      <c r="BF2629" s="114">
        <v>0</v>
      </c>
      <c r="BG2629" s="114">
        <v>0</v>
      </c>
      <c r="BH2629" s="114">
        <v>0</v>
      </c>
      <c r="BI2629" s="114">
        <v>0</v>
      </c>
      <c r="BJ2629" s="114">
        <v>0</v>
      </c>
      <c r="BK2629" s="114">
        <v>0</v>
      </c>
      <c r="BL2629" s="114">
        <v>0</v>
      </c>
      <c r="BM2629" s="114">
        <v>0</v>
      </c>
      <c r="BN2629" s="114">
        <v>0</v>
      </c>
      <c r="BO2629" s="114">
        <v>0</v>
      </c>
      <c r="BP2629" s="114">
        <v>0</v>
      </c>
      <c r="BQ2629" s="114">
        <v>0</v>
      </c>
      <c r="BR2629" s="114">
        <v>0</v>
      </c>
      <c r="BS2629" s="114">
        <v>0</v>
      </c>
    </row>
    <row r="2630" spans="1:71" ht="15" x14ac:dyDescent="0.25">
      <c r="A2630" s="1" t="str">
        <f>CONCATENATE(G2630,"-",F2630,"-",H2630)</f>
        <v>999934754-Red-Youth</v>
      </c>
      <c r="B2630" s="1" t="str">
        <f>CONCATENATE(G2630,"-",H2630)</f>
        <v>999934754-Youth</v>
      </c>
      <c r="C2630" s="36" t="s">
        <v>2720</v>
      </c>
      <c r="D2630" s="36" t="s">
        <v>2721</v>
      </c>
      <c r="E2630" s="36" t="s">
        <v>17</v>
      </c>
      <c r="F2630" s="42" t="s">
        <v>136</v>
      </c>
      <c r="G2630" s="36">
        <v>999934754</v>
      </c>
      <c r="H2630" s="36" t="s">
        <v>208</v>
      </c>
      <c r="I2630" s="34">
        <f>((L2630)-J2630)+T2630</f>
        <v>188</v>
      </c>
      <c r="J2630" s="36"/>
      <c r="K2630" s="35"/>
      <c r="L2630" s="34">
        <f>SUM(N2630,O2630,P2630,Q2630,R2630,M2630)</f>
        <v>0</v>
      </c>
      <c r="M2630" s="34">
        <f>AJ2630</f>
        <v>0</v>
      </c>
      <c r="N2630" s="34">
        <f>SUM(AI2630)</f>
        <v>0</v>
      </c>
      <c r="O2630" s="34">
        <f>0</f>
        <v>0</v>
      </c>
      <c r="P2630" s="34">
        <v>0</v>
      </c>
      <c r="Q2630" s="34">
        <v>0</v>
      </c>
      <c r="R2630" s="34">
        <f>AH2630</f>
        <v>0</v>
      </c>
      <c r="S2630" s="122"/>
      <c r="T2630" s="41">
        <f>SUM(U2630,AA2630)</f>
        <v>188</v>
      </c>
      <c r="U2630" s="41">
        <f>IF(SUM(V2630:Y2630)&gt;=250, 250,SUM(V2630:Y2630))</f>
        <v>45</v>
      </c>
      <c r="V2630" s="41">
        <v>0</v>
      </c>
      <c r="W2630" s="41">
        <v>0</v>
      </c>
      <c r="X2630" s="41">
        <f>SUM(AL2630,AN2630,BO2630,BS2630)</f>
        <v>0</v>
      </c>
      <c r="Y2630" s="41">
        <f>SUM(AO2630:BN2630)</f>
        <v>45</v>
      </c>
      <c r="Z2630" s="41">
        <f>COUNTIF(AO2630:BN2630, "&gt;0")</f>
        <v>1</v>
      </c>
      <c r="AA2630" s="41">
        <f>SUM(AB2630:AF2630)</f>
        <v>143</v>
      </c>
      <c r="AB2630" s="41">
        <f>BP2630+BQ2630</f>
        <v>0</v>
      </c>
      <c r="AC2630" s="41">
        <v>0</v>
      </c>
      <c r="AD2630" s="41">
        <v>0</v>
      </c>
      <c r="AE2630" s="41">
        <f>SUM(BR2630)</f>
        <v>143</v>
      </c>
      <c r="AF2630" s="41">
        <f>SUM(AM2630)</f>
        <v>0</v>
      </c>
      <c r="AG2630" s="122"/>
      <c r="AH2630" s="36">
        <v>0</v>
      </c>
      <c r="AI2630" s="126">
        <v>0</v>
      </c>
      <c r="AJ2630" s="36">
        <v>0</v>
      </c>
      <c r="AK2630" s="121"/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  <c r="AQ2630" s="114">
        <v>0</v>
      </c>
      <c r="AR2630" s="1">
        <v>0</v>
      </c>
      <c r="AS2630" s="114">
        <v>0</v>
      </c>
      <c r="AT2630" s="114">
        <v>0</v>
      </c>
      <c r="AU2630" s="114">
        <v>0</v>
      </c>
      <c r="AV2630" s="114">
        <v>0</v>
      </c>
      <c r="AW2630" s="114">
        <v>0</v>
      </c>
      <c r="AX2630" s="114">
        <v>0</v>
      </c>
      <c r="AY2630" s="114">
        <v>0</v>
      </c>
      <c r="AZ2630" s="114">
        <v>0</v>
      </c>
      <c r="BA2630" s="114">
        <v>45</v>
      </c>
      <c r="BB2630" s="114">
        <v>0</v>
      </c>
      <c r="BC2630" s="114">
        <v>0</v>
      </c>
      <c r="BD2630" s="115">
        <v>0</v>
      </c>
      <c r="BE2630" s="114">
        <v>0</v>
      </c>
      <c r="BF2630" s="114">
        <v>0</v>
      </c>
      <c r="BG2630" s="114">
        <v>0</v>
      </c>
      <c r="BH2630" s="114">
        <v>0</v>
      </c>
      <c r="BI2630" s="114">
        <v>0</v>
      </c>
      <c r="BJ2630" s="114">
        <v>0</v>
      </c>
      <c r="BK2630" s="114">
        <v>0</v>
      </c>
      <c r="BL2630" s="114">
        <v>0</v>
      </c>
      <c r="BM2630" s="114">
        <v>0</v>
      </c>
      <c r="BN2630" s="114">
        <v>0</v>
      </c>
      <c r="BO2630" s="114">
        <v>0</v>
      </c>
      <c r="BP2630" s="114">
        <v>0</v>
      </c>
      <c r="BQ2630" s="114">
        <v>0</v>
      </c>
      <c r="BR2630" s="114">
        <v>143</v>
      </c>
      <c r="BS2630" s="114">
        <v>0</v>
      </c>
    </row>
    <row r="2631" spans="1:71" ht="15" x14ac:dyDescent="0.25">
      <c r="A2631" s="1" t="str">
        <f>CONCATENATE(G2631,"-",F2631,"-",H2631)</f>
        <v>999927306-Red-Youth</v>
      </c>
      <c r="B2631" s="1" t="str">
        <f>CONCATENATE(G2631,"-",H2631)</f>
        <v>999927306-Youth</v>
      </c>
      <c r="C2631" s="36" t="s">
        <v>44</v>
      </c>
      <c r="D2631" s="36" t="s">
        <v>1596</v>
      </c>
      <c r="E2631" s="36" t="s">
        <v>17</v>
      </c>
      <c r="F2631" s="36" t="s">
        <v>136</v>
      </c>
      <c r="G2631" s="36">
        <v>999927306</v>
      </c>
      <c r="H2631" s="36" t="s">
        <v>208</v>
      </c>
      <c r="I2631" s="34">
        <f>((L2631)-J2631)+T2631</f>
        <v>180.8</v>
      </c>
      <c r="J2631" s="34">
        <f>L2631/2</f>
        <v>19.8</v>
      </c>
      <c r="K2631" s="37"/>
      <c r="L2631" s="34">
        <f>SUM(N2631,O2631,P2631,Q2631,R2631,M2631)</f>
        <v>39.6</v>
      </c>
      <c r="M2631" s="34">
        <f>AJ2631</f>
        <v>0</v>
      </c>
      <c r="N2631" s="34">
        <f>SUM(AI2631)</f>
        <v>0</v>
      </c>
      <c r="O2631" s="34">
        <f>0</f>
        <v>0</v>
      </c>
      <c r="P2631" s="34">
        <v>0</v>
      </c>
      <c r="Q2631" s="34">
        <v>0</v>
      </c>
      <c r="R2631" s="34">
        <f>AH2631</f>
        <v>39.6</v>
      </c>
      <c r="S2631" s="122"/>
      <c r="T2631" s="41">
        <f>SUM(U2631,AA2631)</f>
        <v>161</v>
      </c>
      <c r="U2631" s="41">
        <f>IF(SUM(V2631:Y2631)&gt;=250, 250,SUM(V2631:Y2631))</f>
        <v>18</v>
      </c>
      <c r="V2631" s="41">
        <v>0</v>
      </c>
      <c r="W2631" s="41">
        <v>0</v>
      </c>
      <c r="X2631" s="41">
        <f>SUM(AL2631,AN2631,BO2631,BS2631)</f>
        <v>0</v>
      </c>
      <c r="Y2631" s="41">
        <f>SUM(AO2631:BN2631)</f>
        <v>18</v>
      </c>
      <c r="Z2631" s="41">
        <f>COUNTIF(AO2631:BN2631, "&gt;0")</f>
        <v>1</v>
      </c>
      <c r="AA2631" s="41">
        <f>SUM(AB2631:AF2631)</f>
        <v>143</v>
      </c>
      <c r="AB2631" s="41">
        <f>BP2631+BQ2631</f>
        <v>0</v>
      </c>
      <c r="AC2631" s="41">
        <v>0</v>
      </c>
      <c r="AD2631" s="41">
        <v>0</v>
      </c>
      <c r="AE2631" s="41">
        <f>SUM(BR2631)</f>
        <v>143</v>
      </c>
      <c r="AF2631" s="41">
        <f>SUM(AM2631)</f>
        <v>0</v>
      </c>
      <c r="AG2631" s="122"/>
      <c r="AH2631" s="36">
        <v>39.6</v>
      </c>
      <c r="AI2631" s="36">
        <v>0</v>
      </c>
      <c r="AJ2631" s="36">
        <v>0</v>
      </c>
      <c r="AK2631" s="121"/>
      <c r="AL2631" s="36">
        <v>0</v>
      </c>
      <c r="AM2631" s="36">
        <v>0</v>
      </c>
      <c r="AN2631" s="36">
        <v>0</v>
      </c>
      <c r="AO2631" s="36">
        <v>0</v>
      </c>
      <c r="AP2631" s="36">
        <v>0</v>
      </c>
      <c r="AQ2631" s="36">
        <v>0</v>
      </c>
      <c r="AR2631" s="36">
        <v>0</v>
      </c>
      <c r="AS2631" s="36">
        <v>0</v>
      </c>
      <c r="AT2631" s="36">
        <v>0</v>
      </c>
      <c r="AU2631" s="36">
        <v>0</v>
      </c>
      <c r="AV2631" s="36">
        <v>0</v>
      </c>
      <c r="AW2631" s="36">
        <v>0</v>
      </c>
      <c r="AX2631" s="36">
        <v>0</v>
      </c>
      <c r="AY2631" s="36">
        <v>18</v>
      </c>
      <c r="AZ2631" s="36">
        <v>0</v>
      </c>
      <c r="BA2631" s="36">
        <v>0</v>
      </c>
      <c r="BB2631" s="36">
        <v>0</v>
      </c>
      <c r="BC2631" s="36">
        <v>0</v>
      </c>
      <c r="BD2631" s="188">
        <v>0</v>
      </c>
      <c r="BE2631" s="36">
        <v>0</v>
      </c>
      <c r="BF2631" s="36">
        <v>0</v>
      </c>
      <c r="BG2631" s="36">
        <v>0</v>
      </c>
      <c r="BH2631" s="36">
        <v>0</v>
      </c>
      <c r="BI2631" s="36">
        <v>0</v>
      </c>
      <c r="BJ2631" s="36">
        <v>0</v>
      </c>
      <c r="BK2631" s="36">
        <v>0</v>
      </c>
      <c r="BL2631" s="36">
        <v>0</v>
      </c>
      <c r="BM2631" s="36">
        <v>0</v>
      </c>
      <c r="BN2631" s="36">
        <v>0</v>
      </c>
      <c r="BO2631" s="36">
        <v>0</v>
      </c>
      <c r="BP2631" s="36">
        <v>0</v>
      </c>
      <c r="BQ2631" s="36">
        <v>0</v>
      </c>
      <c r="BR2631" s="114">
        <v>143</v>
      </c>
      <c r="BS2631" s="114">
        <v>0</v>
      </c>
    </row>
    <row r="2632" spans="1:71" ht="15" x14ac:dyDescent="0.25">
      <c r="A2632" s="1" t="str">
        <f>CONCATENATE(G2632,"-",F2632,"-",H2632)</f>
        <v>999931965-Red-Youth</v>
      </c>
      <c r="B2632" s="1" t="str">
        <f>CONCATENATE(G2632,"-",H2632)</f>
        <v>999931965-Youth</v>
      </c>
      <c r="C2632" s="36" t="s">
        <v>1706</v>
      </c>
      <c r="D2632" s="36" t="s">
        <v>436</v>
      </c>
      <c r="E2632" s="36" t="s">
        <v>17</v>
      </c>
      <c r="F2632" s="42" t="s">
        <v>136</v>
      </c>
      <c r="G2632" s="128">
        <v>999931965</v>
      </c>
      <c r="H2632" s="36" t="s">
        <v>208</v>
      </c>
      <c r="I2632" s="34">
        <f>((L2632)-J2632)+T2632</f>
        <v>180.5</v>
      </c>
      <c r="J2632" s="34">
        <f>L2632/2</f>
        <v>37.5</v>
      </c>
      <c r="K2632" s="37"/>
      <c r="L2632" s="34">
        <f>SUM(N2632,O2632,P2632,Q2632,R2632,M2632)</f>
        <v>75</v>
      </c>
      <c r="M2632" s="34">
        <f>AJ2632</f>
        <v>0</v>
      </c>
      <c r="N2632" s="34">
        <f>SUM(AI2632)</f>
        <v>0</v>
      </c>
      <c r="O2632" s="34">
        <f>0</f>
        <v>0</v>
      </c>
      <c r="P2632" s="34">
        <v>0</v>
      </c>
      <c r="Q2632" s="34">
        <v>0</v>
      </c>
      <c r="R2632" s="34">
        <f>AH2632</f>
        <v>75</v>
      </c>
      <c r="S2632" s="122"/>
      <c r="T2632" s="41">
        <f>SUM(U2632,AA2632)</f>
        <v>143</v>
      </c>
      <c r="U2632" s="41">
        <f>IF(SUM(V2632:Y2632)&gt;=250, 250,SUM(V2632:Y2632))</f>
        <v>0</v>
      </c>
      <c r="V2632" s="41">
        <v>0</v>
      </c>
      <c r="W2632" s="41">
        <v>0</v>
      </c>
      <c r="X2632" s="41">
        <f>SUM(AL2632,AN2632,BO2632,BS2632)</f>
        <v>0</v>
      </c>
      <c r="Y2632" s="41">
        <f>SUM(AO2632:BN2632)</f>
        <v>0</v>
      </c>
      <c r="Z2632" s="41">
        <f>COUNTIF(AO2632:BN2632, "&gt;0")</f>
        <v>0</v>
      </c>
      <c r="AA2632" s="41">
        <f>SUM(AB2632:AF2632)</f>
        <v>143</v>
      </c>
      <c r="AB2632" s="41">
        <f>BP2632+BQ2632</f>
        <v>0</v>
      </c>
      <c r="AC2632" s="41">
        <v>0</v>
      </c>
      <c r="AD2632" s="41">
        <v>0</v>
      </c>
      <c r="AE2632" s="41">
        <f>SUM(BR2632)</f>
        <v>143</v>
      </c>
      <c r="AF2632" s="41">
        <f>SUM(AM2632)</f>
        <v>0</v>
      </c>
      <c r="AG2632" s="37"/>
      <c r="AH2632" s="36">
        <v>75</v>
      </c>
      <c r="AI2632" s="126">
        <v>0</v>
      </c>
      <c r="AJ2632" s="36">
        <v>0</v>
      </c>
      <c r="AK2632" s="121"/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14">
        <v>0</v>
      </c>
      <c r="AR2632" s="1">
        <v>0</v>
      </c>
      <c r="AS2632" s="114">
        <v>0</v>
      </c>
      <c r="AT2632" s="114">
        <v>0</v>
      </c>
      <c r="AU2632" s="114">
        <v>0</v>
      </c>
      <c r="AV2632" s="114">
        <v>0</v>
      </c>
      <c r="AW2632" s="114">
        <v>0</v>
      </c>
      <c r="AX2632" s="114">
        <v>0</v>
      </c>
      <c r="AY2632" s="114">
        <v>0</v>
      </c>
      <c r="AZ2632" s="114">
        <v>0</v>
      </c>
      <c r="BA2632" s="114">
        <v>0</v>
      </c>
      <c r="BB2632" s="114">
        <v>0</v>
      </c>
      <c r="BC2632" s="114">
        <v>0</v>
      </c>
      <c r="BD2632" s="115">
        <v>0</v>
      </c>
      <c r="BE2632" s="114">
        <v>0</v>
      </c>
      <c r="BF2632" s="114">
        <v>0</v>
      </c>
      <c r="BG2632" s="114">
        <v>0</v>
      </c>
      <c r="BH2632" s="114">
        <v>0</v>
      </c>
      <c r="BI2632" s="114">
        <v>0</v>
      </c>
      <c r="BJ2632" s="114">
        <v>0</v>
      </c>
      <c r="BK2632" s="114">
        <v>0</v>
      </c>
      <c r="BL2632" s="114">
        <v>0</v>
      </c>
      <c r="BM2632" s="114">
        <v>0</v>
      </c>
      <c r="BN2632" s="114">
        <v>0</v>
      </c>
      <c r="BO2632" s="114">
        <v>0</v>
      </c>
      <c r="BP2632" s="114">
        <v>0</v>
      </c>
      <c r="BQ2632" s="114">
        <v>0</v>
      </c>
      <c r="BR2632" s="114">
        <v>143</v>
      </c>
      <c r="BS2632" s="114">
        <v>0</v>
      </c>
    </row>
    <row r="2633" spans="1:71" ht="15" x14ac:dyDescent="0.25">
      <c r="A2633" s="1" t="str">
        <f>CONCATENATE(G2633,"-",F2633,"-",H2633)</f>
        <v>999927305-Red-Youth</v>
      </c>
      <c r="B2633" s="1" t="str">
        <f>CONCATENATE(G2633,"-",H2633)</f>
        <v>999927305-Youth</v>
      </c>
      <c r="C2633" s="36" t="s">
        <v>1117</v>
      </c>
      <c r="D2633" s="36" t="s">
        <v>1118</v>
      </c>
      <c r="E2633" s="36" t="s">
        <v>17</v>
      </c>
      <c r="F2633" s="42" t="s">
        <v>136</v>
      </c>
      <c r="G2633" s="127">
        <v>999927305</v>
      </c>
      <c r="H2633" s="36" t="s">
        <v>208</v>
      </c>
      <c r="I2633" s="34">
        <f>((L2633)-J2633)+T2633</f>
        <v>177</v>
      </c>
      <c r="J2633" s="36"/>
      <c r="K2633" s="37"/>
      <c r="L2633" s="34">
        <f>SUM(N2633,O2633,P2633,Q2633,R2633,M2633)</f>
        <v>0</v>
      </c>
      <c r="M2633" s="34">
        <f>AJ2633</f>
        <v>0</v>
      </c>
      <c r="N2633" s="34">
        <f>SUM(AI2633)</f>
        <v>0</v>
      </c>
      <c r="O2633" s="34">
        <f>0</f>
        <v>0</v>
      </c>
      <c r="P2633" s="34">
        <v>0</v>
      </c>
      <c r="Q2633" s="34">
        <v>0</v>
      </c>
      <c r="R2633" s="34">
        <f>AH2633</f>
        <v>0</v>
      </c>
      <c r="S2633" s="122"/>
      <c r="T2633" s="41">
        <f>SUM(U2633,AA2633)</f>
        <v>177</v>
      </c>
      <c r="U2633" s="41">
        <f>IF(SUM(V2633:Y2633)&gt;=250, 250,SUM(V2633:Y2633))</f>
        <v>34</v>
      </c>
      <c r="V2633" s="41">
        <v>0</v>
      </c>
      <c r="W2633" s="41">
        <v>0</v>
      </c>
      <c r="X2633" s="41">
        <f>SUM(AL2633,AN2633,BO2633,BS2633)</f>
        <v>0</v>
      </c>
      <c r="Y2633" s="41">
        <f>SUM(AO2633:BN2633)</f>
        <v>34</v>
      </c>
      <c r="Z2633" s="41">
        <f>COUNTIF(AO2633:BN2633, "&gt;0")</f>
        <v>1</v>
      </c>
      <c r="AA2633" s="41">
        <f>SUM(AB2633:AF2633)</f>
        <v>143</v>
      </c>
      <c r="AB2633" s="41">
        <f>BP2633+BQ2633</f>
        <v>0</v>
      </c>
      <c r="AC2633" s="41">
        <v>0</v>
      </c>
      <c r="AD2633" s="41">
        <v>0</v>
      </c>
      <c r="AE2633" s="41">
        <f>SUM(BR2633)</f>
        <v>143</v>
      </c>
      <c r="AF2633" s="41">
        <f>SUM(AM2633)</f>
        <v>0</v>
      </c>
      <c r="AG2633" s="122"/>
      <c r="AH2633" s="36">
        <v>0</v>
      </c>
      <c r="AI2633" s="126">
        <v>0</v>
      </c>
      <c r="AJ2633" s="36">
        <v>0</v>
      </c>
      <c r="AK2633" s="121"/>
      <c r="AL2633" s="1">
        <v>0</v>
      </c>
      <c r="AM2633" s="1">
        <v>0</v>
      </c>
      <c r="AN2633" s="1">
        <v>0</v>
      </c>
      <c r="AO2633" s="1">
        <v>0</v>
      </c>
      <c r="AP2633" s="1">
        <v>0</v>
      </c>
      <c r="AQ2633" s="114">
        <v>0</v>
      </c>
      <c r="AR2633" s="1">
        <v>0</v>
      </c>
      <c r="AS2633" s="114">
        <v>0</v>
      </c>
      <c r="AT2633" s="114">
        <v>0</v>
      </c>
      <c r="AU2633" s="114">
        <v>0</v>
      </c>
      <c r="AV2633" s="114">
        <v>0</v>
      </c>
      <c r="AW2633" s="114">
        <v>0</v>
      </c>
      <c r="AX2633" s="114">
        <v>0</v>
      </c>
      <c r="AY2633" s="114">
        <v>34</v>
      </c>
      <c r="AZ2633" s="114">
        <v>0</v>
      </c>
      <c r="BA2633" s="114">
        <v>0</v>
      </c>
      <c r="BB2633" s="114">
        <v>0</v>
      </c>
      <c r="BC2633" s="114">
        <v>0</v>
      </c>
      <c r="BD2633" s="115">
        <v>0</v>
      </c>
      <c r="BE2633" s="114">
        <v>0</v>
      </c>
      <c r="BF2633" s="114">
        <v>0</v>
      </c>
      <c r="BG2633" s="114">
        <v>0</v>
      </c>
      <c r="BH2633" s="114">
        <v>0</v>
      </c>
      <c r="BI2633" s="114">
        <v>0</v>
      </c>
      <c r="BJ2633" s="114">
        <v>0</v>
      </c>
      <c r="BK2633" s="114">
        <v>0</v>
      </c>
      <c r="BL2633" s="114">
        <v>0</v>
      </c>
      <c r="BM2633" s="114">
        <v>0</v>
      </c>
      <c r="BN2633" s="114">
        <v>0</v>
      </c>
      <c r="BO2633" s="114">
        <v>0</v>
      </c>
      <c r="BP2633" s="114">
        <v>0</v>
      </c>
      <c r="BQ2633" s="114">
        <v>0</v>
      </c>
      <c r="BR2633" s="114">
        <v>143</v>
      </c>
      <c r="BS2633" s="114">
        <v>0</v>
      </c>
    </row>
    <row r="2634" spans="1:71" ht="15" x14ac:dyDescent="0.25">
      <c r="A2634" s="1" t="str">
        <f>CONCATENATE(G2634,"-",F2634,"-",H2634)</f>
        <v>999931931-Red-Youth</v>
      </c>
      <c r="B2634" s="1" t="str">
        <f>CONCATENATE(G2634,"-",H2634)</f>
        <v>999931931-Youth</v>
      </c>
      <c r="C2634" s="36" t="s">
        <v>1622</v>
      </c>
      <c r="D2634" s="36" t="s">
        <v>156</v>
      </c>
      <c r="E2634" s="36" t="s">
        <v>17</v>
      </c>
      <c r="F2634" s="42" t="s">
        <v>136</v>
      </c>
      <c r="G2634" s="128">
        <v>999931931</v>
      </c>
      <c r="H2634" s="36" t="s">
        <v>208</v>
      </c>
      <c r="I2634" s="34">
        <f>((L2634)-J2634)+T2634</f>
        <v>172</v>
      </c>
      <c r="J2634" s="36"/>
      <c r="K2634" s="37"/>
      <c r="L2634" s="34">
        <f>SUM(N2634,O2634,P2634,Q2634,R2634,M2634)</f>
        <v>0</v>
      </c>
      <c r="M2634" s="34">
        <f>AJ2634</f>
        <v>0</v>
      </c>
      <c r="N2634" s="34">
        <f>SUM(AI2634)</f>
        <v>0</v>
      </c>
      <c r="O2634" s="34">
        <f>0</f>
        <v>0</v>
      </c>
      <c r="P2634" s="34">
        <v>0</v>
      </c>
      <c r="Q2634" s="34">
        <v>0</v>
      </c>
      <c r="R2634" s="34">
        <f>AH2634</f>
        <v>0</v>
      </c>
      <c r="S2634" s="122"/>
      <c r="T2634" s="41">
        <f>SUM(U2634,AA2634)</f>
        <v>172</v>
      </c>
      <c r="U2634" s="41">
        <f>IF(SUM(V2634:Y2634)&gt;=250, 250,SUM(V2634:Y2634))</f>
        <v>45</v>
      </c>
      <c r="V2634" s="41">
        <v>0</v>
      </c>
      <c r="W2634" s="41">
        <v>0</v>
      </c>
      <c r="X2634" s="41">
        <f>SUM(AL2634,AN2634,BO2634,BS2634)</f>
        <v>0</v>
      </c>
      <c r="Y2634" s="41">
        <f>SUM(AO2634:BN2634)</f>
        <v>45</v>
      </c>
      <c r="Z2634" s="41">
        <f>COUNTIF(AO2634:BN2634, "&gt;0")</f>
        <v>1</v>
      </c>
      <c r="AA2634" s="41">
        <f>SUM(AB2634:AF2634)</f>
        <v>127</v>
      </c>
      <c r="AB2634" s="41">
        <f>BP2634+BQ2634</f>
        <v>127</v>
      </c>
      <c r="AC2634" s="41">
        <v>0</v>
      </c>
      <c r="AD2634" s="41">
        <v>0</v>
      </c>
      <c r="AE2634" s="41">
        <f>SUM(BR2634)</f>
        <v>0</v>
      </c>
      <c r="AF2634" s="41">
        <f>SUM(AM2634)</f>
        <v>0</v>
      </c>
      <c r="AG2634" s="122"/>
      <c r="AH2634" s="36">
        <v>0</v>
      </c>
      <c r="AI2634" s="36">
        <v>0</v>
      </c>
      <c r="AJ2634" s="36">
        <v>0</v>
      </c>
      <c r="AK2634" s="37">
        <v>0</v>
      </c>
      <c r="AL2634" s="36">
        <v>0</v>
      </c>
      <c r="AM2634" s="36">
        <v>0</v>
      </c>
      <c r="AN2634" s="36">
        <v>0</v>
      </c>
      <c r="AO2634" s="36">
        <v>0</v>
      </c>
      <c r="AP2634" s="36">
        <v>0</v>
      </c>
      <c r="AQ2634" s="114">
        <v>45</v>
      </c>
      <c r="AR2634" s="1">
        <v>0</v>
      </c>
      <c r="AS2634" s="114">
        <v>0</v>
      </c>
      <c r="AT2634" s="114">
        <v>0</v>
      </c>
      <c r="AU2634" s="114">
        <v>0</v>
      </c>
      <c r="AV2634" s="114">
        <v>0</v>
      </c>
      <c r="AW2634" s="114">
        <v>0</v>
      </c>
      <c r="AX2634" s="114">
        <v>0</v>
      </c>
      <c r="AY2634" s="114">
        <v>0</v>
      </c>
      <c r="AZ2634" s="114">
        <v>0</v>
      </c>
      <c r="BA2634" s="114">
        <v>0</v>
      </c>
      <c r="BB2634" s="114">
        <v>0</v>
      </c>
      <c r="BC2634" s="114">
        <v>0</v>
      </c>
      <c r="BD2634" s="115">
        <v>0</v>
      </c>
      <c r="BE2634" s="114">
        <v>0</v>
      </c>
      <c r="BF2634" s="114">
        <v>0</v>
      </c>
      <c r="BG2634" s="114">
        <v>0</v>
      </c>
      <c r="BH2634" s="114">
        <v>0</v>
      </c>
      <c r="BI2634" s="114">
        <v>0</v>
      </c>
      <c r="BJ2634" s="114">
        <v>0</v>
      </c>
      <c r="BK2634" s="114">
        <v>0</v>
      </c>
      <c r="BL2634" s="114">
        <v>0</v>
      </c>
      <c r="BM2634" s="114">
        <v>0</v>
      </c>
      <c r="BN2634" s="114">
        <v>0</v>
      </c>
      <c r="BO2634" s="114">
        <v>0</v>
      </c>
      <c r="BP2634" s="114">
        <v>0</v>
      </c>
      <c r="BQ2634" s="114">
        <v>127</v>
      </c>
      <c r="BR2634" s="114">
        <v>0</v>
      </c>
      <c r="BS2634" s="114">
        <v>0</v>
      </c>
    </row>
    <row r="2635" spans="1:71" ht="15" x14ac:dyDescent="0.25">
      <c r="A2635" s="1" t="str">
        <f>CONCATENATE(G2635,"-",F2635,"-",H2635)</f>
        <v>999928684-Red-Youth</v>
      </c>
      <c r="B2635" s="1" t="str">
        <f>CONCATENATE(G2635,"-",H2635)</f>
        <v>999928684-Youth</v>
      </c>
      <c r="C2635" s="36" t="s">
        <v>1199</v>
      </c>
      <c r="D2635" s="36" t="s">
        <v>1970</v>
      </c>
      <c r="E2635" s="36" t="s">
        <v>17</v>
      </c>
      <c r="F2635" s="42" t="s">
        <v>136</v>
      </c>
      <c r="G2635" s="128">
        <v>999928684</v>
      </c>
      <c r="H2635" s="36" t="s">
        <v>208</v>
      </c>
      <c r="I2635" s="34">
        <f>((L2635)-J2635)+T2635</f>
        <v>168</v>
      </c>
      <c r="J2635" s="34">
        <f>L2635/2</f>
        <v>40</v>
      </c>
      <c r="K2635" s="37"/>
      <c r="L2635" s="34">
        <f>SUM(N2635,O2635,P2635,Q2635,R2635,M2635)</f>
        <v>80</v>
      </c>
      <c r="M2635" s="34">
        <f>AJ2635</f>
        <v>0</v>
      </c>
      <c r="N2635" s="34">
        <f>SUM(AI2635)</f>
        <v>0</v>
      </c>
      <c r="O2635" s="34">
        <f>0</f>
        <v>0</v>
      </c>
      <c r="P2635" s="34">
        <v>0</v>
      </c>
      <c r="Q2635" s="34">
        <v>0</v>
      </c>
      <c r="R2635" s="34">
        <f>AH2635</f>
        <v>80</v>
      </c>
      <c r="S2635" s="122"/>
      <c r="T2635" s="41">
        <f>SUM(U2635,AA2635)</f>
        <v>128</v>
      </c>
      <c r="U2635" s="41">
        <f>IF(SUM(V2635:Y2635)&gt;=250, 250,SUM(V2635:Y2635))</f>
        <v>128</v>
      </c>
      <c r="V2635" s="41">
        <v>0</v>
      </c>
      <c r="W2635" s="41">
        <v>0</v>
      </c>
      <c r="X2635" s="41">
        <f>SUM(AL2635,AN2635,BO2635,BS2635)</f>
        <v>0</v>
      </c>
      <c r="Y2635" s="41">
        <f>SUM(AO2635:BN2635)</f>
        <v>128</v>
      </c>
      <c r="Z2635" s="41">
        <f>COUNTIF(AO2635:BN2635, "&gt;0")</f>
        <v>2</v>
      </c>
      <c r="AA2635" s="41">
        <f>SUM(AB2635:AF2635)</f>
        <v>0</v>
      </c>
      <c r="AB2635" s="41">
        <f>BP2635+BQ2635</f>
        <v>0</v>
      </c>
      <c r="AC2635" s="41">
        <v>0</v>
      </c>
      <c r="AD2635" s="41">
        <v>0</v>
      </c>
      <c r="AE2635" s="41">
        <f>SUM(BR2635)</f>
        <v>0</v>
      </c>
      <c r="AF2635" s="41">
        <f>SUM(AM2635)</f>
        <v>0</v>
      </c>
      <c r="AG2635" s="122"/>
      <c r="AH2635" s="36">
        <v>80</v>
      </c>
      <c r="AI2635" s="36">
        <v>0</v>
      </c>
      <c r="AJ2635" s="36">
        <v>0</v>
      </c>
      <c r="AK2635" s="37"/>
      <c r="AL2635" s="1">
        <v>0</v>
      </c>
      <c r="AM2635" s="1">
        <v>0</v>
      </c>
      <c r="AN2635" s="1">
        <v>0</v>
      </c>
      <c r="AO2635" s="1">
        <v>68</v>
      </c>
      <c r="AP2635" s="1">
        <v>0</v>
      </c>
      <c r="AQ2635" s="114">
        <v>0</v>
      </c>
      <c r="AR2635" s="1">
        <v>0</v>
      </c>
      <c r="AS2635" s="114">
        <v>0</v>
      </c>
      <c r="AT2635" s="114">
        <v>0</v>
      </c>
      <c r="AU2635" s="114">
        <v>0</v>
      </c>
      <c r="AV2635" s="114">
        <v>0</v>
      </c>
      <c r="AW2635" s="114">
        <v>0</v>
      </c>
      <c r="AX2635" s="114">
        <v>0</v>
      </c>
      <c r="AY2635" s="114">
        <v>0</v>
      </c>
      <c r="AZ2635" s="114">
        <v>0</v>
      </c>
      <c r="BA2635" s="114">
        <v>60</v>
      </c>
      <c r="BB2635" s="114">
        <v>0</v>
      </c>
      <c r="BC2635" s="114">
        <v>0</v>
      </c>
      <c r="BD2635" s="115">
        <v>0</v>
      </c>
      <c r="BE2635" s="114">
        <v>0</v>
      </c>
      <c r="BF2635" s="114">
        <v>0</v>
      </c>
      <c r="BG2635" s="114">
        <v>0</v>
      </c>
      <c r="BH2635" s="114">
        <v>0</v>
      </c>
      <c r="BI2635" s="114">
        <v>0</v>
      </c>
      <c r="BJ2635" s="114">
        <v>0</v>
      </c>
      <c r="BK2635" s="114">
        <v>0</v>
      </c>
      <c r="BL2635" s="114">
        <v>0</v>
      </c>
      <c r="BM2635" s="114">
        <v>0</v>
      </c>
      <c r="BN2635" s="114">
        <v>0</v>
      </c>
      <c r="BO2635" s="114">
        <v>0</v>
      </c>
      <c r="BP2635" s="114">
        <v>0</v>
      </c>
      <c r="BQ2635" s="114">
        <v>0</v>
      </c>
      <c r="BR2635" s="114">
        <v>0</v>
      </c>
      <c r="BS2635" s="114">
        <v>0</v>
      </c>
    </row>
    <row r="2636" spans="1:71" ht="15" x14ac:dyDescent="0.25">
      <c r="A2636" s="1" t="str">
        <f>CONCATENATE(G2636,"-",F2636,"-",H2636)</f>
        <v>999925062-Red-Youth</v>
      </c>
      <c r="B2636" s="1" t="str">
        <f>CONCATENATE(G2636,"-",H2636)</f>
        <v>999925062-Youth</v>
      </c>
      <c r="C2636" s="131" t="s">
        <v>688</v>
      </c>
      <c r="D2636" s="131" t="s">
        <v>775</v>
      </c>
      <c r="E2636" s="131" t="s">
        <v>17</v>
      </c>
      <c r="F2636" s="42" t="s">
        <v>136</v>
      </c>
      <c r="G2636" s="150">
        <v>999925062</v>
      </c>
      <c r="H2636" s="131" t="s">
        <v>208</v>
      </c>
      <c r="I2636" s="34">
        <f>((L2636)-J2636)+T2636</f>
        <v>165</v>
      </c>
      <c r="J2636" s="36"/>
      <c r="K2636" s="35"/>
      <c r="L2636" s="34">
        <f>SUM(N2636,O2636,P2636,Q2636,R2636,M2636)</f>
        <v>0</v>
      </c>
      <c r="M2636" s="34">
        <f>AJ2636</f>
        <v>0</v>
      </c>
      <c r="N2636" s="34">
        <f>SUM(AI2636)</f>
        <v>0</v>
      </c>
      <c r="O2636" s="34">
        <f>0</f>
        <v>0</v>
      </c>
      <c r="P2636" s="34">
        <v>0</v>
      </c>
      <c r="Q2636" s="34">
        <v>0</v>
      </c>
      <c r="R2636" s="34">
        <f>AH2636</f>
        <v>0</v>
      </c>
      <c r="S2636" s="122"/>
      <c r="T2636" s="41">
        <f>SUM(U2636,AA2636)</f>
        <v>165</v>
      </c>
      <c r="U2636" s="41">
        <f>IF(SUM(V2636:Y2636)&gt;=250, 250,SUM(V2636:Y2636))</f>
        <v>165</v>
      </c>
      <c r="V2636" s="41">
        <v>0</v>
      </c>
      <c r="W2636" s="41">
        <v>0</v>
      </c>
      <c r="X2636" s="41">
        <f>SUM(AL2636,AN2636,BO2636,BS2636)</f>
        <v>0</v>
      </c>
      <c r="Y2636" s="41">
        <f>SUM(AO2636:BN2636)</f>
        <v>165</v>
      </c>
      <c r="Z2636" s="41">
        <f>COUNTIF(AO2636:BN2636, "&gt;0")</f>
        <v>2</v>
      </c>
      <c r="AA2636" s="41">
        <f>SUM(AB2636:AF2636)</f>
        <v>0</v>
      </c>
      <c r="AB2636" s="41">
        <f>BP2636+BQ2636</f>
        <v>0</v>
      </c>
      <c r="AC2636" s="41">
        <v>0</v>
      </c>
      <c r="AD2636" s="41">
        <v>0</v>
      </c>
      <c r="AE2636" s="41">
        <f>SUM(BR2636)</f>
        <v>0</v>
      </c>
      <c r="AF2636" s="41">
        <f>SUM(AM2636)</f>
        <v>0</v>
      </c>
      <c r="AG2636" s="122"/>
      <c r="AH2636" s="36">
        <v>0</v>
      </c>
      <c r="AI2636" s="36">
        <v>0</v>
      </c>
      <c r="AJ2636" s="36">
        <v>0</v>
      </c>
      <c r="AK2636" s="121"/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14">
        <v>0</v>
      </c>
      <c r="AR2636" s="1">
        <v>0</v>
      </c>
      <c r="AS2636" s="114">
        <v>0</v>
      </c>
      <c r="AT2636" s="114">
        <v>0</v>
      </c>
      <c r="AU2636" s="114">
        <v>0</v>
      </c>
      <c r="AV2636" s="114">
        <v>0</v>
      </c>
      <c r="AW2636" s="114">
        <v>0</v>
      </c>
      <c r="AX2636" s="114">
        <v>0</v>
      </c>
      <c r="AY2636" s="114">
        <v>0</v>
      </c>
      <c r="AZ2636" s="114">
        <v>0</v>
      </c>
      <c r="BA2636" s="114">
        <v>0</v>
      </c>
      <c r="BB2636" s="114">
        <v>45</v>
      </c>
      <c r="BC2636" s="114">
        <v>0</v>
      </c>
      <c r="BD2636" s="115">
        <v>0</v>
      </c>
      <c r="BE2636" s="114">
        <v>0</v>
      </c>
      <c r="BF2636" s="114">
        <v>0</v>
      </c>
      <c r="BG2636" s="114">
        <v>0</v>
      </c>
      <c r="BH2636" s="114">
        <v>0</v>
      </c>
      <c r="BI2636" s="114">
        <v>120</v>
      </c>
      <c r="BJ2636" s="114">
        <v>0</v>
      </c>
      <c r="BK2636" s="114">
        <v>0</v>
      </c>
      <c r="BL2636" s="114">
        <v>0</v>
      </c>
      <c r="BM2636" s="114">
        <v>0</v>
      </c>
      <c r="BN2636" s="114">
        <v>0</v>
      </c>
      <c r="BO2636" s="114">
        <v>0</v>
      </c>
      <c r="BP2636" s="114">
        <v>0</v>
      </c>
      <c r="BQ2636" s="114">
        <v>0</v>
      </c>
      <c r="BR2636" s="114">
        <v>0</v>
      </c>
      <c r="BS2636" s="114">
        <v>0</v>
      </c>
    </row>
    <row r="2637" spans="1:71" ht="15" x14ac:dyDescent="0.25">
      <c r="A2637" s="1" t="str">
        <f>CONCATENATE(G2637,"-",F2637,"-",H2637)</f>
        <v>999931872-Red-Youth</v>
      </c>
      <c r="B2637" s="1" t="str">
        <f>CONCATENATE(G2637,"-",H2637)</f>
        <v>999931872-Youth</v>
      </c>
      <c r="C2637" s="36" t="s">
        <v>1623</v>
      </c>
      <c r="D2637" s="36" t="s">
        <v>164</v>
      </c>
      <c r="E2637" s="36" t="s">
        <v>17</v>
      </c>
      <c r="F2637" s="42" t="s">
        <v>136</v>
      </c>
      <c r="G2637" s="128">
        <v>999931872</v>
      </c>
      <c r="H2637" s="36" t="s">
        <v>208</v>
      </c>
      <c r="I2637" s="34">
        <f>((L2637)-J2637)+T2637</f>
        <v>161</v>
      </c>
      <c r="J2637" s="36"/>
      <c r="K2637" s="37"/>
      <c r="L2637" s="34">
        <f>SUM(N2637,O2637,P2637,Q2637,R2637,M2637)</f>
        <v>0</v>
      </c>
      <c r="M2637" s="34">
        <f>AJ2637</f>
        <v>0</v>
      </c>
      <c r="N2637" s="34">
        <f>SUM(AI2637)</f>
        <v>0</v>
      </c>
      <c r="O2637" s="34">
        <f>0</f>
        <v>0</v>
      </c>
      <c r="P2637" s="34">
        <v>0</v>
      </c>
      <c r="Q2637" s="34">
        <v>0</v>
      </c>
      <c r="R2637" s="34">
        <f>AH2637</f>
        <v>0</v>
      </c>
      <c r="S2637" s="122"/>
      <c r="T2637" s="41">
        <f>SUM(U2637,AA2637)</f>
        <v>161</v>
      </c>
      <c r="U2637" s="41">
        <f>IF(SUM(V2637:Y2637)&gt;=250, 250,SUM(V2637:Y2637))</f>
        <v>34</v>
      </c>
      <c r="V2637" s="41">
        <v>0</v>
      </c>
      <c r="W2637" s="41">
        <v>0</v>
      </c>
      <c r="X2637" s="41">
        <f>SUM(AL2637,AN2637,BO2637,BS2637)</f>
        <v>0</v>
      </c>
      <c r="Y2637" s="41">
        <f>SUM(AO2637:BN2637)</f>
        <v>34</v>
      </c>
      <c r="Z2637" s="41">
        <f>COUNTIF(AO2637:BN2637, "&gt;0")</f>
        <v>1</v>
      </c>
      <c r="AA2637" s="41">
        <f>SUM(AB2637:AF2637)</f>
        <v>127</v>
      </c>
      <c r="AB2637" s="41">
        <f>BP2637+BQ2637</f>
        <v>127</v>
      </c>
      <c r="AC2637" s="41">
        <v>0</v>
      </c>
      <c r="AD2637" s="41">
        <v>0</v>
      </c>
      <c r="AE2637" s="41">
        <f>SUM(BR2637)</f>
        <v>0</v>
      </c>
      <c r="AF2637" s="41">
        <f>SUM(AM2637)</f>
        <v>0</v>
      </c>
      <c r="AG2637" s="122"/>
      <c r="AH2637" s="36">
        <v>0</v>
      </c>
      <c r="AI2637" s="36">
        <v>0</v>
      </c>
      <c r="AJ2637" s="36">
        <v>0</v>
      </c>
      <c r="AK2637" s="37">
        <v>0</v>
      </c>
      <c r="AL2637" s="36">
        <v>0</v>
      </c>
      <c r="AM2637" s="36">
        <v>0</v>
      </c>
      <c r="AN2637" s="36">
        <v>0</v>
      </c>
      <c r="AO2637" s="36">
        <v>0</v>
      </c>
      <c r="AP2637" s="36">
        <v>0</v>
      </c>
      <c r="AQ2637" s="114">
        <v>34</v>
      </c>
      <c r="AR2637" s="1">
        <v>0</v>
      </c>
      <c r="AS2637" s="114">
        <v>0</v>
      </c>
      <c r="AT2637" s="114">
        <v>0</v>
      </c>
      <c r="AU2637" s="114">
        <v>0</v>
      </c>
      <c r="AV2637" s="114">
        <v>0</v>
      </c>
      <c r="AW2637" s="114">
        <v>0</v>
      </c>
      <c r="AX2637" s="114">
        <v>0</v>
      </c>
      <c r="AY2637" s="114">
        <v>0</v>
      </c>
      <c r="AZ2637" s="114">
        <v>0</v>
      </c>
      <c r="BA2637" s="114">
        <v>0</v>
      </c>
      <c r="BB2637" s="114">
        <v>0</v>
      </c>
      <c r="BC2637" s="114">
        <v>0</v>
      </c>
      <c r="BD2637" s="115">
        <v>0</v>
      </c>
      <c r="BE2637" s="114">
        <v>0</v>
      </c>
      <c r="BF2637" s="114">
        <v>0</v>
      </c>
      <c r="BG2637" s="114">
        <v>0</v>
      </c>
      <c r="BH2637" s="114">
        <v>0</v>
      </c>
      <c r="BI2637" s="114">
        <v>0</v>
      </c>
      <c r="BJ2637" s="114">
        <v>0</v>
      </c>
      <c r="BK2637" s="114">
        <v>0</v>
      </c>
      <c r="BL2637" s="114">
        <v>0</v>
      </c>
      <c r="BM2637" s="114">
        <v>0</v>
      </c>
      <c r="BN2637" s="114">
        <v>0</v>
      </c>
      <c r="BO2637" s="114">
        <v>0</v>
      </c>
      <c r="BP2637" s="114">
        <v>0</v>
      </c>
      <c r="BQ2637" s="114">
        <v>127</v>
      </c>
      <c r="BR2637" s="114">
        <v>0</v>
      </c>
      <c r="BS2637" s="114">
        <v>0</v>
      </c>
    </row>
    <row r="2638" spans="1:71" ht="15" x14ac:dyDescent="0.25">
      <c r="A2638" s="1" t="str">
        <f>CONCATENATE(G2638,"-",F2638,"-",H2638)</f>
        <v>999933895-Red-Youth</v>
      </c>
      <c r="B2638" s="1" t="str">
        <f>CONCATENATE(G2638,"-",H2638)</f>
        <v>999933895-Youth</v>
      </c>
      <c r="C2638" s="36" t="s">
        <v>827</v>
      </c>
      <c r="D2638" s="36" t="s">
        <v>2035</v>
      </c>
      <c r="E2638" s="36" t="s">
        <v>17</v>
      </c>
      <c r="F2638" s="42" t="s">
        <v>136</v>
      </c>
      <c r="G2638" s="128">
        <v>999933895</v>
      </c>
      <c r="H2638" s="36" t="s">
        <v>208</v>
      </c>
      <c r="I2638" s="34">
        <f>((L2638)-J2638)+T2638</f>
        <v>158</v>
      </c>
      <c r="J2638" s="34">
        <f>L2638/2</f>
        <v>0</v>
      </c>
      <c r="K2638" s="37"/>
      <c r="L2638" s="34">
        <f>SUM(N2638,O2638,P2638,Q2638,R2638,M2638)</f>
        <v>0</v>
      </c>
      <c r="M2638" s="34">
        <f>AJ2638</f>
        <v>0</v>
      </c>
      <c r="N2638" s="34">
        <f>SUM(AI2638)</f>
        <v>0</v>
      </c>
      <c r="O2638" s="34">
        <f>0</f>
        <v>0</v>
      </c>
      <c r="P2638" s="34">
        <v>0</v>
      </c>
      <c r="Q2638" s="34">
        <v>0</v>
      </c>
      <c r="R2638" s="34">
        <f>AH2638</f>
        <v>0</v>
      </c>
      <c r="S2638" s="122"/>
      <c r="T2638" s="41">
        <f>SUM(U2638,AA2638)</f>
        <v>158</v>
      </c>
      <c r="U2638" s="41">
        <f>IF(SUM(V2638:Y2638)&gt;=250, 250,SUM(V2638:Y2638))</f>
        <v>158</v>
      </c>
      <c r="V2638" s="41">
        <v>0</v>
      </c>
      <c r="W2638" s="41">
        <v>0</v>
      </c>
      <c r="X2638" s="41">
        <f>SUM(AL2638,AN2638,BO2638,BS2638)</f>
        <v>0</v>
      </c>
      <c r="Y2638" s="41">
        <f>SUM(AO2638:BN2638)</f>
        <v>158</v>
      </c>
      <c r="Z2638" s="41">
        <f>COUNTIF(AO2638:BN2638, "&gt;0")</f>
        <v>2</v>
      </c>
      <c r="AA2638" s="41">
        <f>SUM(AB2638:AF2638)</f>
        <v>0</v>
      </c>
      <c r="AB2638" s="41">
        <f>BP2638+BQ2638</f>
        <v>0</v>
      </c>
      <c r="AC2638" s="41">
        <v>0</v>
      </c>
      <c r="AD2638" s="41">
        <v>0</v>
      </c>
      <c r="AE2638" s="41">
        <f>SUM(BR2638)</f>
        <v>0</v>
      </c>
      <c r="AF2638" s="41">
        <f>SUM(AM2638)</f>
        <v>0</v>
      </c>
      <c r="AG2638" s="122"/>
      <c r="AH2638" s="36">
        <v>0</v>
      </c>
      <c r="AI2638" s="126">
        <v>0</v>
      </c>
      <c r="AJ2638" s="36">
        <v>0</v>
      </c>
      <c r="AK2638" s="37"/>
      <c r="AL2638" s="1">
        <v>0</v>
      </c>
      <c r="AM2638" s="1">
        <v>0</v>
      </c>
      <c r="AN2638" s="1">
        <v>0</v>
      </c>
      <c r="AO2638" s="1">
        <v>0</v>
      </c>
      <c r="AP2638" s="1">
        <v>68</v>
      </c>
      <c r="AQ2638" s="114">
        <v>0</v>
      </c>
      <c r="AR2638" s="1">
        <v>0</v>
      </c>
      <c r="AS2638" s="114">
        <v>0</v>
      </c>
      <c r="AT2638" s="114">
        <v>0</v>
      </c>
      <c r="AU2638" s="114">
        <v>0</v>
      </c>
      <c r="AV2638" s="114">
        <v>0</v>
      </c>
      <c r="AW2638" s="114">
        <v>0</v>
      </c>
      <c r="AX2638" s="114">
        <v>0</v>
      </c>
      <c r="AY2638" s="114">
        <v>0</v>
      </c>
      <c r="AZ2638" s="114">
        <v>0</v>
      </c>
      <c r="BA2638" s="114">
        <v>0</v>
      </c>
      <c r="BB2638" s="114">
        <v>0</v>
      </c>
      <c r="BC2638" s="114">
        <v>0</v>
      </c>
      <c r="BD2638" s="115">
        <v>90</v>
      </c>
      <c r="BE2638" s="114">
        <v>0</v>
      </c>
      <c r="BF2638" s="114">
        <v>0</v>
      </c>
      <c r="BG2638" s="114">
        <v>0</v>
      </c>
      <c r="BH2638" s="114">
        <v>0</v>
      </c>
      <c r="BI2638" s="114">
        <v>0</v>
      </c>
      <c r="BJ2638" s="114">
        <v>0</v>
      </c>
      <c r="BK2638" s="114">
        <v>0</v>
      </c>
      <c r="BL2638" s="114">
        <v>0</v>
      </c>
      <c r="BM2638" s="114">
        <v>0</v>
      </c>
      <c r="BN2638" s="114">
        <v>0</v>
      </c>
      <c r="BO2638" s="114">
        <v>0</v>
      </c>
      <c r="BP2638" s="114">
        <v>0</v>
      </c>
      <c r="BQ2638" s="114">
        <v>0</v>
      </c>
      <c r="BR2638" s="114">
        <v>0</v>
      </c>
      <c r="BS2638" s="114">
        <v>0</v>
      </c>
    </row>
    <row r="2639" spans="1:71" ht="15" x14ac:dyDescent="0.25">
      <c r="A2639" s="1" t="str">
        <f>CONCATENATE(G2639,"-",F2639,"-",H2639)</f>
        <v>999936221-Red-Youth</v>
      </c>
      <c r="B2639" s="1" t="str">
        <f>CONCATENATE(G2639,"-",H2639)</f>
        <v>999936221-Youth</v>
      </c>
      <c r="C2639" s="36" t="s">
        <v>321</v>
      </c>
      <c r="D2639" s="36" t="s">
        <v>2301</v>
      </c>
      <c r="E2639" s="36" t="s">
        <v>17</v>
      </c>
      <c r="F2639" s="36" t="s">
        <v>136</v>
      </c>
      <c r="G2639" s="36">
        <v>999936221</v>
      </c>
      <c r="H2639" s="36" t="s">
        <v>208</v>
      </c>
      <c r="I2639" s="34">
        <f>((L2639)-J2639)+T2639</f>
        <v>143</v>
      </c>
      <c r="J2639" s="34"/>
      <c r="K2639" s="37"/>
      <c r="L2639" s="34">
        <f>SUM(N2639,O2639,P2639,Q2639,R2639,M2639)</f>
        <v>0</v>
      </c>
      <c r="M2639" s="34">
        <f>AJ2639</f>
        <v>0</v>
      </c>
      <c r="N2639" s="34">
        <f>SUM(AI2639)</f>
        <v>0</v>
      </c>
      <c r="O2639" s="34">
        <f>0</f>
        <v>0</v>
      </c>
      <c r="P2639" s="34">
        <v>0</v>
      </c>
      <c r="Q2639" s="34">
        <v>0</v>
      </c>
      <c r="R2639" s="34">
        <f>AH2639</f>
        <v>0</v>
      </c>
      <c r="S2639" s="122"/>
      <c r="T2639" s="41">
        <f>SUM(U2639,AA2639)</f>
        <v>143</v>
      </c>
      <c r="U2639" s="41">
        <f>IF(SUM(V2639:Y2639)&gt;=250, 250,SUM(V2639:Y2639))</f>
        <v>0</v>
      </c>
      <c r="V2639" s="41">
        <v>0</v>
      </c>
      <c r="W2639" s="41">
        <v>0</v>
      </c>
      <c r="X2639" s="41">
        <f>SUM(AL2639,AN2639,BO2639,BS2639)</f>
        <v>0</v>
      </c>
      <c r="Y2639" s="41">
        <f>SUM(AO2639:BN2639)</f>
        <v>0</v>
      </c>
      <c r="Z2639" s="41">
        <f>COUNTIF(AO2639:BN2639, "&gt;0")</f>
        <v>0</v>
      </c>
      <c r="AA2639" s="41">
        <f>SUM(AB2639:AF2639)</f>
        <v>143</v>
      </c>
      <c r="AB2639" s="41">
        <f>BP2639+BQ2639</f>
        <v>0</v>
      </c>
      <c r="AC2639" s="41">
        <v>0</v>
      </c>
      <c r="AD2639" s="41">
        <v>0</v>
      </c>
      <c r="AE2639" s="41">
        <f>SUM(BR2639)</f>
        <v>143</v>
      </c>
      <c r="AF2639" s="41">
        <f>SUM(AM2639)</f>
        <v>0</v>
      </c>
      <c r="AG2639" s="122"/>
      <c r="AH2639" s="36">
        <v>0</v>
      </c>
      <c r="AI2639" s="126">
        <v>0</v>
      </c>
      <c r="AJ2639" s="36">
        <v>0</v>
      </c>
      <c r="AK2639" s="121"/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14">
        <v>0</v>
      </c>
      <c r="AR2639" s="1">
        <v>0</v>
      </c>
      <c r="AS2639" s="114">
        <v>0</v>
      </c>
      <c r="AT2639" s="114">
        <v>0</v>
      </c>
      <c r="AU2639" s="114">
        <v>0</v>
      </c>
      <c r="AV2639" s="114">
        <v>0</v>
      </c>
      <c r="AW2639" s="114">
        <v>0</v>
      </c>
      <c r="AX2639" s="114">
        <v>0</v>
      </c>
      <c r="AY2639" s="114">
        <v>0</v>
      </c>
      <c r="AZ2639" s="114">
        <v>0</v>
      </c>
      <c r="BA2639" s="114">
        <v>0</v>
      </c>
      <c r="BB2639" s="114">
        <v>0</v>
      </c>
      <c r="BC2639" s="114">
        <v>0</v>
      </c>
      <c r="BD2639" s="115">
        <v>0</v>
      </c>
      <c r="BE2639" s="114">
        <v>0</v>
      </c>
      <c r="BF2639" s="114">
        <v>0</v>
      </c>
      <c r="BG2639" s="114">
        <v>0</v>
      </c>
      <c r="BH2639" s="114">
        <v>0</v>
      </c>
      <c r="BI2639" s="114">
        <v>0</v>
      </c>
      <c r="BJ2639" s="114">
        <v>0</v>
      </c>
      <c r="BK2639" s="114">
        <v>0</v>
      </c>
      <c r="BL2639" s="114">
        <v>0</v>
      </c>
      <c r="BM2639" s="114">
        <v>0</v>
      </c>
      <c r="BN2639" s="114">
        <v>0</v>
      </c>
      <c r="BO2639" s="114">
        <v>0</v>
      </c>
      <c r="BP2639" s="114">
        <v>0</v>
      </c>
      <c r="BQ2639" s="114">
        <v>0</v>
      </c>
      <c r="BR2639" s="114">
        <v>143</v>
      </c>
      <c r="BS2639" s="114">
        <v>0</v>
      </c>
    </row>
    <row r="2640" spans="1:71" ht="15" x14ac:dyDescent="0.25">
      <c r="A2640" s="1" t="str">
        <f>CONCATENATE(G2640,"-",F2640,"-",H2640)</f>
        <v>999921252-Red-Youth</v>
      </c>
      <c r="B2640" s="1" t="str">
        <f>CONCATENATE(G2640,"-",H2640)</f>
        <v>999921252-Youth</v>
      </c>
      <c r="C2640" s="36" t="s">
        <v>742</v>
      </c>
      <c r="D2640" s="36" t="s">
        <v>61</v>
      </c>
      <c r="E2640" s="36" t="s">
        <v>17</v>
      </c>
      <c r="F2640" s="42" t="s">
        <v>136</v>
      </c>
      <c r="G2640" s="128">
        <v>999921252</v>
      </c>
      <c r="H2640" s="36" t="s">
        <v>208</v>
      </c>
      <c r="I2640" s="34">
        <f>((L2640)-J2640)+T2640</f>
        <v>138</v>
      </c>
      <c r="J2640" s="34">
        <f>L2640/2</f>
        <v>0</v>
      </c>
      <c r="K2640" s="37"/>
      <c r="L2640" s="34">
        <f>SUM(N2640,O2640,P2640,Q2640,R2640,M2640)</f>
        <v>0</v>
      </c>
      <c r="M2640" s="34">
        <f>AJ2640</f>
        <v>0</v>
      </c>
      <c r="N2640" s="34">
        <f>SUM(AI2640)</f>
        <v>0</v>
      </c>
      <c r="O2640" s="34">
        <f>0</f>
        <v>0</v>
      </c>
      <c r="P2640" s="34">
        <v>0</v>
      </c>
      <c r="Q2640" s="34">
        <v>0</v>
      </c>
      <c r="R2640" s="34">
        <f>AH2640</f>
        <v>0</v>
      </c>
      <c r="S2640" s="122"/>
      <c r="T2640" s="41">
        <f>SUM(U2640,AA2640)</f>
        <v>138</v>
      </c>
      <c r="U2640" s="41">
        <f>IF(SUM(V2640:Y2640)&gt;=250, 250,SUM(V2640:Y2640))</f>
        <v>138</v>
      </c>
      <c r="V2640" s="41">
        <v>0</v>
      </c>
      <c r="W2640" s="41">
        <v>0</v>
      </c>
      <c r="X2640" s="41">
        <f>SUM(AL2640,AN2640,BO2640,BS2640)</f>
        <v>42</v>
      </c>
      <c r="Y2640" s="41">
        <f>SUM(AO2640:BN2640)</f>
        <v>96</v>
      </c>
      <c r="Z2640" s="41">
        <f>COUNTIF(AO2640:BN2640, "&gt;0")</f>
        <v>2</v>
      </c>
      <c r="AA2640" s="41">
        <f>SUM(AB2640:AF2640)</f>
        <v>0</v>
      </c>
      <c r="AB2640" s="41">
        <f>BP2640+BQ2640</f>
        <v>0</v>
      </c>
      <c r="AC2640" s="41">
        <v>0</v>
      </c>
      <c r="AD2640" s="41">
        <v>0</v>
      </c>
      <c r="AE2640" s="41">
        <f>SUM(BR2640)</f>
        <v>0</v>
      </c>
      <c r="AF2640" s="41">
        <f>SUM(AM2640)</f>
        <v>0</v>
      </c>
      <c r="AG2640" s="122"/>
      <c r="AH2640" s="36">
        <v>0</v>
      </c>
      <c r="AI2640" s="126">
        <v>0</v>
      </c>
      <c r="AJ2640" s="36">
        <v>0</v>
      </c>
      <c r="AK2640" s="121"/>
      <c r="AL2640" s="1">
        <v>42</v>
      </c>
      <c r="AM2640" s="1">
        <v>0</v>
      </c>
      <c r="AN2640" s="1">
        <v>0</v>
      </c>
      <c r="AO2640" s="1">
        <v>51</v>
      </c>
      <c r="AP2640" s="1">
        <v>0</v>
      </c>
      <c r="AQ2640" s="114">
        <v>0</v>
      </c>
      <c r="AR2640" s="1">
        <v>0</v>
      </c>
      <c r="AS2640" s="114">
        <v>0</v>
      </c>
      <c r="AT2640" s="114">
        <v>0</v>
      </c>
      <c r="AU2640" s="114">
        <v>0</v>
      </c>
      <c r="AV2640" s="114">
        <v>45</v>
      </c>
      <c r="AW2640" s="114">
        <v>0</v>
      </c>
      <c r="AX2640" s="114">
        <v>0</v>
      </c>
      <c r="AY2640" s="114">
        <v>0</v>
      </c>
      <c r="AZ2640" s="114">
        <v>0</v>
      </c>
      <c r="BA2640" s="114">
        <v>0</v>
      </c>
      <c r="BB2640" s="114">
        <v>0</v>
      </c>
      <c r="BC2640" s="114">
        <v>0</v>
      </c>
      <c r="BD2640" s="115">
        <v>0</v>
      </c>
      <c r="BE2640" s="114">
        <v>0</v>
      </c>
      <c r="BF2640" s="114">
        <v>0</v>
      </c>
      <c r="BG2640" s="114">
        <v>0</v>
      </c>
      <c r="BH2640" s="114">
        <v>0</v>
      </c>
      <c r="BI2640" s="114">
        <v>0</v>
      </c>
      <c r="BJ2640" s="114">
        <v>0</v>
      </c>
      <c r="BK2640" s="114">
        <v>0</v>
      </c>
      <c r="BL2640" s="114">
        <v>0</v>
      </c>
      <c r="BM2640" s="114">
        <v>0</v>
      </c>
      <c r="BN2640" s="114">
        <v>0</v>
      </c>
      <c r="BO2640" s="114">
        <v>0</v>
      </c>
      <c r="BP2640" s="114">
        <v>0</v>
      </c>
      <c r="BQ2640" s="114">
        <v>0</v>
      </c>
      <c r="BR2640" s="114">
        <v>0</v>
      </c>
      <c r="BS2640" s="114">
        <v>0</v>
      </c>
    </row>
    <row r="2641" spans="1:71" ht="15" x14ac:dyDescent="0.25">
      <c r="A2641" s="1" t="str">
        <f>CONCATENATE(G2641,"-",F2641,"-",H2641)</f>
        <v>999932495-Red-Youth</v>
      </c>
      <c r="B2641" s="1" t="str">
        <f>CONCATENATE(G2641,"-",H2641)</f>
        <v>999932495-Youth</v>
      </c>
      <c r="C2641" s="36" t="s">
        <v>489</v>
      </c>
      <c r="D2641" s="36" t="s">
        <v>52</v>
      </c>
      <c r="E2641" s="36" t="s">
        <v>17</v>
      </c>
      <c r="F2641" s="42" t="s">
        <v>136</v>
      </c>
      <c r="G2641" s="128">
        <v>999932495</v>
      </c>
      <c r="H2641" s="36" t="s">
        <v>208</v>
      </c>
      <c r="I2641" s="34">
        <f>((L2641)-J2641)+T2641</f>
        <v>127</v>
      </c>
      <c r="J2641" s="36"/>
      <c r="K2641" s="37"/>
      <c r="L2641" s="34">
        <f>SUM(N2641,O2641,P2641,Q2641,R2641,M2641)</f>
        <v>0</v>
      </c>
      <c r="M2641" s="34">
        <f>AJ2641</f>
        <v>0</v>
      </c>
      <c r="N2641" s="34">
        <f>SUM(AI2641)</f>
        <v>0</v>
      </c>
      <c r="O2641" s="34">
        <f>0</f>
        <v>0</v>
      </c>
      <c r="P2641" s="34">
        <v>0</v>
      </c>
      <c r="Q2641" s="34">
        <v>0</v>
      </c>
      <c r="R2641" s="34">
        <f>AH2641</f>
        <v>0</v>
      </c>
      <c r="S2641" s="122"/>
      <c r="T2641" s="41">
        <f>SUM(U2641,AA2641)</f>
        <v>127</v>
      </c>
      <c r="U2641" s="41">
        <f>IF(SUM(V2641:Y2641)&gt;=250, 250,SUM(V2641:Y2641))</f>
        <v>0</v>
      </c>
      <c r="V2641" s="41">
        <v>0</v>
      </c>
      <c r="W2641" s="41">
        <v>0</v>
      </c>
      <c r="X2641" s="41">
        <f>SUM(AL2641,AN2641,BO2641,BS2641)</f>
        <v>0</v>
      </c>
      <c r="Y2641" s="41">
        <f>SUM(AO2641:BN2641)</f>
        <v>0</v>
      </c>
      <c r="Z2641" s="41">
        <f>COUNTIF(AO2641:BN2641, "&gt;0")</f>
        <v>0</v>
      </c>
      <c r="AA2641" s="41">
        <f>SUM(AB2641:AF2641)</f>
        <v>127</v>
      </c>
      <c r="AB2641" s="41">
        <f>BP2641+BQ2641</f>
        <v>127</v>
      </c>
      <c r="AC2641" s="41">
        <v>0</v>
      </c>
      <c r="AD2641" s="41">
        <v>0</v>
      </c>
      <c r="AE2641" s="41">
        <f>SUM(BR2641)</f>
        <v>0</v>
      </c>
      <c r="AF2641" s="41">
        <f>SUM(AM2641)</f>
        <v>0</v>
      </c>
      <c r="AG2641" s="122"/>
      <c r="AH2641" s="36">
        <v>0</v>
      </c>
      <c r="AI2641" s="126">
        <v>0</v>
      </c>
      <c r="AJ2641" s="36">
        <v>0</v>
      </c>
      <c r="AK2641" s="121"/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14">
        <v>0</v>
      </c>
      <c r="AR2641" s="1">
        <v>0</v>
      </c>
      <c r="AS2641" s="114">
        <v>0</v>
      </c>
      <c r="AT2641" s="114">
        <v>0</v>
      </c>
      <c r="AU2641" s="114">
        <v>0</v>
      </c>
      <c r="AV2641" s="114">
        <v>0</v>
      </c>
      <c r="AW2641" s="114">
        <v>0</v>
      </c>
      <c r="AX2641" s="114">
        <v>0</v>
      </c>
      <c r="AY2641" s="114">
        <v>0</v>
      </c>
      <c r="AZ2641" s="114">
        <v>0</v>
      </c>
      <c r="BA2641" s="114">
        <v>0</v>
      </c>
      <c r="BB2641" s="114">
        <v>0</v>
      </c>
      <c r="BC2641" s="114">
        <v>0</v>
      </c>
      <c r="BD2641" s="115">
        <v>0</v>
      </c>
      <c r="BE2641" s="114">
        <v>0</v>
      </c>
      <c r="BF2641" s="114">
        <v>0</v>
      </c>
      <c r="BG2641" s="114">
        <v>0</v>
      </c>
      <c r="BH2641" s="114">
        <v>0</v>
      </c>
      <c r="BI2641" s="114">
        <v>0</v>
      </c>
      <c r="BJ2641" s="114">
        <v>0</v>
      </c>
      <c r="BK2641" s="114">
        <v>0</v>
      </c>
      <c r="BL2641" s="114">
        <v>0</v>
      </c>
      <c r="BM2641" s="114">
        <v>0</v>
      </c>
      <c r="BN2641" s="114">
        <v>0</v>
      </c>
      <c r="BO2641" s="114">
        <v>0</v>
      </c>
      <c r="BP2641" s="114">
        <v>127</v>
      </c>
      <c r="BQ2641" s="114">
        <v>0</v>
      </c>
      <c r="BR2641" s="114">
        <v>0</v>
      </c>
      <c r="BS2641" s="114">
        <v>0</v>
      </c>
    </row>
    <row r="2642" spans="1:71" ht="15" x14ac:dyDescent="0.25">
      <c r="A2642" s="1" t="str">
        <f>CONCATENATE(G2642,"-",F2642,"-",H2642)</f>
        <v>999934378-Red-Youth</v>
      </c>
      <c r="B2642" s="1" t="str">
        <f>CONCATENATE(G2642,"-",H2642)</f>
        <v>999934378-Youth</v>
      </c>
      <c r="C2642" s="36" t="s">
        <v>904</v>
      </c>
      <c r="D2642" s="36" t="s">
        <v>86</v>
      </c>
      <c r="E2642" s="36" t="s">
        <v>17</v>
      </c>
      <c r="F2642" s="42" t="s">
        <v>136</v>
      </c>
      <c r="G2642" s="128">
        <v>999934378</v>
      </c>
      <c r="H2642" s="36" t="s">
        <v>208</v>
      </c>
      <c r="I2642" s="34">
        <f>((L2642)-J2642)+T2642</f>
        <v>120</v>
      </c>
      <c r="J2642" s="36"/>
      <c r="K2642" s="35"/>
      <c r="L2642" s="34">
        <f>SUM(N2642,O2642,P2642,Q2642,R2642,M2642)</f>
        <v>0</v>
      </c>
      <c r="M2642" s="34">
        <f>AJ2642</f>
        <v>0</v>
      </c>
      <c r="N2642" s="34">
        <f>SUM(AI2642)</f>
        <v>0</v>
      </c>
      <c r="O2642" s="34">
        <f>0</f>
        <v>0</v>
      </c>
      <c r="P2642" s="34">
        <v>0</v>
      </c>
      <c r="Q2642" s="34">
        <v>0</v>
      </c>
      <c r="R2642" s="34">
        <f>AH2642</f>
        <v>0</v>
      </c>
      <c r="S2642" s="122"/>
      <c r="T2642" s="41">
        <f>SUM(U2642,AA2642)</f>
        <v>120</v>
      </c>
      <c r="U2642" s="41">
        <f>IF(SUM(V2642:Y2642)&gt;=250, 250,SUM(V2642:Y2642))</f>
        <v>120</v>
      </c>
      <c r="V2642" s="41">
        <v>0</v>
      </c>
      <c r="W2642" s="41">
        <v>0</v>
      </c>
      <c r="X2642" s="41">
        <f>SUM(AL2642,AN2642,BO2642,BS2642)</f>
        <v>0</v>
      </c>
      <c r="Y2642" s="41">
        <f>SUM(AO2642:BN2642)</f>
        <v>120</v>
      </c>
      <c r="Z2642" s="41">
        <f>COUNTIF(AO2642:BN2642, "&gt;0")</f>
        <v>1</v>
      </c>
      <c r="AA2642" s="41">
        <f>SUM(AB2642:AF2642)</f>
        <v>0</v>
      </c>
      <c r="AB2642" s="41">
        <f>BP2642+BQ2642</f>
        <v>0</v>
      </c>
      <c r="AC2642" s="41">
        <v>0</v>
      </c>
      <c r="AD2642" s="41">
        <v>0</v>
      </c>
      <c r="AE2642" s="41">
        <f>SUM(BR2642)</f>
        <v>0</v>
      </c>
      <c r="AF2642" s="41">
        <f>SUM(AM2642)</f>
        <v>0</v>
      </c>
      <c r="AG2642" s="122"/>
      <c r="AH2642" s="36">
        <v>0</v>
      </c>
      <c r="AI2642" s="126">
        <v>0</v>
      </c>
      <c r="AJ2642" s="36">
        <v>0</v>
      </c>
      <c r="AK2642" s="121"/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14">
        <v>0</v>
      </c>
      <c r="AR2642" s="1">
        <v>0</v>
      </c>
      <c r="AS2642" s="114">
        <v>0</v>
      </c>
      <c r="AT2642" s="114">
        <v>0</v>
      </c>
      <c r="AU2642" s="114">
        <v>0</v>
      </c>
      <c r="AV2642" s="114">
        <v>0</v>
      </c>
      <c r="AW2642" s="114">
        <v>120</v>
      </c>
      <c r="AX2642" s="114">
        <v>0</v>
      </c>
      <c r="AY2642" s="114">
        <v>0</v>
      </c>
      <c r="AZ2642" s="114">
        <v>0</v>
      </c>
      <c r="BA2642" s="114">
        <v>0</v>
      </c>
      <c r="BB2642" s="114">
        <v>0</v>
      </c>
      <c r="BC2642" s="114">
        <v>0</v>
      </c>
      <c r="BD2642" s="115">
        <v>0</v>
      </c>
      <c r="BE2642" s="114">
        <v>0</v>
      </c>
      <c r="BF2642" s="114">
        <v>0</v>
      </c>
      <c r="BG2642" s="114">
        <v>0</v>
      </c>
      <c r="BH2642" s="114">
        <v>0</v>
      </c>
      <c r="BI2642" s="114">
        <v>0</v>
      </c>
      <c r="BJ2642" s="114">
        <v>0</v>
      </c>
      <c r="BK2642" s="114">
        <v>0</v>
      </c>
      <c r="BL2642" s="114">
        <v>0</v>
      </c>
      <c r="BM2642" s="114">
        <v>0</v>
      </c>
      <c r="BN2642" s="114">
        <v>0</v>
      </c>
      <c r="BO2642" s="114">
        <v>0</v>
      </c>
      <c r="BP2642" s="114">
        <v>0</v>
      </c>
      <c r="BQ2642" s="114">
        <v>0</v>
      </c>
      <c r="BR2642" s="114">
        <v>0</v>
      </c>
      <c r="BS2642" s="114">
        <v>0</v>
      </c>
    </row>
    <row r="2643" spans="1:71" ht="15" x14ac:dyDescent="0.25">
      <c r="A2643" s="1" t="str">
        <f>CONCATENATE(G2643,"-",F2643,"-",H2643)</f>
        <v>999935379-Red-Youth</v>
      </c>
      <c r="B2643" s="1" t="str">
        <f>CONCATENATE(G2643,"-",H2643)</f>
        <v>999935379-Youth</v>
      </c>
      <c r="C2643" s="36" t="s">
        <v>451</v>
      </c>
      <c r="D2643" s="36" t="s">
        <v>2959</v>
      </c>
      <c r="E2643" s="36" t="s">
        <v>17</v>
      </c>
      <c r="F2643" s="42" t="s">
        <v>136</v>
      </c>
      <c r="G2643" s="36">
        <v>999935379</v>
      </c>
      <c r="H2643" s="36" t="s">
        <v>208</v>
      </c>
      <c r="I2643" s="34">
        <f>((L2643)-J2643)+T2643</f>
        <v>120</v>
      </c>
      <c r="J2643" s="36"/>
      <c r="K2643" s="35"/>
      <c r="L2643" s="34">
        <f>SUM(N2643,O2643,P2643,Q2643,R2643,M2643)</f>
        <v>0</v>
      </c>
      <c r="M2643" s="34">
        <f>AJ2643</f>
        <v>0</v>
      </c>
      <c r="N2643" s="34">
        <f>SUM(AI2643)</f>
        <v>0</v>
      </c>
      <c r="O2643" s="34">
        <f>0</f>
        <v>0</v>
      </c>
      <c r="P2643" s="34">
        <v>0</v>
      </c>
      <c r="Q2643" s="34">
        <v>0</v>
      </c>
      <c r="R2643" s="34">
        <f>AH2643</f>
        <v>0</v>
      </c>
      <c r="S2643" s="122"/>
      <c r="T2643" s="41">
        <f>SUM(U2643,AA2643)</f>
        <v>120</v>
      </c>
      <c r="U2643" s="41">
        <f>IF(SUM(V2643:Y2643)&gt;=250, 250,SUM(V2643:Y2643))</f>
        <v>120</v>
      </c>
      <c r="V2643" s="41">
        <v>0</v>
      </c>
      <c r="W2643" s="41">
        <v>0</v>
      </c>
      <c r="X2643" s="41">
        <f>SUM(AL2643,AN2643,BO2643,BS2643)</f>
        <v>0</v>
      </c>
      <c r="Y2643" s="41">
        <f>SUM(AO2643:BN2643)</f>
        <v>120</v>
      </c>
      <c r="Z2643" s="41">
        <f>COUNTIF(AO2643:BN2643, "&gt;0")</f>
        <v>1</v>
      </c>
      <c r="AA2643" s="41">
        <f>SUM(AB2643:AF2643)</f>
        <v>0</v>
      </c>
      <c r="AB2643" s="41">
        <f>BP2643+BQ2643</f>
        <v>0</v>
      </c>
      <c r="AC2643" s="41">
        <v>0</v>
      </c>
      <c r="AD2643" s="41">
        <v>0</v>
      </c>
      <c r="AE2643" s="41">
        <f>SUM(BR2643)</f>
        <v>0</v>
      </c>
      <c r="AF2643" s="41">
        <f>SUM(AM2643)</f>
        <v>0</v>
      </c>
      <c r="AG2643" s="122"/>
      <c r="AH2643" s="36">
        <v>0</v>
      </c>
      <c r="AI2643" s="126">
        <v>0</v>
      </c>
      <c r="AJ2643" s="36">
        <v>0</v>
      </c>
      <c r="AK2643" s="121"/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14">
        <v>0</v>
      </c>
      <c r="AR2643" s="1">
        <v>0</v>
      </c>
      <c r="AS2643" s="114">
        <v>0</v>
      </c>
      <c r="AT2643" s="114">
        <v>0</v>
      </c>
      <c r="AU2643" s="114">
        <v>0</v>
      </c>
      <c r="AV2643" s="114">
        <v>0</v>
      </c>
      <c r="AW2643" s="114">
        <v>0</v>
      </c>
      <c r="AX2643" s="114">
        <v>0</v>
      </c>
      <c r="AY2643" s="114">
        <v>0</v>
      </c>
      <c r="AZ2643" s="114">
        <v>0</v>
      </c>
      <c r="BA2643" s="114">
        <v>0</v>
      </c>
      <c r="BB2643" s="114">
        <v>0</v>
      </c>
      <c r="BC2643" s="114">
        <v>0</v>
      </c>
      <c r="BD2643" s="115">
        <v>0</v>
      </c>
      <c r="BE2643" s="114">
        <v>0</v>
      </c>
      <c r="BF2643" s="114">
        <v>0</v>
      </c>
      <c r="BG2643" s="114">
        <v>120</v>
      </c>
      <c r="BH2643" s="114">
        <v>0</v>
      </c>
      <c r="BI2643" s="114">
        <v>0</v>
      </c>
      <c r="BJ2643" s="114">
        <v>0</v>
      </c>
      <c r="BK2643" s="114">
        <v>0</v>
      </c>
      <c r="BL2643" s="114">
        <v>0</v>
      </c>
      <c r="BM2643" s="114">
        <v>0</v>
      </c>
      <c r="BN2643" s="114">
        <v>0</v>
      </c>
      <c r="BO2643" s="114">
        <v>0</v>
      </c>
      <c r="BP2643" s="114">
        <v>0</v>
      </c>
      <c r="BQ2643" s="114">
        <v>0</v>
      </c>
      <c r="BR2643" s="114">
        <v>0</v>
      </c>
      <c r="BS2643" s="114">
        <v>0</v>
      </c>
    </row>
    <row r="2644" spans="1:71" ht="15" x14ac:dyDescent="0.25">
      <c r="A2644" s="1" t="str">
        <f>CONCATENATE(G2644,"-",F2644,"-",H2644)</f>
        <v>999922554-Red-Youth</v>
      </c>
      <c r="B2644" s="1" t="str">
        <f>CONCATENATE(G2644,"-",H2644)</f>
        <v>999922554-Youth</v>
      </c>
      <c r="C2644" s="36" t="s">
        <v>564</v>
      </c>
      <c r="D2644" s="36" t="s">
        <v>825</v>
      </c>
      <c r="E2644" s="36" t="s">
        <v>17</v>
      </c>
      <c r="F2644" s="42" t="s">
        <v>136</v>
      </c>
      <c r="G2644" s="127">
        <v>999922554</v>
      </c>
      <c r="H2644" s="36" t="s">
        <v>208</v>
      </c>
      <c r="I2644" s="34">
        <f>((L2644)-J2644)+T2644</f>
        <v>113</v>
      </c>
      <c r="J2644" s="34"/>
      <c r="K2644" s="37"/>
      <c r="L2644" s="34">
        <f>SUM(N2644,O2644,P2644,Q2644,R2644,M2644)</f>
        <v>113</v>
      </c>
      <c r="M2644" s="34">
        <f>AJ2644</f>
        <v>0</v>
      </c>
      <c r="N2644" s="34">
        <f>SUM(AI2644)</f>
        <v>0</v>
      </c>
      <c r="O2644" s="34">
        <f>0</f>
        <v>0</v>
      </c>
      <c r="P2644" s="34">
        <v>0</v>
      </c>
      <c r="Q2644" s="34">
        <v>0</v>
      </c>
      <c r="R2644" s="34">
        <f>AH2644</f>
        <v>113</v>
      </c>
      <c r="S2644" s="122"/>
      <c r="T2644" s="41">
        <f>SUM(U2644,AA2644)</f>
        <v>0</v>
      </c>
      <c r="U2644" s="41">
        <f>IF(SUM(V2644:Y2644)&gt;=250, 250,SUM(V2644:Y2644))</f>
        <v>0</v>
      </c>
      <c r="V2644" s="41">
        <v>0</v>
      </c>
      <c r="W2644" s="41">
        <v>0</v>
      </c>
      <c r="X2644" s="41">
        <f>SUM(AL2644,AN2644,BO2644,BS2644)</f>
        <v>0</v>
      </c>
      <c r="Y2644" s="41">
        <f>SUM(AO2644:BN2644)</f>
        <v>0</v>
      </c>
      <c r="Z2644" s="41">
        <f>COUNTIF(AO2644:BN2644, "&gt;0")</f>
        <v>0</v>
      </c>
      <c r="AA2644" s="41">
        <f>SUM(AB2644:AF2644)</f>
        <v>0</v>
      </c>
      <c r="AB2644" s="41">
        <f>BP2644+BQ2644</f>
        <v>0</v>
      </c>
      <c r="AC2644" s="41">
        <v>0</v>
      </c>
      <c r="AD2644" s="41">
        <v>0</v>
      </c>
      <c r="AE2644" s="41">
        <f>SUM(BR2644)</f>
        <v>0</v>
      </c>
      <c r="AF2644" s="41">
        <f>SUM(AM2644)</f>
        <v>0</v>
      </c>
      <c r="AG2644" s="122"/>
      <c r="AH2644" s="36">
        <v>113</v>
      </c>
      <c r="AI2644" s="126">
        <v>0</v>
      </c>
      <c r="AJ2644" s="36">
        <v>0</v>
      </c>
      <c r="AK2644" s="121"/>
      <c r="AL2644" s="1">
        <v>0</v>
      </c>
      <c r="AM2644" s="1">
        <v>0</v>
      </c>
      <c r="AN2644" s="1">
        <v>0</v>
      </c>
      <c r="AO2644" s="1">
        <v>0</v>
      </c>
      <c r="AP2644" s="1">
        <v>0</v>
      </c>
      <c r="AQ2644" s="114">
        <v>0</v>
      </c>
      <c r="AR2644" s="1">
        <v>0</v>
      </c>
      <c r="AS2644" s="114">
        <v>0</v>
      </c>
      <c r="AT2644" s="114">
        <v>0</v>
      </c>
      <c r="AU2644" s="114">
        <v>0</v>
      </c>
      <c r="AV2644" s="114">
        <v>0</v>
      </c>
      <c r="AW2644" s="114">
        <v>0</v>
      </c>
      <c r="AX2644" s="114">
        <v>0</v>
      </c>
      <c r="AY2644" s="114">
        <v>0</v>
      </c>
      <c r="AZ2644" s="114">
        <v>0</v>
      </c>
      <c r="BA2644" s="114">
        <v>0</v>
      </c>
      <c r="BB2644" s="114">
        <v>0</v>
      </c>
      <c r="BC2644" s="114">
        <v>0</v>
      </c>
      <c r="BD2644" s="115">
        <v>0</v>
      </c>
      <c r="BE2644" s="114">
        <v>0</v>
      </c>
      <c r="BF2644" s="114">
        <v>0</v>
      </c>
      <c r="BG2644" s="114">
        <v>0</v>
      </c>
      <c r="BH2644" s="114">
        <v>0</v>
      </c>
      <c r="BI2644" s="114">
        <v>0</v>
      </c>
      <c r="BJ2644" s="114">
        <v>0</v>
      </c>
      <c r="BK2644" s="114">
        <v>0</v>
      </c>
      <c r="BL2644" s="114">
        <v>0</v>
      </c>
      <c r="BM2644" s="114">
        <v>0</v>
      </c>
      <c r="BN2644" s="114">
        <v>0</v>
      </c>
      <c r="BO2644" s="114">
        <v>0</v>
      </c>
      <c r="BP2644" s="114">
        <v>0</v>
      </c>
      <c r="BQ2644" s="114">
        <v>0</v>
      </c>
      <c r="BR2644" s="114">
        <v>0</v>
      </c>
      <c r="BS2644" s="114">
        <v>0</v>
      </c>
    </row>
    <row r="2645" spans="1:71" ht="15" x14ac:dyDescent="0.25">
      <c r="A2645" s="1" t="str">
        <f>CONCATENATE(G2645,"-",F2645,"-",H2645)</f>
        <v>999925531-Red-Youth</v>
      </c>
      <c r="B2645" s="1" t="str">
        <f>CONCATENATE(G2645,"-",H2645)</f>
        <v>999925531-Youth</v>
      </c>
      <c r="C2645" s="36" t="s">
        <v>188</v>
      </c>
      <c r="D2645" s="36" t="s">
        <v>108</v>
      </c>
      <c r="E2645" s="36" t="s">
        <v>17</v>
      </c>
      <c r="F2645" s="42" t="s">
        <v>136</v>
      </c>
      <c r="G2645" s="128">
        <v>999925531</v>
      </c>
      <c r="H2645" s="36" t="s">
        <v>208</v>
      </c>
      <c r="I2645" s="34">
        <f>((L2645)-J2645)+T2645</f>
        <v>105.5</v>
      </c>
      <c r="J2645" s="34">
        <f>L2645/2</f>
        <v>0</v>
      </c>
      <c r="K2645" s="37"/>
      <c r="L2645" s="34">
        <f>SUM(N2645,O2645,P2645,Q2645,R2645,M2645)</f>
        <v>0</v>
      </c>
      <c r="M2645" s="34">
        <f>AJ2645</f>
        <v>0</v>
      </c>
      <c r="N2645" s="34">
        <f>SUM(AI2645)</f>
        <v>0</v>
      </c>
      <c r="O2645" s="34">
        <f>0</f>
        <v>0</v>
      </c>
      <c r="P2645" s="34">
        <v>0</v>
      </c>
      <c r="Q2645" s="34">
        <v>0</v>
      </c>
      <c r="R2645" s="34">
        <f>AH2645</f>
        <v>0</v>
      </c>
      <c r="S2645" s="122"/>
      <c r="T2645" s="41">
        <f>SUM(U2645,AA2645)</f>
        <v>105.5</v>
      </c>
      <c r="U2645" s="41">
        <f>IF(SUM(V2645:Y2645)&gt;=250, 250,SUM(V2645:Y2645))</f>
        <v>105.5</v>
      </c>
      <c r="V2645" s="41">
        <v>0</v>
      </c>
      <c r="W2645" s="41">
        <v>0</v>
      </c>
      <c r="X2645" s="41">
        <f>SUM(AL2645,AN2645,BO2645,BS2645)</f>
        <v>37.5</v>
      </c>
      <c r="Y2645" s="41">
        <f>SUM(AO2645:BN2645)</f>
        <v>68</v>
      </c>
      <c r="Z2645" s="41">
        <f>COUNTIF(AO2645:BN2645, "&gt;0")</f>
        <v>1</v>
      </c>
      <c r="AA2645" s="41">
        <f>SUM(AB2645:AF2645)</f>
        <v>0</v>
      </c>
      <c r="AB2645" s="41">
        <f>BP2645+BQ2645</f>
        <v>0</v>
      </c>
      <c r="AC2645" s="41">
        <v>0</v>
      </c>
      <c r="AD2645" s="41">
        <v>0</v>
      </c>
      <c r="AE2645" s="41">
        <f>SUM(BR2645)</f>
        <v>0</v>
      </c>
      <c r="AF2645" s="41">
        <f>SUM(AM2645)</f>
        <v>0</v>
      </c>
      <c r="AG2645" s="122"/>
      <c r="AH2645" s="36">
        <v>0</v>
      </c>
      <c r="AI2645" s="36">
        <v>0</v>
      </c>
      <c r="AJ2645" s="36">
        <v>0</v>
      </c>
      <c r="AK2645" s="37"/>
      <c r="AL2645" s="1">
        <v>0</v>
      </c>
      <c r="AM2645" s="1">
        <v>0</v>
      </c>
      <c r="AN2645" s="1">
        <v>37.5</v>
      </c>
      <c r="AO2645" s="1">
        <v>0</v>
      </c>
      <c r="AP2645" s="1">
        <v>0</v>
      </c>
      <c r="AQ2645" s="114">
        <v>0</v>
      </c>
      <c r="AR2645" s="1">
        <v>0</v>
      </c>
      <c r="AS2645" s="114">
        <v>0</v>
      </c>
      <c r="AT2645" s="114">
        <v>0</v>
      </c>
      <c r="AU2645" s="114">
        <v>0</v>
      </c>
      <c r="AV2645" s="114">
        <v>0</v>
      </c>
      <c r="AW2645" s="114">
        <v>0</v>
      </c>
      <c r="AX2645" s="114">
        <v>0</v>
      </c>
      <c r="AY2645" s="114">
        <v>0</v>
      </c>
      <c r="AZ2645" s="114">
        <v>0</v>
      </c>
      <c r="BA2645" s="114">
        <v>0</v>
      </c>
      <c r="BB2645" s="114">
        <v>0</v>
      </c>
      <c r="BC2645" s="114">
        <v>0</v>
      </c>
      <c r="BD2645" s="115">
        <v>0</v>
      </c>
      <c r="BE2645" s="114">
        <v>0</v>
      </c>
      <c r="BF2645" s="114">
        <v>0</v>
      </c>
      <c r="BG2645" s="114">
        <v>0</v>
      </c>
      <c r="BH2645" s="114">
        <v>68</v>
      </c>
      <c r="BI2645" s="114">
        <v>0</v>
      </c>
      <c r="BJ2645" s="114">
        <v>0</v>
      </c>
      <c r="BK2645" s="114">
        <v>0</v>
      </c>
      <c r="BL2645" s="114">
        <v>0</v>
      </c>
      <c r="BM2645" s="114">
        <v>0</v>
      </c>
      <c r="BN2645" s="114">
        <v>0</v>
      </c>
      <c r="BO2645" s="114">
        <v>0</v>
      </c>
      <c r="BP2645" s="114">
        <v>0</v>
      </c>
      <c r="BQ2645" s="114">
        <v>0</v>
      </c>
      <c r="BR2645" s="114">
        <v>0</v>
      </c>
      <c r="BS2645" s="114">
        <v>0</v>
      </c>
    </row>
    <row r="2646" spans="1:71" ht="15" x14ac:dyDescent="0.25">
      <c r="A2646" s="1" t="str">
        <f>CONCATENATE(G2646,"-",F2646,"-",H2646)</f>
        <v>999927281-Red-Youth</v>
      </c>
      <c r="B2646" s="1" t="str">
        <f>CONCATENATE(G2646,"-",H2646)</f>
        <v>999927281-Youth</v>
      </c>
      <c r="C2646" s="149" t="s">
        <v>1113</v>
      </c>
      <c r="D2646" s="149" t="s">
        <v>621</v>
      </c>
      <c r="E2646" s="149" t="s">
        <v>17</v>
      </c>
      <c r="F2646" s="42" t="s">
        <v>136</v>
      </c>
      <c r="G2646" s="149">
        <v>999927281</v>
      </c>
      <c r="H2646" s="149" t="s">
        <v>208</v>
      </c>
      <c r="I2646" s="34">
        <f>((L2646)-J2646)+T2646</f>
        <v>90</v>
      </c>
      <c r="J2646" s="36"/>
      <c r="K2646" s="35"/>
      <c r="L2646" s="34">
        <f>SUM(N2646,O2646,P2646,Q2646,R2646,M2646)</f>
        <v>0</v>
      </c>
      <c r="M2646" s="34">
        <f>AJ2646</f>
        <v>0</v>
      </c>
      <c r="N2646" s="34">
        <f>SUM(AI2646)</f>
        <v>0</v>
      </c>
      <c r="O2646" s="34">
        <f>0</f>
        <v>0</v>
      </c>
      <c r="P2646" s="34">
        <v>0</v>
      </c>
      <c r="Q2646" s="34">
        <v>0</v>
      </c>
      <c r="R2646" s="34">
        <f>AH2646</f>
        <v>0</v>
      </c>
      <c r="S2646" s="122"/>
      <c r="T2646" s="41">
        <f>SUM(U2646,AA2646)</f>
        <v>90</v>
      </c>
      <c r="U2646" s="41">
        <f>IF(SUM(V2646:Y2646)&gt;=250, 250,SUM(V2646:Y2646))</f>
        <v>90</v>
      </c>
      <c r="V2646" s="41">
        <v>0</v>
      </c>
      <c r="W2646" s="41">
        <v>0</v>
      </c>
      <c r="X2646" s="41">
        <f>SUM(AL2646,AN2646,BO2646,BS2646)</f>
        <v>0</v>
      </c>
      <c r="Y2646" s="41">
        <f>SUM(AO2646:BN2646)</f>
        <v>90</v>
      </c>
      <c r="Z2646" s="41">
        <f>COUNTIF(AO2646:BN2646, "&gt;0")</f>
        <v>1</v>
      </c>
      <c r="AA2646" s="41">
        <f>SUM(AB2646:AF2646)</f>
        <v>0</v>
      </c>
      <c r="AB2646" s="41">
        <f>BP2646+BQ2646</f>
        <v>0</v>
      </c>
      <c r="AC2646" s="41">
        <v>0</v>
      </c>
      <c r="AD2646" s="41">
        <v>0</v>
      </c>
      <c r="AE2646" s="41">
        <f>SUM(BR2646)</f>
        <v>0</v>
      </c>
      <c r="AF2646" s="41">
        <f>SUM(AM2646)</f>
        <v>0</v>
      </c>
      <c r="AG2646" s="122"/>
      <c r="AH2646" s="36">
        <v>0</v>
      </c>
      <c r="AI2646" s="126">
        <v>0</v>
      </c>
      <c r="AJ2646" s="36">
        <v>0</v>
      </c>
      <c r="AK2646" s="121"/>
      <c r="AL2646" s="1">
        <v>0</v>
      </c>
      <c r="AM2646" s="1">
        <v>0</v>
      </c>
      <c r="AN2646" s="1">
        <v>0</v>
      </c>
      <c r="AO2646" s="1">
        <v>0</v>
      </c>
      <c r="AP2646" s="1">
        <v>0</v>
      </c>
      <c r="AQ2646" s="114">
        <v>0</v>
      </c>
      <c r="AR2646" s="1">
        <v>0</v>
      </c>
      <c r="AS2646" s="114">
        <v>0</v>
      </c>
      <c r="AT2646" s="114">
        <v>0</v>
      </c>
      <c r="AU2646" s="114">
        <v>0</v>
      </c>
      <c r="AV2646" s="114">
        <v>0</v>
      </c>
      <c r="AW2646" s="114">
        <v>0</v>
      </c>
      <c r="AX2646" s="114">
        <v>0</v>
      </c>
      <c r="AY2646" s="114">
        <v>0</v>
      </c>
      <c r="AZ2646" s="114">
        <v>0</v>
      </c>
      <c r="BA2646" s="114">
        <v>0</v>
      </c>
      <c r="BB2646" s="114">
        <v>0</v>
      </c>
      <c r="BC2646" s="114">
        <v>90</v>
      </c>
      <c r="BD2646" s="115">
        <v>0</v>
      </c>
      <c r="BE2646" s="114">
        <v>0</v>
      </c>
      <c r="BF2646" s="114">
        <v>0</v>
      </c>
      <c r="BG2646" s="114">
        <v>0</v>
      </c>
      <c r="BH2646" s="114">
        <v>0</v>
      </c>
      <c r="BI2646" s="114">
        <v>0</v>
      </c>
      <c r="BJ2646" s="114">
        <v>0</v>
      </c>
      <c r="BK2646" s="114">
        <v>0</v>
      </c>
      <c r="BL2646" s="114">
        <v>0</v>
      </c>
      <c r="BM2646" s="114">
        <v>0</v>
      </c>
      <c r="BN2646" s="114">
        <v>0</v>
      </c>
      <c r="BO2646" s="114">
        <v>0</v>
      </c>
      <c r="BP2646" s="114">
        <v>0</v>
      </c>
      <c r="BQ2646" s="114">
        <v>0</v>
      </c>
      <c r="BR2646" s="114">
        <v>0</v>
      </c>
      <c r="BS2646" s="114">
        <v>0</v>
      </c>
    </row>
    <row r="2647" spans="1:71" ht="15" x14ac:dyDescent="0.25">
      <c r="A2647" s="1" t="str">
        <f>CONCATENATE(G2647,"-",F2647,"-",H2647)</f>
        <v>999921960-Red-Youth</v>
      </c>
      <c r="B2647" s="1" t="str">
        <f>CONCATENATE(G2647,"-",H2647)</f>
        <v>999921960-Youth</v>
      </c>
      <c r="C2647" s="36" t="s">
        <v>2976</v>
      </c>
      <c r="D2647" s="36" t="s">
        <v>2977</v>
      </c>
      <c r="E2647" s="36" t="s">
        <v>17</v>
      </c>
      <c r="F2647" s="42" t="s">
        <v>136</v>
      </c>
      <c r="G2647" s="36">
        <v>999921960</v>
      </c>
      <c r="H2647" s="36" t="s">
        <v>208</v>
      </c>
      <c r="I2647" s="34">
        <f>((L2647)-J2647)+T2647</f>
        <v>68</v>
      </c>
      <c r="J2647" s="36"/>
      <c r="K2647" s="35"/>
      <c r="L2647" s="34">
        <f>SUM(N2647,O2647,P2647,Q2647,R2647,M2647)</f>
        <v>0</v>
      </c>
      <c r="M2647" s="34">
        <f>AJ2647</f>
        <v>0</v>
      </c>
      <c r="N2647" s="34">
        <f>SUM(AI2647)</f>
        <v>0</v>
      </c>
      <c r="O2647" s="34">
        <f>0</f>
        <v>0</v>
      </c>
      <c r="P2647" s="34">
        <v>0</v>
      </c>
      <c r="Q2647" s="34">
        <v>0</v>
      </c>
      <c r="R2647" s="34">
        <f>AH2647</f>
        <v>0</v>
      </c>
      <c r="S2647" s="122"/>
      <c r="T2647" s="41">
        <f>SUM(U2647,AA2647)</f>
        <v>68</v>
      </c>
      <c r="U2647" s="41">
        <f>IF(SUM(V2647:Y2647)&gt;=250, 250,SUM(V2647:Y2647))</f>
        <v>68</v>
      </c>
      <c r="V2647" s="41">
        <v>0</v>
      </c>
      <c r="W2647" s="41">
        <v>0</v>
      </c>
      <c r="X2647" s="41">
        <f>SUM(AL2647,AN2647,BO2647,BS2647)</f>
        <v>0</v>
      </c>
      <c r="Y2647" s="41">
        <f>SUM(AO2647:BN2647)</f>
        <v>68</v>
      </c>
      <c r="Z2647" s="41">
        <f>COUNTIF(AO2647:BN2647, "&gt;0")</f>
        <v>1</v>
      </c>
      <c r="AA2647" s="41">
        <f>SUM(AB2647:AF2647)</f>
        <v>0</v>
      </c>
      <c r="AB2647" s="41">
        <f>BP2647+BQ2647</f>
        <v>0</v>
      </c>
      <c r="AC2647" s="41">
        <v>0</v>
      </c>
      <c r="AD2647" s="41">
        <v>0</v>
      </c>
      <c r="AE2647" s="41">
        <f>SUM(BR2647)</f>
        <v>0</v>
      </c>
      <c r="AF2647" s="41">
        <f>SUM(AM2647)</f>
        <v>0</v>
      </c>
      <c r="AG2647" s="122"/>
      <c r="AH2647" s="36">
        <v>0</v>
      </c>
      <c r="AI2647" s="126">
        <v>0</v>
      </c>
      <c r="AJ2647" s="36">
        <v>0</v>
      </c>
      <c r="AK2647" s="121"/>
      <c r="AL2647" s="1">
        <v>0</v>
      </c>
      <c r="AM2647" s="1">
        <v>0</v>
      </c>
      <c r="AN2647" s="1">
        <v>0</v>
      </c>
      <c r="AO2647" s="1">
        <v>0</v>
      </c>
      <c r="AP2647" s="1">
        <v>0</v>
      </c>
      <c r="AQ2647" s="114">
        <v>0</v>
      </c>
      <c r="AR2647" s="1">
        <v>0</v>
      </c>
      <c r="AS2647" s="114">
        <v>0</v>
      </c>
      <c r="AT2647" s="114">
        <v>0</v>
      </c>
      <c r="AU2647" s="114">
        <v>0</v>
      </c>
      <c r="AV2647" s="114">
        <v>0</v>
      </c>
      <c r="AW2647" s="114">
        <v>0</v>
      </c>
      <c r="AX2647" s="114">
        <v>0</v>
      </c>
      <c r="AY2647" s="114">
        <v>0</v>
      </c>
      <c r="AZ2647" s="114">
        <v>0</v>
      </c>
      <c r="BA2647" s="114">
        <v>0</v>
      </c>
      <c r="BB2647" s="114">
        <v>0</v>
      </c>
      <c r="BC2647" s="114">
        <v>0</v>
      </c>
      <c r="BD2647" s="115">
        <v>0</v>
      </c>
      <c r="BE2647" s="114">
        <v>0</v>
      </c>
      <c r="BF2647" s="114">
        <v>0</v>
      </c>
      <c r="BG2647" s="114">
        <v>0</v>
      </c>
      <c r="BH2647" s="114">
        <v>68</v>
      </c>
      <c r="BI2647" s="114">
        <v>0</v>
      </c>
      <c r="BJ2647" s="114">
        <v>0</v>
      </c>
      <c r="BK2647" s="114">
        <v>0</v>
      </c>
      <c r="BL2647" s="114">
        <v>0</v>
      </c>
      <c r="BM2647" s="114">
        <v>0</v>
      </c>
      <c r="BN2647" s="114">
        <v>0</v>
      </c>
      <c r="BO2647" s="114">
        <v>0</v>
      </c>
      <c r="BP2647" s="114">
        <v>0</v>
      </c>
      <c r="BQ2647" s="114">
        <v>0</v>
      </c>
      <c r="BR2647" s="114">
        <v>0</v>
      </c>
      <c r="BS2647" s="114">
        <v>0</v>
      </c>
    </row>
    <row r="2648" spans="1:71" ht="15" x14ac:dyDescent="0.25">
      <c r="A2648" s="1" t="str">
        <f>CONCATENATE(G2648,"-",F2648,"-",H2648)</f>
        <v>999930540-Red-Youth</v>
      </c>
      <c r="B2648" s="1" t="str">
        <f>CONCATENATE(G2648,"-",H2648)</f>
        <v>999930540-Youth</v>
      </c>
      <c r="C2648" s="36" t="s">
        <v>685</v>
      </c>
      <c r="D2648" s="36" t="s">
        <v>3103</v>
      </c>
      <c r="E2648" s="36" t="s">
        <v>17</v>
      </c>
      <c r="F2648" s="42" t="s">
        <v>136</v>
      </c>
      <c r="G2648" s="36">
        <v>999930540</v>
      </c>
      <c r="H2648" s="36" t="s">
        <v>208</v>
      </c>
      <c r="I2648" s="34">
        <f>((L2648)-J2648)+T2648</f>
        <v>68</v>
      </c>
      <c r="J2648" s="36"/>
      <c r="K2648" s="35"/>
      <c r="L2648" s="34">
        <f>SUM(N2648,O2648,P2648,Q2648,R2648,M2648)</f>
        <v>0</v>
      </c>
      <c r="M2648" s="34">
        <f>AJ2648</f>
        <v>0</v>
      </c>
      <c r="N2648" s="34">
        <f>SUM(AI2648)</f>
        <v>0</v>
      </c>
      <c r="O2648" s="34">
        <f>0</f>
        <v>0</v>
      </c>
      <c r="P2648" s="34">
        <v>0</v>
      </c>
      <c r="Q2648" s="34">
        <v>0</v>
      </c>
      <c r="R2648" s="34">
        <f>AH2648</f>
        <v>0</v>
      </c>
      <c r="S2648" s="122"/>
      <c r="T2648" s="41">
        <f>SUM(U2648,AA2648)</f>
        <v>68</v>
      </c>
      <c r="U2648" s="41">
        <f>IF(SUM(V2648:Y2648)&gt;=250, 250,SUM(V2648:Y2648))</f>
        <v>68</v>
      </c>
      <c r="V2648" s="41">
        <v>0</v>
      </c>
      <c r="W2648" s="41">
        <v>0</v>
      </c>
      <c r="X2648" s="41">
        <f>SUM(AL2648,AN2648,BO2648,BS2648)</f>
        <v>0</v>
      </c>
      <c r="Y2648" s="41">
        <f>SUM(AO2648:BN2648)</f>
        <v>68</v>
      </c>
      <c r="Z2648" s="41">
        <f>COUNTIF(AO2648:BN2648, "&gt;0")</f>
        <v>1</v>
      </c>
      <c r="AA2648" s="41">
        <f>SUM(AB2648:AF2648)</f>
        <v>0</v>
      </c>
      <c r="AB2648" s="41">
        <f>BP2648+BQ2648</f>
        <v>0</v>
      </c>
      <c r="AC2648" s="41">
        <v>0</v>
      </c>
      <c r="AD2648" s="41">
        <v>0</v>
      </c>
      <c r="AE2648" s="41">
        <f>SUM(BR2648)</f>
        <v>0</v>
      </c>
      <c r="AF2648" s="41">
        <f>SUM(AM2648)</f>
        <v>0</v>
      </c>
      <c r="AG2648" s="122"/>
      <c r="AH2648" s="36">
        <v>0</v>
      </c>
      <c r="AI2648" s="126">
        <v>0</v>
      </c>
      <c r="AJ2648" s="36">
        <v>0</v>
      </c>
      <c r="AK2648" s="121"/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14">
        <v>0</v>
      </c>
      <c r="AR2648" s="1">
        <v>0</v>
      </c>
      <c r="AS2648" s="114">
        <v>0</v>
      </c>
      <c r="AT2648" s="114">
        <v>0</v>
      </c>
      <c r="AU2648" s="114">
        <v>0</v>
      </c>
      <c r="AV2648" s="114">
        <v>0</v>
      </c>
      <c r="AW2648" s="114">
        <v>0</v>
      </c>
      <c r="AX2648" s="114">
        <v>0</v>
      </c>
      <c r="AY2648" s="114">
        <v>0</v>
      </c>
      <c r="AZ2648" s="114">
        <v>0</v>
      </c>
      <c r="BA2648" s="114">
        <v>0</v>
      </c>
      <c r="BB2648" s="114">
        <v>0</v>
      </c>
      <c r="BC2648" s="114">
        <v>0</v>
      </c>
      <c r="BD2648" s="115">
        <v>0</v>
      </c>
      <c r="BE2648" s="114">
        <v>0</v>
      </c>
      <c r="BF2648" s="114">
        <v>0</v>
      </c>
      <c r="BG2648" s="114">
        <v>0</v>
      </c>
      <c r="BH2648" s="114">
        <v>0</v>
      </c>
      <c r="BI2648" s="114">
        <v>68</v>
      </c>
      <c r="BJ2648" s="114">
        <v>0</v>
      </c>
      <c r="BK2648" s="114">
        <v>0</v>
      </c>
      <c r="BL2648" s="114">
        <v>0</v>
      </c>
      <c r="BM2648" s="114">
        <v>0</v>
      </c>
      <c r="BN2648" s="114">
        <v>0</v>
      </c>
      <c r="BO2648" s="114">
        <v>0</v>
      </c>
      <c r="BP2648" s="114">
        <v>0</v>
      </c>
      <c r="BQ2648" s="114">
        <v>0</v>
      </c>
      <c r="BR2648" s="114">
        <v>0</v>
      </c>
      <c r="BS2648" s="114">
        <v>0</v>
      </c>
    </row>
    <row r="2649" spans="1:71" ht="15" x14ac:dyDescent="0.25">
      <c r="A2649" s="1" t="str">
        <f>CONCATENATE(G2649,"-",F2649,"-",H2649)</f>
        <v>999931447-Red-Youth</v>
      </c>
      <c r="B2649" s="1" t="str">
        <f>CONCATENATE(G2649,"-",H2649)</f>
        <v>999931447-Youth</v>
      </c>
      <c r="C2649" s="36" t="s">
        <v>1525</v>
      </c>
      <c r="D2649" s="36" t="s">
        <v>1526</v>
      </c>
      <c r="E2649" s="36" t="s">
        <v>17</v>
      </c>
      <c r="F2649" s="42" t="s">
        <v>136</v>
      </c>
      <c r="G2649" s="128">
        <v>999931447</v>
      </c>
      <c r="H2649" s="36" t="s">
        <v>208</v>
      </c>
      <c r="I2649" s="34">
        <f>((L2649)-J2649)+T2649</f>
        <v>68</v>
      </c>
      <c r="J2649" s="34">
        <f>L2649/2</f>
        <v>0</v>
      </c>
      <c r="K2649" s="37"/>
      <c r="L2649" s="34">
        <f>SUM(N2649,O2649,P2649,Q2649,R2649,M2649)</f>
        <v>0</v>
      </c>
      <c r="M2649" s="34">
        <f>AJ2649</f>
        <v>0</v>
      </c>
      <c r="N2649" s="34">
        <f>SUM(AI2649)</f>
        <v>0</v>
      </c>
      <c r="O2649" s="34">
        <f>0</f>
        <v>0</v>
      </c>
      <c r="P2649" s="34">
        <v>0</v>
      </c>
      <c r="Q2649" s="34">
        <v>0</v>
      </c>
      <c r="R2649" s="34">
        <f>AH2649</f>
        <v>0</v>
      </c>
      <c r="S2649" s="122"/>
      <c r="T2649" s="41">
        <f>SUM(U2649,AA2649)</f>
        <v>68</v>
      </c>
      <c r="U2649" s="41">
        <f>IF(SUM(V2649:Y2649)&gt;=250, 250,SUM(V2649:Y2649))</f>
        <v>68</v>
      </c>
      <c r="V2649" s="41">
        <v>0</v>
      </c>
      <c r="W2649" s="41">
        <v>0</v>
      </c>
      <c r="X2649" s="41">
        <f>SUM(AL2649,AN2649,BO2649,BS2649)</f>
        <v>0</v>
      </c>
      <c r="Y2649" s="41">
        <f>SUM(AO2649:BN2649)</f>
        <v>68</v>
      </c>
      <c r="Z2649" s="41">
        <f>COUNTIF(AO2649:BN2649, "&gt;0")</f>
        <v>1</v>
      </c>
      <c r="AA2649" s="41">
        <f>SUM(AB2649:AF2649)</f>
        <v>0</v>
      </c>
      <c r="AB2649" s="41">
        <f>BP2649+BQ2649</f>
        <v>0</v>
      </c>
      <c r="AC2649" s="41">
        <v>0</v>
      </c>
      <c r="AD2649" s="41">
        <v>0</v>
      </c>
      <c r="AE2649" s="41">
        <f>SUM(BR2649)</f>
        <v>0</v>
      </c>
      <c r="AF2649" s="41">
        <f>SUM(AM2649)</f>
        <v>0</v>
      </c>
      <c r="AG2649" s="122"/>
      <c r="AH2649" s="36">
        <v>0</v>
      </c>
      <c r="AI2649" s="126">
        <v>0</v>
      </c>
      <c r="AJ2649" s="36">
        <v>0</v>
      </c>
      <c r="AK2649" s="37"/>
      <c r="AL2649" s="1">
        <v>0</v>
      </c>
      <c r="AM2649" s="1">
        <v>0</v>
      </c>
      <c r="AN2649" s="1">
        <v>0</v>
      </c>
      <c r="AO2649" s="1">
        <v>0</v>
      </c>
      <c r="AP2649" s="1">
        <v>68</v>
      </c>
      <c r="AQ2649" s="114">
        <v>0</v>
      </c>
      <c r="AR2649" s="1">
        <v>0</v>
      </c>
      <c r="AS2649" s="114">
        <v>0</v>
      </c>
      <c r="AT2649" s="114">
        <v>0</v>
      </c>
      <c r="AU2649" s="114">
        <v>0</v>
      </c>
      <c r="AV2649" s="114">
        <v>0</v>
      </c>
      <c r="AW2649" s="114">
        <v>0</v>
      </c>
      <c r="AX2649" s="114">
        <v>0</v>
      </c>
      <c r="AY2649" s="114">
        <v>0</v>
      </c>
      <c r="AZ2649" s="114">
        <v>0</v>
      </c>
      <c r="BA2649" s="114">
        <v>0</v>
      </c>
      <c r="BB2649" s="114">
        <v>0</v>
      </c>
      <c r="BC2649" s="114">
        <v>0</v>
      </c>
      <c r="BD2649" s="115">
        <v>0</v>
      </c>
      <c r="BE2649" s="114">
        <v>0</v>
      </c>
      <c r="BF2649" s="114">
        <v>0</v>
      </c>
      <c r="BG2649" s="114">
        <v>0</v>
      </c>
      <c r="BH2649" s="114">
        <v>0</v>
      </c>
      <c r="BI2649" s="114">
        <v>0</v>
      </c>
      <c r="BJ2649" s="114">
        <v>0</v>
      </c>
      <c r="BK2649" s="114">
        <v>0</v>
      </c>
      <c r="BL2649" s="114">
        <v>0</v>
      </c>
      <c r="BM2649" s="114">
        <v>0</v>
      </c>
      <c r="BN2649" s="114">
        <v>0</v>
      </c>
      <c r="BO2649" s="114">
        <v>0</v>
      </c>
      <c r="BP2649" s="114">
        <v>0</v>
      </c>
      <c r="BQ2649" s="114">
        <v>0</v>
      </c>
      <c r="BR2649" s="114">
        <v>0</v>
      </c>
      <c r="BS2649" s="114">
        <v>0</v>
      </c>
    </row>
    <row r="2650" spans="1:71" ht="15" x14ac:dyDescent="0.25">
      <c r="A2650" s="1" t="str">
        <f>CONCATENATE(G2650,"-",F2650,"-",H2650)</f>
        <v>999933494-Red-Youth</v>
      </c>
      <c r="B2650" s="1" t="str">
        <f>CONCATENATE(G2650,"-",H2650)</f>
        <v>999933494-Youth</v>
      </c>
      <c r="C2650" s="36" t="s">
        <v>1755</v>
      </c>
      <c r="D2650" s="36" t="s">
        <v>3118</v>
      </c>
      <c r="E2650" s="36" t="s">
        <v>17</v>
      </c>
      <c r="F2650" s="42" t="s">
        <v>136</v>
      </c>
      <c r="G2650" s="36">
        <v>999933494</v>
      </c>
      <c r="H2650" s="36" t="s">
        <v>208</v>
      </c>
      <c r="I2650" s="34">
        <f>((L2650)-J2650)+T2650</f>
        <v>68</v>
      </c>
      <c r="J2650" s="36"/>
      <c r="K2650" s="35"/>
      <c r="L2650" s="34">
        <f>SUM(N2650,O2650,P2650,Q2650,R2650,M2650)</f>
        <v>0</v>
      </c>
      <c r="M2650" s="34">
        <f>AJ2650</f>
        <v>0</v>
      </c>
      <c r="N2650" s="34">
        <f>SUM(AI2650)</f>
        <v>0</v>
      </c>
      <c r="O2650" s="34">
        <f>0</f>
        <v>0</v>
      </c>
      <c r="P2650" s="34">
        <v>0</v>
      </c>
      <c r="Q2650" s="34">
        <v>0</v>
      </c>
      <c r="R2650" s="34">
        <f>AH2650</f>
        <v>0</v>
      </c>
      <c r="S2650" s="122"/>
      <c r="T2650" s="41">
        <f>SUM(U2650,AA2650)</f>
        <v>68</v>
      </c>
      <c r="U2650" s="41">
        <f>IF(SUM(V2650:Y2650)&gt;=250, 250,SUM(V2650:Y2650))</f>
        <v>68</v>
      </c>
      <c r="V2650" s="41">
        <v>0</v>
      </c>
      <c r="W2650" s="41">
        <v>0</v>
      </c>
      <c r="X2650" s="41">
        <f>SUM(AL2650,AN2650,BO2650,BS2650)</f>
        <v>0</v>
      </c>
      <c r="Y2650" s="41">
        <f>SUM(AO2650:BN2650)</f>
        <v>68</v>
      </c>
      <c r="Z2650" s="41">
        <f>COUNTIF(AO2650:BN2650, "&gt;0")</f>
        <v>1</v>
      </c>
      <c r="AA2650" s="41">
        <f>SUM(AB2650:AF2650)</f>
        <v>0</v>
      </c>
      <c r="AB2650" s="41">
        <f>BP2650+BQ2650</f>
        <v>0</v>
      </c>
      <c r="AC2650" s="41">
        <v>0</v>
      </c>
      <c r="AD2650" s="41">
        <v>0</v>
      </c>
      <c r="AE2650" s="41">
        <f>SUM(BR2650)</f>
        <v>0</v>
      </c>
      <c r="AF2650" s="41">
        <f>SUM(AM2650)</f>
        <v>0</v>
      </c>
      <c r="AG2650" s="122"/>
      <c r="AH2650" s="36">
        <v>0</v>
      </c>
      <c r="AI2650" s="126">
        <v>0</v>
      </c>
      <c r="AJ2650" s="36">
        <v>0</v>
      </c>
      <c r="AK2650" s="121"/>
      <c r="AL2650" s="1">
        <v>0</v>
      </c>
      <c r="AM2650" s="1">
        <v>0</v>
      </c>
      <c r="AN2650" s="1">
        <v>0</v>
      </c>
      <c r="AO2650" s="1">
        <v>0</v>
      </c>
      <c r="AP2650" s="1">
        <v>0</v>
      </c>
      <c r="AQ2650" s="114">
        <v>0</v>
      </c>
      <c r="AR2650" s="1">
        <v>0</v>
      </c>
      <c r="AS2650" s="114">
        <v>0</v>
      </c>
      <c r="AT2650" s="114">
        <v>0</v>
      </c>
      <c r="AU2650" s="114">
        <v>0</v>
      </c>
      <c r="AV2650" s="114">
        <v>0</v>
      </c>
      <c r="AW2650" s="114">
        <v>0</v>
      </c>
      <c r="AX2650" s="114">
        <v>0</v>
      </c>
      <c r="AY2650" s="114">
        <v>0</v>
      </c>
      <c r="AZ2650" s="114">
        <v>0</v>
      </c>
      <c r="BA2650" s="114">
        <v>0</v>
      </c>
      <c r="BB2650" s="114">
        <v>0</v>
      </c>
      <c r="BC2650" s="114">
        <v>0</v>
      </c>
      <c r="BD2650" s="115">
        <v>0</v>
      </c>
      <c r="BE2650" s="114">
        <v>0</v>
      </c>
      <c r="BF2650" s="114">
        <v>0</v>
      </c>
      <c r="BG2650" s="114">
        <v>0</v>
      </c>
      <c r="BH2650" s="114">
        <v>0</v>
      </c>
      <c r="BI2650" s="114">
        <v>68</v>
      </c>
      <c r="BJ2650" s="114">
        <v>0</v>
      </c>
      <c r="BK2650" s="114">
        <v>0</v>
      </c>
      <c r="BL2650" s="114">
        <v>0</v>
      </c>
      <c r="BM2650" s="114">
        <v>0</v>
      </c>
      <c r="BN2650" s="114">
        <v>0</v>
      </c>
      <c r="BO2650" s="114">
        <v>0</v>
      </c>
      <c r="BP2650" s="114">
        <v>0</v>
      </c>
      <c r="BQ2650" s="114">
        <v>0</v>
      </c>
      <c r="BR2650" s="114">
        <v>0</v>
      </c>
      <c r="BS2650" s="114">
        <v>0</v>
      </c>
    </row>
    <row r="2651" spans="1:71" ht="15" x14ac:dyDescent="0.25">
      <c r="A2651" s="1" t="str">
        <f>CONCATENATE(G2651,"-",F2651,"-",H2651)</f>
        <v>999935461-Red-Youth</v>
      </c>
      <c r="B2651" s="1" t="str">
        <f>CONCATENATE(G2651,"-",H2651)</f>
        <v>999935461-Youth</v>
      </c>
      <c r="C2651" s="149" t="s">
        <v>354</v>
      </c>
      <c r="D2651" s="149" t="s">
        <v>255</v>
      </c>
      <c r="E2651" s="149" t="s">
        <v>17</v>
      </c>
      <c r="F2651" s="42" t="s">
        <v>136</v>
      </c>
      <c r="G2651" s="149">
        <v>999935461</v>
      </c>
      <c r="H2651" s="149" t="s">
        <v>208</v>
      </c>
      <c r="I2651" s="34">
        <f>((L2651)-J2651)+T2651</f>
        <v>68</v>
      </c>
      <c r="J2651" s="36"/>
      <c r="K2651" s="35"/>
      <c r="L2651" s="34">
        <f>SUM(N2651,O2651,P2651,Q2651,R2651,M2651)</f>
        <v>0</v>
      </c>
      <c r="M2651" s="34">
        <f>AJ2651</f>
        <v>0</v>
      </c>
      <c r="N2651" s="34">
        <f>SUM(AI2651)</f>
        <v>0</v>
      </c>
      <c r="O2651" s="34">
        <f>0</f>
        <v>0</v>
      </c>
      <c r="P2651" s="34">
        <v>0</v>
      </c>
      <c r="Q2651" s="34">
        <v>0</v>
      </c>
      <c r="R2651" s="34">
        <f>AH2651</f>
        <v>0</v>
      </c>
      <c r="S2651" s="122"/>
      <c r="T2651" s="41">
        <f>SUM(U2651,AA2651)</f>
        <v>68</v>
      </c>
      <c r="U2651" s="41">
        <f>IF(SUM(V2651:Y2651)&gt;=250, 250,SUM(V2651:Y2651))</f>
        <v>68</v>
      </c>
      <c r="V2651" s="41">
        <v>0</v>
      </c>
      <c r="W2651" s="41">
        <v>0</v>
      </c>
      <c r="X2651" s="41">
        <f>SUM(AL2651,AN2651,BO2651,BS2651)</f>
        <v>0</v>
      </c>
      <c r="Y2651" s="41">
        <f>SUM(AO2651:BN2651)</f>
        <v>68</v>
      </c>
      <c r="Z2651" s="41">
        <f>COUNTIF(AO2651:BN2651, "&gt;0")</f>
        <v>1</v>
      </c>
      <c r="AA2651" s="41">
        <f>SUM(AB2651:AF2651)</f>
        <v>0</v>
      </c>
      <c r="AB2651" s="41">
        <f>BP2651+BQ2651</f>
        <v>0</v>
      </c>
      <c r="AC2651" s="41">
        <v>0</v>
      </c>
      <c r="AD2651" s="41">
        <v>0</v>
      </c>
      <c r="AE2651" s="41">
        <f>SUM(BR2651)</f>
        <v>0</v>
      </c>
      <c r="AF2651" s="41">
        <f>SUM(AM2651)</f>
        <v>0</v>
      </c>
      <c r="AG2651" s="122"/>
      <c r="AH2651" s="36">
        <v>0</v>
      </c>
      <c r="AI2651" s="126">
        <v>0</v>
      </c>
      <c r="AJ2651" s="36">
        <v>0</v>
      </c>
      <c r="AK2651" s="121"/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14">
        <v>0</v>
      </c>
      <c r="AR2651" s="1">
        <v>0</v>
      </c>
      <c r="AS2651" s="114">
        <v>0</v>
      </c>
      <c r="AT2651" s="114">
        <v>0</v>
      </c>
      <c r="AU2651" s="114">
        <v>0</v>
      </c>
      <c r="AV2651" s="114">
        <v>0</v>
      </c>
      <c r="AW2651" s="114">
        <v>0</v>
      </c>
      <c r="AX2651" s="114">
        <v>0</v>
      </c>
      <c r="AY2651" s="114">
        <v>0</v>
      </c>
      <c r="AZ2651" s="114">
        <v>0</v>
      </c>
      <c r="BA2651" s="114">
        <v>0</v>
      </c>
      <c r="BB2651" s="114">
        <v>0</v>
      </c>
      <c r="BC2651" s="114">
        <v>68</v>
      </c>
      <c r="BD2651" s="115">
        <v>0</v>
      </c>
      <c r="BE2651" s="114">
        <v>0</v>
      </c>
      <c r="BF2651" s="114">
        <v>0</v>
      </c>
      <c r="BG2651" s="114">
        <v>0</v>
      </c>
      <c r="BH2651" s="114">
        <v>0</v>
      </c>
      <c r="BI2651" s="114">
        <v>0</v>
      </c>
      <c r="BJ2651" s="114">
        <v>0</v>
      </c>
      <c r="BK2651" s="114">
        <v>0</v>
      </c>
      <c r="BL2651" s="114">
        <v>0</v>
      </c>
      <c r="BM2651" s="114">
        <v>0</v>
      </c>
      <c r="BN2651" s="114">
        <v>0</v>
      </c>
      <c r="BO2651" s="114">
        <v>0</v>
      </c>
      <c r="BP2651" s="114">
        <v>0</v>
      </c>
      <c r="BQ2651" s="114">
        <v>0</v>
      </c>
      <c r="BR2651" s="114">
        <v>0</v>
      </c>
      <c r="BS2651" s="114">
        <v>0</v>
      </c>
    </row>
    <row r="2652" spans="1:71" ht="15" x14ac:dyDescent="0.25">
      <c r="A2652" s="1" t="str">
        <f>CONCATENATE(G2652,"-",F2652,"-",H2652)</f>
        <v>999935517-Red-Youth</v>
      </c>
      <c r="B2652" s="1" t="str">
        <f>CONCATENATE(G2652,"-",H2652)</f>
        <v>999935517-Youth</v>
      </c>
      <c r="C2652" s="36" t="s">
        <v>2961</v>
      </c>
      <c r="D2652" s="36" t="s">
        <v>2962</v>
      </c>
      <c r="E2652" s="36" t="s">
        <v>17</v>
      </c>
      <c r="F2652" s="42" t="s">
        <v>136</v>
      </c>
      <c r="G2652" s="36">
        <v>999935517</v>
      </c>
      <c r="H2652" s="36" t="s">
        <v>208</v>
      </c>
      <c r="I2652" s="34">
        <f>((L2652)-J2652)+T2652</f>
        <v>68</v>
      </c>
      <c r="J2652" s="36"/>
      <c r="K2652" s="35"/>
      <c r="L2652" s="34">
        <f>SUM(N2652,O2652,P2652,Q2652,R2652,M2652)</f>
        <v>0</v>
      </c>
      <c r="M2652" s="34">
        <f>AJ2652</f>
        <v>0</v>
      </c>
      <c r="N2652" s="34">
        <f>SUM(AI2652)</f>
        <v>0</v>
      </c>
      <c r="O2652" s="34">
        <f>0</f>
        <v>0</v>
      </c>
      <c r="P2652" s="34">
        <v>0</v>
      </c>
      <c r="Q2652" s="34">
        <v>0</v>
      </c>
      <c r="R2652" s="34">
        <f>AH2652</f>
        <v>0</v>
      </c>
      <c r="S2652" s="122"/>
      <c r="T2652" s="41">
        <f>SUM(U2652,AA2652)</f>
        <v>68</v>
      </c>
      <c r="U2652" s="41">
        <f>IF(SUM(V2652:Y2652)&gt;=250, 250,SUM(V2652:Y2652))</f>
        <v>68</v>
      </c>
      <c r="V2652" s="41">
        <v>0</v>
      </c>
      <c r="W2652" s="41">
        <v>0</v>
      </c>
      <c r="X2652" s="41">
        <f>SUM(AL2652,AN2652,BO2652,BS2652)</f>
        <v>0</v>
      </c>
      <c r="Y2652" s="41">
        <f>SUM(AO2652:BN2652)</f>
        <v>68</v>
      </c>
      <c r="Z2652" s="41">
        <f>COUNTIF(AO2652:BN2652, "&gt;0")</f>
        <v>1</v>
      </c>
      <c r="AA2652" s="41">
        <f>SUM(AB2652:AF2652)</f>
        <v>0</v>
      </c>
      <c r="AB2652" s="41">
        <f>BP2652+BQ2652</f>
        <v>0</v>
      </c>
      <c r="AC2652" s="41">
        <v>0</v>
      </c>
      <c r="AD2652" s="41">
        <v>0</v>
      </c>
      <c r="AE2652" s="41">
        <f>SUM(BR2652)</f>
        <v>0</v>
      </c>
      <c r="AF2652" s="41">
        <f>SUM(AM2652)</f>
        <v>0</v>
      </c>
      <c r="AG2652" s="122"/>
      <c r="AH2652" s="36">
        <v>0</v>
      </c>
      <c r="AI2652" s="126">
        <v>0</v>
      </c>
      <c r="AJ2652" s="36">
        <v>0</v>
      </c>
      <c r="AK2652" s="121"/>
      <c r="AL2652" s="1">
        <v>0</v>
      </c>
      <c r="AM2652" s="1">
        <v>0</v>
      </c>
      <c r="AN2652" s="1">
        <v>0</v>
      </c>
      <c r="AO2652" s="1">
        <v>0</v>
      </c>
      <c r="AP2652" s="1">
        <v>0</v>
      </c>
      <c r="AQ2652" s="114">
        <v>0</v>
      </c>
      <c r="AR2652" s="1">
        <v>0</v>
      </c>
      <c r="AS2652" s="114">
        <v>0</v>
      </c>
      <c r="AT2652" s="114">
        <v>0</v>
      </c>
      <c r="AU2652" s="114">
        <v>0</v>
      </c>
      <c r="AV2652" s="114">
        <v>0</v>
      </c>
      <c r="AW2652" s="114">
        <v>0</v>
      </c>
      <c r="AX2652" s="114">
        <v>0</v>
      </c>
      <c r="AY2652" s="114">
        <v>0</v>
      </c>
      <c r="AZ2652" s="114">
        <v>0</v>
      </c>
      <c r="BA2652" s="114">
        <v>0</v>
      </c>
      <c r="BB2652" s="114">
        <v>0</v>
      </c>
      <c r="BC2652" s="114">
        <v>0</v>
      </c>
      <c r="BD2652" s="115">
        <v>0</v>
      </c>
      <c r="BE2652" s="114">
        <v>0</v>
      </c>
      <c r="BF2652" s="114">
        <v>0</v>
      </c>
      <c r="BG2652" s="114">
        <v>68</v>
      </c>
      <c r="BH2652" s="114">
        <v>0</v>
      </c>
      <c r="BI2652" s="114">
        <v>0</v>
      </c>
      <c r="BJ2652" s="114">
        <v>0</v>
      </c>
      <c r="BK2652" s="114">
        <v>0</v>
      </c>
      <c r="BL2652" s="114">
        <v>0</v>
      </c>
      <c r="BM2652" s="114">
        <v>0</v>
      </c>
      <c r="BN2652" s="114">
        <v>0</v>
      </c>
      <c r="BO2652" s="114">
        <v>0</v>
      </c>
      <c r="BP2652" s="114">
        <v>0</v>
      </c>
      <c r="BQ2652" s="114">
        <v>0</v>
      </c>
      <c r="BR2652" s="114">
        <v>0</v>
      </c>
      <c r="BS2652" s="114">
        <v>0</v>
      </c>
    </row>
    <row r="2653" spans="1:71" ht="15" x14ac:dyDescent="0.25">
      <c r="A2653" s="1" t="str">
        <f>CONCATENATE(G2653,"-",F2653,"-",H2653)</f>
        <v>999935605-Red-Youth</v>
      </c>
      <c r="B2653" s="1" t="str">
        <f>CONCATENATE(G2653,"-",H2653)</f>
        <v>999935605-Youth</v>
      </c>
      <c r="C2653" s="36" t="s">
        <v>1281</v>
      </c>
      <c r="D2653" s="36" t="s">
        <v>2960</v>
      </c>
      <c r="E2653" s="36" t="s">
        <v>17</v>
      </c>
      <c r="F2653" s="42" t="s">
        <v>136</v>
      </c>
      <c r="G2653" s="36">
        <v>999935605</v>
      </c>
      <c r="H2653" s="36" t="s">
        <v>208</v>
      </c>
      <c r="I2653" s="34">
        <f>((L2653)-J2653)+T2653</f>
        <v>68</v>
      </c>
      <c r="J2653" s="36"/>
      <c r="K2653" s="35"/>
      <c r="L2653" s="34">
        <f>SUM(N2653,O2653,P2653,Q2653,R2653,M2653)</f>
        <v>0</v>
      </c>
      <c r="M2653" s="34">
        <f>AJ2653</f>
        <v>0</v>
      </c>
      <c r="N2653" s="34">
        <f>SUM(AI2653)</f>
        <v>0</v>
      </c>
      <c r="O2653" s="34">
        <f>0</f>
        <v>0</v>
      </c>
      <c r="P2653" s="34">
        <v>0</v>
      </c>
      <c r="Q2653" s="34">
        <v>0</v>
      </c>
      <c r="R2653" s="34">
        <f>AH2653</f>
        <v>0</v>
      </c>
      <c r="S2653" s="122"/>
      <c r="T2653" s="41">
        <f>SUM(U2653,AA2653)</f>
        <v>68</v>
      </c>
      <c r="U2653" s="41">
        <f>IF(SUM(V2653:Y2653)&gt;=250, 250,SUM(V2653:Y2653))</f>
        <v>68</v>
      </c>
      <c r="V2653" s="41">
        <v>0</v>
      </c>
      <c r="W2653" s="41">
        <v>0</v>
      </c>
      <c r="X2653" s="41">
        <f>SUM(AL2653,AN2653,BO2653,BS2653)</f>
        <v>0</v>
      </c>
      <c r="Y2653" s="41">
        <f>SUM(AO2653:BN2653)</f>
        <v>68</v>
      </c>
      <c r="Z2653" s="41">
        <f>COUNTIF(AO2653:BN2653, "&gt;0")</f>
        <v>1</v>
      </c>
      <c r="AA2653" s="41">
        <f>SUM(AB2653:AF2653)</f>
        <v>0</v>
      </c>
      <c r="AB2653" s="41">
        <f>BP2653+BQ2653</f>
        <v>0</v>
      </c>
      <c r="AC2653" s="41">
        <v>0</v>
      </c>
      <c r="AD2653" s="41">
        <v>0</v>
      </c>
      <c r="AE2653" s="41">
        <f>SUM(BR2653)</f>
        <v>0</v>
      </c>
      <c r="AF2653" s="41">
        <f>SUM(AM2653)</f>
        <v>0</v>
      </c>
      <c r="AG2653" s="122"/>
      <c r="AH2653" s="36">
        <v>0</v>
      </c>
      <c r="AI2653" s="126">
        <v>0</v>
      </c>
      <c r="AJ2653" s="36">
        <v>0</v>
      </c>
      <c r="AK2653" s="121"/>
      <c r="AL2653" s="1">
        <v>0</v>
      </c>
      <c r="AM2653" s="1">
        <v>0</v>
      </c>
      <c r="AN2653" s="1">
        <v>0</v>
      </c>
      <c r="AO2653" s="1">
        <v>0</v>
      </c>
      <c r="AP2653" s="1">
        <v>0</v>
      </c>
      <c r="AQ2653" s="114">
        <v>0</v>
      </c>
      <c r="AR2653" s="1">
        <v>0</v>
      </c>
      <c r="AS2653" s="114">
        <v>0</v>
      </c>
      <c r="AT2653" s="114">
        <v>0</v>
      </c>
      <c r="AU2653" s="114">
        <v>0</v>
      </c>
      <c r="AV2653" s="114">
        <v>0</v>
      </c>
      <c r="AW2653" s="114">
        <v>0</v>
      </c>
      <c r="AX2653" s="114">
        <v>0</v>
      </c>
      <c r="AY2653" s="114">
        <v>0</v>
      </c>
      <c r="AZ2653" s="114">
        <v>0</v>
      </c>
      <c r="BA2653" s="114">
        <v>0</v>
      </c>
      <c r="BB2653" s="114">
        <v>0</v>
      </c>
      <c r="BC2653" s="114">
        <v>0</v>
      </c>
      <c r="BD2653" s="115">
        <v>0</v>
      </c>
      <c r="BE2653" s="114">
        <v>0</v>
      </c>
      <c r="BF2653" s="114">
        <v>0</v>
      </c>
      <c r="BG2653" s="114">
        <v>68</v>
      </c>
      <c r="BH2653" s="114">
        <v>0</v>
      </c>
      <c r="BI2653" s="114">
        <v>0</v>
      </c>
      <c r="BJ2653" s="114">
        <v>0</v>
      </c>
      <c r="BK2653" s="114">
        <v>0</v>
      </c>
      <c r="BL2653" s="114">
        <v>0</v>
      </c>
      <c r="BM2653" s="114">
        <v>0</v>
      </c>
      <c r="BN2653" s="114">
        <v>0</v>
      </c>
      <c r="BO2653" s="114">
        <v>0</v>
      </c>
      <c r="BP2653" s="114">
        <v>0</v>
      </c>
      <c r="BQ2653" s="114">
        <v>0</v>
      </c>
      <c r="BR2653" s="114">
        <v>0</v>
      </c>
      <c r="BS2653" s="114">
        <v>0</v>
      </c>
    </row>
    <row r="2654" spans="1:71" ht="15" x14ac:dyDescent="0.25">
      <c r="A2654" s="1" t="str">
        <f>CONCATENATE(G2654,"-",F2654,"-",H2654)</f>
        <v>999904161-Red-Youth</v>
      </c>
      <c r="B2654" s="1" t="str">
        <f>CONCATENATE(G2654,"-",H2654)</f>
        <v>999904161-Youth</v>
      </c>
      <c r="C2654" s="36" t="s">
        <v>2261</v>
      </c>
      <c r="D2654" s="36" t="s">
        <v>2246</v>
      </c>
      <c r="E2654" s="36" t="s">
        <v>17</v>
      </c>
      <c r="F2654" s="42" t="s">
        <v>136</v>
      </c>
      <c r="G2654" s="128">
        <v>999904161</v>
      </c>
      <c r="H2654" s="36" t="s">
        <v>208</v>
      </c>
      <c r="I2654" s="34">
        <f>((L2654)-J2654)+T2654</f>
        <v>60</v>
      </c>
      <c r="J2654" s="36"/>
      <c r="K2654" s="35"/>
      <c r="L2654" s="34">
        <f>SUM(N2654,O2654,P2654,Q2654,R2654,M2654)</f>
        <v>0</v>
      </c>
      <c r="M2654" s="34">
        <f>AJ2654</f>
        <v>0</v>
      </c>
      <c r="N2654" s="34">
        <f>SUM(AI2654)</f>
        <v>0</v>
      </c>
      <c r="O2654" s="34">
        <f>0</f>
        <v>0</v>
      </c>
      <c r="P2654" s="34">
        <v>0</v>
      </c>
      <c r="Q2654" s="34">
        <v>0</v>
      </c>
      <c r="R2654" s="34">
        <f>AH2654</f>
        <v>0</v>
      </c>
      <c r="S2654" s="122"/>
      <c r="T2654" s="41">
        <f>SUM(U2654,AA2654)</f>
        <v>60</v>
      </c>
      <c r="U2654" s="41">
        <f>IF(SUM(V2654:Y2654)&gt;=250, 250,SUM(V2654:Y2654))</f>
        <v>60</v>
      </c>
      <c r="V2654" s="41">
        <v>0</v>
      </c>
      <c r="W2654" s="41">
        <v>0</v>
      </c>
      <c r="X2654" s="41">
        <f>SUM(AL2654,AN2654,BO2654,BS2654)</f>
        <v>0</v>
      </c>
      <c r="Y2654" s="41">
        <f>SUM(AO2654:BN2654)</f>
        <v>60</v>
      </c>
      <c r="Z2654" s="41">
        <f>COUNTIF(AO2654:BN2654, "&gt;0")</f>
        <v>1</v>
      </c>
      <c r="AA2654" s="41">
        <f>SUM(AB2654:AF2654)</f>
        <v>0</v>
      </c>
      <c r="AB2654" s="41">
        <f>BP2654+BQ2654</f>
        <v>0</v>
      </c>
      <c r="AC2654" s="41">
        <v>0</v>
      </c>
      <c r="AD2654" s="41">
        <v>0</v>
      </c>
      <c r="AE2654" s="41">
        <f>SUM(BR2654)</f>
        <v>0</v>
      </c>
      <c r="AF2654" s="41">
        <f>SUM(AM2654)</f>
        <v>0</v>
      </c>
      <c r="AG2654" s="122"/>
      <c r="AH2654" s="36">
        <v>0</v>
      </c>
      <c r="AI2654" s="126">
        <v>0</v>
      </c>
      <c r="AJ2654" s="36">
        <v>0</v>
      </c>
      <c r="AK2654" s="121"/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14">
        <v>0</v>
      </c>
      <c r="AR2654" s="1">
        <v>0</v>
      </c>
      <c r="AS2654" s="114">
        <v>0</v>
      </c>
      <c r="AT2654" s="114">
        <v>60</v>
      </c>
      <c r="AU2654" s="114">
        <v>0</v>
      </c>
      <c r="AV2654" s="114">
        <v>0</v>
      </c>
      <c r="AW2654" s="114">
        <v>0</v>
      </c>
      <c r="AX2654" s="114">
        <v>0</v>
      </c>
      <c r="AY2654" s="114">
        <v>0</v>
      </c>
      <c r="AZ2654" s="114">
        <v>0</v>
      </c>
      <c r="BA2654" s="114">
        <v>0</v>
      </c>
      <c r="BB2654" s="114">
        <v>0</v>
      </c>
      <c r="BC2654" s="114">
        <v>0</v>
      </c>
      <c r="BD2654" s="115">
        <v>0</v>
      </c>
      <c r="BE2654" s="114">
        <v>0</v>
      </c>
      <c r="BF2654" s="114">
        <v>0</v>
      </c>
      <c r="BG2654" s="114">
        <v>0</v>
      </c>
      <c r="BH2654" s="114">
        <v>0</v>
      </c>
      <c r="BI2654" s="114">
        <v>0</v>
      </c>
      <c r="BJ2654" s="114">
        <v>0</v>
      </c>
      <c r="BK2654" s="114">
        <v>0</v>
      </c>
      <c r="BL2654" s="114">
        <v>0</v>
      </c>
      <c r="BM2654" s="114">
        <v>0</v>
      </c>
      <c r="BN2654" s="114">
        <v>0</v>
      </c>
      <c r="BO2654" s="114">
        <v>0</v>
      </c>
      <c r="BP2654" s="114">
        <v>0</v>
      </c>
      <c r="BQ2654" s="114">
        <v>0</v>
      </c>
      <c r="BR2654" s="114">
        <v>0</v>
      </c>
      <c r="BS2654" s="114">
        <v>0</v>
      </c>
    </row>
    <row r="2655" spans="1:71" ht="15" x14ac:dyDescent="0.25">
      <c r="A2655" s="1" t="str">
        <f>CONCATENATE(G2655,"-",F2655,"-",H2655)</f>
        <v>999931613-Red-Youth</v>
      </c>
      <c r="B2655" s="1" t="str">
        <f>CONCATENATE(G2655,"-",H2655)</f>
        <v>999931613-Youth</v>
      </c>
      <c r="C2655" s="36" t="s">
        <v>548</v>
      </c>
      <c r="D2655" s="36" t="s">
        <v>3553</v>
      </c>
      <c r="E2655" s="36" t="s">
        <v>17</v>
      </c>
      <c r="F2655" s="36" t="s">
        <v>136</v>
      </c>
      <c r="G2655" s="36">
        <v>999931613</v>
      </c>
      <c r="H2655" s="36" t="s">
        <v>208</v>
      </c>
      <c r="I2655" s="34">
        <f>((L2655)-J2655)+T2655</f>
        <v>60</v>
      </c>
      <c r="J2655" s="36"/>
      <c r="K2655" s="35"/>
      <c r="L2655" s="34">
        <f>SUM(N2655,O2655,P2655,Q2655,R2655,M2655)</f>
        <v>0</v>
      </c>
      <c r="M2655" s="34">
        <f>AJ2655</f>
        <v>0</v>
      </c>
      <c r="N2655" s="34">
        <f>SUM(AI2655)</f>
        <v>0</v>
      </c>
      <c r="O2655" s="34">
        <f>0</f>
        <v>0</v>
      </c>
      <c r="P2655" s="34">
        <v>0</v>
      </c>
      <c r="Q2655" s="34">
        <v>0</v>
      </c>
      <c r="R2655" s="34">
        <f>AH2655</f>
        <v>0</v>
      </c>
      <c r="S2655" s="122"/>
      <c r="T2655" s="41">
        <f>SUM(U2655,AA2655)</f>
        <v>60</v>
      </c>
      <c r="U2655" s="41">
        <f>IF(SUM(V2655:Y2655)&gt;=250, 250,SUM(V2655:Y2655))</f>
        <v>60</v>
      </c>
      <c r="V2655" s="41">
        <v>0</v>
      </c>
      <c r="W2655" s="41">
        <v>0</v>
      </c>
      <c r="X2655" s="41">
        <f>SUM(AL2655,AN2655,BO2655,BS2655)</f>
        <v>0</v>
      </c>
      <c r="Y2655" s="41">
        <f>SUM(AO2655:BN2655)</f>
        <v>60</v>
      </c>
      <c r="Z2655" s="41">
        <f>COUNTIF(AO2655:BN2655, "&gt;0")</f>
        <v>1</v>
      </c>
      <c r="AA2655" s="41">
        <f>SUM(AB2655:AF2655)</f>
        <v>0</v>
      </c>
      <c r="AB2655" s="41">
        <f>BP2655+BQ2655</f>
        <v>0</v>
      </c>
      <c r="AC2655" s="41">
        <v>0</v>
      </c>
      <c r="AD2655" s="41">
        <v>0</v>
      </c>
      <c r="AE2655" s="41">
        <f>SUM(BR2655)</f>
        <v>0</v>
      </c>
      <c r="AF2655" s="41">
        <f>SUM(AM2655)</f>
        <v>0</v>
      </c>
      <c r="AG2655" s="122"/>
      <c r="AH2655" s="36">
        <v>0</v>
      </c>
      <c r="AI2655" s="126">
        <v>0</v>
      </c>
      <c r="AJ2655" s="36">
        <v>0</v>
      </c>
      <c r="AK2655" s="121"/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14">
        <v>0</v>
      </c>
      <c r="AR2655" s="1">
        <v>0</v>
      </c>
      <c r="AS2655" s="114">
        <v>0</v>
      </c>
      <c r="AT2655" s="114">
        <v>0</v>
      </c>
      <c r="AU2655" s="114">
        <v>0</v>
      </c>
      <c r="AV2655" s="114">
        <v>0</v>
      </c>
      <c r="AW2655" s="114">
        <v>0</v>
      </c>
      <c r="AX2655" s="114">
        <v>0</v>
      </c>
      <c r="AY2655" s="114">
        <v>0</v>
      </c>
      <c r="AZ2655" s="114">
        <v>0</v>
      </c>
      <c r="BA2655" s="114">
        <v>0</v>
      </c>
      <c r="BB2655" s="114">
        <v>0</v>
      </c>
      <c r="BC2655" s="114">
        <v>0</v>
      </c>
      <c r="BD2655" s="115">
        <v>0</v>
      </c>
      <c r="BE2655" s="114">
        <v>0</v>
      </c>
      <c r="BF2655" s="114">
        <v>0</v>
      </c>
      <c r="BG2655" s="114">
        <v>0</v>
      </c>
      <c r="BH2655" s="114">
        <v>0</v>
      </c>
      <c r="BI2655" s="114">
        <v>0</v>
      </c>
      <c r="BJ2655" s="114">
        <v>0</v>
      </c>
      <c r="BK2655" s="114">
        <v>0</v>
      </c>
      <c r="BL2655" s="114">
        <v>0</v>
      </c>
      <c r="BM2655" s="114">
        <v>0</v>
      </c>
      <c r="BN2655" s="114">
        <v>60</v>
      </c>
      <c r="BO2655" s="114">
        <v>0</v>
      </c>
      <c r="BP2655" s="114">
        <v>0</v>
      </c>
      <c r="BQ2655" s="114">
        <v>0</v>
      </c>
      <c r="BR2655" s="114">
        <v>0</v>
      </c>
      <c r="BS2655" s="114">
        <v>0</v>
      </c>
    </row>
    <row r="2656" spans="1:71" ht="15" x14ac:dyDescent="0.25">
      <c r="A2656" s="1" t="str">
        <f>CONCATENATE(G2656,"-",F2656,"-",H2656)</f>
        <v>999934284-Red-Youth</v>
      </c>
      <c r="B2656" s="1" t="str">
        <f>CONCATENATE(G2656,"-",H2656)</f>
        <v>999934284-Youth</v>
      </c>
      <c r="C2656" s="36" t="s">
        <v>498</v>
      </c>
      <c r="D2656" s="36" t="s">
        <v>2297</v>
      </c>
      <c r="E2656" s="36" t="s">
        <v>17</v>
      </c>
      <c r="F2656" s="42" t="s">
        <v>136</v>
      </c>
      <c r="G2656" s="128">
        <v>999934284</v>
      </c>
      <c r="H2656" s="36" t="s">
        <v>208</v>
      </c>
      <c r="I2656" s="34">
        <f>((L2656)-J2656)+T2656</f>
        <v>60</v>
      </c>
      <c r="J2656" s="36"/>
      <c r="K2656" s="35"/>
      <c r="L2656" s="34">
        <f>SUM(N2656,O2656,P2656,Q2656,R2656,M2656)</f>
        <v>0</v>
      </c>
      <c r="M2656" s="34">
        <f>AJ2656</f>
        <v>0</v>
      </c>
      <c r="N2656" s="34">
        <f>SUM(AI2656)</f>
        <v>0</v>
      </c>
      <c r="O2656" s="34">
        <f>0</f>
        <v>0</v>
      </c>
      <c r="P2656" s="34">
        <v>0</v>
      </c>
      <c r="Q2656" s="34">
        <v>0</v>
      </c>
      <c r="R2656" s="34">
        <f>AH2656</f>
        <v>0</v>
      </c>
      <c r="S2656" s="122"/>
      <c r="T2656" s="41">
        <f>SUM(U2656,AA2656)</f>
        <v>60</v>
      </c>
      <c r="U2656" s="41">
        <f>IF(SUM(V2656:Y2656)&gt;=250, 250,SUM(V2656:Y2656))</f>
        <v>60</v>
      </c>
      <c r="V2656" s="41">
        <v>0</v>
      </c>
      <c r="W2656" s="41">
        <v>0</v>
      </c>
      <c r="X2656" s="41">
        <f>SUM(AL2656,AN2656,BO2656,BS2656)</f>
        <v>0</v>
      </c>
      <c r="Y2656" s="41">
        <f>SUM(AO2656:BN2656)</f>
        <v>60</v>
      </c>
      <c r="Z2656" s="41">
        <f>COUNTIF(AO2656:BN2656, "&gt;0")</f>
        <v>1</v>
      </c>
      <c r="AA2656" s="41">
        <f>SUM(AB2656:AF2656)</f>
        <v>0</v>
      </c>
      <c r="AB2656" s="41">
        <f>BP2656+BQ2656</f>
        <v>0</v>
      </c>
      <c r="AC2656" s="41">
        <v>0</v>
      </c>
      <c r="AD2656" s="41">
        <v>0</v>
      </c>
      <c r="AE2656" s="41">
        <f>SUM(BR2656)</f>
        <v>0</v>
      </c>
      <c r="AF2656" s="41">
        <f>SUM(AM2656)</f>
        <v>0</v>
      </c>
      <c r="AG2656" s="122"/>
      <c r="AH2656" s="36">
        <v>0</v>
      </c>
      <c r="AI2656" s="126">
        <v>0</v>
      </c>
      <c r="AJ2656" s="36">
        <v>0</v>
      </c>
      <c r="AK2656" s="121"/>
      <c r="AL2656" s="1">
        <v>0</v>
      </c>
      <c r="AM2656" s="1">
        <v>0</v>
      </c>
      <c r="AN2656" s="1">
        <v>0</v>
      </c>
      <c r="AO2656" s="1">
        <v>0</v>
      </c>
      <c r="AP2656" s="1">
        <v>0</v>
      </c>
      <c r="AQ2656" s="114">
        <v>0</v>
      </c>
      <c r="AR2656" s="1">
        <v>0</v>
      </c>
      <c r="AS2656" s="114">
        <v>0</v>
      </c>
      <c r="AT2656" s="114">
        <v>0</v>
      </c>
      <c r="AU2656" s="114">
        <v>0</v>
      </c>
      <c r="AV2656" s="114">
        <v>0</v>
      </c>
      <c r="AW2656" s="114">
        <v>0</v>
      </c>
      <c r="AX2656" s="114">
        <v>60</v>
      </c>
      <c r="AY2656" s="114">
        <v>0</v>
      </c>
      <c r="AZ2656" s="114">
        <v>0</v>
      </c>
      <c r="BA2656" s="114">
        <v>0</v>
      </c>
      <c r="BB2656" s="114">
        <v>0</v>
      </c>
      <c r="BC2656" s="114">
        <v>0</v>
      </c>
      <c r="BD2656" s="115">
        <v>0</v>
      </c>
      <c r="BE2656" s="114">
        <v>0</v>
      </c>
      <c r="BF2656" s="114">
        <v>0</v>
      </c>
      <c r="BG2656" s="114">
        <v>0</v>
      </c>
      <c r="BH2656" s="114">
        <v>0</v>
      </c>
      <c r="BI2656" s="114">
        <v>0</v>
      </c>
      <c r="BJ2656" s="114">
        <v>0</v>
      </c>
      <c r="BK2656" s="114">
        <v>0</v>
      </c>
      <c r="BL2656" s="114">
        <v>0</v>
      </c>
      <c r="BM2656" s="114">
        <v>0</v>
      </c>
      <c r="BN2656" s="114">
        <v>0</v>
      </c>
      <c r="BO2656" s="114">
        <v>0</v>
      </c>
      <c r="BP2656" s="114">
        <v>0</v>
      </c>
      <c r="BQ2656" s="114">
        <v>0</v>
      </c>
      <c r="BR2656" s="114">
        <v>0</v>
      </c>
      <c r="BS2656" s="114">
        <v>0</v>
      </c>
    </row>
    <row r="2657" spans="1:71" ht="15" x14ac:dyDescent="0.25">
      <c r="A2657" s="1" t="str">
        <f>CONCATENATE(G2657,"-",F2657,"-",H2657)</f>
        <v>999933307-Red-Youth</v>
      </c>
      <c r="B2657" s="1" t="str">
        <f>CONCATENATE(G2657,"-",H2657)</f>
        <v>999933307-Youth</v>
      </c>
      <c r="C2657" s="36" t="s">
        <v>505</v>
      </c>
      <c r="D2657" s="36" t="s">
        <v>1821</v>
      </c>
      <c r="E2657" s="36" t="s">
        <v>17</v>
      </c>
      <c r="F2657" s="42" t="s">
        <v>136</v>
      </c>
      <c r="G2657" s="128">
        <v>999933307</v>
      </c>
      <c r="H2657" s="36" t="s">
        <v>208</v>
      </c>
      <c r="I2657" s="34">
        <f>((L2657)-J2657)+T2657</f>
        <v>56</v>
      </c>
      <c r="J2657" s="34">
        <f>L2657/2</f>
        <v>0</v>
      </c>
      <c r="K2657" s="37"/>
      <c r="L2657" s="34">
        <f>SUM(N2657,O2657,P2657,Q2657,R2657,M2657)</f>
        <v>0</v>
      </c>
      <c r="M2657" s="34">
        <f>AJ2657</f>
        <v>0</v>
      </c>
      <c r="N2657" s="34">
        <f>SUM(AI2657)</f>
        <v>0</v>
      </c>
      <c r="O2657" s="34">
        <f>0</f>
        <v>0</v>
      </c>
      <c r="P2657" s="34">
        <v>0</v>
      </c>
      <c r="Q2657" s="34">
        <v>0</v>
      </c>
      <c r="R2657" s="34">
        <f>AH2657</f>
        <v>0</v>
      </c>
      <c r="S2657" s="122"/>
      <c r="T2657" s="41">
        <f>SUM(U2657,AA2657)</f>
        <v>56</v>
      </c>
      <c r="U2657" s="41">
        <f>IF(SUM(V2657:Y2657)&gt;=250, 250,SUM(V2657:Y2657))</f>
        <v>56</v>
      </c>
      <c r="V2657" s="41">
        <v>0</v>
      </c>
      <c r="W2657" s="41">
        <v>0</v>
      </c>
      <c r="X2657" s="41">
        <f>SUM(AL2657,AN2657,BO2657,BS2657)</f>
        <v>56</v>
      </c>
      <c r="Y2657" s="41">
        <f>SUM(AO2657:BN2657)</f>
        <v>0</v>
      </c>
      <c r="Z2657" s="41">
        <f>COUNTIF(AO2657:BN2657, "&gt;0")</f>
        <v>0</v>
      </c>
      <c r="AA2657" s="41">
        <f>SUM(AB2657:AF2657)</f>
        <v>0</v>
      </c>
      <c r="AB2657" s="41">
        <f>BP2657+BQ2657</f>
        <v>0</v>
      </c>
      <c r="AC2657" s="41">
        <v>0</v>
      </c>
      <c r="AD2657" s="41">
        <v>0</v>
      </c>
      <c r="AE2657" s="41">
        <f>SUM(BR2657)</f>
        <v>0</v>
      </c>
      <c r="AF2657" s="41">
        <f>SUM(AM2657)</f>
        <v>0</v>
      </c>
      <c r="AG2657" s="122"/>
      <c r="AH2657" s="36">
        <v>0</v>
      </c>
      <c r="AI2657" s="126">
        <v>0</v>
      </c>
      <c r="AJ2657" s="36">
        <v>0</v>
      </c>
      <c r="AK2657" s="121"/>
      <c r="AL2657" s="1">
        <v>56</v>
      </c>
      <c r="AM2657" s="1">
        <v>0</v>
      </c>
      <c r="AN2657" s="1">
        <v>0</v>
      </c>
      <c r="AO2657" s="1">
        <v>0</v>
      </c>
      <c r="AP2657" s="1">
        <v>0</v>
      </c>
      <c r="AQ2657" s="114">
        <v>0</v>
      </c>
      <c r="AR2657" s="1">
        <v>0</v>
      </c>
      <c r="AS2657" s="114">
        <v>0</v>
      </c>
      <c r="AT2657" s="114">
        <v>0</v>
      </c>
      <c r="AU2657" s="114">
        <v>0</v>
      </c>
      <c r="AV2657" s="114">
        <v>0</v>
      </c>
      <c r="AW2657" s="114">
        <v>0</v>
      </c>
      <c r="AX2657" s="114">
        <v>0</v>
      </c>
      <c r="AY2657" s="114">
        <v>0</v>
      </c>
      <c r="AZ2657" s="114">
        <v>0</v>
      </c>
      <c r="BA2657" s="114">
        <v>0</v>
      </c>
      <c r="BB2657" s="114">
        <v>0</v>
      </c>
      <c r="BC2657" s="114">
        <v>0</v>
      </c>
      <c r="BD2657" s="115">
        <v>0</v>
      </c>
      <c r="BE2657" s="114">
        <v>0</v>
      </c>
      <c r="BF2657" s="114">
        <v>0</v>
      </c>
      <c r="BG2657" s="114">
        <v>0</v>
      </c>
      <c r="BH2657" s="114">
        <v>0</v>
      </c>
      <c r="BI2657" s="114">
        <v>0</v>
      </c>
      <c r="BJ2657" s="114">
        <v>0</v>
      </c>
      <c r="BK2657" s="114">
        <v>0</v>
      </c>
      <c r="BL2657" s="114">
        <v>0</v>
      </c>
      <c r="BM2657" s="114">
        <v>0</v>
      </c>
      <c r="BN2657" s="114">
        <v>0</v>
      </c>
      <c r="BO2657" s="114">
        <v>0</v>
      </c>
      <c r="BP2657" s="114">
        <v>0</v>
      </c>
      <c r="BQ2657" s="114">
        <v>0</v>
      </c>
      <c r="BR2657" s="114">
        <v>0</v>
      </c>
      <c r="BS2657" s="114">
        <v>0</v>
      </c>
    </row>
    <row r="2658" spans="1:71" ht="15" x14ac:dyDescent="0.25">
      <c r="A2658" s="1" t="str">
        <f>CONCATENATE(G2658,"-",F2658,"-",H2658)</f>
        <v>999927639-Red-Youth</v>
      </c>
      <c r="B2658" s="1" t="str">
        <f>CONCATENATE(G2658,"-",H2658)</f>
        <v>999927639-Youth</v>
      </c>
      <c r="C2658" s="149" t="s">
        <v>1134</v>
      </c>
      <c r="D2658" s="149" t="s">
        <v>1135</v>
      </c>
      <c r="E2658" s="149" t="s">
        <v>17</v>
      </c>
      <c r="F2658" s="42" t="s">
        <v>136</v>
      </c>
      <c r="G2658" s="149">
        <v>999927639</v>
      </c>
      <c r="H2658" s="149" t="s">
        <v>208</v>
      </c>
      <c r="I2658" s="34">
        <f>((L2658)-J2658)+T2658</f>
        <v>51</v>
      </c>
      <c r="J2658" s="36"/>
      <c r="K2658" s="35"/>
      <c r="L2658" s="34">
        <f>SUM(N2658,O2658,P2658,Q2658,R2658,M2658)</f>
        <v>0</v>
      </c>
      <c r="M2658" s="34">
        <f>AJ2658</f>
        <v>0</v>
      </c>
      <c r="N2658" s="34">
        <f>SUM(AI2658)</f>
        <v>0</v>
      </c>
      <c r="O2658" s="34">
        <f>0</f>
        <v>0</v>
      </c>
      <c r="P2658" s="34">
        <v>0</v>
      </c>
      <c r="Q2658" s="34">
        <v>0</v>
      </c>
      <c r="R2658" s="34">
        <f>AH2658</f>
        <v>0</v>
      </c>
      <c r="S2658" s="122"/>
      <c r="T2658" s="41">
        <f>SUM(U2658,AA2658)</f>
        <v>51</v>
      </c>
      <c r="U2658" s="41">
        <f>IF(SUM(V2658:Y2658)&gt;=250, 250,SUM(V2658:Y2658))</f>
        <v>51</v>
      </c>
      <c r="V2658" s="41">
        <v>0</v>
      </c>
      <c r="W2658" s="41">
        <v>0</v>
      </c>
      <c r="X2658" s="41">
        <f>SUM(AL2658,AN2658,BO2658,BS2658)</f>
        <v>0</v>
      </c>
      <c r="Y2658" s="41">
        <f>SUM(AO2658:BN2658)</f>
        <v>51</v>
      </c>
      <c r="Z2658" s="41">
        <f>COUNTIF(AO2658:BN2658, "&gt;0")</f>
        <v>1</v>
      </c>
      <c r="AA2658" s="41">
        <f>SUM(AB2658:AF2658)</f>
        <v>0</v>
      </c>
      <c r="AB2658" s="41">
        <f>BP2658+BQ2658</f>
        <v>0</v>
      </c>
      <c r="AC2658" s="41">
        <v>0</v>
      </c>
      <c r="AD2658" s="41">
        <v>0</v>
      </c>
      <c r="AE2658" s="41">
        <f>SUM(BR2658)</f>
        <v>0</v>
      </c>
      <c r="AF2658" s="41">
        <f>SUM(AM2658)</f>
        <v>0</v>
      </c>
      <c r="AG2658" s="122"/>
      <c r="AH2658" s="36">
        <v>0</v>
      </c>
      <c r="AI2658" s="126">
        <v>0</v>
      </c>
      <c r="AJ2658" s="36">
        <v>0</v>
      </c>
      <c r="AK2658" s="121"/>
      <c r="AL2658" s="1">
        <v>0</v>
      </c>
      <c r="AM2658" s="1">
        <v>0</v>
      </c>
      <c r="AN2658" s="1">
        <v>0</v>
      </c>
      <c r="AO2658" s="1">
        <v>0</v>
      </c>
      <c r="AP2658" s="1">
        <v>0</v>
      </c>
      <c r="AQ2658" s="114">
        <v>0</v>
      </c>
      <c r="AR2658" s="1">
        <v>0</v>
      </c>
      <c r="AS2658" s="114">
        <v>0</v>
      </c>
      <c r="AT2658" s="114">
        <v>0</v>
      </c>
      <c r="AU2658" s="114">
        <v>0</v>
      </c>
      <c r="AV2658" s="114">
        <v>0</v>
      </c>
      <c r="AW2658" s="114">
        <v>0</v>
      </c>
      <c r="AX2658" s="114">
        <v>0</v>
      </c>
      <c r="AY2658" s="114">
        <v>0</v>
      </c>
      <c r="AZ2658" s="114">
        <v>0</v>
      </c>
      <c r="BA2658" s="114">
        <v>0</v>
      </c>
      <c r="BB2658" s="114">
        <v>0</v>
      </c>
      <c r="BC2658" s="114">
        <v>51</v>
      </c>
      <c r="BD2658" s="115">
        <v>0</v>
      </c>
      <c r="BE2658" s="114">
        <v>0</v>
      </c>
      <c r="BF2658" s="114">
        <v>0</v>
      </c>
      <c r="BG2658" s="114">
        <v>0</v>
      </c>
      <c r="BH2658" s="114">
        <v>0</v>
      </c>
      <c r="BI2658" s="114">
        <v>0</v>
      </c>
      <c r="BJ2658" s="114">
        <v>0</v>
      </c>
      <c r="BK2658" s="114">
        <v>0</v>
      </c>
      <c r="BL2658" s="114">
        <v>0</v>
      </c>
      <c r="BM2658" s="114">
        <v>0</v>
      </c>
      <c r="BN2658" s="114">
        <v>0</v>
      </c>
      <c r="BO2658" s="114">
        <v>0</v>
      </c>
      <c r="BP2658" s="114">
        <v>0</v>
      </c>
      <c r="BQ2658" s="114">
        <v>0</v>
      </c>
      <c r="BR2658" s="114">
        <v>0</v>
      </c>
      <c r="BS2658" s="114">
        <v>0</v>
      </c>
    </row>
    <row r="2659" spans="1:71" ht="15" x14ac:dyDescent="0.25">
      <c r="A2659" s="1" t="str">
        <f>CONCATENATE(G2659,"-",F2659,"-",H2659)</f>
        <v>999927760-Red-Youth</v>
      </c>
      <c r="B2659" s="1" t="str">
        <f>CONCATENATE(G2659,"-",H2659)</f>
        <v>999927760-Youth</v>
      </c>
      <c r="C2659" s="36" t="s">
        <v>845</v>
      </c>
      <c r="D2659" s="36" t="s">
        <v>1615</v>
      </c>
      <c r="E2659" s="36" t="s">
        <v>17</v>
      </c>
      <c r="F2659" s="42" t="s">
        <v>136</v>
      </c>
      <c r="G2659" s="36">
        <v>999927760</v>
      </c>
      <c r="H2659" s="36" t="s">
        <v>208</v>
      </c>
      <c r="I2659" s="34">
        <f>((L2659)-J2659)+T2659</f>
        <v>51</v>
      </c>
      <c r="J2659" s="36"/>
      <c r="K2659" s="35"/>
      <c r="L2659" s="34">
        <f>SUM(N2659,O2659,P2659,Q2659,R2659,M2659)</f>
        <v>0</v>
      </c>
      <c r="M2659" s="34">
        <f>AJ2659</f>
        <v>0</v>
      </c>
      <c r="N2659" s="34">
        <f>SUM(AI2659)</f>
        <v>0</v>
      </c>
      <c r="O2659" s="34">
        <f>0</f>
        <v>0</v>
      </c>
      <c r="P2659" s="34">
        <v>0</v>
      </c>
      <c r="Q2659" s="34">
        <v>0</v>
      </c>
      <c r="R2659" s="34">
        <f>AH2659</f>
        <v>0</v>
      </c>
      <c r="S2659" s="122"/>
      <c r="T2659" s="41">
        <f>SUM(U2659,AA2659)</f>
        <v>51</v>
      </c>
      <c r="U2659" s="41">
        <f>IF(SUM(V2659:Y2659)&gt;=250, 250,SUM(V2659:Y2659))</f>
        <v>51</v>
      </c>
      <c r="V2659" s="41">
        <v>0</v>
      </c>
      <c r="W2659" s="41">
        <v>0</v>
      </c>
      <c r="X2659" s="41">
        <f>SUM(AL2659,AN2659,BO2659,BS2659)</f>
        <v>0</v>
      </c>
      <c r="Y2659" s="41">
        <f>SUM(AO2659:BN2659)</f>
        <v>51</v>
      </c>
      <c r="Z2659" s="41">
        <f>COUNTIF(AO2659:BN2659, "&gt;0")</f>
        <v>1</v>
      </c>
      <c r="AA2659" s="41">
        <f>SUM(AB2659:AF2659)</f>
        <v>0</v>
      </c>
      <c r="AB2659" s="41">
        <f>BP2659+BQ2659</f>
        <v>0</v>
      </c>
      <c r="AC2659" s="41">
        <v>0</v>
      </c>
      <c r="AD2659" s="41">
        <v>0</v>
      </c>
      <c r="AE2659" s="41">
        <f>SUM(BR2659)</f>
        <v>0</v>
      </c>
      <c r="AF2659" s="41">
        <f>SUM(AM2659)</f>
        <v>0</v>
      </c>
      <c r="AG2659" s="122"/>
      <c r="AH2659" s="36">
        <v>0</v>
      </c>
      <c r="AI2659" s="126">
        <v>0</v>
      </c>
      <c r="AJ2659" s="36">
        <v>0</v>
      </c>
      <c r="AK2659" s="121"/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14">
        <v>0</v>
      </c>
      <c r="AR2659" s="1">
        <v>0</v>
      </c>
      <c r="AS2659" s="114">
        <v>0</v>
      </c>
      <c r="AT2659" s="114">
        <v>0</v>
      </c>
      <c r="AU2659" s="114">
        <v>0</v>
      </c>
      <c r="AV2659" s="114">
        <v>0</v>
      </c>
      <c r="AW2659" s="114">
        <v>0</v>
      </c>
      <c r="AX2659" s="114">
        <v>0</v>
      </c>
      <c r="AY2659" s="114">
        <v>0</v>
      </c>
      <c r="AZ2659" s="114">
        <v>0</v>
      </c>
      <c r="BA2659" s="114">
        <v>0</v>
      </c>
      <c r="BB2659" s="114">
        <v>0</v>
      </c>
      <c r="BC2659" s="114">
        <v>0</v>
      </c>
      <c r="BD2659" s="115">
        <v>0</v>
      </c>
      <c r="BE2659" s="114">
        <v>0</v>
      </c>
      <c r="BF2659" s="114">
        <v>0</v>
      </c>
      <c r="BG2659" s="114">
        <v>51</v>
      </c>
      <c r="BH2659" s="114">
        <v>0</v>
      </c>
      <c r="BI2659" s="114">
        <v>0</v>
      </c>
      <c r="BJ2659" s="114">
        <v>0</v>
      </c>
      <c r="BK2659" s="114">
        <v>0</v>
      </c>
      <c r="BL2659" s="114">
        <v>0</v>
      </c>
      <c r="BM2659" s="114">
        <v>0</v>
      </c>
      <c r="BN2659" s="114">
        <v>0</v>
      </c>
      <c r="BO2659" s="114">
        <v>0</v>
      </c>
      <c r="BP2659" s="114">
        <v>0</v>
      </c>
      <c r="BQ2659" s="114">
        <v>0</v>
      </c>
      <c r="BR2659" s="114">
        <v>0</v>
      </c>
      <c r="BS2659" s="114">
        <v>0</v>
      </c>
    </row>
    <row r="2660" spans="1:71" ht="15" x14ac:dyDescent="0.25">
      <c r="A2660" s="1" t="str">
        <f>CONCATENATE(G2660,"-",F2660,"-",H2660)</f>
        <v>999929002-Red-Youth</v>
      </c>
      <c r="B2660" s="1" t="str">
        <f>CONCATENATE(G2660,"-",H2660)</f>
        <v>999929002-Youth</v>
      </c>
      <c r="C2660" s="36" t="s">
        <v>2532</v>
      </c>
      <c r="D2660" s="36" t="s">
        <v>86</v>
      </c>
      <c r="E2660" s="36" t="s">
        <v>17</v>
      </c>
      <c r="F2660" s="42" t="s">
        <v>136</v>
      </c>
      <c r="G2660" s="128">
        <v>999929002</v>
      </c>
      <c r="H2660" s="36" t="s">
        <v>208</v>
      </c>
      <c r="I2660" s="34">
        <f>((L2660)-J2660)+T2660</f>
        <v>51</v>
      </c>
      <c r="J2660" s="36"/>
      <c r="K2660" s="35"/>
      <c r="L2660" s="34">
        <f>SUM(N2660,O2660,P2660,Q2660,R2660,M2660)</f>
        <v>0</v>
      </c>
      <c r="M2660" s="34">
        <f>AJ2660</f>
        <v>0</v>
      </c>
      <c r="N2660" s="34">
        <f>SUM(AI2660)</f>
        <v>0</v>
      </c>
      <c r="O2660" s="34">
        <f>0</f>
        <v>0</v>
      </c>
      <c r="P2660" s="34">
        <v>0</v>
      </c>
      <c r="Q2660" s="34">
        <v>0</v>
      </c>
      <c r="R2660" s="34">
        <f>AH2660</f>
        <v>0</v>
      </c>
      <c r="S2660" s="122"/>
      <c r="T2660" s="41">
        <f>SUM(U2660,AA2660)</f>
        <v>51</v>
      </c>
      <c r="U2660" s="41">
        <f>IF(SUM(V2660:Y2660)&gt;=250, 250,SUM(V2660:Y2660))</f>
        <v>51</v>
      </c>
      <c r="V2660" s="41">
        <v>0</v>
      </c>
      <c r="W2660" s="41">
        <v>0</v>
      </c>
      <c r="X2660" s="41">
        <f>SUM(AL2660,AN2660,BO2660,BS2660)</f>
        <v>0</v>
      </c>
      <c r="Y2660" s="41">
        <f>SUM(AO2660:BN2660)</f>
        <v>51</v>
      </c>
      <c r="Z2660" s="41">
        <f>COUNTIF(AO2660:BN2660, "&gt;0")</f>
        <v>1</v>
      </c>
      <c r="AA2660" s="41">
        <f>SUM(AB2660:AF2660)</f>
        <v>0</v>
      </c>
      <c r="AB2660" s="41">
        <f>BP2660+BQ2660</f>
        <v>0</v>
      </c>
      <c r="AC2660" s="41">
        <v>0</v>
      </c>
      <c r="AD2660" s="41">
        <v>0</v>
      </c>
      <c r="AE2660" s="41">
        <f>SUM(BR2660)</f>
        <v>0</v>
      </c>
      <c r="AF2660" s="41">
        <f>SUM(AM2660)</f>
        <v>0</v>
      </c>
      <c r="AG2660" s="122"/>
      <c r="AH2660" s="36">
        <v>0</v>
      </c>
      <c r="AI2660" s="126">
        <v>0</v>
      </c>
      <c r="AJ2660" s="36">
        <v>0</v>
      </c>
      <c r="AK2660" s="121"/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14">
        <v>0</v>
      </c>
      <c r="AR2660" s="1">
        <v>0</v>
      </c>
      <c r="AS2660" s="114">
        <v>0</v>
      </c>
      <c r="AT2660" s="114">
        <v>0</v>
      </c>
      <c r="AU2660" s="114">
        <v>0</v>
      </c>
      <c r="AV2660" s="114">
        <v>0</v>
      </c>
      <c r="AW2660" s="114">
        <v>51</v>
      </c>
      <c r="AX2660" s="114">
        <v>0</v>
      </c>
      <c r="AY2660" s="114">
        <v>0</v>
      </c>
      <c r="AZ2660" s="114">
        <v>0</v>
      </c>
      <c r="BA2660" s="114">
        <v>0</v>
      </c>
      <c r="BB2660" s="114">
        <v>0</v>
      </c>
      <c r="BC2660" s="114">
        <v>0</v>
      </c>
      <c r="BD2660" s="115">
        <v>0</v>
      </c>
      <c r="BE2660" s="114">
        <v>0</v>
      </c>
      <c r="BF2660" s="114">
        <v>0</v>
      </c>
      <c r="BG2660" s="114">
        <v>0</v>
      </c>
      <c r="BH2660" s="114">
        <v>0</v>
      </c>
      <c r="BI2660" s="114">
        <v>0</v>
      </c>
      <c r="BJ2660" s="114">
        <v>0</v>
      </c>
      <c r="BK2660" s="114">
        <v>0</v>
      </c>
      <c r="BL2660" s="114">
        <v>0</v>
      </c>
      <c r="BM2660" s="114">
        <v>0</v>
      </c>
      <c r="BN2660" s="114">
        <v>0</v>
      </c>
      <c r="BO2660" s="114">
        <v>0</v>
      </c>
      <c r="BP2660" s="114">
        <v>0</v>
      </c>
      <c r="BQ2660" s="114">
        <v>0</v>
      </c>
      <c r="BR2660" s="114">
        <v>0</v>
      </c>
      <c r="BS2660" s="114">
        <v>0</v>
      </c>
    </row>
    <row r="2661" spans="1:71" ht="15" x14ac:dyDescent="0.25">
      <c r="A2661" s="1" t="str">
        <f>CONCATENATE(G2661,"-",F2661,"-",H2661)</f>
        <v>999929801-Red-Youth</v>
      </c>
      <c r="B2661" s="1" t="str">
        <f>CONCATENATE(G2661,"-",H2661)</f>
        <v>999929801-Youth</v>
      </c>
      <c r="C2661" s="36" t="s">
        <v>1461</v>
      </c>
      <c r="D2661" s="36" t="s">
        <v>1462</v>
      </c>
      <c r="E2661" s="36" t="s">
        <v>17</v>
      </c>
      <c r="F2661" s="42" t="s">
        <v>136</v>
      </c>
      <c r="G2661" s="36">
        <v>999929801</v>
      </c>
      <c r="H2661" s="36" t="s">
        <v>208</v>
      </c>
      <c r="I2661" s="34">
        <f>((L2661)-J2661)+T2661</f>
        <v>51</v>
      </c>
      <c r="J2661" s="36"/>
      <c r="K2661" s="35"/>
      <c r="L2661" s="34">
        <f>SUM(N2661,O2661,P2661,Q2661,R2661,M2661)</f>
        <v>0</v>
      </c>
      <c r="M2661" s="34">
        <f>AJ2661</f>
        <v>0</v>
      </c>
      <c r="N2661" s="34">
        <f>SUM(AI2661)</f>
        <v>0</v>
      </c>
      <c r="O2661" s="34">
        <f>0</f>
        <v>0</v>
      </c>
      <c r="P2661" s="34">
        <v>0</v>
      </c>
      <c r="Q2661" s="34">
        <v>0</v>
      </c>
      <c r="R2661" s="34">
        <f>AH2661</f>
        <v>0</v>
      </c>
      <c r="S2661" s="122"/>
      <c r="T2661" s="41">
        <f>SUM(U2661,AA2661)</f>
        <v>51</v>
      </c>
      <c r="U2661" s="41">
        <f>IF(SUM(V2661:Y2661)&gt;=250, 250,SUM(V2661:Y2661))</f>
        <v>51</v>
      </c>
      <c r="V2661" s="41">
        <v>0</v>
      </c>
      <c r="W2661" s="41">
        <v>0</v>
      </c>
      <c r="X2661" s="41">
        <f>SUM(AL2661,AN2661,BO2661,BS2661)</f>
        <v>0</v>
      </c>
      <c r="Y2661" s="41">
        <f>SUM(AO2661:BN2661)</f>
        <v>51</v>
      </c>
      <c r="Z2661" s="41">
        <f>COUNTIF(AO2661:BN2661, "&gt;0")</f>
        <v>1</v>
      </c>
      <c r="AA2661" s="41">
        <f>SUM(AB2661:AF2661)</f>
        <v>0</v>
      </c>
      <c r="AB2661" s="41">
        <f>BP2661+BQ2661</f>
        <v>0</v>
      </c>
      <c r="AC2661" s="41">
        <v>0</v>
      </c>
      <c r="AD2661" s="41">
        <v>0</v>
      </c>
      <c r="AE2661" s="41">
        <f>SUM(BR2661)</f>
        <v>0</v>
      </c>
      <c r="AF2661" s="41">
        <f>SUM(AM2661)</f>
        <v>0</v>
      </c>
      <c r="AG2661" s="122"/>
      <c r="AH2661" s="36">
        <v>0</v>
      </c>
      <c r="AI2661" s="36">
        <v>0</v>
      </c>
      <c r="AJ2661" s="36">
        <v>0</v>
      </c>
      <c r="AK2661" s="121"/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14">
        <v>0</v>
      </c>
      <c r="AR2661" s="1">
        <v>0</v>
      </c>
      <c r="AS2661" s="114">
        <v>0</v>
      </c>
      <c r="AT2661" s="114">
        <v>0</v>
      </c>
      <c r="AU2661" s="114">
        <v>0</v>
      </c>
      <c r="AV2661" s="114">
        <v>0</v>
      </c>
      <c r="AW2661" s="114">
        <v>0</v>
      </c>
      <c r="AX2661" s="114">
        <v>0</v>
      </c>
      <c r="AY2661" s="114">
        <v>0</v>
      </c>
      <c r="AZ2661" s="114">
        <v>0</v>
      </c>
      <c r="BA2661" s="114">
        <v>0</v>
      </c>
      <c r="BB2661" s="114">
        <v>0</v>
      </c>
      <c r="BC2661" s="114">
        <v>0</v>
      </c>
      <c r="BD2661" s="115">
        <v>0</v>
      </c>
      <c r="BE2661" s="114">
        <v>0</v>
      </c>
      <c r="BF2661" s="114">
        <v>0</v>
      </c>
      <c r="BG2661" s="114">
        <v>0</v>
      </c>
      <c r="BH2661" s="114">
        <v>51</v>
      </c>
      <c r="BI2661" s="114">
        <v>0</v>
      </c>
      <c r="BJ2661" s="114">
        <v>0</v>
      </c>
      <c r="BK2661" s="114">
        <v>0</v>
      </c>
      <c r="BL2661" s="114">
        <v>0</v>
      </c>
      <c r="BM2661" s="114">
        <v>0</v>
      </c>
      <c r="BN2661" s="114">
        <v>0</v>
      </c>
      <c r="BO2661" s="114">
        <v>0</v>
      </c>
      <c r="BP2661" s="114">
        <v>0</v>
      </c>
      <c r="BQ2661" s="114">
        <v>0</v>
      </c>
      <c r="BR2661" s="114">
        <v>0</v>
      </c>
      <c r="BS2661" s="114">
        <v>0</v>
      </c>
    </row>
    <row r="2662" spans="1:71" ht="15" x14ac:dyDescent="0.25">
      <c r="A2662" s="1" t="str">
        <f>CONCATENATE(G2662,"-",F2662,"-",H2662)</f>
        <v>999933464-Red-Youth</v>
      </c>
      <c r="B2662" s="1" t="str">
        <f>CONCATENATE(G2662,"-",H2662)</f>
        <v>999933464-Youth</v>
      </c>
      <c r="C2662" s="36" t="s">
        <v>373</v>
      </c>
      <c r="D2662" s="36" t="s">
        <v>607</v>
      </c>
      <c r="E2662" s="36" t="s">
        <v>17</v>
      </c>
      <c r="F2662" s="42" t="s">
        <v>136</v>
      </c>
      <c r="G2662" s="128">
        <v>999933464</v>
      </c>
      <c r="H2662" s="36" t="s">
        <v>208</v>
      </c>
      <c r="I2662" s="34">
        <f>((L2662)-J2662)+T2662</f>
        <v>51</v>
      </c>
      <c r="J2662" s="34">
        <f>L2662/2</f>
        <v>0</v>
      </c>
      <c r="K2662" s="37"/>
      <c r="L2662" s="34">
        <f>SUM(N2662,O2662,P2662,Q2662,R2662,M2662)</f>
        <v>0</v>
      </c>
      <c r="M2662" s="34">
        <f>AJ2662</f>
        <v>0</v>
      </c>
      <c r="N2662" s="34">
        <f>SUM(AI2662)</f>
        <v>0</v>
      </c>
      <c r="O2662" s="34">
        <f>0</f>
        <v>0</v>
      </c>
      <c r="P2662" s="34">
        <v>0</v>
      </c>
      <c r="Q2662" s="34">
        <v>0</v>
      </c>
      <c r="R2662" s="34">
        <f>AH2662</f>
        <v>0</v>
      </c>
      <c r="S2662" s="122"/>
      <c r="T2662" s="41">
        <f>SUM(U2662,AA2662)</f>
        <v>51</v>
      </c>
      <c r="U2662" s="41">
        <f>IF(SUM(V2662:Y2662)&gt;=250, 250,SUM(V2662:Y2662))</f>
        <v>51</v>
      </c>
      <c r="V2662" s="41">
        <v>0</v>
      </c>
      <c r="W2662" s="41">
        <v>0</v>
      </c>
      <c r="X2662" s="41">
        <f>SUM(AL2662,AN2662,BO2662,BS2662)</f>
        <v>0</v>
      </c>
      <c r="Y2662" s="41">
        <f>SUM(AO2662:BN2662)</f>
        <v>51</v>
      </c>
      <c r="Z2662" s="41">
        <f>COUNTIF(AO2662:BN2662, "&gt;0")</f>
        <v>1</v>
      </c>
      <c r="AA2662" s="41">
        <f>SUM(AB2662:AF2662)</f>
        <v>0</v>
      </c>
      <c r="AB2662" s="41">
        <f>BP2662+BQ2662</f>
        <v>0</v>
      </c>
      <c r="AC2662" s="41">
        <v>0</v>
      </c>
      <c r="AD2662" s="41">
        <v>0</v>
      </c>
      <c r="AE2662" s="41">
        <f>SUM(BR2662)</f>
        <v>0</v>
      </c>
      <c r="AF2662" s="41">
        <f>SUM(AM2662)</f>
        <v>0</v>
      </c>
      <c r="AG2662" s="122"/>
      <c r="AH2662" s="36">
        <v>0</v>
      </c>
      <c r="AI2662" s="126">
        <v>0</v>
      </c>
      <c r="AJ2662" s="36">
        <v>0</v>
      </c>
      <c r="AK2662" s="37"/>
      <c r="AL2662" s="1">
        <v>0</v>
      </c>
      <c r="AM2662" s="1">
        <v>0</v>
      </c>
      <c r="AN2662" s="1">
        <v>0</v>
      </c>
      <c r="AO2662" s="1">
        <v>0</v>
      </c>
      <c r="AP2662" s="1">
        <v>51</v>
      </c>
      <c r="AQ2662" s="114">
        <v>0</v>
      </c>
      <c r="AR2662" s="1">
        <v>0</v>
      </c>
      <c r="AS2662" s="114">
        <v>0</v>
      </c>
      <c r="AT2662" s="114">
        <v>0</v>
      </c>
      <c r="AU2662" s="114">
        <v>0</v>
      </c>
      <c r="AV2662" s="114">
        <v>0</v>
      </c>
      <c r="AW2662" s="114">
        <v>0</v>
      </c>
      <c r="AX2662" s="114">
        <v>0</v>
      </c>
      <c r="AY2662" s="114">
        <v>0</v>
      </c>
      <c r="AZ2662" s="114">
        <v>0</v>
      </c>
      <c r="BA2662" s="114">
        <v>0</v>
      </c>
      <c r="BB2662" s="114">
        <v>0</v>
      </c>
      <c r="BC2662" s="114">
        <v>0</v>
      </c>
      <c r="BD2662" s="115">
        <v>0</v>
      </c>
      <c r="BE2662" s="114">
        <v>0</v>
      </c>
      <c r="BF2662" s="114">
        <v>0</v>
      </c>
      <c r="BG2662" s="114">
        <v>0</v>
      </c>
      <c r="BH2662" s="114">
        <v>0</v>
      </c>
      <c r="BI2662" s="114">
        <v>0</v>
      </c>
      <c r="BJ2662" s="114">
        <v>0</v>
      </c>
      <c r="BK2662" s="114">
        <v>0</v>
      </c>
      <c r="BL2662" s="114">
        <v>0</v>
      </c>
      <c r="BM2662" s="114">
        <v>0</v>
      </c>
      <c r="BN2662" s="114">
        <v>0</v>
      </c>
      <c r="BO2662" s="114">
        <v>0</v>
      </c>
      <c r="BP2662" s="114">
        <v>0</v>
      </c>
      <c r="BQ2662" s="114">
        <v>0</v>
      </c>
      <c r="BR2662" s="114">
        <v>0</v>
      </c>
      <c r="BS2662" s="114">
        <v>0</v>
      </c>
    </row>
    <row r="2663" spans="1:71" ht="15" x14ac:dyDescent="0.25">
      <c r="A2663" s="1" t="str">
        <f>CONCATENATE(G2663,"-",F2663,"-",H2663)</f>
        <v>999934372-Red-Youth</v>
      </c>
      <c r="B2663" s="1" t="str">
        <f>CONCATENATE(G2663,"-",H2663)</f>
        <v>999934372-Youth</v>
      </c>
      <c r="C2663" s="36" t="s">
        <v>2978</v>
      </c>
      <c r="D2663" s="36" t="s">
        <v>2979</v>
      </c>
      <c r="E2663" s="36" t="s">
        <v>17</v>
      </c>
      <c r="F2663" s="42" t="s">
        <v>136</v>
      </c>
      <c r="G2663" s="36">
        <v>999934372</v>
      </c>
      <c r="H2663" s="36" t="s">
        <v>208</v>
      </c>
      <c r="I2663" s="34">
        <f>((L2663)-J2663)+T2663</f>
        <v>51</v>
      </c>
      <c r="J2663" s="36"/>
      <c r="K2663" s="35"/>
      <c r="L2663" s="34">
        <f>SUM(N2663,O2663,P2663,Q2663,R2663,M2663)</f>
        <v>0</v>
      </c>
      <c r="M2663" s="34">
        <f>AJ2663</f>
        <v>0</v>
      </c>
      <c r="N2663" s="34">
        <f>SUM(AI2663)</f>
        <v>0</v>
      </c>
      <c r="O2663" s="34">
        <f>0</f>
        <v>0</v>
      </c>
      <c r="P2663" s="34">
        <v>0</v>
      </c>
      <c r="Q2663" s="34">
        <v>0</v>
      </c>
      <c r="R2663" s="34">
        <f>AH2663</f>
        <v>0</v>
      </c>
      <c r="S2663" s="122"/>
      <c r="T2663" s="41">
        <f>SUM(U2663,AA2663)</f>
        <v>51</v>
      </c>
      <c r="U2663" s="41">
        <f>IF(SUM(V2663:Y2663)&gt;=250, 250,SUM(V2663:Y2663))</f>
        <v>51</v>
      </c>
      <c r="V2663" s="41">
        <v>0</v>
      </c>
      <c r="W2663" s="41">
        <v>0</v>
      </c>
      <c r="X2663" s="41">
        <f>SUM(AL2663,AN2663,BO2663,BS2663)</f>
        <v>0</v>
      </c>
      <c r="Y2663" s="41">
        <f>SUM(AO2663:BN2663)</f>
        <v>51</v>
      </c>
      <c r="Z2663" s="41">
        <f>COUNTIF(AO2663:BN2663, "&gt;0")</f>
        <v>1</v>
      </c>
      <c r="AA2663" s="41">
        <f>SUM(AB2663:AF2663)</f>
        <v>0</v>
      </c>
      <c r="AB2663" s="41">
        <f>BP2663+BQ2663</f>
        <v>0</v>
      </c>
      <c r="AC2663" s="41">
        <v>0</v>
      </c>
      <c r="AD2663" s="41">
        <v>0</v>
      </c>
      <c r="AE2663" s="41">
        <f>SUM(BR2663)</f>
        <v>0</v>
      </c>
      <c r="AF2663" s="41">
        <f>SUM(AM2663)</f>
        <v>0</v>
      </c>
      <c r="AG2663" s="122"/>
      <c r="AH2663" s="36">
        <v>0</v>
      </c>
      <c r="AI2663" s="126">
        <v>0</v>
      </c>
      <c r="AJ2663" s="36">
        <v>0</v>
      </c>
      <c r="AK2663" s="121"/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14">
        <v>0</v>
      </c>
      <c r="AR2663" s="1">
        <v>0</v>
      </c>
      <c r="AS2663" s="114">
        <v>0</v>
      </c>
      <c r="AT2663" s="114">
        <v>0</v>
      </c>
      <c r="AU2663" s="114">
        <v>0</v>
      </c>
      <c r="AV2663" s="114">
        <v>0</v>
      </c>
      <c r="AW2663" s="114">
        <v>0</v>
      </c>
      <c r="AX2663" s="114">
        <v>0</v>
      </c>
      <c r="AY2663" s="114">
        <v>0</v>
      </c>
      <c r="AZ2663" s="114">
        <v>0</v>
      </c>
      <c r="BA2663" s="114">
        <v>0</v>
      </c>
      <c r="BB2663" s="114">
        <v>0</v>
      </c>
      <c r="BC2663" s="114">
        <v>0</v>
      </c>
      <c r="BD2663" s="115">
        <v>0</v>
      </c>
      <c r="BE2663" s="114">
        <v>0</v>
      </c>
      <c r="BF2663" s="114">
        <v>0</v>
      </c>
      <c r="BG2663" s="114">
        <v>0</v>
      </c>
      <c r="BH2663" s="114">
        <v>51</v>
      </c>
      <c r="BI2663" s="114">
        <v>0</v>
      </c>
      <c r="BJ2663" s="114">
        <v>0</v>
      </c>
      <c r="BK2663" s="114">
        <v>0</v>
      </c>
      <c r="BL2663" s="114">
        <v>0</v>
      </c>
      <c r="BM2663" s="114">
        <v>0</v>
      </c>
      <c r="BN2663" s="114">
        <v>0</v>
      </c>
      <c r="BO2663" s="114">
        <v>0</v>
      </c>
      <c r="BP2663" s="114">
        <v>0</v>
      </c>
      <c r="BQ2663" s="114">
        <v>0</v>
      </c>
      <c r="BR2663" s="114">
        <v>0</v>
      </c>
      <c r="BS2663" s="114">
        <v>0</v>
      </c>
    </row>
    <row r="2664" spans="1:71" ht="15" x14ac:dyDescent="0.25">
      <c r="A2664" s="1" t="str">
        <f>CONCATENATE(G2664,"-",F2664,"-",H2664)</f>
        <v>999934477-Red-Youth</v>
      </c>
      <c r="B2664" s="1" t="str">
        <f>CONCATENATE(G2664,"-",H2664)</f>
        <v>999934477-Youth</v>
      </c>
      <c r="C2664" s="36" t="s">
        <v>2980</v>
      </c>
      <c r="D2664" s="36" t="s">
        <v>2981</v>
      </c>
      <c r="E2664" s="36" t="s">
        <v>17</v>
      </c>
      <c r="F2664" s="42" t="s">
        <v>136</v>
      </c>
      <c r="G2664" s="36">
        <v>999934477</v>
      </c>
      <c r="H2664" s="36" t="s">
        <v>208</v>
      </c>
      <c r="I2664" s="34">
        <f>((L2664)-J2664)+T2664</f>
        <v>51</v>
      </c>
      <c r="J2664" s="36"/>
      <c r="K2664" s="35"/>
      <c r="L2664" s="34">
        <f>SUM(N2664,O2664,P2664,Q2664,R2664,M2664)</f>
        <v>0</v>
      </c>
      <c r="M2664" s="34">
        <f>AJ2664</f>
        <v>0</v>
      </c>
      <c r="N2664" s="34">
        <f>SUM(AI2664)</f>
        <v>0</v>
      </c>
      <c r="O2664" s="34">
        <f>0</f>
        <v>0</v>
      </c>
      <c r="P2664" s="34">
        <v>0</v>
      </c>
      <c r="Q2664" s="34">
        <v>0</v>
      </c>
      <c r="R2664" s="34">
        <f>AH2664</f>
        <v>0</v>
      </c>
      <c r="S2664" s="122"/>
      <c r="T2664" s="41">
        <f>SUM(U2664,AA2664)</f>
        <v>51</v>
      </c>
      <c r="U2664" s="41">
        <f>IF(SUM(V2664:Y2664)&gt;=250, 250,SUM(V2664:Y2664))</f>
        <v>51</v>
      </c>
      <c r="V2664" s="41">
        <v>0</v>
      </c>
      <c r="W2664" s="41">
        <v>0</v>
      </c>
      <c r="X2664" s="41">
        <f>SUM(AL2664,AN2664,BO2664,BS2664)</f>
        <v>0</v>
      </c>
      <c r="Y2664" s="41">
        <f>SUM(AO2664:BN2664)</f>
        <v>51</v>
      </c>
      <c r="Z2664" s="41">
        <f>COUNTIF(AO2664:BN2664, "&gt;0")</f>
        <v>1</v>
      </c>
      <c r="AA2664" s="41">
        <f>SUM(AB2664:AF2664)</f>
        <v>0</v>
      </c>
      <c r="AB2664" s="41">
        <f>BP2664+BQ2664</f>
        <v>0</v>
      </c>
      <c r="AC2664" s="41">
        <v>0</v>
      </c>
      <c r="AD2664" s="41">
        <v>0</v>
      </c>
      <c r="AE2664" s="41">
        <f>SUM(BR2664)</f>
        <v>0</v>
      </c>
      <c r="AF2664" s="41">
        <f>SUM(AM2664)</f>
        <v>0</v>
      </c>
      <c r="AG2664" s="122"/>
      <c r="AH2664" s="36">
        <v>0</v>
      </c>
      <c r="AI2664" s="126">
        <v>0</v>
      </c>
      <c r="AJ2664" s="36">
        <v>0</v>
      </c>
      <c r="AK2664" s="121"/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14">
        <v>0</v>
      </c>
      <c r="AR2664" s="1">
        <v>0</v>
      </c>
      <c r="AS2664" s="114">
        <v>0</v>
      </c>
      <c r="AT2664" s="114">
        <v>0</v>
      </c>
      <c r="AU2664" s="114">
        <v>0</v>
      </c>
      <c r="AV2664" s="114">
        <v>0</v>
      </c>
      <c r="AW2664" s="114">
        <v>0</v>
      </c>
      <c r="AX2664" s="114">
        <v>0</v>
      </c>
      <c r="AY2664" s="114">
        <v>0</v>
      </c>
      <c r="AZ2664" s="114">
        <v>0</v>
      </c>
      <c r="BA2664" s="114">
        <v>0</v>
      </c>
      <c r="BB2664" s="114">
        <v>0</v>
      </c>
      <c r="BC2664" s="114">
        <v>0</v>
      </c>
      <c r="BD2664" s="115">
        <v>0</v>
      </c>
      <c r="BE2664" s="114">
        <v>0</v>
      </c>
      <c r="BF2664" s="114">
        <v>0</v>
      </c>
      <c r="BG2664" s="114">
        <v>0</v>
      </c>
      <c r="BH2664" s="114">
        <v>51</v>
      </c>
      <c r="BI2664" s="114">
        <v>0</v>
      </c>
      <c r="BJ2664" s="114">
        <v>0</v>
      </c>
      <c r="BK2664" s="114">
        <v>0</v>
      </c>
      <c r="BL2664" s="114">
        <v>0</v>
      </c>
      <c r="BM2664" s="114">
        <v>0</v>
      </c>
      <c r="BN2664" s="114">
        <v>0</v>
      </c>
      <c r="BO2664" s="114">
        <v>0</v>
      </c>
      <c r="BP2664" s="114">
        <v>0</v>
      </c>
      <c r="BQ2664" s="114">
        <v>0</v>
      </c>
      <c r="BR2664" s="114">
        <v>0</v>
      </c>
      <c r="BS2664" s="114">
        <v>0</v>
      </c>
    </row>
    <row r="2665" spans="1:71" ht="15" x14ac:dyDescent="0.25">
      <c r="A2665" s="1" t="str">
        <f>CONCATENATE(G2665,"-",F2665,"-",H2665)</f>
        <v>999935308-Red-Youth</v>
      </c>
      <c r="B2665" s="1" t="str">
        <f>CONCATENATE(G2665,"-",H2665)</f>
        <v>999935308-Youth</v>
      </c>
      <c r="C2665" s="36" t="s">
        <v>2570</v>
      </c>
      <c r="D2665" s="36" t="s">
        <v>86</v>
      </c>
      <c r="E2665" s="36" t="s">
        <v>17</v>
      </c>
      <c r="F2665" s="42" t="s">
        <v>136</v>
      </c>
      <c r="G2665" s="36">
        <v>999935308</v>
      </c>
      <c r="H2665" s="36" t="s">
        <v>208</v>
      </c>
      <c r="I2665" s="34">
        <f>((L2665)-J2665)+T2665</f>
        <v>51</v>
      </c>
      <c r="J2665" s="36"/>
      <c r="K2665" s="35"/>
      <c r="L2665" s="34">
        <f>SUM(N2665,O2665,P2665,Q2665,R2665,M2665)</f>
        <v>0</v>
      </c>
      <c r="M2665" s="34">
        <f>AJ2665</f>
        <v>0</v>
      </c>
      <c r="N2665" s="34">
        <f>SUM(AI2665)</f>
        <v>0</v>
      </c>
      <c r="O2665" s="34">
        <f>0</f>
        <v>0</v>
      </c>
      <c r="P2665" s="34">
        <v>0</v>
      </c>
      <c r="Q2665" s="34">
        <v>0</v>
      </c>
      <c r="R2665" s="34">
        <f>AH2665</f>
        <v>0</v>
      </c>
      <c r="S2665" s="122"/>
      <c r="T2665" s="41">
        <f>SUM(U2665,AA2665)</f>
        <v>51</v>
      </c>
      <c r="U2665" s="41">
        <f>IF(SUM(V2665:Y2665)&gt;=250, 250,SUM(V2665:Y2665))</f>
        <v>51</v>
      </c>
      <c r="V2665" s="41">
        <v>0</v>
      </c>
      <c r="W2665" s="41">
        <v>0</v>
      </c>
      <c r="X2665" s="41">
        <f>SUM(AL2665,AN2665,BO2665,BS2665)</f>
        <v>0</v>
      </c>
      <c r="Y2665" s="41">
        <f>SUM(AO2665:BN2665)</f>
        <v>51</v>
      </c>
      <c r="Z2665" s="41">
        <f>COUNTIF(AO2665:BN2665, "&gt;0")</f>
        <v>1</v>
      </c>
      <c r="AA2665" s="41">
        <f>SUM(AB2665:AF2665)</f>
        <v>0</v>
      </c>
      <c r="AB2665" s="41">
        <f>BP2665+BQ2665</f>
        <v>0</v>
      </c>
      <c r="AC2665" s="41">
        <v>0</v>
      </c>
      <c r="AD2665" s="41">
        <v>0</v>
      </c>
      <c r="AE2665" s="41">
        <f>SUM(BR2665)</f>
        <v>0</v>
      </c>
      <c r="AF2665" s="41">
        <f>SUM(AM2665)</f>
        <v>0</v>
      </c>
      <c r="AG2665" s="122"/>
      <c r="AH2665" s="36">
        <v>0</v>
      </c>
      <c r="AI2665" s="126">
        <v>0</v>
      </c>
      <c r="AJ2665" s="36">
        <v>0</v>
      </c>
      <c r="AK2665" s="121"/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  <c r="AQ2665" s="114">
        <v>0</v>
      </c>
      <c r="AR2665" s="1">
        <v>0</v>
      </c>
      <c r="AS2665" s="114">
        <v>0</v>
      </c>
      <c r="AT2665" s="114">
        <v>0</v>
      </c>
      <c r="AU2665" s="114">
        <v>0</v>
      </c>
      <c r="AV2665" s="114">
        <v>0</v>
      </c>
      <c r="AW2665" s="114">
        <v>0</v>
      </c>
      <c r="AX2665" s="114">
        <v>0</v>
      </c>
      <c r="AY2665" s="114">
        <v>0</v>
      </c>
      <c r="AZ2665" s="114">
        <v>0</v>
      </c>
      <c r="BA2665" s="114">
        <v>0</v>
      </c>
      <c r="BB2665" s="114">
        <v>0</v>
      </c>
      <c r="BC2665" s="114">
        <v>0</v>
      </c>
      <c r="BD2665" s="115">
        <v>51</v>
      </c>
      <c r="BE2665" s="114">
        <v>0</v>
      </c>
      <c r="BF2665" s="114">
        <v>0</v>
      </c>
      <c r="BG2665" s="114">
        <v>0</v>
      </c>
      <c r="BH2665" s="114">
        <v>0</v>
      </c>
      <c r="BI2665" s="114">
        <v>0</v>
      </c>
      <c r="BJ2665" s="114">
        <v>0</v>
      </c>
      <c r="BK2665" s="114">
        <v>0</v>
      </c>
      <c r="BL2665" s="114">
        <v>0</v>
      </c>
      <c r="BM2665" s="114">
        <v>0</v>
      </c>
      <c r="BN2665" s="114">
        <v>0</v>
      </c>
      <c r="BO2665" s="114">
        <v>0</v>
      </c>
      <c r="BP2665" s="114">
        <v>0</v>
      </c>
      <c r="BQ2665" s="114">
        <v>0</v>
      </c>
      <c r="BR2665" s="114">
        <v>0</v>
      </c>
      <c r="BS2665" s="114">
        <v>0</v>
      </c>
    </row>
    <row r="2666" spans="1:71" ht="15" x14ac:dyDescent="0.25">
      <c r="A2666" s="1" t="str">
        <f>CONCATENATE(G2666,"-",F2666,"-",H2666)</f>
        <v>999929005-Red-Youth</v>
      </c>
      <c r="B2666" s="1" t="str">
        <f>CONCATENATE(G2666,"-",H2666)</f>
        <v>999929005-Youth</v>
      </c>
      <c r="C2666" s="36" t="s">
        <v>144</v>
      </c>
      <c r="D2666" s="36" t="s">
        <v>87</v>
      </c>
      <c r="E2666" s="36" t="s">
        <v>17</v>
      </c>
      <c r="F2666" s="36" t="s">
        <v>136</v>
      </c>
      <c r="G2666" s="36">
        <v>999929005</v>
      </c>
      <c r="H2666" s="36" t="s">
        <v>208</v>
      </c>
      <c r="I2666" s="34">
        <f>((L2666)-J2666)+T2666</f>
        <v>45</v>
      </c>
      <c r="J2666" s="34">
        <f>L2666/2</f>
        <v>0</v>
      </c>
      <c r="K2666" s="37"/>
      <c r="L2666" s="34">
        <f>SUM(N2666,O2666,P2666,Q2666,R2666,M2666)</f>
        <v>0</v>
      </c>
      <c r="M2666" s="34">
        <f>AJ2666</f>
        <v>0</v>
      </c>
      <c r="N2666" s="34">
        <f>SUM(AI2666)</f>
        <v>0</v>
      </c>
      <c r="O2666" s="34">
        <f>0</f>
        <v>0</v>
      </c>
      <c r="P2666" s="34">
        <v>0</v>
      </c>
      <c r="Q2666" s="34">
        <v>0</v>
      </c>
      <c r="R2666" s="34">
        <f>AH2666</f>
        <v>0</v>
      </c>
      <c r="S2666" s="122"/>
      <c r="T2666" s="41">
        <f>SUM(U2666,AA2666)</f>
        <v>45</v>
      </c>
      <c r="U2666" s="41">
        <f>IF(SUM(V2666:Y2666)&gt;=250, 250,SUM(V2666:Y2666))</f>
        <v>45</v>
      </c>
      <c r="V2666" s="41">
        <v>0</v>
      </c>
      <c r="W2666" s="41">
        <v>0</v>
      </c>
      <c r="X2666" s="41">
        <f>SUM(AL2666,AN2666,BO2666,BS2666)</f>
        <v>0</v>
      </c>
      <c r="Y2666" s="41">
        <f>SUM(AO2666:BN2666)</f>
        <v>45</v>
      </c>
      <c r="Z2666" s="41">
        <f>COUNTIF(AO2666:BN2666, "&gt;0")</f>
        <v>1</v>
      </c>
      <c r="AA2666" s="41">
        <f>SUM(AB2666:AF2666)</f>
        <v>0</v>
      </c>
      <c r="AB2666" s="41">
        <f>BP2666+BQ2666</f>
        <v>0</v>
      </c>
      <c r="AC2666" s="41">
        <v>0</v>
      </c>
      <c r="AD2666" s="41">
        <v>0</v>
      </c>
      <c r="AE2666" s="41">
        <f>SUM(BR2666)</f>
        <v>0</v>
      </c>
      <c r="AF2666" s="41">
        <f>SUM(AM2666)</f>
        <v>0</v>
      </c>
      <c r="AG2666" s="122"/>
      <c r="AH2666" s="36">
        <v>0</v>
      </c>
      <c r="AI2666" s="36">
        <v>0</v>
      </c>
      <c r="AJ2666" s="36">
        <v>0</v>
      </c>
      <c r="AK2666" s="121"/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14">
        <v>0</v>
      </c>
      <c r="AR2666" s="1">
        <v>0</v>
      </c>
      <c r="AS2666" s="114">
        <v>0</v>
      </c>
      <c r="AT2666" s="114">
        <v>0</v>
      </c>
      <c r="AU2666" s="114">
        <v>0</v>
      </c>
      <c r="AV2666" s="114">
        <v>0</v>
      </c>
      <c r="AW2666" s="114">
        <v>0</v>
      </c>
      <c r="AX2666" s="114">
        <v>0</v>
      </c>
      <c r="AY2666" s="114">
        <v>0</v>
      </c>
      <c r="AZ2666" s="114">
        <v>0</v>
      </c>
      <c r="BA2666" s="114">
        <v>0</v>
      </c>
      <c r="BB2666" s="114">
        <v>0</v>
      </c>
      <c r="BC2666" s="114">
        <v>0</v>
      </c>
      <c r="BD2666" s="115">
        <v>0</v>
      </c>
      <c r="BE2666" s="114">
        <v>0</v>
      </c>
      <c r="BF2666" s="114">
        <v>0</v>
      </c>
      <c r="BG2666" s="114">
        <v>0</v>
      </c>
      <c r="BH2666" s="114">
        <v>0</v>
      </c>
      <c r="BI2666" s="114">
        <v>0</v>
      </c>
      <c r="BJ2666" s="114">
        <v>0</v>
      </c>
      <c r="BK2666" s="114">
        <v>0</v>
      </c>
      <c r="BL2666" s="114">
        <v>45</v>
      </c>
      <c r="BM2666" s="114">
        <v>0</v>
      </c>
      <c r="BN2666" s="114">
        <v>0</v>
      </c>
      <c r="BO2666" s="114">
        <v>0</v>
      </c>
      <c r="BP2666" s="114">
        <v>0</v>
      </c>
      <c r="BQ2666" s="114">
        <v>0</v>
      </c>
      <c r="BR2666" s="114">
        <v>0</v>
      </c>
      <c r="BS2666" s="114">
        <v>0</v>
      </c>
    </row>
    <row r="2667" spans="1:71" ht="15" x14ac:dyDescent="0.25">
      <c r="A2667" s="1" t="str">
        <f>CONCATENATE(G2667,"-",F2667,"-",H2667)</f>
        <v>999931236-Red-Youth</v>
      </c>
      <c r="B2667" s="1" t="str">
        <f>CONCATENATE(G2667,"-",H2667)</f>
        <v>999931236-Youth</v>
      </c>
      <c r="C2667" s="36" t="s">
        <v>2260</v>
      </c>
      <c r="D2667" s="36" t="s">
        <v>2228</v>
      </c>
      <c r="E2667" s="36" t="s">
        <v>17</v>
      </c>
      <c r="F2667" s="42" t="s">
        <v>136</v>
      </c>
      <c r="G2667" s="128">
        <v>999931236</v>
      </c>
      <c r="H2667" s="36" t="s">
        <v>208</v>
      </c>
      <c r="I2667" s="34">
        <f>((L2667)-J2667)+T2667</f>
        <v>45</v>
      </c>
      <c r="J2667" s="36"/>
      <c r="K2667" s="35"/>
      <c r="L2667" s="34">
        <f>SUM(N2667,O2667,P2667,Q2667,R2667,M2667)</f>
        <v>0</v>
      </c>
      <c r="M2667" s="34">
        <f>AJ2667</f>
        <v>0</v>
      </c>
      <c r="N2667" s="34">
        <f>SUM(AI2667)</f>
        <v>0</v>
      </c>
      <c r="O2667" s="34">
        <f>0</f>
        <v>0</v>
      </c>
      <c r="P2667" s="34">
        <v>0</v>
      </c>
      <c r="Q2667" s="34">
        <v>0</v>
      </c>
      <c r="R2667" s="34">
        <f>AH2667</f>
        <v>0</v>
      </c>
      <c r="S2667" s="122"/>
      <c r="T2667" s="41">
        <f>SUM(U2667,AA2667)</f>
        <v>45</v>
      </c>
      <c r="U2667" s="41">
        <f>IF(SUM(V2667:Y2667)&gt;=250, 250,SUM(V2667:Y2667))</f>
        <v>45</v>
      </c>
      <c r="V2667" s="41">
        <v>0</v>
      </c>
      <c r="W2667" s="41">
        <v>0</v>
      </c>
      <c r="X2667" s="41">
        <f>SUM(AL2667,AN2667,BO2667,BS2667)</f>
        <v>0</v>
      </c>
      <c r="Y2667" s="41">
        <f>SUM(AO2667:BN2667)</f>
        <v>45</v>
      </c>
      <c r="Z2667" s="41">
        <f>COUNTIF(AO2667:BN2667, "&gt;0")</f>
        <v>1</v>
      </c>
      <c r="AA2667" s="41">
        <f>SUM(AB2667:AF2667)</f>
        <v>0</v>
      </c>
      <c r="AB2667" s="41">
        <f>BP2667+BQ2667</f>
        <v>0</v>
      </c>
      <c r="AC2667" s="41">
        <v>0</v>
      </c>
      <c r="AD2667" s="41">
        <v>0</v>
      </c>
      <c r="AE2667" s="41">
        <f>SUM(BR2667)</f>
        <v>0</v>
      </c>
      <c r="AF2667" s="41">
        <f>SUM(AM2667)</f>
        <v>0</v>
      </c>
      <c r="AG2667" s="122"/>
      <c r="AH2667" s="36">
        <v>0</v>
      </c>
      <c r="AI2667" s="126">
        <v>0</v>
      </c>
      <c r="AJ2667" s="36">
        <v>0</v>
      </c>
      <c r="AK2667" s="121"/>
      <c r="AL2667" s="1">
        <v>0</v>
      </c>
      <c r="AM2667" s="1">
        <v>0</v>
      </c>
      <c r="AN2667" s="1">
        <v>0</v>
      </c>
      <c r="AO2667" s="1">
        <v>0</v>
      </c>
      <c r="AP2667" s="1">
        <v>0</v>
      </c>
      <c r="AQ2667" s="114">
        <v>0</v>
      </c>
      <c r="AR2667" s="1">
        <v>0</v>
      </c>
      <c r="AS2667" s="114">
        <v>0</v>
      </c>
      <c r="AT2667" s="114">
        <v>45</v>
      </c>
      <c r="AU2667" s="114">
        <v>0</v>
      </c>
      <c r="AV2667" s="114">
        <v>0</v>
      </c>
      <c r="AW2667" s="114">
        <v>0</v>
      </c>
      <c r="AX2667" s="114">
        <v>0</v>
      </c>
      <c r="AY2667" s="114">
        <v>0</v>
      </c>
      <c r="AZ2667" s="114">
        <v>0</v>
      </c>
      <c r="BA2667" s="114">
        <v>0</v>
      </c>
      <c r="BB2667" s="114">
        <v>0</v>
      </c>
      <c r="BC2667" s="114">
        <v>0</v>
      </c>
      <c r="BD2667" s="115">
        <v>0</v>
      </c>
      <c r="BE2667" s="114">
        <v>0</v>
      </c>
      <c r="BF2667" s="114">
        <v>0</v>
      </c>
      <c r="BG2667" s="114">
        <v>0</v>
      </c>
      <c r="BH2667" s="114">
        <v>0</v>
      </c>
      <c r="BI2667" s="114">
        <v>0</v>
      </c>
      <c r="BJ2667" s="114">
        <v>0</v>
      </c>
      <c r="BK2667" s="114">
        <v>0</v>
      </c>
      <c r="BL2667" s="114">
        <v>0</v>
      </c>
      <c r="BM2667" s="114">
        <v>0</v>
      </c>
      <c r="BN2667" s="114">
        <v>0</v>
      </c>
      <c r="BO2667" s="114">
        <v>0</v>
      </c>
      <c r="BP2667" s="114">
        <v>0</v>
      </c>
      <c r="BQ2667" s="114">
        <v>0</v>
      </c>
      <c r="BR2667" s="114">
        <v>0</v>
      </c>
      <c r="BS2667" s="114">
        <v>0</v>
      </c>
    </row>
    <row r="2668" spans="1:71" ht="15" x14ac:dyDescent="0.25">
      <c r="A2668" s="1" t="str">
        <f>CONCATENATE(G2668,"-",F2668,"-",H2668)</f>
        <v>999933184-Red-Youth</v>
      </c>
      <c r="B2668" s="1" t="str">
        <f>CONCATENATE(G2668,"-",H2668)</f>
        <v>999933184-Youth</v>
      </c>
      <c r="C2668" s="36" t="s">
        <v>2588</v>
      </c>
      <c r="D2668" s="36" t="s">
        <v>1729</v>
      </c>
      <c r="E2668" s="36" t="s">
        <v>17</v>
      </c>
      <c r="F2668" s="42" t="s">
        <v>136</v>
      </c>
      <c r="G2668" s="128">
        <v>999933184</v>
      </c>
      <c r="H2668" s="36" t="s">
        <v>208</v>
      </c>
      <c r="I2668" s="34">
        <f>((L2668)-J2668)+T2668</f>
        <v>45</v>
      </c>
      <c r="J2668" s="36"/>
      <c r="K2668" s="35"/>
      <c r="L2668" s="34">
        <f>SUM(N2668,O2668,P2668,Q2668,R2668,M2668)</f>
        <v>0</v>
      </c>
      <c r="M2668" s="34">
        <f>AJ2668</f>
        <v>0</v>
      </c>
      <c r="N2668" s="34">
        <f>SUM(AI2668)</f>
        <v>0</v>
      </c>
      <c r="O2668" s="34">
        <f>0</f>
        <v>0</v>
      </c>
      <c r="P2668" s="34">
        <v>0</v>
      </c>
      <c r="Q2668" s="34">
        <v>0</v>
      </c>
      <c r="R2668" s="34">
        <f>AH2668</f>
        <v>0</v>
      </c>
      <c r="S2668" s="122"/>
      <c r="T2668" s="41">
        <f>SUM(U2668,AA2668)</f>
        <v>45</v>
      </c>
      <c r="U2668" s="41">
        <f>IF(SUM(V2668:Y2668)&gt;=250, 250,SUM(V2668:Y2668))</f>
        <v>45</v>
      </c>
      <c r="V2668" s="41">
        <v>0</v>
      </c>
      <c r="W2668" s="41">
        <v>0</v>
      </c>
      <c r="X2668" s="41">
        <f>SUM(AL2668,AN2668,BO2668,BS2668)</f>
        <v>0</v>
      </c>
      <c r="Y2668" s="41">
        <f>SUM(AO2668:BN2668)</f>
        <v>45</v>
      </c>
      <c r="Z2668" s="41">
        <f>COUNTIF(AO2668:BN2668, "&gt;0")</f>
        <v>1</v>
      </c>
      <c r="AA2668" s="41">
        <f>SUM(AB2668:AF2668)</f>
        <v>0</v>
      </c>
      <c r="AB2668" s="41">
        <f>BP2668+BQ2668</f>
        <v>0</v>
      </c>
      <c r="AC2668" s="41">
        <v>0</v>
      </c>
      <c r="AD2668" s="41">
        <v>0</v>
      </c>
      <c r="AE2668" s="41">
        <f>SUM(BR2668)</f>
        <v>0</v>
      </c>
      <c r="AF2668" s="41">
        <f>SUM(AM2668)</f>
        <v>0</v>
      </c>
      <c r="AG2668" s="122"/>
      <c r="AH2668" s="36">
        <v>0</v>
      </c>
      <c r="AI2668" s="126">
        <v>0</v>
      </c>
      <c r="AJ2668" s="36">
        <v>0</v>
      </c>
      <c r="AK2668" s="121"/>
      <c r="AL2668" s="1">
        <v>0</v>
      </c>
      <c r="AM2668" s="1">
        <v>0</v>
      </c>
      <c r="AN2668" s="1">
        <v>0</v>
      </c>
      <c r="AO2668" s="1">
        <v>0</v>
      </c>
      <c r="AP2668" s="1">
        <v>0</v>
      </c>
      <c r="AQ2668" s="114">
        <v>0</v>
      </c>
      <c r="AR2668" s="1">
        <v>0</v>
      </c>
      <c r="AS2668" s="114">
        <v>0</v>
      </c>
      <c r="AT2668" s="114">
        <v>0</v>
      </c>
      <c r="AU2668" s="114">
        <v>0</v>
      </c>
      <c r="AV2668" s="114">
        <v>0</v>
      </c>
      <c r="AW2668" s="114">
        <v>0</v>
      </c>
      <c r="AX2668" s="114">
        <v>0</v>
      </c>
      <c r="AY2668" s="114">
        <v>45</v>
      </c>
      <c r="AZ2668" s="114">
        <v>0</v>
      </c>
      <c r="BA2668" s="114">
        <v>0</v>
      </c>
      <c r="BB2668" s="114">
        <v>0</v>
      </c>
      <c r="BC2668" s="114">
        <v>0</v>
      </c>
      <c r="BD2668" s="115">
        <v>0</v>
      </c>
      <c r="BE2668" s="114">
        <v>0</v>
      </c>
      <c r="BF2668" s="114">
        <v>0</v>
      </c>
      <c r="BG2668" s="114">
        <v>0</v>
      </c>
      <c r="BH2668" s="114">
        <v>0</v>
      </c>
      <c r="BI2668" s="114">
        <v>0</v>
      </c>
      <c r="BJ2668" s="114">
        <v>0</v>
      </c>
      <c r="BK2668" s="114">
        <v>0</v>
      </c>
      <c r="BL2668" s="114">
        <v>0</v>
      </c>
      <c r="BM2668" s="114">
        <v>0</v>
      </c>
      <c r="BN2668" s="114">
        <v>0</v>
      </c>
      <c r="BO2668" s="114">
        <v>0</v>
      </c>
      <c r="BP2668" s="114">
        <v>0</v>
      </c>
      <c r="BQ2668" s="114">
        <v>0</v>
      </c>
      <c r="BR2668" s="114">
        <v>0</v>
      </c>
      <c r="BS2668" s="114">
        <v>0</v>
      </c>
    </row>
    <row r="2669" spans="1:71" ht="15" x14ac:dyDescent="0.25">
      <c r="A2669" s="1" t="str">
        <f>CONCATENATE(G2669,"-",F2669,"-",H2669)</f>
        <v>999923050-Red-Youth</v>
      </c>
      <c r="B2669" s="1" t="str">
        <f>CONCATENATE(G2669,"-",H2669)</f>
        <v>999923050-Youth</v>
      </c>
      <c r="C2669" s="36" t="s">
        <v>847</v>
      </c>
      <c r="D2669" s="36" t="s">
        <v>848</v>
      </c>
      <c r="E2669" s="36" t="s">
        <v>17</v>
      </c>
      <c r="F2669" s="42" t="s">
        <v>136</v>
      </c>
      <c r="G2669" s="128">
        <v>999923050</v>
      </c>
      <c r="H2669" s="36" t="s">
        <v>208</v>
      </c>
      <c r="I2669" s="34">
        <f>((L2669)-J2669)+T2669</f>
        <v>38</v>
      </c>
      <c r="J2669" s="36"/>
      <c r="K2669" s="35"/>
      <c r="L2669" s="34">
        <f>SUM(N2669,O2669,P2669,Q2669,R2669,M2669)</f>
        <v>0</v>
      </c>
      <c r="M2669" s="34">
        <f>AJ2669</f>
        <v>0</v>
      </c>
      <c r="N2669" s="34">
        <f>SUM(AI2669)</f>
        <v>0</v>
      </c>
      <c r="O2669" s="34">
        <f>0</f>
        <v>0</v>
      </c>
      <c r="P2669" s="34">
        <v>0</v>
      </c>
      <c r="Q2669" s="34">
        <v>0</v>
      </c>
      <c r="R2669" s="34">
        <f>AH2669</f>
        <v>0</v>
      </c>
      <c r="S2669" s="122"/>
      <c r="T2669" s="41">
        <f>SUM(U2669,AA2669)</f>
        <v>38</v>
      </c>
      <c r="U2669" s="41">
        <f>IF(SUM(V2669:Y2669)&gt;=250, 250,SUM(V2669:Y2669))</f>
        <v>38</v>
      </c>
      <c r="V2669" s="41">
        <v>0</v>
      </c>
      <c r="W2669" s="41">
        <v>0</v>
      </c>
      <c r="X2669" s="41">
        <f>SUM(AL2669,AN2669,BO2669,BS2669)</f>
        <v>0</v>
      </c>
      <c r="Y2669" s="41">
        <f>SUM(AO2669:BN2669)</f>
        <v>38</v>
      </c>
      <c r="Z2669" s="41">
        <f>COUNTIF(AO2669:BN2669, "&gt;0")</f>
        <v>1</v>
      </c>
      <c r="AA2669" s="41">
        <f>SUM(AB2669:AF2669)</f>
        <v>0</v>
      </c>
      <c r="AB2669" s="41">
        <f>BP2669+BQ2669</f>
        <v>0</v>
      </c>
      <c r="AC2669" s="41">
        <v>0</v>
      </c>
      <c r="AD2669" s="41">
        <v>0</v>
      </c>
      <c r="AE2669" s="41">
        <f>SUM(BR2669)</f>
        <v>0</v>
      </c>
      <c r="AF2669" s="41">
        <f>SUM(AM2669)</f>
        <v>0</v>
      </c>
      <c r="AG2669" s="122"/>
      <c r="AH2669" s="36">
        <v>0</v>
      </c>
      <c r="AI2669" s="36">
        <v>0</v>
      </c>
      <c r="AJ2669" s="36">
        <v>0</v>
      </c>
      <c r="AK2669" s="121"/>
      <c r="AL2669" s="1">
        <v>0</v>
      </c>
      <c r="AM2669" s="1">
        <v>0</v>
      </c>
      <c r="AN2669" s="1">
        <v>0</v>
      </c>
      <c r="AO2669" s="1">
        <v>0</v>
      </c>
      <c r="AP2669" s="1">
        <v>0</v>
      </c>
      <c r="AQ2669" s="114">
        <v>0</v>
      </c>
      <c r="AR2669" s="1">
        <v>0</v>
      </c>
      <c r="AS2669" s="114">
        <v>0</v>
      </c>
      <c r="AT2669" s="114">
        <v>0</v>
      </c>
      <c r="AU2669" s="114">
        <v>0</v>
      </c>
      <c r="AV2669" s="114">
        <v>0</v>
      </c>
      <c r="AW2669" s="114">
        <v>38</v>
      </c>
      <c r="AX2669" s="114">
        <v>0</v>
      </c>
      <c r="AY2669" s="114">
        <v>0</v>
      </c>
      <c r="AZ2669" s="114">
        <v>0</v>
      </c>
      <c r="BA2669" s="114">
        <v>0</v>
      </c>
      <c r="BB2669" s="114">
        <v>0</v>
      </c>
      <c r="BC2669" s="114">
        <v>0</v>
      </c>
      <c r="BD2669" s="115">
        <v>0</v>
      </c>
      <c r="BE2669" s="114">
        <v>0</v>
      </c>
      <c r="BF2669" s="114">
        <v>0</v>
      </c>
      <c r="BG2669" s="114">
        <v>0</v>
      </c>
      <c r="BH2669" s="114">
        <v>0</v>
      </c>
      <c r="BI2669" s="114">
        <v>0</v>
      </c>
      <c r="BJ2669" s="114">
        <v>0</v>
      </c>
      <c r="BK2669" s="114">
        <v>0</v>
      </c>
      <c r="BL2669" s="114">
        <v>0</v>
      </c>
      <c r="BM2669" s="114">
        <v>0</v>
      </c>
      <c r="BN2669" s="114">
        <v>0</v>
      </c>
      <c r="BO2669" s="114">
        <v>0</v>
      </c>
      <c r="BP2669" s="114">
        <v>0</v>
      </c>
      <c r="BQ2669" s="114">
        <v>0</v>
      </c>
      <c r="BR2669" s="114">
        <v>0</v>
      </c>
      <c r="BS2669" s="114">
        <v>0</v>
      </c>
    </row>
    <row r="2670" spans="1:71" ht="15" x14ac:dyDescent="0.25">
      <c r="A2670" s="1" t="str">
        <f>CONCATENATE(G2670,"-",F2670,"-",H2670)</f>
        <v>999927233-Red-Youth</v>
      </c>
      <c r="B2670" s="1" t="str">
        <f>CONCATENATE(G2670,"-",H2670)</f>
        <v>999927233-Youth</v>
      </c>
      <c r="C2670" s="36" t="s">
        <v>517</v>
      </c>
      <c r="D2670" s="36" t="s">
        <v>1109</v>
      </c>
      <c r="E2670" s="36" t="s">
        <v>17</v>
      </c>
      <c r="F2670" s="42" t="s">
        <v>136</v>
      </c>
      <c r="G2670" s="127">
        <v>999927233</v>
      </c>
      <c r="H2670" s="36" t="s">
        <v>208</v>
      </c>
      <c r="I2670" s="34">
        <f>((L2670)-J2670)+T2670</f>
        <v>38</v>
      </c>
      <c r="J2670" s="34">
        <f>L2670/2</f>
        <v>0</v>
      </c>
      <c r="K2670" s="37"/>
      <c r="L2670" s="34">
        <f>SUM(N2670,O2670,P2670,Q2670,R2670,M2670)</f>
        <v>0</v>
      </c>
      <c r="M2670" s="34">
        <f>AJ2670</f>
        <v>0</v>
      </c>
      <c r="N2670" s="34">
        <f>SUM(AI2670)</f>
        <v>0</v>
      </c>
      <c r="O2670" s="34">
        <f>0</f>
        <v>0</v>
      </c>
      <c r="P2670" s="34">
        <v>0</v>
      </c>
      <c r="Q2670" s="34">
        <v>0</v>
      </c>
      <c r="R2670" s="34">
        <f>AH2670</f>
        <v>0</v>
      </c>
      <c r="S2670" s="122"/>
      <c r="T2670" s="41">
        <f>SUM(U2670,AA2670)</f>
        <v>38</v>
      </c>
      <c r="U2670" s="41">
        <f>IF(SUM(V2670:Y2670)&gt;=250, 250,SUM(V2670:Y2670))</f>
        <v>38</v>
      </c>
      <c r="V2670" s="41">
        <v>0</v>
      </c>
      <c r="W2670" s="41">
        <v>0</v>
      </c>
      <c r="X2670" s="41">
        <f>SUM(AL2670,AN2670,BO2670,BS2670)</f>
        <v>0</v>
      </c>
      <c r="Y2670" s="41">
        <f>SUM(AO2670:BN2670)</f>
        <v>38</v>
      </c>
      <c r="Z2670" s="41">
        <f>COUNTIF(AO2670:BN2670, "&gt;0")</f>
        <v>1</v>
      </c>
      <c r="AA2670" s="41">
        <f>SUM(AB2670:AF2670)</f>
        <v>0</v>
      </c>
      <c r="AB2670" s="41">
        <f>BP2670+BQ2670</f>
        <v>0</v>
      </c>
      <c r="AC2670" s="41">
        <v>0</v>
      </c>
      <c r="AD2670" s="41">
        <v>0</v>
      </c>
      <c r="AE2670" s="41">
        <f>SUM(BR2670)</f>
        <v>0</v>
      </c>
      <c r="AF2670" s="41">
        <f>SUM(AM2670)</f>
        <v>0</v>
      </c>
      <c r="AG2670" s="122"/>
      <c r="AH2670" s="36">
        <v>0</v>
      </c>
      <c r="AI2670" s="126">
        <v>0</v>
      </c>
      <c r="AJ2670" s="36">
        <v>0</v>
      </c>
      <c r="AK2670" s="121"/>
      <c r="AL2670" s="1">
        <v>0</v>
      </c>
      <c r="AM2670" s="1">
        <v>0</v>
      </c>
      <c r="AN2670" s="1">
        <v>0</v>
      </c>
      <c r="AO2670" s="1">
        <v>0</v>
      </c>
      <c r="AP2670" s="1">
        <v>0</v>
      </c>
      <c r="AQ2670" s="114">
        <v>0</v>
      </c>
      <c r="AR2670" s="1">
        <v>0</v>
      </c>
      <c r="AS2670" s="114">
        <v>0</v>
      </c>
      <c r="AT2670" s="114">
        <v>0</v>
      </c>
      <c r="AU2670" s="114">
        <v>0</v>
      </c>
      <c r="AV2670" s="114">
        <v>0</v>
      </c>
      <c r="AW2670" s="114">
        <v>38</v>
      </c>
      <c r="AX2670" s="114">
        <v>0</v>
      </c>
      <c r="AY2670" s="114">
        <v>0</v>
      </c>
      <c r="AZ2670" s="114">
        <v>0</v>
      </c>
      <c r="BA2670" s="114">
        <v>0</v>
      </c>
      <c r="BB2670" s="114">
        <v>0</v>
      </c>
      <c r="BC2670" s="114">
        <v>0</v>
      </c>
      <c r="BD2670" s="115">
        <v>0</v>
      </c>
      <c r="BE2670" s="114">
        <v>0</v>
      </c>
      <c r="BF2670" s="114">
        <v>0</v>
      </c>
      <c r="BG2670" s="114">
        <v>0</v>
      </c>
      <c r="BH2670" s="114">
        <v>0</v>
      </c>
      <c r="BI2670" s="114">
        <v>0</v>
      </c>
      <c r="BJ2670" s="114">
        <v>0</v>
      </c>
      <c r="BK2670" s="114">
        <v>0</v>
      </c>
      <c r="BL2670" s="114">
        <v>0</v>
      </c>
      <c r="BM2670" s="114">
        <v>0</v>
      </c>
      <c r="BN2670" s="114">
        <v>0</v>
      </c>
      <c r="BO2670" s="114">
        <v>0</v>
      </c>
      <c r="BP2670" s="114">
        <v>0</v>
      </c>
      <c r="BQ2670" s="114">
        <v>0</v>
      </c>
      <c r="BR2670" s="114">
        <v>0</v>
      </c>
      <c r="BS2670" s="114">
        <v>0</v>
      </c>
    </row>
    <row r="2671" spans="1:71" ht="15" x14ac:dyDescent="0.25">
      <c r="A2671" s="1" t="str">
        <f>CONCATENATE(G2671,"-",F2671,"-",H2671)</f>
        <v>999928891-Red-Youth</v>
      </c>
      <c r="B2671" s="1" t="str">
        <f>CONCATENATE(G2671,"-",H2671)</f>
        <v>999928891-Youth</v>
      </c>
      <c r="C2671" s="36" t="s">
        <v>313</v>
      </c>
      <c r="D2671" s="36" t="s">
        <v>1224</v>
      </c>
      <c r="E2671" s="36" t="s">
        <v>17</v>
      </c>
      <c r="F2671" s="42" t="s">
        <v>136</v>
      </c>
      <c r="G2671" s="128">
        <v>999928891</v>
      </c>
      <c r="H2671" s="36" t="s">
        <v>208</v>
      </c>
      <c r="I2671" s="34">
        <f>((L2671)-J2671)+T2671</f>
        <v>38</v>
      </c>
      <c r="J2671" s="36"/>
      <c r="K2671" s="35"/>
      <c r="L2671" s="34">
        <f>SUM(N2671,O2671,P2671,Q2671,R2671,M2671)</f>
        <v>0</v>
      </c>
      <c r="M2671" s="34">
        <f>AJ2671</f>
        <v>0</v>
      </c>
      <c r="N2671" s="34">
        <f>SUM(AI2671)</f>
        <v>0</v>
      </c>
      <c r="O2671" s="34">
        <f>0</f>
        <v>0</v>
      </c>
      <c r="P2671" s="34">
        <v>0</v>
      </c>
      <c r="Q2671" s="34">
        <v>0</v>
      </c>
      <c r="R2671" s="34">
        <f>AH2671</f>
        <v>0</v>
      </c>
      <c r="S2671" s="122"/>
      <c r="T2671" s="41">
        <f>SUM(U2671,AA2671)</f>
        <v>38</v>
      </c>
      <c r="U2671" s="41">
        <f>IF(SUM(V2671:Y2671)&gt;=250, 250,SUM(V2671:Y2671))</f>
        <v>38</v>
      </c>
      <c r="V2671" s="41">
        <v>0</v>
      </c>
      <c r="W2671" s="41">
        <v>0</v>
      </c>
      <c r="X2671" s="41">
        <f>SUM(AL2671,AN2671,BO2671,BS2671)</f>
        <v>0</v>
      </c>
      <c r="Y2671" s="41">
        <f>SUM(AO2671:BN2671)</f>
        <v>38</v>
      </c>
      <c r="Z2671" s="41">
        <f>COUNTIF(AO2671:BN2671, "&gt;0")</f>
        <v>1</v>
      </c>
      <c r="AA2671" s="41">
        <f>SUM(AB2671:AF2671)</f>
        <v>0</v>
      </c>
      <c r="AB2671" s="41">
        <f>BP2671+BQ2671</f>
        <v>0</v>
      </c>
      <c r="AC2671" s="41">
        <v>0</v>
      </c>
      <c r="AD2671" s="41">
        <v>0</v>
      </c>
      <c r="AE2671" s="41">
        <f>SUM(BR2671)</f>
        <v>0</v>
      </c>
      <c r="AF2671" s="41">
        <f>SUM(AM2671)</f>
        <v>0</v>
      </c>
      <c r="AG2671" s="122"/>
      <c r="AH2671" s="36">
        <v>0</v>
      </c>
      <c r="AI2671" s="126">
        <v>0</v>
      </c>
      <c r="AJ2671" s="36">
        <v>0</v>
      </c>
      <c r="AK2671" s="121"/>
      <c r="AL2671" s="1">
        <v>0</v>
      </c>
      <c r="AM2671" s="1">
        <v>0</v>
      </c>
      <c r="AN2671" s="1">
        <v>0</v>
      </c>
      <c r="AO2671" s="1">
        <v>0</v>
      </c>
      <c r="AP2671" s="1">
        <v>0</v>
      </c>
      <c r="AQ2671" s="114">
        <v>0</v>
      </c>
      <c r="AR2671" s="1">
        <v>0</v>
      </c>
      <c r="AS2671" s="114">
        <v>0</v>
      </c>
      <c r="AT2671" s="114">
        <v>0</v>
      </c>
      <c r="AU2671" s="114">
        <v>0</v>
      </c>
      <c r="AV2671" s="114">
        <v>0</v>
      </c>
      <c r="AW2671" s="114">
        <v>38</v>
      </c>
      <c r="AX2671" s="114">
        <v>0</v>
      </c>
      <c r="AY2671" s="114">
        <v>0</v>
      </c>
      <c r="AZ2671" s="114">
        <v>0</v>
      </c>
      <c r="BA2671" s="114">
        <v>0</v>
      </c>
      <c r="BB2671" s="114">
        <v>0</v>
      </c>
      <c r="BC2671" s="114">
        <v>0</v>
      </c>
      <c r="BD2671" s="115">
        <v>0</v>
      </c>
      <c r="BE2671" s="114">
        <v>0</v>
      </c>
      <c r="BF2671" s="114">
        <v>0</v>
      </c>
      <c r="BG2671" s="114">
        <v>0</v>
      </c>
      <c r="BH2671" s="114">
        <v>0</v>
      </c>
      <c r="BI2671" s="114">
        <v>0</v>
      </c>
      <c r="BJ2671" s="114">
        <v>0</v>
      </c>
      <c r="BK2671" s="114">
        <v>0</v>
      </c>
      <c r="BL2671" s="114">
        <v>0</v>
      </c>
      <c r="BM2671" s="114">
        <v>0</v>
      </c>
      <c r="BN2671" s="114">
        <v>0</v>
      </c>
      <c r="BO2671" s="114">
        <v>0</v>
      </c>
      <c r="BP2671" s="114">
        <v>0</v>
      </c>
      <c r="BQ2671" s="114">
        <v>0</v>
      </c>
      <c r="BR2671" s="114">
        <v>0</v>
      </c>
      <c r="BS2671" s="114">
        <v>0</v>
      </c>
    </row>
    <row r="2672" spans="1:71" ht="15" x14ac:dyDescent="0.25">
      <c r="A2672" s="1" t="str">
        <f>CONCATENATE(G2672,"-",F2672,"-",H2672)</f>
        <v>999933351-Red-Youth</v>
      </c>
      <c r="B2672" s="1" t="str">
        <f>CONCATENATE(G2672,"-",H2672)</f>
        <v>999933351-Youth</v>
      </c>
      <c r="C2672" s="36" t="s">
        <v>302</v>
      </c>
      <c r="D2672" s="36" t="s">
        <v>319</v>
      </c>
      <c r="E2672" s="36" t="s">
        <v>17</v>
      </c>
      <c r="F2672" s="42" t="s">
        <v>136</v>
      </c>
      <c r="G2672" s="128">
        <v>999933351</v>
      </c>
      <c r="H2672" s="36" t="s">
        <v>208</v>
      </c>
      <c r="I2672" s="34">
        <f>((L2672)-J2672)+T2672</f>
        <v>38</v>
      </c>
      <c r="J2672" s="36"/>
      <c r="K2672" s="35"/>
      <c r="L2672" s="34">
        <f>SUM(N2672,O2672,P2672,Q2672,R2672,M2672)</f>
        <v>0</v>
      </c>
      <c r="M2672" s="34">
        <f>AJ2672</f>
        <v>0</v>
      </c>
      <c r="N2672" s="34">
        <f>SUM(AI2672)</f>
        <v>0</v>
      </c>
      <c r="O2672" s="34">
        <f>0</f>
        <v>0</v>
      </c>
      <c r="P2672" s="34">
        <v>0</v>
      </c>
      <c r="Q2672" s="34">
        <v>0</v>
      </c>
      <c r="R2672" s="34">
        <f>AH2672</f>
        <v>0</v>
      </c>
      <c r="S2672" s="122"/>
      <c r="T2672" s="41">
        <f>SUM(U2672,AA2672)</f>
        <v>38</v>
      </c>
      <c r="U2672" s="41">
        <f>IF(SUM(V2672:Y2672)&gt;=250, 250,SUM(V2672:Y2672))</f>
        <v>38</v>
      </c>
      <c r="V2672" s="41">
        <v>0</v>
      </c>
      <c r="W2672" s="41">
        <v>0</v>
      </c>
      <c r="X2672" s="41">
        <f>SUM(AL2672,AN2672,BO2672,BS2672)</f>
        <v>0</v>
      </c>
      <c r="Y2672" s="41">
        <f>SUM(AO2672:BN2672)</f>
        <v>38</v>
      </c>
      <c r="Z2672" s="41">
        <f>COUNTIF(AO2672:BN2672, "&gt;0")</f>
        <v>1</v>
      </c>
      <c r="AA2672" s="41">
        <f>SUM(AB2672:AF2672)</f>
        <v>0</v>
      </c>
      <c r="AB2672" s="41">
        <f>BP2672+BQ2672</f>
        <v>0</v>
      </c>
      <c r="AC2672" s="41">
        <v>0</v>
      </c>
      <c r="AD2672" s="41">
        <v>0</v>
      </c>
      <c r="AE2672" s="41">
        <f>SUM(BR2672)</f>
        <v>0</v>
      </c>
      <c r="AF2672" s="41">
        <f>SUM(AM2672)</f>
        <v>0</v>
      </c>
      <c r="AG2672" s="122"/>
      <c r="AH2672" s="36">
        <v>0</v>
      </c>
      <c r="AI2672" s="126">
        <v>0</v>
      </c>
      <c r="AJ2672" s="36">
        <v>0</v>
      </c>
      <c r="AK2672" s="121"/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14">
        <v>0</v>
      </c>
      <c r="AR2672" s="1">
        <v>0</v>
      </c>
      <c r="AS2672" s="114">
        <v>0</v>
      </c>
      <c r="AT2672" s="114">
        <v>0</v>
      </c>
      <c r="AU2672" s="114">
        <v>0</v>
      </c>
      <c r="AV2672" s="114">
        <v>0</v>
      </c>
      <c r="AW2672" s="114">
        <v>38</v>
      </c>
      <c r="AX2672" s="114">
        <v>0</v>
      </c>
      <c r="AY2672" s="114">
        <v>0</v>
      </c>
      <c r="AZ2672" s="114">
        <v>0</v>
      </c>
      <c r="BA2672" s="114">
        <v>0</v>
      </c>
      <c r="BB2672" s="114">
        <v>0</v>
      </c>
      <c r="BC2672" s="114">
        <v>0</v>
      </c>
      <c r="BD2672" s="115">
        <v>0</v>
      </c>
      <c r="BE2672" s="114">
        <v>0</v>
      </c>
      <c r="BF2672" s="114">
        <v>0</v>
      </c>
      <c r="BG2672" s="114">
        <v>0</v>
      </c>
      <c r="BH2672" s="114">
        <v>0</v>
      </c>
      <c r="BI2672" s="114">
        <v>0</v>
      </c>
      <c r="BJ2672" s="114">
        <v>0</v>
      </c>
      <c r="BK2672" s="114">
        <v>0</v>
      </c>
      <c r="BL2672" s="114">
        <v>0</v>
      </c>
      <c r="BM2672" s="114">
        <v>0</v>
      </c>
      <c r="BN2672" s="114">
        <v>0</v>
      </c>
      <c r="BO2672" s="114">
        <v>0</v>
      </c>
      <c r="BP2672" s="114">
        <v>0</v>
      </c>
      <c r="BQ2672" s="114">
        <v>0</v>
      </c>
      <c r="BR2672" s="114">
        <v>0</v>
      </c>
      <c r="BS2672" s="114">
        <v>0</v>
      </c>
    </row>
    <row r="2673" spans="1:71" ht="15" x14ac:dyDescent="0.25">
      <c r="A2673" s="1" t="str">
        <f>CONCATENATE(G2673,"-",F2673,"-",H2673)</f>
        <v>999933369-Red-Youth</v>
      </c>
      <c r="B2673" s="1" t="str">
        <f>CONCATENATE(G2673,"-",H2673)</f>
        <v>999933369-Youth</v>
      </c>
      <c r="C2673" s="36" t="s">
        <v>2533</v>
      </c>
      <c r="D2673" s="36" t="s">
        <v>1044</v>
      </c>
      <c r="E2673" s="36" t="s">
        <v>17</v>
      </c>
      <c r="F2673" s="42" t="s">
        <v>136</v>
      </c>
      <c r="G2673" s="128">
        <v>999933369</v>
      </c>
      <c r="H2673" s="36" t="s">
        <v>208</v>
      </c>
      <c r="I2673" s="34">
        <f>((L2673)-J2673)+T2673</f>
        <v>38</v>
      </c>
      <c r="J2673" s="36"/>
      <c r="K2673" s="35"/>
      <c r="L2673" s="34">
        <f>SUM(N2673,O2673,P2673,Q2673,R2673,M2673)</f>
        <v>0</v>
      </c>
      <c r="M2673" s="34">
        <f>AJ2673</f>
        <v>0</v>
      </c>
      <c r="N2673" s="34">
        <f>SUM(AI2673)</f>
        <v>0</v>
      </c>
      <c r="O2673" s="34">
        <f>0</f>
        <v>0</v>
      </c>
      <c r="P2673" s="34">
        <v>0</v>
      </c>
      <c r="Q2673" s="34">
        <v>0</v>
      </c>
      <c r="R2673" s="34">
        <f>AH2673</f>
        <v>0</v>
      </c>
      <c r="S2673" s="122"/>
      <c r="T2673" s="41">
        <f>SUM(U2673,AA2673)</f>
        <v>38</v>
      </c>
      <c r="U2673" s="41">
        <f>IF(SUM(V2673:Y2673)&gt;=250, 250,SUM(V2673:Y2673))</f>
        <v>38</v>
      </c>
      <c r="V2673" s="41">
        <v>0</v>
      </c>
      <c r="W2673" s="41">
        <v>0</v>
      </c>
      <c r="X2673" s="41">
        <f>SUM(AL2673,AN2673,BO2673,BS2673)</f>
        <v>0</v>
      </c>
      <c r="Y2673" s="41">
        <f>SUM(AO2673:BN2673)</f>
        <v>38</v>
      </c>
      <c r="Z2673" s="41">
        <f>COUNTIF(AO2673:BN2673, "&gt;0")</f>
        <v>1</v>
      </c>
      <c r="AA2673" s="41">
        <f>SUM(AB2673:AF2673)</f>
        <v>0</v>
      </c>
      <c r="AB2673" s="41">
        <f>BP2673+BQ2673</f>
        <v>0</v>
      </c>
      <c r="AC2673" s="41">
        <v>0</v>
      </c>
      <c r="AD2673" s="41">
        <v>0</v>
      </c>
      <c r="AE2673" s="41">
        <f>SUM(BR2673)</f>
        <v>0</v>
      </c>
      <c r="AF2673" s="41">
        <f>SUM(AM2673)</f>
        <v>0</v>
      </c>
      <c r="AG2673" s="122"/>
      <c r="AH2673" s="36">
        <v>0</v>
      </c>
      <c r="AI2673" s="126">
        <v>0</v>
      </c>
      <c r="AJ2673" s="36">
        <v>0</v>
      </c>
      <c r="AK2673" s="121"/>
      <c r="AL2673" s="1">
        <v>0</v>
      </c>
      <c r="AM2673" s="1">
        <v>0</v>
      </c>
      <c r="AN2673" s="1">
        <v>0</v>
      </c>
      <c r="AO2673" s="1">
        <v>0</v>
      </c>
      <c r="AP2673" s="1">
        <v>0</v>
      </c>
      <c r="AQ2673" s="114">
        <v>0</v>
      </c>
      <c r="AR2673" s="1">
        <v>0</v>
      </c>
      <c r="AS2673" s="114">
        <v>0</v>
      </c>
      <c r="AT2673" s="114">
        <v>0</v>
      </c>
      <c r="AU2673" s="114">
        <v>0</v>
      </c>
      <c r="AV2673" s="114">
        <v>0</v>
      </c>
      <c r="AW2673" s="114">
        <v>38</v>
      </c>
      <c r="AX2673" s="114">
        <v>0</v>
      </c>
      <c r="AY2673" s="114">
        <v>0</v>
      </c>
      <c r="AZ2673" s="114">
        <v>0</v>
      </c>
      <c r="BA2673" s="114">
        <v>0</v>
      </c>
      <c r="BB2673" s="114">
        <v>0</v>
      </c>
      <c r="BC2673" s="114">
        <v>0</v>
      </c>
      <c r="BD2673" s="115">
        <v>0</v>
      </c>
      <c r="BE2673" s="114">
        <v>0</v>
      </c>
      <c r="BF2673" s="114">
        <v>0</v>
      </c>
      <c r="BG2673" s="114">
        <v>0</v>
      </c>
      <c r="BH2673" s="114">
        <v>0</v>
      </c>
      <c r="BI2673" s="114">
        <v>0</v>
      </c>
      <c r="BJ2673" s="114">
        <v>0</v>
      </c>
      <c r="BK2673" s="114">
        <v>0</v>
      </c>
      <c r="BL2673" s="114">
        <v>0</v>
      </c>
      <c r="BM2673" s="114">
        <v>0</v>
      </c>
      <c r="BN2673" s="114">
        <v>0</v>
      </c>
      <c r="BO2673" s="114">
        <v>0</v>
      </c>
      <c r="BP2673" s="114">
        <v>0</v>
      </c>
      <c r="BQ2673" s="114">
        <v>0</v>
      </c>
      <c r="BR2673" s="114">
        <v>0</v>
      </c>
      <c r="BS2673" s="114">
        <v>0</v>
      </c>
    </row>
    <row r="2674" spans="1:71" ht="15" x14ac:dyDescent="0.25">
      <c r="A2674" s="1" t="str">
        <f>CONCATENATE(G2674,"-",F2674,"-",H2674)</f>
        <v>999934044-Red-Youth</v>
      </c>
      <c r="B2674" s="1" t="str">
        <f>CONCATENATE(G2674,"-",H2674)</f>
        <v>999934044-Youth</v>
      </c>
      <c r="C2674" s="36" t="s">
        <v>845</v>
      </c>
      <c r="D2674" s="36" t="s">
        <v>1044</v>
      </c>
      <c r="E2674" s="36" t="s">
        <v>17</v>
      </c>
      <c r="F2674" s="42" t="s">
        <v>136</v>
      </c>
      <c r="G2674" s="128">
        <v>999934044</v>
      </c>
      <c r="H2674" s="36" t="s">
        <v>208</v>
      </c>
      <c r="I2674" s="34">
        <f>((L2674)-J2674)+T2674</f>
        <v>38</v>
      </c>
      <c r="J2674" s="36"/>
      <c r="K2674" s="35"/>
      <c r="L2674" s="34">
        <f>SUM(N2674,O2674,P2674,Q2674,R2674,M2674)</f>
        <v>0</v>
      </c>
      <c r="M2674" s="34">
        <f>AJ2674</f>
        <v>0</v>
      </c>
      <c r="N2674" s="34">
        <f>SUM(AI2674)</f>
        <v>0</v>
      </c>
      <c r="O2674" s="34">
        <f>0</f>
        <v>0</v>
      </c>
      <c r="P2674" s="34">
        <v>0</v>
      </c>
      <c r="Q2674" s="34">
        <v>0</v>
      </c>
      <c r="R2674" s="34">
        <f>AH2674</f>
        <v>0</v>
      </c>
      <c r="S2674" s="122"/>
      <c r="T2674" s="41">
        <f>SUM(U2674,AA2674)</f>
        <v>38</v>
      </c>
      <c r="U2674" s="41">
        <f>IF(SUM(V2674:Y2674)&gt;=250, 250,SUM(V2674:Y2674))</f>
        <v>38</v>
      </c>
      <c r="V2674" s="41">
        <v>0</v>
      </c>
      <c r="W2674" s="41">
        <v>0</v>
      </c>
      <c r="X2674" s="41">
        <f>SUM(AL2674,AN2674,BO2674,BS2674)</f>
        <v>0</v>
      </c>
      <c r="Y2674" s="41">
        <f>SUM(AO2674:BN2674)</f>
        <v>38</v>
      </c>
      <c r="Z2674" s="41">
        <f>COUNTIF(AO2674:BN2674, "&gt;0")</f>
        <v>1</v>
      </c>
      <c r="AA2674" s="41">
        <f>SUM(AB2674:AF2674)</f>
        <v>0</v>
      </c>
      <c r="AB2674" s="41">
        <f>BP2674+BQ2674</f>
        <v>0</v>
      </c>
      <c r="AC2674" s="41">
        <v>0</v>
      </c>
      <c r="AD2674" s="41">
        <v>0</v>
      </c>
      <c r="AE2674" s="41">
        <f>SUM(BR2674)</f>
        <v>0</v>
      </c>
      <c r="AF2674" s="41">
        <f>SUM(AM2674)</f>
        <v>0</v>
      </c>
      <c r="AG2674" s="122"/>
      <c r="AH2674" s="36">
        <v>0</v>
      </c>
      <c r="AI2674" s="126">
        <v>0</v>
      </c>
      <c r="AJ2674" s="36">
        <v>0</v>
      </c>
      <c r="AK2674" s="121"/>
      <c r="AL2674" s="1">
        <v>0</v>
      </c>
      <c r="AM2674" s="1">
        <v>0</v>
      </c>
      <c r="AN2674" s="1">
        <v>0</v>
      </c>
      <c r="AO2674" s="1">
        <v>0</v>
      </c>
      <c r="AP2674" s="1">
        <v>0</v>
      </c>
      <c r="AQ2674" s="114">
        <v>0</v>
      </c>
      <c r="AR2674" s="1">
        <v>0</v>
      </c>
      <c r="AS2674" s="114">
        <v>0</v>
      </c>
      <c r="AT2674" s="114">
        <v>0</v>
      </c>
      <c r="AU2674" s="114">
        <v>0</v>
      </c>
      <c r="AV2674" s="114">
        <v>0</v>
      </c>
      <c r="AW2674" s="114">
        <v>38</v>
      </c>
      <c r="AX2674" s="114">
        <v>0</v>
      </c>
      <c r="AY2674" s="114">
        <v>0</v>
      </c>
      <c r="AZ2674" s="114">
        <v>0</v>
      </c>
      <c r="BA2674" s="114">
        <v>0</v>
      </c>
      <c r="BB2674" s="114">
        <v>0</v>
      </c>
      <c r="BC2674" s="114">
        <v>0</v>
      </c>
      <c r="BD2674" s="115">
        <v>0</v>
      </c>
      <c r="BE2674" s="114">
        <v>0</v>
      </c>
      <c r="BF2674" s="114">
        <v>0</v>
      </c>
      <c r="BG2674" s="114">
        <v>0</v>
      </c>
      <c r="BH2674" s="114">
        <v>0</v>
      </c>
      <c r="BI2674" s="114">
        <v>0</v>
      </c>
      <c r="BJ2674" s="114">
        <v>0</v>
      </c>
      <c r="BK2674" s="114">
        <v>0</v>
      </c>
      <c r="BL2674" s="114">
        <v>0</v>
      </c>
      <c r="BM2674" s="114">
        <v>0</v>
      </c>
      <c r="BN2674" s="114">
        <v>0</v>
      </c>
      <c r="BO2674" s="114">
        <v>0</v>
      </c>
      <c r="BP2674" s="114">
        <v>0</v>
      </c>
      <c r="BQ2674" s="114">
        <v>0</v>
      </c>
      <c r="BR2674" s="114">
        <v>0</v>
      </c>
      <c r="BS2674" s="114">
        <v>0</v>
      </c>
    </row>
    <row r="2675" spans="1:71" ht="15" x14ac:dyDescent="0.25">
      <c r="A2675" s="1" t="str">
        <f>CONCATENATE(G2675,"-",F2675,"-",H2675)</f>
        <v>999927801-Red-Youth</v>
      </c>
      <c r="B2675" s="1" t="str">
        <f>CONCATENATE(G2675,"-",H2675)</f>
        <v>999927801-Youth</v>
      </c>
      <c r="C2675" s="36" t="s">
        <v>2262</v>
      </c>
      <c r="D2675" s="36" t="s">
        <v>2257</v>
      </c>
      <c r="E2675" s="36" t="s">
        <v>17</v>
      </c>
      <c r="F2675" s="42" t="s">
        <v>136</v>
      </c>
      <c r="G2675" s="128">
        <v>999927801</v>
      </c>
      <c r="H2675" s="36" t="s">
        <v>208</v>
      </c>
      <c r="I2675" s="34">
        <f>((L2675)-J2675)+T2675</f>
        <v>34</v>
      </c>
      <c r="J2675" s="36"/>
      <c r="K2675" s="35"/>
      <c r="L2675" s="34">
        <f>SUM(N2675,O2675,P2675,Q2675,R2675,M2675)</f>
        <v>0</v>
      </c>
      <c r="M2675" s="34">
        <f>AJ2675</f>
        <v>0</v>
      </c>
      <c r="N2675" s="34">
        <f>SUM(AI2675)</f>
        <v>0</v>
      </c>
      <c r="O2675" s="34">
        <f>0</f>
        <v>0</v>
      </c>
      <c r="P2675" s="34">
        <v>0</v>
      </c>
      <c r="Q2675" s="34">
        <v>0</v>
      </c>
      <c r="R2675" s="34">
        <f>AH2675</f>
        <v>0</v>
      </c>
      <c r="S2675" s="122"/>
      <c r="T2675" s="41">
        <f>SUM(U2675,AA2675)</f>
        <v>34</v>
      </c>
      <c r="U2675" s="41">
        <f>IF(SUM(V2675:Y2675)&gt;=250, 250,SUM(V2675:Y2675))</f>
        <v>34</v>
      </c>
      <c r="V2675" s="41">
        <v>0</v>
      </c>
      <c r="W2675" s="41">
        <v>0</v>
      </c>
      <c r="X2675" s="41">
        <f>SUM(AL2675,AN2675,BO2675,BS2675)</f>
        <v>0</v>
      </c>
      <c r="Y2675" s="41">
        <f>SUM(AO2675:BN2675)</f>
        <v>34</v>
      </c>
      <c r="Z2675" s="41">
        <f>COUNTIF(AO2675:BN2675, "&gt;0")</f>
        <v>1</v>
      </c>
      <c r="AA2675" s="41">
        <f>SUM(AB2675:AF2675)</f>
        <v>0</v>
      </c>
      <c r="AB2675" s="41">
        <f>BP2675+BQ2675</f>
        <v>0</v>
      </c>
      <c r="AC2675" s="41">
        <v>0</v>
      </c>
      <c r="AD2675" s="41">
        <v>0</v>
      </c>
      <c r="AE2675" s="41">
        <f>SUM(BR2675)</f>
        <v>0</v>
      </c>
      <c r="AF2675" s="41">
        <f>SUM(AM2675)</f>
        <v>0</v>
      </c>
      <c r="AG2675" s="122"/>
      <c r="AH2675" s="36">
        <v>0</v>
      </c>
      <c r="AI2675" s="126">
        <v>0</v>
      </c>
      <c r="AJ2675" s="36">
        <v>0</v>
      </c>
      <c r="AK2675" s="121"/>
      <c r="AL2675" s="1">
        <v>0</v>
      </c>
      <c r="AM2675" s="1">
        <v>0</v>
      </c>
      <c r="AN2675" s="1">
        <v>0</v>
      </c>
      <c r="AO2675" s="1">
        <v>0</v>
      </c>
      <c r="AP2675" s="1">
        <v>0</v>
      </c>
      <c r="AQ2675" s="114">
        <v>0</v>
      </c>
      <c r="AR2675" s="1">
        <v>0</v>
      </c>
      <c r="AS2675" s="114">
        <v>0</v>
      </c>
      <c r="AT2675" s="114">
        <v>34</v>
      </c>
      <c r="AU2675" s="114">
        <v>0</v>
      </c>
      <c r="AV2675" s="114">
        <v>0</v>
      </c>
      <c r="AW2675" s="114">
        <v>0</v>
      </c>
      <c r="AX2675" s="114">
        <v>0</v>
      </c>
      <c r="AY2675" s="114">
        <v>0</v>
      </c>
      <c r="AZ2675" s="114">
        <v>0</v>
      </c>
      <c r="BA2675" s="114">
        <v>0</v>
      </c>
      <c r="BB2675" s="114">
        <v>0</v>
      </c>
      <c r="BC2675" s="114">
        <v>0</v>
      </c>
      <c r="BD2675" s="115">
        <v>0</v>
      </c>
      <c r="BE2675" s="114">
        <v>0</v>
      </c>
      <c r="BF2675" s="114">
        <v>0</v>
      </c>
      <c r="BG2675" s="114">
        <v>0</v>
      </c>
      <c r="BH2675" s="114">
        <v>0</v>
      </c>
      <c r="BI2675" s="114">
        <v>0</v>
      </c>
      <c r="BJ2675" s="114">
        <v>0</v>
      </c>
      <c r="BK2675" s="114">
        <v>0</v>
      </c>
      <c r="BL2675" s="114">
        <v>0</v>
      </c>
      <c r="BM2675" s="114">
        <v>0</v>
      </c>
      <c r="BN2675" s="114">
        <v>0</v>
      </c>
      <c r="BO2675" s="114">
        <v>0</v>
      </c>
      <c r="BP2675" s="114">
        <v>0</v>
      </c>
      <c r="BQ2675" s="114">
        <v>0</v>
      </c>
      <c r="BR2675" s="114">
        <v>0</v>
      </c>
      <c r="BS2675" s="114">
        <v>0</v>
      </c>
    </row>
    <row r="2676" spans="1:71" ht="15" x14ac:dyDescent="0.25">
      <c r="A2676" s="1" t="str">
        <f>CONCATENATE(G2676,"-",F2676,"-",H2676)</f>
        <v>999930307-Blue-Youth</v>
      </c>
      <c r="B2676" s="1" t="str">
        <f>CONCATENATE(G2676,"-",H2676)</f>
        <v>999930307-Youth</v>
      </c>
      <c r="C2676" s="36" t="s">
        <v>169</v>
      </c>
      <c r="D2676" s="36" t="s">
        <v>146</v>
      </c>
      <c r="E2676" s="36" t="s">
        <v>17</v>
      </c>
      <c r="F2676" s="36" t="s">
        <v>148</v>
      </c>
      <c r="G2676" s="128">
        <v>999930307</v>
      </c>
      <c r="H2676" s="36" t="s">
        <v>208</v>
      </c>
      <c r="I2676" s="34">
        <f>((L2676)-J2676)+T2676</f>
        <v>755</v>
      </c>
      <c r="J2676" s="34">
        <f>L2676/2</f>
        <v>0</v>
      </c>
      <c r="K2676" s="37"/>
      <c r="L2676" s="34">
        <f>SUM(N2676,O2676,P2676,Q2676,R2676,M2676)</f>
        <v>0</v>
      </c>
      <c r="M2676" s="34">
        <f>AJ2676</f>
        <v>0</v>
      </c>
      <c r="N2676" s="34">
        <f>SUM(AI2676)</f>
        <v>0</v>
      </c>
      <c r="O2676" s="34">
        <f>0</f>
        <v>0</v>
      </c>
      <c r="P2676" s="34">
        <v>0</v>
      </c>
      <c r="Q2676" s="34">
        <v>0</v>
      </c>
      <c r="R2676" s="34">
        <f>AH2676</f>
        <v>0</v>
      </c>
      <c r="S2676" s="122"/>
      <c r="T2676" s="41">
        <f>SUM(U2676,AA2676)</f>
        <v>755</v>
      </c>
      <c r="U2676" s="41">
        <f>IF(SUM(V2676:Y2676)&gt;=250, 250,SUM(V2676:Y2676))</f>
        <v>155</v>
      </c>
      <c r="V2676" s="41">
        <v>0</v>
      </c>
      <c r="W2676" s="41">
        <v>0</v>
      </c>
      <c r="X2676" s="41">
        <f>SUM(AL2676,AN2676,BO2676,BS2676)</f>
        <v>50</v>
      </c>
      <c r="Y2676" s="41">
        <f>SUM(AO2676:BN2676)</f>
        <v>105</v>
      </c>
      <c r="Z2676" s="41">
        <f>COUNTIF(AO2676:BN2676, "&gt;0")</f>
        <v>2</v>
      </c>
      <c r="AA2676" s="41">
        <f>SUM(AB2676:AF2676)</f>
        <v>600</v>
      </c>
      <c r="AB2676" s="41">
        <f>BP2676+BQ2676</f>
        <v>0</v>
      </c>
      <c r="AC2676" s="41">
        <v>0</v>
      </c>
      <c r="AD2676" s="41">
        <v>0</v>
      </c>
      <c r="AE2676" s="41">
        <f>SUM(BR2676)</f>
        <v>600</v>
      </c>
      <c r="AF2676" s="41">
        <f>SUM(AM2676)</f>
        <v>0</v>
      </c>
      <c r="AG2676" s="122"/>
      <c r="AH2676" s="36">
        <v>0</v>
      </c>
      <c r="AI2676" s="36">
        <v>0</v>
      </c>
      <c r="AJ2676" s="36">
        <v>0</v>
      </c>
      <c r="AK2676" s="37"/>
      <c r="AL2676" s="1">
        <v>0</v>
      </c>
      <c r="AM2676" s="1">
        <v>0</v>
      </c>
      <c r="AN2676" s="1">
        <v>50</v>
      </c>
      <c r="AO2676" s="1">
        <v>0</v>
      </c>
      <c r="AP2676" s="1">
        <v>0</v>
      </c>
      <c r="AQ2676" s="114">
        <v>0</v>
      </c>
      <c r="AR2676" s="1">
        <v>0</v>
      </c>
      <c r="AS2676" s="114">
        <v>60</v>
      </c>
      <c r="AT2676" s="114">
        <v>0</v>
      </c>
      <c r="AU2676" s="114">
        <v>0</v>
      </c>
      <c r="AV2676" s="114">
        <v>0</v>
      </c>
      <c r="AW2676" s="114">
        <v>0</v>
      </c>
      <c r="AX2676" s="114">
        <v>0</v>
      </c>
      <c r="AY2676" s="114">
        <v>0</v>
      </c>
      <c r="AZ2676" s="114">
        <v>0</v>
      </c>
      <c r="BA2676" s="114">
        <v>0</v>
      </c>
      <c r="BB2676" s="114">
        <v>0</v>
      </c>
      <c r="BC2676" s="114">
        <v>0</v>
      </c>
      <c r="BD2676" s="115">
        <v>0</v>
      </c>
      <c r="BE2676" s="114">
        <v>0</v>
      </c>
      <c r="BF2676" s="114">
        <v>0</v>
      </c>
      <c r="BG2676" s="114">
        <v>0</v>
      </c>
      <c r="BH2676" s="114">
        <v>45</v>
      </c>
      <c r="BI2676" s="114">
        <v>0</v>
      </c>
      <c r="BJ2676" s="114">
        <v>0</v>
      </c>
      <c r="BK2676" s="114">
        <v>0</v>
      </c>
      <c r="BL2676" s="114">
        <v>0</v>
      </c>
      <c r="BM2676" s="114">
        <v>0</v>
      </c>
      <c r="BN2676" s="114">
        <v>0</v>
      </c>
      <c r="BO2676" s="114">
        <v>0</v>
      </c>
      <c r="BP2676" s="114">
        <v>0</v>
      </c>
      <c r="BQ2676" s="114">
        <v>0</v>
      </c>
      <c r="BR2676" s="114">
        <v>600</v>
      </c>
      <c r="BS2676" s="114">
        <v>0</v>
      </c>
    </row>
    <row r="2677" spans="1:71" ht="15" x14ac:dyDescent="0.25">
      <c r="A2677" s="1" t="str">
        <f>CONCATENATE(G2677,"-",F2677,"-",H2677)</f>
        <v>999930089-Blue-Youth</v>
      </c>
      <c r="B2677" s="1" t="str">
        <f>CONCATENATE(G2677,"-",H2677)</f>
        <v>999930089-Youth</v>
      </c>
      <c r="C2677" s="36" t="s">
        <v>1939</v>
      </c>
      <c r="D2677" s="36" t="s">
        <v>653</v>
      </c>
      <c r="E2677" s="36" t="s">
        <v>17</v>
      </c>
      <c r="F2677" s="36" t="s">
        <v>148</v>
      </c>
      <c r="G2677" s="128">
        <v>999930089</v>
      </c>
      <c r="H2677" s="36" t="s">
        <v>208</v>
      </c>
      <c r="I2677" s="34">
        <f>((L2677)-J2677)+T2677</f>
        <v>735.5</v>
      </c>
      <c r="J2677" s="34">
        <f>L2677/2</f>
        <v>0</v>
      </c>
      <c r="K2677" s="37"/>
      <c r="L2677" s="34">
        <f>SUM(N2677,O2677,P2677,Q2677,R2677,M2677)</f>
        <v>0</v>
      </c>
      <c r="M2677" s="34">
        <f>AJ2677</f>
        <v>0</v>
      </c>
      <c r="N2677" s="34">
        <f>SUM(AI2677)</f>
        <v>0</v>
      </c>
      <c r="O2677" s="34">
        <f>0</f>
        <v>0</v>
      </c>
      <c r="P2677" s="34">
        <v>0</v>
      </c>
      <c r="Q2677" s="34">
        <v>0</v>
      </c>
      <c r="R2677" s="34">
        <f>AH2677</f>
        <v>0</v>
      </c>
      <c r="S2677" s="122"/>
      <c r="T2677" s="41">
        <f>SUM(U2677,AA2677)</f>
        <v>735.5</v>
      </c>
      <c r="U2677" s="41">
        <f>IF(SUM(V2677:Y2677)&gt;=250, 250,SUM(V2677:Y2677))</f>
        <v>97.5</v>
      </c>
      <c r="V2677" s="41">
        <v>0</v>
      </c>
      <c r="W2677" s="41">
        <v>0</v>
      </c>
      <c r="X2677" s="41">
        <f>SUM(AL2677,AN2677,BO2677,BS2677)</f>
        <v>37.5</v>
      </c>
      <c r="Y2677" s="41">
        <f>SUM(AO2677:BN2677)</f>
        <v>60</v>
      </c>
      <c r="Z2677" s="41">
        <f>COUNTIF(AO2677:BN2677, "&gt;0")</f>
        <v>1</v>
      </c>
      <c r="AA2677" s="41">
        <f>SUM(AB2677:AF2677)</f>
        <v>638</v>
      </c>
      <c r="AB2677" s="41">
        <f>BP2677+BQ2677</f>
        <v>300</v>
      </c>
      <c r="AC2677" s="41">
        <v>0</v>
      </c>
      <c r="AD2677" s="41">
        <v>0</v>
      </c>
      <c r="AE2677" s="41">
        <f>SUM(BR2677)</f>
        <v>338</v>
      </c>
      <c r="AF2677" s="41">
        <f>SUM(AM2677)</f>
        <v>0</v>
      </c>
      <c r="AG2677" s="122"/>
      <c r="AH2677" s="36">
        <v>0</v>
      </c>
      <c r="AI2677" s="36">
        <v>0</v>
      </c>
      <c r="AJ2677" s="36">
        <v>0</v>
      </c>
      <c r="AK2677" s="37"/>
      <c r="AL2677" s="1">
        <v>0</v>
      </c>
      <c r="AM2677" s="1">
        <v>0</v>
      </c>
      <c r="AN2677" s="1">
        <v>37.5</v>
      </c>
      <c r="AO2677" s="1">
        <v>0</v>
      </c>
      <c r="AP2677" s="1">
        <v>0</v>
      </c>
      <c r="AQ2677" s="114">
        <v>0</v>
      </c>
      <c r="AR2677" s="1">
        <v>0</v>
      </c>
      <c r="AS2677" s="114">
        <v>0</v>
      </c>
      <c r="AT2677" s="114">
        <v>0</v>
      </c>
      <c r="AU2677" s="114">
        <v>0</v>
      </c>
      <c r="AV2677" s="114">
        <v>0</v>
      </c>
      <c r="AW2677" s="114">
        <v>0</v>
      </c>
      <c r="AX2677" s="114">
        <v>0</v>
      </c>
      <c r="AY2677" s="114">
        <v>0</v>
      </c>
      <c r="AZ2677" s="114">
        <v>0</v>
      </c>
      <c r="BA2677" s="114">
        <v>0</v>
      </c>
      <c r="BB2677" s="114">
        <v>0</v>
      </c>
      <c r="BC2677" s="114">
        <v>0</v>
      </c>
      <c r="BD2677" s="115">
        <v>0</v>
      </c>
      <c r="BE2677" s="114">
        <v>0</v>
      </c>
      <c r="BF2677" s="114">
        <v>0</v>
      </c>
      <c r="BG2677" s="114">
        <v>0</v>
      </c>
      <c r="BH2677" s="114">
        <v>60</v>
      </c>
      <c r="BI2677" s="114">
        <v>0</v>
      </c>
      <c r="BJ2677" s="114">
        <v>0</v>
      </c>
      <c r="BK2677" s="114">
        <v>0</v>
      </c>
      <c r="BL2677" s="114">
        <v>0</v>
      </c>
      <c r="BM2677" s="114">
        <v>0</v>
      </c>
      <c r="BN2677" s="114">
        <v>0</v>
      </c>
      <c r="BO2677" s="114">
        <v>0</v>
      </c>
      <c r="BP2677" s="114">
        <v>300</v>
      </c>
      <c r="BQ2677" s="114">
        <v>0</v>
      </c>
      <c r="BR2677" s="114">
        <v>338</v>
      </c>
      <c r="BS2677" s="114">
        <v>0</v>
      </c>
    </row>
    <row r="2678" spans="1:71" ht="15" x14ac:dyDescent="0.25">
      <c r="A2678" s="1" t="str">
        <f>CONCATENATE(G2678,"-",F2678,"-",H2678)</f>
        <v>999929965-Blue-Youth</v>
      </c>
      <c r="B2678" s="1" t="str">
        <f>CONCATENATE(G2678,"-",H2678)</f>
        <v>999929965-Youth</v>
      </c>
      <c r="C2678" s="36" t="s">
        <v>1406</v>
      </c>
      <c r="D2678" s="36" t="s">
        <v>1362</v>
      </c>
      <c r="E2678" s="36" t="s">
        <v>17</v>
      </c>
      <c r="F2678" s="36" t="s">
        <v>148</v>
      </c>
      <c r="G2678" s="128">
        <v>999929965</v>
      </c>
      <c r="H2678" s="36" t="s">
        <v>208</v>
      </c>
      <c r="I2678" s="34">
        <f>((L2678)-J2678)+T2678</f>
        <v>666</v>
      </c>
      <c r="J2678" s="36"/>
      <c r="K2678" s="35"/>
      <c r="L2678" s="34">
        <f>SUM(N2678,O2678,P2678,Q2678,R2678,M2678)</f>
        <v>0</v>
      </c>
      <c r="M2678" s="34">
        <f>AJ2678</f>
        <v>0</v>
      </c>
      <c r="N2678" s="34">
        <f>SUM(AI2678)</f>
        <v>0</v>
      </c>
      <c r="O2678" s="34">
        <f>0</f>
        <v>0</v>
      </c>
      <c r="P2678" s="34">
        <v>0</v>
      </c>
      <c r="Q2678" s="34">
        <v>0</v>
      </c>
      <c r="R2678" s="34">
        <f>AH2678</f>
        <v>0</v>
      </c>
      <c r="S2678" s="122"/>
      <c r="T2678" s="41">
        <f>SUM(U2678,AA2678)</f>
        <v>666</v>
      </c>
      <c r="U2678" s="41">
        <f>IF(SUM(V2678:Y2678)&gt;=250, 250,SUM(V2678:Y2678))</f>
        <v>28</v>
      </c>
      <c r="V2678" s="41">
        <v>0</v>
      </c>
      <c r="W2678" s="41">
        <v>0</v>
      </c>
      <c r="X2678" s="41">
        <f>SUM(AL2678,AN2678,BO2678,BS2678)</f>
        <v>0</v>
      </c>
      <c r="Y2678" s="41">
        <f>SUM(AO2678:BN2678)</f>
        <v>28</v>
      </c>
      <c r="Z2678" s="41">
        <f>COUNTIF(AO2678:BN2678, "&gt;0")</f>
        <v>1</v>
      </c>
      <c r="AA2678" s="41">
        <f>SUM(AB2678:AF2678)</f>
        <v>638</v>
      </c>
      <c r="AB2678" s="41">
        <f>BP2678+BQ2678</f>
        <v>300</v>
      </c>
      <c r="AC2678" s="41">
        <v>0</v>
      </c>
      <c r="AD2678" s="41">
        <v>0</v>
      </c>
      <c r="AE2678" s="41">
        <f>SUM(BR2678)</f>
        <v>338</v>
      </c>
      <c r="AF2678" s="41">
        <f>SUM(AM2678)</f>
        <v>0</v>
      </c>
      <c r="AG2678" s="122"/>
      <c r="AH2678" s="36">
        <v>0</v>
      </c>
      <c r="AI2678" s="36">
        <v>0</v>
      </c>
      <c r="AJ2678" s="36">
        <v>0</v>
      </c>
      <c r="AK2678" s="121"/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14">
        <v>0</v>
      </c>
      <c r="AR2678" s="1">
        <v>0</v>
      </c>
      <c r="AS2678" s="114">
        <v>0</v>
      </c>
      <c r="AT2678" s="114">
        <v>0</v>
      </c>
      <c r="AU2678" s="114">
        <v>0</v>
      </c>
      <c r="AV2678" s="114">
        <v>0</v>
      </c>
      <c r="AW2678" s="114">
        <v>28</v>
      </c>
      <c r="AX2678" s="114">
        <v>0</v>
      </c>
      <c r="AY2678" s="114">
        <v>0</v>
      </c>
      <c r="AZ2678" s="114">
        <v>0</v>
      </c>
      <c r="BA2678" s="114">
        <v>0</v>
      </c>
      <c r="BB2678" s="114">
        <v>0</v>
      </c>
      <c r="BC2678" s="114">
        <v>0</v>
      </c>
      <c r="BD2678" s="115">
        <v>0</v>
      </c>
      <c r="BE2678" s="114">
        <v>0</v>
      </c>
      <c r="BF2678" s="114">
        <v>0</v>
      </c>
      <c r="BG2678" s="114">
        <v>0</v>
      </c>
      <c r="BH2678" s="114">
        <v>0</v>
      </c>
      <c r="BI2678" s="114">
        <v>0</v>
      </c>
      <c r="BJ2678" s="114">
        <v>0</v>
      </c>
      <c r="BK2678" s="114">
        <v>0</v>
      </c>
      <c r="BL2678" s="114">
        <v>0</v>
      </c>
      <c r="BM2678" s="114">
        <v>0</v>
      </c>
      <c r="BN2678" s="114">
        <v>0</v>
      </c>
      <c r="BO2678" s="114">
        <v>0</v>
      </c>
      <c r="BP2678" s="114">
        <v>0</v>
      </c>
      <c r="BQ2678" s="114">
        <v>300</v>
      </c>
      <c r="BR2678" s="114">
        <v>338</v>
      </c>
      <c r="BS2678" s="114">
        <v>0</v>
      </c>
    </row>
    <row r="2679" spans="1:71" ht="15" x14ac:dyDescent="0.25">
      <c r="A2679" s="1" t="str">
        <f>CONCATENATE(G2679,"-",F2679,"-",H2679)</f>
        <v>999932284-Blue-Youth</v>
      </c>
      <c r="B2679" s="1" t="str">
        <f>CONCATENATE(G2679,"-",H2679)</f>
        <v>999932284-Youth</v>
      </c>
      <c r="C2679" s="36" t="s">
        <v>1619</v>
      </c>
      <c r="D2679" s="36" t="s">
        <v>261</v>
      </c>
      <c r="E2679" s="36" t="s">
        <v>17</v>
      </c>
      <c r="F2679" s="36" t="s">
        <v>148</v>
      </c>
      <c r="G2679" s="36">
        <v>999932284</v>
      </c>
      <c r="H2679" s="36" t="s">
        <v>208</v>
      </c>
      <c r="I2679" s="34">
        <f>((L2679)-J2679)+T2679</f>
        <v>474</v>
      </c>
      <c r="J2679" s="34"/>
      <c r="K2679" s="37"/>
      <c r="L2679" s="34">
        <f>SUM(N2679,O2679,P2679,Q2679,R2679,M2679)</f>
        <v>0</v>
      </c>
      <c r="M2679" s="34">
        <f>AJ2679</f>
        <v>0</v>
      </c>
      <c r="N2679" s="34">
        <f>SUM(AI2679)</f>
        <v>0</v>
      </c>
      <c r="O2679" s="34">
        <f>0</f>
        <v>0</v>
      </c>
      <c r="P2679" s="34">
        <v>0</v>
      </c>
      <c r="Q2679" s="34">
        <v>0</v>
      </c>
      <c r="R2679" s="34">
        <f>AH2679</f>
        <v>0</v>
      </c>
      <c r="S2679" s="122"/>
      <c r="T2679" s="41">
        <f>SUM(U2679,AA2679)</f>
        <v>474</v>
      </c>
      <c r="U2679" s="41">
        <f>IF(SUM(V2679:Y2679)&gt;=250, 250,SUM(V2679:Y2679))</f>
        <v>24</v>
      </c>
      <c r="V2679" s="41">
        <v>0</v>
      </c>
      <c r="W2679" s="41">
        <v>0</v>
      </c>
      <c r="X2679" s="41">
        <f>SUM(AL2679,AN2679,BO2679,BS2679)</f>
        <v>0</v>
      </c>
      <c r="Y2679" s="41">
        <f>SUM(AO2679:BN2679)</f>
        <v>24</v>
      </c>
      <c r="Z2679" s="41">
        <f>COUNTIF(AO2679:BN2679, "&gt;0")</f>
        <v>1</v>
      </c>
      <c r="AA2679" s="41">
        <f>SUM(AB2679:AF2679)</f>
        <v>450</v>
      </c>
      <c r="AB2679" s="41">
        <f>BP2679+BQ2679</f>
        <v>0</v>
      </c>
      <c r="AC2679" s="41">
        <v>0</v>
      </c>
      <c r="AD2679" s="41">
        <v>0</v>
      </c>
      <c r="AE2679" s="41">
        <f>SUM(BR2679)</f>
        <v>450</v>
      </c>
      <c r="AF2679" s="41">
        <f>SUM(AM2679)</f>
        <v>0</v>
      </c>
      <c r="AG2679" s="122"/>
      <c r="AH2679" s="36">
        <v>0</v>
      </c>
      <c r="AI2679" s="36">
        <v>0</v>
      </c>
      <c r="AJ2679" s="36">
        <v>0</v>
      </c>
      <c r="AK2679" s="121"/>
      <c r="AL2679" s="36">
        <v>0</v>
      </c>
      <c r="AM2679" s="36">
        <v>0</v>
      </c>
      <c r="AN2679" s="36">
        <v>0</v>
      </c>
      <c r="AO2679" s="36">
        <v>0</v>
      </c>
      <c r="AP2679" s="36">
        <v>0</v>
      </c>
      <c r="AQ2679" s="36">
        <v>0</v>
      </c>
      <c r="AR2679" s="36">
        <v>0</v>
      </c>
      <c r="AS2679" s="36">
        <v>0</v>
      </c>
      <c r="AT2679" s="36">
        <v>0</v>
      </c>
      <c r="AU2679" s="36">
        <v>0</v>
      </c>
      <c r="AV2679" s="36">
        <v>0</v>
      </c>
      <c r="AW2679" s="36">
        <v>0</v>
      </c>
      <c r="AX2679" s="36">
        <v>0</v>
      </c>
      <c r="AY2679" s="36">
        <v>0</v>
      </c>
      <c r="AZ2679" s="36">
        <v>0</v>
      </c>
      <c r="BA2679" s="36">
        <v>0</v>
      </c>
      <c r="BB2679" s="36">
        <v>0</v>
      </c>
      <c r="BC2679" s="36">
        <v>0</v>
      </c>
      <c r="BD2679" s="188">
        <v>0</v>
      </c>
      <c r="BE2679" s="36">
        <v>0</v>
      </c>
      <c r="BF2679" s="36">
        <v>24</v>
      </c>
      <c r="BG2679" s="36">
        <v>0</v>
      </c>
      <c r="BH2679" s="36">
        <v>0</v>
      </c>
      <c r="BI2679" s="36">
        <v>0</v>
      </c>
      <c r="BJ2679" s="36">
        <v>0</v>
      </c>
      <c r="BK2679" s="36">
        <v>0</v>
      </c>
      <c r="BL2679" s="36">
        <v>0</v>
      </c>
      <c r="BM2679" s="36">
        <v>0</v>
      </c>
      <c r="BN2679" s="36">
        <v>0</v>
      </c>
      <c r="BO2679" s="36">
        <v>0</v>
      </c>
      <c r="BP2679" s="36">
        <v>0</v>
      </c>
      <c r="BQ2679" s="36">
        <v>0</v>
      </c>
      <c r="BR2679" s="114">
        <v>450</v>
      </c>
      <c r="BS2679" s="114">
        <v>0</v>
      </c>
    </row>
    <row r="2680" spans="1:71" ht="15" x14ac:dyDescent="0.25">
      <c r="A2680" s="1" t="str">
        <f>CONCATENATE(G2680,"-",F2680,"-",H2680)</f>
        <v>999933839-Blue-Youth</v>
      </c>
      <c r="B2680" s="1" t="str">
        <f>CONCATENATE(G2680,"-",H2680)</f>
        <v>999933839-Youth</v>
      </c>
      <c r="C2680" s="36" t="s">
        <v>2032</v>
      </c>
      <c r="D2680" s="36" t="s">
        <v>660</v>
      </c>
      <c r="E2680" s="36" t="s">
        <v>17</v>
      </c>
      <c r="F2680" s="36" t="s">
        <v>148</v>
      </c>
      <c r="G2680" s="128">
        <v>999933839</v>
      </c>
      <c r="H2680" s="36" t="s">
        <v>208</v>
      </c>
      <c r="I2680" s="34">
        <f>((L2680)-J2680)+T2680</f>
        <v>425</v>
      </c>
      <c r="J2680" s="34">
        <f>L2680/2</f>
        <v>0</v>
      </c>
      <c r="K2680" s="37"/>
      <c r="L2680" s="34">
        <f>SUM(N2680,O2680,P2680,Q2680,R2680,M2680)</f>
        <v>0</v>
      </c>
      <c r="M2680" s="34">
        <f>AJ2680</f>
        <v>0</v>
      </c>
      <c r="N2680" s="34">
        <f>SUM(AI2680)</f>
        <v>0</v>
      </c>
      <c r="O2680" s="34">
        <f>0</f>
        <v>0</v>
      </c>
      <c r="P2680" s="34">
        <v>0</v>
      </c>
      <c r="Q2680" s="34">
        <v>0</v>
      </c>
      <c r="R2680" s="34">
        <f>AH2680</f>
        <v>0</v>
      </c>
      <c r="S2680" s="122"/>
      <c r="T2680" s="41">
        <f>SUM(U2680,AA2680)</f>
        <v>425</v>
      </c>
      <c r="U2680" s="41">
        <f>IF(SUM(V2680:Y2680)&gt;=250, 250,SUM(V2680:Y2680))</f>
        <v>120</v>
      </c>
      <c r="V2680" s="41">
        <v>0</v>
      </c>
      <c r="W2680" s="41">
        <v>0</v>
      </c>
      <c r="X2680" s="41">
        <f>SUM(AL2680,AN2680,BO2680,BS2680)</f>
        <v>0</v>
      </c>
      <c r="Y2680" s="41">
        <f>SUM(AO2680:BN2680)-60</f>
        <v>120</v>
      </c>
      <c r="Z2680" s="41">
        <f>COUNTIF(AO2680:BN2680, "&gt;0")</f>
        <v>3</v>
      </c>
      <c r="AA2680" s="41">
        <f>SUM(AB2680:AF2680)</f>
        <v>305</v>
      </c>
      <c r="AB2680" s="41">
        <f>BP2680+BQ2680</f>
        <v>225</v>
      </c>
      <c r="AC2680" s="41">
        <v>0</v>
      </c>
      <c r="AD2680" s="41">
        <v>0</v>
      </c>
      <c r="AE2680" s="41">
        <f>SUM(BR2680)</f>
        <v>80</v>
      </c>
      <c r="AF2680" s="41">
        <f>SUM(AM2680)</f>
        <v>0</v>
      </c>
      <c r="AG2680" s="122"/>
      <c r="AH2680" s="36">
        <v>0</v>
      </c>
      <c r="AI2680" s="126">
        <v>0</v>
      </c>
      <c r="AJ2680" s="36">
        <v>0</v>
      </c>
      <c r="AK2680" s="37"/>
      <c r="AL2680" s="1">
        <v>0</v>
      </c>
      <c r="AM2680" s="1">
        <v>0</v>
      </c>
      <c r="AN2680" s="1">
        <v>0</v>
      </c>
      <c r="AO2680" s="1">
        <v>0</v>
      </c>
      <c r="AP2680" s="1">
        <v>60</v>
      </c>
      <c r="AQ2680" s="114">
        <v>0</v>
      </c>
      <c r="AR2680" s="1">
        <v>0</v>
      </c>
      <c r="AS2680" s="114">
        <v>0</v>
      </c>
      <c r="AT2680" s="114">
        <v>0</v>
      </c>
      <c r="AU2680" s="114">
        <v>0</v>
      </c>
      <c r="AV2680" s="114">
        <v>0</v>
      </c>
      <c r="AW2680" s="114">
        <v>0</v>
      </c>
      <c r="AX2680" s="114">
        <v>0</v>
      </c>
      <c r="AY2680" s="114">
        <v>0</v>
      </c>
      <c r="AZ2680" s="114">
        <v>0</v>
      </c>
      <c r="BA2680" s="114">
        <v>60</v>
      </c>
      <c r="BB2680" s="114">
        <v>0</v>
      </c>
      <c r="BC2680" s="114">
        <v>0</v>
      </c>
      <c r="BD2680" s="115">
        <v>60</v>
      </c>
      <c r="BE2680" s="114">
        <v>0</v>
      </c>
      <c r="BF2680" s="114">
        <v>0</v>
      </c>
      <c r="BG2680" s="114">
        <v>0</v>
      </c>
      <c r="BH2680" s="114">
        <v>0</v>
      </c>
      <c r="BI2680" s="114">
        <v>0</v>
      </c>
      <c r="BJ2680" s="114">
        <v>0</v>
      </c>
      <c r="BK2680" s="114">
        <v>0</v>
      </c>
      <c r="BL2680" s="114">
        <v>0</v>
      </c>
      <c r="BM2680" s="114">
        <v>0</v>
      </c>
      <c r="BN2680" s="114">
        <v>0</v>
      </c>
      <c r="BO2680" s="114">
        <v>0</v>
      </c>
      <c r="BP2680" s="114">
        <v>225</v>
      </c>
      <c r="BQ2680" s="114">
        <v>0</v>
      </c>
      <c r="BR2680" s="114">
        <v>80</v>
      </c>
      <c r="BS2680" s="114">
        <v>0</v>
      </c>
    </row>
    <row r="2681" spans="1:71" ht="15" x14ac:dyDescent="0.25">
      <c r="A2681" s="1" t="str">
        <f>CONCATENATE(G2681,"-",F2681,"-",H2681)</f>
        <v>999928298-Blue-Youth</v>
      </c>
      <c r="B2681" s="1" t="str">
        <f>CONCATENATE(G2681,"-",H2681)</f>
        <v>999928298-Youth</v>
      </c>
      <c r="C2681" s="36" t="s">
        <v>2227</v>
      </c>
      <c r="D2681" s="36" t="s">
        <v>2517</v>
      </c>
      <c r="E2681" s="36" t="s">
        <v>17</v>
      </c>
      <c r="F2681" s="36" t="s">
        <v>148</v>
      </c>
      <c r="G2681" s="128">
        <v>999928298</v>
      </c>
      <c r="H2681" s="36" t="s">
        <v>208</v>
      </c>
      <c r="I2681" s="34">
        <f>((L2681)-J2681)+T2681</f>
        <v>412</v>
      </c>
      <c r="J2681" s="36"/>
      <c r="K2681" s="35"/>
      <c r="L2681" s="34">
        <f>SUM(N2681,O2681,P2681,Q2681,R2681,M2681)</f>
        <v>0</v>
      </c>
      <c r="M2681" s="34">
        <f>AJ2681</f>
        <v>0</v>
      </c>
      <c r="N2681" s="34">
        <f>SUM(AI2681)</f>
        <v>0</v>
      </c>
      <c r="O2681" s="34">
        <f>0</f>
        <v>0</v>
      </c>
      <c r="P2681" s="34">
        <v>0</v>
      </c>
      <c r="Q2681" s="34">
        <v>0</v>
      </c>
      <c r="R2681" s="34">
        <f>AH2681</f>
        <v>0</v>
      </c>
      <c r="S2681" s="122"/>
      <c r="T2681" s="41">
        <f>SUM(U2681,AA2681)</f>
        <v>412</v>
      </c>
      <c r="U2681" s="41">
        <f>IF(SUM(V2681:Y2681)&gt;=250, 250,SUM(V2681:Y2681))</f>
        <v>158</v>
      </c>
      <c r="V2681" s="41">
        <v>0</v>
      </c>
      <c r="W2681" s="41">
        <v>0</v>
      </c>
      <c r="X2681" s="41">
        <f>SUM(AL2681,AN2681,BO2681,BS2681)</f>
        <v>0</v>
      </c>
      <c r="Y2681" s="41">
        <f>SUM(AO2681:BN2681)</f>
        <v>158</v>
      </c>
      <c r="Z2681" s="41">
        <f>COUNTIF(AO2681:BN2681, "&gt;0")</f>
        <v>2</v>
      </c>
      <c r="AA2681" s="41">
        <f>SUM(AB2681:AF2681)</f>
        <v>254</v>
      </c>
      <c r="AB2681" s="41">
        <f>BP2681+BQ2681</f>
        <v>0</v>
      </c>
      <c r="AC2681" s="41">
        <v>0</v>
      </c>
      <c r="AD2681" s="41">
        <v>0</v>
      </c>
      <c r="AE2681" s="41">
        <f>SUM(BR2681)</f>
        <v>254</v>
      </c>
      <c r="AF2681" s="41">
        <f>SUM(AM2681)</f>
        <v>0</v>
      </c>
      <c r="AG2681" s="122"/>
      <c r="AH2681" s="36">
        <v>0</v>
      </c>
      <c r="AI2681" s="126">
        <v>0</v>
      </c>
      <c r="AJ2681" s="36">
        <v>0</v>
      </c>
      <c r="AK2681" s="121"/>
      <c r="AL2681" s="1">
        <v>0</v>
      </c>
      <c r="AM2681" s="1">
        <v>0</v>
      </c>
      <c r="AN2681" s="1">
        <v>0</v>
      </c>
      <c r="AO2681" s="1">
        <v>0</v>
      </c>
      <c r="AP2681" s="1">
        <v>0</v>
      </c>
      <c r="AQ2681" s="114">
        <v>0</v>
      </c>
      <c r="AR2681" s="1">
        <v>0</v>
      </c>
      <c r="AS2681" s="114">
        <v>0</v>
      </c>
      <c r="AT2681" s="114">
        <v>0</v>
      </c>
      <c r="AU2681" s="114">
        <v>0</v>
      </c>
      <c r="AV2681" s="114">
        <v>0</v>
      </c>
      <c r="AW2681" s="114">
        <v>38</v>
      </c>
      <c r="AX2681" s="114">
        <v>0</v>
      </c>
      <c r="AY2681" s="114">
        <v>0</v>
      </c>
      <c r="AZ2681" s="114">
        <v>0</v>
      </c>
      <c r="BA2681" s="114">
        <v>0</v>
      </c>
      <c r="BB2681" s="114">
        <v>0</v>
      </c>
      <c r="BC2681" s="114">
        <v>0</v>
      </c>
      <c r="BD2681" s="115">
        <v>0</v>
      </c>
      <c r="BE2681" s="114">
        <v>0</v>
      </c>
      <c r="BF2681" s="114">
        <v>0</v>
      </c>
      <c r="BG2681" s="114">
        <v>0</v>
      </c>
      <c r="BH2681" s="114">
        <v>0</v>
      </c>
      <c r="BI2681" s="114">
        <v>0</v>
      </c>
      <c r="BJ2681" s="114">
        <v>0</v>
      </c>
      <c r="BK2681" s="114">
        <v>120</v>
      </c>
      <c r="BL2681" s="114">
        <v>0</v>
      </c>
      <c r="BM2681" s="114">
        <v>0</v>
      </c>
      <c r="BN2681" s="114">
        <v>0</v>
      </c>
      <c r="BO2681" s="114">
        <v>0</v>
      </c>
      <c r="BP2681" s="114">
        <v>0</v>
      </c>
      <c r="BQ2681" s="114">
        <v>0</v>
      </c>
      <c r="BR2681" s="114">
        <v>254</v>
      </c>
      <c r="BS2681" s="114">
        <v>0</v>
      </c>
    </row>
    <row r="2682" spans="1:71" ht="15" x14ac:dyDescent="0.25">
      <c r="A2682" s="1" t="str">
        <f>CONCATENATE(G2682,"-",F2682,"-",H2682)</f>
        <v>999925641-Blue-Youth</v>
      </c>
      <c r="B2682" s="1" t="str">
        <f>CONCATENATE(G2682,"-",H2682)</f>
        <v>999925641-Youth</v>
      </c>
      <c r="C2682" s="149" t="s">
        <v>1020</v>
      </c>
      <c r="D2682" s="149" t="s">
        <v>1021</v>
      </c>
      <c r="E2682" s="149" t="s">
        <v>17</v>
      </c>
      <c r="F2682" s="149" t="s">
        <v>148</v>
      </c>
      <c r="G2682" s="149">
        <v>999925641</v>
      </c>
      <c r="H2682" s="149" t="s">
        <v>208</v>
      </c>
      <c r="I2682" s="34">
        <f>((L2682)-J2682)+T2682</f>
        <v>411</v>
      </c>
      <c r="J2682" s="36"/>
      <c r="K2682" s="35"/>
      <c r="L2682" s="34">
        <f>SUM(N2682,O2682,P2682,Q2682,R2682,M2682)</f>
        <v>0</v>
      </c>
      <c r="M2682" s="34">
        <f>AJ2682</f>
        <v>0</v>
      </c>
      <c r="N2682" s="34">
        <f>SUM(AI2682)</f>
        <v>0</v>
      </c>
      <c r="O2682" s="34">
        <f>0</f>
        <v>0</v>
      </c>
      <c r="P2682" s="34">
        <v>0</v>
      </c>
      <c r="Q2682" s="34">
        <v>0</v>
      </c>
      <c r="R2682" s="34">
        <f>AH2682</f>
        <v>0</v>
      </c>
      <c r="S2682" s="122"/>
      <c r="T2682" s="41">
        <f>SUM(U2682,AA2682)</f>
        <v>411</v>
      </c>
      <c r="U2682" s="41">
        <f>IF(SUM(V2682:Y2682)&gt;=250, 250,SUM(V2682:Y2682))</f>
        <v>51</v>
      </c>
      <c r="V2682" s="41">
        <v>0</v>
      </c>
      <c r="W2682" s="41">
        <v>0</v>
      </c>
      <c r="X2682" s="41">
        <f>SUM(AL2682,AN2682,BO2682,BS2682)</f>
        <v>0</v>
      </c>
      <c r="Y2682" s="41">
        <f>SUM(AO2682:BN2682)</f>
        <v>51</v>
      </c>
      <c r="Z2682" s="41">
        <f>COUNTIF(AO2682:BN2682, "&gt;0")</f>
        <v>1</v>
      </c>
      <c r="AA2682" s="41">
        <f>SUM(AB2682:AF2682)</f>
        <v>360</v>
      </c>
      <c r="AB2682" s="41">
        <f>BP2682+BQ2682</f>
        <v>169</v>
      </c>
      <c r="AC2682" s="41">
        <v>0</v>
      </c>
      <c r="AD2682" s="41">
        <v>0</v>
      </c>
      <c r="AE2682" s="41">
        <f>SUM(BR2682)</f>
        <v>191</v>
      </c>
      <c r="AF2682" s="41">
        <f>SUM(AM2682)</f>
        <v>0</v>
      </c>
      <c r="AG2682" s="122"/>
      <c r="AH2682" s="36">
        <v>0</v>
      </c>
      <c r="AI2682" s="36">
        <v>0</v>
      </c>
      <c r="AJ2682" s="36">
        <v>0</v>
      </c>
      <c r="AK2682" s="121"/>
      <c r="AL2682" s="1">
        <v>0</v>
      </c>
      <c r="AM2682" s="1">
        <v>0</v>
      </c>
      <c r="AN2682" s="1">
        <v>0</v>
      </c>
      <c r="AO2682" s="1">
        <v>0</v>
      </c>
      <c r="AP2682" s="1">
        <v>0</v>
      </c>
      <c r="AQ2682" s="114">
        <v>0</v>
      </c>
      <c r="AR2682" s="1">
        <v>0</v>
      </c>
      <c r="AS2682" s="114">
        <v>0</v>
      </c>
      <c r="AT2682" s="114">
        <v>0</v>
      </c>
      <c r="AU2682" s="114">
        <v>0</v>
      </c>
      <c r="AV2682" s="114">
        <v>0</v>
      </c>
      <c r="AW2682" s="114">
        <v>0</v>
      </c>
      <c r="AX2682" s="114">
        <v>0</v>
      </c>
      <c r="AY2682" s="114">
        <v>0</v>
      </c>
      <c r="AZ2682" s="114">
        <v>0</v>
      </c>
      <c r="BA2682" s="114">
        <v>0</v>
      </c>
      <c r="BB2682" s="114">
        <v>0</v>
      </c>
      <c r="BC2682" s="114">
        <v>51</v>
      </c>
      <c r="BD2682" s="115">
        <v>0</v>
      </c>
      <c r="BE2682" s="114">
        <v>0</v>
      </c>
      <c r="BF2682" s="114">
        <v>0</v>
      </c>
      <c r="BG2682" s="114">
        <v>0</v>
      </c>
      <c r="BH2682" s="114">
        <v>0</v>
      </c>
      <c r="BI2682" s="114">
        <v>0</v>
      </c>
      <c r="BJ2682" s="114">
        <v>0</v>
      </c>
      <c r="BK2682" s="114">
        <v>0</v>
      </c>
      <c r="BL2682" s="114">
        <v>0</v>
      </c>
      <c r="BM2682" s="114">
        <v>0</v>
      </c>
      <c r="BN2682" s="114">
        <v>0</v>
      </c>
      <c r="BO2682" s="114">
        <v>0</v>
      </c>
      <c r="BP2682" s="114">
        <v>169</v>
      </c>
      <c r="BQ2682" s="114">
        <v>0</v>
      </c>
      <c r="BR2682" s="114">
        <v>191</v>
      </c>
      <c r="BS2682" s="114">
        <v>0</v>
      </c>
    </row>
    <row r="2683" spans="1:71" ht="15" x14ac:dyDescent="0.25">
      <c r="A2683" s="1" t="str">
        <f>CONCATENATE(G2683,"-",F2683,"-",H2683)</f>
        <v>999925657-Blue-Youth</v>
      </c>
      <c r="B2683" s="1" t="str">
        <f>CONCATENATE(G2683,"-",H2683)</f>
        <v>999925657-Youth</v>
      </c>
      <c r="C2683" s="149" t="s">
        <v>1022</v>
      </c>
      <c r="D2683" s="149" t="s">
        <v>1023</v>
      </c>
      <c r="E2683" s="149" t="s">
        <v>17</v>
      </c>
      <c r="F2683" s="149" t="s">
        <v>148</v>
      </c>
      <c r="G2683" s="149">
        <v>999925657</v>
      </c>
      <c r="H2683" s="149" t="s">
        <v>208</v>
      </c>
      <c r="I2683" s="34">
        <f>((L2683)-J2683)+T2683</f>
        <v>380</v>
      </c>
      <c r="J2683" s="36"/>
      <c r="K2683" s="35"/>
      <c r="L2683" s="34">
        <f>SUM(N2683,O2683,P2683,Q2683,R2683,M2683)</f>
        <v>0</v>
      </c>
      <c r="M2683" s="34">
        <f>AJ2683</f>
        <v>0</v>
      </c>
      <c r="N2683" s="34">
        <f>SUM(AI2683)</f>
        <v>0</v>
      </c>
      <c r="O2683" s="34">
        <f>0</f>
        <v>0</v>
      </c>
      <c r="P2683" s="34">
        <v>0</v>
      </c>
      <c r="Q2683" s="34">
        <v>0</v>
      </c>
      <c r="R2683" s="34">
        <f>AH2683</f>
        <v>0</v>
      </c>
      <c r="S2683" s="122"/>
      <c r="T2683" s="41">
        <f>SUM(U2683,AA2683)</f>
        <v>380</v>
      </c>
      <c r="U2683" s="41">
        <f>IF(SUM(V2683:Y2683)&gt;=250, 250,SUM(V2683:Y2683))</f>
        <v>68</v>
      </c>
      <c r="V2683" s="41">
        <v>0</v>
      </c>
      <c r="W2683" s="41">
        <v>0</v>
      </c>
      <c r="X2683" s="41">
        <f>SUM(AL2683,AN2683,BO2683,BS2683)</f>
        <v>0</v>
      </c>
      <c r="Y2683" s="41">
        <f>SUM(AO2683:BN2683)</f>
        <v>68</v>
      </c>
      <c r="Z2683" s="41">
        <f>COUNTIF(AO2683:BN2683, "&gt;0")</f>
        <v>1</v>
      </c>
      <c r="AA2683" s="41">
        <f>SUM(AB2683:AF2683)</f>
        <v>312</v>
      </c>
      <c r="AB2683" s="41">
        <f>BP2683+BQ2683</f>
        <v>169</v>
      </c>
      <c r="AC2683" s="41">
        <v>0</v>
      </c>
      <c r="AD2683" s="41">
        <v>0</v>
      </c>
      <c r="AE2683" s="41">
        <f>SUM(BR2683)</f>
        <v>143</v>
      </c>
      <c r="AF2683" s="41">
        <f>SUM(AM2683)</f>
        <v>0</v>
      </c>
      <c r="AG2683" s="122"/>
      <c r="AH2683" s="36">
        <v>0</v>
      </c>
      <c r="AI2683" s="126">
        <v>0</v>
      </c>
      <c r="AJ2683" s="36">
        <v>0</v>
      </c>
      <c r="AK2683" s="121"/>
      <c r="AL2683" s="1">
        <v>0</v>
      </c>
      <c r="AM2683" s="1">
        <v>0</v>
      </c>
      <c r="AN2683" s="1">
        <v>0</v>
      </c>
      <c r="AO2683" s="1">
        <v>0</v>
      </c>
      <c r="AP2683" s="1">
        <v>0</v>
      </c>
      <c r="AQ2683" s="114">
        <v>0</v>
      </c>
      <c r="AR2683" s="1">
        <v>0</v>
      </c>
      <c r="AS2683" s="114">
        <v>0</v>
      </c>
      <c r="AT2683" s="114">
        <v>0</v>
      </c>
      <c r="AU2683" s="114">
        <v>0</v>
      </c>
      <c r="AV2683" s="114">
        <v>0</v>
      </c>
      <c r="AW2683" s="114">
        <v>0</v>
      </c>
      <c r="AX2683" s="114">
        <v>0</v>
      </c>
      <c r="AY2683" s="114">
        <v>0</v>
      </c>
      <c r="AZ2683" s="114">
        <v>0</v>
      </c>
      <c r="BA2683" s="114">
        <v>0</v>
      </c>
      <c r="BB2683" s="114">
        <v>0</v>
      </c>
      <c r="BC2683" s="114">
        <v>68</v>
      </c>
      <c r="BD2683" s="115">
        <v>0</v>
      </c>
      <c r="BE2683" s="114">
        <v>0</v>
      </c>
      <c r="BF2683" s="114">
        <v>0</v>
      </c>
      <c r="BG2683" s="114">
        <v>0</v>
      </c>
      <c r="BH2683" s="114">
        <v>0</v>
      </c>
      <c r="BI2683" s="114">
        <v>0</v>
      </c>
      <c r="BJ2683" s="114">
        <v>0</v>
      </c>
      <c r="BK2683" s="114">
        <v>0</v>
      </c>
      <c r="BL2683" s="114">
        <v>0</v>
      </c>
      <c r="BM2683" s="114">
        <v>0</v>
      </c>
      <c r="BN2683" s="114">
        <v>0</v>
      </c>
      <c r="BO2683" s="114">
        <v>0</v>
      </c>
      <c r="BP2683" s="114">
        <v>169</v>
      </c>
      <c r="BQ2683" s="114">
        <v>0</v>
      </c>
      <c r="BR2683" s="114">
        <v>143</v>
      </c>
      <c r="BS2683" s="114">
        <v>0</v>
      </c>
    </row>
    <row r="2684" spans="1:71" ht="15" x14ac:dyDescent="0.25">
      <c r="A2684" s="1" t="str">
        <f>CONCATENATE(G2684,"-",F2684,"-",H2684)</f>
        <v>999929122-Blue-Youth</v>
      </c>
      <c r="B2684" s="1" t="str">
        <f>CONCATENATE(G2684,"-",H2684)</f>
        <v>999929122-Youth</v>
      </c>
      <c r="C2684" s="36" t="s">
        <v>373</v>
      </c>
      <c r="D2684" s="36" t="s">
        <v>1327</v>
      </c>
      <c r="E2684" s="36" t="s">
        <v>17</v>
      </c>
      <c r="F2684" s="36" t="s">
        <v>148</v>
      </c>
      <c r="G2684" s="128">
        <v>999929122</v>
      </c>
      <c r="H2684" s="36" t="s">
        <v>208</v>
      </c>
      <c r="I2684" s="34">
        <f>((L2684)-J2684)+T2684</f>
        <v>329</v>
      </c>
      <c r="J2684" s="36"/>
      <c r="K2684" s="35"/>
      <c r="L2684" s="34">
        <f>SUM(N2684,O2684,P2684,Q2684,R2684,M2684)</f>
        <v>40</v>
      </c>
      <c r="M2684" s="34">
        <f>AJ2684</f>
        <v>0</v>
      </c>
      <c r="N2684" s="34">
        <f>SUM(AI2684)</f>
        <v>0</v>
      </c>
      <c r="O2684" s="34">
        <f>0</f>
        <v>0</v>
      </c>
      <c r="P2684" s="34">
        <v>0</v>
      </c>
      <c r="Q2684" s="34">
        <v>0</v>
      </c>
      <c r="R2684" s="34">
        <f>AH2684</f>
        <v>40</v>
      </c>
      <c r="S2684" s="122"/>
      <c r="T2684" s="41">
        <f>SUM(U2684,AA2684)</f>
        <v>289</v>
      </c>
      <c r="U2684" s="41">
        <f>IF(SUM(V2684:Y2684)&gt;=250, 250,SUM(V2684:Y2684))</f>
        <v>120</v>
      </c>
      <c r="V2684" s="41">
        <v>0</v>
      </c>
      <c r="W2684" s="41">
        <v>0</v>
      </c>
      <c r="X2684" s="41">
        <f>SUM(AL2684,AN2684,BO2684,BS2684)</f>
        <v>0</v>
      </c>
      <c r="Y2684" s="41">
        <f>SUM(AO2684:BN2684)</f>
        <v>120</v>
      </c>
      <c r="Z2684" s="41">
        <f>COUNTIF(AO2684:BN2684, "&gt;0")</f>
        <v>1</v>
      </c>
      <c r="AA2684" s="41">
        <f>SUM(AB2684:AF2684)</f>
        <v>169</v>
      </c>
      <c r="AB2684" s="41">
        <f>BP2684+BQ2684</f>
        <v>169</v>
      </c>
      <c r="AC2684" s="41">
        <v>0</v>
      </c>
      <c r="AD2684" s="41">
        <v>0</v>
      </c>
      <c r="AE2684" s="41">
        <f>SUM(BR2684)</f>
        <v>0</v>
      </c>
      <c r="AF2684" s="41">
        <f>SUM(AM2684)</f>
        <v>0</v>
      </c>
      <c r="AG2684" s="122"/>
      <c r="AH2684" s="36">
        <v>40</v>
      </c>
      <c r="AI2684" s="36">
        <v>0</v>
      </c>
      <c r="AJ2684" s="36">
        <v>0</v>
      </c>
      <c r="AK2684" s="121"/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14">
        <v>0</v>
      </c>
      <c r="AR2684" s="1">
        <v>0</v>
      </c>
      <c r="AS2684" s="114">
        <v>0</v>
      </c>
      <c r="AT2684" s="114">
        <v>0</v>
      </c>
      <c r="AU2684" s="114">
        <v>0</v>
      </c>
      <c r="AV2684" s="114">
        <v>0</v>
      </c>
      <c r="AW2684" s="114">
        <v>120</v>
      </c>
      <c r="AX2684" s="114">
        <v>0</v>
      </c>
      <c r="AY2684" s="114">
        <v>0</v>
      </c>
      <c r="AZ2684" s="114">
        <v>0</v>
      </c>
      <c r="BA2684" s="114">
        <v>0</v>
      </c>
      <c r="BB2684" s="114">
        <v>0</v>
      </c>
      <c r="BC2684" s="114">
        <v>0</v>
      </c>
      <c r="BD2684" s="115">
        <v>0</v>
      </c>
      <c r="BE2684" s="114">
        <v>0</v>
      </c>
      <c r="BF2684" s="114">
        <v>0</v>
      </c>
      <c r="BG2684" s="114">
        <v>0</v>
      </c>
      <c r="BH2684" s="114">
        <v>0</v>
      </c>
      <c r="BI2684" s="114">
        <v>0</v>
      </c>
      <c r="BJ2684" s="114">
        <v>0</v>
      </c>
      <c r="BK2684" s="114">
        <v>0</v>
      </c>
      <c r="BL2684" s="114">
        <v>0</v>
      </c>
      <c r="BM2684" s="114">
        <v>0</v>
      </c>
      <c r="BN2684" s="114">
        <v>0</v>
      </c>
      <c r="BO2684" s="114">
        <v>0</v>
      </c>
      <c r="BP2684" s="114">
        <v>0</v>
      </c>
      <c r="BQ2684" s="114">
        <v>169</v>
      </c>
      <c r="BR2684" s="114">
        <v>0</v>
      </c>
      <c r="BS2684" s="114">
        <v>0</v>
      </c>
    </row>
    <row r="2685" spans="1:71" ht="15" x14ac:dyDescent="0.25">
      <c r="A2685" s="1" t="str">
        <f>CONCATENATE(G2685,"-",F2685,"-",H2685)</f>
        <v>999936625-Blue-Youth</v>
      </c>
      <c r="B2685" s="1" t="str">
        <f>CONCATENATE(G2685,"-",H2685)</f>
        <v>999936625-Youth</v>
      </c>
      <c r="C2685" s="36" t="s">
        <v>3567</v>
      </c>
      <c r="D2685" s="36" t="s">
        <v>1360</v>
      </c>
      <c r="E2685" s="36" t="s">
        <v>17</v>
      </c>
      <c r="F2685" s="36" t="s">
        <v>148</v>
      </c>
      <c r="G2685" s="36">
        <v>999936625</v>
      </c>
      <c r="H2685" s="36" t="s">
        <v>208</v>
      </c>
      <c r="I2685" s="34">
        <f>((L2685)-J2685)+T2685</f>
        <v>305</v>
      </c>
      <c r="J2685" s="36"/>
      <c r="K2685" s="35"/>
      <c r="L2685" s="34">
        <f>SUM(N2685,O2685,P2685,Q2685,R2685,M2685)</f>
        <v>0</v>
      </c>
      <c r="M2685" s="34">
        <f>AJ2685</f>
        <v>0</v>
      </c>
      <c r="N2685" s="34">
        <f>SUM(AI2685)</f>
        <v>0</v>
      </c>
      <c r="O2685" s="34">
        <f>0</f>
        <v>0</v>
      </c>
      <c r="P2685" s="34">
        <v>0</v>
      </c>
      <c r="Q2685" s="34">
        <v>0</v>
      </c>
      <c r="R2685" s="34">
        <f>AH2685</f>
        <v>0</v>
      </c>
      <c r="S2685" s="122"/>
      <c r="T2685" s="41">
        <f>SUM(U2685,AA2685)</f>
        <v>305</v>
      </c>
      <c r="U2685" s="41">
        <f>IF(SUM(V2685:Y2685)&gt;=250, 250,SUM(V2685:Y2685))</f>
        <v>0</v>
      </c>
      <c r="V2685" s="41">
        <v>0</v>
      </c>
      <c r="W2685" s="41">
        <v>0</v>
      </c>
      <c r="X2685" s="41">
        <f>SUM(AL2685,AN2685,BO2685,BS2685)</f>
        <v>0</v>
      </c>
      <c r="Y2685" s="41">
        <f>SUM(AO2685:BN2685)</f>
        <v>0</v>
      </c>
      <c r="Z2685" s="41">
        <f>COUNTIF(AO2685:BN2685, "&gt;0")</f>
        <v>0</v>
      </c>
      <c r="AA2685" s="41">
        <f>SUM(AB2685:AF2685)</f>
        <v>305</v>
      </c>
      <c r="AB2685" s="41">
        <f>BP2685+BQ2685</f>
        <v>225</v>
      </c>
      <c r="AC2685" s="41">
        <v>0</v>
      </c>
      <c r="AD2685" s="41">
        <v>0</v>
      </c>
      <c r="AE2685" s="41">
        <f>SUM(BR2685)</f>
        <v>80</v>
      </c>
      <c r="AF2685" s="41">
        <f>SUM(AM2685)</f>
        <v>0</v>
      </c>
      <c r="AG2685" s="122"/>
      <c r="AH2685" s="36">
        <v>0</v>
      </c>
      <c r="AI2685" s="126">
        <v>0</v>
      </c>
      <c r="AJ2685" s="36">
        <v>0</v>
      </c>
      <c r="AK2685" s="121"/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14">
        <v>0</v>
      </c>
      <c r="AR2685" s="1">
        <v>0</v>
      </c>
      <c r="AS2685" s="114">
        <v>0</v>
      </c>
      <c r="AT2685" s="114">
        <v>0</v>
      </c>
      <c r="AU2685" s="114">
        <v>0</v>
      </c>
      <c r="AV2685" s="114">
        <v>0</v>
      </c>
      <c r="AW2685" s="114">
        <v>0</v>
      </c>
      <c r="AX2685" s="114">
        <v>0</v>
      </c>
      <c r="AY2685" s="114">
        <v>0</v>
      </c>
      <c r="AZ2685" s="114">
        <v>0</v>
      </c>
      <c r="BA2685" s="114">
        <v>0</v>
      </c>
      <c r="BB2685" s="114">
        <v>0</v>
      </c>
      <c r="BC2685" s="114">
        <v>0</v>
      </c>
      <c r="BD2685" s="115">
        <v>0</v>
      </c>
      <c r="BE2685" s="114">
        <v>0</v>
      </c>
      <c r="BF2685" s="114">
        <v>0</v>
      </c>
      <c r="BG2685" s="114">
        <v>0</v>
      </c>
      <c r="BH2685" s="114">
        <v>0</v>
      </c>
      <c r="BI2685" s="114">
        <v>0</v>
      </c>
      <c r="BJ2685" s="114">
        <v>0</v>
      </c>
      <c r="BK2685" s="114">
        <v>0</v>
      </c>
      <c r="BL2685" s="114">
        <v>0</v>
      </c>
      <c r="BM2685" s="114">
        <v>0</v>
      </c>
      <c r="BN2685" s="114">
        <v>0</v>
      </c>
      <c r="BO2685" s="114">
        <v>0</v>
      </c>
      <c r="BP2685" s="114">
        <v>0</v>
      </c>
      <c r="BQ2685" s="114">
        <v>225</v>
      </c>
      <c r="BR2685" s="114">
        <v>80</v>
      </c>
      <c r="BS2685" s="114">
        <v>0</v>
      </c>
    </row>
    <row r="2686" spans="1:71" ht="15" x14ac:dyDescent="0.25">
      <c r="A2686" s="1" t="str">
        <f>CONCATENATE(G2686,"-",F2686,"-",H2686)</f>
        <v>999926131-Blue-Youth</v>
      </c>
      <c r="B2686" s="1" t="str">
        <f>CONCATENATE(G2686,"-",H2686)</f>
        <v>999926131-Youth</v>
      </c>
      <c r="C2686" s="131" t="s">
        <v>2728</v>
      </c>
      <c r="D2686" s="131" t="s">
        <v>2729</v>
      </c>
      <c r="E2686" s="131" t="s">
        <v>17</v>
      </c>
      <c r="F2686" s="131" t="s">
        <v>148</v>
      </c>
      <c r="G2686" s="150">
        <v>999926131</v>
      </c>
      <c r="H2686" s="131" t="s">
        <v>208</v>
      </c>
      <c r="I2686" s="34">
        <f>((L2686)-J2686)+T2686</f>
        <v>290</v>
      </c>
      <c r="J2686" s="34">
        <f>L2686/2</f>
        <v>0</v>
      </c>
      <c r="K2686" s="35"/>
      <c r="L2686" s="34">
        <f>SUM(N2686,O2686,P2686,Q2686,R2686,M2686)</f>
        <v>0</v>
      </c>
      <c r="M2686" s="34">
        <f>AJ2686</f>
        <v>0</v>
      </c>
      <c r="N2686" s="34">
        <f>SUM(AI2686)</f>
        <v>0</v>
      </c>
      <c r="O2686" s="34">
        <f>0</f>
        <v>0</v>
      </c>
      <c r="P2686" s="34">
        <v>0</v>
      </c>
      <c r="Q2686" s="34">
        <v>0</v>
      </c>
      <c r="R2686" s="34">
        <f>AH2686</f>
        <v>0</v>
      </c>
      <c r="S2686" s="122"/>
      <c r="T2686" s="41">
        <f>SUM(U2686,AA2686)</f>
        <v>290</v>
      </c>
      <c r="U2686" s="41">
        <f>IF(SUM(V2686:Y2686)&gt;=250, 250,SUM(V2686:Y2686))</f>
        <v>210</v>
      </c>
      <c r="V2686" s="41">
        <v>0</v>
      </c>
      <c r="W2686" s="41">
        <v>0</v>
      </c>
      <c r="X2686" s="41">
        <f>SUM(AL2686,AN2686,BO2686,BS2686)</f>
        <v>0</v>
      </c>
      <c r="Y2686" s="41">
        <f>SUM(AO2686:BN2686)</f>
        <v>210</v>
      </c>
      <c r="Z2686" s="41">
        <f>COUNTIF(AO2686:BN2686, "&gt;0")</f>
        <v>2</v>
      </c>
      <c r="AA2686" s="41">
        <f>SUM(AB2686:AF2686)</f>
        <v>80</v>
      </c>
      <c r="AB2686" s="41">
        <f>BP2686+BQ2686</f>
        <v>0</v>
      </c>
      <c r="AC2686" s="41">
        <v>0</v>
      </c>
      <c r="AD2686" s="41">
        <v>0</v>
      </c>
      <c r="AE2686" s="41">
        <f>SUM(BR2686)</f>
        <v>80</v>
      </c>
      <c r="AF2686" s="41">
        <f>SUM(AM2686)</f>
        <v>0</v>
      </c>
      <c r="AG2686" s="122"/>
      <c r="AH2686" s="36">
        <v>0</v>
      </c>
      <c r="AI2686" s="36">
        <v>0</v>
      </c>
      <c r="AJ2686" s="36">
        <v>0</v>
      </c>
      <c r="AK2686" s="121"/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14">
        <v>0</v>
      </c>
      <c r="AR2686" s="1">
        <v>0</v>
      </c>
      <c r="AS2686" s="114">
        <v>0</v>
      </c>
      <c r="AT2686" s="114">
        <v>0</v>
      </c>
      <c r="AU2686" s="114">
        <v>0</v>
      </c>
      <c r="AV2686" s="114">
        <v>0</v>
      </c>
      <c r="AW2686" s="114">
        <v>0</v>
      </c>
      <c r="AX2686" s="114">
        <v>0</v>
      </c>
      <c r="AY2686" s="114">
        <v>0</v>
      </c>
      <c r="AZ2686" s="114">
        <v>0</v>
      </c>
      <c r="BA2686" s="114">
        <v>0</v>
      </c>
      <c r="BB2686" s="114">
        <v>120</v>
      </c>
      <c r="BC2686" s="114">
        <v>0</v>
      </c>
      <c r="BD2686" s="115">
        <v>0</v>
      </c>
      <c r="BE2686" s="114">
        <v>0</v>
      </c>
      <c r="BF2686" s="114">
        <v>0</v>
      </c>
      <c r="BG2686" s="114">
        <v>0</v>
      </c>
      <c r="BH2686" s="114">
        <v>0</v>
      </c>
      <c r="BI2686" s="114">
        <v>90</v>
      </c>
      <c r="BJ2686" s="114">
        <v>0</v>
      </c>
      <c r="BK2686" s="114">
        <v>0</v>
      </c>
      <c r="BL2686" s="114">
        <v>0</v>
      </c>
      <c r="BM2686" s="114">
        <v>0</v>
      </c>
      <c r="BN2686" s="114">
        <v>0</v>
      </c>
      <c r="BO2686" s="114">
        <v>0</v>
      </c>
      <c r="BP2686" s="114">
        <v>0</v>
      </c>
      <c r="BQ2686" s="114">
        <v>0</v>
      </c>
      <c r="BR2686" s="114">
        <v>80</v>
      </c>
      <c r="BS2686" s="114">
        <v>0</v>
      </c>
    </row>
    <row r="2687" spans="1:71" ht="15" x14ac:dyDescent="0.25">
      <c r="A2687" s="1" t="str">
        <f>CONCATENATE(G2687,"-",F2687,"-",H2687)</f>
        <v>999926559-Blue-Youth</v>
      </c>
      <c r="B2687" s="1" t="str">
        <f>CONCATENATE(G2687,"-",H2687)</f>
        <v>999926559-Youth</v>
      </c>
      <c r="C2687" s="36" t="s">
        <v>451</v>
      </c>
      <c r="D2687" s="36" t="s">
        <v>285</v>
      </c>
      <c r="E2687" s="36" t="s">
        <v>17</v>
      </c>
      <c r="F2687" s="36" t="s">
        <v>148</v>
      </c>
      <c r="G2687" s="128">
        <v>999926559</v>
      </c>
      <c r="H2687" s="36" t="s">
        <v>208</v>
      </c>
      <c r="I2687" s="34">
        <f>((L2687)-J2687)+T2687</f>
        <v>287</v>
      </c>
      <c r="J2687" s="36"/>
      <c r="K2687" s="35"/>
      <c r="L2687" s="34">
        <f>SUM(N2687,O2687,P2687,Q2687,R2687,M2687)</f>
        <v>20</v>
      </c>
      <c r="M2687" s="34">
        <f>AJ2687</f>
        <v>0</v>
      </c>
      <c r="N2687" s="34">
        <f>SUM(AI2687)</f>
        <v>0</v>
      </c>
      <c r="O2687" s="34">
        <f>0</f>
        <v>0</v>
      </c>
      <c r="P2687" s="34">
        <v>0</v>
      </c>
      <c r="Q2687" s="34">
        <v>0</v>
      </c>
      <c r="R2687" s="34">
        <f>AH2687</f>
        <v>20</v>
      </c>
      <c r="S2687" s="122"/>
      <c r="T2687" s="41">
        <f>SUM(U2687,AA2687)</f>
        <v>267</v>
      </c>
      <c r="U2687" s="41">
        <f>IF(SUM(V2687:Y2687)&gt;=250, 250,SUM(V2687:Y2687))</f>
        <v>60</v>
      </c>
      <c r="V2687" s="41">
        <v>0</v>
      </c>
      <c r="W2687" s="41">
        <v>0</v>
      </c>
      <c r="X2687" s="41">
        <f>SUM(AL2687,AN2687,BO2687,BS2687)</f>
        <v>0</v>
      </c>
      <c r="Y2687" s="41">
        <f>SUM(AO2687:BN2687)</f>
        <v>60</v>
      </c>
      <c r="Z2687" s="41">
        <f>COUNTIF(AO2687:BN2687, "&gt;0")</f>
        <v>1</v>
      </c>
      <c r="AA2687" s="41">
        <f>SUM(AB2687:AF2687)</f>
        <v>207</v>
      </c>
      <c r="AB2687" s="41">
        <f>BP2687+BQ2687</f>
        <v>127</v>
      </c>
      <c r="AC2687" s="41">
        <v>0</v>
      </c>
      <c r="AD2687" s="41">
        <v>0</v>
      </c>
      <c r="AE2687" s="41">
        <f>SUM(BR2687)</f>
        <v>80</v>
      </c>
      <c r="AF2687" s="41">
        <f>SUM(AM2687)</f>
        <v>0</v>
      </c>
      <c r="AG2687" s="122"/>
      <c r="AH2687" s="36">
        <v>20</v>
      </c>
      <c r="AI2687" s="36">
        <v>0</v>
      </c>
      <c r="AJ2687" s="36">
        <v>0</v>
      </c>
      <c r="AK2687" s="121"/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14">
        <v>0</v>
      </c>
      <c r="AR2687" s="1">
        <v>0</v>
      </c>
      <c r="AS2687" s="114">
        <v>0</v>
      </c>
      <c r="AT2687" s="114">
        <v>0</v>
      </c>
      <c r="AU2687" s="114">
        <v>0</v>
      </c>
      <c r="AV2687" s="114">
        <v>0</v>
      </c>
      <c r="AW2687" s="114">
        <v>0</v>
      </c>
      <c r="AX2687" s="114">
        <v>0</v>
      </c>
      <c r="AY2687" s="114">
        <v>60</v>
      </c>
      <c r="AZ2687" s="114">
        <v>0</v>
      </c>
      <c r="BA2687" s="114">
        <v>0</v>
      </c>
      <c r="BB2687" s="114">
        <v>0</v>
      </c>
      <c r="BC2687" s="114">
        <v>0</v>
      </c>
      <c r="BD2687" s="115">
        <v>0</v>
      </c>
      <c r="BE2687" s="114">
        <v>0</v>
      </c>
      <c r="BF2687" s="114">
        <v>0</v>
      </c>
      <c r="BG2687" s="114">
        <v>0</v>
      </c>
      <c r="BH2687" s="114">
        <v>0</v>
      </c>
      <c r="BI2687" s="114">
        <v>0</v>
      </c>
      <c r="BJ2687" s="114">
        <v>0</v>
      </c>
      <c r="BK2687" s="114">
        <v>0</v>
      </c>
      <c r="BL2687" s="114">
        <v>0</v>
      </c>
      <c r="BM2687" s="114">
        <v>0</v>
      </c>
      <c r="BN2687" s="114">
        <v>0</v>
      </c>
      <c r="BO2687" s="114">
        <v>0</v>
      </c>
      <c r="BP2687" s="114">
        <v>127</v>
      </c>
      <c r="BQ2687" s="114">
        <v>0</v>
      </c>
      <c r="BR2687" s="114">
        <v>80</v>
      </c>
      <c r="BS2687" s="114">
        <v>0</v>
      </c>
    </row>
    <row r="2688" spans="1:71" ht="15" x14ac:dyDescent="0.25">
      <c r="A2688" s="1" t="str">
        <f>CONCATENATE(G2688,"-",F2688,"-",H2688)</f>
        <v>999932421-Blue-Youth</v>
      </c>
      <c r="B2688" s="1" t="str">
        <f>CONCATENATE(G2688,"-",H2688)</f>
        <v>999932421-Youth</v>
      </c>
      <c r="C2688" s="36" t="s">
        <v>160</v>
      </c>
      <c r="D2688" s="36" t="s">
        <v>484</v>
      </c>
      <c r="E2688" s="36" t="s">
        <v>17</v>
      </c>
      <c r="F2688" s="36" t="s">
        <v>148</v>
      </c>
      <c r="G2688" s="36">
        <v>999932421</v>
      </c>
      <c r="H2688" s="36" t="s">
        <v>208</v>
      </c>
      <c r="I2688" s="34">
        <f>((L2688)-J2688)+T2688</f>
        <v>276</v>
      </c>
      <c r="J2688" s="36"/>
      <c r="K2688" s="35"/>
      <c r="L2688" s="34">
        <f>SUM(N2688,O2688,P2688,Q2688,R2688,M2688)</f>
        <v>0</v>
      </c>
      <c r="M2688" s="34">
        <f>AJ2688</f>
        <v>0</v>
      </c>
      <c r="N2688" s="34">
        <f>SUM(AI2688)</f>
        <v>0</v>
      </c>
      <c r="O2688" s="34">
        <f>0</f>
        <v>0</v>
      </c>
      <c r="P2688" s="34">
        <v>0</v>
      </c>
      <c r="Q2688" s="34">
        <v>0</v>
      </c>
      <c r="R2688" s="34">
        <f>AH2688</f>
        <v>0</v>
      </c>
      <c r="S2688" s="122"/>
      <c r="T2688" s="41">
        <f>SUM(U2688,AA2688)</f>
        <v>276</v>
      </c>
      <c r="U2688" s="41">
        <f>IF(SUM(V2688:Y2688)&gt;=250, 250,SUM(V2688:Y2688))</f>
        <v>0</v>
      </c>
      <c r="V2688" s="41">
        <v>0</v>
      </c>
      <c r="W2688" s="41">
        <v>0</v>
      </c>
      <c r="X2688" s="41">
        <f>SUM(AL2688,AN2688,BO2688,BS2688)</f>
        <v>0</v>
      </c>
      <c r="Y2688" s="41">
        <f>SUM(AO2688:BN2688)</f>
        <v>0</v>
      </c>
      <c r="Z2688" s="41">
        <f>COUNTIF(AO2688:BN2688, "&gt;0")</f>
        <v>0</v>
      </c>
      <c r="AA2688" s="41">
        <f>SUM(AB2688:AF2688)</f>
        <v>276</v>
      </c>
      <c r="AB2688" s="41">
        <f>BP2688+BQ2688</f>
        <v>169</v>
      </c>
      <c r="AC2688" s="41">
        <v>0</v>
      </c>
      <c r="AD2688" s="41">
        <v>0</v>
      </c>
      <c r="AE2688" s="41">
        <f>SUM(BR2688)</f>
        <v>107</v>
      </c>
      <c r="AF2688" s="41">
        <f>SUM(AM2688)</f>
        <v>0</v>
      </c>
      <c r="AG2688" s="122"/>
      <c r="AH2688" s="36">
        <v>0</v>
      </c>
      <c r="AI2688" s="126">
        <v>0</v>
      </c>
      <c r="AJ2688" s="36">
        <v>0</v>
      </c>
      <c r="AK2688" s="121"/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14">
        <v>0</v>
      </c>
      <c r="AR2688" s="1">
        <v>0</v>
      </c>
      <c r="AS2688" s="114">
        <v>0</v>
      </c>
      <c r="AT2688" s="114">
        <v>0</v>
      </c>
      <c r="AU2688" s="114">
        <v>0</v>
      </c>
      <c r="AV2688" s="114">
        <v>0</v>
      </c>
      <c r="AW2688" s="114">
        <v>0</v>
      </c>
      <c r="AX2688" s="114">
        <v>0</v>
      </c>
      <c r="AY2688" s="114">
        <v>0</v>
      </c>
      <c r="AZ2688" s="114">
        <v>0</v>
      </c>
      <c r="BA2688" s="114">
        <v>0</v>
      </c>
      <c r="BB2688" s="114">
        <v>0</v>
      </c>
      <c r="BC2688" s="114">
        <v>0</v>
      </c>
      <c r="BD2688" s="115">
        <v>0</v>
      </c>
      <c r="BE2688" s="114">
        <v>0</v>
      </c>
      <c r="BF2688" s="114">
        <v>0</v>
      </c>
      <c r="BG2688" s="114">
        <v>0</v>
      </c>
      <c r="BH2688" s="114">
        <v>0</v>
      </c>
      <c r="BI2688" s="114">
        <v>0</v>
      </c>
      <c r="BJ2688" s="114">
        <v>0</v>
      </c>
      <c r="BK2688" s="114">
        <v>0</v>
      </c>
      <c r="BL2688" s="114">
        <v>0</v>
      </c>
      <c r="BM2688" s="114">
        <v>0</v>
      </c>
      <c r="BN2688" s="114">
        <v>0</v>
      </c>
      <c r="BO2688" s="114">
        <v>0</v>
      </c>
      <c r="BP2688" s="114">
        <v>0</v>
      </c>
      <c r="BQ2688" s="114">
        <v>169</v>
      </c>
      <c r="BR2688" s="114">
        <v>107</v>
      </c>
      <c r="BS2688" s="114">
        <v>0</v>
      </c>
    </row>
    <row r="2689" spans="1:71" ht="15" x14ac:dyDescent="0.25">
      <c r="A2689" s="1" t="str">
        <f>CONCATENATE(G2689,"-",F2689,"-",H2689)</f>
        <v>999928263-Blue-Youth</v>
      </c>
      <c r="B2689" s="1" t="str">
        <f>CONCATENATE(G2689,"-",H2689)</f>
        <v>999928263-Youth</v>
      </c>
      <c r="C2689" s="36" t="s">
        <v>429</v>
      </c>
      <c r="D2689" s="36" t="s">
        <v>1160</v>
      </c>
      <c r="E2689" s="36" t="s">
        <v>17</v>
      </c>
      <c r="F2689" s="36" t="s">
        <v>148</v>
      </c>
      <c r="G2689" s="128">
        <v>999928263</v>
      </c>
      <c r="H2689" s="36" t="s">
        <v>208</v>
      </c>
      <c r="I2689" s="34">
        <f>((L2689)-J2689)+T2689</f>
        <v>261</v>
      </c>
      <c r="J2689" s="36"/>
      <c r="K2689" s="35"/>
      <c r="L2689" s="34">
        <f>SUM(N2689,O2689,P2689,Q2689,R2689,M2689)</f>
        <v>0</v>
      </c>
      <c r="M2689" s="34">
        <f>AJ2689</f>
        <v>0</v>
      </c>
      <c r="N2689" s="34">
        <f>SUM(AI2689)</f>
        <v>0</v>
      </c>
      <c r="O2689" s="34">
        <f>0</f>
        <v>0</v>
      </c>
      <c r="P2689" s="34">
        <v>0</v>
      </c>
      <c r="Q2689" s="34">
        <v>0</v>
      </c>
      <c r="R2689" s="34">
        <f>AH2689</f>
        <v>0</v>
      </c>
      <c r="S2689" s="122"/>
      <c r="T2689" s="41">
        <f>SUM(U2689,AA2689)</f>
        <v>261</v>
      </c>
      <c r="U2689" s="41">
        <f>IF(SUM(V2689:Y2689)&gt;=250, 250,SUM(V2689:Y2689))</f>
        <v>110</v>
      </c>
      <c r="V2689" s="41">
        <v>0</v>
      </c>
      <c r="W2689" s="41">
        <v>0</v>
      </c>
      <c r="X2689" s="41">
        <f>SUM(AL2689,AN2689,BO2689,BS2689)</f>
        <v>50</v>
      </c>
      <c r="Y2689" s="41">
        <f>SUM(AO2689:BN2689)</f>
        <v>60</v>
      </c>
      <c r="Z2689" s="41">
        <f>COUNTIF(AO2689:BN2689, "&gt;0")</f>
        <v>1</v>
      </c>
      <c r="AA2689" s="41">
        <f>SUM(AB2689:AF2689)</f>
        <v>151</v>
      </c>
      <c r="AB2689" s="41">
        <f>BP2689+BQ2689</f>
        <v>71</v>
      </c>
      <c r="AC2689" s="41">
        <v>0</v>
      </c>
      <c r="AD2689" s="41">
        <v>0</v>
      </c>
      <c r="AE2689" s="41">
        <f>SUM(BR2689)</f>
        <v>80</v>
      </c>
      <c r="AF2689" s="41">
        <f>SUM(AM2689)</f>
        <v>0</v>
      </c>
      <c r="AG2689" s="122"/>
      <c r="AH2689" s="36">
        <v>0</v>
      </c>
      <c r="AI2689" s="36">
        <v>0</v>
      </c>
      <c r="AJ2689" s="36">
        <v>0</v>
      </c>
      <c r="AK2689" s="121"/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14">
        <v>0</v>
      </c>
      <c r="AR2689" s="1">
        <v>60</v>
      </c>
      <c r="AS2689" s="114">
        <v>0</v>
      </c>
      <c r="AT2689" s="114">
        <v>0</v>
      </c>
      <c r="AU2689" s="114">
        <v>0</v>
      </c>
      <c r="AV2689" s="114">
        <v>0</v>
      </c>
      <c r="AW2689" s="114">
        <v>0</v>
      </c>
      <c r="AX2689" s="114">
        <v>0</v>
      </c>
      <c r="AY2689" s="114">
        <v>0</v>
      </c>
      <c r="AZ2689" s="114">
        <v>0</v>
      </c>
      <c r="BA2689" s="114">
        <v>0</v>
      </c>
      <c r="BB2689" s="114">
        <v>0</v>
      </c>
      <c r="BC2689" s="114">
        <v>0</v>
      </c>
      <c r="BD2689" s="115">
        <v>0</v>
      </c>
      <c r="BE2689" s="114">
        <v>0</v>
      </c>
      <c r="BF2689" s="114">
        <v>0</v>
      </c>
      <c r="BG2689" s="114">
        <v>0</v>
      </c>
      <c r="BH2689" s="114">
        <v>0</v>
      </c>
      <c r="BI2689" s="114">
        <v>0</v>
      </c>
      <c r="BJ2689" s="114">
        <v>0</v>
      </c>
      <c r="BK2689" s="114">
        <v>0</v>
      </c>
      <c r="BL2689" s="114">
        <v>0</v>
      </c>
      <c r="BM2689" s="114">
        <v>0</v>
      </c>
      <c r="BN2689" s="114">
        <v>0</v>
      </c>
      <c r="BO2689" s="114">
        <v>50</v>
      </c>
      <c r="BP2689" s="114">
        <v>71</v>
      </c>
      <c r="BQ2689" s="114">
        <v>0</v>
      </c>
      <c r="BR2689" s="114">
        <v>80</v>
      </c>
      <c r="BS2689" s="114">
        <v>0</v>
      </c>
    </row>
    <row r="2690" spans="1:71" ht="15" x14ac:dyDescent="0.25">
      <c r="A2690" s="1" t="str">
        <f>CONCATENATE(G2690,"-",F2690,"-",H2690)</f>
        <v>999933150-Blue-Youth</v>
      </c>
      <c r="B2690" s="1" t="str">
        <f>CONCATENATE(G2690,"-",H2690)</f>
        <v>999933150-Youth</v>
      </c>
      <c r="C2690" s="36" t="s">
        <v>2507</v>
      </c>
      <c r="D2690" s="36" t="s">
        <v>709</v>
      </c>
      <c r="E2690" s="36" t="s">
        <v>17</v>
      </c>
      <c r="F2690" s="36" t="s">
        <v>148</v>
      </c>
      <c r="G2690" s="128">
        <v>999933150</v>
      </c>
      <c r="H2690" s="36" t="s">
        <v>208</v>
      </c>
      <c r="I2690" s="34">
        <f>((L2690)-J2690)+T2690</f>
        <v>257</v>
      </c>
      <c r="J2690" s="36"/>
      <c r="K2690" s="35"/>
      <c r="L2690" s="34">
        <f>SUM(N2690,O2690,P2690,Q2690,R2690,M2690)</f>
        <v>0</v>
      </c>
      <c r="M2690" s="34">
        <f>AJ2690</f>
        <v>0</v>
      </c>
      <c r="N2690" s="34">
        <f>SUM(AI2690)</f>
        <v>0</v>
      </c>
      <c r="O2690" s="34">
        <f>0</f>
        <v>0</v>
      </c>
      <c r="P2690" s="34">
        <v>0</v>
      </c>
      <c r="Q2690" s="34">
        <v>0</v>
      </c>
      <c r="R2690" s="34">
        <f>AH2690</f>
        <v>0</v>
      </c>
      <c r="S2690" s="122"/>
      <c r="T2690" s="41">
        <f>SUM(U2690,AA2690)</f>
        <v>257</v>
      </c>
      <c r="U2690" s="41">
        <f>IF(SUM(V2690:Y2690)&gt;=250, 250,SUM(V2690:Y2690))</f>
        <v>90</v>
      </c>
      <c r="V2690" s="41">
        <v>0</v>
      </c>
      <c r="W2690" s="41">
        <v>0</v>
      </c>
      <c r="X2690" s="41">
        <f>SUM(AL2690,AN2690,BO2690,BS2690)</f>
        <v>0</v>
      </c>
      <c r="Y2690" s="41">
        <f>SUM(AO2690:BN2690)</f>
        <v>90</v>
      </c>
      <c r="Z2690" s="41">
        <f>COUNTIF(AO2690:BN2690, "&gt;0")</f>
        <v>1</v>
      </c>
      <c r="AA2690" s="41">
        <f>SUM(AB2690:AF2690)</f>
        <v>167</v>
      </c>
      <c r="AB2690" s="41">
        <f>BP2690+BQ2690</f>
        <v>0</v>
      </c>
      <c r="AC2690" s="41">
        <v>0</v>
      </c>
      <c r="AD2690" s="41">
        <v>0</v>
      </c>
      <c r="AE2690" s="41">
        <f>SUM(BR2690)</f>
        <v>167</v>
      </c>
      <c r="AF2690" s="41">
        <f>SUM(AM2690)</f>
        <v>0</v>
      </c>
      <c r="AG2690" s="122"/>
      <c r="AH2690" s="36">
        <v>0</v>
      </c>
      <c r="AI2690" s="126">
        <v>0</v>
      </c>
      <c r="AJ2690" s="36">
        <v>0</v>
      </c>
      <c r="AK2690" s="121"/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14">
        <v>0</v>
      </c>
      <c r="AR2690" s="1">
        <v>0</v>
      </c>
      <c r="AS2690" s="114">
        <v>0</v>
      </c>
      <c r="AT2690" s="114">
        <v>0</v>
      </c>
      <c r="AU2690" s="114">
        <v>0</v>
      </c>
      <c r="AV2690" s="114">
        <v>0</v>
      </c>
      <c r="AW2690" s="114">
        <v>90</v>
      </c>
      <c r="AX2690" s="114">
        <v>0</v>
      </c>
      <c r="AY2690" s="114">
        <v>0</v>
      </c>
      <c r="AZ2690" s="114">
        <v>0</v>
      </c>
      <c r="BA2690" s="114">
        <v>0</v>
      </c>
      <c r="BB2690" s="114">
        <v>0</v>
      </c>
      <c r="BC2690" s="114">
        <v>0</v>
      </c>
      <c r="BD2690" s="115">
        <v>0</v>
      </c>
      <c r="BE2690" s="114">
        <v>0</v>
      </c>
      <c r="BF2690" s="114">
        <v>0</v>
      </c>
      <c r="BG2690" s="114">
        <v>0</v>
      </c>
      <c r="BH2690" s="114">
        <v>0</v>
      </c>
      <c r="BI2690" s="114">
        <v>0</v>
      </c>
      <c r="BJ2690" s="114">
        <v>0</v>
      </c>
      <c r="BK2690" s="114">
        <v>0</v>
      </c>
      <c r="BL2690" s="114">
        <v>0</v>
      </c>
      <c r="BM2690" s="114">
        <v>0</v>
      </c>
      <c r="BN2690" s="114">
        <v>0</v>
      </c>
      <c r="BO2690" s="114">
        <v>0</v>
      </c>
      <c r="BP2690" s="114">
        <v>0</v>
      </c>
      <c r="BQ2690" s="114">
        <v>0</v>
      </c>
      <c r="BR2690" s="114">
        <v>167</v>
      </c>
      <c r="BS2690" s="114">
        <v>0</v>
      </c>
    </row>
    <row r="2691" spans="1:71" ht="15" x14ac:dyDescent="0.25">
      <c r="A2691" s="1" t="str">
        <f>CONCATENATE(G2691,"-",F2691,"-",H2691)</f>
        <v>999931738-Blue-Youth</v>
      </c>
      <c r="B2691" s="1" t="str">
        <f>CONCATENATE(G2691,"-",H2691)</f>
        <v>999931738-Youth</v>
      </c>
      <c r="C2691" s="36" t="s">
        <v>1655</v>
      </c>
      <c r="D2691" s="36" t="s">
        <v>2514</v>
      </c>
      <c r="E2691" s="36" t="s">
        <v>17</v>
      </c>
      <c r="F2691" s="36" t="s">
        <v>148</v>
      </c>
      <c r="G2691" s="128">
        <v>999931738</v>
      </c>
      <c r="H2691" s="36" t="s">
        <v>208</v>
      </c>
      <c r="I2691" s="34">
        <f>((L2691)-J2691)+T2691</f>
        <v>213</v>
      </c>
      <c r="J2691" s="36"/>
      <c r="K2691" s="35"/>
      <c r="L2691" s="34">
        <f>SUM(N2691,O2691,P2691,Q2691,R2691,M2691)</f>
        <v>0</v>
      </c>
      <c r="M2691" s="34">
        <f>AJ2691</f>
        <v>0</v>
      </c>
      <c r="N2691" s="34">
        <f>SUM(AI2691)</f>
        <v>0</v>
      </c>
      <c r="O2691" s="34">
        <f>0</f>
        <v>0</v>
      </c>
      <c r="P2691" s="34">
        <v>0</v>
      </c>
      <c r="Q2691" s="34">
        <v>0</v>
      </c>
      <c r="R2691" s="34">
        <f>AH2691</f>
        <v>0</v>
      </c>
      <c r="S2691" s="122"/>
      <c r="T2691" s="41">
        <f>SUM(U2691,AA2691)</f>
        <v>213</v>
      </c>
      <c r="U2691" s="41">
        <f>IF(SUM(V2691:Y2691)&gt;=250, 250,SUM(V2691:Y2691))</f>
        <v>38</v>
      </c>
      <c r="V2691" s="41">
        <v>0</v>
      </c>
      <c r="W2691" s="41">
        <v>0</v>
      </c>
      <c r="X2691" s="41">
        <f>SUM(AL2691,AN2691,BO2691,BS2691)</f>
        <v>0</v>
      </c>
      <c r="Y2691" s="41">
        <f>SUM(AO2691:BN2691)</f>
        <v>38</v>
      </c>
      <c r="Z2691" s="41">
        <f>COUNTIF(AO2691:BN2691, "&gt;0")</f>
        <v>1</v>
      </c>
      <c r="AA2691" s="41">
        <f>SUM(AB2691:AF2691)</f>
        <v>175</v>
      </c>
      <c r="AB2691" s="41">
        <f>BP2691+BQ2691</f>
        <v>95</v>
      </c>
      <c r="AC2691" s="41">
        <v>0</v>
      </c>
      <c r="AD2691" s="41">
        <v>0</v>
      </c>
      <c r="AE2691" s="41">
        <f>SUM(BR2691)</f>
        <v>80</v>
      </c>
      <c r="AF2691" s="41">
        <f>SUM(AM2691)</f>
        <v>0</v>
      </c>
      <c r="AG2691" s="122"/>
      <c r="AH2691" s="36">
        <v>0</v>
      </c>
      <c r="AI2691" s="36">
        <v>0</v>
      </c>
      <c r="AJ2691" s="36">
        <v>0</v>
      </c>
      <c r="AK2691" s="121"/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14">
        <v>0</v>
      </c>
      <c r="AR2691" s="1">
        <v>0</v>
      </c>
      <c r="AS2691" s="114">
        <v>0</v>
      </c>
      <c r="AT2691" s="114">
        <v>0</v>
      </c>
      <c r="AU2691" s="114">
        <v>0</v>
      </c>
      <c r="AV2691" s="114">
        <v>0</v>
      </c>
      <c r="AW2691" s="114">
        <v>38</v>
      </c>
      <c r="AX2691" s="114">
        <v>0</v>
      </c>
      <c r="AY2691" s="114">
        <v>0</v>
      </c>
      <c r="AZ2691" s="114">
        <v>0</v>
      </c>
      <c r="BA2691" s="114">
        <v>0</v>
      </c>
      <c r="BB2691" s="114">
        <v>0</v>
      </c>
      <c r="BC2691" s="114">
        <v>0</v>
      </c>
      <c r="BD2691" s="115">
        <v>0</v>
      </c>
      <c r="BE2691" s="114">
        <v>0</v>
      </c>
      <c r="BF2691" s="114">
        <v>0</v>
      </c>
      <c r="BG2691" s="114">
        <v>0</v>
      </c>
      <c r="BH2691" s="114">
        <v>0</v>
      </c>
      <c r="BI2691" s="114">
        <v>0</v>
      </c>
      <c r="BJ2691" s="114">
        <v>0</v>
      </c>
      <c r="BK2691" s="114">
        <v>0</v>
      </c>
      <c r="BL2691" s="114">
        <v>0</v>
      </c>
      <c r="BM2691" s="114">
        <v>0</v>
      </c>
      <c r="BN2691" s="114">
        <v>0</v>
      </c>
      <c r="BO2691" s="114">
        <v>0</v>
      </c>
      <c r="BP2691" s="114">
        <v>0</v>
      </c>
      <c r="BQ2691" s="114">
        <v>95</v>
      </c>
      <c r="BR2691" s="114">
        <v>80</v>
      </c>
      <c r="BS2691" s="114">
        <v>0</v>
      </c>
    </row>
    <row r="2692" spans="1:71" ht="15" x14ac:dyDescent="0.25">
      <c r="A2692" s="1" t="str">
        <f>CONCATENATE(G2692,"-",F2692,"-",H2692)</f>
        <v>999936601-Blue-Youth</v>
      </c>
      <c r="B2692" s="1" t="str">
        <f>CONCATENATE(G2692,"-",H2692)</f>
        <v>999936601-Youth</v>
      </c>
      <c r="C2692" s="36" t="s">
        <v>169</v>
      </c>
      <c r="D2692" s="36" t="s">
        <v>1080</v>
      </c>
      <c r="E2692" s="36" t="s">
        <v>17</v>
      </c>
      <c r="F2692" s="36" t="s">
        <v>148</v>
      </c>
      <c r="G2692" s="36">
        <v>999936601</v>
      </c>
      <c r="H2692" s="36" t="s">
        <v>208</v>
      </c>
      <c r="I2692" s="34">
        <f>((L2692)-J2692)+T2692</f>
        <v>207</v>
      </c>
      <c r="J2692" s="36"/>
      <c r="K2692" s="35"/>
      <c r="L2692" s="34">
        <f>SUM(N2692,O2692,P2692,Q2692,R2692,M2692)</f>
        <v>0</v>
      </c>
      <c r="M2692" s="34">
        <f>AJ2692</f>
        <v>0</v>
      </c>
      <c r="N2692" s="34">
        <f>SUM(AI2692)</f>
        <v>0</v>
      </c>
      <c r="O2692" s="34">
        <f>0</f>
        <v>0</v>
      </c>
      <c r="P2692" s="34">
        <v>0</v>
      </c>
      <c r="Q2692" s="34">
        <v>0</v>
      </c>
      <c r="R2692" s="34">
        <f>AH2692</f>
        <v>0</v>
      </c>
      <c r="S2692" s="122"/>
      <c r="T2692" s="41">
        <f>SUM(U2692,AA2692)</f>
        <v>207</v>
      </c>
      <c r="U2692" s="41">
        <f>IF(SUM(V2692:Y2692)&gt;=250, 250,SUM(V2692:Y2692))</f>
        <v>0</v>
      </c>
      <c r="V2692" s="41">
        <v>0</v>
      </c>
      <c r="W2692" s="41">
        <v>0</v>
      </c>
      <c r="X2692" s="41">
        <f>SUM(AL2692,AN2692,BO2692,BS2692)</f>
        <v>0</v>
      </c>
      <c r="Y2692" s="41">
        <f>SUM(AO2692:BN2692)</f>
        <v>0</v>
      </c>
      <c r="Z2692" s="41">
        <f>COUNTIF(AO2692:BN2692, "&gt;0")</f>
        <v>0</v>
      </c>
      <c r="AA2692" s="41">
        <f>SUM(AB2692:AF2692)</f>
        <v>207</v>
      </c>
      <c r="AB2692" s="41">
        <f>BP2692+BQ2692</f>
        <v>127</v>
      </c>
      <c r="AC2692" s="41">
        <v>0</v>
      </c>
      <c r="AD2692" s="41">
        <v>0</v>
      </c>
      <c r="AE2692" s="41">
        <f>SUM(BR2692)</f>
        <v>80</v>
      </c>
      <c r="AF2692" s="41">
        <f>SUM(AM2692)</f>
        <v>0</v>
      </c>
      <c r="AG2692" s="122"/>
      <c r="AH2692" s="36">
        <v>0</v>
      </c>
      <c r="AI2692" s="126">
        <v>0</v>
      </c>
      <c r="AJ2692" s="36">
        <v>0</v>
      </c>
      <c r="AK2692" s="121"/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14">
        <v>0</v>
      </c>
      <c r="AR2692" s="1">
        <v>0</v>
      </c>
      <c r="AS2692" s="114">
        <v>0</v>
      </c>
      <c r="AT2692" s="114">
        <v>0</v>
      </c>
      <c r="AU2692" s="114">
        <v>0</v>
      </c>
      <c r="AV2692" s="114">
        <v>0</v>
      </c>
      <c r="AW2692" s="114">
        <v>0</v>
      </c>
      <c r="AX2692" s="114">
        <v>0</v>
      </c>
      <c r="AY2692" s="114">
        <v>0</v>
      </c>
      <c r="AZ2692" s="114">
        <v>0</v>
      </c>
      <c r="BA2692" s="114">
        <v>0</v>
      </c>
      <c r="BB2692" s="114">
        <v>0</v>
      </c>
      <c r="BC2692" s="114">
        <v>0</v>
      </c>
      <c r="BD2692" s="115">
        <v>0</v>
      </c>
      <c r="BE2692" s="114">
        <v>0</v>
      </c>
      <c r="BF2692" s="114">
        <v>0</v>
      </c>
      <c r="BG2692" s="114">
        <v>0</v>
      </c>
      <c r="BH2692" s="114">
        <v>0</v>
      </c>
      <c r="BI2692" s="114">
        <v>0</v>
      </c>
      <c r="BJ2692" s="114">
        <v>0</v>
      </c>
      <c r="BK2692" s="114">
        <v>0</v>
      </c>
      <c r="BL2692" s="114">
        <v>0</v>
      </c>
      <c r="BM2692" s="114">
        <v>0</v>
      </c>
      <c r="BN2692" s="114">
        <v>0</v>
      </c>
      <c r="BO2692" s="114">
        <v>0</v>
      </c>
      <c r="BP2692" s="114">
        <v>0</v>
      </c>
      <c r="BQ2692" s="114">
        <v>127</v>
      </c>
      <c r="BR2692" s="114">
        <v>80</v>
      </c>
      <c r="BS2692" s="114">
        <v>0</v>
      </c>
    </row>
    <row r="2693" spans="1:71" ht="15" x14ac:dyDescent="0.25">
      <c r="A2693" s="1" t="str">
        <f>CONCATENATE(G2693,"-",F2693,"-",H2693)</f>
        <v>999933296-Blue-Youth</v>
      </c>
      <c r="B2693" s="1" t="str">
        <f>CONCATENATE(G2693,"-",H2693)</f>
        <v>999933296-Youth</v>
      </c>
      <c r="C2693" s="36" t="s">
        <v>2508</v>
      </c>
      <c r="D2693" s="36" t="s">
        <v>779</v>
      </c>
      <c r="E2693" s="36" t="s">
        <v>17</v>
      </c>
      <c r="F2693" s="36" t="s">
        <v>148</v>
      </c>
      <c r="G2693" s="128">
        <v>999933296</v>
      </c>
      <c r="H2693" s="36" t="s">
        <v>208</v>
      </c>
      <c r="I2693" s="34">
        <f>((L2693)-J2693)+T2693</f>
        <v>158</v>
      </c>
      <c r="J2693" s="36"/>
      <c r="K2693" s="35"/>
      <c r="L2693" s="34">
        <f>SUM(N2693,O2693,P2693,Q2693,R2693,M2693)</f>
        <v>0</v>
      </c>
      <c r="M2693" s="34">
        <f>AJ2693</f>
        <v>0</v>
      </c>
      <c r="N2693" s="34">
        <f>SUM(AI2693)</f>
        <v>0</v>
      </c>
      <c r="O2693" s="34">
        <f>0</f>
        <v>0</v>
      </c>
      <c r="P2693" s="34">
        <v>0</v>
      </c>
      <c r="Q2693" s="34">
        <v>0</v>
      </c>
      <c r="R2693" s="34">
        <f>AH2693</f>
        <v>0</v>
      </c>
      <c r="S2693" s="122"/>
      <c r="T2693" s="41">
        <f>SUM(U2693,AA2693)</f>
        <v>158</v>
      </c>
      <c r="U2693" s="41">
        <f>IF(SUM(V2693:Y2693)&gt;=250, 250,SUM(V2693:Y2693))</f>
        <v>51</v>
      </c>
      <c r="V2693" s="41">
        <v>0</v>
      </c>
      <c r="W2693" s="41">
        <v>0</v>
      </c>
      <c r="X2693" s="41">
        <f>SUM(AL2693,AN2693,BO2693,BS2693)</f>
        <v>0</v>
      </c>
      <c r="Y2693" s="41">
        <f>SUM(AO2693:BN2693)</f>
        <v>51</v>
      </c>
      <c r="Z2693" s="41">
        <f>COUNTIF(AO2693:BN2693, "&gt;0")</f>
        <v>1</v>
      </c>
      <c r="AA2693" s="41">
        <f>SUM(AB2693:AF2693)</f>
        <v>107</v>
      </c>
      <c r="AB2693" s="41">
        <f>BP2693+BQ2693</f>
        <v>0</v>
      </c>
      <c r="AC2693" s="41">
        <v>0</v>
      </c>
      <c r="AD2693" s="41">
        <v>0</v>
      </c>
      <c r="AE2693" s="41">
        <f>SUM(BR2693)</f>
        <v>107</v>
      </c>
      <c r="AF2693" s="41">
        <f>SUM(AM2693)</f>
        <v>0</v>
      </c>
      <c r="AG2693" s="122"/>
      <c r="AH2693" s="36">
        <v>0</v>
      </c>
      <c r="AI2693" s="126">
        <v>0</v>
      </c>
      <c r="AJ2693" s="36">
        <v>0</v>
      </c>
      <c r="AK2693" s="121"/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  <c r="AQ2693" s="114">
        <v>0</v>
      </c>
      <c r="AR2693" s="1">
        <v>0</v>
      </c>
      <c r="AS2693" s="114">
        <v>0</v>
      </c>
      <c r="AT2693" s="114">
        <v>0</v>
      </c>
      <c r="AU2693" s="114">
        <v>0</v>
      </c>
      <c r="AV2693" s="114">
        <v>0</v>
      </c>
      <c r="AW2693" s="114">
        <v>51</v>
      </c>
      <c r="AX2693" s="114">
        <v>0</v>
      </c>
      <c r="AY2693" s="114">
        <v>0</v>
      </c>
      <c r="AZ2693" s="114">
        <v>0</v>
      </c>
      <c r="BA2693" s="114">
        <v>0</v>
      </c>
      <c r="BB2693" s="114">
        <v>0</v>
      </c>
      <c r="BC2693" s="114">
        <v>0</v>
      </c>
      <c r="BD2693" s="115">
        <v>0</v>
      </c>
      <c r="BE2693" s="114">
        <v>0</v>
      </c>
      <c r="BF2693" s="114">
        <v>0</v>
      </c>
      <c r="BG2693" s="114">
        <v>0</v>
      </c>
      <c r="BH2693" s="114">
        <v>0</v>
      </c>
      <c r="BI2693" s="114">
        <v>0</v>
      </c>
      <c r="BJ2693" s="114">
        <v>0</v>
      </c>
      <c r="BK2693" s="114">
        <v>0</v>
      </c>
      <c r="BL2693" s="114">
        <v>0</v>
      </c>
      <c r="BM2693" s="114">
        <v>0</v>
      </c>
      <c r="BN2693" s="114">
        <v>0</v>
      </c>
      <c r="BO2693" s="114">
        <v>0</v>
      </c>
      <c r="BP2693" s="114">
        <v>0</v>
      </c>
      <c r="BQ2693" s="114">
        <v>0</v>
      </c>
      <c r="BR2693" s="114">
        <v>107</v>
      </c>
      <c r="BS2693" s="114">
        <v>0</v>
      </c>
    </row>
    <row r="2694" spans="1:71" ht="15" x14ac:dyDescent="0.25">
      <c r="A2694" s="1" t="str">
        <f>CONCATENATE(G2694,"-",F2694,"-",H2694)</f>
        <v>999926129-Blue-Youth</v>
      </c>
      <c r="B2694" s="1" t="str">
        <f>CONCATENATE(G2694,"-",H2694)</f>
        <v>999926129-Youth</v>
      </c>
      <c r="C2694" s="36" t="s">
        <v>2158</v>
      </c>
      <c r="D2694" s="36" t="s">
        <v>657</v>
      </c>
      <c r="E2694" s="36" t="s">
        <v>17</v>
      </c>
      <c r="F2694" s="36" t="s">
        <v>148</v>
      </c>
      <c r="G2694" s="128">
        <v>999926129</v>
      </c>
      <c r="H2694" s="36" t="s">
        <v>208</v>
      </c>
      <c r="I2694" s="34">
        <f>((L2694)-J2694)+T2694</f>
        <v>150</v>
      </c>
      <c r="J2694" s="36"/>
      <c r="K2694" s="37"/>
      <c r="L2694" s="34">
        <f>SUM(N2694,O2694,P2694,Q2694,R2694,M2694)</f>
        <v>0</v>
      </c>
      <c r="M2694" s="34">
        <f>AJ2694</f>
        <v>0</v>
      </c>
      <c r="N2694" s="34">
        <f>SUM(AI2694)</f>
        <v>0</v>
      </c>
      <c r="O2694" s="34">
        <f>0</f>
        <v>0</v>
      </c>
      <c r="P2694" s="34">
        <v>0</v>
      </c>
      <c r="Q2694" s="34">
        <v>0</v>
      </c>
      <c r="R2694" s="34">
        <f>AH2694</f>
        <v>0</v>
      </c>
      <c r="S2694" s="122"/>
      <c r="T2694" s="41">
        <f>SUM(U2694,AA2694)</f>
        <v>150</v>
      </c>
      <c r="U2694" s="41">
        <f>IF(SUM(V2694:Y2694)&gt;=250, 250,SUM(V2694:Y2694))</f>
        <v>150</v>
      </c>
      <c r="V2694" s="41">
        <v>0</v>
      </c>
      <c r="W2694" s="41">
        <v>0</v>
      </c>
      <c r="X2694" s="41">
        <f>SUM(AL2694,AN2694,BO2694,BS2694)</f>
        <v>0</v>
      </c>
      <c r="Y2694" s="41">
        <f>SUM(AO2694:BN2694)</f>
        <v>150</v>
      </c>
      <c r="Z2694" s="41">
        <f>COUNTIF(AO2694:BN2694, "&gt;0")</f>
        <v>2</v>
      </c>
      <c r="AA2694" s="41">
        <f>SUM(AB2694:AF2694)</f>
        <v>0</v>
      </c>
      <c r="AB2694" s="41">
        <f>BP2694+BQ2694</f>
        <v>0</v>
      </c>
      <c r="AC2694" s="41">
        <v>0</v>
      </c>
      <c r="AD2694" s="41">
        <v>0</v>
      </c>
      <c r="AE2694" s="41">
        <f>SUM(BR2694)</f>
        <v>0</v>
      </c>
      <c r="AF2694" s="41">
        <f>SUM(AM2694)</f>
        <v>0</v>
      </c>
      <c r="AG2694" s="122"/>
      <c r="AH2694" s="36">
        <v>0</v>
      </c>
      <c r="AI2694" s="36">
        <v>0</v>
      </c>
      <c r="AJ2694" s="36">
        <v>0</v>
      </c>
      <c r="AK2694" s="37">
        <v>0</v>
      </c>
      <c r="AL2694" s="36">
        <v>0</v>
      </c>
      <c r="AM2694" s="36">
        <v>0</v>
      </c>
      <c r="AN2694" s="36">
        <v>0</v>
      </c>
      <c r="AO2694" s="36">
        <v>0</v>
      </c>
      <c r="AP2694" s="36">
        <v>0</v>
      </c>
      <c r="AQ2694" s="114">
        <v>60</v>
      </c>
      <c r="AR2694" s="1">
        <v>0</v>
      </c>
      <c r="AS2694" s="114">
        <v>0</v>
      </c>
      <c r="AT2694" s="114">
        <v>0</v>
      </c>
      <c r="AU2694" s="114">
        <v>0</v>
      </c>
      <c r="AV2694" s="114">
        <v>0</v>
      </c>
      <c r="AW2694" s="114">
        <v>0</v>
      </c>
      <c r="AX2694" s="114">
        <v>0</v>
      </c>
      <c r="AY2694" s="114">
        <v>0</v>
      </c>
      <c r="AZ2694" s="114">
        <v>0</v>
      </c>
      <c r="BA2694" s="114">
        <v>0</v>
      </c>
      <c r="BB2694" s="114">
        <v>0</v>
      </c>
      <c r="BC2694" s="114">
        <v>0</v>
      </c>
      <c r="BD2694" s="115">
        <v>0</v>
      </c>
      <c r="BE2694" s="114">
        <v>0</v>
      </c>
      <c r="BF2694" s="114">
        <v>0</v>
      </c>
      <c r="BG2694" s="114">
        <v>0</v>
      </c>
      <c r="BH2694" s="114">
        <v>0</v>
      </c>
      <c r="BI2694" s="114">
        <v>0</v>
      </c>
      <c r="BJ2694" s="114">
        <v>0</v>
      </c>
      <c r="BK2694" s="114">
        <v>90</v>
      </c>
      <c r="BL2694" s="114">
        <v>0</v>
      </c>
      <c r="BM2694" s="114">
        <v>0</v>
      </c>
      <c r="BN2694" s="114">
        <v>0</v>
      </c>
      <c r="BO2694" s="114">
        <v>0</v>
      </c>
      <c r="BP2694" s="114">
        <v>0</v>
      </c>
      <c r="BQ2694" s="114">
        <v>0</v>
      </c>
      <c r="BR2694" s="114">
        <v>0</v>
      </c>
      <c r="BS2694" s="114">
        <v>0</v>
      </c>
    </row>
    <row r="2695" spans="1:71" ht="15" x14ac:dyDescent="0.25">
      <c r="A2695" s="1" t="str">
        <f>CONCATENATE(G2695,"-",F2695,"-",H2695)</f>
        <v>999927813-Blue-Youth</v>
      </c>
      <c r="B2695" s="1" t="str">
        <f>CONCATENATE(G2695,"-",H2695)</f>
        <v>999927813-Youth</v>
      </c>
      <c r="C2695" s="149" t="s">
        <v>1136</v>
      </c>
      <c r="D2695" s="149" t="s">
        <v>1137</v>
      </c>
      <c r="E2695" s="149" t="s">
        <v>17</v>
      </c>
      <c r="F2695" s="149" t="s">
        <v>148</v>
      </c>
      <c r="G2695" s="149">
        <v>999927813</v>
      </c>
      <c r="H2695" s="149" t="s">
        <v>208</v>
      </c>
      <c r="I2695" s="34">
        <f>((L2695)-J2695)+T2695</f>
        <v>148</v>
      </c>
      <c r="J2695" s="36"/>
      <c r="K2695" s="35"/>
      <c r="L2695" s="34">
        <f>SUM(N2695,O2695,P2695,Q2695,R2695,M2695)</f>
        <v>0</v>
      </c>
      <c r="M2695" s="34">
        <f>AJ2695</f>
        <v>0</v>
      </c>
      <c r="N2695" s="34">
        <f>SUM(AI2695)</f>
        <v>0</v>
      </c>
      <c r="O2695" s="34">
        <f>0</f>
        <v>0</v>
      </c>
      <c r="P2695" s="34">
        <v>0</v>
      </c>
      <c r="Q2695" s="34">
        <v>0</v>
      </c>
      <c r="R2695" s="34">
        <f>AH2695</f>
        <v>0</v>
      </c>
      <c r="S2695" s="122"/>
      <c r="T2695" s="41">
        <f>SUM(U2695,AA2695)</f>
        <v>148</v>
      </c>
      <c r="U2695" s="41">
        <f>IF(SUM(V2695:Y2695)&gt;=250, 250,SUM(V2695:Y2695))</f>
        <v>68</v>
      </c>
      <c r="V2695" s="41">
        <v>0</v>
      </c>
      <c r="W2695" s="41">
        <v>0</v>
      </c>
      <c r="X2695" s="41">
        <f>SUM(AL2695,AN2695,BO2695,BS2695)</f>
        <v>0</v>
      </c>
      <c r="Y2695" s="41">
        <f>SUM(AO2695:BN2695)</f>
        <v>68</v>
      </c>
      <c r="Z2695" s="41">
        <f>COUNTIF(AO2695:BN2695, "&gt;0")</f>
        <v>1</v>
      </c>
      <c r="AA2695" s="41">
        <f>SUM(AB2695:AF2695)</f>
        <v>80</v>
      </c>
      <c r="AB2695" s="41">
        <f>BP2695+BQ2695</f>
        <v>0</v>
      </c>
      <c r="AC2695" s="41">
        <v>0</v>
      </c>
      <c r="AD2695" s="41">
        <v>0</v>
      </c>
      <c r="AE2695" s="41">
        <f>SUM(BR2695)</f>
        <v>80</v>
      </c>
      <c r="AF2695" s="41">
        <f>SUM(AM2695)</f>
        <v>0</v>
      </c>
      <c r="AG2695" s="122"/>
      <c r="AH2695" s="36">
        <v>0</v>
      </c>
      <c r="AI2695" s="126">
        <v>0</v>
      </c>
      <c r="AJ2695" s="36">
        <v>0</v>
      </c>
      <c r="AK2695" s="121"/>
      <c r="AL2695" s="1">
        <v>0</v>
      </c>
      <c r="AM2695" s="1">
        <v>0</v>
      </c>
      <c r="AN2695" s="1">
        <v>0</v>
      </c>
      <c r="AO2695" s="1">
        <v>0</v>
      </c>
      <c r="AP2695" s="1">
        <v>0</v>
      </c>
      <c r="AQ2695" s="114">
        <v>0</v>
      </c>
      <c r="AR2695" s="1">
        <v>0</v>
      </c>
      <c r="AS2695" s="114">
        <v>0</v>
      </c>
      <c r="AT2695" s="114">
        <v>0</v>
      </c>
      <c r="AU2695" s="114">
        <v>0</v>
      </c>
      <c r="AV2695" s="114">
        <v>0</v>
      </c>
      <c r="AW2695" s="114">
        <v>0</v>
      </c>
      <c r="AX2695" s="114">
        <v>0</v>
      </c>
      <c r="AY2695" s="114">
        <v>0</v>
      </c>
      <c r="AZ2695" s="114">
        <v>0</v>
      </c>
      <c r="BA2695" s="114">
        <v>0</v>
      </c>
      <c r="BB2695" s="114">
        <v>0</v>
      </c>
      <c r="BC2695" s="114">
        <v>68</v>
      </c>
      <c r="BD2695" s="115">
        <v>0</v>
      </c>
      <c r="BE2695" s="114">
        <v>0</v>
      </c>
      <c r="BF2695" s="114">
        <v>0</v>
      </c>
      <c r="BG2695" s="114">
        <v>0</v>
      </c>
      <c r="BH2695" s="114">
        <v>0</v>
      </c>
      <c r="BI2695" s="114">
        <v>0</v>
      </c>
      <c r="BJ2695" s="114">
        <v>0</v>
      </c>
      <c r="BK2695" s="114">
        <v>0</v>
      </c>
      <c r="BL2695" s="114">
        <v>0</v>
      </c>
      <c r="BM2695" s="114">
        <v>0</v>
      </c>
      <c r="BN2695" s="114">
        <v>0</v>
      </c>
      <c r="BO2695" s="114">
        <v>0</v>
      </c>
      <c r="BP2695" s="114">
        <v>0</v>
      </c>
      <c r="BQ2695" s="114">
        <v>0</v>
      </c>
      <c r="BR2695" s="114">
        <v>80</v>
      </c>
      <c r="BS2695" s="114">
        <v>0</v>
      </c>
    </row>
    <row r="2696" spans="1:71" ht="15" x14ac:dyDescent="0.25">
      <c r="A2696" s="1" t="str">
        <f>CONCATENATE(G2696,"-",F2696,"-",H2696)</f>
        <v>999925614-Blue-Youth</v>
      </c>
      <c r="B2696" s="1" t="str">
        <f>CONCATENATE(G2696,"-",H2696)</f>
        <v>999925614-Youth</v>
      </c>
      <c r="C2696" s="36" t="s">
        <v>1019</v>
      </c>
      <c r="D2696" s="36" t="s">
        <v>1822</v>
      </c>
      <c r="E2696" s="36" t="s">
        <v>17</v>
      </c>
      <c r="F2696" s="36" t="s">
        <v>148</v>
      </c>
      <c r="G2696" s="128">
        <v>999925614</v>
      </c>
      <c r="H2696" s="36" t="s">
        <v>208</v>
      </c>
      <c r="I2696" s="34">
        <f>((L2696)-J2696)+T2696</f>
        <v>144</v>
      </c>
      <c r="J2696" s="34">
        <f>L2696/2</f>
        <v>0</v>
      </c>
      <c r="K2696" s="37"/>
      <c r="L2696" s="34">
        <f>SUM(N2696,O2696,P2696,Q2696,R2696,M2696)</f>
        <v>0</v>
      </c>
      <c r="M2696" s="34">
        <f>AJ2696</f>
        <v>0</v>
      </c>
      <c r="N2696" s="34">
        <f>SUM(AI2696)</f>
        <v>0</v>
      </c>
      <c r="O2696" s="34">
        <f>0</f>
        <v>0</v>
      </c>
      <c r="P2696" s="34">
        <v>0</v>
      </c>
      <c r="Q2696" s="34">
        <v>0</v>
      </c>
      <c r="R2696" s="34">
        <f>AH2696</f>
        <v>0</v>
      </c>
      <c r="S2696" s="122"/>
      <c r="T2696" s="41">
        <f>SUM(U2696,AA2696)</f>
        <v>144</v>
      </c>
      <c r="U2696" s="41">
        <f>IF(SUM(V2696:Y2696)&gt;=250, 250,SUM(V2696:Y2696))</f>
        <v>144</v>
      </c>
      <c r="V2696" s="41">
        <v>0</v>
      </c>
      <c r="W2696" s="41">
        <v>0</v>
      </c>
      <c r="X2696" s="41">
        <f>SUM(AL2696,AN2696,BO2696,BS2696)</f>
        <v>50</v>
      </c>
      <c r="Y2696" s="41">
        <f>SUM(AO2696:BN2696)</f>
        <v>94</v>
      </c>
      <c r="Z2696" s="41">
        <f>COUNTIF(AO2696:BN2696, "&gt;0")</f>
        <v>2</v>
      </c>
      <c r="AA2696" s="41">
        <f>SUM(AB2696:AF2696)</f>
        <v>0</v>
      </c>
      <c r="AB2696" s="41">
        <f>BP2696+BQ2696</f>
        <v>0</v>
      </c>
      <c r="AC2696" s="41">
        <v>0</v>
      </c>
      <c r="AD2696" s="41">
        <v>0</v>
      </c>
      <c r="AE2696" s="41">
        <f>SUM(BR2696)</f>
        <v>0</v>
      </c>
      <c r="AF2696" s="41">
        <f>SUM(AM2696)</f>
        <v>0</v>
      </c>
      <c r="AG2696" s="122"/>
      <c r="AH2696" s="36">
        <v>0</v>
      </c>
      <c r="AI2696" s="126">
        <v>0</v>
      </c>
      <c r="AJ2696" s="36">
        <v>0</v>
      </c>
      <c r="AK2696" s="121"/>
      <c r="AL2696" s="1">
        <v>50</v>
      </c>
      <c r="AM2696" s="1">
        <v>0</v>
      </c>
      <c r="AN2696" s="1">
        <v>0</v>
      </c>
      <c r="AO2696" s="1">
        <v>60</v>
      </c>
      <c r="AP2696" s="1">
        <v>0</v>
      </c>
      <c r="AQ2696" s="114">
        <v>0</v>
      </c>
      <c r="AR2696" s="1">
        <v>0</v>
      </c>
      <c r="AS2696" s="114">
        <v>0</v>
      </c>
      <c r="AT2696" s="114">
        <v>0</v>
      </c>
      <c r="AU2696" s="114">
        <v>0</v>
      </c>
      <c r="AV2696" s="114">
        <v>34</v>
      </c>
      <c r="AW2696" s="114">
        <v>0</v>
      </c>
      <c r="AX2696" s="114">
        <v>0</v>
      </c>
      <c r="AY2696" s="114">
        <v>0</v>
      </c>
      <c r="AZ2696" s="114">
        <v>0</v>
      </c>
      <c r="BA2696" s="114">
        <v>0</v>
      </c>
      <c r="BB2696" s="114">
        <v>0</v>
      </c>
      <c r="BC2696" s="114">
        <v>0</v>
      </c>
      <c r="BD2696" s="115">
        <v>0</v>
      </c>
      <c r="BE2696" s="114">
        <v>0</v>
      </c>
      <c r="BF2696" s="114">
        <v>0</v>
      </c>
      <c r="BG2696" s="114">
        <v>0</v>
      </c>
      <c r="BH2696" s="114">
        <v>0</v>
      </c>
      <c r="BI2696" s="114">
        <v>0</v>
      </c>
      <c r="BJ2696" s="114">
        <v>0</v>
      </c>
      <c r="BK2696" s="114">
        <v>0</v>
      </c>
      <c r="BL2696" s="114">
        <v>0</v>
      </c>
      <c r="BM2696" s="114">
        <v>0</v>
      </c>
      <c r="BN2696" s="114">
        <v>0</v>
      </c>
      <c r="BO2696" s="114">
        <v>0</v>
      </c>
      <c r="BP2696" s="114">
        <v>0</v>
      </c>
      <c r="BQ2696" s="114">
        <v>0</v>
      </c>
      <c r="BR2696" s="114">
        <v>0</v>
      </c>
      <c r="BS2696" s="114">
        <v>0</v>
      </c>
    </row>
    <row r="2697" spans="1:71" ht="15" x14ac:dyDescent="0.25">
      <c r="A2697" s="1" t="str">
        <f>CONCATENATE(G2697,"-",F2697,"-",H2697)</f>
        <v>999929808-Blue-Youth</v>
      </c>
      <c r="B2697" s="1" t="str">
        <f>CONCATENATE(G2697,"-",H2697)</f>
        <v>999929808-Youth</v>
      </c>
      <c r="C2697" s="36" t="s">
        <v>180</v>
      </c>
      <c r="D2697" s="36" t="s">
        <v>1823</v>
      </c>
      <c r="E2697" s="36" t="s">
        <v>17</v>
      </c>
      <c r="F2697" s="36" t="s">
        <v>148</v>
      </c>
      <c r="G2697" s="128">
        <v>999929808</v>
      </c>
      <c r="H2697" s="36" t="s">
        <v>208</v>
      </c>
      <c r="I2697" s="34">
        <f>((L2697)-J2697)+T2697</f>
        <v>127.5</v>
      </c>
      <c r="J2697" s="34">
        <f>L2697/2</f>
        <v>0</v>
      </c>
      <c r="K2697" s="37"/>
      <c r="L2697" s="34">
        <f>SUM(N2697,O2697,P2697,Q2697,R2697,M2697)</f>
        <v>0</v>
      </c>
      <c r="M2697" s="34">
        <f>AJ2697</f>
        <v>0</v>
      </c>
      <c r="N2697" s="34">
        <f>SUM(AI2697)</f>
        <v>0</v>
      </c>
      <c r="O2697" s="34">
        <f>0</f>
        <v>0</v>
      </c>
      <c r="P2697" s="34">
        <v>0</v>
      </c>
      <c r="Q2697" s="34">
        <v>0</v>
      </c>
      <c r="R2697" s="34">
        <f>AH2697</f>
        <v>0</v>
      </c>
      <c r="S2697" s="122"/>
      <c r="T2697" s="41">
        <f>SUM(U2697,AA2697)</f>
        <v>127.5</v>
      </c>
      <c r="U2697" s="41">
        <f>IF(SUM(V2697:Y2697)&gt;=250, 250,SUM(V2697:Y2697))</f>
        <v>127.5</v>
      </c>
      <c r="V2697" s="41">
        <v>0</v>
      </c>
      <c r="W2697" s="41">
        <v>0</v>
      </c>
      <c r="X2697" s="41">
        <f>SUM(AL2697,AN2697,BO2697,BS2697)</f>
        <v>37.5</v>
      </c>
      <c r="Y2697" s="41">
        <f>SUM(AO2697:BN2697)</f>
        <v>90</v>
      </c>
      <c r="Z2697" s="41">
        <f>COUNTIF(AO2697:BN2697, "&gt;0")</f>
        <v>1</v>
      </c>
      <c r="AA2697" s="41">
        <f>SUM(AB2697:AF2697)</f>
        <v>0</v>
      </c>
      <c r="AB2697" s="41">
        <f>BP2697+BQ2697</f>
        <v>0</v>
      </c>
      <c r="AC2697" s="41">
        <v>0</v>
      </c>
      <c r="AD2697" s="41">
        <v>0</v>
      </c>
      <c r="AE2697" s="41">
        <f>SUM(BR2697)</f>
        <v>0</v>
      </c>
      <c r="AF2697" s="41">
        <f>SUM(AM2697)</f>
        <v>0</v>
      </c>
      <c r="AG2697" s="122"/>
      <c r="AH2697" s="36">
        <v>0</v>
      </c>
      <c r="AI2697" s="36">
        <v>0</v>
      </c>
      <c r="AJ2697" s="36">
        <v>0</v>
      </c>
      <c r="AK2697" s="121"/>
      <c r="AL2697" s="1">
        <v>37.5</v>
      </c>
      <c r="AM2697" s="1">
        <v>0</v>
      </c>
      <c r="AN2697" s="1">
        <v>0</v>
      </c>
      <c r="AO2697" s="1">
        <v>0</v>
      </c>
      <c r="AP2697" s="1">
        <v>0</v>
      </c>
      <c r="AQ2697" s="114">
        <v>0</v>
      </c>
      <c r="AR2697" s="1">
        <v>0</v>
      </c>
      <c r="AS2697" s="114">
        <v>0</v>
      </c>
      <c r="AT2697" s="114">
        <v>0</v>
      </c>
      <c r="AU2697" s="114">
        <v>0</v>
      </c>
      <c r="AV2697" s="114">
        <v>0</v>
      </c>
      <c r="AW2697" s="114">
        <v>0</v>
      </c>
      <c r="AX2697" s="114">
        <v>0</v>
      </c>
      <c r="AY2697" s="114">
        <v>0</v>
      </c>
      <c r="AZ2697" s="114">
        <v>0</v>
      </c>
      <c r="BA2697" s="114">
        <v>0</v>
      </c>
      <c r="BB2697" s="114">
        <v>0</v>
      </c>
      <c r="BC2697" s="114">
        <v>90</v>
      </c>
      <c r="BD2697" s="115">
        <v>0</v>
      </c>
      <c r="BE2697" s="114">
        <v>0</v>
      </c>
      <c r="BF2697" s="114">
        <v>0</v>
      </c>
      <c r="BG2697" s="114">
        <v>0</v>
      </c>
      <c r="BH2697" s="114">
        <v>0</v>
      </c>
      <c r="BI2697" s="114">
        <v>0</v>
      </c>
      <c r="BJ2697" s="114">
        <v>0</v>
      </c>
      <c r="BK2697" s="114">
        <v>0</v>
      </c>
      <c r="BL2697" s="114">
        <v>0</v>
      </c>
      <c r="BM2697" s="114">
        <v>0</v>
      </c>
      <c r="BN2697" s="114">
        <v>0</v>
      </c>
      <c r="BO2697" s="114">
        <v>0</v>
      </c>
      <c r="BP2697" s="114">
        <v>0</v>
      </c>
      <c r="BQ2697" s="114">
        <v>0</v>
      </c>
      <c r="BR2697" s="114">
        <v>0</v>
      </c>
      <c r="BS2697" s="114">
        <v>0</v>
      </c>
    </row>
    <row r="2698" spans="1:71" ht="15" x14ac:dyDescent="0.25">
      <c r="A2698" s="1" t="str">
        <f>CONCATENATE(G2698,"-",F2698,"-",H2698)</f>
        <v>999925364-Blue-Youth</v>
      </c>
      <c r="B2698" s="1" t="str">
        <f>CONCATENATE(G2698,"-",H2698)</f>
        <v>999925364-Youth</v>
      </c>
      <c r="C2698" s="36" t="s">
        <v>356</v>
      </c>
      <c r="D2698" s="36" t="s">
        <v>1003</v>
      </c>
      <c r="E2698" s="36" t="s">
        <v>17</v>
      </c>
      <c r="F2698" s="36" t="s">
        <v>148</v>
      </c>
      <c r="G2698" s="36">
        <v>999925364</v>
      </c>
      <c r="H2698" s="36" t="s">
        <v>208</v>
      </c>
      <c r="I2698" s="34">
        <f>((L2698)-J2698)+T2698</f>
        <v>125</v>
      </c>
      <c r="J2698" s="36"/>
      <c r="K2698" s="35"/>
      <c r="L2698" s="34">
        <f>SUM(N2698,O2698,P2698,Q2698,R2698,M2698)</f>
        <v>0</v>
      </c>
      <c r="M2698" s="34">
        <f>AJ2698</f>
        <v>0</v>
      </c>
      <c r="N2698" s="34">
        <f>SUM(AI2698)</f>
        <v>0</v>
      </c>
      <c r="O2698" s="34">
        <f>0</f>
        <v>0</v>
      </c>
      <c r="P2698" s="34">
        <v>0</v>
      </c>
      <c r="Q2698" s="34">
        <v>0</v>
      </c>
      <c r="R2698" s="34">
        <f>AH2698</f>
        <v>0</v>
      </c>
      <c r="S2698" s="122"/>
      <c r="T2698" s="41">
        <f>SUM(U2698,AA2698)</f>
        <v>125</v>
      </c>
      <c r="U2698" s="41">
        <f>IF(SUM(V2698:Y2698)&gt;=250, 250,SUM(V2698:Y2698))</f>
        <v>45</v>
      </c>
      <c r="V2698" s="41">
        <v>0</v>
      </c>
      <c r="W2698" s="41">
        <v>0</v>
      </c>
      <c r="X2698" s="41">
        <f>SUM(AL2698,AN2698,BO2698,BS2698)</f>
        <v>0</v>
      </c>
      <c r="Y2698" s="41">
        <f>SUM(AO2698:BN2698)</f>
        <v>45</v>
      </c>
      <c r="Z2698" s="41">
        <f>COUNTIF(AO2698:BN2698, "&gt;0")</f>
        <v>1</v>
      </c>
      <c r="AA2698" s="41">
        <f>SUM(AB2698:AF2698)</f>
        <v>80</v>
      </c>
      <c r="AB2698" s="41">
        <f>BP2698+BQ2698</f>
        <v>0</v>
      </c>
      <c r="AC2698" s="41">
        <v>0</v>
      </c>
      <c r="AD2698" s="41">
        <v>0</v>
      </c>
      <c r="AE2698" s="41">
        <f>SUM(BR2698)</f>
        <v>80</v>
      </c>
      <c r="AF2698" s="41">
        <f>SUM(AM2698)</f>
        <v>0</v>
      </c>
      <c r="AG2698" s="122"/>
      <c r="AH2698" s="36">
        <v>0</v>
      </c>
      <c r="AI2698" s="36">
        <v>0</v>
      </c>
      <c r="AJ2698" s="36">
        <v>0</v>
      </c>
      <c r="AK2698" s="121"/>
      <c r="AL2698" s="1">
        <v>0</v>
      </c>
      <c r="AM2698" s="1">
        <v>0</v>
      </c>
      <c r="AN2698" s="1">
        <v>0</v>
      </c>
      <c r="AO2698" s="1">
        <v>0</v>
      </c>
      <c r="AP2698" s="1">
        <v>0</v>
      </c>
      <c r="AQ2698" s="114">
        <v>0</v>
      </c>
      <c r="AR2698" s="1">
        <v>0</v>
      </c>
      <c r="AS2698" s="114">
        <v>0</v>
      </c>
      <c r="AT2698" s="114">
        <v>0</v>
      </c>
      <c r="AU2698" s="114">
        <v>0</v>
      </c>
      <c r="AV2698" s="114">
        <v>0</v>
      </c>
      <c r="AW2698" s="114">
        <v>0</v>
      </c>
      <c r="AX2698" s="114">
        <v>0</v>
      </c>
      <c r="AY2698" s="114">
        <v>0</v>
      </c>
      <c r="AZ2698" s="114">
        <v>0</v>
      </c>
      <c r="BA2698" s="114">
        <v>45</v>
      </c>
      <c r="BB2698" s="114">
        <v>0</v>
      </c>
      <c r="BC2698" s="114">
        <v>0</v>
      </c>
      <c r="BD2698" s="115">
        <v>0</v>
      </c>
      <c r="BE2698" s="114">
        <v>0</v>
      </c>
      <c r="BF2698" s="114">
        <v>0</v>
      </c>
      <c r="BG2698" s="114">
        <v>0</v>
      </c>
      <c r="BH2698" s="114">
        <v>0</v>
      </c>
      <c r="BI2698" s="114">
        <v>0</v>
      </c>
      <c r="BJ2698" s="114">
        <v>0</v>
      </c>
      <c r="BK2698" s="114">
        <v>0</v>
      </c>
      <c r="BL2698" s="114">
        <v>0</v>
      </c>
      <c r="BM2698" s="114">
        <v>0</v>
      </c>
      <c r="BN2698" s="114">
        <v>0</v>
      </c>
      <c r="BO2698" s="114">
        <v>0</v>
      </c>
      <c r="BP2698" s="114">
        <v>0</v>
      </c>
      <c r="BQ2698" s="114">
        <v>0</v>
      </c>
      <c r="BR2698" s="114">
        <v>80</v>
      </c>
      <c r="BS2698" s="114">
        <v>0</v>
      </c>
    </row>
    <row r="2699" spans="1:71" ht="15" x14ac:dyDescent="0.25">
      <c r="A2699" s="1" t="str">
        <f>CONCATENATE(G2699,"-",F2699,"-",H2699)</f>
        <v>999935440-Blue-Youth</v>
      </c>
      <c r="B2699" s="1" t="str">
        <f>CONCATENATE(G2699,"-",H2699)</f>
        <v>999935440-Youth</v>
      </c>
      <c r="C2699" s="36" t="s">
        <v>3119</v>
      </c>
      <c r="D2699" s="36" t="s">
        <v>3120</v>
      </c>
      <c r="E2699" s="36" t="s">
        <v>17</v>
      </c>
      <c r="F2699" s="36" t="s">
        <v>148</v>
      </c>
      <c r="G2699" s="36">
        <v>999935440</v>
      </c>
      <c r="H2699" s="36" t="s">
        <v>208</v>
      </c>
      <c r="I2699" s="34">
        <f>((L2699)-J2699)+T2699</f>
        <v>120</v>
      </c>
      <c r="J2699" s="36"/>
      <c r="K2699" s="35"/>
      <c r="L2699" s="34">
        <f>SUM(N2699,O2699,P2699,Q2699,R2699,M2699)</f>
        <v>0</v>
      </c>
      <c r="M2699" s="34">
        <f>AJ2699</f>
        <v>0</v>
      </c>
      <c r="N2699" s="34">
        <f>SUM(AI2699)</f>
        <v>0</v>
      </c>
      <c r="O2699" s="34">
        <f>0</f>
        <v>0</v>
      </c>
      <c r="P2699" s="34">
        <v>0</v>
      </c>
      <c r="Q2699" s="34">
        <v>0</v>
      </c>
      <c r="R2699" s="34">
        <f>AH2699</f>
        <v>0</v>
      </c>
      <c r="S2699" s="122"/>
      <c r="T2699" s="41">
        <f>SUM(U2699,AA2699)</f>
        <v>120</v>
      </c>
      <c r="U2699" s="41">
        <f>IF(SUM(V2699:Y2699)&gt;=250, 250,SUM(V2699:Y2699))</f>
        <v>120</v>
      </c>
      <c r="V2699" s="41">
        <v>0</v>
      </c>
      <c r="W2699" s="41">
        <v>0</v>
      </c>
      <c r="X2699" s="41">
        <f>SUM(AL2699,AN2699,BO2699,BS2699)</f>
        <v>0</v>
      </c>
      <c r="Y2699" s="41">
        <f>SUM(AO2699:BN2699)</f>
        <v>120</v>
      </c>
      <c r="Z2699" s="41">
        <f>COUNTIF(AO2699:BN2699, "&gt;0")</f>
        <v>1</v>
      </c>
      <c r="AA2699" s="41">
        <f>SUM(AB2699:AF2699)</f>
        <v>0</v>
      </c>
      <c r="AB2699" s="41">
        <f>BP2699+BQ2699</f>
        <v>0</v>
      </c>
      <c r="AC2699" s="41">
        <v>0</v>
      </c>
      <c r="AD2699" s="41">
        <v>0</v>
      </c>
      <c r="AE2699" s="41">
        <f>SUM(BR2699)</f>
        <v>0</v>
      </c>
      <c r="AF2699" s="41">
        <f>SUM(AM2699)</f>
        <v>0</v>
      </c>
      <c r="AG2699" s="122"/>
      <c r="AH2699" s="36">
        <v>0</v>
      </c>
      <c r="AI2699" s="126">
        <v>0</v>
      </c>
      <c r="AJ2699" s="36">
        <v>0</v>
      </c>
      <c r="AK2699" s="121"/>
      <c r="AL2699" s="1">
        <v>0</v>
      </c>
      <c r="AM2699" s="1">
        <v>0</v>
      </c>
      <c r="AN2699" s="1">
        <v>0</v>
      </c>
      <c r="AO2699" s="1">
        <v>0</v>
      </c>
      <c r="AP2699" s="1">
        <v>0</v>
      </c>
      <c r="AQ2699" s="114">
        <v>0</v>
      </c>
      <c r="AR2699" s="1">
        <v>0</v>
      </c>
      <c r="AS2699" s="114">
        <v>0</v>
      </c>
      <c r="AT2699" s="114">
        <v>0</v>
      </c>
      <c r="AU2699" s="114">
        <v>0</v>
      </c>
      <c r="AV2699" s="114">
        <v>0</v>
      </c>
      <c r="AW2699" s="114">
        <v>0</v>
      </c>
      <c r="AX2699" s="114">
        <v>0</v>
      </c>
      <c r="AY2699" s="114">
        <v>0</v>
      </c>
      <c r="AZ2699" s="114">
        <v>0</v>
      </c>
      <c r="BA2699" s="114">
        <v>0</v>
      </c>
      <c r="BB2699" s="114">
        <v>0</v>
      </c>
      <c r="BC2699" s="114">
        <v>0</v>
      </c>
      <c r="BD2699" s="115">
        <v>0</v>
      </c>
      <c r="BE2699" s="114">
        <v>0</v>
      </c>
      <c r="BF2699" s="114">
        <v>0</v>
      </c>
      <c r="BG2699" s="114">
        <v>0</v>
      </c>
      <c r="BH2699" s="114">
        <v>0</v>
      </c>
      <c r="BI2699" s="114">
        <v>120</v>
      </c>
      <c r="BJ2699" s="114">
        <v>0</v>
      </c>
      <c r="BK2699" s="114">
        <v>0</v>
      </c>
      <c r="BL2699" s="114">
        <v>0</v>
      </c>
      <c r="BM2699" s="114">
        <v>0</v>
      </c>
      <c r="BN2699" s="114">
        <v>0</v>
      </c>
      <c r="BO2699" s="114">
        <v>0</v>
      </c>
      <c r="BP2699" s="114">
        <v>0</v>
      </c>
      <c r="BQ2699" s="114">
        <v>0</v>
      </c>
      <c r="BR2699" s="114">
        <v>0</v>
      </c>
      <c r="BS2699" s="114">
        <v>0</v>
      </c>
    </row>
    <row r="2700" spans="1:71" ht="15" x14ac:dyDescent="0.25">
      <c r="A2700" s="1" t="str">
        <f>CONCATENATE(G2700,"-",F2700,"-",H2700)</f>
        <v>999928821-Blue-Youth</v>
      </c>
      <c r="B2700" s="1" t="str">
        <f>CONCATENATE(G2700,"-",H2700)</f>
        <v>999928821-Youth</v>
      </c>
      <c r="C2700" s="36" t="s">
        <v>668</v>
      </c>
      <c r="D2700" s="36" t="s">
        <v>1303</v>
      </c>
      <c r="E2700" s="36" t="s">
        <v>17</v>
      </c>
      <c r="F2700" s="36" t="s">
        <v>148</v>
      </c>
      <c r="G2700" s="36">
        <v>999928821</v>
      </c>
      <c r="H2700" s="36" t="s">
        <v>208</v>
      </c>
      <c r="I2700" s="34">
        <f>((L2700)-J2700)+T2700</f>
        <v>117</v>
      </c>
      <c r="J2700" s="34">
        <f>L2700/2</f>
        <v>0</v>
      </c>
      <c r="K2700" s="35"/>
      <c r="L2700" s="34">
        <f>SUM(N2700,O2700,P2700,Q2700,R2700,M2700)</f>
        <v>0</v>
      </c>
      <c r="M2700" s="34">
        <f>AJ2700</f>
        <v>0</v>
      </c>
      <c r="N2700" s="34">
        <f>SUM(AI2700)</f>
        <v>0</v>
      </c>
      <c r="O2700" s="34">
        <f>0</f>
        <v>0</v>
      </c>
      <c r="P2700" s="34">
        <v>0</v>
      </c>
      <c r="Q2700" s="34">
        <v>0</v>
      </c>
      <c r="R2700" s="34">
        <f>AH2700</f>
        <v>0</v>
      </c>
      <c r="S2700" s="122"/>
      <c r="T2700" s="41">
        <f>SUM(U2700,AA2700)</f>
        <v>117</v>
      </c>
      <c r="U2700" s="41">
        <f>IF(SUM(V2700:Y2700)&gt;=250, 250,SUM(V2700:Y2700))</f>
        <v>34</v>
      </c>
      <c r="V2700" s="41">
        <v>0</v>
      </c>
      <c r="W2700" s="41">
        <v>0</v>
      </c>
      <c r="X2700" s="41">
        <f>SUM(AL2700,AN2700,BO2700,BS2700)</f>
        <v>0</v>
      </c>
      <c r="Y2700" s="41">
        <f>SUM(AO2700:BN2700)</f>
        <v>34</v>
      </c>
      <c r="Z2700" s="41">
        <f>COUNTIF(AO2700:BN2700, "&gt;0")</f>
        <v>1</v>
      </c>
      <c r="AA2700" s="41">
        <f>SUM(AB2700:AF2700)</f>
        <v>83</v>
      </c>
      <c r="AB2700" s="41">
        <f>BP2700+BQ2700</f>
        <v>83</v>
      </c>
      <c r="AC2700" s="41">
        <v>0</v>
      </c>
      <c r="AD2700" s="41">
        <v>0</v>
      </c>
      <c r="AE2700" s="41">
        <f>SUM(BR2700)</f>
        <v>0</v>
      </c>
      <c r="AF2700" s="41">
        <f>SUM(AM2700)</f>
        <v>0</v>
      </c>
      <c r="AG2700" s="122"/>
      <c r="AH2700" s="36">
        <v>0</v>
      </c>
      <c r="AI2700" s="36">
        <v>0</v>
      </c>
      <c r="AJ2700" s="36">
        <v>0</v>
      </c>
      <c r="AK2700" s="121"/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14">
        <v>0</v>
      </c>
      <c r="AR2700" s="1">
        <v>0</v>
      </c>
      <c r="AS2700" s="114">
        <v>0</v>
      </c>
      <c r="AT2700" s="114">
        <v>0</v>
      </c>
      <c r="AU2700" s="114">
        <v>0</v>
      </c>
      <c r="AV2700" s="114">
        <v>0</v>
      </c>
      <c r="AW2700" s="114">
        <v>0</v>
      </c>
      <c r="AX2700" s="114">
        <v>0</v>
      </c>
      <c r="AY2700" s="114">
        <v>0</v>
      </c>
      <c r="AZ2700" s="114">
        <v>0</v>
      </c>
      <c r="BA2700" s="114">
        <v>34</v>
      </c>
      <c r="BB2700" s="114">
        <v>0</v>
      </c>
      <c r="BC2700" s="114">
        <v>0</v>
      </c>
      <c r="BD2700" s="115">
        <v>0</v>
      </c>
      <c r="BE2700" s="114">
        <v>0</v>
      </c>
      <c r="BF2700" s="114">
        <v>0</v>
      </c>
      <c r="BG2700" s="114">
        <v>0</v>
      </c>
      <c r="BH2700" s="114">
        <v>0</v>
      </c>
      <c r="BI2700" s="114">
        <v>0</v>
      </c>
      <c r="BJ2700" s="114">
        <v>0</v>
      </c>
      <c r="BK2700" s="114">
        <v>0</v>
      </c>
      <c r="BL2700" s="114">
        <v>0</v>
      </c>
      <c r="BM2700" s="114">
        <v>0</v>
      </c>
      <c r="BN2700" s="114">
        <v>0</v>
      </c>
      <c r="BO2700" s="114">
        <v>0</v>
      </c>
      <c r="BP2700" s="114">
        <v>83</v>
      </c>
      <c r="BQ2700" s="114">
        <v>0</v>
      </c>
      <c r="BR2700" s="114">
        <v>0</v>
      </c>
      <c r="BS2700" s="114">
        <v>0</v>
      </c>
    </row>
    <row r="2701" spans="1:71" ht="15" x14ac:dyDescent="0.25">
      <c r="A2701" s="1" t="str">
        <f>CONCATENATE(G2701,"-",F2701,"-",H2701)</f>
        <v>999931110-Blue-Youth</v>
      </c>
      <c r="B2701" s="1" t="str">
        <f>CONCATENATE(G2701,"-",H2701)</f>
        <v>999931110-Youth</v>
      </c>
      <c r="C2701" s="36" t="s">
        <v>1404</v>
      </c>
      <c r="D2701" s="36" t="s">
        <v>484</v>
      </c>
      <c r="E2701" s="36" t="s">
        <v>17</v>
      </c>
      <c r="F2701" s="36" t="s">
        <v>148</v>
      </c>
      <c r="G2701" s="127">
        <v>999931110</v>
      </c>
      <c r="H2701" s="36" t="s">
        <v>208</v>
      </c>
      <c r="I2701" s="34">
        <f>((L2701)-J2701)+T2701</f>
        <v>114.5</v>
      </c>
      <c r="J2701" s="34">
        <f>L2701/2</f>
        <v>46.5</v>
      </c>
      <c r="K2701" s="37"/>
      <c r="L2701" s="34">
        <f>SUM(N2701,O2701,P2701,Q2701,R2701,M2701)</f>
        <v>93</v>
      </c>
      <c r="M2701" s="34">
        <f>AJ2701</f>
        <v>0</v>
      </c>
      <c r="N2701" s="34">
        <f>SUM(AI2701)</f>
        <v>0</v>
      </c>
      <c r="O2701" s="34">
        <f>0</f>
        <v>0</v>
      </c>
      <c r="P2701" s="34">
        <v>0</v>
      </c>
      <c r="Q2701" s="34">
        <v>0</v>
      </c>
      <c r="R2701" s="34">
        <f>AH2701</f>
        <v>93</v>
      </c>
      <c r="S2701" s="122"/>
      <c r="T2701" s="41">
        <f>SUM(U2701,AA2701)</f>
        <v>68</v>
      </c>
      <c r="U2701" s="41">
        <f>IF(SUM(V2701:Y2701)&gt;=250, 250,SUM(V2701:Y2701))</f>
        <v>68</v>
      </c>
      <c r="V2701" s="41">
        <v>0</v>
      </c>
      <c r="W2701" s="41">
        <v>0</v>
      </c>
      <c r="X2701" s="41">
        <f>SUM(AL2701,AN2701,BO2701,BS2701)</f>
        <v>0</v>
      </c>
      <c r="Y2701" s="41">
        <f>SUM(AO2701:BN2701)</f>
        <v>68</v>
      </c>
      <c r="Z2701" s="41">
        <f>COUNTIF(AO2701:BN2701, "&gt;0")</f>
        <v>1</v>
      </c>
      <c r="AA2701" s="41">
        <f>SUM(AB2701:AF2701)</f>
        <v>0</v>
      </c>
      <c r="AB2701" s="41">
        <f>BP2701+BQ2701</f>
        <v>0</v>
      </c>
      <c r="AC2701" s="41">
        <v>0</v>
      </c>
      <c r="AD2701" s="41">
        <v>0</v>
      </c>
      <c r="AE2701" s="41">
        <f>SUM(BR2701)</f>
        <v>0</v>
      </c>
      <c r="AF2701" s="41">
        <f>SUM(AM2701)</f>
        <v>0</v>
      </c>
      <c r="AG2701" s="122"/>
      <c r="AH2701" s="36">
        <v>93</v>
      </c>
      <c r="AI2701" s="126">
        <v>0</v>
      </c>
      <c r="AJ2701" s="36">
        <v>0</v>
      </c>
      <c r="AK2701" s="121"/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14">
        <v>0</v>
      </c>
      <c r="AR2701" s="1">
        <v>0</v>
      </c>
      <c r="AS2701" s="114">
        <v>0</v>
      </c>
      <c r="AT2701" s="114">
        <v>0</v>
      </c>
      <c r="AU2701" s="114">
        <v>0</v>
      </c>
      <c r="AV2701" s="114">
        <v>0</v>
      </c>
      <c r="AW2701" s="114">
        <v>68</v>
      </c>
      <c r="AX2701" s="114">
        <v>0</v>
      </c>
      <c r="AY2701" s="114">
        <v>0</v>
      </c>
      <c r="AZ2701" s="114">
        <v>0</v>
      </c>
      <c r="BA2701" s="114">
        <v>0</v>
      </c>
      <c r="BB2701" s="114">
        <v>0</v>
      </c>
      <c r="BC2701" s="114">
        <v>0</v>
      </c>
      <c r="BD2701" s="115">
        <v>0</v>
      </c>
      <c r="BE2701" s="114">
        <v>0</v>
      </c>
      <c r="BF2701" s="114">
        <v>0</v>
      </c>
      <c r="BG2701" s="114">
        <v>0</v>
      </c>
      <c r="BH2701" s="114">
        <v>0</v>
      </c>
      <c r="BI2701" s="114">
        <v>0</v>
      </c>
      <c r="BJ2701" s="114">
        <v>0</v>
      </c>
      <c r="BK2701" s="114">
        <v>0</v>
      </c>
      <c r="BL2701" s="114">
        <v>0</v>
      </c>
      <c r="BM2701" s="114">
        <v>0</v>
      </c>
      <c r="BN2701" s="114">
        <v>0</v>
      </c>
      <c r="BO2701" s="114">
        <v>0</v>
      </c>
      <c r="BP2701" s="114">
        <v>0</v>
      </c>
      <c r="BQ2701" s="114">
        <v>0</v>
      </c>
      <c r="BR2701" s="114">
        <v>0</v>
      </c>
      <c r="BS2701" s="114">
        <v>0</v>
      </c>
    </row>
    <row r="2702" spans="1:71" ht="15" x14ac:dyDescent="0.25">
      <c r="A2702" s="1" t="str">
        <f>CONCATENATE(G2702,"-",F2702,"-",H2702)</f>
        <v>999931606-Blue-Youth</v>
      </c>
      <c r="B2702" s="1" t="str">
        <f>CONCATENATE(G2702,"-",H2702)</f>
        <v>999931606-Youth</v>
      </c>
      <c r="C2702" s="36" t="s">
        <v>47</v>
      </c>
      <c r="D2702" s="36" t="s">
        <v>2412</v>
      </c>
      <c r="E2702" s="36" t="s">
        <v>17</v>
      </c>
      <c r="F2702" s="36" t="s">
        <v>148</v>
      </c>
      <c r="G2702" s="128">
        <v>999931606</v>
      </c>
      <c r="H2702" s="36" t="s">
        <v>208</v>
      </c>
      <c r="I2702" s="34">
        <f>((L2702)-J2702)+T2702</f>
        <v>106</v>
      </c>
      <c r="J2702" s="36"/>
      <c r="K2702" s="35"/>
      <c r="L2702" s="34">
        <f>SUM(N2702,O2702,P2702,Q2702,R2702,M2702)</f>
        <v>0</v>
      </c>
      <c r="M2702" s="34">
        <f>AJ2702</f>
        <v>0</v>
      </c>
      <c r="N2702" s="34">
        <f>SUM(AI2702)</f>
        <v>0</v>
      </c>
      <c r="O2702" s="34">
        <f>0</f>
        <v>0</v>
      </c>
      <c r="P2702" s="34">
        <v>0</v>
      </c>
      <c r="Q2702" s="34">
        <v>0</v>
      </c>
      <c r="R2702" s="34">
        <f>AH2702</f>
        <v>0</v>
      </c>
      <c r="S2702" s="122"/>
      <c r="T2702" s="41">
        <f>SUM(U2702,AA2702)</f>
        <v>106</v>
      </c>
      <c r="U2702" s="41">
        <f>IF(SUM(V2702:Y2702)&gt;=250, 250,SUM(V2702:Y2702))</f>
        <v>106</v>
      </c>
      <c r="V2702" s="41">
        <v>0</v>
      </c>
      <c r="W2702" s="41">
        <v>0</v>
      </c>
      <c r="X2702" s="41">
        <f>SUM(AL2702,AN2702,BO2702,BS2702)</f>
        <v>0</v>
      </c>
      <c r="Y2702" s="41">
        <f>SUM(AO2702:BN2702)</f>
        <v>106</v>
      </c>
      <c r="Z2702" s="41">
        <f>COUNTIF(AO2702:BN2702, "&gt;0")</f>
        <v>2</v>
      </c>
      <c r="AA2702" s="41">
        <f>SUM(AB2702:AF2702)</f>
        <v>0</v>
      </c>
      <c r="AB2702" s="41">
        <f>BP2702+BQ2702</f>
        <v>0</v>
      </c>
      <c r="AC2702" s="41">
        <v>0</v>
      </c>
      <c r="AD2702" s="41">
        <v>0</v>
      </c>
      <c r="AE2702" s="41">
        <f>SUM(BR2702)</f>
        <v>0</v>
      </c>
      <c r="AF2702" s="41">
        <f>SUM(AM2702)</f>
        <v>0</v>
      </c>
      <c r="AG2702" s="122"/>
      <c r="AH2702" s="36">
        <v>0</v>
      </c>
      <c r="AI2702" s="126">
        <v>0</v>
      </c>
      <c r="AJ2702" s="36">
        <v>0</v>
      </c>
      <c r="AK2702" s="121"/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14">
        <v>0</v>
      </c>
      <c r="AR2702" s="1">
        <v>0</v>
      </c>
      <c r="AS2702" s="114">
        <v>0</v>
      </c>
      <c r="AT2702" s="114">
        <v>0</v>
      </c>
      <c r="AU2702" s="114">
        <v>0</v>
      </c>
      <c r="AV2702" s="114">
        <v>0</v>
      </c>
      <c r="AW2702" s="114">
        <v>38</v>
      </c>
      <c r="AX2702" s="114">
        <v>0</v>
      </c>
      <c r="AY2702" s="114">
        <v>0</v>
      </c>
      <c r="AZ2702" s="114">
        <v>0</v>
      </c>
      <c r="BA2702" s="114">
        <v>0</v>
      </c>
      <c r="BB2702" s="114">
        <v>0</v>
      </c>
      <c r="BC2702" s="114">
        <v>0</v>
      </c>
      <c r="BD2702" s="115">
        <v>0</v>
      </c>
      <c r="BE2702" s="114">
        <v>0</v>
      </c>
      <c r="BF2702" s="114">
        <v>0</v>
      </c>
      <c r="BG2702" s="114">
        <v>0</v>
      </c>
      <c r="BH2702" s="114">
        <v>0</v>
      </c>
      <c r="BI2702" s="114">
        <v>0</v>
      </c>
      <c r="BJ2702" s="114">
        <v>0</v>
      </c>
      <c r="BK2702" s="114">
        <v>68</v>
      </c>
      <c r="BL2702" s="114">
        <v>0</v>
      </c>
      <c r="BM2702" s="114">
        <v>0</v>
      </c>
      <c r="BN2702" s="114">
        <v>0</v>
      </c>
      <c r="BO2702" s="114">
        <v>0</v>
      </c>
      <c r="BP2702" s="114">
        <v>0</v>
      </c>
      <c r="BQ2702" s="114">
        <v>0</v>
      </c>
      <c r="BR2702" s="114">
        <v>0</v>
      </c>
      <c r="BS2702" s="114">
        <v>0</v>
      </c>
    </row>
    <row r="2703" spans="1:71" ht="15" x14ac:dyDescent="0.25">
      <c r="A2703" s="1" t="str">
        <f>CONCATENATE(G2703,"-",F2703,"-",H2703)</f>
        <v>999936330-Blue-Youth</v>
      </c>
      <c r="B2703" s="1" t="str">
        <f>CONCATENATE(G2703,"-",H2703)</f>
        <v>999936330-Youth</v>
      </c>
      <c r="C2703" s="36" t="s">
        <v>822</v>
      </c>
      <c r="D2703" s="36" t="s">
        <v>3482</v>
      </c>
      <c r="E2703" s="36" t="s">
        <v>17</v>
      </c>
      <c r="F2703" s="36" t="s">
        <v>148</v>
      </c>
      <c r="G2703" s="36">
        <v>999936330</v>
      </c>
      <c r="H2703" s="36" t="s">
        <v>208</v>
      </c>
      <c r="I2703" s="34">
        <f>((L2703)-J2703)+T2703</f>
        <v>95</v>
      </c>
      <c r="J2703" s="34">
        <f>L2703/2</f>
        <v>0</v>
      </c>
      <c r="K2703" s="37"/>
      <c r="L2703" s="34">
        <f>SUM(N2703,O2703,P2703,Q2703,R2703,M2703)</f>
        <v>0</v>
      </c>
      <c r="M2703" s="34">
        <f>AJ2703</f>
        <v>0</v>
      </c>
      <c r="N2703" s="34">
        <f>SUM(AI2703)</f>
        <v>0</v>
      </c>
      <c r="O2703" s="34">
        <f>0</f>
        <v>0</v>
      </c>
      <c r="P2703" s="34">
        <v>0</v>
      </c>
      <c r="Q2703" s="34">
        <v>0</v>
      </c>
      <c r="R2703" s="34">
        <f>AH2703</f>
        <v>0</v>
      </c>
      <c r="S2703" s="122"/>
      <c r="T2703" s="41">
        <f>SUM(U2703,AA2703)</f>
        <v>95</v>
      </c>
      <c r="U2703" s="41">
        <f>IF(SUM(V2703:Y2703)&gt;=250, 250,SUM(V2703:Y2703))</f>
        <v>0</v>
      </c>
      <c r="V2703" s="41">
        <v>0</v>
      </c>
      <c r="W2703" s="41">
        <v>0</v>
      </c>
      <c r="X2703" s="41">
        <f>SUM(AL2703,AN2703,BO2703,BS2703)</f>
        <v>0</v>
      </c>
      <c r="Y2703" s="41">
        <f>SUM(AO2703:BN2703)</f>
        <v>0</v>
      </c>
      <c r="Z2703" s="41">
        <f>COUNTIF(AO2703:BN2703, "&gt;0")</f>
        <v>0</v>
      </c>
      <c r="AA2703" s="41">
        <f>SUM(AB2703:AF2703)</f>
        <v>95</v>
      </c>
      <c r="AB2703" s="41">
        <f>BP2703+BQ2703</f>
        <v>95</v>
      </c>
      <c r="AC2703" s="41">
        <v>0</v>
      </c>
      <c r="AD2703" s="41">
        <v>0</v>
      </c>
      <c r="AE2703" s="41">
        <f>SUM(BR2703)</f>
        <v>0</v>
      </c>
      <c r="AF2703" s="41">
        <f>SUM(AM2703)</f>
        <v>0</v>
      </c>
      <c r="AG2703" s="122"/>
      <c r="AH2703" s="36">
        <v>0</v>
      </c>
      <c r="AI2703" s="126">
        <v>0</v>
      </c>
      <c r="AJ2703" s="36">
        <v>0</v>
      </c>
      <c r="AK2703" s="121"/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14">
        <v>0</v>
      </c>
      <c r="AR2703" s="1">
        <v>0</v>
      </c>
      <c r="AS2703" s="114">
        <v>0</v>
      </c>
      <c r="AT2703" s="114">
        <v>0</v>
      </c>
      <c r="AU2703" s="114">
        <v>0</v>
      </c>
      <c r="AV2703" s="114">
        <v>0</v>
      </c>
      <c r="AW2703" s="114">
        <v>0</v>
      </c>
      <c r="AX2703" s="114">
        <v>0</v>
      </c>
      <c r="AY2703" s="114">
        <v>0</v>
      </c>
      <c r="AZ2703" s="114">
        <v>0</v>
      </c>
      <c r="BA2703" s="114">
        <v>0</v>
      </c>
      <c r="BB2703" s="114">
        <v>0</v>
      </c>
      <c r="BC2703" s="114">
        <v>0</v>
      </c>
      <c r="BD2703" s="115">
        <v>0</v>
      </c>
      <c r="BE2703" s="114">
        <v>0</v>
      </c>
      <c r="BF2703" s="114">
        <v>0</v>
      </c>
      <c r="BG2703" s="114">
        <v>0</v>
      </c>
      <c r="BH2703" s="114">
        <v>0</v>
      </c>
      <c r="BI2703" s="114">
        <v>0</v>
      </c>
      <c r="BJ2703" s="114">
        <v>0</v>
      </c>
      <c r="BK2703" s="114">
        <v>0</v>
      </c>
      <c r="BL2703" s="114">
        <v>0</v>
      </c>
      <c r="BM2703" s="114">
        <v>0</v>
      </c>
      <c r="BN2703" s="114">
        <v>0</v>
      </c>
      <c r="BO2703" s="114">
        <v>0</v>
      </c>
      <c r="BP2703" s="114">
        <v>95</v>
      </c>
      <c r="BQ2703" s="114">
        <v>0</v>
      </c>
      <c r="BR2703" s="114">
        <v>0</v>
      </c>
      <c r="BS2703" s="114">
        <v>0</v>
      </c>
    </row>
    <row r="2704" spans="1:71" ht="15" x14ac:dyDescent="0.25">
      <c r="A2704" s="1" t="str">
        <f>CONCATENATE(G2704,"-",F2704,"-",H2704)</f>
        <v>999930806-Blue-Youth</v>
      </c>
      <c r="B2704" s="1" t="str">
        <f>CONCATENATE(G2704,"-",H2704)</f>
        <v>999930806-Youth</v>
      </c>
      <c r="C2704" s="131" t="s">
        <v>219</v>
      </c>
      <c r="D2704" s="131" t="s">
        <v>1069</v>
      </c>
      <c r="E2704" s="131" t="s">
        <v>17</v>
      </c>
      <c r="F2704" s="131" t="s">
        <v>148</v>
      </c>
      <c r="G2704" s="150">
        <v>999930806</v>
      </c>
      <c r="H2704" s="131" t="s">
        <v>208</v>
      </c>
      <c r="I2704" s="34">
        <f>((L2704)-J2704)+T2704</f>
        <v>90</v>
      </c>
      <c r="J2704" s="36"/>
      <c r="K2704" s="35"/>
      <c r="L2704" s="34">
        <f>SUM(N2704,O2704,P2704,Q2704,R2704,M2704)</f>
        <v>0</v>
      </c>
      <c r="M2704" s="34">
        <f>AJ2704</f>
        <v>0</v>
      </c>
      <c r="N2704" s="34">
        <f>SUM(AI2704)</f>
        <v>0</v>
      </c>
      <c r="O2704" s="34">
        <f>0</f>
        <v>0</v>
      </c>
      <c r="P2704" s="34">
        <v>0</v>
      </c>
      <c r="Q2704" s="34">
        <v>0</v>
      </c>
      <c r="R2704" s="34">
        <f>AH2704</f>
        <v>0</v>
      </c>
      <c r="S2704" s="122"/>
      <c r="T2704" s="41">
        <f>SUM(U2704,AA2704)</f>
        <v>90</v>
      </c>
      <c r="U2704" s="41">
        <f>IF(SUM(V2704:Y2704)&gt;=250, 250,SUM(V2704:Y2704))</f>
        <v>90</v>
      </c>
      <c r="V2704" s="41">
        <v>0</v>
      </c>
      <c r="W2704" s="41">
        <v>0</v>
      </c>
      <c r="X2704" s="41">
        <f>SUM(AL2704,AN2704,BO2704,BS2704)</f>
        <v>0</v>
      </c>
      <c r="Y2704" s="41">
        <f>SUM(AO2704:BN2704)</f>
        <v>90</v>
      </c>
      <c r="Z2704" s="41">
        <f>COUNTIF(AO2704:BN2704, "&gt;0")</f>
        <v>1</v>
      </c>
      <c r="AA2704" s="41">
        <f>SUM(AB2704:AF2704)</f>
        <v>0</v>
      </c>
      <c r="AB2704" s="41">
        <f>BP2704+BQ2704</f>
        <v>0</v>
      </c>
      <c r="AC2704" s="41">
        <v>0</v>
      </c>
      <c r="AD2704" s="41">
        <v>0</v>
      </c>
      <c r="AE2704" s="41">
        <f>SUM(BR2704)</f>
        <v>0</v>
      </c>
      <c r="AF2704" s="41">
        <f>SUM(AM2704)</f>
        <v>0</v>
      </c>
      <c r="AG2704" s="122"/>
      <c r="AH2704" s="36">
        <v>0</v>
      </c>
      <c r="AI2704" s="126">
        <v>0</v>
      </c>
      <c r="AJ2704" s="36">
        <v>0</v>
      </c>
      <c r="AK2704" s="121"/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14">
        <v>0</v>
      </c>
      <c r="AR2704" s="1">
        <v>0</v>
      </c>
      <c r="AS2704" s="114">
        <v>0</v>
      </c>
      <c r="AT2704" s="114">
        <v>0</v>
      </c>
      <c r="AU2704" s="114">
        <v>0</v>
      </c>
      <c r="AV2704" s="114">
        <v>0</v>
      </c>
      <c r="AW2704" s="114">
        <v>0</v>
      </c>
      <c r="AX2704" s="114">
        <v>0</v>
      </c>
      <c r="AY2704" s="114">
        <v>0</v>
      </c>
      <c r="AZ2704" s="114">
        <v>0</v>
      </c>
      <c r="BA2704" s="114">
        <v>0</v>
      </c>
      <c r="BB2704" s="114">
        <v>90</v>
      </c>
      <c r="BC2704" s="114">
        <v>0</v>
      </c>
      <c r="BD2704" s="115">
        <v>0</v>
      </c>
      <c r="BE2704" s="114">
        <v>0</v>
      </c>
      <c r="BF2704" s="114">
        <v>0</v>
      </c>
      <c r="BG2704" s="114">
        <v>0</v>
      </c>
      <c r="BH2704" s="114">
        <v>0</v>
      </c>
      <c r="BI2704" s="114">
        <v>0</v>
      </c>
      <c r="BJ2704" s="114">
        <v>0</v>
      </c>
      <c r="BK2704" s="114">
        <v>0</v>
      </c>
      <c r="BL2704" s="114">
        <v>0</v>
      </c>
      <c r="BM2704" s="114">
        <v>0</v>
      </c>
      <c r="BN2704" s="114">
        <v>0</v>
      </c>
      <c r="BO2704" s="114">
        <v>0</v>
      </c>
      <c r="BP2704" s="114">
        <v>0</v>
      </c>
      <c r="BQ2704" s="114">
        <v>0</v>
      </c>
      <c r="BR2704" s="114">
        <v>0</v>
      </c>
      <c r="BS2704" s="114">
        <v>0</v>
      </c>
    </row>
    <row r="2705" spans="1:71" ht="15" x14ac:dyDescent="0.25">
      <c r="A2705" s="1" t="str">
        <f>CONCATENATE(G2705,"-",F2705,"-",H2705)</f>
        <v>999935939-Blue-Youth</v>
      </c>
      <c r="B2705" s="1" t="str">
        <f>CONCATENATE(G2705,"-",H2705)</f>
        <v>999935939-Youth</v>
      </c>
      <c r="C2705" s="36" t="s">
        <v>2553</v>
      </c>
      <c r="D2705" s="36" t="s">
        <v>3629</v>
      </c>
      <c r="E2705" s="36" t="s">
        <v>17</v>
      </c>
      <c r="F2705" s="36" t="s">
        <v>148</v>
      </c>
      <c r="G2705" s="36">
        <v>999935939</v>
      </c>
      <c r="H2705" s="36" t="s">
        <v>208</v>
      </c>
      <c r="I2705" s="34">
        <f>((L2705)-J2705)+T2705</f>
        <v>80</v>
      </c>
      <c r="J2705" s="34"/>
      <c r="K2705" s="37"/>
      <c r="L2705" s="34">
        <f>SUM(N2705,O2705,P2705,Q2705,R2705,M2705)</f>
        <v>0</v>
      </c>
      <c r="M2705" s="34">
        <f>AJ2705</f>
        <v>0</v>
      </c>
      <c r="N2705" s="34">
        <f>SUM(AI2705)</f>
        <v>0</v>
      </c>
      <c r="O2705" s="34">
        <f>0</f>
        <v>0</v>
      </c>
      <c r="P2705" s="34">
        <v>0</v>
      </c>
      <c r="Q2705" s="34">
        <v>0</v>
      </c>
      <c r="R2705" s="34">
        <f>AH2705</f>
        <v>0</v>
      </c>
      <c r="S2705" s="122"/>
      <c r="T2705" s="41">
        <f>SUM(U2705,AA2705)</f>
        <v>80</v>
      </c>
      <c r="U2705" s="41">
        <f>IF(SUM(V2705:Y2705)&gt;=250, 250,SUM(V2705:Y2705))</f>
        <v>0</v>
      </c>
      <c r="V2705" s="41">
        <v>0</v>
      </c>
      <c r="W2705" s="41">
        <v>0</v>
      </c>
      <c r="X2705" s="41">
        <f>SUM(AL2705,AN2705,BO2705,BS2705)</f>
        <v>0</v>
      </c>
      <c r="Y2705" s="41">
        <f>SUM(AO2705:BN2705)</f>
        <v>0</v>
      </c>
      <c r="Z2705" s="41">
        <f>COUNTIF(AO2705:BN2705, "&gt;0")</f>
        <v>0</v>
      </c>
      <c r="AA2705" s="41">
        <f>SUM(AB2705:AF2705)</f>
        <v>80</v>
      </c>
      <c r="AB2705" s="41">
        <f>BP2705+BQ2705</f>
        <v>0</v>
      </c>
      <c r="AC2705" s="41">
        <v>0</v>
      </c>
      <c r="AD2705" s="41">
        <v>0</v>
      </c>
      <c r="AE2705" s="41">
        <f>SUM(BR2705)</f>
        <v>80</v>
      </c>
      <c r="AF2705" s="41">
        <f>SUM(AM2705)</f>
        <v>0</v>
      </c>
      <c r="AG2705" s="122"/>
      <c r="AH2705" s="36">
        <v>0</v>
      </c>
      <c r="AI2705" s="126">
        <v>0</v>
      </c>
      <c r="AJ2705" s="36">
        <v>0</v>
      </c>
      <c r="AK2705" s="121"/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  <c r="AQ2705" s="114">
        <v>0</v>
      </c>
      <c r="AR2705" s="1">
        <v>0</v>
      </c>
      <c r="AS2705" s="114">
        <v>0</v>
      </c>
      <c r="AT2705" s="114">
        <v>0</v>
      </c>
      <c r="AU2705" s="114">
        <v>0</v>
      </c>
      <c r="AV2705" s="114">
        <v>0</v>
      </c>
      <c r="AW2705" s="114">
        <v>0</v>
      </c>
      <c r="AX2705" s="114">
        <v>0</v>
      </c>
      <c r="AY2705" s="114">
        <v>0</v>
      </c>
      <c r="AZ2705" s="114">
        <v>0</v>
      </c>
      <c r="BA2705" s="114">
        <v>0</v>
      </c>
      <c r="BB2705" s="114">
        <v>0</v>
      </c>
      <c r="BC2705" s="114">
        <v>0</v>
      </c>
      <c r="BD2705" s="115">
        <v>0</v>
      </c>
      <c r="BE2705" s="114">
        <v>0</v>
      </c>
      <c r="BF2705" s="114">
        <v>0</v>
      </c>
      <c r="BG2705" s="114">
        <v>0</v>
      </c>
      <c r="BH2705" s="114">
        <v>0</v>
      </c>
      <c r="BI2705" s="114">
        <v>0</v>
      </c>
      <c r="BJ2705" s="114">
        <v>0</v>
      </c>
      <c r="BK2705" s="114">
        <v>0</v>
      </c>
      <c r="BL2705" s="114">
        <v>0</v>
      </c>
      <c r="BM2705" s="114">
        <v>0</v>
      </c>
      <c r="BN2705" s="114">
        <v>0</v>
      </c>
      <c r="BO2705" s="114">
        <v>0</v>
      </c>
      <c r="BP2705" s="114">
        <v>0</v>
      </c>
      <c r="BQ2705" s="114">
        <v>0</v>
      </c>
      <c r="BR2705" s="114">
        <v>80</v>
      </c>
      <c r="BS2705" s="114">
        <v>0</v>
      </c>
    </row>
    <row r="2706" spans="1:71" ht="15" x14ac:dyDescent="0.25">
      <c r="A2706" s="1" t="str">
        <f>CONCATENATE(G2706,"-",F2706,"-",H2706)</f>
        <v>999930803-Blue-Youth</v>
      </c>
      <c r="B2706" s="1" t="str">
        <f>CONCATENATE(G2706,"-",H2706)</f>
        <v>999930803-Youth</v>
      </c>
      <c r="C2706" s="131" t="s">
        <v>2730</v>
      </c>
      <c r="D2706" s="131" t="s">
        <v>2731</v>
      </c>
      <c r="E2706" s="131" t="s">
        <v>17</v>
      </c>
      <c r="F2706" s="131" t="s">
        <v>148</v>
      </c>
      <c r="G2706" s="150">
        <v>999930803</v>
      </c>
      <c r="H2706" s="131" t="s">
        <v>208</v>
      </c>
      <c r="I2706" s="34">
        <f>((L2706)-J2706)+T2706</f>
        <v>68</v>
      </c>
      <c r="J2706" s="36"/>
      <c r="K2706" s="35"/>
      <c r="L2706" s="34">
        <f>SUM(N2706,O2706,P2706,Q2706,R2706,M2706)</f>
        <v>0</v>
      </c>
      <c r="M2706" s="34">
        <f>AJ2706</f>
        <v>0</v>
      </c>
      <c r="N2706" s="34">
        <f>SUM(AI2706)</f>
        <v>0</v>
      </c>
      <c r="O2706" s="34">
        <f>0</f>
        <v>0</v>
      </c>
      <c r="P2706" s="34">
        <v>0</v>
      </c>
      <c r="Q2706" s="34">
        <v>0</v>
      </c>
      <c r="R2706" s="34">
        <f>AH2706</f>
        <v>0</v>
      </c>
      <c r="S2706" s="122"/>
      <c r="T2706" s="41">
        <f>SUM(U2706,AA2706)</f>
        <v>68</v>
      </c>
      <c r="U2706" s="41">
        <f>IF(SUM(V2706:Y2706)&gt;=250, 250,SUM(V2706:Y2706))</f>
        <v>68</v>
      </c>
      <c r="V2706" s="41">
        <v>0</v>
      </c>
      <c r="W2706" s="41">
        <v>0</v>
      </c>
      <c r="X2706" s="41">
        <f>SUM(AL2706,AN2706,BO2706,BS2706)</f>
        <v>0</v>
      </c>
      <c r="Y2706" s="41">
        <f>SUM(AO2706:BN2706)</f>
        <v>68</v>
      </c>
      <c r="Z2706" s="41">
        <f>COUNTIF(AO2706:BN2706, "&gt;0")</f>
        <v>1</v>
      </c>
      <c r="AA2706" s="41">
        <f>SUM(AB2706:AF2706)</f>
        <v>0</v>
      </c>
      <c r="AB2706" s="41">
        <f>BP2706+BQ2706</f>
        <v>0</v>
      </c>
      <c r="AC2706" s="41">
        <v>0</v>
      </c>
      <c r="AD2706" s="41">
        <v>0</v>
      </c>
      <c r="AE2706" s="41">
        <f>SUM(BR2706)</f>
        <v>0</v>
      </c>
      <c r="AF2706" s="41">
        <f>SUM(AM2706)</f>
        <v>0</v>
      </c>
      <c r="AG2706" s="122"/>
      <c r="AH2706" s="36">
        <v>0</v>
      </c>
      <c r="AI2706" s="126">
        <v>0</v>
      </c>
      <c r="AJ2706" s="36">
        <v>0</v>
      </c>
      <c r="AK2706" s="121"/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14">
        <v>0</v>
      </c>
      <c r="AR2706" s="1">
        <v>0</v>
      </c>
      <c r="AS2706" s="114">
        <v>0</v>
      </c>
      <c r="AT2706" s="114">
        <v>0</v>
      </c>
      <c r="AU2706" s="114">
        <v>0</v>
      </c>
      <c r="AV2706" s="114">
        <v>0</v>
      </c>
      <c r="AW2706" s="114">
        <v>0</v>
      </c>
      <c r="AX2706" s="114">
        <v>0</v>
      </c>
      <c r="AY2706" s="114">
        <v>0</v>
      </c>
      <c r="AZ2706" s="114">
        <v>0</v>
      </c>
      <c r="BA2706" s="114">
        <v>0</v>
      </c>
      <c r="BB2706" s="114">
        <v>68</v>
      </c>
      <c r="BC2706" s="114">
        <v>0</v>
      </c>
      <c r="BD2706" s="115">
        <v>0</v>
      </c>
      <c r="BE2706" s="114">
        <v>0</v>
      </c>
      <c r="BF2706" s="114">
        <v>0</v>
      </c>
      <c r="BG2706" s="114">
        <v>0</v>
      </c>
      <c r="BH2706" s="114">
        <v>0</v>
      </c>
      <c r="BI2706" s="114">
        <v>0</v>
      </c>
      <c r="BJ2706" s="114">
        <v>0</v>
      </c>
      <c r="BK2706" s="114">
        <v>0</v>
      </c>
      <c r="BL2706" s="114">
        <v>0</v>
      </c>
      <c r="BM2706" s="114">
        <v>0</v>
      </c>
      <c r="BN2706" s="114">
        <v>0</v>
      </c>
      <c r="BO2706" s="114">
        <v>0</v>
      </c>
      <c r="BP2706" s="114">
        <v>0</v>
      </c>
      <c r="BQ2706" s="114">
        <v>0</v>
      </c>
      <c r="BR2706" s="114">
        <v>0</v>
      </c>
      <c r="BS2706" s="114">
        <v>0</v>
      </c>
    </row>
    <row r="2707" spans="1:71" ht="15" x14ac:dyDescent="0.25">
      <c r="A2707" s="1" t="str">
        <f>CONCATENATE(G2707,"-",F2707,"-",H2707)</f>
        <v>999930952-Blue-Youth</v>
      </c>
      <c r="B2707" s="1" t="str">
        <f>CONCATENATE(G2707,"-",H2707)</f>
        <v>999930952-Youth</v>
      </c>
      <c r="C2707" s="131" t="s">
        <v>521</v>
      </c>
      <c r="D2707" s="131" t="s">
        <v>301</v>
      </c>
      <c r="E2707" s="131" t="s">
        <v>17</v>
      </c>
      <c r="F2707" s="131" t="s">
        <v>148</v>
      </c>
      <c r="G2707" s="150">
        <v>999930952</v>
      </c>
      <c r="H2707" s="131" t="s">
        <v>208</v>
      </c>
      <c r="I2707" s="34">
        <f>((L2707)-J2707)+T2707</f>
        <v>68</v>
      </c>
      <c r="J2707" s="36"/>
      <c r="K2707" s="35"/>
      <c r="L2707" s="34">
        <f>SUM(N2707,O2707,P2707,Q2707,R2707,M2707)</f>
        <v>0</v>
      </c>
      <c r="M2707" s="34">
        <f>AJ2707</f>
        <v>0</v>
      </c>
      <c r="N2707" s="34">
        <f>SUM(AI2707)</f>
        <v>0</v>
      </c>
      <c r="O2707" s="34">
        <f>0</f>
        <v>0</v>
      </c>
      <c r="P2707" s="34">
        <v>0</v>
      </c>
      <c r="Q2707" s="34">
        <v>0</v>
      </c>
      <c r="R2707" s="34">
        <f>AH2707</f>
        <v>0</v>
      </c>
      <c r="S2707" s="122"/>
      <c r="T2707" s="41">
        <f>SUM(U2707,AA2707)</f>
        <v>68</v>
      </c>
      <c r="U2707" s="41">
        <f>IF(SUM(V2707:Y2707)&gt;=250, 250,SUM(V2707:Y2707))</f>
        <v>68</v>
      </c>
      <c r="V2707" s="41">
        <v>0</v>
      </c>
      <c r="W2707" s="41">
        <v>0</v>
      </c>
      <c r="X2707" s="41">
        <f>SUM(AL2707,AN2707,BO2707,BS2707)</f>
        <v>0</v>
      </c>
      <c r="Y2707" s="41">
        <f>SUM(AO2707:BN2707)</f>
        <v>68</v>
      </c>
      <c r="Z2707" s="41">
        <f>COUNTIF(AO2707:BN2707, "&gt;0")</f>
        <v>1</v>
      </c>
      <c r="AA2707" s="41">
        <f>SUM(AB2707:AF2707)</f>
        <v>0</v>
      </c>
      <c r="AB2707" s="41">
        <f>BP2707+BQ2707</f>
        <v>0</v>
      </c>
      <c r="AC2707" s="41">
        <v>0</v>
      </c>
      <c r="AD2707" s="41">
        <v>0</v>
      </c>
      <c r="AE2707" s="41">
        <f>SUM(BR2707)</f>
        <v>0</v>
      </c>
      <c r="AF2707" s="41">
        <f>SUM(AM2707)</f>
        <v>0</v>
      </c>
      <c r="AG2707" s="122"/>
      <c r="AH2707" s="36">
        <v>0</v>
      </c>
      <c r="AI2707" s="126">
        <v>0</v>
      </c>
      <c r="AJ2707" s="36">
        <v>0</v>
      </c>
      <c r="AK2707" s="121"/>
      <c r="AL2707" s="1">
        <v>0</v>
      </c>
      <c r="AM2707" s="1">
        <v>0</v>
      </c>
      <c r="AN2707" s="1">
        <v>0</v>
      </c>
      <c r="AO2707" s="1">
        <v>0</v>
      </c>
      <c r="AP2707" s="1">
        <v>0</v>
      </c>
      <c r="AQ2707" s="114">
        <v>0</v>
      </c>
      <c r="AR2707" s="1">
        <v>0</v>
      </c>
      <c r="AS2707" s="114">
        <v>0</v>
      </c>
      <c r="AT2707" s="114">
        <v>0</v>
      </c>
      <c r="AU2707" s="114">
        <v>0</v>
      </c>
      <c r="AV2707" s="114">
        <v>0</v>
      </c>
      <c r="AW2707" s="114">
        <v>0</v>
      </c>
      <c r="AX2707" s="114">
        <v>0</v>
      </c>
      <c r="AY2707" s="114">
        <v>0</v>
      </c>
      <c r="AZ2707" s="114">
        <v>0</v>
      </c>
      <c r="BA2707" s="114">
        <v>0</v>
      </c>
      <c r="BB2707" s="114">
        <v>68</v>
      </c>
      <c r="BC2707" s="114">
        <v>0</v>
      </c>
      <c r="BD2707" s="115">
        <v>0</v>
      </c>
      <c r="BE2707" s="114">
        <v>0</v>
      </c>
      <c r="BF2707" s="114">
        <v>0</v>
      </c>
      <c r="BG2707" s="114">
        <v>0</v>
      </c>
      <c r="BH2707" s="114">
        <v>0</v>
      </c>
      <c r="BI2707" s="114">
        <v>0</v>
      </c>
      <c r="BJ2707" s="114">
        <v>0</v>
      </c>
      <c r="BK2707" s="114">
        <v>0</v>
      </c>
      <c r="BL2707" s="114">
        <v>0</v>
      </c>
      <c r="BM2707" s="114">
        <v>0</v>
      </c>
      <c r="BN2707" s="114">
        <v>0</v>
      </c>
      <c r="BO2707" s="114">
        <v>0</v>
      </c>
      <c r="BP2707" s="114">
        <v>0</v>
      </c>
      <c r="BQ2707" s="114">
        <v>0</v>
      </c>
      <c r="BR2707" s="114">
        <v>0</v>
      </c>
      <c r="BS2707" s="114">
        <v>0</v>
      </c>
    </row>
    <row r="2708" spans="1:71" ht="15" x14ac:dyDescent="0.25">
      <c r="A2708" s="1" t="str">
        <f>CONCATENATE(G2708,"-",F2708,"-",H2708)</f>
        <v>999935888-Blue-Youth</v>
      </c>
      <c r="B2708" s="1" t="str">
        <f>CONCATENATE(G2708,"-",H2708)</f>
        <v>999935888-Youth</v>
      </c>
      <c r="C2708" s="36" t="s">
        <v>3430</v>
      </c>
      <c r="D2708" s="36" t="s">
        <v>434</v>
      </c>
      <c r="E2708" s="36" t="s">
        <v>17</v>
      </c>
      <c r="F2708" s="36" t="s">
        <v>148</v>
      </c>
      <c r="G2708" s="36">
        <v>999935888</v>
      </c>
      <c r="H2708" s="36" t="s">
        <v>208</v>
      </c>
      <c r="I2708" s="34">
        <f>((L2708)-J2708)+T2708</f>
        <v>68</v>
      </c>
      <c r="J2708" s="34">
        <f>L2708/2</f>
        <v>0</v>
      </c>
      <c r="K2708" s="37"/>
      <c r="L2708" s="34">
        <f>SUM(N2708,O2708,P2708,Q2708,R2708,M2708)</f>
        <v>0</v>
      </c>
      <c r="M2708" s="34">
        <f>AJ2708</f>
        <v>0</v>
      </c>
      <c r="N2708" s="34">
        <f>SUM(AI2708)</f>
        <v>0</v>
      </c>
      <c r="O2708" s="34">
        <f>0</f>
        <v>0</v>
      </c>
      <c r="P2708" s="34">
        <v>0</v>
      </c>
      <c r="Q2708" s="34">
        <v>0</v>
      </c>
      <c r="R2708" s="34">
        <f>AH2708</f>
        <v>0</v>
      </c>
      <c r="S2708" s="122"/>
      <c r="T2708" s="41">
        <f>SUM(U2708,AA2708)</f>
        <v>68</v>
      </c>
      <c r="U2708" s="41">
        <f>IF(SUM(V2708:Y2708)&gt;=250, 250,SUM(V2708:Y2708))</f>
        <v>68</v>
      </c>
      <c r="V2708" s="41">
        <v>0</v>
      </c>
      <c r="W2708" s="41">
        <v>0</v>
      </c>
      <c r="X2708" s="41">
        <f>SUM(AL2708,AN2708,BO2708,BS2708)</f>
        <v>0</v>
      </c>
      <c r="Y2708" s="41">
        <f>SUM(AO2708:BN2708)</f>
        <v>68</v>
      </c>
      <c r="Z2708" s="41">
        <f>COUNTIF(AO2708:BN2708, "&gt;0")</f>
        <v>1</v>
      </c>
      <c r="AA2708" s="41">
        <f>SUM(AB2708:AF2708)</f>
        <v>0</v>
      </c>
      <c r="AB2708" s="41">
        <f>BP2708+BQ2708</f>
        <v>0</v>
      </c>
      <c r="AC2708" s="41">
        <v>0</v>
      </c>
      <c r="AD2708" s="41">
        <v>0</v>
      </c>
      <c r="AE2708" s="41">
        <f>SUM(BR2708)</f>
        <v>0</v>
      </c>
      <c r="AF2708" s="41">
        <f>SUM(AM2708)</f>
        <v>0</v>
      </c>
      <c r="AG2708" s="122"/>
      <c r="AH2708" s="36">
        <v>0</v>
      </c>
      <c r="AI2708" s="126">
        <v>0</v>
      </c>
      <c r="AJ2708" s="36">
        <v>0</v>
      </c>
      <c r="AK2708" s="121"/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  <c r="AQ2708" s="114">
        <v>0</v>
      </c>
      <c r="AR2708" s="1">
        <v>0</v>
      </c>
      <c r="AS2708" s="114">
        <v>0</v>
      </c>
      <c r="AT2708" s="114">
        <v>0</v>
      </c>
      <c r="AU2708" s="114">
        <v>0</v>
      </c>
      <c r="AV2708" s="114">
        <v>0</v>
      </c>
      <c r="AW2708" s="114">
        <v>0</v>
      </c>
      <c r="AX2708" s="114">
        <v>0</v>
      </c>
      <c r="AY2708" s="114">
        <v>0</v>
      </c>
      <c r="AZ2708" s="114">
        <v>0</v>
      </c>
      <c r="BA2708" s="114">
        <v>0</v>
      </c>
      <c r="BB2708" s="114">
        <v>0</v>
      </c>
      <c r="BC2708" s="114">
        <v>0</v>
      </c>
      <c r="BD2708" s="115">
        <v>0</v>
      </c>
      <c r="BE2708" s="114">
        <v>0</v>
      </c>
      <c r="BF2708" s="114">
        <v>0</v>
      </c>
      <c r="BG2708" s="114">
        <v>0</v>
      </c>
      <c r="BH2708" s="114">
        <v>0</v>
      </c>
      <c r="BI2708" s="114">
        <v>0</v>
      </c>
      <c r="BJ2708" s="114">
        <v>0</v>
      </c>
      <c r="BK2708" s="114">
        <v>68</v>
      </c>
      <c r="BL2708" s="114">
        <v>0</v>
      </c>
      <c r="BM2708" s="114">
        <v>0</v>
      </c>
      <c r="BN2708" s="114">
        <v>0</v>
      </c>
      <c r="BO2708" s="114">
        <v>0</v>
      </c>
      <c r="BP2708" s="114">
        <v>0</v>
      </c>
      <c r="BQ2708" s="114">
        <v>0</v>
      </c>
      <c r="BR2708" s="114">
        <v>0</v>
      </c>
      <c r="BS2708" s="114">
        <v>0</v>
      </c>
    </row>
    <row r="2709" spans="1:71" ht="15" x14ac:dyDescent="0.25">
      <c r="A2709" s="1" t="str">
        <f>CONCATENATE(G2709,"-",F2709,"-",H2709)</f>
        <v>999936142-Blue-Youth</v>
      </c>
      <c r="B2709" s="1" t="str">
        <f>CONCATENATE(G2709,"-",H2709)</f>
        <v>999936142-Youth</v>
      </c>
      <c r="C2709" s="36" t="s">
        <v>3121</v>
      </c>
      <c r="D2709" s="36" t="s">
        <v>291</v>
      </c>
      <c r="E2709" s="36" t="s">
        <v>17</v>
      </c>
      <c r="F2709" s="36" t="s">
        <v>148</v>
      </c>
      <c r="G2709" s="36">
        <v>999936142</v>
      </c>
      <c r="H2709" s="36" t="s">
        <v>208</v>
      </c>
      <c r="I2709" s="34">
        <f>((L2709)-J2709)+T2709</f>
        <v>68</v>
      </c>
      <c r="J2709" s="36"/>
      <c r="K2709" s="35"/>
      <c r="L2709" s="34">
        <f>SUM(N2709,O2709,P2709,Q2709,R2709,M2709)</f>
        <v>0</v>
      </c>
      <c r="M2709" s="34">
        <f>AJ2709</f>
        <v>0</v>
      </c>
      <c r="N2709" s="34">
        <f>SUM(AI2709)</f>
        <v>0</v>
      </c>
      <c r="O2709" s="34">
        <f>0</f>
        <v>0</v>
      </c>
      <c r="P2709" s="34">
        <v>0</v>
      </c>
      <c r="Q2709" s="34">
        <v>0</v>
      </c>
      <c r="R2709" s="34">
        <f>AH2709</f>
        <v>0</v>
      </c>
      <c r="S2709" s="122"/>
      <c r="T2709" s="41">
        <f>SUM(U2709,AA2709)</f>
        <v>68</v>
      </c>
      <c r="U2709" s="41">
        <f>IF(SUM(V2709:Y2709)&gt;=250, 250,SUM(V2709:Y2709))</f>
        <v>68</v>
      </c>
      <c r="V2709" s="41">
        <v>0</v>
      </c>
      <c r="W2709" s="41">
        <v>0</v>
      </c>
      <c r="X2709" s="41">
        <f>SUM(AL2709,AN2709,BO2709,BS2709)</f>
        <v>0</v>
      </c>
      <c r="Y2709" s="41">
        <f>SUM(AO2709:BN2709)</f>
        <v>68</v>
      </c>
      <c r="Z2709" s="41">
        <f>COUNTIF(AO2709:BN2709, "&gt;0")</f>
        <v>1</v>
      </c>
      <c r="AA2709" s="41">
        <f>SUM(AB2709:AF2709)</f>
        <v>0</v>
      </c>
      <c r="AB2709" s="41">
        <f>BP2709+BQ2709</f>
        <v>0</v>
      </c>
      <c r="AC2709" s="41">
        <v>0</v>
      </c>
      <c r="AD2709" s="41">
        <v>0</v>
      </c>
      <c r="AE2709" s="41">
        <f>SUM(BR2709)</f>
        <v>0</v>
      </c>
      <c r="AF2709" s="41">
        <f>SUM(AM2709)</f>
        <v>0</v>
      </c>
      <c r="AG2709" s="122"/>
      <c r="AH2709" s="36">
        <v>0</v>
      </c>
      <c r="AI2709" s="126">
        <v>0</v>
      </c>
      <c r="AJ2709" s="36">
        <v>0</v>
      </c>
      <c r="AK2709" s="121"/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14">
        <v>0</v>
      </c>
      <c r="AR2709" s="1">
        <v>0</v>
      </c>
      <c r="AS2709" s="114">
        <v>0</v>
      </c>
      <c r="AT2709" s="114">
        <v>0</v>
      </c>
      <c r="AU2709" s="114">
        <v>0</v>
      </c>
      <c r="AV2709" s="114">
        <v>0</v>
      </c>
      <c r="AW2709" s="114">
        <v>0</v>
      </c>
      <c r="AX2709" s="114">
        <v>0</v>
      </c>
      <c r="AY2709" s="114">
        <v>0</v>
      </c>
      <c r="AZ2709" s="114">
        <v>0</v>
      </c>
      <c r="BA2709" s="114">
        <v>0</v>
      </c>
      <c r="BB2709" s="114">
        <v>0</v>
      </c>
      <c r="BC2709" s="114">
        <v>0</v>
      </c>
      <c r="BD2709" s="115">
        <v>0</v>
      </c>
      <c r="BE2709" s="114">
        <v>0</v>
      </c>
      <c r="BF2709" s="114">
        <v>0</v>
      </c>
      <c r="BG2709" s="114">
        <v>0</v>
      </c>
      <c r="BH2709" s="114">
        <v>0</v>
      </c>
      <c r="BI2709" s="114">
        <v>68</v>
      </c>
      <c r="BJ2709" s="114">
        <v>0</v>
      </c>
      <c r="BK2709" s="114">
        <v>0</v>
      </c>
      <c r="BL2709" s="114">
        <v>0</v>
      </c>
      <c r="BM2709" s="114">
        <v>0</v>
      </c>
      <c r="BN2709" s="114">
        <v>0</v>
      </c>
      <c r="BO2709" s="114">
        <v>0</v>
      </c>
      <c r="BP2709" s="114">
        <v>0</v>
      </c>
      <c r="BQ2709" s="114">
        <v>0</v>
      </c>
      <c r="BR2709" s="114">
        <v>0</v>
      </c>
      <c r="BS2709" s="114">
        <v>0</v>
      </c>
    </row>
    <row r="2710" spans="1:71" ht="15" x14ac:dyDescent="0.25">
      <c r="A2710" s="1" t="str">
        <f>CONCATENATE(G2710,"-",F2710,"-",H2710)</f>
        <v>999923531-Blue-Youth</v>
      </c>
      <c r="B2710" s="1" t="str">
        <f>CONCATENATE(G2710,"-",H2710)</f>
        <v>999923531-Youth</v>
      </c>
      <c r="C2710" s="36" t="s">
        <v>1506</v>
      </c>
      <c r="D2710" s="36" t="s">
        <v>730</v>
      </c>
      <c r="E2710" s="36" t="s">
        <v>17</v>
      </c>
      <c r="F2710" s="131" t="s">
        <v>148</v>
      </c>
      <c r="G2710" s="36">
        <v>999923531</v>
      </c>
      <c r="H2710" s="36" t="s">
        <v>208</v>
      </c>
      <c r="I2710" s="34">
        <f>((L2710)-J2710)+T2710</f>
        <v>60</v>
      </c>
      <c r="J2710" s="34">
        <f>L2710/2</f>
        <v>0</v>
      </c>
      <c r="K2710" s="37"/>
      <c r="L2710" s="34">
        <f>SUM(N2710,O2710,P2710,Q2710,R2710,M2710)</f>
        <v>0</v>
      </c>
      <c r="M2710" s="34">
        <f>AJ2710</f>
        <v>0</v>
      </c>
      <c r="N2710" s="34">
        <f>SUM(AI2710)</f>
        <v>0</v>
      </c>
      <c r="O2710" s="34">
        <f>0</f>
        <v>0</v>
      </c>
      <c r="P2710" s="34">
        <v>0</v>
      </c>
      <c r="Q2710" s="34">
        <v>0</v>
      </c>
      <c r="R2710" s="34">
        <f>AH2710</f>
        <v>0</v>
      </c>
      <c r="S2710" s="122"/>
      <c r="T2710" s="41">
        <f>SUM(U2710,AA2710)</f>
        <v>60</v>
      </c>
      <c r="U2710" s="41">
        <f>IF(SUM(V2710:Y2710)&gt;=250, 250,SUM(V2710:Y2710))</f>
        <v>60</v>
      </c>
      <c r="V2710" s="41">
        <v>0</v>
      </c>
      <c r="W2710" s="41">
        <v>0</v>
      </c>
      <c r="X2710" s="41">
        <f>SUM(AL2710,AN2710,BO2710,BS2710)</f>
        <v>0</v>
      </c>
      <c r="Y2710" s="41">
        <f>SUM(AO2710:BN2710)</f>
        <v>60</v>
      </c>
      <c r="Z2710" s="41">
        <f>COUNTIF(AO2710:BN2710, "&gt;0")</f>
        <v>1</v>
      </c>
      <c r="AA2710" s="41">
        <f>SUM(AB2710:AF2710)</f>
        <v>0</v>
      </c>
      <c r="AB2710" s="41">
        <f>BP2710+BQ2710</f>
        <v>0</v>
      </c>
      <c r="AC2710" s="41">
        <v>0</v>
      </c>
      <c r="AD2710" s="41">
        <v>0</v>
      </c>
      <c r="AE2710" s="41">
        <f>SUM(BR2710)</f>
        <v>0</v>
      </c>
      <c r="AF2710" s="41">
        <f>SUM(AM2710)</f>
        <v>0</v>
      </c>
      <c r="AG2710" s="122"/>
      <c r="AH2710" s="36">
        <v>0</v>
      </c>
      <c r="AI2710" s="36">
        <v>0</v>
      </c>
      <c r="AJ2710" s="36">
        <v>0</v>
      </c>
      <c r="AK2710" s="121"/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14">
        <v>0</v>
      </c>
      <c r="AR2710" s="1">
        <v>0</v>
      </c>
      <c r="AS2710" s="114">
        <v>0</v>
      </c>
      <c r="AT2710" s="114">
        <v>0</v>
      </c>
      <c r="AU2710" s="114">
        <v>0</v>
      </c>
      <c r="AV2710" s="114">
        <v>0</v>
      </c>
      <c r="AW2710" s="114">
        <v>0</v>
      </c>
      <c r="AX2710" s="114">
        <v>0</v>
      </c>
      <c r="AY2710" s="114">
        <v>0</v>
      </c>
      <c r="AZ2710" s="114">
        <v>0</v>
      </c>
      <c r="BA2710" s="114">
        <v>0</v>
      </c>
      <c r="BB2710" s="114">
        <v>0</v>
      </c>
      <c r="BC2710" s="114">
        <v>0</v>
      </c>
      <c r="BD2710" s="115">
        <v>0</v>
      </c>
      <c r="BE2710" s="114">
        <v>0</v>
      </c>
      <c r="BF2710" s="114">
        <v>0</v>
      </c>
      <c r="BG2710" s="114">
        <v>0</v>
      </c>
      <c r="BH2710" s="114">
        <v>0</v>
      </c>
      <c r="BI2710" s="114">
        <v>0</v>
      </c>
      <c r="BJ2710" s="114">
        <v>0</v>
      </c>
      <c r="BK2710" s="114">
        <v>0</v>
      </c>
      <c r="BL2710" s="114">
        <v>60</v>
      </c>
      <c r="BM2710" s="114">
        <v>0</v>
      </c>
      <c r="BN2710" s="114">
        <v>0</v>
      </c>
      <c r="BO2710" s="114">
        <v>0</v>
      </c>
      <c r="BP2710" s="114">
        <v>0</v>
      </c>
      <c r="BQ2710" s="114">
        <v>0</v>
      </c>
      <c r="BR2710" s="114">
        <v>0</v>
      </c>
      <c r="BS2710" s="114">
        <v>0</v>
      </c>
    </row>
    <row r="2711" spans="1:71" ht="15" x14ac:dyDescent="0.25">
      <c r="A2711" s="1" t="str">
        <f>CONCATENATE(G2711,"-",F2711,"-",H2711)</f>
        <v>999923869-Blue-Youth</v>
      </c>
      <c r="B2711" s="1" t="str">
        <f>CONCATENATE(G2711,"-",H2711)</f>
        <v>999923869-Youth</v>
      </c>
      <c r="C2711" s="36" t="s">
        <v>878</v>
      </c>
      <c r="D2711" s="36" t="s">
        <v>490</v>
      </c>
      <c r="E2711" s="36" t="s">
        <v>17</v>
      </c>
      <c r="F2711" s="36" t="s">
        <v>148</v>
      </c>
      <c r="G2711" s="36">
        <v>999923869</v>
      </c>
      <c r="H2711" s="131" t="s">
        <v>208</v>
      </c>
      <c r="I2711" s="34">
        <f>((L2711)-J2711)+T2711</f>
        <v>60</v>
      </c>
      <c r="J2711" s="36"/>
      <c r="K2711" s="35"/>
      <c r="L2711" s="34">
        <f>SUM(N2711,O2711,P2711,Q2711,R2711,M2711)</f>
        <v>0</v>
      </c>
      <c r="M2711" s="34">
        <f>AJ2711</f>
        <v>0</v>
      </c>
      <c r="N2711" s="34">
        <f>SUM(AI2711)</f>
        <v>0</v>
      </c>
      <c r="O2711" s="34">
        <f>0</f>
        <v>0</v>
      </c>
      <c r="P2711" s="34">
        <v>0</v>
      </c>
      <c r="Q2711" s="34">
        <v>0</v>
      </c>
      <c r="R2711" s="34">
        <f>AH2711</f>
        <v>0</v>
      </c>
      <c r="S2711" s="122"/>
      <c r="T2711" s="41">
        <f>SUM(U2711,AA2711)</f>
        <v>60</v>
      </c>
      <c r="U2711" s="41">
        <f>IF(SUM(V2711:Y2711)&gt;=250, 250,SUM(V2711:Y2711))</f>
        <v>60</v>
      </c>
      <c r="V2711" s="41">
        <v>0</v>
      </c>
      <c r="W2711" s="41">
        <v>0</v>
      </c>
      <c r="X2711" s="41">
        <f>SUM(AL2711,AN2711,BO2711,BS2711)</f>
        <v>0</v>
      </c>
      <c r="Y2711" s="41">
        <f>SUM(AO2711:BN2711)</f>
        <v>60</v>
      </c>
      <c r="Z2711" s="41">
        <f>COUNTIF(AO2711:BN2711, "&gt;0")</f>
        <v>1</v>
      </c>
      <c r="AA2711" s="41">
        <f>SUM(AB2711:AF2711)</f>
        <v>0</v>
      </c>
      <c r="AB2711" s="41">
        <f>BP2711+BQ2711</f>
        <v>0</v>
      </c>
      <c r="AC2711" s="41">
        <v>0</v>
      </c>
      <c r="AD2711" s="41">
        <v>0</v>
      </c>
      <c r="AE2711" s="41">
        <f>SUM(BR2711)</f>
        <v>0</v>
      </c>
      <c r="AF2711" s="41">
        <f>SUM(AM2711)</f>
        <v>0</v>
      </c>
      <c r="AG2711" s="122"/>
      <c r="AH2711" s="36">
        <v>0</v>
      </c>
      <c r="AI2711" s="126">
        <v>0</v>
      </c>
      <c r="AJ2711" s="36">
        <v>0</v>
      </c>
      <c r="AK2711" s="121"/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14">
        <v>0</v>
      </c>
      <c r="AR2711" s="1">
        <v>0</v>
      </c>
      <c r="AS2711" s="114">
        <v>0</v>
      </c>
      <c r="AT2711" s="114">
        <v>0</v>
      </c>
      <c r="AU2711" s="114">
        <v>0</v>
      </c>
      <c r="AV2711" s="114">
        <v>60</v>
      </c>
      <c r="AW2711" s="114">
        <v>0</v>
      </c>
      <c r="AX2711" s="114">
        <v>0</v>
      </c>
      <c r="AY2711" s="114">
        <v>0</v>
      </c>
      <c r="AZ2711" s="114">
        <v>0</v>
      </c>
      <c r="BA2711" s="114">
        <v>0</v>
      </c>
      <c r="BB2711" s="114">
        <v>0</v>
      </c>
      <c r="BC2711" s="114">
        <v>0</v>
      </c>
      <c r="BD2711" s="115">
        <v>0</v>
      </c>
      <c r="BE2711" s="114">
        <v>0</v>
      </c>
      <c r="BF2711" s="114">
        <v>0</v>
      </c>
      <c r="BG2711" s="114">
        <v>0</v>
      </c>
      <c r="BH2711" s="114">
        <v>0</v>
      </c>
      <c r="BI2711" s="114">
        <v>0</v>
      </c>
      <c r="BJ2711" s="114">
        <v>0</v>
      </c>
      <c r="BK2711" s="114">
        <v>0</v>
      </c>
      <c r="BL2711" s="114">
        <v>0</v>
      </c>
      <c r="BM2711" s="114">
        <v>0</v>
      </c>
      <c r="BN2711" s="114">
        <v>0</v>
      </c>
      <c r="BO2711" s="114">
        <v>0</v>
      </c>
      <c r="BP2711" s="114">
        <v>0</v>
      </c>
      <c r="BQ2711" s="114">
        <v>0</v>
      </c>
      <c r="BR2711" s="114">
        <v>0</v>
      </c>
      <c r="BS2711" s="114">
        <v>0</v>
      </c>
    </row>
    <row r="2712" spans="1:71" ht="15" x14ac:dyDescent="0.25">
      <c r="A2712" s="1" t="str">
        <f>CONCATENATE(G2712,"-",F2712,"-",H2712)</f>
        <v>999929458-Blue-Youth</v>
      </c>
      <c r="B2712" s="1" t="str">
        <f>CONCATENATE(G2712,"-",H2712)</f>
        <v>999929458-Youth</v>
      </c>
      <c r="C2712" s="36" t="s">
        <v>574</v>
      </c>
      <c r="D2712" s="36" t="s">
        <v>2673</v>
      </c>
      <c r="E2712" s="36" t="s">
        <v>17</v>
      </c>
      <c r="F2712" s="36" t="s">
        <v>148</v>
      </c>
      <c r="G2712" s="36">
        <v>999929458</v>
      </c>
      <c r="H2712" s="36" t="s">
        <v>208</v>
      </c>
      <c r="I2712" s="34">
        <f>((L2712)-J2712)+T2712</f>
        <v>60</v>
      </c>
      <c r="J2712" s="36"/>
      <c r="K2712" s="35"/>
      <c r="L2712" s="34">
        <f>SUM(N2712,O2712,P2712,Q2712,R2712,M2712)</f>
        <v>0</v>
      </c>
      <c r="M2712" s="34">
        <f>AJ2712</f>
        <v>0</v>
      </c>
      <c r="N2712" s="34">
        <f>SUM(AI2712)</f>
        <v>0</v>
      </c>
      <c r="O2712" s="34">
        <f>0</f>
        <v>0</v>
      </c>
      <c r="P2712" s="34">
        <v>0</v>
      </c>
      <c r="Q2712" s="34">
        <v>0</v>
      </c>
      <c r="R2712" s="34">
        <f>AH2712</f>
        <v>0</v>
      </c>
      <c r="S2712" s="122"/>
      <c r="T2712" s="41">
        <f>SUM(U2712,AA2712)</f>
        <v>60</v>
      </c>
      <c r="U2712" s="41">
        <f>IF(SUM(V2712:Y2712)&gt;=250, 250,SUM(V2712:Y2712))</f>
        <v>60</v>
      </c>
      <c r="V2712" s="41">
        <v>0</v>
      </c>
      <c r="W2712" s="41">
        <v>0</v>
      </c>
      <c r="X2712" s="41">
        <f>SUM(AL2712,AN2712,BO2712,BS2712)</f>
        <v>0</v>
      </c>
      <c r="Y2712" s="41">
        <f>SUM(AO2712:BN2712)</f>
        <v>60</v>
      </c>
      <c r="Z2712" s="41">
        <f>COUNTIF(AO2712:BN2712, "&gt;0")</f>
        <v>1</v>
      </c>
      <c r="AA2712" s="41">
        <f>SUM(AB2712:AF2712)</f>
        <v>0</v>
      </c>
      <c r="AB2712" s="41">
        <f>BP2712+BQ2712</f>
        <v>0</v>
      </c>
      <c r="AC2712" s="41">
        <v>0</v>
      </c>
      <c r="AD2712" s="41">
        <v>0</v>
      </c>
      <c r="AE2712" s="41">
        <f>SUM(BR2712)</f>
        <v>0</v>
      </c>
      <c r="AF2712" s="41">
        <f>SUM(AM2712)</f>
        <v>0</v>
      </c>
      <c r="AG2712" s="122"/>
      <c r="AH2712" s="36">
        <v>0</v>
      </c>
      <c r="AI2712" s="126">
        <v>0</v>
      </c>
      <c r="AJ2712" s="36">
        <v>0</v>
      </c>
      <c r="AK2712" s="121"/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14">
        <v>0</v>
      </c>
      <c r="AR2712" s="1">
        <v>0</v>
      </c>
      <c r="AS2712" s="114">
        <v>0</v>
      </c>
      <c r="AT2712" s="114">
        <v>0</v>
      </c>
      <c r="AU2712" s="114">
        <v>0</v>
      </c>
      <c r="AV2712" s="114">
        <v>0</v>
      </c>
      <c r="AW2712" s="114">
        <v>0</v>
      </c>
      <c r="AX2712" s="114">
        <v>0</v>
      </c>
      <c r="AY2712" s="114">
        <v>0</v>
      </c>
      <c r="AZ2712" s="114">
        <v>60</v>
      </c>
      <c r="BA2712" s="114">
        <v>0</v>
      </c>
      <c r="BB2712" s="114">
        <v>0</v>
      </c>
      <c r="BC2712" s="114">
        <v>0</v>
      </c>
      <c r="BD2712" s="115">
        <v>0</v>
      </c>
      <c r="BE2712" s="114">
        <v>0</v>
      </c>
      <c r="BF2712" s="114">
        <v>0</v>
      </c>
      <c r="BG2712" s="114">
        <v>0</v>
      </c>
      <c r="BH2712" s="114">
        <v>0</v>
      </c>
      <c r="BI2712" s="114">
        <v>0</v>
      </c>
      <c r="BJ2712" s="114">
        <v>0</v>
      </c>
      <c r="BK2712" s="114">
        <v>0</v>
      </c>
      <c r="BL2712" s="114">
        <v>0</v>
      </c>
      <c r="BM2712" s="114">
        <v>0</v>
      </c>
      <c r="BN2712" s="114">
        <v>0</v>
      </c>
      <c r="BO2712" s="114">
        <v>0</v>
      </c>
      <c r="BP2712" s="114">
        <v>0</v>
      </c>
      <c r="BQ2712" s="114">
        <v>0</v>
      </c>
      <c r="BR2712" s="114">
        <v>0</v>
      </c>
      <c r="BS2712" s="114">
        <v>0</v>
      </c>
    </row>
    <row r="2713" spans="1:71" ht="15" x14ac:dyDescent="0.25">
      <c r="A2713" s="1" t="str">
        <f>CONCATENATE(G2713,"-",F2713,"-",H2713)</f>
        <v>999935131-Blue-Youth</v>
      </c>
      <c r="B2713" s="1" t="str">
        <f>CONCATENATE(G2713,"-",H2713)</f>
        <v>999935131-Youth</v>
      </c>
      <c r="C2713" s="36" t="s">
        <v>720</v>
      </c>
      <c r="D2713" s="36" t="s">
        <v>2957</v>
      </c>
      <c r="E2713" s="36" t="s">
        <v>17</v>
      </c>
      <c r="F2713" s="36" t="s">
        <v>148</v>
      </c>
      <c r="G2713" s="36">
        <v>999935131</v>
      </c>
      <c r="H2713" s="36" t="s">
        <v>208</v>
      </c>
      <c r="I2713" s="34">
        <f>((L2713)-J2713)+T2713</f>
        <v>60</v>
      </c>
      <c r="J2713" s="36"/>
      <c r="K2713" s="35"/>
      <c r="L2713" s="34">
        <f>SUM(N2713,O2713,P2713,Q2713,R2713,M2713)</f>
        <v>0</v>
      </c>
      <c r="M2713" s="34">
        <f>AJ2713</f>
        <v>0</v>
      </c>
      <c r="N2713" s="34">
        <f>SUM(AI2713)</f>
        <v>0</v>
      </c>
      <c r="O2713" s="34">
        <f>0</f>
        <v>0</v>
      </c>
      <c r="P2713" s="34">
        <v>0</v>
      </c>
      <c r="Q2713" s="34">
        <v>0</v>
      </c>
      <c r="R2713" s="34">
        <f>AH2713</f>
        <v>0</v>
      </c>
      <c r="S2713" s="122"/>
      <c r="T2713" s="41">
        <f>SUM(U2713,AA2713)</f>
        <v>60</v>
      </c>
      <c r="U2713" s="41">
        <f>IF(SUM(V2713:Y2713)&gt;=250, 250,SUM(V2713:Y2713))</f>
        <v>60</v>
      </c>
      <c r="V2713" s="41">
        <v>0</v>
      </c>
      <c r="W2713" s="41">
        <v>0</v>
      </c>
      <c r="X2713" s="41">
        <f>SUM(AL2713,AN2713,BO2713,BS2713)</f>
        <v>0</v>
      </c>
      <c r="Y2713" s="41">
        <f>SUM(AO2713:BN2713)</f>
        <v>60</v>
      </c>
      <c r="Z2713" s="41">
        <f>COUNTIF(AO2713:BN2713, "&gt;0")</f>
        <v>1</v>
      </c>
      <c r="AA2713" s="41">
        <f>SUM(AB2713:AF2713)</f>
        <v>0</v>
      </c>
      <c r="AB2713" s="41">
        <f>BP2713+BQ2713</f>
        <v>0</v>
      </c>
      <c r="AC2713" s="41">
        <v>0</v>
      </c>
      <c r="AD2713" s="41">
        <v>0</v>
      </c>
      <c r="AE2713" s="41">
        <f>SUM(BR2713)</f>
        <v>0</v>
      </c>
      <c r="AF2713" s="41">
        <f>SUM(AM2713)</f>
        <v>0</v>
      </c>
      <c r="AG2713" s="122"/>
      <c r="AH2713" s="36">
        <v>0</v>
      </c>
      <c r="AI2713" s="126">
        <v>0</v>
      </c>
      <c r="AJ2713" s="36">
        <v>0</v>
      </c>
      <c r="AK2713" s="121"/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14">
        <v>0</v>
      </c>
      <c r="AR2713" s="1">
        <v>0</v>
      </c>
      <c r="AS2713" s="114">
        <v>0</v>
      </c>
      <c r="AT2713" s="114">
        <v>0</v>
      </c>
      <c r="AU2713" s="114">
        <v>0</v>
      </c>
      <c r="AV2713" s="114">
        <v>0</v>
      </c>
      <c r="AW2713" s="114">
        <v>0</v>
      </c>
      <c r="AX2713" s="114">
        <v>0</v>
      </c>
      <c r="AY2713" s="114">
        <v>0</v>
      </c>
      <c r="AZ2713" s="114">
        <v>0</v>
      </c>
      <c r="BA2713" s="114">
        <v>0</v>
      </c>
      <c r="BB2713" s="114">
        <v>0</v>
      </c>
      <c r="BC2713" s="114">
        <v>0</v>
      </c>
      <c r="BD2713" s="115">
        <v>0</v>
      </c>
      <c r="BE2713" s="114">
        <v>0</v>
      </c>
      <c r="BF2713" s="114">
        <v>0</v>
      </c>
      <c r="BG2713" s="114">
        <v>60</v>
      </c>
      <c r="BH2713" s="114">
        <v>0</v>
      </c>
      <c r="BI2713" s="114">
        <v>0</v>
      </c>
      <c r="BJ2713" s="114">
        <v>0</v>
      </c>
      <c r="BK2713" s="114">
        <v>0</v>
      </c>
      <c r="BL2713" s="114">
        <v>0</v>
      </c>
      <c r="BM2713" s="114">
        <v>0</v>
      </c>
      <c r="BN2713" s="114">
        <v>0</v>
      </c>
      <c r="BO2713" s="114">
        <v>0</v>
      </c>
      <c r="BP2713" s="114">
        <v>0</v>
      </c>
      <c r="BQ2713" s="114">
        <v>0</v>
      </c>
      <c r="BR2713" s="114">
        <v>0</v>
      </c>
      <c r="BS2713" s="114">
        <v>0</v>
      </c>
    </row>
    <row r="2714" spans="1:71" ht="15" x14ac:dyDescent="0.25">
      <c r="A2714" s="1" t="str">
        <f>CONCATENATE(G2714,"-",F2714,"-",H2714)</f>
        <v>999922070-Blue-Youth</v>
      </c>
      <c r="B2714" s="1" t="str">
        <f>CONCATENATE(G2714,"-",H2714)</f>
        <v>999922070-Youth</v>
      </c>
      <c r="C2714" s="36" t="s">
        <v>451</v>
      </c>
      <c r="D2714" s="36" t="s">
        <v>1080</v>
      </c>
      <c r="E2714" s="36" t="s">
        <v>17</v>
      </c>
      <c r="F2714" s="36" t="s">
        <v>148</v>
      </c>
      <c r="G2714" s="128">
        <v>999922070</v>
      </c>
      <c r="H2714" s="36" t="s">
        <v>208</v>
      </c>
      <c r="I2714" s="34">
        <f>((L2714)-J2714)+T2714</f>
        <v>51</v>
      </c>
      <c r="J2714" s="36"/>
      <c r="K2714" s="35"/>
      <c r="L2714" s="34">
        <f>SUM(N2714,O2714,P2714,Q2714,R2714,M2714)</f>
        <v>0</v>
      </c>
      <c r="M2714" s="34">
        <f>AJ2714</f>
        <v>0</v>
      </c>
      <c r="N2714" s="34">
        <f>SUM(AI2714)</f>
        <v>0</v>
      </c>
      <c r="O2714" s="34">
        <f>0</f>
        <v>0</v>
      </c>
      <c r="P2714" s="34">
        <v>0</v>
      </c>
      <c r="Q2714" s="34">
        <v>0</v>
      </c>
      <c r="R2714" s="34">
        <f>AH2714</f>
        <v>0</v>
      </c>
      <c r="S2714" s="122"/>
      <c r="T2714" s="41">
        <f>SUM(U2714,AA2714)</f>
        <v>51</v>
      </c>
      <c r="U2714" s="41">
        <f>IF(SUM(V2714:Y2714)&gt;=250, 250,SUM(V2714:Y2714))</f>
        <v>51</v>
      </c>
      <c r="V2714" s="41">
        <v>0</v>
      </c>
      <c r="W2714" s="41">
        <v>0</v>
      </c>
      <c r="X2714" s="41">
        <f>SUM(AL2714,AN2714,BO2714,BS2714)</f>
        <v>0</v>
      </c>
      <c r="Y2714" s="41">
        <f>SUM(AO2714:BN2714)</f>
        <v>51</v>
      </c>
      <c r="Z2714" s="41">
        <f>COUNTIF(AO2714:BN2714, "&gt;0")</f>
        <v>1</v>
      </c>
      <c r="AA2714" s="41">
        <f>SUM(AB2714:AF2714)</f>
        <v>0</v>
      </c>
      <c r="AB2714" s="41">
        <f>BP2714+BQ2714</f>
        <v>0</v>
      </c>
      <c r="AC2714" s="41">
        <v>0</v>
      </c>
      <c r="AD2714" s="41">
        <v>0</v>
      </c>
      <c r="AE2714" s="41">
        <f>SUM(BR2714)</f>
        <v>0</v>
      </c>
      <c r="AF2714" s="41">
        <f>SUM(AM2714)</f>
        <v>0</v>
      </c>
      <c r="AG2714" s="122"/>
      <c r="AH2714" s="36">
        <v>0</v>
      </c>
      <c r="AI2714" s="36">
        <v>0</v>
      </c>
      <c r="AJ2714" s="36">
        <v>0</v>
      </c>
      <c r="AK2714" s="121"/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14">
        <v>0</v>
      </c>
      <c r="AR2714" s="1">
        <v>0</v>
      </c>
      <c r="AS2714" s="114">
        <v>0</v>
      </c>
      <c r="AT2714" s="114">
        <v>0</v>
      </c>
      <c r="AU2714" s="114">
        <v>0</v>
      </c>
      <c r="AV2714" s="114">
        <v>0</v>
      </c>
      <c r="AW2714" s="114">
        <v>51</v>
      </c>
      <c r="AX2714" s="114">
        <v>0</v>
      </c>
      <c r="AY2714" s="114">
        <v>0</v>
      </c>
      <c r="AZ2714" s="114">
        <v>0</v>
      </c>
      <c r="BA2714" s="114">
        <v>0</v>
      </c>
      <c r="BB2714" s="114">
        <v>0</v>
      </c>
      <c r="BC2714" s="114">
        <v>0</v>
      </c>
      <c r="BD2714" s="115">
        <v>0</v>
      </c>
      <c r="BE2714" s="114">
        <v>0</v>
      </c>
      <c r="BF2714" s="114">
        <v>0</v>
      </c>
      <c r="BG2714" s="114">
        <v>0</v>
      </c>
      <c r="BH2714" s="114">
        <v>0</v>
      </c>
      <c r="BI2714" s="114">
        <v>0</v>
      </c>
      <c r="BJ2714" s="114">
        <v>0</v>
      </c>
      <c r="BK2714" s="114">
        <v>0</v>
      </c>
      <c r="BL2714" s="114">
        <v>0</v>
      </c>
      <c r="BM2714" s="114">
        <v>0</v>
      </c>
      <c r="BN2714" s="114">
        <v>0</v>
      </c>
      <c r="BO2714" s="114">
        <v>0</v>
      </c>
      <c r="BP2714" s="114">
        <v>0</v>
      </c>
      <c r="BQ2714" s="114">
        <v>0</v>
      </c>
      <c r="BR2714" s="114">
        <v>0</v>
      </c>
      <c r="BS2714" s="114">
        <v>0</v>
      </c>
    </row>
    <row r="2715" spans="1:71" ht="15" x14ac:dyDescent="0.25">
      <c r="A2715" s="1" t="str">
        <f>CONCATENATE(G2715,"-",F2715,"-",H2715)</f>
        <v>999922227-Blue-Youth</v>
      </c>
      <c r="B2715" s="1" t="str">
        <f>CONCATENATE(G2715,"-",H2715)</f>
        <v>999922227-Youth</v>
      </c>
      <c r="C2715" s="36" t="s">
        <v>802</v>
      </c>
      <c r="D2715" s="36" t="s">
        <v>803</v>
      </c>
      <c r="E2715" s="36" t="s">
        <v>17</v>
      </c>
      <c r="F2715" s="36" t="s">
        <v>148</v>
      </c>
      <c r="G2715" s="127">
        <v>999922227</v>
      </c>
      <c r="H2715" s="36" t="s">
        <v>208</v>
      </c>
      <c r="I2715" s="34">
        <f>((L2715)-J2715)+T2715</f>
        <v>51</v>
      </c>
      <c r="J2715" s="36"/>
      <c r="K2715" s="37"/>
      <c r="L2715" s="34">
        <f>SUM(N2715,O2715,P2715,Q2715,R2715,M2715)</f>
        <v>0</v>
      </c>
      <c r="M2715" s="34">
        <f>AJ2715</f>
        <v>0</v>
      </c>
      <c r="N2715" s="34">
        <f>SUM(AI2715)</f>
        <v>0</v>
      </c>
      <c r="O2715" s="34">
        <f>0</f>
        <v>0</v>
      </c>
      <c r="P2715" s="34">
        <v>0</v>
      </c>
      <c r="Q2715" s="34">
        <v>0</v>
      </c>
      <c r="R2715" s="34">
        <f>AH2715</f>
        <v>0</v>
      </c>
      <c r="S2715" s="122"/>
      <c r="T2715" s="41">
        <f>SUM(U2715,AA2715)</f>
        <v>51</v>
      </c>
      <c r="U2715" s="41">
        <f>IF(SUM(V2715:Y2715)&gt;=250, 250,SUM(V2715:Y2715))</f>
        <v>51</v>
      </c>
      <c r="V2715" s="41">
        <v>0</v>
      </c>
      <c r="W2715" s="41">
        <v>0</v>
      </c>
      <c r="X2715" s="41">
        <f>SUM(AL2715,AN2715,BO2715,BS2715)</f>
        <v>0</v>
      </c>
      <c r="Y2715" s="41">
        <f>SUM(AO2715:BN2715)</f>
        <v>51</v>
      </c>
      <c r="Z2715" s="41">
        <f>COUNTIF(AO2715:BN2715, "&gt;0")</f>
        <v>1</v>
      </c>
      <c r="AA2715" s="41">
        <f>SUM(AB2715:AF2715)</f>
        <v>0</v>
      </c>
      <c r="AB2715" s="41">
        <f>BP2715+BQ2715</f>
        <v>0</v>
      </c>
      <c r="AC2715" s="41">
        <v>0</v>
      </c>
      <c r="AD2715" s="41">
        <v>0</v>
      </c>
      <c r="AE2715" s="41">
        <f>SUM(BR2715)</f>
        <v>0</v>
      </c>
      <c r="AF2715" s="41">
        <f>SUM(AM2715)</f>
        <v>0</v>
      </c>
      <c r="AG2715" s="122"/>
      <c r="AH2715" s="36">
        <v>0</v>
      </c>
      <c r="AI2715" s="126">
        <v>0</v>
      </c>
      <c r="AJ2715" s="36">
        <v>0</v>
      </c>
      <c r="AK2715" s="121"/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  <c r="AQ2715" s="114">
        <v>0</v>
      </c>
      <c r="AR2715" s="1">
        <v>0</v>
      </c>
      <c r="AS2715" s="114">
        <v>0</v>
      </c>
      <c r="AT2715" s="114">
        <v>0</v>
      </c>
      <c r="AU2715" s="114">
        <v>0</v>
      </c>
      <c r="AV2715" s="114">
        <v>0</v>
      </c>
      <c r="AW2715" s="114">
        <v>51</v>
      </c>
      <c r="AX2715" s="114">
        <v>0</v>
      </c>
      <c r="AY2715" s="114">
        <v>0</v>
      </c>
      <c r="AZ2715" s="114">
        <v>0</v>
      </c>
      <c r="BA2715" s="114">
        <v>0</v>
      </c>
      <c r="BB2715" s="114">
        <v>0</v>
      </c>
      <c r="BC2715" s="114">
        <v>0</v>
      </c>
      <c r="BD2715" s="115">
        <v>0</v>
      </c>
      <c r="BE2715" s="114">
        <v>0</v>
      </c>
      <c r="BF2715" s="114">
        <v>0</v>
      </c>
      <c r="BG2715" s="114">
        <v>0</v>
      </c>
      <c r="BH2715" s="114">
        <v>0</v>
      </c>
      <c r="BI2715" s="114">
        <v>0</v>
      </c>
      <c r="BJ2715" s="114">
        <v>0</v>
      </c>
      <c r="BK2715" s="114">
        <v>0</v>
      </c>
      <c r="BL2715" s="114">
        <v>0</v>
      </c>
      <c r="BM2715" s="114">
        <v>0</v>
      </c>
      <c r="BN2715" s="114">
        <v>0</v>
      </c>
      <c r="BO2715" s="114">
        <v>0</v>
      </c>
      <c r="BP2715" s="114">
        <v>0</v>
      </c>
      <c r="BQ2715" s="114">
        <v>0</v>
      </c>
      <c r="BR2715" s="114">
        <v>0</v>
      </c>
      <c r="BS2715" s="114">
        <v>0</v>
      </c>
    </row>
    <row r="2716" spans="1:71" ht="15" x14ac:dyDescent="0.25">
      <c r="A2716" s="1" t="str">
        <f>CONCATENATE(G2716,"-",F2716,"-",H2716)</f>
        <v>999927092-Blue-Youth</v>
      </c>
      <c r="B2716" s="1" t="str">
        <f>CONCATENATE(G2716,"-",H2716)</f>
        <v>999927092-Youth</v>
      </c>
      <c r="C2716" s="36" t="s">
        <v>2509</v>
      </c>
      <c r="D2716" s="36" t="s">
        <v>2510</v>
      </c>
      <c r="E2716" s="36" t="s">
        <v>17</v>
      </c>
      <c r="F2716" s="36" t="s">
        <v>148</v>
      </c>
      <c r="G2716" s="128">
        <v>999927092</v>
      </c>
      <c r="H2716" s="36" t="s">
        <v>208</v>
      </c>
      <c r="I2716" s="34">
        <f>((L2716)-J2716)+T2716</f>
        <v>51</v>
      </c>
      <c r="J2716" s="36"/>
      <c r="K2716" s="35"/>
      <c r="L2716" s="34">
        <f>SUM(N2716,O2716,P2716,Q2716,R2716,M2716)</f>
        <v>0</v>
      </c>
      <c r="M2716" s="34">
        <f>AJ2716</f>
        <v>0</v>
      </c>
      <c r="N2716" s="34">
        <f>SUM(AI2716)</f>
        <v>0</v>
      </c>
      <c r="O2716" s="34">
        <f>0</f>
        <v>0</v>
      </c>
      <c r="P2716" s="34">
        <v>0</v>
      </c>
      <c r="Q2716" s="34">
        <v>0</v>
      </c>
      <c r="R2716" s="34">
        <f>AH2716</f>
        <v>0</v>
      </c>
      <c r="S2716" s="122"/>
      <c r="T2716" s="41">
        <f>SUM(U2716,AA2716)</f>
        <v>51</v>
      </c>
      <c r="U2716" s="41">
        <f>IF(SUM(V2716:Y2716)&gt;=250, 250,SUM(V2716:Y2716))</f>
        <v>51</v>
      </c>
      <c r="V2716" s="41">
        <v>0</v>
      </c>
      <c r="W2716" s="41">
        <v>0</v>
      </c>
      <c r="X2716" s="41">
        <f>SUM(AL2716,AN2716,BO2716,BS2716)</f>
        <v>0</v>
      </c>
      <c r="Y2716" s="41">
        <f>SUM(AO2716:BN2716)</f>
        <v>51</v>
      </c>
      <c r="Z2716" s="41">
        <f>COUNTIF(AO2716:BN2716, "&gt;0")</f>
        <v>1</v>
      </c>
      <c r="AA2716" s="41">
        <f>SUM(AB2716:AF2716)</f>
        <v>0</v>
      </c>
      <c r="AB2716" s="41">
        <f>BP2716+BQ2716</f>
        <v>0</v>
      </c>
      <c r="AC2716" s="41">
        <v>0</v>
      </c>
      <c r="AD2716" s="41">
        <v>0</v>
      </c>
      <c r="AE2716" s="41">
        <f>SUM(BR2716)</f>
        <v>0</v>
      </c>
      <c r="AF2716" s="41">
        <f>SUM(AM2716)</f>
        <v>0</v>
      </c>
      <c r="AG2716" s="122"/>
      <c r="AH2716" s="36">
        <v>0</v>
      </c>
      <c r="AI2716" s="126">
        <v>0</v>
      </c>
      <c r="AJ2716" s="36">
        <v>0</v>
      </c>
      <c r="AK2716" s="121"/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14">
        <v>0</v>
      </c>
      <c r="AR2716" s="1">
        <v>0</v>
      </c>
      <c r="AS2716" s="114">
        <v>0</v>
      </c>
      <c r="AT2716" s="114">
        <v>0</v>
      </c>
      <c r="AU2716" s="114">
        <v>0</v>
      </c>
      <c r="AV2716" s="114">
        <v>0</v>
      </c>
      <c r="AW2716" s="114">
        <v>51</v>
      </c>
      <c r="AX2716" s="114">
        <v>0</v>
      </c>
      <c r="AY2716" s="114">
        <v>0</v>
      </c>
      <c r="AZ2716" s="114">
        <v>0</v>
      </c>
      <c r="BA2716" s="114">
        <v>0</v>
      </c>
      <c r="BB2716" s="114">
        <v>0</v>
      </c>
      <c r="BC2716" s="114">
        <v>0</v>
      </c>
      <c r="BD2716" s="115">
        <v>0</v>
      </c>
      <c r="BE2716" s="114">
        <v>0</v>
      </c>
      <c r="BF2716" s="114">
        <v>0</v>
      </c>
      <c r="BG2716" s="114">
        <v>0</v>
      </c>
      <c r="BH2716" s="114">
        <v>0</v>
      </c>
      <c r="BI2716" s="114">
        <v>0</v>
      </c>
      <c r="BJ2716" s="114">
        <v>0</v>
      </c>
      <c r="BK2716" s="114">
        <v>0</v>
      </c>
      <c r="BL2716" s="114">
        <v>0</v>
      </c>
      <c r="BM2716" s="114">
        <v>0</v>
      </c>
      <c r="BN2716" s="114">
        <v>0</v>
      </c>
      <c r="BO2716" s="114">
        <v>0</v>
      </c>
      <c r="BP2716" s="114">
        <v>0</v>
      </c>
      <c r="BQ2716" s="114">
        <v>0</v>
      </c>
      <c r="BR2716" s="114">
        <v>0</v>
      </c>
      <c r="BS2716" s="114">
        <v>0</v>
      </c>
    </row>
    <row r="2717" spans="1:71" ht="15" x14ac:dyDescent="0.25">
      <c r="A2717" s="1" t="str">
        <f>CONCATENATE(G2717,"-",F2717,"-",H2717)</f>
        <v>999926392-Blue-Youth</v>
      </c>
      <c r="B2717" s="1" t="str">
        <f>CONCATENATE(G2717,"-",H2717)</f>
        <v>999926392-Youth</v>
      </c>
      <c r="C2717" s="36" t="s">
        <v>489</v>
      </c>
      <c r="D2717" s="36" t="s">
        <v>1063</v>
      </c>
      <c r="E2717" s="36" t="s">
        <v>17</v>
      </c>
      <c r="F2717" s="36" t="s">
        <v>148</v>
      </c>
      <c r="G2717" s="36">
        <v>999926392</v>
      </c>
      <c r="H2717" s="36" t="s">
        <v>208</v>
      </c>
      <c r="I2717" s="34">
        <f>((L2717)-J2717)+T2717</f>
        <v>45</v>
      </c>
      <c r="J2717" s="34">
        <f>L2717/2</f>
        <v>0</v>
      </c>
      <c r="K2717" s="37"/>
      <c r="L2717" s="34">
        <f>SUM(N2717,O2717,P2717,Q2717,R2717,M2717)</f>
        <v>0</v>
      </c>
      <c r="M2717" s="34">
        <f>AJ2717</f>
        <v>0</v>
      </c>
      <c r="N2717" s="34">
        <f>SUM(AI2717)</f>
        <v>0</v>
      </c>
      <c r="O2717" s="34">
        <f>0</f>
        <v>0</v>
      </c>
      <c r="P2717" s="34">
        <v>0</v>
      </c>
      <c r="Q2717" s="34">
        <v>0</v>
      </c>
      <c r="R2717" s="34">
        <f>AH2717</f>
        <v>0</v>
      </c>
      <c r="S2717" s="122"/>
      <c r="T2717" s="41">
        <f>SUM(U2717,AA2717)</f>
        <v>45</v>
      </c>
      <c r="U2717" s="41">
        <f>IF(SUM(V2717:Y2717)&gt;=250, 250,SUM(V2717:Y2717))</f>
        <v>45</v>
      </c>
      <c r="V2717" s="41">
        <v>0</v>
      </c>
      <c r="W2717" s="41">
        <v>0</v>
      </c>
      <c r="X2717" s="41">
        <f>SUM(AL2717,AN2717,BO2717,BS2717)</f>
        <v>0</v>
      </c>
      <c r="Y2717" s="41">
        <f>SUM(AO2717:BN2717)</f>
        <v>45</v>
      </c>
      <c r="Z2717" s="41">
        <f>COUNTIF(AO2717:BN2717, "&gt;0")</f>
        <v>1</v>
      </c>
      <c r="AA2717" s="41">
        <f>SUM(AB2717:AF2717)</f>
        <v>0</v>
      </c>
      <c r="AB2717" s="41">
        <f>BP2717+BQ2717</f>
        <v>0</v>
      </c>
      <c r="AC2717" s="41">
        <v>0</v>
      </c>
      <c r="AD2717" s="41">
        <v>0</v>
      </c>
      <c r="AE2717" s="41">
        <f>SUM(BR2717)</f>
        <v>0</v>
      </c>
      <c r="AF2717" s="41">
        <f>SUM(AM2717)</f>
        <v>0</v>
      </c>
      <c r="AG2717" s="122"/>
      <c r="AH2717" s="36">
        <v>0</v>
      </c>
      <c r="AI2717" s="36">
        <v>0</v>
      </c>
      <c r="AJ2717" s="36">
        <v>0</v>
      </c>
      <c r="AK2717" s="121"/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14">
        <v>0</v>
      </c>
      <c r="AR2717" s="1">
        <v>0</v>
      </c>
      <c r="AS2717" s="114">
        <v>0</v>
      </c>
      <c r="AT2717" s="114">
        <v>0</v>
      </c>
      <c r="AU2717" s="114">
        <v>0</v>
      </c>
      <c r="AV2717" s="114">
        <v>0</v>
      </c>
      <c r="AW2717" s="114">
        <v>0</v>
      </c>
      <c r="AX2717" s="114">
        <v>0</v>
      </c>
      <c r="AY2717" s="114">
        <v>0</v>
      </c>
      <c r="AZ2717" s="114">
        <v>0</v>
      </c>
      <c r="BA2717" s="114">
        <v>0</v>
      </c>
      <c r="BB2717" s="114">
        <v>0</v>
      </c>
      <c r="BC2717" s="114">
        <v>0</v>
      </c>
      <c r="BD2717" s="115">
        <v>0</v>
      </c>
      <c r="BE2717" s="114">
        <v>0</v>
      </c>
      <c r="BF2717" s="114">
        <v>0</v>
      </c>
      <c r="BG2717" s="114">
        <v>0</v>
      </c>
      <c r="BH2717" s="114">
        <v>0</v>
      </c>
      <c r="BI2717" s="114">
        <v>0</v>
      </c>
      <c r="BJ2717" s="114">
        <v>0</v>
      </c>
      <c r="BK2717" s="114">
        <v>0</v>
      </c>
      <c r="BL2717" s="114">
        <v>45</v>
      </c>
      <c r="BM2717" s="114">
        <v>0</v>
      </c>
      <c r="BN2717" s="114">
        <v>0</v>
      </c>
      <c r="BO2717" s="114">
        <v>0</v>
      </c>
      <c r="BP2717" s="114">
        <v>0</v>
      </c>
      <c r="BQ2717" s="114">
        <v>0</v>
      </c>
      <c r="BR2717" s="114">
        <v>0</v>
      </c>
      <c r="BS2717" s="114">
        <v>0</v>
      </c>
    </row>
    <row r="2718" spans="1:71" ht="15" x14ac:dyDescent="0.25">
      <c r="A2718" s="1" t="str">
        <f>CONCATENATE(G2718,"-",F2718,"-",H2718)</f>
        <v>999929878-Blue-Youth</v>
      </c>
      <c r="B2718" s="1" t="str">
        <f>CONCATENATE(G2718,"-",H2718)</f>
        <v>999929878-Youth</v>
      </c>
      <c r="C2718" s="36" t="s">
        <v>884</v>
      </c>
      <c r="D2718" s="36" t="s">
        <v>1996</v>
      </c>
      <c r="E2718" s="36" t="s">
        <v>17</v>
      </c>
      <c r="F2718" s="36" t="s">
        <v>148</v>
      </c>
      <c r="G2718" s="128">
        <v>999929878</v>
      </c>
      <c r="H2718" s="36" t="s">
        <v>208</v>
      </c>
      <c r="I2718" s="34">
        <f>((L2718)-J2718)+T2718</f>
        <v>45</v>
      </c>
      <c r="J2718" s="34">
        <f>L2718/2</f>
        <v>0</v>
      </c>
      <c r="K2718" s="37"/>
      <c r="L2718" s="34">
        <f>SUM(N2718,O2718,P2718,Q2718,R2718,M2718)</f>
        <v>0</v>
      </c>
      <c r="M2718" s="34">
        <f>AJ2718</f>
        <v>0</v>
      </c>
      <c r="N2718" s="34">
        <f>SUM(AI2718)</f>
        <v>0</v>
      </c>
      <c r="O2718" s="34">
        <f>0</f>
        <v>0</v>
      </c>
      <c r="P2718" s="34">
        <v>0</v>
      </c>
      <c r="Q2718" s="34">
        <v>0</v>
      </c>
      <c r="R2718" s="34">
        <f>AH2718</f>
        <v>0</v>
      </c>
      <c r="S2718" s="122"/>
      <c r="T2718" s="41">
        <f>SUM(U2718,AA2718)</f>
        <v>45</v>
      </c>
      <c r="U2718" s="41">
        <f>IF(SUM(V2718:Y2718)&gt;=250, 250,SUM(V2718:Y2718))</f>
        <v>45</v>
      </c>
      <c r="V2718" s="41">
        <v>0</v>
      </c>
      <c r="W2718" s="41">
        <v>0</v>
      </c>
      <c r="X2718" s="41">
        <f>SUM(AL2718,AN2718,BO2718,BS2718)</f>
        <v>0</v>
      </c>
      <c r="Y2718" s="41">
        <f>SUM(AO2718:BN2718)</f>
        <v>45</v>
      </c>
      <c r="Z2718" s="41">
        <f>COUNTIF(AO2718:BN2718, "&gt;0")</f>
        <v>1</v>
      </c>
      <c r="AA2718" s="41">
        <f>SUM(AB2718:AF2718)</f>
        <v>0</v>
      </c>
      <c r="AB2718" s="41">
        <f>BP2718+BQ2718</f>
        <v>0</v>
      </c>
      <c r="AC2718" s="41">
        <v>0</v>
      </c>
      <c r="AD2718" s="41">
        <v>0</v>
      </c>
      <c r="AE2718" s="41">
        <f>SUM(BR2718)</f>
        <v>0</v>
      </c>
      <c r="AF2718" s="41">
        <f>SUM(AM2718)</f>
        <v>0</v>
      </c>
      <c r="AG2718" s="122"/>
      <c r="AH2718" s="36">
        <v>0</v>
      </c>
      <c r="AI2718" s="126">
        <v>0</v>
      </c>
      <c r="AJ2718" s="36">
        <v>0</v>
      </c>
      <c r="AK2718" s="121"/>
      <c r="AL2718" s="1">
        <v>0</v>
      </c>
      <c r="AM2718" s="1">
        <v>0</v>
      </c>
      <c r="AN2718" s="1">
        <v>0</v>
      </c>
      <c r="AO2718" s="1">
        <v>45</v>
      </c>
      <c r="AP2718" s="1">
        <v>0</v>
      </c>
      <c r="AQ2718" s="114">
        <v>0</v>
      </c>
      <c r="AR2718" s="1">
        <v>0</v>
      </c>
      <c r="AS2718" s="114">
        <v>0</v>
      </c>
      <c r="AT2718" s="114">
        <v>0</v>
      </c>
      <c r="AU2718" s="114">
        <v>0</v>
      </c>
      <c r="AV2718" s="114">
        <v>0</v>
      </c>
      <c r="AW2718" s="114">
        <v>0</v>
      </c>
      <c r="AX2718" s="114">
        <v>0</v>
      </c>
      <c r="AY2718" s="114">
        <v>0</v>
      </c>
      <c r="AZ2718" s="114">
        <v>0</v>
      </c>
      <c r="BA2718" s="114">
        <v>0</v>
      </c>
      <c r="BB2718" s="114">
        <v>0</v>
      </c>
      <c r="BC2718" s="114">
        <v>0</v>
      </c>
      <c r="BD2718" s="115">
        <v>0</v>
      </c>
      <c r="BE2718" s="114">
        <v>0</v>
      </c>
      <c r="BF2718" s="114">
        <v>0</v>
      </c>
      <c r="BG2718" s="114">
        <v>0</v>
      </c>
      <c r="BH2718" s="114">
        <v>0</v>
      </c>
      <c r="BI2718" s="114">
        <v>0</v>
      </c>
      <c r="BJ2718" s="114">
        <v>0</v>
      </c>
      <c r="BK2718" s="114">
        <v>0</v>
      </c>
      <c r="BL2718" s="114">
        <v>0</v>
      </c>
      <c r="BM2718" s="114">
        <v>0</v>
      </c>
      <c r="BN2718" s="114">
        <v>0</v>
      </c>
      <c r="BO2718" s="114">
        <v>0</v>
      </c>
      <c r="BP2718" s="114">
        <v>0</v>
      </c>
      <c r="BQ2718" s="114">
        <v>0</v>
      </c>
      <c r="BR2718" s="114">
        <v>0</v>
      </c>
      <c r="BS2718" s="114">
        <v>0</v>
      </c>
    </row>
    <row r="2719" spans="1:71" ht="15" x14ac:dyDescent="0.25">
      <c r="A2719" s="1" t="str">
        <f>CONCATENATE(G2719,"-",F2719,"-",H2719)</f>
        <v>999933682-Blue-Youth</v>
      </c>
      <c r="B2719" s="1" t="str">
        <f>CONCATENATE(G2719,"-",H2719)</f>
        <v>999933682-Youth</v>
      </c>
      <c r="C2719" s="36" t="s">
        <v>2872</v>
      </c>
      <c r="D2719" s="36" t="s">
        <v>2859</v>
      </c>
      <c r="E2719" s="36" t="s">
        <v>17</v>
      </c>
      <c r="F2719" s="36" t="s">
        <v>148</v>
      </c>
      <c r="G2719" s="36">
        <v>999933682</v>
      </c>
      <c r="H2719" s="131" t="s">
        <v>208</v>
      </c>
      <c r="I2719" s="34">
        <f>((L2719)-J2719)+T2719</f>
        <v>45</v>
      </c>
      <c r="J2719" s="36"/>
      <c r="K2719" s="35"/>
      <c r="L2719" s="34">
        <f>SUM(N2719,O2719,P2719,Q2719,R2719,M2719)</f>
        <v>0</v>
      </c>
      <c r="M2719" s="34">
        <f>AJ2719</f>
        <v>0</v>
      </c>
      <c r="N2719" s="34">
        <f>SUM(AI2719)</f>
        <v>0</v>
      </c>
      <c r="O2719" s="34">
        <f>0</f>
        <v>0</v>
      </c>
      <c r="P2719" s="34">
        <v>0</v>
      </c>
      <c r="Q2719" s="34">
        <v>0</v>
      </c>
      <c r="R2719" s="34">
        <f>AH2719</f>
        <v>0</v>
      </c>
      <c r="S2719" s="122"/>
      <c r="T2719" s="41">
        <f>SUM(U2719,AA2719)</f>
        <v>45</v>
      </c>
      <c r="U2719" s="41">
        <f>IF(SUM(V2719:Y2719)&gt;=250, 250,SUM(V2719:Y2719))</f>
        <v>45</v>
      </c>
      <c r="V2719" s="41">
        <v>0</v>
      </c>
      <c r="W2719" s="41">
        <v>0</v>
      </c>
      <c r="X2719" s="41">
        <f>SUM(AL2719,AN2719,BO2719,BS2719)</f>
        <v>0</v>
      </c>
      <c r="Y2719" s="41">
        <f>SUM(AO2719:BN2719)</f>
        <v>45</v>
      </c>
      <c r="Z2719" s="41">
        <f>COUNTIF(AO2719:BN2719, "&gt;0")</f>
        <v>1</v>
      </c>
      <c r="AA2719" s="41">
        <f>SUM(AB2719:AF2719)</f>
        <v>0</v>
      </c>
      <c r="AB2719" s="41">
        <f>BP2719+BQ2719</f>
        <v>0</v>
      </c>
      <c r="AC2719" s="41">
        <v>0</v>
      </c>
      <c r="AD2719" s="41">
        <v>0</v>
      </c>
      <c r="AE2719" s="41">
        <f>SUM(BR2719)</f>
        <v>0</v>
      </c>
      <c r="AF2719" s="41">
        <f>SUM(AM2719)</f>
        <v>0</v>
      </c>
      <c r="AG2719" s="122"/>
      <c r="AH2719" s="36">
        <v>0</v>
      </c>
      <c r="AI2719" s="126">
        <v>0</v>
      </c>
      <c r="AJ2719" s="36">
        <v>0</v>
      </c>
      <c r="AK2719" s="121"/>
      <c r="AL2719" s="1">
        <v>0</v>
      </c>
      <c r="AM2719" s="1">
        <v>0</v>
      </c>
      <c r="AN2719" s="1">
        <v>0</v>
      </c>
      <c r="AO2719" s="1">
        <v>0</v>
      </c>
      <c r="AP2719" s="1">
        <v>0</v>
      </c>
      <c r="AQ2719" s="114">
        <v>0</v>
      </c>
      <c r="AR2719" s="1">
        <v>0</v>
      </c>
      <c r="AS2719" s="114">
        <v>0</v>
      </c>
      <c r="AT2719" s="114">
        <v>0</v>
      </c>
      <c r="AU2719" s="114">
        <v>0</v>
      </c>
      <c r="AV2719" s="114">
        <v>0</v>
      </c>
      <c r="AW2719" s="114">
        <v>0</v>
      </c>
      <c r="AX2719" s="114">
        <v>0</v>
      </c>
      <c r="AY2719" s="114">
        <v>0</v>
      </c>
      <c r="AZ2719" s="114">
        <v>0</v>
      </c>
      <c r="BA2719" s="114">
        <v>0</v>
      </c>
      <c r="BB2719" s="114">
        <v>0</v>
      </c>
      <c r="BC2719" s="114">
        <v>0</v>
      </c>
      <c r="BD2719" s="115">
        <v>45</v>
      </c>
      <c r="BE2719" s="114">
        <v>0</v>
      </c>
      <c r="BF2719" s="114">
        <v>0</v>
      </c>
      <c r="BG2719" s="114">
        <v>0</v>
      </c>
      <c r="BH2719" s="114">
        <v>0</v>
      </c>
      <c r="BI2719" s="114">
        <v>0</v>
      </c>
      <c r="BJ2719" s="114">
        <v>0</v>
      </c>
      <c r="BK2719" s="114">
        <v>0</v>
      </c>
      <c r="BL2719" s="114">
        <v>0</v>
      </c>
      <c r="BM2719" s="114">
        <v>0</v>
      </c>
      <c r="BN2719" s="114">
        <v>0</v>
      </c>
      <c r="BO2719" s="114">
        <v>0</v>
      </c>
      <c r="BP2719" s="114">
        <v>0</v>
      </c>
      <c r="BQ2719" s="114">
        <v>0</v>
      </c>
      <c r="BR2719" s="114">
        <v>0</v>
      </c>
      <c r="BS2719" s="114">
        <v>0</v>
      </c>
    </row>
    <row r="2720" spans="1:71" ht="15" x14ac:dyDescent="0.25">
      <c r="A2720" s="1" t="str">
        <f>CONCATENATE(G2720,"-",F2720,"-",H2720)</f>
        <v>999933951-Blue-Youth</v>
      </c>
      <c r="B2720" s="1" t="str">
        <f>CONCATENATE(G2720,"-",H2720)</f>
        <v>999933951-Youth</v>
      </c>
      <c r="C2720" s="36" t="s">
        <v>955</v>
      </c>
      <c r="D2720" s="36" t="s">
        <v>2214</v>
      </c>
      <c r="E2720" s="36" t="s">
        <v>17</v>
      </c>
      <c r="F2720" s="36" t="s">
        <v>148</v>
      </c>
      <c r="G2720" s="128">
        <v>999933951</v>
      </c>
      <c r="H2720" s="36" t="s">
        <v>208</v>
      </c>
      <c r="I2720" s="34">
        <f>((L2720)-J2720)+T2720</f>
        <v>45</v>
      </c>
      <c r="J2720" s="36"/>
      <c r="K2720" s="35"/>
      <c r="L2720" s="34">
        <f>SUM(N2720,O2720,P2720,Q2720,R2720,M2720)</f>
        <v>0</v>
      </c>
      <c r="M2720" s="34">
        <f>AJ2720</f>
        <v>0</v>
      </c>
      <c r="N2720" s="34">
        <f>SUM(AI2720)</f>
        <v>0</v>
      </c>
      <c r="O2720" s="34">
        <f>0</f>
        <v>0</v>
      </c>
      <c r="P2720" s="34">
        <v>0</v>
      </c>
      <c r="Q2720" s="34">
        <v>0</v>
      </c>
      <c r="R2720" s="34">
        <f>AH2720</f>
        <v>0</v>
      </c>
      <c r="S2720" s="122"/>
      <c r="T2720" s="41">
        <f>SUM(U2720,AA2720)</f>
        <v>45</v>
      </c>
      <c r="U2720" s="41">
        <f>IF(SUM(V2720:Y2720)&gt;=250, 250,SUM(V2720:Y2720))</f>
        <v>45</v>
      </c>
      <c r="V2720" s="41">
        <v>0</v>
      </c>
      <c r="W2720" s="41">
        <v>0</v>
      </c>
      <c r="X2720" s="41">
        <f>SUM(AL2720,AN2720,BO2720,BS2720)</f>
        <v>0</v>
      </c>
      <c r="Y2720" s="41">
        <f>SUM(AO2720:BN2720)</f>
        <v>45</v>
      </c>
      <c r="Z2720" s="41">
        <f>COUNTIF(AO2720:BN2720, "&gt;0")</f>
        <v>1</v>
      </c>
      <c r="AA2720" s="41">
        <f>SUM(AB2720:AF2720)</f>
        <v>0</v>
      </c>
      <c r="AB2720" s="41">
        <f>BP2720+BQ2720</f>
        <v>0</v>
      </c>
      <c r="AC2720" s="41">
        <v>0</v>
      </c>
      <c r="AD2720" s="41">
        <v>0</v>
      </c>
      <c r="AE2720" s="41">
        <f>SUM(BR2720)</f>
        <v>0</v>
      </c>
      <c r="AF2720" s="41">
        <f>SUM(AM2720)</f>
        <v>0</v>
      </c>
      <c r="AG2720" s="122"/>
      <c r="AH2720" s="36">
        <v>0</v>
      </c>
      <c r="AI2720" s="126">
        <v>0</v>
      </c>
      <c r="AJ2720" s="36">
        <v>0</v>
      </c>
      <c r="AK2720" s="121"/>
      <c r="AL2720" s="1">
        <v>0</v>
      </c>
      <c r="AM2720" s="1">
        <v>0</v>
      </c>
      <c r="AN2720" s="1">
        <v>0</v>
      </c>
      <c r="AO2720" s="1">
        <v>0</v>
      </c>
      <c r="AP2720" s="1">
        <v>0</v>
      </c>
      <c r="AQ2720" s="114">
        <v>0</v>
      </c>
      <c r="AR2720" s="1">
        <v>0</v>
      </c>
      <c r="AS2720" s="114">
        <v>45</v>
      </c>
      <c r="AT2720" s="114">
        <v>0</v>
      </c>
      <c r="AU2720" s="114">
        <v>0</v>
      </c>
      <c r="AV2720" s="114">
        <v>0</v>
      </c>
      <c r="AW2720" s="114">
        <v>0</v>
      </c>
      <c r="AX2720" s="114">
        <v>0</v>
      </c>
      <c r="AY2720" s="114">
        <v>0</v>
      </c>
      <c r="AZ2720" s="114">
        <v>0</v>
      </c>
      <c r="BA2720" s="114">
        <v>0</v>
      </c>
      <c r="BB2720" s="114">
        <v>0</v>
      </c>
      <c r="BC2720" s="114">
        <v>0</v>
      </c>
      <c r="BD2720" s="115">
        <v>0</v>
      </c>
      <c r="BE2720" s="114">
        <v>0</v>
      </c>
      <c r="BF2720" s="114">
        <v>0</v>
      </c>
      <c r="BG2720" s="114">
        <v>0</v>
      </c>
      <c r="BH2720" s="114">
        <v>0</v>
      </c>
      <c r="BI2720" s="114">
        <v>0</v>
      </c>
      <c r="BJ2720" s="114">
        <v>0</v>
      </c>
      <c r="BK2720" s="114">
        <v>0</v>
      </c>
      <c r="BL2720" s="114">
        <v>0</v>
      </c>
      <c r="BM2720" s="114">
        <v>0</v>
      </c>
      <c r="BN2720" s="114">
        <v>0</v>
      </c>
      <c r="BO2720" s="114">
        <v>0</v>
      </c>
      <c r="BP2720" s="114">
        <v>0</v>
      </c>
      <c r="BQ2720" s="114">
        <v>0</v>
      </c>
      <c r="BR2720" s="114">
        <v>0</v>
      </c>
      <c r="BS2720" s="114">
        <v>0</v>
      </c>
    </row>
    <row r="2721" spans="1:71" ht="15" x14ac:dyDescent="0.25">
      <c r="A2721" s="1" t="str">
        <f>CONCATENATE(G2721,"-",F2721,"-",H2721)</f>
        <v>999926254-Blue-Youth</v>
      </c>
      <c r="B2721" s="1" t="str">
        <f>CONCATENATE(G2721,"-",H2721)</f>
        <v>999926254-Youth</v>
      </c>
      <c r="C2721" s="36" t="s">
        <v>2515</v>
      </c>
      <c r="D2721" s="36" t="s">
        <v>2516</v>
      </c>
      <c r="E2721" s="36" t="s">
        <v>17</v>
      </c>
      <c r="F2721" s="36" t="s">
        <v>148</v>
      </c>
      <c r="G2721" s="128">
        <v>999926254</v>
      </c>
      <c r="H2721" s="36" t="s">
        <v>208</v>
      </c>
      <c r="I2721" s="34">
        <f>((L2721)-J2721)+T2721</f>
        <v>38</v>
      </c>
      <c r="J2721" s="36"/>
      <c r="K2721" s="35"/>
      <c r="L2721" s="34">
        <f>SUM(N2721,O2721,P2721,Q2721,R2721,M2721)</f>
        <v>0</v>
      </c>
      <c r="M2721" s="34">
        <f>AJ2721</f>
        <v>0</v>
      </c>
      <c r="N2721" s="34">
        <f>SUM(AI2721)</f>
        <v>0</v>
      </c>
      <c r="O2721" s="34">
        <f>0</f>
        <v>0</v>
      </c>
      <c r="P2721" s="34">
        <v>0</v>
      </c>
      <c r="Q2721" s="34">
        <v>0</v>
      </c>
      <c r="R2721" s="34">
        <f>AH2721</f>
        <v>0</v>
      </c>
      <c r="S2721" s="122"/>
      <c r="T2721" s="41">
        <f>SUM(U2721,AA2721)</f>
        <v>38</v>
      </c>
      <c r="U2721" s="41">
        <f>IF(SUM(V2721:Y2721)&gt;=250, 250,SUM(V2721:Y2721))</f>
        <v>38</v>
      </c>
      <c r="V2721" s="41">
        <v>0</v>
      </c>
      <c r="W2721" s="41">
        <v>0</v>
      </c>
      <c r="X2721" s="41">
        <f>SUM(AL2721,AN2721,BO2721,BS2721)</f>
        <v>0</v>
      </c>
      <c r="Y2721" s="41">
        <f>SUM(AO2721:BN2721)</f>
        <v>38</v>
      </c>
      <c r="Z2721" s="41">
        <f>COUNTIF(AO2721:BN2721, "&gt;0")</f>
        <v>1</v>
      </c>
      <c r="AA2721" s="41">
        <f>SUM(AB2721:AF2721)</f>
        <v>0</v>
      </c>
      <c r="AB2721" s="41">
        <f>BP2721+BQ2721</f>
        <v>0</v>
      </c>
      <c r="AC2721" s="41">
        <v>0</v>
      </c>
      <c r="AD2721" s="41">
        <v>0</v>
      </c>
      <c r="AE2721" s="41">
        <f>SUM(BR2721)</f>
        <v>0</v>
      </c>
      <c r="AF2721" s="41">
        <f>SUM(AM2721)</f>
        <v>0</v>
      </c>
      <c r="AG2721" s="122"/>
      <c r="AH2721" s="36">
        <v>0</v>
      </c>
      <c r="AI2721" s="126">
        <v>0</v>
      </c>
      <c r="AJ2721" s="36">
        <v>0</v>
      </c>
      <c r="AK2721" s="121"/>
      <c r="AL2721" s="1">
        <v>0</v>
      </c>
      <c r="AM2721" s="1">
        <v>0</v>
      </c>
      <c r="AN2721" s="1">
        <v>0</v>
      </c>
      <c r="AO2721" s="1">
        <v>0</v>
      </c>
      <c r="AP2721" s="1">
        <v>0</v>
      </c>
      <c r="AQ2721" s="114">
        <v>0</v>
      </c>
      <c r="AR2721" s="1">
        <v>0</v>
      </c>
      <c r="AS2721" s="114">
        <v>0</v>
      </c>
      <c r="AT2721" s="114">
        <v>0</v>
      </c>
      <c r="AU2721" s="114">
        <v>0</v>
      </c>
      <c r="AV2721" s="114">
        <v>0</v>
      </c>
      <c r="AW2721" s="114">
        <v>38</v>
      </c>
      <c r="AX2721" s="114">
        <v>0</v>
      </c>
      <c r="AY2721" s="114">
        <v>0</v>
      </c>
      <c r="AZ2721" s="114">
        <v>0</v>
      </c>
      <c r="BA2721" s="114">
        <v>0</v>
      </c>
      <c r="BB2721" s="114">
        <v>0</v>
      </c>
      <c r="BC2721" s="114">
        <v>0</v>
      </c>
      <c r="BD2721" s="115">
        <v>0</v>
      </c>
      <c r="BE2721" s="114">
        <v>0</v>
      </c>
      <c r="BF2721" s="114">
        <v>0</v>
      </c>
      <c r="BG2721" s="114">
        <v>0</v>
      </c>
      <c r="BH2721" s="114">
        <v>0</v>
      </c>
      <c r="BI2721" s="114">
        <v>0</v>
      </c>
      <c r="BJ2721" s="114">
        <v>0</v>
      </c>
      <c r="BK2721" s="114">
        <v>0</v>
      </c>
      <c r="BL2721" s="114">
        <v>0</v>
      </c>
      <c r="BM2721" s="114">
        <v>0</v>
      </c>
      <c r="BN2721" s="114">
        <v>0</v>
      </c>
      <c r="BO2721" s="114">
        <v>0</v>
      </c>
      <c r="BP2721" s="114">
        <v>0</v>
      </c>
      <c r="BQ2721" s="114">
        <v>0</v>
      </c>
      <c r="BR2721" s="114">
        <v>0</v>
      </c>
      <c r="BS2721" s="114">
        <v>0</v>
      </c>
    </row>
    <row r="2722" spans="1:71" ht="15" x14ac:dyDescent="0.25">
      <c r="A2722" s="1" t="str">
        <f>CONCATENATE(G2722,"-",F2722,"-",H2722)</f>
        <v>999926611-Blue-Youth</v>
      </c>
      <c r="B2722" s="1" t="str">
        <f>CONCATENATE(G2722,"-",H2722)</f>
        <v>999926611-Youth</v>
      </c>
      <c r="C2722" s="36" t="s">
        <v>114</v>
      </c>
      <c r="D2722" s="36" t="s">
        <v>2322</v>
      </c>
      <c r="E2722" s="36" t="s">
        <v>17</v>
      </c>
      <c r="F2722" s="36" t="s">
        <v>148</v>
      </c>
      <c r="G2722" s="128">
        <v>999926611</v>
      </c>
      <c r="H2722" s="36" t="s">
        <v>208</v>
      </c>
      <c r="I2722" s="34">
        <f>((L2722)-J2722)+T2722</f>
        <v>38</v>
      </c>
      <c r="J2722" s="36"/>
      <c r="K2722" s="35"/>
      <c r="L2722" s="34">
        <f>SUM(N2722,O2722,P2722,Q2722,R2722,M2722)</f>
        <v>0</v>
      </c>
      <c r="M2722" s="34">
        <f>AJ2722</f>
        <v>0</v>
      </c>
      <c r="N2722" s="34">
        <f>SUM(AI2722)</f>
        <v>0</v>
      </c>
      <c r="O2722" s="34">
        <f>0</f>
        <v>0</v>
      </c>
      <c r="P2722" s="34">
        <v>0</v>
      </c>
      <c r="Q2722" s="34">
        <v>0</v>
      </c>
      <c r="R2722" s="34">
        <f>AH2722</f>
        <v>0</v>
      </c>
      <c r="S2722" s="122"/>
      <c r="T2722" s="41">
        <f>SUM(U2722,AA2722)</f>
        <v>38</v>
      </c>
      <c r="U2722" s="41">
        <f>IF(SUM(V2722:Y2722)&gt;=250, 250,SUM(V2722:Y2722))</f>
        <v>38</v>
      </c>
      <c r="V2722" s="41">
        <v>0</v>
      </c>
      <c r="W2722" s="41">
        <v>0</v>
      </c>
      <c r="X2722" s="41">
        <f>SUM(AL2722,AN2722,BO2722,BS2722)</f>
        <v>0</v>
      </c>
      <c r="Y2722" s="41">
        <f>SUM(AO2722:BN2722)</f>
        <v>38</v>
      </c>
      <c r="Z2722" s="41">
        <f>COUNTIF(AO2722:BN2722, "&gt;0")</f>
        <v>1</v>
      </c>
      <c r="AA2722" s="41">
        <f>SUM(AB2722:AF2722)</f>
        <v>0</v>
      </c>
      <c r="AB2722" s="41">
        <f>BP2722+BQ2722</f>
        <v>0</v>
      </c>
      <c r="AC2722" s="41">
        <v>0</v>
      </c>
      <c r="AD2722" s="41">
        <v>0</v>
      </c>
      <c r="AE2722" s="41">
        <f>SUM(BR2722)</f>
        <v>0</v>
      </c>
      <c r="AF2722" s="41">
        <f>SUM(AM2722)</f>
        <v>0</v>
      </c>
      <c r="AG2722" s="122"/>
      <c r="AH2722" s="36">
        <v>0</v>
      </c>
      <c r="AI2722" s="126">
        <v>0</v>
      </c>
      <c r="AJ2722" s="36">
        <v>0</v>
      </c>
      <c r="AK2722" s="121"/>
      <c r="AL2722" s="1">
        <v>0</v>
      </c>
      <c r="AM2722" s="1">
        <v>0</v>
      </c>
      <c r="AN2722" s="1">
        <v>0</v>
      </c>
      <c r="AO2722" s="1">
        <v>0</v>
      </c>
      <c r="AP2722" s="1">
        <v>0</v>
      </c>
      <c r="AQ2722" s="114">
        <v>0</v>
      </c>
      <c r="AR2722" s="1">
        <v>0</v>
      </c>
      <c r="AS2722" s="114">
        <v>0</v>
      </c>
      <c r="AT2722" s="114">
        <v>0</v>
      </c>
      <c r="AU2722" s="114">
        <v>0</v>
      </c>
      <c r="AV2722" s="114">
        <v>0</v>
      </c>
      <c r="AW2722" s="114">
        <v>38</v>
      </c>
      <c r="AX2722" s="114">
        <v>0</v>
      </c>
      <c r="AY2722" s="114">
        <v>0</v>
      </c>
      <c r="AZ2722" s="114">
        <v>0</v>
      </c>
      <c r="BA2722" s="114">
        <v>0</v>
      </c>
      <c r="BB2722" s="114">
        <v>0</v>
      </c>
      <c r="BC2722" s="114">
        <v>0</v>
      </c>
      <c r="BD2722" s="115">
        <v>0</v>
      </c>
      <c r="BE2722" s="114">
        <v>0</v>
      </c>
      <c r="BF2722" s="114">
        <v>0</v>
      </c>
      <c r="BG2722" s="114">
        <v>0</v>
      </c>
      <c r="BH2722" s="114">
        <v>0</v>
      </c>
      <c r="BI2722" s="114">
        <v>0</v>
      </c>
      <c r="BJ2722" s="114">
        <v>0</v>
      </c>
      <c r="BK2722" s="114">
        <v>0</v>
      </c>
      <c r="BL2722" s="114">
        <v>0</v>
      </c>
      <c r="BM2722" s="114">
        <v>0</v>
      </c>
      <c r="BN2722" s="114">
        <v>0</v>
      </c>
      <c r="BO2722" s="114">
        <v>0</v>
      </c>
      <c r="BP2722" s="114">
        <v>0</v>
      </c>
      <c r="BQ2722" s="114">
        <v>0</v>
      </c>
      <c r="BR2722" s="114">
        <v>0</v>
      </c>
      <c r="BS2722" s="114">
        <v>0</v>
      </c>
    </row>
    <row r="2723" spans="1:71" ht="15" x14ac:dyDescent="0.25">
      <c r="A2723" s="1" t="str">
        <f>CONCATENATE(G2723,"-",F2723,"-",H2723)</f>
        <v>999931432-Blue-Youth</v>
      </c>
      <c r="B2723" s="1" t="str">
        <f>CONCATENATE(G2723,"-",H2723)</f>
        <v>999931432-Youth</v>
      </c>
      <c r="C2723" s="149" t="s">
        <v>223</v>
      </c>
      <c r="D2723" s="149" t="s">
        <v>1558</v>
      </c>
      <c r="E2723" s="149" t="s">
        <v>17</v>
      </c>
      <c r="F2723" s="149" t="s">
        <v>148</v>
      </c>
      <c r="G2723" s="149">
        <v>999931432</v>
      </c>
      <c r="H2723" s="149" t="s">
        <v>208</v>
      </c>
      <c r="I2723" s="34">
        <f>((L2723)-J2723)+T2723</f>
        <v>38</v>
      </c>
      <c r="J2723" s="36"/>
      <c r="K2723" s="35"/>
      <c r="L2723" s="34">
        <f>SUM(N2723,O2723,P2723,Q2723,R2723,M2723)</f>
        <v>0</v>
      </c>
      <c r="M2723" s="34">
        <f>AJ2723</f>
        <v>0</v>
      </c>
      <c r="N2723" s="34">
        <f>SUM(AI2723)</f>
        <v>0</v>
      </c>
      <c r="O2723" s="34">
        <f>0</f>
        <v>0</v>
      </c>
      <c r="P2723" s="34">
        <v>0</v>
      </c>
      <c r="Q2723" s="34">
        <v>0</v>
      </c>
      <c r="R2723" s="34">
        <f>AH2723</f>
        <v>0</v>
      </c>
      <c r="S2723" s="122"/>
      <c r="T2723" s="41">
        <f>SUM(U2723,AA2723)</f>
        <v>38</v>
      </c>
      <c r="U2723" s="41">
        <f>IF(SUM(V2723:Y2723)&gt;=250, 250,SUM(V2723:Y2723))</f>
        <v>38</v>
      </c>
      <c r="V2723" s="41">
        <v>0</v>
      </c>
      <c r="W2723" s="41">
        <v>0</v>
      </c>
      <c r="X2723" s="41">
        <f>SUM(AL2723,AN2723,BO2723,BS2723)</f>
        <v>0</v>
      </c>
      <c r="Y2723" s="41">
        <f>SUM(AO2723:BN2723)</f>
        <v>38</v>
      </c>
      <c r="Z2723" s="41">
        <f>COUNTIF(AO2723:BN2723, "&gt;0")</f>
        <v>1</v>
      </c>
      <c r="AA2723" s="41">
        <f>SUM(AB2723:AF2723)</f>
        <v>0</v>
      </c>
      <c r="AB2723" s="41">
        <f>BP2723+BQ2723</f>
        <v>0</v>
      </c>
      <c r="AC2723" s="41">
        <v>0</v>
      </c>
      <c r="AD2723" s="41">
        <v>0</v>
      </c>
      <c r="AE2723" s="41">
        <f>SUM(BR2723)</f>
        <v>0</v>
      </c>
      <c r="AF2723" s="41">
        <f>SUM(AM2723)</f>
        <v>0</v>
      </c>
      <c r="AG2723" s="122"/>
      <c r="AH2723" s="36">
        <v>0</v>
      </c>
      <c r="AI2723" s="126">
        <v>0</v>
      </c>
      <c r="AJ2723" s="36">
        <v>0</v>
      </c>
      <c r="AK2723" s="121"/>
      <c r="AL2723" s="1">
        <v>0</v>
      </c>
      <c r="AM2723" s="1">
        <v>0</v>
      </c>
      <c r="AN2723" s="1">
        <v>0</v>
      </c>
      <c r="AO2723" s="1">
        <v>0</v>
      </c>
      <c r="AP2723" s="1">
        <v>0</v>
      </c>
      <c r="AQ2723" s="114">
        <v>0</v>
      </c>
      <c r="AR2723" s="1">
        <v>0</v>
      </c>
      <c r="AS2723" s="114">
        <v>0</v>
      </c>
      <c r="AT2723" s="114">
        <v>0</v>
      </c>
      <c r="AU2723" s="114">
        <v>0</v>
      </c>
      <c r="AV2723" s="114">
        <v>0</v>
      </c>
      <c r="AW2723" s="114">
        <v>0</v>
      </c>
      <c r="AX2723" s="114">
        <v>0</v>
      </c>
      <c r="AY2723" s="114">
        <v>0</v>
      </c>
      <c r="AZ2723" s="114">
        <v>0</v>
      </c>
      <c r="BA2723" s="114">
        <v>0</v>
      </c>
      <c r="BB2723" s="114">
        <v>0</v>
      </c>
      <c r="BC2723" s="114">
        <v>38</v>
      </c>
      <c r="BD2723" s="115">
        <v>0</v>
      </c>
      <c r="BE2723" s="114">
        <v>0</v>
      </c>
      <c r="BF2723" s="114">
        <v>0</v>
      </c>
      <c r="BG2723" s="114">
        <v>0</v>
      </c>
      <c r="BH2723" s="114">
        <v>0</v>
      </c>
      <c r="BI2723" s="114">
        <v>0</v>
      </c>
      <c r="BJ2723" s="114">
        <v>0</v>
      </c>
      <c r="BK2723" s="114">
        <v>0</v>
      </c>
      <c r="BL2723" s="114">
        <v>0</v>
      </c>
      <c r="BM2723" s="114">
        <v>0</v>
      </c>
      <c r="BN2723" s="114">
        <v>0</v>
      </c>
      <c r="BO2723" s="114">
        <v>0</v>
      </c>
      <c r="BP2723" s="114">
        <v>0</v>
      </c>
      <c r="BQ2723" s="114">
        <v>0</v>
      </c>
      <c r="BR2723" s="114">
        <v>0</v>
      </c>
      <c r="BS2723" s="114">
        <v>0</v>
      </c>
    </row>
    <row r="2724" spans="1:71" ht="15" x14ac:dyDescent="0.25">
      <c r="A2724" s="1" t="str">
        <f>CONCATENATE(G2724,"-",F2724,"-",H2724)</f>
        <v>999932387-Blue-Youth</v>
      </c>
      <c r="B2724" s="1" t="str">
        <f>CONCATENATE(G2724,"-",H2724)</f>
        <v>999932387-Youth</v>
      </c>
      <c r="C2724" s="36" t="s">
        <v>1752</v>
      </c>
      <c r="D2724" s="36" t="s">
        <v>61</v>
      </c>
      <c r="E2724" s="36" t="s">
        <v>17</v>
      </c>
      <c r="F2724" s="36" t="s">
        <v>148</v>
      </c>
      <c r="G2724" s="128">
        <v>999932387</v>
      </c>
      <c r="H2724" s="36" t="s">
        <v>208</v>
      </c>
      <c r="I2724" s="34">
        <f>((L2724)-J2724)+T2724</f>
        <v>38</v>
      </c>
      <c r="J2724" s="36"/>
      <c r="K2724" s="35"/>
      <c r="L2724" s="34">
        <f>SUM(N2724,O2724,P2724,Q2724,R2724,M2724)</f>
        <v>0</v>
      </c>
      <c r="M2724" s="34">
        <f>AJ2724</f>
        <v>0</v>
      </c>
      <c r="N2724" s="34">
        <f>SUM(AI2724)</f>
        <v>0</v>
      </c>
      <c r="O2724" s="34">
        <f>0</f>
        <v>0</v>
      </c>
      <c r="P2724" s="34">
        <v>0</v>
      </c>
      <c r="Q2724" s="34">
        <v>0</v>
      </c>
      <c r="R2724" s="34">
        <f>AH2724</f>
        <v>0</v>
      </c>
      <c r="S2724" s="122"/>
      <c r="T2724" s="41">
        <f>SUM(U2724,AA2724)</f>
        <v>38</v>
      </c>
      <c r="U2724" s="41">
        <f>IF(SUM(V2724:Y2724)&gt;=250, 250,SUM(V2724:Y2724))</f>
        <v>38</v>
      </c>
      <c r="V2724" s="41">
        <v>0</v>
      </c>
      <c r="W2724" s="41">
        <v>0</v>
      </c>
      <c r="X2724" s="41">
        <f>SUM(AL2724,AN2724,BO2724,BS2724)</f>
        <v>0</v>
      </c>
      <c r="Y2724" s="41">
        <f>SUM(AO2724:BN2724)</f>
        <v>38</v>
      </c>
      <c r="Z2724" s="41">
        <f>COUNTIF(AO2724:BN2724, "&gt;0")</f>
        <v>1</v>
      </c>
      <c r="AA2724" s="41">
        <f>SUM(AB2724:AF2724)</f>
        <v>0</v>
      </c>
      <c r="AB2724" s="41">
        <f>BP2724+BQ2724</f>
        <v>0</v>
      </c>
      <c r="AC2724" s="41">
        <v>0</v>
      </c>
      <c r="AD2724" s="41">
        <v>0</v>
      </c>
      <c r="AE2724" s="41">
        <f>SUM(BR2724)</f>
        <v>0</v>
      </c>
      <c r="AF2724" s="41">
        <f>SUM(AM2724)</f>
        <v>0</v>
      </c>
      <c r="AG2724" s="122"/>
      <c r="AH2724" s="36">
        <v>0</v>
      </c>
      <c r="AI2724" s="36">
        <v>0</v>
      </c>
      <c r="AJ2724" s="36">
        <v>0</v>
      </c>
      <c r="AK2724" s="121"/>
      <c r="AL2724" s="1">
        <v>0</v>
      </c>
      <c r="AM2724" s="1">
        <v>0</v>
      </c>
      <c r="AN2724" s="1">
        <v>0</v>
      </c>
      <c r="AO2724" s="1">
        <v>0</v>
      </c>
      <c r="AP2724" s="1">
        <v>0</v>
      </c>
      <c r="AQ2724" s="114">
        <v>0</v>
      </c>
      <c r="AR2724" s="1">
        <v>0</v>
      </c>
      <c r="AS2724" s="114">
        <v>0</v>
      </c>
      <c r="AT2724" s="114">
        <v>0</v>
      </c>
      <c r="AU2724" s="114">
        <v>0</v>
      </c>
      <c r="AV2724" s="114">
        <v>0</v>
      </c>
      <c r="AW2724" s="114">
        <v>38</v>
      </c>
      <c r="AX2724" s="114">
        <v>0</v>
      </c>
      <c r="AY2724" s="114">
        <v>0</v>
      </c>
      <c r="AZ2724" s="114">
        <v>0</v>
      </c>
      <c r="BA2724" s="114">
        <v>0</v>
      </c>
      <c r="BB2724" s="114">
        <v>0</v>
      </c>
      <c r="BC2724" s="114">
        <v>0</v>
      </c>
      <c r="BD2724" s="115">
        <v>0</v>
      </c>
      <c r="BE2724" s="114">
        <v>0</v>
      </c>
      <c r="BF2724" s="114">
        <v>0</v>
      </c>
      <c r="BG2724" s="114">
        <v>0</v>
      </c>
      <c r="BH2724" s="114">
        <v>0</v>
      </c>
      <c r="BI2724" s="114">
        <v>0</v>
      </c>
      <c r="BJ2724" s="114">
        <v>0</v>
      </c>
      <c r="BK2724" s="114">
        <v>0</v>
      </c>
      <c r="BL2724" s="114">
        <v>0</v>
      </c>
      <c r="BM2724" s="114">
        <v>0</v>
      </c>
      <c r="BN2724" s="114">
        <v>0</v>
      </c>
      <c r="BO2724" s="114">
        <v>0</v>
      </c>
      <c r="BP2724" s="114">
        <v>0</v>
      </c>
      <c r="BQ2724" s="114">
        <v>0</v>
      </c>
      <c r="BR2724" s="114">
        <v>0</v>
      </c>
      <c r="BS2724" s="114">
        <v>0</v>
      </c>
    </row>
    <row r="2725" spans="1:71" ht="15" x14ac:dyDescent="0.25">
      <c r="A2725" s="1" t="str">
        <f>CONCATENATE(G2725,"-",F2725,"-",H2725)</f>
        <v>999933204-Blue-Youth</v>
      </c>
      <c r="B2725" s="1" t="str">
        <f>CONCATENATE(G2725,"-",H2725)</f>
        <v>999933204-Youth</v>
      </c>
      <c r="C2725" s="36" t="s">
        <v>2513</v>
      </c>
      <c r="D2725" s="36" t="s">
        <v>1101</v>
      </c>
      <c r="E2725" s="36" t="s">
        <v>17</v>
      </c>
      <c r="F2725" s="36" t="s">
        <v>148</v>
      </c>
      <c r="G2725" s="128">
        <v>999933204</v>
      </c>
      <c r="H2725" s="36" t="s">
        <v>208</v>
      </c>
      <c r="I2725" s="34">
        <f>((L2725)-J2725)+T2725</f>
        <v>38</v>
      </c>
      <c r="J2725" s="36"/>
      <c r="K2725" s="35"/>
      <c r="L2725" s="34">
        <f>SUM(N2725,O2725,P2725,Q2725,R2725,M2725)</f>
        <v>0</v>
      </c>
      <c r="M2725" s="34">
        <f>AJ2725</f>
        <v>0</v>
      </c>
      <c r="N2725" s="34">
        <f>SUM(AI2725)</f>
        <v>0</v>
      </c>
      <c r="O2725" s="34">
        <f>0</f>
        <v>0</v>
      </c>
      <c r="P2725" s="34">
        <v>0</v>
      </c>
      <c r="Q2725" s="34">
        <v>0</v>
      </c>
      <c r="R2725" s="34">
        <f>AH2725</f>
        <v>0</v>
      </c>
      <c r="S2725" s="122"/>
      <c r="T2725" s="41">
        <f>SUM(U2725,AA2725)</f>
        <v>38</v>
      </c>
      <c r="U2725" s="41">
        <f>IF(SUM(V2725:Y2725)&gt;=250, 250,SUM(V2725:Y2725))</f>
        <v>38</v>
      </c>
      <c r="V2725" s="41">
        <v>0</v>
      </c>
      <c r="W2725" s="41">
        <v>0</v>
      </c>
      <c r="X2725" s="41">
        <f>SUM(AL2725,AN2725,BO2725,BS2725)</f>
        <v>0</v>
      </c>
      <c r="Y2725" s="41">
        <f>SUM(AO2725:BN2725)</f>
        <v>38</v>
      </c>
      <c r="Z2725" s="41">
        <f>COUNTIF(AO2725:BN2725, "&gt;0")</f>
        <v>1</v>
      </c>
      <c r="AA2725" s="41">
        <f>SUM(AB2725:AF2725)</f>
        <v>0</v>
      </c>
      <c r="AB2725" s="41">
        <f>BP2725+BQ2725</f>
        <v>0</v>
      </c>
      <c r="AC2725" s="41">
        <v>0</v>
      </c>
      <c r="AD2725" s="41">
        <v>0</v>
      </c>
      <c r="AE2725" s="41">
        <f>SUM(BR2725)</f>
        <v>0</v>
      </c>
      <c r="AF2725" s="41">
        <f>SUM(AM2725)</f>
        <v>0</v>
      </c>
      <c r="AG2725" s="122"/>
      <c r="AH2725" s="36">
        <v>0</v>
      </c>
      <c r="AI2725" s="126">
        <v>0</v>
      </c>
      <c r="AJ2725" s="36">
        <v>0</v>
      </c>
      <c r="AK2725" s="121"/>
      <c r="AL2725" s="1">
        <v>0</v>
      </c>
      <c r="AM2725" s="1">
        <v>0</v>
      </c>
      <c r="AN2725" s="1">
        <v>0</v>
      </c>
      <c r="AO2725" s="1">
        <v>0</v>
      </c>
      <c r="AP2725" s="1">
        <v>0</v>
      </c>
      <c r="AQ2725" s="114">
        <v>0</v>
      </c>
      <c r="AR2725" s="1">
        <v>0</v>
      </c>
      <c r="AS2725" s="114">
        <v>0</v>
      </c>
      <c r="AT2725" s="114">
        <v>0</v>
      </c>
      <c r="AU2725" s="114">
        <v>0</v>
      </c>
      <c r="AV2725" s="114">
        <v>0</v>
      </c>
      <c r="AW2725" s="114">
        <v>38</v>
      </c>
      <c r="AX2725" s="114">
        <v>0</v>
      </c>
      <c r="AY2725" s="114">
        <v>0</v>
      </c>
      <c r="AZ2725" s="114">
        <v>0</v>
      </c>
      <c r="BA2725" s="114">
        <v>0</v>
      </c>
      <c r="BB2725" s="114">
        <v>0</v>
      </c>
      <c r="BC2725" s="114">
        <v>0</v>
      </c>
      <c r="BD2725" s="115">
        <v>0</v>
      </c>
      <c r="BE2725" s="114">
        <v>0</v>
      </c>
      <c r="BF2725" s="114">
        <v>0</v>
      </c>
      <c r="BG2725" s="114">
        <v>0</v>
      </c>
      <c r="BH2725" s="114">
        <v>0</v>
      </c>
      <c r="BI2725" s="114">
        <v>0</v>
      </c>
      <c r="BJ2725" s="114">
        <v>0</v>
      </c>
      <c r="BK2725" s="114">
        <v>0</v>
      </c>
      <c r="BL2725" s="114">
        <v>0</v>
      </c>
      <c r="BM2725" s="114">
        <v>0</v>
      </c>
      <c r="BN2725" s="114">
        <v>0</v>
      </c>
      <c r="BO2725" s="114">
        <v>0</v>
      </c>
      <c r="BP2725" s="114">
        <v>0</v>
      </c>
      <c r="BQ2725" s="114">
        <v>0</v>
      </c>
      <c r="BR2725" s="114">
        <v>0</v>
      </c>
      <c r="BS2725" s="114">
        <v>0</v>
      </c>
    </row>
    <row r="2726" spans="1:71" ht="15" x14ac:dyDescent="0.25">
      <c r="A2726" s="1" t="str">
        <f>CONCATENATE(G2726,"-",F2726,"-",H2726)</f>
        <v>999933361-Blue-Youth</v>
      </c>
      <c r="B2726" s="1" t="str">
        <f>CONCATENATE(G2726,"-",H2726)</f>
        <v>999933361-Youth</v>
      </c>
      <c r="C2726" s="36" t="s">
        <v>2511</v>
      </c>
      <c r="D2726" s="36" t="s">
        <v>2512</v>
      </c>
      <c r="E2726" s="36" t="s">
        <v>17</v>
      </c>
      <c r="F2726" s="36" t="s">
        <v>148</v>
      </c>
      <c r="G2726" s="128">
        <v>999933361</v>
      </c>
      <c r="H2726" s="36" t="s">
        <v>208</v>
      </c>
      <c r="I2726" s="34">
        <f>((L2726)-J2726)+T2726</f>
        <v>38</v>
      </c>
      <c r="J2726" s="36"/>
      <c r="K2726" s="35"/>
      <c r="L2726" s="34">
        <f>SUM(N2726,O2726,P2726,Q2726,R2726,M2726)</f>
        <v>0</v>
      </c>
      <c r="M2726" s="34">
        <f>AJ2726</f>
        <v>0</v>
      </c>
      <c r="N2726" s="34">
        <f>SUM(AI2726)</f>
        <v>0</v>
      </c>
      <c r="O2726" s="34">
        <f>0</f>
        <v>0</v>
      </c>
      <c r="P2726" s="34">
        <v>0</v>
      </c>
      <c r="Q2726" s="34">
        <v>0</v>
      </c>
      <c r="R2726" s="34">
        <f>AH2726</f>
        <v>0</v>
      </c>
      <c r="S2726" s="122"/>
      <c r="T2726" s="41">
        <f>SUM(U2726,AA2726)</f>
        <v>38</v>
      </c>
      <c r="U2726" s="41">
        <f>IF(SUM(V2726:Y2726)&gt;=250, 250,SUM(V2726:Y2726))</f>
        <v>38</v>
      </c>
      <c r="V2726" s="41">
        <v>0</v>
      </c>
      <c r="W2726" s="41">
        <v>0</v>
      </c>
      <c r="X2726" s="41">
        <f>SUM(AL2726,AN2726,BO2726,BS2726)</f>
        <v>0</v>
      </c>
      <c r="Y2726" s="41">
        <f>SUM(AO2726:BN2726)</f>
        <v>38</v>
      </c>
      <c r="Z2726" s="41">
        <f>COUNTIF(AO2726:BN2726, "&gt;0")</f>
        <v>1</v>
      </c>
      <c r="AA2726" s="41">
        <f>SUM(AB2726:AF2726)</f>
        <v>0</v>
      </c>
      <c r="AB2726" s="41">
        <f>BP2726+BQ2726</f>
        <v>0</v>
      </c>
      <c r="AC2726" s="41">
        <v>0</v>
      </c>
      <c r="AD2726" s="41">
        <v>0</v>
      </c>
      <c r="AE2726" s="41">
        <f>SUM(BR2726)</f>
        <v>0</v>
      </c>
      <c r="AF2726" s="41">
        <f>SUM(AM2726)</f>
        <v>0</v>
      </c>
      <c r="AG2726" s="122"/>
      <c r="AH2726" s="36">
        <v>0</v>
      </c>
      <c r="AI2726" s="126">
        <v>0</v>
      </c>
      <c r="AJ2726" s="36">
        <v>0</v>
      </c>
      <c r="AK2726" s="121"/>
      <c r="AL2726" s="1">
        <v>0</v>
      </c>
      <c r="AM2726" s="1">
        <v>0</v>
      </c>
      <c r="AN2726" s="1">
        <v>0</v>
      </c>
      <c r="AO2726" s="1">
        <v>0</v>
      </c>
      <c r="AP2726" s="1">
        <v>0</v>
      </c>
      <c r="AQ2726" s="114">
        <v>0</v>
      </c>
      <c r="AR2726" s="1">
        <v>0</v>
      </c>
      <c r="AS2726" s="114">
        <v>0</v>
      </c>
      <c r="AT2726" s="114">
        <v>0</v>
      </c>
      <c r="AU2726" s="114">
        <v>0</v>
      </c>
      <c r="AV2726" s="114">
        <v>0</v>
      </c>
      <c r="AW2726" s="114">
        <v>38</v>
      </c>
      <c r="AX2726" s="114">
        <v>0</v>
      </c>
      <c r="AY2726" s="114">
        <v>0</v>
      </c>
      <c r="AZ2726" s="114">
        <v>0</v>
      </c>
      <c r="BA2726" s="114">
        <v>0</v>
      </c>
      <c r="BB2726" s="114">
        <v>0</v>
      </c>
      <c r="BC2726" s="114">
        <v>0</v>
      </c>
      <c r="BD2726" s="115">
        <v>0</v>
      </c>
      <c r="BE2726" s="114">
        <v>0</v>
      </c>
      <c r="BF2726" s="114">
        <v>0</v>
      </c>
      <c r="BG2726" s="114">
        <v>0</v>
      </c>
      <c r="BH2726" s="114">
        <v>0</v>
      </c>
      <c r="BI2726" s="114">
        <v>0</v>
      </c>
      <c r="BJ2726" s="114">
        <v>0</v>
      </c>
      <c r="BK2726" s="114">
        <v>0</v>
      </c>
      <c r="BL2726" s="114">
        <v>0</v>
      </c>
      <c r="BM2726" s="114">
        <v>0</v>
      </c>
      <c r="BN2726" s="114">
        <v>0</v>
      </c>
      <c r="BO2726" s="114">
        <v>0</v>
      </c>
      <c r="BP2726" s="114">
        <v>0</v>
      </c>
      <c r="BQ2726" s="114">
        <v>0</v>
      </c>
      <c r="BR2726" s="114">
        <v>0</v>
      </c>
      <c r="BS2726" s="114">
        <v>0</v>
      </c>
    </row>
    <row r="2727" spans="1:71" ht="15" x14ac:dyDescent="0.25">
      <c r="A2727" s="1" t="str">
        <f>CONCATENATE(G2727,"-",F2727,"-",H2727)</f>
        <v>999935276-Blue-Youth</v>
      </c>
      <c r="B2727" s="1" t="str">
        <f>CONCATENATE(G2727,"-",H2727)</f>
        <v>999935276-Youth</v>
      </c>
      <c r="C2727" s="36" t="s">
        <v>3462</v>
      </c>
      <c r="D2727" s="36" t="s">
        <v>2255</v>
      </c>
      <c r="E2727" s="36" t="s">
        <v>17</v>
      </c>
      <c r="F2727" s="36" t="s">
        <v>148</v>
      </c>
      <c r="G2727" s="36">
        <v>999935276</v>
      </c>
      <c r="H2727" s="36" t="s">
        <v>208</v>
      </c>
      <c r="I2727" s="34">
        <f>((L2727)-J2727)+T2727</f>
        <v>34</v>
      </c>
      <c r="J2727" s="34">
        <f>L2727/2</f>
        <v>0</v>
      </c>
      <c r="K2727" s="37"/>
      <c r="L2727" s="34">
        <f>SUM(N2727,O2727,P2727,Q2727,R2727,M2727)</f>
        <v>0</v>
      </c>
      <c r="M2727" s="34">
        <f>AJ2727</f>
        <v>0</v>
      </c>
      <c r="N2727" s="34">
        <f>SUM(AI2727)</f>
        <v>0</v>
      </c>
      <c r="O2727" s="34">
        <f>0</f>
        <v>0</v>
      </c>
      <c r="P2727" s="34">
        <v>0</v>
      </c>
      <c r="Q2727" s="34">
        <v>0</v>
      </c>
      <c r="R2727" s="34">
        <f>AH2727</f>
        <v>0</v>
      </c>
      <c r="S2727" s="122"/>
      <c r="T2727" s="41">
        <f>SUM(U2727,AA2727)</f>
        <v>34</v>
      </c>
      <c r="U2727" s="41">
        <f>IF(SUM(V2727:Y2727)&gt;=250, 250,SUM(V2727:Y2727))</f>
        <v>34</v>
      </c>
      <c r="V2727" s="41">
        <v>0</v>
      </c>
      <c r="W2727" s="41">
        <v>0</v>
      </c>
      <c r="X2727" s="41">
        <f>SUM(AL2727,AN2727,BO2727,BS2727)</f>
        <v>0</v>
      </c>
      <c r="Y2727" s="41">
        <f>SUM(AO2727:BN2727)</f>
        <v>34</v>
      </c>
      <c r="Z2727" s="41">
        <f>COUNTIF(AO2727:BN2727, "&gt;0")</f>
        <v>1</v>
      </c>
      <c r="AA2727" s="41">
        <f>SUM(AB2727:AF2727)</f>
        <v>0</v>
      </c>
      <c r="AB2727" s="41">
        <f>BP2727+BQ2727</f>
        <v>0</v>
      </c>
      <c r="AC2727" s="41">
        <v>0</v>
      </c>
      <c r="AD2727" s="41">
        <v>0</v>
      </c>
      <c r="AE2727" s="41">
        <f>SUM(BR2727)</f>
        <v>0</v>
      </c>
      <c r="AF2727" s="41">
        <f>SUM(AM2727)</f>
        <v>0</v>
      </c>
      <c r="AG2727" s="122"/>
      <c r="AH2727" s="36">
        <v>0</v>
      </c>
      <c r="AI2727" s="126">
        <v>0</v>
      </c>
      <c r="AJ2727" s="36">
        <v>0</v>
      </c>
      <c r="AK2727" s="121"/>
      <c r="AL2727" s="1">
        <v>0</v>
      </c>
      <c r="AM2727" s="1">
        <v>0</v>
      </c>
      <c r="AN2727" s="1">
        <v>0</v>
      </c>
      <c r="AO2727" s="1">
        <v>0</v>
      </c>
      <c r="AP2727" s="1">
        <v>0</v>
      </c>
      <c r="AQ2727" s="114">
        <v>0</v>
      </c>
      <c r="AR2727" s="1">
        <v>0</v>
      </c>
      <c r="AS2727" s="114">
        <v>0</v>
      </c>
      <c r="AT2727" s="114">
        <v>0</v>
      </c>
      <c r="AU2727" s="114">
        <v>0</v>
      </c>
      <c r="AV2727" s="114">
        <v>0</v>
      </c>
      <c r="AW2727" s="114">
        <v>0</v>
      </c>
      <c r="AX2727" s="114">
        <v>0</v>
      </c>
      <c r="AY2727" s="114">
        <v>0</v>
      </c>
      <c r="AZ2727" s="114">
        <v>0</v>
      </c>
      <c r="BA2727" s="114">
        <v>0</v>
      </c>
      <c r="BB2727" s="114">
        <v>0</v>
      </c>
      <c r="BC2727" s="114">
        <v>0</v>
      </c>
      <c r="BD2727" s="115">
        <v>0</v>
      </c>
      <c r="BE2727" s="114">
        <v>0</v>
      </c>
      <c r="BF2727" s="114">
        <v>0</v>
      </c>
      <c r="BG2727" s="114">
        <v>0</v>
      </c>
      <c r="BH2727" s="114">
        <v>0</v>
      </c>
      <c r="BI2727" s="114">
        <v>0</v>
      </c>
      <c r="BJ2727" s="114">
        <v>0</v>
      </c>
      <c r="BK2727" s="114">
        <v>0</v>
      </c>
      <c r="BL2727" s="114">
        <v>34</v>
      </c>
      <c r="BM2727" s="114">
        <v>0</v>
      </c>
      <c r="BN2727" s="114">
        <v>0</v>
      </c>
      <c r="BO2727" s="114">
        <v>0</v>
      </c>
      <c r="BP2727" s="114">
        <v>0</v>
      </c>
      <c r="BQ2727" s="114">
        <v>0</v>
      </c>
      <c r="BR2727" s="114">
        <v>0</v>
      </c>
      <c r="BS2727" s="114">
        <v>0</v>
      </c>
    </row>
    <row r="2728" spans="1:71" ht="15" x14ac:dyDescent="0.25">
      <c r="A2728" s="1" t="str">
        <f>CONCATENATE(G2728,"-",F2728,"-",H2728)</f>
        <v>999923037-Blue-Youth</v>
      </c>
      <c r="B2728" s="1" t="str">
        <f>CONCATENATE(G2728,"-",H2728)</f>
        <v>999923037-Youth</v>
      </c>
      <c r="C2728" s="36" t="s">
        <v>402</v>
      </c>
      <c r="D2728" s="36" t="s">
        <v>495</v>
      </c>
      <c r="E2728" s="36" t="s">
        <v>17</v>
      </c>
      <c r="F2728" s="36" t="s">
        <v>148</v>
      </c>
      <c r="G2728" s="128">
        <v>999923037</v>
      </c>
      <c r="H2728" s="36" t="s">
        <v>208</v>
      </c>
      <c r="I2728" s="34">
        <f>((L2728)-J2728)+T2728</f>
        <v>28</v>
      </c>
      <c r="J2728" s="34">
        <f>L2728/2</f>
        <v>0</v>
      </c>
      <c r="K2728" s="37"/>
      <c r="L2728" s="34">
        <f>SUM(N2728,O2728,P2728,Q2728,R2728,M2728)</f>
        <v>0</v>
      </c>
      <c r="M2728" s="34">
        <f>AJ2728</f>
        <v>0</v>
      </c>
      <c r="N2728" s="34">
        <f>SUM(AI2728)</f>
        <v>0</v>
      </c>
      <c r="O2728" s="34">
        <f>0</f>
        <v>0</v>
      </c>
      <c r="P2728" s="34">
        <v>0</v>
      </c>
      <c r="Q2728" s="34">
        <v>0</v>
      </c>
      <c r="R2728" s="34">
        <f>AH2728</f>
        <v>0</v>
      </c>
      <c r="S2728" s="122"/>
      <c r="T2728" s="41">
        <f>SUM(U2728,AA2728)</f>
        <v>28</v>
      </c>
      <c r="U2728" s="41">
        <f>IF(SUM(V2728:Y2728)&gt;=250, 250,SUM(V2728:Y2728))</f>
        <v>28</v>
      </c>
      <c r="V2728" s="41">
        <v>0</v>
      </c>
      <c r="W2728" s="41">
        <v>0</v>
      </c>
      <c r="X2728" s="41">
        <f>SUM(AL2728,AN2728,BO2728,BS2728)</f>
        <v>28</v>
      </c>
      <c r="Y2728" s="41">
        <f>SUM(AO2728:BN2728)</f>
        <v>0</v>
      </c>
      <c r="Z2728" s="41">
        <f>COUNTIF(AO2728:BN2728, "&gt;0")</f>
        <v>0</v>
      </c>
      <c r="AA2728" s="41">
        <f>SUM(AB2728:AF2728)</f>
        <v>0</v>
      </c>
      <c r="AB2728" s="41">
        <f>BP2728+BQ2728</f>
        <v>0</v>
      </c>
      <c r="AC2728" s="41">
        <v>0</v>
      </c>
      <c r="AD2728" s="41">
        <v>0</v>
      </c>
      <c r="AE2728" s="41">
        <f>SUM(BR2728)</f>
        <v>0</v>
      </c>
      <c r="AF2728" s="41">
        <f>SUM(AM2728)</f>
        <v>0</v>
      </c>
      <c r="AG2728" s="122"/>
      <c r="AH2728" s="36">
        <v>0</v>
      </c>
      <c r="AI2728" s="126">
        <v>0</v>
      </c>
      <c r="AJ2728" s="36">
        <v>0</v>
      </c>
      <c r="AK2728" s="121"/>
      <c r="AL2728" s="1">
        <v>28</v>
      </c>
      <c r="AM2728" s="1">
        <v>0</v>
      </c>
      <c r="AN2728" s="1">
        <v>0</v>
      </c>
      <c r="AO2728" s="1">
        <v>0</v>
      </c>
      <c r="AP2728" s="1">
        <v>0</v>
      </c>
      <c r="AQ2728" s="114">
        <v>0</v>
      </c>
      <c r="AR2728" s="1">
        <v>0</v>
      </c>
      <c r="AS2728" s="114">
        <v>0</v>
      </c>
      <c r="AT2728" s="114">
        <v>0</v>
      </c>
      <c r="AU2728" s="114">
        <v>0</v>
      </c>
      <c r="AV2728" s="114">
        <v>0</v>
      </c>
      <c r="AW2728" s="114">
        <v>0</v>
      </c>
      <c r="AX2728" s="114">
        <v>0</v>
      </c>
      <c r="AY2728" s="114">
        <v>0</v>
      </c>
      <c r="AZ2728" s="114">
        <v>0</v>
      </c>
      <c r="BA2728" s="114">
        <v>0</v>
      </c>
      <c r="BB2728" s="114">
        <v>0</v>
      </c>
      <c r="BC2728" s="114">
        <v>0</v>
      </c>
      <c r="BD2728" s="115">
        <v>0</v>
      </c>
      <c r="BE2728" s="114">
        <v>0</v>
      </c>
      <c r="BF2728" s="114">
        <v>0</v>
      </c>
      <c r="BG2728" s="114">
        <v>0</v>
      </c>
      <c r="BH2728" s="114">
        <v>0</v>
      </c>
      <c r="BI2728" s="114">
        <v>0</v>
      </c>
      <c r="BJ2728" s="114">
        <v>0</v>
      </c>
      <c r="BK2728" s="114">
        <v>0</v>
      </c>
      <c r="BL2728" s="114">
        <v>0</v>
      </c>
      <c r="BM2728" s="114">
        <v>0</v>
      </c>
      <c r="BN2728" s="114">
        <v>0</v>
      </c>
      <c r="BO2728" s="114">
        <v>0</v>
      </c>
      <c r="BP2728" s="114">
        <v>0</v>
      </c>
      <c r="BQ2728" s="114">
        <v>0</v>
      </c>
      <c r="BR2728" s="114">
        <v>0</v>
      </c>
      <c r="BS2728" s="114">
        <v>0</v>
      </c>
    </row>
    <row r="2729" spans="1:71" ht="15" x14ac:dyDescent="0.25">
      <c r="A2729" s="1" t="str">
        <f>CONCATENATE(G2729,"-",F2729,"-",H2729)</f>
        <v>999929117-Blue-Youth</v>
      </c>
      <c r="B2729" s="1" t="str">
        <f>CONCATENATE(G2729,"-",H2729)</f>
        <v>999929117-Youth</v>
      </c>
      <c r="C2729" s="36" t="s">
        <v>521</v>
      </c>
      <c r="D2729" s="36" t="s">
        <v>117</v>
      </c>
      <c r="E2729" s="36" t="s">
        <v>17</v>
      </c>
      <c r="F2729" s="36" t="s">
        <v>148</v>
      </c>
      <c r="G2729" s="128">
        <v>999929117</v>
      </c>
      <c r="H2729" s="36" t="s">
        <v>208</v>
      </c>
      <c r="I2729" s="34">
        <f>((L2729)-J2729)+T2729</f>
        <v>28</v>
      </c>
      <c r="J2729" s="36"/>
      <c r="K2729" s="35"/>
      <c r="L2729" s="34">
        <f>SUM(N2729,O2729,P2729,Q2729,R2729,M2729)</f>
        <v>0</v>
      </c>
      <c r="M2729" s="34">
        <f>AJ2729</f>
        <v>0</v>
      </c>
      <c r="N2729" s="34">
        <f>SUM(AI2729)</f>
        <v>0</v>
      </c>
      <c r="O2729" s="34">
        <f>0</f>
        <v>0</v>
      </c>
      <c r="P2729" s="34">
        <v>0</v>
      </c>
      <c r="Q2729" s="34">
        <v>0</v>
      </c>
      <c r="R2729" s="34">
        <f>AH2729</f>
        <v>0</v>
      </c>
      <c r="S2729" s="122"/>
      <c r="T2729" s="41">
        <f>SUM(U2729,AA2729)</f>
        <v>28</v>
      </c>
      <c r="U2729" s="41">
        <f>IF(SUM(V2729:Y2729)&gt;=250, 250,SUM(V2729:Y2729))</f>
        <v>28</v>
      </c>
      <c r="V2729" s="41">
        <v>0</v>
      </c>
      <c r="W2729" s="41">
        <v>0</v>
      </c>
      <c r="X2729" s="41">
        <f>SUM(AL2729,AN2729,BO2729,BS2729)</f>
        <v>0</v>
      </c>
      <c r="Y2729" s="41">
        <f>SUM(AO2729:BN2729)</f>
        <v>28</v>
      </c>
      <c r="Z2729" s="41">
        <f>COUNTIF(AO2729:BN2729, "&gt;0")</f>
        <v>1</v>
      </c>
      <c r="AA2729" s="41">
        <f>SUM(AB2729:AF2729)</f>
        <v>0</v>
      </c>
      <c r="AB2729" s="41">
        <f>BP2729+BQ2729</f>
        <v>0</v>
      </c>
      <c r="AC2729" s="41">
        <v>0</v>
      </c>
      <c r="AD2729" s="41">
        <v>0</v>
      </c>
      <c r="AE2729" s="41">
        <f>SUM(BR2729)</f>
        <v>0</v>
      </c>
      <c r="AF2729" s="41">
        <f>SUM(AM2729)</f>
        <v>0</v>
      </c>
      <c r="AG2729" s="122"/>
      <c r="AH2729" s="36">
        <v>0</v>
      </c>
      <c r="AI2729" s="126">
        <v>0</v>
      </c>
      <c r="AJ2729" s="36">
        <v>0</v>
      </c>
      <c r="AK2729" s="121"/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14">
        <v>0</v>
      </c>
      <c r="AR2729" s="1">
        <v>0</v>
      </c>
      <c r="AS2729" s="114">
        <v>0</v>
      </c>
      <c r="AT2729" s="114">
        <v>0</v>
      </c>
      <c r="AU2729" s="114">
        <v>0</v>
      </c>
      <c r="AV2729" s="114">
        <v>0</v>
      </c>
      <c r="AW2729" s="114">
        <v>28</v>
      </c>
      <c r="AX2729" s="114">
        <v>0</v>
      </c>
      <c r="AY2729" s="114">
        <v>0</v>
      </c>
      <c r="AZ2729" s="114">
        <v>0</v>
      </c>
      <c r="BA2729" s="114">
        <v>0</v>
      </c>
      <c r="BB2729" s="114">
        <v>0</v>
      </c>
      <c r="BC2729" s="114">
        <v>0</v>
      </c>
      <c r="BD2729" s="115">
        <v>0</v>
      </c>
      <c r="BE2729" s="114">
        <v>0</v>
      </c>
      <c r="BF2729" s="114">
        <v>0</v>
      </c>
      <c r="BG2729" s="114">
        <v>0</v>
      </c>
      <c r="BH2729" s="114">
        <v>0</v>
      </c>
      <c r="BI2729" s="114">
        <v>0</v>
      </c>
      <c r="BJ2729" s="114">
        <v>0</v>
      </c>
      <c r="BK2729" s="114">
        <v>0</v>
      </c>
      <c r="BL2729" s="114">
        <v>0</v>
      </c>
      <c r="BM2729" s="114">
        <v>0</v>
      </c>
      <c r="BN2729" s="114">
        <v>0</v>
      </c>
      <c r="BO2729" s="114">
        <v>0</v>
      </c>
      <c r="BP2729" s="114">
        <v>0</v>
      </c>
      <c r="BQ2729" s="114">
        <v>0</v>
      </c>
      <c r="BR2729" s="114">
        <v>0</v>
      </c>
      <c r="BS2729" s="114">
        <v>0</v>
      </c>
    </row>
    <row r="2730" spans="1:71" ht="15" x14ac:dyDescent="0.25">
      <c r="A2730" s="1" t="str">
        <f>CONCATENATE(G2730,"-",F2730,"-",H2730)</f>
        <v>999933278-Blue-Youth</v>
      </c>
      <c r="B2730" s="1" t="str">
        <f>CONCATENATE(G2730,"-",H2730)</f>
        <v>999933278-Youth</v>
      </c>
      <c r="C2730" s="36" t="s">
        <v>144</v>
      </c>
      <c r="D2730" s="36" t="s">
        <v>2427</v>
      </c>
      <c r="E2730" s="36" t="s">
        <v>17</v>
      </c>
      <c r="F2730" s="36" t="s">
        <v>148</v>
      </c>
      <c r="G2730" s="128">
        <v>999933278</v>
      </c>
      <c r="H2730" s="36" t="s">
        <v>208</v>
      </c>
      <c r="I2730" s="34">
        <f>((L2730)-J2730)+T2730</f>
        <v>28</v>
      </c>
      <c r="J2730" s="36"/>
      <c r="K2730" s="35"/>
      <c r="L2730" s="34">
        <f>SUM(N2730,O2730,P2730,Q2730,R2730,M2730)</f>
        <v>0</v>
      </c>
      <c r="M2730" s="34">
        <f>AJ2730</f>
        <v>0</v>
      </c>
      <c r="N2730" s="34">
        <f>SUM(AI2730)</f>
        <v>0</v>
      </c>
      <c r="O2730" s="34">
        <f>0</f>
        <v>0</v>
      </c>
      <c r="P2730" s="34">
        <v>0</v>
      </c>
      <c r="Q2730" s="34">
        <v>0</v>
      </c>
      <c r="R2730" s="34">
        <f>AH2730</f>
        <v>0</v>
      </c>
      <c r="S2730" s="122"/>
      <c r="T2730" s="41">
        <f>SUM(U2730,AA2730)</f>
        <v>28</v>
      </c>
      <c r="U2730" s="41">
        <f>IF(SUM(V2730:Y2730)&gt;=250, 250,SUM(V2730:Y2730))</f>
        <v>28</v>
      </c>
      <c r="V2730" s="41">
        <v>0</v>
      </c>
      <c r="W2730" s="41">
        <v>0</v>
      </c>
      <c r="X2730" s="41">
        <f>SUM(AL2730,AN2730,BO2730,BS2730)</f>
        <v>0</v>
      </c>
      <c r="Y2730" s="41">
        <f>SUM(AO2730:BN2730)</f>
        <v>28</v>
      </c>
      <c r="Z2730" s="41">
        <f>COUNTIF(AO2730:BN2730, "&gt;0")</f>
        <v>1</v>
      </c>
      <c r="AA2730" s="41">
        <f>SUM(AB2730:AF2730)</f>
        <v>0</v>
      </c>
      <c r="AB2730" s="41">
        <f>BP2730+BQ2730</f>
        <v>0</v>
      </c>
      <c r="AC2730" s="41">
        <v>0</v>
      </c>
      <c r="AD2730" s="41">
        <v>0</v>
      </c>
      <c r="AE2730" s="41">
        <f>SUM(BR2730)</f>
        <v>0</v>
      </c>
      <c r="AF2730" s="41">
        <f>SUM(AM2730)</f>
        <v>0</v>
      </c>
      <c r="AG2730" s="122"/>
      <c r="AH2730" s="36">
        <v>0</v>
      </c>
      <c r="AI2730" s="126">
        <v>0</v>
      </c>
      <c r="AJ2730" s="36">
        <v>0</v>
      </c>
      <c r="AK2730" s="121"/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14">
        <v>0</v>
      </c>
      <c r="AR2730" s="1">
        <v>0</v>
      </c>
      <c r="AS2730" s="114">
        <v>0</v>
      </c>
      <c r="AT2730" s="114">
        <v>0</v>
      </c>
      <c r="AU2730" s="114">
        <v>0</v>
      </c>
      <c r="AV2730" s="114">
        <v>0</v>
      </c>
      <c r="AW2730" s="114">
        <v>28</v>
      </c>
      <c r="AX2730" s="114">
        <v>0</v>
      </c>
      <c r="AY2730" s="114">
        <v>0</v>
      </c>
      <c r="AZ2730" s="114">
        <v>0</v>
      </c>
      <c r="BA2730" s="114">
        <v>0</v>
      </c>
      <c r="BB2730" s="114">
        <v>0</v>
      </c>
      <c r="BC2730" s="114">
        <v>0</v>
      </c>
      <c r="BD2730" s="115">
        <v>0</v>
      </c>
      <c r="BE2730" s="114">
        <v>0</v>
      </c>
      <c r="BF2730" s="114">
        <v>0</v>
      </c>
      <c r="BG2730" s="114">
        <v>0</v>
      </c>
      <c r="BH2730" s="114">
        <v>0</v>
      </c>
      <c r="BI2730" s="114">
        <v>0</v>
      </c>
      <c r="BJ2730" s="114">
        <v>0</v>
      </c>
      <c r="BK2730" s="114">
        <v>0</v>
      </c>
      <c r="BL2730" s="114">
        <v>0</v>
      </c>
      <c r="BM2730" s="114">
        <v>0</v>
      </c>
      <c r="BN2730" s="114">
        <v>0</v>
      </c>
      <c r="BO2730" s="114">
        <v>0</v>
      </c>
      <c r="BP2730" s="114">
        <v>0</v>
      </c>
      <c r="BQ2730" s="114">
        <v>0</v>
      </c>
      <c r="BR2730" s="114">
        <v>0</v>
      </c>
      <c r="BS2730" s="114">
        <v>0</v>
      </c>
    </row>
    <row r="2731" spans="1:71" ht="15" x14ac:dyDescent="0.25">
      <c r="A2731" s="1" t="str">
        <f>CONCATENATE(G2731,"-",F2731,"-",H2731)</f>
        <v>999933382-Blue-Youth</v>
      </c>
      <c r="B2731" s="1" t="str">
        <f>CONCATENATE(G2731,"-",H2731)</f>
        <v>999933382-Youth</v>
      </c>
      <c r="C2731" s="36" t="s">
        <v>2518</v>
      </c>
      <c r="D2731" s="36" t="s">
        <v>2519</v>
      </c>
      <c r="E2731" s="36" t="s">
        <v>17</v>
      </c>
      <c r="F2731" s="36" t="s">
        <v>148</v>
      </c>
      <c r="G2731" s="128">
        <v>999933382</v>
      </c>
      <c r="H2731" s="36" t="s">
        <v>208</v>
      </c>
      <c r="I2731" s="34">
        <f>((L2731)-J2731)+T2731</f>
        <v>28</v>
      </c>
      <c r="J2731" s="36"/>
      <c r="K2731" s="35"/>
      <c r="L2731" s="34">
        <f>SUM(N2731,O2731,P2731,Q2731,R2731,M2731)</f>
        <v>0</v>
      </c>
      <c r="M2731" s="34">
        <f>AJ2731</f>
        <v>0</v>
      </c>
      <c r="N2731" s="34">
        <f>SUM(AI2731)</f>
        <v>0</v>
      </c>
      <c r="O2731" s="34">
        <f>0</f>
        <v>0</v>
      </c>
      <c r="P2731" s="34">
        <v>0</v>
      </c>
      <c r="Q2731" s="34">
        <v>0</v>
      </c>
      <c r="R2731" s="34">
        <f>AH2731</f>
        <v>0</v>
      </c>
      <c r="S2731" s="122"/>
      <c r="T2731" s="41">
        <f>SUM(U2731,AA2731)</f>
        <v>28</v>
      </c>
      <c r="U2731" s="41">
        <f>IF(SUM(V2731:Y2731)&gt;=250, 250,SUM(V2731:Y2731))</f>
        <v>28</v>
      </c>
      <c r="V2731" s="41">
        <v>0</v>
      </c>
      <c r="W2731" s="41">
        <v>0</v>
      </c>
      <c r="X2731" s="41">
        <f>SUM(AL2731,AN2731,BO2731,BS2731)</f>
        <v>0</v>
      </c>
      <c r="Y2731" s="41">
        <f>SUM(AO2731:BN2731)</f>
        <v>28</v>
      </c>
      <c r="Z2731" s="41">
        <f>COUNTIF(AO2731:BN2731, "&gt;0")</f>
        <v>1</v>
      </c>
      <c r="AA2731" s="41">
        <f>SUM(AB2731:AF2731)</f>
        <v>0</v>
      </c>
      <c r="AB2731" s="41">
        <f>BP2731+BQ2731</f>
        <v>0</v>
      </c>
      <c r="AC2731" s="41">
        <v>0</v>
      </c>
      <c r="AD2731" s="41">
        <v>0</v>
      </c>
      <c r="AE2731" s="41">
        <f>SUM(BR2731)</f>
        <v>0</v>
      </c>
      <c r="AF2731" s="41">
        <f>SUM(AM2731)</f>
        <v>0</v>
      </c>
      <c r="AG2731" s="122"/>
      <c r="AH2731" s="36">
        <v>0</v>
      </c>
      <c r="AI2731" s="126">
        <v>0</v>
      </c>
      <c r="AJ2731" s="36">
        <v>0</v>
      </c>
      <c r="AK2731" s="121"/>
      <c r="AL2731" s="1">
        <v>0</v>
      </c>
      <c r="AM2731" s="1">
        <v>0</v>
      </c>
      <c r="AN2731" s="1">
        <v>0</v>
      </c>
      <c r="AO2731" s="1">
        <v>0</v>
      </c>
      <c r="AP2731" s="1">
        <v>0</v>
      </c>
      <c r="AQ2731" s="114">
        <v>0</v>
      </c>
      <c r="AR2731" s="1">
        <v>0</v>
      </c>
      <c r="AS2731" s="114">
        <v>0</v>
      </c>
      <c r="AT2731" s="114">
        <v>0</v>
      </c>
      <c r="AU2731" s="114">
        <v>0</v>
      </c>
      <c r="AV2731" s="114">
        <v>0</v>
      </c>
      <c r="AW2731" s="114">
        <v>28</v>
      </c>
      <c r="AX2731" s="114">
        <v>0</v>
      </c>
      <c r="AY2731" s="114">
        <v>0</v>
      </c>
      <c r="AZ2731" s="114">
        <v>0</v>
      </c>
      <c r="BA2731" s="114">
        <v>0</v>
      </c>
      <c r="BB2731" s="114">
        <v>0</v>
      </c>
      <c r="BC2731" s="114">
        <v>0</v>
      </c>
      <c r="BD2731" s="115">
        <v>0</v>
      </c>
      <c r="BE2731" s="114">
        <v>0</v>
      </c>
      <c r="BF2731" s="114">
        <v>0</v>
      </c>
      <c r="BG2731" s="114">
        <v>0</v>
      </c>
      <c r="BH2731" s="114">
        <v>0</v>
      </c>
      <c r="BI2731" s="114">
        <v>0</v>
      </c>
      <c r="BJ2731" s="114">
        <v>0</v>
      </c>
      <c r="BK2731" s="114">
        <v>0</v>
      </c>
      <c r="BL2731" s="114">
        <v>0</v>
      </c>
      <c r="BM2731" s="114">
        <v>0</v>
      </c>
      <c r="BN2731" s="114">
        <v>0</v>
      </c>
      <c r="BO2731" s="114">
        <v>0</v>
      </c>
      <c r="BP2731" s="114">
        <v>0</v>
      </c>
      <c r="BQ2731" s="114">
        <v>0</v>
      </c>
      <c r="BR2731" s="114">
        <v>0</v>
      </c>
      <c r="BS2731" s="114">
        <v>0</v>
      </c>
    </row>
    <row r="2732" spans="1:71" ht="15" x14ac:dyDescent="0.25">
      <c r="A2732" s="1" t="str">
        <f>CONCATENATE(G2732,"-",F2732,"-",H2732)</f>
        <v>999931060-Green-Youth</v>
      </c>
      <c r="B2732" s="1" t="str">
        <f>CONCATENATE(G2732,"-",H2732)</f>
        <v>999931060-Youth</v>
      </c>
      <c r="C2732" s="36" t="s">
        <v>223</v>
      </c>
      <c r="D2732" s="36" t="s">
        <v>61</v>
      </c>
      <c r="E2732" s="36" t="s">
        <v>17</v>
      </c>
      <c r="F2732" s="41" t="s">
        <v>19</v>
      </c>
      <c r="G2732" s="128">
        <v>999931060</v>
      </c>
      <c r="H2732" s="36" t="s">
        <v>208</v>
      </c>
      <c r="I2732" s="34">
        <f>((L2732)-J2732)+T2732</f>
        <v>668</v>
      </c>
      <c r="J2732" s="36"/>
      <c r="K2732" s="35"/>
      <c r="L2732" s="34">
        <f>SUM(N2732,O2732,P2732,Q2732,R2732,M2732)</f>
        <v>0</v>
      </c>
      <c r="M2732" s="34">
        <f>AJ2732</f>
        <v>0</v>
      </c>
      <c r="N2732" s="34">
        <f>SUM(AI2732)</f>
        <v>0</v>
      </c>
      <c r="O2732" s="34">
        <f>0</f>
        <v>0</v>
      </c>
      <c r="P2732" s="34">
        <v>0</v>
      </c>
      <c r="Q2732" s="34">
        <v>0</v>
      </c>
      <c r="R2732" s="34">
        <f>AH2732</f>
        <v>0</v>
      </c>
      <c r="S2732" s="122"/>
      <c r="T2732" s="41">
        <f>SUM(U2732,AA2732)</f>
        <v>668</v>
      </c>
      <c r="U2732" s="41">
        <f>IF(SUM(V2732:Y2732)&gt;=250, 250,SUM(V2732:Y2732))</f>
        <v>68</v>
      </c>
      <c r="V2732" s="41">
        <v>0</v>
      </c>
      <c r="W2732" s="41">
        <v>0</v>
      </c>
      <c r="X2732" s="41">
        <f>SUM(AL2732,AN2732,BO2732,BS2732)</f>
        <v>0</v>
      </c>
      <c r="Y2732" s="41">
        <f>SUM(AO2732:BN2732)</f>
        <v>68</v>
      </c>
      <c r="Z2732" s="41">
        <f>COUNTIF(AO2732:BN2732, "&gt;0")</f>
        <v>1</v>
      </c>
      <c r="AA2732" s="41">
        <f>SUM(AB2732:AF2732)</f>
        <v>600</v>
      </c>
      <c r="AB2732" s="41">
        <f>BP2732+BQ2732</f>
        <v>0</v>
      </c>
      <c r="AC2732" s="41">
        <v>0</v>
      </c>
      <c r="AD2732" s="41">
        <v>0</v>
      </c>
      <c r="AE2732" s="41">
        <f>SUM(BR2732)</f>
        <v>600</v>
      </c>
      <c r="AF2732" s="41">
        <f>SUM(AM2732)</f>
        <v>0</v>
      </c>
      <c r="AG2732" s="122"/>
      <c r="AH2732" s="36">
        <v>0</v>
      </c>
      <c r="AI2732" s="36">
        <v>0</v>
      </c>
      <c r="AJ2732" s="36">
        <v>0</v>
      </c>
      <c r="AK2732" s="121"/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14">
        <v>0</v>
      </c>
      <c r="AR2732" s="1">
        <v>0</v>
      </c>
      <c r="AS2732" s="114">
        <v>0</v>
      </c>
      <c r="AT2732" s="114">
        <v>0</v>
      </c>
      <c r="AU2732" s="114">
        <v>0</v>
      </c>
      <c r="AV2732" s="114">
        <v>0</v>
      </c>
      <c r="AW2732" s="114">
        <v>68</v>
      </c>
      <c r="AX2732" s="114">
        <v>0</v>
      </c>
      <c r="AY2732" s="114">
        <v>0</v>
      </c>
      <c r="AZ2732" s="114">
        <v>0</v>
      </c>
      <c r="BA2732" s="114">
        <v>0</v>
      </c>
      <c r="BB2732" s="114">
        <v>0</v>
      </c>
      <c r="BC2732" s="114">
        <v>0</v>
      </c>
      <c r="BD2732" s="115">
        <v>0</v>
      </c>
      <c r="BE2732" s="114">
        <v>0</v>
      </c>
      <c r="BF2732" s="114">
        <v>0</v>
      </c>
      <c r="BG2732" s="114">
        <v>0</v>
      </c>
      <c r="BH2732" s="114">
        <v>0</v>
      </c>
      <c r="BI2732" s="114">
        <v>0</v>
      </c>
      <c r="BJ2732" s="114">
        <v>0</v>
      </c>
      <c r="BK2732" s="114">
        <v>0</v>
      </c>
      <c r="BL2732" s="114">
        <v>0</v>
      </c>
      <c r="BM2732" s="114">
        <v>0</v>
      </c>
      <c r="BN2732" s="114">
        <v>0</v>
      </c>
      <c r="BO2732" s="114">
        <v>0</v>
      </c>
      <c r="BP2732" s="114">
        <v>0</v>
      </c>
      <c r="BQ2732" s="114">
        <v>0</v>
      </c>
      <c r="BR2732" s="114">
        <v>600</v>
      </c>
      <c r="BS2732" s="114">
        <v>0</v>
      </c>
    </row>
    <row r="2733" spans="1:71" ht="15" x14ac:dyDescent="0.25">
      <c r="A2733" s="1" t="str">
        <f>CONCATENATE(G2733,"-",F2733,"-",H2733)</f>
        <v>999926745-Green-Youth</v>
      </c>
      <c r="B2733" s="1" t="str">
        <f>CONCATENATE(G2733,"-",H2733)</f>
        <v>999926745-Youth</v>
      </c>
      <c r="C2733" s="36" t="s">
        <v>572</v>
      </c>
      <c r="D2733" s="36" t="s">
        <v>1081</v>
      </c>
      <c r="E2733" s="36" t="s">
        <v>17</v>
      </c>
      <c r="F2733" s="41" t="s">
        <v>19</v>
      </c>
      <c r="G2733" s="127">
        <v>999926745</v>
      </c>
      <c r="H2733" s="36" t="s">
        <v>208</v>
      </c>
      <c r="I2733" s="34">
        <f>((L2733)-J2733)+T2733</f>
        <v>651</v>
      </c>
      <c r="J2733" s="36"/>
      <c r="K2733" s="37"/>
      <c r="L2733" s="34">
        <f>SUM(N2733,O2733,P2733,Q2733,R2733,M2733)</f>
        <v>0</v>
      </c>
      <c r="M2733" s="34">
        <f>AJ2733</f>
        <v>0</v>
      </c>
      <c r="N2733" s="34">
        <f>SUM(AI2733)</f>
        <v>0</v>
      </c>
      <c r="O2733" s="34">
        <f>0</f>
        <v>0</v>
      </c>
      <c r="P2733" s="34">
        <v>0</v>
      </c>
      <c r="Q2733" s="34">
        <v>0</v>
      </c>
      <c r="R2733" s="34">
        <f>AH2733</f>
        <v>0</v>
      </c>
      <c r="S2733" s="122"/>
      <c r="T2733" s="41">
        <f>SUM(U2733,AA2733)</f>
        <v>651</v>
      </c>
      <c r="U2733" s="41">
        <f>IF(SUM(V2733:Y2733)&gt;=250, 250,SUM(V2733:Y2733))</f>
        <v>51</v>
      </c>
      <c r="V2733" s="41">
        <v>0</v>
      </c>
      <c r="W2733" s="41">
        <v>0</v>
      </c>
      <c r="X2733" s="41">
        <f>SUM(AL2733,AN2733,BO2733,BS2733)</f>
        <v>0</v>
      </c>
      <c r="Y2733" s="41">
        <f>SUM(AO2733:BN2733)</f>
        <v>51</v>
      </c>
      <c r="Z2733" s="41">
        <f>COUNTIF(AO2733:BN2733, "&gt;0")</f>
        <v>1</v>
      </c>
      <c r="AA2733" s="41">
        <f>SUM(AB2733:AF2733)</f>
        <v>600</v>
      </c>
      <c r="AB2733" s="41">
        <f>BP2733+BQ2733</f>
        <v>150</v>
      </c>
      <c r="AC2733" s="41">
        <v>0</v>
      </c>
      <c r="AD2733" s="41">
        <v>0</v>
      </c>
      <c r="AE2733" s="41">
        <f>SUM(BR2733)</f>
        <v>450</v>
      </c>
      <c r="AF2733" s="41">
        <f>SUM(AM2733)</f>
        <v>0</v>
      </c>
      <c r="AG2733" s="122"/>
      <c r="AH2733" s="36">
        <v>0</v>
      </c>
      <c r="AI2733" s="126">
        <v>0</v>
      </c>
      <c r="AJ2733" s="36">
        <v>0</v>
      </c>
      <c r="AK2733" s="121"/>
      <c r="AL2733" s="1">
        <v>0</v>
      </c>
      <c r="AM2733" s="1">
        <v>0</v>
      </c>
      <c r="AN2733" s="1">
        <v>0</v>
      </c>
      <c r="AO2733" s="1">
        <v>0</v>
      </c>
      <c r="AP2733" s="1">
        <v>0</v>
      </c>
      <c r="AQ2733" s="114">
        <v>0</v>
      </c>
      <c r="AR2733" s="1">
        <v>0</v>
      </c>
      <c r="AS2733" s="114">
        <v>0</v>
      </c>
      <c r="AT2733" s="114">
        <v>0</v>
      </c>
      <c r="AU2733" s="114">
        <v>0</v>
      </c>
      <c r="AV2733" s="114">
        <v>0</v>
      </c>
      <c r="AW2733" s="114">
        <v>51</v>
      </c>
      <c r="AX2733" s="114">
        <v>0</v>
      </c>
      <c r="AY2733" s="114">
        <v>0</v>
      </c>
      <c r="AZ2733" s="114">
        <v>0</v>
      </c>
      <c r="BA2733" s="114">
        <v>0</v>
      </c>
      <c r="BB2733" s="114">
        <v>0</v>
      </c>
      <c r="BC2733" s="114">
        <v>0</v>
      </c>
      <c r="BD2733" s="115">
        <v>0</v>
      </c>
      <c r="BE2733" s="114">
        <v>0</v>
      </c>
      <c r="BF2733" s="114">
        <v>0</v>
      </c>
      <c r="BG2733" s="114">
        <v>0</v>
      </c>
      <c r="BH2733" s="114">
        <v>0</v>
      </c>
      <c r="BI2733" s="114">
        <v>0</v>
      </c>
      <c r="BJ2733" s="114">
        <v>0</v>
      </c>
      <c r="BK2733" s="114">
        <v>0</v>
      </c>
      <c r="BL2733" s="114">
        <v>0</v>
      </c>
      <c r="BM2733" s="114">
        <v>0</v>
      </c>
      <c r="BN2733" s="114">
        <v>0</v>
      </c>
      <c r="BO2733" s="114">
        <v>0</v>
      </c>
      <c r="BP2733" s="114">
        <v>0</v>
      </c>
      <c r="BQ2733" s="114">
        <v>150</v>
      </c>
      <c r="BR2733" s="114">
        <v>450</v>
      </c>
      <c r="BS2733" s="114">
        <v>0</v>
      </c>
    </row>
    <row r="2734" spans="1:71" ht="15" x14ac:dyDescent="0.25">
      <c r="A2734" s="1" t="str">
        <f>CONCATENATE(G2734,"-",F2734,"-",H2734)</f>
        <v>999931530-Green-Youth</v>
      </c>
      <c r="B2734" s="1" t="str">
        <f>CONCATENATE(G2734,"-",H2734)</f>
        <v>999931530-Youth</v>
      </c>
      <c r="C2734" s="36" t="s">
        <v>724</v>
      </c>
      <c r="D2734" s="36" t="s">
        <v>3475</v>
      </c>
      <c r="E2734" s="36" t="s">
        <v>17</v>
      </c>
      <c r="F2734" s="36" t="s">
        <v>19</v>
      </c>
      <c r="G2734" s="36">
        <v>999931530</v>
      </c>
      <c r="H2734" s="36" t="s">
        <v>208</v>
      </c>
      <c r="I2734" s="34">
        <f>((L2734)-J2734)+T2734</f>
        <v>563</v>
      </c>
      <c r="J2734" s="34">
        <f>L2734/2</f>
        <v>0</v>
      </c>
      <c r="K2734" s="37"/>
      <c r="L2734" s="34">
        <f>SUM(N2734,O2734,P2734,Q2734,R2734,M2734)</f>
        <v>0</v>
      </c>
      <c r="M2734" s="34">
        <f>AJ2734</f>
        <v>0</v>
      </c>
      <c r="N2734" s="34">
        <f>SUM(AI2734)</f>
        <v>0</v>
      </c>
      <c r="O2734" s="34">
        <f>0</f>
        <v>0</v>
      </c>
      <c r="P2734" s="34">
        <v>0</v>
      </c>
      <c r="Q2734" s="34">
        <v>0</v>
      </c>
      <c r="R2734" s="34">
        <f>AH2734</f>
        <v>0</v>
      </c>
      <c r="S2734" s="122"/>
      <c r="T2734" s="41">
        <f>SUM(U2734,AA2734)</f>
        <v>563</v>
      </c>
      <c r="U2734" s="41">
        <f>IF(SUM(V2734:Y2734)&gt;=250, 250,SUM(V2734:Y2734))</f>
        <v>0</v>
      </c>
      <c r="V2734" s="41">
        <v>0</v>
      </c>
      <c r="W2734" s="41">
        <v>0</v>
      </c>
      <c r="X2734" s="41">
        <f>SUM(AL2734,AN2734,BO2734,BS2734)</f>
        <v>0</v>
      </c>
      <c r="Y2734" s="41">
        <f>SUM(AO2734:BN2734)</f>
        <v>0</v>
      </c>
      <c r="Z2734" s="41">
        <f>COUNTIF(AO2734:BN2734, "&gt;0")</f>
        <v>0</v>
      </c>
      <c r="AA2734" s="41">
        <f>SUM(AB2734:AF2734)</f>
        <v>563</v>
      </c>
      <c r="AB2734" s="41">
        <f>BP2734+BQ2734</f>
        <v>225</v>
      </c>
      <c r="AC2734" s="41">
        <v>0</v>
      </c>
      <c r="AD2734" s="41">
        <v>0</v>
      </c>
      <c r="AE2734" s="41">
        <f>SUM(BR2734)</f>
        <v>338</v>
      </c>
      <c r="AF2734" s="41">
        <f>SUM(AM2734)</f>
        <v>0</v>
      </c>
      <c r="AG2734" s="122"/>
      <c r="AH2734" s="36">
        <v>0</v>
      </c>
      <c r="AI2734" s="36">
        <v>0</v>
      </c>
      <c r="AJ2734" s="36">
        <v>0</v>
      </c>
      <c r="AK2734" s="121"/>
      <c r="AL2734" s="1">
        <v>0</v>
      </c>
      <c r="AM2734" s="1">
        <v>0</v>
      </c>
      <c r="AN2734" s="1">
        <v>0</v>
      </c>
      <c r="AO2734" s="1">
        <v>0</v>
      </c>
      <c r="AP2734" s="1">
        <v>0</v>
      </c>
      <c r="AQ2734" s="114">
        <v>0</v>
      </c>
      <c r="AR2734" s="1">
        <v>0</v>
      </c>
      <c r="AS2734" s="114">
        <v>0</v>
      </c>
      <c r="AT2734" s="114">
        <v>0</v>
      </c>
      <c r="AU2734" s="114">
        <v>0</v>
      </c>
      <c r="AV2734" s="114">
        <v>0</v>
      </c>
      <c r="AW2734" s="114">
        <v>0</v>
      </c>
      <c r="AX2734" s="114">
        <v>0</v>
      </c>
      <c r="AY2734" s="114">
        <v>0</v>
      </c>
      <c r="AZ2734" s="114">
        <v>0</v>
      </c>
      <c r="BA2734" s="114">
        <v>0</v>
      </c>
      <c r="BB2734" s="114">
        <v>0</v>
      </c>
      <c r="BC2734" s="114">
        <v>0</v>
      </c>
      <c r="BD2734" s="115">
        <v>0</v>
      </c>
      <c r="BE2734" s="114">
        <v>0</v>
      </c>
      <c r="BF2734" s="114">
        <v>0</v>
      </c>
      <c r="BG2734" s="114">
        <v>0</v>
      </c>
      <c r="BH2734" s="114">
        <v>0</v>
      </c>
      <c r="BI2734" s="114">
        <v>0</v>
      </c>
      <c r="BJ2734" s="114">
        <v>0</v>
      </c>
      <c r="BK2734" s="114">
        <v>0</v>
      </c>
      <c r="BL2734" s="114">
        <v>0</v>
      </c>
      <c r="BM2734" s="114">
        <v>0</v>
      </c>
      <c r="BN2734" s="114">
        <v>0</v>
      </c>
      <c r="BO2734" s="114">
        <v>0</v>
      </c>
      <c r="BP2734" s="114">
        <v>225</v>
      </c>
      <c r="BQ2734" s="114">
        <v>0</v>
      </c>
      <c r="BR2734" s="114">
        <v>338</v>
      </c>
      <c r="BS2734" s="114">
        <v>0</v>
      </c>
    </row>
    <row r="2735" spans="1:71" ht="15" x14ac:dyDescent="0.25">
      <c r="A2735" s="1" t="str">
        <f>CONCATENATE(G2735,"-",F2735,"-",H2735)</f>
        <v>999933219-Green-Youth</v>
      </c>
      <c r="B2735" s="1" t="str">
        <f>CONCATENATE(G2735,"-",H2735)</f>
        <v>999933219-Youth</v>
      </c>
      <c r="C2735" s="36" t="s">
        <v>517</v>
      </c>
      <c r="D2735" s="36" t="s">
        <v>589</v>
      </c>
      <c r="E2735" s="36" t="s">
        <v>17</v>
      </c>
      <c r="F2735" s="41" t="s">
        <v>19</v>
      </c>
      <c r="G2735" s="128">
        <v>999933219</v>
      </c>
      <c r="H2735" s="36" t="s">
        <v>208</v>
      </c>
      <c r="I2735" s="34">
        <f>((L2735)-J2735)+T2735</f>
        <v>551</v>
      </c>
      <c r="J2735" s="34">
        <f>L2735/2</f>
        <v>0</v>
      </c>
      <c r="K2735" s="37"/>
      <c r="L2735" s="34">
        <f>SUM(N2735,O2735,P2735,Q2735,R2735,M2735)</f>
        <v>0</v>
      </c>
      <c r="M2735" s="34">
        <f>AJ2735</f>
        <v>0</v>
      </c>
      <c r="N2735" s="34">
        <f>SUM(AI2735)</f>
        <v>0</v>
      </c>
      <c r="O2735" s="34">
        <f>0</f>
        <v>0</v>
      </c>
      <c r="P2735" s="34">
        <v>0</v>
      </c>
      <c r="Q2735" s="34">
        <v>0</v>
      </c>
      <c r="R2735" s="34">
        <f>AH2735</f>
        <v>0</v>
      </c>
      <c r="S2735" s="122"/>
      <c r="T2735" s="41">
        <f>SUM(U2735,AA2735)</f>
        <v>551</v>
      </c>
      <c r="U2735" s="41">
        <f>IF(SUM(V2735:Y2735)&gt;=250, 250,SUM(V2735:Y2735))</f>
        <v>60</v>
      </c>
      <c r="V2735" s="41">
        <v>0</v>
      </c>
      <c r="W2735" s="41">
        <v>0</v>
      </c>
      <c r="X2735" s="41">
        <f>SUM(AL2735,AN2735,BO2735,BS2735)</f>
        <v>0</v>
      </c>
      <c r="Y2735" s="41">
        <f>SUM(AO2735:BN2735)</f>
        <v>60</v>
      </c>
      <c r="Z2735" s="41">
        <f>COUNTIF(AO2735:BN2735, "&gt;0")</f>
        <v>1</v>
      </c>
      <c r="AA2735" s="41">
        <f>SUM(AB2735:AF2735)</f>
        <v>491</v>
      </c>
      <c r="AB2735" s="41">
        <f>BP2735+BQ2735</f>
        <v>300</v>
      </c>
      <c r="AC2735" s="41">
        <v>0</v>
      </c>
      <c r="AD2735" s="41">
        <v>0</v>
      </c>
      <c r="AE2735" s="41">
        <f>SUM(BR2735)</f>
        <v>191</v>
      </c>
      <c r="AF2735" s="41">
        <f>SUM(AM2735)</f>
        <v>0</v>
      </c>
      <c r="AG2735" s="122"/>
      <c r="AH2735" s="36">
        <v>0</v>
      </c>
      <c r="AI2735" s="126">
        <v>0</v>
      </c>
      <c r="AJ2735" s="36">
        <v>0</v>
      </c>
      <c r="AK2735" s="37"/>
      <c r="AL2735" s="1">
        <v>0</v>
      </c>
      <c r="AM2735" s="1">
        <v>0</v>
      </c>
      <c r="AN2735" s="1">
        <v>0</v>
      </c>
      <c r="AO2735" s="1">
        <v>0</v>
      </c>
      <c r="AP2735" s="1">
        <v>60</v>
      </c>
      <c r="AQ2735" s="114">
        <v>0</v>
      </c>
      <c r="AR2735" s="1">
        <v>0</v>
      </c>
      <c r="AS2735" s="114">
        <v>0</v>
      </c>
      <c r="AT2735" s="114">
        <v>0</v>
      </c>
      <c r="AU2735" s="114">
        <v>0</v>
      </c>
      <c r="AV2735" s="114">
        <v>0</v>
      </c>
      <c r="AW2735" s="114">
        <v>0</v>
      </c>
      <c r="AX2735" s="114">
        <v>0</v>
      </c>
      <c r="AY2735" s="114">
        <v>0</v>
      </c>
      <c r="AZ2735" s="114">
        <v>0</v>
      </c>
      <c r="BA2735" s="114">
        <v>0</v>
      </c>
      <c r="BB2735" s="114">
        <v>0</v>
      </c>
      <c r="BC2735" s="114">
        <v>0</v>
      </c>
      <c r="BD2735" s="115">
        <v>0</v>
      </c>
      <c r="BE2735" s="114">
        <v>0</v>
      </c>
      <c r="BF2735" s="114">
        <v>0</v>
      </c>
      <c r="BG2735" s="114">
        <v>0</v>
      </c>
      <c r="BH2735" s="114">
        <v>0</v>
      </c>
      <c r="BI2735" s="114">
        <v>0</v>
      </c>
      <c r="BJ2735" s="114">
        <v>0</v>
      </c>
      <c r="BK2735" s="114">
        <v>0</v>
      </c>
      <c r="BL2735" s="114">
        <v>0</v>
      </c>
      <c r="BM2735" s="114">
        <v>0</v>
      </c>
      <c r="BN2735" s="114">
        <v>0</v>
      </c>
      <c r="BO2735" s="114">
        <v>0</v>
      </c>
      <c r="BP2735" s="114">
        <v>300</v>
      </c>
      <c r="BQ2735" s="114">
        <v>0</v>
      </c>
      <c r="BR2735" s="114">
        <v>191</v>
      </c>
      <c r="BS2735" s="114">
        <v>0</v>
      </c>
    </row>
    <row r="2736" spans="1:71" ht="15" x14ac:dyDescent="0.25">
      <c r="A2736" s="1" t="str">
        <f>CONCATENATE(G2736,"-",F2736,"-",H2736)</f>
        <v>999928183-Green-Youth</v>
      </c>
      <c r="B2736" s="1" t="str">
        <f>CONCATENATE(G2736,"-",H2736)</f>
        <v>999928183-Youth</v>
      </c>
      <c r="C2736" s="149" t="s">
        <v>1153</v>
      </c>
      <c r="D2736" s="149" t="s">
        <v>569</v>
      </c>
      <c r="E2736" s="149" t="s">
        <v>17</v>
      </c>
      <c r="F2736" s="149" t="s">
        <v>19</v>
      </c>
      <c r="G2736" s="149">
        <v>999928183</v>
      </c>
      <c r="H2736" s="149" t="s">
        <v>208</v>
      </c>
      <c r="I2736" s="34">
        <f>((L2736)-J2736)+T2736</f>
        <v>383</v>
      </c>
      <c r="J2736" s="36"/>
      <c r="K2736" s="35"/>
      <c r="L2736" s="34">
        <f>SUM(N2736,O2736,P2736,Q2736,R2736,M2736)</f>
        <v>0</v>
      </c>
      <c r="M2736" s="34">
        <f>AJ2736</f>
        <v>0</v>
      </c>
      <c r="N2736" s="34">
        <f>SUM(AI2736)</f>
        <v>0</v>
      </c>
      <c r="O2736" s="34">
        <f>0</f>
        <v>0</v>
      </c>
      <c r="P2736" s="34">
        <v>0</v>
      </c>
      <c r="Q2736" s="34">
        <v>0</v>
      </c>
      <c r="R2736" s="34">
        <f>AH2736</f>
        <v>0</v>
      </c>
      <c r="S2736" s="122"/>
      <c r="T2736" s="41">
        <f>SUM(U2736,AA2736)</f>
        <v>383</v>
      </c>
      <c r="U2736" s="41">
        <f>IF(SUM(V2736:Y2736)&gt;=250, 250,SUM(V2736:Y2736))</f>
        <v>45</v>
      </c>
      <c r="V2736" s="41">
        <v>0</v>
      </c>
      <c r="W2736" s="41">
        <v>0</v>
      </c>
      <c r="X2736" s="41">
        <f>SUM(AL2736,AN2736,BO2736,BS2736)</f>
        <v>0</v>
      </c>
      <c r="Y2736" s="41">
        <f>SUM(AO2736:BN2736)</f>
        <v>45</v>
      </c>
      <c r="Z2736" s="41">
        <f>COUNTIF(AO2736:BN2736, "&gt;0")</f>
        <v>1</v>
      </c>
      <c r="AA2736" s="41">
        <f>SUM(AB2736:AF2736)</f>
        <v>338</v>
      </c>
      <c r="AB2736" s="41">
        <f>BP2736+BQ2736</f>
        <v>0</v>
      </c>
      <c r="AC2736" s="41">
        <v>0</v>
      </c>
      <c r="AD2736" s="41">
        <v>0</v>
      </c>
      <c r="AE2736" s="41">
        <f>SUM(BR2736)</f>
        <v>338</v>
      </c>
      <c r="AF2736" s="41">
        <f>SUM(AM2736)</f>
        <v>0</v>
      </c>
      <c r="AG2736" s="122"/>
      <c r="AH2736" s="36">
        <v>0</v>
      </c>
      <c r="AI2736" s="126">
        <v>0</v>
      </c>
      <c r="AJ2736" s="36">
        <v>0</v>
      </c>
      <c r="AK2736" s="121"/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14">
        <v>0</v>
      </c>
      <c r="AR2736" s="1">
        <v>0</v>
      </c>
      <c r="AS2736" s="114">
        <v>0</v>
      </c>
      <c r="AT2736" s="114">
        <v>0</v>
      </c>
      <c r="AU2736" s="114">
        <v>0</v>
      </c>
      <c r="AV2736" s="114">
        <v>0</v>
      </c>
      <c r="AW2736" s="114">
        <v>0</v>
      </c>
      <c r="AX2736" s="114">
        <v>0</v>
      </c>
      <c r="AY2736" s="114">
        <v>0</v>
      </c>
      <c r="AZ2736" s="114">
        <v>0</v>
      </c>
      <c r="BA2736" s="114">
        <v>0</v>
      </c>
      <c r="BB2736" s="114">
        <v>0</v>
      </c>
      <c r="BC2736" s="114">
        <v>0</v>
      </c>
      <c r="BD2736" s="115">
        <v>0</v>
      </c>
      <c r="BE2736" s="114">
        <v>0</v>
      </c>
      <c r="BF2736" s="114">
        <v>45</v>
      </c>
      <c r="BG2736" s="114">
        <v>0</v>
      </c>
      <c r="BH2736" s="114">
        <v>0</v>
      </c>
      <c r="BI2736" s="114">
        <v>0</v>
      </c>
      <c r="BJ2736" s="114">
        <v>0</v>
      </c>
      <c r="BK2736" s="114">
        <v>0</v>
      </c>
      <c r="BL2736" s="114">
        <v>0</v>
      </c>
      <c r="BM2736" s="114">
        <v>0</v>
      </c>
      <c r="BN2736" s="114">
        <v>0</v>
      </c>
      <c r="BO2736" s="114">
        <v>0</v>
      </c>
      <c r="BP2736" s="114">
        <v>0</v>
      </c>
      <c r="BQ2736" s="114">
        <v>0</v>
      </c>
      <c r="BR2736" s="114">
        <v>338</v>
      </c>
      <c r="BS2736" s="114">
        <v>0</v>
      </c>
    </row>
    <row r="2737" spans="1:71" ht="15" x14ac:dyDescent="0.25">
      <c r="A2737" s="1" t="str">
        <f>CONCATENATE(G2737,"-",F2737,"-",H2737)</f>
        <v>999936613-Green-Youth</v>
      </c>
      <c r="B2737" s="1" t="str">
        <f>CONCATENATE(G2737,"-",H2737)</f>
        <v>999936613-Youth</v>
      </c>
      <c r="C2737" s="36" t="s">
        <v>3569</v>
      </c>
      <c r="D2737" s="36" t="s">
        <v>3570</v>
      </c>
      <c r="E2737" s="36" t="s">
        <v>17</v>
      </c>
      <c r="F2737" s="36" t="s">
        <v>19</v>
      </c>
      <c r="G2737" s="36">
        <v>999936613</v>
      </c>
      <c r="H2737" s="36" t="s">
        <v>208</v>
      </c>
      <c r="I2737" s="34">
        <f>((L2737)-J2737)+T2737</f>
        <v>338.5</v>
      </c>
      <c r="J2737" s="36"/>
      <c r="K2737" s="35"/>
      <c r="L2737" s="34">
        <f>SUM(N2737,O2737,P2737,Q2737,R2737,M2737)</f>
        <v>0</v>
      </c>
      <c r="M2737" s="34">
        <f>AJ2737</f>
        <v>0</v>
      </c>
      <c r="N2737" s="34">
        <f>SUM(AI2737)</f>
        <v>0</v>
      </c>
      <c r="O2737" s="34">
        <f>0</f>
        <v>0</v>
      </c>
      <c r="P2737" s="34">
        <v>0</v>
      </c>
      <c r="Q2737" s="34">
        <v>0</v>
      </c>
      <c r="R2737" s="34">
        <f>AH2737</f>
        <v>0</v>
      </c>
      <c r="S2737" s="122"/>
      <c r="T2737" s="41">
        <f>SUM(U2737,AA2737)</f>
        <v>338.5</v>
      </c>
      <c r="U2737" s="41">
        <f>IF(SUM(V2737:Y2737)&gt;=250, 250,SUM(V2737:Y2737))</f>
        <v>0</v>
      </c>
      <c r="V2737" s="41">
        <v>0</v>
      </c>
      <c r="W2737" s="41">
        <v>0</v>
      </c>
      <c r="X2737" s="41">
        <f>SUM(AL2737,AN2737,BO2737,BS2737)</f>
        <v>0</v>
      </c>
      <c r="Y2737" s="41">
        <f>SUM(AO2737:BN2737)</f>
        <v>0</v>
      </c>
      <c r="Z2737" s="41">
        <f>COUNTIF(AO2737:BN2737, "&gt;0")</f>
        <v>0</v>
      </c>
      <c r="AA2737" s="41">
        <f>SUM(AB2737:AF2737)</f>
        <v>338.5</v>
      </c>
      <c r="AB2737" s="41">
        <f>BP2737+BQ2737</f>
        <v>84.5</v>
      </c>
      <c r="AC2737" s="41">
        <v>0</v>
      </c>
      <c r="AD2737" s="41">
        <v>0</v>
      </c>
      <c r="AE2737" s="41">
        <f>SUM(BR2737)</f>
        <v>254</v>
      </c>
      <c r="AF2737" s="41">
        <f>SUM(AM2737)</f>
        <v>0</v>
      </c>
      <c r="AG2737" s="122"/>
      <c r="AH2737" s="36">
        <v>0</v>
      </c>
      <c r="AI2737" s="126">
        <v>0</v>
      </c>
      <c r="AJ2737" s="36">
        <v>0</v>
      </c>
      <c r="AK2737" s="121"/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14">
        <v>0</v>
      </c>
      <c r="AR2737" s="1">
        <v>0</v>
      </c>
      <c r="AS2737" s="114">
        <v>0</v>
      </c>
      <c r="AT2737" s="114">
        <v>0</v>
      </c>
      <c r="AU2737" s="114">
        <v>0</v>
      </c>
      <c r="AV2737" s="114">
        <v>0</v>
      </c>
      <c r="AW2737" s="114">
        <v>0</v>
      </c>
      <c r="AX2737" s="114">
        <v>0</v>
      </c>
      <c r="AY2737" s="114">
        <v>0</v>
      </c>
      <c r="AZ2737" s="114">
        <v>0</v>
      </c>
      <c r="BA2737" s="114">
        <v>0</v>
      </c>
      <c r="BB2737" s="114">
        <v>0</v>
      </c>
      <c r="BC2737" s="114">
        <v>0</v>
      </c>
      <c r="BD2737" s="115">
        <v>0</v>
      </c>
      <c r="BE2737" s="114">
        <v>0</v>
      </c>
      <c r="BF2737" s="114">
        <v>0</v>
      </c>
      <c r="BG2737" s="114">
        <v>0</v>
      </c>
      <c r="BH2737" s="114">
        <v>0</v>
      </c>
      <c r="BI2737" s="114">
        <v>0</v>
      </c>
      <c r="BJ2737" s="114">
        <v>0</v>
      </c>
      <c r="BK2737" s="114">
        <v>0</v>
      </c>
      <c r="BL2737" s="114">
        <v>0</v>
      </c>
      <c r="BM2737" s="114">
        <v>0</v>
      </c>
      <c r="BN2737" s="114">
        <v>0</v>
      </c>
      <c r="BO2737" s="114">
        <v>0</v>
      </c>
      <c r="BP2737" s="114">
        <v>0</v>
      </c>
      <c r="BQ2737" s="114">
        <v>84.5</v>
      </c>
      <c r="BR2737" s="114">
        <v>254</v>
      </c>
      <c r="BS2737" s="114">
        <v>0</v>
      </c>
    </row>
    <row r="2738" spans="1:71" ht="15" x14ac:dyDescent="0.25">
      <c r="A2738" s="1" t="str">
        <f>CONCATENATE(G2738,"-",F2738,"-",H2738)</f>
        <v>999923157-Green-Youth</v>
      </c>
      <c r="B2738" s="1" t="str">
        <f>CONCATENATE(G2738,"-",H2738)</f>
        <v>999923157-Youth</v>
      </c>
      <c r="C2738" s="36" t="s">
        <v>371</v>
      </c>
      <c r="D2738" s="36" t="s">
        <v>50</v>
      </c>
      <c r="E2738" s="36" t="s">
        <v>17</v>
      </c>
      <c r="F2738" s="36" t="s">
        <v>19</v>
      </c>
      <c r="G2738" s="36">
        <v>999923157</v>
      </c>
      <c r="H2738" s="131" t="s">
        <v>208</v>
      </c>
      <c r="I2738" s="34">
        <f>((L2738)-J2738)+T2738</f>
        <v>289</v>
      </c>
      <c r="J2738" s="36"/>
      <c r="K2738" s="35"/>
      <c r="L2738" s="34">
        <f>SUM(N2738,O2738,P2738,Q2738,R2738,M2738)</f>
        <v>0</v>
      </c>
      <c r="M2738" s="34">
        <f>AJ2738</f>
        <v>0</v>
      </c>
      <c r="N2738" s="34">
        <f>SUM(AI2738)</f>
        <v>0</v>
      </c>
      <c r="O2738" s="34">
        <f>0</f>
        <v>0</v>
      </c>
      <c r="P2738" s="34">
        <v>0</v>
      </c>
      <c r="Q2738" s="34">
        <v>0</v>
      </c>
      <c r="R2738" s="34">
        <f>AH2738</f>
        <v>0</v>
      </c>
      <c r="S2738" s="122"/>
      <c r="T2738" s="41">
        <f>SUM(U2738,AA2738)</f>
        <v>289</v>
      </c>
      <c r="U2738" s="41">
        <f>IF(SUM(V2738:Y2738)&gt;=250, 250,SUM(V2738:Y2738))</f>
        <v>120</v>
      </c>
      <c r="V2738" s="41">
        <v>0</v>
      </c>
      <c r="W2738" s="41">
        <v>0</v>
      </c>
      <c r="X2738" s="41">
        <f>SUM(AL2738,AN2738,BO2738,BS2738)</f>
        <v>0</v>
      </c>
      <c r="Y2738" s="41">
        <f>SUM(AO2738:BN2738)</f>
        <v>120</v>
      </c>
      <c r="Z2738" s="41">
        <f>COUNTIF(AO2738:BN2738, "&gt;0")</f>
        <v>1</v>
      </c>
      <c r="AA2738" s="41">
        <f>SUM(AB2738:AF2738)</f>
        <v>169</v>
      </c>
      <c r="AB2738" s="41">
        <f>BP2738+BQ2738</f>
        <v>169</v>
      </c>
      <c r="AC2738" s="41">
        <v>0</v>
      </c>
      <c r="AD2738" s="41">
        <v>0</v>
      </c>
      <c r="AE2738" s="41">
        <f>SUM(BR2738)</f>
        <v>0</v>
      </c>
      <c r="AF2738" s="41">
        <f>SUM(AM2738)</f>
        <v>0</v>
      </c>
      <c r="AG2738" s="122"/>
      <c r="AH2738" s="36">
        <v>0</v>
      </c>
      <c r="AI2738" s="126">
        <v>0</v>
      </c>
      <c r="AJ2738" s="36">
        <v>0</v>
      </c>
      <c r="AK2738" s="121"/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14">
        <v>0</v>
      </c>
      <c r="AR2738" s="1">
        <v>0</v>
      </c>
      <c r="AS2738" s="114">
        <v>0</v>
      </c>
      <c r="AT2738" s="114">
        <v>0</v>
      </c>
      <c r="AU2738" s="114">
        <v>0</v>
      </c>
      <c r="AV2738" s="114">
        <v>0</v>
      </c>
      <c r="AW2738" s="114">
        <v>0</v>
      </c>
      <c r="AX2738" s="114">
        <v>0</v>
      </c>
      <c r="AY2738" s="114">
        <v>0</v>
      </c>
      <c r="AZ2738" s="114">
        <v>0</v>
      </c>
      <c r="BA2738" s="114">
        <v>0</v>
      </c>
      <c r="BB2738" s="114">
        <v>0</v>
      </c>
      <c r="BC2738" s="114">
        <v>0</v>
      </c>
      <c r="BD2738" s="115">
        <v>120</v>
      </c>
      <c r="BE2738" s="114">
        <v>0</v>
      </c>
      <c r="BF2738" s="114">
        <v>0</v>
      </c>
      <c r="BG2738" s="114">
        <v>0</v>
      </c>
      <c r="BH2738" s="114">
        <v>0</v>
      </c>
      <c r="BI2738" s="114">
        <v>0</v>
      </c>
      <c r="BJ2738" s="114">
        <v>0</v>
      </c>
      <c r="BK2738" s="114">
        <v>0</v>
      </c>
      <c r="BL2738" s="114">
        <v>0</v>
      </c>
      <c r="BM2738" s="114">
        <v>0</v>
      </c>
      <c r="BN2738" s="114">
        <v>0</v>
      </c>
      <c r="BO2738" s="114">
        <v>0</v>
      </c>
      <c r="BP2738" s="114">
        <v>169</v>
      </c>
      <c r="BQ2738" s="114">
        <v>0</v>
      </c>
      <c r="BR2738" s="114">
        <v>0</v>
      </c>
      <c r="BS2738" s="114">
        <v>0</v>
      </c>
    </row>
    <row r="2739" spans="1:71" ht="15" x14ac:dyDescent="0.25">
      <c r="A2739" s="1" t="str">
        <f>CONCATENATE(G2739,"-",F2739,"-",H2739)</f>
        <v>999933919-Green-Youth</v>
      </c>
      <c r="B2739" s="1" t="str">
        <f>CONCATENATE(G2739,"-",H2739)</f>
        <v>999933919-Youth</v>
      </c>
      <c r="C2739" s="36" t="s">
        <v>1993</v>
      </c>
      <c r="D2739" s="36" t="s">
        <v>117</v>
      </c>
      <c r="E2739" s="36" t="s">
        <v>17</v>
      </c>
      <c r="F2739" s="41" t="s">
        <v>19</v>
      </c>
      <c r="G2739" s="128">
        <v>999933919</v>
      </c>
      <c r="H2739" s="36" t="s">
        <v>208</v>
      </c>
      <c r="I2739" s="34">
        <f>((L2739)-J2739)+T2739</f>
        <v>211</v>
      </c>
      <c r="J2739" s="36"/>
      <c r="K2739" s="35"/>
      <c r="L2739" s="34">
        <f>SUM(N2739,O2739,P2739,Q2739,R2739,M2739)</f>
        <v>0</v>
      </c>
      <c r="M2739" s="34">
        <f>AJ2739</f>
        <v>0</v>
      </c>
      <c r="N2739" s="34">
        <f>SUM(AI2739)</f>
        <v>0</v>
      </c>
      <c r="O2739" s="34">
        <f>0</f>
        <v>0</v>
      </c>
      <c r="P2739" s="34">
        <v>0</v>
      </c>
      <c r="Q2739" s="34">
        <v>0</v>
      </c>
      <c r="R2739" s="34">
        <f>AH2739</f>
        <v>0</v>
      </c>
      <c r="S2739" s="122"/>
      <c r="T2739" s="41">
        <f>SUM(U2739,AA2739)</f>
        <v>211</v>
      </c>
      <c r="U2739" s="41">
        <f>IF(SUM(V2739:Y2739)&gt;=250, 250,SUM(V2739:Y2739))</f>
        <v>68</v>
      </c>
      <c r="V2739" s="41">
        <v>0</v>
      </c>
      <c r="W2739" s="41">
        <v>0</v>
      </c>
      <c r="X2739" s="41">
        <f>SUM(AL2739,AN2739,BO2739,BS2739)</f>
        <v>0</v>
      </c>
      <c r="Y2739" s="41">
        <f>SUM(AO2739:BN2739)</f>
        <v>68</v>
      </c>
      <c r="Z2739" s="41">
        <f>COUNTIF(AO2739:BN2739, "&gt;0")</f>
        <v>1</v>
      </c>
      <c r="AA2739" s="41">
        <f>SUM(AB2739:AF2739)</f>
        <v>143</v>
      </c>
      <c r="AB2739" s="41">
        <f>BP2739+BQ2739</f>
        <v>0</v>
      </c>
      <c r="AC2739" s="41">
        <v>0</v>
      </c>
      <c r="AD2739" s="41">
        <v>0</v>
      </c>
      <c r="AE2739" s="41">
        <f>SUM(BR2739)</f>
        <v>143</v>
      </c>
      <c r="AF2739" s="41">
        <f>SUM(AM2739)</f>
        <v>0</v>
      </c>
      <c r="AG2739" s="122"/>
      <c r="AH2739" s="36">
        <v>0</v>
      </c>
      <c r="AI2739" s="126">
        <v>0</v>
      </c>
      <c r="AJ2739" s="36">
        <v>0</v>
      </c>
      <c r="AK2739" s="121"/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14">
        <v>0</v>
      </c>
      <c r="AR2739" s="1">
        <v>0</v>
      </c>
      <c r="AS2739" s="114">
        <v>0</v>
      </c>
      <c r="AT2739" s="114">
        <v>0</v>
      </c>
      <c r="AU2739" s="114">
        <v>0</v>
      </c>
      <c r="AV2739" s="114">
        <v>0</v>
      </c>
      <c r="AW2739" s="114">
        <v>68</v>
      </c>
      <c r="AX2739" s="114">
        <v>0</v>
      </c>
      <c r="AY2739" s="114">
        <v>0</v>
      </c>
      <c r="AZ2739" s="114">
        <v>0</v>
      </c>
      <c r="BA2739" s="114">
        <v>0</v>
      </c>
      <c r="BB2739" s="114">
        <v>0</v>
      </c>
      <c r="BC2739" s="114">
        <v>0</v>
      </c>
      <c r="BD2739" s="115">
        <v>0</v>
      </c>
      <c r="BE2739" s="114">
        <v>0</v>
      </c>
      <c r="BF2739" s="114">
        <v>0</v>
      </c>
      <c r="BG2739" s="114">
        <v>0</v>
      </c>
      <c r="BH2739" s="114">
        <v>0</v>
      </c>
      <c r="BI2739" s="114">
        <v>0</v>
      </c>
      <c r="BJ2739" s="114">
        <v>0</v>
      </c>
      <c r="BK2739" s="114">
        <v>0</v>
      </c>
      <c r="BL2739" s="114">
        <v>0</v>
      </c>
      <c r="BM2739" s="114">
        <v>0</v>
      </c>
      <c r="BN2739" s="114">
        <v>0</v>
      </c>
      <c r="BO2739" s="114">
        <v>0</v>
      </c>
      <c r="BP2739" s="114">
        <v>0</v>
      </c>
      <c r="BQ2739" s="114">
        <v>0</v>
      </c>
      <c r="BR2739" s="114">
        <v>143</v>
      </c>
      <c r="BS2739" s="114">
        <v>0</v>
      </c>
    </row>
    <row r="2740" spans="1:71" ht="15" x14ac:dyDescent="0.25">
      <c r="A2740" s="1" t="str">
        <f>CONCATENATE(G2740,"-",F2740,"-",H2740)</f>
        <v>999934132-Green-Youth</v>
      </c>
      <c r="B2740" s="1" t="str">
        <f>CONCATENATE(G2740,"-",H2740)</f>
        <v>999934132-Youth</v>
      </c>
      <c r="C2740" s="36" t="s">
        <v>185</v>
      </c>
      <c r="D2740" s="36" t="s">
        <v>2483</v>
      </c>
      <c r="E2740" s="36" t="s">
        <v>17</v>
      </c>
      <c r="F2740" s="41" t="s">
        <v>19</v>
      </c>
      <c r="G2740" s="128">
        <v>999934132</v>
      </c>
      <c r="H2740" s="36" t="s">
        <v>208</v>
      </c>
      <c r="I2740" s="34">
        <f>((L2740)-J2740)+T2740</f>
        <v>202.5</v>
      </c>
      <c r="J2740" s="36"/>
      <c r="K2740" s="35"/>
      <c r="L2740" s="34">
        <f>SUM(N2740,O2740,P2740,Q2740,R2740,M2740)</f>
        <v>0</v>
      </c>
      <c r="M2740" s="34">
        <f>AJ2740</f>
        <v>0</v>
      </c>
      <c r="N2740" s="34">
        <f>SUM(AI2740)</f>
        <v>0</v>
      </c>
      <c r="O2740" s="34">
        <f>0</f>
        <v>0</v>
      </c>
      <c r="P2740" s="34">
        <v>0</v>
      </c>
      <c r="Q2740" s="34">
        <v>0</v>
      </c>
      <c r="R2740" s="34">
        <f>AH2740</f>
        <v>0</v>
      </c>
      <c r="S2740" s="122"/>
      <c r="T2740" s="41">
        <f>SUM(U2740,AA2740)</f>
        <v>202.5</v>
      </c>
      <c r="U2740" s="41">
        <f>IF(SUM(V2740:Y2740)&gt;=250, 250,SUM(V2740:Y2740))</f>
        <v>90</v>
      </c>
      <c r="V2740" s="41">
        <v>0</v>
      </c>
      <c r="W2740" s="41">
        <v>0</v>
      </c>
      <c r="X2740" s="41">
        <f>SUM(AL2740,AN2740,BO2740,BS2740)</f>
        <v>0</v>
      </c>
      <c r="Y2740" s="41">
        <f>SUM(AO2740:BN2740)</f>
        <v>90</v>
      </c>
      <c r="Z2740" s="41">
        <f>COUNTIF(AO2740:BN2740, "&gt;0")</f>
        <v>1</v>
      </c>
      <c r="AA2740" s="41">
        <f>SUM(AB2740:AF2740)</f>
        <v>112.5</v>
      </c>
      <c r="AB2740" s="41">
        <f>BP2740+BQ2740</f>
        <v>112.5</v>
      </c>
      <c r="AC2740" s="41">
        <v>0</v>
      </c>
      <c r="AD2740" s="41">
        <v>0</v>
      </c>
      <c r="AE2740" s="41">
        <f>SUM(BR2740)</f>
        <v>0</v>
      </c>
      <c r="AF2740" s="41">
        <f>SUM(AM2740)</f>
        <v>0</v>
      </c>
      <c r="AG2740" s="122"/>
      <c r="AH2740" s="36">
        <v>0</v>
      </c>
      <c r="AI2740" s="126">
        <v>0</v>
      </c>
      <c r="AJ2740" s="36">
        <v>0</v>
      </c>
      <c r="AK2740" s="121"/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14">
        <v>0</v>
      </c>
      <c r="AR2740" s="1">
        <v>0</v>
      </c>
      <c r="AS2740" s="114">
        <v>0</v>
      </c>
      <c r="AT2740" s="114">
        <v>0</v>
      </c>
      <c r="AU2740" s="114">
        <v>0</v>
      </c>
      <c r="AV2740" s="114">
        <v>0</v>
      </c>
      <c r="AW2740" s="114">
        <v>90</v>
      </c>
      <c r="AX2740" s="114">
        <v>0</v>
      </c>
      <c r="AY2740" s="114">
        <v>0</v>
      </c>
      <c r="AZ2740" s="114">
        <v>0</v>
      </c>
      <c r="BA2740" s="114">
        <v>0</v>
      </c>
      <c r="BB2740" s="114">
        <v>0</v>
      </c>
      <c r="BC2740" s="114">
        <v>0</v>
      </c>
      <c r="BD2740" s="115">
        <v>0</v>
      </c>
      <c r="BE2740" s="114">
        <v>0</v>
      </c>
      <c r="BF2740" s="114">
        <v>0</v>
      </c>
      <c r="BG2740" s="114">
        <v>0</v>
      </c>
      <c r="BH2740" s="114">
        <v>0</v>
      </c>
      <c r="BI2740" s="114">
        <v>0</v>
      </c>
      <c r="BJ2740" s="114">
        <v>0</v>
      </c>
      <c r="BK2740" s="114">
        <v>0</v>
      </c>
      <c r="BL2740" s="114">
        <v>0</v>
      </c>
      <c r="BM2740" s="114">
        <v>0</v>
      </c>
      <c r="BN2740" s="114">
        <v>0</v>
      </c>
      <c r="BO2740" s="114">
        <v>0</v>
      </c>
      <c r="BP2740" s="114">
        <v>0</v>
      </c>
      <c r="BQ2740" s="114">
        <v>112.5</v>
      </c>
      <c r="BR2740" s="114">
        <v>0</v>
      </c>
      <c r="BS2740" s="114">
        <v>0</v>
      </c>
    </row>
    <row r="2741" spans="1:71" ht="15" x14ac:dyDescent="0.25">
      <c r="A2741" s="1" t="str">
        <f>CONCATENATE(G2741,"-",F2741,"-",H2741)</f>
        <v>999935703-Green-Youth</v>
      </c>
      <c r="B2741" s="1" t="str">
        <f>CONCATENATE(G2741,"-",H2741)</f>
        <v>999935703-Youth</v>
      </c>
      <c r="C2741" s="36" t="s">
        <v>566</v>
      </c>
      <c r="D2741" s="36" t="s">
        <v>3487</v>
      </c>
      <c r="E2741" s="36" t="s">
        <v>17</v>
      </c>
      <c r="F2741" s="36" t="s">
        <v>19</v>
      </c>
      <c r="G2741" s="36">
        <v>999935703</v>
      </c>
      <c r="H2741" s="36" t="s">
        <v>208</v>
      </c>
      <c r="I2741" s="34">
        <f>((L2741)-J2741)+T2741</f>
        <v>169</v>
      </c>
      <c r="J2741" s="34">
        <f>L2741/2</f>
        <v>0</v>
      </c>
      <c r="K2741" s="37"/>
      <c r="L2741" s="34">
        <f>SUM(N2741,O2741,P2741,Q2741,R2741,M2741)</f>
        <v>0</v>
      </c>
      <c r="M2741" s="34">
        <f>AJ2741</f>
        <v>0</v>
      </c>
      <c r="N2741" s="34">
        <f>SUM(AI2741)</f>
        <v>0</v>
      </c>
      <c r="O2741" s="34">
        <f>0</f>
        <v>0</v>
      </c>
      <c r="P2741" s="34">
        <v>0</v>
      </c>
      <c r="Q2741" s="34">
        <v>0</v>
      </c>
      <c r="R2741" s="34">
        <f>AH2741</f>
        <v>0</v>
      </c>
      <c r="S2741" s="122"/>
      <c r="T2741" s="41">
        <f>SUM(U2741,AA2741)</f>
        <v>169</v>
      </c>
      <c r="U2741" s="41">
        <f>IF(SUM(V2741:Y2741)&gt;=250, 250,SUM(V2741:Y2741))</f>
        <v>0</v>
      </c>
      <c r="V2741" s="41">
        <v>0</v>
      </c>
      <c r="W2741" s="41">
        <v>0</v>
      </c>
      <c r="X2741" s="41">
        <f>SUM(AL2741,AN2741,BO2741,BS2741)</f>
        <v>0</v>
      </c>
      <c r="Y2741" s="41">
        <f>SUM(AO2741:BN2741)</f>
        <v>0</v>
      </c>
      <c r="Z2741" s="41">
        <f>COUNTIF(AO2741:BN2741, "&gt;0")</f>
        <v>0</v>
      </c>
      <c r="AA2741" s="41">
        <f>SUM(AB2741:AF2741)</f>
        <v>169</v>
      </c>
      <c r="AB2741" s="41">
        <f>BP2741+BQ2741</f>
        <v>169</v>
      </c>
      <c r="AC2741" s="41">
        <v>0</v>
      </c>
      <c r="AD2741" s="41">
        <v>0</v>
      </c>
      <c r="AE2741" s="41">
        <f>SUM(BR2741)</f>
        <v>0</v>
      </c>
      <c r="AF2741" s="41">
        <f>SUM(AM2741)</f>
        <v>0</v>
      </c>
      <c r="AG2741" s="122"/>
      <c r="AH2741" s="36">
        <v>0</v>
      </c>
      <c r="AI2741" s="126">
        <v>0</v>
      </c>
      <c r="AJ2741" s="36">
        <v>0</v>
      </c>
      <c r="AK2741" s="121"/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14">
        <v>0</v>
      </c>
      <c r="AR2741" s="1">
        <v>0</v>
      </c>
      <c r="AS2741" s="114">
        <v>0</v>
      </c>
      <c r="AT2741" s="114">
        <v>0</v>
      </c>
      <c r="AU2741" s="114">
        <v>0</v>
      </c>
      <c r="AV2741" s="114">
        <v>0</v>
      </c>
      <c r="AW2741" s="114">
        <v>0</v>
      </c>
      <c r="AX2741" s="114">
        <v>0</v>
      </c>
      <c r="AY2741" s="114">
        <v>0</v>
      </c>
      <c r="AZ2741" s="114">
        <v>0</v>
      </c>
      <c r="BA2741" s="114">
        <v>0</v>
      </c>
      <c r="BB2741" s="114">
        <v>0</v>
      </c>
      <c r="BC2741" s="114">
        <v>0</v>
      </c>
      <c r="BD2741" s="115">
        <v>0</v>
      </c>
      <c r="BE2741" s="114">
        <v>0</v>
      </c>
      <c r="BF2741" s="114">
        <v>0</v>
      </c>
      <c r="BG2741" s="114">
        <v>0</v>
      </c>
      <c r="BH2741" s="114">
        <v>0</v>
      </c>
      <c r="BI2741" s="114">
        <v>0</v>
      </c>
      <c r="BJ2741" s="114">
        <v>0</v>
      </c>
      <c r="BK2741" s="114">
        <v>0</v>
      </c>
      <c r="BL2741" s="114">
        <v>0</v>
      </c>
      <c r="BM2741" s="114">
        <v>0</v>
      </c>
      <c r="BN2741" s="114">
        <v>0</v>
      </c>
      <c r="BO2741" s="114">
        <v>0</v>
      </c>
      <c r="BP2741" s="114">
        <v>169</v>
      </c>
      <c r="BQ2741" s="114">
        <v>0</v>
      </c>
      <c r="BR2741" s="114">
        <v>0</v>
      </c>
      <c r="BS2741" s="114">
        <v>0</v>
      </c>
    </row>
    <row r="2742" spans="1:71" ht="15" x14ac:dyDescent="0.25">
      <c r="A2742" s="1" t="str">
        <f>CONCATENATE(G2742,"-",F2742,"-",H2742)</f>
        <v>999931884-Green-Youth</v>
      </c>
      <c r="B2742" s="1" t="str">
        <f>CONCATENATE(G2742,"-",H2742)</f>
        <v>999931884-Youth</v>
      </c>
      <c r="C2742" s="36" t="s">
        <v>3621</v>
      </c>
      <c r="D2742" s="36" t="s">
        <v>3622</v>
      </c>
      <c r="E2742" s="36" t="s">
        <v>17</v>
      </c>
      <c r="F2742" s="36" t="s">
        <v>19</v>
      </c>
      <c r="G2742" s="36">
        <v>999931884</v>
      </c>
      <c r="H2742" s="36" t="s">
        <v>208</v>
      </c>
      <c r="I2742" s="34">
        <f>((L2742)-J2742)+T2742</f>
        <v>167</v>
      </c>
      <c r="J2742" s="34"/>
      <c r="K2742" s="37"/>
      <c r="L2742" s="34">
        <f>SUM(N2742,O2742,P2742,Q2742,R2742,M2742)</f>
        <v>0</v>
      </c>
      <c r="M2742" s="34">
        <f>AJ2742</f>
        <v>0</v>
      </c>
      <c r="N2742" s="34">
        <f>SUM(AI2742)</f>
        <v>0</v>
      </c>
      <c r="O2742" s="34">
        <f>0</f>
        <v>0</v>
      </c>
      <c r="P2742" s="34">
        <v>0</v>
      </c>
      <c r="Q2742" s="34">
        <v>0</v>
      </c>
      <c r="R2742" s="34">
        <f>AH2742</f>
        <v>0</v>
      </c>
      <c r="S2742" s="122"/>
      <c r="T2742" s="41">
        <f>SUM(U2742,AA2742)</f>
        <v>167</v>
      </c>
      <c r="U2742" s="41">
        <f>IF(SUM(V2742:Y2742)&gt;=250, 250,SUM(V2742:Y2742))</f>
        <v>0</v>
      </c>
      <c r="V2742" s="41">
        <v>0</v>
      </c>
      <c r="W2742" s="41">
        <v>0</v>
      </c>
      <c r="X2742" s="41">
        <f>SUM(AL2742,AN2742,BO2742,BS2742)</f>
        <v>0</v>
      </c>
      <c r="Y2742" s="41">
        <f>SUM(AO2742:BN2742)</f>
        <v>0</v>
      </c>
      <c r="Z2742" s="41">
        <f>COUNTIF(AO2742:BN2742, "&gt;0")</f>
        <v>0</v>
      </c>
      <c r="AA2742" s="41">
        <f>SUM(AB2742:AF2742)</f>
        <v>167</v>
      </c>
      <c r="AB2742" s="41">
        <f>BP2742+BQ2742</f>
        <v>0</v>
      </c>
      <c r="AC2742" s="41">
        <v>0</v>
      </c>
      <c r="AD2742" s="41">
        <v>0</v>
      </c>
      <c r="AE2742" s="41">
        <f>SUM(BR2742)</f>
        <v>167</v>
      </c>
      <c r="AF2742" s="41">
        <f>SUM(AM2742)</f>
        <v>0</v>
      </c>
      <c r="AG2742" s="122"/>
      <c r="AH2742" s="36">
        <v>0</v>
      </c>
      <c r="AI2742" s="126">
        <v>0</v>
      </c>
      <c r="AJ2742" s="36">
        <v>0</v>
      </c>
      <c r="AK2742" s="121"/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14">
        <v>0</v>
      </c>
      <c r="AR2742" s="1">
        <v>0</v>
      </c>
      <c r="AS2742" s="114">
        <v>0</v>
      </c>
      <c r="AT2742" s="114">
        <v>0</v>
      </c>
      <c r="AU2742" s="114">
        <v>0</v>
      </c>
      <c r="AV2742" s="114">
        <v>0</v>
      </c>
      <c r="AW2742" s="114">
        <v>0</v>
      </c>
      <c r="AX2742" s="114">
        <v>0</v>
      </c>
      <c r="AY2742" s="114">
        <v>0</v>
      </c>
      <c r="AZ2742" s="114">
        <v>0</v>
      </c>
      <c r="BA2742" s="114">
        <v>0</v>
      </c>
      <c r="BB2742" s="114">
        <v>0</v>
      </c>
      <c r="BC2742" s="114">
        <v>0</v>
      </c>
      <c r="BD2742" s="115">
        <v>0</v>
      </c>
      <c r="BE2742" s="114">
        <v>0</v>
      </c>
      <c r="BF2742" s="114">
        <v>0</v>
      </c>
      <c r="BG2742" s="114">
        <v>0</v>
      </c>
      <c r="BH2742" s="114">
        <v>0</v>
      </c>
      <c r="BI2742" s="114">
        <v>0</v>
      </c>
      <c r="BJ2742" s="114">
        <v>0</v>
      </c>
      <c r="BK2742" s="114">
        <v>0</v>
      </c>
      <c r="BL2742" s="114">
        <v>0</v>
      </c>
      <c r="BM2742" s="114">
        <v>0</v>
      </c>
      <c r="BN2742" s="114">
        <v>0</v>
      </c>
      <c r="BO2742" s="114">
        <v>0</v>
      </c>
      <c r="BP2742" s="114">
        <v>0</v>
      </c>
      <c r="BQ2742" s="114">
        <v>0</v>
      </c>
      <c r="BR2742" s="114">
        <v>167</v>
      </c>
      <c r="BS2742" s="114">
        <v>0</v>
      </c>
    </row>
    <row r="2743" spans="1:71" ht="15" x14ac:dyDescent="0.25">
      <c r="A2743" s="1" t="str">
        <f>CONCATENATE(G2743,"-",F2743,"-",H2743)</f>
        <v>999934071-Green-Youth</v>
      </c>
      <c r="B2743" s="1" t="str">
        <f>CONCATENATE(G2743,"-",H2743)</f>
        <v>999934071-Youth</v>
      </c>
      <c r="C2743" s="36" t="s">
        <v>3039</v>
      </c>
      <c r="D2743" s="36" t="s">
        <v>3040</v>
      </c>
      <c r="E2743" s="36" t="s">
        <v>17</v>
      </c>
      <c r="F2743" s="36" t="s">
        <v>19</v>
      </c>
      <c r="G2743" s="36">
        <v>999934071</v>
      </c>
      <c r="H2743" s="36" t="s">
        <v>208</v>
      </c>
      <c r="I2743" s="34">
        <f>((L2743)-J2743)+T2743</f>
        <v>167</v>
      </c>
      <c r="J2743" s="36"/>
      <c r="K2743" s="35"/>
      <c r="L2743" s="34">
        <f>SUM(N2743,O2743,P2743,Q2743,R2743,M2743)</f>
        <v>0</v>
      </c>
      <c r="M2743" s="34">
        <f>AJ2743</f>
        <v>0</v>
      </c>
      <c r="N2743" s="34">
        <f>SUM(AI2743)</f>
        <v>0</v>
      </c>
      <c r="O2743" s="34">
        <f>0</f>
        <v>0</v>
      </c>
      <c r="P2743" s="34">
        <v>0</v>
      </c>
      <c r="Q2743" s="34">
        <v>0</v>
      </c>
      <c r="R2743" s="34">
        <f>AH2743</f>
        <v>0</v>
      </c>
      <c r="S2743" s="122"/>
      <c r="T2743" s="41">
        <f>SUM(U2743,AA2743)</f>
        <v>167</v>
      </c>
      <c r="U2743" s="41">
        <f>IF(SUM(V2743:Y2743)&gt;=250, 250,SUM(V2743:Y2743))</f>
        <v>60</v>
      </c>
      <c r="V2743" s="41">
        <v>0</v>
      </c>
      <c r="W2743" s="41">
        <v>0</v>
      </c>
      <c r="X2743" s="41">
        <f>SUM(AL2743,AN2743,BO2743,BS2743)</f>
        <v>0</v>
      </c>
      <c r="Y2743" s="41">
        <f>SUM(AO2743:BN2743)</f>
        <v>60</v>
      </c>
      <c r="Z2743" s="41">
        <f>COUNTIF(AO2743:BN2743, "&gt;0")</f>
        <v>1</v>
      </c>
      <c r="AA2743" s="41">
        <f>SUM(AB2743:AF2743)</f>
        <v>107</v>
      </c>
      <c r="AB2743" s="41">
        <f>BP2743+BQ2743</f>
        <v>0</v>
      </c>
      <c r="AC2743" s="41">
        <v>0</v>
      </c>
      <c r="AD2743" s="41">
        <v>0</v>
      </c>
      <c r="AE2743" s="41">
        <f>SUM(BR2743)</f>
        <v>107</v>
      </c>
      <c r="AF2743" s="41">
        <f>SUM(AM2743)</f>
        <v>0</v>
      </c>
      <c r="AG2743" s="122"/>
      <c r="AH2743" s="36">
        <v>0</v>
      </c>
      <c r="AI2743" s="126">
        <v>0</v>
      </c>
      <c r="AJ2743" s="36">
        <v>0</v>
      </c>
      <c r="AK2743" s="121"/>
      <c r="AL2743" s="1">
        <v>0</v>
      </c>
      <c r="AM2743" s="1">
        <v>0</v>
      </c>
      <c r="AN2743" s="1">
        <v>0</v>
      </c>
      <c r="AO2743" s="1">
        <v>0</v>
      </c>
      <c r="AP2743" s="1">
        <v>0</v>
      </c>
      <c r="AQ2743" s="114">
        <v>0</v>
      </c>
      <c r="AR2743" s="1">
        <v>0</v>
      </c>
      <c r="AS2743" s="114">
        <v>0</v>
      </c>
      <c r="AT2743" s="114">
        <v>0</v>
      </c>
      <c r="AU2743" s="114">
        <v>0</v>
      </c>
      <c r="AV2743" s="114">
        <v>0</v>
      </c>
      <c r="AW2743" s="114">
        <v>0</v>
      </c>
      <c r="AX2743" s="114">
        <v>0</v>
      </c>
      <c r="AY2743" s="114">
        <v>0</v>
      </c>
      <c r="AZ2743" s="114">
        <v>0</v>
      </c>
      <c r="BA2743" s="114">
        <v>0</v>
      </c>
      <c r="BB2743" s="114">
        <v>0</v>
      </c>
      <c r="BC2743" s="114">
        <v>0</v>
      </c>
      <c r="BD2743" s="115">
        <v>0</v>
      </c>
      <c r="BE2743" s="114">
        <v>0</v>
      </c>
      <c r="BF2743" s="114">
        <v>0</v>
      </c>
      <c r="BG2743" s="114">
        <v>0</v>
      </c>
      <c r="BH2743" s="114">
        <v>60</v>
      </c>
      <c r="BI2743" s="114">
        <v>0</v>
      </c>
      <c r="BJ2743" s="114">
        <v>0</v>
      </c>
      <c r="BK2743" s="114">
        <v>0</v>
      </c>
      <c r="BL2743" s="114">
        <v>0</v>
      </c>
      <c r="BM2743" s="114">
        <v>0</v>
      </c>
      <c r="BN2743" s="114">
        <v>0</v>
      </c>
      <c r="BO2743" s="114">
        <v>0</v>
      </c>
      <c r="BP2743" s="114">
        <v>0</v>
      </c>
      <c r="BQ2743" s="114">
        <v>0</v>
      </c>
      <c r="BR2743" s="114">
        <v>107</v>
      </c>
      <c r="BS2743" s="114">
        <v>0</v>
      </c>
    </row>
    <row r="2744" spans="1:71" ht="15" x14ac:dyDescent="0.25">
      <c r="A2744" s="1" t="str">
        <f>CONCATENATE(G2744,"-",F2744,"-",H2744)</f>
        <v>999934499-Green-Youth</v>
      </c>
      <c r="B2744" s="1" t="str">
        <f>CONCATENATE(G2744,"-",H2744)</f>
        <v>999934499-Youth</v>
      </c>
      <c r="C2744" s="149" t="s">
        <v>602</v>
      </c>
      <c r="D2744" s="149" t="s">
        <v>2844</v>
      </c>
      <c r="E2744" s="149" t="s">
        <v>17</v>
      </c>
      <c r="F2744" s="149" t="s">
        <v>19</v>
      </c>
      <c r="G2744" s="149">
        <v>999934499</v>
      </c>
      <c r="H2744" s="149" t="s">
        <v>208</v>
      </c>
      <c r="I2744" s="34">
        <f>((L2744)-J2744)+T2744</f>
        <v>167</v>
      </c>
      <c r="J2744" s="36"/>
      <c r="K2744" s="35"/>
      <c r="L2744" s="34">
        <f>SUM(N2744,O2744,P2744,Q2744,R2744,M2744)</f>
        <v>0</v>
      </c>
      <c r="M2744" s="34">
        <f>AJ2744</f>
        <v>0</v>
      </c>
      <c r="N2744" s="34">
        <f>SUM(AI2744)</f>
        <v>0</v>
      </c>
      <c r="O2744" s="34">
        <f>0</f>
        <v>0</v>
      </c>
      <c r="P2744" s="34">
        <v>0</v>
      </c>
      <c r="Q2744" s="34">
        <v>0</v>
      </c>
      <c r="R2744" s="34">
        <f>AH2744</f>
        <v>0</v>
      </c>
      <c r="S2744" s="122"/>
      <c r="T2744" s="41">
        <f>SUM(U2744,AA2744)</f>
        <v>167</v>
      </c>
      <c r="U2744" s="41">
        <f>IF(SUM(V2744:Y2744)&gt;=250, 250,SUM(V2744:Y2744))</f>
        <v>60</v>
      </c>
      <c r="V2744" s="41">
        <v>0</v>
      </c>
      <c r="W2744" s="41">
        <v>0</v>
      </c>
      <c r="X2744" s="41">
        <f>SUM(AL2744,AN2744,BO2744,BS2744)</f>
        <v>0</v>
      </c>
      <c r="Y2744" s="41">
        <f>SUM(AO2744:BN2744)</f>
        <v>60</v>
      </c>
      <c r="Z2744" s="41">
        <f>COUNTIF(AO2744:BN2744, "&gt;0")</f>
        <v>1</v>
      </c>
      <c r="AA2744" s="41">
        <f>SUM(AB2744:AF2744)</f>
        <v>107</v>
      </c>
      <c r="AB2744" s="41">
        <f>BP2744+BQ2744</f>
        <v>0</v>
      </c>
      <c r="AC2744" s="41">
        <v>0</v>
      </c>
      <c r="AD2744" s="41">
        <v>0</v>
      </c>
      <c r="AE2744" s="41">
        <f>SUM(BR2744)</f>
        <v>107</v>
      </c>
      <c r="AF2744" s="41">
        <f>SUM(AM2744)</f>
        <v>0</v>
      </c>
      <c r="AG2744" s="122"/>
      <c r="AH2744" s="36">
        <v>0</v>
      </c>
      <c r="AI2744" s="126">
        <v>0</v>
      </c>
      <c r="AJ2744" s="36">
        <v>0</v>
      </c>
      <c r="AK2744" s="121"/>
      <c r="AL2744" s="1">
        <v>0</v>
      </c>
      <c r="AM2744" s="1">
        <v>0</v>
      </c>
      <c r="AN2744" s="1">
        <v>0</v>
      </c>
      <c r="AO2744" s="1">
        <v>0</v>
      </c>
      <c r="AP2744" s="1">
        <v>0</v>
      </c>
      <c r="AQ2744" s="114">
        <v>0</v>
      </c>
      <c r="AR2744" s="1">
        <v>0</v>
      </c>
      <c r="AS2744" s="114">
        <v>0</v>
      </c>
      <c r="AT2744" s="114">
        <v>0</v>
      </c>
      <c r="AU2744" s="114">
        <v>0</v>
      </c>
      <c r="AV2744" s="114">
        <v>0</v>
      </c>
      <c r="AW2744" s="114">
        <v>0</v>
      </c>
      <c r="AX2744" s="114">
        <v>0</v>
      </c>
      <c r="AY2744" s="114">
        <v>0</v>
      </c>
      <c r="AZ2744" s="114">
        <v>0</v>
      </c>
      <c r="BA2744" s="114">
        <v>0</v>
      </c>
      <c r="BB2744" s="114">
        <v>0</v>
      </c>
      <c r="BC2744" s="114">
        <v>60</v>
      </c>
      <c r="BD2744" s="115">
        <v>0</v>
      </c>
      <c r="BE2744" s="114">
        <v>0</v>
      </c>
      <c r="BF2744" s="114">
        <v>0</v>
      </c>
      <c r="BG2744" s="114">
        <v>0</v>
      </c>
      <c r="BH2744" s="114">
        <v>0</v>
      </c>
      <c r="BI2744" s="114">
        <v>0</v>
      </c>
      <c r="BJ2744" s="114">
        <v>0</v>
      </c>
      <c r="BK2744" s="114">
        <v>0</v>
      </c>
      <c r="BL2744" s="114">
        <v>0</v>
      </c>
      <c r="BM2744" s="114">
        <v>0</v>
      </c>
      <c r="BN2744" s="114">
        <v>0</v>
      </c>
      <c r="BO2744" s="114">
        <v>0</v>
      </c>
      <c r="BP2744" s="114">
        <v>0</v>
      </c>
      <c r="BQ2744" s="114">
        <v>0</v>
      </c>
      <c r="BR2744" s="114">
        <v>107</v>
      </c>
      <c r="BS2744" s="114">
        <v>0</v>
      </c>
    </row>
    <row r="2745" spans="1:71" ht="15" x14ac:dyDescent="0.25">
      <c r="A2745" s="1" t="str">
        <f>CONCATENATE(G2745,"-",F2745,"-",H2745)</f>
        <v>999935420-Green-Youth</v>
      </c>
      <c r="B2745" s="1" t="str">
        <f>CONCATENATE(G2745,"-",H2745)</f>
        <v>999935420-Youth</v>
      </c>
      <c r="C2745" s="36" t="s">
        <v>2679</v>
      </c>
      <c r="D2745" s="36" t="s">
        <v>2680</v>
      </c>
      <c r="E2745" s="36" t="s">
        <v>17</v>
      </c>
      <c r="F2745" s="36" t="s">
        <v>19</v>
      </c>
      <c r="G2745" s="36">
        <v>999935420</v>
      </c>
      <c r="H2745" s="36" t="s">
        <v>208</v>
      </c>
      <c r="I2745" s="34">
        <f>((L2745)-J2745)+T2745</f>
        <v>167</v>
      </c>
      <c r="J2745" s="36"/>
      <c r="K2745" s="35"/>
      <c r="L2745" s="34">
        <f>SUM(N2745,O2745,P2745,Q2745,R2745,M2745)</f>
        <v>0</v>
      </c>
      <c r="M2745" s="34">
        <f>AJ2745</f>
        <v>0</v>
      </c>
      <c r="N2745" s="34">
        <f>SUM(AI2745)</f>
        <v>0</v>
      </c>
      <c r="O2745" s="34">
        <f>0</f>
        <v>0</v>
      </c>
      <c r="P2745" s="34">
        <v>0</v>
      </c>
      <c r="Q2745" s="34">
        <v>0</v>
      </c>
      <c r="R2745" s="34">
        <f>AH2745</f>
        <v>0</v>
      </c>
      <c r="S2745" s="122"/>
      <c r="T2745" s="41">
        <f>SUM(U2745,AA2745)</f>
        <v>167</v>
      </c>
      <c r="U2745" s="41">
        <f>IF(SUM(V2745:Y2745)&gt;=250, 250,SUM(V2745:Y2745))</f>
        <v>60</v>
      </c>
      <c r="V2745" s="41">
        <v>0</v>
      </c>
      <c r="W2745" s="41">
        <v>0</v>
      </c>
      <c r="X2745" s="41">
        <f>SUM(AL2745,AN2745,BO2745,BS2745)</f>
        <v>0</v>
      </c>
      <c r="Y2745" s="41">
        <f>SUM(AO2745:BN2745)</f>
        <v>60</v>
      </c>
      <c r="Z2745" s="41">
        <f>COUNTIF(AO2745:BN2745, "&gt;0")</f>
        <v>1</v>
      </c>
      <c r="AA2745" s="41">
        <f>SUM(AB2745:AF2745)</f>
        <v>107</v>
      </c>
      <c r="AB2745" s="41">
        <f>BP2745+BQ2745</f>
        <v>0</v>
      </c>
      <c r="AC2745" s="41">
        <v>0</v>
      </c>
      <c r="AD2745" s="41">
        <v>0</v>
      </c>
      <c r="AE2745" s="41">
        <f>SUM(BR2745)</f>
        <v>107</v>
      </c>
      <c r="AF2745" s="41">
        <f>SUM(AM2745)</f>
        <v>0</v>
      </c>
      <c r="AG2745" s="122"/>
      <c r="AH2745" s="36">
        <v>0</v>
      </c>
      <c r="AI2745" s="126">
        <v>0</v>
      </c>
      <c r="AJ2745" s="36">
        <v>0</v>
      </c>
      <c r="AK2745" s="121"/>
      <c r="AL2745" s="1">
        <v>0</v>
      </c>
      <c r="AM2745" s="1">
        <v>0</v>
      </c>
      <c r="AN2745" s="1">
        <v>0</v>
      </c>
      <c r="AO2745" s="1">
        <v>0</v>
      </c>
      <c r="AP2745" s="1">
        <v>0</v>
      </c>
      <c r="AQ2745" s="114">
        <v>0</v>
      </c>
      <c r="AR2745" s="1">
        <v>0</v>
      </c>
      <c r="AS2745" s="114">
        <v>0</v>
      </c>
      <c r="AT2745" s="114">
        <v>0</v>
      </c>
      <c r="AU2745" s="114">
        <v>0</v>
      </c>
      <c r="AV2745" s="114">
        <v>0</v>
      </c>
      <c r="AW2745" s="114">
        <v>0</v>
      </c>
      <c r="AX2745" s="114">
        <v>0</v>
      </c>
      <c r="AY2745" s="114">
        <v>0</v>
      </c>
      <c r="AZ2745" s="114">
        <v>0</v>
      </c>
      <c r="BA2745" s="114">
        <v>60</v>
      </c>
      <c r="BB2745" s="114">
        <v>0</v>
      </c>
      <c r="BC2745" s="114">
        <v>0</v>
      </c>
      <c r="BD2745" s="115">
        <v>0</v>
      </c>
      <c r="BE2745" s="114">
        <v>0</v>
      </c>
      <c r="BF2745" s="114">
        <v>0</v>
      </c>
      <c r="BG2745" s="114">
        <v>0</v>
      </c>
      <c r="BH2745" s="114">
        <v>0</v>
      </c>
      <c r="BI2745" s="114">
        <v>0</v>
      </c>
      <c r="BJ2745" s="114">
        <v>0</v>
      </c>
      <c r="BK2745" s="114">
        <v>0</v>
      </c>
      <c r="BL2745" s="114">
        <v>0</v>
      </c>
      <c r="BM2745" s="114">
        <v>0</v>
      </c>
      <c r="BN2745" s="114">
        <v>0</v>
      </c>
      <c r="BO2745" s="114">
        <v>0</v>
      </c>
      <c r="BP2745" s="114">
        <v>0</v>
      </c>
      <c r="BQ2745" s="114">
        <v>0</v>
      </c>
      <c r="BR2745" s="114">
        <v>107</v>
      </c>
      <c r="BS2745" s="114">
        <v>0</v>
      </c>
    </row>
    <row r="2746" spans="1:71" ht="15" x14ac:dyDescent="0.25">
      <c r="A2746" s="1" t="str">
        <f>CONCATENATE(G2746,"-",F2746,"-",H2746)</f>
        <v>999936466-Green-Youth</v>
      </c>
      <c r="B2746" s="1" t="str">
        <f>CONCATENATE(G2746,"-",H2746)</f>
        <v>999936466-Youth</v>
      </c>
      <c r="C2746" s="36" t="s">
        <v>160</v>
      </c>
      <c r="D2746" s="36" t="s">
        <v>3554</v>
      </c>
      <c r="E2746" s="36" t="s">
        <v>17</v>
      </c>
      <c r="F2746" s="36" t="s">
        <v>19</v>
      </c>
      <c r="G2746" s="36">
        <v>999936466</v>
      </c>
      <c r="H2746" s="36" t="s">
        <v>208</v>
      </c>
      <c r="I2746" s="34">
        <f>((L2746)-J2746)+T2746</f>
        <v>167</v>
      </c>
      <c r="J2746" s="36"/>
      <c r="K2746" s="35"/>
      <c r="L2746" s="34">
        <f>SUM(N2746,O2746,P2746,Q2746,R2746,M2746)</f>
        <v>0</v>
      </c>
      <c r="M2746" s="34">
        <f>AJ2746</f>
        <v>0</v>
      </c>
      <c r="N2746" s="34">
        <f>SUM(AI2746)</f>
        <v>0</v>
      </c>
      <c r="O2746" s="34">
        <f>0</f>
        <v>0</v>
      </c>
      <c r="P2746" s="34">
        <v>0</v>
      </c>
      <c r="Q2746" s="34">
        <v>0</v>
      </c>
      <c r="R2746" s="34">
        <f>AH2746</f>
        <v>0</v>
      </c>
      <c r="S2746" s="122"/>
      <c r="T2746" s="41">
        <f>SUM(U2746,AA2746)</f>
        <v>167</v>
      </c>
      <c r="U2746" s="41">
        <f>IF(SUM(V2746:Y2746)&gt;=250, 250,SUM(V2746:Y2746))</f>
        <v>60</v>
      </c>
      <c r="V2746" s="41">
        <v>0</v>
      </c>
      <c r="W2746" s="41">
        <v>0</v>
      </c>
      <c r="X2746" s="41">
        <f>SUM(AL2746,AN2746,BO2746,BS2746)</f>
        <v>0</v>
      </c>
      <c r="Y2746" s="41">
        <f>SUM(AO2746:BN2746)</f>
        <v>60</v>
      </c>
      <c r="Z2746" s="41">
        <f>COUNTIF(AO2746:BN2746, "&gt;0")</f>
        <v>1</v>
      </c>
      <c r="AA2746" s="41">
        <f>SUM(AB2746:AF2746)</f>
        <v>107</v>
      </c>
      <c r="AB2746" s="41">
        <f>BP2746+BQ2746</f>
        <v>0</v>
      </c>
      <c r="AC2746" s="41">
        <v>0</v>
      </c>
      <c r="AD2746" s="41">
        <v>0</v>
      </c>
      <c r="AE2746" s="41">
        <f>SUM(BR2746)</f>
        <v>107</v>
      </c>
      <c r="AF2746" s="41">
        <f>SUM(AM2746)</f>
        <v>0</v>
      </c>
      <c r="AG2746" s="122"/>
      <c r="AH2746" s="36">
        <v>0</v>
      </c>
      <c r="AI2746" s="126">
        <v>0</v>
      </c>
      <c r="AJ2746" s="36">
        <v>0</v>
      </c>
      <c r="AK2746" s="121"/>
      <c r="AL2746" s="1">
        <v>0</v>
      </c>
      <c r="AM2746" s="1">
        <v>0</v>
      </c>
      <c r="AN2746" s="1">
        <v>0</v>
      </c>
      <c r="AO2746" s="1">
        <v>0</v>
      </c>
      <c r="AP2746" s="1">
        <v>0</v>
      </c>
      <c r="AQ2746" s="114">
        <v>0</v>
      </c>
      <c r="AR2746" s="1">
        <v>0</v>
      </c>
      <c r="AS2746" s="114">
        <v>0</v>
      </c>
      <c r="AT2746" s="114">
        <v>0</v>
      </c>
      <c r="AU2746" s="114">
        <v>0</v>
      </c>
      <c r="AV2746" s="114">
        <v>0</v>
      </c>
      <c r="AW2746" s="114">
        <v>0</v>
      </c>
      <c r="AX2746" s="114">
        <v>0</v>
      </c>
      <c r="AY2746" s="114">
        <v>0</v>
      </c>
      <c r="AZ2746" s="114">
        <v>0</v>
      </c>
      <c r="BA2746" s="114">
        <v>0</v>
      </c>
      <c r="BB2746" s="114">
        <v>0</v>
      </c>
      <c r="BC2746" s="114">
        <v>0</v>
      </c>
      <c r="BD2746" s="115">
        <v>0</v>
      </c>
      <c r="BE2746" s="114">
        <v>0</v>
      </c>
      <c r="BF2746" s="114">
        <v>0</v>
      </c>
      <c r="BG2746" s="114">
        <v>0</v>
      </c>
      <c r="BH2746" s="114">
        <v>0</v>
      </c>
      <c r="BI2746" s="114">
        <v>0</v>
      </c>
      <c r="BJ2746" s="114">
        <v>0</v>
      </c>
      <c r="BK2746" s="114">
        <v>0</v>
      </c>
      <c r="BL2746" s="114">
        <v>0</v>
      </c>
      <c r="BM2746" s="114">
        <v>0</v>
      </c>
      <c r="BN2746" s="114">
        <v>60</v>
      </c>
      <c r="BO2746" s="114">
        <v>0</v>
      </c>
      <c r="BP2746" s="114">
        <v>0</v>
      </c>
      <c r="BQ2746" s="114">
        <v>0</v>
      </c>
      <c r="BR2746" s="114">
        <v>107</v>
      </c>
      <c r="BS2746" s="114">
        <v>0</v>
      </c>
    </row>
    <row r="2747" spans="1:71" ht="15" x14ac:dyDescent="0.25">
      <c r="A2747" s="1" t="str">
        <f>CONCATENATE(G2747,"-",F2747,"-",H2747)</f>
        <v>999936566-Green-Youth</v>
      </c>
      <c r="B2747" s="1" t="str">
        <f>CONCATENATE(G2747,"-",H2747)</f>
        <v>999936566-Youth</v>
      </c>
      <c r="C2747" s="36" t="s">
        <v>743</v>
      </c>
      <c r="D2747" s="36" t="s">
        <v>3488</v>
      </c>
      <c r="E2747" s="36" t="s">
        <v>17</v>
      </c>
      <c r="F2747" s="36" t="s">
        <v>19</v>
      </c>
      <c r="G2747" s="36">
        <v>999936566</v>
      </c>
      <c r="H2747" s="36" t="s">
        <v>208</v>
      </c>
      <c r="I2747" s="34">
        <f>((L2747)-J2747)+T2747</f>
        <v>127</v>
      </c>
      <c r="J2747" s="34">
        <f>L2747/2</f>
        <v>0</v>
      </c>
      <c r="K2747" s="37"/>
      <c r="L2747" s="34">
        <f>SUM(N2747,O2747,P2747,Q2747,R2747,M2747)</f>
        <v>0</v>
      </c>
      <c r="M2747" s="34">
        <f>AJ2747</f>
        <v>0</v>
      </c>
      <c r="N2747" s="34">
        <f>SUM(AI2747)</f>
        <v>0</v>
      </c>
      <c r="O2747" s="34">
        <f>0</f>
        <v>0</v>
      </c>
      <c r="P2747" s="34">
        <v>0</v>
      </c>
      <c r="Q2747" s="34">
        <v>0</v>
      </c>
      <c r="R2747" s="34">
        <f>AH2747</f>
        <v>0</v>
      </c>
      <c r="S2747" s="122"/>
      <c r="T2747" s="41">
        <f>SUM(U2747,AA2747)</f>
        <v>127</v>
      </c>
      <c r="U2747" s="41">
        <f>IF(SUM(V2747:Y2747)&gt;=250, 250,SUM(V2747:Y2747))</f>
        <v>0</v>
      </c>
      <c r="V2747" s="41">
        <v>0</v>
      </c>
      <c r="W2747" s="41">
        <v>0</v>
      </c>
      <c r="X2747" s="41">
        <f>SUM(AL2747,AN2747,BO2747,BS2747)</f>
        <v>0</v>
      </c>
      <c r="Y2747" s="41">
        <f>SUM(AO2747:BN2747)</f>
        <v>0</v>
      </c>
      <c r="Z2747" s="41">
        <f>COUNTIF(AO2747:BN2747, "&gt;0")</f>
        <v>0</v>
      </c>
      <c r="AA2747" s="41">
        <f>SUM(AB2747:AF2747)</f>
        <v>127</v>
      </c>
      <c r="AB2747" s="41">
        <f>BP2747+BQ2747</f>
        <v>127</v>
      </c>
      <c r="AC2747" s="41">
        <v>0</v>
      </c>
      <c r="AD2747" s="41">
        <v>0</v>
      </c>
      <c r="AE2747" s="41">
        <f>SUM(BR2747)</f>
        <v>0</v>
      </c>
      <c r="AF2747" s="41">
        <f>SUM(AM2747)</f>
        <v>0</v>
      </c>
      <c r="AG2747" s="122"/>
      <c r="AH2747" s="36">
        <v>0</v>
      </c>
      <c r="AI2747" s="126">
        <v>0</v>
      </c>
      <c r="AJ2747" s="36">
        <v>0</v>
      </c>
      <c r="AK2747" s="121"/>
      <c r="AL2747" s="1">
        <v>0</v>
      </c>
      <c r="AM2747" s="1">
        <v>0</v>
      </c>
      <c r="AN2747" s="1">
        <v>0</v>
      </c>
      <c r="AO2747" s="1">
        <v>0</v>
      </c>
      <c r="AP2747" s="1">
        <v>0</v>
      </c>
      <c r="AQ2747" s="114">
        <v>0</v>
      </c>
      <c r="AR2747" s="1">
        <v>0</v>
      </c>
      <c r="AS2747" s="114">
        <v>0</v>
      </c>
      <c r="AT2747" s="114">
        <v>0</v>
      </c>
      <c r="AU2747" s="114">
        <v>0</v>
      </c>
      <c r="AV2747" s="114">
        <v>0</v>
      </c>
      <c r="AW2747" s="114">
        <v>0</v>
      </c>
      <c r="AX2747" s="114">
        <v>0</v>
      </c>
      <c r="AY2747" s="114">
        <v>0</v>
      </c>
      <c r="AZ2747" s="114">
        <v>0</v>
      </c>
      <c r="BA2747" s="114">
        <v>0</v>
      </c>
      <c r="BB2747" s="114">
        <v>0</v>
      </c>
      <c r="BC2747" s="114">
        <v>0</v>
      </c>
      <c r="BD2747" s="115">
        <v>0</v>
      </c>
      <c r="BE2747" s="114">
        <v>0</v>
      </c>
      <c r="BF2747" s="114">
        <v>0</v>
      </c>
      <c r="BG2747" s="114">
        <v>0</v>
      </c>
      <c r="BH2747" s="114">
        <v>0</v>
      </c>
      <c r="BI2747" s="114">
        <v>0</v>
      </c>
      <c r="BJ2747" s="114">
        <v>0</v>
      </c>
      <c r="BK2747" s="114">
        <v>0</v>
      </c>
      <c r="BL2747" s="114">
        <v>0</v>
      </c>
      <c r="BM2747" s="114">
        <v>0</v>
      </c>
      <c r="BN2747" s="114">
        <v>0</v>
      </c>
      <c r="BO2747" s="114">
        <v>0</v>
      </c>
      <c r="BP2747" s="114">
        <v>127</v>
      </c>
      <c r="BQ2747" s="114">
        <v>0</v>
      </c>
      <c r="BR2747" s="114">
        <v>0</v>
      </c>
      <c r="BS2747" s="114">
        <v>0</v>
      </c>
    </row>
    <row r="2748" spans="1:71" ht="15" x14ac:dyDescent="0.25">
      <c r="A2748" s="1" t="str">
        <f>CONCATENATE(G2748,"-",F2748,"-",H2748)</f>
        <v>999929466-Green-Youth</v>
      </c>
      <c r="B2748" s="1" t="str">
        <f>CONCATENATE(G2748,"-",H2748)</f>
        <v>999929466-Youth</v>
      </c>
      <c r="C2748" s="36" t="s">
        <v>1247</v>
      </c>
      <c r="D2748" s="36" t="s">
        <v>319</v>
      </c>
      <c r="E2748" s="36" t="s">
        <v>17</v>
      </c>
      <c r="F2748" s="41" t="s">
        <v>19</v>
      </c>
      <c r="G2748" s="128">
        <v>999929466</v>
      </c>
      <c r="H2748" s="36" t="s">
        <v>208</v>
      </c>
      <c r="I2748" s="34">
        <f>((L2748)-J2748)+T2748</f>
        <v>120</v>
      </c>
      <c r="J2748" s="34">
        <f>L2748/2</f>
        <v>0</v>
      </c>
      <c r="K2748" s="37"/>
      <c r="L2748" s="34">
        <f>SUM(N2748,O2748,P2748,Q2748,R2748,M2748)</f>
        <v>0</v>
      </c>
      <c r="M2748" s="34">
        <f>AJ2748</f>
        <v>0</v>
      </c>
      <c r="N2748" s="34">
        <f>SUM(AI2748)</f>
        <v>0</v>
      </c>
      <c r="O2748" s="34">
        <f>0</f>
        <v>0</v>
      </c>
      <c r="P2748" s="34">
        <v>0</v>
      </c>
      <c r="Q2748" s="34">
        <v>0</v>
      </c>
      <c r="R2748" s="34">
        <f>AH2748</f>
        <v>0</v>
      </c>
      <c r="S2748" s="122"/>
      <c r="T2748" s="41">
        <f>SUM(U2748,AA2748)</f>
        <v>120</v>
      </c>
      <c r="U2748" s="41">
        <f>IF(SUM(V2748:Y2748)&gt;=250, 250,SUM(V2748:Y2748))</f>
        <v>120</v>
      </c>
      <c r="V2748" s="41">
        <v>0</v>
      </c>
      <c r="W2748" s="41">
        <v>0</v>
      </c>
      <c r="X2748" s="41">
        <f>SUM(AL2748,AN2748,BO2748,BS2748)</f>
        <v>0</v>
      </c>
      <c r="Y2748" s="41">
        <f>SUM(AO2748:BN2748)</f>
        <v>120</v>
      </c>
      <c r="Z2748" s="41">
        <f>COUNTIF(AO2748:BN2748, "&gt;0")</f>
        <v>2</v>
      </c>
      <c r="AA2748" s="41">
        <f>SUM(AB2748:AF2748)</f>
        <v>0</v>
      </c>
      <c r="AB2748" s="41">
        <f>BP2748+BQ2748</f>
        <v>0</v>
      </c>
      <c r="AC2748" s="41">
        <v>0</v>
      </c>
      <c r="AD2748" s="41">
        <v>0</v>
      </c>
      <c r="AE2748" s="41">
        <f>SUM(BR2748)</f>
        <v>0</v>
      </c>
      <c r="AF2748" s="41">
        <f>SUM(AM2748)</f>
        <v>0</v>
      </c>
      <c r="AG2748" s="122"/>
      <c r="AH2748" s="36">
        <v>0</v>
      </c>
      <c r="AI2748" s="126">
        <v>0</v>
      </c>
      <c r="AJ2748" s="36">
        <v>0</v>
      </c>
      <c r="AK2748" s="121"/>
      <c r="AL2748" s="1">
        <v>0</v>
      </c>
      <c r="AM2748" s="1">
        <v>0</v>
      </c>
      <c r="AN2748" s="1">
        <v>0</v>
      </c>
      <c r="AO2748" s="1">
        <v>60</v>
      </c>
      <c r="AP2748" s="1">
        <v>0</v>
      </c>
      <c r="AQ2748" s="114">
        <v>0</v>
      </c>
      <c r="AR2748" s="1">
        <v>0</v>
      </c>
      <c r="AS2748" s="114">
        <v>0</v>
      </c>
      <c r="AT2748" s="114">
        <v>0</v>
      </c>
      <c r="AU2748" s="114">
        <v>0</v>
      </c>
      <c r="AV2748" s="114">
        <v>60</v>
      </c>
      <c r="AW2748" s="114">
        <v>0</v>
      </c>
      <c r="AX2748" s="114">
        <v>0</v>
      </c>
      <c r="AY2748" s="114">
        <v>0</v>
      </c>
      <c r="AZ2748" s="114">
        <v>0</v>
      </c>
      <c r="BA2748" s="114">
        <v>0</v>
      </c>
      <c r="BB2748" s="114">
        <v>0</v>
      </c>
      <c r="BC2748" s="114">
        <v>0</v>
      </c>
      <c r="BD2748" s="115">
        <v>0</v>
      </c>
      <c r="BE2748" s="114">
        <v>0</v>
      </c>
      <c r="BF2748" s="114">
        <v>0</v>
      </c>
      <c r="BG2748" s="114">
        <v>0</v>
      </c>
      <c r="BH2748" s="114">
        <v>0</v>
      </c>
      <c r="BI2748" s="114">
        <v>0</v>
      </c>
      <c r="BJ2748" s="114">
        <v>0</v>
      </c>
      <c r="BK2748" s="114">
        <v>0</v>
      </c>
      <c r="BL2748" s="114">
        <v>0</v>
      </c>
      <c r="BM2748" s="114">
        <v>0</v>
      </c>
      <c r="BN2748" s="114">
        <v>0</v>
      </c>
      <c r="BO2748" s="114">
        <v>0</v>
      </c>
      <c r="BP2748" s="114">
        <v>0</v>
      </c>
      <c r="BQ2748" s="114">
        <v>0</v>
      </c>
      <c r="BR2748" s="114">
        <v>0</v>
      </c>
      <c r="BS2748" s="114">
        <v>0</v>
      </c>
    </row>
    <row r="2749" spans="1:71" ht="15" x14ac:dyDescent="0.25">
      <c r="A2749" s="1" t="str">
        <f>CONCATENATE(G2749,"-",F2749,"-",H2749)</f>
        <v>999930604-Green-Youth</v>
      </c>
      <c r="B2749" s="1" t="str">
        <f>CONCATENATE(G2749,"-",H2749)</f>
        <v>999930604-Youth</v>
      </c>
      <c r="C2749" s="36" t="s">
        <v>354</v>
      </c>
      <c r="D2749" s="36" t="s">
        <v>1356</v>
      </c>
      <c r="E2749" s="36" t="s">
        <v>17</v>
      </c>
      <c r="F2749" s="41" t="s">
        <v>19</v>
      </c>
      <c r="G2749" s="128">
        <v>999930604</v>
      </c>
      <c r="H2749" s="36" t="s">
        <v>208</v>
      </c>
      <c r="I2749" s="34">
        <f>((L2749)-J2749)+T2749</f>
        <v>120</v>
      </c>
      <c r="J2749" s="36"/>
      <c r="K2749" s="35"/>
      <c r="L2749" s="34">
        <f>SUM(N2749,O2749,P2749,Q2749,R2749,M2749)</f>
        <v>0</v>
      </c>
      <c r="M2749" s="34">
        <f>AJ2749</f>
        <v>0</v>
      </c>
      <c r="N2749" s="34">
        <f>SUM(AI2749)</f>
        <v>0</v>
      </c>
      <c r="O2749" s="34">
        <f>0</f>
        <v>0</v>
      </c>
      <c r="P2749" s="34">
        <v>0</v>
      </c>
      <c r="Q2749" s="34">
        <v>0</v>
      </c>
      <c r="R2749" s="34">
        <f>AH2749</f>
        <v>0</v>
      </c>
      <c r="S2749" s="122"/>
      <c r="T2749" s="41">
        <f>SUM(U2749,AA2749)</f>
        <v>120</v>
      </c>
      <c r="U2749" s="41">
        <f>IF(SUM(V2749:Y2749)&gt;=250, 250,SUM(V2749:Y2749))</f>
        <v>120</v>
      </c>
      <c r="V2749" s="41">
        <v>0</v>
      </c>
      <c r="W2749" s="41">
        <v>0</v>
      </c>
      <c r="X2749" s="41">
        <f>SUM(AL2749,AN2749,BO2749,BS2749)</f>
        <v>0</v>
      </c>
      <c r="Y2749" s="41">
        <f>SUM(AO2749:BN2749)</f>
        <v>120</v>
      </c>
      <c r="Z2749" s="41">
        <f>COUNTIF(AO2749:BN2749, "&gt;0")</f>
        <v>1</v>
      </c>
      <c r="AA2749" s="41">
        <f>SUM(AB2749:AF2749)</f>
        <v>0</v>
      </c>
      <c r="AB2749" s="41">
        <f>BP2749+BQ2749</f>
        <v>0</v>
      </c>
      <c r="AC2749" s="41">
        <v>0</v>
      </c>
      <c r="AD2749" s="41">
        <v>0</v>
      </c>
      <c r="AE2749" s="41">
        <f>SUM(BR2749)</f>
        <v>0</v>
      </c>
      <c r="AF2749" s="41">
        <f>SUM(AM2749)</f>
        <v>0</v>
      </c>
      <c r="AG2749" s="122"/>
      <c r="AH2749" s="36">
        <v>0</v>
      </c>
      <c r="AI2749" s="36">
        <v>0</v>
      </c>
      <c r="AJ2749" s="36">
        <v>0</v>
      </c>
      <c r="AK2749" s="121"/>
      <c r="AL2749" s="1">
        <v>0</v>
      </c>
      <c r="AM2749" s="1">
        <v>0</v>
      </c>
      <c r="AN2749" s="1">
        <v>0</v>
      </c>
      <c r="AO2749" s="1">
        <v>0</v>
      </c>
      <c r="AP2749" s="1">
        <v>0</v>
      </c>
      <c r="AQ2749" s="114">
        <v>0</v>
      </c>
      <c r="AR2749" s="1">
        <v>0</v>
      </c>
      <c r="AS2749" s="114">
        <v>0</v>
      </c>
      <c r="AT2749" s="114">
        <v>0</v>
      </c>
      <c r="AU2749" s="114">
        <v>0</v>
      </c>
      <c r="AV2749" s="114">
        <v>0</v>
      </c>
      <c r="AW2749" s="114">
        <v>120</v>
      </c>
      <c r="AX2749" s="114">
        <v>0</v>
      </c>
      <c r="AY2749" s="114">
        <v>0</v>
      </c>
      <c r="AZ2749" s="114">
        <v>0</v>
      </c>
      <c r="BA2749" s="114">
        <v>0</v>
      </c>
      <c r="BB2749" s="114">
        <v>0</v>
      </c>
      <c r="BC2749" s="114">
        <v>0</v>
      </c>
      <c r="BD2749" s="115">
        <v>0</v>
      </c>
      <c r="BE2749" s="114">
        <v>0</v>
      </c>
      <c r="BF2749" s="114">
        <v>0</v>
      </c>
      <c r="BG2749" s="114">
        <v>0</v>
      </c>
      <c r="BH2749" s="114">
        <v>0</v>
      </c>
      <c r="BI2749" s="114">
        <v>0</v>
      </c>
      <c r="BJ2749" s="114">
        <v>0</v>
      </c>
      <c r="BK2749" s="114">
        <v>0</v>
      </c>
      <c r="BL2749" s="114">
        <v>0</v>
      </c>
      <c r="BM2749" s="114">
        <v>0</v>
      </c>
      <c r="BN2749" s="114">
        <v>0</v>
      </c>
      <c r="BO2749" s="114">
        <v>0</v>
      </c>
      <c r="BP2749" s="114">
        <v>0</v>
      </c>
      <c r="BQ2749" s="114">
        <v>0</v>
      </c>
      <c r="BR2749" s="114">
        <v>0</v>
      </c>
      <c r="BS2749" s="114">
        <v>0</v>
      </c>
    </row>
    <row r="2750" spans="1:71" ht="15" x14ac:dyDescent="0.25">
      <c r="A2750" s="1" t="str">
        <f>CONCATENATE(G2750,"-",F2750,"-",H2750)</f>
        <v>999935878-Green-Youth</v>
      </c>
      <c r="B2750" s="1" t="str">
        <f>CONCATENATE(G2750,"-",H2750)</f>
        <v>999935878-Youth</v>
      </c>
      <c r="C2750" s="36" t="s">
        <v>2874</v>
      </c>
      <c r="D2750" s="36" t="s">
        <v>2875</v>
      </c>
      <c r="E2750" s="36" t="s">
        <v>17</v>
      </c>
      <c r="F2750" s="36" t="s">
        <v>19</v>
      </c>
      <c r="G2750" s="36">
        <v>999935878</v>
      </c>
      <c r="H2750" s="131" t="s">
        <v>208</v>
      </c>
      <c r="I2750" s="34">
        <f>((L2750)-J2750)+T2750</f>
        <v>90</v>
      </c>
      <c r="J2750" s="36"/>
      <c r="K2750" s="35"/>
      <c r="L2750" s="34">
        <f>SUM(N2750,O2750,P2750,Q2750,R2750,M2750)</f>
        <v>0</v>
      </c>
      <c r="M2750" s="34">
        <f>AJ2750</f>
        <v>0</v>
      </c>
      <c r="N2750" s="34">
        <f>SUM(AI2750)</f>
        <v>0</v>
      </c>
      <c r="O2750" s="34">
        <f>0</f>
        <v>0</v>
      </c>
      <c r="P2750" s="34">
        <v>0</v>
      </c>
      <c r="Q2750" s="34">
        <v>0</v>
      </c>
      <c r="R2750" s="34">
        <f>AH2750</f>
        <v>0</v>
      </c>
      <c r="S2750" s="122"/>
      <c r="T2750" s="41">
        <f>SUM(U2750,AA2750)</f>
        <v>90</v>
      </c>
      <c r="U2750" s="41">
        <f>IF(SUM(V2750:Y2750)&gt;=250, 250,SUM(V2750:Y2750))</f>
        <v>90</v>
      </c>
      <c r="V2750" s="41">
        <v>0</v>
      </c>
      <c r="W2750" s="41">
        <v>0</v>
      </c>
      <c r="X2750" s="41">
        <f>SUM(AL2750,AN2750,BO2750,BS2750)</f>
        <v>0</v>
      </c>
      <c r="Y2750" s="41">
        <f>SUM(AO2750:BN2750)</f>
        <v>90</v>
      </c>
      <c r="Z2750" s="41">
        <f>COUNTIF(AO2750:BN2750, "&gt;0")</f>
        <v>1</v>
      </c>
      <c r="AA2750" s="41">
        <f>SUM(AB2750:AF2750)</f>
        <v>0</v>
      </c>
      <c r="AB2750" s="41">
        <f>BP2750+BQ2750</f>
        <v>0</v>
      </c>
      <c r="AC2750" s="41">
        <v>0</v>
      </c>
      <c r="AD2750" s="41">
        <v>0</v>
      </c>
      <c r="AE2750" s="41">
        <f>SUM(BR2750)</f>
        <v>0</v>
      </c>
      <c r="AF2750" s="41">
        <f>SUM(AM2750)</f>
        <v>0</v>
      </c>
      <c r="AG2750" s="122"/>
      <c r="AH2750" s="36">
        <v>0</v>
      </c>
      <c r="AI2750" s="126">
        <v>0</v>
      </c>
      <c r="AJ2750" s="36">
        <v>0</v>
      </c>
      <c r="AK2750" s="121"/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14">
        <v>0</v>
      </c>
      <c r="AR2750" s="1">
        <v>0</v>
      </c>
      <c r="AS2750" s="114">
        <v>0</v>
      </c>
      <c r="AT2750" s="114">
        <v>0</v>
      </c>
      <c r="AU2750" s="114">
        <v>0</v>
      </c>
      <c r="AV2750" s="114">
        <v>0</v>
      </c>
      <c r="AW2750" s="114">
        <v>0</v>
      </c>
      <c r="AX2750" s="114">
        <v>0</v>
      </c>
      <c r="AY2750" s="114">
        <v>0</v>
      </c>
      <c r="AZ2750" s="114">
        <v>0</v>
      </c>
      <c r="BA2750" s="114">
        <v>0</v>
      </c>
      <c r="BB2750" s="114">
        <v>0</v>
      </c>
      <c r="BC2750" s="114">
        <v>0</v>
      </c>
      <c r="BD2750" s="115">
        <v>90</v>
      </c>
      <c r="BE2750" s="114">
        <v>0</v>
      </c>
      <c r="BF2750" s="114">
        <v>0</v>
      </c>
      <c r="BG2750" s="114">
        <v>0</v>
      </c>
      <c r="BH2750" s="114">
        <v>0</v>
      </c>
      <c r="BI2750" s="114">
        <v>0</v>
      </c>
      <c r="BJ2750" s="114">
        <v>0</v>
      </c>
      <c r="BK2750" s="114">
        <v>0</v>
      </c>
      <c r="BL2750" s="114">
        <v>0</v>
      </c>
      <c r="BM2750" s="114">
        <v>0</v>
      </c>
      <c r="BN2750" s="114">
        <v>0</v>
      </c>
      <c r="BO2750" s="114">
        <v>0</v>
      </c>
      <c r="BP2750" s="114">
        <v>0</v>
      </c>
      <c r="BQ2750" s="114">
        <v>0</v>
      </c>
      <c r="BR2750" s="114">
        <v>0</v>
      </c>
      <c r="BS2750" s="114">
        <v>0</v>
      </c>
    </row>
    <row r="2751" spans="1:71" ht="15" x14ac:dyDescent="0.25">
      <c r="A2751" s="1" t="str">
        <f>CONCATENATE(G2751,"-",F2751,"-",H2751)</f>
        <v>999932242-Green-Youth</v>
      </c>
      <c r="B2751" s="1" t="str">
        <f>CONCATENATE(G2751,"-",H2751)</f>
        <v>999932242-Youth</v>
      </c>
      <c r="C2751" s="36" t="s">
        <v>1711</v>
      </c>
      <c r="D2751" s="36" t="s">
        <v>374</v>
      </c>
      <c r="E2751" s="36" t="s">
        <v>17</v>
      </c>
      <c r="F2751" s="36" t="s">
        <v>19</v>
      </c>
      <c r="G2751" s="36">
        <v>999932242</v>
      </c>
      <c r="H2751" s="131" t="s">
        <v>208</v>
      </c>
      <c r="I2751" s="34">
        <f>((L2751)-J2751)+T2751</f>
        <v>68</v>
      </c>
      <c r="J2751" s="36"/>
      <c r="K2751" s="35"/>
      <c r="L2751" s="34">
        <f>SUM(N2751,O2751,P2751,Q2751,R2751,M2751)</f>
        <v>0</v>
      </c>
      <c r="M2751" s="34">
        <f>AJ2751</f>
        <v>0</v>
      </c>
      <c r="N2751" s="34">
        <f>SUM(AI2751)</f>
        <v>0</v>
      </c>
      <c r="O2751" s="34">
        <f>0</f>
        <v>0</v>
      </c>
      <c r="P2751" s="34">
        <v>0</v>
      </c>
      <c r="Q2751" s="34">
        <v>0</v>
      </c>
      <c r="R2751" s="34">
        <f>AH2751</f>
        <v>0</v>
      </c>
      <c r="S2751" s="122"/>
      <c r="T2751" s="41">
        <f>SUM(U2751,AA2751)</f>
        <v>68</v>
      </c>
      <c r="U2751" s="41">
        <f>IF(SUM(V2751:Y2751)&gt;=250, 250,SUM(V2751:Y2751))</f>
        <v>68</v>
      </c>
      <c r="V2751" s="41">
        <v>0</v>
      </c>
      <c r="W2751" s="41">
        <v>0</v>
      </c>
      <c r="X2751" s="41">
        <f>SUM(AL2751,AN2751,BO2751,BS2751)</f>
        <v>0</v>
      </c>
      <c r="Y2751" s="41">
        <f>SUM(AO2751:BN2751)</f>
        <v>68</v>
      </c>
      <c r="Z2751" s="41">
        <f>COUNTIF(AO2751:BN2751, "&gt;0")</f>
        <v>1</v>
      </c>
      <c r="AA2751" s="41">
        <f>SUM(AB2751:AF2751)</f>
        <v>0</v>
      </c>
      <c r="AB2751" s="41">
        <f>BP2751+BQ2751</f>
        <v>0</v>
      </c>
      <c r="AC2751" s="41">
        <v>0</v>
      </c>
      <c r="AD2751" s="41">
        <v>0</v>
      </c>
      <c r="AE2751" s="41">
        <f>SUM(BR2751)</f>
        <v>0</v>
      </c>
      <c r="AF2751" s="41">
        <f>SUM(AM2751)</f>
        <v>0</v>
      </c>
      <c r="AG2751" s="122"/>
      <c r="AH2751" s="36">
        <v>0</v>
      </c>
      <c r="AI2751" s="126">
        <v>0</v>
      </c>
      <c r="AJ2751" s="36">
        <v>0</v>
      </c>
      <c r="AK2751" s="121"/>
      <c r="AL2751" s="1">
        <v>0</v>
      </c>
      <c r="AM2751" s="1">
        <v>0</v>
      </c>
      <c r="AN2751" s="1">
        <v>0</v>
      </c>
      <c r="AO2751" s="1">
        <v>0</v>
      </c>
      <c r="AP2751" s="1">
        <v>0</v>
      </c>
      <c r="AQ2751" s="114">
        <v>0</v>
      </c>
      <c r="AR2751" s="1">
        <v>0</v>
      </c>
      <c r="AS2751" s="114">
        <v>0</v>
      </c>
      <c r="AT2751" s="114">
        <v>0</v>
      </c>
      <c r="AU2751" s="114">
        <v>0</v>
      </c>
      <c r="AV2751" s="114">
        <v>0</v>
      </c>
      <c r="AW2751" s="114">
        <v>0</v>
      </c>
      <c r="AX2751" s="114">
        <v>0</v>
      </c>
      <c r="AY2751" s="114">
        <v>0</v>
      </c>
      <c r="AZ2751" s="114">
        <v>0</v>
      </c>
      <c r="BA2751" s="114">
        <v>0</v>
      </c>
      <c r="BB2751" s="114">
        <v>0</v>
      </c>
      <c r="BC2751" s="114">
        <v>0</v>
      </c>
      <c r="BD2751" s="115">
        <v>68</v>
      </c>
      <c r="BE2751" s="114">
        <v>0</v>
      </c>
      <c r="BF2751" s="114">
        <v>0</v>
      </c>
      <c r="BG2751" s="114">
        <v>0</v>
      </c>
      <c r="BH2751" s="114">
        <v>0</v>
      </c>
      <c r="BI2751" s="114">
        <v>0</v>
      </c>
      <c r="BJ2751" s="114">
        <v>0</v>
      </c>
      <c r="BK2751" s="114">
        <v>0</v>
      </c>
      <c r="BL2751" s="114">
        <v>0</v>
      </c>
      <c r="BM2751" s="114">
        <v>0</v>
      </c>
      <c r="BN2751" s="114">
        <v>0</v>
      </c>
      <c r="BO2751" s="114">
        <v>0</v>
      </c>
      <c r="BP2751" s="114">
        <v>0</v>
      </c>
      <c r="BQ2751" s="114">
        <v>0</v>
      </c>
      <c r="BR2751" s="114">
        <v>0</v>
      </c>
      <c r="BS2751" s="114">
        <v>0</v>
      </c>
    </row>
    <row r="2752" spans="1:71" ht="15" x14ac:dyDescent="0.25">
      <c r="A2752" s="1" t="str">
        <f>CONCATENATE(G2752,"-",F2752,"-",H2752)</f>
        <v>999932246-Green-Youth</v>
      </c>
      <c r="B2752" s="1" t="str">
        <f>CONCATENATE(G2752,"-",H2752)</f>
        <v>999932246-Youth</v>
      </c>
      <c r="C2752" s="36" t="s">
        <v>1708</v>
      </c>
      <c r="D2752" s="36" t="s">
        <v>448</v>
      </c>
      <c r="E2752" s="36" t="s">
        <v>17</v>
      </c>
      <c r="F2752" s="36" t="s">
        <v>19</v>
      </c>
      <c r="G2752" s="36">
        <v>999932246</v>
      </c>
      <c r="H2752" s="131" t="s">
        <v>208</v>
      </c>
      <c r="I2752" s="34">
        <f>((L2752)-J2752)+T2752</f>
        <v>68</v>
      </c>
      <c r="J2752" s="36"/>
      <c r="K2752" s="35"/>
      <c r="L2752" s="34">
        <f>SUM(N2752,O2752,P2752,Q2752,R2752,M2752)</f>
        <v>0</v>
      </c>
      <c r="M2752" s="34">
        <f>AJ2752</f>
        <v>0</v>
      </c>
      <c r="N2752" s="34">
        <f>SUM(AI2752)</f>
        <v>0</v>
      </c>
      <c r="O2752" s="34">
        <f>0</f>
        <v>0</v>
      </c>
      <c r="P2752" s="34">
        <v>0</v>
      </c>
      <c r="Q2752" s="34">
        <v>0</v>
      </c>
      <c r="R2752" s="34">
        <f>AH2752</f>
        <v>0</v>
      </c>
      <c r="S2752" s="122"/>
      <c r="T2752" s="41">
        <f>SUM(U2752,AA2752)</f>
        <v>68</v>
      </c>
      <c r="U2752" s="41">
        <f>IF(SUM(V2752:Y2752)&gt;=250, 250,SUM(V2752:Y2752))</f>
        <v>68</v>
      </c>
      <c r="V2752" s="41">
        <v>0</v>
      </c>
      <c r="W2752" s="41">
        <v>0</v>
      </c>
      <c r="X2752" s="41">
        <f>SUM(AL2752,AN2752,BO2752,BS2752)</f>
        <v>0</v>
      </c>
      <c r="Y2752" s="41">
        <f>SUM(AO2752:BN2752)</f>
        <v>68</v>
      </c>
      <c r="Z2752" s="41">
        <f>COUNTIF(AO2752:BN2752, "&gt;0")</f>
        <v>1</v>
      </c>
      <c r="AA2752" s="41">
        <f>SUM(AB2752:AF2752)</f>
        <v>0</v>
      </c>
      <c r="AB2752" s="41">
        <f>BP2752+BQ2752</f>
        <v>0</v>
      </c>
      <c r="AC2752" s="41">
        <v>0</v>
      </c>
      <c r="AD2752" s="41">
        <v>0</v>
      </c>
      <c r="AE2752" s="41">
        <f>SUM(BR2752)</f>
        <v>0</v>
      </c>
      <c r="AF2752" s="41">
        <f>SUM(AM2752)</f>
        <v>0</v>
      </c>
      <c r="AG2752" s="122"/>
      <c r="AH2752" s="36">
        <v>0</v>
      </c>
      <c r="AI2752" s="126">
        <v>0</v>
      </c>
      <c r="AJ2752" s="36">
        <v>0</v>
      </c>
      <c r="AK2752" s="121"/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  <c r="AQ2752" s="114">
        <v>0</v>
      </c>
      <c r="AR2752" s="1">
        <v>0</v>
      </c>
      <c r="AS2752" s="114">
        <v>0</v>
      </c>
      <c r="AT2752" s="114">
        <v>0</v>
      </c>
      <c r="AU2752" s="114">
        <v>0</v>
      </c>
      <c r="AV2752" s="114">
        <v>0</v>
      </c>
      <c r="AW2752" s="114">
        <v>0</v>
      </c>
      <c r="AX2752" s="114">
        <v>0</v>
      </c>
      <c r="AY2752" s="114">
        <v>0</v>
      </c>
      <c r="AZ2752" s="114">
        <v>0</v>
      </c>
      <c r="BA2752" s="114">
        <v>0</v>
      </c>
      <c r="BB2752" s="114">
        <v>0</v>
      </c>
      <c r="BC2752" s="114">
        <v>0</v>
      </c>
      <c r="BD2752" s="115">
        <v>68</v>
      </c>
      <c r="BE2752" s="114">
        <v>0</v>
      </c>
      <c r="BF2752" s="114">
        <v>0</v>
      </c>
      <c r="BG2752" s="114">
        <v>0</v>
      </c>
      <c r="BH2752" s="114">
        <v>0</v>
      </c>
      <c r="BI2752" s="114">
        <v>0</v>
      </c>
      <c r="BJ2752" s="114">
        <v>0</v>
      </c>
      <c r="BK2752" s="114">
        <v>0</v>
      </c>
      <c r="BL2752" s="114">
        <v>0</v>
      </c>
      <c r="BM2752" s="114">
        <v>0</v>
      </c>
      <c r="BN2752" s="114">
        <v>0</v>
      </c>
      <c r="BO2752" s="114">
        <v>0</v>
      </c>
      <c r="BP2752" s="114">
        <v>0</v>
      </c>
      <c r="BQ2752" s="114">
        <v>0</v>
      </c>
      <c r="BR2752" s="114">
        <v>0</v>
      </c>
      <c r="BS2752" s="114">
        <v>0</v>
      </c>
    </row>
    <row r="2753" spans="1:71" ht="15" x14ac:dyDescent="0.25">
      <c r="A2753" s="1" t="str">
        <f>CONCATENATE(G2753,"-",F2753,"-",H2753)</f>
        <v>999923614-Green-Youth</v>
      </c>
      <c r="B2753" s="1" t="str">
        <f>CONCATENATE(G2753,"-",H2753)</f>
        <v>999923614-Youth</v>
      </c>
      <c r="C2753" s="36" t="s">
        <v>2252</v>
      </c>
      <c r="D2753" s="36" t="s">
        <v>2234</v>
      </c>
      <c r="E2753" s="36" t="s">
        <v>17</v>
      </c>
      <c r="F2753" s="41" t="s">
        <v>19</v>
      </c>
      <c r="G2753" s="128">
        <v>999923614</v>
      </c>
      <c r="H2753" s="36" t="s">
        <v>208</v>
      </c>
      <c r="I2753" s="34">
        <f>((L2753)-J2753)+T2753</f>
        <v>60</v>
      </c>
      <c r="J2753" s="36"/>
      <c r="K2753" s="35"/>
      <c r="L2753" s="34">
        <f>SUM(N2753,O2753,P2753,Q2753,R2753,M2753)</f>
        <v>0</v>
      </c>
      <c r="M2753" s="34">
        <f>AJ2753</f>
        <v>0</v>
      </c>
      <c r="N2753" s="34">
        <f>SUM(AI2753)</f>
        <v>0</v>
      </c>
      <c r="O2753" s="34">
        <f>0</f>
        <v>0</v>
      </c>
      <c r="P2753" s="34">
        <v>0</v>
      </c>
      <c r="Q2753" s="34">
        <v>0</v>
      </c>
      <c r="R2753" s="34">
        <f>AH2753</f>
        <v>0</v>
      </c>
      <c r="S2753" s="122"/>
      <c r="T2753" s="41">
        <f>SUM(U2753,AA2753)</f>
        <v>60</v>
      </c>
      <c r="U2753" s="41">
        <f>IF(SUM(V2753:Y2753)&gt;=250, 250,SUM(V2753:Y2753))</f>
        <v>60</v>
      </c>
      <c r="V2753" s="41">
        <v>0</v>
      </c>
      <c r="W2753" s="41">
        <v>0</v>
      </c>
      <c r="X2753" s="41">
        <f>SUM(AL2753,AN2753,BO2753,BS2753)</f>
        <v>0</v>
      </c>
      <c r="Y2753" s="41">
        <f>SUM(AO2753:BN2753)</f>
        <v>60</v>
      </c>
      <c r="Z2753" s="41">
        <f>COUNTIF(AO2753:BN2753, "&gt;0")</f>
        <v>1</v>
      </c>
      <c r="AA2753" s="41">
        <f>SUM(AB2753:AF2753)</f>
        <v>0</v>
      </c>
      <c r="AB2753" s="41">
        <f>BP2753+BQ2753</f>
        <v>0</v>
      </c>
      <c r="AC2753" s="41">
        <v>0</v>
      </c>
      <c r="AD2753" s="41">
        <v>0</v>
      </c>
      <c r="AE2753" s="41">
        <f>SUM(BR2753)</f>
        <v>0</v>
      </c>
      <c r="AF2753" s="41">
        <f>SUM(AM2753)</f>
        <v>0</v>
      </c>
      <c r="AG2753" s="122"/>
      <c r="AH2753" s="36">
        <v>0</v>
      </c>
      <c r="AI2753" s="126">
        <v>0</v>
      </c>
      <c r="AJ2753" s="36">
        <v>0</v>
      </c>
      <c r="AK2753" s="121"/>
      <c r="AL2753" s="1">
        <v>0</v>
      </c>
      <c r="AM2753" s="1">
        <v>0</v>
      </c>
      <c r="AN2753" s="1">
        <v>0</v>
      </c>
      <c r="AO2753" s="1">
        <v>0</v>
      </c>
      <c r="AP2753" s="1">
        <v>0</v>
      </c>
      <c r="AQ2753" s="114">
        <v>0</v>
      </c>
      <c r="AR2753" s="1">
        <v>0</v>
      </c>
      <c r="AS2753" s="114">
        <v>0</v>
      </c>
      <c r="AT2753" s="114">
        <v>60</v>
      </c>
      <c r="AU2753" s="114">
        <v>0</v>
      </c>
      <c r="AV2753" s="114">
        <v>0</v>
      </c>
      <c r="AW2753" s="114">
        <v>0</v>
      </c>
      <c r="AX2753" s="114">
        <v>0</v>
      </c>
      <c r="AY2753" s="114">
        <v>0</v>
      </c>
      <c r="AZ2753" s="114">
        <v>0</v>
      </c>
      <c r="BA2753" s="114">
        <v>0</v>
      </c>
      <c r="BB2753" s="114">
        <v>0</v>
      </c>
      <c r="BC2753" s="114">
        <v>0</v>
      </c>
      <c r="BD2753" s="115">
        <v>0</v>
      </c>
      <c r="BE2753" s="114">
        <v>0</v>
      </c>
      <c r="BF2753" s="114">
        <v>0</v>
      </c>
      <c r="BG2753" s="114">
        <v>0</v>
      </c>
      <c r="BH2753" s="114">
        <v>0</v>
      </c>
      <c r="BI2753" s="114">
        <v>0</v>
      </c>
      <c r="BJ2753" s="114">
        <v>0</v>
      </c>
      <c r="BK2753" s="114">
        <v>0</v>
      </c>
      <c r="BL2753" s="114">
        <v>0</v>
      </c>
      <c r="BM2753" s="114">
        <v>0</v>
      </c>
      <c r="BN2753" s="114">
        <v>0</v>
      </c>
      <c r="BO2753" s="114">
        <v>0</v>
      </c>
      <c r="BP2753" s="114">
        <v>0</v>
      </c>
      <c r="BQ2753" s="114">
        <v>0</v>
      </c>
      <c r="BR2753" s="114">
        <v>0</v>
      </c>
      <c r="BS2753" s="114">
        <v>0</v>
      </c>
    </row>
    <row r="2754" spans="1:71" ht="15" x14ac:dyDescent="0.25">
      <c r="A2754" s="1" t="str">
        <f>CONCATENATE(G2754,"-",F2754,"-",H2754)</f>
        <v>999924217-Green-Youth</v>
      </c>
      <c r="B2754" s="1" t="str">
        <f>CONCATENATE(G2754,"-",H2754)</f>
        <v>999924217-Youth</v>
      </c>
      <c r="C2754" s="36" t="s">
        <v>925</v>
      </c>
      <c r="D2754" s="36" t="s">
        <v>2188</v>
      </c>
      <c r="E2754" s="36" t="s">
        <v>17</v>
      </c>
      <c r="F2754" s="41" t="s">
        <v>19</v>
      </c>
      <c r="G2754" s="128">
        <v>999924217</v>
      </c>
      <c r="H2754" s="36" t="s">
        <v>208</v>
      </c>
      <c r="I2754" s="34">
        <f>((L2754)-J2754)+T2754</f>
        <v>60</v>
      </c>
      <c r="J2754" s="36"/>
      <c r="K2754" s="35"/>
      <c r="L2754" s="34">
        <f>SUM(N2754,O2754,P2754,Q2754,R2754,M2754)</f>
        <v>0</v>
      </c>
      <c r="M2754" s="34">
        <f>AJ2754</f>
        <v>0</v>
      </c>
      <c r="N2754" s="34">
        <f>SUM(AI2754)</f>
        <v>0</v>
      </c>
      <c r="O2754" s="34">
        <f>0</f>
        <v>0</v>
      </c>
      <c r="P2754" s="34">
        <v>0</v>
      </c>
      <c r="Q2754" s="34">
        <v>0</v>
      </c>
      <c r="R2754" s="34">
        <f>AH2754</f>
        <v>0</v>
      </c>
      <c r="S2754" s="122"/>
      <c r="T2754" s="41">
        <f>SUM(U2754,AA2754)</f>
        <v>60</v>
      </c>
      <c r="U2754" s="41">
        <f>IF(SUM(V2754:Y2754)&gt;=250, 250,SUM(V2754:Y2754))</f>
        <v>60</v>
      </c>
      <c r="V2754" s="41">
        <v>0</v>
      </c>
      <c r="W2754" s="41">
        <v>0</v>
      </c>
      <c r="X2754" s="41">
        <f>SUM(AL2754,AN2754,BO2754,BS2754)</f>
        <v>0</v>
      </c>
      <c r="Y2754" s="41">
        <f>SUM(AO2754:BN2754)</f>
        <v>60</v>
      </c>
      <c r="Z2754" s="41">
        <f>COUNTIF(AO2754:BN2754, "&gt;0")</f>
        <v>1</v>
      </c>
      <c r="AA2754" s="41">
        <f>SUM(AB2754:AF2754)</f>
        <v>0</v>
      </c>
      <c r="AB2754" s="41">
        <f>BP2754+BQ2754</f>
        <v>0</v>
      </c>
      <c r="AC2754" s="41">
        <v>0</v>
      </c>
      <c r="AD2754" s="41">
        <v>0</v>
      </c>
      <c r="AE2754" s="41">
        <f>SUM(BR2754)</f>
        <v>0</v>
      </c>
      <c r="AF2754" s="41">
        <f>SUM(AM2754)</f>
        <v>0</v>
      </c>
      <c r="AG2754" s="122"/>
      <c r="AH2754" s="36">
        <v>0</v>
      </c>
      <c r="AI2754" s="126">
        <v>0</v>
      </c>
      <c r="AJ2754" s="36">
        <v>0</v>
      </c>
      <c r="AK2754" s="121"/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14">
        <v>0</v>
      </c>
      <c r="AR2754" s="1">
        <v>60</v>
      </c>
      <c r="AS2754" s="114">
        <v>0</v>
      </c>
      <c r="AT2754" s="114">
        <v>0</v>
      </c>
      <c r="AU2754" s="114">
        <v>0</v>
      </c>
      <c r="AV2754" s="114">
        <v>0</v>
      </c>
      <c r="AW2754" s="114">
        <v>0</v>
      </c>
      <c r="AX2754" s="114">
        <v>0</v>
      </c>
      <c r="AY2754" s="114">
        <v>0</v>
      </c>
      <c r="AZ2754" s="114">
        <v>0</v>
      </c>
      <c r="BA2754" s="114">
        <v>0</v>
      </c>
      <c r="BB2754" s="114">
        <v>0</v>
      </c>
      <c r="BC2754" s="114">
        <v>0</v>
      </c>
      <c r="BD2754" s="115">
        <v>0</v>
      </c>
      <c r="BE2754" s="114">
        <v>0</v>
      </c>
      <c r="BF2754" s="114">
        <v>0</v>
      </c>
      <c r="BG2754" s="114">
        <v>0</v>
      </c>
      <c r="BH2754" s="114">
        <v>0</v>
      </c>
      <c r="BI2754" s="114">
        <v>0</v>
      </c>
      <c r="BJ2754" s="114">
        <v>0</v>
      </c>
      <c r="BK2754" s="114">
        <v>0</v>
      </c>
      <c r="BL2754" s="114">
        <v>0</v>
      </c>
      <c r="BM2754" s="114">
        <v>0</v>
      </c>
      <c r="BN2754" s="114">
        <v>0</v>
      </c>
      <c r="BO2754" s="114">
        <v>0</v>
      </c>
      <c r="BP2754" s="114">
        <v>0</v>
      </c>
      <c r="BQ2754" s="114">
        <v>0</v>
      </c>
      <c r="BR2754" s="114">
        <v>0</v>
      </c>
      <c r="BS2754" s="114">
        <v>0</v>
      </c>
    </row>
    <row r="2755" spans="1:71" ht="15" x14ac:dyDescent="0.25">
      <c r="A2755" s="1" t="str">
        <f>CONCATENATE(G2755,"-",F2755,"-",H2755)</f>
        <v>999932844-Green-Youth</v>
      </c>
      <c r="B2755" s="1" t="str">
        <f>CONCATENATE(G2755,"-",H2755)</f>
        <v>999932844-Youth</v>
      </c>
      <c r="C2755" s="36" t="s">
        <v>514</v>
      </c>
      <c r="D2755" s="36" t="s">
        <v>2956</v>
      </c>
      <c r="E2755" s="36" t="s">
        <v>17</v>
      </c>
      <c r="F2755" s="36" t="s">
        <v>19</v>
      </c>
      <c r="G2755" s="36">
        <v>999932844</v>
      </c>
      <c r="H2755" s="36" t="s">
        <v>208</v>
      </c>
      <c r="I2755" s="34">
        <f>((L2755)-J2755)+T2755</f>
        <v>60</v>
      </c>
      <c r="J2755" s="36"/>
      <c r="K2755" s="35"/>
      <c r="L2755" s="34">
        <f>SUM(N2755,O2755,P2755,Q2755,R2755,M2755)</f>
        <v>0</v>
      </c>
      <c r="M2755" s="34">
        <f>AJ2755</f>
        <v>0</v>
      </c>
      <c r="N2755" s="34">
        <f>SUM(AI2755)</f>
        <v>0</v>
      </c>
      <c r="O2755" s="34">
        <f>0</f>
        <v>0</v>
      </c>
      <c r="P2755" s="34">
        <v>0</v>
      </c>
      <c r="Q2755" s="34">
        <v>0</v>
      </c>
      <c r="R2755" s="34">
        <f>AH2755</f>
        <v>0</v>
      </c>
      <c r="S2755" s="122"/>
      <c r="T2755" s="41">
        <f>SUM(U2755,AA2755)</f>
        <v>60</v>
      </c>
      <c r="U2755" s="41">
        <f>IF(SUM(V2755:Y2755)&gt;=250, 250,SUM(V2755:Y2755))</f>
        <v>60</v>
      </c>
      <c r="V2755" s="41">
        <v>0</v>
      </c>
      <c r="W2755" s="41">
        <v>0</v>
      </c>
      <c r="X2755" s="41">
        <f>SUM(AL2755,AN2755,BO2755,BS2755)</f>
        <v>0</v>
      </c>
      <c r="Y2755" s="41">
        <f>SUM(AO2755:BN2755)</f>
        <v>60</v>
      </c>
      <c r="Z2755" s="41">
        <f>COUNTIF(AO2755:BN2755, "&gt;0")</f>
        <v>1</v>
      </c>
      <c r="AA2755" s="41">
        <f>SUM(AB2755:AF2755)</f>
        <v>0</v>
      </c>
      <c r="AB2755" s="41">
        <f>BP2755+BQ2755</f>
        <v>0</v>
      </c>
      <c r="AC2755" s="41">
        <v>0</v>
      </c>
      <c r="AD2755" s="41">
        <v>0</v>
      </c>
      <c r="AE2755" s="41">
        <f>SUM(BR2755)</f>
        <v>0</v>
      </c>
      <c r="AF2755" s="41">
        <f>SUM(AM2755)</f>
        <v>0</v>
      </c>
      <c r="AG2755" s="122"/>
      <c r="AH2755" s="36">
        <v>0</v>
      </c>
      <c r="AI2755" s="126">
        <v>0</v>
      </c>
      <c r="AJ2755" s="36">
        <v>0</v>
      </c>
      <c r="AK2755" s="121"/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14">
        <v>0</v>
      </c>
      <c r="AR2755" s="1">
        <v>0</v>
      </c>
      <c r="AS2755" s="114">
        <v>0</v>
      </c>
      <c r="AT2755" s="114">
        <v>0</v>
      </c>
      <c r="AU2755" s="114">
        <v>0</v>
      </c>
      <c r="AV2755" s="114">
        <v>0</v>
      </c>
      <c r="AW2755" s="114">
        <v>0</v>
      </c>
      <c r="AX2755" s="114">
        <v>0</v>
      </c>
      <c r="AY2755" s="114">
        <v>0</v>
      </c>
      <c r="AZ2755" s="114">
        <v>0</v>
      </c>
      <c r="BA2755" s="114">
        <v>0</v>
      </c>
      <c r="BB2755" s="114">
        <v>0</v>
      </c>
      <c r="BC2755" s="114">
        <v>0</v>
      </c>
      <c r="BD2755" s="115">
        <v>0</v>
      </c>
      <c r="BE2755" s="114">
        <v>0</v>
      </c>
      <c r="BF2755" s="114">
        <v>0</v>
      </c>
      <c r="BG2755" s="114">
        <v>60</v>
      </c>
      <c r="BH2755" s="114">
        <v>0</v>
      </c>
      <c r="BI2755" s="114">
        <v>0</v>
      </c>
      <c r="BJ2755" s="114">
        <v>0</v>
      </c>
      <c r="BK2755" s="114">
        <v>0</v>
      </c>
      <c r="BL2755" s="114">
        <v>0</v>
      </c>
      <c r="BM2755" s="114">
        <v>0</v>
      </c>
      <c r="BN2755" s="114">
        <v>0</v>
      </c>
      <c r="BO2755" s="114">
        <v>0</v>
      </c>
      <c r="BP2755" s="114">
        <v>0</v>
      </c>
      <c r="BQ2755" s="114">
        <v>0</v>
      </c>
      <c r="BR2755" s="114">
        <v>0</v>
      </c>
      <c r="BS2755" s="114">
        <v>0</v>
      </c>
    </row>
    <row r="2756" spans="1:71" ht="15" x14ac:dyDescent="0.25">
      <c r="A2756" s="1" t="str">
        <f>CONCATENATE(G2756,"-",F2756,"-",H2756)</f>
        <v>999934816-Green-Youth</v>
      </c>
      <c r="B2756" s="1" t="str">
        <f>CONCATENATE(G2756,"-",H2756)</f>
        <v>999934816-Youth</v>
      </c>
      <c r="C2756" s="36" t="s">
        <v>1406</v>
      </c>
      <c r="D2756" s="36" t="s">
        <v>2595</v>
      </c>
      <c r="E2756" s="36" t="s">
        <v>17</v>
      </c>
      <c r="F2756" s="41" t="s">
        <v>19</v>
      </c>
      <c r="G2756" s="128">
        <v>999934816</v>
      </c>
      <c r="H2756" s="36" t="s">
        <v>208</v>
      </c>
      <c r="I2756" s="34">
        <f>((L2756)-J2756)+T2756</f>
        <v>60</v>
      </c>
      <c r="J2756" s="36"/>
      <c r="K2756" s="35"/>
      <c r="L2756" s="34">
        <f>SUM(N2756,O2756,P2756,Q2756,R2756,M2756)</f>
        <v>0</v>
      </c>
      <c r="M2756" s="34">
        <f>AJ2756</f>
        <v>0</v>
      </c>
      <c r="N2756" s="34">
        <f>SUM(AI2756)</f>
        <v>0</v>
      </c>
      <c r="O2756" s="34">
        <f>0</f>
        <v>0</v>
      </c>
      <c r="P2756" s="34">
        <v>0</v>
      </c>
      <c r="Q2756" s="34">
        <v>0</v>
      </c>
      <c r="R2756" s="34">
        <f>AH2756</f>
        <v>0</v>
      </c>
      <c r="S2756" s="122"/>
      <c r="T2756" s="41">
        <f>SUM(U2756,AA2756)</f>
        <v>60</v>
      </c>
      <c r="U2756" s="41">
        <f>IF(SUM(V2756:Y2756)&gt;=250, 250,SUM(V2756:Y2756))</f>
        <v>60</v>
      </c>
      <c r="V2756" s="41">
        <v>0</v>
      </c>
      <c r="W2756" s="41">
        <v>0</v>
      </c>
      <c r="X2756" s="41">
        <f>SUM(AL2756,AN2756,BO2756,BS2756)</f>
        <v>0</v>
      </c>
      <c r="Y2756" s="41">
        <f>SUM(AO2756:BN2756)</f>
        <v>60</v>
      </c>
      <c r="Z2756" s="41">
        <f>COUNTIF(AO2756:BN2756, "&gt;0")</f>
        <v>1</v>
      </c>
      <c r="AA2756" s="41">
        <f>SUM(AB2756:AF2756)</f>
        <v>0</v>
      </c>
      <c r="AB2756" s="41">
        <f>BP2756+BQ2756</f>
        <v>0</v>
      </c>
      <c r="AC2756" s="41">
        <v>0</v>
      </c>
      <c r="AD2756" s="41">
        <v>0</v>
      </c>
      <c r="AE2756" s="41">
        <f>SUM(BR2756)</f>
        <v>0</v>
      </c>
      <c r="AF2756" s="41">
        <f>SUM(AM2756)</f>
        <v>0</v>
      </c>
      <c r="AG2756" s="122"/>
      <c r="AH2756" s="36">
        <v>0</v>
      </c>
      <c r="AI2756" s="126">
        <v>0</v>
      </c>
      <c r="AJ2756" s="36">
        <v>0</v>
      </c>
      <c r="AK2756" s="121"/>
      <c r="AL2756" s="1">
        <v>0</v>
      </c>
      <c r="AM2756" s="1">
        <v>0</v>
      </c>
      <c r="AN2756" s="1">
        <v>0</v>
      </c>
      <c r="AO2756" s="1">
        <v>0</v>
      </c>
      <c r="AP2756" s="1">
        <v>0</v>
      </c>
      <c r="AQ2756" s="114">
        <v>0</v>
      </c>
      <c r="AR2756" s="1">
        <v>0</v>
      </c>
      <c r="AS2756" s="114">
        <v>0</v>
      </c>
      <c r="AT2756" s="114">
        <v>0</v>
      </c>
      <c r="AU2756" s="114">
        <v>0</v>
      </c>
      <c r="AV2756" s="114">
        <v>0</v>
      </c>
      <c r="AW2756" s="114">
        <v>0</v>
      </c>
      <c r="AX2756" s="114">
        <v>0</v>
      </c>
      <c r="AY2756" s="114">
        <v>60</v>
      </c>
      <c r="AZ2756" s="114">
        <v>0</v>
      </c>
      <c r="BA2756" s="114">
        <v>0</v>
      </c>
      <c r="BB2756" s="114">
        <v>0</v>
      </c>
      <c r="BC2756" s="114">
        <v>0</v>
      </c>
      <c r="BD2756" s="115">
        <v>0</v>
      </c>
      <c r="BE2756" s="114">
        <v>0</v>
      </c>
      <c r="BF2756" s="114">
        <v>0</v>
      </c>
      <c r="BG2756" s="114">
        <v>0</v>
      </c>
      <c r="BH2756" s="114">
        <v>0</v>
      </c>
      <c r="BI2756" s="114">
        <v>0</v>
      </c>
      <c r="BJ2756" s="114">
        <v>0</v>
      </c>
      <c r="BK2756" s="114">
        <v>0</v>
      </c>
      <c r="BL2756" s="114">
        <v>0</v>
      </c>
      <c r="BM2756" s="114">
        <v>0</v>
      </c>
      <c r="BN2756" s="114">
        <v>0</v>
      </c>
      <c r="BO2756" s="114">
        <v>0</v>
      </c>
      <c r="BP2756" s="114">
        <v>0</v>
      </c>
      <c r="BQ2756" s="114">
        <v>0</v>
      </c>
      <c r="BR2756" s="114">
        <v>0</v>
      </c>
      <c r="BS2756" s="114">
        <v>0</v>
      </c>
    </row>
    <row r="2757" spans="1:71" ht="15" x14ac:dyDescent="0.25">
      <c r="A2757" s="1" t="str">
        <f>CONCATENATE(G2757,"-",F2757,"-",H2757)</f>
        <v>999934087-Green-Youth</v>
      </c>
      <c r="B2757" s="1" t="str">
        <f>CONCATENATE(G2757,"-",H2757)</f>
        <v>999934087-Youth</v>
      </c>
      <c r="C2757" s="36" t="s">
        <v>256</v>
      </c>
      <c r="D2757" s="36" t="s">
        <v>132</v>
      </c>
      <c r="E2757" s="36" t="s">
        <v>17</v>
      </c>
      <c r="F2757" s="41" t="s">
        <v>19</v>
      </c>
      <c r="G2757" s="128">
        <v>999934087</v>
      </c>
      <c r="H2757" s="36" t="s">
        <v>208</v>
      </c>
      <c r="I2757" s="34">
        <f>((L2757)-J2757)+T2757</f>
        <v>51</v>
      </c>
      <c r="J2757" s="36"/>
      <c r="K2757" s="35"/>
      <c r="L2757" s="34">
        <f>SUM(N2757,O2757,P2757,Q2757,R2757,M2757)</f>
        <v>0</v>
      </c>
      <c r="M2757" s="34">
        <f>AJ2757</f>
        <v>0</v>
      </c>
      <c r="N2757" s="34">
        <f>SUM(AI2757)</f>
        <v>0</v>
      </c>
      <c r="O2757" s="34">
        <f>0</f>
        <v>0</v>
      </c>
      <c r="P2757" s="34">
        <v>0</v>
      </c>
      <c r="Q2757" s="34">
        <v>0</v>
      </c>
      <c r="R2757" s="34">
        <f>AH2757</f>
        <v>0</v>
      </c>
      <c r="S2757" s="122"/>
      <c r="T2757" s="41">
        <f>SUM(U2757,AA2757)</f>
        <v>51</v>
      </c>
      <c r="U2757" s="41">
        <f>IF(SUM(V2757:Y2757)&gt;=250, 250,SUM(V2757:Y2757))</f>
        <v>51</v>
      </c>
      <c r="V2757" s="41">
        <v>0</v>
      </c>
      <c r="W2757" s="41">
        <v>0</v>
      </c>
      <c r="X2757" s="41">
        <f>SUM(AL2757,AN2757,BO2757,BS2757)</f>
        <v>0</v>
      </c>
      <c r="Y2757" s="41">
        <f>SUM(AO2757:BN2757)</f>
        <v>51</v>
      </c>
      <c r="Z2757" s="41">
        <f>COUNTIF(AO2757:BN2757, "&gt;0")</f>
        <v>1</v>
      </c>
      <c r="AA2757" s="41">
        <f>SUM(AB2757:AF2757)</f>
        <v>0</v>
      </c>
      <c r="AB2757" s="41">
        <f>BP2757+BQ2757</f>
        <v>0</v>
      </c>
      <c r="AC2757" s="41">
        <v>0</v>
      </c>
      <c r="AD2757" s="41">
        <v>0</v>
      </c>
      <c r="AE2757" s="41">
        <f>SUM(BR2757)</f>
        <v>0</v>
      </c>
      <c r="AF2757" s="41">
        <f>SUM(AM2757)</f>
        <v>0</v>
      </c>
      <c r="AG2757" s="122"/>
      <c r="AH2757" s="36">
        <v>0</v>
      </c>
      <c r="AI2757" s="126">
        <v>0</v>
      </c>
      <c r="AJ2757" s="36">
        <v>0</v>
      </c>
      <c r="AK2757" s="121"/>
      <c r="AL2757" s="1">
        <v>0</v>
      </c>
      <c r="AM2757" s="1">
        <v>0</v>
      </c>
      <c r="AN2757" s="1">
        <v>0</v>
      </c>
      <c r="AO2757" s="1">
        <v>0</v>
      </c>
      <c r="AP2757" s="1">
        <v>0</v>
      </c>
      <c r="AQ2757" s="114">
        <v>0</v>
      </c>
      <c r="AR2757" s="1">
        <v>0</v>
      </c>
      <c r="AS2757" s="114">
        <v>0</v>
      </c>
      <c r="AT2757" s="114">
        <v>0</v>
      </c>
      <c r="AU2757" s="114">
        <v>0</v>
      </c>
      <c r="AV2757" s="114">
        <v>0</v>
      </c>
      <c r="AW2757" s="114">
        <v>51</v>
      </c>
      <c r="AX2757" s="114">
        <v>0</v>
      </c>
      <c r="AY2757" s="114">
        <v>0</v>
      </c>
      <c r="AZ2757" s="114">
        <v>0</v>
      </c>
      <c r="BA2757" s="114">
        <v>0</v>
      </c>
      <c r="BB2757" s="114">
        <v>0</v>
      </c>
      <c r="BC2757" s="114">
        <v>0</v>
      </c>
      <c r="BD2757" s="115">
        <v>0</v>
      </c>
      <c r="BE2757" s="114">
        <v>0</v>
      </c>
      <c r="BF2757" s="114">
        <v>0</v>
      </c>
      <c r="BG2757" s="114">
        <v>0</v>
      </c>
      <c r="BH2757" s="114">
        <v>0</v>
      </c>
      <c r="BI2757" s="114">
        <v>0</v>
      </c>
      <c r="BJ2757" s="114">
        <v>0</v>
      </c>
      <c r="BK2757" s="114">
        <v>0</v>
      </c>
      <c r="BL2757" s="114">
        <v>0</v>
      </c>
      <c r="BM2757" s="114">
        <v>0</v>
      </c>
      <c r="BN2757" s="114">
        <v>0</v>
      </c>
      <c r="BO2757" s="114">
        <v>0</v>
      </c>
      <c r="BP2757" s="114">
        <v>0</v>
      </c>
      <c r="BQ2757" s="114">
        <v>0</v>
      </c>
      <c r="BR2757" s="114">
        <v>0</v>
      </c>
      <c r="BS2757" s="114">
        <v>0</v>
      </c>
    </row>
    <row r="2758" spans="1:71" ht="15" x14ac:dyDescent="0.25">
      <c r="A2758" s="1" t="str">
        <f>CONCATENATE(G2758,"-",F2758,"-",H2758)</f>
        <v>999934723-Green-Youth</v>
      </c>
      <c r="B2758" s="1" t="str">
        <f>CONCATENATE(G2758,"-",H2758)</f>
        <v>999934723-Youth</v>
      </c>
      <c r="C2758" s="36" t="s">
        <v>760</v>
      </c>
      <c r="D2758" s="36" t="s">
        <v>2486</v>
      </c>
      <c r="E2758" s="36" t="s">
        <v>17</v>
      </c>
      <c r="F2758" s="41" t="s">
        <v>19</v>
      </c>
      <c r="G2758" s="128">
        <v>999934723</v>
      </c>
      <c r="H2758" s="36" t="s">
        <v>208</v>
      </c>
      <c r="I2758" s="34">
        <f>((L2758)-J2758)+T2758</f>
        <v>51</v>
      </c>
      <c r="J2758" s="36"/>
      <c r="K2758" s="35"/>
      <c r="L2758" s="34">
        <f>SUM(N2758,O2758,P2758,Q2758,R2758,M2758)</f>
        <v>0</v>
      </c>
      <c r="M2758" s="34">
        <f>AJ2758</f>
        <v>0</v>
      </c>
      <c r="N2758" s="34">
        <f>SUM(AI2758)</f>
        <v>0</v>
      </c>
      <c r="O2758" s="34">
        <f>0</f>
        <v>0</v>
      </c>
      <c r="P2758" s="34">
        <v>0</v>
      </c>
      <c r="Q2758" s="34">
        <v>0</v>
      </c>
      <c r="R2758" s="34">
        <f>AH2758</f>
        <v>0</v>
      </c>
      <c r="S2758" s="122"/>
      <c r="T2758" s="41">
        <f>SUM(U2758,AA2758)</f>
        <v>51</v>
      </c>
      <c r="U2758" s="41">
        <f>IF(SUM(V2758:Y2758)&gt;=250, 250,SUM(V2758:Y2758))</f>
        <v>51</v>
      </c>
      <c r="V2758" s="41">
        <v>0</v>
      </c>
      <c r="W2758" s="41">
        <v>0</v>
      </c>
      <c r="X2758" s="41">
        <f>SUM(AL2758,AN2758,BO2758,BS2758)</f>
        <v>0</v>
      </c>
      <c r="Y2758" s="41">
        <f>SUM(AO2758:BN2758)</f>
        <v>51</v>
      </c>
      <c r="Z2758" s="41">
        <f>COUNTIF(AO2758:BN2758, "&gt;0")</f>
        <v>1</v>
      </c>
      <c r="AA2758" s="41">
        <f>SUM(AB2758:AF2758)</f>
        <v>0</v>
      </c>
      <c r="AB2758" s="41">
        <f>BP2758+BQ2758</f>
        <v>0</v>
      </c>
      <c r="AC2758" s="41">
        <v>0</v>
      </c>
      <c r="AD2758" s="41">
        <v>0</v>
      </c>
      <c r="AE2758" s="41">
        <f>SUM(BR2758)</f>
        <v>0</v>
      </c>
      <c r="AF2758" s="41">
        <f>SUM(AM2758)</f>
        <v>0</v>
      </c>
      <c r="AG2758" s="122"/>
      <c r="AH2758" s="36">
        <v>0</v>
      </c>
      <c r="AI2758" s="126">
        <v>0</v>
      </c>
      <c r="AJ2758" s="36">
        <v>0</v>
      </c>
      <c r="AK2758" s="121"/>
      <c r="AL2758" s="1">
        <v>0</v>
      </c>
      <c r="AM2758" s="1">
        <v>0</v>
      </c>
      <c r="AN2758" s="1">
        <v>0</v>
      </c>
      <c r="AO2758" s="1">
        <v>0</v>
      </c>
      <c r="AP2758" s="1">
        <v>0</v>
      </c>
      <c r="AQ2758" s="114">
        <v>0</v>
      </c>
      <c r="AR2758" s="1">
        <v>0</v>
      </c>
      <c r="AS2758" s="114">
        <v>0</v>
      </c>
      <c r="AT2758" s="114">
        <v>0</v>
      </c>
      <c r="AU2758" s="114">
        <v>0</v>
      </c>
      <c r="AV2758" s="114">
        <v>0</v>
      </c>
      <c r="AW2758" s="114">
        <v>51</v>
      </c>
      <c r="AX2758" s="114">
        <v>0</v>
      </c>
      <c r="AY2758" s="114">
        <v>0</v>
      </c>
      <c r="AZ2758" s="114">
        <v>0</v>
      </c>
      <c r="BA2758" s="114">
        <v>0</v>
      </c>
      <c r="BB2758" s="114">
        <v>0</v>
      </c>
      <c r="BC2758" s="114">
        <v>0</v>
      </c>
      <c r="BD2758" s="115">
        <v>0</v>
      </c>
      <c r="BE2758" s="114">
        <v>0</v>
      </c>
      <c r="BF2758" s="114">
        <v>0</v>
      </c>
      <c r="BG2758" s="114">
        <v>0</v>
      </c>
      <c r="BH2758" s="114">
        <v>0</v>
      </c>
      <c r="BI2758" s="114">
        <v>0</v>
      </c>
      <c r="BJ2758" s="114">
        <v>0</v>
      </c>
      <c r="BK2758" s="114">
        <v>0</v>
      </c>
      <c r="BL2758" s="114">
        <v>0</v>
      </c>
      <c r="BM2758" s="114">
        <v>0</v>
      </c>
      <c r="BN2758" s="114">
        <v>0</v>
      </c>
      <c r="BO2758" s="114">
        <v>0</v>
      </c>
      <c r="BP2758" s="114">
        <v>0</v>
      </c>
      <c r="BQ2758" s="114">
        <v>0</v>
      </c>
      <c r="BR2758" s="114">
        <v>0</v>
      </c>
      <c r="BS2758" s="114">
        <v>0</v>
      </c>
    </row>
    <row r="2759" spans="1:71" ht="15" x14ac:dyDescent="0.25">
      <c r="A2759" s="1" t="str">
        <f>CONCATENATE(G2759,"-",F2759,"-",H2759)</f>
        <v>999935081-Green-Youth</v>
      </c>
      <c r="B2759" s="1" t="str">
        <f>CONCATENATE(G2759,"-",H2759)</f>
        <v>999935081-Youth</v>
      </c>
      <c r="C2759" s="36" t="s">
        <v>2484</v>
      </c>
      <c r="D2759" s="36" t="s">
        <v>2485</v>
      </c>
      <c r="E2759" s="36" t="s">
        <v>17</v>
      </c>
      <c r="F2759" s="41" t="s">
        <v>19</v>
      </c>
      <c r="G2759" s="128">
        <v>999935081</v>
      </c>
      <c r="H2759" s="36" t="s">
        <v>208</v>
      </c>
      <c r="I2759" s="34">
        <f>((L2759)-J2759)+T2759</f>
        <v>51</v>
      </c>
      <c r="J2759" s="36"/>
      <c r="K2759" s="35"/>
      <c r="L2759" s="34">
        <f>SUM(N2759,O2759,P2759,Q2759,R2759,M2759)</f>
        <v>0</v>
      </c>
      <c r="M2759" s="34">
        <f>AJ2759</f>
        <v>0</v>
      </c>
      <c r="N2759" s="34">
        <f>SUM(AI2759)</f>
        <v>0</v>
      </c>
      <c r="O2759" s="34">
        <f>0</f>
        <v>0</v>
      </c>
      <c r="P2759" s="34">
        <v>0</v>
      </c>
      <c r="Q2759" s="34">
        <v>0</v>
      </c>
      <c r="R2759" s="34">
        <f>AH2759</f>
        <v>0</v>
      </c>
      <c r="S2759" s="122"/>
      <c r="T2759" s="41">
        <f>SUM(U2759,AA2759)</f>
        <v>51</v>
      </c>
      <c r="U2759" s="41">
        <f>IF(SUM(V2759:Y2759)&gt;=250, 250,SUM(V2759:Y2759))</f>
        <v>51</v>
      </c>
      <c r="V2759" s="41">
        <v>0</v>
      </c>
      <c r="W2759" s="41">
        <v>0</v>
      </c>
      <c r="X2759" s="41">
        <f>SUM(AL2759,AN2759,BO2759,BS2759)</f>
        <v>0</v>
      </c>
      <c r="Y2759" s="41">
        <f>SUM(AO2759:BN2759)</f>
        <v>51</v>
      </c>
      <c r="Z2759" s="41">
        <f>COUNTIF(AO2759:BN2759, "&gt;0")</f>
        <v>1</v>
      </c>
      <c r="AA2759" s="41">
        <f>SUM(AB2759:AF2759)</f>
        <v>0</v>
      </c>
      <c r="AB2759" s="41">
        <f>BP2759+BQ2759</f>
        <v>0</v>
      </c>
      <c r="AC2759" s="41">
        <v>0</v>
      </c>
      <c r="AD2759" s="41">
        <v>0</v>
      </c>
      <c r="AE2759" s="41">
        <f>SUM(BR2759)</f>
        <v>0</v>
      </c>
      <c r="AF2759" s="41">
        <f>SUM(AM2759)</f>
        <v>0</v>
      </c>
      <c r="AG2759" s="122"/>
      <c r="AH2759" s="36">
        <v>0</v>
      </c>
      <c r="AI2759" s="126">
        <v>0</v>
      </c>
      <c r="AJ2759" s="36">
        <v>0</v>
      </c>
      <c r="AK2759" s="121"/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14">
        <v>0</v>
      </c>
      <c r="AR2759" s="1">
        <v>0</v>
      </c>
      <c r="AS2759" s="114">
        <v>0</v>
      </c>
      <c r="AT2759" s="114">
        <v>0</v>
      </c>
      <c r="AU2759" s="114">
        <v>0</v>
      </c>
      <c r="AV2759" s="114">
        <v>0</v>
      </c>
      <c r="AW2759" s="114">
        <v>51</v>
      </c>
      <c r="AX2759" s="114">
        <v>0</v>
      </c>
      <c r="AY2759" s="114">
        <v>0</v>
      </c>
      <c r="AZ2759" s="114">
        <v>0</v>
      </c>
      <c r="BA2759" s="114">
        <v>0</v>
      </c>
      <c r="BB2759" s="114">
        <v>0</v>
      </c>
      <c r="BC2759" s="114">
        <v>0</v>
      </c>
      <c r="BD2759" s="115">
        <v>0</v>
      </c>
      <c r="BE2759" s="114">
        <v>0</v>
      </c>
      <c r="BF2759" s="114">
        <v>0</v>
      </c>
      <c r="BG2759" s="114">
        <v>0</v>
      </c>
      <c r="BH2759" s="114">
        <v>0</v>
      </c>
      <c r="BI2759" s="114">
        <v>0</v>
      </c>
      <c r="BJ2759" s="114">
        <v>0</v>
      </c>
      <c r="BK2759" s="114">
        <v>0</v>
      </c>
      <c r="BL2759" s="114">
        <v>0</v>
      </c>
      <c r="BM2759" s="114">
        <v>0</v>
      </c>
      <c r="BN2759" s="114">
        <v>0</v>
      </c>
      <c r="BO2759" s="114">
        <v>0</v>
      </c>
      <c r="BP2759" s="114">
        <v>0</v>
      </c>
      <c r="BQ2759" s="114">
        <v>0</v>
      </c>
      <c r="BR2759" s="114">
        <v>0</v>
      </c>
      <c r="BS2759" s="114">
        <v>0</v>
      </c>
    </row>
    <row r="2760" spans="1:71" ht="15" x14ac:dyDescent="0.25">
      <c r="A2760" s="1" t="str">
        <f>CONCATENATE(G2760,"-",F2760,"-",H2760)</f>
        <v>999930851-Green-Youth</v>
      </c>
      <c r="B2760" s="1" t="str">
        <f>CONCATENATE(G2760,"-",H2760)</f>
        <v>999930851-Youth</v>
      </c>
      <c r="C2760" s="36" t="s">
        <v>1340</v>
      </c>
      <c r="D2760" s="36" t="s">
        <v>1341</v>
      </c>
      <c r="E2760" s="36" t="s">
        <v>17</v>
      </c>
      <c r="F2760" s="41" t="s">
        <v>19</v>
      </c>
      <c r="G2760" s="127">
        <v>999930851</v>
      </c>
      <c r="H2760" s="36" t="s">
        <v>208</v>
      </c>
      <c r="I2760" s="34">
        <f>((L2760)-J2760)+T2760</f>
        <v>50</v>
      </c>
      <c r="J2760" s="34">
        <f>L2760/2</f>
        <v>50</v>
      </c>
      <c r="K2760" s="37"/>
      <c r="L2760" s="34">
        <f>SUM(N2760,O2760,P2760,Q2760,R2760,M2760)</f>
        <v>100</v>
      </c>
      <c r="M2760" s="34">
        <f>AJ2760</f>
        <v>0</v>
      </c>
      <c r="N2760" s="34">
        <f>SUM(AI2760)</f>
        <v>0</v>
      </c>
      <c r="O2760" s="34">
        <f>0</f>
        <v>0</v>
      </c>
      <c r="P2760" s="34">
        <v>0</v>
      </c>
      <c r="Q2760" s="34">
        <v>0</v>
      </c>
      <c r="R2760" s="34">
        <f>AH2760</f>
        <v>100</v>
      </c>
      <c r="S2760" s="122"/>
      <c r="T2760" s="41">
        <f>SUM(U2760,AA2760)</f>
        <v>0</v>
      </c>
      <c r="U2760" s="41">
        <f>IF(SUM(V2760:Y2760)&gt;=250, 250,SUM(V2760:Y2760))</f>
        <v>0</v>
      </c>
      <c r="V2760" s="41">
        <v>0</v>
      </c>
      <c r="W2760" s="41">
        <v>0</v>
      </c>
      <c r="X2760" s="41">
        <f>SUM(AL2760,AN2760,BO2760,BS2760)</f>
        <v>0</v>
      </c>
      <c r="Y2760" s="41">
        <f>SUM(AO2760:BN2760)</f>
        <v>0</v>
      </c>
      <c r="Z2760" s="41">
        <f>COUNTIF(AO2760:BN2760, "&gt;0")</f>
        <v>0</v>
      </c>
      <c r="AA2760" s="41">
        <f>SUM(AB2760:AF2760)</f>
        <v>0</v>
      </c>
      <c r="AB2760" s="41">
        <f>BP2760+BQ2760</f>
        <v>0</v>
      </c>
      <c r="AC2760" s="41">
        <v>0</v>
      </c>
      <c r="AD2760" s="41">
        <v>0</v>
      </c>
      <c r="AE2760" s="41">
        <f>SUM(BR2760)</f>
        <v>0</v>
      </c>
      <c r="AF2760" s="41">
        <f>SUM(AM2760)</f>
        <v>0</v>
      </c>
      <c r="AG2760" s="122"/>
      <c r="AH2760" s="36">
        <v>100</v>
      </c>
      <c r="AI2760" s="126">
        <v>0</v>
      </c>
      <c r="AJ2760" s="36">
        <v>0</v>
      </c>
      <c r="AK2760" s="121"/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14">
        <v>0</v>
      </c>
      <c r="AR2760" s="1">
        <v>0</v>
      </c>
      <c r="AS2760" s="114">
        <v>0</v>
      </c>
      <c r="AT2760" s="114">
        <v>0</v>
      </c>
      <c r="AU2760" s="114">
        <v>0</v>
      </c>
      <c r="AV2760" s="114">
        <v>0</v>
      </c>
      <c r="AW2760" s="114">
        <v>0</v>
      </c>
      <c r="AX2760" s="114">
        <v>0</v>
      </c>
      <c r="AY2760" s="114">
        <v>0</v>
      </c>
      <c r="AZ2760" s="114">
        <v>0</v>
      </c>
      <c r="BA2760" s="114">
        <v>0</v>
      </c>
      <c r="BB2760" s="114">
        <v>0</v>
      </c>
      <c r="BC2760" s="114">
        <v>0</v>
      </c>
      <c r="BD2760" s="115">
        <v>0</v>
      </c>
      <c r="BE2760" s="114">
        <v>0</v>
      </c>
      <c r="BF2760" s="114">
        <v>0</v>
      </c>
      <c r="BG2760" s="114">
        <v>0</v>
      </c>
      <c r="BH2760" s="114">
        <v>0</v>
      </c>
      <c r="BI2760" s="114">
        <v>0</v>
      </c>
      <c r="BJ2760" s="114">
        <v>0</v>
      </c>
      <c r="BK2760" s="114">
        <v>0</v>
      </c>
      <c r="BL2760" s="114">
        <v>0</v>
      </c>
      <c r="BM2760" s="114">
        <v>0</v>
      </c>
      <c r="BN2760" s="114">
        <v>0</v>
      </c>
      <c r="BO2760" s="114">
        <v>0</v>
      </c>
      <c r="BP2760" s="114">
        <v>0</v>
      </c>
      <c r="BQ2760" s="114">
        <v>0</v>
      </c>
      <c r="BR2760" s="114">
        <v>0</v>
      </c>
      <c r="BS2760" s="114">
        <v>0</v>
      </c>
    </row>
    <row r="2761" spans="1:71" ht="15" x14ac:dyDescent="0.25">
      <c r="A2761" s="1" t="str">
        <f>CONCATENATE(G2761,"-",F2761,"-",H2761)</f>
        <v>999933519-Green-Youth</v>
      </c>
      <c r="B2761" s="1" t="str">
        <f>CONCATENATE(G2761,"-",H2761)</f>
        <v>999933519-Youth</v>
      </c>
      <c r="C2761" s="36" t="s">
        <v>1425</v>
      </c>
      <c r="D2761" s="36" t="s">
        <v>1824</v>
      </c>
      <c r="E2761" s="36" t="s">
        <v>17</v>
      </c>
      <c r="F2761" s="41" t="s">
        <v>19</v>
      </c>
      <c r="G2761" s="128">
        <v>999933519</v>
      </c>
      <c r="H2761" s="36" t="s">
        <v>208</v>
      </c>
      <c r="I2761" s="34">
        <f>((L2761)-J2761)+T2761</f>
        <v>50</v>
      </c>
      <c r="J2761" s="34">
        <f>L2761/2</f>
        <v>0</v>
      </c>
      <c r="K2761" s="37"/>
      <c r="L2761" s="34">
        <f>SUM(N2761,O2761,P2761,Q2761,R2761,M2761)</f>
        <v>0</v>
      </c>
      <c r="M2761" s="34">
        <f>AJ2761</f>
        <v>0</v>
      </c>
      <c r="N2761" s="34">
        <f>SUM(AI2761)</f>
        <v>0</v>
      </c>
      <c r="O2761" s="34">
        <f>0</f>
        <v>0</v>
      </c>
      <c r="P2761" s="34">
        <v>0</v>
      </c>
      <c r="Q2761" s="34">
        <v>0</v>
      </c>
      <c r="R2761" s="34">
        <f>AH2761</f>
        <v>0</v>
      </c>
      <c r="S2761" s="122"/>
      <c r="T2761" s="41">
        <f>SUM(U2761,AA2761)</f>
        <v>50</v>
      </c>
      <c r="U2761" s="41">
        <f>IF(SUM(V2761:Y2761)&gt;=250, 250,SUM(V2761:Y2761))</f>
        <v>50</v>
      </c>
      <c r="V2761" s="41">
        <v>0</v>
      </c>
      <c r="W2761" s="41">
        <v>0</v>
      </c>
      <c r="X2761" s="41">
        <f>SUM(AL2761,AN2761,BO2761,BS2761)</f>
        <v>50</v>
      </c>
      <c r="Y2761" s="41">
        <f>SUM(AO2761:BN2761)</f>
        <v>0</v>
      </c>
      <c r="Z2761" s="41">
        <f>COUNTIF(AO2761:BN2761, "&gt;0")</f>
        <v>0</v>
      </c>
      <c r="AA2761" s="41">
        <f>SUM(AB2761:AF2761)</f>
        <v>0</v>
      </c>
      <c r="AB2761" s="41">
        <f>BP2761+BQ2761</f>
        <v>0</v>
      </c>
      <c r="AC2761" s="41">
        <v>0</v>
      </c>
      <c r="AD2761" s="41">
        <v>0</v>
      </c>
      <c r="AE2761" s="41">
        <f>SUM(BR2761)</f>
        <v>0</v>
      </c>
      <c r="AF2761" s="41">
        <f>SUM(AM2761)</f>
        <v>0</v>
      </c>
      <c r="AG2761" s="122"/>
      <c r="AH2761" s="36">
        <v>0</v>
      </c>
      <c r="AI2761" s="126">
        <v>0</v>
      </c>
      <c r="AJ2761" s="36">
        <v>0</v>
      </c>
      <c r="AK2761" s="121"/>
      <c r="AL2761" s="1">
        <v>50</v>
      </c>
      <c r="AM2761" s="1">
        <v>0</v>
      </c>
      <c r="AN2761" s="1">
        <v>0</v>
      </c>
      <c r="AO2761" s="1">
        <v>0</v>
      </c>
      <c r="AP2761" s="1">
        <v>0</v>
      </c>
      <c r="AQ2761" s="114">
        <v>0</v>
      </c>
      <c r="AR2761" s="1">
        <v>0</v>
      </c>
      <c r="AS2761" s="114">
        <v>0</v>
      </c>
      <c r="AT2761" s="114">
        <v>0</v>
      </c>
      <c r="AU2761" s="114">
        <v>0</v>
      </c>
      <c r="AV2761" s="114">
        <v>0</v>
      </c>
      <c r="AW2761" s="114">
        <v>0</v>
      </c>
      <c r="AX2761" s="114">
        <v>0</v>
      </c>
      <c r="AY2761" s="114">
        <v>0</v>
      </c>
      <c r="AZ2761" s="114">
        <v>0</v>
      </c>
      <c r="BA2761" s="114">
        <v>0</v>
      </c>
      <c r="BB2761" s="114">
        <v>0</v>
      </c>
      <c r="BC2761" s="114">
        <v>0</v>
      </c>
      <c r="BD2761" s="115">
        <v>0</v>
      </c>
      <c r="BE2761" s="114">
        <v>0</v>
      </c>
      <c r="BF2761" s="114">
        <v>0</v>
      </c>
      <c r="BG2761" s="114">
        <v>0</v>
      </c>
      <c r="BH2761" s="114">
        <v>0</v>
      </c>
      <c r="BI2761" s="114">
        <v>0</v>
      </c>
      <c r="BJ2761" s="114">
        <v>0</v>
      </c>
      <c r="BK2761" s="114">
        <v>0</v>
      </c>
      <c r="BL2761" s="114">
        <v>0</v>
      </c>
      <c r="BM2761" s="114">
        <v>0</v>
      </c>
      <c r="BN2761" s="114">
        <v>0</v>
      </c>
      <c r="BO2761" s="114">
        <v>0</v>
      </c>
      <c r="BP2761" s="114">
        <v>0</v>
      </c>
      <c r="BQ2761" s="114">
        <v>0</v>
      </c>
      <c r="BR2761" s="114">
        <v>0</v>
      </c>
      <c r="BS2761" s="114">
        <v>0</v>
      </c>
    </row>
    <row r="2762" spans="1:71" ht="15" x14ac:dyDescent="0.25">
      <c r="A2762" s="1" t="str">
        <f>CONCATENATE(G2762,"-",F2762,"-",H2762)</f>
        <v>999934123-Green-Youth</v>
      </c>
      <c r="B2762" s="1" t="str">
        <f>CONCATENATE(G2762,"-",H2762)</f>
        <v>999934123-Youth</v>
      </c>
      <c r="C2762" s="36" t="s">
        <v>399</v>
      </c>
      <c r="D2762" s="36" t="s">
        <v>52</v>
      </c>
      <c r="E2762" s="36" t="s">
        <v>17</v>
      </c>
      <c r="F2762" s="41" t="s">
        <v>19</v>
      </c>
      <c r="G2762" s="128">
        <v>999934123</v>
      </c>
      <c r="H2762" s="36" t="s">
        <v>208</v>
      </c>
      <c r="I2762" s="34">
        <f>((L2762)-J2762)+T2762</f>
        <v>50</v>
      </c>
      <c r="J2762" s="34">
        <f>L2762/2</f>
        <v>0</v>
      </c>
      <c r="K2762" s="37"/>
      <c r="L2762" s="34">
        <f>SUM(N2762,O2762,P2762,Q2762,R2762,M2762)</f>
        <v>0</v>
      </c>
      <c r="M2762" s="34">
        <f>AJ2762</f>
        <v>0</v>
      </c>
      <c r="N2762" s="34">
        <f>SUM(AI2762)</f>
        <v>0</v>
      </c>
      <c r="O2762" s="34">
        <f>0</f>
        <v>0</v>
      </c>
      <c r="P2762" s="34">
        <v>0</v>
      </c>
      <c r="Q2762" s="34">
        <v>0</v>
      </c>
      <c r="R2762" s="34">
        <f>AH2762</f>
        <v>0</v>
      </c>
      <c r="S2762" s="122"/>
      <c r="T2762" s="41">
        <f>SUM(U2762,AA2762)</f>
        <v>50</v>
      </c>
      <c r="U2762" s="41">
        <f>IF(SUM(V2762:Y2762)&gt;=250, 250,SUM(V2762:Y2762))</f>
        <v>50</v>
      </c>
      <c r="V2762" s="41">
        <v>0</v>
      </c>
      <c r="W2762" s="41">
        <v>0</v>
      </c>
      <c r="X2762" s="41">
        <f>SUM(AL2762,AN2762,BO2762,BS2762)</f>
        <v>50</v>
      </c>
      <c r="Y2762" s="41">
        <f>SUM(AO2762:BN2762)</f>
        <v>0</v>
      </c>
      <c r="Z2762" s="41">
        <f>COUNTIF(AO2762:BN2762, "&gt;0")</f>
        <v>0</v>
      </c>
      <c r="AA2762" s="41">
        <f>SUM(AB2762:AF2762)</f>
        <v>0</v>
      </c>
      <c r="AB2762" s="41">
        <f>BP2762+BQ2762</f>
        <v>0</v>
      </c>
      <c r="AC2762" s="41">
        <v>0</v>
      </c>
      <c r="AD2762" s="41">
        <v>0</v>
      </c>
      <c r="AE2762" s="41">
        <f>SUM(BR2762)</f>
        <v>0</v>
      </c>
      <c r="AF2762" s="41">
        <f>SUM(AM2762)</f>
        <v>0</v>
      </c>
      <c r="AG2762" s="122"/>
      <c r="AH2762" s="36">
        <v>0</v>
      </c>
      <c r="AI2762" s="126">
        <v>0</v>
      </c>
      <c r="AJ2762" s="36">
        <v>0</v>
      </c>
      <c r="AK2762" s="37"/>
      <c r="AL2762" s="1">
        <v>0</v>
      </c>
      <c r="AM2762" s="1">
        <v>0</v>
      </c>
      <c r="AN2762" s="1">
        <v>50</v>
      </c>
      <c r="AO2762" s="1">
        <v>0</v>
      </c>
      <c r="AP2762" s="1">
        <v>0</v>
      </c>
      <c r="AQ2762" s="114">
        <v>0</v>
      </c>
      <c r="AR2762" s="1">
        <v>0</v>
      </c>
      <c r="AS2762" s="114">
        <v>0</v>
      </c>
      <c r="AT2762" s="114">
        <v>0</v>
      </c>
      <c r="AU2762" s="114">
        <v>0</v>
      </c>
      <c r="AV2762" s="114">
        <v>0</v>
      </c>
      <c r="AW2762" s="114">
        <v>0</v>
      </c>
      <c r="AX2762" s="114">
        <v>0</v>
      </c>
      <c r="AY2762" s="114">
        <v>0</v>
      </c>
      <c r="AZ2762" s="114">
        <v>0</v>
      </c>
      <c r="BA2762" s="114">
        <v>0</v>
      </c>
      <c r="BB2762" s="114">
        <v>0</v>
      </c>
      <c r="BC2762" s="114">
        <v>0</v>
      </c>
      <c r="BD2762" s="115">
        <v>0</v>
      </c>
      <c r="BE2762" s="114">
        <v>0</v>
      </c>
      <c r="BF2762" s="114">
        <v>0</v>
      </c>
      <c r="BG2762" s="114">
        <v>0</v>
      </c>
      <c r="BH2762" s="114">
        <v>0</v>
      </c>
      <c r="BI2762" s="114">
        <v>0</v>
      </c>
      <c r="BJ2762" s="114">
        <v>0</v>
      </c>
      <c r="BK2762" s="114">
        <v>0</v>
      </c>
      <c r="BL2762" s="114">
        <v>0</v>
      </c>
      <c r="BM2762" s="114">
        <v>0</v>
      </c>
      <c r="BN2762" s="114">
        <v>0</v>
      </c>
      <c r="BO2762" s="114">
        <v>0</v>
      </c>
      <c r="BP2762" s="114">
        <v>0</v>
      </c>
      <c r="BQ2762" s="114">
        <v>0</v>
      </c>
      <c r="BR2762" s="114">
        <v>0</v>
      </c>
      <c r="BS2762" s="114">
        <v>0</v>
      </c>
    </row>
    <row r="2763" spans="1:71" ht="15" x14ac:dyDescent="0.25">
      <c r="A2763" s="1" t="str">
        <f>CONCATENATE(G2763,"-",F2763,"-",H2763)</f>
        <v>999927569-Green-Youth</v>
      </c>
      <c r="B2763" s="1" t="str">
        <f>CONCATENATE(G2763,"-",H2763)</f>
        <v>999927569-Youth</v>
      </c>
      <c r="C2763" s="149" t="s">
        <v>1131</v>
      </c>
      <c r="D2763" s="149" t="s">
        <v>216</v>
      </c>
      <c r="E2763" s="149" t="s">
        <v>17</v>
      </c>
      <c r="F2763" s="149" t="s">
        <v>19</v>
      </c>
      <c r="G2763" s="149">
        <v>999927569</v>
      </c>
      <c r="H2763" s="149" t="s">
        <v>208</v>
      </c>
      <c r="I2763" s="34">
        <f>((L2763)-J2763)+T2763</f>
        <v>45</v>
      </c>
      <c r="J2763" s="36"/>
      <c r="K2763" s="35"/>
      <c r="L2763" s="34">
        <f>SUM(N2763,O2763,P2763,Q2763,R2763,M2763)</f>
        <v>0</v>
      </c>
      <c r="M2763" s="34">
        <f>AJ2763</f>
        <v>0</v>
      </c>
      <c r="N2763" s="34">
        <f>SUM(AI2763)</f>
        <v>0</v>
      </c>
      <c r="O2763" s="34">
        <f>0</f>
        <v>0</v>
      </c>
      <c r="P2763" s="34">
        <v>0</v>
      </c>
      <c r="Q2763" s="34">
        <v>0</v>
      </c>
      <c r="R2763" s="34">
        <f>AH2763</f>
        <v>0</v>
      </c>
      <c r="S2763" s="122"/>
      <c r="T2763" s="41">
        <f>SUM(U2763,AA2763)</f>
        <v>45</v>
      </c>
      <c r="U2763" s="41">
        <f>IF(SUM(V2763:Y2763)&gt;=250, 250,SUM(V2763:Y2763))</f>
        <v>45</v>
      </c>
      <c r="V2763" s="41">
        <v>0</v>
      </c>
      <c r="W2763" s="41">
        <v>0</v>
      </c>
      <c r="X2763" s="41">
        <f>SUM(AL2763,AN2763,BO2763,BS2763)</f>
        <v>0</v>
      </c>
      <c r="Y2763" s="41">
        <f>SUM(AO2763:BN2763)</f>
        <v>45</v>
      </c>
      <c r="Z2763" s="41">
        <f>COUNTIF(AO2763:BN2763, "&gt;0")</f>
        <v>1</v>
      </c>
      <c r="AA2763" s="41">
        <f>SUM(AB2763:AF2763)</f>
        <v>0</v>
      </c>
      <c r="AB2763" s="41">
        <f>BP2763+BQ2763</f>
        <v>0</v>
      </c>
      <c r="AC2763" s="41">
        <v>0</v>
      </c>
      <c r="AD2763" s="41">
        <v>0</v>
      </c>
      <c r="AE2763" s="41">
        <f>SUM(BR2763)</f>
        <v>0</v>
      </c>
      <c r="AF2763" s="41">
        <f>SUM(AM2763)</f>
        <v>0</v>
      </c>
      <c r="AG2763" s="122"/>
      <c r="AH2763" s="36">
        <v>0</v>
      </c>
      <c r="AI2763" s="126">
        <v>0</v>
      </c>
      <c r="AJ2763" s="36">
        <v>0</v>
      </c>
      <c r="AK2763" s="121"/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14">
        <v>0</v>
      </c>
      <c r="AR2763" s="1">
        <v>0</v>
      </c>
      <c r="AS2763" s="114">
        <v>0</v>
      </c>
      <c r="AT2763" s="114">
        <v>0</v>
      </c>
      <c r="AU2763" s="114">
        <v>0</v>
      </c>
      <c r="AV2763" s="114">
        <v>0</v>
      </c>
      <c r="AW2763" s="114">
        <v>0</v>
      </c>
      <c r="AX2763" s="114">
        <v>0</v>
      </c>
      <c r="AY2763" s="114">
        <v>0</v>
      </c>
      <c r="AZ2763" s="114">
        <v>0</v>
      </c>
      <c r="BA2763" s="114">
        <v>0</v>
      </c>
      <c r="BB2763" s="114">
        <v>0</v>
      </c>
      <c r="BC2763" s="114">
        <v>45</v>
      </c>
      <c r="BD2763" s="115">
        <v>0</v>
      </c>
      <c r="BE2763" s="114">
        <v>0</v>
      </c>
      <c r="BF2763" s="114">
        <v>0</v>
      </c>
      <c r="BG2763" s="114">
        <v>0</v>
      </c>
      <c r="BH2763" s="114">
        <v>0</v>
      </c>
      <c r="BI2763" s="114">
        <v>0</v>
      </c>
      <c r="BJ2763" s="114">
        <v>0</v>
      </c>
      <c r="BK2763" s="114">
        <v>0</v>
      </c>
      <c r="BL2763" s="114">
        <v>0</v>
      </c>
      <c r="BM2763" s="114">
        <v>0</v>
      </c>
      <c r="BN2763" s="114">
        <v>0</v>
      </c>
      <c r="BO2763" s="114">
        <v>0</v>
      </c>
      <c r="BP2763" s="114">
        <v>0</v>
      </c>
      <c r="BQ2763" s="114">
        <v>0</v>
      </c>
      <c r="BR2763" s="114">
        <v>0</v>
      </c>
      <c r="BS2763" s="114">
        <v>0</v>
      </c>
    </row>
    <row r="2764" spans="1:71" ht="15" x14ac:dyDescent="0.25">
      <c r="A2764" s="1" t="str">
        <f>CONCATENATE(G2764,"-",F2764,"-",H2764)</f>
        <v>999927588-Green-Youth</v>
      </c>
      <c r="B2764" s="1" t="str">
        <f>CONCATENATE(G2764,"-",H2764)</f>
        <v>999927588-Youth</v>
      </c>
      <c r="C2764" s="36" t="s">
        <v>3403</v>
      </c>
      <c r="D2764" s="36" t="s">
        <v>3404</v>
      </c>
      <c r="E2764" s="36" t="s">
        <v>17</v>
      </c>
      <c r="F2764" s="36" t="s">
        <v>19</v>
      </c>
      <c r="G2764" s="36">
        <v>999927588</v>
      </c>
      <c r="H2764" s="131" t="s">
        <v>208</v>
      </c>
      <c r="I2764" s="34">
        <f>((L2764)-J2764)+T2764</f>
        <v>45</v>
      </c>
      <c r="J2764" s="36"/>
      <c r="K2764" s="35"/>
      <c r="L2764" s="34">
        <f>SUM(N2764,O2764,P2764,Q2764,R2764,M2764)</f>
        <v>0</v>
      </c>
      <c r="M2764" s="34">
        <f>AJ2764</f>
        <v>0</v>
      </c>
      <c r="N2764" s="34">
        <f>SUM(AI2764)</f>
        <v>0</v>
      </c>
      <c r="O2764" s="34">
        <f>0</f>
        <v>0</v>
      </c>
      <c r="P2764" s="34">
        <v>0</v>
      </c>
      <c r="Q2764" s="34">
        <v>0</v>
      </c>
      <c r="R2764" s="34">
        <f>AH2764</f>
        <v>0</v>
      </c>
      <c r="S2764" s="122"/>
      <c r="T2764" s="41">
        <f>SUM(U2764,AA2764)</f>
        <v>45</v>
      </c>
      <c r="U2764" s="41">
        <f>IF(SUM(V2764:Y2764)&gt;=250, 250,SUM(V2764:Y2764))</f>
        <v>45</v>
      </c>
      <c r="V2764" s="41">
        <v>0</v>
      </c>
      <c r="W2764" s="41">
        <v>0</v>
      </c>
      <c r="X2764" s="41">
        <f>SUM(AL2764,AN2764,BO2764,BS2764)</f>
        <v>0</v>
      </c>
      <c r="Y2764" s="41">
        <f>SUM(AO2764:BN2764)</f>
        <v>45</v>
      </c>
      <c r="Z2764" s="41">
        <f>COUNTIF(AO2764:BN2764, "&gt;0")</f>
        <v>1</v>
      </c>
      <c r="AA2764" s="41">
        <f>SUM(AB2764:AF2764)</f>
        <v>0</v>
      </c>
      <c r="AB2764" s="41">
        <f>BP2764+BQ2764</f>
        <v>0</v>
      </c>
      <c r="AC2764" s="41">
        <v>0</v>
      </c>
      <c r="AD2764" s="41">
        <v>0</v>
      </c>
      <c r="AE2764" s="41">
        <f>SUM(BR2764)</f>
        <v>0</v>
      </c>
      <c r="AF2764" s="41">
        <f>SUM(AM2764)</f>
        <v>0</v>
      </c>
      <c r="AG2764" s="122"/>
      <c r="AH2764" s="36">
        <v>0</v>
      </c>
      <c r="AI2764" s="126">
        <v>0</v>
      </c>
      <c r="AJ2764" s="36">
        <v>0</v>
      </c>
      <c r="AK2764" s="121"/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14">
        <v>0</v>
      </c>
      <c r="AR2764" s="1">
        <v>0</v>
      </c>
      <c r="AS2764" s="114">
        <v>0</v>
      </c>
      <c r="AT2764" s="114">
        <v>0</v>
      </c>
      <c r="AU2764" s="114">
        <v>0</v>
      </c>
      <c r="AV2764" s="114">
        <v>45</v>
      </c>
      <c r="AW2764" s="114">
        <v>0</v>
      </c>
      <c r="AX2764" s="114">
        <v>0</v>
      </c>
      <c r="AY2764" s="114">
        <v>0</v>
      </c>
      <c r="AZ2764" s="114">
        <v>0</v>
      </c>
      <c r="BA2764" s="114">
        <v>0</v>
      </c>
      <c r="BB2764" s="114">
        <v>0</v>
      </c>
      <c r="BC2764" s="114">
        <v>0</v>
      </c>
      <c r="BD2764" s="115">
        <v>0</v>
      </c>
      <c r="BE2764" s="114">
        <v>0</v>
      </c>
      <c r="BF2764" s="114">
        <v>0</v>
      </c>
      <c r="BG2764" s="114">
        <v>0</v>
      </c>
      <c r="BH2764" s="114">
        <v>0</v>
      </c>
      <c r="BI2764" s="114">
        <v>0</v>
      </c>
      <c r="BJ2764" s="114">
        <v>0</v>
      </c>
      <c r="BK2764" s="114">
        <v>0</v>
      </c>
      <c r="BL2764" s="114">
        <v>0</v>
      </c>
      <c r="BM2764" s="114">
        <v>0</v>
      </c>
      <c r="BN2764" s="114">
        <v>0</v>
      </c>
      <c r="BO2764" s="114">
        <v>0</v>
      </c>
      <c r="BP2764" s="114">
        <v>0</v>
      </c>
      <c r="BQ2764" s="114">
        <v>0</v>
      </c>
      <c r="BR2764" s="114">
        <v>0</v>
      </c>
      <c r="BS2764" s="114">
        <v>0</v>
      </c>
    </row>
    <row r="2765" spans="1:71" ht="15" x14ac:dyDescent="0.25">
      <c r="A2765" s="1" t="str">
        <f>CONCATENATE(G2765,"-",F2765,"-",H2765)</f>
        <v>999929220-Green-Youth</v>
      </c>
      <c r="B2765" s="1" t="str">
        <f>CONCATENATE(G2765,"-",H2765)</f>
        <v>999929220-Youth</v>
      </c>
      <c r="C2765" s="36" t="s">
        <v>287</v>
      </c>
      <c r="D2765" s="36" t="s">
        <v>2489</v>
      </c>
      <c r="E2765" s="36" t="s">
        <v>17</v>
      </c>
      <c r="F2765" s="41" t="s">
        <v>19</v>
      </c>
      <c r="G2765" s="128">
        <v>999929220</v>
      </c>
      <c r="H2765" s="36" t="s">
        <v>208</v>
      </c>
      <c r="I2765" s="34">
        <f>((L2765)-J2765)+T2765</f>
        <v>38</v>
      </c>
      <c r="J2765" s="36"/>
      <c r="K2765" s="35"/>
      <c r="L2765" s="34">
        <f>SUM(N2765,O2765,P2765,Q2765,R2765,M2765)</f>
        <v>0</v>
      </c>
      <c r="M2765" s="34">
        <f>AJ2765</f>
        <v>0</v>
      </c>
      <c r="N2765" s="34">
        <f>SUM(AI2765)</f>
        <v>0</v>
      </c>
      <c r="O2765" s="34">
        <f>0</f>
        <v>0</v>
      </c>
      <c r="P2765" s="34">
        <v>0</v>
      </c>
      <c r="Q2765" s="34">
        <v>0</v>
      </c>
      <c r="R2765" s="34">
        <f>AH2765</f>
        <v>0</v>
      </c>
      <c r="S2765" s="122"/>
      <c r="T2765" s="41">
        <f>SUM(U2765,AA2765)</f>
        <v>38</v>
      </c>
      <c r="U2765" s="41">
        <f>IF(SUM(V2765:Y2765)&gt;=250, 250,SUM(V2765:Y2765))</f>
        <v>38</v>
      </c>
      <c r="V2765" s="41">
        <v>0</v>
      </c>
      <c r="W2765" s="41">
        <v>0</v>
      </c>
      <c r="X2765" s="41">
        <f>SUM(AL2765,AN2765,BO2765,BS2765)</f>
        <v>0</v>
      </c>
      <c r="Y2765" s="41">
        <f>SUM(AO2765:BN2765)</f>
        <v>38</v>
      </c>
      <c r="Z2765" s="41">
        <f>COUNTIF(AO2765:BN2765, "&gt;0")</f>
        <v>1</v>
      </c>
      <c r="AA2765" s="41">
        <f>SUM(AB2765:AF2765)</f>
        <v>0</v>
      </c>
      <c r="AB2765" s="41">
        <f>BP2765+BQ2765</f>
        <v>0</v>
      </c>
      <c r="AC2765" s="41">
        <v>0</v>
      </c>
      <c r="AD2765" s="41">
        <v>0</v>
      </c>
      <c r="AE2765" s="41">
        <f>SUM(BR2765)</f>
        <v>0</v>
      </c>
      <c r="AF2765" s="41">
        <f>SUM(AM2765)</f>
        <v>0</v>
      </c>
      <c r="AG2765" s="122"/>
      <c r="AH2765" s="36">
        <v>0</v>
      </c>
      <c r="AI2765" s="126">
        <v>0</v>
      </c>
      <c r="AJ2765" s="36">
        <v>0</v>
      </c>
      <c r="AK2765" s="121"/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14">
        <v>0</v>
      </c>
      <c r="AR2765" s="1">
        <v>0</v>
      </c>
      <c r="AS2765" s="114">
        <v>0</v>
      </c>
      <c r="AT2765" s="114">
        <v>0</v>
      </c>
      <c r="AU2765" s="114">
        <v>0</v>
      </c>
      <c r="AV2765" s="114">
        <v>0</v>
      </c>
      <c r="AW2765" s="114">
        <v>38</v>
      </c>
      <c r="AX2765" s="114">
        <v>0</v>
      </c>
      <c r="AY2765" s="114">
        <v>0</v>
      </c>
      <c r="AZ2765" s="114">
        <v>0</v>
      </c>
      <c r="BA2765" s="114">
        <v>0</v>
      </c>
      <c r="BB2765" s="114">
        <v>0</v>
      </c>
      <c r="BC2765" s="114">
        <v>0</v>
      </c>
      <c r="BD2765" s="115">
        <v>0</v>
      </c>
      <c r="BE2765" s="114">
        <v>0</v>
      </c>
      <c r="BF2765" s="114">
        <v>0</v>
      </c>
      <c r="BG2765" s="114">
        <v>0</v>
      </c>
      <c r="BH2765" s="114">
        <v>0</v>
      </c>
      <c r="BI2765" s="114">
        <v>0</v>
      </c>
      <c r="BJ2765" s="114">
        <v>0</v>
      </c>
      <c r="BK2765" s="114">
        <v>0</v>
      </c>
      <c r="BL2765" s="114">
        <v>0</v>
      </c>
      <c r="BM2765" s="114">
        <v>0</v>
      </c>
      <c r="BN2765" s="114">
        <v>0</v>
      </c>
      <c r="BO2765" s="114">
        <v>0</v>
      </c>
      <c r="BP2765" s="114">
        <v>0</v>
      </c>
      <c r="BQ2765" s="114">
        <v>0</v>
      </c>
      <c r="BR2765" s="114">
        <v>0</v>
      </c>
      <c r="BS2765" s="114">
        <v>0</v>
      </c>
    </row>
    <row r="2766" spans="1:71" ht="15" x14ac:dyDescent="0.25">
      <c r="A2766" s="1" t="str">
        <f>CONCATENATE(G2766,"-",F2766,"-",H2766)</f>
        <v>999929802-Green-Youth</v>
      </c>
      <c r="B2766" s="1" t="str">
        <f>CONCATENATE(G2766,"-",H2766)</f>
        <v>999929802-Youth</v>
      </c>
      <c r="C2766" s="36" t="s">
        <v>44</v>
      </c>
      <c r="D2766" s="36" t="s">
        <v>2487</v>
      </c>
      <c r="E2766" s="36" t="s">
        <v>17</v>
      </c>
      <c r="F2766" s="41" t="s">
        <v>19</v>
      </c>
      <c r="G2766" s="128">
        <v>999929802</v>
      </c>
      <c r="H2766" s="36" t="s">
        <v>208</v>
      </c>
      <c r="I2766" s="34">
        <f>((L2766)-J2766)+T2766</f>
        <v>38</v>
      </c>
      <c r="J2766" s="36"/>
      <c r="K2766" s="35"/>
      <c r="L2766" s="34">
        <f>SUM(N2766,O2766,P2766,Q2766,R2766,M2766)</f>
        <v>0</v>
      </c>
      <c r="M2766" s="34">
        <f>AJ2766</f>
        <v>0</v>
      </c>
      <c r="N2766" s="34">
        <f>SUM(AI2766)</f>
        <v>0</v>
      </c>
      <c r="O2766" s="34">
        <f>0</f>
        <v>0</v>
      </c>
      <c r="P2766" s="34">
        <v>0</v>
      </c>
      <c r="Q2766" s="34">
        <v>0</v>
      </c>
      <c r="R2766" s="34">
        <f>AH2766</f>
        <v>0</v>
      </c>
      <c r="S2766" s="122"/>
      <c r="T2766" s="41">
        <f>SUM(U2766,AA2766)</f>
        <v>38</v>
      </c>
      <c r="U2766" s="41">
        <f>IF(SUM(V2766:Y2766)&gt;=250, 250,SUM(V2766:Y2766))</f>
        <v>38</v>
      </c>
      <c r="V2766" s="41">
        <v>0</v>
      </c>
      <c r="W2766" s="41">
        <v>0</v>
      </c>
      <c r="X2766" s="41">
        <f>SUM(AL2766,AN2766,BO2766,BS2766)</f>
        <v>0</v>
      </c>
      <c r="Y2766" s="41">
        <f>SUM(AO2766:BN2766)</f>
        <v>38</v>
      </c>
      <c r="Z2766" s="41">
        <f>COUNTIF(AO2766:BN2766, "&gt;0")</f>
        <v>1</v>
      </c>
      <c r="AA2766" s="41">
        <f>SUM(AB2766:AF2766)</f>
        <v>0</v>
      </c>
      <c r="AB2766" s="41">
        <f>BP2766+BQ2766</f>
        <v>0</v>
      </c>
      <c r="AC2766" s="41">
        <v>0</v>
      </c>
      <c r="AD2766" s="41">
        <v>0</v>
      </c>
      <c r="AE2766" s="41">
        <f>SUM(BR2766)</f>
        <v>0</v>
      </c>
      <c r="AF2766" s="41">
        <f>SUM(AM2766)</f>
        <v>0</v>
      </c>
      <c r="AG2766" s="122"/>
      <c r="AH2766" s="36">
        <v>0</v>
      </c>
      <c r="AI2766" s="126">
        <v>0</v>
      </c>
      <c r="AJ2766" s="36">
        <v>0</v>
      </c>
      <c r="AK2766" s="121"/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14">
        <v>0</v>
      </c>
      <c r="AR2766" s="1">
        <v>0</v>
      </c>
      <c r="AS2766" s="114">
        <v>0</v>
      </c>
      <c r="AT2766" s="114">
        <v>0</v>
      </c>
      <c r="AU2766" s="114">
        <v>0</v>
      </c>
      <c r="AV2766" s="114">
        <v>0</v>
      </c>
      <c r="AW2766" s="114">
        <v>38</v>
      </c>
      <c r="AX2766" s="114">
        <v>0</v>
      </c>
      <c r="AY2766" s="114">
        <v>0</v>
      </c>
      <c r="AZ2766" s="114">
        <v>0</v>
      </c>
      <c r="BA2766" s="114">
        <v>0</v>
      </c>
      <c r="BB2766" s="114">
        <v>0</v>
      </c>
      <c r="BC2766" s="114">
        <v>0</v>
      </c>
      <c r="BD2766" s="115">
        <v>0</v>
      </c>
      <c r="BE2766" s="114">
        <v>0</v>
      </c>
      <c r="BF2766" s="114">
        <v>0</v>
      </c>
      <c r="BG2766" s="114">
        <v>0</v>
      </c>
      <c r="BH2766" s="114">
        <v>0</v>
      </c>
      <c r="BI2766" s="114">
        <v>0</v>
      </c>
      <c r="BJ2766" s="114">
        <v>0</v>
      </c>
      <c r="BK2766" s="114">
        <v>0</v>
      </c>
      <c r="BL2766" s="114">
        <v>0</v>
      </c>
      <c r="BM2766" s="114">
        <v>0</v>
      </c>
      <c r="BN2766" s="114">
        <v>0</v>
      </c>
      <c r="BO2766" s="114">
        <v>0</v>
      </c>
      <c r="BP2766" s="114">
        <v>0</v>
      </c>
      <c r="BQ2766" s="114">
        <v>0</v>
      </c>
      <c r="BR2766" s="114">
        <v>0</v>
      </c>
      <c r="BS2766" s="114">
        <v>0</v>
      </c>
    </row>
    <row r="2767" spans="1:71" ht="15" x14ac:dyDescent="0.25">
      <c r="A2767" s="1" t="str">
        <f>CONCATENATE(G2767,"-",F2767,"-",H2767)</f>
        <v>999933379-Green-Youth</v>
      </c>
      <c r="B2767" s="1" t="str">
        <f>CONCATENATE(G2767,"-",H2767)</f>
        <v>999933379-Youth</v>
      </c>
      <c r="C2767" s="36" t="s">
        <v>925</v>
      </c>
      <c r="D2767" s="36" t="s">
        <v>982</v>
      </c>
      <c r="E2767" s="36" t="s">
        <v>17</v>
      </c>
      <c r="F2767" s="41" t="s">
        <v>19</v>
      </c>
      <c r="G2767" s="128">
        <v>999933379</v>
      </c>
      <c r="H2767" s="36" t="s">
        <v>208</v>
      </c>
      <c r="I2767" s="34">
        <f>((L2767)-J2767)+T2767</f>
        <v>38</v>
      </c>
      <c r="J2767" s="36"/>
      <c r="K2767" s="35"/>
      <c r="L2767" s="34">
        <f>SUM(N2767,O2767,P2767,Q2767,R2767,M2767)</f>
        <v>0</v>
      </c>
      <c r="M2767" s="34">
        <f>AJ2767</f>
        <v>0</v>
      </c>
      <c r="N2767" s="34">
        <f>SUM(AI2767)</f>
        <v>0</v>
      </c>
      <c r="O2767" s="34">
        <f>0</f>
        <v>0</v>
      </c>
      <c r="P2767" s="34">
        <v>0</v>
      </c>
      <c r="Q2767" s="34">
        <v>0</v>
      </c>
      <c r="R2767" s="34">
        <f>AH2767</f>
        <v>0</v>
      </c>
      <c r="S2767" s="122"/>
      <c r="T2767" s="41">
        <f>SUM(U2767,AA2767)</f>
        <v>38</v>
      </c>
      <c r="U2767" s="41">
        <f>IF(SUM(V2767:Y2767)&gt;=250, 250,SUM(V2767:Y2767))</f>
        <v>38</v>
      </c>
      <c r="V2767" s="41">
        <v>0</v>
      </c>
      <c r="W2767" s="41">
        <v>0</v>
      </c>
      <c r="X2767" s="41">
        <f>SUM(AL2767,AN2767,BO2767,BS2767)</f>
        <v>0</v>
      </c>
      <c r="Y2767" s="41">
        <f>SUM(AO2767:BN2767)</f>
        <v>38</v>
      </c>
      <c r="Z2767" s="41">
        <f>COUNTIF(AO2767:BN2767, "&gt;0")</f>
        <v>1</v>
      </c>
      <c r="AA2767" s="41">
        <f>SUM(AB2767:AF2767)</f>
        <v>0</v>
      </c>
      <c r="AB2767" s="41">
        <f>BP2767+BQ2767</f>
        <v>0</v>
      </c>
      <c r="AC2767" s="41">
        <v>0</v>
      </c>
      <c r="AD2767" s="41">
        <v>0</v>
      </c>
      <c r="AE2767" s="41">
        <f>SUM(BR2767)</f>
        <v>0</v>
      </c>
      <c r="AF2767" s="41">
        <f>SUM(AM2767)</f>
        <v>0</v>
      </c>
      <c r="AG2767" s="122"/>
      <c r="AH2767" s="36">
        <v>0</v>
      </c>
      <c r="AI2767" s="126">
        <v>0</v>
      </c>
      <c r="AJ2767" s="36">
        <v>0</v>
      </c>
      <c r="AK2767" s="121"/>
      <c r="AL2767" s="1">
        <v>0</v>
      </c>
      <c r="AM2767" s="1">
        <v>0</v>
      </c>
      <c r="AN2767" s="1">
        <v>0</v>
      </c>
      <c r="AO2767" s="1">
        <v>0</v>
      </c>
      <c r="AP2767" s="1">
        <v>0</v>
      </c>
      <c r="AQ2767" s="114">
        <v>0</v>
      </c>
      <c r="AR2767" s="1">
        <v>0</v>
      </c>
      <c r="AS2767" s="114">
        <v>0</v>
      </c>
      <c r="AT2767" s="114">
        <v>0</v>
      </c>
      <c r="AU2767" s="114">
        <v>0</v>
      </c>
      <c r="AV2767" s="114">
        <v>0</v>
      </c>
      <c r="AW2767" s="114">
        <v>38</v>
      </c>
      <c r="AX2767" s="114">
        <v>0</v>
      </c>
      <c r="AY2767" s="114">
        <v>0</v>
      </c>
      <c r="AZ2767" s="114">
        <v>0</v>
      </c>
      <c r="BA2767" s="114">
        <v>0</v>
      </c>
      <c r="BB2767" s="114">
        <v>0</v>
      </c>
      <c r="BC2767" s="114">
        <v>0</v>
      </c>
      <c r="BD2767" s="115">
        <v>0</v>
      </c>
      <c r="BE2767" s="114">
        <v>0</v>
      </c>
      <c r="BF2767" s="114">
        <v>0</v>
      </c>
      <c r="BG2767" s="114">
        <v>0</v>
      </c>
      <c r="BH2767" s="114">
        <v>0</v>
      </c>
      <c r="BI2767" s="114">
        <v>0</v>
      </c>
      <c r="BJ2767" s="114">
        <v>0</v>
      </c>
      <c r="BK2767" s="114">
        <v>0</v>
      </c>
      <c r="BL2767" s="114">
        <v>0</v>
      </c>
      <c r="BM2767" s="114">
        <v>0</v>
      </c>
      <c r="BN2767" s="114">
        <v>0</v>
      </c>
      <c r="BO2767" s="114">
        <v>0</v>
      </c>
      <c r="BP2767" s="114">
        <v>0</v>
      </c>
      <c r="BQ2767" s="114">
        <v>0</v>
      </c>
      <c r="BR2767" s="114">
        <v>0</v>
      </c>
      <c r="BS2767" s="114">
        <v>0</v>
      </c>
    </row>
    <row r="2768" spans="1:71" ht="15" x14ac:dyDescent="0.25">
      <c r="A2768" s="1" t="str">
        <f>CONCATENATE(G2768,"-",F2768,"-",H2768)</f>
        <v>999933515-Green-Youth</v>
      </c>
      <c r="B2768" s="1" t="str">
        <f>CONCATENATE(G2768,"-",H2768)</f>
        <v>999933515-Youth</v>
      </c>
      <c r="C2768" s="36" t="s">
        <v>602</v>
      </c>
      <c r="D2768" s="36" t="s">
        <v>319</v>
      </c>
      <c r="E2768" s="36" t="s">
        <v>17</v>
      </c>
      <c r="F2768" s="41" t="s">
        <v>19</v>
      </c>
      <c r="G2768" s="128">
        <v>999933515</v>
      </c>
      <c r="H2768" s="36" t="s">
        <v>208</v>
      </c>
      <c r="I2768" s="34">
        <f>((L2768)-J2768)+T2768</f>
        <v>38</v>
      </c>
      <c r="J2768" s="36"/>
      <c r="K2768" s="35"/>
      <c r="L2768" s="34">
        <f>SUM(N2768,O2768,P2768,Q2768,R2768,M2768)</f>
        <v>0</v>
      </c>
      <c r="M2768" s="34">
        <f>AJ2768</f>
        <v>0</v>
      </c>
      <c r="N2768" s="34">
        <f>SUM(AI2768)</f>
        <v>0</v>
      </c>
      <c r="O2768" s="34">
        <f>0</f>
        <v>0</v>
      </c>
      <c r="P2768" s="34">
        <v>0</v>
      </c>
      <c r="Q2768" s="34">
        <v>0</v>
      </c>
      <c r="R2768" s="34">
        <f>AH2768</f>
        <v>0</v>
      </c>
      <c r="S2768" s="122"/>
      <c r="T2768" s="41">
        <f>SUM(U2768,AA2768)</f>
        <v>38</v>
      </c>
      <c r="U2768" s="41">
        <f>IF(SUM(V2768:Y2768)&gt;=250, 250,SUM(V2768:Y2768))</f>
        <v>38</v>
      </c>
      <c r="V2768" s="41">
        <v>0</v>
      </c>
      <c r="W2768" s="41">
        <v>0</v>
      </c>
      <c r="X2768" s="41">
        <f>SUM(AL2768,AN2768,BO2768,BS2768)</f>
        <v>0</v>
      </c>
      <c r="Y2768" s="41">
        <f>SUM(AO2768:BN2768)</f>
        <v>38</v>
      </c>
      <c r="Z2768" s="41">
        <f>COUNTIF(AO2768:BN2768, "&gt;0")</f>
        <v>1</v>
      </c>
      <c r="AA2768" s="41">
        <f>SUM(AB2768:AF2768)</f>
        <v>0</v>
      </c>
      <c r="AB2768" s="41">
        <f>BP2768+BQ2768</f>
        <v>0</v>
      </c>
      <c r="AC2768" s="41">
        <v>0</v>
      </c>
      <c r="AD2768" s="41">
        <v>0</v>
      </c>
      <c r="AE2768" s="41">
        <f>SUM(BR2768)</f>
        <v>0</v>
      </c>
      <c r="AF2768" s="41">
        <f>SUM(AM2768)</f>
        <v>0</v>
      </c>
      <c r="AG2768" s="122"/>
      <c r="AH2768" s="36">
        <v>0</v>
      </c>
      <c r="AI2768" s="126">
        <v>0</v>
      </c>
      <c r="AJ2768" s="36">
        <v>0</v>
      </c>
      <c r="AK2768" s="121"/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14">
        <v>0</v>
      </c>
      <c r="AR2768" s="1">
        <v>0</v>
      </c>
      <c r="AS2768" s="114">
        <v>0</v>
      </c>
      <c r="AT2768" s="114">
        <v>0</v>
      </c>
      <c r="AU2768" s="114">
        <v>0</v>
      </c>
      <c r="AV2768" s="114">
        <v>0</v>
      </c>
      <c r="AW2768" s="114">
        <v>38</v>
      </c>
      <c r="AX2768" s="114">
        <v>0</v>
      </c>
      <c r="AY2768" s="114">
        <v>0</v>
      </c>
      <c r="AZ2768" s="114">
        <v>0</v>
      </c>
      <c r="BA2768" s="114">
        <v>0</v>
      </c>
      <c r="BB2768" s="114">
        <v>0</v>
      </c>
      <c r="BC2768" s="114">
        <v>0</v>
      </c>
      <c r="BD2768" s="115">
        <v>0</v>
      </c>
      <c r="BE2768" s="114">
        <v>0</v>
      </c>
      <c r="BF2768" s="114">
        <v>0</v>
      </c>
      <c r="BG2768" s="114">
        <v>0</v>
      </c>
      <c r="BH2768" s="114">
        <v>0</v>
      </c>
      <c r="BI2768" s="114">
        <v>0</v>
      </c>
      <c r="BJ2768" s="114">
        <v>0</v>
      </c>
      <c r="BK2768" s="114">
        <v>0</v>
      </c>
      <c r="BL2768" s="114">
        <v>0</v>
      </c>
      <c r="BM2768" s="114">
        <v>0</v>
      </c>
      <c r="BN2768" s="114">
        <v>0</v>
      </c>
      <c r="BO2768" s="114">
        <v>0</v>
      </c>
      <c r="BP2768" s="114">
        <v>0</v>
      </c>
      <c r="BQ2768" s="114">
        <v>0</v>
      </c>
      <c r="BR2768" s="114">
        <v>0</v>
      </c>
      <c r="BS2768" s="114">
        <v>0</v>
      </c>
    </row>
    <row r="2769" spans="1:71" ht="15" x14ac:dyDescent="0.25">
      <c r="A2769" s="1" t="str">
        <f>CONCATENATE(G2769,"-",F2769,"-",H2769)</f>
        <v>999934449-Green-Youth</v>
      </c>
      <c r="B2769" s="1" t="str">
        <f>CONCATENATE(G2769,"-",H2769)</f>
        <v>999934449-Youth</v>
      </c>
      <c r="C2769" s="36" t="s">
        <v>548</v>
      </c>
      <c r="D2769" s="36" t="s">
        <v>2488</v>
      </c>
      <c r="E2769" s="36" t="s">
        <v>17</v>
      </c>
      <c r="F2769" s="41" t="s">
        <v>19</v>
      </c>
      <c r="G2769" s="128">
        <v>999934449</v>
      </c>
      <c r="H2769" s="36" t="s">
        <v>208</v>
      </c>
      <c r="I2769" s="34">
        <f>((L2769)-J2769)+T2769</f>
        <v>38</v>
      </c>
      <c r="J2769" s="36"/>
      <c r="K2769" s="35"/>
      <c r="L2769" s="34">
        <f>SUM(N2769,O2769,P2769,Q2769,R2769,M2769)</f>
        <v>0</v>
      </c>
      <c r="M2769" s="34">
        <f>AJ2769</f>
        <v>0</v>
      </c>
      <c r="N2769" s="34">
        <f>SUM(AI2769)</f>
        <v>0</v>
      </c>
      <c r="O2769" s="34">
        <f>0</f>
        <v>0</v>
      </c>
      <c r="P2769" s="34">
        <v>0</v>
      </c>
      <c r="Q2769" s="34">
        <v>0</v>
      </c>
      <c r="R2769" s="34">
        <f>AH2769</f>
        <v>0</v>
      </c>
      <c r="S2769" s="122"/>
      <c r="T2769" s="41">
        <f>SUM(U2769,AA2769)</f>
        <v>38</v>
      </c>
      <c r="U2769" s="41">
        <f>IF(SUM(V2769:Y2769)&gt;=250, 250,SUM(V2769:Y2769))</f>
        <v>38</v>
      </c>
      <c r="V2769" s="41">
        <v>0</v>
      </c>
      <c r="W2769" s="41">
        <v>0</v>
      </c>
      <c r="X2769" s="41">
        <f>SUM(AL2769,AN2769,BO2769,BS2769)</f>
        <v>0</v>
      </c>
      <c r="Y2769" s="41">
        <f>SUM(AO2769:BN2769)</f>
        <v>38</v>
      </c>
      <c r="Z2769" s="41">
        <f>COUNTIF(AO2769:BN2769, "&gt;0")</f>
        <v>1</v>
      </c>
      <c r="AA2769" s="41">
        <f>SUM(AB2769:AF2769)</f>
        <v>0</v>
      </c>
      <c r="AB2769" s="41">
        <f>BP2769+BQ2769</f>
        <v>0</v>
      </c>
      <c r="AC2769" s="41">
        <v>0</v>
      </c>
      <c r="AD2769" s="41">
        <v>0</v>
      </c>
      <c r="AE2769" s="41">
        <f>SUM(BR2769)</f>
        <v>0</v>
      </c>
      <c r="AF2769" s="41">
        <f>SUM(AM2769)</f>
        <v>0</v>
      </c>
      <c r="AG2769" s="122"/>
      <c r="AH2769" s="36">
        <v>0</v>
      </c>
      <c r="AI2769" s="126">
        <v>0</v>
      </c>
      <c r="AJ2769" s="36">
        <v>0</v>
      </c>
      <c r="AK2769" s="121"/>
      <c r="AL2769" s="1">
        <v>0</v>
      </c>
      <c r="AM2769" s="1">
        <v>0</v>
      </c>
      <c r="AN2769" s="1">
        <v>0</v>
      </c>
      <c r="AO2769" s="1">
        <v>0</v>
      </c>
      <c r="AP2769" s="1">
        <v>0</v>
      </c>
      <c r="AQ2769" s="114">
        <v>0</v>
      </c>
      <c r="AR2769" s="1">
        <v>0</v>
      </c>
      <c r="AS2769" s="114">
        <v>0</v>
      </c>
      <c r="AT2769" s="114">
        <v>0</v>
      </c>
      <c r="AU2769" s="114">
        <v>0</v>
      </c>
      <c r="AV2769" s="114">
        <v>0</v>
      </c>
      <c r="AW2769" s="114">
        <v>38</v>
      </c>
      <c r="AX2769" s="114">
        <v>0</v>
      </c>
      <c r="AY2769" s="114">
        <v>0</v>
      </c>
      <c r="AZ2769" s="114">
        <v>0</v>
      </c>
      <c r="BA2769" s="114">
        <v>0</v>
      </c>
      <c r="BB2769" s="114">
        <v>0</v>
      </c>
      <c r="BC2769" s="114">
        <v>0</v>
      </c>
      <c r="BD2769" s="115">
        <v>0</v>
      </c>
      <c r="BE2769" s="114">
        <v>0</v>
      </c>
      <c r="BF2769" s="114">
        <v>0</v>
      </c>
      <c r="BG2769" s="114">
        <v>0</v>
      </c>
      <c r="BH2769" s="114">
        <v>0</v>
      </c>
      <c r="BI2769" s="114">
        <v>0</v>
      </c>
      <c r="BJ2769" s="114">
        <v>0</v>
      </c>
      <c r="BK2769" s="114">
        <v>0</v>
      </c>
      <c r="BL2769" s="114">
        <v>0</v>
      </c>
      <c r="BM2769" s="114">
        <v>0</v>
      </c>
      <c r="BN2769" s="114">
        <v>0</v>
      </c>
      <c r="BO2769" s="114">
        <v>0</v>
      </c>
      <c r="BP2769" s="114">
        <v>0</v>
      </c>
      <c r="BQ2769" s="114">
        <v>0</v>
      </c>
      <c r="BR2769" s="114">
        <v>0</v>
      </c>
      <c r="BS2769" s="114">
        <v>0</v>
      </c>
    </row>
    <row r="2770" spans="1:71" ht="15" x14ac:dyDescent="0.25">
      <c r="A2770" s="1" t="str">
        <f>CONCATENATE(G2770,"-",F2770,"-",H2770)</f>
        <v>999933312-Green-Youth</v>
      </c>
      <c r="B2770" s="1" t="str">
        <f>CONCATENATE(G2770,"-",H2770)</f>
        <v>999933312-Youth</v>
      </c>
      <c r="C2770" s="36" t="s">
        <v>1825</v>
      </c>
      <c r="D2770" s="36" t="s">
        <v>1826</v>
      </c>
      <c r="E2770" s="36" t="s">
        <v>17</v>
      </c>
      <c r="F2770" s="41" t="s">
        <v>19</v>
      </c>
      <c r="G2770" s="128">
        <v>999933312</v>
      </c>
      <c r="H2770" s="36" t="s">
        <v>208</v>
      </c>
      <c r="I2770" s="34">
        <f>((L2770)-J2770)+T2770</f>
        <v>37.5</v>
      </c>
      <c r="J2770" s="34">
        <f>L2770/2</f>
        <v>0</v>
      </c>
      <c r="K2770" s="37"/>
      <c r="L2770" s="34">
        <f>SUM(N2770,O2770,P2770,Q2770,R2770,M2770)</f>
        <v>0</v>
      </c>
      <c r="M2770" s="34">
        <f>AJ2770</f>
        <v>0</v>
      </c>
      <c r="N2770" s="34">
        <f>SUM(AI2770)</f>
        <v>0</v>
      </c>
      <c r="O2770" s="34">
        <f>0</f>
        <v>0</v>
      </c>
      <c r="P2770" s="34">
        <v>0</v>
      </c>
      <c r="Q2770" s="34">
        <v>0</v>
      </c>
      <c r="R2770" s="34">
        <f>AH2770</f>
        <v>0</v>
      </c>
      <c r="S2770" s="122"/>
      <c r="T2770" s="41">
        <f>SUM(U2770,AA2770)</f>
        <v>37.5</v>
      </c>
      <c r="U2770" s="41">
        <f>IF(SUM(V2770:Y2770)&gt;=250, 250,SUM(V2770:Y2770))</f>
        <v>37.5</v>
      </c>
      <c r="V2770" s="41">
        <v>0</v>
      </c>
      <c r="W2770" s="41">
        <v>0</v>
      </c>
      <c r="X2770" s="41">
        <f>SUM(AL2770,AN2770,BO2770,BS2770)</f>
        <v>37.5</v>
      </c>
      <c r="Y2770" s="41">
        <f>SUM(AO2770:BN2770)</f>
        <v>0</v>
      </c>
      <c r="Z2770" s="41">
        <f>COUNTIF(AO2770:BN2770, "&gt;0")</f>
        <v>0</v>
      </c>
      <c r="AA2770" s="41">
        <f>SUM(AB2770:AF2770)</f>
        <v>0</v>
      </c>
      <c r="AB2770" s="41">
        <f>BP2770+BQ2770</f>
        <v>0</v>
      </c>
      <c r="AC2770" s="41">
        <v>0</v>
      </c>
      <c r="AD2770" s="41">
        <v>0</v>
      </c>
      <c r="AE2770" s="41">
        <f>SUM(BR2770)</f>
        <v>0</v>
      </c>
      <c r="AF2770" s="41">
        <f>SUM(AM2770)</f>
        <v>0</v>
      </c>
      <c r="AG2770" s="122"/>
      <c r="AH2770" s="36">
        <v>0</v>
      </c>
      <c r="AI2770" s="126">
        <v>0</v>
      </c>
      <c r="AJ2770" s="36">
        <v>0</v>
      </c>
      <c r="AK2770" s="121"/>
      <c r="AL2770" s="1">
        <v>37.5</v>
      </c>
      <c r="AM2770" s="1">
        <v>0</v>
      </c>
      <c r="AN2770" s="1">
        <v>0</v>
      </c>
      <c r="AO2770" s="1">
        <v>0</v>
      </c>
      <c r="AP2770" s="1">
        <v>0</v>
      </c>
      <c r="AQ2770" s="114">
        <v>0</v>
      </c>
      <c r="AR2770" s="1">
        <v>0</v>
      </c>
      <c r="AS2770" s="114">
        <v>0</v>
      </c>
      <c r="AT2770" s="114">
        <v>0</v>
      </c>
      <c r="AU2770" s="114">
        <v>0</v>
      </c>
      <c r="AV2770" s="114">
        <v>0</v>
      </c>
      <c r="AW2770" s="114">
        <v>0</v>
      </c>
      <c r="AX2770" s="114">
        <v>0</v>
      </c>
      <c r="AY2770" s="114">
        <v>0</v>
      </c>
      <c r="AZ2770" s="114">
        <v>0</v>
      </c>
      <c r="BA2770" s="114">
        <v>0</v>
      </c>
      <c r="BB2770" s="114">
        <v>0</v>
      </c>
      <c r="BC2770" s="114">
        <v>0</v>
      </c>
      <c r="BD2770" s="115">
        <v>0</v>
      </c>
      <c r="BE2770" s="114">
        <v>0</v>
      </c>
      <c r="BF2770" s="114">
        <v>0</v>
      </c>
      <c r="BG2770" s="114">
        <v>0</v>
      </c>
      <c r="BH2770" s="114">
        <v>0</v>
      </c>
      <c r="BI2770" s="114">
        <v>0</v>
      </c>
      <c r="BJ2770" s="114">
        <v>0</v>
      </c>
      <c r="BK2770" s="114">
        <v>0</v>
      </c>
      <c r="BL2770" s="114">
        <v>0</v>
      </c>
      <c r="BM2770" s="114">
        <v>0</v>
      </c>
      <c r="BN2770" s="114">
        <v>0</v>
      </c>
      <c r="BO2770" s="114">
        <v>0</v>
      </c>
      <c r="BP2770" s="114">
        <v>0</v>
      </c>
      <c r="BQ2770" s="114">
        <v>0</v>
      </c>
      <c r="BR2770" s="114">
        <v>0</v>
      </c>
      <c r="BS2770" s="114">
        <v>0</v>
      </c>
    </row>
    <row r="2771" spans="1:71" ht="15" x14ac:dyDescent="0.25">
      <c r="A2771" s="1" t="str">
        <f>CONCATENATE(G2771,"-",F2771,"-",H2771)</f>
        <v>999933676-Yellow-Youth</v>
      </c>
      <c r="B2771" s="1" t="str">
        <f>CONCATENATE(G2771,"-",H2771)</f>
        <v>999933676-Youth</v>
      </c>
      <c r="C2771" s="36" t="s">
        <v>1456</v>
      </c>
      <c r="D2771" s="36" t="s">
        <v>1933</v>
      </c>
      <c r="E2771" s="36" t="s">
        <v>17</v>
      </c>
      <c r="F2771" s="36" t="s">
        <v>21</v>
      </c>
      <c r="G2771" s="128">
        <v>999933676</v>
      </c>
      <c r="H2771" s="36" t="s">
        <v>208</v>
      </c>
      <c r="I2771" s="34">
        <f>((L2771)-J2771)+T2771</f>
        <v>846</v>
      </c>
      <c r="J2771" s="34">
        <f>L2771/2</f>
        <v>0</v>
      </c>
      <c r="K2771" s="37"/>
      <c r="L2771" s="34">
        <f>SUM(N2771,O2771,P2771,Q2771,R2771,M2771)</f>
        <v>0</v>
      </c>
      <c r="M2771" s="34">
        <f>AJ2771</f>
        <v>0</v>
      </c>
      <c r="N2771" s="34">
        <f>SUM(AI2771)</f>
        <v>0</v>
      </c>
      <c r="O2771" s="34">
        <f>0</f>
        <v>0</v>
      </c>
      <c r="P2771" s="34">
        <v>0</v>
      </c>
      <c r="Q2771" s="34">
        <v>0</v>
      </c>
      <c r="R2771" s="34">
        <f>AH2771</f>
        <v>0</v>
      </c>
      <c r="S2771" s="122"/>
      <c r="T2771" s="41">
        <f>SUM(U2771,AA2771)</f>
        <v>846</v>
      </c>
      <c r="U2771" s="41">
        <f>IF(SUM(V2771:Y2771)&gt;=250, 250,SUM(V2771:Y2771))</f>
        <v>96</v>
      </c>
      <c r="V2771" s="41">
        <v>0</v>
      </c>
      <c r="W2771" s="41">
        <v>0</v>
      </c>
      <c r="X2771" s="41">
        <f>SUM(AL2771,AN2771,BO2771,BS2771)</f>
        <v>28</v>
      </c>
      <c r="Y2771" s="41">
        <f>SUM(AO2771:BN2771)</f>
        <v>68</v>
      </c>
      <c r="Z2771" s="41">
        <f>COUNTIF(AO2771:BN2771, "&gt;0")</f>
        <v>1</v>
      </c>
      <c r="AA2771" s="41">
        <f>SUM(AB2771:AF2771)</f>
        <v>750</v>
      </c>
      <c r="AB2771" s="41">
        <f>BP2771+BQ2771</f>
        <v>300</v>
      </c>
      <c r="AC2771" s="41">
        <v>0</v>
      </c>
      <c r="AD2771" s="41">
        <v>0</v>
      </c>
      <c r="AE2771" s="41">
        <f>SUM(BR2771)</f>
        <v>450</v>
      </c>
      <c r="AF2771" s="41">
        <f>SUM(AM2771)</f>
        <v>0</v>
      </c>
      <c r="AG2771" s="122"/>
      <c r="AH2771" s="36">
        <v>0</v>
      </c>
      <c r="AI2771" s="126">
        <v>0</v>
      </c>
      <c r="AJ2771" s="36">
        <v>0</v>
      </c>
      <c r="AK2771" s="37"/>
      <c r="AL2771" s="1">
        <v>0</v>
      </c>
      <c r="AM2771" s="1">
        <v>0</v>
      </c>
      <c r="AN2771" s="1">
        <v>28</v>
      </c>
      <c r="AO2771" s="1">
        <v>0</v>
      </c>
      <c r="AP2771" s="1">
        <v>0</v>
      </c>
      <c r="AQ2771" s="114">
        <v>0</v>
      </c>
      <c r="AR2771" s="1">
        <v>0</v>
      </c>
      <c r="AS2771" s="114">
        <v>0</v>
      </c>
      <c r="AT2771" s="114">
        <v>0</v>
      </c>
      <c r="AU2771" s="114">
        <v>0</v>
      </c>
      <c r="AV2771" s="114">
        <v>0</v>
      </c>
      <c r="AW2771" s="114">
        <v>0</v>
      </c>
      <c r="AX2771" s="114">
        <v>0</v>
      </c>
      <c r="AY2771" s="114">
        <v>0</v>
      </c>
      <c r="AZ2771" s="114">
        <v>0</v>
      </c>
      <c r="BA2771" s="114">
        <v>0</v>
      </c>
      <c r="BB2771" s="114">
        <v>0</v>
      </c>
      <c r="BC2771" s="114">
        <v>0</v>
      </c>
      <c r="BD2771" s="115">
        <v>0</v>
      </c>
      <c r="BE2771" s="114">
        <v>0</v>
      </c>
      <c r="BF2771" s="114">
        <v>0</v>
      </c>
      <c r="BG2771" s="114">
        <v>0</v>
      </c>
      <c r="BH2771" s="114">
        <v>68</v>
      </c>
      <c r="BI2771" s="114">
        <v>0</v>
      </c>
      <c r="BJ2771" s="114">
        <v>0</v>
      </c>
      <c r="BK2771" s="114">
        <v>0</v>
      </c>
      <c r="BL2771" s="114">
        <v>0</v>
      </c>
      <c r="BM2771" s="114">
        <v>0</v>
      </c>
      <c r="BN2771" s="114">
        <v>0</v>
      </c>
      <c r="BO2771" s="114">
        <v>0</v>
      </c>
      <c r="BP2771" s="114">
        <v>300</v>
      </c>
      <c r="BQ2771" s="114">
        <v>0</v>
      </c>
      <c r="BR2771" s="114">
        <v>450</v>
      </c>
      <c r="BS2771" s="114">
        <v>0</v>
      </c>
    </row>
    <row r="2772" spans="1:71" ht="15" x14ac:dyDescent="0.25">
      <c r="A2772" s="1" t="str">
        <f>CONCATENATE(G2772,"-",F2772,"-",H2772)</f>
        <v>999933043-Yellow-Youth</v>
      </c>
      <c r="B2772" s="1" t="str">
        <f>CONCATENATE(G2772,"-",H2772)</f>
        <v>999933043-Youth</v>
      </c>
      <c r="C2772" s="149" t="s">
        <v>180</v>
      </c>
      <c r="D2772" s="149" t="s">
        <v>221</v>
      </c>
      <c r="E2772" s="149" t="s">
        <v>17</v>
      </c>
      <c r="F2772" s="149" t="s">
        <v>21</v>
      </c>
      <c r="G2772" s="149">
        <v>999933043</v>
      </c>
      <c r="H2772" s="149" t="s">
        <v>208</v>
      </c>
      <c r="I2772" s="34">
        <f>((L2772)-J2772)+T2772</f>
        <v>660</v>
      </c>
      <c r="J2772" s="36"/>
      <c r="K2772" s="35"/>
      <c r="L2772" s="34">
        <f>SUM(N2772,O2772,P2772,Q2772,R2772,M2772)</f>
        <v>0</v>
      </c>
      <c r="M2772" s="34">
        <f>AJ2772</f>
        <v>0</v>
      </c>
      <c r="N2772" s="34">
        <f>SUM(AI2772)</f>
        <v>0</v>
      </c>
      <c r="O2772" s="34">
        <f>0</f>
        <v>0</v>
      </c>
      <c r="P2772" s="34">
        <v>0</v>
      </c>
      <c r="Q2772" s="34">
        <v>0</v>
      </c>
      <c r="R2772" s="34">
        <f>AH2772</f>
        <v>0</v>
      </c>
      <c r="S2772" s="122"/>
      <c r="T2772" s="41">
        <f>SUM(U2772,AA2772)</f>
        <v>660</v>
      </c>
      <c r="U2772" s="41">
        <f>IF(SUM(V2772:Y2772)&gt;=250, 250,SUM(V2772:Y2772))</f>
        <v>60</v>
      </c>
      <c r="V2772" s="41">
        <v>0</v>
      </c>
      <c r="W2772" s="41">
        <v>0</v>
      </c>
      <c r="X2772" s="41">
        <f>SUM(AL2772,AN2772,BO2772,BS2772)</f>
        <v>0</v>
      </c>
      <c r="Y2772" s="41">
        <f>SUM(AO2772:BN2772)</f>
        <v>60</v>
      </c>
      <c r="Z2772" s="41">
        <f>COUNTIF(AO2772:BN2772, "&gt;0")</f>
        <v>1</v>
      </c>
      <c r="AA2772" s="41">
        <f>SUM(AB2772:AF2772)</f>
        <v>600</v>
      </c>
      <c r="AB2772" s="41">
        <f>BP2772+BQ2772</f>
        <v>0</v>
      </c>
      <c r="AC2772" s="41">
        <v>0</v>
      </c>
      <c r="AD2772" s="41">
        <v>0</v>
      </c>
      <c r="AE2772" s="41">
        <f>SUM(BR2772)</f>
        <v>600</v>
      </c>
      <c r="AF2772" s="41">
        <f>SUM(AM2772)</f>
        <v>0</v>
      </c>
      <c r="AG2772" s="122"/>
      <c r="AH2772" s="36">
        <v>0</v>
      </c>
      <c r="AI2772" s="126">
        <v>0</v>
      </c>
      <c r="AJ2772" s="36">
        <v>0</v>
      </c>
      <c r="AK2772" s="121"/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14">
        <v>0</v>
      </c>
      <c r="AR2772" s="1">
        <v>0</v>
      </c>
      <c r="AS2772" s="114">
        <v>0</v>
      </c>
      <c r="AT2772" s="114">
        <v>0</v>
      </c>
      <c r="AU2772" s="114">
        <v>0</v>
      </c>
      <c r="AV2772" s="114">
        <v>0</v>
      </c>
      <c r="AW2772" s="114">
        <v>0</v>
      </c>
      <c r="AX2772" s="114">
        <v>0</v>
      </c>
      <c r="AY2772" s="114">
        <v>0</v>
      </c>
      <c r="AZ2772" s="114">
        <v>0</v>
      </c>
      <c r="BA2772" s="114">
        <v>0</v>
      </c>
      <c r="BB2772" s="114">
        <v>0</v>
      </c>
      <c r="BC2772" s="114">
        <v>0</v>
      </c>
      <c r="BD2772" s="115">
        <v>0</v>
      </c>
      <c r="BE2772" s="114">
        <v>0</v>
      </c>
      <c r="BF2772" s="114">
        <v>60</v>
      </c>
      <c r="BG2772" s="114">
        <v>0</v>
      </c>
      <c r="BH2772" s="114">
        <v>0</v>
      </c>
      <c r="BI2772" s="114">
        <v>0</v>
      </c>
      <c r="BJ2772" s="114">
        <v>0</v>
      </c>
      <c r="BK2772" s="114">
        <v>0</v>
      </c>
      <c r="BL2772" s="114">
        <v>0</v>
      </c>
      <c r="BM2772" s="114">
        <v>0</v>
      </c>
      <c r="BN2772" s="114">
        <v>0</v>
      </c>
      <c r="BO2772" s="114">
        <v>0</v>
      </c>
      <c r="BP2772" s="114">
        <v>0</v>
      </c>
      <c r="BQ2772" s="114">
        <v>0</v>
      </c>
      <c r="BR2772" s="114">
        <v>600</v>
      </c>
      <c r="BS2772" s="114">
        <v>0</v>
      </c>
    </row>
    <row r="2773" spans="1:71" ht="15" x14ac:dyDescent="0.25">
      <c r="A2773" s="1" t="str">
        <f>CONCATENATE(G2773,"-",F2773,"-",H2773)</f>
        <v>999934154-Yellow-Youth</v>
      </c>
      <c r="B2773" s="1" t="str">
        <f>CONCATENATE(G2773,"-",H2773)</f>
        <v>999934154-Youth</v>
      </c>
      <c r="C2773" s="36" t="s">
        <v>965</v>
      </c>
      <c r="D2773" s="36" t="s">
        <v>1930</v>
      </c>
      <c r="E2773" s="36" t="s">
        <v>17</v>
      </c>
      <c r="F2773" s="36" t="s">
        <v>21</v>
      </c>
      <c r="G2773" s="128">
        <v>999934154</v>
      </c>
      <c r="H2773" s="36" t="s">
        <v>208</v>
      </c>
      <c r="I2773" s="34">
        <f>((L2773)-J2773)+T2773</f>
        <v>478</v>
      </c>
      <c r="J2773" s="34">
        <f>L2773/2</f>
        <v>0</v>
      </c>
      <c r="K2773" s="37"/>
      <c r="L2773" s="34">
        <f>SUM(N2773,O2773,P2773,Q2773,R2773,M2773)</f>
        <v>0</v>
      </c>
      <c r="M2773" s="34">
        <f>AJ2773</f>
        <v>0</v>
      </c>
      <c r="N2773" s="34">
        <f>SUM(AI2773)</f>
        <v>0</v>
      </c>
      <c r="O2773" s="34">
        <f>0</f>
        <v>0</v>
      </c>
      <c r="P2773" s="34">
        <v>0</v>
      </c>
      <c r="Q2773" s="34">
        <v>0</v>
      </c>
      <c r="R2773" s="34">
        <f>AH2773</f>
        <v>0</v>
      </c>
      <c r="S2773" s="122"/>
      <c r="T2773" s="41">
        <f>SUM(U2773,AA2773)</f>
        <v>478</v>
      </c>
      <c r="U2773" s="41">
        <f>IF(SUM(V2773:Y2773)&gt;=250, 250,SUM(V2773:Y2773))</f>
        <v>140</v>
      </c>
      <c r="V2773" s="41">
        <v>0</v>
      </c>
      <c r="W2773" s="41">
        <v>0</v>
      </c>
      <c r="X2773" s="41">
        <f>SUM(AL2773,AN2773,BO2773,BS2773)</f>
        <v>50</v>
      </c>
      <c r="Y2773" s="41">
        <f>SUM(AO2773:BN2773)</f>
        <v>90</v>
      </c>
      <c r="Z2773" s="41">
        <f>COUNTIF(AO2773:BN2773, "&gt;0")</f>
        <v>1</v>
      </c>
      <c r="AA2773" s="41">
        <f>SUM(AB2773:AF2773)</f>
        <v>338</v>
      </c>
      <c r="AB2773" s="41">
        <f>BP2773+BQ2773</f>
        <v>0</v>
      </c>
      <c r="AC2773" s="41">
        <v>0</v>
      </c>
      <c r="AD2773" s="41">
        <v>0</v>
      </c>
      <c r="AE2773" s="41">
        <f>SUM(BR2773)</f>
        <v>338</v>
      </c>
      <c r="AF2773" s="41">
        <f>SUM(AM2773)</f>
        <v>0</v>
      </c>
      <c r="AG2773" s="122"/>
      <c r="AH2773" s="36">
        <v>0</v>
      </c>
      <c r="AI2773" s="126">
        <v>0</v>
      </c>
      <c r="AJ2773" s="36">
        <v>0</v>
      </c>
      <c r="AK2773" s="37"/>
      <c r="AL2773" s="1">
        <v>0</v>
      </c>
      <c r="AM2773" s="1">
        <v>0</v>
      </c>
      <c r="AN2773" s="1">
        <v>50</v>
      </c>
      <c r="AO2773" s="1">
        <v>0</v>
      </c>
      <c r="AP2773" s="1">
        <v>0</v>
      </c>
      <c r="AQ2773" s="114">
        <v>0</v>
      </c>
      <c r="AR2773" s="1">
        <v>0</v>
      </c>
      <c r="AS2773" s="114">
        <v>0</v>
      </c>
      <c r="AT2773" s="114">
        <v>0</v>
      </c>
      <c r="AU2773" s="114">
        <v>0</v>
      </c>
      <c r="AV2773" s="114">
        <v>0</v>
      </c>
      <c r="AW2773" s="114">
        <v>0</v>
      </c>
      <c r="AX2773" s="114">
        <v>0</v>
      </c>
      <c r="AY2773" s="114">
        <v>0</v>
      </c>
      <c r="AZ2773" s="114">
        <v>0</v>
      </c>
      <c r="BA2773" s="114">
        <v>0</v>
      </c>
      <c r="BB2773" s="114">
        <v>0</v>
      </c>
      <c r="BC2773" s="114">
        <v>0</v>
      </c>
      <c r="BD2773" s="115">
        <v>0</v>
      </c>
      <c r="BE2773" s="114">
        <v>0</v>
      </c>
      <c r="BF2773" s="114">
        <v>0</v>
      </c>
      <c r="BG2773" s="114">
        <v>0</v>
      </c>
      <c r="BH2773" s="114">
        <v>90</v>
      </c>
      <c r="BI2773" s="114">
        <v>0</v>
      </c>
      <c r="BJ2773" s="114">
        <v>0</v>
      </c>
      <c r="BK2773" s="114">
        <v>0</v>
      </c>
      <c r="BL2773" s="114">
        <v>0</v>
      </c>
      <c r="BM2773" s="114">
        <v>0</v>
      </c>
      <c r="BN2773" s="114">
        <v>0</v>
      </c>
      <c r="BO2773" s="114">
        <v>0</v>
      </c>
      <c r="BP2773" s="114">
        <v>0</v>
      </c>
      <c r="BQ2773" s="114">
        <v>0</v>
      </c>
      <c r="BR2773" s="114">
        <v>338</v>
      </c>
      <c r="BS2773" s="114">
        <v>0</v>
      </c>
    </row>
    <row r="2774" spans="1:71" ht="15" x14ac:dyDescent="0.25">
      <c r="A2774" s="1" t="str">
        <f>CONCATENATE(G2774,"-",F2774,"-",H2774)</f>
        <v>999933288-Yellow-Youth</v>
      </c>
      <c r="B2774" s="1" t="str">
        <f>CONCATENATE(G2774,"-",H2774)</f>
        <v>999933288-Youth</v>
      </c>
      <c r="C2774" s="36" t="s">
        <v>2466</v>
      </c>
      <c r="D2774" s="36" t="s">
        <v>2467</v>
      </c>
      <c r="E2774" s="36" t="s">
        <v>17</v>
      </c>
      <c r="F2774" s="36" t="s">
        <v>21</v>
      </c>
      <c r="G2774" s="128">
        <v>999933288</v>
      </c>
      <c r="H2774" s="36" t="s">
        <v>208</v>
      </c>
      <c r="I2774" s="34">
        <f>((L2774)-J2774)+T2774</f>
        <v>428</v>
      </c>
      <c r="J2774" s="36"/>
      <c r="K2774" s="35"/>
      <c r="L2774" s="34">
        <f>SUM(N2774,O2774,P2774,Q2774,R2774,M2774)</f>
        <v>0</v>
      </c>
      <c r="M2774" s="34">
        <f>AJ2774</f>
        <v>0</v>
      </c>
      <c r="N2774" s="34">
        <f>SUM(AI2774)</f>
        <v>0</v>
      </c>
      <c r="O2774" s="34">
        <f>0</f>
        <v>0</v>
      </c>
      <c r="P2774" s="34">
        <v>0</v>
      </c>
      <c r="Q2774" s="34">
        <v>0</v>
      </c>
      <c r="R2774" s="34">
        <f>AH2774</f>
        <v>0</v>
      </c>
      <c r="S2774" s="122"/>
      <c r="T2774" s="41">
        <f>SUM(U2774,AA2774)</f>
        <v>428</v>
      </c>
      <c r="U2774" s="41">
        <f>IF(SUM(V2774:Y2774)&gt;=250, 250,SUM(V2774:Y2774))</f>
        <v>90</v>
      </c>
      <c r="V2774" s="41">
        <v>0</v>
      </c>
      <c r="W2774" s="41">
        <v>0</v>
      </c>
      <c r="X2774" s="41">
        <f>SUM(AL2774,AN2774,BO2774,BS2774)</f>
        <v>0</v>
      </c>
      <c r="Y2774" s="41">
        <f>SUM(AO2774:BN2774)</f>
        <v>90</v>
      </c>
      <c r="Z2774" s="41">
        <f>COUNTIF(AO2774:BN2774, "&gt;0")</f>
        <v>1</v>
      </c>
      <c r="AA2774" s="41">
        <f>SUM(AB2774:AF2774)</f>
        <v>338</v>
      </c>
      <c r="AB2774" s="41">
        <f>BP2774+BQ2774</f>
        <v>0</v>
      </c>
      <c r="AC2774" s="41">
        <v>0</v>
      </c>
      <c r="AD2774" s="41">
        <v>0</v>
      </c>
      <c r="AE2774" s="41">
        <f>SUM(BR2774)</f>
        <v>338</v>
      </c>
      <c r="AF2774" s="41">
        <f>SUM(AM2774)</f>
        <v>0</v>
      </c>
      <c r="AG2774" s="122"/>
      <c r="AH2774" s="36">
        <v>0</v>
      </c>
      <c r="AI2774" s="126">
        <v>0</v>
      </c>
      <c r="AJ2774" s="36">
        <v>0</v>
      </c>
      <c r="AK2774" s="121"/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14">
        <v>0</v>
      </c>
      <c r="AR2774" s="1">
        <v>0</v>
      </c>
      <c r="AS2774" s="114">
        <v>0</v>
      </c>
      <c r="AT2774" s="114">
        <v>0</v>
      </c>
      <c r="AU2774" s="114">
        <v>0</v>
      </c>
      <c r="AV2774" s="114">
        <v>0</v>
      </c>
      <c r="AW2774" s="114">
        <v>90</v>
      </c>
      <c r="AX2774" s="114">
        <v>0</v>
      </c>
      <c r="AY2774" s="114">
        <v>0</v>
      </c>
      <c r="AZ2774" s="114">
        <v>0</v>
      </c>
      <c r="BA2774" s="114">
        <v>0</v>
      </c>
      <c r="BB2774" s="114">
        <v>0</v>
      </c>
      <c r="BC2774" s="114">
        <v>0</v>
      </c>
      <c r="BD2774" s="115">
        <v>0</v>
      </c>
      <c r="BE2774" s="114">
        <v>0</v>
      </c>
      <c r="BF2774" s="114">
        <v>0</v>
      </c>
      <c r="BG2774" s="114">
        <v>0</v>
      </c>
      <c r="BH2774" s="114">
        <v>0</v>
      </c>
      <c r="BI2774" s="114">
        <v>0</v>
      </c>
      <c r="BJ2774" s="114">
        <v>0</v>
      </c>
      <c r="BK2774" s="114">
        <v>0</v>
      </c>
      <c r="BL2774" s="114">
        <v>0</v>
      </c>
      <c r="BM2774" s="114">
        <v>0</v>
      </c>
      <c r="BN2774" s="114">
        <v>0</v>
      </c>
      <c r="BO2774" s="114">
        <v>0</v>
      </c>
      <c r="BP2774" s="114">
        <v>0</v>
      </c>
      <c r="BQ2774" s="114">
        <v>0</v>
      </c>
      <c r="BR2774" s="114">
        <v>338</v>
      </c>
      <c r="BS2774" s="114">
        <v>0</v>
      </c>
    </row>
    <row r="2775" spans="1:71" ht="15" x14ac:dyDescent="0.25">
      <c r="A2775" s="1" t="str">
        <f>CONCATENATE(G2775,"-",F2775,"-",H2775)</f>
        <v>999934032-Yellow-Youth</v>
      </c>
      <c r="B2775" s="1" t="str">
        <f>CONCATENATE(G2775,"-",H2775)</f>
        <v>999934032-Youth</v>
      </c>
      <c r="C2775" s="36" t="s">
        <v>1931</v>
      </c>
      <c r="D2775" s="36" t="s">
        <v>1932</v>
      </c>
      <c r="E2775" s="36" t="s">
        <v>17</v>
      </c>
      <c r="F2775" s="36" t="s">
        <v>21</v>
      </c>
      <c r="G2775" s="128">
        <v>999934032</v>
      </c>
      <c r="H2775" s="36" t="s">
        <v>208</v>
      </c>
      <c r="I2775" s="34">
        <f>((L2775)-J2775)+T2775</f>
        <v>411.5</v>
      </c>
      <c r="J2775" s="34">
        <f>L2775/2</f>
        <v>0</v>
      </c>
      <c r="K2775" s="37"/>
      <c r="L2775" s="34">
        <f>SUM(N2775,O2775,P2775,Q2775,R2775,M2775)</f>
        <v>0</v>
      </c>
      <c r="M2775" s="34">
        <f>AJ2775</f>
        <v>0</v>
      </c>
      <c r="N2775" s="34">
        <f>SUM(AI2775)</f>
        <v>0</v>
      </c>
      <c r="O2775" s="34">
        <f>0</f>
        <v>0</v>
      </c>
      <c r="P2775" s="34">
        <v>0</v>
      </c>
      <c r="Q2775" s="34">
        <v>0</v>
      </c>
      <c r="R2775" s="34">
        <f>AH2775</f>
        <v>0</v>
      </c>
      <c r="S2775" s="122"/>
      <c r="T2775" s="41">
        <f>SUM(U2775,AA2775)</f>
        <v>411.5</v>
      </c>
      <c r="U2775" s="41">
        <f>IF(SUM(V2775:Y2775)&gt;=250, 250,SUM(V2775:Y2775))</f>
        <v>157.5</v>
      </c>
      <c r="V2775" s="41">
        <v>0</v>
      </c>
      <c r="W2775" s="41">
        <v>0</v>
      </c>
      <c r="X2775" s="41">
        <f>SUM(AL2775,AN2775,BO2775,BS2775)</f>
        <v>37.5</v>
      </c>
      <c r="Y2775" s="41">
        <f>SUM(AO2775:BN2775)</f>
        <v>120</v>
      </c>
      <c r="Z2775" s="41">
        <f>COUNTIF(AO2775:BN2775, "&gt;0")</f>
        <v>1</v>
      </c>
      <c r="AA2775" s="41">
        <f>SUM(AB2775:AF2775)</f>
        <v>254</v>
      </c>
      <c r="AB2775" s="41">
        <f>BP2775+BQ2775</f>
        <v>0</v>
      </c>
      <c r="AC2775" s="41">
        <v>0</v>
      </c>
      <c r="AD2775" s="41">
        <v>0</v>
      </c>
      <c r="AE2775" s="41">
        <f>SUM(BR2775)</f>
        <v>254</v>
      </c>
      <c r="AF2775" s="41">
        <f>SUM(AM2775)</f>
        <v>0</v>
      </c>
      <c r="AG2775" s="122"/>
      <c r="AH2775" s="36">
        <v>0</v>
      </c>
      <c r="AI2775" s="126">
        <v>0</v>
      </c>
      <c r="AJ2775" s="36">
        <v>0</v>
      </c>
      <c r="AK2775" s="37"/>
      <c r="AL2775" s="1">
        <v>0</v>
      </c>
      <c r="AM2775" s="1">
        <v>0</v>
      </c>
      <c r="AN2775" s="1">
        <v>37.5</v>
      </c>
      <c r="AO2775" s="1">
        <v>0</v>
      </c>
      <c r="AP2775" s="1">
        <v>0</v>
      </c>
      <c r="AQ2775" s="114">
        <v>0</v>
      </c>
      <c r="AR2775" s="1">
        <v>0</v>
      </c>
      <c r="AS2775" s="114">
        <v>0</v>
      </c>
      <c r="AT2775" s="114">
        <v>0</v>
      </c>
      <c r="AU2775" s="114">
        <v>0</v>
      </c>
      <c r="AV2775" s="114">
        <v>0</v>
      </c>
      <c r="AW2775" s="114">
        <v>0</v>
      </c>
      <c r="AX2775" s="114">
        <v>0</v>
      </c>
      <c r="AY2775" s="114">
        <v>0</v>
      </c>
      <c r="AZ2775" s="114">
        <v>0</v>
      </c>
      <c r="BA2775" s="114">
        <v>0</v>
      </c>
      <c r="BB2775" s="114">
        <v>0</v>
      </c>
      <c r="BC2775" s="114">
        <v>0</v>
      </c>
      <c r="BD2775" s="115">
        <v>0</v>
      </c>
      <c r="BE2775" s="114">
        <v>0</v>
      </c>
      <c r="BF2775" s="114">
        <v>0</v>
      </c>
      <c r="BG2775" s="114">
        <v>0</v>
      </c>
      <c r="BH2775" s="114">
        <v>120</v>
      </c>
      <c r="BI2775" s="114">
        <v>0</v>
      </c>
      <c r="BJ2775" s="114">
        <v>0</v>
      </c>
      <c r="BK2775" s="114">
        <v>0</v>
      </c>
      <c r="BL2775" s="114">
        <v>0</v>
      </c>
      <c r="BM2775" s="114">
        <v>0</v>
      </c>
      <c r="BN2775" s="114">
        <v>0</v>
      </c>
      <c r="BO2775" s="114">
        <v>0</v>
      </c>
      <c r="BP2775" s="114">
        <v>0</v>
      </c>
      <c r="BQ2775" s="114">
        <v>0</v>
      </c>
      <c r="BR2775" s="114">
        <v>254</v>
      </c>
      <c r="BS2775" s="114">
        <v>0</v>
      </c>
    </row>
    <row r="2776" spans="1:71" ht="15" x14ac:dyDescent="0.25">
      <c r="A2776" s="1" t="str">
        <f>CONCATENATE(G2776,"-",F2776,"-",H2776)</f>
        <v>999933373-Yellow-Youth</v>
      </c>
      <c r="B2776" s="1" t="str">
        <f>CONCATENATE(G2776,"-",H2776)</f>
        <v>999933373-Youth</v>
      </c>
      <c r="C2776" s="36" t="s">
        <v>69</v>
      </c>
      <c r="D2776" s="36" t="s">
        <v>2681</v>
      </c>
      <c r="E2776" s="36" t="s">
        <v>17</v>
      </c>
      <c r="F2776" s="36" t="s">
        <v>21</v>
      </c>
      <c r="G2776" s="36">
        <v>999933373</v>
      </c>
      <c r="H2776" s="36" t="s">
        <v>208</v>
      </c>
      <c r="I2776" s="34">
        <f>((L2776)-J2776)+T2776</f>
        <v>336</v>
      </c>
      <c r="J2776" s="36"/>
      <c r="K2776" s="35"/>
      <c r="L2776" s="34">
        <f>SUM(N2776,O2776,P2776,Q2776,R2776,M2776)</f>
        <v>0</v>
      </c>
      <c r="M2776" s="34">
        <f>AJ2776</f>
        <v>0</v>
      </c>
      <c r="N2776" s="34">
        <f>SUM(AI2776)</f>
        <v>0</v>
      </c>
      <c r="O2776" s="34">
        <f>0</f>
        <v>0</v>
      </c>
      <c r="P2776" s="34">
        <v>0</v>
      </c>
      <c r="Q2776" s="34">
        <v>0</v>
      </c>
      <c r="R2776" s="34">
        <f>AH2776</f>
        <v>0</v>
      </c>
      <c r="S2776" s="122"/>
      <c r="T2776" s="41">
        <f>SUM(U2776,AA2776)</f>
        <v>336</v>
      </c>
      <c r="U2776" s="41">
        <f>IF(SUM(V2776:Y2776)&gt;=250, 250,SUM(V2776:Y2776))</f>
        <v>60</v>
      </c>
      <c r="V2776" s="41">
        <v>0</v>
      </c>
      <c r="W2776" s="41">
        <v>0</v>
      </c>
      <c r="X2776" s="41">
        <f>SUM(AL2776,AN2776,BO2776,BS2776)</f>
        <v>0</v>
      </c>
      <c r="Y2776" s="41">
        <f>SUM(AO2776:BN2776)</f>
        <v>60</v>
      </c>
      <c r="Z2776" s="41">
        <f>COUNTIF(AO2776:BN2776, "&gt;0")</f>
        <v>1</v>
      </c>
      <c r="AA2776" s="41">
        <f>SUM(AB2776:AF2776)</f>
        <v>276</v>
      </c>
      <c r="AB2776" s="41">
        <f>BP2776+BQ2776</f>
        <v>169</v>
      </c>
      <c r="AC2776" s="41">
        <v>0</v>
      </c>
      <c r="AD2776" s="41">
        <v>0</v>
      </c>
      <c r="AE2776" s="41">
        <f>SUM(BR2776)</f>
        <v>107</v>
      </c>
      <c r="AF2776" s="41">
        <f>SUM(AM2776)</f>
        <v>0</v>
      </c>
      <c r="AG2776" s="122"/>
      <c r="AH2776" s="36">
        <v>0</v>
      </c>
      <c r="AI2776" s="126">
        <v>0</v>
      </c>
      <c r="AJ2776" s="36">
        <v>0</v>
      </c>
      <c r="AK2776" s="121"/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14">
        <v>0</v>
      </c>
      <c r="AR2776" s="1">
        <v>0</v>
      </c>
      <c r="AS2776" s="114">
        <v>0</v>
      </c>
      <c r="AT2776" s="114">
        <v>0</v>
      </c>
      <c r="AU2776" s="114">
        <v>0</v>
      </c>
      <c r="AV2776" s="114">
        <v>0</v>
      </c>
      <c r="AW2776" s="114">
        <v>0</v>
      </c>
      <c r="AX2776" s="114">
        <v>0</v>
      </c>
      <c r="AY2776" s="114">
        <v>0</v>
      </c>
      <c r="AZ2776" s="114">
        <v>0</v>
      </c>
      <c r="BA2776" s="114">
        <v>60</v>
      </c>
      <c r="BB2776" s="114">
        <v>0</v>
      </c>
      <c r="BC2776" s="114">
        <v>0</v>
      </c>
      <c r="BD2776" s="115">
        <v>0</v>
      </c>
      <c r="BE2776" s="114">
        <v>0</v>
      </c>
      <c r="BF2776" s="114">
        <v>0</v>
      </c>
      <c r="BG2776" s="114">
        <v>0</v>
      </c>
      <c r="BH2776" s="114">
        <v>0</v>
      </c>
      <c r="BI2776" s="114">
        <v>0</v>
      </c>
      <c r="BJ2776" s="114">
        <v>0</v>
      </c>
      <c r="BK2776" s="114">
        <v>0</v>
      </c>
      <c r="BL2776" s="114">
        <v>0</v>
      </c>
      <c r="BM2776" s="114">
        <v>0</v>
      </c>
      <c r="BN2776" s="114">
        <v>0</v>
      </c>
      <c r="BO2776" s="114">
        <v>0</v>
      </c>
      <c r="BP2776" s="114">
        <v>169</v>
      </c>
      <c r="BQ2776" s="114">
        <v>0</v>
      </c>
      <c r="BR2776" s="114">
        <v>107</v>
      </c>
      <c r="BS2776" s="114">
        <v>0</v>
      </c>
    </row>
    <row r="2777" spans="1:71" ht="15" x14ac:dyDescent="0.25">
      <c r="A2777" s="1" t="str">
        <f>CONCATENATE(G2777,"-",F2777,"-",H2777)</f>
        <v>999936315-Yellow-Youth</v>
      </c>
      <c r="B2777" s="1" t="str">
        <f>CONCATENATE(G2777,"-",H2777)</f>
        <v>999936315-Youth</v>
      </c>
      <c r="C2777" s="36" t="s">
        <v>2570</v>
      </c>
      <c r="D2777" s="36" t="s">
        <v>3494</v>
      </c>
      <c r="E2777" s="36" t="s">
        <v>17</v>
      </c>
      <c r="F2777" s="36" t="s">
        <v>21</v>
      </c>
      <c r="G2777" s="36">
        <v>999936315</v>
      </c>
      <c r="H2777" s="36" t="s">
        <v>208</v>
      </c>
      <c r="I2777" s="34">
        <f>((L2777)-J2777)+T2777</f>
        <v>336</v>
      </c>
      <c r="J2777" s="34">
        <f>L2777/2</f>
        <v>0</v>
      </c>
      <c r="K2777" s="37"/>
      <c r="L2777" s="34">
        <f>SUM(N2777,O2777,P2777,Q2777,R2777,M2777)</f>
        <v>0</v>
      </c>
      <c r="M2777" s="34">
        <f>AJ2777</f>
        <v>0</v>
      </c>
      <c r="N2777" s="34">
        <f>SUM(AI2777)</f>
        <v>0</v>
      </c>
      <c r="O2777" s="34">
        <f>0</f>
        <v>0</v>
      </c>
      <c r="P2777" s="34">
        <v>0</v>
      </c>
      <c r="Q2777" s="34">
        <v>0</v>
      </c>
      <c r="R2777" s="34">
        <f>AH2777</f>
        <v>0</v>
      </c>
      <c r="S2777" s="122"/>
      <c r="T2777" s="41">
        <f>SUM(U2777,AA2777)</f>
        <v>336</v>
      </c>
      <c r="U2777" s="41">
        <f>IF(SUM(V2777:Y2777)&gt;=250, 250,SUM(V2777:Y2777))</f>
        <v>60</v>
      </c>
      <c r="V2777" s="41">
        <v>0</v>
      </c>
      <c r="W2777" s="41">
        <v>0</v>
      </c>
      <c r="X2777" s="41">
        <f>SUM(AL2777,AN2777,BO2777,BS2777)</f>
        <v>0</v>
      </c>
      <c r="Y2777" s="41">
        <f>SUM(AO2777:BN2777)</f>
        <v>60</v>
      </c>
      <c r="Z2777" s="41">
        <f>COUNTIF(AO2777:BN2777, "&gt;0")</f>
        <v>1</v>
      </c>
      <c r="AA2777" s="41">
        <f>SUM(AB2777:AF2777)</f>
        <v>276</v>
      </c>
      <c r="AB2777" s="41">
        <f>BP2777+BQ2777</f>
        <v>169</v>
      </c>
      <c r="AC2777" s="41">
        <v>0</v>
      </c>
      <c r="AD2777" s="41">
        <v>0</v>
      </c>
      <c r="AE2777" s="41">
        <f>SUM(BR2777)</f>
        <v>107</v>
      </c>
      <c r="AF2777" s="41">
        <f>SUM(AM2777)</f>
        <v>0</v>
      </c>
      <c r="AG2777" s="122"/>
      <c r="AH2777" s="36">
        <v>0</v>
      </c>
      <c r="AI2777" s="126">
        <v>0</v>
      </c>
      <c r="AJ2777" s="36">
        <v>0</v>
      </c>
      <c r="AK2777" s="121"/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14">
        <v>0</v>
      </c>
      <c r="AR2777" s="1">
        <v>0</v>
      </c>
      <c r="AS2777" s="114">
        <v>0</v>
      </c>
      <c r="AT2777" s="114">
        <v>0</v>
      </c>
      <c r="AU2777" s="114">
        <v>0</v>
      </c>
      <c r="AV2777" s="114">
        <v>0</v>
      </c>
      <c r="AW2777" s="114">
        <v>0</v>
      </c>
      <c r="AX2777" s="114">
        <v>0</v>
      </c>
      <c r="AY2777" s="114">
        <v>0</v>
      </c>
      <c r="AZ2777" s="114">
        <v>0</v>
      </c>
      <c r="BA2777" s="114">
        <v>0</v>
      </c>
      <c r="BB2777" s="114">
        <v>0</v>
      </c>
      <c r="BC2777" s="114">
        <v>0</v>
      </c>
      <c r="BD2777" s="115">
        <v>0</v>
      </c>
      <c r="BE2777" s="114">
        <v>0</v>
      </c>
      <c r="BF2777" s="114">
        <v>0</v>
      </c>
      <c r="BG2777" s="114">
        <v>0</v>
      </c>
      <c r="BH2777" s="114">
        <v>0</v>
      </c>
      <c r="BI2777" s="114">
        <v>0</v>
      </c>
      <c r="BJ2777" s="114">
        <v>0</v>
      </c>
      <c r="BK2777" s="114">
        <v>0</v>
      </c>
      <c r="BL2777" s="114">
        <v>0</v>
      </c>
      <c r="BM2777" s="114">
        <v>0</v>
      </c>
      <c r="BN2777" s="114">
        <v>60</v>
      </c>
      <c r="BO2777" s="114">
        <v>0</v>
      </c>
      <c r="BP2777" s="114">
        <v>169</v>
      </c>
      <c r="BQ2777" s="114">
        <v>0</v>
      </c>
      <c r="BR2777" s="114">
        <v>107</v>
      </c>
      <c r="BS2777" s="114">
        <v>0</v>
      </c>
    </row>
    <row r="2778" spans="1:71" ht="15" x14ac:dyDescent="0.25">
      <c r="A2778" s="1" t="str">
        <f>CONCATENATE(G2778,"-",F2778,"-",H2778)</f>
        <v>999936569-Yellow-Youth</v>
      </c>
      <c r="B2778" s="1" t="str">
        <f>CONCATENATE(G2778,"-",H2778)</f>
        <v>999936569-Youth</v>
      </c>
      <c r="C2778" s="36" t="s">
        <v>313</v>
      </c>
      <c r="D2778" s="36" t="s">
        <v>533</v>
      </c>
      <c r="E2778" s="36" t="s">
        <v>17</v>
      </c>
      <c r="F2778" s="36" t="s">
        <v>21</v>
      </c>
      <c r="G2778" s="36">
        <v>999936569</v>
      </c>
      <c r="H2778" s="36" t="s">
        <v>208</v>
      </c>
      <c r="I2778" s="34">
        <f>((L2778)-J2778)+T2778</f>
        <v>300</v>
      </c>
      <c r="J2778" s="36"/>
      <c r="K2778" s="35"/>
      <c r="L2778" s="34">
        <f>SUM(N2778,O2778,P2778,Q2778,R2778,M2778)</f>
        <v>0</v>
      </c>
      <c r="M2778" s="34">
        <f>AJ2778</f>
        <v>0</v>
      </c>
      <c r="N2778" s="34">
        <f>SUM(AI2778)</f>
        <v>0</v>
      </c>
      <c r="O2778" s="34">
        <f>0</f>
        <v>0</v>
      </c>
      <c r="P2778" s="34">
        <v>0</v>
      </c>
      <c r="Q2778" s="34">
        <v>0</v>
      </c>
      <c r="R2778" s="34">
        <f>AH2778</f>
        <v>0</v>
      </c>
      <c r="S2778" s="122"/>
      <c r="T2778" s="41">
        <f>SUM(U2778,AA2778)</f>
        <v>300</v>
      </c>
      <c r="U2778" s="41">
        <f>IF(SUM(V2778:Y2778)&gt;=250, 250,SUM(V2778:Y2778))</f>
        <v>0</v>
      </c>
      <c r="V2778" s="41">
        <v>0</v>
      </c>
      <c r="W2778" s="41">
        <v>0</v>
      </c>
      <c r="X2778" s="41">
        <f>SUM(AL2778,AN2778,BO2778,BS2778)</f>
        <v>0</v>
      </c>
      <c r="Y2778" s="41">
        <f>SUM(AO2778:BN2778)</f>
        <v>0</v>
      </c>
      <c r="Z2778" s="41">
        <f>COUNTIF(AO2778:BN2778, "&gt;0")</f>
        <v>0</v>
      </c>
      <c r="AA2778" s="41">
        <f>SUM(AB2778:AF2778)</f>
        <v>300</v>
      </c>
      <c r="AB2778" s="41">
        <f>BP2778+BQ2778</f>
        <v>300</v>
      </c>
      <c r="AC2778" s="41">
        <v>0</v>
      </c>
      <c r="AD2778" s="41">
        <v>0</v>
      </c>
      <c r="AE2778" s="41">
        <f>SUM(BR2778)</f>
        <v>0</v>
      </c>
      <c r="AF2778" s="41">
        <f>SUM(AM2778)</f>
        <v>0</v>
      </c>
      <c r="AG2778" s="122"/>
      <c r="AH2778" s="36">
        <v>0</v>
      </c>
      <c r="AI2778" s="126">
        <v>0</v>
      </c>
      <c r="AJ2778" s="36">
        <v>0</v>
      </c>
      <c r="AK2778" s="121"/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14">
        <v>0</v>
      </c>
      <c r="AR2778" s="1">
        <v>0</v>
      </c>
      <c r="AS2778" s="114">
        <v>0</v>
      </c>
      <c r="AT2778" s="114">
        <v>0</v>
      </c>
      <c r="AU2778" s="114">
        <v>0</v>
      </c>
      <c r="AV2778" s="114">
        <v>0</v>
      </c>
      <c r="AW2778" s="114">
        <v>0</v>
      </c>
      <c r="AX2778" s="114">
        <v>0</v>
      </c>
      <c r="AY2778" s="114">
        <v>0</v>
      </c>
      <c r="AZ2778" s="114">
        <v>0</v>
      </c>
      <c r="BA2778" s="114">
        <v>0</v>
      </c>
      <c r="BB2778" s="114">
        <v>0</v>
      </c>
      <c r="BC2778" s="114">
        <v>0</v>
      </c>
      <c r="BD2778" s="115">
        <v>0</v>
      </c>
      <c r="BE2778" s="114">
        <v>0</v>
      </c>
      <c r="BF2778" s="114">
        <v>0</v>
      </c>
      <c r="BG2778" s="114">
        <v>0</v>
      </c>
      <c r="BH2778" s="114">
        <v>0</v>
      </c>
      <c r="BI2778" s="114">
        <v>0</v>
      </c>
      <c r="BJ2778" s="114">
        <v>0</v>
      </c>
      <c r="BK2778" s="114">
        <v>0</v>
      </c>
      <c r="BL2778" s="114">
        <v>0</v>
      </c>
      <c r="BM2778" s="114">
        <v>0</v>
      </c>
      <c r="BN2778" s="114">
        <v>0</v>
      </c>
      <c r="BO2778" s="114">
        <v>0</v>
      </c>
      <c r="BP2778" s="114">
        <v>0</v>
      </c>
      <c r="BQ2778" s="114">
        <v>300</v>
      </c>
      <c r="BR2778" s="114">
        <v>0</v>
      </c>
      <c r="BS2778" s="114">
        <v>0</v>
      </c>
    </row>
    <row r="2779" spans="1:71" ht="15" x14ac:dyDescent="0.25">
      <c r="A2779" s="1" t="str">
        <f>CONCATENATE(G2779,"-",F2779,"-",H2779)</f>
        <v>999933062-Yellow-Youth</v>
      </c>
      <c r="B2779" s="1" t="str">
        <f>CONCATENATE(G2779,"-",H2779)</f>
        <v>999933062-Youth</v>
      </c>
      <c r="C2779" s="36" t="s">
        <v>547</v>
      </c>
      <c r="D2779" s="36" t="s">
        <v>1312</v>
      </c>
      <c r="E2779" s="36" t="s">
        <v>17</v>
      </c>
      <c r="F2779" s="36" t="s">
        <v>21</v>
      </c>
      <c r="G2779" s="36">
        <v>999933062</v>
      </c>
      <c r="H2779" s="36" t="s">
        <v>208</v>
      </c>
      <c r="I2779" s="34">
        <f>((L2779)-J2779)+T2779</f>
        <v>279</v>
      </c>
      <c r="J2779" s="36"/>
      <c r="K2779" s="35"/>
      <c r="L2779" s="34">
        <f>SUM(N2779,O2779,P2779,Q2779,R2779,M2779)</f>
        <v>0</v>
      </c>
      <c r="M2779" s="34">
        <f>AJ2779</f>
        <v>0</v>
      </c>
      <c r="N2779" s="34">
        <f>SUM(AI2779)</f>
        <v>0</v>
      </c>
      <c r="O2779" s="34">
        <f>0</f>
        <v>0</v>
      </c>
      <c r="P2779" s="34">
        <v>0</v>
      </c>
      <c r="Q2779" s="34">
        <v>0</v>
      </c>
      <c r="R2779" s="34">
        <f>AH2779</f>
        <v>0</v>
      </c>
      <c r="S2779" s="122"/>
      <c r="T2779" s="41">
        <f>SUM(U2779,AA2779)</f>
        <v>279</v>
      </c>
      <c r="U2779" s="41">
        <f>IF(SUM(V2779:Y2779)&gt;=250, 250,SUM(V2779:Y2779))</f>
        <v>45</v>
      </c>
      <c r="V2779" s="41">
        <v>0</v>
      </c>
      <c r="W2779" s="41">
        <v>0</v>
      </c>
      <c r="X2779" s="41">
        <f>SUM(AL2779,AN2779,BO2779,BS2779)</f>
        <v>0</v>
      </c>
      <c r="Y2779" s="41">
        <f>SUM(AO2779:BN2779)</f>
        <v>45</v>
      </c>
      <c r="Z2779" s="41">
        <f>COUNTIF(AO2779:BN2779, "&gt;0")</f>
        <v>1</v>
      </c>
      <c r="AA2779" s="41">
        <f>SUM(AB2779:AF2779)</f>
        <v>234</v>
      </c>
      <c r="AB2779" s="41">
        <f>BP2779+BQ2779</f>
        <v>127</v>
      </c>
      <c r="AC2779" s="41">
        <v>0</v>
      </c>
      <c r="AD2779" s="41">
        <v>0</v>
      </c>
      <c r="AE2779" s="41">
        <f>SUM(BR2779)</f>
        <v>107</v>
      </c>
      <c r="AF2779" s="41">
        <f>SUM(AM2779)</f>
        <v>0</v>
      </c>
      <c r="AG2779" s="122"/>
      <c r="AH2779" s="36">
        <v>0</v>
      </c>
      <c r="AI2779" s="126">
        <v>0</v>
      </c>
      <c r="AJ2779" s="36">
        <v>0</v>
      </c>
      <c r="AK2779" s="121"/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14">
        <v>0</v>
      </c>
      <c r="AR2779" s="1">
        <v>0</v>
      </c>
      <c r="AS2779" s="114">
        <v>0</v>
      </c>
      <c r="AT2779" s="114">
        <v>0</v>
      </c>
      <c r="AU2779" s="114">
        <v>0</v>
      </c>
      <c r="AV2779" s="114">
        <v>0</v>
      </c>
      <c r="AW2779" s="114">
        <v>0</v>
      </c>
      <c r="AX2779" s="114">
        <v>0</v>
      </c>
      <c r="AY2779" s="114">
        <v>0</v>
      </c>
      <c r="AZ2779" s="114">
        <v>0</v>
      </c>
      <c r="BA2779" s="114">
        <v>45</v>
      </c>
      <c r="BB2779" s="114">
        <v>0</v>
      </c>
      <c r="BC2779" s="114">
        <v>0</v>
      </c>
      <c r="BD2779" s="115">
        <v>0</v>
      </c>
      <c r="BE2779" s="114">
        <v>0</v>
      </c>
      <c r="BF2779" s="114">
        <v>0</v>
      </c>
      <c r="BG2779" s="114">
        <v>0</v>
      </c>
      <c r="BH2779" s="114">
        <v>0</v>
      </c>
      <c r="BI2779" s="114">
        <v>0</v>
      </c>
      <c r="BJ2779" s="114">
        <v>0</v>
      </c>
      <c r="BK2779" s="114">
        <v>0</v>
      </c>
      <c r="BL2779" s="114">
        <v>0</v>
      </c>
      <c r="BM2779" s="114">
        <v>0</v>
      </c>
      <c r="BN2779" s="114">
        <v>0</v>
      </c>
      <c r="BO2779" s="114">
        <v>0</v>
      </c>
      <c r="BP2779" s="114">
        <v>127</v>
      </c>
      <c r="BQ2779" s="114">
        <v>0</v>
      </c>
      <c r="BR2779" s="114">
        <v>107</v>
      </c>
      <c r="BS2779" s="114">
        <v>0</v>
      </c>
    </row>
    <row r="2780" spans="1:71" ht="15" x14ac:dyDescent="0.25">
      <c r="A2780" s="1" t="str">
        <f>CONCATENATE(G2780,"-",F2780,"-",H2780)</f>
        <v>999934133-Yellow-Youth</v>
      </c>
      <c r="B2780" s="1" t="str">
        <f>CONCATENATE(G2780,"-",H2780)</f>
        <v>999934133-Youth</v>
      </c>
      <c r="C2780" s="131" t="s">
        <v>2167</v>
      </c>
      <c r="D2780" s="36" t="s">
        <v>2168</v>
      </c>
      <c r="E2780" s="131" t="s">
        <v>17</v>
      </c>
      <c r="F2780" s="36" t="s">
        <v>21</v>
      </c>
      <c r="G2780" s="128">
        <v>999934133</v>
      </c>
      <c r="H2780" s="36" t="s">
        <v>208</v>
      </c>
      <c r="I2780" s="34">
        <f>((L2780)-J2780)+T2780</f>
        <v>270</v>
      </c>
      <c r="J2780" s="36"/>
      <c r="K2780" s="37"/>
      <c r="L2780" s="34">
        <f>SUM(N2780,O2780,P2780,Q2780,R2780,M2780)</f>
        <v>0</v>
      </c>
      <c r="M2780" s="34">
        <f>AJ2780</f>
        <v>0</v>
      </c>
      <c r="N2780" s="34">
        <f>SUM(AI2780)</f>
        <v>0</v>
      </c>
      <c r="O2780" s="34">
        <f>0</f>
        <v>0</v>
      </c>
      <c r="P2780" s="34">
        <v>0</v>
      </c>
      <c r="Q2780" s="34">
        <v>0</v>
      </c>
      <c r="R2780" s="34">
        <f>AH2780</f>
        <v>0</v>
      </c>
      <c r="S2780" s="122"/>
      <c r="T2780" s="41">
        <f>SUM(U2780,AA2780)</f>
        <v>270</v>
      </c>
      <c r="U2780" s="41">
        <f>IF(SUM(V2780:Y2780)&gt;=250, 250,SUM(V2780:Y2780))</f>
        <v>45</v>
      </c>
      <c r="V2780" s="41">
        <v>0</v>
      </c>
      <c r="W2780" s="41">
        <v>0</v>
      </c>
      <c r="X2780" s="41">
        <f>SUM(AL2780,AN2780,BO2780,BS2780)</f>
        <v>0</v>
      </c>
      <c r="Y2780" s="41">
        <f>SUM(AO2780:BN2780)</f>
        <v>45</v>
      </c>
      <c r="Z2780" s="41">
        <f>COUNTIF(AO2780:BN2780, "&gt;0")</f>
        <v>1</v>
      </c>
      <c r="AA2780" s="41">
        <f>SUM(AB2780:AF2780)</f>
        <v>225</v>
      </c>
      <c r="AB2780" s="41">
        <f>BP2780+BQ2780</f>
        <v>225</v>
      </c>
      <c r="AC2780" s="41">
        <v>0</v>
      </c>
      <c r="AD2780" s="41">
        <v>0</v>
      </c>
      <c r="AE2780" s="41">
        <f>SUM(BR2780)</f>
        <v>0</v>
      </c>
      <c r="AF2780" s="41">
        <f>SUM(AM2780)</f>
        <v>0</v>
      </c>
      <c r="AG2780" s="122"/>
      <c r="AH2780" s="36">
        <v>0</v>
      </c>
      <c r="AI2780" s="36">
        <v>0</v>
      </c>
      <c r="AJ2780" s="36">
        <v>0</v>
      </c>
      <c r="AK2780" s="37">
        <v>0</v>
      </c>
      <c r="AL2780" s="36">
        <v>0</v>
      </c>
      <c r="AM2780" s="36">
        <v>0</v>
      </c>
      <c r="AN2780" s="36">
        <v>0</v>
      </c>
      <c r="AO2780" s="36">
        <v>0</v>
      </c>
      <c r="AP2780" s="36">
        <v>0</v>
      </c>
      <c r="AQ2780" s="114">
        <v>45</v>
      </c>
      <c r="AR2780" s="1">
        <v>0</v>
      </c>
      <c r="AS2780" s="114">
        <v>0</v>
      </c>
      <c r="AT2780" s="114">
        <v>0</v>
      </c>
      <c r="AU2780" s="114">
        <v>0</v>
      </c>
      <c r="AV2780" s="114">
        <v>0</v>
      </c>
      <c r="AW2780" s="114">
        <v>0</v>
      </c>
      <c r="AX2780" s="114">
        <v>0</v>
      </c>
      <c r="AY2780" s="114">
        <v>0</v>
      </c>
      <c r="AZ2780" s="114">
        <v>0</v>
      </c>
      <c r="BA2780" s="114">
        <v>0</v>
      </c>
      <c r="BB2780" s="114">
        <v>0</v>
      </c>
      <c r="BC2780" s="114">
        <v>0</v>
      </c>
      <c r="BD2780" s="115">
        <v>0</v>
      </c>
      <c r="BE2780" s="114">
        <v>0</v>
      </c>
      <c r="BF2780" s="114">
        <v>0</v>
      </c>
      <c r="BG2780" s="114">
        <v>0</v>
      </c>
      <c r="BH2780" s="114">
        <v>0</v>
      </c>
      <c r="BI2780" s="114">
        <v>0</v>
      </c>
      <c r="BJ2780" s="114">
        <v>0</v>
      </c>
      <c r="BK2780" s="114">
        <v>0</v>
      </c>
      <c r="BL2780" s="114">
        <v>0</v>
      </c>
      <c r="BM2780" s="114">
        <v>0</v>
      </c>
      <c r="BN2780" s="114">
        <v>0</v>
      </c>
      <c r="BO2780" s="114">
        <v>0</v>
      </c>
      <c r="BP2780" s="114">
        <v>0</v>
      </c>
      <c r="BQ2780" s="114">
        <v>225</v>
      </c>
      <c r="BR2780" s="114">
        <v>0</v>
      </c>
      <c r="BS2780" s="114">
        <v>0</v>
      </c>
    </row>
    <row r="2781" spans="1:71" ht="15" x14ac:dyDescent="0.25">
      <c r="A2781" s="1" t="str">
        <f>CONCATENATE(G2781,"-",F2781,"-",H2781)</f>
        <v>999935041-Yellow-Youth</v>
      </c>
      <c r="B2781" s="1" t="str">
        <f>CONCATENATE(G2781,"-",H2781)</f>
        <v>999935041-Youth</v>
      </c>
      <c r="C2781" s="36" t="s">
        <v>1056</v>
      </c>
      <c r="D2781" s="36" t="s">
        <v>2337</v>
      </c>
      <c r="E2781" s="36" t="s">
        <v>17</v>
      </c>
      <c r="F2781" s="36" t="s">
        <v>21</v>
      </c>
      <c r="G2781" s="128">
        <v>999935041</v>
      </c>
      <c r="H2781" s="36" t="s">
        <v>208</v>
      </c>
      <c r="I2781" s="34">
        <f>((L2781)-J2781)+T2781</f>
        <v>259</v>
      </c>
      <c r="J2781" s="36"/>
      <c r="K2781" s="35"/>
      <c r="L2781" s="34">
        <f>SUM(N2781,O2781,P2781,Q2781,R2781,M2781)</f>
        <v>0</v>
      </c>
      <c r="M2781" s="34">
        <f>AJ2781</f>
        <v>0</v>
      </c>
      <c r="N2781" s="34">
        <f>SUM(AI2781)</f>
        <v>0</v>
      </c>
      <c r="O2781" s="34">
        <f>0</f>
        <v>0</v>
      </c>
      <c r="P2781" s="34">
        <v>0</v>
      </c>
      <c r="Q2781" s="34">
        <v>0</v>
      </c>
      <c r="R2781" s="34">
        <f>AH2781</f>
        <v>0</v>
      </c>
      <c r="S2781" s="122"/>
      <c r="T2781" s="41">
        <f>SUM(U2781,AA2781)</f>
        <v>259</v>
      </c>
      <c r="U2781" s="41">
        <f>IF(SUM(V2781:Y2781)&gt;=250, 250,SUM(V2781:Y2781))</f>
        <v>68</v>
      </c>
      <c r="V2781" s="41">
        <v>0</v>
      </c>
      <c r="W2781" s="41">
        <v>0</v>
      </c>
      <c r="X2781" s="41">
        <f>SUM(AL2781,AN2781,BO2781,BS2781)</f>
        <v>0</v>
      </c>
      <c r="Y2781" s="41">
        <f>SUM(AO2781:BN2781)</f>
        <v>68</v>
      </c>
      <c r="Z2781" s="41">
        <f>COUNTIF(AO2781:BN2781, "&gt;0")</f>
        <v>1</v>
      </c>
      <c r="AA2781" s="41">
        <f>SUM(AB2781:AF2781)</f>
        <v>191</v>
      </c>
      <c r="AB2781" s="41">
        <f>BP2781+BQ2781</f>
        <v>0</v>
      </c>
      <c r="AC2781" s="41">
        <v>0</v>
      </c>
      <c r="AD2781" s="41">
        <v>0</v>
      </c>
      <c r="AE2781" s="41">
        <f>SUM(BR2781)</f>
        <v>191</v>
      </c>
      <c r="AF2781" s="41">
        <f>SUM(AM2781)</f>
        <v>0</v>
      </c>
      <c r="AG2781" s="122"/>
      <c r="AH2781" s="36">
        <v>0</v>
      </c>
      <c r="AI2781" s="126">
        <v>0</v>
      </c>
      <c r="AJ2781" s="36">
        <v>0</v>
      </c>
      <c r="AK2781" s="121"/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14">
        <v>0</v>
      </c>
      <c r="AR2781" s="1">
        <v>0</v>
      </c>
      <c r="AS2781" s="114">
        <v>0</v>
      </c>
      <c r="AT2781" s="114">
        <v>0</v>
      </c>
      <c r="AU2781" s="114">
        <v>0</v>
      </c>
      <c r="AV2781" s="114">
        <v>0</v>
      </c>
      <c r="AW2781" s="114">
        <v>68</v>
      </c>
      <c r="AX2781" s="114">
        <v>0</v>
      </c>
      <c r="AY2781" s="114">
        <v>0</v>
      </c>
      <c r="AZ2781" s="114">
        <v>0</v>
      </c>
      <c r="BA2781" s="114">
        <v>0</v>
      </c>
      <c r="BB2781" s="114">
        <v>0</v>
      </c>
      <c r="BC2781" s="114">
        <v>0</v>
      </c>
      <c r="BD2781" s="115">
        <v>0</v>
      </c>
      <c r="BE2781" s="114">
        <v>0</v>
      </c>
      <c r="BF2781" s="114">
        <v>0</v>
      </c>
      <c r="BG2781" s="114">
        <v>0</v>
      </c>
      <c r="BH2781" s="114">
        <v>0</v>
      </c>
      <c r="BI2781" s="114">
        <v>0</v>
      </c>
      <c r="BJ2781" s="114">
        <v>0</v>
      </c>
      <c r="BK2781" s="114">
        <v>0</v>
      </c>
      <c r="BL2781" s="114">
        <v>0</v>
      </c>
      <c r="BM2781" s="114">
        <v>0</v>
      </c>
      <c r="BN2781" s="114">
        <v>0</v>
      </c>
      <c r="BO2781" s="114">
        <v>0</v>
      </c>
      <c r="BP2781" s="114">
        <v>0</v>
      </c>
      <c r="BQ2781" s="114">
        <v>0</v>
      </c>
      <c r="BR2781" s="114">
        <v>191</v>
      </c>
      <c r="BS2781" s="114">
        <v>0</v>
      </c>
    </row>
    <row r="2782" spans="1:71" ht="15" x14ac:dyDescent="0.25">
      <c r="A2782" s="1" t="str">
        <f>CONCATENATE(G2782,"-",F2782,"-",H2782)</f>
        <v>999934380-Yellow-Youth</v>
      </c>
      <c r="B2782" s="1" t="str">
        <f>CONCATENATE(G2782,"-",H2782)</f>
        <v>999934380-Youth</v>
      </c>
      <c r="C2782" s="36" t="s">
        <v>2166</v>
      </c>
      <c r="D2782" s="36" t="s">
        <v>2154</v>
      </c>
      <c r="E2782" s="36" t="s">
        <v>17</v>
      </c>
      <c r="F2782" s="36" t="s">
        <v>21</v>
      </c>
      <c r="G2782" s="128">
        <v>999934380</v>
      </c>
      <c r="H2782" s="36" t="s">
        <v>208</v>
      </c>
      <c r="I2782" s="34">
        <f>((L2782)-J2782)+T2782</f>
        <v>229</v>
      </c>
      <c r="J2782" s="36"/>
      <c r="K2782" s="37"/>
      <c r="L2782" s="34">
        <f>SUM(N2782,O2782,P2782,Q2782,R2782,M2782)</f>
        <v>0</v>
      </c>
      <c r="M2782" s="34">
        <f>AJ2782</f>
        <v>0</v>
      </c>
      <c r="N2782" s="34">
        <f>SUM(AI2782)</f>
        <v>0</v>
      </c>
      <c r="O2782" s="34">
        <f>0</f>
        <v>0</v>
      </c>
      <c r="P2782" s="34">
        <v>0</v>
      </c>
      <c r="Q2782" s="34">
        <v>0</v>
      </c>
      <c r="R2782" s="34">
        <f>AH2782</f>
        <v>0</v>
      </c>
      <c r="S2782" s="122"/>
      <c r="T2782" s="41">
        <f>SUM(U2782,AA2782)</f>
        <v>229</v>
      </c>
      <c r="U2782" s="41">
        <f>IF(SUM(V2782:Y2782)&gt;=250, 250,SUM(V2782:Y2782))</f>
        <v>60</v>
      </c>
      <c r="V2782" s="41">
        <v>0</v>
      </c>
      <c r="W2782" s="41">
        <v>0</v>
      </c>
      <c r="X2782" s="41">
        <f>SUM(AL2782,AN2782,BO2782,BS2782)</f>
        <v>0</v>
      </c>
      <c r="Y2782" s="41">
        <f>SUM(AO2782:BN2782)</f>
        <v>60</v>
      </c>
      <c r="Z2782" s="41">
        <f>COUNTIF(AO2782:BN2782, "&gt;0")</f>
        <v>1</v>
      </c>
      <c r="AA2782" s="41">
        <f>SUM(AB2782:AF2782)</f>
        <v>169</v>
      </c>
      <c r="AB2782" s="41">
        <f>BP2782+BQ2782</f>
        <v>169</v>
      </c>
      <c r="AC2782" s="41">
        <v>0</v>
      </c>
      <c r="AD2782" s="41">
        <v>0</v>
      </c>
      <c r="AE2782" s="41">
        <f>SUM(BR2782)</f>
        <v>0</v>
      </c>
      <c r="AF2782" s="41">
        <f>SUM(AM2782)</f>
        <v>0</v>
      </c>
      <c r="AG2782" s="122"/>
      <c r="AH2782" s="36">
        <v>0</v>
      </c>
      <c r="AI2782" s="36">
        <v>0</v>
      </c>
      <c r="AJ2782" s="36">
        <v>0</v>
      </c>
      <c r="AK2782" s="37">
        <v>0</v>
      </c>
      <c r="AL2782" s="36">
        <v>0</v>
      </c>
      <c r="AM2782" s="36">
        <v>0</v>
      </c>
      <c r="AN2782" s="36">
        <v>0</v>
      </c>
      <c r="AO2782" s="36">
        <v>0</v>
      </c>
      <c r="AP2782" s="36">
        <v>0</v>
      </c>
      <c r="AQ2782" s="114">
        <v>60</v>
      </c>
      <c r="AR2782" s="1">
        <v>0</v>
      </c>
      <c r="AS2782" s="114">
        <v>0</v>
      </c>
      <c r="AT2782" s="114">
        <v>0</v>
      </c>
      <c r="AU2782" s="114">
        <v>0</v>
      </c>
      <c r="AV2782" s="114">
        <v>0</v>
      </c>
      <c r="AW2782" s="114">
        <v>0</v>
      </c>
      <c r="AX2782" s="114">
        <v>0</v>
      </c>
      <c r="AY2782" s="114">
        <v>0</v>
      </c>
      <c r="AZ2782" s="114">
        <v>0</v>
      </c>
      <c r="BA2782" s="114">
        <v>0</v>
      </c>
      <c r="BB2782" s="114">
        <v>0</v>
      </c>
      <c r="BC2782" s="114">
        <v>0</v>
      </c>
      <c r="BD2782" s="115">
        <v>0</v>
      </c>
      <c r="BE2782" s="114">
        <v>0</v>
      </c>
      <c r="BF2782" s="114">
        <v>0</v>
      </c>
      <c r="BG2782" s="114">
        <v>0</v>
      </c>
      <c r="BH2782" s="114">
        <v>0</v>
      </c>
      <c r="BI2782" s="114">
        <v>0</v>
      </c>
      <c r="BJ2782" s="114">
        <v>0</v>
      </c>
      <c r="BK2782" s="114">
        <v>0</v>
      </c>
      <c r="BL2782" s="114">
        <v>0</v>
      </c>
      <c r="BM2782" s="114">
        <v>0</v>
      </c>
      <c r="BN2782" s="114">
        <v>0</v>
      </c>
      <c r="BO2782" s="114">
        <v>0</v>
      </c>
      <c r="BP2782" s="114">
        <v>0</v>
      </c>
      <c r="BQ2782" s="114">
        <v>169</v>
      </c>
      <c r="BR2782" s="114">
        <v>0</v>
      </c>
      <c r="BS2782" s="114">
        <v>0</v>
      </c>
    </row>
    <row r="2783" spans="1:71" ht="15" x14ac:dyDescent="0.25">
      <c r="A2783" s="1" t="str">
        <f>CONCATENATE(G2783,"-",F2783,"-",H2783)</f>
        <v>999924850-Yellow-Youth</v>
      </c>
      <c r="B2783" s="1" t="str">
        <f>CONCATENATE(G2783,"-",H2783)</f>
        <v>999924850-Youth</v>
      </c>
      <c r="C2783" s="36" t="s">
        <v>937</v>
      </c>
      <c r="D2783" s="36" t="s">
        <v>1734</v>
      </c>
      <c r="E2783" s="36" t="s">
        <v>17</v>
      </c>
      <c r="F2783" s="36" t="s">
        <v>21</v>
      </c>
      <c r="G2783" s="128">
        <v>999924850</v>
      </c>
      <c r="H2783" s="36" t="s">
        <v>208</v>
      </c>
      <c r="I2783" s="34">
        <f>((L2783)-J2783)+T2783</f>
        <v>227</v>
      </c>
      <c r="J2783" s="34">
        <f>L2783/2</f>
        <v>0</v>
      </c>
      <c r="K2783" s="37"/>
      <c r="L2783" s="34">
        <f>SUM(N2783,O2783,P2783,Q2783,R2783,M2783)</f>
        <v>0</v>
      </c>
      <c r="M2783" s="34">
        <f>AJ2783</f>
        <v>0</v>
      </c>
      <c r="N2783" s="34">
        <f>SUM(AI2783)</f>
        <v>0</v>
      </c>
      <c r="O2783" s="34">
        <f>0</f>
        <v>0</v>
      </c>
      <c r="P2783" s="34">
        <v>0</v>
      </c>
      <c r="Q2783" s="34">
        <v>0</v>
      </c>
      <c r="R2783" s="34">
        <f>AH2783</f>
        <v>0</v>
      </c>
      <c r="S2783" s="122"/>
      <c r="T2783" s="41">
        <f>SUM(U2783,AA2783)</f>
        <v>227</v>
      </c>
      <c r="U2783" s="41">
        <f>IF(SUM(V2783:Y2783)&gt;=250, 250,SUM(V2783:Y2783))</f>
        <v>60</v>
      </c>
      <c r="V2783" s="41">
        <v>0</v>
      </c>
      <c r="W2783" s="41">
        <v>0</v>
      </c>
      <c r="X2783" s="41">
        <f>SUM(AL2783,AN2783,BO2783,BS2783)</f>
        <v>0</v>
      </c>
      <c r="Y2783" s="41">
        <f>SUM(AO2783:BN2783)</f>
        <v>60</v>
      </c>
      <c r="Z2783" s="41">
        <f>COUNTIF(AO2783:BN2783, "&gt;0")</f>
        <v>1</v>
      </c>
      <c r="AA2783" s="41">
        <f>SUM(AB2783:AF2783)</f>
        <v>167</v>
      </c>
      <c r="AB2783" s="41">
        <f>BP2783+BQ2783</f>
        <v>0</v>
      </c>
      <c r="AC2783" s="41">
        <v>0</v>
      </c>
      <c r="AD2783" s="41">
        <v>0</v>
      </c>
      <c r="AE2783" s="41">
        <f>SUM(BR2783)</f>
        <v>167</v>
      </c>
      <c r="AF2783" s="41">
        <f>SUM(AM2783)</f>
        <v>0</v>
      </c>
      <c r="AG2783" s="122"/>
      <c r="AH2783" s="36">
        <v>0</v>
      </c>
      <c r="AI2783" s="126">
        <v>0</v>
      </c>
      <c r="AJ2783" s="36">
        <v>0</v>
      </c>
      <c r="AK2783" s="121"/>
      <c r="AL2783" s="1">
        <v>0</v>
      </c>
      <c r="AM2783" s="1">
        <v>0</v>
      </c>
      <c r="AN2783" s="1">
        <v>0</v>
      </c>
      <c r="AO2783" s="1">
        <v>60</v>
      </c>
      <c r="AP2783" s="1">
        <v>0</v>
      </c>
      <c r="AQ2783" s="114">
        <v>0</v>
      </c>
      <c r="AR2783" s="1">
        <v>0</v>
      </c>
      <c r="AS2783" s="114">
        <v>0</v>
      </c>
      <c r="AT2783" s="114">
        <v>0</v>
      </c>
      <c r="AU2783" s="114">
        <v>0</v>
      </c>
      <c r="AV2783" s="114">
        <v>0</v>
      </c>
      <c r="AW2783" s="114">
        <v>0</v>
      </c>
      <c r="AX2783" s="114">
        <v>0</v>
      </c>
      <c r="AY2783" s="114">
        <v>0</v>
      </c>
      <c r="AZ2783" s="114">
        <v>0</v>
      </c>
      <c r="BA2783" s="114">
        <v>0</v>
      </c>
      <c r="BB2783" s="114">
        <v>0</v>
      </c>
      <c r="BC2783" s="114">
        <v>0</v>
      </c>
      <c r="BD2783" s="115">
        <v>0</v>
      </c>
      <c r="BE2783" s="114">
        <v>0</v>
      </c>
      <c r="BF2783" s="114">
        <v>0</v>
      </c>
      <c r="BG2783" s="114">
        <v>0</v>
      </c>
      <c r="BH2783" s="114">
        <v>0</v>
      </c>
      <c r="BI2783" s="114">
        <v>0</v>
      </c>
      <c r="BJ2783" s="114">
        <v>0</v>
      </c>
      <c r="BK2783" s="114">
        <v>0</v>
      </c>
      <c r="BL2783" s="114">
        <v>0</v>
      </c>
      <c r="BM2783" s="114">
        <v>0</v>
      </c>
      <c r="BN2783" s="114">
        <v>0</v>
      </c>
      <c r="BO2783" s="114">
        <v>0</v>
      </c>
      <c r="BP2783" s="114">
        <v>0</v>
      </c>
      <c r="BQ2783" s="114">
        <v>0</v>
      </c>
      <c r="BR2783" s="114">
        <v>167</v>
      </c>
      <c r="BS2783" s="114">
        <v>0</v>
      </c>
    </row>
    <row r="2784" spans="1:71" ht="15" x14ac:dyDescent="0.25">
      <c r="A2784" s="1" t="str">
        <f>CONCATENATE(G2784,"-",F2784,"-",H2784)</f>
        <v>999936559-Yellow-Youth</v>
      </c>
      <c r="B2784" s="1" t="str">
        <f>CONCATENATE(G2784,"-",H2784)</f>
        <v>999936559-Youth</v>
      </c>
      <c r="C2784" s="36" t="s">
        <v>402</v>
      </c>
      <c r="D2784" s="36" t="s">
        <v>479</v>
      </c>
      <c r="E2784" s="36" t="s">
        <v>17</v>
      </c>
      <c r="F2784" s="36" t="s">
        <v>21</v>
      </c>
      <c r="G2784" s="36">
        <v>999936559</v>
      </c>
      <c r="H2784" s="36" t="s">
        <v>208</v>
      </c>
      <c r="I2784" s="34">
        <f>((L2784)-J2784)+T2784</f>
        <v>225</v>
      </c>
      <c r="J2784" s="34">
        <f>L2784/2</f>
        <v>0</v>
      </c>
      <c r="K2784" s="37"/>
      <c r="L2784" s="34">
        <f>SUM(N2784,O2784,P2784,Q2784,R2784,M2784)</f>
        <v>0</v>
      </c>
      <c r="M2784" s="34">
        <f>AJ2784</f>
        <v>0</v>
      </c>
      <c r="N2784" s="34">
        <f>SUM(AI2784)</f>
        <v>0</v>
      </c>
      <c r="O2784" s="34">
        <f>0</f>
        <v>0</v>
      </c>
      <c r="P2784" s="34">
        <v>0</v>
      </c>
      <c r="Q2784" s="34">
        <v>0</v>
      </c>
      <c r="R2784" s="34">
        <f>AH2784</f>
        <v>0</v>
      </c>
      <c r="S2784" s="122"/>
      <c r="T2784" s="41">
        <f>SUM(U2784,AA2784)</f>
        <v>225</v>
      </c>
      <c r="U2784" s="41">
        <f>IF(SUM(V2784:Y2784)&gt;=250, 250,SUM(V2784:Y2784))</f>
        <v>0</v>
      </c>
      <c r="V2784" s="41">
        <v>0</v>
      </c>
      <c r="W2784" s="41">
        <v>0</v>
      </c>
      <c r="X2784" s="41">
        <f>SUM(AL2784,AN2784,BO2784,BS2784)</f>
        <v>0</v>
      </c>
      <c r="Y2784" s="41">
        <f>SUM(AO2784:BN2784)</f>
        <v>0</v>
      </c>
      <c r="Z2784" s="41">
        <f>COUNTIF(AO2784:BN2784, "&gt;0")</f>
        <v>0</v>
      </c>
      <c r="AA2784" s="41">
        <f>SUM(AB2784:AF2784)</f>
        <v>225</v>
      </c>
      <c r="AB2784" s="41">
        <f>BP2784+BQ2784</f>
        <v>225</v>
      </c>
      <c r="AC2784" s="41">
        <v>0</v>
      </c>
      <c r="AD2784" s="41">
        <v>0</v>
      </c>
      <c r="AE2784" s="41">
        <f>SUM(BR2784)</f>
        <v>0</v>
      </c>
      <c r="AF2784" s="41">
        <f>SUM(AM2784)</f>
        <v>0</v>
      </c>
      <c r="AG2784" s="122"/>
      <c r="AH2784" s="36">
        <v>0</v>
      </c>
      <c r="AI2784" s="126">
        <v>0</v>
      </c>
      <c r="AJ2784" s="36">
        <v>0</v>
      </c>
      <c r="AK2784" s="121"/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14">
        <v>0</v>
      </c>
      <c r="AR2784" s="1">
        <v>0</v>
      </c>
      <c r="AS2784" s="114">
        <v>0</v>
      </c>
      <c r="AT2784" s="114">
        <v>0</v>
      </c>
      <c r="AU2784" s="114">
        <v>0</v>
      </c>
      <c r="AV2784" s="114">
        <v>0</v>
      </c>
      <c r="AW2784" s="114">
        <v>0</v>
      </c>
      <c r="AX2784" s="114">
        <v>0</v>
      </c>
      <c r="AY2784" s="114">
        <v>0</v>
      </c>
      <c r="AZ2784" s="114">
        <v>0</v>
      </c>
      <c r="BA2784" s="114">
        <v>0</v>
      </c>
      <c r="BB2784" s="114">
        <v>0</v>
      </c>
      <c r="BC2784" s="114">
        <v>0</v>
      </c>
      <c r="BD2784" s="115">
        <v>0</v>
      </c>
      <c r="BE2784" s="114">
        <v>0</v>
      </c>
      <c r="BF2784" s="114">
        <v>0</v>
      </c>
      <c r="BG2784" s="114">
        <v>0</v>
      </c>
      <c r="BH2784" s="114">
        <v>0</v>
      </c>
      <c r="BI2784" s="114">
        <v>0</v>
      </c>
      <c r="BJ2784" s="114">
        <v>0</v>
      </c>
      <c r="BK2784" s="114">
        <v>0</v>
      </c>
      <c r="BL2784" s="114">
        <v>0</v>
      </c>
      <c r="BM2784" s="114">
        <v>0</v>
      </c>
      <c r="BN2784" s="114">
        <v>0</v>
      </c>
      <c r="BO2784" s="114">
        <v>0</v>
      </c>
      <c r="BP2784" s="114">
        <v>225</v>
      </c>
      <c r="BQ2784" s="114">
        <v>0</v>
      </c>
      <c r="BR2784" s="114">
        <v>0</v>
      </c>
      <c r="BS2784" s="114">
        <v>0</v>
      </c>
    </row>
    <row r="2785" spans="1:71" ht="15" x14ac:dyDescent="0.25">
      <c r="A2785" s="1" t="str">
        <f>CONCATENATE(G2785,"-",F2785,"-",H2785)</f>
        <v>999936648-Yellow-Youth</v>
      </c>
      <c r="B2785" s="1" t="str">
        <f>CONCATENATE(G2785,"-",H2785)</f>
        <v>999936648-Youth</v>
      </c>
      <c r="C2785" s="36" t="s">
        <v>3572</v>
      </c>
      <c r="D2785" s="36" t="s">
        <v>3573</v>
      </c>
      <c r="E2785" s="36" t="s">
        <v>17</v>
      </c>
      <c r="F2785" s="36" t="s">
        <v>21</v>
      </c>
      <c r="G2785" s="36">
        <v>999936648</v>
      </c>
      <c r="H2785" s="36" t="s">
        <v>208</v>
      </c>
      <c r="I2785" s="34">
        <f>((L2785)-J2785)+T2785</f>
        <v>169</v>
      </c>
      <c r="J2785" s="36"/>
      <c r="K2785" s="35"/>
      <c r="L2785" s="34">
        <f>SUM(N2785,O2785,P2785,Q2785,R2785,M2785)</f>
        <v>0</v>
      </c>
      <c r="M2785" s="34">
        <f>AJ2785</f>
        <v>0</v>
      </c>
      <c r="N2785" s="34">
        <f>SUM(AI2785)</f>
        <v>0</v>
      </c>
      <c r="O2785" s="34">
        <f>0</f>
        <v>0</v>
      </c>
      <c r="P2785" s="34">
        <v>0</v>
      </c>
      <c r="Q2785" s="34">
        <v>0</v>
      </c>
      <c r="R2785" s="34">
        <f>AH2785</f>
        <v>0</v>
      </c>
      <c r="S2785" s="122"/>
      <c r="T2785" s="41">
        <f>SUM(U2785,AA2785)</f>
        <v>169</v>
      </c>
      <c r="U2785" s="41">
        <f>IF(SUM(V2785:Y2785)&gt;=250, 250,SUM(V2785:Y2785))</f>
        <v>0</v>
      </c>
      <c r="V2785" s="41">
        <v>0</v>
      </c>
      <c r="W2785" s="41">
        <v>0</v>
      </c>
      <c r="X2785" s="41">
        <f>SUM(AL2785,AN2785,BO2785,BS2785)</f>
        <v>0</v>
      </c>
      <c r="Y2785" s="41">
        <f>SUM(AO2785:BN2785)</f>
        <v>0</v>
      </c>
      <c r="Z2785" s="41">
        <f>COUNTIF(AO2785:BN2785, "&gt;0")</f>
        <v>0</v>
      </c>
      <c r="AA2785" s="41">
        <f>SUM(AB2785:AF2785)</f>
        <v>169</v>
      </c>
      <c r="AB2785" s="41">
        <f>BP2785+BQ2785</f>
        <v>169</v>
      </c>
      <c r="AC2785" s="41">
        <v>0</v>
      </c>
      <c r="AD2785" s="41">
        <v>0</v>
      </c>
      <c r="AE2785" s="41">
        <f>SUM(BR2785)</f>
        <v>0</v>
      </c>
      <c r="AF2785" s="41">
        <f>SUM(AM2785)</f>
        <v>0</v>
      </c>
      <c r="AG2785" s="122"/>
      <c r="AH2785" s="36">
        <v>0</v>
      </c>
      <c r="AI2785" s="126">
        <v>0</v>
      </c>
      <c r="AJ2785" s="36">
        <v>0</v>
      </c>
      <c r="AK2785" s="121"/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14">
        <v>0</v>
      </c>
      <c r="AR2785" s="1">
        <v>0</v>
      </c>
      <c r="AS2785" s="114">
        <v>0</v>
      </c>
      <c r="AT2785" s="114">
        <v>0</v>
      </c>
      <c r="AU2785" s="114">
        <v>0</v>
      </c>
      <c r="AV2785" s="114">
        <v>0</v>
      </c>
      <c r="AW2785" s="114">
        <v>0</v>
      </c>
      <c r="AX2785" s="114">
        <v>0</v>
      </c>
      <c r="AY2785" s="114">
        <v>0</v>
      </c>
      <c r="AZ2785" s="114">
        <v>0</v>
      </c>
      <c r="BA2785" s="114">
        <v>0</v>
      </c>
      <c r="BB2785" s="114">
        <v>0</v>
      </c>
      <c r="BC2785" s="114">
        <v>0</v>
      </c>
      <c r="BD2785" s="115">
        <v>0</v>
      </c>
      <c r="BE2785" s="114">
        <v>0</v>
      </c>
      <c r="BF2785" s="114">
        <v>0</v>
      </c>
      <c r="BG2785" s="114">
        <v>0</v>
      </c>
      <c r="BH2785" s="114">
        <v>0</v>
      </c>
      <c r="BI2785" s="114">
        <v>0</v>
      </c>
      <c r="BJ2785" s="114">
        <v>0</v>
      </c>
      <c r="BK2785" s="114">
        <v>0</v>
      </c>
      <c r="BL2785" s="114">
        <v>0</v>
      </c>
      <c r="BM2785" s="114">
        <v>0</v>
      </c>
      <c r="BN2785" s="114">
        <v>0</v>
      </c>
      <c r="BO2785" s="114">
        <v>0</v>
      </c>
      <c r="BP2785" s="114">
        <v>0</v>
      </c>
      <c r="BQ2785" s="114">
        <v>169</v>
      </c>
      <c r="BR2785" s="114">
        <v>0</v>
      </c>
      <c r="BS2785" s="114">
        <v>0</v>
      </c>
    </row>
    <row r="2786" spans="1:71" ht="15" x14ac:dyDescent="0.25">
      <c r="A2786" s="1" t="str">
        <f>CONCATENATE(G2786,"-",F2786,"-",H2786)</f>
        <v>999934203-Yellow-Youth</v>
      </c>
      <c r="B2786" s="1" t="str">
        <f>CONCATENATE(G2786,"-",H2786)</f>
        <v>999934203-Youth</v>
      </c>
      <c r="C2786" s="36" t="s">
        <v>262</v>
      </c>
      <c r="D2786" s="36" t="s">
        <v>117</v>
      </c>
      <c r="E2786" s="36" t="s">
        <v>17</v>
      </c>
      <c r="F2786" s="36" t="s">
        <v>21</v>
      </c>
      <c r="G2786" s="128">
        <v>999934203</v>
      </c>
      <c r="H2786" s="36" t="s">
        <v>208</v>
      </c>
      <c r="I2786" s="34">
        <f>((L2786)-J2786)+T2786</f>
        <v>167</v>
      </c>
      <c r="J2786" s="36"/>
      <c r="K2786" s="35"/>
      <c r="L2786" s="34">
        <f>SUM(N2786,O2786,P2786,Q2786,R2786,M2786)</f>
        <v>0</v>
      </c>
      <c r="M2786" s="34">
        <f>AJ2786</f>
        <v>0</v>
      </c>
      <c r="N2786" s="34">
        <f>SUM(AI2786)</f>
        <v>0</v>
      </c>
      <c r="O2786" s="34">
        <f>0</f>
        <v>0</v>
      </c>
      <c r="P2786" s="34">
        <v>0</v>
      </c>
      <c r="Q2786" s="34">
        <v>0</v>
      </c>
      <c r="R2786" s="34">
        <f>AH2786</f>
        <v>0</v>
      </c>
      <c r="S2786" s="122"/>
      <c r="T2786" s="41">
        <f>SUM(U2786,AA2786)</f>
        <v>167</v>
      </c>
      <c r="U2786" s="41">
        <f>IF(SUM(V2786:Y2786)&gt;=250, 250,SUM(V2786:Y2786))</f>
        <v>60</v>
      </c>
      <c r="V2786" s="41">
        <v>0</v>
      </c>
      <c r="W2786" s="41">
        <v>0</v>
      </c>
      <c r="X2786" s="41">
        <f>SUM(AL2786,AN2786,BO2786,BS2786)</f>
        <v>0</v>
      </c>
      <c r="Y2786" s="41">
        <f>SUM(AO2786:BN2786)</f>
        <v>60</v>
      </c>
      <c r="Z2786" s="41">
        <f>COUNTIF(AO2786:BN2786, "&gt;0")</f>
        <v>1</v>
      </c>
      <c r="AA2786" s="41">
        <f>SUM(AB2786:AF2786)</f>
        <v>107</v>
      </c>
      <c r="AB2786" s="41">
        <f>BP2786+BQ2786</f>
        <v>0</v>
      </c>
      <c r="AC2786" s="41">
        <v>0</v>
      </c>
      <c r="AD2786" s="41">
        <v>0</v>
      </c>
      <c r="AE2786" s="41">
        <f>SUM(BR2786)</f>
        <v>107</v>
      </c>
      <c r="AF2786" s="41">
        <f>SUM(AM2786)</f>
        <v>0</v>
      </c>
      <c r="AG2786" s="122"/>
      <c r="AH2786" s="36">
        <v>0</v>
      </c>
      <c r="AI2786" s="126">
        <v>0</v>
      </c>
      <c r="AJ2786" s="36">
        <v>0</v>
      </c>
      <c r="AK2786" s="121"/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14">
        <v>0</v>
      </c>
      <c r="AR2786" s="1">
        <v>0</v>
      </c>
      <c r="AS2786" s="114">
        <v>60</v>
      </c>
      <c r="AT2786" s="114">
        <v>0</v>
      </c>
      <c r="AU2786" s="114">
        <v>0</v>
      </c>
      <c r="AV2786" s="114">
        <v>0</v>
      </c>
      <c r="AW2786" s="114">
        <v>0</v>
      </c>
      <c r="AX2786" s="114">
        <v>0</v>
      </c>
      <c r="AY2786" s="114">
        <v>0</v>
      </c>
      <c r="AZ2786" s="114">
        <v>0</v>
      </c>
      <c r="BA2786" s="114">
        <v>0</v>
      </c>
      <c r="BB2786" s="114">
        <v>0</v>
      </c>
      <c r="BC2786" s="114">
        <v>0</v>
      </c>
      <c r="BD2786" s="115">
        <v>0</v>
      </c>
      <c r="BE2786" s="114">
        <v>0</v>
      </c>
      <c r="BF2786" s="114">
        <v>0</v>
      </c>
      <c r="BG2786" s="114">
        <v>0</v>
      </c>
      <c r="BH2786" s="114">
        <v>0</v>
      </c>
      <c r="BI2786" s="114">
        <v>0</v>
      </c>
      <c r="BJ2786" s="114">
        <v>0</v>
      </c>
      <c r="BK2786" s="114">
        <v>0</v>
      </c>
      <c r="BL2786" s="114">
        <v>0</v>
      </c>
      <c r="BM2786" s="114">
        <v>0</v>
      </c>
      <c r="BN2786" s="114">
        <v>0</v>
      </c>
      <c r="BO2786" s="114">
        <v>0</v>
      </c>
      <c r="BP2786" s="114">
        <v>0</v>
      </c>
      <c r="BQ2786" s="114">
        <v>0</v>
      </c>
      <c r="BR2786" s="114">
        <v>107</v>
      </c>
      <c r="BS2786" s="114">
        <v>0</v>
      </c>
    </row>
    <row r="2787" spans="1:71" ht="15" x14ac:dyDescent="0.25">
      <c r="A2787" s="1" t="str">
        <f>CONCATENATE(G2787,"-",F2787,"-",H2787)</f>
        <v>999936002-Yellow-Youth</v>
      </c>
      <c r="B2787" s="1" t="str">
        <f>CONCATENATE(G2787,"-",H2787)</f>
        <v>999936002-Youth</v>
      </c>
      <c r="C2787" s="36" t="s">
        <v>256</v>
      </c>
      <c r="D2787" s="36" t="s">
        <v>3122</v>
      </c>
      <c r="E2787" s="36" t="s">
        <v>17</v>
      </c>
      <c r="F2787" s="36" t="s">
        <v>21</v>
      </c>
      <c r="G2787" s="36">
        <v>999936002</v>
      </c>
      <c r="H2787" s="36" t="s">
        <v>208</v>
      </c>
      <c r="I2787" s="34">
        <f>((L2787)-J2787)+T2787</f>
        <v>167</v>
      </c>
      <c r="J2787" s="36"/>
      <c r="K2787" s="35"/>
      <c r="L2787" s="34">
        <f>SUM(N2787,O2787,P2787,Q2787,R2787,M2787)</f>
        <v>0</v>
      </c>
      <c r="M2787" s="34">
        <f>AJ2787</f>
        <v>0</v>
      </c>
      <c r="N2787" s="34">
        <f>SUM(AI2787)</f>
        <v>0</v>
      </c>
      <c r="O2787" s="34">
        <f>0</f>
        <v>0</v>
      </c>
      <c r="P2787" s="34">
        <v>0</v>
      </c>
      <c r="Q2787" s="34">
        <v>0</v>
      </c>
      <c r="R2787" s="34">
        <f>AH2787</f>
        <v>0</v>
      </c>
      <c r="S2787" s="122"/>
      <c r="T2787" s="41">
        <f>SUM(U2787,AA2787)</f>
        <v>167</v>
      </c>
      <c r="U2787" s="41">
        <f>IF(SUM(V2787:Y2787)&gt;=250, 250,SUM(V2787:Y2787))</f>
        <v>60</v>
      </c>
      <c r="V2787" s="41">
        <v>0</v>
      </c>
      <c r="W2787" s="41">
        <v>0</v>
      </c>
      <c r="X2787" s="41">
        <f>SUM(AL2787,AN2787,BO2787,BS2787)</f>
        <v>0</v>
      </c>
      <c r="Y2787" s="41">
        <f>SUM(AO2787:BN2787)</f>
        <v>60</v>
      </c>
      <c r="Z2787" s="41">
        <f>COUNTIF(AO2787:BN2787, "&gt;0")</f>
        <v>1</v>
      </c>
      <c r="AA2787" s="41">
        <f>SUM(AB2787:AF2787)</f>
        <v>107</v>
      </c>
      <c r="AB2787" s="41">
        <f>BP2787+BQ2787</f>
        <v>0</v>
      </c>
      <c r="AC2787" s="41">
        <v>0</v>
      </c>
      <c r="AD2787" s="41">
        <v>0</v>
      </c>
      <c r="AE2787" s="41">
        <f>SUM(BR2787)</f>
        <v>107</v>
      </c>
      <c r="AF2787" s="41">
        <f>SUM(AM2787)</f>
        <v>0</v>
      </c>
      <c r="AG2787" s="122"/>
      <c r="AH2787" s="36">
        <v>0</v>
      </c>
      <c r="AI2787" s="126">
        <v>0</v>
      </c>
      <c r="AJ2787" s="36">
        <v>0</v>
      </c>
      <c r="AK2787" s="121"/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14">
        <v>0</v>
      </c>
      <c r="AR2787" s="1">
        <v>0</v>
      </c>
      <c r="AS2787" s="114">
        <v>0</v>
      </c>
      <c r="AT2787" s="114">
        <v>0</v>
      </c>
      <c r="AU2787" s="114">
        <v>0</v>
      </c>
      <c r="AV2787" s="114">
        <v>0</v>
      </c>
      <c r="AW2787" s="114">
        <v>0</v>
      </c>
      <c r="AX2787" s="114">
        <v>0</v>
      </c>
      <c r="AY2787" s="114">
        <v>0</v>
      </c>
      <c r="AZ2787" s="114">
        <v>0</v>
      </c>
      <c r="BA2787" s="114">
        <v>0</v>
      </c>
      <c r="BB2787" s="114">
        <v>0</v>
      </c>
      <c r="BC2787" s="114">
        <v>0</v>
      </c>
      <c r="BD2787" s="115">
        <v>0</v>
      </c>
      <c r="BE2787" s="114">
        <v>0</v>
      </c>
      <c r="BF2787" s="114">
        <v>0</v>
      </c>
      <c r="BG2787" s="114">
        <v>0</v>
      </c>
      <c r="BH2787" s="114">
        <v>0</v>
      </c>
      <c r="BI2787" s="114">
        <v>60</v>
      </c>
      <c r="BJ2787" s="114">
        <v>0</v>
      </c>
      <c r="BK2787" s="114">
        <v>0</v>
      </c>
      <c r="BL2787" s="114">
        <v>0</v>
      </c>
      <c r="BM2787" s="114">
        <v>0</v>
      </c>
      <c r="BN2787" s="114">
        <v>0</v>
      </c>
      <c r="BO2787" s="114">
        <v>0</v>
      </c>
      <c r="BP2787" s="114">
        <v>0</v>
      </c>
      <c r="BQ2787" s="114">
        <v>0</v>
      </c>
      <c r="BR2787" s="114">
        <v>107</v>
      </c>
      <c r="BS2787" s="114">
        <v>0</v>
      </c>
    </row>
    <row r="2788" spans="1:71" ht="15" x14ac:dyDescent="0.25">
      <c r="A2788" s="1" t="str">
        <f>CONCATENATE(G2788,"-",F2788,"-",H2788)</f>
        <v>999931287-Yellow-Youth</v>
      </c>
      <c r="B2788" s="1" t="str">
        <f>CONCATENATE(G2788,"-",H2788)</f>
        <v>999931287-Youth</v>
      </c>
      <c r="C2788" s="36" t="s">
        <v>958</v>
      </c>
      <c r="D2788" s="36" t="s">
        <v>1446</v>
      </c>
      <c r="E2788" s="36" t="s">
        <v>17</v>
      </c>
      <c r="F2788" s="36" t="s">
        <v>21</v>
      </c>
      <c r="G2788" s="127">
        <v>999931287</v>
      </c>
      <c r="H2788" s="36" t="s">
        <v>208</v>
      </c>
      <c r="I2788" s="34">
        <f>((L2788)-J2788)+T2788</f>
        <v>152</v>
      </c>
      <c r="J2788" s="34">
        <f>L2788/2</f>
        <v>0</v>
      </c>
      <c r="K2788" s="37"/>
      <c r="L2788" s="34">
        <f>SUM(N2788,O2788,P2788,Q2788,R2788,M2788)</f>
        <v>0</v>
      </c>
      <c r="M2788" s="34">
        <f>AJ2788</f>
        <v>0</v>
      </c>
      <c r="N2788" s="34">
        <f>SUM(AI2788)</f>
        <v>0</v>
      </c>
      <c r="O2788" s="34">
        <f>0</f>
        <v>0</v>
      </c>
      <c r="P2788" s="34">
        <v>0</v>
      </c>
      <c r="Q2788" s="34">
        <v>0</v>
      </c>
      <c r="R2788" s="34">
        <f>AH2788</f>
        <v>0</v>
      </c>
      <c r="S2788" s="122"/>
      <c r="T2788" s="41">
        <f>SUM(U2788,AA2788)</f>
        <v>152</v>
      </c>
      <c r="U2788" s="41">
        <f>IF(SUM(V2788:Y2788)&gt;=250, 250,SUM(V2788:Y2788))</f>
        <v>45</v>
      </c>
      <c r="V2788" s="41">
        <v>0</v>
      </c>
      <c r="W2788" s="41">
        <v>0</v>
      </c>
      <c r="X2788" s="41">
        <f>SUM(AL2788,AN2788,BO2788,BS2788)</f>
        <v>0</v>
      </c>
      <c r="Y2788" s="41">
        <f>SUM(AO2788:BN2788)</f>
        <v>45</v>
      </c>
      <c r="Z2788" s="41">
        <f>COUNTIF(AO2788:BN2788, "&gt;0")</f>
        <v>1</v>
      </c>
      <c r="AA2788" s="41">
        <f>SUM(AB2788:AF2788)</f>
        <v>107</v>
      </c>
      <c r="AB2788" s="41">
        <f>BP2788+BQ2788</f>
        <v>0</v>
      </c>
      <c r="AC2788" s="41">
        <v>0</v>
      </c>
      <c r="AD2788" s="41">
        <v>0</v>
      </c>
      <c r="AE2788" s="41">
        <f>SUM(BR2788)</f>
        <v>107</v>
      </c>
      <c r="AF2788" s="41">
        <f>SUM(AM2788)</f>
        <v>0</v>
      </c>
      <c r="AG2788" s="122"/>
      <c r="AH2788" s="36">
        <v>0</v>
      </c>
      <c r="AI2788" s="126">
        <v>0</v>
      </c>
      <c r="AJ2788" s="36">
        <v>0</v>
      </c>
      <c r="AK2788" s="121"/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14">
        <v>0</v>
      </c>
      <c r="AR2788" s="1">
        <v>0</v>
      </c>
      <c r="AS2788" s="114">
        <v>0</v>
      </c>
      <c r="AT2788" s="114">
        <v>45</v>
      </c>
      <c r="AU2788" s="114">
        <v>0</v>
      </c>
      <c r="AV2788" s="114">
        <v>0</v>
      </c>
      <c r="AW2788" s="114">
        <v>0</v>
      </c>
      <c r="AX2788" s="114">
        <v>0</v>
      </c>
      <c r="AY2788" s="114">
        <v>0</v>
      </c>
      <c r="AZ2788" s="114">
        <v>0</v>
      </c>
      <c r="BA2788" s="114">
        <v>0</v>
      </c>
      <c r="BB2788" s="114">
        <v>0</v>
      </c>
      <c r="BC2788" s="114">
        <v>0</v>
      </c>
      <c r="BD2788" s="115">
        <v>0</v>
      </c>
      <c r="BE2788" s="114">
        <v>0</v>
      </c>
      <c r="BF2788" s="114">
        <v>0</v>
      </c>
      <c r="BG2788" s="114">
        <v>0</v>
      </c>
      <c r="BH2788" s="114">
        <v>0</v>
      </c>
      <c r="BI2788" s="114">
        <v>0</v>
      </c>
      <c r="BJ2788" s="114">
        <v>0</v>
      </c>
      <c r="BK2788" s="114">
        <v>0</v>
      </c>
      <c r="BL2788" s="114">
        <v>0</v>
      </c>
      <c r="BM2788" s="114">
        <v>0</v>
      </c>
      <c r="BN2788" s="114">
        <v>0</v>
      </c>
      <c r="BO2788" s="114">
        <v>0</v>
      </c>
      <c r="BP2788" s="114">
        <v>0</v>
      </c>
      <c r="BQ2788" s="114">
        <v>0</v>
      </c>
      <c r="BR2788" s="114">
        <v>107</v>
      </c>
      <c r="BS2788" s="114">
        <v>0</v>
      </c>
    </row>
    <row r="2789" spans="1:71" ht="15" x14ac:dyDescent="0.25">
      <c r="A2789" s="1" t="str">
        <f>CONCATENATE(G2789,"-",F2789,"-",H2789)</f>
        <v>999933437-Yellow-Youth</v>
      </c>
      <c r="B2789" s="1" t="str">
        <f>CONCATENATE(G2789,"-",H2789)</f>
        <v>999933437-Youth</v>
      </c>
      <c r="C2789" s="36" t="s">
        <v>1827</v>
      </c>
      <c r="D2789" s="36" t="s">
        <v>777</v>
      </c>
      <c r="E2789" s="36" t="s">
        <v>17</v>
      </c>
      <c r="F2789" s="36" t="s">
        <v>21</v>
      </c>
      <c r="G2789" s="128">
        <v>999933437</v>
      </c>
      <c r="H2789" s="36" t="s">
        <v>208</v>
      </c>
      <c r="I2789" s="34">
        <f>((L2789)-J2789)+T2789</f>
        <v>144</v>
      </c>
      <c r="J2789" s="34">
        <f>L2789/2</f>
        <v>0</v>
      </c>
      <c r="K2789" s="37"/>
      <c r="L2789" s="34">
        <f>SUM(N2789,O2789,P2789,Q2789,R2789,M2789)</f>
        <v>0</v>
      </c>
      <c r="M2789" s="34">
        <f>AJ2789</f>
        <v>0</v>
      </c>
      <c r="N2789" s="34">
        <f>SUM(AI2789)</f>
        <v>0</v>
      </c>
      <c r="O2789" s="34">
        <f>0</f>
        <v>0</v>
      </c>
      <c r="P2789" s="34">
        <v>0</v>
      </c>
      <c r="Q2789" s="34">
        <v>0</v>
      </c>
      <c r="R2789" s="34">
        <f>AH2789</f>
        <v>0</v>
      </c>
      <c r="S2789" s="122"/>
      <c r="T2789" s="41">
        <f>SUM(U2789,AA2789)</f>
        <v>144</v>
      </c>
      <c r="U2789" s="41">
        <f>IF(SUM(V2789:Y2789)&gt;=250, 250,SUM(V2789:Y2789))</f>
        <v>144</v>
      </c>
      <c r="V2789" s="41">
        <v>0</v>
      </c>
      <c r="W2789" s="41">
        <v>0</v>
      </c>
      <c r="X2789" s="41">
        <f>SUM(AL2789,AN2789,BO2789,BS2789)</f>
        <v>50</v>
      </c>
      <c r="Y2789" s="41">
        <f>SUM(AO2789:BN2789)</f>
        <v>94</v>
      </c>
      <c r="Z2789" s="41">
        <f>COUNTIF(AO2789:BN2789, "&gt;0")</f>
        <v>2</v>
      </c>
      <c r="AA2789" s="41">
        <f>SUM(AB2789:AF2789)</f>
        <v>0</v>
      </c>
      <c r="AB2789" s="41">
        <f>BP2789+BQ2789</f>
        <v>0</v>
      </c>
      <c r="AC2789" s="41">
        <v>0</v>
      </c>
      <c r="AD2789" s="41">
        <v>0</v>
      </c>
      <c r="AE2789" s="41">
        <f>SUM(BR2789)</f>
        <v>0</v>
      </c>
      <c r="AF2789" s="41">
        <f>SUM(AM2789)</f>
        <v>0</v>
      </c>
      <c r="AG2789" s="122"/>
      <c r="AH2789" s="36">
        <v>0</v>
      </c>
      <c r="AI2789" s="126">
        <v>0</v>
      </c>
      <c r="AJ2789" s="36">
        <v>0</v>
      </c>
      <c r="AK2789" s="121"/>
      <c r="AL2789" s="1">
        <v>50</v>
      </c>
      <c r="AM2789" s="1">
        <v>0</v>
      </c>
      <c r="AN2789" s="1">
        <v>0</v>
      </c>
      <c r="AO2789" s="1">
        <v>34</v>
      </c>
      <c r="AP2789" s="1">
        <v>0</v>
      </c>
      <c r="AQ2789" s="114">
        <v>0</v>
      </c>
      <c r="AR2789" s="1">
        <v>0</v>
      </c>
      <c r="AS2789" s="114">
        <v>0</v>
      </c>
      <c r="AT2789" s="114">
        <v>0</v>
      </c>
      <c r="AU2789" s="114">
        <v>0</v>
      </c>
      <c r="AV2789" s="114">
        <v>60</v>
      </c>
      <c r="AW2789" s="114">
        <v>0</v>
      </c>
      <c r="AX2789" s="114">
        <v>0</v>
      </c>
      <c r="AY2789" s="114">
        <v>0</v>
      </c>
      <c r="AZ2789" s="114">
        <v>0</v>
      </c>
      <c r="BA2789" s="114">
        <v>0</v>
      </c>
      <c r="BB2789" s="114">
        <v>0</v>
      </c>
      <c r="BC2789" s="114">
        <v>0</v>
      </c>
      <c r="BD2789" s="115">
        <v>0</v>
      </c>
      <c r="BE2789" s="114">
        <v>0</v>
      </c>
      <c r="BF2789" s="114">
        <v>0</v>
      </c>
      <c r="BG2789" s="114">
        <v>0</v>
      </c>
      <c r="BH2789" s="114">
        <v>0</v>
      </c>
      <c r="BI2789" s="114">
        <v>0</v>
      </c>
      <c r="BJ2789" s="114">
        <v>0</v>
      </c>
      <c r="BK2789" s="114">
        <v>0</v>
      </c>
      <c r="BL2789" s="114">
        <v>0</v>
      </c>
      <c r="BM2789" s="114">
        <v>0</v>
      </c>
      <c r="BN2789" s="114">
        <v>0</v>
      </c>
      <c r="BO2789" s="114">
        <v>0</v>
      </c>
      <c r="BP2789" s="114">
        <v>0</v>
      </c>
      <c r="BQ2789" s="114">
        <v>0</v>
      </c>
      <c r="BR2789" s="114">
        <v>0</v>
      </c>
      <c r="BS2789" s="114">
        <v>0</v>
      </c>
    </row>
    <row r="2790" spans="1:71" ht="15" x14ac:dyDescent="0.25">
      <c r="A2790" s="1" t="str">
        <f>CONCATENATE(G2790,"-",F2790,"-",H2790)</f>
        <v>999935446-Yellow-Youth</v>
      </c>
      <c r="B2790" s="1" t="str">
        <f>CONCATENATE(G2790,"-",H2790)</f>
        <v>999935446-Youth</v>
      </c>
      <c r="C2790" s="36" t="s">
        <v>3623</v>
      </c>
      <c r="D2790" s="36" t="s">
        <v>2723</v>
      </c>
      <c r="E2790" s="36" t="s">
        <v>17</v>
      </c>
      <c r="F2790" s="36" t="s">
        <v>21</v>
      </c>
      <c r="G2790" s="36">
        <v>999935446</v>
      </c>
      <c r="H2790" s="36" t="s">
        <v>208</v>
      </c>
      <c r="I2790" s="34">
        <f>((L2790)-J2790)+T2790</f>
        <v>143</v>
      </c>
      <c r="J2790" s="34"/>
      <c r="K2790" s="37"/>
      <c r="L2790" s="34">
        <f>SUM(N2790,O2790,P2790,Q2790,R2790,M2790)</f>
        <v>0</v>
      </c>
      <c r="M2790" s="34">
        <f>AJ2790</f>
        <v>0</v>
      </c>
      <c r="N2790" s="34">
        <f>SUM(AI2790)</f>
        <v>0</v>
      </c>
      <c r="O2790" s="34">
        <f>0</f>
        <v>0</v>
      </c>
      <c r="P2790" s="34">
        <v>0</v>
      </c>
      <c r="Q2790" s="34">
        <v>0</v>
      </c>
      <c r="R2790" s="34">
        <f>AH2790</f>
        <v>0</v>
      </c>
      <c r="S2790" s="122"/>
      <c r="T2790" s="41">
        <f>SUM(U2790,AA2790)</f>
        <v>143</v>
      </c>
      <c r="U2790" s="41">
        <f>IF(SUM(V2790:Y2790)&gt;=250, 250,SUM(V2790:Y2790))</f>
        <v>0</v>
      </c>
      <c r="V2790" s="41">
        <v>0</v>
      </c>
      <c r="W2790" s="41">
        <v>0</v>
      </c>
      <c r="X2790" s="41">
        <f>SUM(AL2790,AN2790,BO2790,BS2790)</f>
        <v>0</v>
      </c>
      <c r="Y2790" s="41">
        <f>SUM(AO2790:BN2790)</f>
        <v>0</v>
      </c>
      <c r="Z2790" s="41">
        <f>COUNTIF(AO2790:BN2790, "&gt;0")</f>
        <v>0</v>
      </c>
      <c r="AA2790" s="41">
        <f>SUM(AB2790:AF2790)</f>
        <v>143</v>
      </c>
      <c r="AB2790" s="41">
        <f>BP2790+BQ2790</f>
        <v>0</v>
      </c>
      <c r="AC2790" s="41">
        <v>0</v>
      </c>
      <c r="AD2790" s="41">
        <v>0</v>
      </c>
      <c r="AE2790" s="41">
        <f>SUM(BR2790)</f>
        <v>143</v>
      </c>
      <c r="AF2790" s="41">
        <f>SUM(AM2790)</f>
        <v>0</v>
      </c>
      <c r="AG2790" s="122"/>
      <c r="AH2790" s="36">
        <v>0</v>
      </c>
      <c r="AI2790" s="126">
        <v>0</v>
      </c>
      <c r="AJ2790" s="36">
        <v>0</v>
      </c>
      <c r="AK2790" s="121"/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14">
        <v>0</v>
      </c>
      <c r="AR2790" s="1">
        <v>0</v>
      </c>
      <c r="AS2790" s="114">
        <v>0</v>
      </c>
      <c r="AT2790" s="114">
        <v>0</v>
      </c>
      <c r="AU2790" s="114">
        <v>0</v>
      </c>
      <c r="AV2790" s="114">
        <v>0</v>
      </c>
      <c r="AW2790" s="114">
        <v>0</v>
      </c>
      <c r="AX2790" s="114">
        <v>0</v>
      </c>
      <c r="AY2790" s="114">
        <v>0</v>
      </c>
      <c r="AZ2790" s="114">
        <v>0</v>
      </c>
      <c r="BA2790" s="114">
        <v>0</v>
      </c>
      <c r="BB2790" s="114">
        <v>0</v>
      </c>
      <c r="BC2790" s="114">
        <v>0</v>
      </c>
      <c r="BD2790" s="115">
        <v>0</v>
      </c>
      <c r="BE2790" s="114">
        <v>0</v>
      </c>
      <c r="BF2790" s="114">
        <v>0</v>
      </c>
      <c r="BG2790" s="114">
        <v>0</v>
      </c>
      <c r="BH2790" s="114">
        <v>0</v>
      </c>
      <c r="BI2790" s="114">
        <v>0</v>
      </c>
      <c r="BJ2790" s="114">
        <v>0</v>
      </c>
      <c r="BK2790" s="114">
        <v>0</v>
      </c>
      <c r="BL2790" s="114">
        <v>0</v>
      </c>
      <c r="BM2790" s="114">
        <v>0</v>
      </c>
      <c r="BN2790" s="114">
        <v>0</v>
      </c>
      <c r="BO2790" s="114">
        <v>0</v>
      </c>
      <c r="BP2790" s="114">
        <v>0</v>
      </c>
      <c r="BQ2790" s="114">
        <v>0</v>
      </c>
      <c r="BR2790" s="114">
        <v>143</v>
      </c>
      <c r="BS2790" s="114">
        <v>0</v>
      </c>
    </row>
    <row r="2791" spans="1:71" ht="15" x14ac:dyDescent="0.25">
      <c r="A2791" s="1" t="str">
        <f>CONCATENATE(G2791,"-",F2791,"-",H2791)</f>
        <v>999933363-Yellow-Youth</v>
      </c>
      <c r="B2791" s="1" t="str">
        <f>CONCATENATE(G2791,"-",H2791)</f>
        <v>999933363-Youth</v>
      </c>
      <c r="C2791" s="36" t="s">
        <v>918</v>
      </c>
      <c r="D2791" s="36" t="s">
        <v>846</v>
      </c>
      <c r="E2791" s="36" t="s">
        <v>17</v>
      </c>
      <c r="F2791" s="36" t="s">
        <v>21</v>
      </c>
      <c r="G2791" s="128">
        <v>999933363</v>
      </c>
      <c r="H2791" s="36" t="s">
        <v>208</v>
      </c>
      <c r="I2791" s="34">
        <f>((L2791)-J2791)+T2791</f>
        <v>120</v>
      </c>
      <c r="J2791" s="36"/>
      <c r="K2791" s="35"/>
      <c r="L2791" s="34">
        <f>SUM(N2791,O2791,P2791,Q2791,R2791,M2791)</f>
        <v>0</v>
      </c>
      <c r="M2791" s="34">
        <f>AJ2791</f>
        <v>0</v>
      </c>
      <c r="N2791" s="34">
        <f>SUM(AI2791)</f>
        <v>0</v>
      </c>
      <c r="O2791" s="34">
        <f>0</f>
        <v>0</v>
      </c>
      <c r="P2791" s="34">
        <v>0</v>
      </c>
      <c r="Q2791" s="34">
        <v>0</v>
      </c>
      <c r="R2791" s="34">
        <f>AH2791</f>
        <v>0</v>
      </c>
      <c r="S2791" s="122"/>
      <c r="T2791" s="41">
        <f>SUM(U2791,AA2791)</f>
        <v>120</v>
      </c>
      <c r="U2791" s="41">
        <f>IF(SUM(V2791:Y2791)&gt;=250, 250,SUM(V2791:Y2791))</f>
        <v>120</v>
      </c>
      <c r="V2791" s="41">
        <v>0</v>
      </c>
      <c r="W2791" s="41">
        <v>0</v>
      </c>
      <c r="X2791" s="41">
        <f>SUM(AL2791,AN2791,BO2791,BS2791)</f>
        <v>0</v>
      </c>
      <c r="Y2791" s="41">
        <f>SUM(AO2791:BN2791)</f>
        <v>120</v>
      </c>
      <c r="Z2791" s="41">
        <f>COUNTIF(AO2791:BN2791, "&gt;0")</f>
        <v>1</v>
      </c>
      <c r="AA2791" s="41">
        <f>SUM(AB2791:AF2791)</f>
        <v>0</v>
      </c>
      <c r="AB2791" s="41">
        <f>BP2791+BQ2791</f>
        <v>0</v>
      </c>
      <c r="AC2791" s="41">
        <v>0</v>
      </c>
      <c r="AD2791" s="41">
        <v>0</v>
      </c>
      <c r="AE2791" s="41">
        <f>SUM(BR2791)</f>
        <v>0</v>
      </c>
      <c r="AF2791" s="41">
        <f>SUM(AM2791)</f>
        <v>0</v>
      </c>
      <c r="AG2791" s="122"/>
      <c r="AH2791" s="36">
        <v>0</v>
      </c>
      <c r="AI2791" s="126">
        <v>0</v>
      </c>
      <c r="AJ2791" s="36">
        <v>0</v>
      </c>
      <c r="AK2791" s="121"/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14">
        <v>0</v>
      </c>
      <c r="AR2791" s="1">
        <v>0</v>
      </c>
      <c r="AS2791" s="114">
        <v>0</v>
      </c>
      <c r="AT2791" s="114">
        <v>0</v>
      </c>
      <c r="AU2791" s="114">
        <v>0</v>
      </c>
      <c r="AV2791" s="114">
        <v>0</v>
      </c>
      <c r="AW2791" s="114">
        <v>120</v>
      </c>
      <c r="AX2791" s="114">
        <v>0</v>
      </c>
      <c r="AY2791" s="114">
        <v>0</v>
      </c>
      <c r="AZ2791" s="114">
        <v>0</v>
      </c>
      <c r="BA2791" s="114">
        <v>0</v>
      </c>
      <c r="BB2791" s="114">
        <v>0</v>
      </c>
      <c r="BC2791" s="114">
        <v>0</v>
      </c>
      <c r="BD2791" s="115">
        <v>0</v>
      </c>
      <c r="BE2791" s="114">
        <v>0</v>
      </c>
      <c r="BF2791" s="114">
        <v>0</v>
      </c>
      <c r="BG2791" s="114">
        <v>0</v>
      </c>
      <c r="BH2791" s="114">
        <v>0</v>
      </c>
      <c r="BI2791" s="114">
        <v>0</v>
      </c>
      <c r="BJ2791" s="114">
        <v>0</v>
      </c>
      <c r="BK2791" s="114">
        <v>0</v>
      </c>
      <c r="BL2791" s="114">
        <v>0</v>
      </c>
      <c r="BM2791" s="114">
        <v>0</v>
      </c>
      <c r="BN2791" s="114">
        <v>0</v>
      </c>
      <c r="BO2791" s="114">
        <v>0</v>
      </c>
      <c r="BP2791" s="114">
        <v>0</v>
      </c>
      <c r="BQ2791" s="114">
        <v>0</v>
      </c>
      <c r="BR2791" s="114">
        <v>0</v>
      </c>
      <c r="BS2791" s="114">
        <v>0</v>
      </c>
    </row>
    <row r="2792" spans="1:71" ht="15" x14ac:dyDescent="0.25">
      <c r="A2792" s="1" t="str">
        <f>CONCATENATE(G2792,"-",F2792,"-",H2792)</f>
        <v>999935119-Yellow-Youth</v>
      </c>
      <c r="B2792" s="1" t="str">
        <f>CONCATENATE(G2792,"-",H2792)</f>
        <v>999935119-Youth</v>
      </c>
      <c r="C2792" s="36" t="s">
        <v>2949</v>
      </c>
      <c r="D2792" s="36" t="s">
        <v>2950</v>
      </c>
      <c r="E2792" s="36" t="s">
        <v>17</v>
      </c>
      <c r="F2792" s="36" t="s">
        <v>21</v>
      </c>
      <c r="G2792" s="36">
        <v>999935119</v>
      </c>
      <c r="H2792" s="36" t="s">
        <v>208</v>
      </c>
      <c r="I2792" s="34">
        <f>((L2792)-J2792)+T2792</f>
        <v>110</v>
      </c>
      <c r="J2792" s="36"/>
      <c r="K2792" s="35"/>
      <c r="L2792" s="34">
        <f>SUM(N2792,O2792,P2792,Q2792,R2792,M2792)</f>
        <v>0</v>
      </c>
      <c r="M2792" s="34">
        <f>AJ2792</f>
        <v>0</v>
      </c>
      <c r="N2792" s="34">
        <f>SUM(AI2792)</f>
        <v>0</v>
      </c>
      <c r="O2792" s="34">
        <f>0</f>
        <v>0</v>
      </c>
      <c r="P2792" s="34">
        <v>0</v>
      </c>
      <c r="Q2792" s="34">
        <v>0</v>
      </c>
      <c r="R2792" s="34">
        <f>AH2792</f>
        <v>0</v>
      </c>
      <c r="S2792" s="122"/>
      <c r="T2792" s="41">
        <f>SUM(U2792,AA2792)</f>
        <v>110</v>
      </c>
      <c r="U2792" s="41">
        <f>IF(SUM(V2792:Y2792)&gt;=250, 250,SUM(V2792:Y2792))</f>
        <v>110</v>
      </c>
      <c r="V2792" s="41">
        <v>0</v>
      </c>
      <c r="W2792" s="41">
        <v>0</v>
      </c>
      <c r="X2792" s="41">
        <f>SUM(AL2792,AN2792,BO2792,BS2792)</f>
        <v>50</v>
      </c>
      <c r="Y2792" s="41">
        <f>SUM(AO2792:BN2792)</f>
        <v>60</v>
      </c>
      <c r="Z2792" s="41">
        <f>COUNTIF(AO2792:BN2792, "&gt;0")</f>
        <v>1</v>
      </c>
      <c r="AA2792" s="41">
        <f>SUM(AB2792:AF2792)</f>
        <v>0</v>
      </c>
      <c r="AB2792" s="41">
        <f>BP2792+BQ2792</f>
        <v>0</v>
      </c>
      <c r="AC2792" s="41">
        <v>0</v>
      </c>
      <c r="AD2792" s="41">
        <v>0</v>
      </c>
      <c r="AE2792" s="41">
        <f>SUM(BR2792)</f>
        <v>0</v>
      </c>
      <c r="AF2792" s="41">
        <f>SUM(AM2792)</f>
        <v>0</v>
      </c>
      <c r="AG2792" s="122"/>
      <c r="AH2792" s="36">
        <v>0</v>
      </c>
      <c r="AI2792" s="126">
        <v>0</v>
      </c>
      <c r="AJ2792" s="36">
        <v>0</v>
      </c>
      <c r="AK2792" s="121"/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14">
        <v>0</v>
      </c>
      <c r="AR2792" s="1">
        <v>0</v>
      </c>
      <c r="AS2792" s="114">
        <v>0</v>
      </c>
      <c r="AT2792" s="114">
        <v>0</v>
      </c>
      <c r="AU2792" s="114">
        <v>0</v>
      </c>
      <c r="AV2792" s="114">
        <v>0</v>
      </c>
      <c r="AW2792" s="114">
        <v>0</v>
      </c>
      <c r="AX2792" s="114">
        <v>0</v>
      </c>
      <c r="AY2792" s="114">
        <v>0</v>
      </c>
      <c r="AZ2792" s="114">
        <v>0</v>
      </c>
      <c r="BA2792" s="114">
        <v>0</v>
      </c>
      <c r="BB2792" s="114">
        <v>0</v>
      </c>
      <c r="BC2792" s="114">
        <v>0</v>
      </c>
      <c r="BD2792" s="115">
        <v>0</v>
      </c>
      <c r="BE2792" s="114">
        <v>0</v>
      </c>
      <c r="BF2792" s="114">
        <v>0</v>
      </c>
      <c r="BG2792" s="114">
        <v>60</v>
      </c>
      <c r="BH2792" s="114">
        <v>0</v>
      </c>
      <c r="BI2792" s="114">
        <v>0</v>
      </c>
      <c r="BJ2792" s="114">
        <v>0</v>
      </c>
      <c r="BK2792" s="114">
        <v>0</v>
      </c>
      <c r="BL2792" s="114">
        <v>0</v>
      </c>
      <c r="BM2792" s="114">
        <v>0</v>
      </c>
      <c r="BN2792" s="114">
        <v>0</v>
      </c>
      <c r="BO2792" s="114">
        <v>0</v>
      </c>
      <c r="BP2792" s="114">
        <v>0</v>
      </c>
      <c r="BQ2792" s="114">
        <v>0</v>
      </c>
      <c r="BR2792" s="114">
        <v>0</v>
      </c>
      <c r="BS2792" s="114">
        <v>50</v>
      </c>
    </row>
    <row r="2793" spans="1:71" ht="15" x14ac:dyDescent="0.25">
      <c r="A2793" s="1" t="str">
        <f>CONCATENATE(G2793,"-",F2793,"-",H2793)</f>
        <v>999935447-Yellow-Youth</v>
      </c>
      <c r="B2793" s="1" t="str">
        <f>CONCATENATE(G2793,"-",H2793)</f>
        <v>999935447-Youth</v>
      </c>
      <c r="C2793" s="36" t="s">
        <v>3627</v>
      </c>
      <c r="D2793" s="36" t="s">
        <v>2723</v>
      </c>
      <c r="E2793" s="36" t="s">
        <v>17</v>
      </c>
      <c r="F2793" s="36" t="s">
        <v>21</v>
      </c>
      <c r="G2793" s="36">
        <v>999935447</v>
      </c>
      <c r="H2793" s="36" t="s">
        <v>208</v>
      </c>
      <c r="I2793" s="34">
        <f>((L2793)-J2793)+T2793</f>
        <v>107</v>
      </c>
      <c r="J2793" s="34"/>
      <c r="K2793" s="37"/>
      <c r="L2793" s="34">
        <f>SUM(N2793,O2793,P2793,Q2793,R2793,M2793)</f>
        <v>0</v>
      </c>
      <c r="M2793" s="34">
        <f>AJ2793</f>
        <v>0</v>
      </c>
      <c r="N2793" s="34">
        <f>SUM(AI2793)</f>
        <v>0</v>
      </c>
      <c r="O2793" s="34">
        <f>0</f>
        <v>0</v>
      </c>
      <c r="P2793" s="34">
        <v>0</v>
      </c>
      <c r="Q2793" s="34">
        <v>0</v>
      </c>
      <c r="R2793" s="34">
        <f>AH2793</f>
        <v>0</v>
      </c>
      <c r="S2793" s="122"/>
      <c r="T2793" s="41">
        <f>SUM(U2793,AA2793)</f>
        <v>107</v>
      </c>
      <c r="U2793" s="41">
        <f>IF(SUM(V2793:Y2793)&gt;=250, 250,SUM(V2793:Y2793))</f>
        <v>0</v>
      </c>
      <c r="V2793" s="41">
        <v>0</v>
      </c>
      <c r="W2793" s="41">
        <v>0</v>
      </c>
      <c r="X2793" s="41">
        <f>SUM(AL2793,AN2793,BO2793,BS2793)</f>
        <v>0</v>
      </c>
      <c r="Y2793" s="41">
        <f>SUM(AO2793:BN2793)</f>
        <v>0</v>
      </c>
      <c r="Z2793" s="41">
        <f>COUNTIF(AO2793:BN2793, "&gt;0")</f>
        <v>0</v>
      </c>
      <c r="AA2793" s="41">
        <f>SUM(AB2793:AF2793)</f>
        <v>107</v>
      </c>
      <c r="AB2793" s="41">
        <f>BP2793+BQ2793</f>
        <v>0</v>
      </c>
      <c r="AC2793" s="41">
        <v>0</v>
      </c>
      <c r="AD2793" s="41">
        <v>0</v>
      </c>
      <c r="AE2793" s="41">
        <f>SUM(BR2793)</f>
        <v>107</v>
      </c>
      <c r="AF2793" s="41">
        <f>SUM(AM2793)</f>
        <v>0</v>
      </c>
      <c r="AG2793" s="122"/>
      <c r="AH2793" s="36">
        <v>0</v>
      </c>
      <c r="AI2793" s="126">
        <v>0</v>
      </c>
      <c r="AJ2793" s="36">
        <v>0</v>
      </c>
      <c r="AK2793" s="121"/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14">
        <v>0</v>
      </c>
      <c r="AR2793" s="1">
        <v>0</v>
      </c>
      <c r="AS2793" s="114">
        <v>0</v>
      </c>
      <c r="AT2793" s="114">
        <v>0</v>
      </c>
      <c r="AU2793" s="114">
        <v>0</v>
      </c>
      <c r="AV2793" s="114">
        <v>0</v>
      </c>
      <c r="AW2793" s="114">
        <v>0</v>
      </c>
      <c r="AX2793" s="114">
        <v>0</v>
      </c>
      <c r="AY2793" s="114">
        <v>0</v>
      </c>
      <c r="AZ2793" s="114">
        <v>0</v>
      </c>
      <c r="BA2793" s="114">
        <v>0</v>
      </c>
      <c r="BB2793" s="114">
        <v>0</v>
      </c>
      <c r="BC2793" s="114">
        <v>0</v>
      </c>
      <c r="BD2793" s="115">
        <v>0</v>
      </c>
      <c r="BE2793" s="114">
        <v>0</v>
      </c>
      <c r="BF2793" s="114">
        <v>0</v>
      </c>
      <c r="BG2793" s="114">
        <v>0</v>
      </c>
      <c r="BH2793" s="114">
        <v>0</v>
      </c>
      <c r="BI2793" s="114">
        <v>0</v>
      </c>
      <c r="BJ2793" s="114">
        <v>0</v>
      </c>
      <c r="BK2793" s="114">
        <v>0</v>
      </c>
      <c r="BL2793" s="114">
        <v>0</v>
      </c>
      <c r="BM2793" s="114">
        <v>0</v>
      </c>
      <c r="BN2793" s="114">
        <v>0</v>
      </c>
      <c r="BO2793" s="114">
        <v>0</v>
      </c>
      <c r="BP2793" s="114">
        <v>0</v>
      </c>
      <c r="BQ2793" s="114">
        <v>0</v>
      </c>
      <c r="BR2793" s="114">
        <v>107</v>
      </c>
      <c r="BS2793" s="114">
        <v>0</v>
      </c>
    </row>
    <row r="2794" spans="1:71" ht="15" x14ac:dyDescent="0.25">
      <c r="A2794" s="1" t="str">
        <f>CONCATENATE(G2794,"-",F2794,"-",H2794)</f>
        <v>999931712-Yellow-Youth</v>
      </c>
      <c r="B2794" s="1" t="str">
        <f>CONCATENATE(G2794,"-",H2794)</f>
        <v>999931712-Youth</v>
      </c>
      <c r="C2794" s="36" t="s">
        <v>955</v>
      </c>
      <c r="D2794" s="36" t="s">
        <v>1438</v>
      </c>
      <c r="E2794" s="36" t="s">
        <v>17</v>
      </c>
      <c r="F2794" s="36" t="s">
        <v>21</v>
      </c>
      <c r="G2794" s="127">
        <v>999931712</v>
      </c>
      <c r="H2794" s="36" t="s">
        <v>208</v>
      </c>
      <c r="I2794" s="34">
        <f>((L2794)-J2794)+T2794</f>
        <v>100</v>
      </c>
      <c r="J2794" s="36"/>
      <c r="K2794" s="37"/>
      <c r="L2794" s="34">
        <f>SUM(N2794,O2794,P2794,Q2794,R2794,M2794)</f>
        <v>100</v>
      </c>
      <c r="M2794" s="34">
        <f>AJ2794</f>
        <v>0</v>
      </c>
      <c r="N2794" s="34">
        <f>SUM(AI2794)</f>
        <v>0</v>
      </c>
      <c r="O2794" s="34">
        <f>0</f>
        <v>0</v>
      </c>
      <c r="P2794" s="34">
        <v>0</v>
      </c>
      <c r="Q2794" s="34">
        <v>0</v>
      </c>
      <c r="R2794" s="34">
        <f>AH2794</f>
        <v>100</v>
      </c>
      <c r="S2794" s="122"/>
      <c r="T2794" s="41">
        <f>SUM(U2794,AA2794)</f>
        <v>0</v>
      </c>
      <c r="U2794" s="41">
        <f>IF(SUM(V2794:Y2794)&gt;=250, 250,SUM(V2794:Y2794))</f>
        <v>0</v>
      </c>
      <c r="V2794" s="41">
        <v>0</v>
      </c>
      <c r="W2794" s="41">
        <v>0</v>
      </c>
      <c r="X2794" s="41">
        <f>SUM(AL2794,AN2794,BO2794,BS2794)</f>
        <v>0</v>
      </c>
      <c r="Y2794" s="41">
        <f>SUM(AO2794:BN2794)</f>
        <v>0</v>
      </c>
      <c r="Z2794" s="41">
        <f>COUNTIF(AO2794:BN2794, "&gt;0")</f>
        <v>0</v>
      </c>
      <c r="AA2794" s="41">
        <f>SUM(AB2794:AF2794)</f>
        <v>0</v>
      </c>
      <c r="AB2794" s="41">
        <f>BP2794+BQ2794</f>
        <v>0</v>
      </c>
      <c r="AC2794" s="41">
        <v>0</v>
      </c>
      <c r="AD2794" s="41">
        <v>0</v>
      </c>
      <c r="AE2794" s="41">
        <f>SUM(BR2794)</f>
        <v>0</v>
      </c>
      <c r="AF2794" s="41">
        <f>SUM(AM2794)</f>
        <v>0</v>
      </c>
      <c r="AG2794" s="122"/>
      <c r="AH2794" s="36">
        <v>100</v>
      </c>
      <c r="AI2794" s="126">
        <v>0</v>
      </c>
      <c r="AJ2794" s="36">
        <v>0</v>
      </c>
      <c r="AK2794" s="121"/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14">
        <v>0</v>
      </c>
      <c r="AR2794" s="1">
        <v>0</v>
      </c>
      <c r="AS2794" s="114">
        <v>0</v>
      </c>
      <c r="AT2794" s="114">
        <v>0</v>
      </c>
      <c r="AU2794" s="114">
        <v>0</v>
      </c>
      <c r="AV2794" s="114">
        <v>0</v>
      </c>
      <c r="AW2794" s="114">
        <v>0</v>
      </c>
      <c r="AX2794" s="114">
        <v>0</v>
      </c>
      <c r="AY2794" s="114">
        <v>0</v>
      </c>
      <c r="AZ2794" s="114">
        <v>0</v>
      </c>
      <c r="BA2794" s="114">
        <v>0</v>
      </c>
      <c r="BB2794" s="114">
        <v>0</v>
      </c>
      <c r="BC2794" s="114">
        <v>0</v>
      </c>
      <c r="BD2794" s="115">
        <v>0</v>
      </c>
      <c r="BE2794" s="114">
        <v>0</v>
      </c>
      <c r="BF2794" s="114">
        <v>0</v>
      </c>
      <c r="BG2794" s="114">
        <v>0</v>
      </c>
      <c r="BH2794" s="114">
        <v>0</v>
      </c>
      <c r="BI2794" s="114">
        <v>0</v>
      </c>
      <c r="BJ2794" s="114">
        <v>0</v>
      </c>
      <c r="BK2794" s="114">
        <v>0</v>
      </c>
      <c r="BL2794" s="114">
        <v>0</v>
      </c>
      <c r="BM2794" s="114">
        <v>0</v>
      </c>
      <c r="BN2794" s="114">
        <v>0</v>
      </c>
      <c r="BO2794" s="114">
        <v>0</v>
      </c>
      <c r="BP2794" s="114">
        <v>0</v>
      </c>
      <c r="BQ2794" s="114">
        <v>0</v>
      </c>
      <c r="BR2794" s="114">
        <v>0</v>
      </c>
      <c r="BS2794" s="114">
        <v>0</v>
      </c>
    </row>
    <row r="2795" spans="1:71" ht="15" x14ac:dyDescent="0.25">
      <c r="A2795" s="1" t="str">
        <f>CONCATENATE(G2795,"-",F2795,"-",H2795)</f>
        <v>999927897-Yellow-Youth</v>
      </c>
      <c r="B2795" s="1" t="str">
        <f>CONCATENATE(G2795,"-",H2795)</f>
        <v>999927897-Youth</v>
      </c>
      <c r="C2795" s="36" t="s">
        <v>3034</v>
      </c>
      <c r="D2795" s="36" t="s">
        <v>1042</v>
      </c>
      <c r="E2795" s="36" t="s">
        <v>17</v>
      </c>
      <c r="F2795" s="36" t="s">
        <v>21</v>
      </c>
      <c r="G2795" s="36">
        <v>999927897</v>
      </c>
      <c r="H2795" s="36" t="s">
        <v>208</v>
      </c>
      <c r="I2795" s="34">
        <f>((L2795)-J2795)+T2795</f>
        <v>68</v>
      </c>
      <c r="J2795" s="36"/>
      <c r="K2795" s="35"/>
      <c r="L2795" s="34">
        <f>SUM(N2795,O2795,P2795,Q2795,R2795,M2795)</f>
        <v>0</v>
      </c>
      <c r="M2795" s="34">
        <f>AJ2795</f>
        <v>0</v>
      </c>
      <c r="N2795" s="34">
        <f>SUM(AI2795)</f>
        <v>0</v>
      </c>
      <c r="O2795" s="34">
        <f>0</f>
        <v>0</v>
      </c>
      <c r="P2795" s="34">
        <v>0</v>
      </c>
      <c r="Q2795" s="34">
        <v>0</v>
      </c>
      <c r="R2795" s="34">
        <f>AH2795</f>
        <v>0</v>
      </c>
      <c r="S2795" s="122"/>
      <c r="T2795" s="41">
        <f>SUM(U2795,AA2795)</f>
        <v>68</v>
      </c>
      <c r="U2795" s="41">
        <f>IF(SUM(V2795:Y2795)&gt;=250, 250,SUM(V2795:Y2795))</f>
        <v>68</v>
      </c>
      <c r="V2795" s="41">
        <v>0</v>
      </c>
      <c r="W2795" s="41">
        <v>0</v>
      </c>
      <c r="X2795" s="41">
        <f>SUM(AL2795,AN2795,BO2795,BS2795)</f>
        <v>0</v>
      </c>
      <c r="Y2795" s="41">
        <f>SUM(AO2795:BN2795)</f>
        <v>68</v>
      </c>
      <c r="Z2795" s="41">
        <f>COUNTIF(AO2795:BN2795, "&gt;0")</f>
        <v>1</v>
      </c>
      <c r="AA2795" s="41">
        <f>SUM(AB2795:AF2795)</f>
        <v>0</v>
      </c>
      <c r="AB2795" s="41">
        <f>BP2795+BQ2795</f>
        <v>0</v>
      </c>
      <c r="AC2795" s="41">
        <v>0</v>
      </c>
      <c r="AD2795" s="41">
        <v>0</v>
      </c>
      <c r="AE2795" s="41">
        <f>SUM(BR2795)</f>
        <v>0</v>
      </c>
      <c r="AF2795" s="41">
        <f>SUM(AM2795)</f>
        <v>0</v>
      </c>
      <c r="AG2795" s="122"/>
      <c r="AH2795" s="36">
        <v>0</v>
      </c>
      <c r="AI2795" s="126">
        <v>0</v>
      </c>
      <c r="AJ2795" s="36">
        <v>0</v>
      </c>
      <c r="AK2795" s="121"/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  <c r="AQ2795" s="114">
        <v>0</v>
      </c>
      <c r="AR2795" s="1">
        <v>0</v>
      </c>
      <c r="AS2795" s="114">
        <v>0</v>
      </c>
      <c r="AT2795" s="114">
        <v>0</v>
      </c>
      <c r="AU2795" s="114">
        <v>0</v>
      </c>
      <c r="AV2795" s="114">
        <v>0</v>
      </c>
      <c r="AW2795" s="114">
        <v>0</v>
      </c>
      <c r="AX2795" s="114">
        <v>0</v>
      </c>
      <c r="AY2795" s="114">
        <v>0</v>
      </c>
      <c r="AZ2795" s="114">
        <v>0</v>
      </c>
      <c r="BA2795" s="114">
        <v>0</v>
      </c>
      <c r="BB2795" s="114">
        <v>0</v>
      </c>
      <c r="BC2795" s="114">
        <v>0</v>
      </c>
      <c r="BD2795" s="115">
        <v>0</v>
      </c>
      <c r="BE2795" s="114">
        <v>0</v>
      </c>
      <c r="BF2795" s="114">
        <v>0</v>
      </c>
      <c r="BG2795" s="114">
        <v>0</v>
      </c>
      <c r="BH2795" s="114">
        <v>68</v>
      </c>
      <c r="BI2795" s="114">
        <v>0</v>
      </c>
      <c r="BJ2795" s="114">
        <v>0</v>
      </c>
      <c r="BK2795" s="114">
        <v>0</v>
      </c>
      <c r="BL2795" s="114">
        <v>0</v>
      </c>
      <c r="BM2795" s="114">
        <v>0</v>
      </c>
      <c r="BN2795" s="114">
        <v>0</v>
      </c>
      <c r="BO2795" s="114">
        <v>0</v>
      </c>
      <c r="BP2795" s="114">
        <v>0</v>
      </c>
      <c r="BQ2795" s="114">
        <v>0</v>
      </c>
      <c r="BR2795" s="114">
        <v>0</v>
      </c>
      <c r="BS2795" s="114">
        <v>0</v>
      </c>
    </row>
    <row r="2796" spans="1:71" ht="15" x14ac:dyDescent="0.25">
      <c r="A2796" s="1" t="str">
        <f>CONCATENATE(G2796,"-",F2796,"-",H2796)</f>
        <v>999933317-Yellow-Youth</v>
      </c>
      <c r="B2796" s="1" t="str">
        <f>CONCATENATE(G2796,"-",H2796)</f>
        <v>999933317-Youth</v>
      </c>
      <c r="C2796" s="36" t="s">
        <v>429</v>
      </c>
      <c r="D2796" s="36" t="s">
        <v>2468</v>
      </c>
      <c r="E2796" s="36" t="s">
        <v>17</v>
      </c>
      <c r="F2796" s="36" t="s">
        <v>21</v>
      </c>
      <c r="G2796" s="128">
        <v>999933317</v>
      </c>
      <c r="H2796" s="36" t="s">
        <v>208</v>
      </c>
      <c r="I2796" s="34">
        <f>((L2796)-J2796)+T2796</f>
        <v>68</v>
      </c>
      <c r="J2796" s="36"/>
      <c r="K2796" s="35"/>
      <c r="L2796" s="34">
        <f>SUM(N2796,O2796,P2796,Q2796,R2796,M2796)</f>
        <v>0</v>
      </c>
      <c r="M2796" s="34">
        <f>AJ2796</f>
        <v>0</v>
      </c>
      <c r="N2796" s="34">
        <f>SUM(AI2796)</f>
        <v>0</v>
      </c>
      <c r="O2796" s="34">
        <f>0</f>
        <v>0</v>
      </c>
      <c r="P2796" s="34">
        <v>0</v>
      </c>
      <c r="Q2796" s="34">
        <v>0</v>
      </c>
      <c r="R2796" s="34">
        <f>AH2796</f>
        <v>0</v>
      </c>
      <c r="S2796" s="122"/>
      <c r="T2796" s="41">
        <f>SUM(U2796,AA2796)</f>
        <v>68</v>
      </c>
      <c r="U2796" s="41">
        <f>IF(SUM(V2796:Y2796)&gt;=250, 250,SUM(V2796:Y2796))</f>
        <v>68</v>
      </c>
      <c r="V2796" s="41">
        <v>0</v>
      </c>
      <c r="W2796" s="41">
        <v>0</v>
      </c>
      <c r="X2796" s="41">
        <f>SUM(AL2796,AN2796,BO2796,BS2796)</f>
        <v>0</v>
      </c>
      <c r="Y2796" s="41">
        <f>SUM(AO2796:BN2796)</f>
        <v>68</v>
      </c>
      <c r="Z2796" s="41">
        <f>COUNTIF(AO2796:BN2796, "&gt;0")</f>
        <v>1</v>
      </c>
      <c r="AA2796" s="41">
        <f>SUM(AB2796:AF2796)</f>
        <v>0</v>
      </c>
      <c r="AB2796" s="41">
        <f>BP2796+BQ2796</f>
        <v>0</v>
      </c>
      <c r="AC2796" s="41">
        <v>0</v>
      </c>
      <c r="AD2796" s="41">
        <v>0</v>
      </c>
      <c r="AE2796" s="41">
        <f>SUM(BR2796)</f>
        <v>0</v>
      </c>
      <c r="AF2796" s="41">
        <f>SUM(AM2796)</f>
        <v>0</v>
      </c>
      <c r="AG2796" s="122"/>
      <c r="AH2796" s="36">
        <v>0</v>
      </c>
      <c r="AI2796" s="126">
        <v>0</v>
      </c>
      <c r="AJ2796" s="36">
        <v>0</v>
      </c>
      <c r="AK2796" s="121"/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14">
        <v>0</v>
      </c>
      <c r="AR2796" s="1">
        <v>0</v>
      </c>
      <c r="AS2796" s="114">
        <v>0</v>
      </c>
      <c r="AT2796" s="114">
        <v>0</v>
      </c>
      <c r="AU2796" s="114">
        <v>0</v>
      </c>
      <c r="AV2796" s="114">
        <v>0</v>
      </c>
      <c r="AW2796" s="114">
        <v>68</v>
      </c>
      <c r="AX2796" s="114">
        <v>0</v>
      </c>
      <c r="AY2796" s="114">
        <v>0</v>
      </c>
      <c r="AZ2796" s="114">
        <v>0</v>
      </c>
      <c r="BA2796" s="114">
        <v>0</v>
      </c>
      <c r="BB2796" s="114">
        <v>0</v>
      </c>
      <c r="BC2796" s="114">
        <v>0</v>
      </c>
      <c r="BD2796" s="115">
        <v>0</v>
      </c>
      <c r="BE2796" s="114">
        <v>0</v>
      </c>
      <c r="BF2796" s="114">
        <v>0</v>
      </c>
      <c r="BG2796" s="114">
        <v>0</v>
      </c>
      <c r="BH2796" s="114">
        <v>0</v>
      </c>
      <c r="BI2796" s="114">
        <v>0</v>
      </c>
      <c r="BJ2796" s="114">
        <v>0</v>
      </c>
      <c r="BK2796" s="114">
        <v>0</v>
      </c>
      <c r="BL2796" s="114">
        <v>0</v>
      </c>
      <c r="BM2796" s="114">
        <v>0</v>
      </c>
      <c r="BN2796" s="114">
        <v>0</v>
      </c>
      <c r="BO2796" s="114">
        <v>0</v>
      </c>
      <c r="BP2796" s="114">
        <v>0</v>
      </c>
      <c r="BQ2796" s="114">
        <v>0</v>
      </c>
      <c r="BR2796" s="114">
        <v>0</v>
      </c>
      <c r="BS2796" s="114">
        <v>0</v>
      </c>
    </row>
    <row r="2797" spans="1:71" ht="15" x14ac:dyDescent="0.25">
      <c r="A2797" s="1" t="str">
        <f>CONCATENATE(G2797,"-",F2797,"-",H2797)</f>
        <v>999933389-Yellow-Youth</v>
      </c>
      <c r="B2797" s="1" t="str">
        <f>CONCATENATE(G2797,"-",H2797)</f>
        <v>999933389-Youth</v>
      </c>
      <c r="C2797" s="36" t="s">
        <v>256</v>
      </c>
      <c r="D2797" s="36" t="s">
        <v>174</v>
      </c>
      <c r="E2797" s="36" t="s">
        <v>17</v>
      </c>
      <c r="F2797" s="36" t="s">
        <v>21</v>
      </c>
      <c r="G2797" s="36">
        <v>999933389</v>
      </c>
      <c r="H2797" s="36" t="s">
        <v>208</v>
      </c>
      <c r="I2797" s="34">
        <f>((L2797)-J2797)+T2797</f>
        <v>60</v>
      </c>
      <c r="J2797" s="34">
        <f>L2797/2</f>
        <v>0</v>
      </c>
      <c r="K2797" s="37"/>
      <c r="L2797" s="34">
        <f>SUM(N2797,O2797,P2797,Q2797,R2797,M2797)</f>
        <v>0</v>
      </c>
      <c r="M2797" s="34">
        <f>AJ2797</f>
        <v>0</v>
      </c>
      <c r="N2797" s="34">
        <f>SUM(AI2797)</f>
        <v>0</v>
      </c>
      <c r="O2797" s="34">
        <f>0</f>
        <v>0</v>
      </c>
      <c r="P2797" s="34">
        <v>0</v>
      </c>
      <c r="Q2797" s="34">
        <v>0</v>
      </c>
      <c r="R2797" s="34">
        <f>AH2797</f>
        <v>0</v>
      </c>
      <c r="S2797" s="122"/>
      <c r="T2797" s="41">
        <f>SUM(U2797,AA2797)</f>
        <v>60</v>
      </c>
      <c r="U2797" s="41">
        <f>IF(SUM(V2797:Y2797)&gt;=250, 250,SUM(V2797:Y2797))</f>
        <v>60</v>
      </c>
      <c r="V2797" s="41">
        <v>0</v>
      </c>
      <c r="W2797" s="41">
        <v>0</v>
      </c>
      <c r="X2797" s="41">
        <f>SUM(AL2797,AN2797,BO2797,BS2797)</f>
        <v>0</v>
      </c>
      <c r="Y2797" s="41">
        <f>SUM(AO2797:BN2797)</f>
        <v>60</v>
      </c>
      <c r="Z2797" s="41">
        <f>COUNTIF(AO2797:BN2797, "&gt;0")</f>
        <v>1</v>
      </c>
      <c r="AA2797" s="41">
        <f>SUM(AB2797:AF2797)</f>
        <v>0</v>
      </c>
      <c r="AB2797" s="41">
        <f>BP2797+BQ2797</f>
        <v>0</v>
      </c>
      <c r="AC2797" s="41">
        <v>0</v>
      </c>
      <c r="AD2797" s="41">
        <v>0</v>
      </c>
      <c r="AE2797" s="41">
        <f>SUM(BR2797)</f>
        <v>0</v>
      </c>
      <c r="AF2797" s="41">
        <f>SUM(AM2797)</f>
        <v>0</v>
      </c>
      <c r="AG2797" s="122"/>
      <c r="AH2797" s="36">
        <v>0</v>
      </c>
      <c r="AI2797" s="126">
        <v>0</v>
      </c>
      <c r="AJ2797" s="36">
        <v>0</v>
      </c>
      <c r="AK2797" s="121"/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14">
        <v>0</v>
      </c>
      <c r="AR2797" s="1">
        <v>0</v>
      </c>
      <c r="AS2797" s="114">
        <v>0</v>
      </c>
      <c r="AT2797" s="114">
        <v>0</v>
      </c>
      <c r="AU2797" s="114">
        <v>0</v>
      </c>
      <c r="AV2797" s="114">
        <v>0</v>
      </c>
      <c r="AW2797" s="114">
        <v>0</v>
      </c>
      <c r="AX2797" s="114">
        <v>0</v>
      </c>
      <c r="AY2797" s="114">
        <v>0</v>
      </c>
      <c r="AZ2797" s="114">
        <v>0</v>
      </c>
      <c r="BA2797" s="114">
        <v>0</v>
      </c>
      <c r="BB2797" s="114">
        <v>0</v>
      </c>
      <c r="BC2797" s="114">
        <v>0</v>
      </c>
      <c r="BD2797" s="115">
        <v>0</v>
      </c>
      <c r="BE2797" s="114">
        <v>0</v>
      </c>
      <c r="BF2797" s="114">
        <v>0</v>
      </c>
      <c r="BG2797" s="114">
        <v>0</v>
      </c>
      <c r="BH2797" s="114">
        <v>0</v>
      </c>
      <c r="BI2797" s="114">
        <v>0</v>
      </c>
      <c r="BJ2797" s="114">
        <v>0</v>
      </c>
      <c r="BK2797" s="114">
        <v>60</v>
      </c>
      <c r="BL2797" s="114">
        <v>0</v>
      </c>
      <c r="BM2797" s="114">
        <v>0</v>
      </c>
      <c r="BN2797" s="114">
        <v>0</v>
      </c>
      <c r="BO2797" s="114">
        <v>0</v>
      </c>
      <c r="BP2797" s="114">
        <v>0</v>
      </c>
      <c r="BQ2797" s="114">
        <v>0</v>
      </c>
      <c r="BR2797" s="114">
        <v>0</v>
      </c>
      <c r="BS2797" s="114">
        <v>0</v>
      </c>
    </row>
    <row r="2798" spans="1:71" ht="15" x14ac:dyDescent="0.25">
      <c r="A2798" s="1" t="str">
        <f>CONCATENATE(G2798,"-",F2798,"-",H2798)</f>
        <v>999933478-Yellow-Youth</v>
      </c>
      <c r="B2798" s="1" t="str">
        <f>CONCATENATE(G2798,"-",H2798)</f>
        <v>999933478-Youth</v>
      </c>
      <c r="C2798" s="36" t="s">
        <v>2266</v>
      </c>
      <c r="D2798" s="36" t="s">
        <v>52</v>
      </c>
      <c r="E2798" s="36" t="s">
        <v>17</v>
      </c>
      <c r="F2798" s="36" t="s">
        <v>21</v>
      </c>
      <c r="G2798" s="128">
        <v>999933478</v>
      </c>
      <c r="H2798" s="36" t="s">
        <v>208</v>
      </c>
      <c r="I2798" s="34">
        <f>((L2798)-J2798)+T2798</f>
        <v>60</v>
      </c>
      <c r="J2798" s="36"/>
      <c r="K2798" s="35"/>
      <c r="L2798" s="34">
        <f>SUM(N2798,O2798,P2798,Q2798,R2798,M2798)</f>
        <v>0</v>
      </c>
      <c r="M2798" s="34">
        <f>AJ2798</f>
        <v>0</v>
      </c>
      <c r="N2798" s="34">
        <f>SUM(AI2798)</f>
        <v>0</v>
      </c>
      <c r="O2798" s="34">
        <f>0</f>
        <v>0</v>
      </c>
      <c r="P2798" s="34">
        <v>0</v>
      </c>
      <c r="Q2798" s="34">
        <v>0</v>
      </c>
      <c r="R2798" s="34">
        <f>AH2798</f>
        <v>0</v>
      </c>
      <c r="S2798" s="122"/>
      <c r="T2798" s="41">
        <f>SUM(U2798,AA2798)</f>
        <v>60</v>
      </c>
      <c r="U2798" s="41">
        <f>IF(SUM(V2798:Y2798)&gt;=250, 250,SUM(V2798:Y2798))</f>
        <v>60</v>
      </c>
      <c r="V2798" s="41">
        <v>0</v>
      </c>
      <c r="W2798" s="41">
        <v>0</v>
      </c>
      <c r="X2798" s="41">
        <f>SUM(AL2798,AN2798,BO2798,BS2798)</f>
        <v>0</v>
      </c>
      <c r="Y2798" s="41">
        <f>SUM(AO2798:BN2798)</f>
        <v>60</v>
      </c>
      <c r="Z2798" s="41">
        <f>COUNTIF(AO2798:BN2798, "&gt;0")</f>
        <v>1</v>
      </c>
      <c r="AA2798" s="41">
        <f>SUM(AB2798:AF2798)</f>
        <v>0</v>
      </c>
      <c r="AB2798" s="41">
        <f>BP2798+BQ2798</f>
        <v>0</v>
      </c>
      <c r="AC2798" s="41">
        <v>0</v>
      </c>
      <c r="AD2798" s="41">
        <v>0</v>
      </c>
      <c r="AE2798" s="41">
        <f>SUM(BR2798)</f>
        <v>0</v>
      </c>
      <c r="AF2798" s="41">
        <f>SUM(AM2798)</f>
        <v>0</v>
      </c>
      <c r="AG2798" s="122"/>
      <c r="AH2798" s="36">
        <v>0</v>
      </c>
      <c r="AI2798" s="126">
        <v>0</v>
      </c>
      <c r="AJ2798" s="36">
        <v>0</v>
      </c>
      <c r="AK2798" s="121"/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14">
        <v>0</v>
      </c>
      <c r="AR2798" s="1">
        <v>0</v>
      </c>
      <c r="AS2798" s="114">
        <v>0</v>
      </c>
      <c r="AT2798" s="114">
        <v>60</v>
      </c>
      <c r="AU2798" s="114">
        <v>0</v>
      </c>
      <c r="AV2798" s="114">
        <v>0</v>
      </c>
      <c r="AW2798" s="114">
        <v>0</v>
      </c>
      <c r="AX2798" s="114">
        <v>0</v>
      </c>
      <c r="AY2798" s="114">
        <v>0</v>
      </c>
      <c r="AZ2798" s="114">
        <v>0</v>
      </c>
      <c r="BA2798" s="114">
        <v>0</v>
      </c>
      <c r="BB2798" s="114">
        <v>0</v>
      </c>
      <c r="BC2798" s="114">
        <v>0</v>
      </c>
      <c r="BD2798" s="115">
        <v>0</v>
      </c>
      <c r="BE2798" s="114">
        <v>0</v>
      </c>
      <c r="BF2798" s="114">
        <v>0</v>
      </c>
      <c r="BG2798" s="114">
        <v>0</v>
      </c>
      <c r="BH2798" s="114">
        <v>0</v>
      </c>
      <c r="BI2798" s="114">
        <v>0</v>
      </c>
      <c r="BJ2798" s="114">
        <v>0</v>
      </c>
      <c r="BK2798" s="114">
        <v>0</v>
      </c>
      <c r="BL2798" s="114">
        <v>0</v>
      </c>
      <c r="BM2798" s="114">
        <v>0</v>
      </c>
      <c r="BN2798" s="114">
        <v>0</v>
      </c>
      <c r="BO2798" s="114">
        <v>0</v>
      </c>
      <c r="BP2798" s="114">
        <v>0</v>
      </c>
      <c r="BQ2798" s="114">
        <v>0</v>
      </c>
      <c r="BR2798" s="114">
        <v>0</v>
      </c>
      <c r="BS2798" s="114">
        <v>0</v>
      </c>
    </row>
    <row r="2799" spans="1:71" ht="15" x14ac:dyDescent="0.25">
      <c r="A2799" s="1" t="str">
        <f>CONCATENATE(G2799,"-",F2799,"-",H2799)</f>
        <v>999933891-Yellow-Youth</v>
      </c>
      <c r="B2799" s="1" t="str">
        <f>CONCATENATE(G2799,"-",H2799)</f>
        <v>999933891-Youth</v>
      </c>
      <c r="C2799" s="131" t="s">
        <v>2783</v>
      </c>
      <c r="D2799" s="131" t="s">
        <v>2784</v>
      </c>
      <c r="E2799" s="131" t="s">
        <v>17</v>
      </c>
      <c r="F2799" s="131" t="s">
        <v>21</v>
      </c>
      <c r="G2799" s="150">
        <v>999933891</v>
      </c>
      <c r="H2799" s="131" t="s">
        <v>208</v>
      </c>
      <c r="I2799" s="34">
        <f>((L2799)-J2799)+T2799</f>
        <v>60</v>
      </c>
      <c r="J2799" s="36"/>
      <c r="K2799" s="35"/>
      <c r="L2799" s="34">
        <f>SUM(N2799,O2799,P2799,Q2799,R2799,M2799)</f>
        <v>0</v>
      </c>
      <c r="M2799" s="34">
        <f>AJ2799</f>
        <v>0</v>
      </c>
      <c r="N2799" s="34">
        <f>SUM(AI2799)</f>
        <v>0</v>
      </c>
      <c r="O2799" s="34">
        <f>0</f>
        <v>0</v>
      </c>
      <c r="P2799" s="34">
        <v>0</v>
      </c>
      <c r="Q2799" s="34">
        <v>0</v>
      </c>
      <c r="R2799" s="34">
        <f>AH2799</f>
        <v>0</v>
      </c>
      <c r="S2799" s="122"/>
      <c r="T2799" s="41">
        <f>SUM(U2799,AA2799)</f>
        <v>60</v>
      </c>
      <c r="U2799" s="41">
        <f>IF(SUM(V2799:Y2799)&gt;=250, 250,SUM(V2799:Y2799))</f>
        <v>60</v>
      </c>
      <c r="V2799" s="41">
        <v>0</v>
      </c>
      <c r="W2799" s="41">
        <v>0</v>
      </c>
      <c r="X2799" s="41">
        <f>SUM(AL2799,AN2799,BO2799,BS2799)</f>
        <v>0</v>
      </c>
      <c r="Y2799" s="41">
        <f>SUM(AO2799:BN2799)</f>
        <v>60</v>
      </c>
      <c r="Z2799" s="41">
        <f>COUNTIF(AO2799:BN2799, "&gt;0")</f>
        <v>1</v>
      </c>
      <c r="AA2799" s="41">
        <f>SUM(AB2799:AF2799)</f>
        <v>0</v>
      </c>
      <c r="AB2799" s="41">
        <f>BP2799+BQ2799</f>
        <v>0</v>
      </c>
      <c r="AC2799" s="41">
        <v>0</v>
      </c>
      <c r="AD2799" s="41">
        <v>0</v>
      </c>
      <c r="AE2799" s="41">
        <f>SUM(BR2799)</f>
        <v>0</v>
      </c>
      <c r="AF2799" s="41">
        <f>SUM(AM2799)</f>
        <v>0</v>
      </c>
      <c r="AG2799" s="122"/>
      <c r="AH2799" s="36">
        <v>0</v>
      </c>
      <c r="AI2799" s="126">
        <v>0</v>
      </c>
      <c r="AJ2799" s="36">
        <v>0</v>
      </c>
      <c r="AK2799" s="121"/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  <c r="AQ2799" s="114">
        <v>0</v>
      </c>
      <c r="AR2799" s="1">
        <v>0</v>
      </c>
      <c r="AS2799" s="114">
        <v>0</v>
      </c>
      <c r="AT2799" s="114">
        <v>0</v>
      </c>
      <c r="AU2799" s="114">
        <v>0</v>
      </c>
      <c r="AV2799" s="114">
        <v>0</v>
      </c>
      <c r="AW2799" s="114">
        <v>0</v>
      </c>
      <c r="AX2799" s="114">
        <v>0</v>
      </c>
      <c r="AY2799" s="114">
        <v>0</v>
      </c>
      <c r="AZ2799" s="114">
        <v>0</v>
      </c>
      <c r="BA2799" s="114">
        <v>0</v>
      </c>
      <c r="BB2799" s="114">
        <v>60</v>
      </c>
      <c r="BC2799" s="114">
        <v>0</v>
      </c>
      <c r="BD2799" s="115">
        <v>0</v>
      </c>
      <c r="BE2799" s="114">
        <v>0</v>
      </c>
      <c r="BF2799" s="114">
        <v>0</v>
      </c>
      <c r="BG2799" s="114">
        <v>0</v>
      </c>
      <c r="BH2799" s="114">
        <v>0</v>
      </c>
      <c r="BI2799" s="114">
        <v>0</v>
      </c>
      <c r="BJ2799" s="114">
        <v>0</v>
      </c>
      <c r="BK2799" s="114">
        <v>0</v>
      </c>
      <c r="BL2799" s="114">
        <v>0</v>
      </c>
      <c r="BM2799" s="114">
        <v>0</v>
      </c>
      <c r="BN2799" s="114">
        <v>0</v>
      </c>
      <c r="BO2799" s="114">
        <v>0</v>
      </c>
      <c r="BP2799" s="114">
        <v>0</v>
      </c>
      <c r="BQ2799" s="114">
        <v>0</v>
      </c>
      <c r="BR2799" s="114">
        <v>0</v>
      </c>
      <c r="BS2799" s="114">
        <v>0</v>
      </c>
    </row>
    <row r="2800" spans="1:71" ht="15" x14ac:dyDescent="0.25">
      <c r="A2800" s="1" t="str">
        <f>CONCATENATE(G2800,"-",F2800,"-",H2800)</f>
        <v>999934823-Yellow-Youth</v>
      </c>
      <c r="B2800" s="1" t="str">
        <f>CONCATENATE(G2800,"-",H2800)</f>
        <v>999934823-Youth</v>
      </c>
      <c r="C2800" s="36" t="s">
        <v>114</v>
      </c>
      <c r="D2800" s="36" t="s">
        <v>52</v>
      </c>
      <c r="E2800" s="36" t="s">
        <v>17</v>
      </c>
      <c r="F2800" s="36" t="s">
        <v>21</v>
      </c>
      <c r="G2800" s="128">
        <v>999934823</v>
      </c>
      <c r="H2800" s="36" t="s">
        <v>208</v>
      </c>
      <c r="I2800" s="34">
        <f>((L2800)-J2800)+T2800</f>
        <v>60</v>
      </c>
      <c r="J2800" s="34">
        <f>L2800/2</f>
        <v>0</v>
      </c>
      <c r="K2800" s="37"/>
      <c r="L2800" s="34">
        <f>SUM(N2800,O2800,P2800,Q2800,R2800,M2800)</f>
        <v>0</v>
      </c>
      <c r="M2800" s="34">
        <f>AJ2800</f>
        <v>0</v>
      </c>
      <c r="N2800" s="34">
        <f>SUM(AI2800)</f>
        <v>0</v>
      </c>
      <c r="O2800" s="34">
        <f>0</f>
        <v>0</v>
      </c>
      <c r="P2800" s="34">
        <v>0</v>
      </c>
      <c r="Q2800" s="34">
        <v>0</v>
      </c>
      <c r="R2800" s="34">
        <f>AH2800</f>
        <v>0</v>
      </c>
      <c r="S2800" s="122"/>
      <c r="T2800" s="41">
        <f>SUM(U2800,AA2800)</f>
        <v>60</v>
      </c>
      <c r="U2800" s="41">
        <f>IF(SUM(V2800:Y2800)&gt;=250, 250,SUM(V2800:Y2800))</f>
        <v>60</v>
      </c>
      <c r="V2800" s="41">
        <v>0</v>
      </c>
      <c r="W2800" s="41">
        <v>0</v>
      </c>
      <c r="X2800" s="41">
        <f>SUM(AL2800,AN2800,BO2800,BS2800)</f>
        <v>0</v>
      </c>
      <c r="Y2800" s="41">
        <f>SUM(AO2800:BN2800)</f>
        <v>60</v>
      </c>
      <c r="Z2800" s="41">
        <f>COUNTIF(AO2800:BN2800, "&gt;0")</f>
        <v>1</v>
      </c>
      <c r="AA2800" s="41">
        <f>SUM(AB2800:AF2800)</f>
        <v>0</v>
      </c>
      <c r="AB2800" s="41">
        <f>BP2800+BQ2800</f>
        <v>0</v>
      </c>
      <c r="AC2800" s="41">
        <v>0</v>
      </c>
      <c r="AD2800" s="41">
        <v>0</v>
      </c>
      <c r="AE2800" s="41">
        <f>SUM(BR2800)</f>
        <v>0</v>
      </c>
      <c r="AF2800" s="41">
        <f>SUM(AM2800)</f>
        <v>0</v>
      </c>
      <c r="AG2800" s="122"/>
      <c r="AH2800" s="36">
        <v>0</v>
      </c>
      <c r="AI2800" s="126">
        <v>0</v>
      </c>
      <c r="AJ2800" s="36">
        <v>0</v>
      </c>
      <c r="AK2800" s="37"/>
      <c r="AL2800" s="1">
        <v>0</v>
      </c>
      <c r="AM2800" s="1">
        <v>0</v>
      </c>
      <c r="AN2800" s="1">
        <v>0</v>
      </c>
      <c r="AO2800" s="1">
        <v>0</v>
      </c>
      <c r="AP2800" s="1">
        <v>60</v>
      </c>
      <c r="AQ2800" s="114">
        <v>0</v>
      </c>
      <c r="AR2800" s="1">
        <v>0</v>
      </c>
      <c r="AS2800" s="114">
        <v>0</v>
      </c>
      <c r="AT2800" s="114">
        <v>0</v>
      </c>
      <c r="AU2800" s="114">
        <v>0</v>
      </c>
      <c r="AV2800" s="114">
        <v>0</v>
      </c>
      <c r="AW2800" s="114">
        <v>0</v>
      </c>
      <c r="AX2800" s="114">
        <v>0</v>
      </c>
      <c r="AY2800" s="114">
        <v>0</v>
      </c>
      <c r="AZ2800" s="114">
        <v>0</v>
      </c>
      <c r="BA2800" s="114">
        <v>0</v>
      </c>
      <c r="BB2800" s="114">
        <v>0</v>
      </c>
      <c r="BC2800" s="114">
        <v>0</v>
      </c>
      <c r="BD2800" s="115">
        <v>0</v>
      </c>
      <c r="BE2800" s="114">
        <v>0</v>
      </c>
      <c r="BF2800" s="114">
        <v>0</v>
      </c>
      <c r="BG2800" s="114">
        <v>0</v>
      </c>
      <c r="BH2800" s="114">
        <v>0</v>
      </c>
      <c r="BI2800" s="114">
        <v>0</v>
      </c>
      <c r="BJ2800" s="114">
        <v>0</v>
      </c>
      <c r="BK2800" s="114">
        <v>0</v>
      </c>
      <c r="BL2800" s="114">
        <v>0</v>
      </c>
      <c r="BM2800" s="114">
        <v>0</v>
      </c>
      <c r="BN2800" s="114">
        <v>0</v>
      </c>
      <c r="BO2800" s="114">
        <v>0</v>
      </c>
      <c r="BP2800" s="114">
        <v>0</v>
      </c>
      <c r="BQ2800" s="114">
        <v>0</v>
      </c>
      <c r="BR2800" s="114">
        <v>0</v>
      </c>
      <c r="BS2800" s="114">
        <v>0</v>
      </c>
    </row>
    <row r="2801" spans="1:71" ht="15" x14ac:dyDescent="0.25">
      <c r="A2801" s="1" t="str">
        <f>CONCATENATE(G2801,"-",F2801,"-",H2801)</f>
        <v>999935136-Yellow-Youth</v>
      </c>
      <c r="B2801" s="1" t="str">
        <f>CONCATENATE(G2801,"-",H2801)</f>
        <v>999935136-Youth</v>
      </c>
      <c r="C2801" s="205" t="s">
        <v>1428</v>
      </c>
      <c r="D2801" s="205" t="s">
        <v>1225</v>
      </c>
      <c r="E2801" s="205" t="s">
        <v>17</v>
      </c>
      <c r="F2801" s="205" t="s">
        <v>21</v>
      </c>
      <c r="G2801" s="210">
        <v>999935136</v>
      </c>
      <c r="H2801" s="205" t="s">
        <v>208</v>
      </c>
      <c r="I2801" s="34">
        <f>((L2801)-J2801)+T2801</f>
        <v>60</v>
      </c>
      <c r="J2801" s="208"/>
      <c r="K2801" s="35"/>
      <c r="L2801" s="34">
        <f>SUM(N2801,O2801,P2801,Q2801,R2801,M2801)</f>
        <v>0</v>
      </c>
      <c r="M2801" s="34">
        <f>AJ2801</f>
        <v>0</v>
      </c>
      <c r="N2801" s="34">
        <f>SUM(AI2801)</f>
        <v>0</v>
      </c>
      <c r="O2801" s="34">
        <f>0</f>
        <v>0</v>
      </c>
      <c r="P2801" s="34">
        <v>0</v>
      </c>
      <c r="Q2801" s="34">
        <v>0</v>
      </c>
      <c r="R2801" s="34">
        <f>AH2801</f>
        <v>0</v>
      </c>
      <c r="S2801" s="122"/>
      <c r="T2801" s="41">
        <f>SUM(U2801,AA2801)</f>
        <v>60</v>
      </c>
      <c r="U2801" s="41">
        <f>IF(SUM(V2801:Y2801)&gt;=250, 250,SUM(V2801:Y2801))</f>
        <v>60</v>
      </c>
      <c r="V2801" s="41">
        <v>0</v>
      </c>
      <c r="W2801" s="41">
        <v>0</v>
      </c>
      <c r="X2801" s="41">
        <f>SUM(AL2801,AN2801,BO2801,BS2801)</f>
        <v>0</v>
      </c>
      <c r="Y2801" s="41">
        <f>SUM(AO2801:BN2801)</f>
        <v>60</v>
      </c>
      <c r="Z2801" s="41">
        <f>COUNTIF(AO2801:BN2801, "&gt;0")</f>
        <v>1</v>
      </c>
      <c r="AA2801" s="41">
        <f>SUM(AB2801:AF2801)</f>
        <v>0</v>
      </c>
      <c r="AB2801" s="41">
        <f>BP2801+BQ2801</f>
        <v>0</v>
      </c>
      <c r="AC2801" s="41">
        <v>0</v>
      </c>
      <c r="AD2801" s="41">
        <v>0</v>
      </c>
      <c r="AE2801" s="41">
        <f>SUM(BR2801)</f>
        <v>0</v>
      </c>
      <c r="AF2801" s="41">
        <f>SUM(AM2801)</f>
        <v>0</v>
      </c>
      <c r="AG2801" s="122"/>
      <c r="AH2801" s="36">
        <v>0</v>
      </c>
      <c r="AI2801" s="126">
        <v>0</v>
      </c>
      <c r="AJ2801" s="36">
        <v>0</v>
      </c>
      <c r="AK2801" s="121"/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14">
        <v>0</v>
      </c>
      <c r="AR2801" s="1">
        <v>0</v>
      </c>
      <c r="AS2801" s="114">
        <v>0</v>
      </c>
      <c r="AT2801" s="114">
        <v>0</v>
      </c>
      <c r="AU2801" s="114">
        <v>0</v>
      </c>
      <c r="AV2801" s="114">
        <v>0</v>
      </c>
      <c r="AW2801" s="114">
        <v>0</v>
      </c>
      <c r="AX2801" s="114">
        <v>0</v>
      </c>
      <c r="AY2801" s="114">
        <v>60</v>
      </c>
      <c r="AZ2801" s="114">
        <v>0</v>
      </c>
      <c r="BA2801" s="114">
        <v>0</v>
      </c>
      <c r="BB2801" s="114">
        <v>0</v>
      </c>
      <c r="BC2801" s="114">
        <v>0</v>
      </c>
      <c r="BD2801" s="115">
        <v>0</v>
      </c>
      <c r="BE2801" s="114">
        <v>0</v>
      </c>
      <c r="BF2801" s="114">
        <v>0</v>
      </c>
      <c r="BG2801" s="114">
        <v>0</v>
      </c>
      <c r="BH2801" s="114">
        <v>0</v>
      </c>
      <c r="BI2801" s="114">
        <v>0</v>
      </c>
      <c r="BJ2801" s="114">
        <v>0</v>
      </c>
      <c r="BK2801" s="114">
        <v>0</v>
      </c>
      <c r="BL2801" s="114">
        <v>0</v>
      </c>
      <c r="BM2801" s="114">
        <v>0</v>
      </c>
      <c r="BN2801" s="114">
        <v>0</v>
      </c>
      <c r="BO2801" s="114">
        <v>0</v>
      </c>
      <c r="BP2801" s="114">
        <v>0</v>
      </c>
      <c r="BQ2801" s="114">
        <v>0</v>
      </c>
      <c r="BR2801" s="114">
        <v>0</v>
      </c>
      <c r="BS2801" s="114">
        <v>0</v>
      </c>
    </row>
    <row r="2802" spans="1:71" ht="15" x14ac:dyDescent="0.25">
      <c r="A2802" s="1" t="str">
        <f>CONCATENATE(G2802,"-",F2802,"-",H2802)</f>
        <v>999935498-Yellow-Youth</v>
      </c>
      <c r="B2802" s="1" t="str">
        <f>CONCATENATE(G2802,"-",H2802)</f>
        <v>999935498-Youth</v>
      </c>
      <c r="C2802" s="209" t="s">
        <v>451</v>
      </c>
      <c r="D2802" s="209" t="s">
        <v>2845</v>
      </c>
      <c r="E2802" s="209" t="s">
        <v>17</v>
      </c>
      <c r="F2802" s="209" t="s">
        <v>21</v>
      </c>
      <c r="G2802" s="209">
        <v>999935498</v>
      </c>
      <c r="H2802" s="209" t="s">
        <v>208</v>
      </c>
      <c r="I2802" s="34">
        <f>((L2802)-J2802)+T2802</f>
        <v>60</v>
      </c>
      <c r="J2802" s="208"/>
      <c r="K2802" s="35"/>
      <c r="L2802" s="34">
        <f>SUM(N2802,O2802,P2802,Q2802,R2802,M2802)</f>
        <v>0</v>
      </c>
      <c r="M2802" s="34">
        <f>AJ2802</f>
        <v>0</v>
      </c>
      <c r="N2802" s="34">
        <f>SUM(AI2802)</f>
        <v>0</v>
      </c>
      <c r="O2802" s="34">
        <f>0</f>
        <v>0</v>
      </c>
      <c r="P2802" s="34">
        <v>0</v>
      </c>
      <c r="Q2802" s="34">
        <v>0</v>
      </c>
      <c r="R2802" s="34">
        <f>AH2802</f>
        <v>0</v>
      </c>
      <c r="S2802" s="122"/>
      <c r="T2802" s="41">
        <f>SUM(U2802,AA2802)</f>
        <v>60</v>
      </c>
      <c r="U2802" s="41">
        <f>IF(SUM(V2802:Y2802)&gt;=250, 250,SUM(V2802:Y2802))</f>
        <v>60</v>
      </c>
      <c r="V2802" s="41">
        <v>0</v>
      </c>
      <c r="W2802" s="41">
        <v>0</v>
      </c>
      <c r="X2802" s="41">
        <f>SUM(AL2802,AN2802,BO2802,BS2802)</f>
        <v>0</v>
      </c>
      <c r="Y2802" s="41">
        <f>SUM(AO2802:BN2802)</f>
        <v>60</v>
      </c>
      <c r="Z2802" s="41">
        <f>COUNTIF(AO2802:BN2802, "&gt;0")</f>
        <v>1</v>
      </c>
      <c r="AA2802" s="41">
        <f>SUM(AB2802:AF2802)</f>
        <v>0</v>
      </c>
      <c r="AB2802" s="41">
        <f>BP2802+BQ2802</f>
        <v>0</v>
      </c>
      <c r="AC2802" s="41">
        <v>0</v>
      </c>
      <c r="AD2802" s="41">
        <v>0</v>
      </c>
      <c r="AE2802" s="41">
        <f>SUM(BR2802)</f>
        <v>0</v>
      </c>
      <c r="AF2802" s="41">
        <f>SUM(AM2802)</f>
        <v>0</v>
      </c>
      <c r="AG2802" s="122"/>
      <c r="AH2802" s="36">
        <v>0</v>
      </c>
      <c r="AI2802" s="126">
        <v>0</v>
      </c>
      <c r="AJ2802" s="36">
        <v>0</v>
      </c>
      <c r="AK2802" s="121"/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14">
        <v>0</v>
      </c>
      <c r="AR2802" s="1">
        <v>0</v>
      </c>
      <c r="AS2802" s="114">
        <v>0</v>
      </c>
      <c r="AT2802" s="114">
        <v>0</v>
      </c>
      <c r="AU2802" s="114">
        <v>0</v>
      </c>
      <c r="AV2802" s="114">
        <v>0</v>
      </c>
      <c r="AW2802" s="114">
        <v>0</v>
      </c>
      <c r="AX2802" s="114">
        <v>0</v>
      </c>
      <c r="AY2802" s="114">
        <v>0</v>
      </c>
      <c r="AZ2802" s="114">
        <v>0</v>
      </c>
      <c r="BA2802" s="114">
        <v>0</v>
      </c>
      <c r="BB2802" s="114">
        <v>0</v>
      </c>
      <c r="BC2802" s="114">
        <v>60</v>
      </c>
      <c r="BD2802" s="115">
        <v>0</v>
      </c>
      <c r="BE2802" s="114">
        <v>0</v>
      </c>
      <c r="BF2802" s="114">
        <v>0</v>
      </c>
      <c r="BG2802" s="114">
        <v>0</v>
      </c>
      <c r="BH2802" s="114">
        <v>0</v>
      </c>
      <c r="BI2802" s="114">
        <v>0</v>
      </c>
      <c r="BJ2802" s="114">
        <v>0</v>
      </c>
      <c r="BK2802" s="114">
        <v>0</v>
      </c>
      <c r="BL2802" s="114">
        <v>0</v>
      </c>
      <c r="BM2802" s="114">
        <v>0</v>
      </c>
      <c r="BN2802" s="114">
        <v>0</v>
      </c>
      <c r="BO2802" s="114">
        <v>0</v>
      </c>
      <c r="BP2802" s="114">
        <v>0</v>
      </c>
      <c r="BQ2802" s="114">
        <v>0</v>
      </c>
      <c r="BR2802" s="114">
        <v>0</v>
      </c>
      <c r="BS2802" s="114">
        <v>0</v>
      </c>
    </row>
    <row r="2803" spans="1:71" ht="15" x14ac:dyDescent="0.25">
      <c r="A2803" s="1" t="str">
        <f>CONCATENATE(G2803,"-",F2803,"-",H2803)</f>
        <v>999934500-Yellow-Youth</v>
      </c>
      <c r="B2803" s="1" t="str">
        <f>CONCATENATE(G2803,"-",H2803)</f>
        <v>999934500-Youth</v>
      </c>
      <c r="C2803" s="205" t="s">
        <v>3035</v>
      </c>
      <c r="D2803" s="205" t="s">
        <v>3036</v>
      </c>
      <c r="E2803" s="205" t="s">
        <v>17</v>
      </c>
      <c r="F2803" s="205" t="s">
        <v>21</v>
      </c>
      <c r="G2803" s="205">
        <v>999934500</v>
      </c>
      <c r="H2803" s="205" t="s">
        <v>208</v>
      </c>
      <c r="I2803" s="34">
        <f>((L2803)-J2803)+T2803</f>
        <v>51</v>
      </c>
      <c r="J2803" s="208"/>
      <c r="K2803" s="35"/>
      <c r="L2803" s="34">
        <f>SUM(N2803,O2803,P2803,Q2803,R2803,M2803)</f>
        <v>0</v>
      </c>
      <c r="M2803" s="34">
        <f>AJ2803</f>
        <v>0</v>
      </c>
      <c r="N2803" s="34">
        <f>SUM(AI2803)</f>
        <v>0</v>
      </c>
      <c r="O2803" s="34">
        <f>0</f>
        <v>0</v>
      </c>
      <c r="P2803" s="34">
        <v>0</v>
      </c>
      <c r="Q2803" s="34">
        <v>0</v>
      </c>
      <c r="R2803" s="34">
        <f>AH2803</f>
        <v>0</v>
      </c>
      <c r="S2803" s="122"/>
      <c r="T2803" s="41">
        <f>SUM(U2803,AA2803)</f>
        <v>51</v>
      </c>
      <c r="U2803" s="41">
        <f>IF(SUM(V2803:Y2803)&gt;=250, 250,SUM(V2803:Y2803))</f>
        <v>51</v>
      </c>
      <c r="V2803" s="41">
        <v>0</v>
      </c>
      <c r="W2803" s="41">
        <v>0</v>
      </c>
      <c r="X2803" s="41">
        <f>SUM(AL2803,AN2803,BO2803,BS2803)</f>
        <v>0</v>
      </c>
      <c r="Y2803" s="41">
        <f>SUM(AO2803:BN2803)</f>
        <v>51</v>
      </c>
      <c r="Z2803" s="41">
        <f>COUNTIF(AO2803:BN2803, "&gt;0")</f>
        <v>1</v>
      </c>
      <c r="AA2803" s="41">
        <f>SUM(AB2803:AF2803)</f>
        <v>0</v>
      </c>
      <c r="AB2803" s="41">
        <f>BP2803+BQ2803</f>
        <v>0</v>
      </c>
      <c r="AC2803" s="41">
        <v>0</v>
      </c>
      <c r="AD2803" s="41">
        <v>0</v>
      </c>
      <c r="AE2803" s="41">
        <f>SUM(BR2803)</f>
        <v>0</v>
      </c>
      <c r="AF2803" s="41">
        <f>SUM(AM2803)</f>
        <v>0</v>
      </c>
      <c r="AG2803" s="122"/>
      <c r="AH2803" s="36">
        <v>0</v>
      </c>
      <c r="AI2803" s="126">
        <v>0</v>
      </c>
      <c r="AJ2803" s="36">
        <v>0</v>
      </c>
      <c r="AK2803" s="121"/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14">
        <v>0</v>
      </c>
      <c r="AR2803" s="1">
        <v>0</v>
      </c>
      <c r="AS2803" s="114">
        <v>0</v>
      </c>
      <c r="AT2803" s="114">
        <v>0</v>
      </c>
      <c r="AU2803" s="114">
        <v>0</v>
      </c>
      <c r="AV2803" s="114">
        <v>0</v>
      </c>
      <c r="AW2803" s="114">
        <v>0</v>
      </c>
      <c r="AX2803" s="114">
        <v>0</v>
      </c>
      <c r="AY2803" s="114">
        <v>0</v>
      </c>
      <c r="AZ2803" s="114">
        <v>0</v>
      </c>
      <c r="BA2803" s="114">
        <v>0</v>
      </c>
      <c r="BB2803" s="114">
        <v>0</v>
      </c>
      <c r="BC2803" s="114">
        <v>0</v>
      </c>
      <c r="BD2803" s="115">
        <v>0</v>
      </c>
      <c r="BE2803" s="114">
        <v>0</v>
      </c>
      <c r="BF2803" s="114">
        <v>0</v>
      </c>
      <c r="BG2803" s="114">
        <v>0</v>
      </c>
      <c r="BH2803" s="114">
        <v>51</v>
      </c>
      <c r="BI2803" s="114">
        <v>0</v>
      </c>
      <c r="BJ2803" s="114">
        <v>0</v>
      </c>
      <c r="BK2803" s="114">
        <v>0</v>
      </c>
      <c r="BL2803" s="114">
        <v>0</v>
      </c>
      <c r="BM2803" s="114">
        <v>0</v>
      </c>
      <c r="BN2803" s="114">
        <v>0</v>
      </c>
      <c r="BO2803" s="114">
        <v>0</v>
      </c>
      <c r="BP2803" s="114">
        <v>0</v>
      </c>
      <c r="BQ2803" s="114">
        <v>0</v>
      </c>
      <c r="BR2803" s="114">
        <v>0</v>
      </c>
      <c r="BS2803" s="114">
        <v>0</v>
      </c>
    </row>
    <row r="2804" spans="1:71" ht="15" x14ac:dyDescent="0.25">
      <c r="A2804" s="1" t="str">
        <f>CONCATENATE(G2804,"-",F2804,"-",H2804)</f>
        <v>999929664-Yellow-Youth</v>
      </c>
      <c r="B2804" s="1" t="str">
        <f>CONCATENATE(G2804,"-",H2804)</f>
        <v>999929664-Youth</v>
      </c>
      <c r="C2804" s="205" t="s">
        <v>776</v>
      </c>
      <c r="D2804" s="205" t="s">
        <v>2005</v>
      </c>
      <c r="E2804" s="205" t="s">
        <v>17</v>
      </c>
      <c r="F2804" s="205" t="s">
        <v>21</v>
      </c>
      <c r="G2804" s="210">
        <v>999929664</v>
      </c>
      <c r="H2804" s="205" t="s">
        <v>208</v>
      </c>
      <c r="I2804" s="34">
        <f>((L2804)-J2804)+T2804</f>
        <v>45</v>
      </c>
      <c r="J2804" s="207">
        <f>L2804/2</f>
        <v>0</v>
      </c>
      <c r="K2804" s="37"/>
      <c r="L2804" s="34">
        <f>SUM(N2804,O2804,P2804,Q2804,R2804,M2804)</f>
        <v>0</v>
      </c>
      <c r="M2804" s="34">
        <f>AJ2804</f>
        <v>0</v>
      </c>
      <c r="N2804" s="34">
        <f>SUM(AI2804)</f>
        <v>0</v>
      </c>
      <c r="O2804" s="34">
        <f>0</f>
        <v>0</v>
      </c>
      <c r="P2804" s="34">
        <v>0</v>
      </c>
      <c r="Q2804" s="34">
        <v>0</v>
      </c>
      <c r="R2804" s="34">
        <f>AH2804</f>
        <v>0</v>
      </c>
      <c r="S2804" s="122"/>
      <c r="T2804" s="41">
        <f>SUM(U2804,AA2804)</f>
        <v>45</v>
      </c>
      <c r="U2804" s="41">
        <f>IF(SUM(V2804:Y2804)&gt;=250, 250,SUM(V2804:Y2804))</f>
        <v>45</v>
      </c>
      <c r="V2804" s="41">
        <v>0</v>
      </c>
      <c r="W2804" s="41">
        <v>0</v>
      </c>
      <c r="X2804" s="41">
        <f>SUM(AL2804,AN2804,BO2804,BS2804)</f>
        <v>0</v>
      </c>
      <c r="Y2804" s="41">
        <f>SUM(AO2804:BN2804)</f>
        <v>45</v>
      </c>
      <c r="Z2804" s="41">
        <f>COUNTIF(AO2804:BN2804, "&gt;0")</f>
        <v>1</v>
      </c>
      <c r="AA2804" s="41">
        <f>SUM(AB2804:AF2804)</f>
        <v>0</v>
      </c>
      <c r="AB2804" s="41">
        <f>BP2804+BQ2804</f>
        <v>0</v>
      </c>
      <c r="AC2804" s="41">
        <v>0</v>
      </c>
      <c r="AD2804" s="41">
        <v>0</v>
      </c>
      <c r="AE2804" s="41">
        <f>SUM(BR2804)</f>
        <v>0</v>
      </c>
      <c r="AF2804" s="41">
        <f>SUM(AM2804)</f>
        <v>0</v>
      </c>
      <c r="AG2804" s="122"/>
      <c r="AH2804" s="36">
        <v>0</v>
      </c>
      <c r="AI2804" s="126">
        <v>0</v>
      </c>
      <c r="AJ2804" s="36">
        <v>0</v>
      </c>
      <c r="AK2804" s="121"/>
      <c r="AL2804" s="1">
        <v>0</v>
      </c>
      <c r="AM2804" s="1">
        <v>0</v>
      </c>
      <c r="AN2804" s="1">
        <v>0</v>
      </c>
      <c r="AO2804" s="1">
        <v>45</v>
      </c>
      <c r="AP2804" s="1">
        <v>0</v>
      </c>
      <c r="AQ2804" s="114">
        <v>0</v>
      </c>
      <c r="AR2804" s="1">
        <v>0</v>
      </c>
      <c r="AS2804" s="114">
        <v>0</v>
      </c>
      <c r="AT2804" s="114">
        <v>0</v>
      </c>
      <c r="AU2804" s="114">
        <v>0</v>
      </c>
      <c r="AV2804" s="114">
        <v>0</v>
      </c>
      <c r="AW2804" s="114">
        <v>0</v>
      </c>
      <c r="AX2804" s="114">
        <v>0</v>
      </c>
      <c r="AY2804" s="114">
        <v>0</v>
      </c>
      <c r="AZ2804" s="114">
        <v>0</v>
      </c>
      <c r="BA2804" s="114">
        <v>0</v>
      </c>
      <c r="BB2804" s="114">
        <v>0</v>
      </c>
      <c r="BC2804" s="114">
        <v>0</v>
      </c>
      <c r="BD2804" s="115">
        <v>0</v>
      </c>
      <c r="BE2804" s="114">
        <v>0</v>
      </c>
      <c r="BF2804" s="114">
        <v>0</v>
      </c>
      <c r="BG2804" s="114">
        <v>0</v>
      </c>
      <c r="BH2804" s="114">
        <v>0</v>
      </c>
      <c r="BI2804" s="114">
        <v>0</v>
      </c>
      <c r="BJ2804" s="114">
        <v>0</v>
      </c>
      <c r="BK2804" s="114">
        <v>0</v>
      </c>
      <c r="BL2804" s="114">
        <v>0</v>
      </c>
      <c r="BM2804" s="114">
        <v>0</v>
      </c>
      <c r="BN2804" s="114">
        <v>0</v>
      </c>
      <c r="BO2804" s="114">
        <v>0</v>
      </c>
      <c r="BP2804" s="114">
        <v>0</v>
      </c>
      <c r="BQ2804" s="114">
        <v>0</v>
      </c>
      <c r="BR2804" s="114">
        <v>0</v>
      </c>
      <c r="BS2804" s="114">
        <v>0</v>
      </c>
    </row>
    <row r="2805" spans="1:71" ht="15" x14ac:dyDescent="0.25">
      <c r="A2805" s="1" t="str">
        <f>CONCATENATE(G2805,"-",F2805,"-",H2805)</f>
        <v>999932842-Yellow-Youth</v>
      </c>
      <c r="B2805" s="1" t="str">
        <f>CONCATENATE(G2805,"-",H2805)</f>
        <v>999932842-Youth</v>
      </c>
      <c r="C2805" s="205" t="s">
        <v>2951</v>
      </c>
      <c r="D2805" s="205" t="s">
        <v>2952</v>
      </c>
      <c r="E2805" s="205" t="s">
        <v>17</v>
      </c>
      <c r="F2805" s="205" t="s">
        <v>21</v>
      </c>
      <c r="G2805" s="205">
        <v>999932842</v>
      </c>
      <c r="H2805" s="205" t="s">
        <v>208</v>
      </c>
      <c r="I2805" s="34">
        <f>((L2805)-J2805)+T2805</f>
        <v>45</v>
      </c>
      <c r="J2805" s="208"/>
      <c r="K2805" s="35"/>
      <c r="L2805" s="34">
        <f>SUM(N2805,O2805,P2805,Q2805,R2805,M2805)</f>
        <v>0</v>
      </c>
      <c r="M2805" s="34">
        <f>AJ2805</f>
        <v>0</v>
      </c>
      <c r="N2805" s="34">
        <f>SUM(AI2805)</f>
        <v>0</v>
      </c>
      <c r="O2805" s="34">
        <f>0</f>
        <v>0</v>
      </c>
      <c r="P2805" s="34">
        <v>0</v>
      </c>
      <c r="Q2805" s="34">
        <v>0</v>
      </c>
      <c r="R2805" s="34">
        <f>AH2805</f>
        <v>0</v>
      </c>
      <c r="S2805" s="122"/>
      <c r="T2805" s="41">
        <f>SUM(U2805,AA2805)</f>
        <v>45</v>
      </c>
      <c r="U2805" s="41">
        <f>IF(SUM(V2805:Y2805)&gt;=250, 250,SUM(V2805:Y2805))</f>
        <v>45</v>
      </c>
      <c r="V2805" s="41">
        <v>0</v>
      </c>
      <c r="W2805" s="41">
        <v>0</v>
      </c>
      <c r="X2805" s="41">
        <f>SUM(AL2805,AN2805,BO2805,BS2805)</f>
        <v>0</v>
      </c>
      <c r="Y2805" s="41">
        <f>SUM(AO2805:BN2805)</f>
        <v>45</v>
      </c>
      <c r="Z2805" s="41">
        <f>COUNTIF(AO2805:BN2805, "&gt;0")</f>
        <v>1</v>
      </c>
      <c r="AA2805" s="41">
        <f>SUM(AB2805:AF2805)</f>
        <v>0</v>
      </c>
      <c r="AB2805" s="41">
        <f>BP2805+BQ2805</f>
        <v>0</v>
      </c>
      <c r="AC2805" s="41">
        <v>0</v>
      </c>
      <c r="AD2805" s="41">
        <v>0</v>
      </c>
      <c r="AE2805" s="41">
        <f>SUM(BR2805)</f>
        <v>0</v>
      </c>
      <c r="AF2805" s="41">
        <f>SUM(AM2805)</f>
        <v>0</v>
      </c>
      <c r="AG2805" s="122"/>
      <c r="AH2805" s="36">
        <v>0</v>
      </c>
      <c r="AI2805" s="126">
        <v>0</v>
      </c>
      <c r="AJ2805" s="36">
        <v>0</v>
      </c>
      <c r="AK2805" s="121"/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14">
        <v>0</v>
      </c>
      <c r="AR2805" s="1">
        <v>0</v>
      </c>
      <c r="AS2805" s="114">
        <v>0</v>
      </c>
      <c r="AT2805" s="114">
        <v>0</v>
      </c>
      <c r="AU2805" s="114">
        <v>0</v>
      </c>
      <c r="AV2805" s="114">
        <v>0</v>
      </c>
      <c r="AW2805" s="114">
        <v>0</v>
      </c>
      <c r="AX2805" s="114">
        <v>0</v>
      </c>
      <c r="AY2805" s="114">
        <v>0</v>
      </c>
      <c r="AZ2805" s="114">
        <v>0</v>
      </c>
      <c r="BA2805" s="114">
        <v>0</v>
      </c>
      <c r="BB2805" s="114">
        <v>0</v>
      </c>
      <c r="BC2805" s="114">
        <v>0</v>
      </c>
      <c r="BD2805" s="115">
        <v>0</v>
      </c>
      <c r="BE2805" s="114">
        <v>0</v>
      </c>
      <c r="BF2805" s="114">
        <v>0</v>
      </c>
      <c r="BG2805" s="114">
        <v>45</v>
      </c>
      <c r="BH2805" s="114">
        <v>0</v>
      </c>
      <c r="BI2805" s="114">
        <v>0</v>
      </c>
      <c r="BJ2805" s="114">
        <v>0</v>
      </c>
      <c r="BK2805" s="114">
        <v>0</v>
      </c>
      <c r="BL2805" s="114">
        <v>0</v>
      </c>
      <c r="BM2805" s="114">
        <v>0</v>
      </c>
      <c r="BN2805" s="114">
        <v>0</v>
      </c>
      <c r="BO2805" s="114">
        <v>0</v>
      </c>
      <c r="BP2805" s="114">
        <v>0</v>
      </c>
      <c r="BQ2805" s="114">
        <v>0</v>
      </c>
      <c r="BR2805" s="114">
        <v>0</v>
      </c>
      <c r="BS2805" s="114">
        <v>0</v>
      </c>
    </row>
    <row r="2806" spans="1:71" ht="15" x14ac:dyDescent="0.25">
      <c r="A2806" s="1" t="str">
        <f>CONCATENATE(G2806,"-",F2806,"-",H2806)</f>
        <v>999935047-Yellow-Youth</v>
      </c>
      <c r="B2806" s="1" t="str">
        <f>CONCATENATE(G2806,"-",H2806)</f>
        <v>999935047-Youth</v>
      </c>
      <c r="C2806" s="205" t="s">
        <v>2212</v>
      </c>
      <c r="D2806" s="205" t="s">
        <v>2221</v>
      </c>
      <c r="E2806" s="205" t="s">
        <v>17</v>
      </c>
      <c r="F2806" s="205" t="s">
        <v>21</v>
      </c>
      <c r="G2806" s="210">
        <v>999935047</v>
      </c>
      <c r="H2806" s="205" t="s">
        <v>208</v>
      </c>
      <c r="I2806" s="34">
        <f>((L2806)-J2806)+T2806</f>
        <v>45</v>
      </c>
      <c r="J2806" s="208"/>
      <c r="K2806" s="35"/>
      <c r="L2806" s="34">
        <f>SUM(N2806,O2806,P2806,Q2806,R2806,M2806)</f>
        <v>0</v>
      </c>
      <c r="M2806" s="34">
        <f>AJ2806</f>
        <v>0</v>
      </c>
      <c r="N2806" s="34">
        <f>SUM(AI2806)</f>
        <v>0</v>
      </c>
      <c r="O2806" s="34">
        <f>0</f>
        <v>0</v>
      </c>
      <c r="P2806" s="34">
        <v>0</v>
      </c>
      <c r="Q2806" s="34">
        <v>0</v>
      </c>
      <c r="R2806" s="34">
        <f>AH2806</f>
        <v>0</v>
      </c>
      <c r="S2806" s="122"/>
      <c r="T2806" s="41">
        <f>SUM(U2806,AA2806)</f>
        <v>45</v>
      </c>
      <c r="U2806" s="41">
        <f>IF(SUM(V2806:Y2806)&gt;=250, 250,SUM(V2806:Y2806))</f>
        <v>45</v>
      </c>
      <c r="V2806" s="41">
        <v>0</v>
      </c>
      <c r="W2806" s="41">
        <v>0</v>
      </c>
      <c r="X2806" s="41">
        <f>SUM(AL2806,AN2806,BO2806,BS2806)</f>
        <v>0</v>
      </c>
      <c r="Y2806" s="41">
        <f>SUM(AO2806:BN2806)</f>
        <v>45</v>
      </c>
      <c r="Z2806" s="41">
        <f>COUNTIF(AO2806:BN2806, "&gt;0")</f>
        <v>1</v>
      </c>
      <c r="AA2806" s="41">
        <f>SUM(AB2806:AF2806)</f>
        <v>0</v>
      </c>
      <c r="AB2806" s="41">
        <f>BP2806+BQ2806</f>
        <v>0</v>
      </c>
      <c r="AC2806" s="41">
        <v>0</v>
      </c>
      <c r="AD2806" s="41">
        <v>0</v>
      </c>
      <c r="AE2806" s="41">
        <f>SUM(BR2806)</f>
        <v>0</v>
      </c>
      <c r="AF2806" s="41">
        <f>SUM(AM2806)</f>
        <v>0</v>
      </c>
      <c r="AG2806" s="122"/>
      <c r="AH2806" s="36">
        <v>0</v>
      </c>
      <c r="AI2806" s="126">
        <v>0</v>
      </c>
      <c r="AJ2806" s="36">
        <v>0</v>
      </c>
      <c r="AK2806" s="121"/>
      <c r="AL2806" s="1">
        <v>0</v>
      </c>
      <c r="AM2806" s="1">
        <v>0</v>
      </c>
      <c r="AN2806" s="1">
        <v>0</v>
      </c>
      <c r="AO2806" s="1">
        <v>0</v>
      </c>
      <c r="AP2806" s="1">
        <v>0</v>
      </c>
      <c r="AQ2806" s="114">
        <v>0</v>
      </c>
      <c r="AR2806" s="1">
        <v>0</v>
      </c>
      <c r="AS2806" s="114">
        <v>45</v>
      </c>
      <c r="AT2806" s="114">
        <v>0</v>
      </c>
      <c r="AU2806" s="114">
        <v>0</v>
      </c>
      <c r="AV2806" s="114">
        <v>0</v>
      </c>
      <c r="AW2806" s="114">
        <v>0</v>
      </c>
      <c r="AX2806" s="114">
        <v>0</v>
      </c>
      <c r="AY2806" s="114">
        <v>0</v>
      </c>
      <c r="AZ2806" s="114">
        <v>0</v>
      </c>
      <c r="BA2806" s="114">
        <v>0</v>
      </c>
      <c r="BB2806" s="114">
        <v>0</v>
      </c>
      <c r="BC2806" s="114">
        <v>0</v>
      </c>
      <c r="BD2806" s="115">
        <v>0</v>
      </c>
      <c r="BE2806" s="114">
        <v>0</v>
      </c>
      <c r="BF2806" s="114">
        <v>0</v>
      </c>
      <c r="BG2806" s="114">
        <v>0</v>
      </c>
      <c r="BH2806" s="114">
        <v>0</v>
      </c>
      <c r="BI2806" s="114">
        <v>0</v>
      </c>
      <c r="BJ2806" s="114">
        <v>0</v>
      </c>
      <c r="BK2806" s="114">
        <v>0</v>
      </c>
      <c r="BL2806" s="114">
        <v>0</v>
      </c>
      <c r="BM2806" s="114">
        <v>0</v>
      </c>
      <c r="BN2806" s="114">
        <v>0</v>
      </c>
      <c r="BO2806" s="114">
        <v>0</v>
      </c>
      <c r="BP2806" s="114">
        <v>0</v>
      </c>
      <c r="BQ2806" s="114">
        <v>0</v>
      </c>
      <c r="BR2806" s="114">
        <v>0</v>
      </c>
      <c r="BS2806" s="114">
        <v>0</v>
      </c>
    </row>
    <row r="2807" spans="1:71" ht="15" x14ac:dyDescent="0.25">
      <c r="A2807" s="1" t="str">
        <f>CONCATENATE(G2807,"-",F2807,"-",H2807)</f>
        <v>999936279-Yellow-Youth</v>
      </c>
      <c r="B2807" s="1" t="str">
        <f>CONCATENATE(G2807,"-",H2807)</f>
        <v>999936279-Youth</v>
      </c>
      <c r="C2807" s="205" t="s">
        <v>3432</v>
      </c>
      <c r="D2807" s="205" t="s">
        <v>3431</v>
      </c>
      <c r="E2807" s="205" t="s">
        <v>17</v>
      </c>
      <c r="F2807" s="205" t="s">
        <v>21</v>
      </c>
      <c r="G2807" s="205">
        <v>999936279</v>
      </c>
      <c r="H2807" s="205" t="s">
        <v>208</v>
      </c>
      <c r="I2807" s="34">
        <f>((L2807)-J2807)+T2807</f>
        <v>45</v>
      </c>
      <c r="J2807" s="207">
        <f>L2807/2</f>
        <v>0</v>
      </c>
      <c r="K2807" s="37"/>
      <c r="L2807" s="34">
        <f>SUM(N2807,O2807,P2807,Q2807,R2807,M2807)</f>
        <v>0</v>
      </c>
      <c r="M2807" s="34">
        <f>AJ2807</f>
        <v>0</v>
      </c>
      <c r="N2807" s="34">
        <f>SUM(AI2807)</f>
        <v>0</v>
      </c>
      <c r="O2807" s="34">
        <f>0</f>
        <v>0</v>
      </c>
      <c r="P2807" s="34">
        <v>0</v>
      </c>
      <c r="Q2807" s="34">
        <v>0</v>
      </c>
      <c r="R2807" s="34">
        <f>AH2807</f>
        <v>0</v>
      </c>
      <c r="S2807" s="122"/>
      <c r="T2807" s="41">
        <f>SUM(U2807,AA2807)</f>
        <v>45</v>
      </c>
      <c r="U2807" s="41">
        <f>IF(SUM(V2807:Y2807)&gt;=250, 250,SUM(V2807:Y2807))</f>
        <v>45</v>
      </c>
      <c r="V2807" s="41">
        <v>0</v>
      </c>
      <c r="W2807" s="41">
        <v>0</v>
      </c>
      <c r="X2807" s="41">
        <f>SUM(AL2807,AN2807,BO2807,BS2807)</f>
        <v>0</v>
      </c>
      <c r="Y2807" s="41">
        <f>SUM(AO2807:BN2807)</f>
        <v>45</v>
      </c>
      <c r="Z2807" s="41">
        <f>COUNTIF(AO2807:BN2807, "&gt;0")</f>
        <v>1</v>
      </c>
      <c r="AA2807" s="41">
        <f>SUM(AB2807:AF2807)</f>
        <v>0</v>
      </c>
      <c r="AB2807" s="41">
        <f>BP2807+BQ2807</f>
        <v>0</v>
      </c>
      <c r="AC2807" s="41">
        <v>0</v>
      </c>
      <c r="AD2807" s="41">
        <v>0</v>
      </c>
      <c r="AE2807" s="41">
        <f>SUM(BR2807)</f>
        <v>0</v>
      </c>
      <c r="AF2807" s="41">
        <f>SUM(AM2807)</f>
        <v>0</v>
      </c>
      <c r="AG2807" s="122"/>
      <c r="AH2807" s="36">
        <v>0</v>
      </c>
      <c r="AI2807" s="126">
        <v>0</v>
      </c>
      <c r="AJ2807" s="36">
        <v>0</v>
      </c>
      <c r="AK2807" s="121"/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14">
        <v>0</v>
      </c>
      <c r="AR2807" s="1">
        <v>0</v>
      </c>
      <c r="AS2807" s="114">
        <v>0</v>
      </c>
      <c r="AT2807" s="114">
        <v>0</v>
      </c>
      <c r="AU2807" s="114">
        <v>0</v>
      </c>
      <c r="AV2807" s="114">
        <v>0</v>
      </c>
      <c r="AW2807" s="114">
        <v>0</v>
      </c>
      <c r="AX2807" s="114">
        <v>0</v>
      </c>
      <c r="AY2807" s="114">
        <v>0</v>
      </c>
      <c r="AZ2807" s="114">
        <v>0</v>
      </c>
      <c r="BA2807" s="114">
        <v>0</v>
      </c>
      <c r="BB2807" s="114">
        <v>0</v>
      </c>
      <c r="BC2807" s="114">
        <v>0</v>
      </c>
      <c r="BD2807" s="115">
        <v>0</v>
      </c>
      <c r="BE2807" s="114">
        <v>0</v>
      </c>
      <c r="BF2807" s="114">
        <v>0</v>
      </c>
      <c r="BG2807" s="114">
        <v>0</v>
      </c>
      <c r="BH2807" s="114">
        <v>0</v>
      </c>
      <c r="BI2807" s="114">
        <v>0</v>
      </c>
      <c r="BJ2807" s="114">
        <v>0</v>
      </c>
      <c r="BK2807" s="114">
        <v>45</v>
      </c>
      <c r="BL2807" s="114">
        <v>0</v>
      </c>
      <c r="BM2807" s="114">
        <v>0</v>
      </c>
      <c r="BN2807" s="114">
        <v>0</v>
      </c>
      <c r="BO2807" s="114">
        <v>0</v>
      </c>
      <c r="BP2807" s="114">
        <v>0</v>
      </c>
      <c r="BQ2807" s="114">
        <v>0</v>
      </c>
      <c r="BR2807" s="114">
        <v>0</v>
      </c>
      <c r="BS2807" s="114">
        <v>0</v>
      </c>
    </row>
    <row r="2808" spans="1:71" ht="15" x14ac:dyDescent="0.25">
      <c r="A2808" s="1" t="str">
        <f>CONCATENATE(G2808,"-",F2808,"-",H2808)</f>
        <v>999931757-Yellow-Youth</v>
      </c>
      <c r="B2808" s="1" t="str">
        <f>CONCATENATE(G2808,"-",H2808)</f>
        <v>999931757-Youth</v>
      </c>
      <c r="C2808" s="205" t="s">
        <v>1447</v>
      </c>
      <c r="D2808" s="205" t="s">
        <v>1448</v>
      </c>
      <c r="E2808" s="205" t="s">
        <v>17</v>
      </c>
      <c r="F2808" s="205" t="s">
        <v>21</v>
      </c>
      <c r="G2808" s="211">
        <v>999931757</v>
      </c>
      <c r="H2808" s="205" t="s">
        <v>208</v>
      </c>
      <c r="I2808" s="34">
        <f>((L2808)-J2808)+T2808</f>
        <v>34</v>
      </c>
      <c r="J2808" s="207">
        <f>L2808/2</f>
        <v>0</v>
      </c>
      <c r="K2808" s="37"/>
      <c r="L2808" s="34">
        <f>SUM(N2808,O2808,P2808,Q2808,R2808,M2808)</f>
        <v>0</v>
      </c>
      <c r="M2808" s="34">
        <f>AJ2808</f>
        <v>0</v>
      </c>
      <c r="N2808" s="34">
        <f>SUM(AI2808)</f>
        <v>0</v>
      </c>
      <c r="O2808" s="34">
        <f>0</f>
        <v>0</v>
      </c>
      <c r="P2808" s="34">
        <v>0</v>
      </c>
      <c r="Q2808" s="34">
        <v>0</v>
      </c>
      <c r="R2808" s="34">
        <f>AH2808</f>
        <v>0</v>
      </c>
      <c r="S2808" s="122"/>
      <c r="T2808" s="41">
        <f>SUM(U2808,AA2808)</f>
        <v>34</v>
      </c>
      <c r="U2808" s="41">
        <f>IF(SUM(V2808:Y2808)&gt;=250, 250,SUM(V2808:Y2808))</f>
        <v>34</v>
      </c>
      <c r="V2808" s="41">
        <v>0</v>
      </c>
      <c r="W2808" s="41">
        <v>0</v>
      </c>
      <c r="X2808" s="41">
        <f>SUM(AL2808,AN2808,BO2808,BS2808)</f>
        <v>0</v>
      </c>
      <c r="Y2808" s="41">
        <f>SUM(AO2808:BN2808)</f>
        <v>34</v>
      </c>
      <c r="Z2808" s="41">
        <f>COUNTIF(AO2808:BN2808, "&gt;0")</f>
        <v>1</v>
      </c>
      <c r="AA2808" s="41">
        <f>SUM(AB2808:AF2808)</f>
        <v>0</v>
      </c>
      <c r="AB2808" s="41">
        <f>BP2808+BQ2808</f>
        <v>0</v>
      </c>
      <c r="AC2808" s="41">
        <v>0</v>
      </c>
      <c r="AD2808" s="41">
        <v>0</v>
      </c>
      <c r="AE2808" s="41">
        <f>SUM(BR2808)</f>
        <v>0</v>
      </c>
      <c r="AF2808" s="41">
        <f>SUM(AM2808)</f>
        <v>0</v>
      </c>
      <c r="AG2808" s="122"/>
      <c r="AH2808" s="36">
        <v>0</v>
      </c>
      <c r="AI2808" s="126">
        <v>0</v>
      </c>
      <c r="AJ2808" s="36">
        <v>0</v>
      </c>
      <c r="AK2808" s="121"/>
      <c r="AL2808" s="1">
        <v>0</v>
      </c>
      <c r="AM2808" s="1">
        <v>0</v>
      </c>
      <c r="AN2808" s="1">
        <v>0</v>
      </c>
      <c r="AO2808" s="1">
        <v>0</v>
      </c>
      <c r="AP2808" s="1">
        <v>0</v>
      </c>
      <c r="AQ2808" s="114">
        <v>0</v>
      </c>
      <c r="AR2808" s="1">
        <v>0</v>
      </c>
      <c r="AS2808" s="114">
        <v>0</v>
      </c>
      <c r="AT2808" s="114">
        <v>34</v>
      </c>
      <c r="AU2808" s="114">
        <v>0</v>
      </c>
      <c r="AV2808" s="114">
        <v>0</v>
      </c>
      <c r="AW2808" s="114">
        <v>0</v>
      </c>
      <c r="AX2808" s="114">
        <v>0</v>
      </c>
      <c r="AY2808" s="114">
        <v>0</v>
      </c>
      <c r="AZ2808" s="114">
        <v>0</v>
      </c>
      <c r="BA2808" s="114">
        <v>0</v>
      </c>
      <c r="BB2808" s="114">
        <v>0</v>
      </c>
      <c r="BC2808" s="114">
        <v>0</v>
      </c>
      <c r="BD2808" s="115">
        <v>0</v>
      </c>
      <c r="BE2808" s="114">
        <v>0</v>
      </c>
      <c r="BF2808" s="114">
        <v>0</v>
      </c>
      <c r="BG2808" s="114">
        <v>0</v>
      </c>
      <c r="BH2808" s="114">
        <v>0</v>
      </c>
      <c r="BI2808" s="114">
        <v>0</v>
      </c>
      <c r="BJ2808" s="114">
        <v>0</v>
      </c>
      <c r="BK2808" s="114">
        <v>0</v>
      </c>
      <c r="BL2808" s="114">
        <v>0</v>
      </c>
      <c r="BM2808" s="114">
        <v>0</v>
      </c>
      <c r="BN2808" s="114">
        <v>0</v>
      </c>
      <c r="BO2808" s="114">
        <v>0</v>
      </c>
      <c r="BP2808" s="114">
        <v>0</v>
      </c>
      <c r="BQ2808" s="114">
        <v>0</v>
      </c>
      <c r="BR2808" s="114">
        <v>0</v>
      </c>
      <c r="BS2808" s="114">
        <v>0</v>
      </c>
    </row>
    <row r="2809" spans="1:71" ht="15" x14ac:dyDescent="0.25">
      <c r="A2809"/>
      <c r="B2809"/>
      <c r="C2809"/>
      <c r="D2809"/>
      <c r="E2809"/>
      <c r="F2809"/>
      <c r="G2809"/>
      <c r="H2809"/>
      <c r="I2809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  <c r="AD2809"/>
      <c r="AE2809"/>
      <c r="AF2809"/>
      <c r="AG2809"/>
      <c r="AH2809"/>
      <c r="AI2809"/>
      <c r="AJ2809"/>
      <c r="AK2809"/>
      <c r="AL2809"/>
      <c r="AM2809"/>
      <c r="AN2809"/>
      <c r="AO2809"/>
      <c r="AP2809"/>
      <c r="AQ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</row>
    <row r="2810" spans="1:71" ht="15" x14ac:dyDescent="0.25">
      <c r="A2810"/>
      <c r="B2810"/>
      <c r="C2810"/>
      <c r="D2810"/>
      <c r="E2810"/>
      <c r="F2810"/>
      <c r="G2810"/>
      <c r="H2810"/>
      <c r="I28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  <c r="AD2810"/>
      <c r="AE2810"/>
      <c r="AF2810"/>
      <c r="AG2810"/>
      <c r="AH2810"/>
      <c r="AI281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</row>
    <row r="2811" spans="1:71" ht="15" x14ac:dyDescent="0.25">
      <c r="A2811"/>
      <c r="B2811"/>
      <c r="C2811"/>
      <c r="D2811"/>
      <c r="E2811"/>
      <c r="F2811"/>
      <c r="G2811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  <c r="AD2811"/>
      <c r="AE2811"/>
      <c r="AF2811"/>
      <c r="AG2811"/>
      <c r="AH2811"/>
      <c r="AI2811"/>
      <c r="AJ2811"/>
      <c r="AK2811"/>
      <c r="AL2811"/>
      <c r="AM2811"/>
      <c r="AN2811"/>
      <c r="AO2811"/>
      <c r="AP2811"/>
      <c r="AQ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</row>
    <row r="2812" spans="1:71" ht="15" x14ac:dyDescent="0.25">
      <c r="A2812"/>
      <c r="B2812"/>
      <c r="C2812"/>
      <c r="D2812"/>
      <c r="E2812"/>
      <c r="F2812"/>
      <c r="G281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  <c r="AD2812"/>
      <c r="AE2812"/>
      <c r="AF2812"/>
      <c r="AG2812"/>
      <c r="AH2812"/>
      <c r="AI2812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</row>
    <row r="2813" spans="1:71" ht="15" x14ac:dyDescent="0.25">
      <c r="A2813"/>
      <c r="B2813"/>
      <c r="C2813"/>
      <c r="D2813"/>
      <c r="E2813"/>
      <c r="F2813"/>
      <c r="G2813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  <c r="AD2813"/>
      <c r="AE2813"/>
      <c r="AF2813"/>
      <c r="AG2813"/>
      <c r="AH2813"/>
      <c r="AI2813"/>
      <c r="AJ2813"/>
      <c r="AK2813"/>
      <c r="AL2813"/>
      <c r="AM2813"/>
      <c r="AN2813"/>
      <c r="AO2813"/>
      <c r="AP2813"/>
      <c r="AQ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</row>
    <row r="2814" spans="1:71" ht="15" x14ac:dyDescent="0.25">
      <c r="A2814"/>
      <c r="B2814"/>
      <c r="C2814"/>
      <c r="D2814"/>
      <c r="E2814"/>
      <c r="F2814"/>
      <c r="G2814"/>
      <c r="H2814"/>
      <c r="I2814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  <c r="AD2814"/>
      <c r="AE2814"/>
      <c r="AF2814"/>
      <c r="AG2814"/>
      <c r="AH2814"/>
      <c r="AI2814"/>
      <c r="AJ2814"/>
      <c r="AK2814"/>
      <c r="AL2814"/>
      <c r="AM2814"/>
      <c r="AN2814"/>
      <c r="AO2814"/>
      <c r="AP2814"/>
      <c r="AQ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</row>
    <row r="2815" spans="1:71" ht="15" x14ac:dyDescent="0.25">
      <c r="A2815"/>
      <c r="B2815"/>
      <c r="C2815"/>
      <c r="D2815"/>
      <c r="E2815"/>
      <c r="F2815"/>
      <c r="G2815"/>
      <c r="H2815"/>
      <c r="I2815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  <c r="AD2815"/>
      <c r="AE2815"/>
      <c r="AF2815"/>
      <c r="AG2815"/>
      <c r="AH2815"/>
      <c r="AI2815"/>
      <c r="AJ2815"/>
      <c r="AK2815"/>
      <c r="AL2815"/>
      <c r="AM2815"/>
      <c r="AN2815"/>
      <c r="AO2815"/>
      <c r="AP2815"/>
      <c r="AQ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</row>
    <row r="2816" spans="1:71" ht="15" x14ac:dyDescent="0.25">
      <c r="A2816"/>
      <c r="B2816"/>
      <c r="C2816"/>
      <c r="D2816"/>
      <c r="E2816"/>
      <c r="F2816"/>
      <c r="G2816"/>
      <c r="H2816"/>
      <c r="I2816"/>
      <c r="J2816"/>
      <c r="K2816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  <c r="AD2816"/>
      <c r="AE2816"/>
      <c r="AF2816"/>
      <c r="AG2816"/>
      <c r="AH2816"/>
      <c r="AI2816"/>
      <c r="AJ2816"/>
      <c r="AK2816"/>
      <c r="AL2816"/>
      <c r="AM2816"/>
      <c r="AN2816"/>
      <c r="AO2816"/>
      <c r="AP2816"/>
      <c r="AQ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</row>
    <row r="2817" spans="1:70" ht="15" x14ac:dyDescent="0.25">
      <c r="A2817"/>
      <c r="B2817"/>
      <c r="C2817"/>
      <c r="D2817"/>
      <c r="E2817"/>
      <c r="F2817"/>
      <c r="G2817"/>
      <c r="H2817"/>
      <c r="I2817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  <c r="AD2817"/>
      <c r="AE2817"/>
      <c r="AF2817"/>
      <c r="AG2817"/>
      <c r="AH2817"/>
      <c r="AI2817"/>
      <c r="AJ2817"/>
      <c r="AK2817"/>
      <c r="AL2817"/>
      <c r="AM2817"/>
      <c r="AN2817"/>
      <c r="AO2817"/>
      <c r="AP2817"/>
      <c r="AQ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</row>
    <row r="2818" spans="1:70" ht="15" x14ac:dyDescent="0.25">
      <c r="A2818"/>
      <c r="B2818"/>
      <c r="C2818"/>
      <c r="D2818"/>
      <c r="E2818"/>
      <c r="F2818"/>
      <c r="G2818"/>
      <c r="H2818"/>
      <c r="I2818"/>
      <c r="J2818"/>
      <c r="K2818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  <c r="AD2818"/>
      <c r="AE2818"/>
      <c r="AF2818"/>
      <c r="AG2818"/>
      <c r="AH2818"/>
      <c r="AI2818"/>
      <c r="AJ2818"/>
      <c r="AK2818"/>
      <c r="AL2818"/>
      <c r="AM2818"/>
      <c r="AN2818"/>
      <c r="AO2818"/>
      <c r="AP2818"/>
      <c r="AQ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</row>
    <row r="2819" spans="1:70" ht="15" x14ac:dyDescent="0.25">
      <c r="A2819"/>
      <c r="B2819"/>
      <c r="C2819"/>
      <c r="D2819"/>
      <c r="E2819"/>
      <c r="F2819"/>
      <c r="G2819"/>
      <c r="H2819"/>
      <c r="I2819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  <c r="AD2819"/>
      <c r="AE2819"/>
      <c r="AF2819"/>
      <c r="AG2819"/>
      <c r="AH2819"/>
      <c r="AI2819"/>
      <c r="AJ2819"/>
      <c r="AK2819"/>
      <c r="AL2819"/>
      <c r="AM2819"/>
      <c r="AN2819"/>
      <c r="AO2819"/>
      <c r="AP2819"/>
      <c r="AQ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</row>
    <row r="2820" spans="1:70" ht="15" x14ac:dyDescent="0.25">
      <c r="A2820"/>
      <c r="B2820"/>
      <c r="C2820"/>
      <c r="D2820"/>
      <c r="E2820"/>
      <c r="F2820"/>
      <c r="G2820"/>
      <c r="H2820"/>
      <c r="I282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  <c r="AD2820"/>
      <c r="AE2820"/>
      <c r="AF2820"/>
      <c r="AG2820"/>
      <c r="AH2820"/>
      <c r="AI2820"/>
      <c r="AJ2820"/>
      <c r="AK2820"/>
      <c r="AL2820"/>
      <c r="AM2820"/>
      <c r="AN2820"/>
      <c r="AO2820"/>
      <c r="AP2820"/>
      <c r="AQ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</row>
    <row r="2821" spans="1:70" ht="15" x14ac:dyDescent="0.25">
      <c r="A2821"/>
      <c r="B2821"/>
      <c r="C2821"/>
      <c r="D2821"/>
      <c r="E2821"/>
      <c r="F2821"/>
      <c r="G2821"/>
      <c r="H2821"/>
      <c r="I2821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  <c r="AD2821"/>
      <c r="AE2821"/>
      <c r="AF2821"/>
      <c r="AG2821"/>
      <c r="AH2821"/>
      <c r="AI2821"/>
      <c r="AJ2821"/>
      <c r="AK2821"/>
      <c r="AL2821"/>
      <c r="AM2821"/>
      <c r="AN2821"/>
      <c r="AO2821"/>
      <c r="AP2821"/>
      <c r="AQ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</row>
    <row r="2822" spans="1:70" ht="15" x14ac:dyDescent="0.25">
      <c r="A2822"/>
      <c r="B2822"/>
      <c r="C2822"/>
      <c r="D2822"/>
      <c r="E2822"/>
      <c r="F2822"/>
      <c r="G2822"/>
      <c r="H2822"/>
      <c r="I2822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  <c r="AD2822"/>
      <c r="AE2822"/>
      <c r="AF2822"/>
      <c r="AG2822"/>
      <c r="AH2822"/>
      <c r="AI2822"/>
      <c r="AJ2822"/>
      <c r="AK2822"/>
      <c r="AL2822"/>
      <c r="AM2822"/>
      <c r="AN2822"/>
      <c r="AO2822"/>
      <c r="AP2822"/>
      <c r="AQ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</row>
    <row r="2823" spans="1:70" ht="15" x14ac:dyDescent="0.25">
      <c r="A2823"/>
      <c r="B2823"/>
      <c r="C2823"/>
      <c r="D2823"/>
      <c r="E2823"/>
      <c r="F2823"/>
      <c r="G2823"/>
      <c r="H2823"/>
      <c r="I2823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  <c r="AD2823"/>
      <c r="AE2823"/>
      <c r="AF2823"/>
      <c r="AG2823"/>
      <c r="AH2823"/>
      <c r="AI2823"/>
      <c r="AJ2823"/>
      <c r="AK2823"/>
      <c r="AL2823"/>
      <c r="AM2823"/>
      <c r="AN2823"/>
      <c r="AO2823"/>
      <c r="AP2823"/>
      <c r="AQ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</row>
    <row r="2824" spans="1:70" ht="15" x14ac:dyDescent="0.25">
      <c r="A2824"/>
      <c r="B2824"/>
      <c r="C2824"/>
      <c r="D2824"/>
      <c r="E2824"/>
      <c r="F2824"/>
      <c r="G2824"/>
      <c r="H2824"/>
      <c r="I2824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  <c r="AD2824"/>
      <c r="AE2824"/>
      <c r="AF2824"/>
      <c r="AG2824"/>
      <c r="AH2824"/>
      <c r="AI2824"/>
      <c r="AJ2824"/>
      <c r="AK2824"/>
      <c r="AL2824"/>
      <c r="AM2824"/>
      <c r="AN2824"/>
      <c r="AO2824"/>
      <c r="AP2824"/>
      <c r="AQ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</row>
    <row r="2825" spans="1:70" ht="15" x14ac:dyDescent="0.25">
      <c r="A2825"/>
      <c r="B2825"/>
      <c r="C2825"/>
      <c r="D2825"/>
      <c r="E2825"/>
      <c r="F2825"/>
      <c r="G2825"/>
      <c r="H2825"/>
      <c r="I2825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  <c r="AD2825"/>
      <c r="AE2825"/>
      <c r="AF2825"/>
      <c r="AG2825"/>
      <c r="AH2825"/>
      <c r="AI2825"/>
      <c r="AJ2825"/>
      <c r="AK2825"/>
      <c r="AL2825"/>
      <c r="AM2825"/>
      <c r="AN2825"/>
      <c r="AO2825"/>
      <c r="AP2825"/>
      <c r="AQ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</row>
    <row r="2826" spans="1:70" ht="15" x14ac:dyDescent="0.25">
      <c r="A2826"/>
      <c r="B2826"/>
      <c r="C2826"/>
      <c r="D2826"/>
      <c r="E2826"/>
      <c r="F2826"/>
      <c r="G2826"/>
      <c r="H2826"/>
      <c r="I2826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  <c r="AD2826"/>
      <c r="AE2826"/>
      <c r="AF2826"/>
      <c r="AG2826"/>
      <c r="AH2826"/>
      <c r="AI2826"/>
      <c r="AJ2826"/>
      <c r="AK2826"/>
      <c r="AL2826"/>
      <c r="AM2826"/>
      <c r="AN2826"/>
      <c r="AO2826"/>
      <c r="AP2826"/>
      <c r="AQ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</row>
    <row r="2827" spans="1:70" ht="15" x14ac:dyDescent="0.25">
      <c r="A2827"/>
      <c r="B2827"/>
      <c r="C2827"/>
      <c r="D2827"/>
      <c r="E2827"/>
      <c r="F2827"/>
      <c r="G2827"/>
      <c r="H2827"/>
      <c r="I2827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  <c r="AD2827"/>
      <c r="AE2827"/>
      <c r="AF2827"/>
      <c r="AG2827"/>
      <c r="AH2827"/>
      <c r="AI2827"/>
      <c r="AJ2827"/>
      <c r="AK2827"/>
      <c r="AL2827"/>
      <c r="AM2827"/>
      <c r="AN2827"/>
      <c r="AO2827"/>
      <c r="AP2827"/>
      <c r="AQ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</row>
    <row r="2828" spans="1:70" ht="15" x14ac:dyDescent="0.25">
      <c r="A2828"/>
      <c r="B2828"/>
      <c r="C2828"/>
      <c r="D2828"/>
      <c r="E2828"/>
      <c r="F2828"/>
      <c r="G2828"/>
      <c r="H2828"/>
      <c r="I2828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  <c r="AD2828"/>
      <c r="AE2828"/>
      <c r="AF2828"/>
      <c r="AG2828"/>
      <c r="AH2828"/>
      <c r="AI2828"/>
      <c r="AJ2828"/>
      <c r="AK2828"/>
      <c r="AL2828"/>
      <c r="AM2828"/>
      <c r="AN2828"/>
      <c r="AO2828"/>
      <c r="AP2828"/>
      <c r="AQ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</row>
    <row r="2829" spans="1:70" ht="15" x14ac:dyDescent="0.25">
      <c r="A2829"/>
      <c r="B2829"/>
      <c r="C2829"/>
      <c r="D2829"/>
      <c r="E2829"/>
      <c r="F2829"/>
      <c r="G2829"/>
      <c r="H2829"/>
      <c r="I2829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  <c r="AD2829"/>
      <c r="AE2829"/>
      <c r="AF2829"/>
      <c r="AG2829"/>
      <c r="AH2829"/>
      <c r="AI2829"/>
      <c r="AJ2829"/>
      <c r="AK2829"/>
      <c r="AL2829"/>
      <c r="AM2829"/>
      <c r="AN2829"/>
      <c r="AO2829"/>
      <c r="AP2829"/>
      <c r="AQ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</row>
    <row r="2830" spans="1:70" ht="15" x14ac:dyDescent="0.25">
      <c r="A2830"/>
      <c r="B2830"/>
      <c r="C2830"/>
      <c r="D2830"/>
      <c r="E2830"/>
      <c r="F2830"/>
      <c r="G2830"/>
      <c r="H2830"/>
      <c r="I2830"/>
      <c r="J2830"/>
      <c r="K2830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  <c r="AD2830"/>
      <c r="AE2830"/>
      <c r="AF2830"/>
      <c r="AG2830"/>
      <c r="AH2830"/>
      <c r="AI2830"/>
      <c r="AJ2830"/>
      <c r="AK2830"/>
      <c r="AL2830"/>
      <c r="AM2830"/>
      <c r="AN2830"/>
      <c r="AO2830"/>
      <c r="AP2830"/>
      <c r="AQ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</row>
    <row r="2831" spans="1:70" ht="15" x14ac:dyDescent="0.25">
      <c r="A2831"/>
      <c r="B2831"/>
      <c r="C2831"/>
      <c r="D2831"/>
      <c r="E2831"/>
      <c r="F2831"/>
      <c r="G2831"/>
      <c r="H2831"/>
      <c r="I2831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  <c r="AD2831"/>
      <c r="AE2831"/>
      <c r="AF2831"/>
      <c r="AG2831"/>
      <c r="AH2831"/>
      <c r="AI2831"/>
      <c r="AJ2831"/>
      <c r="AK2831"/>
      <c r="AL2831"/>
      <c r="AM2831"/>
      <c r="AN2831"/>
      <c r="AO2831"/>
      <c r="AP2831"/>
      <c r="AQ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</row>
    <row r="2832" spans="1:70" ht="15" x14ac:dyDescent="0.25">
      <c r="A2832"/>
      <c r="B2832"/>
      <c r="C2832"/>
      <c r="D2832"/>
      <c r="E2832"/>
      <c r="F2832"/>
      <c r="G283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  <c r="AD2832"/>
      <c r="AE2832"/>
      <c r="AF2832"/>
      <c r="AG2832"/>
      <c r="AH2832"/>
      <c r="AI2832"/>
      <c r="AJ2832"/>
      <c r="AK2832"/>
      <c r="AL2832"/>
      <c r="AM2832"/>
      <c r="AN2832"/>
      <c r="AO2832"/>
      <c r="AP2832"/>
      <c r="AQ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</row>
    <row r="2833" spans="1:70" ht="15" x14ac:dyDescent="0.25">
      <c r="A2833"/>
      <c r="B2833"/>
      <c r="C2833"/>
      <c r="D2833"/>
      <c r="E2833"/>
      <c r="F2833"/>
      <c r="G2833"/>
      <c r="H2833"/>
      <c r="I2833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  <c r="AD2833"/>
      <c r="AE2833"/>
      <c r="AF2833"/>
      <c r="AG2833"/>
      <c r="AH2833"/>
      <c r="AI2833"/>
      <c r="AJ2833"/>
      <c r="AK2833"/>
      <c r="AL2833"/>
      <c r="AM2833"/>
      <c r="AN2833"/>
      <c r="AO2833"/>
      <c r="AP2833"/>
      <c r="AQ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</row>
    <row r="2834" spans="1:70" ht="15" x14ac:dyDescent="0.25">
      <c r="A2834"/>
      <c r="B2834"/>
      <c r="C2834"/>
      <c r="D2834"/>
      <c r="E2834"/>
      <c r="F2834"/>
      <c r="G2834"/>
      <c r="H2834"/>
      <c r="I2834"/>
      <c r="J2834"/>
      <c r="K2834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  <c r="AD2834"/>
      <c r="AE2834"/>
      <c r="AF2834"/>
      <c r="AG2834"/>
      <c r="AH2834"/>
      <c r="AI2834"/>
      <c r="AJ2834"/>
      <c r="AK2834"/>
      <c r="AL2834"/>
      <c r="AM2834"/>
      <c r="AN2834"/>
      <c r="AO2834"/>
      <c r="AP2834"/>
      <c r="AQ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</row>
    <row r="2835" spans="1:70" ht="15" x14ac:dyDescent="0.25">
      <c r="A2835"/>
      <c r="B2835"/>
      <c r="C2835"/>
      <c r="D2835"/>
      <c r="E2835"/>
      <c r="F2835"/>
      <c r="G2835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  <c r="AD2835"/>
      <c r="AE2835"/>
      <c r="AF2835"/>
      <c r="AG2835"/>
      <c r="AH2835"/>
      <c r="AI2835"/>
      <c r="AJ2835"/>
      <c r="AK2835"/>
      <c r="AL2835"/>
      <c r="AM2835"/>
      <c r="AN2835"/>
      <c r="AO2835"/>
      <c r="AP2835"/>
      <c r="AQ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</row>
    <row r="2836" spans="1:70" ht="15" x14ac:dyDescent="0.25">
      <c r="A2836"/>
      <c r="B2836"/>
      <c r="C2836"/>
      <c r="D2836"/>
      <c r="E2836"/>
      <c r="F2836"/>
      <c r="G2836"/>
      <c r="H2836"/>
      <c r="I2836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  <c r="AD2836"/>
      <c r="AE2836"/>
      <c r="AF2836"/>
      <c r="AG2836"/>
      <c r="AH2836"/>
      <c r="AI2836"/>
      <c r="AJ2836"/>
      <c r="AK2836"/>
      <c r="AL2836"/>
      <c r="AM2836"/>
      <c r="AN2836"/>
      <c r="AO2836"/>
      <c r="AP2836"/>
      <c r="AQ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</row>
    <row r="2837" spans="1:70" ht="15" x14ac:dyDescent="0.25">
      <c r="A2837"/>
      <c r="B2837"/>
      <c r="C2837"/>
      <c r="D2837"/>
      <c r="E2837"/>
      <c r="F2837"/>
      <c r="G2837"/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  <c r="AD2837"/>
      <c r="AE2837"/>
      <c r="AF2837"/>
      <c r="AG2837"/>
      <c r="AH2837"/>
      <c r="AI2837"/>
      <c r="AJ2837"/>
      <c r="AK2837"/>
      <c r="AL2837"/>
      <c r="AM2837"/>
      <c r="AN2837"/>
      <c r="AO2837"/>
      <c r="AP2837"/>
      <c r="AQ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</row>
    <row r="2838" spans="1:70" ht="15" x14ac:dyDescent="0.25">
      <c r="A2838"/>
      <c r="B2838"/>
      <c r="C2838"/>
      <c r="D2838"/>
      <c r="E2838"/>
      <c r="F2838"/>
      <c r="G2838"/>
      <c r="H2838"/>
      <c r="I2838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  <c r="AD2838"/>
      <c r="AE2838"/>
      <c r="AF2838"/>
      <c r="AG2838"/>
      <c r="AH2838"/>
      <c r="AI2838"/>
      <c r="AJ2838"/>
      <c r="AK2838"/>
      <c r="AL2838"/>
      <c r="AM2838"/>
      <c r="AN2838"/>
      <c r="AO2838"/>
      <c r="AP2838"/>
      <c r="AQ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</row>
    <row r="2839" spans="1:70" ht="15" x14ac:dyDescent="0.25">
      <c r="A2839"/>
      <c r="B2839"/>
      <c r="C2839"/>
      <c r="D2839"/>
      <c r="E2839"/>
      <c r="F2839"/>
      <c r="G2839"/>
      <c r="H2839"/>
      <c r="I2839"/>
      <c r="J2839"/>
      <c r="K2839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  <c r="AD2839"/>
      <c r="AE2839"/>
      <c r="AF2839"/>
      <c r="AG2839"/>
      <c r="AH2839"/>
      <c r="AI2839"/>
      <c r="AJ2839"/>
      <c r="AK2839"/>
      <c r="AL2839"/>
      <c r="AM2839"/>
      <c r="AN2839"/>
      <c r="AO2839"/>
      <c r="AP2839"/>
      <c r="AQ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</row>
    <row r="2840" spans="1:70" ht="15" x14ac:dyDescent="0.25">
      <c r="A2840"/>
      <c r="B2840"/>
      <c r="C2840"/>
      <c r="D2840"/>
      <c r="E2840"/>
      <c r="F2840"/>
      <c r="G2840"/>
      <c r="H2840"/>
      <c r="I2840"/>
      <c r="J2840"/>
      <c r="K2840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  <c r="AD2840"/>
      <c r="AE2840"/>
      <c r="AF2840"/>
      <c r="AG2840"/>
      <c r="AH2840"/>
      <c r="AI2840"/>
      <c r="AJ2840"/>
      <c r="AK2840"/>
      <c r="AL2840"/>
      <c r="AM2840"/>
      <c r="AN2840"/>
      <c r="AO2840"/>
      <c r="AP2840"/>
      <c r="AQ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</row>
    <row r="2841" spans="1:70" ht="15" x14ac:dyDescent="0.25">
      <c r="A2841"/>
      <c r="B2841"/>
      <c r="C2841"/>
      <c r="D2841"/>
      <c r="E2841"/>
      <c r="F2841"/>
      <c r="G2841"/>
      <c r="H2841"/>
      <c r="I2841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  <c r="AD2841"/>
      <c r="AE2841"/>
      <c r="AF2841"/>
      <c r="AG2841"/>
      <c r="AH2841"/>
      <c r="AI2841"/>
      <c r="AJ2841"/>
      <c r="AK2841"/>
      <c r="AL2841"/>
      <c r="AM2841"/>
      <c r="AN2841"/>
      <c r="AO2841"/>
      <c r="AP2841"/>
      <c r="AQ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</row>
    <row r="2842" spans="1:70" ht="15" x14ac:dyDescent="0.25">
      <c r="A2842"/>
      <c r="B2842"/>
      <c r="C2842"/>
      <c r="D2842"/>
      <c r="E2842"/>
      <c r="F2842"/>
      <c r="G2842"/>
      <c r="H2842"/>
      <c r="I2842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  <c r="AD2842"/>
      <c r="AE2842"/>
      <c r="AF2842"/>
      <c r="AG2842"/>
      <c r="AH2842"/>
      <c r="AI2842"/>
      <c r="AJ2842"/>
      <c r="AK2842"/>
      <c r="AL2842"/>
      <c r="AM2842"/>
      <c r="AN2842"/>
      <c r="AO2842"/>
      <c r="AP2842"/>
      <c r="AQ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</row>
    <row r="2843" spans="1:70" ht="15" x14ac:dyDescent="0.25">
      <c r="A2843"/>
      <c r="B2843"/>
      <c r="C2843"/>
      <c r="D2843"/>
      <c r="E2843"/>
      <c r="F2843"/>
      <c r="G2843"/>
      <c r="H2843"/>
      <c r="I2843"/>
      <c r="J2843"/>
      <c r="K2843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  <c r="AD2843"/>
      <c r="AE2843"/>
      <c r="AF2843"/>
      <c r="AG2843"/>
      <c r="AH2843"/>
      <c r="AI2843"/>
      <c r="AJ2843"/>
      <c r="AK2843"/>
      <c r="AL2843"/>
      <c r="AM2843"/>
      <c r="AN2843"/>
      <c r="AO2843"/>
      <c r="AP2843"/>
      <c r="AQ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</row>
    <row r="2844" spans="1:70" ht="15" x14ac:dyDescent="0.25">
      <c r="A2844"/>
      <c r="B2844"/>
      <c r="C2844"/>
      <c r="D2844"/>
      <c r="E2844"/>
      <c r="F2844"/>
      <c r="G2844"/>
      <c r="H2844"/>
      <c r="I2844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  <c r="AD2844"/>
      <c r="AE2844"/>
      <c r="AF2844"/>
      <c r="AG2844"/>
      <c r="AH2844"/>
      <c r="AI2844"/>
      <c r="AJ2844"/>
      <c r="AK2844"/>
      <c r="AL2844"/>
      <c r="AM2844"/>
      <c r="AN2844"/>
      <c r="AO2844"/>
      <c r="AP2844"/>
      <c r="AQ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</row>
    <row r="2845" spans="1:70" ht="15" x14ac:dyDescent="0.25">
      <c r="A2845"/>
      <c r="B2845"/>
      <c r="C2845"/>
      <c r="D2845"/>
      <c r="E2845"/>
      <c r="F2845"/>
      <c r="G2845"/>
      <c r="H2845"/>
      <c r="I2845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  <c r="AD2845"/>
      <c r="AE2845"/>
      <c r="AF2845"/>
      <c r="AG2845"/>
      <c r="AH2845"/>
      <c r="AI2845"/>
      <c r="AJ2845"/>
      <c r="AK2845"/>
      <c r="AL2845"/>
      <c r="AM2845"/>
      <c r="AN2845"/>
      <c r="AO2845"/>
      <c r="AP2845"/>
      <c r="AQ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</row>
    <row r="2846" spans="1:70" ht="15" x14ac:dyDescent="0.25">
      <c r="A2846"/>
      <c r="B2846"/>
      <c r="C2846"/>
      <c r="D2846"/>
      <c r="E2846"/>
      <c r="F2846"/>
      <c r="G2846"/>
      <c r="H2846"/>
      <c r="I2846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  <c r="AD2846"/>
      <c r="AE2846"/>
      <c r="AF2846"/>
      <c r="AG2846"/>
      <c r="AH2846"/>
      <c r="AI2846"/>
      <c r="AJ2846"/>
      <c r="AK2846"/>
      <c r="AL2846"/>
      <c r="AM2846"/>
      <c r="AN2846"/>
      <c r="AO2846"/>
      <c r="AP2846"/>
      <c r="AQ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</row>
    <row r="2847" spans="1:70" ht="15" x14ac:dyDescent="0.25">
      <c r="A2847"/>
      <c r="B2847"/>
      <c r="C2847"/>
      <c r="D2847"/>
      <c r="E2847"/>
      <c r="F2847"/>
      <c r="G2847"/>
      <c r="H2847"/>
      <c r="I2847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  <c r="AD2847"/>
      <c r="AE2847"/>
      <c r="AF2847"/>
      <c r="AG2847"/>
      <c r="AH2847"/>
      <c r="AI2847"/>
      <c r="AJ2847"/>
      <c r="AK2847"/>
      <c r="AL2847"/>
      <c r="AM2847"/>
      <c r="AN2847"/>
      <c r="AO2847"/>
      <c r="AP2847"/>
      <c r="AQ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</row>
    <row r="2848" spans="1:70" ht="15" x14ac:dyDescent="0.25">
      <c r="A2848"/>
      <c r="B2848"/>
      <c r="C2848"/>
      <c r="D2848"/>
      <c r="E2848"/>
      <c r="F2848"/>
      <c r="G2848"/>
      <c r="H2848"/>
      <c r="I2848"/>
      <c r="J2848"/>
      <c r="K2848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  <c r="AD2848"/>
      <c r="AE2848"/>
      <c r="AF2848"/>
      <c r="AG2848"/>
      <c r="AH2848"/>
      <c r="AI2848"/>
      <c r="AJ2848"/>
      <c r="AK2848"/>
      <c r="AL2848"/>
      <c r="AM2848"/>
      <c r="AN2848"/>
      <c r="AO2848"/>
      <c r="AP2848"/>
      <c r="AQ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</row>
    <row r="2849" spans="1:70" ht="15" x14ac:dyDescent="0.25">
      <c r="A2849"/>
      <c r="B2849"/>
      <c r="C2849"/>
      <c r="D2849"/>
      <c r="E2849"/>
      <c r="F2849"/>
      <c r="G2849"/>
      <c r="H2849"/>
      <c r="I2849"/>
      <c r="J2849"/>
      <c r="K2849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  <c r="AD2849"/>
      <c r="AE2849"/>
      <c r="AF2849"/>
      <c r="AG2849"/>
      <c r="AH2849"/>
      <c r="AI2849"/>
      <c r="AJ2849"/>
      <c r="AK2849"/>
      <c r="AL2849"/>
      <c r="AM2849"/>
      <c r="AN2849"/>
      <c r="AO2849"/>
      <c r="AP2849"/>
      <c r="AQ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</row>
    <row r="2850" spans="1:70" ht="15" x14ac:dyDescent="0.25">
      <c r="A2850"/>
      <c r="B2850"/>
      <c r="C2850"/>
      <c r="D2850"/>
      <c r="E2850"/>
      <c r="F2850"/>
      <c r="G2850"/>
      <c r="H2850"/>
      <c r="I285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  <c r="AD2850"/>
      <c r="AE2850"/>
      <c r="AF2850"/>
      <c r="AG2850"/>
      <c r="AH2850"/>
      <c r="AI285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</row>
    <row r="2851" spans="1:70" ht="15" x14ac:dyDescent="0.25">
      <c r="A2851"/>
      <c r="B2851"/>
      <c r="C2851"/>
      <c r="D2851"/>
      <c r="E2851"/>
      <c r="F2851"/>
      <c r="G2851"/>
      <c r="H2851"/>
      <c r="I2851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  <c r="AD2851"/>
      <c r="AE2851"/>
      <c r="AF2851"/>
      <c r="AG2851"/>
      <c r="AH2851"/>
      <c r="AI2851"/>
      <c r="AJ2851"/>
      <c r="AK2851"/>
      <c r="AL2851"/>
      <c r="AM2851"/>
      <c r="AN2851"/>
      <c r="AO2851"/>
      <c r="AP2851"/>
      <c r="AQ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</row>
    <row r="2852" spans="1:70" ht="15" x14ac:dyDescent="0.25">
      <c r="A2852"/>
      <c r="B2852"/>
      <c r="C2852"/>
      <c r="D2852"/>
      <c r="E2852"/>
      <c r="F2852"/>
      <c r="G2852"/>
      <c r="H2852"/>
      <c r="I2852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  <c r="AD2852"/>
      <c r="AE2852"/>
      <c r="AF2852"/>
      <c r="AG2852"/>
      <c r="AH2852"/>
      <c r="AI2852"/>
      <c r="AJ2852"/>
      <c r="AK2852"/>
      <c r="AL2852"/>
      <c r="AM2852"/>
      <c r="AN2852"/>
      <c r="AO2852"/>
      <c r="AP2852"/>
      <c r="AQ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</row>
    <row r="2853" spans="1:70" ht="15" x14ac:dyDescent="0.25">
      <c r="A2853"/>
      <c r="B2853"/>
      <c r="C2853"/>
      <c r="D2853"/>
      <c r="E2853"/>
      <c r="F2853"/>
      <c r="G2853"/>
      <c r="H2853"/>
      <c r="I2853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  <c r="AD2853"/>
      <c r="AE2853"/>
      <c r="AF2853"/>
      <c r="AG2853"/>
      <c r="AH2853"/>
      <c r="AI2853"/>
      <c r="AJ2853"/>
      <c r="AK2853"/>
      <c r="AL2853"/>
      <c r="AM2853"/>
      <c r="AN2853"/>
      <c r="AO2853"/>
      <c r="AP2853"/>
      <c r="AQ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</row>
    <row r="2854" spans="1:70" ht="15" x14ac:dyDescent="0.25">
      <c r="A2854"/>
      <c r="B2854"/>
      <c r="C2854"/>
      <c r="D2854"/>
      <c r="E2854"/>
      <c r="F2854"/>
      <c r="G2854"/>
      <c r="H2854"/>
      <c r="I2854"/>
      <c r="J2854"/>
      <c r="K2854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  <c r="AD2854"/>
      <c r="AE2854"/>
      <c r="AF2854"/>
      <c r="AG2854"/>
      <c r="AH2854"/>
      <c r="AI2854"/>
      <c r="AJ2854"/>
      <c r="AK2854"/>
      <c r="AL2854"/>
      <c r="AM2854"/>
      <c r="AN2854"/>
      <c r="AO2854"/>
      <c r="AP2854"/>
      <c r="AQ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</row>
    <row r="2855" spans="1:70" ht="15" x14ac:dyDescent="0.25">
      <c r="A2855"/>
      <c r="B2855"/>
      <c r="C2855"/>
      <c r="D2855"/>
      <c r="E2855"/>
      <c r="F2855"/>
      <c r="G2855"/>
      <c r="H2855"/>
      <c r="I2855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  <c r="AD2855"/>
      <c r="AE2855"/>
      <c r="AF2855"/>
      <c r="AG2855"/>
      <c r="AH2855"/>
      <c r="AI2855"/>
      <c r="AJ2855"/>
      <c r="AK2855"/>
      <c r="AL2855"/>
      <c r="AM2855"/>
      <c r="AN2855"/>
      <c r="AO2855"/>
      <c r="AP2855"/>
      <c r="AQ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</row>
    <row r="2856" spans="1:70" ht="15" x14ac:dyDescent="0.25">
      <c r="A2856"/>
      <c r="B2856"/>
      <c r="C2856"/>
      <c r="D2856"/>
      <c r="E2856"/>
      <c r="F2856"/>
      <c r="G2856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  <c r="AD2856"/>
      <c r="AE2856"/>
      <c r="AF2856"/>
      <c r="AG2856"/>
      <c r="AH2856"/>
      <c r="AI2856"/>
      <c r="AJ2856"/>
      <c r="AK2856"/>
      <c r="AL2856"/>
      <c r="AM2856"/>
      <c r="AN2856"/>
      <c r="AO2856"/>
      <c r="AP2856"/>
      <c r="AQ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</row>
    <row r="2857" spans="1:70" ht="15" x14ac:dyDescent="0.25">
      <c r="A2857"/>
      <c r="B2857"/>
      <c r="C2857"/>
      <c r="D2857"/>
      <c r="E2857"/>
      <c r="F2857"/>
      <c r="G2857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  <c r="AD2857"/>
      <c r="AE2857"/>
      <c r="AF2857"/>
      <c r="AG2857"/>
      <c r="AH2857"/>
      <c r="AI2857"/>
      <c r="AJ2857"/>
      <c r="AK2857"/>
      <c r="AL2857"/>
      <c r="AM2857"/>
      <c r="AN2857"/>
      <c r="AO2857"/>
      <c r="AP2857"/>
      <c r="AQ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</row>
    <row r="2858" spans="1:70" ht="15" x14ac:dyDescent="0.25">
      <c r="A2858"/>
      <c r="B2858"/>
      <c r="C2858"/>
      <c r="D2858"/>
      <c r="E2858"/>
      <c r="F2858"/>
      <c r="G2858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  <c r="AD2858"/>
      <c r="AE2858"/>
      <c r="AF2858"/>
      <c r="AG2858"/>
      <c r="AH2858"/>
      <c r="AI2858"/>
      <c r="AJ2858"/>
      <c r="AK2858"/>
      <c r="AL2858"/>
      <c r="AM2858"/>
      <c r="AN2858"/>
      <c r="AO2858"/>
      <c r="AP2858"/>
      <c r="AQ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</row>
    <row r="2859" spans="1:70" ht="15" x14ac:dyDescent="0.25">
      <c r="A2859"/>
      <c r="B2859"/>
      <c r="C2859"/>
      <c r="D2859"/>
      <c r="E2859"/>
      <c r="F2859"/>
      <c r="G2859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  <c r="AD2859"/>
      <c r="AE2859"/>
      <c r="AF2859"/>
      <c r="AG2859"/>
      <c r="AH2859"/>
      <c r="AI2859"/>
      <c r="AJ2859"/>
      <c r="AK2859"/>
      <c r="AL2859"/>
      <c r="AM2859"/>
      <c r="AN2859"/>
      <c r="AO2859"/>
      <c r="AP2859"/>
      <c r="AQ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</row>
    <row r="2860" spans="1:70" ht="15" x14ac:dyDescent="0.25">
      <c r="A2860"/>
      <c r="B2860"/>
      <c r="C2860"/>
      <c r="D2860"/>
      <c r="E2860"/>
      <c r="F2860"/>
      <c r="G2860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  <c r="W2860"/>
      <c r="X2860"/>
      <c r="Y2860"/>
      <c r="Z2860"/>
      <c r="AA2860"/>
      <c r="AB2860"/>
      <c r="AC2860"/>
      <c r="AD2860"/>
      <c r="AE2860"/>
      <c r="AF2860"/>
      <c r="AG2860"/>
      <c r="AH2860"/>
      <c r="AI2860"/>
      <c r="AJ2860"/>
      <c r="AK2860"/>
      <c r="AL2860"/>
      <c r="AM2860"/>
      <c r="AN2860"/>
      <c r="AO2860"/>
      <c r="AP2860"/>
      <c r="AQ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</row>
    <row r="2861" spans="1:70" ht="15" x14ac:dyDescent="0.25">
      <c r="A2861"/>
      <c r="B2861"/>
      <c r="C2861"/>
      <c r="D2861"/>
      <c r="E2861"/>
      <c r="F2861"/>
      <c r="G2861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  <c r="X2861"/>
      <c r="Y2861"/>
      <c r="Z2861"/>
      <c r="AA2861"/>
      <c r="AB2861"/>
      <c r="AC2861"/>
      <c r="AD2861"/>
      <c r="AE2861"/>
      <c r="AF2861"/>
      <c r="AG2861"/>
      <c r="AH2861"/>
      <c r="AI2861"/>
      <c r="AJ2861"/>
      <c r="AK2861"/>
      <c r="AL2861"/>
      <c r="AM2861"/>
      <c r="AN2861"/>
      <c r="AO2861"/>
      <c r="AP2861"/>
      <c r="AQ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</row>
    <row r="2862" spans="1:70" ht="15" x14ac:dyDescent="0.25">
      <c r="A2862"/>
      <c r="B2862"/>
      <c r="C2862"/>
      <c r="D2862"/>
      <c r="E2862"/>
      <c r="F2862"/>
      <c r="G2862"/>
      <c r="H2862"/>
      <c r="I2862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  <c r="W2862"/>
      <c r="X2862"/>
      <c r="Y2862"/>
      <c r="Z2862"/>
      <c r="AA2862"/>
      <c r="AB2862"/>
      <c r="AC2862"/>
      <c r="AD2862"/>
      <c r="AE2862"/>
      <c r="AF2862"/>
      <c r="AG2862"/>
      <c r="AH2862"/>
      <c r="AI2862"/>
      <c r="AJ2862"/>
      <c r="AK2862"/>
      <c r="AL2862"/>
      <c r="AM2862"/>
      <c r="AN2862"/>
      <c r="AO2862"/>
      <c r="AP2862"/>
      <c r="AQ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</row>
    <row r="2863" spans="1:70" ht="15" x14ac:dyDescent="0.25">
      <c r="A2863"/>
      <c r="B2863"/>
      <c r="C2863"/>
      <c r="D2863"/>
      <c r="E2863"/>
      <c r="F2863"/>
      <c r="G2863"/>
      <c r="H2863"/>
      <c r="I2863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  <c r="W2863"/>
      <c r="X2863"/>
      <c r="Y2863"/>
      <c r="Z2863"/>
      <c r="AA2863"/>
      <c r="AB2863"/>
      <c r="AC2863"/>
      <c r="AD2863"/>
      <c r="AE2863"/>
      <c r="AF2863"/>
      <c r="AG2863"/>
      <c r="AH2863"/>
      <c r="AI2863"/>
      <c r="AJ2863"/>
      <c r="AK2863"/>
      <c r="AL2863"/>
      <c r="AM2863"/>
      <c r="AN2863"/>
      <c r="AO2863"/>
      <c r="AP2863"/>
      <c r="AQ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</row>
    <row r="2864" spans="1:70" ht="15" x14ac:dyDescent="0.25">
      <c r="A2864"/>
      <c r="B2864"/>
      <c r="C2864"/>
      <c r="D2864"/>
      <c r="E2864"/>
      <c r="F2864"/>
      <c r="G2864"/>
      <c r="H2864"/>
      <c r="I2864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  <c r="W2864"/>
      <c r="X2864"/>
      <c r="Y2864"/>
      <c r="Z2864"/>
      <c r="AA2864"/>
      <c r="AB2864"/>
      <c r="AC2864"/>
      <c r="AD2864"/>
      <c r="AE2864"/>
      <c r="AF2864"/>
      <c r="AG2864"/>
      <c r="AH2864"/>
      <c r="AI2864"/>
      <c r="AJ2864"/>
      <c r="AK2864"/>
      <c r="AL2864"/>
      <c r="AM2864"/>
      <c r="AN2864"/>
      <c r="AO2864"/>
      <c r="AP2864"/>
      <c r="AQ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</row>
    <row r="2865" spans="1:70" ht="15" x14ac:dyDescent="0.25">
      <c r="A2865"/>
      <c r="B2865"/>
      <c r="C2865"/>
      <c r="D2865"/>
      <c r="E2865"/>
      <c r="F2865"/>
      <c r="G2865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  <c r="W2865"/>
      <c r="X2865"/>
      <c r="Y2865"/>
      <c r="Z2865"/>
      <c r="AA2865"/>
      <c r="AB2865"/>
      <c r="AC2865"/>
      <c r="AD2865"/>
      <c r="AE2865"/>
      <c r="AF2865"/>
      <c r="AG2865"/>
      <c r="AH2865"/>
      <c r="AI2865"/>
      <c r="AJ2865"/>
      <c r="AK2865"/>
      <c r="AL2865"/>
      <c r="AM2865"/>
      <c r="AN2865"/>
      <c r="AO2865"/>
      <c r="AP2865"/>
      <c r="AQ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</row>
    <row r="2866" spans="1:70" ht="15" x14ac:dyDescent="0.25">
      <c r="A2866"/>
      <c r="B2866"/>
      <c r="C2866"/>
      <c r="D2866"/>
      <c r="E2866"/>
      <c r="F2866"/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  <c r="X2866"/>
      <c r="Y2866"/>
      <c r="Z2866"/>
      <c r="AA2866"/>
      <c r="AB2866"/>
      <c r="AC2866"/>
      <c r="AD2866"/>
      <c r="AE2866"/>
      <c r="AF2866"/>
      <c r="AG2866"/>
      <c r="AH2866"/>
      <c r="AI2866"/>
      <c r="AJ2866"/>
      <c r="AK2866"/>
      <c r="AL2866"/>
      <c r="AM2866"/>
      <c r="AN2866"/>
      <c r="AO2866"/>
      <c r="AP2866"/>
      <c r="AQ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</row>
    <row r="2867" spans="1:70" ht="15" x14ac:dyDescent="0.25">
      <c r="A2867"/>
      <c r="B2867"/>
      <c r="C2867"/>
      <c r="D2867"/>
      <c r="E2867"/>
      <c r="F2867"/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  <c r="X2867"/>
      <c r="Y2867"/>
      <c r="Z2867"/>
      <c r="AA2867"/>
      <c r="AB2867"/>
      <c r="AC2867"/>
      <c r="AD2867"/>
      <c r="AE2867"/>
      <c r="AF2867"/>
      <c r="AG2867"/>
      <c r="AH2867"/>
      <c r="AI2867"/>
      <c r="AJ2867"/>
      <c r="AK2867"/>
      <c r="AL2867"/>
      <c r="AM2867"/>
      <c r="AN2867"/>
      <c r="AO2867"/>
      <c r="AP2867"/>
      <c r="AQ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</row>
    <row r="2868" spans="1:70" ht="15" x14ac:dyDescent="0.25">
      <c r="A2868"/>
      <c r="B2868"/>
      <c r="C2868"/>
      <c r="D2868"/>
      <c r="E2868"/>
      <c r="F2868"/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  <c r="W2868"/>
      <c r="X2868"/>
      <c r="Y2868"/>
      <c r="Z2868"/>
      <c r="AA2868"/>
      <c r="AB2868"/>
      <c r="AC2868"/>
      <c r="AD2868"/>
      <c r="AE2868"/>
      <c r="AF2868"/>
      <c r="AG2868"/>
      <c r="AH2868"/>
      <c r="AI2868"/>
      <c r="AJ2868"/>
      <c r="AK2868"/>
      <c r="AL2868"/>
      <c r="AM2868"/>
      <c r="AN2868"/>
      <c r="AO2868"/>
      <c r="AP2868"/>
      <c r="AQ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</row>
    <row r="2869" spans="1:70" ht="15" x14ac:dyDescent="0.25">
      <c r="A2869"/>
      <c r="B2869"/>
      <c r="C2869"/>
      <c r="D2869"/>
      <c r="E2869"/>
      <c r="F2869"/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  <c r="X2869"/>
      <c r="Y2869"/>
      <c r="Z2869"/>
      <c r="AA2869"/>
      <c r="AB2869"/>
      <c r="AC2869"/>
      <c r="AD2869"/>
      <c r="AE2869"/>
      <c r="AF2869"/>
      <c r="AG2869"/>
      <c r="AH2869"/>
      <c r="AI2869"/>
      <c r="AJ2869"/>
      <c r="AK2869"/>
      <c r="AL2869"/>
      <c r="AM2869"/>
      <c r="AN2869"/>
      <c r="AO2869"/>
      <c r="AP2869"/>
      <c r="AQ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</row>
    <row r="2870" spans="1:70" ht="15" x14ac:dyDescent="0.25">
      <c r="A2870"/>
      <c r="B2870"/>
      <c r="C2870"/>
      <c r="D2870"/>
      <c r="E2870"/>
      <c r="F2870"/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  <c r="X2870"/>
      <c r="Y2870"/>
      <c r="Z2870"/>
      <c r="AA2870"/>
      <c r="AB2870"/>
      <c r="AC2870"/>
      <c r="AD2870"/>
      <c r="AE2870"/>
      <c r="AF2870"/>
      <c r="AG2870"/>
      <c r="AH2870"/>
      <c r="AI2870"/>
      <c r="AJ2870"/>
      <c r="AK2870"/>
      <c r="AL2870"/>
      <c r="AM2870"/>
      <c r="AN2870"/>
      <c r="AO2870"/>
      <c r="AP2870"/>
      <c r="AQ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</row>
    <row r="2871" spans="1:70" ht="15" x14ac:dyDescent="0.25">
      <c r="A2871"/>
      <c r="B2871"/>
      <c r="C2871"/>
      <c r="D2871"/>
      <c r="E2871"/>
      <c r="F2871"/>
      <c r="G2871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  <c r="W2871"/>
      <c r="X2871"/>
      <c r="Y2871"/>
      <c r="Z2871"/>
      <c r="AA2871"/>
      <c r="AB2871"/>
      <c r="AC2871"/>
      <c r="AD2871"/>
      <c r="AE2871"/>
      <c r="AF2871"/>
      <c r="AG2871"/>
      <c r="AH2871"/>
      <c r="AI2871"/>
      <c r="AJ2871"/>
      <c r="AK2871"/>
      <c r="AL2871"/>
      <c r="AM2871"/>
      <c r="AN2871"/>
      <c r="AO2871"/>
      <c r="AP2871"/>
      <c r="AQ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</row>
    <row r="2872" spans="1:70" ht="15" x14ac:dyDescent="0.25">
      <c r="A2872"/>
      <c r="B2872"/>
      <c r="C2872"/>
      <c r="D2872"/>
      <c r="E2872"/>
      <c r="F2872"/>
      <c r="G287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  <c r="U2872"/>
      <c r="V2872"/>
      <c r="W2872"/>
      <c r="X2872"/>
      <c r="Y2872"/>
      <c r="Z2872"/>
      <c r="AA2872"/>
      <c r="AB2872"/>
      <c r="AC2872"/>
      <c r="AD2872"/>
      <c r="AE2872"/>
      <c r="AF2872"/>
      <c r="AG2872"/>
      <c r="AH2872"/>
      <c r="AI2872"/>
      <c r="AJ2872"/>
      <c r="AK2872"/>
      <c r="AL2872"/>
      <c r="AM2872"/>
      <c r="AN2872"/>
      <c r="AO2872"/>
      <c r="AP2872"/>
      <c r="AQ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</row>
    <row r="2873" spans="1:70" ht="15" x14ac:dyDescent="0.25">
      <c r="A2873"/>
      <c r="B2873"/>
      <c r="C2873"/>
      <c r="D2873"/>
      <c r="E2873"/>
      <c r="F2873"/>
      <c r="G2873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  <c r="U2873"/>
      <c r="V2873"/>
      <c r="W2873"/>
      <c r="X2873"/>
      <c r="Y2873"/>
      <c r="Z2873"/>
      <c r="AA2873"/>
      <c r="AB2873"/>
      <c r="AC2873"/>
      <c r="AD2873"/>
      <c r="AE2873"/>
      <c r="AF2873"/>
      <c r="AG2873"/>
      <c r="AH2873"/>
      <c r="AI2873"/>
      <c r="AJ2873"/>
      <c r="AK2873"/>
      <c r="AL2873"/>
      <c r="AM2873"/>
      <c r="AN2873"/>
      <c r="AO2873"/>
      <c r="AP2873"/>
      <c r="AQ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</row>
    <row r="2874" spans="1:70" ht="15" x14ac:dyDescent="0.25">
      <c r="A2874"/>
      <c r="B2874"/>
      <c r="C2874"/>
      <c r="D2874"/>
      <c r="E2874"/>
      <c r="F2874"/>
      <c r="G2874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  <c r="U2874"/>
      <c r="V2874"/>
      <c r="W2874"/>
      <c r="X2874"/>
      <c r="Y2874"/>
      <c r="Z2874"/>
      <c r="AA2874"/>
      <c r="AB2874"/>
      <c r="AC2874"/>
      <c r="AD2874"/>
      <c r="AE2874"/>
      <c r="AF2874"/>
      <c r="AG2874"/>
      <c r="AH2874"/>
      <c r="AI2874"/>
      <c r="AJ2874"/>
      <c r="AK2874"/>
      <c r="AL2874"/>
      <c r="AM2874"/>
      <c r="AN2874"/>
      <c r="AO2874"/>
      <c r="AP2874"/>
      <c r="AQ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</row>
    <row r="2875" spans="1:70" ht="15" x14ac:dyDescent="0.25">
      <c r="A2875"/>
      <c r="B2875"/>
      <c r="C2875"/>
      <c r="D2875"/>
      <c r="E2875"/>
      <c r="F2875"/>
      <c r="G2875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  <c r="W2875"/>
      <c r="X2875"/>
      <c r="Y2875"/>
      <c r="Z2875"/>
      <c r="AA2875"/>
      <c r="AB2875"/>
      <c r="AC2875"/>
      <c r="AD2875"/>
      <c r="AE2875"/>
      <c r="AF2875"/>
      <c r="AG2875"/>
      <c r="AH2875"/>
      <c r="AI2875"/>
      <c r="AJ2875"/>
      <c r="AK2875"/>
      <c r="AL2875"/>
      <c r="AM2875"/>
      <c r="AN2875"/>
      <c r="AO2875"/>
      <c r="AP2875"/>
      <c r="AQ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</row>
    <row r="2876" spans="1:70" ht="15" x14ac:dyDescent="0.25">
      <c r="A2876"/>
      <c r="B2876"/>
      <c r="C2876"/>
      <c r="D2876"/>
      <c r="E2876"/>
      <c r="F2876"/>
      <c r="G2876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  <c r="W2876"/>
      <c r="X2876"/>
      <c r="Y2876"/>
      <c r="Z2876"/>
      <c r="AA2876"/>
      <c r="AB2876"/>
      <c r="AC2876"/>
      <c r="AD2876"/>
      <c r="AE2876"/>
      <c r="AF2876"/>
      <c r="AG2876"/>
      <c r="AH2876"/>
      <c r="AI2876"/>
      <c r="AJ2876"/>
      <c r="AK2876"/>
      <c r="AL2876"/>
      <c r="AM2876"/>
      <c r="AN2876"/>
      <c r="AO2876"/>
      <c r="AP2876"/>
      <c r="AQ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</row>
    <row r="2877" spans="1:70" ht="15" x14ac:dyDescent="0.25">
      <c r="A2877"/>
      <c r="B2877"/>
      <c r="C2877"/>
      <c r="D2877"/>
      <c r="E2877"/>
      <c r="F2877"/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  <c r="X2877"/>
      <c r="Y2877"/>
      <c r="Z2877"/>
      <c r="AA2877"/>
      <c r="AB2877"/>
      <c r="AC2877"/>
      <c r="AD2877"/>
      <c r="AE2877"/>
      <c r="AF2877"/>
      <c r="AG2877"/>
      <c r="AH2877"/>
      <c r="AI2877"/>
      <c r="AJ2877"/>
      <c r="AK2877"/>
      <c r="AL2877"/>
      <c r="AM2877"/>
      <c r="AN2877"/>
      <c r="AO2877"/>
      <c r="AP2877"/>
      <c r="AQ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</row>
    <row r="2878" spans="1:70" ht="15" x14ac:dyDescent="0.25">
      <c r="A2878"/>
      <c r="B2878"/>
      <c r="C2878"/>
      <c r="D2878"/>
      <c r="E2878"/>
      <c r="F2878"/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  <c r="W2878"/>
      <c r="X2878"/>
      <c r="Y2878"/>
      <c r="Z2878"/>
      <c r="AA2878"/>
      <c r="AB2878"/>
      <c r="AC2878"/>
      <c r="AD2878"/>
      <c r="AE2878"/>
      <c r="AF2878"/>
      <c r="AG2878"/>
      <c r="AH2878"/>
      <c r="AI2878"/>
      <c r="AJ2878"/>
      <c r="AK2878"/>
      <c r="AL2878"/>
      <c r="AM2878"/>
      <c r="AN2878"/>
      <c r="AO2878"/>
      <c r="AP2878"/>
      <c r="AQ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</row>
    <row r="2879" spans="1:70" ht="15" x14ac:dyDescent="0.25">
      <c r="A2879"/>
      <c r="B2879"/>
      <c r="C2879"/>
      <c r="D2879"/>
      <c r="E2879"/>
      <c r="F2879"/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  <c r="X2879"/>
      <c r="Y2879"/>
      <c r="Z2879"/>
      <c r="AA2879"/>
      <c r="AB2879"/>
      <c r="AC2879"/>
      <c r="AD2879"/>
      <c r="AE2879"/>
      <c r="AF2879"/>
      <c r="AG2879"/>
      <c r="AH2879"/>
      <c r="AI2879"/>
      <c r="AJ2879"/>
      <c r="AK2879"/>
      <c r="AL2879"/>
      <c r="AM2879"/>
      <c r="AN2879"/>
      <c r="AO2879"/>
      <c r="AP2879"/>
      <c r="AQ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</row>
    <row r="2880" spans="1:70" ht="15" x14ac:dyDescent="0.25">
      <c r="A2880"/>
      <c r="B2880"/>
      <c r="C2880"/>
      <c r="D2880"/>
      <c r="E2880"/>
      <c r="F2880"/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  <c r="X2880"/>
      <c r="Y2880"/>
      <c r="Z2880"/>
      <c r="AA2880"/>
      <c r="AB2880"/>
      <c r="AC2880"/>
      <c r="AD2880"/>
      <c r="AE2880"/>
      <c r="AF2880"/>
      <c r="AG2880"/>
      <c r="AH2880"/>
      <c r="AI2880"/>
      <c r="AJ2880"/>
      <c r="AK2880"/>
      <c r="AL2880"/>
      <c r="AM2880"/>
      <c r="AN2880"/>
      <c r="AO2880"/>
      <c r="AP2880"/>
      <c r="AQ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</row>
    <row r="2881" spans="1:70" ht="15" x14ac:dyDescent="0.25">
      <c r="A2881"/>
      <c r="B2881"/>
      <c r="C2881"/>
      <c r="D2881"/>
      <c r="E2881"/>
      <c r="F2881"/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  <c r="X2881"/>
      <c r="Y2881"/>
      <c r="Z2881"/>
      <c r="AA2881"/>
      <c r="AB2881"/>
      <c r="AC2881"/>
      <c r="AD2881"/>
      <c r="AE2881"/>
      <c r="AF2881"/>
      <c r="AG2881"/>
      <c r="AH2881"/>
      <c r="AI2881"/>
      <c r="AJ2881"/>
      <c r="AK2881"/>
      <c r="AL2881"/>
      <c r="AM2881"/>
      <c r="AN2881"/>
      <c r="AO2881"/>
      <c r="AP2881"/>
      <c r="AQ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</row>
    <row r="2882" spans="1:70" ht="15" x14ac:dyDescent="0.25">
      <c r="A2882"/>
      <c r="B2882"/>
      <c r="C2882"/>
      <c r="D2882"/>
      <c r="E2882"/>
      <c r="F2882"/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  <c r="W2882"/>
      <c r="X2882"/>
      <c r="Y2882"/>
      <c r="Z2882"/>
      <c r="AA2882"/>
      <c r="AB2882"/>
      <c r="AC2882"/>
      <c r="AD2882"/>
      <c r="AE2882"/>
      <c r="AF2882"/>
      <c r="AG2882"/>
      <c r="AH2882"/>
      <c r="AI2882"/>
      <c r="AJ2882"/>
      <c r="AK2882"/>
      <c r="AL2882"/>
      <c r="AM2882"/>
      <c r="AN2882"/>
      <c r="AO2882"/>
      <c r="AP2882"/>
      <c r="AQ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</row>
    <row r="2883" spans="1:70" ht="15" x14ac:dyDescent="0.25">
      <c r="A2883"/>
      <c r="B2883"/>
      <c r="C2883"/>
      <c r="D2883"/>
      <c r="E2883"/>
      <c r="F2883"/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  <c r="X2883"/>
      <c r="Y2883"/>
      <c r="Z2883"/>
      <c r="AA2883"/>
      <c r="AB2883"/>
      <c r="AC2883"/>
      <c r="AD2883"/>
      <c r="AE2883"/>
      <c r="AF2883"/>
      <c r="AG2883"/>
      <c r="AH2883"/>
      <c r="AI2883"/>
      <c r="AJ2883"/>
      <c r="AK2883"/>
      <c r="AL2883"/>
      <c r="AM2883"/>
      <c r="AN2883"/>
      <c r="AO2883"/>
      <c r="AP2883"/>
      <c r="AQ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</row>
    <row r="2884" spans="1:70" ht="15" x14ac:dyDescent="0.25">
      <c r="A2884"/>
      <c r="B2884"/>
      <c r="C2884"/>
      <c r="D2884"/>
      <c r="E2884"/>
      <c r="F2884"/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  <c r="X2884"/>
      <c r="Y2884"/>
      <c r="Z2884"/>
      <c r="AA2884"/>
      <c r="AB2884"/>
      <c r="AC2884"/>
      <c r="AD2884"/>
      <c r="AE2884"/>
      <c r="AF2884"/>
      <c r="AG2884"/>
      <c r="AH2884"/>
      <c r="AI2884"/>
      <c r="AJ2884"/>
      <c r="AK2884"/>
      <c r="AL2884"/>
      <c r="AM2884"/>
      <c r="AN2884"/>
      <c r="AO2884"/>
      <c r="AP2884"/>
      <c r="AQ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</row>
    <row r="2885" spans="1:70" ht="15" x14ac:dyDescent="0.25">
      <c r="A2885"/>
      <c r="B2885"/>
      <c r="C2885"/>
      <c r="D2885"/>
      <c r="E2885"/>
      <c r="F2885"/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  <c r="AD2885"/>
      <c r="AE2885"/>
      <c r="AF2885"/>
      <c r="AG2885"/>
      <c r="AH2885"/>
      <c r="AI2885"/>
      <c r="AJ2885"/>
      <c r="AK2885"/>
      <c r="AL2885"/>
      <c r="AM2885"/>
      <c r="AN2885"/>
      <c r="AO2885"/>
      <c r="AP2885"/>
      <c r="AQ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</row>
    <row r="2886" spans="1:70" ht="15" x14ac:dyDescent="0.25">
      <c r="A2886"/>
      <c r="B2886"/>
      <c r="C2886"/>
      <c r="D2886"/>
      <c r="E2886"/>
      <c r="F2886"/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  <c r="AD2886"/>
      <c r="AE2886"/>
      <c r="AF2886"/>
      <c r="AG2886"/>
      <c r="AH2886"/>
      <c r="AI2886"/>
      <c r="AJ2886"/>
      <c r="AK2886"/>
      <c r="AL2886"/>
      <c r="AM2886"/>
      <c r="AN2886"/>
      <c r="AO2886"/>
      <c r="AP2886"/>
      <c r="AQ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</row>
    <row r="2887" spans="1:70" ht="15" x14ac:dyDescent="0.25">
      <c r="A2887"/>
      <c r="B2887"/>
      <c r="C2887"/>
      <c r="D2887"/>
      <c r="E2887"/>
      <c r="F2887"/>
      <c r="G2887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  <c r="AD2887"/>
      <c r="AE2887"/>
      <c r="AF2887"/>
      <c r="AG2887"/>
      <c r="AH2887"/>
      <c r="AI2887"/>
      <c r="AJ2887"/>
      <c r="AK2887"/>
      <c r="AL2887"/>
      <c r="AM2887"/>
      <c r="AN2887"/>
      <c r="AO2887"/>
      <c r="AP2887"/>
      <c r="AQ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</row>
    <row r="2888" spans="1:70" ht="15" x14ac:dyDescent="0.25">
      <c r="A2888"/>
      <c r="B2888"/>
      <c r="C2888"/>
      <c r="D2888"/>
      <c r="E2888"/>
      <c r="F2888"/>
      <c r="G2888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  <c r="AD2888"/>
      <c r="AE2888"/>
      <c r="AF2888"/>
      <c r="AG2888"/>
      <c r="AH2888"/>
      <c r="AI2888"/>
      <c r="AJ2888"/>
      <c r="AK2888"/>
      <c r="AL2888"/>
      <c r="AM2888"/>
      <c r="AN2888"/>
      <c r="AO2888"/>
      <c r="AP2888"/>
      <c r="AQ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</row>
    <row r="2889" spans="1:70" ht="15" x14ac:dyDescent="0.25">
      <c r="A2889"/>
      <c r="B2889"/>
      <c r="C2889"/>
      <c r="D2889"/>
      <c r="E2889"/>
      <c r="F2889"/>
      <c r="G2889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  <c r="AD2889"/>
      <c r="AE2889"/>
      <c r="AF2889"/>
      <c r="AG2889"/>
      <c r="AH2889"/>
      <c r="AI2889"/>
      <c r="AJ2889"/>
      <c r="AK2889"/>
      <c r="AL2889"/>
      <c r="AM2889"/>
      <c r="AN2889"/>
      <c r="AO2889"/>
      <c r="AP2889"/>
      <c r="AQ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</row>
    <row r="2890" spans="1:70" ht="15" x14ac:dyDescent="0.25">
      <c r="A2890"/>
      <c r="B2890"/>
      <c r="C2890"/>
      <c r="D2890"/>
      <c r="E2890"/>
      <c r="F2890"/>
      <c r="G2890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  <c r="AD2890"/>
      <c r="AE2890"/>
      <c r="AF2890"/>
      <c r="AG2890"/>
      <c r="AH2890"/>
      <c r="AI2890"/>
      <c r="AJ2890"/>
      <c r="AK2890"/>
      <c r="AL2890"/>
      <c r="AM2890"/>
      <c r="AN2890"/>
      <c r="AO2890"/>
      <c r="AP2890"/>
      <c r="AQ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</row>
    <row r="2891" spans="1:70" ht="15" x14ac:dyDescent="0.25">
      <c r="A2891"/>
      <c r="B2891"/>
      <c r="C2891"/>
      <c r="D2891"/>
      <c r="E2891"/>
      <c r="F2891"/>
      <c r="G2891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  <c r="AD2891"/>
      <c r="AE2891"/>
      <c r="AF2891"/>
      <c r="AG2891"/>
      <c r="AH2891"/>
      <c r="AI2891"/>
      <c r="AJ2891"/>
      <c r="AK2891"/>
      <c r="AL2891"/>
      <c r="AM2891"/>
      <c r="AN2891"/>
      <c r="AO2891"/>
      <c r="AP2891"/>
      <c r="AQ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</row>
    <row r="2892" spans="1:70" ht="15" x14ac:dyDescent="0.25">
      <c r="A2892"/>
      <c r="B2892"/>
      <c r="C2892"/>
      <c r="D2892"/>
      <c r="E2892"/>
      <c r="F2892"/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  <c r="AD2892"/>
      <c r="AE2892"/>
      <c r="AF2892"/>
      <c r="AG2892"/>
      <c r="AH2892"/>
      <c r="AI2892"/>
      <c r="AJ2892"/>
      <c r="AK2892"/>
      <c r="AL2892"/>
      <c r="AM2892"/>
      <c r="AN2892"/>
      <c r="AO2892"/>
      <c r="AP2892"/>
      <c r="AQ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</row>
    <row r="2893" spans="1:70" ht="15" x14ac:dyDescent="0.25">
      <c r="A2893"/>
      <c r="B2893"/>
      <c r="C2893"/>
      <c r="D2893"/>
      <c r="E2893"/>
      <c r="F2893"/>
      <c r="G2893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  <c r="AD2893"/>
      <c r="AE2893"/>
      <c r="AF2893"/>
      <c r="AG2893"/>
      <c r="AH2893"/>
      <c r="AI2893"/>
      <c r="AJ2893"/>
      <c r="AK2893"/>
      <c r="AL2893"/>
      <c r="AM2893"/>
      <c r="AN2893"/>
      <c r="AO2893"/>
      <c r="AP2893"/>
      <c r="AQ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</row>
    <row r="2894" spans="1:70" ht="15" x14ac:dyDescent="0.25">
      <c r="A2894"/>
      <c r="B2894"/>
      <c r="C2894"/>
      <c r="D2894"/>
      <c r="E2894"/>
      <c r="F2894"/>
      <c r="G2894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  <c r="AD2894"/>
      <c r="AE2894"/>
      <c r="AF2894"/>
      <c r="AG2894"/>
      <c r="AH2894"/>
      <c r="AI2894"/>
      <c r="AJ2894"/>
      <c r="AK2894"/>
      <c r="AL2894"/>
      <c r="AM2894"/>
      <c r="AN2894"/>
      <c r="AO2894"/>
      <c r="AP2894"/>
      <c r="AQ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</row>
    <row r="2895" spans="1:70" ht="15" x14ac:dyDescent="0.25">
      <c r="A2895"/>
      <c r="B2895"/>
      <c r="C2895"/>
      <c r="D2895"/>
      <c r="E2895"/>
      <c r="F2895"/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  <c r="AD2895"/>
      <c r="AE2895"/>
      <c r="AF2895"/>
      <c r="AG2895"/>
      <c r="AH2895"/>
      <c r="AI2895"/>
      <c r="AJ2895"/>
      <c r="AK2895"/>
      <c r="AL2895"/>
      <c r="AM2895"/>
      <c r="AN2895"/>
      <c r="AO2895"/>
      <c r="AP2895"/>
      <c r="AQ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</row>
    <row r="2896" spans="1:70" ht="15" x14ac:dyDescent="0.25">
      <c r="A2896"/>
      <c r="B2896"/>
      <c r="C2896"/>
      <c r="D2896"/>
      <c r="E2896"/>
      <c r="F2896"/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  <c r="AD2896"/>
      <c r="AE2896"/>
      <c r="AF2896"/>
      <c r="AG2896"/>
      <c r="AH2896"/>
      <c r="AI2896"/>
      <c r="AJ2896"/>
      <c r="AK2896"/>
      <c r="AL2896"/>
      <c r="AM2896"/>
      <c r="AN2896"/>
      <c r="AO2896"/>
      <c r="AP2896"/>
      <c r="AQ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</row>
    <row r="2897" spans="1:70" ht="15" x14ac:dyDescent="0.25">
      <c r="A2897"/>
      <c r="B2897"/>
      <c r="C2897"/>
      <c r="D2897"/>
      <c r="E2897"/>
      <c r="F2897"/>
      <c r="G2897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  <c r="AD2897"/>
      <c r="AE2897"/>
      <c r="AF2897"/>
      <c r="AG2897"/>
      <c r="AH2897"/>
      <c r="AI2897"/>
      <c r="AJ2897"/>
      <c r="AK2897"/>
      <c r="AL2897"/>
      <c r="AM2897"/>
      <c r="AN2897"/>
      <c r="AO2897"/>
      <c r="AP2897"/>
      <c r="AQ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</row>
    <row r="2898" spans="1:70" ht="15" x14ac:dyDescent="0.25">
      <c r="A2898"/>
      <c r="B2898"/>
      <c r="C2898"/>
      <c r="D2898"/>
      <c r="E2898"/>
      <c r="F2898"/>
      <c r="G2898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  <c r="AD2898"/>
      <c r="AE2898"/>
      <c r="AF2898"/>
      <c r="AG2898"/>
      <c r="AH2898"/>
      <c r="AI2898"/>
      <c r="AJ2898"/>
      <c r="AK2898"/>
      <c r="AL2898"/>
      <c r="AM2898"/>
      <c r="AN2898"/>
      <c r="AO2898"/>
      <c r="AP2898"/>
      <c r="AQ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</row>
    <row r="2899" spans="1:70" ht="15" x14ac:dyDescent="0.25">
      <c r="A2899"/>
      <c r="B2899"/>
      <c r="C2899"/>
      <c r="D2899"/>
      <c r="E2899"/>
      <c r="F2899"/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  <c r="AD2899"/>
      <c r="AE2899"/>
      <c r="AF2899"/>
      <c r="AG2899"/>
      <c r="AH2899"/>
      <c r="AI2899"/>
      <c r="AJ2899"/>
      <c r="AK2899"/>
      <c r="AL2899"/>
      <c r="AM2899"/>
      <c r="AN2899"/>
      <c r="AO2899"/>
      <c r="AP2899"/>
      <c r="AQ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</row>
    <row r="2900" spans="1:70" ht="15" x14ac:dyDescent="0.25">
      <c r="A2900"/>
      <c r="B2900"/>
      <c r="C2900"/>
      <c r="D2900"/>
      <c r="E2900"/>
      <c r="F2900"/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  <c r="AD2900"/>
      <c r="AE2900"/>
      <c r="AF2900"/>
      <c r="AG2900"/>
      <c r="AH2900"/>
      <c r="AI2900"/>
      <c r="AJ2900"/>
      <c r="AK2900"/>
      <c r="AL2900"/>
      <c r="AM2900"/>
      <c r="AN2900"/>
      <c r="AO2900"/>
      <c r="AP2900"/>
      <c r="AQ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</row>
    <row r="2901" spans="1:70" ht="15" x14ac:dyDescent="0.25">
      <c r="A2901"/>
      <c r="B2901"/>
      <c r="C2901"/>
      <c r="D2901"/>
      <c r="E2901"/>
      <c r="F2901"/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  <c r="AD2901"/>
      <c r="AE2901"/>
      <c r="AF2901"/>
      <c r="AG2901"/>
      <c r="AH2901"/>
      <c r="AI2901"/>
      <c r="AJ2901"/>
      <c r="AK2901"/>
      <c r="AL2901"/>
      <c r="AM2901"/>
      <c r="AN2901"/>
      <c r="AO2901"/>
      <c r="AP2901"/>
      <c r="AQ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</row>
    <row r="2902" spans="1:70" ht="15" x14ac:dyDescent="0.25">
      <c r="A2902"/>
      <c r="B2902"/>
      <c r="C2902"/>
      <c r="D2902"/>
      <c r="E2902"/>
      <c r="F2902"/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  <c r="W2902"/>
      <c r="X2902"/>
      <c r="Y2902"/>
      <c r="Z2902"/>
      <c r="AA2902"/>
      <c r="AB2902"/>
      <c r="AC2902"/>
      <c r="AD2902"/>
      <c r="AE2902"/>
      <c r="AF2902"/>
      <c r="AG2902"/>
      <c r="AH2902"/>
      <c r="AI2902"/>
      <c r="AJ2902"/>
      <c r="AK2902"/>
      <c r="AL2902"/>
      <c r="AM2902"/>
      <c r="AN2902"/>
      <c r="AO2902"/>
      <c r="AP2902"/>
      <c r="AQ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</row>
    <row r="2903" spans="1:70" ht="15" x14ac:dyDescent="0.25">
      <c r="A2903"/>
      <c r="B2903"/>
      <c r="C2903"/>
      <c r="D2903"/>
      <c r="E2903"/>
      <c r="F2903"/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  <c r="W2903"/>
      <c r="X2903"/>
      <c r="Y2903"/>
      <c r="Z2903"/>
      <c r="AA2903"/>
      <c r="AB2903"/>
      <c r="AC2903"/>
      <c r="AD2903"/>
      <c r="AE2903"/>
      <c r="AF2903"/>
      <c r="AG2903"/>
      <c r="AH2903"/>
      <c r="AI2903"/>
      <c r="AJ2903"/>
      <c r="AK2903"/>
      <c r="AL2903"/>
      <c r="AM2903"/>
      <c r="AN2903"/>
      <c r="AO2903"/>
      <c r="AP2903"/>
      <c r="AQ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</row>
    <row r="2904" spans="1:70" ht="15" x14ac:dyDescent="0.25">
      <c r="A2904"/>
      <c r="B2904"/>
      <c r="C2904"/>
      <c r="D2904"/>
      <c r="E2904"/>
      <c r="F2904"/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  <c r="W2904"/>
      <c r="X2904"/>
      <c r="Y2904"/>
      <c r="Z2904"/>
      <c r="AA2904"/>
      <c r="AB2904"/>
      <c r="AC2904"/>
      <c r="AD2904"/>
      <c r="AE2904"/>
      <c r="AF2904"/>
      <c r="AG2904"/>
      <c r="AH2904"/>
      <c r="AI2904"/>
      <c r="AJ2904"/>
      <c r="AK2904"/>
      <c r="AL2904"/>
      <c r="AM2904"/>
      <c r="AN2904"/>
      <c r="AO2904"/>
      <c r="AP2904"/>
      <c r="AQ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</row>
    <row r="2905" spans="1:70" ht="15" x14ac:dyDescent="0.25">
      <c r="A2905"/>
      <c r="B2905"/>
      <c r="C2905"/>
      <c r="D2905"/>
      <c r="E2905"/>
      <c r="F2905"/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  <c r="X2905"/>
      <c r="Y2905"/>
      <c r="Z2905"/>
      <c r="AA2905"/>
      <c r="AB2905"/>
      <c r="AC2905"/>
      <c r="AD2905"/>
      <c r="AE2905"/>
      <c r="AF2905"/>
      <c r="AG2905"/>
      <c r="AH2905"/>
      <c r="AI2905"/>
      <c r="AJ2905"/>
      <c r="AK2905"/>
      <c r="AL2905"/>
      <c r="AM2905"/>
      <c r="AN2905"/>
      <c r="AO2905"/>
      <c r="AP2905"/>
      <c r="AQ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</row>
    <row r="2906" spans="1:70" ht="15" x14ac:dyDescent="0.25">
      <c r="A2906"/>
      <c r="B2906"/>
      <c r="C2906"/>
      <c r="D2906"/>
      <c r="E2906"/>
      <c r="F2906"/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  <c r="X2906"/>
      <c r="Y2906"/>
      <c r="Z2906"/>
      <c r="AA2906"/>
      <c r="AB2906"/>
      <c r="AC2906"/>
      <c r="AD2906"/>
      <c r="AE2906"/>
      <c r="AF2906"/>
      <c r="AG2906"/>
      <c r="AH2906"/>
      <c r="AI2906"/>
      <c r="AJ2906"/>
      <c r="AK2906"/>
      <c r="AL2906"/>
      <c r="AM2906"/>
      <c r="AN2906"/>
      <c r="AO2906"/>
      <c r="AP2906"/>
      <c r="AQ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</row>
    <row r="2907" spans="1:70" ht="15" x14ac:dyDescent="0.25">
      <c r="A2907"/>
      <c r="B2907"/>
      <c r="C2907"/>
      <c r="D2907"/>
      <c r="E2907"/>
      <c r="F2907"/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  <c r="W2907"/>
      <c r="X2907"/>
      <c r="Y2907"/>
      <c r="Z2907"/>
      <c r="AA2907"/>
      <c r="AB2907"/>
      <c r="AC2907"/>
      <c r="AD2907"/>
      <c r="AE2907"/>
      <c r="AF2907"/>
      <c r="AG2907"/>
      <c r="AH2907"/>
      <c r="AI2907"/>
      <c r="AJ2907"/>
      <c r="AK2907"/>
      <c r="AL2907"/>
      <c r="AM2907"/>
      <c r="AN2907"/>
      <c r="AO2907"/>
      <c r="AP2907"/>
      <c r="AQ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</row>
    <row r="2908" spans="1:70" ht="15" x14ac:dyDescent="0.25">
      <c r="A2908"/>
      <c r="B2908"/>
      <c r="C2908"/>
      <c r="D2908"/>
      <c r="E2908"/>
      <c r="F2908"/>
      <c r="G2908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  <c r="W2908"/>
      <c r="X2908"/>
      <c r="Y2908"/>
      <c r="Z2908"/>
      <c r="AA2908"/>
      <c r="AB2908"/>
      <c r="AC2908"/>
      <c r="AD2908"/>
      <c r="AE2908"/>
      <c r="AF2908"/>
      <c r="AG2908"/>
      <c r="AH2908"/>
      <c r="AI2908"/>
      <c r="AJ2908"/>
      <c r="AK2908"/>
      <c r="AL2908"/>
      <c r="AM2908"/>
      <c r="AN2908"/>
      <c r="AO2908"/>
      <c r="AP2908"/>
      <c r="AQ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</row>
    <row r="2909" spans="1:70" ht="15" x14ac:dyDescent="0.25">
      <c r="A2909"/>
      <c r="B2909"/>
      <c r="C2909"/>
      <c r="D2909"/>
      <c r="E2909"/>
      <c r="F2909"/>
      <c r="G2909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  <c r="W2909"/>
      <c r="X2909"/>
      <c r="Y2909"/>
      <c r="Z2909"/>
      <c r="AA2909"/>
      <c r="AB2909"/>
      <c r="AC2909"/>
      <c r="AD2909"/>
      <c r="AE2909"/>
      <c r="AF2909"/>
      <c r="AG2909"/>
      <c r="AH2909"/>
      <c r="AI2909"/>
      <c r="AJ2909"/>
      <c r="AK2909"/>
      <c r="AL2909"/>
      <c r="AM2909"/>
      <c r="AN2909"/>
      <c r="AO2909"/>
      <c r="AP2909"/>
      <c r="AQ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</row>
    <row r="2910" spans="1:70" ht="15" x14ac:dyDescent="0.25">
      <c r="A2910"/>
      <c r="B2910"/>
      <c r="C2910"/>
      <c r="D2910"/>
      <c r="E2910"/>
      <c r="F2910"/>
      <c r="G2910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  <c r="W2910"/>
      <c r="X2910"/>
      <c r="Y2910"/>
      <c r="Z2910"/>
      <c r="AA2910"/>
      <c r="AB2910"/>
      <c r="AC2910"/>
      <c r="AD2910"/>
      <c r="AE2910"/>
      <c r="AF2910"/>
      <c r="AG2910"/>
      <c r="AH2910"/>
      <c r="AI2910"/>
      <c r="AJ2910"/>
      <c r="AK2910"/>
      <c r="AL2910"/>
      <c r="AM2910"/>
      <c r="AN2910"/>
      <c r="AO2910"/>
      <c r="AP2910"/>
      <c r="AQ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</row>
    <row r="2911" spans="1:70" ht="15" x14ac:dyDescent="0.25">
      <c r="A2911"/>
      <c r="B2911"/>
      <c r="C2911"/>
      <c r="D2911"/>
      <c r="E2911"/>
      <c r="F2911"/>
      <c r="G2911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  <c r="U2911"/>
      <c r="V2911"/>
      <c r="W2911"/>
      <c r="X2911"/>
      <c r="Y2911"/>
      <c r="Z2911"/>
      <c r="AA2911"/>
      <c r="AB2911"/>
      <c r="AC2911"/>
      <c r="AD2911"/>
      <c r="AE2911"/>
      <c r="AF2911"/>
      <c r="AG2911"/>
      <c r="AH2911"/>
      <c r="AI2911"/>
      <c r="AJ2911"/>
      <c r="AK2911"/>
      <c r="AL2911"/>
      <c r="AM2911"/>
      <c r="AN2911"/>
      <c r="AO2911"/>
      <c r="AP2911"/>
      <c r="AQ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</row>
    <row r="2912" spans="1:70" ht="15" x14ac:dyDescent="0.25">
      <c r="A2912"/>
      <c r="B2912"/>
      <c r="C2912"/>
      <c r="D2912"/>
      <c r="E2912"/>
      <c r="F2912"/>
      <c r="G291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  <c r="U2912"/>
      <c r="V2912"/>
      <c r="W2912"/>
      <c r="X2912"/>
      <c r="Y2912"/>
      <c r="Z2912"/>
      <c r="AA2912"/>
      <c r="AB2912"/>
      <c r="AC2912"/>
      <c r="AD2912"/>
      <c r="AE2912"/>
      <c r="AF2912"/>
      <c r="AG2912"/>
      <c r="AH2912"/>
      <c r="AI2912"/>
      <c r="AJ2912"/>
      <c r="AK2912"/>
      <c r="AL2912"/>
      <c r="AM2912"/>
      <c r="AN2912"/>
      <c r="AO2912"/>
      <c r="AP2912"/>
      <c r="AQ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</row>
    <row r="2913" spans="1:70" ht="15" x14ac:dyDescent="0.25">
      <c r="A2913"/>
      <c r="B2913"/>
      <c r="C2913"/>
      <c r="D2913"/>
      <c r="E2913"/>
      <c r="F2913"/>
      <c r="G2913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  <c r="U2913"/>
      <c r="V2913"/>
      <c r="W2913"/>
      <c r="X2913"/>
      <c r="Y2913"/>
      <c r="Z2913"/>
      <c r="AA2913"/>
      <c r="AB2913"/>
      <c r="AC2913"/>
      <c r="AD2913"/>
      <c r="AE2913"/>
      <c r="AF2913"/>
      <c r="AG2913"/>
      <c r="AH2913"/>
      <c r="AI2913"/>
      <c r="AJ2913"/>
      <c r="AK2913"/>
      <c r="AL2913"/>
      <c r="AM2913"/>
      <c r="AN2913"/>
      <c r="AO2913"/>
      <c r="AP2913"/>
      <c r="AQ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</row>
    <row r="2914" spans="1:70" ht="15" x14ac:dyDescent="0.25">
      <c r="A2914"/>
      <c r="B2914"/>
      <c r="C2914"/>
      <c r="D2914"/>
      <c r="E2914"/>
      <c r="F2914"/>
      <c r="G2914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  <c r="U2914"/>
      <c r="V2914"/>
      <c r="W2914"/>
      <c r="X2914"/>
      <c r="Y2914"/>
      <c r="Z2914"/>
      <c r="AA2914"/>
      <c r="AB2914"/>
      <c r="AC2914"/>
      <c r="AD2914"/>
      <c r="AE2914"/>
      <c r="AF2914"/>
      <c r="AG2914"/>
      <c r="AH2914"/>
      <c r="AI2914"/>
      <c r="AJ2914"/>
      <c r="AK2914"/>
      <c r="AL2914"/>
      <c r="AM2914"/>
      <c r="AN2914"/>
      <c r="AO2914"/>
      <c r="AP2914"/>
      <c r="AQ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</row>
    <row r="2915" spans="1:70" ht="15" x14ac:dyDescent="0.25">
      <c r="A2915"/>
      <c r="B2915"/>
      <c r="C2915"/>
      <c r="D2915"/>
      <c r="E2915"/>
      <c r="F2915"/>
      <c r="G2915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  <c r="W2915"/>
      <c r="X2915"/>
      <c r="Y2915"/>
      <c r="Z2915"/>
      <c r="AA2915"/>
      <c r="AB2915"/>
      <c r="AC2915"/>
      <c r="AD2915"/>
      <c r="AE2915"/>
      <c r="AF2915"/>
      <c r="AG2915"/>
      <c r="AH2915"/>
      <c r="AI2915"/>
      <c r="AJ2915"/>
      <c r="AK2915"/>
      <c r="AL2915"/>
      <c r="AM2915"/>
      <c r="AN2915"/>
      <c r="AO2915"/>
      <c r="AP2915"/>
      <c r="AQ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</row>
    <row r="2916" spans="1:70" ht="15" x14ac:dyDescent="0.25">
      <c r="A2916"/>
      <c r="B2916"/>
      <c r="C2916"/>
      <c r="D2916"/>
      <c r="E2916"/>
      <c r="F2916"/>
      <c r="G2916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  <c r="W2916"/>
      <c r="X2916"/>
      <c r="Y2916"/>
      <c r="Z2916"/>
      <c r="AA2916"/>
      <c r="AB2916"/>
      <c r="AC2916"/>
      <c r="AD2916"/>
      <c r="AE2916"/>
      <c r="AF2916"/>
      <c r="AG2916"/>
      <c r="AH2916"/>
      <c r="AI2916"/>
      <c r="AJ2916"/>
      <c r="AK2916"/>
      <c r="AL2916"/>
      <c r="AM2916"/>
      <c r="AN2916"/>
      <c r="AO2916"/>
      <c r="AP2916"/>
      <c r="AQ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</row>
    <row r="2917" spans="1:70" ht="15" x14ac:dyDescent="0.25">
      <c r="A2917"/>
      <c r="B2917"/>
      <c r="C2917"/>
      <c r="D2917"/>
      <c r="E2917"/>
      <c r="F2917"/>
      <c r="G2917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  <c r="W2917"/>
      <c r="X2917"/>
      <c r="Y2917"/>
      <c r="Z2917"/>
      <c r="AA2917"/>
      <c r="AB2917"/>
      <c r="AC2917"/>
      <c r="AD2917"/>
      <c r="AE2917"/>
      <c r="AF2917"/>
      <c r="AG2917"/>
      <c r="AH2917"/>
      <c r="AI2917"/>
      <c r="AJ2917"/>
      <c r="AK2917"/>
      <c r="AL2917"/>
      <c r="AM2917"/>
      <c r="AN2917"/>
      <c r="AO2917"/>
      <c r="AP2917"/>
      <c r="AQ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</row>
    <row r="2918" spans="1:70" ht="15" x14ac:dyDescent="0.25">
      <c r="A2918"/>
      <c r="B2918"/>
      <c r="C2918"/>
      <c r="D2918"/>
      <c r="E2918"/>
      <c r="F2918"/>
      <c r="G2918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  <c r="W2918"/>
      <c r="X2918"/>
      <c r="Y2918"/>
      <c r="Z2918"/>
      <c r="AA2918"/>
      <c r="AB2918"/>
      <c r="AC2918"/>
      <c r="AD2918"/>
      <c r="AE2918"/>
      <c r="AF2918"/>
      <c r="AG2918"/>
      <c r="AH2918"/>
      <c r="AI2918"/>
      <c r="AJ2918"/>
      <c r="AK2918"/>
      <c r="AL2918"/>
      <c r="AM2918"/>
      <c r="AN2918"/>
      <c r="AO2918"/>
      <c r="AP2918"/>
      <c r="AQ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</row>
    <row r="2919" spans="1:70" ht="15" x14ac:dyDescent="0.25">
      <c r="A2919"/>
      <c r="B2919"/>
      <c r="C2919"/>
      <c r="D2919"/>
      <c r="E2919"/>
      <c r="F2919"/>
      <c r="G2919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  <c r="W2919"/>
      <c r="X2919"/>
      <c r="Y2919"/>
      <c r="Z2919"/>
      <c r="AA2919"/>
      <c r="AB2919"/>
      <c r="AC2919"/>
      <c r="AD2919"/>
      <c r="AE2919"/>
      <c r="AF2919"/>
      <c r="AG2919"/>
      <c r="AH2919"/>
      <c r="AI2919"/>
      <c r="AJ2919"/>
      <c r="AK2919"/>
      <c r="AL2919"/>
      <c r="AM2919"/>
      <c r="AN2919"/>
      <c r="AO2919"/>
      <c r="AP2919"/>
      <c r="AQ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</row>
    <row r="2920" spans="1:70" ht="15" x14ac:dyDescent="0.25">
      <c r="A2920"/>
      <c r="B2920"/>
      <c r="C2920"/>
      <c r="D2920"/>
      <c r="E2920"/>
      <c r="F2920"/>
      <c r="G2920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  <c r="U2920"/>
      <c r="V2920"/>
      <c r="W2920"/>
      <c r="X2920"/>
      <c r="Y2920"/>
      <c r="Z2920"/>
      <c r="AA2920"/>
      <c r="AB2920"/>
      <c r="AC2920"/>
      <c r="AD2920"/>
      <c r="AE2920"/>
      <c r="AF2920"/>
      <c r="AG2920"/>
      <c r="AH2920"/>
      <c r="AI2920"/>
      <c r="AJ2920"/>
      <c r="AK2920"/>
      <c r="AL2920"/>
      <c r="AM2920"/>
      <c r="AN2920"/>
      <c r="AO2920"/>
      <c r="AP2920"/>
      <c r="AQ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</row>
    <row r="2921" spans="1:70" ht="15" x14ac:dyDescent="0.25">
      <c r="A2921"/>
      <c r="B2921"/>
      <c r="C2921"/>
      <c r="D2921"/>
      <c r="E2921"/>
      <c r="F2921"/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  <c r="X2921"/>
      <c r="Y2921"/>
      <c r="Z2921"/>
      <c r="AA2921"/>
      <c r="AB2921"/>
      <c r="AC2921"/>
      <c r="AD2921"/>
      <c r="AE2921"/>
      <c r="AF2921"/>
      <c r="AG2921"/>
      <c r="AH2921"/>
      <c r="AI2921"/>
      <c r="AJ2921"/>
      <c r="AK2921"/>
      <c r="AL2921"/>
      <c r="AM2921"/>
      <c r="AN2921"/>
      <c r="AO2921"/>
      <c r="AP2921"/>
      <c r="AQ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</row>
    <row r="2922" spans="1:70" ht="15" x14ac:dyDescent="0.25">
      <c r="A2922"/>
      <c r="B2922"/>
      <c r="C2922"/>
      <c r="D2922"/>
      <c r="E2922"/>
      <c r="F2922"/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  <c r="X2922"/>
      <c r="Y2922"/>
      <c r="Z2922"/>
      <c r="AA2922"/>
      <c r="AB2922"/>
      <c r="AC2922"/>
      <c r="AD2922"/>
      <c r="AE2922"/>
      <c r="AF2922"/>
      <c r="AG2922"/>
      <c r="AH2922"/>
      <c r="AI2922"/>
      <c r="AJ2922"/>
      <c r="AK2922"/>
      <c r="AL2922"/>
      <c r="AM2922"/>
      <c r="AN2922"/>
      <c r="AO2922"/>
      <c r="AP2922"/>
      <c r="AQ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</row>
    <row r="2923" spans="1:70" ht="15" x14ac:dyDescent="0.25">
      <c r="A2923"/>
      <c r="B2923"/>
      <c r="C2923"/>
      <c r="D2923"/>
      <c r="E2923"/>
      <c r="F2923"/>
      <c r="G2923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  <c r="W2923"/>
      <c r="X2923"/>
      <c r="Y2923"/>
      <c r="Z2923"/>
      <c r="AA2923"/>
      <c r="AB2923"/>
      <c r="AC2923"/>
      <c r="AD2923"/>
      <c r="AE2923"/>
      <c r="AF2923"/>
      <c r="AG2923"/>
      <c r="AH2923"/>
      <c r="AI2923"/>
      <c r="AJ2923"/>
      <c r="AK2923"/>
      <c r="AL2923"/>
      <c r="AM2923"/>
      <c r="AN2923"/>
      <c r="AO2923"/>
      <c r="AP2923"/>
      <c r="AQ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</row>
    <row r="2924" spans="1:70" ht="15" x14ac:dyDescent="0.25">
      <c r="A2924"/>
      <c r="B2924"/>
      <c r="C2924"/>
      <c r="D2924"/>
      <c r="E2924"/>
      <c r="F2924"/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  <c r="X2924"/>
      <c r="Y2924"/>
      <c r="Z2924"/>
      <c r="AA2924"/>
      <c r="AB2924"/>
      <c r="AC2924"/>
      <c r="AD2924"/>
      <c r="AE2924"/>
      <c r="AF2924"/>
      <c r="AG2924"/>
      <c r="AH2924"/>
      <c r="AI2924"/>
      <c r="AJ2924"/>
      <c r="AK2924"/>
      <c r="AL2924"/>
      <c r="AM2924"/>
      <c r="AN2924"/>
      <c r="AO2924"/>
      <c r="AP2924"/>
      <c r="AQ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</row>
    <row r="2925" spans="1:70" ht="15" x14ac:dyDescent="0.25">
      <c r="A2925"/>
      <c r="B2925"/>
      <c r="C2925"/>
      <c r="D2925"/>
      <c r="E2925"/>
      <c r="F2925"/>
      <c r="G2925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  <c r="U2925"/>
      <c r="V2925"/>
      <c r="W2925"/>
      <c r="X2925"/>
      <c r="Y2925"/>
      <c r="Z2925"/>
      <c r="AA2925"/>
      <c r="AB2925"/>
      <c r="AC2925"/>
      <c r="AD2925"/>
      <c r="AE2925"/>
      <c r="AF2925"/>
      <c r="AG2925"/>
      <c r="AH2925"/>
      <c r="AI2925"/>
      <c r="AJ2925"/>
      <c r="AK2925"/>
      <c r="AL2925"/>
      <c r="AM2925"/>
      <c r="AN2925"/>
      <c r="AO2925"/>
      <c r="AP2925"/>
      <c r="AQ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</row>
    <row r="2926" spans="1:70" ht="15" x14ac:dyDescent="0.25">
      <c r="A2926"/>
      <c r="B2926"/>
      <c r="C2926"/>
      <c r="D2926"/>
      <c r="E2926"/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  <c r="X2926"/>
      <c r="Y2926"/>
      <c r="Z2926"/>
      <c r="AA2926"/>
      <c r="AB2926"/>
      <c r="AC2926"/>
      <c r="AD2926"/>
      <c r="AE2926"/>
      <c r="AF2926"/>
      <c r="AG2926"/>
      <c r="AH2926"/>
      <c r="AI2926"/>
      <c r="AJ2926"/>
      <c r="AK2926"/>
      <c r="AL2926"/>
      <c r="AM2926"/>
      <c r="AN2926"/>
      <c r="AO2926"/>
      <c r="AP2926"/>
      <c r="AQ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</row>
    <row r="2927" spans="1:70" ht="15" x14ac:dyDescent="0.25">
      <c r="A2927"/>
      <c r="B2927"/>
      <c r="C2927"/>
      <c r="D2927"/>
      <c r="E2927"/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  <c r="X2927"/>
      <c r="Y2927"/>
      <c r="Z2927"/>
      <c r="AA2927"/>
      <c r="AB2927"/>
      <c r="AC2927"/>
      <c r="AD2927"/>
      <c r="AE2927"/>
      <c r="AF2927"/>
      <c r="AG2927"/>
      <c r="AH2927"/>
      <c r="AI2927"/>
      <c r="AJ2927"/>
      <c r="AK2927"/>
      <c r="AL2927"/>
      <c r="AM2927"/>
      <c r="AN2927"/>
      <c r="AO2927"/>
      <c r="AP2927"/>
      <c r="AQ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</row>
    <row r="2928" spans="1:70" ht="15" x14ac:dyDescent="0.25">
      <c r="A2928"/>
      <c r="B2928"/>
      <c r="C2928"/>
      <c r="D2928"/>
      <c r="E2928"/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  <c r="X2928"/>
      <c r="Y2928"/>
      <c r="Z2928"/>
      <c r="AA2928"/>
      <c r="AB2928"/>
      <c r="AC2928"/>
      <c r="AD2928"/>
      <c r="AE2928"/>
      <c r="AF2928"/>
      <c r="AG2928"/>
      <c r="AH2928"/>
      <c r="AI2928"/>
      <c r="AJ2928"/>
      <c r="AK2928"/>
      <c r="AL2928"/>
      <c r="AM2928"/>
      <c r="AN2928"/>
      <c r="AO2928"/>
      <c r="AP2928"/>
      <c r="AQ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</row>
    <row r="2929" spans="1:70" ht="15" x14ac:dyDescent="0.25">
      <c r="A2929"/>
      <c r="B2929"/>
      <c r="C2929"/>
      <c r="D2929"/>
      <c r="E2929"/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  <c r="X2929"/>
      <c r="Y2929"/>
      <c r="Z2929"/>
      <c r="AA2929"/>
      <c r="AB2929"/>
      <c r="AC2929"/>
      <c r="AD2929"/>
      <c r="AE2929"/>
      <c r="AF2929"/>
      <c r="AG2929"/>
      <c r="AH2929"/>
      <c r="AI2929"/>
      <c r="AJ2929"/>
      <c r="AK2929"/>
      <c r="AL2929"/>
      <c r="AM2929"/>
      <c r="AN2929"/>
      <c r="AO2929"/>
      <c r="AP2929"/>
      <c r="AQ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</row>
    <row r="2930" spans="1:70" ht="15" x14ac:dyDescent="0.25">
      <c r="A2930"/>
      <c r="B2930"/>
      <c r="C2930"/>
      <c r="D2930"/>
      <c r="E2930"/>
      <c r="F2930"/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  <c r="W2930"/>
      <c r="X2930"/>
      <c r="Y2930"/>
      <c r="Z2930"/>
      <c r="AA2930"/>
      <c r="AB2930"/>
      <c r="AC2930"/>
      <c r="AD2930"/>
      <c r="AE2930"/>
      <c r="AF2930"/>
      <c r="AG2930"/>
      <c r="AH2930"/>
      <c r="AI2930"/>
      <c r="AJ2930"/>
      <c r="AK2930"/>
      <c r="AL2930"/>
      <c r="AM2930"/>
      <c r="AN2930"/>
      <c r="AO2930"/>
      <c r="AP2930"/>
      <c r="AQ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</row>
    <row r="2931" spans="1:70" ht="15" x14ac:dyDescent="0.25">
      <c r="A2931"/>
      <c r="B2931"/>
      <c r="C2931"/>
      <c r="D2931"/>
      <c r="E2931"/>
      <c r="F2931"/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  <c r="W2931"/>
      <c r="X2931"/>
      <c r="Y2931"/>
      <c r="Z2931"/>
      <c r="AA2931"/>
      <c r="AB2931"/>
      <c r="AC2931"/>
      <c r="AD2931"/>
      <c r="AE2931"/>
      <c r="AF2931"/>
      <c r="AG2931"/>
      <c r="AH2931"/>
      <c r="AI2931"/>
      <c r="AJ2931"/>
      <c r="AK2931"/>
      <c r="AL2931"/>
      <c r="AM2931"/>
      <c r="AN2931"/>
      <c r="AO2931"/>
      <c r="AP2931"/>
      <c r="AQ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</row>
    <row r="2932" spans="1:70" ht="15" x14ac:dyDescent="0.25">
      <c r="A2932"/>
      <c r="B2932"/>
      <c r="C2932"/>
      <c r="D2932"/>
      <c r="E2932"/>
      <c r="F2932"/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  <c r="X2932"/>
      <c r="Y2932"/>
      <c r="Z2932"/>
      <c r="AA2932"/>
      <c r="AB2932"/>
      <c r="AC2932"/>
      <c r="AD2932"/>
      <c r="AE2932"/>
      <c r="AF2932"/>
      <c r="AG2932"/>
      <c r="AH2932"/>
      <c r="AI2932"/>
      <c r="AJ2932"/>
      <c r="AK2932"/>
      <c r="AL2932"/>
      <c r="AM2932"/>
      <c r="AN2932"/>
      <c r="AO2932"/>
      <c r="AP2932"/>
      <c r="AQ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</row>
    <row r="2933" spans="1:70" ht="15" x14ac:dyDescent="0.25">
      <c r="A2933"/>
      <c r="B2933"/>
      <c r="C2933"/>
      <c r="D2933"/>
      <c r="E2933"/>
      <c r="F2933"/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  <c r="X2933"/>
      <c r="Y2933"/>
      <c r="Z2933"/>
      <c r="AA2933"/>
      <c r="AB2933"/>
      <c r="AC2933"/>
      <c r="AD2933"/>
      <c r="AE2933"/>
      <c r="AF2933"/>
      <c r="AG2933"/>
      <c r="AH2933"/>
      <c r="AI2933"/>
      <c r="AJ2933"/>
      <c r="AK2933"/>
      <c r="AL2933"/>
      <c r="AM2933"/>
      <c r="AN2933"/>
      <c r="AO2933"/>
      <c r="AP2933"/>
      <c r="AQ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</row>
    <row r="2934" spans="1:70" ht="15" x14ac:dyDescent="0.25">
      <c r="A2934"/>
      <c r="B2934"/>
      <c r="C2934"/>
      <c r="D2934"/>
      <c r="E2934"/>
      <c r="F2934"/>
      <c r="G2934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  <c r="U2934"/>
      <c r="V2934"/>
      <c r="W2934"/>
      <c r="X2934"/>
      <c r="Y2934"/>
      <c r="Z2934"/>
      <c r="AA2934"/>
      <c r="AB2934"/>
      <c r="AC2934"/>
      <c r="AD2934"/>
      <c r="AE2934"/>
      <c r="AF2934"/>
      <c r="AG2934"/>
      <c r="AH2934"/>
      <c r="AI2934"/>
      <c r="AJ2934"/>
      <c r="AK2934"/>
      <c r="AL2934"/>
      <c r="AM2934"/>
      <c r="AN2934"/>
      <c r="AO2934"/>
      <c r="AP2934"/>
      <c r="AQ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</row>
    <row r="2935" spans="1:70" ht="15" x14ac:dyDescent="0.25">
      <c r="A2935"/>
      <c r="B2935"/>
      <c r="C2935"/>
      <c r="D2935"/>
      <c r="E2935"/>
      <c r="F2935"/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  <c r="V2935"/>
      <c r="W2935"/>
      <c r="X2935"/>
      <c r="Y2935"/>
      <c r="Z2935"/>
      <c r="AA2935"/>
      <c r="AB2935"/>
      <c r="AC2935"/>
      <c r="AD2935"/>
      <c r="AE2935"/>
      <c r="AF2935"/>
      <c r="AG2935"/>
      <c r="AH2935"/>
      <c r="AI2935"/>
      <c r="AJ2935"/>
      <c r="AK2935"/>
      <c r="AL2935"/>
      <c r="AM2935"/>
      <c r="AN2935"/>
      <c r="AO2935"/>
      <c r="AP2935"/>
      <c r="AQ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</row>
    <row r="2936" spans="1:70" ht="15" x14ac:dyDescent="0.25">
      <c r="A2936"/>
      <c r="B2936"/>
      <c r="C2936"/>
      <c r="D2936"/>
      <c r="E2936"/>
      <c r="F2936"/>
      <c r="G2936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  <c r="U2936"/>
      <c r="V2936"/>
      <c r="W2936"/>
      <c r="X2936"/>
      <c r="Y2936"/>
      <c r="Z2936"/>
      <c r="AA2936"/>
      <c r="AB2936"/>
      <c r="AC2936"/>
      <c r="AD2936"/>
      <c r="AE2936"/>
      <c r="AF2936"/>
      <c r="AG2936"/>
      <c r="AH2936"/>
      <c r="AI2936"/>
      <c r="AJ2936"/>
      <c r="AK2936"/>
      <c r="AL2936"/>
      <c r="AM2936"/>
      <c r="AN2936"/>
      <c r="AO2936"/>
      <c r="AP2936"/>
      <c r="AQ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</row>
    <row r="2937" spans="1:70" ht="15" x14ac:dyDescent="0.25">
      <c r="A2937"/>
      <c r="B2937"/>
      <c r="C2937"/>
      <c r="D2937"/>
      <c r="E2937"/>
      <c r="F2937"/>
      <c r="G2937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  <c r="U2937"/>
      <c r="V2937"/>
      <c r="W2937"/>
      <c r="X2937"/>
      <c r="Y2937"/>
      <c r="Z2937"/>
      <c r="AA2937"/>
      <c r="AB2937"/>
      <c r="AC2937"/>
      <c r="AD2937"/>
      <c r="AE2937"/>
      <c r="AF2937"/>
      <c r="AG2937"/>
      <c r="AH2937"/>
      <c r="AI2937"/>
      <c r="AJ2937"/>
      <c r="AK2937"/>
      <c r="AL2937"/>
      <c r="AM2937"/>
      <c r="AN2937"/>
      <c r="AO2937"/>
      <c r="AP2937"/>
      <c r="AQ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</row>
    <row r="2938" spans="1:70" ht="15" x14ac:dyDescent="0.25">
      <c r="A2938"/>
      <c r="B2938"/>
      <c r="C2938"/>
      <c r="D2938"/>
      <c r="E2938"/>
      <c r="F2938"/>
      <c r="G2938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  <c r="U2938"/>
      <c r="V2938"/>
      <c r="W2938"/>
      <c r="X2938"/>
      <c r="Y2938"/>
      <c r="Z2938"/>
      <c r="AA2938"/>
      <c r="AB2938"/>
      <c r="AC2938"/>
      <c r="AD2938"/>
      <c r="AE2938"/>
      <c r="AF2938"/>
      <c r="AG2938"/>
      <c r="AH2938"/>
      <c r="AI2938"/>
      <c r="AJ2938"/>
      <c r="AK2938"/>
      <c r="AL2938"/>
      <c r="AM2938"/>
      <c r="AN2938"/>
      <c r="AO2938"/>
      <c r="AP2938"/>
      <c r="AQ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</row>
    <row r="2939" spans="1:70" ht="15" x14ac:dyDescent="0.25">
      <c r="A2939"/>
      <c r="B2939"/>
      <c r="C2939"/>
      <c r="D2939"/>
      <c r="E2939"/>
      <c r="F2939"/>
      <c r="G2939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  <c r="U2939"/>
      <c r="V2939"/>
      <c r="W2939"/>
      <c r="X2939"/>
      <c r="Y2939"/>
      <c r="Z2939"/>
      <c r="AA2939"/>
      <c r="AB2939"/>
      <c r="AC2939"/>
      <c r="AD2939"/>
      <c r="AE2939"/>
      <c r="AF2939"/>
      <c r="AG2939"/>
      <c r="AH2939"/>
      <c r="AI2939"/>
      <c r="AJ2939"/>
      <c r="AK2939"/>
      <c r="AL2939"/>
      <c r="AM2939"/>
      <c r="AN2939"/>
      <c r="AO2939"/>
      <c r="AP2939"/>
      <c r="AQ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</row>
    <row r="2940" spans="1:70" ht="15" x14ac:dyDescent="0.25">
      <c r="A2940"/>
      <c r="B2940"/>
      <c r="C2940"/>
      <c r="D2940"/>
      <c r="E2940"/>
      <c r="F2940"/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  <c r="W2940"/>
      <c r="X2940"/>
      <c r="Y2940"/>
      <c r="Z2940"/>
      <c r="AA2940"/>
      <c r="AB2940"/>
      <c r="AC2940"/>
      <c r="AD2940"/>
      <c r="AE2940"/>
      <c r="AF2940"/>
      <c r="AG2940"/>
      <c r="AH2940"/>
      <c r="AI2940"/>
      <c r="AJ2940"/>
      <c r="AK2940"/>
      <c r="AL2940"/>
      <c r="AM2940"/>
      <c r="AN2940"/>
      <c r="AO2940"/>
      <c r="AP2940"/>
      <c r="AQ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</row>
    <row r="2941" spans="1:70" ht="15" x14ac:dyDescent="0.25">
      <c r="A2941"/>
      <c r="B2941"/>
      <c r="C2941"/>
      <c r="D2941"/>
      <c r="E2941"/>
      <c r="F2941"/>
      <c r="G2941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  <c r="U2941"/>
      <c r="V2941"/>
      <c r="W2941"/>
      <c r="X2941"/>
      <c r="Y2941"/>
      <c r="Z2941"/>
      <c r="AA2941"/>
      <c r="AB2941"/>
      <c r="AC2941"/>
      <c r="AD2941"/>
      <c r="AE2941"/>
      <c r="AF2941"/>
      <c r="AG2941"/>
      <c r="AH2941"/>
      <c r="AI2941"/>
      <c r="AJ2941"/>
      <c r="AK2941"/>
      <c r="AL2941"/>
      <c r="AM2941"/>
      <c r="AN2941"/>
      <c r="AO2941"/>
      <c r="AP2941"/>
      <c r="AQ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</row>
    <row r="2942" spans="1:70" ht="15" x14ac:dyDescent="0.25">
      <c r="A2942"/>
      <c r="B2942"/>
      <c r="C2942"/>
      <c r="D2942"/>
      <c r="E2942"/>
      <c r="F2942"/>
      <c r="G294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  <c r="U2942"/>
      <c r="V2942"/>
      <c r="W2942"/>
      <c r="X2942"/>
      <c r="Y2942"/>
      <c r="Z2942"/>
      <c r="AA2942"/>
      <c r="AB2942"/>
      <c r="AC2942"/>
      <c r="AD2942"/>
      <c r="AE2942"/>
      <c r="AF2942"/>
      <c r="AG2942"/>
      <c r="AH2942"/>
      <c r="AI2942"/>
      <c r="AJ2942"/>
      <c r="AK2942"/>
      <c r="AL2942"/>
      <c r="AM2942"/>
      <c r="AN2942"/>
      <c r="AO2942"/>
      <c r="AP2942"/>
      <c r="AQ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</row>
    <row r="2943" spans="1:70" ht="15" x14ac:dyDescent="0.25">
      <c r="A2943"/>
      <c r="B2943"/>
      <c r="C2943"/>
      <c r="D2943"/>
      <c r="E2943"/>
      <c r="F2943"/>
      <c r="G2943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  <c r="U2943"/>
      <c r="V2943"/>
      <c r="W2943"/>
      <c r="X2943"/>
      <c r="Y2943"/>
      <c r="Z2943"/>
      <c r="AA2943"/>
      <c r="AB2943"/>
      <c r="AC2943"/>
      <c r="AD2943"/>
      <c r="AE2943"/>
      <c r="AF2943"/>
      <c r="AG2943"/>
      <c r="AH2943"/>
      <c r="AI2943"/>
      <c r="AJ2943"/>
      <c r="AK2943"/>
      <c r="AL2943"/>
      <c r="AM2943"/>
      <c r="AN2943"/>
      <c r="AO2943"/>
      <c r="AP2943"/>
      <c r="AQ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</row>
    <row r="2944" spans="1:70" ht="15" x14ac:dyDescent="0.25">
      <c r="A2944"/>
      <c r="B2944"/>
      <c r="C2944"/>
      <c r="D2944"/>
      <c r="E2944"/>
      <c r="F2944"/>
      <c r="G2944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  <c r="U2944"/>
      <c r="V2944"/>
      <c r="W2944"/>
      <c r="X2944"/>
      <c r="Y2944"/>
      <c r="Z2944"/>
      <c r="AA2944"/>
      <c r="AB2944"/>
      <c r="AC2944"/>
      <c r="AD2944"/>
      <c r="AE2944"/>
      <c r="AF2944"/>
      <c r="AG2944"/>
      <c r="AH2944"/>
      <c r="AI2944"/>
      <c r="AJ2944"/>
      <c r="AK2944"/>
      <c r="AL2944"/>
      <c r="AM2944"/>
      <c r="AN2944"/>
      <c r="AO2944"/>
      <c r="AP2944"/>
      <c r="AQ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</row>
    <row r="2945" spans="1:70" ht="15" x14ac:dyDescent="0.25">
      <c r="A2945"/>
      <c r="B2945"/>
      <c r="C2945"/>
      <c r="D2945"/>
      <c r="E2945"/>
      <c r="F2945"/>
      <c r="G2945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  <c r="U2945"/>
      <c r="V2945"/>
      <c r="W2945"/>
      <c r="X2945"/>
      <c r="Y2945"/>
      <c r="Z2945"/>
      <c r="AA2945"/>
      <c r="AB2945"/>
      <c r="AC2945"/>
      <c r="AD2945"/>
      <c r="AE2945"/>
      <c r="AF2945"/>
      <c r="AG2945"/>
      <c r="AH2945"/>
      <c r="AI2945"/>
      <c r="AJ2945"/>
      <c r="AK2945"/>
      <c r="AL2945"/>
      <c r="AM2945"/>
      <c r="AN2945"/>
      <c r="AO2945"/>
      <c r="AP2945"/>
      <c r="AQ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</row>
    <row r="2946" spans="1:70" ht="15" x14ac:dyDescent="0.25">
      <c r="A2946"/>
      <c r="B2946"/>
      <c r="C2946"/>
      <c r="D2946"/>
      <c r="E2946"/>
      <c r="F2946"/>
      <c r="G2946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  <c r="U2946"/>
      <c r="V2946"/>
      <c r="W2946"/>
      <c r="X2946"/>
      <c r="Y2946"/>
      <c r="Z2946"/>
      <c r="AA2946"/>
      <c r="AB2946"/>
      <c r="AC2946"/>
      <c r="AD2946"/>
      <c r="AE2946"/>
      <c r="AF2946"/>
      <c r="AG2946"/>
      <c r="AH2946"/>
      <c r="AI2946"/>
      <c r="AJ2946"/>
      <c r="AK2946"/>
      <c r="AL2946"/>
      <c r="AM2946"/>
      <c r="AN2946"/>
      <c r="AO2946"/>
      <c r="AP2946"/>
      <c r="AQ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</row>
    <row r="2947" spans="1:70" ht="15" x14ac:dyDescent="0.25">
      <c r="A2947"/>
      <c r="B2947"/>
      <c r="C2947"/>
      <c r="D2947"/>
      <c r="E2947"/>
      <c r="F2947"/>
      <c r="G2947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  <c r="U2947"/>
      <c r="V2947"/>
      <c r="W2947"/>
      <c r="X2947"/>
      <c r="Y2947"/>
      <c r="Z2947"/>
      <c r="AA2947"/>
      <c r="AB2947"/>
      <c r="AC2947"/>
      <c r="AD2947"/>
      <c r="AE2947"/>
      <c r="AF2947"/>
      <c r="AG2947"/>
      <c r="AH2947"/>
      <c r="AI2947"/>
      <c r="AJ2947"/>
      <c r="AK2947"/>
      <c r="AL2947"/>
      <c r="AM2947"/>
      <c r="AN2947"/>
      <c r="AO2947"/>
      <c r="AP2947"/>
      <c r="AQ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</row>
    <row r="2948" spans="1:70" ht="15" x14ac:dyDescent="0.25">
      <c r="A2948"/>
      <c r="B2948"/>
      <c r="C2948"/>
      <c r="D2948"/>
      <c r="E2948"/>
      <c r="F2948"/>
      <c r="G2948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  <c r="W2948"/>
      <c r="X2948"/>
      <c r="Y2948"/>
      <c r="Z2948"/>
      <c r="AA2948"/>
      <c r="AB2948"/>
      <c r="AC2948"/>
      <c r="AD2948"/>
      <c r="AE2948"/>
      <c r="AF2948"/>
      <c r="AG2948"/>
      <c r="AH2948"/>
      <c r="AI2948"/>
      <c r="AJ2948"/>
      <c r="AK2948"/>
      <c r="AL2948"/>
      <c r="AM2948"/>
      <c r="AN2948"/>
      <c r="AO2948"/>
      <c r="AP2948"/>
      <c r="AQ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</row>
    <row r="2949" spans="1:70" ht="15" x14ac:dyDescent="0.25">
      <c r="A2949"/>
      <c r="B2949"/>
      <c r="C2949"/>
      <c r="D2949"/>
      <c r="E2949"/>
      <c r="F2949"/>
      <c r="G2949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  <c r="W2949"/>
      <c r="X2949"/>
      <c r="Y2949"/>
      <c r="Z2949"/>
      <c r="AA2949"/>
      <c r="AB2949"/>
      <c r="AC2949"/>
      <c r="AD2949"/>
      <c r="AE2949"/>
      <c r="AF2949"/>
      <c r="AG2949"/>
      <c r="AH2949"/>
      <c r="AI2949"/>
      <c r="AJ2949"/>
      <c r="AK2949"/>
      <c r="AL2949"/>
      <c r="AM2949"/>
      <c r="AN2949"/>
      <c r="AO2949"/>
      <c r="AP2949"/>
      <c r="AQ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</row>
    <row r="2950" spans="1:70" ht="15" x14ac:dyDescent="0.25">
      <c r="A2950"/>
      <c r="B2950"/>
      <c r="C2950"/>
      <c r="D2950"/>
      <c r="E2950"/>
      <c r="F2950"/>
      <c r="G2950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  <c r="U2950"/>
      <c r="V2950"/>
      <c r="W2950"/>
      <c r="X2950"/>
      <c r="Y2950"/>
      <c r="Z2950"/>
      <c r="AA2950"/>
      <c r="AB2950"/>
      <c r="AC2950"/>
      <c r="AD2950"/>
      <c r="AE2950"/>
      <c r="AF2950"/>
      <c r="AG2950"/>
      <c r="AH2950"/>
      <c r="AI2950"/>
      <c r="AJ2950"/>
      <c r="AK2950"/>
      <c r="AL2950"/>
      <c r="AM2950"/>
      <c r="AN2950"/>
      <c r="AO2950"/>
      <c r="AP2950"/>
      <c r="AQ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</row>
    <row r="2951" spans="1:70" ht="15" x14ac:dyDescent="0.25">
      <c r="A2951"/>
      <c r="B2951"/>
      <c r="C2951"/>
      <c r="D2951"/>
      <c r="E2951"/>
      <c r="F2951"/>
      <c r="G2951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  <c r="U2951"/>
      <c r="V2951"/>
      <c r="W2951"/>
      <c r="X2951"/>
      <c r="Y2951"/>
      <c r="Z2951"/>
      <c r="AA2951"/>
      <c r="AB2951"/>
      <c r="AC2951"/>
      <c r="AD2951"/>
      <c r="AE2951"/>
      <c r="AF2951"/>
      <c r="AG2951"/>
      <c r="AH2951"/>
      <c r="AI2951"/>
      <c r="AJ2951"/>
      <c r="AK2951"/>
      <c r="AL2951"/>
      <c r="AM2951"/>
      <c r="AN2951"/>
      <c r="AO2951"/>
      <c r="AP2951"/>
      <c r="AQ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</row>
    <row r="2952" spans="1:70" ht="15" x14ac:dyDescent="0.25">
      <c r="A2952"/>
      <c r="B2952"/>
      <c r="C2952"/>
      <c r="D2952"/>
      <c r="E2952"/>
      <c r="F2952"/>
      <c r="G295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  <c r="U2952"/>
      <c r="V2952"/>
      <c r="W2952"/>
      <c r="X2952"/>
      <c r="Y2952"/>
      <c r="Z2952"/>
      <c r="AA2952"/>
      <c r="AB2952"/>
      <c r="AC2952"/>
      <c r="AD2952"/>
      <c r="AE2952"/>
      <c r="AF2952"/>
      <c r="AG2952"/>
      <c r="AH2952"/>
      <c r="AI2952"/>
      <c r="AJ2952"/>
      <c r="AK2952"/>
      <c r="AL2952"/>
      <c r="AM2952"/>
      <c r="AN2952"/>
      <c r="AO2952"/>
      <c r="AP2952"/>
      <c r="AQ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</row>
    <row r="2953" spans="1:70" ht="15" x14ac:dyDescent="0.25">
      <c r="A2953"/>
      <c r="B2953"/>
      <c r="C2953"/>
      <c r="D2953"/>
      <c r="E2953"/>
      <c r="F2953"/>
      <c r="G2953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  <c r="U2953"/>
      <c r="V2953"/>
      <c r="W2953"/>
      <c r="X2953"/>
      <c r="Y2953"/>
      <c r="Z2953"/>
      <c r="AA2953"/>
      <c r="AB2953"/>
      <c r="AC2953"/>
      <c r="AD2953"/>
      <c r="AE2953"/>
      <c r="AF2953"/>
      <c r="AG2953"/>
      <c r="AH2953"/>
      <c r="AI2953"/>
      <c r="AJ2953"/>
      <c r="AK2953"/>
      <c r="AL2953"/>
      <c r="AM2953"/>
      <c r="AN2953"/>
      <c r="AO2953"/>
      <c r="AP2953"/>
      <c r="AQ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</row>
    <row r="2954" spans="1:70" ht="15" x14ac:dyDescent="0.25">
      <c r="A2954"/>
      <c r="B2954"/>
      <c r="C2954"/>
      <c r="D2954"/>
      <c r="E2954"/>
      <c r="F2954"/>
      <c r="G2954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  <c r="U2954"/>
      <c r="V2954"/>
      <c r="W2954"/>
      <c r="X2954"/>
      <c r="Y2954"/>
      <c r="Z2954"/>
      <c r="AA2954"/>
      <c r="AB2954"/>
      <c r="AC2954"/>
      <c r="AD2954"/>
      <c r="AE2954"/>
      <c r="AF2954"/>
      <c r="AG2954"/>
      <c r="AH2954"/>
      <c r="AI2954"/>
      <c r="AJ2954"/>
      <c r="AK2954"/>
      <c r="AL2954"/>
      <c r="AM2954"/>
      <c r="AN2954"/>
      <c r="AO2954"/>
      <c r="AP2954"/>
      <c r="AQ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</row>
    <row r="2955" spans="1:70" ht="15" x14ac:dyDescent="0.25">
      <c r="A2955"/>
      <c r="B2955"/>
      <c r="C2955"/>
      <c r="D2955"/>
      <c r="E2955"/>
      <c r="F2955"/>
      <c r="G2955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  <c r="U2955"/>
      <c r="V2955"/>
      <c r="W2955"/>
      <c r="X2955"/>
      <c r="Y2955"/>
      <c r="Z2955"/>
      <c r="AA2955"/>
      <c r="AB2955"/>
      <c r="AC2955"/>
      <c r="AD2955"/>
      <c r="AE2955"/>
      <c r="AF2955"/>
      <c r="AG2955"/>
      <c r="AH2955"/>
      <c r="AI2955"/>
      <c r="AJ2955"/>
      <c r="AK2955"/>
      <c r="AL2955"/>
      <c r="AM2955"/>
      <c r="AN2955"/>
      <c r="AO2955"/>
      <c r="AP2955"/>
      <c r="AQ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</row>
    <row r="2956" spans="1:70" ht="15" x14ac:dyDescent="0.25">
      <c r="A2956"/>
      <c r="B2956"/>
      <c r="C2956"/>
      <c r="D2956"/>
      <c r="E2956"/>
      <c r="F2956"/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  <c r="V2956"/>
      <c r="W2956"/>
      <c r="X2956"/>
      <c r="Y2956"/>
      <c r="Z2956"/>
      <c r="AA2956"/>
      <c r="AB2956"/>
      <c r="AC2956"/>
      <c r="AD2956"/>
      <c r="AE2956"/>
      <c r="AF2956"/>
      <c r="AG2956"/>
      <c r="AH2956"/>
      <c r="AI2956"/>
      <c r="AJ2956"/>
      <c r="AK2956"/>
      <c r="AL2956"/>
      <c r="AM2956"/>
      <c r="AN2956"/>
      <c r="AO2956"/>
      <c r="AP2956"/>
      <c r="AQ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</row>
    <row r="2957" spans="1:70" ht="15" x14ac:dyDescent="0.25">
      <c r="A2957"/>
      <c r="B2957"/>
      <c r="C2957"/>
      <c r="D2957"/>
      <c r="E2957"/>
      <c r="F2957"/>
      <c r="G2957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  <c r="U2957"/>
      <c r="V2957"/>
      <c r="W2957"/>
      <c r="X2957"/>
      <c r="Y2957"/>
      <c r="Z2957"/>
      <c r="AA2957"/>
      <c r="AB2957"/>
      <c r="AC2957"/>
      <c r="AD2957"/>
      <c r="AE2957"/>
      <c r="AF2957"/>
      <c r="AG2957"/>
      <c r="AH2957"/>
      <c r="AI2957"/>
      <c r="AJ2957"/>
      <c r="AK2957"/>
      <c r="AL2957"/>
      <c r="AM2957"/>
      <c r="AN2957"/>
      <c r="AO2957"/>
      <c r="AP2957"/>
      <c r="AQ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</row>
    <row r="2958" spans="1:70" ht="15" x14ac:dyDescent="0.25">
      <c r="A2958"/>
      <c r="B2958"/>
      <c r="C2958"/>
      <c r="D2958"/>
      <c r="E2958"/>
      <c r="F2958"/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  <c r="V2958"/>
      <c r="W2958"/>
      <c r="X2958"/>
      <c r="Y2958"/>
      <c r="Z2958"/>
      <c r="AA2958"/>
      <c r="AB2958"/>
      <c r="AC2958"/>
      <c r="AD2958"/>
      <c r="AE2958"/>
      <c r="AF2958"/>
      <c r="AG2958"/>
      <c r="AH2958"/>
      <c r="AI2958"/>
      <c r="AJ2958"/>
      <c r="AK2958"/>
      <c r="AL2958"/>
      <c r="AM2958"/>
      <c r="AN2958"/>
      <c r="AO2958"/>
      <c r="AP2958"/>
      <c r="AQ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</row>
    <row r="2959" spans="1:70" ht="15" x14ac:dyDescent="0.25">
      <c r="A2959"/>
      <c r="B2959"/>
      <c r="C2959"/>
      <c r="D2959"/>
      <c r="E2959"/>
      <c r="F2959"/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  <c r="W2959"/>
      <c r="X2959"/>
      <c r="Y2959"/>
      <c r="Z2959"/>
      <c r="AA2959"/>
      <c r="AB2959"/>
      <c r="AC2959"/>
      <c r="AD2959"/>
      <c r="AE2959"/>
      <c r="AF2959"/>
      <c r="AG2959"/>
      <c r="AH2959"/>
      <c r="AI2959"/>
      <c r="AJ2959"/>
      <c r="AK2959"/>
      <c r="AL2959"/>
      <c r="AM2959"/>
      <c r="AN2959"/>
      <c r="AO2959"/>
      <c r="AP2959"/>
      <c r="AQ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</row>
    <row r="2960" spans="1:70" ht="15" x14ac:dyDescent="0.25">
      <c r="A2960"/>
      <c r="B2960"/>
      <c r="C2960"/>
      <c r="D2960"/>
      <c r="E2960"/>
      <c r="F2960"/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  <c r="W2960"/>
      <c r="X2960"/>
      <c r="Y2960"/>
      <c r="Z2960"/>
      <c r="AA2960"/>
      <c r="AB2960"/>
      <c r="AC2960"/>
      <c r="AD2960"/>
      <c r="AE2960"/>
      <c r="AF2960"/>
      <c r="AG2960"/>
      <c r="AH2960"/>
      <c r="AI2960"/>
      <c r="AJ2960"/>
      <c r="AK2960"/>
      <c r="AL2960"/>
      <c r="AM2960"/>
      <c r="AN2960"/>
      <c r="AO2960"/>
      <c r="AP2960"/>
      <c r="AQ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</row>
    <row r="2961" spans="1:70" ht="15" x14ac:dyDescent="0.25">
      <c r="A2961"/>
      <c r="B2961"/>
      <c r="C2961"/>
      <c r="D2961"/>
      <c r="E2961"/>
      <c r="F2961"/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  <c r="W2961"/>
      <c r="X2961"/>
      <c r="Y2961"/>
      <c r="Z2961"/>
      <c r="AA2961"/>
      <c r="AB2961"/>
      <c r="AC2961"/>
      <c r="AD2961"/>
      <c r="AE2961"/>
      <c r="AF2961"/>
      <c r="AG2961"/>
      <c r="AH2961"/>
      <c r="AI2961"/>
      <c r="AJ2961"/>
      <c r="AK2961"/>
      <c r="AL2961"/>
      <c r="AM2961"/>
      <c r="AN2961"/>
      <c r="AO2961"/>
      <c r="AP2961"/>
      <c r="AQ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</row>
    <row r="2962" spans="1:70" ht="15" x14ac:dyDescent="0.25">
      <c r="A2962"/>
      <c r="B2962"/>
      <c r="C2962"/>
      <c r="D2962"/>
      <c r="E2962"/>
      <c r="F2962"/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  <c r="W2962"/>
      <c r="X2962"/>
      <c r="Y2962"/>
      <c r="Z2962"/>
      <c r="AA2962"/>
      <c r="AB2962"/>
      <c r="AC2962"/>
      <c r="AD2962"/>
      <c r="AE2962"/>
      <c r="AF2962"/>
      <c r="AG2962"/>
      <c r="AH2962"/>
      <c r="AI2962"/>
      <c r="AJ2962"/>
      <c r="AK2962"/>
      <c r="AL2962"/>
      <c r="AM2962"/>
      <c r="AN2962"/>
      <c r="AO2962"/>
      <c r="AP2962"/>
      <c r="AQ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</row>
    <row r="2963" spans="1:70" ht="15" x14ac:dyDescent="0.25">
      <c r="A2963"/>
      <c r="B2963"/>
      <c r="C2963"/>
      <c r="D2963"/>
      <c r="E2963"/>
      <c r="F2963"/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  <c r="V2963"/>
      <c r="W2963"/>
      <c r="X2963"/>
      <c r="Y2963"/>
      <c r="Z2963"/>
      <c r="AA2963"/>
      <c r="AB2963"/>
      <c r="AC2963"/>
      <c r="AD2963"/>
      <c r="AE2963"/>
      <c r="AF2963"/>
      <c r="AG2963"/>
      <c r="AH2963"/>
      <c r="AI2963"/>
      <c r="AJ2963"/>
      <c r="AK2963"/>
      <c r="AL2963"/>
      <c r="AM2963"/>
      <c r="AN2963"/>
      <c r="AO2963"/>
      <c r="AP2963"/>
      <c r="AQ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</row>
    <row r="2964" spans="1:70" ht="15" x14ac:dyDescent="0.25">
      <c r="A2964"/>
      <c r="B2964"/>
      <c r="C2964"/>
      <c r="D2964"/>
      <c r="E2964"/>
      <c r="F2964"/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  <c r="W2964"/>
      <c r="X2964"/>
      <c r="Y2964"/>
      <c r="Z2964"/>
      <c r="AA2964"/>
      <c r="AB2964"/>
      <c r="AC2964"/>
      <c r="AD2964"/>
      <c r="AE2964"/>
      <c r="AF2964"/>
      <c r="AG2964"/>
      <c r="AH2964"/>
      <c r="AI2964"/>
      <c r="AJ2964"/>
      <c r="AK2964"/>
      <c r="AL2964"/>
      <c r="AM2964"/>
      <c r="AN2964"/>
      <c r="AO2964"/>
      <c r="AP2964"/>
      <c r="AQ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</row>
    <row r="2965" spans="1:70" ht="15" x14ac:dyDescent="0.25">
      <c r="A2965"/>
      <c r="B2965"/>
      <c r="C2965"/>
      <c r="D2965"/>
      <c r="E2965"/>
      <c r="F2965"/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  <c r="V2965"/>
      <c r="W2965"/>
      <c r="X2965"/>
      <c r="Y2965"/>
      <c r="Z2965"/>
      <c r="AA2965"/>
      <c r="AB2965"/>
      <c r="AC2965"/>
      <c r="AD2965"/>
      <c r="AE2965"/>
      <c r="AF2965"/>
      <c r="AG2965"/>
      <c r="AH2965"/>
      <c r="AI2965"/>
      <c r="AJ2965"/>
      <c r="AK2965"/>
      <c r="AL2965"/>
      <c r="AM2965"/>
      <c r="AN2965"/>
      <c r="AO2965"/>
      <c r="AP2965"/>
      <c r="AQ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</row>
    <row r="2966" spans="1:70" ht="15" x14ac:dyDescent="0.25">
      <c r="A2966"/>
      <c r="B2966"/>
      <c r="C2966"/>
      <c r="D2966"/>
      <c r="E2966"/>
      <c r="F2966"/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  <c r="W2966"/>
      <c r="X2966"/>
      <c r="Y2966"/>
      <c r="Z2966"/>
      <c r="AA2966"/>
      <c r="AB2966"/>
      <c r="AC2966"/>
      <c r="AD2966"/>
      <c r="AE2966"/>
      <c r="AF2966"/>
      <c r="AG2966"/>
      <c r="AH2966"/>
      <c r="AI2966"/>
      <c r="AJ2966"/>
      <c r="AK2966"/>
      <c r="AL2966"/>
      <c r="AM2966"/>
      <c r="AN2966"/>
      <c r="AO2966"/>
      <c r="AP2966"/>
      <c r="AQ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</row>
    <row r="2967" spans="1:70" ht="15" x14ac:dyDescent="0.25">
      <c r="A2967"/>
      <c r="B2967"/>
      <c r="C2967"/>
      <c r="D2967"/>
      <c r="E2967"/>
      <c r="F2967"/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  <c r="W2967"/>
      <c r="X2967"/>
      <c r="Y2967"/>
      <c r="Z2967"/>
      <c r="AA2967"/>
      <c r="AB2967"/>
      <c r="AC2967"/>
      <c r="AD2967"/>
      <c r="AE2967"/>
      <c r="AF2967"/>
      <c r="AG2967"/>
      <c r="AH2967"/>
      <c r="AI2967"/>
      <c r="AJ2967"/>
      <c r="AK2967"/>
      <c r="AL2967"/>
      <c r="AM2967"/>
      <c r="AN2967"/>
      <c r="AO2967"/>
      <c r="AP2967"/>
      <c r="AQ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</row>
    <row r="2968" spans="1:70" ht="15" x14ac:dyDescent="0.25">
      <c r="A2968"/>
      <c r="B2968"/>
      <c r="C2968"/>
      <c r="D2968"/>
      <c r="E2968"/>
      <c r="F2968"/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  <c r="W2968"/>
      <c r="X2968"/>
      <c r="Y2968"/>
      <c r="Z2968"/>
      <c r="AA2968"/>
      <c r="AB2968"/>
      <c r="AC2968"/>
      <c r="AD2968"/>
      <c r="AE2968"/>
      <c r="AF2968"/>
      <c r="AG2968"/>
      <c r="AH2968"/>
      <c r="AI2968"/>
      <c r="AJ2968"/>
      <c r="AK2968"/>
      <c r="AL2968"/>
      <c r="AM2968"/>
      <c r="AN2968"/>
      <c r="AO2968"/>
      <c r="AP2968"/>
      <c r="AQ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</row>
    <row r="2969" spans="1:70" ht="15" x14ac:dyDescent="0.25">
      <c r="A2969"/>
      <c r="B2969"/>
      <c r="C2969"/>
      <c r="D2969"/>
      <c r="E2969"/>
      <c r="F2969"/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  <c r="W2969"/>
      <c r="X2969"/>
      <c r="Y2969"/>
      <c r="Z2969"/>
      <c r="AA2969"/>
      <c r="AB2969"/>
      <c r="AC2969"/>
      <c r="AD2969"/>
      <c r="AE2969"/>
      <c r="AF2969"/>
      <c r="AG2969"/>
      <c r="AH2969"/>
      <c r="AI2969"/>
      <c r="AJ2969"/>
      <c r="AK2969"/>
      <c r="AL2969"/>
      <c r="AM2969"/>
      <c r="AN2969"/>
      <c r="AO2969"/>
      <c r="AP2969"/>
      <c r="AQ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</row>
    <row r="2970" spans="1:70" ht="15" x14ac:dyDescent="0.25">
      <c r="A2970"/>
      <c r="B2970"/>
      <c r="C2970"/>
      <c r="D2970"/>
      <c r="E2970"/>
      <c r="F2970"/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  <c r="W2970"/>
      <c r="X2970"/>
      <c r="Y2970"/>
      <c r="Z2970"/>
      <c r="AA2970"/>
      <c r="AB2970"/>
      <c r="AC2970"/>
      <c r="AD2970"/>
      <c r="AE2970"/>
      <c r="AF2970"/>
      <c r="AG2970"/>
      <c r="AH2970"/>
      <c r="AI2970"/>
      <c r="AJ2970"/>
      <c r="AK2970"/>
      <c r="AL2970"/>
      <c r="AM2970"/>
      <c r="AN2970"/>
      <c r="AO2970"/>
      <c r="AP2970"/>
      <c r="AQ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</row>
    <row r="2971" spans="1:70" ht="15" x14ac:dyDescent="0.25">
      <c r="A2971"/>
      <c r="B2971"/>
      <c r="C2971"/>
      <c r="D2971"/>
      <c r="E2971"/>
      <c r="F2971"/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  <c r="V2971"/>
      <c r="W2971"/>
      <c r="X2971"/>
      <c r="Y2971"/>
      <c r="Z2971"/>
      <c r="AA2971"/>
      <c r="AB2971"/>
      <c r="AC2971"/>
      <c r="AD2971"/>
      <c r="AE2971"/>
      <c r="AF2971"/>
      <c r="AG2971"/>
      <c r="AH2971"/>
      <c r="AI2971"/>
      <c r="AJ2971"/>
      <c r="AK2971"/>
      <c r="AL2971"/>
      <c r="AM2971"/>
      <c r="AN2971"/>
      <c r="AO2971"/>
      <c r="AP2971"/>
      <c r="AQ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</row>
    <row r="2972" spans="1:70" ht="15" x14ac:dyDescent="0.25">
      <c r="A2972"/>
      <c r="B2972"/>
      <c r="C2972"/>
      <c r="D2972"/>
      <c r="E2972"/>
      <c r="F2972"/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  <c r="W2972"/>
      <c r="X2972"/>
      <c r="Y2972"/>
      <c r="Z2972"/>
      <c r="AA2972"/>
      <c r="AB2972"/>
      <c r="AC2972"/>
      <c r="AD2972"/>
      <c r="AE2972"/>
      <c r="AF2972"/>
      <c r="AG2972"/>
      <c r="AH2972"/>
      <c r="AI2972"/>
      <c r="AJ2972"/>
      <c r="AK2972"/>
      <c r="AL2972"/>
      <c r="AM2972"/>
      <c r="AN2972"/>
      <c r="AO2972"/>
      <c r="AP2972"/>
      <c r="AQ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</row>
    <row r="2973" spans="1:70" ht="15" x14ac:dyDescent="0.25">
      <c r="A2973"/>
      <c r="B2973"/>
      <c r="C2973"/>
      <c r="D2973"/>
      <c r="E2973"/>
      <c r="F2973"/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  <c r="W2973"/>
      <c r="X2973"/>
      <c r="Y2973"/>
      <c r="Z2973"/>
      <c r="AA2973"/>
      <c r="AB2973"/>
      <c r="AC2973"/>
      <c r="AD2973"/>
      <c r="AE2973"/>
      <c r="AF2973"/>
      <c r="AG2973"/>
      <c r="AH2973"/>
      <c r="AI2973"/>
      <c r="AJ2973"/>
      <c r="AK2973"/>
      <c r="AL2973"/>
      <c r="AM2973"/>
      <c r="AN2973"/>
      <c r="AO2973"/>
      <c r="AP2973"/>
      <c r="AQ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</row>
    <row r="2974" spans="1:70" ht="15" x14ac:dyDescent="0.25">
      <c r="A2974"/>
      <c r="B2974"/>
      <c r="C2974"/>
      <c r="D2974"/>
      <c r="E2974"/>
      <c r="F2974"/>
      <c r="G2974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  <c r="U2974"/>
      <c r="V2974"/>
      <c r="W2974"/>
      <c r="X2974"/>
      <c r="Y2974"/>
      <c r="Z2974"/>
      <c r="AA2974"/>
      <c r="AB2974"/>
      <c r="AC2974"/>
      <c r="AD2974"/>
      <c r="AE2974"/>
      <c r="AF2974"/>
      <c r="AG2974"/>
      <c r="AH2974"/>
      <c r="AI2974"/>
      <c r="AJ2974"/>
      <c r="AK2974"/>
      <c r="AL2974"/>
      <c r="AM2974"/>
      <c r="AN2974"/>
      <c r="AO2974"/>
      <c r="AP2974"/>
      <c r="AQ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</row>
    <row r="2975" spans="1:70" ht="15" x14ac:dyDescent="0.25">
      <c r="A2975"/>
      <c r="B2975"/>
      <c r="C2975"/>
      <c r="D2975"/>
      <c r="E2975"/>
      <c r="F2975"/>
      <c r="G2975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  <c r="U2975"/>
      <c r="V2975"/>
      <c r="W2975"/>
      <c r="X2975"/>
      <c r="Y2975"/>
      <c r="Z2975"/>
      <c r="AA2975"/>
      <c r="AB2975"/>
      <c r="AC2975"/>
      <c r="AD2975"/>
      <c r="AE2975"/>
      <c r="AF2975"/>
      <c r="AG2975"/>
      <c r="AH2975"/>
      <c r="AI2975"/>
      <c r="AJ2975"/>
      <c r="AK2975"/>
      <c r="AL2975"/>
      <c r="AM2975"/>
      <c r="AN2975"/>
      <c r="AO2975"/>
      <c r="AP2975"/>
      <c r="AQ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</row>
    <row r="2976" spans="1:70" ht="15" x14ac:dyDescent="0.25">
      <c r="A2976"/>
      <c r="B2976"/>
      <c r="C2976"/>
      <c r="D2976"/>
      <c r="E2976"/>
      <c r="F2976"/>
      <c r="G2976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  <c r="U2976"/>
      <c r="V2976"/>
      <c r="W2976"/>
      <c r="X2976"/>
      <c r="Y2976"/>
      <c r="Z2976"/>
      <c r="AA2976"/>
      <c r="AB2976"/>
      <c r="AC2976"/>
      <c r="AD2976"/>
      <c r="AE2976"/>
      <c r="AF2976"/>
      <c r="AG2976"/>
      <c r="AH2976"/>
      <c r="AI2976"/>
      <c r="AJ2976"/>
      <c r="AK2976"/>
      <c r="AL2976"/>
      <c r="AM2976"/>
      <c r="AN2976"/>
      <c r="AO2976"/>
      <c r="AP2976"/>
      <c r="AQ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</row>
    <row r="2977" spans="1:70" ht="15" x14ac:dyDescent="0.25">
      <c r="A2977"/>
      <c r="B2977"/>
      <c r="C2977"/>
      <c r="D2977"/>
      <c r="E2977"/>
      <c r="F2977"/>
      <c r="G2977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  <c r="U2977"/>
      <c r="V2977"/>
      <c r="W2977"/>
      <c r="X2977"/>
      <c r="Y2977"/>
      <c r="Z2977"/>
      <c r="AA2977"/>
      <c r="AB2977"/>
      <c r="AC2977"/>
      <c r="AD2977"/>
      <c r="AE2977"/>
      <c r="AF2977"/>
      <c r="AG2977"/>
      <c r="AH2977"/>
      <c r="AI2977"/>
      <c r="AJ2977"/>
      <c r="AK2977"/>
      <c r="AL2977"/>
      <c r="AM2977"/>
      <c r="AN2977"/>
      <c r="AO2977"/>
      <c r="AP2977"/>
      <c r="AQ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</row>
    <row r="2978" spans="1:70" ht="15" x14ac:dyDescent="0.25">
      <c r="A2978"/>
      <c r="B2978"/>
      <c r="C2978"/>
      <c r="D2978"/>
      <c r="E2978"/>
      <c r="F2978"/>
      <c r="G2978"/>
      <c r="H2978"/>
      <c r="I2978"/>
      <c r="J2978"/>
      <c r="K2978"/>
      <c r="L2978"/>
      <c r="M2978"/>
      <c r="N2978"/>
      <c r="O2978"/>
      <c r="P2978"/>
      <c r="Q2978"/>
      <c r="R2978"/>
      <c r="S2978"/>
      <c r="T2978"/>
      <c r="U2978"/>
      <c r="V2978"/>
      <c r="W2978"/>
      <c r="X2978"/>
      <c r="Y2978"/>
      <c r="Z2978"/>
      <c r="AA2978"/>
      <c r="AB2978"/>
      <c r="AC2978"/>
      <c r="AD2978"/>
      <c r="AE2978"/>
      <c r="AF2978"/>
      <c r="AG2978"/>
      <c r="AH2978"/>
      <c r="AI2978"/>
      <c r="AJ2978"/>
      <c r="AK2978"/>
      <c r="AL2978"/>
      <c r="AM2978"/>
      <c r="AN2978"/>
      <c r="AO2978"/>
      <c r="AP2978"/>
      <c r="AQ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</row>
    <row r="2979" spans="1:70" ht="15" x14ac:dyDescent="0.25">
      <c r="A2979"/>
      <c r="B2979"/>
      <c r="C2979"/>
      <c r="D2979"/>
      <c r="E2979"/>
      <c r="F2979"/>
      <c r="G2979"/>
      <c r="H2979"/>
      <c r="I2979"/>
      <c r="J2979"/>
      <c r="K2979"/>
      <c r="L2979"/>
      <c r="M2979"/>
      <c r="N2979"/>
      <c r="O2979"/>
      <c r="P2979"/>
      <c r="Q2979"/>
      <c r="R2979"/>
      <c r="S2979"/>
      <c r="T2979"/>
      <c r="U2979"/>
      <c r="V2979"/>
      <c r="W2979"/>
      <c r="X2979"/>
      <c r="Y2979"/>
      <c r="Z2979"/>
      <c r="AA2979"/>
      <c r="AB2979"/>
      <c r="AC2979"/>
      <c r="AD2979"/>
      <c r="AE2979"/>
      <c r="AF2979"/>
      <c r="AG2979"/>
      <c r="AH2979"/>
      <c r="AI2979"/>
      <c r="AJ2979"/>
      <c r="AK2979"/>
      <c r="AL2979"/>
      <c r="AM2979"/>
      <c r="AN2979"/>
      <c r="AO2979"/>
      <c r="AP2979"/>
      <c r="AQ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</row>
    <row r="2980" spans="1:70" ht="15" x14ac:dyDescent="0.25">
      <c r="A2980"/>
      <c r="B2980"/>
      <c r="C2980"/>
      <c r="D2980"/>
      <c r="E2980"/>
      <c r="F2980"/>
      <c r="G2980"/>
      <c r="H2980"/>
      <c r="I2980"/>
      <c r="J2980"/>
      <c r="K2980"/>
      <c r="L2980"/>
      <c r="M2980"/>
      <c r="N2980"/>
      <c r="O2980"/>
      <c r="P2980"/>
      <c r="Q2980"/>
      <c r="R2980"/>
      <c r="S2980"/>
      <c r="T2980"/>
      <c r="U2980"/>
      <c r="V2980"/>
      <c r="W2980"/>
      <c r="X2980"/>
      <c r="Y2980"/>
      <c r="Z2980"/>
      <c r="AA2980"/>
      <c r="AB2980"/>
      <c r="AC2980"/>
      <c r="AD2980"/>
      <c r="AE2980"/>
      <c r="AF2980"/>
      <c r="AG2980"/>
      <c r="AH2980"/>
      <c r="AI2980"/>
      <c r="AJ2980"/>
      <c r="AK2980"/>
      <c r="AL2980"/>
      <c r="AM2980"/>
      <c r="AN2980"/>
      <c r="AO2980"/>
      <c r="AP2980"/>
      <c r="AQ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</row>
    <row r="2981" spans="1:70" ht="15" x14ac:dyDescent="0.25">
      <c r="A2981"/>
      <c r="B2981"/>
      <c r="C2981"/>
      <c r="D2981"/>
      <c r="E2981"/>
      <c r="F2981"/>
      <c r="G2981"/>
      <c r="H2981"/>
      <c r="I2981"/>
      <c r="J2981"/>
      <c r="K2981"/>
      <c r="L2981"/>
      <c r="M2981"/>
      <c r="N2981"/>
      <c r="O2981"/>
      <c r="P2981"/>
      <c r="Q2981"/>
      <c r="R2981"/>
      <c r="S2981"/>
      <c r="T2981"/>
      <c r="U2981"/>
      <c r="V2981"/>
      <c r="W2981"/>
      <c r="X2981"/>
      <c r="Y2981"/>
      <c r="Z2981"/>
      <c r="AA2981"/>
      <c r="AB2981"/>
      <c r="AC2981"/>
      <c r="AD2981"/>
      <c r="AE2981"/>
      <c r="AF2981"/>
      <c r="AG2981"/>
      <c r="AH2981"/>
      <c r="AI2981"/>
      <c r="AJ2981"/>
      <c r="AK2981"/>
      <c r="AL2981"/>
      <c r="AM2981"/>
      <c r="AN2981"/>
      <c r="AO2981"/>
      <c r="AP2981"/>
      <c r="AQ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</row>
    <row r="2982" spans="1:70" ht="15" x14ac:dyDescent="0.25">
      <c r="A2982"/>
      <c r="B2982"/>
      <c r="C2982"/>
      <c r="D2982"/>
      <c r="E2982"/>
      <c r="F2982"/>
      <c r="G2982"/>
      <c r="H2982"/>
      <c r="I2982"/>
      <c r="J2982"/>
      <c r="K2982"/>
      <c r="L2982"/>
      <c r="M2982"/>
      <c r="N2982"/>
      <c r="O2982"/>
      <c r="P2982"/>
      <c r="Q2982"/>
      <c r="R2982"/>
      <c r="S2982"/>
      <c r="T2982"/>
      <c r="U2982"/>
      <c r="V2982"/>
      <c r="W2982"/>
      <c r="X2982"/>
      <c r="Y2982"/>
      <c r="Z2982"/>
      <c r="AA2982"/>
      <c r="AB2982"/>
      <c r="AC2982"/>
      <c r="AD2982"/>
      <c r="AE2982"/>
      <c r="AF2982"/>
      <c r="AG2982"/>
      <c r="AH2982"/>
      <c r="AI2982"/>
      <c r="AJ2982"/>
      <c r="AK2982"/>
      <c r="AL2982"/>
      <c r="AM2982"/>
      <c r="AN2982"/>
      <c r="AO2982"/>
      <c r="AP2982"/>
      <c r="AQ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</row>
    <row r="2983" spans="1:70" ht="15" x14ac:dyDescent="0.25">
      <c r="A2983"/>
      <c r="B2983"/>
      <c r="C2983"/>
      <c r="D2983"/>
      <c r="E2983"/>
      <c r="F2983"/>
      <c r="G2983"/>
      <c r="H2983"/>
      <c r="I2983"/>
      <c r="J2983"/>
      <c r="K2983"/>
      <c r="L2983"/>
      <c r="M2983"/>
      <c r="N2983"/>
      <c r="O2983"/>
      <c r="P2983"/>
      <c r="Q2983"/>
      <c r="R2983"/>
      <c r="S2983"/>
      <c r="T2983"/>
      <c r="U2983"/>
      <c r="V2983"/>
      <c r="W2983"/>
      <c r="X2983"/>
      <c r="Y2983"/>
      <c r="Z2983"/>
      <c r="AA2983"/>
      <c r="AB2983"/>
      <c r="AC2983"/>
      <c r="AD2983"/>
      <c r="AE2983"/>
      <c r="AF2983"/>
      <c r="AG2983"/>
      <c r="AH2983"/>
      <c r="AI2983"/>
      <c r="AJ2983"/>
      <c r="AK2983"/>
      <c r="AL2983"/>
      <c r="AM2983"/>
      <c r="AN2983"/>
      <c r="AO2983"/>
      <c r="AP2983"/>
      <c r="AQ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</row>
    <row r="2984" spans="1:70" ht="15" x14ac:dyDescent="0.25">
      <c r="A2984"/>
      <c r="B2984"/>
      <c r="C2984"/>
      <c r="D2984"/>
      <c r="E2984"/>
      <c r="F2984"/>
      <c r="G2984"/>
      <c r="H2984"/>
      <c r="I2984"/>
      <c r="J2984"/>
      <c r="K2984"/>
      <c r="L2984"/>
      <c r="M2984"/>
      <c r="N2984"/>
      <c r="O2984"/>
      <c r="P2984"/>
      <c r="Q2984"/>
      <c r="R2984"/>
      <c r="S2984"/>
      <c r="T2984"/>
      <c r="U2984"/>
      <c r="V2984"/>
      <c r="W2984"/>
      <c r="X2984"/>
      <c r="Y2984"/>
      <c r="Z2984"/>
      <c r="AA2984"/>
      <c r="AB2984"/>
      <c r="AC2984"/>
      <c r="AD2984"/>
      <c r="AE2984"/>
      <c r="AF2984"/>
      <c r="AG2984"/>
      <c r="AH2984"/>
      <c r="AI2984"/>
      <c r="AJ2984"/>
      <c r="AK2984"/>
      <c r="AL2984"/>
      <c r="AM2984"/>
      <c r="AN2984"/>
      <c r="AO2984"/>
      <c r="AP2984"/>
      <c r="AQ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</row>
    <row r="2985" spans="1:70" ht="15" x14ac:dyDescent="0.25">
      <c r="A2985"/>
      <c r="B2985"/>
      <c r="C2985"/>
      <c r="D2985"/>
      <c r="E2985"/>
      <c r="F2985"/>
      <c r="G2985"/>
      <c r="H2985"/>
      <c r="I2985"/>
      <c r="J2985"/>
      <c r="K2985"/>
      <c r="L2985"/>
      <c r="M2985"/>
      <c r="N2985"/>
      <c r="O2985"/>
      <c r="P2985"/>
      <c r="Q2985"/>
      <c r="R2985"/>
      <c r="S2985"/>
      <c r="T2985"/>
      <c r="U2985"/>
      <c r="V2985"/>
      <c r="W2985"/>
      <c r="X2985"/>
      <c r="Y2985"/>
      <c r="Z2985"/>
      <c r="AA2985"/>
      <c r="AB2985"/>
      <c r="AC2985"/>
      <c r="AD2985"/>
      <c r="AE2985"/>
      <c r="AF2985"/>
      <c r="AG2985"/>
      <c r="AH2985"/>
      <c r="AI2985"/>
      <c r="AJ2985"/>
      <c r="AK2985"/>
      <c r="AL2985"/>
      <c r="AM2985"/>
      <c r="AN2985"/>
      <c r="AO2985"/>
      <c r="AP2985"/>
      <c r="AQ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</row>
    <row r="2986" spans="1:70" ht="15" x14ac:dyDescent="0.25">
      <c r="A2986"/>
      <c r="B2986"/>
      <c r="C2986"/>
      <c r="D2986"/>
      <c r="E2986"/>
      <c r="F2986"/>
      <c r="G2986"/>
      <c r="H2986"/>
      <c r="I2986"/>
      <c r="J2986"/>
      <c r="K2986"/>
      <c r="L2986"/>
      <c r="M2986"/>
      <c r="N2986"/>
      <c r="O2986"/>
      <c r="P2986"/>
      <c r="Q2986"/>
      <c r="R2986"/>
      <c r="S2986"/>
      <c r="T2986"/>
      <c r="U2986"/>
      <c r="V2986"/>
      <c r="W2986"/>
      <c r="X2986"/>
      <c r="Y2986"/>
      <c r="Z2986"/>
      <c r="AA2986"/>
      <c r="AB2986"/>
      <c r="AC2986"/>
      <c r="AD2986"/>
      <c r="AE2986"/>
      <c r="AF2986"/>
      <c r="AG2986"/>
      <c r="AH2986"/>
      <c r="AI2986"/>
      <c r="AJ2986"/>
      <c r="AK2986"/>
      <c r="AL2986"/>
      <c r="AM2986"/>
      <c r="AN2986"/>
      <c r="AO2986"/>
      <c r="AP2986"/>
      <c r="AQ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</row>
    <row r="2987" spans="1:70" ht="15" x14ac:dyDescent="0.25">
      <c r="A2987"/>
      <c r="B2987"/>
      <c r="C2987"/>
      <c r="D2987"/>
      <c r="E2987"/>
      <c r="F2987"/>
      <c r="G2987"/>
      <c r="H2987"/>
      <c r="I2987"/>
      <c r="J2987"/>
      <c r="K2987"/>
      <c r="L2987"/>
      <c r="M2987"/>
      <c r="N2987"/>
      <c r="O2987"/>
      <c r="P2987"/>
      <c r="Q2987"/>
      <c r="R2987"/>
      <c r="S2987"/>
      <c r="T2987"/>
      <c r="U2987"/>
      <c r="V2987"/>
      <c r="W2987"/>
      <c r="X2987"/>
      <c r="Y2987"/>
      <c r="Z2987"/>
      <c r="AA2987"/>
      <c r="AB2987"/>
      <c r="AC2987"/>
      <c r="AD2987"/>
      <c r="AE2987"/>
      <c r="AF2987"/>
      <c r="AG2987"/>
      <c r="AH2987"/>
      <c r="AI2987"/>
      <c r="AJ2987"/>
      <c r="AK2987"/>
      <c r="AL2987"/>
      <c r="AM2987"/>
      <c r="AN2987"/>
      <c r="AO2987"/>
      <c r="AP2987"/>
      <c r="AQ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</row>
    <row r="2988" spans="1:70" ht="15" x14ac:dyDescent="0.25">
      <c r="A2988"/>
      <c r="B2988"/>
      <c r="C2988"/>
      <c r="D2988"/>
      <c r="E2988"/>
      <c r="F2988"/>
      <c r="G2988"/>
      <c r="H2988"/>
      <c r="I2988"/>
      <c r="J2988"/>
      <c r="K2988"/>
      <c r="L2988"/>
      <c r="M2988"/>
      <c r="N2988"/>
      <c r="O2988"/>
      <c r="P2988"/>
      <c r="Q2988"/>
      <c r="R2988"/>
      <c r="S2988"/>
      <c r="T2988"/>
      <c r="U2988"/>
      <c r="V2988"/>
      <c r="W2988"/>
      <c r="X2988"/>
      <c r="Y2988"/>
      <c r="Z2988"/>
      <c r="AA2988"/>
      <c r="AB2988"/>
      <c r="AC2988"/>
      <c r="AD2988"/>
      <c r="AE2988"/>
      <c r="AF2988"/>
      <c r="AG2988"/>
      <c r="AH2988"/>
      <c r="AI2988"/>
      <c r="AJ2988"/>
      <c r="AK2988"/>
      <c r="AL2988"/>
      <c r="AM2988"/>
      <c r="AN2988"/>
      <c r="AO2988"/>
      <c r="AP2988"/>
      <c r="AQ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</row>
    <row r="2989" spans="1:70" ht="15" x14ac:dyDescent="0.25">
      <c r="A2989"/>
      <c r="B2989"/>
      <c r="C2989"/>
      <c r="D2989"/>
      <c r="E2989"/>
      <c r="F2989"/>
      <c r="G2989"/>
      <c r="H2989"/>
      <c r="I2989"/>
      <c r="J2989"/>
      <c r="K2989"/>
      <c r="L2989"/>
      <c r="M2989"/>
      <c r="N2989"/>
      <c r="O2989"/>
      <c r="P2989"/>
      <c r="Q2989"/>
      <c r="R2989"/>
      <c r="S2989"/>
      <c r="T2989"/>
      <c r="U2989"/>
      <c r="V2989"/>
      <c r="W2989"/>
      <c r="X2989"/>
      <c r="Y2989"/>
      <c r="Z2989"/>
      <c r="AA2989"/>
      <c r="AB2989"/>
      <c r="AC2989"/>
      <c r="AD2989"/>
      <c r="AE2989"/>
      <c r="AF2989"/>
      <c r="AG2989"/>
      <c r="AH2989"/>
      <c r="AI2989"/>
      <c r="AJ2989"/>
      <c r="AK2989"/>
      <c r="AL2989"/>
      <c r="AM2989"/>
      <c r="AN2989"/>
      <c r="AO2989"/>
      <c r="AP2989"/>
      <c r="AQ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</row>
    <row r="2990" spans="1:70" ht="15" x14ac:dyDescent="0.25">
      <c r="A2990"/>
      <c r="B2990"/>
      <c r="C2990"/>
      <c r="D2990"/>
      <c r="E2990"/>
      <c r="F2990"/>
      <c r="G2990"/>
      <c r="H2990"/>
      <c r="I2990"/>
      <c r="J2990"/>
      <c r="K2990"/>
      <c r="L2990"/>
      <c r="M2990"/>
      <c r="N2990"/>
      <c r="O2990"/>
      <c r="P2990"/>
      <c r="Q2990"/>
      <c r="R2990"/>
      <c r="S2990"/>
      <c r="T2990"/>
      <c r="U2990"/>
      <c r="V2990"/>
      <c r="W2990"/>
      <c r="X2990"/>
      <c r="Y2990"/>
      <c r="Z2990"/>
      <c r="AA2990"/>
      <c r="AB2990"/>
      <c r="AC2990"/>
      <c r="AD2990"/>
      <c r="AE2990"/>
      <c r="AF2990"/>
      <c r="AG2990"/>
      <c r="AH2990"/>
      <c r="AI2990"/>
      <c r="AJ2990"/>
      <c r="AK2990"/>
      <c r="AL2990"/>
      <c r="AM2990"/>
      <c r="AN2990"/>
      <c r="AO2990"/>
      <c r="AP2990"/>
      <c r="AQ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</row>
    <row r="2991" spans="1:70" ht="15" x14ac:dyDescent="0.25">
      <c r="A2991"/>
      <c r="B2991"/>
      <c r="C2991"/>
      <c r="D2991"/>
      <c r="E2991"/>
      <c r="F2991"/>
      <c r="G2991"/>
      <c r="H2991"/>
      <c r="I2991"/>
      <c r="J2991"/>
      <c r="K2991"/>
      <c r="L2991"/>
      <c r="M2991"/>
      <c r="N2991"/>
      <c r="O2991"/>
      <c r="P2991"/>
      <c r="Q2991"/>
      <c r="R2991"/>
      <c r="S2991"/>
      <c r="T2991"/>
      <c r="U2991"/>
      <c r="V2991"/>
      <c r="W2991"/>
      <c r="X2991"/>
      <c r="Y2991"/>
      <c r="Z2991"/>
      <c r="AA2991"/>
      <c r="AB2991"/>
      <c r="AC2991"/>
      <c r="AD2991"/>
      <c r="AE2991"/>
      <c r="AF2991"/>
      <c r="AG2991"/>
      <c r="AH2991"/>
      <c r="AI2991"/>
      <c r="AJ2991"/>
      <c r="AK2991"/>
      <c r="AL2991"/>
      <c r="AM2991"/>
      <c r="AN2991"/>
      <c r="AO2991"/>
      <c r="AP2991"/>
      <c r="AQ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</row>
    <row r="2992" spans="1:70" ht="15" x14ac:dyDescent="0.25">
      <c r="A2992"/>
      <c r="B2992"/>
      <c r="C2992"/>
      <c r="D2992"/>
      <c r="E2992"/>
      <c r="F2992"/>
      <c r="G2992"/>
      <c r="H2992"/>
      <c r="I2992"/>
      <c r="J2992"/>
      <c r="K2992"/>
      <c r="L2992"/>
      <c r="M2992"/>
      <c r="N2992"/>
      <c r="O2992"/>
      <c r="P2992"/>
      <c r="Q2992"/>
      <c r="R2992"/>
      <c r="S2992"/>
      <c r="T2992"/>
      <c r="U2992"/>
      <c r="V2992"/>
      <c r="W2992"/>
      <c r="X2992"/>
      <c r="Y2992"/>
      <c r="Z2992"/>
      <c r="AA2992"/>
      <c r="AB2992"/>
      <c r="AC2992"/>
      <c r="AD2992"/>
      <c r="AE2992"/>
      <c r="AF2992"/>
      <c r="AG2992"/>
      <c r="AH2992"/>
      <c r="AI2992"/>
      <c r="AJ2992"/>
      <c r="AK2992"/>
      <c r="AL2992"/>
      <c r="AM2992"/>
      <c r="AN2992"/>
      <c r="AO2992"/>
      <c r="AP2992"/>
      <c r="AQ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</row>
    <row r="2993" spans="1:70" ht="15" x14ac:dyDescent="0.25">
      <c r="A2993"/>
      <c r="B2993"/>
      <c r="C2993"/>
      <c r="D2993"/>
      <c r="E2993"/>
      <c r="F2993"/>
      <c r="G2993"/>
      <c r="H2993"/>
      <c r="I2993"/>
      <c r="J2993"/>
      <c r="K2993"/>
      <c r="L2993"/>
      <c r="M2993"/>
      <c r="N2993"/>
      <c r="O2993"/>
      <c r="P2993"/>
      <c r="Q2993"/>
      <c r="R2993"/>
      <c r="S2993"/>
      <c r="T2993"/>
      <c r="U2993"/>
      <c r="V2993"/>
      <c r="W2993"/>
      <c r="X2993"/>
      <c r="Y2993"/>
      <c r="Z2993"/>
      <c r="AA2993"/>
      <c r="AB2993"/>
      <c r="AC2993"/>
      <c r="AD2993"/>
      <c r="AE2993"/>
      <c r="AF2993"/>
      <c r="AG2993"/>
      <c r="AH2993"/>
      <c r="AI2993"/>
      <c r="AJ2993"/>
      <c r="AK2993"/>
      <c r="AL2993"/>
      <c r="AM2993"/>
      <c r="AN2993"/>
      <c r="AO2993"/>
      <c r="AP2993"/>
      <c r="AQ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</row>
    <row r="2994" spans="1:70" ht="15" x14ac:dyDescent="0.25">
      <c r="A2994"/>
      <c r="B2994"/>
      <c r="C2994"/>
      <c r="D2994"/>
      <c r="E2994"/>
      <c r="F2994"/>
      <c r="G2994"/>
      <c r="H2994"/>
      <c r="I2994"/>
      <c r="J2994"/>
      <c r="K2994"/>
      <c r="L2994"/>
      <c r="M2994"/>
      <c r="N2994"/>
      <c r="O2994"/>
      <c r="P2994"/>
      <c r="Q2994"/>
      <c r="R2994"/>
      <c r="S2994"/>
      <c r="T2994"/>
      <c r="U2994"/>
      <c r="V2994"/>
      <c r="W2994"/>
      <c r="X2994"/>
      <c r="Y2994"/>
      <c r="Z2994"/>
      <c r="AA2994"/>
      <c r="AB2994"/>
      <c r="AC2994"/>
      <c r="AD2994"/>
      <c r="AE2994"/>
      <c r="AF2994"/>
      <c r="AG2994"/>
      <c r="AH2994"/>
      <c r="AI2994"/>
      <c r="AJ2994"/>
      <c r="AK2994"/>
      <c r="AL2994"/>
      <c r="AM2994"/>
      <c r="AN2994"/>
      <c r="AO2994"/>
      <c r="AP2994"/>
      <c r="AQ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</row>
    <row r="2995" spans="1:70" ht="15" x14ac:dyDescent="0.25">
      <c r="A2995"/>
      <c r="B2995"/>
      <c r="C2995"/>
      <c r="D2995"/>
      <c r="E2995"/>
      <c r="F2995"/>
      <c r="G2995"/>
      <c r="H2995"/>
      <c r="I2995"/>
      <c r="J2995"/>
      <c r="K2995"/>
      <c r="L2995"/>
      <c r="M2995"/>
      <c r="N2995"/>
      <c r="O2995"/>
      <c r="P2995"/>
      <c r="Q2995"/>
      <c r="R2995"/>
      <c r="S2995"/>
      <c r="T2995"/>
      <c r="U2995"/>
      <c r="V2995"/>
      <c r="W2995"/>
      <c r="X2995"/>
      <c r="Y2995"/>
      <c r="Z2995"/>
      <c r="AA2995"/>
      <c r="AB2995"/>
      <c r="AC2995"/>
      <c r="AD2995"/>
      <c r="AE2995"/>
      <c r="AF2995"/>
      <c r="AG2995"/>
      <c r="AH2995"/>
      <c r="AI2995"/>
      <c r="AJ2995"/>
      <c r="AK2995"/>
      <c r="AL2995"/>
      <c r="AM2995"/>
      <c r="AN2995"/>
      <c r="AO2995"/>
      <c r="AP2995"/>
      <c r="AQ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</row>
    <row r="2996" spans="1:70" ht="15" x14ac:dyDescent="0.25">
      <c r="A2996"/>
      <c r="B2996"/>
      <c r="C2996"/>
      <c r="D2996"/>
      <c r="E2996"/>
      <c r="F2996"/>
      <c r="G2996"/>
      <c r="H2996"/>
      <c r="I2996"/>
      <c r="J2996"/>
      <c r="K2996"/>
      <c r="L2996"/>
      <c r="M2996"/>
      <c r="N2996"/>
      <c r="O2996"/>
      <c r="P2996"/>
      <c r="Q2996"/>
      <c r="R2996"/>
      <c r="S2996"/>
      <c r="T2996"/>
      <c r="U2996"/>
      <c r="V2996"/>
      <c r="W2996"/>
      <c r="X2996"/>
      <c r="Y2996"/>
      <c r="Z2996"/>
      <c r="AA2996"/>
      <c r="AB2996"/>
      <c r="AC2996"/>
      <c r="AD2996"/>
      <c r="AE2996"/>
      <c r="AF2996"/>
      <c r="AG2996"/>
      <c r="AH2996"/>
      <c r="AI2996"/>
      <c r="AJ2996"/>
      <c r="AK2996"/>
      <c r="AL2996"/>
      <c r="AM2996"/>
      <c r="AN2996"/>
      <c r="AO2996"/>
      <c r="AP2996"/>
      <c r="AQ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</row>
    <row r="2997" spans="1:70" ht="15" x14ac:dyDescent="0.25">
      <c r="A2997"/>
      <c r="B2997"/>
      <c r="C2997"/>
      <c r="D2997"/>
      <c r="E2997"/>
      <c r="F2997"/>
      <c r="G2997"/>
      <c r="H2997"/>
      <c r="I2997"/>
      <c r="J2997"/>
      <c r="K2997"/>
      <c r="L2997"/>
      <c r="M2997"/>
      <c r="N2997"/>
      <c r="O2997"/>
      <c r="P2997"/>
      <c r="Q2997"/>
      <c r="R2997"/>
      <c r="S2997"/>
      <c r="T2997"/>
      <c r="U2997"/>
      <c r="V2997"/>
      <c r="W2997"/>
      <c r="X2997"/>
      <c r="Y2997"/>
      <c r="Z2997"/>
      <c r="AA2997"/>
      <c r="AB2997"/>
      <c r="AC2997"/>
      <c r="AD2997"/>
      <c r="AE2997"/>
      <c r="AF2997"/>
      <c r="AG2997"/>
      <c r="AH2997"/>
      <c r="AI2997"/>
      <c r="AJ2997"/>
      <c r="AK2997"/>
      <c r="AL2997"/>
      <c r="AM2997"/>
      <c r="AN2997"/>
      <c r="AO2997"/>
      <c r="AP2997"/>
      <c r="AQ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</row>
    <row r="2998" spans="1:70" ht="15" x14ac:dyDescent="0.25">
      <c r="A2998"/>
      <c r="B2998"/>
      <c r="C2998"/>
      <c r="D2998"/>
      <c r="E2998"/>
      <c r="F2998"/>
      <c r="G2998"/>
      <c r="H2998"/>
      <c r="I2998"/>
      <c r="J2998"/>
      <c r="K2998"/>
      <c r="L2998"/>
      <c r="M2998"/>
      <c r="N2998"/>
      <c r="O2998"/>
      <c r="P2998"/>
      <c r="Q2998"/>
      <c r="R2998"/>
      <c r="S2998"/>
      <c r="T2998"/>
      <c r="U2998"/>
      <c r="V2998"/>
      <c r="W2998"/>
      <c r="X2998"/>
      <c r="Y2998"/>
      <c r="Z2998"/>
      <c r="AA2998"/>
      <c r="AB2998"/>
      <c r="AC2998"/>
      <c r="AD2998"/>
      <c r="AE2998"/>
      <c r="AF2998"/>
      <c r="AG2998"/>
      <c r="AH2998"/>
      <c r="AI2998"/>
      <c r="AJ2998"/>
      <c r="AK2998"/>
      <c r="AL2998"/>
      <c r="AM2998"/>
      <c r="AN2998"/>
      <c r="AO2998"/>
      <c r="AP2998"/>
      <c r="AQ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</row>
    <row r="2999" spans="1:70" ht="15" x14ac:dyDescent="0.25">
      <c r="A2999"/>
      <c r="B2999"/>
      <c r="C2999"/>
      <c r="D2999"/>
      <c r="E2999"/>
      <c r="F2999"/>
      <c r="G2999"/>
      <c r="H2999"/>
      <c r="I2999"/>
      <c r="J2999"/>
      <c r="K2999"/>
      <c r="L2999"/>
      <c r="M2999"/>
      <c r="N2999"/>
      <c r="O2999"/>
      <c r="P2999"/>
      <c r="Q2999"/>
      <c r="R2999"/>
      <c r="S2999"/>
      <c r="T2999"/>
      <c r="U2999"/>
      <c r="V2999"/>
      <c r="W2999"/>
      <c r="X2999"/>
      <c r="Y2999"/>
      <c r="Z2999"/>
      <c r="AA2999"/>
      <c r="AB2999"/>
      <c r="AC2999"/>
      <c r="AD2999"/>
      <c r="AE2999"/>
      <c r="AF2999"/>
      <c r="AG2999"/>
      <c r="AH2999"/>
      <c r="AI2999"/>
      <c r="AJ2999"/>
      <c r="AK2999"/>
      <c r="AL2999"/>
      <c r="AM2999"/>
      <c r="AN2999"/>
      <c r="AO2999"/>
      <c r="AP2999"/>
      <c r="AQ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</row>
    <row r="3000" spans="1:70" ht="15" x14ac:dyDescent="0.25">
      <c r="A3000"/>
      <c r="B3000"/>
      <c r="C3000"/>
      <c r="D3000"/>
      <c r="E3000"/>
      <c r="F3000"/>
      <c r="G3000"/>
      <c r="H3000"/>
      <c r="I3000"/>
      <c r="J3000"/>
      <c r="K3000"/>
      <c r="L3000"/>
      <c r="M3000"/>
      <c r="N3000"/>
      <c r="O3000"/>
      <c r="P3000"/>
      <c r="Q3000"/>
      <c r="R3000"/>
      <c r="S3000"/>
      <c r="T3000"/>
      <c r="U3000"/>
      <c r="V3000"/>
      <c r="W3000"/>
      <c r="X3000"/>
      <c r="Y3000"/>
      <c r="Z3000"/>
      <c r="AA3000"/>
      <c r="AB3000"/>
      <c r="AC3000"/>
      <c r="AD3000"/>
      <c r="AE3000"/>
      <c r="AF3000"/>
      <c r="AG3000"/>
      <c r="AH3000"/>
      <c r="AI3000"/>
      <c r="AJ3000"/>
      <c r="AK3000"/>
      <c r="AL3000"/>
      <c r="AM3000"/>
      <c r="AN3000"/>
      <c r="AO3000"/>
      <c r="AP3000"/>
      <c r="AQ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</row>
    <row r="3001" spans="1:70" ht="15" x14ac:dyDescent="0.2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/>
      <c r="AH3001"/>
      <c r="AI3001"/>
      <c r="AJ3001"/>
      <c r="AK3001"/>
      <c r="AL3001"/>
      <c r="AM3001"/>
      <c r="AN3001"/>
      <c r="AO3001"/>
      <c r="AP3001"/>
      <c r="AQ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</row>
    <row r="3002" spans="1:70" ht="15" x14ac:dyDescent="0.25">
      <c r="A3002"/>
      <c r="B3002"/>
      <c r="C3002"/>
      <c r="D3002"/>
      <c r="E3002"/>
      <c r="F3002"/>
      <c r="G3002"/>
      <c r="H3002"/>
      <c r="I3002"/>
      <c r="J3002"/>
      <c r="K3002"/>
      <c r="L3002"/>
      <c r="M3002"/>
      <c r="N3002"/>
      <c r="O3002"/>
      <c r="P3002"/>
      <c r="Q3002"/>
      <c r="R3002"/>
      <c r="S3002"/>
      <c r="T3002"/>
      <c r="U3002"/>
      <c r="V3002"/>
      <c r="W3002"/>
      <c r="X3002"/>
      <c r="Y3002"/>
      <c r="Z3002"/>
      <c r="AA3002"/>
      <c r="AB3002"/>
      <c r="AC3002"/>
      <c r="AD3002"/>
      <c r="AE3002"/>
      <c r="AF3002"/>
      <c r="AG3002"/>
      <c r="AH3002"/>
      <c r="AI3002"/>
      <c r="AJ3002"/>
      <c r="AK3002"/>
      <c r="AL3002"/>
      <c r="AM3002"/>
      <c r="AN3002"/>
      <c r="AO3002"/>
      <c r="AP3002"/>
      <c r="AQ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</row>
    <row r="3003" spans="1:70" ht="15" x14ac:dyDescent="0.25">
      <c r="A3003"/>
      <c r="B3003"/>
      <c r="C3003"/>
      <c r="D3003"/>
      <c r="E3003"/>
      <c r="F3003"/>
      <c r="G3003"/>
      <c r="H3003"/>
      <c r="I3003"/>
      <c r="J3003"/>
      <c r="K3003"/>
      <c r="L3003"/>
      <c r="M3003"/>
      <c r="N3003"/>
      <c r="O3003"/>
      <c r="P3003"/>
      <c r="Q3003"/>
      <c r="R3003"/>
      <c r="S3003"/>
      <c r="T3003"/>
      <c r="U3003"/>
      <c r="V3003"/>
      <c r="W3003"/>
      <c r="X3003"/>
      <c r="Y3003"/>
      <c r="Z3003"/>
      <c r="AA3003"/>
      <c r="AB3003"/>
      <c r="AC3003"/>
      <c r="AD3003"/>
      <c r="AE3003"/>
      <c r="AF3003"/>
      <c r="AG3003"/>
      <c r="AH3003"/>
      <c r="AI3003"/>
      <c r="AJ3003"/>
      <c r="AK3003"/>
      <c r="AL3003"/>
      <c r="AM3003"/>
      <c r="AN3003"/>
      <c r="AO3003"/>
      <c r="AP3003"/>
      <c r="AQ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</row>
    <row r="3004" spans="1:70" ht="15" x14ac:dyDescent="0.2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  <c r="W3004"/>
      <c r="X3004"/>
      <c r="Y3004"/>
      <c r="Z3004"/>
      <c r="AA3004"/>
      <c r="AB3004"/>
      <c r="AC3004"/>
      <c r="AD3004"/>
      <c r="AE3004"/>
      <c r="AF3004"/>
      <c r="AG3004"/>
      <c r="AH3004"/>
      <c r="AI3004"/>
      <c r="AJ3004"/>
      <c r="AK3004"/>
      <c r="AL3004"/>
      <c r="AM3004"/>
      <c r="AN3004"/>
      <c r="AO3004"/>
      <c r="AP3004"/>
      <c r="AQ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</row>
    <row r="3005" spans="1:70" ht="15" x14ac:dyDescent="0.25">
      <c r="A3005"/>
      <c r="B3005"/>
      <c r="C3005"/>
      <c r="D3005"/>
      <c r="E3005"/>
      <c r="F3005"/>
      <c r="G3005"/>
      <c r="H3005"/>
      <c r="I3005"/>
      <c r="J3005"/>
      <c r="K3005"/>
      <c r="L3005"/>
      <c r="M3005"/>
      <c r="N3005"/>
      <c r="O3005"/>
      <c r="P3005"/>
      <c r="Q3005"/>
      <c r="R3005"/>
      <c r="S3005"/>
      <c r="T3005"/>
      <c r="U3005"/>
      <c r="V3005"/>
      <c r="W3005"/>
      <c r="X3005"/>
      <c r="Y3005"/>
      <c r="Z3005"/>
      <c r="AA3005"/>
      <c r="AB3005"/>
      <c r="AC3005"/>
      <c r="AD3005"/>
      <c r="AE3005"/>
      <c r="AF3005"/>
      <c r="AG3005"/>
      <c r="AH3005"/>
      <c r="AI3005"/>
      <c r="AJ3005"/>
      <c r="AK3005"/>
      <c r="AL3005"/>
      <c r="AM3005"/>
      <c r="AN3005"/>
      <c r="AO3005"/>
      <c r="AP3005"/>
      <c r="AQ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</row>
    <row r="3006" spans="1:70" ht="15" x14ac:dyDescent="0.25">
      <c r="A3006"/>
      <c r="B3006"/>
      <c r="C3006"/>
      <c r="D3006"/>
      <c r="E3006"/>
      <c r="F3006"/>
      <c r="G3006"/>
      <c r="H3006"/>
      <c r="I3006"/>
      <c r="J3006"/>
      <c r="K3006"/>
      <c r="L3006"/>
      <c r="M3006"/>
      <c r="N3006"/>
      <c r="O3006"/>
      <c r="P3006"/>
      <c r="Q3006"/>
      <c r="R3006"/>
      <c r="S3006"/>
      <c r="T3006"/>
      <c r="U3006"/>
      <c r="V3006"/>
      <c r="W3006"/>
      <c r="X3006"/>
      <c r="Y3006"/>
      <c r="Z3006"/>
      <c r="AA3006"/>
      <c r="AB3006"/>
      <c r="AC3006"/>
      <c r="AD3006"/>
      <c r="AE3006"/>
      <c r="AF3006"/>
      <c r="AG3006"/>
      <c r="AH3006"/>
      <c r="AI3006"/>
      <c r="AJ3006"/>
      <c r="AK3006"/>
      <c r="AL3006"/>
      <c r="AM3006"/>
      <c r="AN3006"/>
      <c r="AO3006"/>
      <c r="AP3006"/>
      <c r="AQ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</row>
    <row r="3007" spans="1:70" ht="15" x14ac:dyDescent="0.2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  <c r="W3007"/>
      <c r="X3007"/>
      <c r="Y3007"/>
      <c r="Z3007"/>
      <c r="AA3007"/>
      <c r="AB3007"/>
      <c r="AC3007"/>
      <c r="AD3007"/>
      <c r="AE3007"/>
      <c r="AF3007"/>
      <c r="AG3007"/>
      <c r="AH3007"/>
      <c r="AI3007"/>
      <c r="AJ3007"/>
      <c r="AK3007"/>
      <c r="AL3007"/>
      <c r="AM3007"/>
      <c r="AN3007"/>
      <c r="AO3007"/>
      <c r="AP3007"/>
      <c r="AQ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</row>
    <row r="3008" spans="1:70" ht="15" x14ac:dyDescent="0.25">
      <c r="A3008"/>
      <c r="B3008"/>
      <c r="C3008"/>
      <c r="D3008"/>
      <c r="E3008"/>
      <c r="F3008"/>
      <c r="G3008"/>
      <c r="H3008"/>
      <c r="I3008"/>
      <c r="J3008"/>
      <c r="K3008"/>
      <c r="L3008"/>
      <c r="M3008"/>
      <c r="N3008"/>
      <c r="O3008"/>
      <c r="P3008"/>
      <c r="Q3008"/>
      <c r="R3008"/>
      <c r="S3008"/>
      <c r="T3008"/>
      <c r="U3008"/>
      <c r="V3008"/>
      <c r="W3008"/>
      <c r="X3008"/>
      <c r="Y3008"/>
      <c r="Z3008"/>
      <c r="AA3008"/>
      <c r="AB3008"/>
      <c r="AC3008"/>
      <c r="AD3008"/>
      <c r="AE3008"/>
      <c r="AF3008"/>
      <c r="AG3008"/>
      <c r="AH3008"/>
      <c r="AI3008"/>
      <c r="AJ3008"/>
      <c r="AK3008"/>
      <c r="AL3008"/>
      <c r="AM3008"/>
      <c r="AN3008"/>
      <c r="AO3008"/>
      <c r="AP3008"/>
      <c r="AQ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</row>
    <row r="3009" spans="1:70" ht="15" x14ac:dyDescent="0.25">
      <c r="A3009"/>
      <c r="B3009"/>
      <c r="C3009"/>
      <c r="D3009"/>
      <c r="E3009"/>
      <c r="F3009"/>
      <c r="G3009"/>
      <c r="H3009"/>
      <c r="I3009"/>
      <c r="J3009"/>
      <c r="K3009"/>
      <c r="L3009"/>
      <c r="M3009"/>
      <c r="N3009"/>
      <c r="O3009"/>
      <c r="P3009"/>
      <c r="Q3009"/>
      <c r="R3009"/>
      <c r="S3009"/>
      <c r="T3009"/>
      <c r="U3009"/>
      <c r="V3009"/>
      <c r="W3009"/>
      <c r="X3009"/>
      <c r="Y3009"/>
      <c r="Z3009"/>
      <c r="AA3009"/>
      <c r="AB3009"/>
      <c r="AC3009"/>
      <c r="AD3009"/>
      <c r="AE3009"/>
      <c r="AF3009"/>
      <c r="AG3009"/>
      <c r="AH3009"/>
      <c r="AI3009"/>
      <c r="AJ3009"/>
      <c r="AK3009"/>
      <c r="AL3009"/>
      <c r="AM3009"/>
      <c r="AN3009"/>
      <c r="AO3009"/>
      <c r="AP3009"/>
      <c r="AQ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</row>
    <row r="3010" spans="1:70" ht="15" x14ac:dyDescent="0.2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  <c r="V3010"/>
      <c r="W3010"/>
      <c r="X3010"/>
      <c r="Y3010"/>
      <c r="Z3010"/>
      <c r="AA3010"/>
      <c r="AB3010"/>
      <c r="AC3010"/>
      <c r="AD3010"/>
      <c r="AE3010"/>
      <c r="AF3010"/>
      <c r="AG3010"/>
      <c r="AH3010"/>
      <c r="AI3010"/>
      <c r="AJ3010"/>
      <c r="AK3010"/>
      <c r="AL3010"/>
      <c r="AM3010"/>
      <c r="AN3010"/>
      <c r="AO3010"/>
      <c r="AP3010"/>
      <c r="AQ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</row>
    <row r="3011" spans="1:70" ht="15" x14ac:dyDescent="0.25">
      <c r="A3011"/>
      <c r="B3011"/>
      <c r="C3011"/>
      <c r="D3011"/>
      <c r="E3011"/>
      <c r="F3011"/>
      <c r="G3011"/>
      <c r="H3011"/>
      <c r="I3011"/>
      <c r="J3011"/>
      <c r="K3011"/>
      <c r="L3011"/>
      <c r="M3011"/>
      <c r="N3011"/>
      <c r="O3011"/>
      <c r="P3011"/>
      <c r="Q3011"/>
      <c r="R3011"/>
      <c r="S3011"/>
      <c r="T3011"/>
      <c r="U3011"/>
      <c r="V3011"/>
      <c r="W3011"/>
      <c r="X3011"/>
      <c r="Y3011"/>
      <c r="Z3011"/>
      <c r="AA3011"/>
      <c r="AB3011"/>
      <c r="AC3011"/>
      <c r="AD3011"/>
      <c r="AE3011"/>
      <c r="AF3011"/>
      <c r="AG3011"/>
      <c r="AH3011"/>
      <c r="AI3011"/>
      <c r="AJ3011"/>
      <c r="AK3011"/>
      <c r="AL3011"/>
      <c r="AM3011"/>
      <c r="AN3011"/>
      <c r="AO3011"/>
      <c r="AP3011"/>
      <c r="AQ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</row>
    <row r="3012" spans="1:70" ht="15" x14ac:dyDescent="0.25">
      <c r="A3012"/>
      <c r="B3012"/>
      <c r="C3012"/>
      <c r="D3012"/>
      <c r="E3012"/>
      <c r="F3012"/>
      <c r="G3012"/>
      <c r="H3012"/>
      <c r="I3012"/>
      <c r="J3012"/>
      <c r="K3012"/>
      <c r="L3012"/>
      <c r="M3012"/>
      <c r="N3012"/>
      <c r="O3012"/>
      <c r="P3012"/>
      <c r="Q3012"/>
      <c r="R3012"/>
      <c r="S3012"/>
      <c r="T3012"/>
      <c r="U3012"/>
      <c r="V3012"/>
      <c r="W3012"/>
      <c r="X3012"/>
      <c r="Y3012"/>
      <c r="Z3012"/>
      <c r="AA3012"/>
      <c r="AB3012"/>
      <c r="AC3012"/>
      <c r="AD3012"/>
      <c r="AE3012"/>
      <c r="AF3012"/>
      <c r="AG3012"/>
      <c r="AH3012"/>
      <c r="AI3012"/>
      <c r="AJ3012"/>
      <c r="AK3012"/>
      <c r="AL3012"/>
      <c r="AM3012"/>
      <c r="AN3012"/>
      <c r="AO3012"/>
      <c r="AP3012"/>
      <c r="AQ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</row>
    <row r="3013" spans="1:70" ht="15" x14ac:dyDescent="0.2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  <c r="Y3013"/>
      <c r="Z3013"/>
      <c r="AA3013"/>
      <c r="AB3013"/>
      <c r="AC3013"/>
      <c r="AD3013"/>
      <c r="AE3013"/>
      <c r="AF3013"/>
      <c r="AG3013"/>
      <c r="AH3013"/>
      <c r="AI3013"/>
      <c r="AJ3013"/>
      <c r="AK3013"/>
      <c r="AL3013"/>
      <c r="AM3013"/>
      <c r="AN3013"/>
      <c r="AO3013"/>
      <c r="AP3013"/>
      <c r="AQ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</row>
    <row r="3014" spans="1:70" ht="15" x14ac:dyDescent="0.25">
      <c r="A3014"/>
      <c r="B3014"/>
      <c r="C3014"/>
      <c r="D3014"/>
      <c r="E3014"/>
      <c r="F3014"/>
      <c r="G3014"/>
      <c r="H3014"/>
      <c r="I3014"/>
      <c r="J3014"/>
      <c r="K3014"/>
      <c r="L3014"/>
      <c r="M3014"/>
      <c r="N3014"/>
      <c r="O3014"/>
      <c r="P3014"/>
      <c r="Q3014"/>
      <c r="R3014"/>
      <c r="S3014"/>
      <c r="T3014"/>
      <c r="U3014"/>
      <c r="V3014"/>
      <c r="W3014"/>
      <c r="X3014"/>
      <c r="Y3014"/>
      <c r="Z3014"/>
      <c r="AA3014"/>
      <c r="AB3014"/>
      <c r="AC3014"/>
      <c r="AD3014"/>
      <c r="AE3014"/>
      <c r="AF3014"/>
      <c r="AG3014"/>
      <c r="AH3014"/>
      <c r="AI3014"/>
      <c r="AJ3014"/>
      <c r="AK3014"/>
      <c r="AL3014"/>
      <c r="AM3014"/>
      <c r="AN3014"/>
      <c r="AO3014"/>
      <c r="AP3014"/>
      <c r="AQ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</row>
    <row r="3015" spans="1:70" ht="15" x14ac:dyDescent="0.25">
      <c r="A3015"/>
      <c r="B3015"/>
      <c r="C3015"/>
      <c r="D3015"/>
      <c r="E3015"/>
      <c r="F3015"/>
      <c r="G3015"/>
      <c r="H3015"/>
      <c r="I3015"/>
      <c r="J3015"/>
      <c r="K3015"/>
      <c r="L3015"/>
      <c r="M3015"/>
      <c r="N3015"/>
      <c r="O3015"/>
      <c r="P3015"/>
      <c r="Q3015"/>
      <c r="R3015"/>
      <c r="S3015"/>
      <c r="T3015"/>
      <c r="U3015"/>
      <c r="V3015"/>
      <c r="W3015"/>
      <c r="X3015"/>
      <c r="Y3015"/>
      <c r="Z3015"/>
      <c r="AA3015"/>
      <c r="AB3015"/>
      <c r="AC3015"/>
      <c r="AD3015"/>
      <c r="AE3015"/>
      <c r="AF3015"/>
      <c r="AG3015"/>
      <c r="AH3015"/>
      <c r="AI3015"/>
      <c r="AJ3015"/>
      <c r="AK3015"/>
      <c r="AL3015"/>
      <c r="AM3015"/>
      <c r="AN3015"/>
      <c r="AO3015"/>
      <c r="AP3015"/>
      <c r="AQ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</row>
    <row r="3016" spans="1:70" ht="15" x14ac:dyDescent="0.2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  <c r="V3016"/>
      <c r="W3016"/>
      <c r="X3016"/>
      <c r="Y3016"/>
      <c r="Z3016"/>
      <c r="AA3016"/>
      <c r="AB3016"/>
      <c r="AC3016"/>
      <c r="AD3016"/>
      <c r="AE3016"/>
      <c r="AF3016"/>
      <c r="AG3016"/>
      <c r="AH3016"/>
      <c r="AI3016"/>
      <c r="AJ3016"/>
      <c r="AK3016"/>
      <c r="AL3016"/>
      <c r="AM3016"/>
      <c r="AN3016"/>
      <c r="AO3016"/>
      <c r="AP3016"/>
      <c r="AQ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</row>
    <row r="3017" spans="1:70" ht="15" x14ac:dyDescent="0.25">
      <c r="A3017"/>
      <c r="B3017"/>
      <c r="C3017"/>
      <c r="D3017"/>
      <c r="E3017"/>
      <c r="F3017"/>
      <c r="G3017"/>
      <c r="H3017"/>
      <c r="I3017"/>
      <c r="J3017"/>
      <c r="K3017"/>
      <c r="L3017"/>
      <c r="M3017"/>
      <c r="N3017"/>
      <c r="O3017"/>
      <c r="P3017"/>
      <c r="Q3017"/>
      <c r="R3017"/>
      <c r="S3017"/>
      <c r="T3017"/>
      <c r="U3017"/>
      <c r="V3017"/>
      <c r="W3017"/>
      <c r="X3017"/>
      <c r="Y3017"/>
      <c r="Z3017"/>
      <c r="AA3017"/>
      <c r="AB3017"/>
      <c r="AC3017"/>
      <c r="AD3017"/>
      <c r="AE3017"/>
      <c r="AF3017"/>
      <c r="AG3017"/>
      <c r="AH3017"/>
      <c r="AI3017"/>
      <c r="AJ3017"/>
      <c r="AK3017"/>
      <c r="AL3017"/>
      <c r="AM3017"/>
      <c r="AN3017"/>
      <c r="AO3017"/>
      <c r="AP3017"/>
      <c r="AQ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</row>
    <row r="3018" spans="1:70" ht="15" x14ac:dyDescent="0.25">
      <c r="A3018"/>
      <c r="B3018"/>
      <c r="C3018"/>
      <c r="D3018"/>
      <c r="E3018"/>
      <c r="F3018"/>
      <c r="G3018"/>
      <c r="H3018"/>
      <c r="I3018"/>
      <c r="J3018"/>
      <c r="K3018"/>
      <c r="L3018"/>
      <c r="M3018"/>
      <c r="N3018"/>
      <c r="O3018"/>
      <c r="P3018"/>
      <c r="Q3018"/>
      <c r="R3018"/>
      <c r="S3018"/>
      <c r="T3018"/>
      <c r="U3018"/>
      <c r="V3018"/>
      <c r="W3018"/>
      <c r="X3018"/>
      <c r="Y3018"/>
      <c r="Z3018"/>
      <c r="AA3018"/>
      <c r="AB3018"/>
      <c r="AC3018"/>
      <c r="AD3018"/>
      <c r="AE3018"/>
      <c r="AF3018"/>
      <c r="AG3018"/>
      <c r="AH3018"/>
      <c r="AI3018"/>
      <c r="AJ3018"/>
      <c r="AK3018"/>
      <c r="AL3018"/>
      <c r="AM3018"/>
      <c r="AN3018"/>
      <c r="AO3018"/>
      <c r="AP3018"/>
      <c r="AQ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</row>
    <row r="3019" spans="1:70" ht="15" x14ac:dyDescent="0.2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  <c r="V3019"/>
      <c r="W3019"/>
      <c r="X3019"/>
      <c r="Y3019"/>
      <c r="Z3019"/>
      <c r="AA3019"/>
      <c r="AB3019"/>
      <c r="AC3019"/>
      <c r="AD3019"/>
      <c r="AE3019"/>
      <c r="AF3019"/>
      <c r="AG3019"/>
      <c r="AH3019"/>
      <c r="AI3019"/>
      <c r="AJ3019"/>
      <c r="AK3019"/>
      <c r="AL3019"/>
      <c r="AM3019"/>
      <c r="AN3019"/>
      <c r="AO3019"/>
      <c r="AP3019"/>
      <c r="AQ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</row>
    <row r="3020" spans="1:70" ht="15" x14ac:dyDescent="0.25">
      <c r="A3020"/>
      <c r="B3020"/>
      <c r="C3020"/>
      <c r="D3020"/>
      <c r="E3020"/>
      <c r="F3020"/>
      <c r="G3020"/>
      <c r="H3020"/>
      <c r="I3020"/>
      <c r="J3020"/>
      <c r="K3020"/>
      <c r="L3020"/>
      <c r="M3020"/>
      <c r="N3020"/>
      <c r="O3020"/>
      <c r="P3020"/>
      <c r="Q3020"/>
      <c r="R3020"/>
      <c r="S3020"/>
      <c r="T3020"/>
      <c r="U3020"/>
      <c r="V3020"/>
      <c r="W3020"/>
      <c r="X3020"/>
      <c r="Y3020"/>
      <c r="Z3020"/>
      <c r="AA3020"/>
      <c r="AB3020"/>
      <c r="AC3020"/>
      <c r="AD3020"/>
      <c r="AE3020"/>
      <c r="AF3020"/>
      <c r="AG3020"/>
      <c r="AH3020"/>
      <c r="AI3020"/>
      <c r="AJ3020"/>
      <c r="AK3020"/>
      <c r="AL3020"/>
      <c r="AM3020"/>
      <c r="AN3020"/>
      <c r="AO3020"/>
      <c r="AP3020"/>
      <c r="AQ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</row>
    <row r="3021" spans="1:70" ht="15" x14ac:dyDescent="0.25">
      <c r="A3021"/>
      <c r="B3021"/>
      <c r="C3021"/>
      <c r="D3021"/>
      <c r="E3021"/>
      <c r="F3021"/>
      <c r="G3021"/>
      <c r="H3021"/>
      <c r="I3021"/>
      <c r="J3021"/>
      <c r="K3021"/>
      <c r="L3021"/>
      <c r="M3021"/>
      <c r="N3021"/>
      <c r="O3021"/>
      <c r="P3021"/>
      <c r="Q3021"/>
      <c r="R3021"/>
      <c r="S3021"/>
      <c r="T3021"/>
      <c r="U3021"/>
      <c r="V3021"/>
      <c r="W3021"/>
      <c r="X3021"/>
      <c r="Y3021"/>
      <c r="Z3021"/>
      <c r="AA3021"/>
      <c r="AB3021"/>
      <c r="AC3021"/>
      <c r="AD3021"/>
      <c r="AE3021"/>
      <c r="AF3021"/>
      <c r="AG3021"/>
      <c r="AH3021"/>
      <c r="AI3021"/>
      <c r="AJ3021"/>
      <c r="AK3021"/>
      <c r="AL3021"/>
      <c r="AM3021"/>
      <c r="AN3021"/>
      <c r="AO3021"/>
      <c r="AP3021"/>
      <c r="AQ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</row>
    <row r="3022" spans="1:70" ht="15" x14ac:dyDescent="0.2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  <c r="W3022"/>
      <c r="X3022"/>
      <c r="Y3022"/>
      <c r="Z3022"/>
      <c r="AA3022"/>
      <c r="AB3022"/>
      <c r="AC3022"/>
      <c r="AD3022"/>
      <c r="AE3022"/>
      <c r="AF3022"/>
      <c r="AG3022"/>
      <c r="AH3022"/>
      <c r="AI3022"/>
      <c r="AJ3022"/>
      <c r="AK3022"/>
      <c r="AL3022"/>
      <c r="AM3022"/>
      <c r="AN3022"/>
      <c r="AO3022"/>
      <c r="AP3022"/>
      <c r="AQ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</row>
    <row r="3023" spans="1:70" ht="15" x14ac:dyDescent="0.25">
      <c r="A3023"/>
      <c r="B3023"/>
      <c r="C3023"/>
      <c r="D3023"/>
      <c r="E3023"/>
      <c r="F3023"/>
      <c r="G3023"/>
      <c r="H3023"/>
      <c r="I3023"/>
      <c r="J3023"/>
      <c r="K3023"/>
      <c r="L3023"/>
      <c r="M3023"/>
      <c r="N3023"/>
      <c r="O3023"/>
      <c r="P3023"/>
      <c r="Q3023"/>
      <c r="R3023"/>
      <c r="S3023"/>
      <c r="T3023"/>
      <c r="U3023"/>
      <c r="V3023"/>
      <c r="W3023"/>
      <c r="X3023"/>
      <c r="Y3023"/>
      <c r="Z3023"/>
      <c r="AA3023"/>
      <c r="AB3023"/>
      <c r="AC3023"/>
      <c r="AD3023"/>
      <c r="AE3023"/>
      <c r="AF3023"/>
      <c r="AG3023"/>
      <c r="AH3023"/>
      <c r="AI3023"/>
      <c r="AJ3023"/>
      <c r="AK3023"/>
      <c r="AL3023"/>
      <c r="AM3023"/>
      <c r="AN3023"/>
      <c r="AO3023"/>
      <c r="AP3023"/>
      <c r="AQ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</row>
    <row r="3024" spans="1:70" ht="15" x14ac:dyDescent="0.25">
      <c r="A3024"/>
      <c r="B3024"/>
      <c r="C3024"/>
      <c r="D3024"/>
      <c r="E3024"/>
      <c r="F3024"/>
      <c r="G3024"/>
      <c r="H3024"/>
      <c r="I3024"/>
      <c r="J3024"/>
      <c r="K3024"/>
      <c r="L3024"/>
      <c r="M3024"/>
      <c r="N3024"/>
      <c r="O3024"/>
      <c r="P3024"/>
      <c r="Q3024"/>
      <c r="R3024"/>
      <c r="S3024"/>
      <c r="T3024"/>
      <c r="U3024"/>
      <c r="V3024"/>
      <c r="W3024"/>
      <c r="X3024"/>
      <c r="Y3024"/>
      <c r="Z3024"/>
      <c r="AA3024"/>
      <c r="AB3024"/>
      <c r="AC3024"/>
      <c r="AD3024"/>
      <c r="AE3024"/>
      <c r="AF3024"/>
      <c r="AG3024"/>
      <c r="AH3024"/>
      <c r="AI3024"/>
      <c r="AJ3024"/>
      <c r="AK3024"/>
      <c r="AL3024"/>
      <c r="AM3024"/>
      <c r="AN3024"/>
      <c r="AO3024"/>
      <c r="AP3024"/>
      <c r="AQ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</row>
    <row r="3025" spans="1:70" ht="15" x14ac:dyDescent="0.2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  <c r="Y3025"/>
      <c r="Z3025"/>
      <c r="AA3025"/>
      <c r="AB3025"/>
      <c r="AC3025"/>
      <c r="AD3025"/>
      <c r="AE3025"/>
      <c r="AF3025"/>
      <c r="AG3025"/>
      <c r="AH3025"/>
      <c r="AI3025"/>
      <c r="AJ3025"/>
      <c r="AK3025"/>
      <c r="AL3025"/>
      <c r="AM3025"/>
      <c r="AN3025"/>
      <c r="AO3025"/>
      <c r="AP3025"/>
      <c r="AQ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</row>
    <row r="3026" spans="1:70" ht="15" x14ac:dyDescent="0.25">
      <c r="A3026"/>
      <c r="B3026"/>
      <c r="C3026"/>
      <c r="D3026"/>
      <c r="E3026"/>
      <c r="F3026"/>
      <c r="G3026"/>
      <c r="H3026"/>
      <c r="I3026"/>
      <c r="J3026"/>
      <c r="K3026"/>
      <c r="L3026"/>
      <c r="M3026"/>
      <c r="N3026"/>
      <c r="O3026"/>
      <c r="P3026"/>
      <c r="Q3026"/>
      <c r="R3026"/>
      <c r="S3026"/>
      <c r="T3026"/>
      <c r="U3026"/>
      <c r="V3026"/>
      <c r="W3026"/>
      <c r="X3026"/>
      <c r="Y3026"/>
      <c r="Z3026"/>
      <c r="AA3026"/>
      <c r="AB3026"/>
      <c r="AC3026"/>
      <c r="AD3026"/>
      <c r="AE3026"/>
      <c r="AF3026"/>
      <c r="AG3026"/>
      <c r="AH3026"/>
      <c r="AI3026"/>
      <c r="AJ3026"/>
      <c r="AK3026"/>
      <c r="AL3026"/>
      <c r="AM3026"/>
      <c r="AN3026"/>
      <c r="AO3026"/>
      <c r="AP3026"/>
      <c r="AQ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</row>
    <row r="3027" spans="1:70" ht="15" x14ac:dyDescent="0.25">
      <c r="A3027"/>
      <c r="B3027"/>
      <c r="C3027"/>
      <c r="D3027"/>
      <c r="E3027"/>
      <c r="F3027"/>
      <c r="G3027"/>
      <c r="H3027"/>
      <c r="I3027"/>
      <c r="J3027"/>
      <c r="K3027"/>
      <c r="L3027"/>
      <c r="M3027"/>
      <c r="N3027"/>
      <c r="O3027"/>
      <c r="P3027"/>
      <c r="Q3027"/>
      <c r="R3027"/>
      <c r="S3027"/>
      <c r="T3027"/>
      <c r="U3027"/>
      <c r="V3027"/>
      <c r="W3027"/>
      <c r="X3027"/>
      <c r="Y3027"/>
      <c r="Z3027"/>
      <c r="AA3027"/>
      <c r="AB3027"/>
      <c r="AC3027"/>
      <c r="AD3027"/>
      <c r="AE3027"/>
      <c r="AF3027"/>
      <c r="AG3027"/>
      <c r="AH3027"/>
      <c r="AI3027"/>
      <c r="AJ3027"/>
      <c r="AK3027"/>
      <c r="AL3027"/>
      <c r="AM3027"/>
      <c r="AN3027"/>
      <c r="AO3027"/>
      <c r="AP3027"/>
      <c r="AQ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</row>
    <row r="3028" spans="1:70" ht="15" x14ac:dyDescent="0.2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  <c r="V3028"/>
      <c r="W3028"/>
      <c r="X3028"/>
      <c r="Y3028"/>
      <c r="Z3028"/>
      <c r="AA3028"/>
      <c r="AB3028"/>
      <c r="AC3028"/>
      <c r="AD3028"/>
      <c r="AE3028"/>
      <c r="AF3028"/>
      <c r="AG3028"/>
      <c r="AH3028"/>
      <c r="AI3028"/>
      <c r="AJ3028"/>
      <c r="AK3028"/>
      <c r="AL3028"/>
      <c r="AM3028"/>
      <c r="AN3028"/>
      <c r="AO3028"/>
      <c r="AP3028"/>
      <c r="AQ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</row>
    <row r="3029" spans="1:70" ht="15" x14ac:dyDescent="0.25">
      <c r="A3029"/>
      <c r="B3029"/>
      <c r="C3029"/>
      <c r="D3029"/>
      <c r="E3029"/>
      <c r="F3029"/>
      <c r="G3029"/>
      <c r="H3029"/>
      <c r="I3029"/>
      <c r="J3029"/>
      <c r="K3029"/>
      <c r="L3029"/>
      <c r="M3029"/>
      <c r="N3029"/>
      <c r="O3029"/>
      <c r="P3029"/>
      <c r="Q3029"/>
      <c r="R3029"/>
      <c r="S3029"/>
      <c r="T3029"/>
      <c r="U3029"/>
      <c r="V3029"/>
      <c r="W3029"/>
      <c r="X3029"/>
      <c r="Y3029"/>
      <c r="Z3029"/>
      <c r="AA3029"/>
      <c r="AB3029"/>
      <c r="AC3029"/>
      <c r="AD3029"/>
      <c r="AE3029"/>
      <c r="AF3029"/>
      <c r="AG3029"/>
      <c r="AH3029"/>
      <c r="AI3029"/>
      <c r="AJ3029"/>
      <c r="AK3029"/>
      <c r="AL3029"/>
      <c r="AM3029"/>
      <c r="AN3029"/>
      <c r="AO3029"/>
      <c r="AP3029"/>
      <c r="AQ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</row>
    <row r="3030" spans="1:70" ht="15" x14ac:dyDescent="0.25">
      <c r="A3030"/>
      <c r="B3030"/>
      <c r="C3030"/>
      <c r="D3030"/>
      <c r="E3030"/>
      <c r="F3030"/>
      <c r="G3030"/>
      <c r="H3030"/>
      <c r="I3030"/>
      <c r="J3030"/>
      <c r="K3030"/>
      <c r="L3030"/>
      <c r="M3030"/>
      <c r="N3030"/>
      <c r="O3030"/>
      <c r="P3030"/>
      <c r="Q3030"/>
      <c r="R3030"/>
      <c r="S3030"/>
      <c r="T3030"/>
      <c r="U3030"/>
      <c r="V3030"/>
      <c r="W3030"/>
      <c r="X3030"/>
      <c r="Y3030"/>
      <c r="Z3030"/>
      <c r="AA3030"/>
      <c r="AB3030"/>
      <c r="AC3030"/>
      <c r="AD3030"/>
      <c r="AE3030"/>
      <c r="AF3030"/>
      <c r="AG3030"/>
      <c r="AH3030"/>
      <c r="AI3030"/>
      <c r="AJ3030"/>
      <c r="AK3030"/>
      <c r="AL3030"/>
      <c r="AM3030"/>
      <c r="AN3030"/>
      <c r="AO3030"/>
      <c r="AP3030"/>
      <c r="AQ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</row>
    <row r="3031" spans="1:70" ht="15" x14ac:dyDescent="0.2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  <c r="Y3031"/>
      <c r="Z3031"/>
      <c r="AA3031"/>
      <c r="AB3031"/>
      <c r="AC3031"/>
      <c r="AD3031"/>
      <c r="AE3031"/>
      <c r="AF3031"/>
      <c r="AG3031"/>
      <c r="AH3031"/>
      <c r="AI3031"/>
      <c r="AJ3031"/>
      <c r="AK3031"/>
      <c r="AL3031"/>
      <c r="AM3031"/>
      <c r="AN3031"/>
      <c r="AO3031"/>
      <c r="AP3031"/>
      <c r="AQ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</row>
    <row r="3032" spans="1:70" ht="15" x14ac:dyDescent="0.25">
      <c r="A3032"/>
      <c r="B3032"/>
      <c r="C3032"/>
      <c r="D3032"/>
      <c r="E3032"/>
      <c r="F3032"/>
      <c r="G3032"/>
      <c r="H3032"/>
      <c r="I3032"/>
      <c r="J3032"/>
      <c r="K3032"/>
      <c r="L3032"/>
      <c r="M3032"/>
      <c r="N3032"/>
      <c r="O3032"/>
      <c r="P3032"/>
      <c r="Q3032"/>
      <c r="R3032"/>
      <c r="S3032"/>
      <c r="T3032"/>
      <c r="U3032"/>
      <c r="V3032"/>
      <c r="W3032"/>
      <c r="X3032"/>
      <c r="Y3032"/>
      <c r="Z3032"/>
      <c r="AA3032"/>
      <c r="AB3032"/>
      <c r="AC3032"/>
      <c r="AD3032"/>
      <c r="AE3032"/>
      <c r="AF3032"/>
      <c r="AG3032"/>
      <c r="AH3032"/>
      <c r="AI3032"/>
      <c r="AJ3032"/>
      <c r="AK3032"/>
      <c r="AL3032"/>
      <c r="AM3032"/>
      <c r="AN3032"/>
      <c r="AO3032"/>
      <c r="AP3032"/>
      <c r="AQ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</row>
    <row r="3033" spans="1:70" ht="15" x14ac:dyDescent="0.25">
      <c r="A3033"/>
      <c r="B3033"/>
      <c r="C3033"/>
      <c r="D3033"/>
      <c r="E3033"/>
      <c r="F3033"/>
      <c r="G3033"/>
      <c r="H3033"/>
      <c r="I3033"/>
      <c r="J3033"/>
      <c r="K3033"/>
      <c r="L3033"/>
      <c r="M3033"/>
      <c r="N3033"/>
      <c r="O3033"/>
      <c r="P3033"/>
      <c r="Q3033"/>
      <c r="R3033"/>
      <c r="S3033"/>
      <c r="T3033"/>
      <c r="U3033"/>
      <c r="V3033"/>
      <c r="W3033"/>
      <c r="X3033"/>
      <c r="Y3033"/>
      <c r="Z3033"/>
      <c r="AA3033"/>
      <c r="AB3033"/>
      <c r="AC3033"/>
      <c r="AD3033"/>
      <c r="AE3033"/>
      <c r="AF3033"/>
      <c r="AG3033"/>
      <c r="AH3033"/>
      <c r="AI3033"/>
      <c r="AJ3033"/>
      <c r="AK3033"/>
      <c r="AL3033"/>
      <c r="AM3033"/>
      <c r="AN3033"/>
      <c r="AO3033"/>
      <c r="AP3033"/>
      <c r="AQ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</row>
    <row r="3034" spans="1:70" ht="15" x14ac:dyDescent="0.2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  <c r="V3034"/>
      <c r="W3034"/>
      <c r="X3034"/>
      <c r="Y3034"/>
      <c r="Z3034"/>
      <c r="AA3034"/>
      <c r="AB3034"/>
      <c r="AC3034"/>
      <c r="AD3034"/>
      <c r="AE3034"/>
      <c r="AF3034"/>
      <c r="AG3034"/>
      <c r="AH3034"/>
      <c r="AI3034"/>
      <c r="AJ3034"/>
      <c r="AK3034"/>
      <c r="AL3034"/>
      <c r="AM3034"/>
      <c r="AN3034"/>
      <c r="AO3034"/>
      <c r="AP3034"/>
      <c r="AQ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</row>
    <row r="3035" spans="1:70" ht="15" x14ac:dyDescent="0.25">
      <c r="A3035"/>
      <c r="B3035"/>
      <c r="C3035"/>
      <c r="D3035"/>
      <c r="E3035"/>
      <c r="F3035"/>
      <c r="G3035"/>
      <c r="H3035"/>
      <c r="I3035"/>
      <c r="J3035"/>
      <c r="K3035"/>
      <c r="L3035"/>
      <c r="M3035"/>
      <c r="N3035"/>
      <c r="O3035"/>
      <c r="P3035"/>
      <c r="Q3035"/>
      <c r="R3035"/>
      <c r="S3035"/>
      <c r="T3035"/>
      <c r="U3035"/>
      <c r="V3035"/>
      <c r="W3035"/>
      <c r="X3035"/>
      <c r="Y3035"/>
      <c r="Z3035"/>
      <c r="AA3035"/>
      <c r="AB3035"/>
      <c r="AC3035"/>
      <c r="AD3035"/>
      <c r="AE3035"/>
      <c r="AF3035"/>
      <c r="AG3035"/>
      <c r="AH3035"/>
      <c r="AI3035"/>
      <c r="AJ3035"/>
      <c r="AK3035"/>
      <c r="AL3035"/>
      <c r="AM3035"/>
      <c r="AN3035"/>
      <c r="AO3035"/>
      <c r="AP3035"/>
      <c r="AQ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</row>
    <row r="3036" spans="1:70" ht="15" x14ac:dyDescent="0.25">
      <c r="A3036"/>
      <c r="B3036"/>
      <c r="C3036"/>
      <c r="D3036"/>
      <c r="E3036"/>
      <c r="F3036"/>
      <c r="G3036"/>
      <c r="H3036"/>
      <c r="I3036"/>
      <c r="J3036"/>
      <c r="K3036"/>
      <c r="L3036"/>
      <c r="M3036"/>
      <c r="N3036"/>
      <c r="O3036"/>
      <c r="P3036"/>
      <c r="Q3036"/>
      <c r="R3036"/>
      <c r="S3036"/>
      <c r="T3036"/>
      <c r="U3036"/>
      <c r="V3036"/>
      <c r="W3036"/>
      <c r="X3036"/>
      <c r="Y3036"/>
      <c r="Z3036"/>
      <c r="AA3036"/>
      <c r="AB3036"/>
      <c r="AC3036"/>
      <c r="AD3036"/>
      <c r="AE3036"/>
      <c r="AF3036"/>
      <c r="AG3036"/>
      <c r="AH3036"/>
      <c r="AI3036"/>
      <c r="AJ3036"/>
      <c r="AK3036"/>
      <c r="AL3036"/>
      <c r="AM3036"/>
      <c r="AN3036"/>
      <c r="AO3036"/>
      <c r="AP3036"/>
      <c r="AQ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</row>
    <row r="3037" spans="1:70" ht="15" x14ac:dyDescent="0.2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  <c r="W3037"/>
      <c r="X3037"/>
      <c r="Y3037"/>
      <c r="Z3037"/>
      <c r="AA3037"/>
      <c r="AB3037"/>
      <c r="AC3037"/>
      <c r="AD3037"/>
      <c r="AE3037"/>
      <c r="AF3037"/>
      <c r="AG3037"/>
      <c r="AH3037"/>
      <c r="AI3037"/>
      <c r="AJ3037"/>
      <c r="AK3037"/>
      <c r="AL3037"/>
      <c r="AM3037"/>
      <c r="AN3037"/>
      <c r="AO3037"/>
      <c r="AP3037"/>
      <c r="AQ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</row>
    <row r="3038" spans="1:70" ht="15" x14ac:dyDescent="0.25">
      <c r="A3038"/>
      <c r="B3038"/>
      <c r="C3038"/>
      <c r="D3038"/>
      <c r="E3038"/>
      <c r="F3038"/>
      <c r="G3038"/>
      <c r="H3038"/>
      <c r="I3038"/>
      <c r="J3038"/>
      <c r="K3038"/>
      <c r="L3038"/>
      <c r="M3038"/>
      <c r="N3038"/>
      <c r="O3038"/>
      <c r="P3038"/>
      <c r="Q3038"/>
      <c r="R3038"/>
      <c r="S3038"/>
      <c r="T3038"/>
      <c r="U3038"/>
      <c r="V3038"/>
      <c r="W3038"/>
      <c r="X3038"/>
      <c r="Y3038"/>
      <c r="Z3038"/>
      <c r="AA3038"/>
      <c r="AB3038"/>
      <c r="AC3038"/>
      <c r="AD3038"/>
      <c r="AE3038"/>
      <c r="AF3038"/>
      <c r="AG3038"/>
      <c r="AH3038"/>
      <c r="AI3038"/>
      <c r="AJ3038"/>
      <c r="AK3038"/>
      <c r="AL3038"/>
      <c r="AM3038"/>
      <c r="AN3038"/>
      <c r="AO3038"/>
      <c r="AP3038"/>
      <c r="AQ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</row>
    <row r="3039" spans="1:70" ht="15" x14ac:dyDescent="0.25">
      <c r="A3039"/>
      <c r="B3039"/>
      <c r="C3039"/>
      <c r="D3039"/>
      <c r="E3039"/>
      <c r="F3039"/>
      <c r="G3039"/>
      <c r="H3039"/>
      <c r="I3039"/>
      <c r="J3039"/>
      <c r="K3039"/>
      <c r="L3039"/>
      <c r="M3039"/>
      <c r="N3039"/>
      <c r="O3039"/>
      <c r="P3039"/>
      <c r="Q3039"/>
      <c r="R3039"/>
      <c r="S3039"/>
      <c r="T3039"/>
      <c r="U3039"/>
      <c r="V3039"/>
      <c r="W3039"/>
      <c r="X3039"/>
      <c r="Y3039"/>
      <c r="Z3039"/>
      <c r="AA3039"/>
      <c r="AB3039"/>
      <c r="AC3039"/>
      <c r="AD3039"/>
      <c r="AE3039"/>
      <c r="AF3039"/>
      <c r="AG3039"/>
      <c r="AH3039"/>
      <c r="AI3039"/>
      <c r="AJ3039"/>
      <c r="AK3039"/>
      <c r="AL3039"/>
      <c r="AM3039"/>
      <c r="AN3039"/>
      <c r="AO3039"/>
      <c r="AP3039"/>
      <c r="AQ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</row>
    <row r="3040" spans="1:70" ht="15" x14ac:dyDescent="0.2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  <c r="Y3040"/>
      <c r="Z3040"/>
      <c r="AA3040"/>
      <c r="AB3040"/>
      <c r="AC3040"/>
      <c r="AD3040"/>
      <c r="AE3040"/>
      <c r="AF3040"/>
      <c r="AG3040"/>
      <c r="AH3040"/>
      <c r="AI3040"/>
      <c r="AJ3040"/>
      <c r="AK3040"/>
      <c r="AL3040"/>
      <c r="AM3040"/>
      <c r="AN3040"/>
      <c r="AO3040"/>
      <c r="AP3040"/>
      <c r="AQ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</row>
    <row r="3041" spans="1:70" ht="15" x14ac:dyDescent="0.25">
      <c r="A3041"/>
      <c r="B3041"/>
      <c r="C3041"/>
      <c r="D3041"/>
      <c r="E3041"/>
      <c r="F3041"/>
      <c r="G3041"/>
      <c r="H3041"/>
      <c r="I3041"/>
      <c r="J3041"/>
      <c r="K3041"/>
      <c r="L3041"/>
      <c r="M3041"/>
      <c r="N3041"/>
      <c r="O3041"/>
      <c r="P3041"/>
      <c r="Q3041"/>
      <c r="R3041"/>
      <c r="S3041"/>
      <c r="T3041"/>
      <c r="U3041"/>
      <c r="V3041"/>
      <c r="W3041"/>
      <c r="X3041"/>
      <c r="Y3041"/>
      <c r="Z3041"/>
      <c r="AA3041"/>
      <c r="AB3041"/>
      <c r="AC3041"/>
      <c r="AD3041"/>
      <c r="AE3041"/>
      <c r="AF3041"/>
      <c r="AG3041"/>
      <c r="AH3041"/>
      <c r="AI3041"/>
      <c r="AJ3041"/>
      <c r="AK3041"/>
      <c r="AL3041"/>
      <c r="AM3041"/>
      <c r="AN3041"/>
      <c r="AO3041"/>
      <c r="AP3041"/>
      <c r="AQ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</row>
    <row r="3042" spans="1:70" ht="15" x14ac:dyDescent="0.25">
      <c r="A3042"/>
      <c r="B3042"/>
      <c r="C3042"/>
      <c r="D3042"/>
      <c r="E3042"/>
      <c r="F3042"/>
      <c r="G3042"/>
      <c r="H3042"/>
      <c r="I3042"/>
      <c r="J3042"/>
      <c r="K3042"/>
      <c r="L3042"/>
      <c r="M3042"/>
      <c r="N3042"/>
      <c r="O3042"/>
      <c r="P3042"/>
      <c r="Q3042"/>
      <c r="R3042"/>
      <c r="S3042"/>
      <c r="T3042"/>
      <c r="U3042"/>
      <c r="V3042"/>
      <c r="W3042"/>
      <c r="X3042"/>
      <c r="Y3042"/>
      <c r="Z3042"/>
      <c r="AA3042"/>
      <c r="AB3042"/>
      <c r="AC3042"/>
      <c r="AD3042"/>
      <c r="AE3042"/>
      <c r="AF3042"/>
      <c r="AG3042"/>
      <c r="AH3042"/>
      <c r="AI3042"/>
      <c r="AJ3042"/>
      <c r="AK3042"/>
      <c r="AL3042"/>
      <c r="AM3042"/>
      <c r="AN3042"/>
      <c r="AO3042"/>
      <c r="AP3042"/>
      <c r="AQ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</row>
    <row r="3043" spans="1:70" ht="15" x14ac:dyDescent="0.2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  <c r="W3043"/>
      <c r="X3043"/>
      <c r="Y3043"/>
      <c r="Z3043"/>
      <c r="AA3043"/>
      <c r="AB3043"/>
      <c r="AC3043"/>
      <c r="AD3043"/>
      <c r="AE3043"/>
      <c r="AF3043"/>
      <c r="AG3043"/>
      <c r="AH3043"/>
      <c r="AI3043"/>
      <c r="AJ3043"/>
      <c r="AK3043"/>
      <c r="AL3043"/>
      <c r="AM3043"/>
      <c r="AN3043"/>
      <c r="AO3043"/>
      <c r="AP3043"/>
      <c r="AQ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</row>
    <row r="3044" spans="1:70" ht="15" x14ac:dyDescent="0.25">
      <c r="A3044"/>
      <c r="B3044"/>
      <c r="C3044"/>
      <c r="D3044"/>
      <c r="E3044"/>
      <c r="F3044"/>
      <c r="G3044"/>
      <c r="H3044"/>
      <c r="I3044"/>
      <c r="J3044"/>
      <c r="K3044"/>
      <c r="L3044"/>
      <c r="M3044"/>
      <c r="N3044"/>
      <c r="O3044"/>
      <c r="P3044"/>
      <c r="Q3044"/>
      <c r="R3044"/>
      <c r="S3044"/>
      <c r="T3044"/>
      <c r="U3044"/>
      <c r="V3044"/>
      <c r="W3044"/>
      <c r="X3044"/>
      <c r="Y3044"/>
      <c r="Z3044"/>
      <c r="AA3044"/>
      <c r="AB3044"/>
      <c r="AC3044"/>
      <c r="AD3044"/>
      <c r="AE3044"/>
      <c r="AF3044"/>
      <c r="AG3044"/>
      <c r="AH3044"/>
      <c r="AI3044"/>
      <c r="AJ3044"/>
      <c r="AK3044"/>
      <c r="AL3044"/>
      <c r="AM3044"/>
      <c r="AN3044"/>
      <c r="AO3044"/>
      <c r="AP3044"/>
      <c r="AQ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</row>
    <row r="3045" spans="1:70" ht="15" x14ac:dyDescent="0.25">
      <c r="A3045"/>
      <c r="B3045"/>
      <c r="C3045"/>
      <c r="D3045"/>
      <c r="E3045"/>
      <c r="F3045"/>
      <c r="G3045"/>
      <c r="H3045"/>
      <c r="I3045"/>
      <c r="J3045"/>
      <c r="K3045"/>
      <c r="L3045"/>
      <c r="M3045"/>
      <c r="N3045"/>
      <c r="O3045"/>
      <c r="P3045"/>
      <c r="Q3045"/>
      <c r="R3045"/>
      <c r="S3045"/>
      <c r="T3045"/>
      <c r="U3045"/>
      <c r="V3045"/>
      <c r="W3045"/>
      <c r="X3045"/>
      <c r="Y3045"/>
      <c r="Z3045"/>
      <c r="AA3045"/>
      <c r="AB3045"/>
      <c r="AC3045"/>
      <c r="AD3045"/>
      <c r="AE3045"/>
      <c r="AF3045"/>
      <c r="AG3045"/>
      <c r="AH3045"/>
      <c r="AI3045"/>
      <c r="AJ3045"/>
      <c r="AK3045"/>
      <c r="AL3045"/>
      <c r="AM3045"/>
      <c r="AN3045"/>
      <c r="AO3045"/>
      <c r="AP3045"/>
      <c r="AQ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</row>
    <row r="3046" spans="1:70" ht="15" x14ac:dyDescent="0.2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  <c r="W3046"/>
      <c r="X3046"/>
      <c r="Y3046"/>
      <c r="Z3046"/>
      <c r="AA3046"/>
      <c r="AB3046"/>
      <c r="AC3046"/>
      <c r="AD3046"/>
      <c r="AE3046"/>
      <c r="AF3046"/>
      <c r="AG3046"/>
      <c r="AH3046"/>
      <c r="AI3046"/>
      <c r="AJ3046"/>
      <c r="AK3046"/>
      <c r="AL3046"/>
      <c r="AM3046"/>
      <c r="AN3046"/>
      <c r="AO3046"/>
      <c r="AP3046"/>
      <c r="AQ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</row>
    <row r="3047" spans="1:70" ht="15" x14ac:dyDescent="0.25">
      <c r="A3047"/>
      <c r="B3047"/>
      <c r="C3047"/>
      <c r="D3047"/>
      <c r="E3047"/>
      <c r="F3047"/>
      <c r="G3047"/>
      <c r="H3047"/>
      <c r="I3047"/>
      <c r="J3047"/>
      <c r="K3047"/>
      <c r="L3047"/>
      <c r="M3047"/>
      <c r="N3047"/>
      <c r="O3047"/>
      <c r="P3047"/>
      <c r="Q3047"/>
      <c r="R3047"/>
      <c r="S3047"/>
      <c r="T3047"/>
      <c r="U3047"/>
      <c r="V3047"/>
      <c r="W3047"/>
      <c r="X3047"/>
      <c r="Y3047"/>
      <c r="Z3047"/>
      <c r="AA3047"/>
      <c r="AB3047"/>
      <c r="AC3047"/>
      <c r="AD3047"/>
      <c r="AE3047"/>
      <c r="AF3047"/>
      <c r="AG3047"/>
      <c r="AH3047"/>
      <c r="AI3047"/>
      <c r="AJ3047"/>
      <c r="AK3047"/>
      <c r="AL3047"/>
      <c r="AM3047"/>
      <c r="AN3047"/>
      <c r="AO3047"/>
      <c r="AP3047"/>
      <c r="AQ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</row>
    <row r="3048" spans="1:70" ht="15" x14ac:dyDescent="0.25">
      <c r="A3048"/>
      <c r="B3048"/>
      <c r="C3048"/>
      <c r="D3048"/>
      <c r="E3048"/>
      <c r="F3048"/>
      <c r="G3048"/>
      <c r="H3048"/>
      <c r="I3048"/>
      <c r="J3048"/>
      <c r="K3048"/>
      <c r="L3048"/>
      <c r="M3048"/>
      <c r="N3048"/>
      <c r="O3048"/>
      <c r="P3048"/>
      <c r="Q3048"/>
      <c r="R3048"/>
      <c r="S3048"/>
      <c r="T3048"/>
      <c r="U3048"/>
      <c r="V3048"/>
      <c r="W3048"/>
      <c r="X3048"/>
      <c r="Y3048"/>
      <c r="Z3048"/>
      <c r="AA3048"/>
      <c r="AB3048"/>
      <c r="AC3048"/>
      <c r="AD3048"/>
      <c r="AE3048"/>
      <c r="AF3048"/>
      <c r="AG3048"/>
      <c r="AH3048"/>
      <c r="AI3048"/>
      <c r="AJ3048"/>
      <c r="AK3048"/>
      <c r="AL3048"/>
      <c r="AM3048"/>
      <c r="AN3048"/>
      <c r="AO3048"/>
      <c r="AP3048"/>
      <c r="AQ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</row>
    <row r="3049" spans="1:70" ht="15" x14ac:dyDescent="0.2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/>
      <c r="AH3049"/>
      <c r="AI3049"/>
      <c r="AJ3049"/>
      <c r="AK3049"/>
      <c r="AL3049"/>
      <c r="AM3049"/>
      <c r="AN3049"/>
      <c r="AO3049"/>
      <c r="AP3049"/>
      <c r="AQ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</row>
    <row r="3050" spans="1:70" ht="15" x14ac:dyDescent="0.25">
      <c r="A3050"/>
      <c r="B3050"/>
      <c r="C3050"/>
      <c r="D3050"/>
      <c r="E3050"/>
      <c r="F3050"/>
      <c r="G3050"/>
      <c r="H3050"/>
      <c r="I3050"/>
      <c r="J3050"/>
      <c r="K3050"/>
      <c r="L3050"/>
      <c r="M3050"/>
      <c r="N3050"/>
      <c r="O3050"/>
      <c r="P3050"/>
      <c r="Q3050"/>
      <c r="R3050"/>
      <c r="S3050"/>
      <c r="T3050"/>
      <c r="U3050"/>
      <c r="V3050"/>
      <c r="W3050"/>
      <c r="X3050"/>
      <c r="Y3050"/>
      <c r="Z3050"/>
      <c r="AA3050"/>
      <c r="AB3050"/>
      <c r="AC3050"/>
      <c r="AD3050"/>
      <c r="AE3050"/>
      <c r="AF3050"/>
      <c r="AG3050"/>
      <c r="AH3050"/>
      <c r="AI3050"/>
      <c r="AJ3050"/>
      <c r="AK3050"/>
      <c r="AL3050"/>
      <c r="AM3050"/>
      <c r="AN3050"/>
      <c r="AO3050"/>
      <c r="AP3050"/>
      <c r="AQ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</row>
    <row r="3051" spans="1:70" ht="15" x14ac:dyDescent="0.25">
      <c r="A3051"/>
      <c r="B3051"/>
      <c r="C3051"/>
      <c r="D3051"/>
      <c r="E3051"/>
      <c r="F3051"/>
      <c r="G3051"/>
      <c r="H3051"/>
      <c r="I3051"/>
      <c r="J3051"/>
      <c r="K3051"/>
      <c r="L3051"/>
      <c r="M3051"/>
      <c r="N3051"/>
      <c r="O3051"/>
      <c r="P3051"/>
      <c r="Q3051"/>
      <c r="R3051"/>
      <c r="S3051"/>
      <c r="T3051"/>
      <c r="U3051"/>
      <c r="V3051"/>
      <c r="W3051"/>
      <c r="X3051"/>
      <c r="Y3051"/>
      <c r="Z3051"/>
      <c r="AA3051"/>
      <c r="AB3051"/>
      <c r="AC3051"/>
      <c r="AD3051"/>
      <c r="AE3051"/>
      <c r="AF3051"/>
      <c r="AG3051"/>
      <c r="AH3051"/>
      <c r="AI3051"/>
      <c r="AJ3051"/>
      <c r="AK3051"/>
      <c r="AL3051"/>
      <c r="AM3051"/>
      <c r="AN3051"/>
      <c r="AO3051"/>
      <c r="AP3051"/>
      <c r="AQ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</row>
    <row r="3052" spans="1:70" ht="15" x14ac:dyDescent="0.2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  <c r="Y3052"/>
      <c r="Z3052"/>
      <c r="AA3052"/>
      <c r="AB3052"/>
      <c r="AC3052"/>
      <c r="AD3052"/>
      <c r="AE3052"/>
      <c r="AF3052"/>
      <c r="AG3052"/>
      <c r="AH3052"/>
      <c r="AI3052"/>
      <c r="AJ3052"/>
      <c r="AK3052"/>
      <c r="AL3052"/>
      <c r="AM3052"/>
      <c r="AN3052"/>
      <c r="AO3052"/>
      <c r="AP3052"/>
      <c r="AQ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</row>
    <row r="3053" spans="1:70" ht="15" x14ac:dyDescent="0.25">
      <c r="A3053"/>
      <c r="B3053"/>
      <c r="C3053"/>
      <c r="D3053"/>
      <c r="E3053"/>
      <c r="F3053"/>
      <c r="G3053"/>
      <c r="H3053"/>
      <c r="I3053"/>
      <c r="J3053"/>
      <c r="K3053"/>
      <c r="L3053"/>
      <c r="M3053"/>
      <c r="N3053"/>
      <c r="O3053"/>
      <c r="P3053"/>
      <c r="Q3053"/>
      <c r="R3053"/>
      <c r="S3053"/>
      <c r="T3053"/>
      <c r="U3053"/>
      <c r="V3053"/>
      <c r="W3053"/>
      <c r="X3053"/>
      <c r="Y3053"/>
      <c r="Z3053"/>
      <c r="AA3053"/>
      <c r="AB3053"/>
      <c r="AC3053"/>
      <c r="AD3053"/>
      <c r="AE3053"/>
      <c r="AF3053"/>
      <c r="AG3053"/>
      <c r="AH3053"/>
      <c r="AI3053"/>
      <c r="AJ3053"/>
      <c r="AK3053"/>
      <c r="AL3053"/>
      <c r="AM3053"/>
      <c r="AN3053"/>
      <c r="AO3053"/>
      <c r="AP3053"/>
      <c r="AQ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</row>
    <row r="3054" spans="1:70" ht="15" x14ac:dyDescent="0.25">
      <c r="A3054"/>
      <c r="B3054"/>
      <c r="C3054"/>
      <c r="D3054"/>
      <c r="E3054"/>
      <c r="F3054"/>
      <c r="G3054"/>
      <c r="H3054"/>
      <c r="I3054"/>
      <c r="J3054"/>
      <c r="K3054"/>
      <c r="L3054"/>
      <c r="M3054"/>
      <c r="N3054"/>
      <c r="O3054"/>
      <c r="P3054"/>
      <c r="Q3054"/>
      <c r="R3054"/>
      <c r="S3054"/>
      <c r="T3054"/>
      <c r="U3054"/>
      <c r="V3054"/>
      <c r="W3054"/>
      <c r="X3054"/>
      <c r="Y3054"/>
      <c r="Z3054"/>
      <c r="AA3054"/>
      <c r="AB3054"/>
      <c r="AC3054"/>
      <c r="AD3054"/>
      <c r="AE3054"/>
      <c r="AF3054"/>
      <c r="AG3054"/>
      <c r="AH3054"/>
      <c r="AI3054"/>
      <c r="AJ3054"/>
      <c r="AK3054"/>
      <c r="AL3054"/>
      <c r="AM3054"/>
      <c r="AN3054"/>
      <c r="AO3054"/>
      <c r="AP3054"/>
      <c r="AQ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</row>
    <row r="3055" spans="1:70" ht="15" x14ac:dyDescent="0.2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  <c r="V3055"/>
      <c r="W3055"/>
      <c r="X3055"/>
      <c r="Y3055"/>
      <c r="Z3055"/>
      <c r="AA3055"/>
      <c r="AB3055"/>
      <c r="AC3055"/>
      <c r="AD3055"/>
      <c r="AE3055"/>
      <c r="AF3055"/>
      <c r="AG3055"/>
      <c r="AH3055"/>
      <c r="AI3055"/>
      <c r="AJ3055"/>
      <c r="AK3055"/>
      <c r="AL3055"/>
      <c r="AM3055"/>
      <c r="AN3055"/>
      <c r="AO3055"/>
      <c r="AP3055"/>
      <c r="AQ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</row>
    <row r="3056" spans="1:70" ht="15" x14ac:dyDescent="0.25">
      <c r="A3056"/>
      <c r="B3056"/>
      <c r="C3056"/>
      <c r="D3056"/>
      <c r="E3056"/>
      <c r="F3056"/>
      <c r="G3056"/>
      <c r="H3056"/>
      <c r="I3056"/>
      <c r="J3056"/>
      <c r="K3056"/>
      <c r="L3056"/>
      <c r="M3056"/>
      <c r="N3056"/>
      <c r="O3056"/>
      <c r="P3056"/>
      <c r="Q3056"/>
      <c r="R3056"/>
      <c r="S3056"/>
      <c r="T3056"/>
      <c r="U3056"/>
      <c r="V3056"/>
      <c r="W3056"/>
      <c r="X3056"/>
      <c r="Y3056"/>
      <c r="Z3056"/>
      <c r="AA3056"/>
      <c r="AB3056"/>
      <c r="AC3056"/>
      <c r="AD3056"/>
      <c r="AE3056"/>
      <c r="AF3056"/>
      <c r="AG3056"/>
      <c r="AH3056"/>
      <c r="AI3056"/>
      <c r="AJ3056"/>
      <c r="AK3056"/>
      <c r="AL3056"/>
      <c r="AM3056"/>
      <c r="AN3056"/>
      <c r="AO3056"/>
      <c r="AP3056"/>
      <c r="AQ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</row>
    <row r="3057" spans="1:70" ht="15" x14ac:dyDescent="0.25">
      <c r="A3057"/>
      <c r="B3057"/>
      <c r="C3057"/>
      <c r="D3057"/>
      <c r="E3057"/>
      <c r="F3057"/>
      <c r="G3057"/>
      <c r="H3057"/>
      <c r="I3057"/>
      <c r="J3057"/>
      <c r="K3057"/>
      <c r="L3057"/>
      <c r="M3057"/>
      <c r="N3057"/>
      <c r="O3057"/>
      <c r="P3057"/>
      <c r="Q3057"/>
      <c r="R3057"/>
      <c r="S3057"/>
      <c r="T3057"/>
      <c r="U3057"/>
      <c r="V3057"/>
      <c r="W3057"/>
      <c r="X3057"/>
      <c r="Y3057"/>
      <c r="Z3057"/>
      <c r="AA3057"/>
      <c r="AB3057"/>
      <c r="AC3057"/>
      <c r="AD3057"/>
      <c r="AE3057"/>
      <c r="AF3057"/>
      <c r="AG3057"/>
      <c r="AH3057"/>
      <c r="AI3057"/>
      <c r="AJ3057"/>
      <c r="AK3057"/>
      <c r="AL3057"/>
      <c r="AM3057"/>
      <c r="AN3057"/>
      <c r="AO3057"/>
      <c r="AP3057"/>
      <c r="AQ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</row>
    <row r="3058" spans="1:70" ht="15" x14ac:dyDescent="0.2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  <c r="Z3058"/>
      <c r="AA3058"/>
      <c r="AB3058"/>
      <c r="AC3058"/>
      <c r="AD3058"/>
      <c r="AE3058"/>
      <c r="AF3058"/>
      <c r="AG3058"/>
      <c r="AH3058"/>
      <c r="AI3058"/>
      <c r="AJ3058"/>
      <c r="AK3058"/>
      <c r="AL3058"/>
      <c r="AM3058"/>
      <c r="AN3058"/>
      <c r="AO3058"/>
      <c r="AP3058"/>
      <c r="AQ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</row>
    <row r="3059" spans="1:70" ht="15" x14ac:dyDescent="0.25">
      <c r="A3059"/>
      <c r="B3059"/>
      <c r="C3059"/>
      <c r="D3059"/>
      <c r="E3059"/>
      <c r="F3059"/>
      <c r="G3059"/>
      <c r="H3059"/>
      <c r="I3059"/>
      <c r="J3059"/>
      <c r="K3059"/>
      <c r="L3059"/>
      <c r="M3059"/>
      <c r="N3059"/>
      <c r="O3059"/>
      <c r="P3059"/>
      <c r="Q3059"/>
      <c r="R3059"/>
      <c r="S3059"/>
      <c r="T3059"/>
      <c r="U3059"/>
      <c r="V3059"/>
      <c r="W3059"/>
      <c r="X3059"/>
      <c r="Y3059"/>
      <c r="Z3059"/>
      <c r="AA3059"/>
      <c r="AB3059"/>
      <c r="AC3059"/>
      <c r="AD3059"/>
      <c r="AE3059"/>
      <c r="AF3059"/>
      <c r="AG3059"/>
      <c r="AH3059"/>
      <c r="AI3059"/>
      <c r="AJ3059"/>
      <c r="AK3059"/>
      <c r="AL3059"/>
      <c r="AM3059"/>
      <c r="AN3059"/>
      <c r="AO3059"/>
      <c r="AP3059"/>
      <c r="AQ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</row>
    <row r="3060" spans="1:70" ht="15" x14ac:dyDescent="0.25">
      <c r="A3060"/>
      <c r="B3060"/>
      <c r="C3060"/>
      <c r="D3060"/>
      <c r="E3060"/>
      <c r="F3060"/>
      <c r="G3060"/>
      <c r="H3060"/>
      <c r="I3060"/>
      <c r="J3060"/>
      <c r="K3060"/>
      <c r="L3060"/>
      <c r="M3060"/>
      <c r="N3060"/>
      <c r="O3060"/>
      <c r="P3060"/>
      <c r="Q3060"/>
      <c r="R3060"/>
      <c r="S3060"/>
      <c r="T3060"/>
      <c r="U3060"/>
      <c r="V3060"/>
      <c r="W3060"/>
      <c r="X3060"/>
      <c r="Y3060"/>
      <c r="Z3060"/>
      <c r="AA3060"/>
      <c r="AB3060"/>
      <c r="AC3060"/>
      <c r="AD3060"/>
      <c r="AE3060"/>
      <c r="AF3060"/>
      <c r="AG3060"/>
      <c r="AH3060"/>
      <c r="AI3060"/>
      <c r="AJ3060"/>
      <c r="AK3060"/>
      <c r="AL3060"/>
      <c r="AM3060"/>
      <c r="AN3060"/>
      <c r="AO3060"/>
      <c r="AP3060"/>
      <c r="AQ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</row>
    <row r="3061" spans="1:70" ht="15" x14ac:dyDescent="0.2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  <c r="Y3061"/>
      <c r="Z3061"/>
      <c r="AA3061"/>
      <c r="AB3061"/>
      <c r="AC3061"/>
      <c r="AD3061"/>
      <c r="AE3061"/>
      <c r="AF3061"/>
      <c r="AG3061"/>
      <c r="AH3061"/>
      <c r="AI3061"/>
      <c r="AJ3061"/>
      <c r="AK3061"/>
      <c r="AL3061"/>
      <c r="AM3061"/>
      <c r="AN3061"/>
      <c r="AO3061"/>
      <c r="AP3061"/>
      <c r="AQ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</row>
    <row r="3062" spans="1:70" ht="15" x14ac:dyDescent="0.25">
      <c r="A3062"/>
      <c r="B3062"/>
      <c r="C3062"/>
      <c r="D3062"/>
      <c r="E3062"/>
      <c r="F3062"/>
      <c r="G3062"/>
      <c r="H3062"/>
      <c r="I3062"/>
      <c r="J3062"/>
      <c r="K3062"/>
      <c r="L3062"/>
      <c r="M3062"/>
      <c r="N3062"/>
      <c r="O3062"/>
      <c r="P3062"/>
      <c r="Q3062"/>
      <c r="R3062"/>
      <c r="S3062"/>
      <c r="T3062"/>
      <c r="U3062"/>
      <c r="V3062"/>
      <c r="W3062"/>
      <c r="X3062"/>
      <c r="Y3062"/>
      <c r="Z3062"/>
      <c r="AA3062"/>
      <c r="AB3062"/>
      <c r="AC3062"/>
      <c r="AD3062"/>
      <c r="AE3062"/>
      <c r="AF3062"/>
      <c r="AG3062"/>
      <c r="AH3062"/>
      <c r="AI3062"/>
      <c r="AJ3062"/>
      <c r="AK3062"/>
      <c r="AL3062"/>
      <c r="AM3062"/>
      <c r="AN3062"/>
      <c r="AO3062"/>
      <c r="AP3062"/>
      <c r="AQ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</row>
    <row r="3063" spans="1:70" ht="15" x14ac:dyDescent="0.25">
      <c r="A3063"/>
      <c r="B3063"/>
      <c r="C3063"/>
      <c r="D3063"/>
      <c r="E3063"/>
      <c r="F3063"/>
      <c r="G3063"/>
      <c r="H3063"/>
      <c r="I3063"/>
      <c r="J3063"/>
      <c r="K3063"/>
      <c r="L3063"/>
      <c r="M3063"/>
      <c r="N3063"/>
      <c r="O3063"/>
      <c r="P3063"/>
      <c r="Q3063"/>
      <c r="R3063"/>
      <c r="S3063"/>
      <c r="T3063"/>
      <c r="U3063"/>
      <c r="V3063"/>
      <c r="W3063"/>
      <c r="X3063"/>
      <c r="Y3063"/>
      <c r="Z3063"/>
      <c r="AA3063"/>
      <c r="AB3063"/>
      <c r="AC3063"/>
      <c r="AD3063"/>
      <c r="AE3063"/>
      <c r="AF3063"/>
      <c r="AG3063"/>
      <c r="AH3063"/>
      <c r="AI3063"/>
      <c r="AJ3063"/>
      <c r="AK3063"/>
      <c r="AL3063"/>
      <c r="AM3063"/>
      <c r="AN3063"/>
      <c r="AO3063"/>
      <c r="AP3063"/>
      <c r="AQ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</row>
    <row r="3064" spans="1:70" ht="15" x14ac:dyDescent="0.2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  <c r="Y3064"/>
      <c r="Z3064"/>
      <c r="AA3064"/>
      <c r="AB3064"/>
      <c r="AC3064"/>
      <c r="AD3064"/>
      <c r="AE3064"/>
      <c r="AF3064"/>
      <c r="AG3064"/>
      <c r="AH3064"/>
      <c r="AI3064"/>
      <c r="AJ3064"/>
      <c r="AK3064"/>
      <c r="AL3064"/>
      <c r="AM3064"/>
      <c r="AN3064"/>
      <c r="AO3064"/>
      <c r="AP3064"/>
      <c r="AQ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</row>
    <row r="3065" spans="1:70" ht="15" x14ac:dyDescent="0.25">
      <c r="A3065"/>
      <c r="B3065"/>
      <c r="C3065"/>
      <c r="D3065"/>
      <c r="E3065"/>
      <c r="F3065"/>
      <c r="G3065"/>
      <c r="H3065"/>
      <c r="I3065"/>
      <c r="J3065"/>
      <c r="K3065"/>
      <c r="L3065"/>
      <c r="M3065"/>
      <c r="N3065"/>
      <c r="O3065"/>
      <c r="P3065"/>
      <c r="Q3065"/>
      <c r="R3065"/>
      <c r="S3065"/>
      <c r="T3065"/>
      <c r="U3065"/>
      <c r="V3065"/>
      <c r="W3065"/>
      <c r="X3065"/>
      <c r="Y3065"/>
      <c r="Z3065"/>
      <c r="AA3065"/>
      <c r="AB3065"/>
      <c r="AC3065"/>
      <c r="AD3065"/>
      <c r="AE3065"/>
      <c r="AF3065"/>
      <c r="AG3065"/>
      <c r="AH3065"/>
      <c r="AI3065"/>
      <c r="AJ3065"/>
      <c r="AK3065"/>
      <c r="AL3065"/>
      <c r="AM3065"/>
      <c r="AN3065"/>
      <c r="AO3065"/>
      <c r="AP3065"/>
      <c r="AQ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</row>
    <row r="3066" spans="1:70" ht="15" x14ac:dyDescent="0.25">
      <c r="A3066"/>
      <c r="B3066"/>
      <c r="C3066"/>
      <c r="D3066"/>
      <c r="E3066"/>
      <c r="F3066"/>
      <c r="G3066"/>
      <c r="H3066"/>
      <c r="I3066"/>
      <c r="J3066"/>
      <c r="K3066"/>
      <c r="L3066"/>
      <c r="M3066"/>
      <c r="N3066"/>
      <c r="O3066"/>
      <c r="P3066"/>
      <c r="Q3066"/>
      <c r="R3066"/>
      <c r="S3066"/>
      <c r="T3066"/>
      <c r="U3066"/>
      <c r="V3066"/>
      <c r="W3066"/>
      <c r="X3066"/>
      <c r="Y3066"/>
      <c r="Z3066"/>
      <c r="AA3066"/>
      <c r="AB3066"/>
      <c r="AC3066"/>
      <c r="AD3066"/>
      <c r="AE3066"/>
      <c r="AF3066"/>
      <c r="AG3066"/>
      <c r="AH3066"/>
      <c r="AI3066"/>
      <c r="AJ3066"/>
      <c r="AK3066"/>
      <c r="AL3066"/>
      <c r="AM3066"/>
      <c r="AN3066"/>
      <c r="AO3066"/>
      <c r="AP3066"/>
      <c r="AQ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</row>
    <row r="3067" spans="1:70" ht="15" x14ac:dyDescent="0.2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  <c r="Z3067"/>
      <c r="AA3067"/>
      <c r="AB3067"/>
      <c r="AC3067"/>
      <c r="AD3067"/>
      <c r="AE3067"/>
      <c r="AF3067"/>
      <c r="AG3067"/>
      <c r="AH3067"/>
      <c r="AI3067"/>
      <c r="AJ3067"/>
      <c r="AK3067"/>
      <c r="AL3067"/>
      <c r="AM3067"/>
      <c r="AN3067"/>
      <c r="AO3067"/>
      <c r="AP3067"/>
      <c r="AQ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</row>
    <row r="3068" spans="1:70" ht="15" x14ac:dyDescent="0.25">
      <c r="A3068"/>
      <c r="B3068"/>
      <c r="C3068"/>
      <c r="D3068"/>
      <c r="E3068"/>
      <c r="F3068"/>
      <c r="G3068"/>
      <c r="H3068"/>
      <c r="I3068"/>
      <c r="J3068"/>
      <c r="K3068"/>
      <c r="L3068"/>
      <c r="M3068"/>
      <c r="N3068"/>
      <c r="O3068"/>
      <c r="P3068"/>
      <c r="Q3068"/>
      <c r="R3068"/>
      <c r="S3068"/>
      <c r="T3068"/>
      <c r="U3068"/>
      <c r="V3068"/>
      <c r="W3068"/>
      <c r="X3068"/>
      <c r="Y3068"/>
      <c r="Z3068"/>
      <c r="AA3068"/>
      <c r="AB3068"/>
      <c r="AC3068"/>
      <c r="AD3068"/>
      <c r="AE3068"/>
      <c r="AF3068"/>
      <c r="AG3068"/>
      <c r="AH3068"/>
      <c r="AI3068"/>
      <c r="AJ3068"/>
      <c r="AK3068"/>
      <c r="AL3068"/>
      <c r="AM3068"/>
      <c r="AN3068"/>
      <c r="AO3068"/>
      <c r="AP3068"/>
      <c r="AQ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</row>
    <row r="3069" spans="1:70" ht="15" x14ac:dyDescent="0.25">
      <c r="A3069"/>
      <c r="B3069"/>
      <c r="C3069"/>
      <c r="D3069"/>
      <c r="E3069"/>
      <c r="F3069"/>
      <c r="G3069"/>
      <c r="H3069"/>
      <c r="I3069"/>
      <c r="J3069"/>
      <c r="K3069"/>
      <c r="L3069"/>
      <c r="M3069"/>
      <c r="N3069"/>
      <c r="O3069"/>
      <c r="P3069"/>
      <c r="Q3069"/>
      <c r="R3069"/>
      <c r="S3069"/>
      <c r="T3069"/>
      <c r="U3069"/>
      <c r="V3069"/>
      <c r="W3069"/>
      <c r="X3069"/>
      <c r="Y3069"/>
      <c r="Z3069"/>
      <c r="AA3069"/>
      <c r="AB3069"/>
      <c r="AC3069"/>
      <c r="AD3069"/>
      <c r="AE3069"/>
      <c r="AF3069"/>
      <c r="AG3069"/>
      <c r="AH3069"/>
      <c r="AI3069"/>
      <c r="AJ3069"/>
      <c r="AK3069"/>
      <c r="AL3069"/>
      <c r="AM3069"/>
      <c r="AN3069"/>
      <c r="AO3069"/>
      <c r="AP3069"/>
      <c r="AQ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</row>
    <row r="3070" spans="1:70" ht="15" x14ac:dyDescent="0.2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  <c r="Z3070"/>
      <c r="AA3070"/>
      <c r="AB3070"/>
      <c r="AC3070"/>
      <c r="AD3070"/>
      <c r="AE3070"/>
      <c r="AF3070"/>
      <c r="AG3070"/>
      <c r="AH3070"/>
      <c r="AI3070"/>
      <c r="AJ3070"/>
      <c r="AK3070"/>
      <c r="AL3070"/>
      <c r="AM3070"/>
      <c r="AN3070"/>
      <c r="AO3070"/>
      <c r="AP3070"/>
      <c r="AQ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</row>
    <row r="3071" spans="1:70" ht="15" x14ac:dyDescent="0.25">
      <c r="A3071"/>
      <c r="B3071"/>
      <c r="C3071"/>
      <c r="D3071"/>
      <c r="E3071"/>
      <c r="F3071"/>
      <c r="G3071"/>
      <c r="H3071"/>
      <c r="I3071"/>
      <c r="J3071"/>
      <c r="K3071"/>
      <c r="L3071"/>
      <c r="M3071"/>
      <c r="N3071"/>
      <c r="O3071"/>
      <c r="P3071"/>
      <c r="Q3071"/>
      <c r="R3071"/>
      <c r="S3071"/>
      <c r="T3071"/>
      <c r="U3071"/>
      <c r="V3071"/>
      <c r="W3071"/>
      <c r="X3071"/>
      <c r="Y3071"/>
      <c r="Z3071"/>
      <c r="AA3071"/>
      <c r="AB3071"/>
      <c r="AC3071"/>
      <c r="AD3071"/>
      <c r="AE3071"/>
      <c r="AF3071"/>
      <c r="AG3071"/>
      <c r="AH3071"/>
      <c r="AI3071"/>
      <c r="AJ3071"/>
      <c r="AK3071"/>
      <c r="AL3071"/>
      <c r="AM3071"/>
      <c r="AN3071"/>
      <c r="AO3071"/>
      <c r="AP3071"/>
      <c r="AQ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</row>
    <row r="3072" spans="1:70" ht="15" x14ac:dyDescent="0.25">
      <c r="A3072"/>
      <c r="B3072"/>
      <c r="C3072"/>
      <c r="D3072"/>
      <c r="E3072"/>
      <c r="F3072"/>
      <c r="G3072"/>
      <c r="H3072"/>
      <c r="I3072"/>
      <c r="J3072"/>
      <c r="K3072"/>
      <c r="L3072"/>
      <c r="M3072"/>
      <c r="N3072"/>
      <c r="O3072"/>
      <c r="P3072"/>
      <c r="Q3072"/>
      <c r="R3072"/>
      <c r="S3072"/>
      <c r="T3072"/>
      <c r="U3072"/>
      <c r="V3072"/>
      <c r="W3072"/>
      <c r="X3072"/>
      <c r="Y3072"/>
      <c r="Z3072"/>
      <c r="AA3072"/>
      <c r="AB3072"/>
      <c r="AC3072"/>
      <c r="AD3072"/>
      <c r="AE3072"/>
      <c r="AF3072"/>
      <c r="AG3072"/>
      <c r="AH3072"/>
      <c r="AI3072"/>
      <c r="AJ3072"/>
      <c r="AK3072"/>
      <c r="AL3072"/>
      <c r="AM3072"/>
      <c r="AN3072"/>
      <c r="AO3072"/>
      <c r="AP3072"/>
      <c r="AQ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</row>
    <row r="3073" spans="1:70" ht="15" x14ac:dyDescent="0.2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  <c r="Z3073"/>
      <c r="AA3073"/>
      <c r="AB3073"/>
      <c r="AC3073"/>
      <c r="AD3073"/>
      <c r="AE3073"/>
      <c r="AF3073"/>
      <c r="AG3073"/>
      <c r="AH3073"/>
      <c r="AI3073"/>
      <c r="AJ3073"/>
      <c r="AK3073"/>
      <c r="AL3073"/>
      <c r="AM3073"/>
      <c r="AN3073"/>
      <c r="AO3073"/>
      <c r="AP3073"/>
      <c r="AQ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</row>
    <row r="3074" spans="1:70" ht="15" x14ac:dyDescent="0.25">
      <c r="A3074"/>
      <c r="B3074"/>
      <c r="C3074"/>
      <c r="D3074"/>
      <c r="E3074"/>
      <c r="F3074"/>
      <c r="G3074"/>
      <c r="H3074"/>
      <c r="I3074"/>
      <c r="J3074"/>
      <c r="K3074"/>
      <c r="L3074"/>
      <c r="M3074"/>
      <c r="N3074"/>
      <c r="O3074"/>
      <c r="P3074"/>
      <c r="Q3074"/>
      <c r="R3074"/>
      <c r="S3074"/>
      <c r="T3074"/>
      <c r="U3074"/>
      <c r="V3074"/>
      <c r="W3074"/>
      <c r="X3074"/>
      <c r="Y3074"/>
      <c r="Z3074"/>
      <c r="AA3074"/>
      <c r="AB3074"/>
      <c r="AC3074"/>
      <c r="AD3074"/>
      <c r="AE3074"/>
      <c r="AF3074"/>
      <c r="AG3074"/>
      <c r="AH3074"/>
      <c r="AI3074"/>
      <c r="AJ3074"/>
      <c r="AK3074"/>
      <c r="AL3074"/>
      <c r="AM3074"/>
      <c r="AN3074"/>
      <c r="AO3074"/>
      <c r="AP3074"/>
      <c r="AQ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</row>
    <row r="3075" spans="1:70" ht="15" x14ac:dyDescent="0.25">
      <c r="A3075"/>
      <c r="B3075"/>
      <c r="C3075"/>
      <c r="D3075"/>
      <c r="E3075"/>
      <c r="F3075"/>
      <c r="G3075"/>
      <c r="H3075"/>
      <c r="I3075"/>
      <c r="J3075"/>
      <c r="K3075"/>
      <c r="L3075"/>
      <c r="M3075"/>
      <c r="N3075"/>
      <c r="O3075"/>
      <c r="P3075"/>
      <c r="Q3075"/>
      <c r="R3075"/>
      <c r="S3075"/>
      <c r="T3075"/>
      <c r="U3075"/>
      <c r="V3075"/>
      <c r="W3075"/>
      <c r="X3075"/>
      <c r="Y3075"/>
      <c r="Z3075"/>
      <c r="AA3075"/>
      <c r="AB3075"/>
      <c r="AC3075"/>
      <c r="AD3075"/>
      <c r="AE3075"/>
      <c r="AF3075"/>
      <c r="AG3075"/>
      <c r="AH3075"/>
      <c r="AI3075"/>
      <c r="AJ3075"/>
      <c r="AK3075"/>
      <c r="AL3075"/>
      <c r="AM3075"/>
      <c r="AN3075"/>
      <c r="AO3075"/>
      <c r="AP3075"/>
      <c r="AQ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</row>
    <row r="3076" spans="1:70" ht="15" x14ac:dyDescent="0.25">
      <c r="A3076"/>
      <c r="B3076"/>
      <c r="C3076"/>
      <c r="D3076"/>
      <c r="E3076"/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  <c r="Z3076"/>
      <c r="AA3076"/>
      <c r="AB3076"/>
      <c r="AC3076"/>
      <c r="AD3076"/>
      <c r="AE3076"/>
      <c r="AF3076"/>
      <c r="AG3076"/>
      <c r="AH3076"/>
      <c r="AI3076"/>
      <c r="AJ3076"/>
      <c r="AK3076"/>
      <c r="AL3076"/>
      <c r="AM3076"/>
      <c r="AN3076"/>
      <c r="AO3076"/>
      <c r="AP3076"/>
      <c r="AQ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</row>
    <row r="3077" spans="1:70" ht="15" x14ac:dyDescent="0.25">
      <c r="A3077"/>
      <c r="B3077"/>
      <c r="C3077"/>
      <c r="D3077"/>
      <c r="E3077"/>
      <c r="F3077"/>
      <c r="G3077"/>
      <c r="H3077"/>
      <c r="I3077"/>
      <c r="J3077"/>
      <c r="K3077"/>
      <c r="L3077"/>
      <c r="M3077"/>
      <c r="N3077"/>
      <c r="O3077"/>
      <c r="P3077"/>
      <c r="Q3077"/>
      <c r="R3077"/>
      <c r="S3077"/>
      <c r="T3077"/>
      <c r="U3077"/>
      <c r="V3077"/>
      <c r="W3077"/>
      <c r="X3077"/>
      <c r="Y3077"/>
      <c r="Z3077"/>
      <c r="AA3077"/>
      <c r="AB3077"/>
      <c r="AC3077"/>
      <c r="AD3077"/>
      <c r="AE3077"/>
      <c r="AF3077"/>
      <c r="AG3077"/>
      <c r="AH3077"/>
      <c r="AI3077"/>
      <c r="AJ3077"/>
      <c r="AK3077"/>
      <c r="AL3077"/>
      <c r="AM3077"/>
      <c r="AN3077"/>
      <c r="AO3077"/>
      <c r="AP3077"/>
      <c r="AQ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</row>
    <row r="3078" spans="1:70" ht="15" x14ac:dyDescent="0.25">
      <c r="A3078"/>
      <c r="B3078"/>
      <c r="C3078"/>
      <c r="D3078"/>
      <c r="E3078"/>
      <c r="F3078"/>
      <c r="G3078"/>
      <c r="H3078"/>
      <c r="I3078"/>
      <c r="J3078"/>
      <c r="K3078"/>
      <c r="L3078"/>
      <c r="M3078"/>
      <c r="N3078"/>
      <c r="O3078"/>
      <c r="P3078"/>
      <c r="Q3078"/>
      <c r="R3078"/>
      <c r="S3078"/>
      <c r="T3078"/>
      <c r="U3078"/>
      <c r="V3078"/>
      <c r="W3078"/>
      <c r="X3078"/>
      <c r="Y3078"/>
      <c r="Z3078"/>
      <c r="AA3078"/>
      <c r="AB3078"/>
      <c r="AC3078"/>
      <c r="AD3078"/>
      <c r="AE3078"/>
      <c r="AF3078"/>
      <c r="AG3078"/>
      <c r="AH3078"/>
      <c r="AI3078"/>
      <c r="AJ3078"/>
      <c r="AK3078"/>
      <c r="AL3078"/>
      <c r="AM3078"/>
      <c r="AN3078"/>
      <c r="AO3078"/>
      <c r="AP3078"/>
      <c r="AQ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</row>
    <row r="3079" spans="1:70" ht="15" x14ac:dyDescent="0.25">
      <c r="A3079"/>
      <c r="B3079"/>
      <c r="C3079"/>
      <c r="D3079"/>
      <c r="E3079"/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  <c r="Y3079"/>
      <c r="Z3079"/>
      <c r="AA3079"/>
      <c r="AB3079"/>
      <c r="AC3079"/>
      <c r="AD3079"/>
      <c r="AE3079"/>
      <c r="AF3079"/>
      <c r="AG3079"/>
      <c r="AH3079"/>
      <c r="AI3079"/>
      <c r="AJ3079"/>
      <c r="AK3079"/>
      <c r="AL3079"/>
      <c r="AM3079"/>
      <c r="AN3079"/>
      <c r="AO3079"/>
      <c r="AP3079"/>
      <c r="AQ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</row>
    <row r="3080" spans="1:70" ht="15" x14ac:dyDescent="0.25">
      <c r="A3080"/>
      <c r="B3080"/>
      <c r="C3080"/>
      <c r="D3080"/>
      <c r="E3080"/>
      <c r="F3080"/>
      <c r="G3080"/>
      <c r="H3080"/>
      <c r="I3080"/>
      <c r="J3080"/>
      <c r="K3080"/>
      <c r="L3080"/>
      <c r="M3080"/>
      <c r="N3080"/>
      <c r="O3080"/>
      <c r="P3080"/>
      <c r="Q3080"/>
      <c r="R3080"/>
      <c r="S3080"/>
      <c r="T3080"/>
      <c r="U3080"/>
      <c r="V3080"/>
      <c r="W3080"/>
      <c r="X3080"/>
      <c r="Y3080"/>
      <c r="Z3080"/>
      <c r="AA3080"/>
      <c r="AB3080"/>
      <c r="AC3080"/>
      <c r="AD3080"/>
      <c r="AE3080"/>
      <c r="AF3080"/>
      <c r="AG3080"/>
      <c r="AH3080"/>
      <c r="AI3080"/>
      <c r="AJ3080"/>
      <c r="AK3080"/>
      <c r="AL3080"/>
      <c r="AM3080"/>
      <c r="AN3080"/>
      <c r="AO3080"/>
      <c r="AP3080"/>
      <c r="AQ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</row>
    <row r="3081" spans="1:70" ht="15" x14ac:dyDescent="0.25">
      <c r="A3081"/>
      <c r="B3081"/>
      <c r="C3081"/>
      <c r="D3081"/>
      <c r="E3081"/>
      <c r="F3081"/>
      <c r="G3081"/>
      <c r="H3081"/>
      <c r="I3081"/>
      <c r="J3081"/>
      <c r="K3081"/>
      <c r="L3081"/>
      <c r="M3081"/>
      <c r="N3081"/>
      <c r="O3081"/>
      <c r="P3081"/>
      <c r="Q3081"/>
      <c r="R3081"/>
      <c r="S3081"/>
      <c r="T3081"/>
      <c r="U3081"/>
      <c r="V3081"/>
      <c r="W3081"/>
      <c r="X3081"/>
      <c r="Y3081"/>
      <c r="Z3081"/>
      <c r="AA3081"/>
      <c r="AB3081"/>
      <c r="AC3081"/>
      <c r="AD3081"/>
      <c r="AE3081"/>
      <c r="AF3081"/>
      <c r="AG3081"/>
      <c r="AH3081"/>
      <c r="AI3081"/>
      <c r="AJ3081"/>
      <c r="AK3081"/>
      <c r="AL3081"/>
      <c r="AM3081"/>
      <c r="AN3081"/>
      <c r="AO3081"/>
      <c r="AP3081"/>
      <c r="AQ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</row>
    <row r="3082" spans="1:70" ht="15" x14ac:dyDescent="0.25">
      <c r="A3082"/>
      <c r="B3082"/>
      <c r="C3082"/>
      <c r="D3082"/>
      <c r="E3082"/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  <c r="W3082"/>
      <c r="X3082"/>
      <c r="Y3082"/>
      <c r="Z3082"/>
      <c r="AA3082"/>
      <c r="AB3082"/>
      <c r="AC3082"/>
      <c r="AD3082"/>
      <c r="AE3082"/>
      <c r="AF3082"/>
      <c r="AG3082"/>
      <c r="AH3082"/>
      <c r="AI3082"/>
      <c r="AJ3082"/>
      <c r="AK3082"/>
      <c r="AL3082"/>
      <c r="AM3082"/>
      <c r="AN3082"/>
      <c r="AO3082"/>
      <c r="AP3082"/>
      <c r="AQ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</row>
    <row r="3083" spans="1:70" ht="15" x14ac:dyDescent="0.25">
      <c r="A3083"/>
      <c r="B3083"/>
      <c r="C3083"/>
      <c r="D3083"/>
      <c r="E3083"/>
      <c r="F3083"/>
      <c r="G3083"/>
      <c r="H3083"/>
      <c r="I3083"/>
      <c r="J3083"/>
      <c r="K3083"/>
      <c r="L3083"/>
      <c r="M3083"/>
      <c r="N3083"/>
      <c r="O3083"/>
      <c r="P3083"/>
      <c r="Q3083"/>
      <c r="R3083"/>
      <c r="S3083"/>
      <c r="T3083"/>
      <c r="U3083"/>
      <c r="V3083"/>
      <c r="W3083"/>
      <c r="X3083"/>
      <c r="Y3083"/>
      <c r="Z3083"/>
      <c r="AA3083"/>
      <c r="AB3083"/>
      <c r="AC3083"/>
      <c r="AD3083"/>
      <c r="AE3083"/>
      <c r="AF3083"/>
      <c r="AG3083"/>
      <c r="AH3083"/>
      <c r="AI3083"/>
      <c r="AJ3083"/>
      <c r="AK3083"/>
      <c r="AL3083"/>
      <c r="AM3083"/>
      <c r="AN3083"/>
      <c r="AO3083"/>
      <c r="AP3083"/>
      <c r="AQ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</row>
    <row r="3084" spans="1:70" ht="15" x14ac:dyDescent="0.25">
      <c r="A3084"/>
      <c r="B3084"/>
      <c r="C3084"/>
      <c r="D3084"/>
      <c r="E3084"/>
      <c r="F3084"/>
      <c r="G3084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  <c r="U3084"/>
      <c r="V3084"/>
      <c r="W3084"/>
      <c r="X3084"/>
      <c r="Y3084"/>
      <c r="Z3084"/>
      <c r="AA3084"/>
      <c r="AB3084"/>
      <c r="AC3084"/>
      <c r="AD3084"/>
      <c r="AE3084"/>
      <c r="AF3084"/>
      <c r="AG3084"/>
      <c r="AH3084"/>
      <c r="AI3084"/>
      <c r="AJ3084"/>
      <c r="AK3084"/>
      <c r="AL3084"/>
      <c r="AM3084"/>
      <c r="AN3084"/>
      <c r="AO3084"/>
      <c r="AP3084"/>
      <c r="AQ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</row>
    <row r="3085" spans="1:70" ht="15" x14ac:dyDescent="0.25">
      <c r="A3085"/>
      <c r="B3085"/>
      <c r="C3085"/>
      <c r="D3085"/>
      <c r="E3085"/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  <c r="Z3085"/>
      <c r="AA3085"/>
      <c r="AB3085"/>
      <c r="AC3085"/>
      <c r="AD3085"/>
      <c r="AE3085"/>
      <c r="AF3085"/>
      <c r="AG3085"/>
      <c r="AH3085"/>
      <c r="AI3085"/>
      <c r="AJ3085"/>
      <c r="AK3085"/>
      <c r="AL3085"/>
      <c r="AM3085"/>
      <c r="AN3085"/>
      <c r="AO3085"/>
      <c r="AP3085"/>
      <c r="AQ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</row>
    <row r="3086" spans="1:70" ht="15" x14ac:dyDescent="0.25">
      <c r="A3086"/>
      <c r="B3086"/>
      <c r="C3086"/>
      <c r="D3086"/>
      <c r="E3086"/>
      <c r="F3086"/>
      <c r="G3086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  <c r="U3086"/>
      <c r="V3086"/>
      <c r="W3086"/>
      <c r="X3086"/>
      <c r="Y3086"/>
      <c r="Z3086"/>
      <c r="AA3086"/>
      <c r="AB3086"/>
      <c r="AC3086"/>
      <c r="AD3086"/>
      <c r="AE3086"/>
      <c r="AF3086"/>
      <c r="AG3086"/>
      <c r="AH3086"/>
      <c r="AI3086"/>
      <c r="AJ3086"/>
      <c r="AK3086"/>
      <c r="AL3086"/>
      <c r="AM3086"/>
      <c r="AN3086"/>
      <c r="AO3086"/>
      <c r="AP3086"/>
      <c r="AQ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</row>
    <row r="3087" spans="1:70" ht="15" x14ac:dyDescent="0.25">
      <c r="A3087"/>
      <c r="B3087"/>
      <c r="C3087"/>
      <c r="D3087"/>
      <c r="E3087"/>
      <c r="F3087"/>
      <c r="G3087"/>
      <c r="H3087"/>
      <c r="I3087"/>
      <c r="J3087"/>
      <c r="K3087"/>
      <c r="L3087"/>
      <c r="M3087"/>
      <c r="N3087"/>
      <c r="O3087"/>
      <c r="P3087"/>
      <c r="Q3087"/>
      <c r="R3087"/>
      <c r="S3087"/>
      <c r="T3087"/>
      <c r="U3087"/>
      <c r="V3087"/>
      <c r="W3087"/>
      <c r="X3087"/>
      <c r="Y3087"/>
      <c r="Z3087"/>
      <c r="AA3087"/>
      <c r="AB3087"/>
      <c r="AC3087"/>
      <c r="AD3087"/>
      <c r="AE3087"/>
      <c r="AF3087"/>
      <c r="AG3087"/>
      <c r="AH3087"/>
      <c r="AI3087"/>
      <c r="AJ3087"/>
      <c r="AK3087"/>
      <c r="AL3087"/>
      <c r="AM3087"/>
      <c r="AN3087"/>
      <c r="AO3087"/>
      <c r="AP3087"/>
      <c r="AQ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</row>
    <row r="3088" spans="1:70" ht="15" x14ac:dyDescent="0.25">
      <c r="A3088"/>
      <c r="B3088"/>
      <c r="C3088"/>
      <c r="D3088"/>
      <c r="E3088"/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  <c r="V3088"/>
      <c r="W3088"/>
      <c r="X3088"/>
      <c r="Y3088"/>
      <c r="Z3088"/>
      <c r="AA3088"/>
      <c r="AB3088"/>
      <c r="AC3088"/>
      <c r="AD3088"/>
      <c r="AE3088"/>
      <c r="AF3088"/>
      <c r="AG3088"/>
      <c r="AH3088"/>
      <c r="AI3088"/>
      <c r="AJ3088"/>
      <c r="AK3088"/>
      <c r="AL3088"/>
      <c r="AM3088"/>
      <c r="AN3088"/>
      <c r="AO3088"/>
      <c r="AP3088"/>
      <c r="AQ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</row>
    <row r="3089" spans="1:70" ht="15" x14ac:dyDescent="0.25">
      <c r="A3089"/>
      <c r="B3089"/>
      <c r="C3089"/>
      <c r="D3089"/>
      <c r="E3089"/>
      <c r="F3089"/>
      <c r="G3089"/>
      <c r="H3089"/>
      <c r="I3089"/>
      <c r="J3089"/>
      <c r="K3089"/>
      <c r="L3089"/>
      <c r="M3089"/>
      <c r="N3089"/>
      <c r="O3089"/>
      <c r="P3089"/>
      <c r="Q3089"/>
      <c r="R3089"/>
      <c r="S3089"/>
      <c r="T3089"/>
      <c r="U3089"/>
      <c r="V3089"/>
      <c r="W3089"/>
      <c r="X3089"/>
      <c r="Y3089"/>
      <c r="Z3089"/>
      <c r="AA3089"/>
      <c r="AB3089"/>
      <c r="AC3089"/>
      <c r="AD3089"/>
      <c r="AE3089"/>
      <c r="AF3089"/>
      <c r="AG3089"/>
      <c r="AH3089"/>
      <c r="AI3089"/>
      <c r="AJ3089"/>
      <c r="AK3089"/>
      <c r="AL3089"/>
      <c r="AM3089"/>
      <c r="AN3089"/>
      <c r="AO3089"/>
      <c r="AP3089"/>
      <c r="AQ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</row>
    <row r="3090" spans="1:70" ht="15" x14ac:dyDescent="0.25">
      <c r="A3090"/>
      <c r="B3090"/>
      <c r="C3090"/>
      <c r="D3090"/>
      <c r="E3090"/>
      <c r="F3090"/>
      <c r="G3090"/>
      <c r="H3090"/>
      <c r="I3090"/>
      <c r="J3090"/>
      <c r="K3090"/>
      <c r="L3090"/>
      <c r="M3090"/>
      <c r="N3090"/>
      <c r="O3090"/>
      <c r="P3090"/>
      <c r="Q3090"/>
      <c r="R3090"/>
      <c r="S3090"/>
      <c r="T3090"/>
      <c r="U3090"/>
      <c r="V3090"/>
      <c r="W3090"/>
      <c r="X3090"/>
      <c r="Y3090"/>
      <c r="Z3090"/>
      <c r="AA3090"/>
      <c r="AB3090"/>
      <c r="AC3090"/>
      <c r="AD3090"/>
      <c r="AE3090"/>
      <c r="AF3090"/>
      <c r="AG3090"/>
      <c r="AH3090"/>
      <c r="AI3090"/>
      <c r="AJ3090"/>
      <c r="AK3090"/>
      <c r="AL3090"/>
      <c r="AM3090"/>
      <c r="AN3090"/>
      <c r="AO3090"/>
      <c r="AP3090"/>
      <c r="AQ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</row>
    <row r="3091" spans="1:70" ht="15" x14ac:dyDescent="0.25">
      <c r="A3091"/>
      <c r="B3091"/>
      <c r="C3091"/>
      <c r="D3091"/>
      <c r="E3091"/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  <c r="Y3091"/>
      <c r="Z3091"/>
      <c r="AA3091"/>
      <c r="AB3091"/>
      <c r="AC3091"/>
      <c r="AD3091"/>
      <c r="AE3091"/>
      <c r="AF3091"/>
      <c r="AG3091"/>
      <c r="AH3091"/>
      <c r="AI3091"/>
      <c r="AJ3091"/>
      <c r="AK3091"/>
      <c r="AL3091"/>
      <c r="AM3091"/>
      <c r="AN3091"/>
      <c r="AO3091"/>
      <c r="AP3091"/>
      <c r="AQ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</row>
    <row r="3092" spans="1:70" ht="15" x14ac:dyDescent="0.25">
      <c r="A3092"/>
      <c r="B3092"/>
      <c r="C3092"/>
      <c r="D3092"/>
      <c r="E3092"/>
      <c r="F3092"/>
      <c r="G3092"/>
      <c r="H3092"/>
      <c r="I3092"/>
      <c r="J3092"/>
      <c r="K3092"/>
      <c r="L3092"/>
      <c r="M3092"/>
      <c r="N3092"/>
      <c r="O3092"/>
      <c r="P3092"/>
      <c r="Q3092"/>
      <c r="R3092"/>
      <c r="S3092"/>
      <c r="T3092"/>
      <c r="U3092"/>
      <c r="V3092"/>
      <c r="W3092"/>
      <c r="X3092"/>
      <c r="Y3092"/>
      <c r="Z3092"/>
      <c r="AA3092"/>
      <c r="AB3092"/>
      <c r="AC3092"/>
      <c r="AD3092"/>
      <c r="AE3092"/>
      <c r="AF3092"/>
      <c r="AG3092"/>
      <c r="AH3092"/>
      <c r="AI3092"/>
      <c r="AJ3092"/>
      <c r="AK3092"/>
      <c r="AL3092"/>
      <c r="AM3092"/>
      <c r="AN3092"/>
      <c r="AO3092"/>
      <c r="AP3092"/>
      <c r="AQ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</row>
    <row r="3093" spans="1:70" ht="15" x14ac:dyDescent="0.25">
      <c r="A3093"/>
      <c r="B3093"/>
      <c r="C3093"/>
      <c r="D3093"/>
      <c r="E3093"/>
      <c r="F3093"/>
      <c r="G3093"/>
      <c r="H3093"/>
      <c r="I3093"/>
      <c r="J3093"/>
      <c r="K3093"/>
      <c r="L3093"/>
      <c r="M3093"/>
      <c r="N3093"/>
      <c r="O3093"/>
      <c r="P3093"/>
      <c r="Q3093"/>
      <c r="R3093"/>
      <c r="S3093"/>
      <c r="T3093"/>
      <c r="U3093"/>
      <c r="V3093"/>
      <c r="W3093"/>
      <c r="X3093"/>
      <c r="Y3093"/>
      <c r="Z3093"/>
      <c r="AA3093"/>
      <c r="AB3093"/>
      <c r="AC3093"/>
      <c r="AD3093"/>
      <c r="AE3093"/>
      <c r="AF3093"/>
      <c r="AG3093"/>
      <c r="AH3093"/>
      <c r="AI3093"/>
      <c r="AJ3093"/>
      <c r="AK3093"/>
      <c r="AL3093"/>
      <c r="AM3093"/>
      <c r="AN3093"/>
      <c r="AO3093"/>
      <c r="AP3093"/>
      <c r="AQ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</row>
    <row r="3094" spans="1:70" ht="15" x14ac:dyDescent="0.25">
      <c r="A3094"/>
      <c r="B3094"/>
      <c r="C3094"/>
      <c r="D3094"/>
      <c r="E3094"/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  <c r="Z3094"/>
      <c r="AA3094"/>
      <c r="AB3094"/>
      <c r="AC3094"/>
      <c r="AD3094"/>
      <c r="AE3094"/>
      <c r="AF3094"/>
      <c r="AG3094"/>
      <c r="AH3094"/>
      <c r="AI3094"/>
      <c r="AJ3094"/>
      <c r="AK3094"/>
      <c r="AL3094"/>
      <c r="AM3094"/>
      <c r="AN3094"/>
      <c r="AO3094"/>
      <c r="AP3094"/>
      <c r="AQ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</row>
    <row r="3095" spans="1:70" ht="15" x14ac:dyDescent="0.25">
      <c r="A3095"/>
      <c r="B3095"/>
      <c r="C3095"/>
      <c r="D3095"/>
      <c r="E3095"/>
      <c r="F3095"/>
      <c r="G3095"/>
      <c r="H3095"/>
      <c r="I3095"/>
      <c r="J3095"/>
      <c r="K3095"/>
      <c r="L3095"/>
      <c r="M3095"/>
      <c r="N3095"/>
      <c r="O3095"/>
      <c r="P3095"/>
      <c r="Q3095"/>
      <c r="R3095"/>
      <c r="S3095"/>
      <c r="T3095"/>
      <c r="U3095"/>
      <c r="V3095"/>
      <c r="W3095"/>
      <c r="X3095"/>
      <c r="Y3095"/>
      <c r="Z3095"/>
      <c r="AA3095"/>
      <c r="AB3095"/>
      <c r="AC3095"/>
      <c r="AD3095"/>
      <c r="AE3095"/>
      <c r="AF3095"/>
      <c r="AG3095"/>
      <c r="AH3095"/>
      <c r="AI3095"/>
      <c r="AJ3095"/>
      <c r="AK3095"/>
      <c r="AL3095"/>
      <c r="AM3095"/>
      <c r="AN3095"/>
      <c r="AO3095"/>
      <c r="AP3095"/>
      <c r="AQ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</row>
    <row r="3096" spans="1:70" ht="15" x14ac:dyDescent="0.25">
      <c r="A3096"/>
      <c r="B3096"/>
      <c r="C3096"/>
      <c r="D3096"/>
      <c r="E3096"/>
      <c r="F3096"/>
      <c r="G3096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  <c r="U3096"/>
      <c r="V3096"/>
      <c r="W3096"/>
      <c r="X3096"/>
      <c r="Y3096"/>
      <c r="Z3096"/>
      <c r="AA3096"/>
      <c r="AB3096"/>
      <c r="AC3096"/>
      <c r="AD3096"/>
      <c r="AE3096"/>
      <c r="AF3096"/>
      <c r="AG3096"/>
      <c r="AH3096"/>
      <c r="AI3096"/>
      <c r="AJ3096"/>
      <c r="AK3096"/>
      <c r="AL3096"/>
      <c r="AM3096"/>
      <c r="AN3096"/>
      <c r="AO3096"/>
      <c r="AP3096"/>
      <c r="AQ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</row>
    <row r="3097" spans="1:70" ht="15" x14ac:dyDescent="0.25">
      <c r="A3097"/>
      <c r="B3097"/>
      <c r="C3097"/>
      <c r="D3097"/>
      <c r="E3097"/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  <c r="Z3097"/>
      <c r="AA3097"/>
      <c r="AB3097"/>
      <c r="AC3097"/>
      <c r="AD3097"/>
      <c r="AE3097"/>
      <c r="AF3097"/>
      <c r="AG3097"/>
      <c r="AH3097"/>
      <c r="AI3097"/>
      <c r="AJ3097"/>
      <c r="AK3097"/>
      <c r="AL3097"/>
      <c r="AM3097"/>
      <c r="AN3097"/>
      <c r="AO3097"/>
      <c r="AP3097"/>
      <c r="AQ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</row>
    <row r="3098" spans="1:70" ht="15" x14ac:dyDescent="0.25">
      <c r="A3098"/>
      <c r="B3098"/>
      <c r="C3098"/>
      <c r="D3098"/>
      <c r="E3098"/>
      <c r="F3098"/>
      <c r="G3098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  <c r="U3098"/>
      <c r="V3098"/>
      <c r="W3098"/>
      <c r="X3098"/>
      <c r="Y3098"/>
      <c r="Z3098"/>
      <c r="AA3098"/>
      <c r="AB3098"/>
      <c r="AC3098"/>
      <c r="AD3098"/>
      <c r="AE3098"/>
      <c r="AF3098"/>
      <c r="AG3098"/>
      <c r="AH3098"/>
      <c r="AI3098"/>
      <c r="AJ3098"/>
      <c r="AK3098"/>
      <c r="AL3098"/>
      <c r="AM3098"/>
      <c r="AN3098"/>
      <c r="AO3098"/>
      <c r="AP3098"/>
      <c r="AQ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</row>
    <row r="3099" spans="1:70" ht="15" x14ac:dyDescent="0.25">
      <c r="A3099"/>
      <c r="B3099"/>
      <c r="C3099"/>
      <c r="D3099"/>
      <c r="E3099"/>
      <c r="F3099"/>
      <c r="G3099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  <c r="U3099"/>
      <c r="V3099"/>
      <c r="W3099"/>
      <c r="X3099"/>
      <c r="Y3099"/>
      <c r="Z3099"/>
      <c r="AA3099"/>
      <c r="AB3099"/>
      <c r="AC3099"/>
      <c r="AD3099"/>
      <c r="AE3099"/>
      <c r="AF3099"/>
      <c r="AG3099"/>
      <c r="AH3099"/>
      <c r="AI3099"/>
      <c r="AJ3099"/>
      <c r="AK3099"/>
      <c r="AL3099"/>
      <c r="AM3099"/>
      <c r="AN3099"/>
      <c r="AO3099"/>
      <c r="AP3099"/>
      <c r="AQ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</row>
    <row r="3100" spans="1:70" ht="15" x14ac:dyDescent="0.25">
      <c r="A3100"/>
      <c r="B3100"/>
      <c r="C3100"/>
      <c r="D3100"/>
      <c r="E3100"/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  <c r="Z3100"/>
      <c r="AA3100"/>
      <c r="AB3100"/>
      <c r="AC3100"/>
      <c r="AD3100"/>
      <c r="AE3100"/>
      <c r="AF3100"/>
      <c r="AG3100"/>
      <c r="AH3100"/>
      <c r="AI3100"/>
      <c r="AJ3100"/>
      <c r="AK3100"/>
      <c r="AL3100"/>
      <c r="AM3100"/>
      <c r="AN3100"/>
      <c r="AO3100"/>
      <c r="AP3100"/>
      <c r="AQ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</row>
    <row r="3101" spans="1:70" ht="15" x14ac:dyDescent="0.25">
      <c r="A3101"/>
      <c r="B3101"/>
      <c r="C3101"/>
      <c r="D3101"/>
      <c r="E3101"/>
      <c r="F3101"/>
      <c r="G3101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  <c r="U3101"/>
      <c r="V3101"/>
      <c r="W3101"/>
      <c r="X3101"/>
      <c r="Y3101"/>
      <c r="Z3101"/>
      <c r="AA3101"/>
      <c r="AB3101"/>
      <c r="AC3101"/>
      <c r="AD3101"/>
      <c r="AE3101"/>
      <c r="AF3101"/>
      <c r="AG3101"/>
      <c r="AH3101"/>
      <c r="AI3101"/>
      <c r="AJ3101"/>
      <c r="AK3101"/>
      <c r="AL3101"/>
      <c r="AM3101"/>
      <c r="AN3101"/>
      <c r="AO3101"/>
      <c r="AP3101"/>
      <c r="AQ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</row>
    <row r="3102" spans="1:70" ht="15" x14ac:dyDescent="0.25">
      <c r="A3102"/>
      <c r="B3102"/>
      <c r="C3102"/>
      <c r="D3102"/>
      <c r="E3102"/>
      <c r="F3102"/>
      <c r="G3102"/>
      <c r="H3102"/>
      <c r="I3102"/>
      <c r="J3102"/>
      <c r="K3102"/>
      <c r="L3102"/>
      <c r="M3102"/>
      <c r="N3102"/>
      <c r="O3102"/>
      <c r="P3102"/>
      <c r="Q3102"/>
      <c r="R3102"/>
      <c r="S3102"/>
      <c r="T3102"/>
      <c r="U3102"/>
      <c r="V3102"/>
      <c r="W3102"/>
      <c r="X3102"/>
      <c r="Y3102"/>
      <c r="Z3102"/>
      <c r="AA3102"/>
      <c r="AB3102"/>
      <c r="AC3102"/>
      <c r="AD3102"/>
      <c r="AE3102"/>
      <c r="AF3102"/>
      <c r="AG3102"/>
      <c r="AH3102"/>
      <c r="AI3102"/>
      <c r="AJ3102"/>
      <c r="AK3102"/>
      <c r="AL3102"/>
      <c r="AM3102"/>
      <c r="AN3102"/>
      <c r="AO3102"/>
      <c r="AP3102"/>
      <c r="AQ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</row>
    <row r="3103" spans="1:70" ht="15" x14ac:dyDescent="0.25">
      <c r="A3103"/>
      <c r="B3103"/>
      <c r="C3103"/>
      <c r="D3103"/>
      <c r="E3103"/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  <c r="Z3103"/>
      <c r="AA3103"/>
      <c r="AB3103"/>
      <c r="AC3103"/>
      <c r="AD3103"/>
      <c r="AE3103"/>
      <c r="AF3103"/>
      <c r="AG3103"/>
      <c r="AH3103"/>
      <c r="AI3103"/>
      <c r="AJ3103"/>
      <c r="AK3103"/>
      <c r="AL3103"/>
      <c r="AM3103"/>
      <c r="AN3103"/>
      <c r="AO3103"/>
      <c r="AP3103"/>
      <c r="AQ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</row>
    <row r="3104" spans="1:70" ht="15" x14ac:dyDescent="0.25">
      <c r="A3104"/>
      <c r="B3104"/>
      <c r="C3104"/>
      <c r="D3104"/>
      <c r="E3104"/>
      <c r="F3104"/>
      <c r="G3104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  <c r="U3104"/>
      <c r="V3104"/>
      <c r="W3104"/>
      <c r="X3104"/>
      <c r="Y3104"/>
      <c r="Z3104"/>
      <c r="AA3104"/>
      <c r="AB3104"/>
      <c r="AC3104"/>
      <c r="AD3104"/>
      <c r="AE3104"/>
      <c r="AF3104"/>
      <c r="AG3104"/>
      <c r="AH3104"/>
      <c r="AI3104"/>
      <c r="AJ3104"/>
      <c r="AK3104"/>
      <c r="AL3104"/>
      <c r="AM3104"/>
      <c r="AN3104"/>
      <c r="AO3104"/>
      <c r="AP3104"/>
      <c r="AQ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</row>
    <row r="3105" spans="1:70" ht="15" x14ac:dyDescent="0.25">
      <c r="A3105"/>
      <c r="B3105"/>
      <c r="C3105"/>
      <c r="D3105"/>
      <c r="E3105"/>
      <c r="F3105"/>
      <c r="G3105"/>
      <c r="H3105"/>
      <c r="I3105"/>
      <c r="J3105"/>
      <c r="K3105"/>
      <c r="L3105"/>
      <c r="M3105"/>
      <c r="N3105"/>
      <c r="O3105"/>
      <c r="P3105"/>
      <c r="Q3105"/>
      <c r="R3105"/>
      <c r="S3105"/>
      <c r="T3105"/>
      <c r="U3105"/>
      <c r="V3105"/>
      <c r="W3105"/>
      <c r="X3105"/>
      <c r="Y3105"/>
      <c r="Z3105"/>
      <c r="AA3105"/>
      <c r="AB3105"/>
      <c r="AC3105"/>
      <c r="AD3105"/>
      <c r="AE3105"/>
      <c r="AF3105"/>
      <c r="AG3105"/>
      <c r="AH3105"/>
      <c r="AI3105"/>
      <c r="AJ3105"/>
      <c r="AK3105"/>
      <c r="AL3105"/>
      <c r="AM3105"/>
      <c r="AN3105"/>
      <c r="AO3105"/>
      <c r="AP3105"/>
      <c r="AQ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</row>
    <row r="3106" spans="1:70" ht="15" x14ac:dyDescent="0.25">
      <c r="A3106"/>
      <c r="B3106"/>
      <c r="C3106"/>
      <c r="D3106"/>
      <c r="E3106"/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  <c r="Z3106"/>
      <c r="AA3106"/>
      <c r="AB3106"/>
      <c r="AC3106"/>
      <c r="AD3106"/>
      <c r="AE3106"/>
      <c r="AF3106"/>
      <c r="AG3106"/>
      <c r="AH3106"/>
      <c r="AI3106"/>
      <c r="AJ3106"/>
      <c r="AK3106"/>
      <c r="AL3106"/>
      <c r="AM3106"/>
      <c r="AN3106"/>
      <c r="AO3106"/>
      <c r="AP3106"/>
      <c r="AQ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</row>
    <row r="3107" spans="1:70" ht="15" x14ac:dyDescent="0.25">
      <c r="A3107"/>
      <c r="B3107"/>
      <c r="C3107"/>
      <c r="D3107"/>
      <c r="E3107"/>
      <c r="F3107"/>
      <c r="G3107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  <c r="U3107"/>
      <c r="V3107"/>
      <c r="W3107"/>
      <c r="X3107"/>
      <c r="Y3107"/>
      <c r="Z3107"/>
      <c r="AA3107"/>
      <c r="AB3107"/>
      <c r="AC3107"/>
      <c r="AD3107"/>
      <c r="AE3107"/>
      <c r="AF3107"/>
      <c r="AG3107"/>
      <c r="AH3107"/>
      <c r="AI3107"/>
      <c r="AJ3107"/>
      <c r="AK3107"/>
      <c r="AL3107"/>
      <c r="AM3107"/>
      <c r="AN3107"/>
      <c r="AO3107"/>
      <c r="AP3107"/>
      <c r="AQ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</row>
    <row r="3108" spans="1:70" ht="15" x14ac:dyDescent="0.25">
      <c r="A3108"/>
      <c r="B3108"/>
      <c r="C3108"/>
      <c r="D3108"/>
      <c r="E3108"/>
      <c r="F3108"/>
      <c r="G3108"/>
      <c r="H3108"/>
      <c r="I3108"/>
      <c r="J3108"/>
      <c r="K3108"/>
      <c r="L3108"/>
      <c r="M3108"/>
      <c r="N3108"/>
      <c r="O3108"/>
      <c r="P3108"/>
      <c r="Q3108"/>
      <c r="R3108"/>
      <c r="S3108"/>
      <c r="T3108"/>
      <c r="U3108"/>
      <c r="V3108"/>
      <c r="W3108"/>
      <c r="X3108"/>
      <c r="Y3108"/>
      <c r="Z3108"/>
      <c r="AA3108"/>
      <c r="AB3108"/>
      <c r="AC3108"/>
      <c r="AD3108"/>
      <c r="AE3108"/>
      <c r="AF3108"/>
      <c r="AG3108"/>
      <c r="AH3108"/>
      <c r="AI3108"/>
      <c r="AJ3108"/>
      <c r="AK3108"/>
      <c r="AL3108"/>
      <c r="AM3108"/>
      <c r="AN3108"/>
      <c r="AO3108"/>
      <c r="AP3108"/>
      <c r="AQ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</row>
    <row r="3109" spans="1:70" ht="15" x14ac:dyDescent="0.25">
      <c r="A3109"/>
      <c r="B3109"/>
      <c r="C3109"/>
      <c r="D3109"/>
      <c r="E3109"/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  <c r="Y3109"/>
      <c r="Z3109"/>
      <c r="AA3109"/>
      <c r="AB3109"/>
      <c r="AC3109"/>
      <c r="AD3109"/>
      <c r="AE3109"/>
      <c r="AF3109"/>
      <c r="AG3109"/>
      <c r="AH3109"/>
      <c r="AI3109"/>
      <c r="AJ3109"/>
      <c r="AK3109"/>
      <c r="AL3109"/>
      <c r="AM3109"/>
      <c r="AN3109"/>
      <c r="AO3109"/>
      <c r="AP3109"/>
      <c r="AQ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</row>
    <row r="3110" spans="1:70" ht="15" x14ac:dyDescent="0.25">
      <c r="A3110"/>
      <c r="B3110"/>
      <c r="C3110"/>
      <c r="D3110"/>
      <c r="E3110"/>
      <c r="F3110"/>
      <c r="G3110"/>
      <c r="H3110"/>
      <c r="I3110"/>
      <c r="J3110"/>
      <c r="K3110"/>
      <c r="L3110"/>
      <c r="M3110"/>
      <c r="N3110"/>
      <c r="O3110"/>
      <c r="P3110"/>
      <c r="Q3110"/>
      <c r="R3110"/>
      <c r="S3110"/>
      <c r="T3110"/>
      <c r="U3110"/>
      <c r="V3110"/>
      <c r="W3110"/>
      <c r="X3110"/>
      <c r="Y3110"/>
      <c r="Z3110"/>
      <c r="AA3110"/>
      <c r="AB3110"/>
      <c r="AC3110"/>
      <c r="AD3110"/>
      <c r="AE3110"/>
      <c r="AF3110"/>
      <c r="AG3110"/>
      <c r="AH3110"/>
      <c r="AI3110"/>
      <c r="AJ3110"/>
      <c r="AK3110"/>
      <c r="AL3110"/>
      <c r="AM3110"/>
      <c r="AN3110"/>
      <c r="AO3110"/>
      <c r="AP3110"/>
      <c r="AQ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</row>
    <row r="3111" spans="1:70" ht="15" x14ac:dyDescent="0.25">
      <c r="A3111"/>
      <c r="B3111"/>
      <c r="C3111"/>
      <c r="D3111"/>
      <c r="E3111"/>
      <c r="F3111"/>
      <c r="G3111"/>
      <c r="H3111"/>
      <c r="I3111"/>
      <c r="J3111"/>
      <c r="K3111"/>
      <c r="L3111"/>
      <c r="M3111"/>
      <c r="N3111"/>
      <c r="O3111"/>
      <c r="P3111"/>
      <c r="Q3111"/>
      <c r="R3111"/>
      <c r="S3111"/>
      <c r="T3111"/>
      <c r="U3111"/>
      <c r="V3111"/>
      <c r="W3111"/>
      <c r="X3111"/>
      <c r="Y3111"/>
      <c r="Z3111"/>
      <c r="AA3111"/>
      <c r="AB3111"/>
      <c r="AC3111"/>
      <c r="AD3111"/>
      <c r="AE3111"/>
      <c r="AF3111"/>
      <c r="AG3111"/>
      <c r="AH3111"/>
      <c r="AI3111"/>
      <c r="AJ3111"/>
      <c r="AK3111"/>
      <c r="AL3111"/>
      <c r="AM3111"/>
      <c r="AN3111"/>
      <c r="AO3111"/>
      <c r="AP3111"/>
      <c r="AQ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</row>
    <row r="3112" spans="1:70" ht="15" x14ac:dyDescent="0.25">
      <c r="A3112"/>
      <c r="B3112"/>
      <c r="C3112"/>
      <c r="D3112"/>
      <c r="E3112"/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  <c r="W3112"/>
      <c r="X3112"/>
      <c r="Y3112"/>
      <c r="Z3112"/>
      <c r="AA3112"/>
      <c r="AB3112"/>
      <c r="AC3112"/>
      <c r="AD3112"/>
      <c r="AE3112"/>
      <c r="AF3112"/>
      <c r="AG3112"/>
      <c r="AH3112"/>
      <c r="AI3112"/>
      <c r="AJ3112"/>
      <c r="AK3112"/>
      <c r="AL3112"/>
      <c r="AM3112"/>
      <c r="AN3112"/>
      <c r="AO3112"/>
      <c r="AP3112"/>
      <c r="AQ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</row>
    <row r="3113" spans="1:70" ht="15" x14ac:dyDescent="0.25">
      <c r="A3113"/>
      <c r="B3113"/>
      <c r="C3113"/>
      <c r="D3113"/>
      <c r="E3113"/>
      <c r="F3113"/>
      <c r="G3113"/>
      <c r="H3113"/>
      <c r="I3113"/>
      <c r="J3113"/>
      <c r="K3113"/>
      <c r="L3113"/>
      <c r="M3113"/>
      <c r="N3113"/>
      <c r="O3113"/>
      <c r="P3113"/>
      <c r="Q3113"/>
      <c r="R3113"/>
      <c r="S3113"/>
      <c r="T3113"/>
      <c r="U3113"/>
      <c r="V3113"/>
      <c r="W3113"/>
      <c r="X3113"/>
      <c r="Y3113"/>
      <c r="Z3113"/>
      <c r="AA3113"/>
      <c r="AB3113"/>
      <c r="AC3113"/>
      <c r="AD3113"/>
      <c r="AE3113"/>
      <c r="AF3113"/>
      <c r="AG3113"/>
      <c r="AH3113"/>
      <c r="AI3113"/>
      <c r="AJ3113"/>
      <c r="AK3113"/>
      <c r="AL3113"/>
      <c r="AM3113"/>
      <c r="AN3113"/>
      <c r="AO3113"/>
      <c r="AP3113"/>
      <c r="AQ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</row>
    <row r="3114" spans="1:70" ht="15" x14ac:dyDescent="0.25">
      <c r="A3114"/>
      <c r="B3114"/>
      <c r="C3114"/>
      <c r="D3114"/>
      <c r="E3114"/>
      <c r="F3114"/>
      <c r="G3114"/>
      <c r="H3114"/>
      <c r="I3114"/>
      <c r="J3114"/>
      <c r="K3114"/>
      <c r="L3114"/>
      <c r="M3114"/>
      <c r="N3114"/>
      <c r="O3114"/>
      <c r="P3114"/>
      <c r="Q3114"/>
      <c r="R3114"/>
      <c r="S3114"/>
      <c r="T3114"/>
      <c r="U3114"/>
      <c r="V3114"/>
      <c r="W3114"/>
      <c r="X3114"/>
      <c r="Y3114"/>
      <c r="Z3114"/>
      <c r="AA3114"/>
      <c r="AB3114"/>
      <c r="AC3114"/>
      <c r="AD3114"/>
      <c r="AE3114"/>
      <c r="AF3114"/>
      <c r="AG3114"/>
      <c r="AH3114"/>
      <c r="AI3114"/>
      <c r="AJ3114"/>
      <c r="AK3114"/>
      <c r="AL3114"/>
      <c r="AM3114"/>
      <c r="AN3114"/>
      <c r="AO3114"/>
      <c r="AP3114"/>
      <c r="AQ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</row>
    <row r="3115" spans="1:70" ht="15" x14ac:dyDescent="0.25">
      <c r="A3115"/>
      <c r="B3115"/>
      <c r="C3115"/>
      <c r="D3115"/>
      <c r="E3115"/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  <c r="V3115"/>
      <c r="W3115"/>
      <c r="X3115"/>
      <c r="Y3115"/>
      <c r="Z3115"/>
      <c r="AA3115"/>
      <c r="AB3115"/>
      <c r="AC3115"/>
      <c r="AD3115"/>
      <c r="AE3115"/>
      <c r="AF3115"/>
      <c r="AG3115"/>
      <c r="AH3115"/>
      <c r="AI3115"/>
      <c r="AJ3115"/>
      <c r="AK3115"/>
      <c r="AL3115"/>
      <c r="AM3115"/>
      <c r="AN3115"/>
      <c r="AO3115"/>
      <c r="AP3115"/>
      <c r="AQ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</row>
    <row r="3116" spans="1:70" ht="15" x14ac:dyDescent="0.25">
      <c r="A3116"/>
      <c r="B3116"/>
      <c r="C3116"/>
      <c r="D3116"/>
      <c r="E3116"/>
      <c r="F3116"/>
      <c r="G3116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  <c r="U3116"/>
      <c r="V3116"/>
      <c r="W3116"/>
      <c r="X3116"/>
      <c r="Y3116"/>
      <c r="Z3116"/>
      <c r="AA3116"/>
      <c r="AB3116"/>
      <c r="AC3116"/>
      <c r="AD3116"/>
      <c r="AE3116"/>
      <c r="AF3116"/>
      <c r="AG3116"/>
      <c r="AH3116"/>
      <c r="AI3116"/>
      <c r="AJ3116"/>
      <c r="AK3116"/>
      <c r="AL3116"/>
      <c r="AM3116"/>
      <c r="AN3116"/>
      <c r="AO3116"/>
      <c r="AP3116"/>
      <c r="AQ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</row>
    <row r="3117" spans="1:70" ht="15" x14ac:dyDescent="0.25">
      <c r="A3117"/>
      <c r="B3117"/>
      <c r="C3117"/>
      <c r="D3117"/>
      <c r="E3117"/>
      <c r="F3117"/>
      <c r="G3117"/>
      <c r="H3117"/>
      <c r="I3117"/>
      <c r="J3117"/>
      <c r="K3117"/>
      <c r="L3117"/>
      <c r="M3117"/>
      <c r="N3117"/>
      <c r="O3117"/>
      <c r="P3117"/>
      <c r="Q3117"/>
      <c r="R3117"/>
      <c r="S3117"/>
      <c r="T3117"/>
      <c r="U3117"/>
      <c r="V3117"/>
      <c r="W3117"/>
      <c r="X3117"/>
      <c r="Y3117"/>
      <c r="Z3117"/>
      <c r="AA3117"/>
      <c r="AB3117"/>
      <c r="AC3117"/>
      <c r="AD3117"/>
      <c r="AE3117"/>
      <c r="AF3117"/>
      <c r="AG3117"/>
      <c r="AH3117"/>
      <c r="AI3117"/>
      <c r="AJ3117"/>
      <c r="AK3117"/>
      <c r="AL3117"/>
      <c r="AM3117"/>
      <c r="AN3117"/>
      <c r="AO3117"/>
      <c r="AP3117"/>
      <c r="AQ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</row>
    <row r="3118" spans="1:70" ht="15" x14ac:dyDescent="0.25">
      <c r="A3118"/>
      <c r="B3118"/>
      <c r="C3118"/>
      <c r="D3118"/>
      <c r="E3118"/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/>
      <c r="AH3118"/>
      <c r="AI3118"/>
      <c r="AJ3118"/>
      <c r="AK3118"/>
      <c r="AL3118"/>
      <c r="AM3118"/>
      <c r="AN3118"/>
      <c r="AO3118"/>
      <c r="AP3118"/>
      <c r="AQ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</row>
    <row r="3119" spans="1:70" ht="15" x14ac:dyDescent="0.25">
      <c r="A3119"/>
      <c r="B3119"/>
      <c r="C3119"/>
      <c r="D3119"/>
      <c r="E3119"/>
      <c r="F3119"/>
      <c r="G3119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  <c r="U3119"/>
      <c r="V3119"/>
      <c r="W3119"/>
      <c r="X3119"/>
      <c r="Y3119"/>
      <c r="Z3119"/>
      <c r="AA3119"/>
      <c r="AB3119"/>
      <c r="AC3119"/>
      <c r="AD3119"/>
      <c r="AE3119"/>
      <c r="AF3119"/>
      <c r="AG3119"/>
      <c r="AH3119"/>
      <c r="AI3119"/>
      <c r="AJ3119"/>
      <c r="AK3119"/>
      <c r="AL3119"/>
      <c r="AM3119"/>
      <c r="AN3119"/>
      <c r="AO3119"/>
      <c r="AP3119"/>
      <c r="AQ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</row>
    <row r="3120" spans="1:70" ht="15" x14ac:dyDescent="0.25">
      <c r="A3120"/>
      <c r="B3120"/>
      <c r="C3120"/>
      <c r="D3120"/>
      <c r="E3120"/>
      <c r="F3120"/>
      <c r="G3120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  <c r="U3120"/>
      <c r="V3120"/>
      <c r="W3120"/>
      <c r="X3120"/>
      <c r="Y3120"/>
      <c r="Z3120"/>
      <c r="AA3120"/>
      <c r="AB3120"/>
      <c r="AC3120"/>
      <c r="AD3120"/>
      <c r="AE3120"/>
      <c r="AF3120"/>
      <c r="AG3120"/>
      <c r="AH3120"/>
      <c r="AI3120"/>
      <c r="AJ3120"/>
      <c r="AK3120"/>
      <c r="AL3120"/>
      <c r="AM3120"/>
      <c r="AN3120"/>
      <c r="AO3120"/>
      <c r="AP3120"/>
      <c r="AQ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</row>
    <row r="3121" spans="1:70" ht="15" x14ac:dyDescent="0.25">
      <c r="A3121"/>
      <c r="B3121"/>
      <c r="C3121"/>
      <c r="D3121"/>
      <c r="E3121"/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/>
      <c r="AH3121"/>
      <c r="AI3121"/>
      <c r="AJ3121"/>
      <c r="AK3121"/>
      <c r="AL3121"/>
      <c r="AM3121"/>
      <c r="AN3121"/>
      <c r="AO3121"/>
      <c r="AP3121"/>
      <c r="AQ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</row>
    <row r="3122" spans="1:70" ht="15" x14ac:dyDescent="0.25">
      <c r="A3122"/>
      <c r="B3122"/>
      <c r="C3122"/>
      <c r="D3122"/>
      <c r="E3122"/>
      <c r="F3122"/>
      <c r="G3122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  <c r="U3122"/>
      <c r="V3122"/>
      <c r="W3122"/>
      <c r="X3122"/>
      <c r="Y3122"/>
      <c r="Z3122"/>
      <c r="AA3122"/>
      <c r="AB3122"/>
      <c r="AC3122"/>
      <c r="AD3122"/>
      <c r="AE3122"/>
      <c r="AF3122"/>
      <c r="AG3122"/>
      <c r="AH3122"/>
      <c r="AI3122"/>
      <c r="AJ3122"/>
      <c r="AK3122"/>
      <c r="AL3122"/>
      <c r="AM3122"/>
      <c r="AN3122"/>
      <c r="AO3122"/>
      <c r="AP3122"/>
      <c r="AQ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</row>
    <row r="3123" spans="1:70" ht="15" x14ac:dyDescent="0.25">
      <c r="A3123"/>
      <c r="B3123"/>
      <c r="C3123"/>
      <c r="D3123"/>
      <c r="E3123"/>
      <c r="F3123"/>
      <c r="G3123"/>
      <c r="H3123"/>
      <c r="I3123"/>
      <c r="J3123"/>
      <c r="K3123"/>
      <c r="L3123"/>
      <c r="M3123"/>
      <c r="N3123"/>
      <c r="O3123"/>
      <c r="P3123"/>
      <c r="Q3123"/>
      <c r="R3123"/>
      <c r="S3123"/>
      <c r="T3123"/>
      <c r="U3123"/>
      <c r="V3123"/>
      <c r="W3123"/>
      <c r="X3123"/>
      <c r="Y3123"/>
      <c r="Z3123"/>
      <c r="AA3123"/>
      <c r="AB3123"/>
      <c r="AC3123"/>
      <c r="AD3123"/>
      <c r="AE3123"/>
      <c r="AF3123"/>
      <c r="AG3123"/>
      <c r="AH3123"/>
      <c r="AI3123"/>
      <c r="AJ3123"/>
      <c r="AK3123"/>
      <c r="AL3123"/>
      <c r="AM3123"/>
      <c r="AN3123"/>
      <c r="AO3123"/>
      <c r="AP3123"/>
      <c r="AQ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</row>
    <row r="3124" spans="1:70" ht="15" x14ac:dyDescent="0.25">
      <c r="A3124"/>
      <c r="B3124"/>
      <c r="C3124"/>
      <c r="D3124"/>
      <c r="E3124"/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  <c r="V3124"/>
      <c r="W3124"/>
      <c r="X3124"/>
      <c r="Y3124"/>
      <c r="Z3124"/>
      <c r="AA3124"/>
      <c r="AB3124"/>
      <c r="AC3124"/>
      <c r="AD3124"/>
      <c r="AE3124"/>
      <c r="AF3124"/>
      <c r="AG3124"/>
      <c r="AH3124"/>
      <c r="AI3124"/>
      <c r="AJ3124"/>
      <c r="AK3124"/>
      <c r="AL3124"/>
      <c r="AM3124"/>
      <c r="AN3124"/>
      <c r="AO3124"/>
      <c r="AP3124"/>
      <c r="AQ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</row>
    <row r="3125" spans="1:70" ht="15" x14ac:dyDescent="0.25">
      <c r="A3125"/>
      <c r="B3125"/>
      <c r="C3125"/>
      <c r="D3125"/>
      <c r="E3125"/>
      <c r="F3125"/>
      <c r="G3125"/>
      <c r="H3125"/>
      <c r="I3125"/>
      <c r="J3125"/>
      <c r="K3125"/>
      <c r="L3125"/>
      <c r="M3125"/>
      <c r="N3125"/>
      <c r="O3125"/>
      <c r="P3125"/>
      <c r="Q3125"/>
      <c r="R3125"/>
      <c r="S3125"/>
      <c r="T3125"/>
      <c r="U3125"/>
      <c r="V3125"/>
      <c r="W3125"/>
      <c r="X3125"/>
      <c r="Y3125"/>
      <c r="Z3125"/>
      <c r="AA3125"/>
      <c r="AB3125"/>
      <c r="AC3125"/>
      <c r="AD3125"/>
      <c r="AE3125"/>
      <c r="AF3125"/>
      <c r="AG3125"/>
      <c r="AH3125"/>
      <c r="AI3125"/>
      <c r="AJ3125"/>
      <c r="AK3125"/>
      <c r="AL3125"/>
      <c r="AM3125"/>
      <c r="AN3125"/>
      <c r="AO3125"/>
      <c r="AP3125"/>
      <c r="AQ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</row>
    <row r="3126" spans="1:70" ht="15" x14ac:dyDescent="0.25">
      <c r="A3126"/>
      <c r="B3126"/>
      <c r="C3126"/>
      <c r="D3126"/>
      <c r="E3126"/>
      <c r="F3126"/>
      <c r="G3126"/>
      <c r="H3126"/>
      <c r="I3126"/>
      <c r="J3126"/>
      <c r="K3126"/>
      <c r="L3126"/>
      <c r="M3126"/>
      <c r="N3126"/>
      <c r="O3126"/>
      <c r="P3126"/>
      <c r="Q3126"/>
      <c r="R3126"/>
      <c r="S3126"/>
      <c r="T3126"/>
      <c r="U3126"/>
      <c r="V3126"/>
      <c r="W3126"/>
      <c r="X3126"/>
      <c r="Y3126"/>
      <c r="Z3126"/>
      <c r="AA3126"/>
      <c r="AB3126"/>
      <c r="AC3126"/>
      <c r="AD3126"/>
      <c r="AE3126"/>
      <c r="AF3126"/>
      <c r="AG3126"/>
      <c r="AH3126"/>
      <c r="AI3126"/>
      <c r="AJ3126"/>
      <c r="AK3126"/>
      <c r="AL3126"/>
      <c r="AM3126"/>
      <c r="AN3126"/>
      <c r="AO3126"/>
      <c r="AP3126"/>
      <c r="AQ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</row>
    <row r="3127" spans="1:70" ht="15" x14ac:dyDescent="0.25">
      <c r="A3127"/>
      <c r="B3127"/>
      <c r="C3127"/>
      <c r="D3127"/>
      <c r="E3127"/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  <c r="Y3127"/>
      <c r="Z3127"/>
      <c r="AA3127"/>
      <c r="AB3127"/>
      <c r="AC3127"/>
      <c r="AD3127"/>
      <c r="AE3127"/>
      <c r="AF3127"/>
      <c r="AG3127"/>
      <c r="AH3127"/>
      <c r="AI3127"/>
      <c r="AJ3127"/>
      <c r="AK3127"/>
      <c r="AL3127"/>
      <c r="AM3127"/>
      <c r="AN3127"/>
      <c r="AO3127"/>
      <c r="AP3127"/>
      <c r="AQ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</row>
    <row r="3128" spans="1:70" ht="15" x14ac:dyDescent="0.25">
      <c r="A3128"/>
      <c r="B3128"/>
      <c r="C3128"/>
      <c r="D3128"/>
      <c r="E3128"/>
      <c r="F3128"/>
      <c r="G3128"/>
      <c r="H3128"/>
      <c r="I3128"/>
      <c r="J3128"/>
      <c r="K3128"/>
      <c r="L3128"/>
      <c r="M3128"/>
      <c r="N3128"/>
      <c r="O3128"/>
      <c r="P3128"/>
      <c r="Q3128"/>
      <c r="R3128"/>
      <c r="S3128"/>
      <c r="T3128"/>
      <c r="U3128"/>
      <c r="V3128"/>
      <c r="W3128"/>
      <c r="X3128"/>
      <c r="Y3128"/>
      <c r="Z3128"/>
      <c r="AA3128"/>
      <c r="AB3128"/>
      <c r="AC3128"/>
      <c r="AD3128"/>
      <c r="AE3128"/>
      <c r="AF3128"/>
      <c r="AG3128"/>
      <c r="AH3128"/>
      <c r="AI3128"/>
      <c r="AJ3128"/>
      <c r="AK3128"/>
      <c r="AL3128"/>
      <c r="AM3128"/>
      <c r="AN3128"/>
      <c r="AO3128"/>
      <c r="AP3128"/>
      <c r="AQ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</row>
    <row r="3129" spans="1:70" ht="15" x14ac:dyDescent="0.25">
      <c r="A3129"/>
      <c r="B3129"/>
      <c r="C3129"/>
      <c r="D3129"/>
      <c r="E3129"/>
      <c r="F3129"/>
      <c r="G3129"/>
      <c r="H3129"/>
      <c r="I3129"/>
      <c r="J3129"/>
      <c r="K3129"/>
      <c r="L3129"/>
      <c r="M3129"/>
      <c r="N3129"/>
      <c r="O3129"/>
      <c r="P3129"/>
      <c r="Q3129"/>
      <c r="R3129"/>
      <c r="S3129"/>
      <c r="T3129"/>
      <c r="U3129"/>
      <c r="V3129"/>
      <c r="W3129"/>
      <c r="X3129"/>
      <c r="Y3129"/>
      <c r="Z3129"/>
      <c r="AA3129"/>
      <c r="AB3129"/>
      <c r="AC3129"/>
      <c r="AD3129"/>
      <c r="AE3129"/>
      <c r="AF3129"/>
      <c r="AG3129"/>
      <c r="AH3129"/>
      <c r="AI3129"/>
      <c r="AJ3129"/>
      <c r="AK3129"/>
      <c r="AL3129"/>
      <c r="AM3129"/>
      <c r="AN3129"/>
      <c r="AO3129"/>
      <c r="AP3129"/>
      <c r="AQ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</row>
    <row r="3130" spans="1:70" ht="15" x14ac:dyDescent="0.25">
      <c r="A3130"/>
      <c r="B3130"/>
      <c r="C3130"/>
      <c r="D3130"/>
      <c r="E3130"/>
      <c r="F3130"/>
      <c r="G3130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  <c r="U3130"/>
      <c r="V3130"/>
      <c r="W3130"/>
      <c r="X3130"/>
      <c r="Y3130"/>
      <c r="Z3130"/>
      <c r="AA3130"/>
      <c r="AB3130"/>
      <c r="AC3130"/>
      <c r="AD3130"/>
      <c r="AE3130"/>
      <c r="AF3130"/>
      <c r="AG3130"/>
      <c r="AH3130"/>
      <c r="AI3130"/>
      <c r="AJ3130"/>
      <c r="AK3130"/>
      <c r="AL3130"/>
      <c r="AM3130"/>
      <c r="AN3130"/>
      <c r="AO3130"/>
      <c r="AP3130"/>
      <c r="AQ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</row>
    <row r="3131" spans="1:70" ht="15" x14ac:dyDescent="0.25">
      <c r="A3131"/>
      <c r="B3131"/>
      <c r="C3131"/>
      <c r="D3131"/>
      <c r="E3131"/>
      <c r="F3131"/>
      <c r="G3131"/>
      <c r="H3131"/>
      <c r="I3131"/>
      <c r="J3131"/>
      <c r="K3131"/>
      <c r="L3131"/>
      <c r="M3131"/>
      <c r="N3131"/>
      <c r="O3131"/>
      <c r="P3131"/>
      <c r="Q3131"/>
      <c r="R3131"/>
      <c r="S3131"/>
      <c r="T3131"/>
      <c r="U3131"/>
      <c r="V3131"/>
      <c r="W3131"/>
      <c r="X3131"/>
      <c r="Y3131"/>
      <c r="Z3131"/>
      <c r="AA3131"/>
      <c r="AB3131"/>
      <c r="AC3131"/>
      <c r="AD3131"/>
      <c r="AE3131"/>
      <c r="AF3131"/>
      <c r="AG3131"/>
      <c r="AH3131"/>
      <c r="AI3131"/>
      <c r="AJ3131"/>
      <c r="AK3131"/>
      <c r="AL3131"/>
      <c r="AM3131"/>
      <c r="AN3131"/>
      <c r="AO3131"/>
      <c r="AP3131"/>
      <c r="AQ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</row>
    <row r="3132" spans="1:70" ht="15" x14ac:dyDescent="0.25">
      <c r="A3132"/>
      <c r="B3132"/>
      <c r="C3132"/>
      <c r="D3132"/>
      <c r="E3132"/>
      <c r="F3132"/>
      <c r="G3132"/>
      <c r="H3132"/>
      <c r="I3132"/>
      <c r="J3132"/>
      <c r="K3132"/>
      <c r="L3132"/>
      <c r="M3132"/>
      <c r="N3132"/>
      <c r="O3132"/>
      <c r="P3132"/>
      <c r="Q3132"/>
      <c r="R3132"/>
      <c r="S3132"/>
      <c r="T3132"/>
      <c r="U3132"/>
      <c r="V3132"/>
      <c r="W3132"/>
      <c r="X3132"/>
      <c r="Y3132"/>
      <c r="Z3132"/>
      <c r="AA3132"/>
      <c r="AB3132"/>
      <c r="AC3132"/>
      <c r="AD3132"/>
      <c r="AE3132"/>
      <c r="AF3132"/>
      <c r="AG3132"/>
      <c r="AH3132"/>
      <c r="AI3132"/>
      <c r="AJ3132"/>
      <c r="AK3132"/>
      <c r="AL3132"/>
      <c r="AM3132"/>
      <c r="AN3132"/>
      <c r="AO3132"/>
      <c r="AP3132"/>
      <c r="AQ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</row>
    <row r="3133" spans="1:70" ht="15" x14ac:dyDescent="0.25">
      <c r="A3133"/>
      <c r="B3133"/>
      <c r="C3133"/>
      <c r="D3133"/>
      <c r="E3133"/>
      <c r="F3133"/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  <c r="V3133"/>
      <c r="W3133"/>
      <c r="X3133"/>
      <c r="Y3133"/>
      <c r="Z3133"/>
      <c r="AA3133"/>
      <c r="AB3133"/>
      <c r="AC3133"/>
      <c r="AD3133"/>
      <c r="AE3133"/>
      <c r="AF3133"/>
      <c r="AG3133"/>
      <c r="AH3133"/>
      <c r="AI3133"/>
      <c r="AJ3133"/>
      <c r="AK3133"/>
      <c r="AL3133"/>
      <c r="AM3133"/>
      <c r="AN3133"/>
      <c r="AO3133"/>
      <c r="AP3133"/>
      <c r="AQ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</row>
    <row r="3134" spans="1:70" ht="15" x14ac:dyDescent="0.25">
      <c r="A3134"/>
      <c r="B3134"/>
      <c r="C3134"/>
      <c r="D3134"/>
      <c r="E3134"/>
      <c r="F3134"/>
      <c r="G3134"/>
      <c r="H3134"/>
      <c r="I3134"/>
      <c r="J3134"/>
      <c r="K3134"/>
      <c r="L3134"/>
      <c r="M3134"/>
      <c r="N3134"/>
      <c r="O3134"/>
      <c r="P3134"/>
      <c r="Q3134"/>
      <c r="R3134"/>
      <c r="S3134"/>
      <c r="T3134"/>
      <c r="U3134"/>
      <c r="V3134"/>
      <c r="W3134"/>
      <c r="X3134"/>
      <c r="Y3134"/>
      <c r="Z3134"/>
      <c r="AA3134"/>
      <c r="AB3134"/>
      <c r="AC3134"/>
      <c r="AD3134"/>
      <c r="AE3134"/>
      <c r="AF3134"/>
      <c r="AG3134"/>
      <c r="AH3134"/>
      <c r="AI3134"/>
      <c r="AJ3134"/>
      <c r="AK3134"/>
      <c r="AL3134"/>
      <c r="AM3134"/>
      <c r="AN3134"/>
      <c r="AO3134"/>
      <c r="AP3134"/>
      <c r="AQ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</row>
    <row r="3135" spans="1:70" ht="15" x14ac:dyDescent="0.25">
      <c r="A3135"/>
      <c r="B3135"/>
      <c r="C3135"/>
      <c r="D3135"/>
      <c r="E3135"/>
      <c r="F3135"/>
      <c r="G3135"/>
      <c r="H3135"/>
      <c r="I3135"/>
      <c r="J3135"/>
      <c r="K3135"/>
      <c r="L3135"/>
      <c r="M3135"/>
      <c r="N3135"/>
      <c r="O3135"/>
      <c r="P3135"/>
      <c r="Q3135"/>
      <c r="R3135"/>
      <c r="S3135"/>
      <c r="T3135"/>
      <c r="U3135"/>
      <c r="V3135"/>
      <c r="W3135"/>
      <c r="X3135"/>
      <c r="Y3135"/>
      <c r="Z3135"/>
      <c r="AA3135"/>
      <c r="AB3135"/>
      <c r="AC3135"/>
      <c r="AD3135"/>
      <c r="AE3135"/>
      <c r="AF3135"/>
      <c r="AG3135"/>
      <c r="AH3135"/>
      <c r="AI3135"/>
      <c r="AJ3135"/>
      <c r="AK3135"/>
      <c r="AL3135"/>
      <c r="AM3135"/>
      <c r="AN3135"/>
      <c r="AO3135"/>
      <c r="AP3135"/>
      <c r="AQ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</row>
    <row r="3136" spans="1:70" ht="15" x14ac:dyDescent="0.25">
      <c r="A3136"/>
      <c r="B3136"/>
      <c r="C3136"/>
      <c r="D3136"/>
      <c r="E3136"/>
      <c r="F3136"/>
      <c r="G3136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  <c r="U3136"/>
      <c r="V3136"/>
      <c r="W3136"/>
      <c r="X3136"/>
      <c r="Y3136"/>
      <c r="Z3136"/>
      <c r="AA3136"/>
      <c r="AB3136"/>
      <c r="AC3136"/>
      <c r="AD3136"/>
      <c r="AE3136"/>
      <c r="AF3136"/>
      <c r="AG3136"/>
      <c r="AH3136"/>
      <c r="AI3136"/>
      <c r="AJ3136"/>
      <c r="AK3136"/>
      <c r="AL3136"/>
      <c r="AM3136"/>
      <c r="AN3136"/>
      <c r="AO3136"/>
      <c r="AP3136"/>
      <c r="AQ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</row>
    <row r="3137" spans="1:70" ht="15" x14ac:dyDescent="0.25">
      <c r="A3137"/>
      <c r="B3137"/>
      <c r="C3137"/>
      <c r="D3137"/>
      <c r="E3137"/>
      <c r="F3137"/>
      <c r="G3137"/>
      <c r="H3137"/>
      <c r="I3137"/>
      <c r="J3137"/>
      <c r="K3137"/>
      <c r="L3137"/>
      <c r="M3137"/>
      <c r="N3137"/>
      <c r="O3137"/>
      <c r="P3137"/>
      <c r="Q3137"/>
      <c r="R3137"/>
      <c r="S3137"/>
      <c r="T3137"/>
      <c r="U3137"/>
      <c r="V3137"/>
      <c r="W3137"/>
      <c r="X3137"/>
      <c r="Y3137"/>
      <c r="Z3137"/>
      <c r="AA3137"/>
      <c r="AB3137"/>
      <c r="AC3137"/>
      <c r="AD3137"/>
      <c r="AE3137"/>
      <c r="AF3137"/>
      <c r="AG3137"/>
      <c r="AH3137"/>
      <c r="AI3137"/>
      <c r="AJ3137"/>
      <c r="AK3137"/>
      <c r="AL3137"/>
      <c r="AM3137"/>
      <c r="AN3137"/>
      <c r="AO3137"/>
      <c r="AP3137"/>
      <c r="AQ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</row>
    <row r="3138" spans="1:70" ht="15" x14ac:dyDescent="0.25">
      <c r="A3138"/>
      <c r="B3138"/>
      <c r="C3138"/>
      <c r="D3138"/>
      <c r="E3138"/>
      <c r="F3138"/>
      <c r="G3138"/>
      <c r="H3138"/>
      <c r="I3138"/>
      <c r="J3138"/>
      <c r="K3138"/>
      <c r="L3138"/>
      <c r="M3138"/>
      <c r="N3138"/>
      <c r="O3138"/>
      <c r="P3138"/>
      <c r="Q3138"/>
      <c r="R3138"/>
      <c r="S3138"/>
      <c r="T3138"/>
      <c r="U3138"/>
      <c r="V3138"/>
      <c r="W3138"/>
      <c r="X3138"/>
      <c r="Y3138"/>
      <c r="Z3138"/>
      <c r="AA3138"/>
      <c r="AB3138"/>
      <c r="AC3138"/>
      <c r="AD3138"/>
      <c r="AE3138"/>
      <c r="AF3138"/>
      <c r="AG3138"/>
      <c r="AH3138"/>
      <c r="AI3138"/>
      <c r="AJ3138"/>
      <c r="AK3138"/>
      <c r="AL3138"/>
      <c r="AM3138"/>
      <c r="AN3138"/>
      <c r="AO3138"/>
      <c r="AP3138"/>
      <c r="AQ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</row>
    <row r="3139" spans="1:70" ht="15" x14ac:dyDescent="0.25">
      <c r="A3139"/>
      <c r="B3139"/>
      <c r="C3139"/>
      <c r="D3139"/>
      <c r="E3139"/>
      <c r="F3139"/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  <c r="W3139"/>
      <c r="X3139"/>
      <c r="Y3139"/>
      <c r="Z3139"/>
      <c r="AA3139"/>
      <c r="AB3139"/>
      <c r="AC3139"/>
      <c r="AD3139"/>
      <c r="AE3139"/>
      <c r="AF3139"/>
      <c r="AG3139"/>
      <c r="AH3139"/>
      <c r="AI3139"/>
      <c r="AJ3139"/>
      <c r="AK3139"/>
      <c r="AL3139"/>
      <c r="AM3139"/>
      <c r="AN3139"/>
      <c r="AO3139"/>
      <c r="AP3139"/>
      <c r="AQ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</row>
    <row r="3140" spans="1:70" ht="15" x14ac:dyDescent="0.25">
      <c r="A3140"/>
      <c r="B3140"/>
      <c r="C3140"/>
      <c r="D3140"/>
      <c r="E3140"/>
      <c r="F3140"/>
      <c r="G3140"/>
      <c r="H3140"/>
      <c r="I3140"/>
      <c r="J3140"/>
      <c r="K3140"/>
      <c r="L3140"/>
      <c r="M3140"/>
      <c r="N3140"/>
      <c r="O3140"/>
      <c r="P3140"/>
      <c r="Q3140"/>
      <c r="R3140"/>
      <c r="S3140"/>
      <c r="T3140"/>
      <c r="U3140"/>
      <c r="V3140"/>
      <c r="W3140"/>
      <c r="X3140"/>
      <c r="Y3140"/>
      <c r="Z3140"/>
      <c r="AA3140"/>
      <c r="AB3140"/>
      <c r="AC3140"/>
      <c r="AD3140"/>
      <c r="AE3140"/>
      <c r="AF3140"/>
      <c r="AG3140"/>
      <c r="AH3140"/>
      <c r="AI3140"/>
      <c r="AJ3140"/>
      <c r="AK3140"/>
      <c r="AL3140"/>
      <c r="AM3140"/>
      <c r="AN3140"/>
      <c r="AO3140"/>
      <c r="AP3140"/>
      <c r="AQ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</row>
    <row r="3141" spans="1:70" ht="15" x14ac:dyDescent="0.25">
      <c r="A3141"/>
      <c r="B3141"/>
      <c r="C3141"/>
      <c r="D3141"/>
      <c r="E3141"/>
      <c r="F3141"/>
      <c r="G3141"/>
      <c r="H3141"/>
      <c r="I3141"/>
      <c r="J3141"/>
      <c r="K3141"/>
      <c r="L3141"/>
      <c r="M3141"/>
      <c r="N3141"/>
      <c r="O3141"/>
      <c r="P3141"/>
      <c r="Q3141"/>
      <c r="R3141"/>
      <c r="S3141"/>
      <c r="T3141"/>
      <c r="U3141"/>
      <c r="V3141"/>
      <c r="W3141"/>
      <c r="X3141"/>
      <c r="Y3141"/>
      <c r="Z3141"/>
      <c r="AA3141"/>
      <c r="AB3141"/>
      <c r="AC3141"/>
      <c r="AD3141"/>
      <c r="AE3141"/>
      <c r="AF3141"/>
      <c r="AG3141"/>
      <c r="AH3141"/>
      <c r="AI3141"/>
      <c r="AJ3141"/>
      <c r="AK3141"/>
      <c r="AL3141"/>
      <c r="AM3141"/>
      <c r="AN3141"/>
      <c r="AO3141"/>
      <c r="AP3141"/>
      <c r="AQ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</row>
    <row r="3142" spans="1:70" ht="15" x14ac:dyDescent="0.25">
      <c r="A3142"/>
      <c r="B3142"/>
      <c r="C3142"/>
      <c r="D3142"/>
      <c r="E3142"/>
      <c r="F3142"/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  <c r="V3142"/>
      <c r="W3142"/>
      <c r="X3142"/>
      <c r="Y3142"/>
      <c r="Z3142"/>
      <c r="AA3142"/>
      <c r="AB3142"/>
      <c r="AC3142"/>
      <c r="AD3142"/>
      <c r="AE3142"/>
      <c r="AF3142"/>
      <c r="AG3142"/>
      <c r="AH3142"/>
      <c r="AI3142"/>
      <c r="AJ3142"/>
      <c r="AK3142"/>
      <c r="AL3142"/>
      <c r="AM3142"/>
      <c r="AN3142"/>
      <c r="AO3142"/>
      <c r="AP3142"/>
      <c r="AQ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</row>
    <row r="3143" spans="1:70" ht="15" x14ac:dyDescent="0.25">
      <c r="A3143"/>
      <c r="B3143"/>
      <c r="C3143"/>
      <c r="D3143"/>
      <c r="E3143"/>
      <c r="F3143"/>
      <c r="G3143"/>
      <c r="H3143"/>
      <c r="I3143"/>
      <c r="J3143"/>
      <c r="K3143"/>
      <c r="L3143"/>
      <c r="M3143"/>
      <c r="N3143"/>
      <c r="O3143"/>
      <c r="P3143"/>
      <c r="Q3143"/>
      <c r="R3143"/>
      <c r="S3143"/>
      <c r="T3143"/>
      <c r="U3143"/>
      <c r="V3143"/>
      <c r="W3143"/>
      <c r="X3143"/>
      <c r="Y3143"/>
      <c r="Z3143"/>
      <c r="AA3143"/>
      <c r="AB3143"/>
      <c r="AC3143"/>
      <c r="AD3143"/>
      <c r="AE3143"/>
      <c r="AF3143"/>
      <c r="AG3143"/>
      <c r="AH3143"/>
      <c r="AI3143"/>
      <c r="AJ3143"/>
      <c r="AK3143"/>
      <c r="AL3143"/>
      <c r="AM3143"/>
      <c r="AN3143"/>
      <c r="AO3143"/>
      <c r="AP3143"/>
      <c r="AQ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</row>
    <row r="3144" spans="1:70" ht="15" x14ac:dyDescent="0.25">
      <c r="A3144"/>
      <c r="B3144"/>
      <c r="C3144"/>
      <c r="D3144"/>
      <c r="E3144"/>
      <c r="F3144"/>
      <c r="G3144"/>
      <c r="H3144"/>
      <c r="I3144"/>
      <c r="J3144"/>
      <c r="K3144"/>
      <c r="L3144"/>
      <c r="M3144"/>
      <c r="N3144"/>
      <c r="O3144"/>
      <c r="P3144"/>
      <c r="Q3144"/>
      <c r="R3144"/>
      <c r="S3144"/>
      <c r="T3144"/>
      <c r="U3144"/>
      <c r="V3144"/>
      <c r="W3144"/>
      <c r="X3144"/>
      <c r="Y3144"/>
      <c r="Z3144"/>
      <c r="AA3144"/>
      <c r="AB3144"/>
      <c r="AC3144"/>
      <c r="AD3144"/>
      <c r="AE3144"/>
      <c r="AF3144"/>
      <c r="AG3144"/>
      <c r="AH3144"/>
      <c r="AI3144"/>
      <c r="AJ3144"/>
      <c r="AK3144"/>
      <c r="AL3144"/>
      <c r="AM3144"/>
      <c r="AN3144"/>
      <c r="AO3144"/>
      <c r="AP3144"/>
      <c r="AQ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</row>
    <row r="3145" spans="1:70" ht="15" x14ac:dyDescent="0.25">
      <c r="A3145"/>
      <c r="B3145"/>
      <c r="C3145"/>
      <c r="D3145"/>
      <c r="E3145"/>
      <c r="F3145"/>
      <c r="G3145"/>
      <c r="H3145"/>
      <c r="I3145"/>
      <c r="J3145"/>
      <c r="K3145"/>
      <c r="L3145"/>
      <c r="M3145"/>
      <c r="N3145"/>
      <c r="O3145"/>
      <c r="P3145"/>
      <c r="Q3145"/>
      <c r="R3145"/>
      <c r="S3145"/>
      <c r="T3145"/>
      <c r="U3145"/>
      <c r="V3145"/>
      <c r="W3145"/>
      <c r="X3145"/>
      <c r="Y3145"/>
      <c r="Z3145"/>
      <c r="AA3145"/>
      <c r="AB3145"/>
      <c r="AC3145"/>
      <c r="AD3145"/>
      <c r="AE3145"/>
      <c r="AF3145"/>
      <c r="AG3145"/>
      <c r="AH3145"/>
      <c r="AI3145"/>
      <c r="AJ3145"/>
      <c r="AK3145"/>
      <c r="AL3145"/>
      <c r="AM3145"/>
      <c r="AN3145"/>
      <c r="AO3145"/>
      <c r="AP3145"/>
      <c r="AQ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</row>
    <row r="3146" spans="1:70" ht="15" x14ac:dyDescent="0.25">
      <c r="A3146"/>
      <c r="B3146"/>
      <c r="C3146"/>
      <c r="D3146"/>
      <c r="E3146"/>
      <c r="F3146"/>
      <c r="G3146"/>
      <c r="H3146"/>
      <c r="I3146"/>
      <c r="J3146"/>
      <c r="K3146"/>
      <c r="L3146"/>
      <c r="M3146"/>
      <c r="N3146"/>
      <c r="O3146"/>
      <c r="P3146"/>
      <c r="Q3146"/>
      <c r="R3146"/>
      <c r="S3146"/>
      <c r="T3146"/>
      <c r="U3146"/>
      <c r="V3146"/>
      <c r="W3146"/>
      <c r="X3146"/>
      <c r="Y3146"/>
      <c r="Z3146"/>
      <c r="AA3146"/>
      <c r="AB3146"/>
      <c r="AC3146"/>
      <c r="AD3146"/>
      <c r="AE3146"/>
      <c r="AF3146"/>
      <c r="AG3146"/>
      <c r="AH3146"/>
      <c r="AI3146"/>
      <c r="AJ3146"/>
      <c r="AK3146"/>
      <c r="AL3146"/>
      <c r="AM3146"/>
      <c r="AN3146"/>
      <c r="AO3146"/>
      <c r="AP3146"/>
      <c r="AQ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</row>
    <row r="3147" spans="1:70" ht="15" x14ac:dyDescent="0.25">
      <c r="A3147"/>
      <c r="B3147"/>
      <c r="C3147"/>
      <c r="D3147"/>
      <c r="E3147"/>
      <c r="F3147"/>
      <c r="G3147"/>
      <c r="H3147"/>
      <c r="I3147"/>
      <c r="J3147"/>
      <c r="K3147"/>
      <c r="L3147"/>
      <c r="M3147"/>
      <c r="N3147"/>
      <c r="O3147"/>
      <c r="P3147"/>
      <c r="Q3147"/>
      <c r="R3147"/>
      <c r="S3147"/>
      <c r="T3147"/>
      <c r="U3147"/>
      <c r="V3147"/>
      <c r="W3147"/>
      <c r="X3147"/>
      <c r="Y3147"/>
      <c r="Z3147"/>
      <c r="AA3147"/>
      <c r="AB3147"/>
      <c r="AC3147"/>
      <c r="AD3147"/>
      <c r="AE3147"/>
      <c r="AF3147"/>
      <c r="AG3147"/>
      <c r="AH3147"/>
      <c r="AI3147"/>
      <c r="AJ3147"/>
      <c r="AK3147"/>
      <c r="AL3147"/>
      <c r="AM3147"/>
      <c r="AN3147"/>
      <c r="AO3147"/>
      <c r="AP3147"/>
      <c r="AQ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</row>
    <row r="3148" spans="1:70" ht="15" x14ac:dyDescent="0.25">
      <c r="A3148"/>
      <c r="B3148"/>
      <c r="C3148"/>
      <c r="D3148"/>
      <c r="E3148"/>
      <c r="F3148"/>
      <c r="G3148"/>
      <c r="H3148"/>
      <c r="I3148"/>
      <c r="J3148"/>
      <c r="K3148"/>
      <c r="L3148"/>
      <c r="M3148"/>
      <c r="N3148"/>
      <c r="O3148"/>
      <c r="P3148"/>
      <c r="Q3148"/>
      <c r="R3148"/>
      <c r="S3148"/>
      <c r="T3148"/>
      <c r="U3148"/>
      <c r="V3148"/>
      <c r="W3148"/>
      <c r="X3148"/>
      <c r="Y3148"/>
      <c r="Z3148"/>
      <c r="AA3148"/>
      <c r="AB3148"/>
      <c r="AC3148"/>
      <c r="AD3148"/>
      <c r="AE3148"/>
      <c r="AF3148"/>
      <c r="AG3148"/>
      <c r="AH3148"/>
      <c r="AI3148"/>
      <c r="AJ3148"/>
      <c r="AK3148"/>
      <c r="AL3148"/>
      <c r="AM3148"/>
      <c r="AN3148"/>
      <c r="AO3148"/>
      <c r="AP3148"/>
      <c r="AQ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</row>
    <row r="3149" spans="1:70" ht="15" x14ac:dyDescent="0.25">
      <c r="A3149"/>
      <c r="B3149"/>
      <c r="C3149"/>
      <c r="D3149"/>
      <c r="E3149"/>
      <c r="F3149"/>
      <c r="G3149"/>
      <c r="H3149"/>
      <c r="I3149"/>
      <c r="J3149"/>
      <c r="K3149"/>
      <c r="L3149"/>
      <c r="M3149"/>
      <c r="N3149"/>
      <c r="O3149"/>
      <c r="P3149"/>
      <c r="Q3149"/>
      <c r="R3149"/>
      <c r="S3149"/>
      <c r="T3149"/>
      <c r="U3149"/>
      <c r="V3149"/>
      <c r="W3149"/>
      <c r="X3149"/>
      <c r="Y3149"/>
      <c r="Z3149"/>
      <c r="AA3149"/>
      <c r="AB3149"/>
      <c r="AC3149"/>
      <c r="AD3149"/>
      <c r="AE3149"/>
      <c r="AF3149"/>
      <c r="AG3149"/>
      <c r="AH3149"/>
      <c r="AI3149"/>
      <c r="AJ3149"/>
      <c r="AK3149"/>
      <c r="AL3149"/>
      <c r="AM3149"/>
      <c r="AN3149"/>
      <c r="AO3149"/>
      <c r="AP3149"/>
      <c r="AQ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</row>
    <row r="3150" spans="1:70" ht="15" x14ac:dyDescent="0.25">
      <c r="A3150"/>
      <c r="B3150"/>
      <c r="C3150"/>
      <c r="D3150"/>
      <c r="E3150"/>
      <c r="F3150"/>
      <c r="G3150"/>
      <c r="H3150"/>
      <c r="I3150"/>
      <c r="J3150"/>
      <c r="K3150"/>
      <c r="L3150"/>
      <c r="M3150"/>
      <c r="N3150"/>
      <c r="O3150"/>
      <c r="P3150"/>
      <c r="Q3150"/>
      <c r="R3150"/>
      <c r="S3150"/>
      <c r="T3150"/>
      <c r="U3150"/>
      <c r="V3150"/>
      <c r="W3150"/>
      <c r="X3150"/>
      <c r="Y3150"/>
      <c r="Z3150"/>
      <c r="AA3150"/>
      <c r="AB3150"/>
      <c r="AC3150"/>
      <c r="AD3150"/>
      <c r="AE3150"/>
      <c r="AF3150"/>
      <c r="AG3150"/>
      <c r="AH3150"/>
      <c r="AI3150"/>
      <c r="AJ3150"/>
      <c r="AK3150"/>
      <c r="AL3150"/>
      <c r="AM3150"/>
      <c r="AN3150"/>
      <c r="AO3150"/>
      <c r="AP3150"/>
      <c r="AQ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</row>
    <row r="3151" spans="1:70" ht="15" x14ac:dyDescent="0.25">
      <c r="A3151"/>
      <c r="B3151"/>
      <c r="C3151"/>
      <c r="D3151"/>
      <c r="E3151"/>
      <c r="F3151"/>
      <c r="G3151"/>
      <c r="H3151"/>
      <c r="I3151"/>
      <c r="J3151"/>
      <c r="K3151"/>
      <c r="L3151"/>
      <c r="M3151"/>
      <c r="N3151"/>
      <c r="O3151"/>
      <c r="P3151"/>
      <c r="Q3151"/>
      <c r="R3151"/>
      <c r="S3151"/>
      <c r="T3151"/>
      <c r="U3151"/>
      <c r="V3151"/>
      <c r="W3151"/>
      <c r="X3151"/>
      <c r="Y3151"/>
      <c r="Z3151"/>
      <c r="AA3151"/>
      <c r="AB3151"/>
      <c r="AC3151"/>
      <c r="AD3151"/>
      <c r="AE3151"/>
      <c r="AF3151"/>
      <c r="AG3151"/>
      <c r="AH3151"/>
      <c r="AI3151"/>
      <c r="AJ3151"/>
      <c r="AK3151"/>
      <c r="AL3151"/>
      <c r="AM3151"/>
      <c r="AN3151"/>
      <c r="AO3151"/>
      <c r="AP3151"/>
      <c r="AQ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</row>
    <row r="3152" spans="1:70" ht="15" x14ac:dyDescent="0.25">
      <c r="A3152"/>
      <c r="B3152"/>
      <c r="C3152"/>
      <c r="D3152"/>
      <c r="E3152"/>
      <c r="F3152"/>
      <c r="G3152"/>
      <c r="H3152"/>
      <c r="I3152"/>
      <c r="J3152"/>
      <c r="K3152"/>
      <c r="L3152"/>
      <c r="M3152"/>
      <c r="N3152"/>
      <c r="O3152"/>
      <c r="P3152"/>
      <c r="Q3152"/>
      <c r="R3152"/>
      <c r="S3152"/>
      <c r="T3152"/>
      <c r="U3152"/>
      <c r="V3152"/>
      <c r="W3152"/>
      <c r="X3152"/>
      <c r="Y3152"/>
      <c r="Z3152"/>
      <c r="AA3152"/>
      <c r="AB3152"/>
      <c r="AC3152"/>
      <c r="AD3152"/>
      <c r="AE3152"/>
      <c r="AF3152"/>
      <c r="AG3152"/>
      <c r="AH3152"/>
      <c r="AI3152"/>
      <c r="AJ3152"/>
      <c r="AK3152"/>
      <c r="AL3152"/>
      <c r="AM3152"/>
      <c r="AN3152"/>
      <c r="AO3152"/>
      <c r="AP3152"/>
      <c r="AQ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</row>
    <row r="3153" spans="1:70" ht="15" x14ac:dyDescent="0.25">
      <c r="A3153"/>
      <c r="B3153"/>
      <c r="C3153"/>
      <c r="D3153"/>
      <c r="E3153"/>
      <c r="F3153"/>
      <c r="G3153"/>
      <c r="H3153"/>
      <c r="I3153"/>
      <c r="J3153"/>
      <c r="K3153"/>
      <c r="L3153"/>
      <c r="M3153"/>
      <c r="N3153"/>
      <c r="O3153"/>
      <c r="P3153"/>
      <c r="Q3153"/>
      <c r="R3153"/>
      <c r="S3153"/>
      <c r="T3153"/>
      <c r="U3153"/>
      <c r="V3153"/>
      <c r="W3153"/>
      <c r="X3153"/>
      <c r="Y3153"/>
      <c r="Z3153"/>
      <c r="AA3153"/>
      <c r="AB3153"/>
      <c r="AC3153"/>
      <c r="AD3153"/>
      <c r="AE3153"/>
      <c r="AF3153"/>
      <c r="AG3153"/>
      <c r="AH3153"/>
      <c r="AI3153"/>
      <c r="AJ3153"/>
      <c r="AK3153"/>
      <c r="AL3153"/>
      <c r="AM3153"/>
      <c r="AN3153"/>
      <c r="AO3153"/>
      <c r="AP3153"/>
      <c r="AQ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</row>
    <row r="3154" spans="1:70" ht="15" x14ac:dyDescent="0.25">
      <c r="A3154"/>
      <c r="B3154"/>
      <c r="C3154"/>
      <c r="D3154"/>
      <c r="E3154"/>
      <c r="F3154"/>
      <c r="G3154"/>
      <c r="H3154"/>
      <c r="I3154"/>
      <c r="J3154"/>
      <c r="K3154"/>
      <c r="L3154"/>
      <c r="M3154"/>
      <c r="N3154"/>
      <c r="O3154"/>
      <c r="P3154"/>
      <c r="Q3154"/>
      <c r="R3154"/>
      <c r="S3154"/>
      <c r="T3154"/>
      <c r="U3154"/>
      <c r="V3154"/>
      <c r="W3154"/>
      <c r="X3154"/>
      <c r="Y3154"/>
      <c r="Z3154"/>
      <c r="AA3154"/>
      <c r="AB3154"/>
      <c r="AC3154"/>
      <c r="AD3154"/>
      <c r="AE3154"/>
      <c r="AF3154"/>
      <c r="AG3154"/>
      <c r="AH3154"/>
      <c r="AI3154"/>
      <c r="AJ3154"/>
      <c r="AK3154"/>
      <c r="AL3154"/>
      <c r="AM3154"/>
      <c r="AN3154"/>
      <c r="AO3154"/>
      <c r="AP3154"/>
      <c r="AQ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</row>
    <row r="3155" spans="1:70" ht="15" x14ac:dyDescent="0.25">
      <c r="A3155"/>
      <c r="B3155"/>
      <c r="C3155"/>
      <c r="D3155"/>
      <c r="E3155"/>
      <c r="F3155"/>
      <c r="G3155"/>
      <c r="H3155"/>
      <c r="I3155"/>
      <c r="J3155"/>
      <c r="K3155"/>
      <c r="L3155"/>
      <c r="M3155"/>
      <c r="N3155"/>
      <c r="O3155"/>
      <c r="P3155"/>
      <c r="Q3155"/>
      <c r="R3155"/>
      <c r="S3155"/>
      <c r="T3155"/>
      <c r="U3155"/>
      <c r="V3155"/>
      <c r="W3155"/>
      <c r="X3155"/>
      <c r="Y3155"/>
      <c r="Z3155"/>
      <c r="AA3155"/>
      <c r="AB3155"/>
      <c r="AC3155"/>
      <c r="AD3155"/>
      <c r="AE3155"/>
      <c r="AF3155"/>
      <c r="AG3155"/>
      <c r="AH3155"/>
      <c r="AI3155"/>
      <c r="AJ3155"/>
      <c r="AK3155"/>
      <c r="AL3155"/>
      <c r="AM3155"/>
      <c r="AN3155"/>
      <c r="AO3155"/>
      <c r="AP3155"/>
      <c r="AQ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</row>
    <row r="3156" spans="1:70" ht="15" x14ac:dyDescent="0.25">
      <c r="A3156"/>
      <c r="B3156"/>
      <c r="C3156"/>
      <c r="D3156"/>
      <c r="E3156"/>
      <c r="F3156"/>
      <c r="G3156"/>
      <c r="H3156"/>
      <c r="I3156"/>
      <c r="J3156"/>
      <c r="K3156"/>
      <c r="L3156"/>
      <c r="M3156"/>
      <c r="N3156"/>
      <c r="O3156"/>
      <c r="P3156"/>
      <c r="Q3156"/>
      <c r="R3156"/>
      <c r="S3156"/>
      <c r="T3156"/>
      <c r="U3156"/>
      <c r="V3156"/>
      <c r="W3156"/>
      <c r="X3156"/>
      <c r="Y3156"/>
      <c r="Z3156"/>
      <c r="AA3156"/>
      <c r="AB3156"/>
      <c r="AC3156"/>
      <c r="AD3156"/>
      <c r="AE3156"/>
      <c r="AF3156"/>
      <c r="AG3156"/>
      <c r="AH3156"/>
      <c r="AI3156"/>
      <c r="AJ3156"/>
      <c r="AK3156"/>
      <c r="AL3156"/>
      <c r="AM3156"/>
      <c r="AN3156"/>
      <c r="AO3156"/>
      <c r="AP3156"/>
      <c r="AQ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</row>
    <row r="3157" spans="1:70" ht="15" x14ac:dyDescent="0.25">
      <c r="A3157"/>
      <c r="B3157"/>
      <c r="C3157"/>
      <c r="D3157"/>
      <c r="E3157"/>
      <c r="F3157"/>
      <c r="G3157"/>
      <c r="H3157"/>
      <c r="I3157"/>
      <c r="J3157"/>
      <c r="K3157"/>
      <c r="L3157"/>
      <c r="M3157"/>
      <c r="N3157"/>
      <c r="O3157"/>
      <c r="P3157"/>
      <c r="Q3157"/>
      <c r="R3157"/>
      <c r="S3157"/>
      <c r="T3157"/>
      <c r="U3157"/>
      <c r="V3157"/>
      <c r="W3157"/>
      <c r="X3157"/>
      <c r="Y3157"/>
      <c r="Z3157"/>
      <c r="AA3157"/>
      <c r="AB3157"/>
      <c r="AC3157"/>
      <c r="AD3157"/>
      <c r="AE3157"/>
      <c r="AF3157"/>
      <c r="AG3157"/>
      <c r="AH3157"/>
      <c r="AI3157"/>
      <c r="AJ3157"/>
      <c r="AK3157"/>
      <c r="AL3157"/>
      <c r="AM3157"/>
      <c r="AN3157"/>
      <c r="AO3157"/>
      <c r="AP3157"/>
      <c r="AQ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</row>
    <row r="3158" spans="1:70" ht="15" x14ac:dyDescent="0.25">
      <c r="A3158"/>
      <c r="B3158"/>
      <c r="C3158"/>
      <c r="D3158"/>
      <c r="E3158"/>
      <c r="F3158"/>
      <c r="G3158"/>
      <c r="H3158"/>
      <c r="I3158"/>
      <c r="J3158"/>
      <c r="K3158"/>
      <c r="L3158"/>
      <c r="M3158"/>
      <c r="N3158"/>
      <c r="O3158"/>
      <c r="P3158"/>
      <c r="Q3158"/>
      <c r="R3158"/>
      <c r="S3158"/>
      <c r="T3158"/>
      <c r="U3158"/>
      <c r="V3158"/>
      <c r="W3158"/>
      <c r="X3158"/>
      <c r="Y3158"/>
      <c r="Z3158"/>
      <c r="AA3158"/>
      <c r="AB3158"/>
      <c r="AC3158"/>
      <c r="AD3158"/>
      <c r="AE3158"/>
      <c r="AF3158"/>
      <c r="AG3158"/>
      <c r="AH3158"/>
      <c r="AI3158"/>
      <c r="AJ3158"/>
      <c r="AK3158"/>
      <c r="AL3158"/>
      <c r="AM3158"/>
      <c r="AN3158"/>
      <c r="AO3158"/>
      <c r="AP3158"/>
      <c r="AQ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</row>
    <row r="3159" spans="1:70" ht="15" x14ac:dyDescent="0.25">
      <c r="A3159"/>
      <c r="B3159"/>
      <c r="C3159"/>
      <c r="D3159"/>
      <c r="E3159"/>
      <c r="F3159"/>
      <c r="G3159"/>
      <c r="H3159"/>
      <c r="I3159"/>
      <c r="J3159"/>
      <c r="K3159"/>
      <c r="L3159"/>
      <c r="M3159"/>
      <c r="N3159"/>
      <c r="O3159"/>
      <c r="P3159"/>
      <c r="Q3159"/>
      <c r="R3159"/>
      <c r="S3159"/>
      <c r="T3159"/>
      <c r="U3159"/>
      <c r="V3159"/>
      <c r="W3159"/>
      <c r="X3159"/>
      <c r="Y3159"/>
      <c r="Z3159"/>
      <c r="AA3159"/>
      <c r="AB3159"/>
      <c r="AC3159"/>
      <c r="AD3159"/>
      <c r="AE3159"/>
      <c r="AF3159"/>
      <c r="AG3159"/>
      <c r="AH3159"/>
      <c r="AI3159"/>
      <c r="AJ3159"/>
      <c r="AK3159"/>
      <c r="AL3159"/>
      <c r="AM3159"/>
      <c r="AN3159"/>
      <c r="AO3159"/>
      <c r="AP3159"/>
      <c r="AQ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</row>
    <row r="3160" spans="1:70" ht="15" x14ac:dyDescent="0.25">
      <c r="A3160"/>
      <c r="B3160"/>
      <c r="C3160"/>
      <c r="D3160"/>
      <c r="E3160"/>
      <c r="F3160"/>
      <c r="G3160"/>
      <c r="H3160"/>
      <c r="I3160"/>
      <c r="J3160"/>
      <c r="K3160"/>
      <c r="L3160"/>
      <c r="M3160"/>
      <c r="N3160"/>
      <c r="O3160"/>
      <c r="P3160"/>
      <c r="Q3160"/>
      <c r="R3160"/>
      <c r="S3160"/>
      <c r="T3160"/>
      <c r="U3160"/>
      <c r="V3160"/>
      <c r="W3160"/>
      <c r="X3160"/>
      <c r="Y3160"/>
      <c r="Z3160"/>
      <c r="AA3160"/>
      <c r="AB3160"/>
      <c r="AC3160"/>
      <c r="AD3160"/>
      <c r="AE3160"/>
      <c r="AF3160"/>
      <c r="AG3160"/>
      <c r="AH3160"/>
      <c r="AI3160"/>
      <c r="AJ3160"/>
      <c r="AK3160"/>
      <c r="AL3160"/>
      <c r="AM3160"/>
      <c r="AN3160"/>
      <c r="AO3160"/>
      <c r="AP3160"/>
      <c r="AQ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</row>
    <row r="3161" spans="1:70" ht="15" x14ac:dyDescent="0.25">
      <c r="A3161"/>
      <c r="B3161"/>
      <c r="C3161"/>
      <c r="D3161"/>
      <c r="E3161"/>
      <c r="F3161"/>
      <c r="G3161"/>
      <c r="H3161"/>
      <c r="I3161"/>
      <c r="J3161"/>
      <c r="K3161"/>
      <c r="L3161"/>
      <c r="M3161"/>
      <c r="N3161"/>
      <c r="O3161"/>
      <c r="P3161"/>
      <c r="Q3161"/>
      <c r="R3161"/>
      <c r="S3161"/>
      <c r="T3161"/>
      <c r="U3161"/>
      <c r="V3161"/>
      <c r="W3161"/>
      <c r="X3161"/>
      <c r="Y3161"/>
      <c r="Z3161"/>
      <c r="AA3161"/>
      <c r="AB3161"/>
      <c r="AC3161"/>
      <c r="AD3161"/>
      <c r="AE3161"/>
      <c r="AF3161"/>
      <c r="AG3161"/>
      <c r="AH3161"/>
      <c r="AI3161"/>
      <c r="AJ3161"/>
      <c r="AK3161"/>
      <c r="AL3161"/>
      <c r="AM3161"/>
      <c r="AN3161"/>
      <c r="AO3161"/>
      <c r="AP3161"/>
      <c r="AQ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</row>
    <row r="3162" spans="1:70" ht="15" x14ac:dyDescent="0.25">
      <c r="A3162"/>
      <c r="B3162"/>
      <c r="C3162"/>
      <c r="D3162"/>
      <c r="E3162"/>
      <c r="F3162"/>
      <c r="G3162"/>
      <c r="H3162"/>
      <c r="I3162"/>
      <c r="J3162"/>
      <c r="K3162"/>
      <c r="L3162"/>
      <c r="M3162"/>
      <c r="N3162"/>
      <c r="O3162"/>
      <c r="P3162"/>
      <c r="Q3162"/>
      <c r="R3162"/>
      <c r="S3162"/>
      <c r="T3162"/>
      <c r="U3162"/>
      <c r="V3162"/>
      <c r="W3162"/>
      <c r="X3162"/>
      <c r="Y3162"/>
      <c r="Z3162"/>
      <c r="AA3162"/>
      <c r="AB3162"/>
      <c r="AC3162"/>
      <c r="AD3162"/>
      <c r="AE3162"/>
      <c r="AF3162"/>
      <c r="AG3162"/>
      <c r="AH3162"/>
      <c r="AI3162"/>
      <c r="AJ3162"/>
      <c r="AK3162"/>
      <c r="AL3162"/>
      <c r="AM3162"/>
      <c r="AN3162"/>
      <c r="AO3162"/>
      <c r="AP3162"/>
      <c r="AQ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</row>
    <row r="3163" spans="1:70" ht="15" x14ac:dyDescent="0.25">
      <c r="A3163"/>
      <c r="B3163"/>
      <c r="C3163"/>
      <c r="D3163"/>
      <c r="E3163"/>
      <c r="F3163"/>
      <c r="G3163"/>
      <c r="H3163"/>
      <c r="I3163"/>
      <c r="J3163"/>
      <c r="K3163"/>
      <c r="L3163"/>
      <c r="M3163"/>
      <c r="N3163"/>
      <c r="O3163"/>
      <c r="P3163"/>
      <c r="Q3163"/>
      <c r="R3163"/>
      <c r="S3163"/>
      <c r="T3163"/>
      <c r="U3163"/>
      <c r="V3163"/>
      <c r="W3163"/>
      <c r="X3163"/>
      <c r="Y3163"/>
      <c r="Z3163"/>
      <c r="AA3163"/>
      <c r="AB3163"/>
      <c r="AC3163"/>
      <c r="AD3163"/>
      <c r="AE3163"/>
      <c r="AF3163"/>
      <c r="AG3163"/>
      <c r="AH3163"/>
      <c r="AI3163"/>
      <c r="AJ3163"/>
      <c r="AK3163"/>
      <c r="AL3163"/>
      <c r="AM3163"/>
      <c r="AN3163"/>
      <c r="AO3163"/>
      <c r="AP3163"/>
      <c r="AQ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</row>
    <row r="3164" spans="1:70" ht="15" x14ac:dyDescent="0.25">
      <c r="A3164"/>
      <c r="B3164"/>
      <c r="C3164"/>
      <c r="D3164"/>
      <c r="E3164"/>
      <c r="F3164"/>
      <c r="G3164"/>
      <c r="H3164"/>
      <c r="I3164"/>
      <c r="J3164"/>
      <c r="K3164"/>
      <c r="L3164"/>
      <c r="M3164"/>
      <c r="N3164"/>
      <c r="O3164"/>
      <c r="P3164"/>
      <c r="Q3164"/>
      <c r="R3164"/>
      <c r="S3164"/>
      <c r="T3164"/>
      <c r="U3164"/>
      <c r="V3164"/>
      <c r="W3164"/>
      <c r="X3164"/>
      <c r="Y3164"/>
      <c r="Z3164"/>
      <c r="AA3164"/>
      <c r="AB3164"/>
      <c r="AC3164"/>
      <c r="AD3164"/>
      <c r="AE3164"/>
      <c r="AF3164"/>
      <c r="AG3164"/>
      <c r="AH3164"/>
      <c r="AI3164"/>
      <c r="AJ3164"/>
      <c r="AK3164"/>
      <c r="AL3164"/>
      <c r="AM3164"/>
      <c r="AN3164"/>
      <c r="AO3164"/>
      <c r="AP3164"/>
      <c r="AQ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</row>
    <row r="3165" spans="1:70" ht="15" x14ac:dyDescent="0.25">
      <c r="A3165"/>
      <c r="B3165"/>
      <c r="C3165"/>
      <c r="D3165"/>
      <c r="E3165"/>
      <c r="F3165"/>
      <c r="G3165"/>
      <c r="H3165"/>
      <c r="I3165"/>
      <c r="J3165"/>
      <c r="K3165"/>
      <c r="L3165"/>
      <c r="M3165"/>
      <c r="N3165"/>
      <c r="O3165"/>
      <c r="P3165"/>
      <c r="Q3165"/>
      <c r="R3165"/>
      <c r="S3165"/>
      <c r="T3165"/>
      <c r="U3165"/>
      <c r="V3165"/>
      <c r="W3165"/>
      <c r="X3165"/>
      <c r="Y3165"/>
      <c r="Z3165"/>
      <c r="AA3165"/>
      <c r="AB3165"/>
      <c r="AC3165"/>
      <c r="AD3165"/>
      <c r="AE3165"/>
      <c r="AF3165"/>
      <c r="AG3165"/>
      <c r="AH3165"/>
      <c r="AI3165"/>
      <c r="AJ3165"/>
      <c r="AK3165"/>
      <c r="AL3165"/>
      <c r="AM3165"/>
      <c r="AN3165"/>
      <c r="AO3165"/>
      <c r="AP3165"/>
      <c r="AQ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</row>
    <row r="3166" spans="1:70" ht="15" x14ac:dyDescent="0.25">
      <c r="A3166"/>
      <c r="B3166"/>
      <c r="C3166"/>
      <c r="D3166"/>
      <c r="E3166"/>
      <c r="F3166"/>
      <c r="G3166"/>
      <c r="H3166"/>
      <c r="I3166"/>
      <c r="J3166"/>
      <c r="K3166"/>
      <c r="L3166"/>
      <c r="M3166"/>
      <c r="N3166"/>
      <c r="O3166"/>
      <c r="P3166"/>
      <c r="Q3166"/>
      <c r="R3166"/>
      <c r="S3166"/>
      <c r="T3166"/>
      <c r="U3166"/>
      <c r="V3166"/>
      <c r="W3166"/>
      <c r="X3166"/>
      <c r="Y3166"/>
      <c r="Z3166"/>
      <c r="AA3166"/>
      <c r="AB3166"/>
      <c r="AC3166"/>
      <c r="AD3166"/>
      <c r="AE3166"/>
      <c r="AF3166"/>
      <c r="AG3166"/>
      <c r="AH3166"/>
      <c r="AI3166"/>
      <c r="AJ3166"/>
      <c r="AK3166"/>
      <c r="AL3166"/>
      <c r="AM3166"/>
      <c r="AN3166"/>
      <c r="AO3166"/>
      <c r="AP3166"/>
      <c r="AQ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</row>
    <row r="3167" spans="1:70" ht="15" x14ac:dyDescent="0.25">
      <c r="A3167"/>
      <c r="B3167"/>
      <c r="C3167"/>
      <c r="D3167"/>
      <c r="E3167"/>
      <c r="F3167"/>
      <c r="G3167"/>
      <c r="H3167"/>
      <c r="I3167"/>
      <c r="J3167"/>
      <c r="K3167"/>
      <c r="L3167"/>
      <c r="M3167"/>
      <c r="N3167"/>
      <c r="O3167"/>
      <c r="P3167"/>
      <c r="Q3167"/>
      <c r="R3167"/>
      <c r="S3167"/>
      <c r="T3167"/>
      <c r="U3167"/>
      <c r="V3167"/>
      <c r="W3167"/>
      <c r="X3167"/>
      <c r="Y3167"/>
      <c r="Z3167"/>
      <c r="AA3167"/>
      <c r="AB3167"/>
      <c r="AC3167"/>
      <c r="AD3167"/>
      <c r="AE3167"/>
      <c r="AF3167"/>
      <c r="AG3167"/>
      <c r="AH3167"/>
      <c r="AI3167"/>
      <c r="AJ3167"/>
      <c r="AK3167"/>
      <c r="AL3167"/>
      <c r="AM3167"/>
      <c r="AN3167"/>
      <c r="AO3167"/>
      <c r="AP3167"/>
      <c r="AQ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</row>
    <row r="3168" spans="1:70" ht="15" x14ac:dyDescent="0.25">
      <c r="A3168"/>
      <c r="B3168"/>
      <c r="C3168"/>
      <c r="D3168"/>
      <c r="E3168"/>
      <c r="F3168"/>
      <c r="G3168"/>
      <c r="H3168"/>
      <c r="I3168"/>
      <c r="J3168"/>
      <c r="K3168"/>
      <c r="L3168"/>
      <c r="M3168"/>
      <c r="N3168"/>
      <c r="O3168"/>
      <c r="P3168"/>
      <c r="Q3168"/>
      <c r="R3168"/>
      <c r="S3168"/>
      <c r="T3168"/>
      <c r="U3168"/>
      <c r="V3168"/>
      <c r="W3168"/>
      <c r="X3168"/>
      <c r="Y3168"/>
      <c r="Z3168"/>
      <c r="AA3168"/>
      <c r="AB3168"/>
      <c r="AC3168"/>
      <c r="AD3168"/>
      <c r="AE3168"/>
      <c r="AF3168"/>
      <c r="AG3168"/>
      <c r="AH3168"/>
      <c r="AI3168"/>
      <c r="AJ3168"/>
      <c r="AK3168"/>
      <c r="AL3168"/>
      <c r="AM3168"/>
      <c r="AN3168"/>
      <c r="AO3168"/>
      <c r="AP3168"/>
      <c r="AQ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</row>
    <row r="3169" spans="1:70" ht="15" x14ac:dyDescent="0.25">
      <c r="A3169"/>
      <c r="B3169"/>
      <c r="C3169"/>
      <c r="D3169"/>
      <c r="E3169"/>
      <c r="F3169"/>
      <c r="G3169"/>
      <c r="H3169"/>
      <c r="I3169"/>
      <c r="J3169"/>
      <c r="K3169"/>
      <c r="L3169"/>
      <c r="M3169"/>
      <c r="N3169"/>
      <c r="O3169"/>
      <c r="P3169"/>
      <c r="Q3169"/>
      <c r="R3169"/>
      <c r="S3169"/>
      <c r="T3169"/>
      <c r="U3169"/>
      <c r="V3169"/>
      <c r="W3169"/>
      <c r="X3169"/>
      <c r="Y3169"/>
      <c r="Z3169"/>
      <c r="AA3169"/>
      <c r="AB3169"/>
      <c r="AC3169"/>
      <c r="AD3169"/>
      <c r="AE3169"/>
      <c r="AF3169"/>
      <c r="AG3169"/>
      <c r="AH3169"/>
      <c r="AI3169"/>
      <c r="AJ3169"/>
      <c r="AK3169"/>
      <c r="AL3169"/>
      <c r="AM3169"/>
      <c r="AN3169"/>
      <c r="AO3169"/>
      <c r="AP3169"/>
      <c r="AQ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</row>
    <row r="3170" spans="1:70" ht="15" x14ac:dyDescent="0.25">
      <c r="A3170"/>
      <c r="B3170"/>
      <c r="C3170"/>
      <c r="D3170"/>
      <c r="E3170"/>
      <c r="F3170"/>
      <c r="G3170"/>
      <c r="H3170"/>
      <c r="I3170"/>
      <c r="J3170"/>
      <c r="K3170"/>
      <c r="L3170"/>
      <c r="M3170"/>
      <c r="N3170"/>
      <c r="O3170"/>
      <c r="P3170"/>
      <c r="Q3170"/>
      <c r="R3170"/>
      <c r="S3170"/>
      <c r="T3170"/>
      <c r="U3170"/>
      <c r="V3170"/>
      <c r="W3170"/>
      <c r="X3170"/>
      <c r="Y3170"/>
      <c r="Z3170"/>
      <c r="AA3170"/>
      <c r="AB3170"/>
      <c r="AC3170"/>
      <c r="AD3170"/>
      <c r="AE3170"/>
      <c r="AF3170"/>
      <c r="AG3170"/>
      <c r="AH3170"/>
      <c r="AI3170"/>
      <c r="AJ3170"/>
      <c r="AK3170"/>
      <c r="AL3170"/>
      <c r="AM3170"/>
      <c r="AN3170"/>
      <c r="AO3170"/>
      <c r="AP3170"/>
      <c r="AQ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</row>
    <row r="3171" spans="1:70" ht="15" x14ac:dyDescent="0.25">
      <c r="A3171"/>
      <c r="B3171"/>
      <c r="C3171"/>
      <c r="D3171"/>
      <c r="E3171"/>
      <c r="F3171"/>
      <c r="G3171"/>
      <c r="H3171"/>
      <c r="I3171"/>
      <c r="J3171"/>
      <c r="K3171"/>
      <c r="L3171"/>
      <c r="M3171"/>
      <c r="N3171"/>
      <c r="O3171"/>
      <c r="P3171"/>
      <c r="Q3171"/>
      <c r="R3171"/>
      <c r="S3171"/>
      <c r="T3171"/>
      <c r="U3171"/>
      <c r="V3171"/>
      <c r="W3171"/>
      <c r="X3171"/>
      <c r="Y3171"/>
      <c r="Z3171"/>
      <c r="AA3171"/>
      <c r="AB3171"/>
      <c r="AC3171"/>
      <c r="AD3171"/>
      <c r="AE3171"/>
      <c r="AF3171"/>
      <c r="AG3171"/>
      <c r="AH3171"/>
      <c r="AI3171"/>
      <c r="AJ3171"/>
      <c r="AK3171"/>
      <c r="AL3171"/>
      <c r="AM3171"/>
      <c r="AN3171"/>
      <c r="AO3171"/>
      <c r="AP3171"/>
      <c r="AQ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</row>
    <row r="3172" spans="1:70" ht="15" x14ac:dyDescent="0.25">
      <c r="A3172"/>
      <c r="B3172"/>
      <c r="C3172"/>
      <c r="D3172"/>
      <c r="E3172"/>
      <c r="F3172"/>
      <c r="G3172"/>
      <c r="H3172"/>
      <c r="I3172"/>
      <c r="J3172"/>
      <c r="K3172"/>
      <c r="L3172"/>
      <c r="M3172"/>
      <c r="N3172"/>
      <c r="O3172"/>
      <c r="P3172"/>
      <c r="Q3172"/>
      <c r="R3172"/>
      <c r="S3172"/>
      <c r="T3172"/>
      <c r="U3172"/>
      <c r="V3172"/>
      <c r="W3172"/>
      <c r="X3172"/>
      <c r="Y3172"/>
      <c r="Z3172"/>
      <c r="AA3172"/>
      <c r="AB3172"/>
      <c r="AC3172"/>
      <c r="AD3172"/>
      <c r="AE3172"/>
      <c r="AF3172"/>
      <c r="AG3172"/>
      <c r="AH3172"/>
      <c r="AI3172"/>
      <c r="AJ3172"/>
      <c r="AK3172"/>
      <c r="AL3172"/>
      <c r="AM3172"/>
      <c r="AN3172"/>
      <c r="AO3172"/>
      <c r="AP3172"/>
      <c r="AQ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</row>
    <row r="3173" spans="1:70" ht="15" x14ac:dyDescent="0.25">
      <c r="A3173"/>
      <c r="B3173"/>
      <c r="C3173"/>
      <c r="D3173"/>
      <c r="E3173"/>
      <c r="F3173"/>
      <c r="G3173"/>
      <c r="H3173"/>
      <c r="I3173"/>
      <c r="J3173"/>
      <c r="K3173"/>
      <c r="L3173"/>
      <c r="M3173"/>
      <c r="N3173"/>
      <c r="O3173"/>
      <c r="P3173"/>
      <c r="Q3173"/>
      <c r="R3173"/>
      <c r="S3173"/>
      <c r="T3173"/>
      <c r="U3173"/>
      <c r="V3173"/>
      <c r="W3173"/>
      <c r="X3173"/>
      <c r="Y3173"/>
      <c r="Z3173"/>
      <c r="AA3173"/>
      <c r="AB3173"/>
      <c r="AC3173"/>
      <c r="AD3173"/>
      <c r="AE3173"/>
      <c r="AF3173"/>
      <c r="AG3173"/>
      <c r="AH3173"/>
      <c r="AI3173"/>
      <c r="AJ3173"/>
      <c r="AK3173"/>
      <c r="AL3173"/>
      <c r="AM3173"/>
      <c r="AN3173"/>
      <c r="AO3173"/>
      <c r="AP3173"/>
      <c r="AQ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</row>
    <row r="3174" spans="1:70" ht="15" x14ac:dyDescent="0.25">
      <c r="A3174"/>
      <c r="B3174"/>
      <c r="C3174"/>
      <c r="D3174"/>
      <c r="E3174"/>
      <c r="F3174"/>
      <c r="G3174"/>
      <c r="H3174"/>
      <c r="I3174"/>
      <c r="J3174"/>
      <c r="K3174"/>
      <c r="L3174"/>
      <c r="M3174"/>
      <c r="N3174"/>
      <c r="O3174"/>
      <c r="P3174"/>
      <c r="Q3174"/>
      <c r="R3174"/>
      <c r="S3174"/>
      <c r="T3174"/>
      <c r="U3174"/>
      <c r="V3174"/>
      <c r="W3174"/>
      <c r="X3174"/>
      <c r="Y3174"/>
      <c r="Z3174"/>
      <c r="AA3174"/>
      <c r="AB3174"/>
      <c r="AC3174"/>
      <c r="AD3174"/>
      <c r="AE3174"/>
      <c r="AF3174"/>
      <c r="AG3174"/>
      <c r="AH3174"/>
      <c r="AI3174"/>
      <c r="AJ3174"/>
      <c r="AK3174"/>
      <c r="AL3174"/>
      <c r="AM3174"/>
      <c r="AN3174"/>
      <c r="AO3174"/>
      <c r="AP3174"/>
      <c r="AQ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</row>
    <row r="3175" spans="1:70" ht="15" x14ac:dyDescent="0.25">
      <c r="A3175"/>
      <c r="B3175"/>
      <c r="C3175"/>
      <c r="D3175"/>
      <c r="E3175"/>
      <c r="F3175"/>
      <c r="G3175"/>
      <c r="H3175"/>
      <c r="I3175"/>
      <c r="J3175"/>
      <c r="K3175"/>
      <c r="L3175"/>
      <c r="M3175"/>
      <c r="N3175"/>
      <c r="O3175"/>
      <c r="P3175"/>
      <c r="Q3175"/>
      <c r="R3175"/>
      <c r="S3175"/>
      <c r="T3175"/>
      <c r="U3175"/>
      <c r="V3175"/>
      <c r="W3175"/>
      <c r="X3175"/>
      <c r="Y3175"/>
      <c r="Z3175"/>
      <c r="AA3175"/>
      <c r="AB3175"/>
      <c r="AC3175"/>
      <c r="AD3175"/>
      <c r="AE3175"/>
      <c r="AF3175"/>
      <c r="AG3175"/>
      <c r="AH3175"/>
      <c r="AI3175"/>
      <c r="AJ3175"/>
      <c r="AK3175"/>
      <c r="AL3175"/>
      <c r="AM3175"/>
      <c r="AN3175"/>
      <c r="AO3175"/>
      <c r="AP3175"/>
      <c r="AQ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</row>
    <row r="3176" spans="1:70" ht="15" x14ac:dyDescent="0.25">
      <c r="A3176"/>
      <c r="B3176"/>
      <c r="C3176"/>
      <c r="D3176"/>
      <c r="E3176"/>
      <c r="F3176"/>
      <c r="G3176"/>
      <c r="H3176"/>
      <c r="I3176"/>
      <c r="J3176"/>
      <c r="K3176"/>
      <c r="L3176"/>
      <c r="M3176"/>
      <c r="N3176"/>
      <c r="O3176"/>
      <c r="P3176"/>
      <c r="Q3176"/>
      <c r="R3176"/>
      <c r="S3176"/>
      <c r="T3176"/>
      <c r="U3176"/>
      <c r="V3176"/>
      <c r="W3176"/>
      <c r="X3176"/>
      <c r="Y3176"/>
      <c r="Z3176"/>
      <c r="AA3176"/>
      <c r="AB3176"/>
      <c r="AC3176"/>
      <c r="AD3176"/>
      <c r="AE3176"/>
      <c r="AF3176"/>
      <c r="AG3176"/>
      <c r="AH3176"/>
      <c r="AI3176"/>
      <c r="AJ3176"/>
      <c r="AK3176"/>
      <c r="AL3176"/>
      <c r="AM3176"/>
      <c r="AN3176"/>
      <c r="AO3176"/>
      <c r="AP3176"/>
      <c r="AQ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</row>
    <row r="3177" spans="1:70" ht="15" x14ac:dyDescent="0.25">
      <c r="A3177"/>
      <c r="B3177"/>
      <c r="C3177"/>
      <c r="D3177"/>
      <c r="E3177"/>
      <c r="F3177"/>
      <c r="G3177"/>
      <c r="H3177"/>
      <c r="I3177"/>
      <c r="J3177"/>
      <c r="K3177"/>
      <c r="L3177"/>
      <c r="M3177"/>
      <c r="N3177"/>
      <c r="O3177"/>
      <c r="P3177"/>
      <c r="Q3177"/>
      <c r="R3177"/>
      <c r="S3177"/>
      <c r="T3177"/>
      <c r="U3177"/>
      <c r="V3177"/>
      <c r="W3177"/>
      <c r="X3177"/>
      <c r="Y3177"/>
      <c r="Z3177"/>
      <c r="AA3177"/>
      <c r="AB3177"/>
      <c r="AC3177"/>
      <c r="AD3177"/>
      <c r="AE3177"/>
      <c r="AF3177"/>
      <c r="AG3177"/>
      <c r="AH3177"/>
      <c r="AI3177"/>
      <c r="AJ3177"/>
      <c r="AK3177"/>
      <c r="AL3177"/>
      <c r="AM3177"/>
      <c r="AN3177"/>
      <c r="AO3177"/>
      <c r="AP3177"/>
      <c r="AQ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</row>
    <row r="3178" spans="1:70" ht="15" x14ac:dyDescent="0.25">
      <c r="A3178"/>
      <c r="B3178"/>
      <c r="C3178"/>
      <c r="D3178"/>
      <c r="E3178"/>
      <c r="F3178"/>
      <c r="G3178"/>
      <c r="H3178"/>
      <c r="I3178"/>
      <c r="J3178"/>
      <c r="K3178"/>
      <c r="L3178"/>
      <c r="M3178"/>
      <c r="N3178"/>
      <c r="O3178"/>
      <c r="P3178"/>
      <c r="Q3178"/>
      <c r="R3178"/>
      <c r="S3178"/>
      <c r="T3178"/>
      <c r="U3178"/>
      <c r="V3178"/>
      <c r="W3178"/>
      <c r="X3178"/>
      <c r="Y3178"/>
      <c r="Z3178"/>
      <c r="AA3178"/>
      <c r="AB3178"/>
      <c r="AC3178"/>
      <c r="AD3178"/>
      <c r="AE3178"/>
      <c r="AF3178"/>
      <c r="AG3178"/>
      <c r="AH3178"/>
      <c r="AI3178"/>
      <c r="AJ3178"/>
      <c r="AK3178"/>
      <c r="AL3178"/>
      <c r="AM3178"/>
      <c r="AN3178"/>
      <c r="AO3178"/>
      <c r="AP3178"/>
      <c r="AQ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</row>
    <row r="3179" spans="1:70" ht="15" x14ac:dyDescent="0.25">
      <c r="A3179"/>
      <c r="B3179"/>
      <c r="C3179"/>
      <c r="D3179"/>
      <c r="E3179"/>
      <c r="F3179"/>
      <c r="G3179"/>
      <c r="H3179"/>
      <c r="I3179"/>
      <c r="J3179"/>
      <c r="K3179"/>
      <c r="L3179"/>
      <c r="M3179"/>
      <c r="N3179"/>
      <c r="O3179"/>
      <c r="P3179"/>
      <c r="Q3179"/>
      <c r="R3179"/>
      <c r="S3179"/>
      <c r="T3179"/>
      <c r="U3179"/>
      <c r="V3179"/>
      <c r="W3179"/>
      <c r="X3179"/>
      <c r="Y3179"/>
      <c r="Z3179"/>
      <c r="AA3179"/>
      <c r="AB3179"/>
      <c r="AC3179"/>
      <c r="AD3179"/>
      <c r="AE3179"/>
      <c r="AF3179"/>
      <c r="AG3179"/>
      <c r="AH3179"/>
      <c r="AI3179"/>
      <c r="AJ3179"/>
      <c r="AK3179"/>
      <c r="AL3179"/>
      <c r="AM3179"/>
      <c r="AN3179"/>
      <c r="AO3179"/>
      <c r="AP3179"/>
      <c r="AQ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</row>
    <row r="3180" spans="1:70" ht="15" x14ac:dyDescent="0.25">
      <c r="A3180"/>
      <c r="B3180"/>
      <c r="C3180"/>
      <c r="D3180"/>
      <c r="E3180"/>
      <c r="F3180"/>
      <c r="G3180"/>
      <c r="H3180"/>
      <c r="I3180"/>
      <c r="J3180"/>
      <c r="K3180"/>
      <c r="L3180"/>
      <c r="M3180"/>
      <c r="N3180"/>
      <c r="O3180"/>
      <c r="P3180"/>
      <c r="Q3180"/>
      <c r="R3180"/>
      <c r="S3180"/>
      <c r="T3180"/>
      <c r="U3180"/>
      <c r="V3180"/>
      <c r="W3180"/>
      <c r="X3180"/>
      <c r="Y3180"/>
      <c r="Z3180"/>
      <c r="AA3180"/>
      <c r="AB3180"/>
      <c r="AC3180"/>
      <c r="AD3180"/>
      <c r="AE3180"/>
      <c r="AF3180"/>
      <c r="AG3180"/>
      <c r="AH3180"/>
      <c r="AI3180"/>
      <c r="AJ3180"/>
      <c r="AK3180"/>
      <c r="AL3180"/>
      <c r="AM3180"/>
      <c r="AN3180"/>
      <c r="AO3180"/>
      <c r="AP3180"/>
      <c r="AQ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</row>
    <row r="3181" spans="1:70" ht="15" x14ac:dyDescent="0.25">
      <c r="A3181"/>
      <c r="B3181"/>
      <c r="C3181"/>
      <c r="D3181"/>
      <c r="E3181"/>
      <c r="F3181"/>
      <c r="G3181"/>
      <c r="H3181"/>
      <c r="I3181"/>
      <c r="J3181"/>
      <c r="K3181"/>
      <c r="L3181"/>
      <c r="M3181"/>
      <c r="N3181"/>
      <c r="O3181"/>
      <c r="P3181"/>
      <c r="Q3181"/>
      <c r="R3181"/>
      <c r="S3181"/>
      <c r="T3181"/>
      <c r="U3181"/>
      <c r="V3181"/>
      <c r="W3181"/>
      <c r="X3181"/>
      <c r="Y3181"/>
      <c r="Z3181"/>
      <c r="AA3181"/>
      <c r="AB3181"/>
      <c r="AC3181"/>
      <c r="AD3181"/>
      <c r="AE3181"/>
      <c r="AF3181"/>
      <c r="AG3181"/>
      <c r="AH3181"/>
      <c r="AI3181"/>
      <c r="AJ3181"/>
      <c r="AK3181"/>
      <c r="AL3181"/>
      <c r="AM3181"/>
      <c r="AN3181"/>
      <c r="AO3181"/>
      <c r="AP3181"/>
      <c r="AQ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</row>
    <row r="3182" spans="1:70" ht="15" x14ac:dyDescent="0.25">
      <c r="A3182"/>
      <c r="B3182"/>
      <c r="C3182"/>
      <c r="D3182"/>
      <c r="E3182"/>
      <c r="F3182"/>
      <c r="G3182"/>
      <c r="H3182"/>
      <c r="I3182"/>
      <c r="J3182"/>
      <c r="K3182"/>
      <c r="L3182"/>
      <c r="M3182"/>
      <c r="N3182"/>
      <c r="O3182"/>
      <c r="P3182"/>
      <c r="Q3182"/>
      <c r="R3182"/>
      <c r="S3182"/>
      <c r="T3182"/>
      <c r="U3182"/>
      <c r="V3182"/>
      <c r="W3182"/>
      <c r="X3182"/>
      <c r="Y3182"/>
      <c r="Z3182"/>
      <c r="AA3182"/>
      <c r="AB3182"/>
      <c r="AC3182"/>
      <c r="AD3182"/>
      <c r="AE3182"/>
      <c r="AF3182"/>
      <c r="AG3182"/>
      <c r="AH3182"/>
      <c r="AI3182"/>
      <c r="AJ3182"/>
      <c r="AK3182"/>
      <c r="AL3182"/>
      <c r="AM3182"/>
      <c r="AN3182"/>
      <c r="AO3182"/>
      <c r="AP3182"/>
      <c r="AQ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</row>
    <row r="3183" spans="1:70" ht="15" x14ac:dyDescent="0.25">
      <c r="A3183"/>
      <c r="B3183"/>
      <c r="C3183"/>
      <c r="D3183"/>
      <c r="E3183"/>
      <c r="F3183"/>
      <c r="G3183"/>
      <c r="H3183"/>
      <c r="I3183"/>
      <c r="J3183"/>
      <c r="K3183"/>
      <c r="L3183"/>
      <c r="M3183"/>
      <c r="N3183"/>
      <c r="O3183"/>
      <c r="P3183"/>
      <c r="Q3183"/>
      <c r="R3183"/>
      <c r="S3183"/>
      <c r="T3183"/>
      <c r="U3183"/>
      <c r="V3183"/>
      <c r="W3183"/>
      <c r="X3183"/>
      <c r="Y3183"/>
      <c r="Z3183"/>
      <c r="AA3183"/>
      <c r="AB3183"/>
      <c r="AC3183"/>
      <c r="AD3183"/>
      <c r="AE3183"/>
      <c r="AF3183"/>
      <c r="AG3183"/>
      <c r="AH3183"/>
      <c r="AI3183"/>
      <c r="AJ3183"/>
      <c r="AK3183"/>
      <c r="AL3183"/>
      <c r="AM3183"/>
      <c r="AN3183"/>
      <c r="AO3183"/>
      <c r="AP3183"/>
      <c r="AQ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</row>
    <row r="3184" spans="1:70" ht="15" x14ac:dyDescent="0.25">
      <c r="A3184"/>
      <c r="B3184"/>
      <c r="C3184"/>
      <c r="D3184"/>
      <c r="E3184"/>
      <c r="F3184"/>
      <c r="G3184"/>
      <c r="H3184"/>
      <c r="I3184"/>
      <c r="J3184"/>
      <c r="K3184"/>
      <c r="L3184"/>
      <c r="M3184"/>
      <c r="N3184"/>
      <c r="O3184"/>
      <c r="P3184"/>
      <c r="Q3184"/>
      <c r="R3184"/>
      <c r="S3184"/>
      <c r="T3184"/>
      <c r="U3184"/>
      <c r="V3184"/>
      <c r="W3184"/>
      <c r="X3184"/>
      <c r="Y3184"/>
      <c r="Z3184"/>
      <c r="AA3184"/>
      <c r="AB3184"/>
      <c r="AC3184"/>
      <c r="AD3184"/>
      <c r="AE3184"/>
      <c r="AF3184"/>
      <c r="AG3184"/>
      <c r="AH3184"/>
      <c r="AI3184"/>
      <c r="AJ3184"/>
      <c r="AK3184"/>
      <c r="AL3184"/>
      <c r="AM3184"/>
      <c r="AN3184"/>
      <c r="AO3184"/>
      <c r="AP3184"/>
      <c r="AQ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</row>
    <row r="3185" spans="1:70" ht="15" x14ac:dyDescent="0.25">
      <c r="A3185"/>
      <c r="B3185"/>
      <c r="C3185"/>
      <c r="D3185"/>
      <c r="E3185"/>
      <c r="F3185"/>
      <c r="G3185"/>
      <c r="H3185"/>
      <c r="I3185"/>
      <c r="J3185"/>
      <c r="K3185"/>
      <c r="L3185"/>
      <c r="M3185"/>
      <c r="N3185"/>
      <c r="O3185"/>
      <c r="P3185"/>
      <c r="Q3185"/>
      <c r="R3185"/>
      <c r="S3185"/>
      <c r="T3185"/>
      <c r="U3185"/>
      <c r="V3185"/>
      <c r="W3185"/>
      <c r="X3185"/>
      <c r="Y3185"/>
      <c r="Z3185"/>
      <c r="AA3185"/>
      <c r="AB3185"/>
      <c r="AC3185"/>
      <c r="AD3185"/>
      <c r="AE3185"/>
      <c r="AF3185"/>
      <c r="AG3185"/>
      <c r="AH3185"/>
      <c r="AI3185"/>
      <c r="AJ3185"/>
      <c r="AK3185"/>
      <c r="AL3185"/>
      <c r="AM3185"/>
      <c r="AN3185"/>
      <c r="AO3185"/>
      <c r="AP3185"/>
      <c r="AQ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</row>
    <row r="3186" spans="1:70" ht="15" x14ac:dyDescent="0.25">
      <c r="A3186"/>
      <c r="B3186"/>
      <c r="C3186"/>
      <c r="D3186"/>
      <c r="E3186"/>
      <c r="F3186"/>
      <c r="G3186"/>
      <c r="H3186"/>
      <c r="I3186"/>
      <c r="J3186"/>
      <c r="K3186"/>
      <c r="L3186"/>
      <c r="M3186"/>
      <c r="N3186"/>
      <c r="O3186"/>
      <c r="P3186"/>
      <c r="Q3186"/>
      <c r="R3186"/>
      <c r="S3186"/>
      <c r="T3186"/>
      <c r="U3186"/>
      <c r="V3186"/>
      <c r="W3186"/>
      <c r="X3186"/>
      <c r="Y3186"/>
      <c r="Z3186"/>
      <c r="AA3186"/>
      <c r="AB3186"/>
      <c r="AC3186"/>
      <c r="AD3186"/>
      <c r="AE3186"/>
      <c r="AF3186"/>
      <c r="AG3186"/>
      <c r="AH3186"/>
      <c r="AI3186"/>
      <c r="AJ3186"/>
      <c r="AK3186"/>
      <c r="AL3186"/>
      <c r="AM3186"/>
      <c r="AN3186"/>
      <c r="AO3186"/>
      <c r="AP3186"/>
      <c r="AQ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</row>
    <row r="3187" spans="1:70" ht="15" x14ac:dyDescent="0.25">
      <c r="A3187"/>
      <c r="B3187"/>
      <c r="C3187"/>
      <c r="D3187"/>
      <c r="E3187"/>
      <c r="F3187"/>
      <c r="G3187"/>
      <c r="H3187"/>
      <c r="I3187"/>
      <c r="J3187"/>
      <c r="K3187"/>
      <c r="L3187"/>
      <c r="M3187"/>
      <c r="N3187"/>
      <c r="O3187"/>
      <c r="P3187"/>
      <c r="Q3187"/>
      <c r="R3187"/>
      <c r="S3187"/>
      <c r="T3187"/>
      <c r="U3187"/>
      <c r="V3187"/>
      <c r="W3187"/>
      <c r="X3187"/>
      <c r="Y3187"/>
      <c r="Z3187"/>
      <c r="AA3187"/>
      <c r="AB3187"/>
      <c r="AC3187"/>
      <c r="AD3187"/>
      <c r="AE3187"/>
      <c r="AF3187"/>
      <c r="AG3187"/>
      <c r="AH3187"/>
      <c r="AI3187"/>
      <c r="AJ3187"/>
      <c r="AK3187"/>
      <c r="AL3187"/>
      <c r="AM3187"/>
      <c r="AN3187"/>
      <c r="AO3187"/>
      <c r="AP3187"/>
      <c r="AQ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</row>
    <row r="3188" spans="1:70" ht="15" x14ac:dyDescent="0.25">
      <c r="A3188"/>
      <c r="B3188"/>
      <c r="C3188"/>
      <c r="D3188"/>
      <c r="E3188"/>
      <c r="F3188"/>
      <c r="G3188"/>
      <c r="H3188"/>
      <c r="I3188"/>
      <c r="J3188"/>
      <c r="K3188"/>
      <c r="L3188"/>
      <c r="M3188"/>
      <c r="N3188"/>
      <c r="O3188"/>
      <c r="P3188"/>
      <c r="Q3188"/>
      <c r="R3188"/>
      <c r="S3188"/>
      <c r="T3188"/>
      <c r="U3188"/>
      <c r="V3188"/>
      <c r="W3188"/>
      <c r="X3188"/>
      <c r="Y3188"/>
      <c r="Z3188"/>
      <c r="AA3188"/>
      <c r="AB3188"/>
      <c r="AC3188"/>
      <c r="AD3188"/>
      <c r="AE3188"/>
      <c r="AF3188"/>
      <c r="AG3188"/>
      <c r="AH3188"/>
      <c r="AI3188"/>
      <c r="AJ3188"/>
      <c r="AK3188"/>
      <c r="AL3188"/>
      <c r="AM3188"/>
      <c r="AN3188"/>
      <c r="AO3188"/>
      <c r="AP3188"/>
      <c r="AQ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</row>
    <row r="3189" spans="1:70" ht="15" x14ac:dyDescent="0.25">
      <c r="A3189"/>
      <c r="B3189"/>
      <c r="C3189"/>
      <c r="D3189"/>
      <c r="E3189"/>
      <c r="F3189"/>
      <c r="G3189"/>
      <c r="H3189"/>
      <c r="I3189"/>
      <c r="J3189"/>
      <c r="K3189"/>
      <c r="L3189"/>
      <c r="M3189"/>
      <c r="N3189"/>
      <c r="O3189"/>
      <c r="P3189"/>
      <c r="Q3189"/>
      <c r="R3189"/>
      <c r="S3189"/>
      <c r="T3189"/>
      <c r="U3189"/>
      <c r="V3189"/>
      <c r="W3189"/>
      <c r="X3189"/>
      <c r="Y3189"/>
      <c r="Z3189"/>
      <c r="AA3189"/>
      <c r="AB3189"/>
      <c r="AC3189"/>
      <c r="AD3189"/>
      <c r="AE3189"/>
      <c r="AF3189"/>
      <c r="AG3189"/>
      <c r="AH3189"/>
      <c r="AI3189"/>
      <c r="AJ3189"/>
      <c r="AK3189"/>
      <c r="AL3189"/>
      <c r="AM3189"/>
      <c r="AN3189"/>
      <c r="AO3189"/>
      <c r="AP3189"/>
      <c r="AQ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</row>
    <row r="3190" spans="1:70" ht="15" x14ac:dyDescent="0.25">
      <c r="A3190"/>
      <c r="B3190"/>
      <c r="C3190"/>
      <c r="D3190"/>
      <c r="E3190"/>
      <c r="F3190"/>
      <c r="G3190"/>
      <c r="H3190"/>
      <c r="I3190"/>
      <c r="J3190"/>
      <c r="K3190"/>
      <c r="L3190"/>
      <c r="M3190"/>
      <c r="N3190"/>
      <c r="O3190"/>
      <c r="P3190"/>
      <c r="Q3190"/>
      <c r="R3190"/>
      <c r="S3190"/>
      <c r="T3190"/>
      <c r="U3190"/>
      <c r="V3190"/>
      <c r="W3190"/>
      <c r="X3190"/>
      <c r="Y3190"/>
      <c r="Z3190"/>
      <c r="AA3190"/>
      <c r="AB3190"/>
      <c r="AC3190"/>
      <c r="AD3190"/>
      <c r="AE3190"/>
      <c r="AF3190"/>
      <c r="AG3190"/>
      <c r="AH3190"/>
      <c r="AI3190"/>
      <c r="AJ3190"/>
      <c r="AK3190"/>
      <c r="AL3190"/>
      <c r="AM3190"/>
      <c r="AN3190"/>
      <c r="AO3190"/>
      <c r="AP3190"/>
      <c r="AQ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</row>
    <row r="3191" spans="1:70" ht="15" x14ac:dyDescent="0.25">
      <c r="A3191"/>
      <c r="B3191"/>
      <c r="C3191"/>
      <c r="D3191"/>
      <c r="E3191"/>
      <c r="F3191"/>
      <c r="G3191"/>
      <c r="H3191"/>
      <c r="I3191"/>
      <c r="J3191"/>
      <c r="K3191"/>
      <c r="L3191"/>
      <c r="M3191"/>
      <c r="N3191"/>
      <c r="O3191"/>
      <c r="P3191"/>
      <c r="Q3191"/>
      <c r="R3191"/>
      <c r="S3191"/>
      <c r="T3191"/>
      <c r="U3191"/>
      <c r="V3191"/>
      <c r="W3191"/>
      <c r="X3191"/>
      <c r="Y3191"/>
      <c r="Z3191"/>
      <c r="AA3191"/>
      <c r="AB3191"/>
      <c r="AC3191"/>
      <c r="AD3191"/>
      <c r="AE3191"/>
      <c r="AF3191"/>
      <c r="AG3191"/>
      <c r="AH3191"/>
      <c r="AI3191"/>
      <c r="AJ3191"/>
      <c r="AK3191"/>
      <c r="AL3191"/>
      <c r="AM3191"/>
      <c r="AN3191"/>
      <c r="AO3191"/>
      <c r="AP3191"/>
      <c r="AQ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</row>
    <row r="3192" spans="1:70" ht="15" x14ac:dyDescent="0.25">
      <c r="A3192"/>
      <c r="B3192"/>
      <c r="C3192"/>
      <c r="D3192"/>
      <c r="E3192"/>
      <c r="F3192"/>
      <c r="G3192"/>
      <c r="H3192"/>
      <c r="I3192"/>
      <c r="J3192"/>
      <c r="K3192"/>
      <c r="L3192"/>
      <c r="M3192"/>
      <c r="N3192"/>
      <c r="O3192"/>
      <c r="P3192"/>
      <c r="Q3192"/>
      <c r="R3192"/>
      <c r="S3192"/>
      <c r="T3192"/>
      <c r="U3192"/>
      <c r="V3192"/>
      <c r="W3192"/>
      <c r="X3192"/>
      <c r="Y3192"/>
      <c r="Z3192"/>
      <c r="AA3192"/>
      <c r="AB3192"/>
      <c r="AC3192"/>
      <c r="AD3192"/>
      <c r="AE3192"/>
      <c r="AF3192"/>
      <c r="AG3192"/>
      <c r="AH3192"/>
      <c r="AI3192"/>
      <c r="AJ3192"/>
      <c r="AK3192"/>
      <c r="AL3192"/>
      <c r="AM3192"/>
      <c r="AN3192"/>
      <c r="AO3192"/>
      <c r="AP3192"/>
      <c r="AQ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</row>
    <row r="3193" spans="1:70" ht="15" x14ac:dyDescent="0.25">
      <c r="A3193"/>
      <c r="B3193"/>
      <c r="C3193"/>
      <c r="D3193"/>
      <c r="E3193"/>
      <c r="F3193"/>
      <c r="G3193"/>
      <c r="H3193"/>
      <c r="I3193"/>
      <c r="J3193"/>
      <c r="K3193"/>
      <c r="L3193"/>
      <c r="M3193"/>
      <c r="N3193"/>
      <c r="O3193"/>
      <c r="P3193"/>
      <c r="Q3193"/>
      <c r="R3193"/>
      <c r="S3193"/>
      <c r="T3193"/>
      <c r="U3193"/>
      <c r="V3193"/>
      <c r="W3193"/>
      <c r="X3193"/>
      <c r="Y3193"/>
      <c r="Z3193"/>
      <c r="AA3193"/>
      <c r="AB3193"/>
      <c r="AC3193"/>
      <c r="AD3193"/>
      <c r="AE3193"/>
      <c r="AF3193"/>
      <c r="AG3193"/>
      <c r="AH3193"/>
      <c r="AI3193"/>
      <c r="AJ3193"/>
      <c r="AK3193"/>
      <c r="AL3193"/>
      <c r="AM3193"/>
      <c r="AN3193"/>
      <c r="AO3193"/>
      <c r="AP3193"/>
      <c r="AQ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</row>
    <row r="3194" spans="1:70" ht="15" x14ac:dyDescent="0.25">
      <c r="A3194"/>
      <c r="B3194"/>
      <c r="C3194"/>
      <c r="D3194"/>
      <c r="E3194"/>
      <c r="F3194"/>
      <c r="G3194"/>
      <c r="H3194"/>
      <c r="I3194"/>
      <c r="J3194"/>
      <c r="K3194"/>
      <c r="L3194"/>
      <c r="M3194"/>
      <c r="N3194"/>
      <c r="O3194"/>
      <c r="P3194"/>
      <c r="Q3194"/>
      <c r="R3194"/>
      <c r="S3194"/>
      <c r="T3194"/>
      <c r="U3194"/>
      <c r="V3194"/>
      <c r="W3194"/>
      <c r="X3194"/>
      <c r="Y3194"/>
      <c r="Z3194"/>
      <c r="AA3194"/>
      <c r="AB3194"/>
      <c r="AC3194"/>
      <c r="AD3194"/>
      <c r="AE3194"/>
      <c r="AF3194"/>
      <c r="AG3194"/>
      <c r="AH3194"/>
      <c r="AI3194"/>
      <c r="AJ3194"/>
      <c r="AK3194"/>
      <c r="AL3194"/>
      <c r="AM3194"/>
      <c r="AN3194"/>
      <c r="AO3194"/>
      <c r="AP3194"/>
      <c r="AQ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</row>
    <row r="3195" spans="1:70" ht="15" x14ac:dyDescent="0.25">
      <c r="A3195"/>
      <c r="B3195"/>
      <c r="C3195"/>
      <c r="D3195"/>
      <c r="E3195"/>
      <c r="F3195"/>
      <c r="G3195"/>
      <c r="H3195"/>
      <c r="I3195"/>
      <c r="J3195"/>
      <c r="K3195"/>
      <c r="L3195"/>
      <c r="M3195"/>
      <c r="N3195"/>
      <c r="O3195"/>
      <c r="P3195"/>
      <c r="Q3195"/>
      <c r="R3195"/>
      <c r="S3195"/>
      <c r="T3195"/>
      <c r="U3195"/>
      <c r="V3195"/>
      <c r="W3195"/>
      <c r="X3195"/>
      <c r="Y3195"/>
      <c r="Z3195"/>
      <c r="AA3195"/>
      <c r="AB3195"/>
      <c r="AC3195"/>
      <c r="AD3195"/>
      <c r="AE3195"/>
      <c r="AF3195"/>
      <c r="AG3195"/>
      <c r="AH3195"/>
      <c r="AI3195"/>
      <c r="AJ3195"/>
      <c r="AK3195"/>
      <c r="AL3195"/>
      <c r="AM3195"/>
      <c r="AN3195"/>
      <c r="AO3195"/>
      <c r="AP3195"/>
      <c r="AQ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</row>
    <row r="3196" spans="1:70" ht="15" x14ac:dyDescent="0.25">
      <c r="A3196"/>
      <c r="B3196"/>
      <c r="C3196"/>
      <c r="D3196"/>
      <c r="E3196"/>
      <c r="F3196"/>
      <c r="G3196"/>
      <c r="H3196"/>
      <c r="I3196"/>
      <c r="J3196"/>
      <c r="K3196"/>
      <c r="L3196"/>
      <c r="M3196"/>
      <c r="N3196"/>
      <c r="O3196"/>
      <c r="P3196"/>
      <c r="Q3196"/>
      <c r="R3196"/>
      <c r="S3196"/>
      <c r="T3196"/>
      <c r="U3196"/>
      <c r="V3196"/>
      <c r="W3196"/>
      <c r="X3196"/>
      <c r="Y3196"/>
      <c r="Z3196"/>
      <c r="AA3196"/>
      <c r="AB3196"/>
      <c r="AC3196"/>
      <c r="AD3196"/>
      <c r="AE3196"/>
      <c r="AF3196"/>
      <c r="AG3196"/>
      <c r="AH3196"/>
      <c r="AI3196"/>
      <c r="AJ3196"/>
      <c r="AK3196"/>
      <c r="AL3196"/>
      <c r="AM3196"/>
      <c r="AN3196"/>
      <c r="AO3196"/>
      <c r="AP3196"/>
      <c r="AQ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</row>
    <row r="3197" spans="1:70" ht="15" x14ac:dyDescent="0.25">
      <c r="A3197"/>
      <c r="B3197"/>
      <c r="C3197"/>
      <c r="D3197"/>
      <c r="E3197"/>
      <c r="F3197"/>
      <c r="G3197"/>
      <c r="H3197"/>
      <c r="I3197"/>
      <c r="J3197"/>
      <c r="K3197"/>
      <c r="L3197"/>
      <c r="M3197"/>
      <c r="N3197"/>
      <c r="O3197"/>
      <c r="P3197"/>
      <c r="Q3197"/>
      <c r="R3197"/>
      <c r="S3197"/>
      <c r="T3197"/>
      <c r="U3197"/>
      <c r="V3197"/>
      <c r="W3197"/>
      <c r="X3197"/>
      <c r="Y3197"/>
      <c r="Z3197"/>
      <c r="AA3197"/>
      <c r="AB3197"/>
      <c r="AC3197"/>
      <c r="AD3197"/>
      <c r="AE3197"/>
      <c r="AF3197"/>
      <c r="AG3197"/>
      <c r="AH3197"/>
      <c r="AI3197"/>
      <c r="AJ3197"/>
      <c r="AK3197"/>
      <c r="AL3197"/>
      <c r="AM3197"/>
      <c r="AN3197"/>
      <c r="AO3197"/>
      <c r="AP3197"/>
      <c r="AQ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</row>
    <row r="3198" spans="1:70" ht="15" x14ac:dyDescent="0.25">
      <c r="A3198"/>
      <c r="B3198"/>
      <c r="C3198"/>
      <c r="D3198"/>
      <c r="E3198"/>
      <c r="F3198"/>
      <c r="G3198"/>
      <c r="H3198"/>
      <c r="I3198"/>
      <c r="J3198"/>
      <c r="K3198"/>
      <c r="L3198"/>
      <c r="M3198"/>
      <c r="N3198"/>
      <c r="O3198"/>
      <c r="P3198"/>
      <c r="Q3198"/>
      <c r="R3198"/>
      <c r="S3198"/>
      <c r="T3198"/>
      <c r="U3198"/>
      <c r="V3198"/>
      <c r="W3198"/>
      <c r="X3198"/>
      <c r="Y3198"/>
      <c r="Z3198"/>
      <c r="AA3198"/>
      <c r="AB3198"/>
      <c r="AC3198"/>
      <c r="AD3198"/>
      <c r="AE3198"/>
      <c r="AF3198"/>
      <c r="AG3198"/>
      <c r="AH3198"/>
      <c r="AI3198"/>
      <c r="AJ3198"/>
      <c r="AK3198"/>
      <c r="AL3198"/>
      <c r="AM3198"/>
      <c r="AN3198"/>
      <c r="AO3198"/>
      <c r="AP3198"/>
      <c r="AQ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</row>
    <row r="3199" spans="1:70" ht="15" x14ac:dyDescent="0.25">
      <c r="A3199"/>
      <c r="B3199"/>
      <c r="C3199"/>
      <c r="D3199"/>
      <c r="E3199"/>
      <c r="F3199"/>
      <c r="G3199"/>
      <c r="H3199"/>
      <c r="I3199"/>
      <c r="J3199"/>
      <c r="K3199"/>
      <c r="L3199"/>
      <c r="M3199"/>
      <c r="N3199"/>
      <c r="O3199"/>
      <c r="P3199"/>
      <c r="Q3199"/>
      <c r="R3199"/>
      <c r="S3199"/>
      <c r="T3199"/>
      <c r="U3199"/>
      <c r="V3199"/>
      <c r="W3199"/>
      <c r="X3199"/>
      <c r="Y3199"/>
      <c r="Z3199"/>
      <c r="AA3199"/>
      <c r="AB3199"/>
      <c r="AC3199"/>
      <c r="AD3199"/>
      <c r="AE3199"/>
      <c r="AF3199"/>
      <c r="AG3199"/>
      <c r="AH3199"/>
      <c r="AI3199"/>
      <c r="AJ3199"/>
      <c r="AK3199"/>
      <c r="AL3199"/>
      <c r="AM3199"/>
      <c r="AN3199"/>
      <c r="AO3199"/>
      <c r="AP3199"/>
      <c r="AQ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</row>
    <row r="3200" spans="1:70" ht="15" x14ac:dyDescent="0.25">
      <c r="A3200"/>
      <c r="B3200"/>
      <c r="C3200"/>
      <c r="D3200"/>
      <c r="E3200"/>
      <c r="F3200"/>
      <c r="G3200"/>
      <c r="H3200"/>
      <c r="I3200"/>
      <c r="J3200"/>
      <c r="K3200"/>
      <c r="L3200"/>
      <c r="M3200"/>
      <c r="N3200"/>
      <c r="O3200"/>
      <c r="P3200"/>
      <c r="Q3200"/>
      <c r="R3200"/>
      <c r="S3200"/>
      <c r="T3200"/>
      <c r="U3200"/>
      <c r="V3200"/>
      <c r="W3200"/>
      <c r="X3200"/>
      <c r="Y3200"/>
      <c r="Z3200"/>
      <c r="AA3200"/>
      <c r="AB3200"/>
      <c r="AC3200"/>
      <c r="AD3200"/>
      <c r="AE3200"/>
      <c r="AF3200"/>
      <c r="AG3200"/>
      <c r="AH3200"/>
      <c r="AI3200"/>
      <c r="AJ3200"/>
      <c r="AK3200"/>
      <c r="AL3200"/>
      <c r="AM3200"/>
      <c r="AN3200"/>
      <c r="AO3200"/>
      <c r="AP3200"/>
      <c r="AQ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</row>
    <row r="3201" spans="1:70" ht="15" x14ac:dyDescent="0.25">
      <c r="A3201"/>
      <c r="B3201"/>
      <c r="C3201"/>
      <c r="D3201"/>
      <c r="E3201"/>
      <c r="F3201"/>
      <c r="G3201"/>
      <c r="H3201"/>
      <c r="I3201"/>
      <c r="J3201"/>
      <c r="K3201"/>
      <c r="L3201"/>
      <c r="M3201"/>
      <c r="N3201"/>
      <c r="O3201"/>
      <c r="P3201"/>
      <c r="Q3201"/>
      <c r="R3201"/>
      <c r="S3201"/>
      <c r="T3201"/>
      <c r="U3201"/>
      <c r="V3201"/>
      <c r="W3201"/>
      <c r="X3201"/>
      <c r="Y3201"/>
      <c r="Z3201"/>
      <c r="AA3201"/>
      <c r="AB3201"/>
      <c r="AC3201"/>
      <c r="AD3201"/>
      <c r="AE3201"/>
      <c r="AF3201"/>
      <c r="AG3201"/>
      <c r="AH3201"/>
      <c r="AI3201"/>
      <c r="AJ3201"/>
      <c r="AK3201"/>
      <c r="AL3201"/>
      <c r="AM3201"/>
      <c r="AN3201"/>
      <c r="AO3201"/>
      <c r="AP3201"/>
      <c r="AQ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</row>
    <row r="3202" spans="1:70" ht="15" x14ac:dyDescent="0.25">
      <c r="A3202"/>
      <c r="B3202"/>
      <c r="C3202"/>
      <c r="D3202"/>
      <c r="E3202"/>
      <c r="F3202"/>
      <c r="G3202"/>
      <c r="H3202"/>
      <c r="I3202"/>
      <c r="J3202"/>
      <c r="K3202"/>
      <c r="L3202"/>
      <c r="M3202"/>
      <c r="N3202"/>
      <c r="O3202"/>
      <c r="P3202"/>
      <c r="Q3202"/>
      <c r="R3202"/>
      <c r="S3202"/>
      <c r="T3202"/>
      <c r="U3202"/>
      <c r="V3202"/>
      <c r="W3202"/>
      <c r="X3202"/>
      <c r="Y3202"/>
      <c r="Z3202"/>
      <c r="AA3202"/>
      <c r="AB3202"/>
      <c r="AC3202"/>
      <c r="AD3202"/>
      <c r="AE3202"/>
      <c r="AF3202"/>
      <c r="AG3202"/>
      <c r="AH3202"/>
      <c r="AI3202"/>
      <c r="AJ3202"/>
      <c r="AK3202"/>
      <c r="AL3202"/>
      <c r="AM3202"/>
      <c r="AN3202"/>
      <c r="AO3202"/>
      <c r="AP3202"/>
      <c r="AQ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</row>
    <row r="3203" spans="1:70" ht="15" x14ac:dyDescent="0.25">
      <c r="A3203"/>
      <c r="B3203"/>
      <c r="C3203"/>
      <c r="D3203"/>
      <c r="E3203"/>
      <c r="F3203"/>
      <c r="G3203"/>
      <c r="H3203"/>
      <c r="I3203"/>
      <c r="J3203"/>
      <c r="K3203"/>
      <c r="L3203"/>
      <c r="M3203"/>
      <c r="N3203"/>
      <c r="O3203"/>
      <c r="P3203"/>
      <c r="Q3203"/>
      <c r="R3203"/>
      <c r="S3203"/>
      <c r="T3203"/>
      <c r="U3203"/>
      <c r="V3203"/>
      <c r="W3203"/>
      <c r="X3203"/>
      <c r="Y3203"/>
      <c r="Z3203"/>
      <c r="AA3203"/>
      <c r="AB3203"/>
      <c r="AC3203"/>
      <c r="AD3203"/>
      <c r="AE3203"/>
      <c r="AF3203"/>
      <c r="AG3203"/>
      <c r="AH3203"/>
      <c r="AI3203"/>
      <c r="AJ3203"/>
      <c r="AK3203"/>
      <c r="AL3203"/>
      <c r="AM3203"/>
      <c r="AN3203"/>
      <c r="AO3203"/>
      <c r="AP3203"/>
      <c r="AQ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</row>
    <row r="3204" spans="1:70" ht="15" x14ac:dyDescent="0.25">
      <c r="A3204"/>
      <c r="B3204"/>
      <c r="C3204"/>
      <c r="D3204"/>
      <c r="E3204"/>
      <c r="F3204"/>
      <c r="G3204"/>
      <c r="H3204"/>
      <c r="I3204"/>
      <c r="J3204"/>
      <c r="K3204"/>
      <c r="L3204"/>
      <c r="M3204"/>
      <c r="N3204"/>
      <c r="O3204"/>
      <c r="P3204"/>
      <c r="Q3204"/>
      <c r="R3204"/>
      <c r="S3204"/>
      <c r="T3204"/>
      <c r="U3204"/>
      <c r="V3204"/>
      <c r="W3204"/>
      <c r="X3204"/>
      <c r="Y3204"/>
      <c r="Z3204"/>
      <c r="AA3204"/>
      <c r="AB3204"/>
      <c r="AC3204"/>
      <c r="AD3204"/>
      <c r="AE3204"/>
      <c r="AF3204"/>
      <c r="AG3204"/>
      <c r="AH3204"/>
      <c r="AI3204"/>
      <c r="AJ3204"/>
      <c r="AK3204"/>
      <c r="AL3204"/>
      <c r="AM3204"/>
      <c r="AN3204"/>
      <c r="AO3204"/>
      <c r="AP3204"/>
      <c r="AQ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</row>
    <row r="3205" spans="1:70" ht="15" x14ac:dyDescent="0.25">
      <c r="A3205"/>
      <c r="B3205"/>
      <c r="C3205"/>
      <c r="D3205"/>
      <c r="E3205"/>
      <c r="F3205"/>
      <c r="G3205"/>
      <c r="H3205"/>
      <c r="I3205"/>
      <c r="J3205"/>
      <c r="K3205"/>
      <c r="L3205"/>
      <c r="M3205"/>
      <c r="N3205"/>
      <c r="O3205"/>
      <c r="P3205"/>
      <c r="Q3205"/>
      <c r="R3205"/>
      <c r="S3205"/>
      <c r="T3205"/>
      <c r="U3205"/>
      <c r="V3205"/>
      <c r="W3205"/>
      <c r="X3205"/>
      <c r="Y3205"/>
      <c r="Z3205"/>
      <c r="AA3205"/>
      <c r="AB3205"/>
      <c r="AC3205"/>
      <c r="AD3205"/>
      <c r="AE3205"/>
      <c r="AF3205"/>
      <c r="AG3205"/>
      <c r="AH3205"/>
      <c r="AI3205"/>
      <c r="AJ3205"/>
      <c r="AK3205"/>
      <c r="AL3205"/>
      <c r="AM3205"/>
      <c r="AN3205"/>
      <c r="AO3205"/>
      <c r="AP3205"/>
      <c r="AQ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</row>
    <row r="3206" spans="1:70" ht="15" x14ac:dyDescent="0.25">
      <c r="A3206"/>
      <c r="B3206"/>
      <c r="C3206"/>
      <c r="D3206"/>
      <c r="E3206"/>
      <c r="F3206"/>
      <c r="G3206"/>
      <c r="H3206"/>
      <c r="I3206"/>
      <c r="J3206"/>
      <c r="K3206"/>
      <c r="L3206"/>
      <c r="M3206"/>
      <c r="N3206"/>
      <c r="O3206"/>
      <c r="P3206"/>
      <c r="Q3206"/>
      <c r="R3206"/>
      <c r="S3206"/>
      <c r="T3206"/>
      <c r="U3206"/>
      <c r="V3206"/>
      <c r="W3206"/>
      <c r="X3206"/>
      <c r="Y3206"/>
      <c r="Z3206"/>
      <c r="AA3206"/>
      <c r="AB3206"/>
      <c r="AC3206"/>
      <c r="AD3206"/>
      <c r="AE3206"/>
      <c r="AF3206"/>
      <c r="AG3206"/>
      <c r="AH3206"/>
      <c r="AI3206"/>
      <c r="AJ3206"/>
      <c r="AK3206"/>
      <c r="AL3206"/>
      <c r="AM3206"/>
      <c r="AN3206"/>
      <c r="AO3206"/>
      <c r="AP3206"/>
      <c r="AQ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</row>
    <row r="3207" spans="1:70" ht="15" x14ac:dyDescent="0.25">
      <c r="A3207"/>
      <c r="B3207"/>
      <c r="C3207"/>
      <c r="D3207"/>
      <c r="E3207"/>
      <c r="F3207"/>
      <c r="G3207"/>
      <c r="H3207"/>
      <c r="I3207"/>
      <c r="J3207"/>
      <c r="K3207"/>
      <c r="L3207"/>
      <c r="M3207"/>
      <c r="N3207"/>
      <c r="O3207"/>
      <c r="P3207"/>
      <c r="Q3207"/>
      <c r="R3207"/>
      <c r="S3207"/>
      <c r="T3207"/>
      <c r="U3207"/>
      <c r="V3207"/>
      <c r="W3207"/>
      <c r="X3207"/>
      <c r="Y3207"/>
      <c r="Z3207"/>
      <c r="AA3207"/>
      <c r="AB3207"/>
      <c r="AC3207"/>
      <c r="AD3207"/>
      <c r="AE3207"/>
      <c r="AF3207"/>
      <c r="AG3207"/>
      <c r="AH3207"/>
      <c r="AI3207"/>
      <c r="AJ3207"/>
      <c r="AK3207"/>
      <c r="AL3207"/>
      <c r="AM3207"/>
      <c r="AN3207"/>
      <c r="AO3207"/>
      <c r="AP3207"/>
      <c r="AQ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</row>
    <row r="3208" spans="1:70" ht="15" x14ac:dyDescent="0.25">
      <c r="A3208"/>
      <c r="B3208"/>
      <c r="C3208"/>
      <c r="D3208"/>
      <c r="E3208"/>
      <c r="F3208"/>
      <c r="G3208"/>
      <c r="H3208"/>
      <c r="I3208"/>
      <c r="J3208"/>
      <c r="K3208"/>
      <c r="L3208"/>
      <c r="M3208"/>
      <c r="N3208"/>
      <c r="O3208"/>
      <c r="P3208"/>
      <c r="Q3208"/>
      <c r="R3208"/>
      <c r="S3208"/>
      <c r="T3208"/>
      <c r="U3208"/>
      <c r="V3208"/>
      <c r="W3208"/>
      <c r="X3208"/>
      <c r="Y3208"/>
      <c r="Z3208"/>
      <c r="AA3208"/>
      <c r="AB3208"/>
      <c r="AC3208"/>
      <c r="AD3208"/>
      <c r="AE3208"/>
      <c r="AF3208"/>
      <c r="AG3208"/>
      <c r="AH3208"/>
      <c r="AI3208"/>
      <c r="AJ3208"/>
      <c r="AK3208"/>
      <c r="AL3208"/>
      <c r="AM3208"/>
      <c r="AN3208"/>
      <c r="AO3208"/>
      <c r="AP3208"/>
      <c r="AQ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</row>
    <row r="3209" spans="1:70" ht="15" x14ac:dyDescent="0.25">
      <c r="A3209"/>
      <c r="B3209"/>
      <c r="C3209"/>
      <c r="D3209"/>
      <c r="E3209"/>
      <c r="F3209"/>
      <c r="G3209"/>
      <c r="H3209"/>
      <c r="I3209"/>
      <c r="J3209"/>
      <c r="K3209"/>
      <c r="L3209"/>
      <c r="M3209"/>
      <c r="N3209"/>
      <c r="O3209"/>
      <c r="P3209"/>
      <c r="Q3209"/>
      <c r="R3209"/>
      <c r="S3209"/>
      <c r="T3209"/>
      <c r="U3209"/>
      <c r="V3209"/>
      <c r="W3209"/>
      <c r="X3209"/>
      <c r="Y3209"/>
      <c r="Z3209"/>
      <c r="AA3209"/>
      <c r="AB3209"/>
      <c r="AC3209"/>
      <c r="AD3209"/>
      <c r="AE3209"/>
      <c r="AF3209"/>
      <c r="AG3209"/>
      <c r="AH3209"/>
      <c r="AI3209"/>
      <c r="AJ3209"/>
      <c r="AK3209"/>
      <c r="AL3209"/>
      <c r="AM3209"/>
      <c r="AN3209"/>
      <c r="AO3209"/>
      <c r="AP3209"/>
      <c r="AQ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</row>
    <row r="3210" spans="1:70" ht="15" x14ac:dyDescent="0.25">
      <c r="A3210"/>
      <c r="B3210"/>
      <c r="C3210"/>
      <c r="D3210"/>
      <c r="E3210"/>
      <c r="F3210"/>
      <c r="G3210"/>
      <c r="H3210"/>
      <c r="I3210"/>
      <c r="J3210"/>
      <c r="K3210"/>
      <c r="L3210"/>
      <c r="M3210"/>
      <c r="N3210"/>
      <c r="O3210"/>
      <c r="P3210"/>
      <c r="Q3210"/>
      <c r="R3210"/>
      <c r="S3210"/>
      <c r="T3210"/>
      <c r="U3210"/>
      <c r="V3210"/>
      <c r="W3210"/>
      <c r="X3210"/>
      <c r="Y3210"/>
      <c r="Z3210"/>
      <c r="AA3210"/>
      <c r="AB3210"/>
      <c r="AC3210"/>
      <c r="AD3210"/>
      <c r="AE3210"/>
      <c r="AF3210"/>
      <c r="AG3210"/>
      <c r="AH3210"/>
      <c r="AI3210"/>
      <c r="AJ3210"/>
      <c r="AK3210"/>
      <c r="AL3210"/>
      <c r="AM3210"/>
      <c r="AN3210"/>
      <c r="AO3210"/>
      <c r="AP3210"/>
      <c r="AQ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</row>
    <row r="3211" spans="1:70" ht="15" x14ac:dyDescent="0.25">
      <c r="A3211"/>
      <c r="B3211"/>
      <c r="C3211"/>
      <c r="D3211"/>
      <c r="E3211"/>
      <c r="F3211"/>
      <c r="G3211"/>
      <c r="H3211"/>
      <c r="I3211"/>
      <c r="J3211"/>
      <c r="K3211"/>
      <c r="L3211"/>
      <c r="M3211"/>
      <c r="N3211"/>
      <c r="O3211"/>
      <c r="P3211"/>
      <c r="Q3211"/>
      <c r="R3211"/>
      <c r="S3211"/>
      <c r="T3211"/>
      <c r="U3211"/>
      <c r="V3211"/>
      <c r="W3211"/>
      <c r="X3211"/>
      <c r="Y3211"/>
      <c r="Z3211"/>
      <c r="AA3211"/>
      <c r="AB3211"/>
      <c r="AC3211"/>
      <c r="AD3211"/>
      <c r="AE3211"/>
      <c r="AF3211"/>
      <c r="AG3211"/>
      <c r="AH3211"/>
      <c r="AI3211"/>
      <c r="AJ3211"/>
      <c r="AK3211"/>
      <c r="AL3211"/>
      <c r="AM3211"/>
      <c r="AN3211"/>
      <c r="AO3211"/>
      <c r="AP3211"/>
      <c r="AQ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</row>
    <row r="3212" spans="1:70" ht="15" x14ac:dyDescent="0.25">
      <c r="A3212"/>
      <c r="B3212"/>
      <c r="C3212"/>
      <c r="D3212"/>
      <c r="E3212"/>
      <c r="F3212"/>
      <c r="G3212"/>
      <c r="H3212"/>
      <c r="I3212"/>
      <c r="J3212"/>
      <c r="K3212"/>
      <c r="L3212"/>
      <c r="M3212"/>
      <c r="N3212"/>
      <c r="O3212"/>
      <c r="P3212"/>
      <c r="Q3212"/>
      <c r="R3212"/>
      <c r="S3212"/>
      <c r="T3212"/>
      <c r="U3212"/>
      <c r="V3212"/>
      <c r="W3212"/>
      <c r="X3212"/>
      <c r="Y3212"/>
      <c r="Z3212"/>
      <c r="AA3212"/>
      <c r="AB3212"/>
      <c r="AC3212"/>
      <c r="AD3212"/>
      <c r="AE3212"/>
      <c r="AF3212"/>
      <c r="AG3212"/>
      <c r="AH3212"/>
      <c r="AI3212"/>
      <c r="AJ3212"/>
      <c r="AK3212"/>
      <c r="AL3212"/>
      <c r="AM3212"/>
      <c r="AN3212"/>
      <c r="AO3212"/>
      <c r="AP3212"/>
      <c r="AQ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</row>
    <row r="3213" spans="1:70" ht="15" x14ac:dyDescent="0.25">
      <c r="A3213"/>
      <c r="B3213"/>
      <c r="C3213"/>
      <c r="D3213"/>
      <c r="E3213"/>
      <c r="F3213"/>
      <c r="G3213"/>
      <c r="H3213"/>
      <c r="I3213"/>
      <c r="J3213"/>
      <c r="K3213"/>
      <c r="L3213"/>
      <c r="M3213"/>
      <c r="N3213"/>
      <c r="O3213"/>
      <c r="P3213"/>
      <c r="Q3213"/>
      <c r="R3213"/>
      <c r="S3213"/>
      <c r="T3213"/>
      <c r="U3213"/>
      <c r="V3213"/>
      <c r="W3213"/>
      <c r="X3213"/>
      <c r="Y3213"/>
      <c r="Z3213"/>
      <c r="AA3213"/>
      <c r="AB3213"/>
      <c r="AC3213"/>
      <c r="AD3213"/>
      <c r="AE3213"/>
      <c r="AF3213"/>
      <c r="AG3213"/>
      <c r="AH3213"/>
      <c r="AI3213"/>
      <c r="AJ3213"/>
      <c r="AK3213"/>
      <c r="AL3213"/>
      <c r="AM3213"/>
      <c r="AN3213"/>
      <c r="AO3213"/>
      <c r="AP3213"/>
      <c r="AQ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</row>
    <row r="3214" spans="1:70" ht="15" x14ac:dyDescent="0.25">
      <c r="A3214"/>
      <c r="B3214"/>
      <c r="C3214"/>
      <c r="D3214"/>
      <c r="E3214"/>
      <c r="F3214"/>
      <c r="G3214"/>
      <c r="H3214"/>
      <c r="I3214"/>
      <c r="J3214"/>
      <c r="K3214"/>
      <c r="L3214"/>
      <c r="M3214"/>
      <c r="N3214"/>
      <c r="O3214"/>
      <c r="P3214"/>
      <c r="Q3214"/>
      <c r="R3214"/>
      <c r="S3214"/>
      <c r="T3214"/>
      <c r="U3214"/>
      <c r="V3214"/>
      <c r="W3214"/>
      <c r="X3214"/>
      <c r="Y3214"/>
      <c r="Z3214"/>
      <c r="AA3214"/>
      <c r="AB3214"/>
      <c r="AC3214"/>
      <c r="AD3214"/>
      <c r="AE3214"/>
      <c r="AF3214"/>
      <c r="AG3214"/>
      <c r="AH3214"/>
      <c r="AI3214"/>
      <c r="AJ3214"/>
      <c r="AK3214"/>
      <c r="AL3214"/>
      <c r="AM3214"/>
      <c r="AN3214"/>
      <c r="AO3214"/>
      <c r="AP3214"/>
      <c r="AQ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</row>
    <row r="3215" spans="1:70" ht="15" x14ac:dyDescent="0.25">
      <c r="A3215"/>
      <c r="B3215"/>
      <c r="C3215"/>
      <c r="D3215"/>
      <c r="E3215"/>
      <c r="F3215"/>
      <c r="G3215"/>
      <c r="H3215"/>
      <c r="I3215"/>
      <c r="J3215"/>
      <c r="K3215"/>
      <c r="L3215"/>
      <c r="M3215"/>
      <c r="N3215"/>
      <c r="O3215"/>
      <c r="P3215"/>
      <c r="Q3215"/>
      <c r="R3215"/>
      <c r="S3215"/>
      <c r="T3215"/>
      <c r="U3215"/>
      <c r="V3215"/>
      <c r="W3215"/>
      <c r="X3215"/>
      <c r="Y3215"/>
      <c r="Z3215"/>
      <c r="AA3215"/>
      <c r="AB3215"/>
      <c r="AC3215"/>
      <c r="AD3215"/>
      <c r="AE3215"/>
      <c r="AF3215"/>
      <c r="AG3215"/>
      <c r="AH3215"/>
      <c r="AI3215"/>
      <c r="AJ3215"/>
      <c r="AK3215"/>
      <c r="AL3215"/>
      <c r="AM3215"/>
      <c r="AN3215"/>
      <c r="AO3215"/>
      <c r="AP3215"/>
      <c r="AQ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</row>
    <row r="3216" spans="1:70" ht="15" x14ac:dyDescent="0.25">
      <c r="A3216"/>
      <c r="B3216"/>
      <c r="C3216"/>
      <c r="D3216"/>
      <c r="E3216"/>
      <c r="F3216"/>
      <c r="G3216"/>
      <c r="H3216"/>
      <c r="I3216"/>
      <c r="J3216"/>
      <c r="K3216"/>
      <c r="L3216"/>
      <c r="M3216"/>
      <c r="N3216"/>
      <c r="O3216"/>
      <c r="P3216"/>
      <c r="Q3216"/>
      <c r="R3216"/>
      <c r="S3216"/>
      <c r="T3216"/>
      <c r="U3216"/>
      <c r="V3216"/>
      <c r="W3216"/>
      <c r="X3216"/>
      <c r="Y3216"/>
      <c r="Z3216"/>
      <c r="AA3216"/>
      <c r="AB3216"/>
      <c r="AC3216"/>
      <c r="AD3216"/>
      <c r="AE3216"/>
      <c r="AF3216"/>
      <c r="AG3216"/>
      <c r="AH3216"/>
      <c r="AI3216"/>
      <c r="AJ3216"/>
      <c r="AK3216"/>
      <c r="AL3216"/>
      <c r="AM3216"/>
      <c r="AN3216"/>
      <c r="AO3216"/>
      <c r="AP3216"/>
      <c r="AQ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</row>
    <row r="3217" spans="1:70" ht="15" x14ac:dyDescent="0.25">
      <c r="A3217"/>
      <c r="B3217"/>
      <c r="C3217"/>
      <c r="D3217"/>
      <c r="E3217"/>
      <c r="F3217"/>
      <c r="G3217"/>
      <c r="H3217"/>
      <c r="I3217"/>
      <c r="J3217"/>
      <c r="K3217"/>
      <c r="L3217"/>
      <c r="M3217"/>
      <c r="N3217"/>
      <c r="O3217"/>
      <c r="P3217"/>
      <c r="Q3217"/>
      <c r="R3217"/>
      <c r="S3217"/>
      <c r="T3217"/>
      <c r="U3217"/>
      <c r="V3217"/>
      <c r="W3217"/>
      <c r="X3217"/>
      <c r="Y3217"/>
      <c r="Z3217"/>
      <c r="AA3217"/>
      <c r="AB3217"/>
      <c r="AC3217"/>
      <c r="AD3217"/>
      <c r="AE3217"/>
      <c r="AF3217"/>
      <c r="AG3217"/>
      <c r="AH3217"/>
      <c r="AI3217"/>
      <c r="AJ3217"/>
      <c r="AK3217"/>
      <c r="AL3217"/>
      <c r="AM3217"/>
      <c r="AN3217"/>
      <c r="AO3217"/>
      <c r="AP3217"/>
      <c r="AQ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</row>
    <row r="3218" spans="1:70" ht="15" x14ac:dyDescent="0.25">
      <c r="A3218"/>
      <c r="B3218"/>
      <c r="C3218"/>
      <c r="D3218"/>
      <c r="E3218"/>
      <c r="F3218"/>
      <c r="G3218"/>
      <c r="H3218"/>
      <c r="I3218"/>
      <c r="J3218"/>
      <c r="K3218"/>
      <c r="L3218"/>
      <c r="M3218"/>
      <c r="N3218"/>
      <c r="O3218"/>
      <c r="P3218"/>
      <c r="Q3218"/>
      <c r="R3218"/>
      <c r="S3218"/>
      <c r="T3218"/>
      <c r="U3218"/>
      <c r="V3218"/>
      <c r="W3218"/>
      <c r="X3218"/>
      <c r="Y3218"/>
      <c r="Z3218"/>
      <c r="AA3218"/>
      <c r="AB3218"/>
      <c r="AC3218"/>
      <c r="AD3218"/>
      <c r="AE3218"/>
      <c r="AF3218"/>
      <c r="AG3218"/>
      <c r="AH3218"/>
      <c r="AI3218"/>
      <c r="AJ3218"/>
      <c r="AK3218"/>
      <c r="AL3218"/>
      <c r="AM3218"/>
      <c r="AN3218"/>
      <c r="AO3218"/>
      <c r="AP3218"/>
      <c r="AQ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</row>
    <row r="3219" spans="1:70" ht="15" x14ac:dyDescent="0.25">
      <c r="A3219"/>
      <c r="B3219"/>
      <c r="C3219"/>
      <c r="D3219"/>
      <c r="E3219"/>
      <c r="F3219"/>
      <c r="G3219"/>
      <c r="H3219"/>
      <c r="I3219"/>
      <c r="J3219"/>
      <c r="K3219"/>
      <c r="L3219"/>
      <c r="M3219"/>
      <c r="N3219"/>
      <c r="O3219"/>
      <c r="P3219"/>
      <c r="Q3219"/>
      <c r="R3219"/>
      <c r="S3219"/>
      <c r="T3219"/>
      <c r="U3219"/>
      <c r="V3219"/>
      <c r="W3219"/>
      <c r="X3219"/>
      <c r="Y3219"/>
      <c r="Z3219"/>
      <c r="AA3219"/>
      <c r="AB3219"/>
      <c r="AC3219"/>
      <c r="AD3219"/>
      <c r="AE3219"/>
      <c r="AF3219"/>
      <c r="AG3219"/>
      <c r="AH3219"/>
      <c r="AI3219"/>
      <c r="AJ3219"/>
      <c r="AK3219"/>
      <c r="AL3219"/>
      <c r="AM3219"/>
      <c r="AN3219"/>
      <c r="AO3219"/>
      <c r="AP3219"/>
      <c r="AQ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</row>
    <row r="3220" spans="1:70" ht="15" x14ac:dyDescent="0.25">
      <c r="A3220"/>
      <c r="B3220"/>
      <c r="C3220"/>
      <c r="D3220"/>
      <c r="E3220"/>
      <c r="F3220"/>
      <c r="G3220"/>
      <c r="H3220"/>
      <c r="I3220"/>
      <c r="J3220"/>
      <c r="K3220"/>
      <c r="L3220"/>
      <c r="M3220"/>
      <c r="N3220"/>
      <c r="O3220"/>
      <c r="P3220"/>
      <c r="Q3220"/>
      <c r="R3220"/>
      <c r="S3220"/>
      <c r="T3220"/>
      <c r="U3220"/>
      <c r="V3220"/>
      <c r="W3220"/>
      <c r="X3220"/>
      <c r="Y3220"/>
      <c r="Z3220"/>
      <c r="AA3220"/>
      <c r="AB3220"/>
      <c r="AC3220"/>
      <c r="AD3220"/>
      <c r="AE3220"/>
      <c r="AF3220"/>
      <c r="AG3220"/>
      <c r="AH3220"/>
      <c r="AI3220"/>
      <c r="AJ3220"/>
      <c r="AK3220"/>
      <c r="AL3220"/>
      <c r="AM3220"/>
      <c r="AN3220"/>
      <c r="AO3220"/>
      <c r="AP3220"/>
      <c r="AQ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</row>
    <row r="3221" spans="1:70" ht="15" x14ac:dyDescent="0.25">
      <c r="A3221"/>
      <c r="B3221"/>
      <c r="C3221"/>
      <c r="D3221"/>
      <c r="E3221"/>
      <c r="F3221"/>
      <c r="G3221"/>
      <c r="H3221"/>
      <c r="I3221"/>
      <c r="J3221"/>
      <c r="K3221"/>
      <c r="L3221"/>
      <c r="M3221"/>
      <c r="N3221"/>
      <c r="O3221"/>
      <c r="P3221"/>
      <c r="Q3221"/>
      <c r="R3221"/>
      <c r="S3221"/>
      <c r="T3221"/>
      <c r="U3221"/>
      <c r="V3221"/>
      <c r="W3221"/>
      <c r="X3221"/>
      <c r="Y3221"/>
      <c r="Z3221"/>
      <c r="AA3221"/>
      <c r="AB3221"/>
      <c r="AC3221"/>
      <c r="AD3221"/>
      <c r="AE3221"/>
      <c r="AF3221"/>
      <c r="AG3221"/>
      <c r="AH3221"/>
      <c r="AI3221"/>
      <c r="AJ3221"/>
      <c r="AK3221"/>
      <c r="AL3221"/>
      <c r="AM3221"/>
      <c r="AN3221"/>
      <c r="AO3221"/>
      <c r="AP3221"/>
      <c r="AQ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</row>
    <row r="3222" spans="1:70" ht="15" x14ac:dyDescent="0.25">
      <c r="A3222"/>
      <c r="B3222"/>
      <c r="C3222"/>
      <c r="D3222"/>
      <c r="E3222"/>
      <c r="F3222"/>
      <c r="G3222"/>
      <c r="H3222"/>
      <c r="I3222"/>
      <c r="J3222"/>
      <c r="K3222"/>
      <c r="L3222"/>
      <c r="M3222"/>
      <c r="N3222"/>
      <c r="O3222"/>
      <c r="P3222"/>
      <c r="Q3222"/>
      <c r="R3222"/>
      <c r="S3222"/>
      <c r="T3222"/>
      <c r="U3222"/>
      <c r="V3222"/>
      <c r="W3222"/>
      <c r="X3222"/>
      <c r="Y3222"/>
      <c r="Z3222"/>
      <c r="AA3222"/>
      <c r="AB3222"/>
      <c r="AC3222"/>
      <c r="AD3222"/>
      <c r="AE3222"/>
      <c r="AF3222"/>
      <c r="AG3222"/>
      <c r="AH3222"/>
      <c r="AI3222"/>
      <c r="AJ3222"/>
      <c r="AK3222"/>
      <c r="AL3222"/>
      <c r="AM3222"/>
      <c r="AN3222"/>
      <c r="AO3222"/>
      <c r="AP3222"/>
      <c r="AQ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</row>
    <row r="3223" spans="1:70" ht="15" x14ac:dyDescent="0.25">
      <c r="A3223"/>
      <c r="B3223"/>
      <c r="C3223"/>
      <c r="D3223"/>
      <c r="E3223"/>
      <c r="F3223"/>
      <c r="G3223"/>
      <c r="H3223"/>
      <c r="I3223"/>
      <c r="J3223"/>
      <c r="K3223"/>
      <c r="L3223"/>
      <c r="M3223"/>
      <c r="N3223"/>
      <c r="O3223"/>
      <c r="P3223"/>
      <c r="Q3223"/>
      <c r="R3223"/>
      <c r="S3223"/>
      <c r="T3223"/>
      <c r="U3223"/>
      <c r="V3223"/>
      <c r="W3223"/>
      <c r="X3223"/>
      <c r="Y3223"/>
      <c r="Z3223"/>
      <c r="AA3223"/>
      <c r="AB3223"/>
      <c r="AC3223"/>
      <c r="AD3223"/>
      <c r="AE3223"/>
      <c r="AF3223"/>
      <c r="AG3223"/>
      <c r="AH3223"/>
      <c r="AI3223"/>
      <c r="AJ3223"/>
      <c r="AK3223"/>
      <c r="AL3223"/>
      <c r="AM3223"/>
      <c r="AN3223"/>
      <c r="AO3223"/>
      <c r="AP3223"/>
      <c r="AQ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</row>
    <row r="3224" spans="1:70" ht="15" x14ac:dyDescent="0.25">
      <c r="A3224"/>
      <c r="B3224"/>
      <c r="C3224"/>
      <c r="D3224"/>
      <c r="E3224"/>
      <c r="F3224"/>
      <c r="G3224"/>
      <c r="H3224"/>
      <c r="I3224"/>
      <c r="J3224"/>
      <c r="K3224"/>
      <c r="L3224"/>
      <c r="M3224"/>
      <c r="N3224"/>
      <c r="O3224"/>
      <c r="P3224"/>
      <c r="Q3224"/>
      <c r="R3224"/>
      <c r="S3224"/>
      <c r="T3224"/>
      <c r="U3224"/>
      <c r="V3224"/>
      <c r="W3224"/>
      <c r="X3224"/>
      <c r="Y3224"/>
      <c r="Z3224"/>
      <c r="AA3224"/>
      <c r="AB3224"/>
      <c r="AC3224"/>
      <c r="AD3224"/>
      <c r="AE3224"/>
      <c r="AF3224"/>
      <c r="AG3224"/>
      <c r="AH3224"/>
      <c r="AI3224"/>
      <c r="AJ3224"/>
      <c r="AK3224"/>
      <c r="AL3224"/>
      <c r="AM3224"/>
      <c r="AN3224"/>
      <c r="AO3224"/>
      <c r="AP3224"/>
      <c r="AQ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</row>
    <row r="3225" spans="1:70" ht="15" x14ac:dyDescent="0.25">
      <c r="A3225"/>
      <c r="B3225"/>
      <c r="C3225"/>
      <c r="D3225"/>
      <c r="E3225"/>
      <c r="F3225"/>
      <c r="G3225"/>
      <c r="H3225"/>
      <c r="I3225"/>
      <c r="J3225"/>
      <c r="K3225"/>
      <c r="L3225"/>
      <c r="M3225"/>
      <c r="N3225"/>
      <c r="O3225"/>
      <c r="P3225"/>
      <c r="Q3225"/>
      <c r="R3225"/>
      <c r="S3225"/>
      <c r="T3225"/>
      <c r="U3225"/>
      <c r="V3225"/>
      <c r="W3225"/>
      <c r="X3225"/>
      <c r="Y3225"/>
      <c r="Z3225"/>
      <c r="AA3225"/>
      <c r="AB3225"/>
      <c r="AC3225"/>
      <c r="AD3225"/>
      <c r="AE3225"/>
      <c r="AF3225"/>
      <c r="AG3225"/>
      <c r="AH3225"/>
      <c r="AI3225"/>
      <c r="AJ3225"/>
      <c r="AK3225"/>
      <c r="AL3225"/>
      <c r="AM3225"/>
      <c r="AN3225"/>
      <c r="AO3225"/>
      <c r="AP3225"/>
      <c r="AQ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</row>
    <row r="3226" spans="1:70" ht="15" x14ac:dyDescent="0.25">
      <c r="A3226"/>
      <c r="B3226"/>
      <c r="C3226"/>
      <c r="D3226"/>
      <c r="E3226"/>
      <c r="F3226"/>
      <c r="G3226"/>
      <c r="H3226"/>
      <c r="I3226"/>
      <c r="J3226"/>
      <c r="K3226"/>
      <c r="L3226"/>
      <c r="M3226"/>
      <c r="N3226"/>
      <c r="O3226"/>
      <c r="P3226"/>
      <c r="Q3226"/>
      <c r="R3226"/>
      <c r="S3226"/>
      <c r="T3226"/>
      <c r="U3226"/>
      <c r="V3226"/>
      <c r="W3226"/>
      <c r="X3226"/>
      <c r="Y3226"/>
      <c r="Z3226"/>
      <c r="AA3226"/>
      <c r="AB3226"/>
      <c r="AC3226"/>
      <c r="AD3226"/>
      <c r="AE3226"/>
      <c r="AF3226"/>
      <c r="AG3226"/>
      <c r="AH3226"/>
      <c r="AI3226"/>
      <c r="AJ3226"/>
      <c r="AK3226"/>
      <c r="AL3226"/>
      <c r="AM3226"/>
      <c r="AN3226"/>
      <c r="AO3226"/>
      <c r="AP3226"/>
      <c r="AQ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</row>
    <row r="3227" spans="1:70" ht="15" x14ac:dyDescent="0.25">
      <c r="A3227"/>
      <c r="B3227"/>
      <c r="C3227"/>
      <c r="D3227"/>
      <c r="E3227"/>
      <c r="F3227"/>
      <c r="G3227"/>
      <c r="H3227"/>
      <c r="I3227"/>
      <c r="J3227"/>
      <c r="K3227"/>
      <c r="L3227"/>
      <c r="M3227"/>
      <c r="N3227"/>
      <c r="O3227"/>
      <c r="P3227"/>
      <c r="Q3227"/>
      <c r="R3227"/>
      <c r="S3227"/>
      <c r="T3227"/>
      <c r="U3227"/>
      <c r="V3227"/>
      <c r="W3227"/>
      <c r="X3227"/>
      <c r="Y3227"/>
      <c r="Z3227"/>
      <c r="AA3227"/>
      <c r="AB3227"/>
      <c r="AC3227"/>
      <c r="AD3227"/>
      <c r="AE3227"/>
      <c r="AF3227"/>
      <c r="AG3227"/>
      <c r="AH3227"/>
      <c r="AI3227"/>
      <c r="AJ3227"/>
      <c r="AK3227"/>
      <c r="AL3227"/>
      <c r="AM3227"/>
      <c r="AN3227"/>
      <c r="AO3227"/>
      <c r="AP3227"/>
      <c r="AQ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</row>
    <row r="3228" spans="1:70" ht="15" x14ac:dyDescent="0.25">
      <c r="A3228"/>
      <c r="B3228"/>
      <c r="C3228"/>
      <c r="D3228"/>
      <c r="E3228"/>
      <c r="F3228"/>
      <c r="G3228"/>
      <c r="H3228"/>
      <c r="I3228"/>
      <c r="J3228"/>
      <c r="K3228"/>
      <c r="L3228"/>
      <c r="M3228"/>
      <c r="N3228"/>
      <c r="O3228"/>
      <c r="P3228"/>
      <c r="Q3228"/>
      <c r="R3228"/>
      <c r="S3228"/>
      <c r="T3228"/>
      <c r="U3228"/>
      <c r="V3228"/>
      <c r="W3228"/>
      <c r="X3228"/>
      <c r="Y3228"/>
      <c r="Z3228"/>
      <c r="AA3228"/>
      <c r="AB3228"/>
      <c r="AC3228"/>
      <c r="AD3228"/>
      <c r="AE3228"/>
      <c r="AF3228"/>
      <c r="AG3228"/>
      <c r="AH3228"/>
      <c r="AI3228"/>
      <c r="AJ3228"/>
      <c r="AK3228"/>
      <c r="AL3228"/>
      <c r="AM3228"/>
      <c r="AN3228"/>
      <c r="AO3228"/>
      <c r="AP3228"/>
      <c r="AQ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</row>
    <row r="3229" spans="1:70" ht="15" x14ac:dyDescent="0.25">
      <c r="A3229"/>
      <c r="B3229"/>
      <c r="C3229"/>
      <c r="D3229"/>
      <c r="E3229"/>
      <c r="F3229"/>
      <c r="G3229"/>
      <c r="H3229"/>
      <c r="I3229"/>
      <c r="J3229"/>
      <c r="K3229"/>
      <c r="L3229"/>
      <c r="M3229"/>
      <c r="N3229"/>
      <c r="O3229"/>
      <c r="P3229"/>
      <c r="Q3229"/>
      <c r="R3229"/>
      <c r="S3229"/>
      <c r="T3229"/>
      <c r="U3229"/>
      <c r="V3229"/>
      <c r="W3229"/>
      <c r="X3229"/>
      <c r="Y3229"/>
      <c r="Z3229"/>
      <c r="AA3229"/>
      <c r="AB3229"/>
      <c r="AC3229"/>
      <c r="AD3229"/>
      <c r="AE3229"/>
      <c r="AF3229"/>
      <c r="AG3229"/>
      <c r="AH3229"/>
      <c r="AI3229"/>
      <c r="AJ3229"/>
      <c r="AK3229"/>
      <c r="AL3229"/>
      <c r="AM3229"/>
      <c r="AN3229"/>
      <c r="AO3229"/>
      <c r="AP3229"/>
      <c r="AQ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</row>
    <row r="3230" spans="1:70" ht="15" x14ac:dyDescent="0.25">
      <c r="A3230"/>
      <c r="B3230"/>
      <c r="C3230"/>
      <c r="D3230"/>
      <c r="E3230"/>
      <c r="F3230"/>
      <c r="G3230"/>
      <c r="H3230"/>
      <c r="I3230"/>
      <c r="J3230"/>
      <c r="K3230"/>
      <c r="L3230"/>
      <c r="M3230"/>
      <c r="N3230"/>
      <c r="O3230"/>
      <c r="P3230"/>
      <c r="Q3230"/>
      <c r="R3230"/>
      <c r="S3230"/>
      <c r="T3230"/>
      <c r="U3230"/>
      <c r="V3230"/>
      <c r="W3230"/>
      <c r="X3230"/>
      <c r="Y3230"/>
      <c r="Z3230"/>
      <c r="AA3230"/>
      <c r="AB3230"/>
      <c r="AC3230"/>
      <c r="AD3230"/>
      <c r="AE3230"/>
      <c r="AF3230"/>
      <c r="AG3230"/>
      <c r="AH3230"/>
      <c r="AI3230"/>
      <c r="AJ3230"/>
      <c r="AK3230"/>
      <c r="AL3230"/>
      <c r="AM3230"/>
      <c r="AN3230"/>
      <c r="AO3230"/>
      <c r="AP3230"/>
      <c r="AQ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</row>
    <row r="3231" spans="1:70" ht="15" x14ac:dyDescent="0.25">
      <c r="A3231"/>
      <c r="B3231"/>
      <c r="C3231"/>
      <c r="D3231"/>
      <c r="E3231"/>
      <c r="F3231"/>
      <c r="G3231"/>
      <c r="H3231"/>
      <c r="I3231"/>
      <c r="J3231"/>
      <c r="K3231"/>
      <c r="L3231"/>
      <c r="M3231"/>
      <c r="N3231"/>
      <c r="O3231"/>
      <c r="P3231"/>
      <c r="Q3231"/>
      <c r="R3231"/>
      <c r="S3231"/>
      <c r="T3231"/>
      <c r="U3231"/>
      <c r="V3231"/>
      <c r="W3231"/>
      <c r="X3231"/>
      <c r="Y3231"/>
      <c r="Z3231"/>
      <c r="AA3231"/>
      <c r="AB3231"/>
      <c r="AC3231"/>
      <c r="AD3231"/>
      <c r="AE3231"/>
      <c r="AF3231"/>
      <c r="AG3231"/>
      <c r="AH3231"/>
      <c r="AI3231"/>
      <c r="AJ3231"/>
      <c r="AK3231"/>
      <c r="AL3231"/>
      <c r="AM3231"/>
      <c r="AN3231"/>
      <c r="AO3231"/>
      <c r="AP3231"/>
      <c r="AQ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</row>
    <row r="3232" spans="1:70" ht="15" x14ac:dyDescent="0.25">
      <c r="A3232"/>
      <c r="B3232"/>
      <c r="C3232"/>
      <c r="D3232"/>
      <c r="E3232"/>
      <c r="F3232"/>
      <c r="G3232"/>
      <c r="H3232"/>
      <c r="I3232"/>
      <c r="J3232"/>
      <c r="K3232"/>
      <c r="L3232"/>
      <c r="M3232"/>
      <c r="N3232"/>
      <c r="O3232"/>
      <c r="P3232"/>
      <c r="Q3232"/>
      <c r="R3232"/>
      <c r="S3232"/>
      <c r="T3232"/>
      <c r="U3232"/>
      <c r="V3232"/>
      <c r="W3232"/>
      <c r="X3232"/>
      <c r="Y3232"/>
      <c r="Z3232"/>
      <c r="AA3232"/>
      <c r="AB3232"/>
      <c r="AC3232"/>
      <c r="AD3232"/>
      <c r="AE3232"/>
      <c r="AF3232"/>
      <c r="AG3232"/>
      <c r="AH3232"/>
      <c r="AI3232"/>
      <c r="AJ3232"/>
      <c r="AK3232"/>
      <c r="AL3232"/>
      <c r="AM3232"/>
      <c r="AN3232"/>
      <c r="AO3232"/>
      <c r="AP3232"/>
      <c r="AQ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</row>
    <row r="3233" spans="1:70" ht="15" x14ac:dyDescent="0.25">
      <c r="A3233"/>
      <c r="B3233"/>
      <c r="C3233"/>
      <c r="D3233"/>
      <c r="E3233"/>
      <c r="F3233"/>
      <c r="G3233"/>
      <c r="H3233"/>
      <c r="I3233"/>
      <c r="J3233"/>
      <c r="K3233"/>
      <c r="L3233"/>
      <c r="M3233"/>
      <c r="N3233"/>
      <c r="O3233"/>
      <c r="P3233"/>
      <c r="Q3233"/>
      <c r="R3233"/>
      <c r="S3233"/>
      <c r="T3233"/>
      <c r="U3233"/>
      <c r="V3233"/>
      <c r="W3233"/>
      <c r="X3233"/>
      <c r="Y3233"/>
      <c r="Z3233"/>
      <c r="AA3233"/>
      <c r="AB3233"/>
      <c r="AC3233"/>
      <c r="AD3233"/>
      <c r="AE3233"/>
      <c r="AF3233"/>
      <c r="AG3233"/>
      <c r="AH3233"/>
      <c r="AI3233"/>
      <c r="AJ3233"/>
      <c r="AK3233"/>
      <c r="AL3233"/>
      <c r="AM3233"/>
      <c r="AN3233"/>
      <c r="AO3233"/>
      <c r="AP3233"/>
      <c r="AQ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</row>
    <row r="3234" spans="1:70" ht="15" x14ac:dyDescent="0.25">
      <c r="A3234"/>
      <c r="B3234"/>
      <c r="C3234"/>
      <c r="D3234"/>
      <c r="E3234"/>
      <c r="F3234"/>
      <c r="G3234"/>
      <c r="H3234"/>
      <c r="I3234"/>
      <c r="J3234"/>
      <c r="K3234"/>
      <c r="L3234"/>
      <c r="M3234"/>
      <c r="N3234"/>
      <c r="O3234"/>
      <c r="P3234"/>
      <c r="Q3234"/>
      <c r="R3234"/>
      <c r="S3234"/>
      <c r="T3234"/>
      <c r="U3234"/>
      <c r="V3234"/>
      <c r="W3234"/>
      <c r="X3234"/>
      <c r="Y3234"/>
      <c r="Z3234"/>
      <c r="AA3234"/>
      <c r="AB3234"/>
      <c r="AC3234"/>
      <c r="AD3234"/>
      <c r="AE3234"/>
      <c r="AF3234"/>
      <c r="AG3234"/>
      <c r="AH3234"/>
      <c r="AI3234"/>
      <c r="AJ3234"/>
      <c r="AK3234"/>
      <c r="AL3234"/>
      <c r="AM3234"/>
      <c r="AN3234"/>
      <c r="AO3234"/>
      <c r="AP3234"/>
      <c r="AQ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</row>
    <row r="3235" spans="1:70" ht="15" x14ac:dyDescent="0.25">
      <c r="A3235"/>
      <c r="B3235"/>
      <c r="C3235"/>
      <c r="D3235"/>
      <c r="E3235"/>
      <c r="F3235"/>
      <c r="G3235"/>
      <c r="H3235"/>
      <c r="I3235"/>
      <c r="J3235"/>
      <c r="K3235"/>
      <c r="L3235"/>
      <c r="M3235"/>
      <c r="N3235"/>
      <c r="O3235"/>
      <c r="P3235"/>
      <c r="Q3235"/>
      <c r="R3235"/>
      <c r="S3235"/>
      <c r="T3235"/>
      <c r="U3235"/>
      <c r="V3235"/>
      <c r="W3235"/>
      <c r="X3235"/>
      <c r="Y3235"/>
      <c r="Z3235"/>
      <c r="AA3235"/>
      <c r="AB3235"/>
      <c r="AC3235"/>
      <c r="AD3235"/>
      <c r="AE3235"/>
      <c r="AF3235"/>
      <c r="AG3235"/>
      <c r="AH3235"/>
      <c r="AI3235"/>
      <c r="AJ3235"/>
      <c r="AK3235"/>
      <c r="AL3235"/>
      <c r="AM3235"/>
      <c r="AN3235"/>
      <c r="AO3235"/>
      <c r="AP3235"/>
      <c r="AQ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</row>
    <row r="3236" spans="1:70" ht="15" x14ac:dyDescent="0.25">
      <c r="A3236"/>
      <c r="B3236"/>
      <c r="C3236"/>
      <c r="D3236"/>
      <c r="E3236"/>
      <c r="F3236"/>
      <c r="G3236"/>
      <c r="H3236"/>
      <c r="I3236"/>
      <c r="J3236"/>
      <c r="K3236"/>
      <c r="L3236"/>
      <c r="M3236"/>
      <c r="N3236"/>
      <c r="O3236"/>
      <c r="P3236"/>
      <c r="Q3236"/>
      <c r="R3236"/>
      <c r="S3236"/>
      <c r="T3236"/>
      <c r="U3236"/>
      <c r="V3236"/>
      <c r="W3236"/>
      <c r="X3236"/>
      <c r="Y3236"/>
      <c r="Z3236"/>
      <c r="AA3236"/>
      <c r="AB3236"/>
      <c r="AC3236"/>
      <c r="AD3236"/>
      <c r="AE3236"/>
      <c r="AF3236"/>
      <c r="AG3236"/>
      <c r="AH3236"/>
      <c r="AI3236"/>
      <c r="AJ3236"/>
      <c r="AK3236"/>
      <c r="AL3236"/>
      <c r="AM3236"/>
      <c r="AN3236"/>
      <c r="AO3236"/>
      <c r="AP3236"/>
      <c r="AQ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</row>
    <row r="3237" spans="1:70" ht="15" x14ac:dyDescent="0.25">
      <c r="A3237"/>
      <c r="B3237"/>
      <c r="C3237"/>
      <c r="D3237"/>
      <c r="E3237"/>
      <c r="F3237"/>
      <c r="G3237"/>
      <c r="H3237"/>
      <c r="I3237"/>
      <c r="J3237"/>
      <c r="K3237"/>
      <c r="L3237"/>
      <c r="M3237"/>
      <c r="N3237"/>
      <c r="O3237"/>
      <c r="P3237"/>
      <c r="Q3237"/>
      <c r="R3237"/>
      <c r="S3237"/>
      <c r="T3237"/>
      <c r="U3237"/>
      <c r="V3237"/>
      <c r="W3237"/>
      <c r="X3237"/>
      <c r="Y3237"/>
      <c r="Z3237"/>
      <c r="AA3237"/>
      <c r="AB3237"/>
      <c r="AC3237"/>
      <c r="AD3237"/>
      <c r="AE3237"/>
      <c r="AF3237"/>
      <c r="AG3237"/>
      <c r="AH3237"/>
      <c r="AI3237"/>
      <c r="AJ3237"/>
      <c r="AK3237"/>
      <c r="AL3237"/>
      <c r="AM3237"/>
      <c r="AN3237"/>
      <c r="AO3237"/>
      <c r="AP3237"/>
      <c r="AQ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</row>
    <row r="3238" spans="1:70" ht="15" x14ac:dyDescent="0.25">
      <c r="A3238"/>
      <c r="B3238"/>
      <c r="C3238"/>
      <c r="D3238"/>
      <c r="E3238"/>
      <c r="F3238"/>
      <c r="G3238"/>
      <c r="H3238"/>
      <c r="I3238"/>
      <c r="J3238"/>
      <c r="K3238"/>
      <c r="L3238"/>
      <c r="M3238"/>
      <c r="N3238"/>
      <c r="O3238"/>
      <c r="P3238"/>
      <c r="Q3238"/>
      <c r="R3238"/>
      <c r="S3238"/>
      <c r="T3238"/>
      <c r="U3238"/>
      <c r="V3238"/>
      <c r="W3238"/>
      <c r="X3238"/>
      <c r="Y3238"/>
      <c r="Z3238"/>
      <c r="AA3238"/>
      <c r="AB3238"/>
      <c r="AC3238"/>
      <c r="AD3238"/>
      <c r="AE3238"/>
      <c r="AF3238"/>
      <c r="AG3238"/>
      <c r="AH3238"/>
      <c r="AI3238"/>
      <c r="AJ3238"/>
      <c r="AK3238"/>
      <c r="AL3238"/>
      <c r="AM3238"/>
      <c r="AN3238"/>
      <c r="AO3238"/>
      <c r="AP3238"/>
      <c r="AQ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</row>
    <row r="3239" spans="1:70" ht="15" x14ac:dyDescent="0.25">
      <c r="A3239"/>
      <c r="B3239"/>
      <c r="C3239"/>
      <c r="D3239"/>
      <c r="E3239"/>
      <c r="F3239"/>
      <c r="G3239"/>
      <c r="H3239"/>
      <c r="I3239"/>
      <c r="J3239"/>
      <c r="K3239"/>
      <c r="L3239"/>
      <c r="M3239"/>
      <c r="N3239"/>
      <c r="O3239"/>
      <c r="P3239"/>
      <c r="Q3239"/>
      <c r="R3239"/>
      <c r="S3239"/>
      <c r="T3239"/>
      <c r="U3239"/>
      <c r="V3239"/>
      <c r="W3239"/>
      <c r="X3239"/>
      <c r="Y3239"/>
      <c r="Z3239"/>
      <c r="AA3239"/>
      <c r="AB3239"/>
      <c r="AC3239"/>
      <c r="AD3239"/>
      <c r="AE3239"/>
      <c r="AF3239"/>
      <c r="AG3239"/>
      <c r="AH3239"/>
      <c r="AI3239"/>
      <c r="AJ3239"/>
      <c r="AK3239"/>
      <c r="AL3239"/>
      <c r="AM3239"/>
      <c r="AN3239"/>
      <c r="AO3239"/>
      <c r="AP3239"/>
      <c r="AQ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</row>
    <row r="3240" spans="1:70" ht="15" x14ac:dyDescent="0.25">
      <c r="A3240"/>
      <c r="B3240"/>
      <c r="C3240"/>
      <c r="D3240"/>
      <c r="E3240"/>
      <c r="F3240"/>
      <c r="G3240"/>
      <c r="H3240"/>
      <c r="I3240"/>
      <c r="J3240"/>
      <c r="K3240"/>
      <c r="L3240"/>
      <c r="M3240"/>
      <c r="N3240"/>
      <c r="O3240"/>
      <c r="P3240"/>
      <c r="Q3240"/>
      <c r="R3240"/>
      <c r="S3240"/>
      <c r="T3240"/>
      <c r="U3240"/>
      <c r="V3240"/>
      <c r="W3240"/>
      <c r="X3240"/>
      <c r="Y3240"/>
      <c r="Z3240"/>
      <c r="AA3240"/>
      <c r="AB3240"/>
      <c r="AC3240"/>
      <c r="AD3240"/>
      <c r="AE3240"/>
      <c r="AF3240"/>
      <c r="AG3240"/>
      <c r="AH3240"/>
      <c r="AI3240"/>
      <c r="AJ3240"/>
      <c r="AK3240"/>
      <c r="AL3240"/>
      <c r="AM3240"/>
      <c r="AN3240"/>
      <c r="AO3240"/>
      <c r="AP3240"/>
      <c r="AQ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</row>
    <row r="3241" spans="1:70" ht="15" x14ac:dyDescent="0.25">
      <c r="A3241"/>
      <c r="B3241"/>
      <c r="C3241"/>
      <c r="D3241"/>
      <c r="E3241"/>
      <c r="F3241"/>
      <c r="G3241"/>
      <c r="H3241"/>
      <c r="I3241"/>
      <c r="J3241"/>
      <c r="K3241"/>
      <c r="L3241"/>
      <c r="M3241"/>
      <c r="N3241"/>
      <c r="O3241"/>
      <c r="P3241"/>
      <c r="Q3241"/>
      <c r="R3241"/>
      <c r="S3241"/>
      <c r="T3241"/>
      <c r="U3241"/>
      <c r="V3241"/>
      <c r="W3241"/>
      <c r="X3241"/>
      <c r="Y3241"/>
      <c r="Z3241"/>
      <c r="AA3241"/>
      <c r="AB3241"/>
      <c r="AC3241"/>
      <c r="AD3241"/>
      <c r="AE3241"/>
      <c r="AF3241"/>
      <c r="AG3241"/>
      <c r="AH3241"/>
      <c r="AI3241"/>
      <c r="AJ3241"/>
      <c r="AK3241"/>
      <c r="AL3241"/>
      <c r="AM3241"/>
      <c r="AN3241"/>
      <c r="AO3241"/>
      <c r="AP3241"/>
      <c r="AQ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</row>
    <row r="3242" spans="1:70" ht="15" x14ac:dyDescent="0.25">
      <c r="A3242"/>
      <c r="B3242"/>
      <c r="C3242"/>
      <c r="D3242"/>
      <c r="E3242"/>
      <c r="F3242"/>
      <c r="G3242"/>
      <c r="H3242"/>
      <c r="I3242"/>
      <c r="J3242"/>
      <c r="K3242"/>
      <c r="L3242"/>
      <c r="M3242"/>
      <c r="N3242"/>
      <c r="O3242"/>
      <c r="P3242"/>
      <c r="Q3242"/>
      <c r="R3242"/>
      <c r="S3242"/>
      <c r="T3242"/>
      <c r="U3242"/>
      <c r="V3242"/>
      <c r="W3242"/>
      <c r="X3242"/>
      <c r="Y3242"/>
      <c r="Z3242"/>
      <c r="AA3242"/>
      <c r="AB3242"/>
      <c r="AC3242"/>
      <c r="AD3242"/>
      <c r="AE3242"/>
      <c r="AF3242"/>
      <c r="AG3242"/>
      <c r="AH3242"/>
      <c r="AI3242"/>
      <c r="AJ3242"/>
      <c r="AK3242"/>
      <c r="AL3242"/>
      <c r="AM3242"/>
      <c r="AN3242"/>
      <c r="AO3242"/>
      <c r="AP3242"/>
      <c r="AQ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</row>
    <row r="3243" spans="1:70" ht="15" x14ac:dyDescent="0.25">
      <c r="A3243"/>
      <c r="B3243"/>
      <c r="C3243"/>
      <c r="D3243"/>
      <c r="E3243"/>
      <c r="F3243"/>
      <c r="G3243"/>
      <c r="H3243"/>
      <c r="I3243"/>
      <c r="J3243"/>
      <c r="K3243"/>
      <c r="L3243"/>
      <c r="M3243"/>
      <c r="N3243"/>
      <c r="O3243"/>
      <c r="P3243"/>
      <c r="Q3243"/>
      <c r="R3243"/>
      <c r="S3243"/>
      <c r="T3243"/>
      <c r="U3243"/>
      <c r="V3243"/>
      <c r="W3243"/>
      <c r="X3243"/>
      <c r="Y3243"/>
      <c r="Z3243"/>
      <c r="AA3243"/>
      <c r="AB3243"/>
      <c r="AC3243"/>
      <c r="AD3243"/>
      <c r="AE3243"/>
      <c r="AF3243"/>
      <c r="AG3243"/>
      <c r="AH3243"/>
      <c r="AI3243"/>
      <c r="AJ3243"/>
      <c r="AK3243"/>
      <c r="AL3243"/>
      <c r="AM3243"/>
      <c r="AN3243"/>
      <c r="AO3243"/>
      <c r="AP3243"/>
      <c r="AQ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</row>
    <row r="3244" spans="1:70" ht="15" x14ac:dyDescent="0.25">
      <c r="A3244"/>
      <c r="B3244"/>
      <c r="C3244"/>
      <c r="D3244"/>
      <c r="E3244"/>
      <c r="F3244"/>
      <c r="G3244"/>
      <c r="H3244"/>
      <c r="I3244"/>
      <c r="J3244"/>
      <c r="K3244"/>
      <c r="L3244"/>
      <c r="M3244"/>
      <c r="N3244"/>
      <c r="O3244"/>
      <c r="P3244"/>
      <c r="Q3244"/>
      <c r="R3244"/>
      <c r="S3244"/>
      <c r="T3244"/>
      <c r="U3244"/>
      <c r="V3244"/>
      <c r="W3244"/>
      <c r="X3244"/>
      <c r="Y3244"/>
      <c r="Z3244"/>
      <c r="AA3244"/>
      <c r="AB3244"/>
      <c r="AC3244"/>
      <c r="AD3244"/>
      <c r="AE3244"/>
      <c r="AF3244"/>
      <c r="AG3244"/>
      <c r="AH3244"/>
      <c r="AI3244"/>
      <c r="AJ3244"/>
      <c r="AK3244"/>
      <c r="AL3244"/>
      <c r="AM3244"/>
      <c r="AN3244"/>
      <c r="AO3244"/>
      <c r="AP3244"/>
      <c r="AQ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</row>
    <row r="3245" spans="1:70" ht="15" x14ac:dyDescent="0.25">
      <c r="A3245"/>
      <c r="B3245"/>
      <c r="C3245"/>
      <c r="D3245"/>
      <c r="E3245"/>
      <c r="F3245"/>
      <c r="G3245"/>
      <c r="H3245"/>
      <c r="I3245"/>
      <c r="J3245"/>
      <c r="K3245"/>
      <c r="L3245"/>
      <c r="M3245"/>
      <c r="N3245"/>
      <c r="O3245"/>
      <c r="P3245"/>
      <c r="Q3245"/>
      <c r="R3245"/>
      <c r="S3245"/>
      <c r="T3245"/>
      <c r="U3245"/>
      <c r="V3245"/>
      <c r="W3245"/>
      <c r="X3245"/>
      <c r="Y3245"/>
      <c r="Z3245"/>
      <c r="AA3245"/>
      <c r="AB3245"/>
      <c r="AC3245"/>
      <c r="AD3245"/>
      <c r="AE3245"/>
      <c r="AF3245"/>
      <c r="AG3245"/>
      <c r="AH3245"/>
      <c r="AI3245"/>
      <c r="AJ3245"/>
      <c r="AK3245"/>
      <c r="AL3245"/>
      <c r="AM3245"/>
      <c r="AN3245"/>
      <c r="AO3245"/>
      <c r="AP3245"/>
      <c r="AQ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</row>
    <row r="3246" spans="1:70" ht="15" x14ac:dyDescent="0.25">
      <c r="A3246"/>
      <c r="B3246"/>
      <c r="C3246"/>
      <c r="D3246"/>
      <c r="E3246"/>
      <c r="F3246"/>
      <c r="G3246"/>
      <c r="H3246"/>
      <c r="I3246"/>
      <c r="J3246"/>
      <c r="K3246"/>
      <c r="L3246"/>
      <c r="M3246"/>
      <c r="N3246"/>
      <c r="O3246"/>
      <c r="P3246"/>
      <c r="Q3246"/>
      <c r="R3246"/>
      <c r="S3246"/>
      <c r="T3246"/>
      <c r="U3246"/>
      <c r="V3246"/>
      <c r="W3246"/>
      <c r="X3246"/>
      <c r="Y3246"/>
      <c r="Z3246"/>
      <c r="AA3246"/>
      <c r="AB3246"/>
      <c r="AC3246"/>
      <c r="AD3246"/>
      <c r="AE3246"/>
      <c r="AF3246"/>
      <c r="AG3246"/>
      <c r="AH3246"/>
      <c r="AI3246"/>
      <c r="AJ3246"/>
      <c r="AK3246"/>
      <c r="AL3246"/>
      <c r="AM3246"/>
      <c r="AN3246"/>
      <c r="AO3246"/>
      <c r="AP3246"/>
      <c r="AQ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</row>
    <row r="3247" spans="1:70" ht="15" x14ac:dyDescent="0.25">
      <c r="A3247"/>
      <c r="B3247"/>
      <c r="C3247"/>
      <c r="D3247"/>
      <c r="E3247"/>
      <c r="F3247"/>
      <c r="G3247"/>
      <c r="H3247"/>
      <c r="I3247"/>
      <c r="J3247"/>
      <c r="K3247"/>
      <c r="L3247"/>
      <c r="M3247"/>
      <c r="N3247"/>
      <c r="O3247"/>
      <c r="P3247"/>
      <c r="Q3247"/>
      <c r="R3247"/>
      <c r="S3247"/>
      <c r="T3247"/>
      <c r="U3247"/>
      <c r="V3247"/>
      <c r="W3247"/>
      <c r="X3247"/>
      <c r="Y3247"/>
      <c r="Z3247"/>
      <c r="AA3247"/>
      <c r="AB3247"/>
      <c r="AC3247"/>
      <c r="AD3247"/>
      <c r="AE3247"/>
      <c r="AF3247"/>
      <c r="AG3247"/>
      <c r="AH3247"/>
      <c r="AI3247"/>
      <c r="AJ3247"/>
      <c r="AK3247"/>
      <c r="AL3247"/>
      <c r="AM3247"/>
      <c r="AN3247"/>
      <c r="AO3247"/>
      <c r="AP3247"/>
      <c r="AQ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</row>
    <row r="3248" spans="1:70" ht="15" x14ac:dyDescent="0.25">
      <c r="A3248"/>
      <c r="B3248"/>
      <c r="C3248"/>
      <c r="D3248"/>
      <c r="E3248"/>
      <c r="F3248"/>
      <c r="G3248"/>
      <c r="H3248"/>
      <c r="I3248"/>
      <c r="J3248"/>
      <c r="K3248"/>
      <c r="L3248"/>
      <c r="M3248"/>
      <c r="N3248"/>
      <c r="O3248"/>
      <c r="P3248"/>
      <c r="Q3248"/>
      <c r="R3248"/>
      <c r="S3248"/>
      <c r="T3248"/>
      <c r="U3248"/>
      <c r="V3248"/>
      <c r="W3248"/>
      <c r="X3248"/>
      <c r="Y3248"/>
      <c r="Z3248"/>
      <c r="AA3248"/>
      <c r="AB3248"/>
      <c r="AC3248"/>
      <c r="AD3248"/>
      <c r="AE3248"/>
      <c r="AF3248"/>
      <c r="AG3248"/>
      <c r="AH3248"/>
      <c r="AI3248"/>
      <c r="AJ3248"/>
      <c r="AK3248"/>
      <c r="AL3248"/>
      <c r="AM3248"/>
      <c r="AN3248"/>
      <c r="AO3248"/>
      <c r="AP3248"/>
      <c r="AQ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</row>
    <row r="3249" spans="1:70" ht="15" x14ac:dyDescent="0.25">
      <c r="A3249"/>
      <c r="B3249"/>
      <c r="C3249"/>
      <c r="D3249"/>
      <c r="E3249"/>
      <c r="F3249"/>
      <c r="G3249"/>
      <c r="H3249"/>
      <c r="I3249"/>
      <c r="J3249"/>
      <c r="K3249"/>
      <c r="L3249"/>
      <c r="M3249"/>
      <c r="N3249"/>
      <c r="O3249"/>
      <c r="P3249"/>
      <c r="Q3249"/>
      <c r="R3249"/>
      <c r="S3249"/>
      <c r="T3249"/>
      <c r="U3249"/>
      <c r="V3249"/>
      <c r="W3249"/>
      <c r="X3249"/>
      <c r="Y3249"/>
      <c r="Z3249"/>
      <c r="AA3249"/>
      <c r="AB3249"/>
      <c r="AC3249"/>
      <c r="AD3249"/>
      <c r="AE3249"/>
      <c r="AF3249"/>
      <c r="AG3249"/>
      <c r="AH3249"/>
      <c r="AI3249"/>
      <c r="AJ3249"/>
      <c r="AK3249"/>
      <c r="AL3249"/>
      <c r="AM3249"/>
      <c r="AN3249"/>
      <c r="AO3249"/>
      <c r="AP3249"/>
      <c r="AQ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</row>
    <row r="3250" spans="1:70" ht="15" x14ac:dyDescent="0.25">
      <c r="A3250"/>
      <c r="B3250"/>
      <c r="C3250"/>
      <c r="D3250"/>
      <c r="E3250"/>
      <c r="F3250"/>
      <c r="G3250"/>
      <c r="H3250"/>
      <c r="I3250"/>
      <c r="J3250"/>
      <c r="K3250"/>
      <c r="L3250"/>
      <c r="M3250"/>
      <c r="N3250"/>
      <c r="O3250"/>
      <c r="P3250"/>
      <c r="Q3250"/>
      <c r="R3250"/>
      <c r="S3250"/>
      <c r="T3250"/>
      <c r="U3250"/>
      <c r="V3250"/>
      <c r="W3250"/>
      <c r="X3250"/>
      <c r="Y3250"/>
      <c r="Z3250"/>
      <c r="AA3250"/>
      <c r="AB3250"/>
      <c r="AC3250"/>
      <c r="AD3250"/>
      <c r="AE3250"/>
      <c r="AF3250"/>
      <c r="AG3250"/>
      <c r="AH3250"/>
      <c r="AI3250"/>
      <c r="AJ3250"/>
      <c r="AK3250"/>
      <c r="AL3250"/>
      <c r="AM3250"/>
      <c r="AN3250"/>
      <c r="AO3250"/>
      <c r="AP3250"/>
      <c r="AQ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</row>
    <row r="3251" spans="1:70" ht="15" x14ac:dyDescent="0.25">
      <c r="A3251"/>
      <c r="B3251"/>
      <c r="C3251"/>
      <c r="D3251"/>
      <c r="E3251"/>
      <c r="F3251"/>
      <c r="G3251"/>
      <c r="H3251"/>
      <c r="I3251"/>
      <c r="J3251"/>
      <c r="K3251"/>
      <c r="L3251"/>
      <c r="M3251"/>
      <c r="N3251"/>
      <c r="O3251"/>
      <c r="P3251"/>
      <c r="Q3251"/>
      <c r="R3251"/>
      <c r="S3251"/>
      <c r="T3251"/>
      <c r="U3251"/>
      <c r="V3251"/>
      <c r="W3251"/>
      <c r="X3251"/>
      <c r="Y3251"/>
      <c r="Z3251"/>
      <c r="AA3251"/>
      <c r="AB3251"/>
      <c r="AC3251"/>
      <c r="AD3251"/>
      <c r="AE3251"/>
      <c r="AF3251"/>
      <c r="AG3251"/>
      <c r="AH3251"/>
      <c r="AI3251"/>
      <c r="AJ3251"/>
      <c r="AK3251"/>
      <c r="AL3251"/>
      <c r="AM3251"/>
      <c r="AN3251"/>
      <c r="AO3251"/>
      <c r="AP3251"/>
      <c r="AQ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</row>
    <row r="3252" spans="1:70" ht="15" x14ac:dyDescent="0.25">
      <c r="A3252"/>
      <c r="B3252"/>
      <c r="C3252"/>
      <c r="D3252"/>
      <c r="E3252"/>
      <c r="F3252"/>
      <c r="G3252"/>
      <c r="H3252"/>
      <c r="I3252"/>
      <c r="J3252"/>
      <c r="K3252"/>
      <c r="L3252"/>
      <c r="M3252"/>
      <c r="N3252"/>
      <c r="O3252"/>
      <c r="P3252"/>
      <c r="Q3252"/>
      <c r="R3252"/>
      <c r="S3252"/>
      <c r="T3252"/>
      <c r="U3252"/>
      <c r="V3252"/>
      <c r="W3252"/>
      <c r="X3252"/>
      <c r="Y3252"/>
      <c r="Z3252"/>
      <c r="AA3252"/>
      <c r="AB3252"/>
      <c r="AC3252"/>
      <c r="AD3252"/>
      <c r="AE3252"/>
      <c r="AF3252"/>
      <c r="AG3252"/>
      <c r="AH3252"/>
      <c r="AI3252"/>
      <c r="AJ3252"/>
      <c r="AK3252"/>
      <c r="AL3252"/>
      <c r="AM3252"/>
      <c r="AN3252"/>
      <c r="AO3252"/>
      <c r="AP3252"/>
      <c r="AQ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</row>
    <row r="3253" spans="1:70" ht="15" x14ac:dyDescent="0.25">
      <c r="A3253"/>
      <c r="B3253"/>
      <c r="C3253"/>
      <c r="D3253"/>
      <c r="E3253"/>
      <c r="F3253"/>
      <c r="G3253"/>
      <c r="H3253"/>
      <c r="I3253"/>
      <c r="J3253"/>
      <c r="K3253"/>
      <c r="L3253"/>
      <c r="M3253"/>
      <c r="N3253"/>
      <c r="O3253"/>
      <c r="P3253"/>
      <c r="Q3253"/>
      <c r="R3253"/>
      <c r="S3253"/>
      <c r="T3253"/>
      <c r="U3253"/>
      <c r="V3253"/>
      <c r="W3253"/>
      <c r="X3253"/>
      <c r="Y3253"/>
      <c r="Z3253"/>
      <c r="AA3253"/>
      <c r="AB3253"/>
      <c r="AC3253"/>
      <c r="AD3253"/>
      <c r="AE3253"/>
      <c r="AF3253"/>
      <c r="AG3253"/>
      <c r="AH3253"/>
      <c r="AI3253"/>
      <c r="AJ3253"/>
      <c r="AK3253"/>
      <c r="AL3253"/>
      <c r="AM3253"/>
      <c r="AN3253"/>
      <c r="AO3253"/>
      <c r="AP3253"/>
      <c r="AQ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</row>
    <row r="3254" spans="1:70" ht="15" x14ac:dyDescent="0.25">
      <c r="A3254"/>
      <c r="B3254"/>
      <c r="C3254"/>
      <c r="D3254"/>
      <c r="E3254"/>
      <c r="F3254"/>
      <c r="G3254"/>
      <c r="H3254"/>
      <c r="I3254"/>
      <c r="J3254"/>
      <c r="K3254"/>
      <c r="L3254"/>
      <c r="M3254"/>
      <c r="N3254"/>
      <c r="O3254"/>
      <c r="P3254"/>
      <c r="Q3254"/>
      <c r="R3254"/>
      <c r="S3254"/>
      <c r="T3254"/>
      <c r="U3254"/>
      <c r="V3254"/>
      <c r="W3254"/>
      <c r="X3254"/>
      <c r="Y3254"/>
      <c r="Z3254"/>
      <c r="AA3254"/>
      <c r="AB3254"/>
      <c r="AC3254"/>
      <c r="AD3254"/>
      <c r="AE3254"/>
      <c r="AF3254"/>
      <c r="AG3254"/>
      <c r="AH3254"/>
      <c r="AI3254"/>
      <c r="AJ3254"/>
      <c r="AK3254"/>
      <c r="AL3254"/>
      <c r="AM3254"/>
      <c r="AN3254"/>
      <c r="AO3254"/>
      <c r="AP3254"/>
      <c r="AQ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</row>
    <row r="3255" spans="1:70" ht="15" x14ac:dyDescent="0.25">
      <c r="A3255"/>
      <c r="B3255"/>
      <c r="C3255"/>
      <c r="D3255"/>
      <c r="E3255"/>
      <c r="F3255"/>
      <c r="G3255"/>
      <c r="H3255"/>
      <c r="I3255"/>
      <c r="J3255"/>
      <c r="K3255"/>
      <c r="L3255"/>
      <c r="M3255"/>
      <c r="N3255"/>
      <c r="O3255"/>
      <c r="P3255"/>
      <c r="Q3255"/>
      <c r="R3255"/>
      <c r="S3255"/>
      <c r="T3255"/>
      <c r="U3255"/>
      <c r="V3255"/>
      <c r="W3255"/>
      <c r="X3255"/>
      <c r="Y3255"/>
      <c r="Z3255"/>
      <c r="AA3255"/>
      <c r="AB3255"/>
      <c r="AC3255"/>
      <c r="AD3255"/>
      <c r="AE3255"/>
      <c r="AF3255"/>
      <c r="AG3255"/>
      <c r="AH3255"/>
      <c r="AI3255"/>
      <c r="AJ3255"/>
      <c r="AK3255"/>
      <c r="AL3255"/>
      <c r="AM3255"/>
      <c r="AN3255"/>
      <c r="AO3255"/>
      <c r="AP3255"/>
      <c r="AQ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</row>
    <row r="3256" spans="1:70" ht="15" x14ac:dyDescent="0.25">
      <c r="A3256"/>
      <c r="B3256"/>
      <c r="C3256"/>
      <c r="D3256"/>
      <c r="E3256"/>
      <c r="F3256"/>
      <c r="G3256"/>
      <c r="H3256"/>
      <c r="I3256"/>
      <c r="J3256"/>
      <c r="K3256"/>
      <c r="L3256"/>
      <c r="M3256"/>
      <c r="N3256"/>
      <c r="O3256"/>
      <c r="P3256"/>
      <c r="Q3256"/>
      <c r="R3256"/>
      <c r="S3256"/>
      <c r="T3256"/>
      <c r="U3256"/>
      <c r="V3256"/>
      <c r="W3256"/>
      <c r="X3256"/>
      <c r="Y3256"/>
      <c r="Z3256"/>
      <c r="AA3256"/>
      <c r="AB3256"/>
      <c r="AC3256"/>
      <c r="AD3256"/>
      <c r="AE3256"/>
      <c r="AF3256"/>
      <c r="AG3256"/>
      <c r="AH3256"/>
      <c r="AI3256"/>
      <c r="AJ3256"/>
      <c r="AK3256"/>
      <c r="AL3256"/>
      <c r="AM3256"/>
      <c r="AN3256"/>
      <c r="AO3256"/>
      <c r="AP3256"/>
      <c r="AQ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</row>
    <row r="3257" spans="1:70" ht="15" x14ac:dyDescent="0.25">
      <c r="A3257"/>
      <c r="B3257"/>
      <c r="C3257"/>
      <c r="D3257"/>
      <c r="E3257"/>
      <c r="F3257"/>
      <c r="G3257"/>
      <c r="H3257"/>
      <c r="I3257"/>
      <c r="J3257"/>
      <c r="K3257"/>
      <c r="L3257"/>
      <c r="M3257"/>
      <c r="N3257"/>
      <c r="O3257"/>
      <c r="P3257"/>
      <c r="Q3257"/>
      <c r="R3257"/>
      <c r="S3257"/>
      <c r="T3257"/>
      <c r="U3257"/>
      <c r="V3257"/>
      <c r="W3257"/>
      <c r="X3257"/>
      <c r="Y3257"/>
      <c r="Z3257"/>
      <c r="AA3257"/>
      <c r="AB3257"/>
      <c r="AC3257"/>
      <c r="AD3257"/>
      <c r="AE3257"/>
      <c r="AF3257"/>
      <c r="AG3257"/>
      <c r="AH3257"/>
      <c r="AI3257"/>
      <c r="AJ3257"/>
      <c r="AK3257"/>
      <c r="AL3257"/>
      <c r="AM3257"/>
      <c r="AN3257"/>
      <c r="AO3257"/>
      <c r="AP3257"/>
      <c r="AQ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</row>
    <row r="3258" spans="1:70" ht="15" x14ac:dyDescent="0.25">
      <c r="A3258"/>
      <c r="B3258"/>
      <c r="C3258"/>
      <c r="D3258"/>
      <c r="E3258"/>
      <c r="F3258"/>
      <c r="G3258"/>
      <c r="H3258"/>
      <c r="I3258"/>
      <c r="J3258"/>
      <c r="K3258"/>
      <c r="L3258"/>
      <c r="M3258"/>
      <c r="N3258"/>
      <c r="O3258"/>
      <c r="P3258"/>
      <c r="Q3258"/>
      <c r="R3258"/>
      <c r="S3258"/>
      <c r="T3258"/>
      <c r="U3258"/>
      <c r="V3258"/>
      <c r="W3258"/>
      <c r="X3258"/>
      <c r="Y3258"/>
      <c r="Z3258"/>
      <c r="AA3258"/>
      <c r="AB3258"/>
      <c r="AC3258"/>
      <c r="AD3258"/>
      <c r="AE3258"/>
      <c r="AF3258"/>
      <c r="AG3258"/>
      <c r="AH3258"/>
      <c r="AI3258"/>
      <c r="AJ3258"/>
      <c r="AK3258"/>
      <c r="AL3258"/>
      <c r="AM3258"/>
      <c r="AN3258"/>
      <c r="AO3258"/>
      <c r="AP3258"/>
      <c r="AQ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</row>
    <row r="3259" spans="1:70" ht="15" x14ac:dyDescent="0.25">
      <c r="A3259"/>
      <c r="B3259"/>
      <c r="C3259"/>
      <c r="D3259"/>
      <c r="E3259"/>
      <c r="F3259"/>
      <c r="G3259"/>
      <c r="H3259"/>
      <c r="I3259"/>
      <c r="J3259"/>
      <c r="K3259"/>
      <c r="L3259"/>
      <c r="M3259"/>
      <c r="N3259"/>
      <c r="O3259"/>
      <c r="P3259"/>
      <c r="Q3259"/>
      <c r="R3259"/>
      <c r="S3259"/>
      <c r="T3259"/>
      <c r="U3259"/>
      <c r="V3259"/>
      <c r="W3259"/>
      <c r="X3259"/>
      <c r="Y3259"/>
      <c r="Z3259"/>
      <c r="AA3259"/>
      <c r="AB3259"/>
      <c r="AC3259"/>
      <c r="AD3259"/>
      <c r="AE3259"/>
      <c r="AF3259"/>
      <c r="AG3259"/>
      <c r="AH3259"/>
      <c r="AI3259"/>
      <c r="AJ3259"/>
      <c r="AK3259"/>
      <c r="AL3259"/>
      <c r="AM3259"/>
      <c r="AN3259"/>
      <c r="AO3259"/>
      <c r="AP3259"/>
      <c r="AQ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</row>
    <row r="3260" spans="1:70" ht="15" x14ac:dyDescent="0.25">
      <c r="A3260"/>
      <c r="B3260"/>
      <c r="C3260"/>
      <c r="D3260"/>
      <c r="E3260"/>
      <c r="F3260"/>
      <c r="G3260"/>
      <c r="H3260"/>
      <c r="I3260"/>
      <c r="J3260"/>
      <c r="K3260"/>
      <c r="L3260"/>
      <c r="M3260"/>
      <c r="N3260"/>
      <c r="O3260"/>
      <c r="P3260"/>
      <c r="Q3260"/>
      <c r="R3260"/>
      <c r="S3260"/>
      <c r="T3260"/>
      <c r="U3260"/>
      <c r="V3260"/>
      <c r="W3260"/>
      <c r="X3260"/>
      <c r="Y3260"/>
      <c r="Z3260"/>
      <c r="AA3260"/>
      <c r="AB3260"/>
      <c r="AC3260"/>
      <c r="AD3260"/>
      <c r="AE3260"/>
      <c r="AF3260"/>
      <c r="AG3260"/>
      <c r="AH3260"/>
      <c r="AI3260"/>
      <c r="AJ3260"/>
      <c r="AK3260"/>
      <c r="AL3260"/>
      <c r="AM3260"/>
      <c r="AN3260"/>
      <c r="AO3260"/>
      <c r="AP3260"/>
      <c r="AQ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</row>
    <row r="3261" spans="1:70" ht="15" x14ac:dyDescent="0.25">
      <c r="A3261"/>
      <c r="B3261"/>
      <c r="C3261"/>
      <c r="D3261"/>
      <c r="E3261"/>
      <c r="F3261"/>
      <c r="G3261"/>
      <c r="H3261"/>
      <c r="I3261"/>
      <c r="J3261"/>
      <c r="K3261"/>
      <c r="L3261"/>
      <c r="M3261"/>
      <c r="N3261"/>
      <c r="O3261"/>
      <c r="P3261"/>
      <c r="Q3261"/>
      <c r="R3261"/>
      <c r="S3261"/>
      <c r="T3261"/>
      <c r="U3261"/>
      <c r="V3261"/>
      <c r="W3261"/>
      <c r="X3261"/>
      <c r="Y3261"/>
      <c r="Z3261"/>
      <c r="AA3261"/>
      <c r="AB3261"/>
      <c r="AC3261"/>
      <c r="AD3261"/>
      <c r="AE3261"/>
      <c r="AF3261"/>
      <c r="AG3261"/>
      <c r="AH3261"/>
      <c r="AI3261"/>
      <c r="AJ3261"/>
      <c r="AK3261"/>
      <c r="AL3261"/>
      <c r="AM3261"/>
      <c r="AN3261"/>
      <c r="AO3261"/>
      <c r="AP3261"/>
      <c r="AQ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</row>
    <row r="3262" spans="1:70" ht="15" x14ac:dyDescent="0.25">
      <c r="A3262"/>
      <c r="B3262"/>
      <c r="C3262"/>
      <c r="D3262"/>
      <c r="E3262"/>
      <c r="F3262"/>
      <c r="G3262"/>
      <c r="H3262"/>
      <c r="I3262"/>
      <c r="J3262"/>
      <c r="K3262"/>
      <c r="L3262"/>
      <c r="M3262"/>
      <c r="N3262"/>
      <c r="O3262"/>
      <c r="P3262"/>
      <c r="Q3262"/>
      <c r="R3262"/>
      <c r="S3262"/>
      <c r="T3262"/>
      <c r="U3262"/>
      <c r="V3262"/>
      <c r="W3262"/>
      <c r="X3262"/>
      <c r="Y3262"/>
      <c r="Z3262"/>
      <c r="AA3262"/>
      <c r="AB3262"/>
      <c r="AC3262"/>
      <c r="AD3262"/>
      <c r="AE3262"/>
      <c r="AF3262"/>
      <c r="AG3262"/>
      <c r="AH3262"/>
      <c r="AI3262"/>
      <c r="AJ3262"/>
      <c r="AK3262"/>
      <c r="AL3262"/>
      <c r="AM3262"/>
      <c r="AN3262"/>
      <c r="AO3262"/>
      <c r="AP3262"/>
      <c r="AQ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</row>
    <row r="3263" spans="1:70" ht="15" x14ac:dyDescent="0.25">
      <c r="A3263"/>
      <c r="B3263"/>
      <c r="C3263"/>
      <c r="D3263"/>
      <c r="E3263"/>
      <c r="F3263"/>
      <c r="G3263"/>
      <c r="H3263"/>
      <c r="I3263"/>
      <c r="J3263"/>
      <c r="K3263"/>
      <c r="L3263"/>
      <c r="M3263"/>
      <c r="N3263"/>
      <c r="O3263"/>
      <c r="P3263"/>
      <c r="Q3263"/>
      <c r="R3263"/>
      <c r="S3263"/>
      <c r="T3263"/>
      <c r="U3263"/>
      <c r="V3263"/>
      <c r="W3263"/>
      <c r="X3263"/>
      <c r="Y3263"/>
      <c r="Z3263"/>
      <c r="AA3263"/>
      <c r="AB3263"/>
      <c r="AC3263"/>
      <c r="AD3263"/>
      <c r="AE3263"/>
      <c r="AF3263"/>
      <c r="AG3263"/>
      <c r="AH3263"/>
      <c r="AI3263"/>
      <c r="AJ3263"/>
      <c r="AK3263"/>
      <c r="AL3263"/>
      <c r="AM3263"/>
      <c r="AN3263"/>
      <c r="AO3263"/>
      <c r="AP3263"/>
      <c r="AQ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</row>
    <row r="3264" spans="1:70" ht="15" x14ac:dyDescent="0.25">
      <c r="A3264"/>
      <c r="B3264"/>
      <c r="C3264"/>
      <c r="D3264"/>
      <c r="E3264"/>
      <c r="F3264"/>
      <c r="G3264"/>
      <c r="H3264"/>
      <c r="I3264"/>
      <c r="J3264"/>
      <c r="K3264"/>
      <c r="L3264"/>
      <c r="M3264"/>
      <c r="N3264"/>
      <c r="O3264"/>
      <c r="P3264"/>
      <c r="Q3264"/>
      <c r="R3264"/>
      <c r="S3264"/>
      <c r="T3264"/>
      <c r="U3264"/>
      <c r="V3264"/>
      <c r="W3264"/>
      <c r="X3264"/>
      <c r="Y3264"/>
      <c r="Z3264"/>
      <c r="AA3264"/>
      <c r="AB3264"/>
      <c r="AC3264"/>
      <c r="AD3264"/>
      <c r="AE3264"/>
      <c r="AF3264"/>
      <c r="AG3264"/>
      <c r="AH3264"/>
      <c r="AI3264"/>
      <c r="AJ3264"/>
      <c r="AK3264"/>
      <c r="AL3264"/>
      <c r="AM3264"/>
      <c r="AN3264"/>
      <c r="AO3264"/>
      <c r="AP3264"/>
      <c r="AQ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</row>
    <row r="3265" spans="1:70" ht="15" x14ac:dyDescent="0.25">
      <c r="A3265"/>
      <c r="B3265"/>
      <c r="C3265"/>
      <c r="D3265"/>
      <c r="E3265"/>
      <c r="F3265"/>
      <c r="G3265"/>
      <c r="H3265"/>
      <c r="I3265"/>
      <c r="J3265"/>
      <c r="K3265"/>
      <c r="L3265"/>
      <c r="M3265"/>
      <c r="N3265"/>
      <c r="O3265"/>
      <c r="P3265"/>
      <c r="Q3265"/>
      <c r="R3265"/>
      <c r="S3265"/>
      <c r="T3265"/>
      <c r="U3265"/>
      <c r="V3265"/>
      <c r="W3265"/>
      <c r="X3265"/>
      <c r="Y3265"/>
      <c r="Z3265"/>
      <c r="AA3265"/>
      <c r="AB3265"/>
      <c r="AC3265"/>
      <c r="AD3265"/>
      <c r="AE3265"/>
      <c r="AF3265"/>
      <c r="AG3265"/>
      <c r="AH3265"/>
      <c r="AI3265"/>
      <c r="AJ3265"/>
      <c r="AK3265"/>
      <c r="AL3265"/>
      <c r="AM3265"/>
      <c r="AN3265"/>
      <c r="AO3265"/>
      <c r="AP3265"/>
      <c r="AQ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</row>
    <row r="3266" spans="1:70" ht="15" x14ac:dyDescent="0.25">
      <c r="A3266"/>
      <c r="B3266"/>
      <c r="C3266"/>
      <c r="D3266"/>
      <c r="E3266"/>
      <c r="F3266"/>
      <c r="G3266"/>
      <c r="H3266"/>
      <c r="I3266"/>
      <c r="J3266"/>
      <c r="K3266"/>
      <c r="L3266"/>
      <c r="M3266"/>
      <c r="N3266"/>
      <c r="O3266"/>
      <c r="P3266"/>
      <c r="Q3266"/>
      <c r="R3266"/>
      <c r="S3266"/>
      <c r="T3266"/>
      <c r="U3266"/>
      <c r="V3266"/>
      <c r="W3266"/>
      <c r="X3266"/>
      <c r="Y3266"/>
      <c r="Z3266"/>
      <c r="AA3266"/>
      <c r="AB3266"/>
      <c r="AC3266"/>
      <c r="AD3266"/>
      <c r="AE3266"/>
      <c r="AF3266"/>
      <c r="AG3266"/>
      <c r="AH3266"/>
      <c r="AI3266"/>
      <c r="AJ3266"/>
      <c r="AK3266"/>
      <c r="AL3266"/>
      <c r="AM3266"/>
      <c r="AN3266"/>
      <c r="AO3266"/>
      <c r="AP3266"/>
      <c r="AQ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</row>
    <row r="3267" spans="1:70" ht="15" x14ac:dyDescent="0.25">
      <c r="A3267"/>
      <c r="B3267"/>
      <c r="C3267"/>
      <c r="D3267"/>
      <c r="E3267"/>
      <c r="F3267"/>
      <c r="G3267"/>
      <c r="H3267"/>
      <c r="I3267"/>
      <c r="J3267"/>
      <c r="K3267"/>
      <c r="L3267"/>
      <c r="M3267"/>
      <c r="N3267"/>
      <c r="O3267"/>
      <c r="P3267"/>
      <c r="Q3267"/>
      <c r="R3267"/>
      <c r="S3267"/>
      <c r="T3267"/>
      <c r="U3267"/>
      <c r="V3267"/>
      <c r="W3267"/>
      <c r="X3267"/>
      <c r="Y3267"/>
      <c r="Z3267"/>
      <c r="AA3267"/>
      <c r="AB3267"/>
      <c r="AC3267"/>
      <c r="AD3267"/>
      <c r="AE3267"/>
      <c r="AF3267"/>
      <c r="AG3267"/>
      <c r="AH3267"/>
      <c r="AI3267"/>
      <c r="AJ3267"/>
      <c r="AK3267"/>
      <c r="AL3267"/>
      <c r="AM3267"/>
      <c r="AN3267"/>
      <c r="AO3267"/>
      <c r="AP3267"/>
      <c r="AQ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</row>
    <row r="3268" spans="1:70" ht="15" x14ac:dyDescent="0.25">
      <c r="A3268"/>
      <c r="B3268"/>
      <c r="C3268"/>
      <c r="D3268"/>
      <c r="E3268"/>
      <c r="F3268"/>
      <c r="G3268"/>
      <c r="H3268"/>
      <c r="I3268"/>
      <c r="J3268"/>
      <c r="K3268"/>
      <c r="L3268"/>
      <c r="M3268"/>
      <c r="N3268"/>
      <c r="O3268"/>
      <c r="P3268"/>
      <c r="Q3268"/>
      <c r="R3268"/>
      <c r="S3268"/>
      <c r="T3268"/>
      <c r="U3268"/>
      <c r="V3268"/>
      <c r="W3268"/>
      <c r="X3268"/>
      <c r="Y3268"/>
      <c r="Z3268"/>
      <c r="AA3268"/>
      <c r="AB3268"/>
      <c r="AC3268"/>
      <c r="AD3268"/>
      <c r="AE3268"/>
      <c r="AF3268"/>
      <c r="AG3268"/>
      <c r="AH3268"/>
      <c r="AI3268"/>
      <c r="AJ3268"/>
      <c r="AK3268"/>
      <c r="AL3268"/>
      <c r="AM3268"/>
      <c r="AN3268"/>
      <c r="AO3268"/>
      <c r="AP3268"/>
      <c r="AQ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</row>
    <row r="3269" spans="1:70" ht="15" x14ac:dyDescent="0.25">
      <c r="A3269"/>
      <c r="B3269"/>
      <c r="C3269"/>
      <c r="D3269"/>
      <c r="E3269"/>
      <c r="F3269"/>
      <c r="G3269"/>
      <c r="H3269"/>
      <c r="I3269"/>
      <c r="J3269"/>
      <c r="K3269"/>
      <c r="L3269"/>
      <c r="M3269"/>
      <c r="N3269"/>
      <c r="O3269"/>
      <c r="P3269"/>
      <c r="Q3269"/>
      <c r="R3269"/>
      <c r="S3269"/>
      <c r="T3269"/>
      <c r="U3269"/>
      <c r="V3269"/>
      <c r="W3269"/>
      <c r="X3269"/>
      <c r="Y3269"/>
      <c r="Z3269"/>
      <c r="AA3269"/>
      <c r="AB3269"/>
      <c r="AC3269"/>
      <c r="AD3269"/>
      <c r="AE3269"/>
      <c r="AF3269"/>
      <c r="AG3269"/>
      <c r="AH3269"/>
      <c r="AI3269"/>
      <c r="AJ3269"/>
      <c r="AK3269"/>
      <c r="AL3269"/>
      <c r="AM3269"/>
      <c r="AN3269"/>
      <c r="AO3269"/>
      <c r="AP3269"/>
      <c r="AQ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</row>
    <row r="3270" spans="1:70" ht="15" x14ac:dyDescent="0.25">
      <c r="A3270"/>
      <c r="B3270"/>
      <c r="C3270"/>
      <c r="D3270"/>
      <c r="E3270"/>
      <c r="F3270"/>
      <c r="G3270"/>
      <c r="H3270"/>
      <c r="I3270"/>
      <c r="J3270"/>
      <c r="K3270"/>
      <c r="L3270"/>
      <c r="M3270"/>
      <c r="N3270"/>
      <c r="O3270"/>
      <c r="P3270"/>
      <c r="Q3270"/>
      <c r="R3270"/>
      <c r="S3270"/>
      <c r="T3270"/>
      <c r="U3270"/>
      <c r="V3270"/>
      <c r="W3270"/>
      <c r="X3270"/>
      <c r="Y3270"/>
      <c r="Z3270"/>
      <c r="AA3270"/>
      <c r="AB3270"/>
      <c r="AC3270"/>
      <c r="AD3270"/>
      <c r="AE3270"/>
      <c r="AF3270"/>
      <c r="AG3270"/>
      <c r="AH3270"/>
      <c r="AI3270"/>
      <c r="AJ3270"/>
      <c r="AK3270"/>
      <c r="AL3270"/>
      <c r="AM3270"/>
      <c r="AN3270"/>
      <c r="AO3270"/>
      <c r="AP3270"/>
      <c r="AQ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</row>
    <row r="3271" spans="1:70" ht="15" x14ac:dyDescent="0.25">
      <c r="A3271"/>
      <c r="B3271"/>
      <c r="C3271"/>
      <c r="D3271"/>
      <c r="E3271"/>
      <c r="F3271"/>
      <c r="G3271"/>
      <c r="H3271"/>
      <c r="I3271"/>
      <c r="J3271"/>
      <c r="K3271"/>
      <c r="L3271"/>
      <c r="M3271"/>
      <c r="N3271"/>
      <c r="O3271"/>
      <c r="P3271"/>
      <c r="Q3271"/>
      <c r="R3271"/>
      <c r="S3271"/>
      <c r="T3271"/>
      <c r="U3271"/>
      <c r="V3271"/>
      <c r="W3271"/>
      <c r="X3271"/>
      <c r="Y3271"/>
      <c r="Z3271"/>
      <c r="AA3271"/>
      <c r="AB3271"/>
      <c r="AC3271"/>
      <c r="AD3271"/>
      <c r="AE3271"/>
      <c r="AF3271"/>
      <c r="AG3271"/>
      <c r="AH3271"/>
      <c r="AI3271"/>
      <c r="AJ3271"/>
      <c r="AK3271"/>
      <c r="AL3271"/>
      <c r="AM3271"/>
      <c r="AN3271"/>
      <c r="AO3271"/>
      <c r="AP3271"/>
      <c r="AQ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</row>
    <row r="3272" spans="1:70" ht="15" x14ac:dyDescent="0.25">
      <c r="A3272"/>
      <c r="B3272"/>
      <c r="C3272"/>
      <c r="D3272"/>
      <c r="E3272"/>
      <c r="F3272"/>
      <c r="G3272"/>
      <c r="H3272"/>
      <c r="I3272"/>
      <c r="J3272"/>
      <c r="K3272"/>
      <c r="L3272"/>
      <c r="M3272"/>
      <c r="N3272"/>
      <c r="O3272"/>
      <c r="P3272"/>
      <c r="Q3272"/>
      <c r="R3272"/>
      <c r="S3272"/>
      <c r="T3272"/>
      <c r="U3272"/>
      <c r="V3272"/>
      <c r="W3272"/>
      <c r="X3272"/>
      <c r="Y3272"/>
      <c r="Z3272"/>
      <c r="AA3272"/>
      <c r="AB3272"/>
      <c r="AC3272"/>
      <c r="AD3272"/>
      <c r="AE3272"/>
      <c r="AF3272"/>
      <c r="AG3272"/>
      <c r="AH3272"/>
      <c r="AI3272"/>
      <c r="AJ3272"/>
      <c r="AK3272"/>
      <c r="AL3272"/>
      <c r="AM3272"/>
      <c r="AN3272"/>
      <c r="AO3272"/>
      <c r="AP3272"/>
      <c r="AQ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</row>
    <row r="3273" spans="1:70" ht="15" x14ac:dyDescent="0.25">
      <c r="A3273"/>
      <c r="B3273"/>
      <c r="C3273"/>
      <c r="D3273"/>
      <c r="E3273"/>
      <c r="F3273"/>
      <c r="G3273"/>
      <c r="H3273"/>
      <c r="I3273"/>
      <c r="J3273"/>
      <c r="K3273"/>
      <c r="L3273"/>
      <c r="M3273"/>
      <c r="N3273"/>
      <c r="O3273"/>
      <c r="P3273"/>
      <c r="Q3273"/>
      <c r="R3273"/>
      <c r="S3273"/>
      <c r="T3273"/>
      <c r="U3273"/>
      <c r="V3273"/>
      <c r="W3273"/>
      <c r="X3273"/>
      <c r="Y3273"/>
      <c r="Z3273"/>
      <c r="AA3273"/>
      <c r="AB3273"/>
      <c r="AC3273"/>
      <c r="AD3273"/>
      <c r="AE3273"/>
      <c r="AF3273"/>
      <c r="AG3273"/>
      <c r="AH3273"/>
      <c r="AI3273"/>
      <c r="AJ3273"/>
      <c r="AK3273"/>
      <c r="AL3273"/>
      <c r="AM3273"/>
      <c r="AN3273"/>
      <c r="AO3273"/>
      <c r="AP3273"/>
      <c r="AQ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</row>
    <row r="3274" spans="1:70" ht="15" x14ac:dyDescent="0.25">
      <c r="A3274"/>
      <c r="B3274"/>
      <c r="C3274"/>
      <c r="D3274"/>
      <c r="E3274"/>
      <c r="F3274"/>
      <c r="G3274"/>
      <c r="H3274"/>
      <c r="I3274"/>
      <c r="J3274"/>
      <c r="K3274"/>
      <c r="L3274"/>
      <c r="M3274"/>
      <c r="N3274"/>
      <c r="O3274"/>
      <c r="P3274"/>
      <c r="Q3274"/>
      <c r="R3274"/>
      <c r="S3274"/>
      <c r="T3274"/>
      <c r="U3274"/>
      <c r="V3274"/>
      <c r="W3274"/>
      <c r="X3274"/>
      <c r="Y3274"/>
      <c r="Z3274"/>
      <c r="AA3274"/>
      <c r="AB3274"/>
      <c r="AC3274"/>
      <c r="AD3274"/>
      <c r="AE3274"/>
      <c r="AF3274"/>
      <c r="AG3274"/>
      <c r="AH3274"/>
      <c r="AI3274"/>
      <c r="AJ3274"/>
      <c r="AK3274"/>
      <c r="AL3274"/>
      <c r="AM3274"/>
      <c r="AN3274"/>
      <c r="AO3274"/>
      <c r="AP3274"/>
      <c r="AQ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</row>
    <row r="3275" spans="1:70" ht="15" x14ac:dyDescent="0.25">
      <c r="A3275"/>
      <c r="B3275"/>
      <c r="C3275"/>
      <c r="D3275"/>
      <c r="E3275"/>
      <c r="F3275"/>
      <c r="G3275"/>
      <c r="H3275"/>
      <c r="I3275"/>
      <c r="J3275"/>
      <c r="K3275"/>
      <c r="L3275"/>
      <c r="M3275"/>
      <c r="N3275"/>
      <c r="O3275"/>
      <c r="P3275"/>
      <c r="Q3275"/>
      <c r="R3275"/>
      <c r="S3275"/>
      <c r="T3275"/>
      <c r="U3275"/>
      <c r="V3275"/>
      <c r="W3275"/>
      <c r="X3275"/>
      <c r="Y3275"/>
      <c r="Z3275"/>
      <c r="AA3275"/>
      <c r="AB3275"/>
      <c r="AC3275"/>
      <c r="AD3275"/>
      <c r="AE3275"/>
      <c r="AF3275"/>
      <c r="AG3275"/>
      <c r="AH3275"/>
      <c r="AI3275"/>
      <c r="AJ3275"/>
      <c r="AK3275"/>
      <c r="AL3275"/>
      <c r="AM3275"/>
      <c r="AN3275"/>
      <c r="AO3275"/>
      <c r="AP3275"/>
      <c r="AQ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</row>
    <row r="3276" spans="1:70" ht="15" x14ac:dyDescent="0.25">
      <c r="A3276"/>
      <c r="B3276"/>
      <c r="C3276"/>
      <c r="D3276"/>
      <c r="E3276"/>
      <c r="F3276"/>
      <c r="G3276"/>
      <c r="H3276"/>
      <c r="I3276"/>
      <c r="J3276"/>
      <c r="K3276"/>
      <c r="L3276"/>
      <c r="M3276"/>
      <c r="N3276"/>
      <c r="O3276"/>
      <c r="P3276"/>
      <c r="Q3276"/>
      <c r="R3276"/>
      <c r="S3276"/>
      <c r="T3276"/>
      <c r="U3276"/>
      <c r="V3276"/>
      <c r="W3276"/>
      <c r="X3276"/>
      <c r="Y3276"/>
      <c r="Z3276"/>
      <c r="AA3276"/>
      <c r="AB3276"/>
      <c r="AC3276"/>
      <c r="AD3276"/>
      <c r="AE3276"/>
      <c r="AF3276"/>
      <c r="AG3276"/>
      <c r="AH3276"/>
      <c r="AI3276"/>
      <c r="AJ3276"/>
      <c r="AK3276"/>
      <c r="AL3276"/>
      <c r="AM3276"/>
      <c r="AN3276"/>
      <c r="AO3276"/>
      <c r="AP3276"/>
      <c r="AQ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</row>
    <row r="3277" spans="1:70" ht="15" x14ac:dyDescent="0.25">
      <c r="A3277"/>
      <c r="B3277"/>
      <c r="C3277"/>
      <c r="D3277"/>
      <c r="E3277"/>
      <c r="F3277"/>
      <c r="G3277"/>
      <c r="H3277"/>
      <c r="I3277"/>
      <c r="J3277"/>
      <c r="K3277"/>
      <c r="L3277"/>
      <c r="M3277"/>
      <c r="N3277"/>
      <c r="O3277"/>
      <c r="P3277"/>
      <c r="Q3277"/>
      <c r="R3277"/>
      <c r="S3277"/>
      <c r="T3277"/>
      <c r="U3277"/>
      <c r="V3277"/>
      <c r="W3277"/>
      <c r="X3277"/>
      <c r="Y3277"/>
      <c r="Z3277"/>
      <c r="AA3277"/>
      <c r="AB3277"/>
      <c r="AC3277"/>
      <c r="AD3277"/>
      <c r="AE3277"/>
      <c r="AF3277"/>
      <c r="AG3277"/>
      <c r="AH3277"/>
      <c r="AI3277"/>
      <c r="AJ3277"/>
      <c r="AK3277"/>
      <c r="AL3277"/>
      <c r="AM3277"/>
      <c r="AN3277"/>
      <c r="AO3277"/>
      <c r="AP3277"/>
      <c r="AQ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</row>
    <row r="3278" spans="1:70" ht="15" x14ac:dyDescent="0.25">
      <c r="A3278"/>
      <c r="B3278"/>
      <c r="C3278"/>
      <c r="D3278"/>
      <c r="E3278"/>
      <c r="F3278"/>
      <c r="G3278"/>
      <c r="H3278"/>
      <c r="I3278"/>
      <c r="J3278"/>
      <c r="K3278"/>
      <c r="L3278"/>
      <c r="M3278"/>
      <c r="N3278"/>
      <c r="O3278"/>
      <c r="P3278"/>
      <c r="Q3278"/>
      <c r="R3278"/>
      <c r="S3278"/>
      <c r="T3278"/>
      <c r="U3278"/>
      <c r="V3278"/>
      <c r="W3278"/>
      <c r="X3278"/>
      <c r="Y3278"/>
      <c r="Z3278"/>
      <c r="AA3278"/>
      <c r="AB3278"/>
      <c r="AC3278"/>
      <c r="AD3278"/>
      <c r="AE3278"/>
      <c r="AF3278"/>
      <c r="AG3278"/>
      <c r="AH3278"/>
      <c r="AI3278"/>
      <c r="AJ3278"/>
      <c r="AK3278"/>
      <c r="AL3278"/>
      <c r="AM3278"/>
      <c r="AN3278"/>
      <c r="AO3278"/>
      <c r="AP3278"/>
      <c r="AQ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</row>
    <row r="3279" spans="1:70" ht="15" x14ac:dyDescent="0.25">
      <c r="A3279"/>
      <c r="B3279"/>
      <c r="C3279"/>
      <c r="D3279"/>
      <c r="E3279"/>
      <c r="F3279"/>
      <c r="G3279"/>
      <c r="H3279"/>
      <c r="I3279"/>
      <c r="J3279"/>
      <c r="K3279"/>
      <c r="L3279"/>
      <c r="M3279"/>
      <c r="N3279"/>
      <c r="O3279"/>
      <c r="P3279"/>
      <c r="Q3279"/>
      <c r="R3279"/>
      <c r="S3279"/>
      <c r="T3279"/>
      <c r="U3279"/>
      <c r="V3279"/>
      <c r="W3279"/>
      <c r="X3279"/>
      <c r="Y3279"/>
      <c r="Z3279"/>
      <c r="AA3279"/>
      <c r="AB3279"/>
      <c r="AC3279"/>
      <c r="AD3279"/>
      <c r="AE3279"/>
      <c r="AF3279"/>
      <c r="AG3279"/>
      <c r="AH3279"/>
      <c r="AI3279"/>
      <c r="AJ3279"/>
      <c r="AK3279"/>
      <c r="AL3279"/>
      <c r="AM3279"/>
      <c r="AN3279"/>
      <c r="AO3279"/>
      <c r="AP3279"/>
      <c r="AQ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</row>
    <row r="3280" spans="1:70" ht="15" x14ac:dyDescent="0.25">
      <c r="A3280"/>
      <c r="B3280"/>
      <c r="C3280"/>
      <c r="D3280"/>
      <c r="E3280"/>
      <c r="F3280"/>
      <c r="G3280"/>
      <c r="H3280"/>
      <c r="I3280"/>
      <c r="J3280"/>
      <c r="K3280"/>
      <c r="L3280"/>
      <c r="M3280"/>
      <c r="N3280"/>
      <c r="O3280"/>
      <c r="P3280"/>
      <c r="Q3280"/>
      <c r="R3280"/>
      <c r="S3280"/>
      <c r="T3280"/>
      <c r="U3280"/>
      <c r="V3280"/>
      <c r="W3280"/>
      <c r="X3280"/>
      <c r="Y3280"/>
      <c r="Z3280"/>
      <c r="AA3280"/>
      <c r="AB3280"/>
      <c r="AC3280"/>
      <c r="AD3280"/>
      <c r="AE3280"/>
      <c r="AF3280"/>
      <c r="AG3280"/>
      <c r="AH3280"/>
      <c r="AI3280"/>
      <c r="AJ3280"/>
      <c r="AK3280"/>
      <c r="AL3280"/>
      <c r="AM3280"/>
      <c r="AN3280"/>
      <c r="AO3280"/>
      <c r="AP3280"/>
      <c r="AQ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</row>
    <row r="3281" spans="1:70" ht="15" x14ac:dyDescent="0.25">
      <c r="A3281"/>
      <c r="B3281"/>
      <c r="C3281"/>
      <c r="D3281"/>
      <c r="E3281"/>
      <c r="F3281"/>
      <c r="G3281"/>
      <c r="H3281"/>
      <c r="I3281"/>
      <c r="J3281"/>
      <c r="K3281"/>
      <c r="L3281"/>
      <c r="M3281"/>
      <c r="N3281"/>
      <c r="O3281"/>
      <c r="P3281"/>
      <c r="Q3281"/>
      <c r="R3281"/>
      <c r="S3281"/>
      <c r="T3281"/>
      <c r="U3281"/>
      <c r="V3281"/>
      <c r="W3281"/>
      <c r="X3281"/>
      <c r="Y3281"/>
      <c r="Z3281"/>
      <c r="AA3281"/>
      <c r="AB3281"/>
      <c r="AC3281"/>
      <c r="AD3281"/>
      <c r="AE3281"/>
      <c r="AF3281"/>
      <c r="AG3281"/>
      <c r="AH3281"/>
      <c r="AI3281"/>
      <c r="AJ3281"/>
      <c r="AK3281"/>
      <c r="AL3281"/>
      <c r="AM3281"/>
      <c r="AN3281"/>
      <c r="AO3281"/>
      <c r="AP3281"/>
      <c r="AQ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</row>
    <row r="3282" spans="1:70" ht="15" x14ac:dyDescent="0.25">
      <c r="A3282"/>
      <c r="B3282"/>
      <c r="C3282"/>
      <c r="D3282"/>
      <c r="E3282"/>
      <c r="F3282"/>
      <c r="G3282"/>
      <c r="H3282"/>
      <c r="I3282"/>
      <c r="J3282"/>
      <c r="K3282"/>
      <c r="L3282"/>
      <c r="M3282"/>
      <c r="N3282"/>
      <c r="O3282"/>
      <c r="P3282"/>
      <c r="Q3282"/>
      <c r="R3282"/>
      <c r="S3282"/>
      <c r="T3282"/>
      <c r="U3282"/>
      <c r="V3282"/>
      <c r="W3282"/>
      <c r="X3282"/>
      <c r="Y3282"/>
      <c r="Z3282"/>
      <c r="AA3282"/>
      <c r="AB3282"/>
      <c r="AC3282"/>
      <c r="AD3282"/>
      <c r="AE3282"/>
      <c r="AF3282"/>
      <c r="AG3282"/>
      <c r="AH3282"/>
      <c r="AI3282"/>
      <c r="AJ3282"/>
      <c r="AK3282"/>
      <c r="AL3282"/>
      <c r="AM3282"/>
      <c r="AN3282"/>
      <c r="AO3282"/>
      <c r="AP3282"/>
      <c r="AQ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</row>
    <row r="3283" spans="1:70" ht="15" x14ac:dyDescent="0.25">
      <c r="A3283"/>
      <c r="B3283"/>
      <c r="C3283"/>
      <c r="D3283"/>
      <c r="E3283"/>
      <c r="F3283"/>
      <c r="G3283"/>
      <c r="H3283"/>
      <c r="I3283"/>
      <c r="J3283"/>
      <c r="K3283"/>
      <c r="L3283"/>
      <c r="M3283"/>
      <c r="N3283"/>
      <c r="O3283"/>
      <c r="P3283"/>
      <c r="Q3283"/>
      <c r="R3283"/>
      <c r="S3283"/>
      <c r="T3283"/>
      <c r="U3283"/>
      <c r="V3283"/>
      <c r="W3283"/>
      <c r="X3283"/>
      <c r="Y3283"/>
      <c r="Z3283"/>
      <c r="AA3283"/>
      <c r="AB3283"/>
      <c r="AC3283"/>
      <c r="AD3283"/>
      <c r="AE3283"/>
      <c r="AF3283"/>
      <c r="AG3283"/>
      <c r="AH3283"/>
      <c r="AI3283"/>
      <c r="AJ3283"/>
      <c r="AK3283"/>
      <c r="AL3283"/>
      <c r="AM3283"/>
      <c r="AN3283"/>
      <c r="AO3283"/>
      <c r="AP3283"/>
      <c r="AQ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</row>
    <row r="3284" spans="1:70" ht="15" x14ac:dyDescent="0.25">
      <c r="A3284"/>
      <c r="B3284"/>
      <c r="C3284"/>
      <c r="D3284"/>
      <c r="E3284"/>
      <c r="F3284"/>
      <c r="G3284"/>
      <c r="H3284"/>
      <c r="I3284"/>
      <c r="J3284"/>
      <c r="K3284"/>
      <c r="L3284"/>
      <c r="M3284"/>
      <c r="N3284"/>
      <c r="O3284"/>
      <c r="P3284"/>
      <c r="Q3284"/>
      <c r="R3284"/>
      <c r="S3284"/>
      <c r="T3284"/>
      <c r="U3284"/>
      <c r="V3284"/>
      <c r="W3284"/>
      <c r="X3284"/>
      <c r="Y3284"/>
      <c r="Z3284"/>
      <c r="AA3284"/>
      <c r="AB3284"/>
      <c r="AC3284"/>
      <c r="AD3284"/>
      <c r="AE3284"/>
      <c r="AF3284"/>
      <c r="AG3284"/>
      <c r="AH3284"/>
      <c r="AI3284"/>
      <c r="AJ3284"/>
      <c r="AK3284"/>
      <c r="AL3284"/>
      <c r="AM3284"/>
      <c r="AN3284"/>
      <c r="AO3284"/>
      <c r="AP3284"/>
      <c r="AQ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</row>
    <row r="3285" spans="1:70" ht="15" x14ac:dyDescent="0.25">
      <c r="A3285"/>
      <c r="B3285"/>
      <c r="C3285"/>
      <c r="D3285"/>
      <c r="E3285"/>
      <c r="F3285"/>
      <c r="G3285"/>
      <c r="H3285"/>
      <c r="I3285"/>
      <c r="J3285"/>
      <c r="K3285"/>
      <c r="L3285"/>
      <c r="M3285"/>
      <c r="N3285"/>
      <c r="O3285"/>
      <c r="P3285"/>
      <c r="Q3285"/>
      <c r="R3285"/>
      <c r="S3285"/>
      <c r="T3285"/>
      <c r="U3285"/>
      <c r="V3285"/>
      <c r="W3285"/>
      <c r="X3285"/>
      <c r="Y3285"/>
      <c r="Z3285"/>
      <c r="AA3285"/>
      <c r="AB3285"/>
      <c r="AC3285"/>
      <c r="AD3285"/>
      <c r="AE3285"/>
      <c r="AF3285"/>
      <c r="AG3285"/>
      <c r="AH3285"/>
      <c r="AI3285"/>
      <c r="AJ3285"/>
      <c r="AK3285"/>
      <c r="AL3285"/>
      <c r="AM3285"/>
      <c r="AN3285"/>
      <c r="AO3285"/>
      <c r="AP3285"/>
      <c r="AQ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</row>
    <row r="3286" spans="1:70" ht="15" x14ac:dyDescent="0.25">
      <c r="A3286"/>
      <c r="B3286"/>
      <c r="C3286"/>
      <c r="D3286"/>
      <c r="E3286"/>
      <c r="F3286"/>
      <c r="G3286"/>
      <c r="H3286"/>
      <c r="I3286"/>
      <c r="J3286"/>
      <c r="K3286"/>
      <c r="L3286"/>
      <c r="M3286"/>
      <c r="N3286"/>
      <c r="O3286"/>
      <c r="P3286"/>
      <c r="Q3286"/>
      <c r="R3286"/>
      <c r="S3286"/>
      <c r="T3286"/>
      <c r="U3286"/>
      <c r="V3286"/>
      <c r="W3286"/>
      <c r="X3286"/>
      <c r="Y3286"/>
      <c r="Z3286"/>
      <c r="AA3286"/>
      <c r="AB3286"/>
      <c r="AC3286"/>
      <c r="AD3286"/>
      <c r="AE3286"/>
      <c r="AF3286"/>
      <c r="AG3286"/>
      <c r="AH3286"/>
      <c r="AI3286"/>
      <c r="AJ3286"/>
      <c r="AK3286"/>
      <c r="AL3286"/>
      <c r="AM3286"/>
      <c r="AN3286"/>
      <c r="AO3286"/>
      <c r="AP3286"/>
      <c r="AQ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</row>
    <row r="3287" spans="1:70" ht="15" x14ac:dyDescent="0.25">
      <c r="A3287"/>
      <c r="B3287"/>
      <c r="C3287"/>
      <c r="D3287"/>
      <c r="E3287"/>
      <c r="F3287"/>
      <c r="G3287"/>
      <c r="H3287"/>
      <c r="I3287"/>
      <c r="J3287"/>
      <c r="K3287"/>
      <c r="L3287"/>
      <c r="M3287"/>
      <c r="N3287"/>
      <c r="O3287"/>
      <c r="P3287"/>
      <c r="Q3287"/>
      <c r="R3287"/>
      <c r="S3287"/>
      <c r="T3287"/>
      <c r="U3287"/>
      <c r="V3287"/>
      <c r="W3287"/>
      <c r="X3287"/>
      <c r="Y3287"/>
      <c r="Z3287"/>
      <c r="AA3287"/>
      <c r="AB3287"/>
      <c r="AC3287"/>
      <c r="AD3287"/>
      <c r="AE3287"/>
      <c r="AF3287"/>
      <c r="AG3287"/>
      <c r="AH3287"/>
      <c r="AI3287"/>
      <c r="AJ3287"/>
      <c r="AK3287"/>
      <c r="AL3287"/>
      <c r="AM3287"/>
      <c r="AN3287"/>
      <c r="AO3287"/>
      <c r="AP3287"/>
      <c r="AQ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</row>
    <row r="3288" spans="1:70" ht="15" x14ac:dyDescent="0.25">
      <c r="A3288"/>
      <c r="B3288"/>
      <c r="C3288"/>
      <c r="D3288"/>
      <c r="E3288"/>
      <c r="F3288"/>
      <c r="G3288"/>
      <c r="H3288"/>
      <c r="I3288"/>
      <c r="J3288"/>
      <c r="K3288"/>
      <c r="L3288"/>
      <c r="M3288"/>
      <c r="N3288"/>
      <c r="O3288"/>
      <c r="P3288"/>
      <c r="Q3288"/>
      <c r="R3288"/>
      <c r="S3288"/>
      <c r="T3288"/>
      <c r="U3288"/>
      <c r="V3288"/>
      <c r="W3288"/>
      <c r="X3288"/>
      <c r="Y3288"/>
      <c r="Z3288"/>
      <c r="AA3288"/>
      <c r="AB3288"/>
      <c r="AC3288"/>
      <c r="AD3288"/>
      <c r="AE3288"/>
      <c r="AF3288"/>
      <c r="AG3288"/>
      <c r="AH3288"/>
      <c r="AI3288"/>
      <c r="AJ3288"/>
      <c r="AK3288"/>
      <c r="AL3288"/>
      <c r="AM3288"/>
      <c r="AN3288"/>
      <c r="AO3288"/>
      <c r="AP3288"/>
      <c r="AQ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</row>
    <row r="3289" spans="1:70" ht="15" x14ac:dyDescent="0.25">
      <c r="A3289"/>
      <c r="B3289"/>
      <c r="C3289"/>
      <c r="D3289"/>
      <c r="E3289"/>
      <c r="F3289"/>
      <c r="G3289"/>
      <c r="H3289"/>
      <c r="I3289"/>
      <c r="J3289"/>
      <c r="K3289"/>
      <c r="L3289"/>
      <c r="M3289"/>
      <c r="N3289"/>
      <c r="O3289"/>
      <c r="P3289"/>
      <c r="Q3289"/>
      <c r="R3289"/>
      <c r="S3289"/>
      <c r="T3289"/>
      <c r="U3289"/>
      <c r="V3289"/>
      <c r="W3289"/>
      <c r="X3289"/>
      <c r="Y3289"/>
      <c r="Z3289"/>
      <c r="AA3289"/>
      <c r="AB3289"/>
      <c r="AC3289"/>
      <c r="AD3289"/>
      <c r="AE3289"/>
      <c r="AF3289"/>
      <c r="AG3289"/>
      <c r="AH3289"/>
      <c r="AI3289"/>
      <c r="AJ3289"/>
      <c r="AK3289"/>
      <c r="AL3289"/>
      <c r="AM3289"/>
      <c r="AN3289"/>
      <c r="AO3289"/>
      <c r="AP3289"/>
      <c r="AQ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</row>
    <row r="3290" spans="1:70" ht="15" x14ac:dyDescent="0.25">
      <c r="A3290"/>
      <c r="B3290"/>
      <c r="C3290"/>
      <c r="D3290"/>
      <c r="E3290"/>
      <c r="F3290"/>
      <c r="G3290"/>
      <c r="H3290"/>
      <c r="I3290"/>
      <c r="J3290"/>
      <c r="K3290"/>
      <c r="L3290"/>
      <c r="M3290"/>
      <c r="N3290"/>
      <c r="O3290"/>
      <c r="P3290"/>
      <c r="Q3290"/>
      <c r="R3290"/>
      <c r="S3290"/>
      <c r="T3290"/>
      <c r="U3290"/>
      <c r="V3290"/>
      <c r="W3290"/>
      <c r="X3290"/>
      <c r="Y3290"/>
      <c r="Z3290"/>
      <c r="AA3290"/>
      <c r="AB3290"/>
      <c r="AC3290"/>
      <c r="AD3290"/>
      <c r="AE3290"/>
      <c r="AF3290"/>
      <c r="AG3290"/>
      <c r="AH3290"/>
      <c r="AI3290"/>
      <c r="AJ3290"/>
      <c r="AK3290"/>
      <c r="AL3290"/>
      <c r="AM3290"/>
      <c r="AN3290"/>
      <c r="AO3290"/>
      <c r="AP3290"/>
      <c r="AQ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</row>
    <row r="3291" spans="1:70" ht="15" x14ac:dyDescent="0.25">
      <c r="A3291"/>
      <c r="B3291"/>
      <c r="C3291"/>
      <c r="D3291"/>
      <c r="E3291"/>
      <c r="F3291"/>
      <c r="G3291"/>
      <c r="H3291"/>
      <c r="I3291"/>
      <c r="J3291"/>
      <c r="K3291"/>
      <c r="L3291"/>
      <c r="M3291"/>
      <c r="N3291"/>
      <c r="O3291"/>
      <c r="P3291"/>
      <c r="Q3291"/>
      <c r="R3291"/>
      <c r="S3291"/>
      <c r="T3291"/>
      <c r="U3291"/>
      <c r="V3291"/>
      <c r="W3291"/>
      <c r="X3291"/>
      <c r="Y3291"/>
      <c r="Z3291"/>
      <c r="AA3291"/>
      <c r="AB3291"/>
      <c r="AC3291"/>
      <c r="AD3291"/>
      <c r="AE3291"/>
      <c r="AF3291"/>
      <c r="AG3291"/>
      <c r="AH3291"/>
      <c r="AI3291"/>
      <c r="AJ3291"/>
      <c r="AK3291"/>
      <c r="AL3291"/>
      <c r="AM3291"/>
      <c r="AN3291"/>
      <c r="AO3291"/>
      <c r="AP3291"/>
      <c r="AQ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</row>
    <row r="3292" spans="1:70" ht="15" x14ac:dyDescent="0.25">
      <c r="A3292"/>
      <c r="B3292"/>
      <c r="C3292"/>
      <c r="D3292"/>
      <c r="E3292"/>
      <c r="F3292"/>
      <c r="G3292"/>
      <c r="H3292"/>
      <c r="I3292"/>
      <c r="J3292"/>
      <c r="K3292"/>
      <c r="L3292"/>
      <c r="M3292"/>
      <c r="N3292"/>
      <c r="O3292"/>
      <c r="P3292"/>
      <c r="Q3292"/>
      <c r="R3292"/>
      <c r="S3292"/>
      <c r="T3292"/>
      <c r="U3292"/>
      <c r="V3292"/>
      <c r="W3292"/>
      <c r="X3292"/>
      <c r="Y3292"/>
      <c r="Z3292"/>
      <c r="AA3292"/>
      <c r="AB3292"/>
      <c r="AC3292"/>
      <c r="AD3292"/>
      <c r="AE3292"/>
      <c r="AF3292"/>
      <c r="AG3292"/>
      <c r="AH3292"/>
      <c r="AI3292"/>
      <c r="AJ3292"/>
      <c r="AK3292"/>
      <c r="AL3292"/>
      <c r="AM3292"/>
      <c r="AN3292"/>
      <c r="AO3292"/>
      <c r="AP3292"/>
      <c r="AQ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</row>
    <row r="3293" spans="1:70" ht="15" x14ac:dyDescent="0.25">
      <c r="A3293"/>
      <c r="B3293"/>
      <c r="C3293"/>
      <c r="D3293"/>
      <c r="E3293"/>
      <c r="F3293"/>
      <c r="G3293"/>
      <c r="H3293"/>
      <c r="I3293"/>
      <c r="J3293"/>
      <c r="K3293"/>
      <c r="L3293"/>
      <c r="M3293"/>
      <c r="N3293"/>
      <c r="O3293"/>
      <c r="P3293"/>
      <c r="Q3293"/>
      <c r="R3293"/>
      <c r="S3293"/>
      <c r="T3293"/>
      <c r="U3293"/>
      <c r="V3293"/>
      <c r="W3293"/>
      <c r="X3293"/>
      <c r="Y3293"/>
      <c r="Z3293"/>
      <c r="AA3293"/>
      <c r="AB3293"/>
      <c r="AC3293"/>
      <c r="AD3293"/>
      <c r="AE3293"/>
      <c r="AF3293"/>
      <c r="AG3293"/>
      <c r="AH3293"/>
      <c r="AI3293"/>
      <c r="AJ3293"/>
      <c r="AK3293"/>
      <c r="AL3293"/>
      <c r="AM3293"/>
      <c r="AN3293"/>
      <c r="AO3293"/>
      <c r="AP3293"/>
      <c r="AQ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</row>
    <row r="3294" spans="1:70" ht="15" x14ac:dyDescent="0.25">
      <c r="A3294"/>
      <c r="B3294"/>
      <c r="C3294"/>
      <c r="D3294"/>
      <c r="E3294"/>
      <c r="F3294"/>
      <c r="G3294"/>
      <c r="H3294"/>
      <c r="I3294"/>
      <c r="J3294"/>
      <c r="K3294"/>
      <c r="L3294"/>
      <c r="M3294"/>
      <c r="N3294"/>
      <c r="O3294"/>
      <c r="P3294"/>
      <c r="Q3294"/>
      <c r="R3294"/>
      <c r="S3294"/>
      <c r="T3294"/>
      <c r="U3294"/>
      <c r="V3294"/>
      <c r="W3294"/>
      <c r="X3294"/>
      <c r="Y3294"/>
      <c r="Z3294"/>
      <c r="AA3294"/>
      <c r="AB3294"/>
      <c r="AC3294"/>
      <c r="AD3294"/>
      <c r="AE3294"/>
      <c r="AF3294"/>
      <c r="AG3294"/>
      <c r="AH3294"/>
      <c r="AI3294"/>
      <c r="AJ3294"/>
      <c r="AK3294"/>
      <c r="AL3294"/>
      <c r="AM3294"/>
      <c r="AN3294"/>
      <c r="AO3294"/>
      <c r="AP3294"/>
      <c r="AQ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</row>
    <row r="3295" spans="1:70" ht="15" x14ac:dyDescent="0.25">
      <c r="A3295"/>
      <c r="B3295"/>
      <c r="C3295"/>
      <c r="D3295"/>
      <c r="E3295"/>
      <c r="F3295"/>
      <c r="G3295"/>
      <c r="H3295"/>
      <c r="I3295"/>
      <c r="J3295"/>
      <c r="K3295"/>
      <c r="L3295"/>
      <c r="M3295"/>
      <c r="N3295"/>
      <c r="O3295"/>
      <c r="P3295"/>
      <c r="Q3295"/>
      <c r="R3295"/>
      <c r="S3295"/>
      <c r="T3295"/>
      <c r="U3295"/>
      <c r="V3295"/>
      <c r="W3295"/>
      <c r="X3295"/>
      <c r="Y3295"/>
      <c r="Z3295"/>
      <c r="AA3295"/>
      <c r="AB3295"/>
      <c r="AC3295"/>
      <c r="AD3295"/>
      <c r="AE3295"/>
      <c r="AF3295"/>
      <c r="AG3295"/>
      <c r="AH3295"/>
      <c r="AI3295"/>
      <c r="AJ3295"/>
      <c r="AK3295"/>
      <c r="AL3295"/>
      <c r="AM3295"/>
      <c r="AN3295"/>
      <c r="AO3295"/>
      <c r="AP3295"/>
      <c r="AQ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</row>
    <row r="3296" spans="1:70" ht="15" x14ac:dyDescent="0.25">
      <c r="A3296"/>
      <c r="B3296"/>
      <c r="C3296"/>
      <c r="D3296"/>
      <c r="E3296"/>
      <c r="F3296"/>
      <c r="G3296"/>
      <c r="H3296"/>
      <c r="I3296"/>
      <c r="J3296"/>
      <c r="K3296"/>
      <c r="L3296"/>
      <c r="M3296"/>
      <c r="N3296"/>
      <c r="O3296"/>
      <c r="P3296"/>
      <c r="Q3296"/>
      <c r="R3296"/>
      <c r="S3296"/>
      <c r="T3296"/>
      <c r="U3296"/>
      <c r="V3296"/>
      <c r="W3296"/>
      <c r="X3296"/>
      <c r="Y3296"/>
      <c r="Z3296"/>
      <c r="AA3296"/>
      <c r="AB3296"/>
      <c r="AC3296"/>
      <c r="AD3296"/>
      <c r="AE3296"/>
      <c r="AF3296"/>
      <c r="AG3296"/>
      <c r="AH3296"/>
      <c r="AI3296"/>
      <c r="AJ3296"/>
      <c r="AK3296"/>
      <c r="AL3296"/>
      <c r="AM3296"/>
      <c r="AN3296"/>
      <c r="AO3296"/>
      <c r="AP3296"/>
      <c r="AQ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</row>
    <row r="3297" spans="1:70" ht="15" x14ac:dyDescent="0.25">
      <c r="A3297"/>
      <c r="B3297"/>
      <c r="C3297"/>
      <c r="D3297"/>
      <c r="E3297"/>
      <c r="F3297"/>
      <c r="G3297"/>
      <c r="H3297"/>
      <c r="I3297"/>
      <c r="J3297"/>
      <c r="K3297"/>
      <c r="L3297"/>
      <c r="M3297"/>
      <c r="N3297"/>
      <c r="O3297"/>
      <c r="P3297"/>
      <c r="Q3297"/>
      <c r="R3297"/>
      <c r="S3297"/>
      <c r="T3297"/>
      <c r="U3297"/>
      <c r="V3297"/>
      <c r="W3297"/>
      <c r="X3297"/>
      <c r="Y3297"/>
      <c r="Z3297"/>
      <c r="AA3297"/>
      <c r="AB3297"/>
      <c r="AC3297"/>
      <c r="AD3297"/>
      <c r="AE3297"/>
      <c r="AF3297"/>
      <c r="AG3297"/>
      <c r="AH3297"/>
      <c r="AI3297"/>
      <c r="AJ3297"/>
      <c r="AK3297"/>
      <c r="AL3297"/>
      <c r="AM3297"/>
      <c r="AN3297"/>
      <c r="AO3297"/>
      <c r="AP3297"/>
      <c r="AQ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</row>
    <row r="3298" spans="1:70" ht="15" x14ac:dyDescent="0.25">
      <c r="A3298"/>
      <c r="B3298"/>
      <c r="C3298"/>
      <c r="D3298"/>
      <c r="E3298"/>
      <c r="F3298"/>
      <c r="G3298"/>
      <c r="H3298"/>
      <c r="I3298"/>
      <c r="J3298"/>
      <c r="K3298"/>
      <c r="L3298"/>
      <c r="M3298"/>
      <c r="N3298"/>
      <c r="O3298"/>
      <c r="P3298"/>
      <c r="Q3298"/>
      <c r="R3298"/>
      <c r="S3298"/>
      <c r="T3298"/>
      <c r="U3298"/>
      <c r="V3298"/>
      <c r="W3298"/>
      <c r="X3298"/>
      <c r="Y3298"/>
      <c r="Z3298"/>
      <c r="AA3298"/>
      <c r="AB3298"/>
      <c r="AC3298"/>
      <c r="AD3298"/>
      <c r="AE3298"/>
      <c r="AF3298"/>
      <c r="AG3298"/>
      <c r="AH3298"/>
      <c r="AI3298"/>
      <c r="AJ3298"/>
      <c r="AK3298"/>
      <c r="AL3298"/>
      <c r="AM3298"/>
      <c r="AN3298"/>
      <c r="AO3298"/>
      <c r="AP3298"/>
      <c r="AQ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</row>
    <row r="3299" spans="1:70" ht="15" x14ac:dyDescent="0.25">
      <c r="A3299"/>
      <c r="B3299"/>
      <c r="C3299"/>
      <c r="D3299"/>
      <c r="E3299"/>
      <c r="F3299"/>
      <c r="G3299"/>
      <c r="H3299"/>
      <c r="I3299"/>
      <c r="J3299"/>
      <c r="K3299"/>
      <c r="L3299"/>
      <c r="M3299"/>
      <c r="N3299"/>
      <c r="O3299"/>
      <c r="P3299"/>
      <c r="Q3299"/>
      <c r="R3299"/>
      <c r="S3299"/>
      <c r="T3299"/>
      <c r="U3299"/>
      <c r="V3299"/>
      <c r="W3299"/>
      <c r="X3299"/>
      <c r="Y3299"/>
      <c r="Z3299"/>
      <c r="AA3299"/>
      <c r="AB3299"/>
      <c r="AC3299"/>
      <c r="AD3299"/>
      <c r="AE3299"/>
      <c r="AF3299"/>
      <c r="AG3299"/>
      <c r="AH3299"/>
      <c r="AI3299"/>
      <c r="AJ3299"/>
      <c r="AK3299"/>
      <c r="AL3299"/>
      <c r="AM3299"/>
      <c r="AN3299"/>
      <c r="AO3299"/>
      <c r="AP3299"/>
      <c r="AQ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</row>
    <row r="3300" spans="1:70" ht="15" x14ac:dyDescent="0.25">
      <c r="A3300"/>
      <c r="B3300"/>
      <c r="C3300"/>
      <c r="D3300"/>
      <c r="E3300"/>
      <c r="F3300"/>
      <c r="G3300"/>
      <c r="H3300"/>
      <c r="I3300"/>
      <c r="J3300"/>
      <c r="K3300"/>
      <c r="L3300"/>
      <c r="M3300"/>
      <c r="N3300"/>
      <c r="O3300"/>
      <c r="P3300"/>
      <c r="Q3300"/>
      <c r="R3300"/>
      <c r="S3300"/>
      <c r="T3300"/>
      <c r="U3300"/>
      <c r="V3300"/>
      <c r="W3300"/>
      <c r="X3300"/>
      <c r="Y3300"/>
      <c r="Z3300"/>
      <c r="AA3300"/>
      <c r="AB3300"/>
      <c r="AC3300"/>
      <c r="AD3300"/>
      <c r="AE3300"/>
      <c r="AF3300"/>
      <c r="AG3300"/>
      <c r="AH3300"/>
      <c r="AI3300"/>
      <c r="AJ3300"/>
      <c r="AK3300"/>
      <c r="AL3300"/>
      <c r="AM3300"/>
      <c r="AN3300"/>
      <c r="AO3300"/>
      <c r="AP3300"/>
      <c r="AQ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</row>
    <row r="3301" spans="1:70" ht="15" x14ac:dyDescent="0.25">
      <c r="A3301"/>
      <c r="B3301"/>
      <c r="C3301"/>
      <c r="D3301"/>
      <c r="E3301"/>
      <c r="F3301"/>
      <c r="G3301"/>
      <c r="H3301"/>
      <c r="I3301"/>
      <c r="J3301"/>
      <c r="K3301"/>
      <c r="L3301"/>
      <c r="M3301"/>
      <c r="N3301"/>
      <c r="O3301"/>
      <c r="P3301"/>
      <c r="Q3301"/>
      <c r="R3301"/>
      <c r="S3301"/>
      <c r="T3301"/>
      <c r="U3301"/>
      <c r="V3301"/>
      <c r="W3301"/>
      <c r="X3301"/>
      <c r="Y3301"/>
      <c r="Z3301"/>
      <c r="AA3301"/>
      <c r="AB3301"/>
      <c r="AC3301"/>
      <c r="AD3301"/>
      <c r="AE3301"/>
      <c r="AF3301"/>
      <c r="AG3301"/>
      <c r="AH3301"/>
      <c r="AI3301"/>
      <c r="AJ3301"/>
      <c r="AK3301"/>
      <c r="AL3301"/>
      <c r="AM3301"/>
      <c r="AN3301"/>
      <c r="AO3301"/>
      <c r="AP3301"/>
      <c r="AQ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</row>
    <row r="3302" spans="1:70" ht="15" x14ac:dyDescent="0.25">
      <c r="A3302"/>
      <c r="B3302"/>
      <c r="C3302"/>
      <c r="D3302"/>
      <c r="E3302"/>
      <c r="F3302"/>
      <c r="G3302"/>
      <c r="H3302"/>
      <c r="I3302"/>
      <c r="J3302"/>
      <c r="K3302"/>
      <c r="L3302"/>
      <c r="M3302"/>
      <c r="N3302"/>
      <c r="O3302"/>
      <c r="P3302"/>
      <c r="Q3302"/>
      <c r="R3302"/>
      <c r="S3302"/>
      <c r="T3302"/>
      <c r="U3302"/>
      <c r="V3302"/>
      <c r="W3302"/>
      <c r="X3302"/>
      <c r="Y3302"/>
      <c r="Z3302"/>
      <c r="AA3302"/>
      <c r="AB3302"/>
      <c r="AC3302"/>
      <c r="AD3302"/>
      <c r="AE3302"/>
      <c r="AF3302"/>
      <c r="AG3302"/>
      <c r="AH3302"/>
      <c r="AI3302"/>
      <c r="AJ3302"/>
      <c r="AK3302"/>
      <c r="AL3302"/>
      <c r="AM3302"/>
      <c r="AN3302"/>
      <c r="AO3302"/>
      <c r="AP3302"/>
      <c r="AQ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</row>
    <row r="3303" spans="1:70" ht="15" x14ac:dyDescent="0.25">
      <c r="A3303"/>
      <c r="B3303"/>
      <c r="C3303"/>
      <c r="D3303"/>
      <c r="E3303"/>
      <c r="F3303"/>
      <c r="G3303"/>
      <c r="H3303"/>
      <c r="I3303"/>
      <c r="J3303"/>
      <c r="K3303"/>
      <c r="L3303"/>
      <c r="M3303"/>
      <c r="N3303"/>
      <c r="O3303"/>
      <c r="P3303"/>
      <c r="Q3303"/>
      <c r="R3303"/>
      <c r="S3303"/>
      <c r="T3303"/>
      <c r="U3303"/>
      <c r="V3303"/>
      <c r="W3303"/>
      <c r="X3303"/>
      <c r="Y3303"/>
      <c r="Z3303"/>
      <c r="AA3303"/>
      <c r="AB3303"/>
      <c r="AC3303"/>
      <c r="AD3303"/>
      <c r="AE3303"/>
      <c r="AF3303"/>
      <c r="AG3303"/>
      <c r="AH3303"/>
      <c r="AI3303"/>
      <c r="AJ3303"/>
      <c r="AK3303"/>
      <c r="AL3303"/>
      <c r="AM3303"/>
      <c r="AN3303"/>
      <c r="AO3303"/>
      <c r="AP3303"/>
      <c r="AQ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</row>
    <row r="3304" spans="1:70" ht="15" x14ac:dyDescent="0.25">
      <c r="A3304"/>
      <c r="B3304"/>
      <c r="C3304"/>
      <c r="D3304"/>
      <c r="E3304"/>
      <c r="F3304"/>
      <c r="G3304"/>
      <c r="H3304"/>
      <c r="I3304"/>
      <c r="J3304"/>
      <c r="K3304"/>
      <c r="L3304"/>
      <c r="M3304"/>
      <c r="N3304"/>
      <c r="O3304"/>
      <c r="P3304"/>
      <c r="Q3304"/>
      <c r="R3304"/>
      <c r="S3304"/>
      <c r="T3304"/>
      <c r="U3304"/>
      <c r="V3304"/>
      <c r="W3304"/>
      <c r="X3304"/>
      <c r="Y3304"/>
      <c r="Z3304"/>
      <c r="AA3304"/>
      <c r="AB3304"/>
      <c r="AC3304"/>
      <c r="AD3304"/>
      <c r="AE3304"/>
      <c r="AF3304"/>
      <c r="AG3304"/>
      <c r="AH3304"/>
      <c r="AI3304"/>
      <c r="AJ3304"/>
      <c r="AK3304"/>
      <c r="AL3304"/>
      <c r="AM3304"/>
      <c r="AN3304"/>
      <c r="AO3304"/>
      <c r="AP3304"/>
      <c r="AQ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</row>
    <row r="3305" spans="1:70" ht="15" x14ac:dyDescent="0.25">
      <c r="A3305"/>
      <c r="B3305"/>
      <c r="C3305"/>
      <c r="D3305"/>
      <c r="E3305"/>
      <c r="F3305"/>
      <c r="G3305"/>
      <c r="H3305"/>
      <c r="I3305"/>
      <c r="J3305"/>
      <c r="K3305"/>
      <c r="L3305"/>
      <c r="M3305"/>
      <c r="N3305"/>
      <c r="O3305"/>
      <c r="P3305"/>
      <c r="Q3305"/>
      <c r="R3305"/>
      <c r="S3305"/>
      <c r="T3305"/>
      <c r="U3305"/>
      <c r="V3305"/>
      <c r="W3305"/>
      <c r="X3305"/>
      <c r="Y3305"/>
      <c r="Z3305"/>
      <c r="AA3305"/>
      <c r="AB3305"/>
      <c r="AC3305"/>
      <c r="AD3305"/>
      <c r="AE3305"/>
      <c r="AF3305"/>
      <c r="AG3305"/>
      <c r="AH3305"/>
      <c r="AI3305"/>
      <c r="AJ3305"/>
      <c r="AK3305"/>
      <c r="AL3305"/>
      <c r="AM3305"/>
      <c r="AN3305"/>
      <c r="AO3305"/>
      <c r="AP3305"/>
      <c r="AQ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</row>
    <row r="3306" spans="1:70" ht="15" x14ac:dyDescent="0.25">
      <c r="A3306"/>
      <c r="B3306"/>
      <c r="C3306"/>
      <c r="D3306"/>
      <c r="E3306"/>
      <c r="F3306"/>
      <c r="G3306"/>
      <c r="H3306"/>
      <c r="I3306"/>
      <c r="J3306"/>
      <c r="K3306"/>
      <c r="L3306"/>
      <c r="M3306"/>
      <c r="N3306"/>
      <c r="O3306"/>
      <c r="P3306"/>
      <c r="Q3306"/>
      <c r="R3306"/>
      <c r="S3306"/>
      <c r="T3306"/>
      <c r="U3306"/>
      <c r="V3306"/>
      <c r="W3306"/>
      <c r="X3306"/>
      <c r="Y3306"/>
      <c r="Z3306"/>
      <c r="AA3306"/>
      <c r="AB3306"/>
      <c r="AC3306"/>
      <c r="AD3306"/>
      <c r="AE3306"/>
      <c r="AF3306"/>
      <c r="AG3306"/>
      <c r="AH3306"/>
      <c r="AI3306"/>
      <c r="AJ3306"/>
      <c r="AK3306"/>
      <c r="AL3306"/>
      <c r="AM3306"/>
      <c r="AN3306"/>
      <c r="AO3306"/>
      <c r="AP3306"/>
      <c r="AQ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</row>
    <row r="3307" spans="1:70" ht="15" x14ac:dyDescent="0.25">
      <c r="A3307"/>
      <c r="B3307"/>
      <c r="C3307"/>
      <c r="D3307"/>
      <c r="E3307"/>
      <c r="F3307"/>
      <c r="G3307"/>
      <c r="H3307"/>
      <c r="I3307"/>
      <c r="J3307"/>
      <c r="K3307"/>
      <c r="L3307"/>
      <c r="M3307"/>
      <c r="N3307"/>
      <c r="O3307"/>
      <c r="P3307"/>
      <c r="Q3307"/>
      <c r="R3307"/>
      <c r="S3307"/>
      <c r="T3307"/>
      <c r="U3307"/>
      <c r="V3307"/>
      <c r="W3307"/>
      <c r="X3307"/>
      <c r="Y3307"/>
      <c r="Z3307"/>
      <c r="AA3307"/>
      <c r="AB3307"/>
      <c r="AC3307"/>
      <c r="AD3307"/>
      <c r="AE3307"/>
      <c r="AF3307"/>
      <c r="AG3307"/>
      <c r="AH3307"/>
      <c r="AI3307"/>
      <c r="AJ3307"/>
      <c r="AK3307"/>
      <c r="AL3307"/>
      <c r="AM3307"/>
      <c r="AN3307"/>
      <c r="AO3307"/>
      <c r="AP3307"/>
      <c r="AQ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</row>
    <row r="3308" spans="1:70" ht="15" x14ac:dyDescent="0.25">
      <c r="A3308"/>
      <c r="B3308"/>
      <c r="C3308"/>
      <c r="D3308"/>
      <c r="E3308"/>
      <c r="F3308"/>
      <c r="G3308"/>
      <c r="H3308"/>
      <c r="I3308"/>
      <c r="J3308"/>
      <c r="K3308"/>
      <c r="L3308"/>
      <c r="M3308"/>
      <c r="N3308"/>
      <c r="O3308"/>
      <c r="P3308"/>
      <c r="Q3308"/>
      <c r="R3308"/>
      <c r="S3308"/>
      <c r="T3308"/>
      <c r="U3308"/>
      <c r="V3308"/>
      <c r="W3308"/>
      <c r="X3308"/>
      <c r="Y3308"/>
      <c r="Z3308"/>
      <c r="AA3308"/>
      <c r="AB3308"/>
      <c r="AC3308"/>
      <c r="AD3308"/>
      <c r="AE3308"/>
      <c r="AF3308"/>
      <c r="AG3308"/>
      <c r="AH3308"/>
      <c r="AI3308"/>
      <c r="AJ3308"/>
      <c r="AK3308"/>
      <c r="AL3308"/>
      <c r="AM3308"/>
      <c r="AN3308"/>
      <c r="AO3308"/>
      <c r="AP3308"/>
      <c r="AQ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</row>
    <row r="3309" spans="1:70" ht="15" x14ac:dyDescent="0.25">
      <c r="A3309"/>
      <c r="B3309"/>
      <c r="C3309"/>
      <c r="D3309"/>
      <c r="E3309"/>
      <c r="F3309"/>
      <c r="G3309"/>
      <c r="H3309"/>
      <c r="I3309"/>
      <c r="J3309"/>
      <c r="K3309"/>
      <c r="L3309"/>
      <c r="M3309"/>
      <c r="N3309"/>
      <c r="O3309"/>
      <c r="P3309"/>
      <c r="Q3309"/>
      <c r="R3309"/>
      <c r="S3309"/>
      <c r="T3309"/>
      <c r="U3309"/>
      <c r="V3309"/>
      <c r="W3309"/>
      <c r="X3309"/>
      <c r="Y3309"/>
      <c r="Z3309"/>
      <c r="AA3309"/>
      <c r="AB3309"/>
      <c r="AC3309"/>
      <c r="AD3309"/>
      <c r="AE3309"/>
      <c r="AF3309"/>
      <c r="AG3309"/>
      <c r="AH3309"/>
      <c r="AI3309"/>
      <c r="AJ3309"/>
      <c r="AK3309"/>
      <c r="AL3309"/>
      <c r="AM3309"/>
      <c r="AN3309"/>
      <c r="AO3309"/>
      <c r="AP3309"/>
      <c r="AQ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</row>
    <row r="3310" spans="1:70" ht="15" x14ac:dyDescent="0.25">
      <c r="A3310"/>
      <c r="B3310"/>
      <c r="C3310"/>
      <c r="D3310"/>
      <c r="E3310"/>
      <c r="F3310"/>
      <c r="G3310"/>
      <c r="H3310"/>
      <c r="I3310"/>
      <c r="J3310"/>
      <c r="K3310"/>
      <c r="L3310"/>
      <c r="M3310"/>
      <c r="N3310"/>
      <c r="O3310"/>
      <c r="P3310"/>
      <c r="Q3310"/>
      <c r="R3310"/>
      <c r="S3310"/>
      <c r="T3310"/>
      <c r="U3310"/>
      <c r="V3310"/>
      <c r="W3310"/>
      <c r="X3310"/>
      <c r="Y3310"/>
      <c r="Z3310"/>
      <c r="AA3310"/>
      <c r="AB3310"/>
      <c r="AC3310"/>
      <c r="AD3310"/>
      <c r="AE3310"/>
      <c r="AF3310"/>
      <c r="AG3310"/>
      <c r="AH3310"/>
      <c r="AI3310"/>
      <c r="AJ3310"/>
      <c r="AK3310"/>
      <c r="AL3310"/>
      <c r="AM3310"/>
      <c r="AN3310"/>
      <c r="AO3310"/>
      <c r="AP3310"/>
      <c r="AQ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</row>
    <row r="3311" spans="1:70" ht="15" x14ac:dyDescent="0.25">
      <c r="A3311"/>
      <c r="B3311"/>
      <c r="C3311"/>
      <c r="D3311"/>
      <c r="E3311"/>
      <c r="F3311"/>
      <c r="G3311"/>
      <c r="H3311"/>
      <c r="I3311"/>
      <c r="J3311"/>
      <c r="K3311"/>
      <c r="L3311"/>
      <c r="M3311"/>
      <c r="N3311"/>
      <c r="O3311"/>
      <c r="P3311"/>
      <c r="Q3311"/>
      <c r="R3311"/>
      <c r="S3311"/>
      <c r="T3311"/>
      <c r="U3311"/>
      <c r="V3311"/>
      <c r="W3311"/>
      <c r="X3311"/>
      <c r="Y3311"/>
      <c r="Z3311"/>
      <c r="AA3311"/>
      <c r="AB3311"/>
      <c r="AC3311"/>
      <c r="AD3311"/>
      <c r="AE3311"/>
      <c r="AF3311"/>
      <c r="AG3311"/>
      <c r="AH3311"/>
      <c r="AI3311"/>
      <c r="AJ3311"/>
      <c r="AK3311"/>
      <c r="AL3311"/>
      <c r="AM3311"/>
      <c r="AN3311"/>
      <c r="AO3311"/>
      <c r="AP3311"/>
      <c r="AQ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</row>
    <row r="3312" spans="1:70" ht="15" x14ac:dyDescent="0.25">
      <c r="A3312"/>
      <c r="B3312"/>
      <c r="C3312"/>
      <c r="D3312"/>
      <c r="E3312"/>
      <c r="F3312"/>
      <c r="G3312"/>
      <c r="H3312"/>
      <c r="I3312"/>
      <c r="J3312"/>
      <c r="K3312"/>
      <c r="L3312"/>
      <c r="M3312"/>
      <c r="N3312"/>
      <c r="O3312"/>
      <c r="P3312"/>
      <c r="Q3312"/>
      <c r="R3312"/>
      <c r="S3312"/>
      <c r="T3312"/>
      <c r="U3312"/>
      <c r="V3312"/>
      <c r="W3312"/>
      <c r="X3312"/>
      <c r="Y3312"/>
      <c r="Z3312"/>
      <c r="AA3312"/>
      <c r="AB3312"/>
      <c r="AC3312"/>
      <c r="AD3312"/>
      <c r="AE3312"/>
      <c r="AF3312"/>
      <c r="AG3312"/>
      <c r="AH3312"/>
      <c r="AI3312"/>
      <c r="AJ3312"/>
      <c r="AK3312"/>
      <c r="AL3312"/>
      <c r="AM3312"/>
      <c r="AN3312"/>
      <c r="AO3312"/>
      <c r="AP3312"/>
      <c r="AQ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</row>
    <row r="3313" spans="1:70" ht="15" x14ac:dyDescent="0.25">
      <c r="A3313"/>
      <c r="B3313"/>
      <c r="C3313"/>
      <c r="D3313"/>
      <c r="E3313"/>
      <c r="F3313"/>
      <c r="G3313"/>
      <c r="H3313"/>
      <c r="I3313"/>
      <c r="J3313"/>
      <c r="K3313"/>
      <c r="L3313"/>
      <c r="M3313"/>
      <c r="N3313"/>
      <c r="O3313"/>
      <c r="P3313"/>
      <c r="Q3313"/>
      <c r="R3313"/>
      <c r="S3313"/>
      <c r="T3313"/>
      <c r="U3313"/>
      <c r="V3313"/>
      <c r="W3313"/>
      <c r="X3313"/>
      <c r="Y3313"/>
      <c r="Z3313"/>
      <c r="AA3313"/>
      <c r="AB3313"/>
      <c r="AC3313"/>
      <c r="AD3313"/>
      <c r="AE3313"/>
      <c r="AF3313"/>
      <c r="AG3313"/>
      <c r="AH3313"/>
      <c r="AI3313"/>
      <c r="AJ3313"/>
      <c r="AK3313"/>
      <c r="AL3313"/>
      <c r="AM3313"/>
      <c r="AN3313"/>
      <c r="AO3313"/>
      <c r="AP3313"/>
      <c r="AQ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</row>
    <row r="3314" spans="1:70" ht="15" x14ac:dyDescent="0.25">
      <c r="A3314"/>
      <c r="B3314"/>
      <c r="C3314"/>
      <c r="D3314"/>
      <c r="E3314"/>
      <c r="F3314"/>
      <c r="G3314"/>
      <c r="H3314"/>
      <c r="I3314"/>
      <c r="J3314"/>
      <c r="K3314"/>
      <c r="L3314"/>
      <c r="M3314"/>
      <c r="N3314"/>
      <c r="O3314"/>
      <c r="P3314"/>
      <c r="Q3314"/>
      <c r="R3314"/>
      <c r="S3314"/>
      <c r="T3314"/>
      <c r="U3314"/>
      <c r="V3314"/>
      <c r="W3314"/>
      <c r="X3314"/>
      <c r="Y3314"/>
      <c r="Z3314"/>
      <c r="AA3314"/>
      <c r="AB3314"/>
      <c r="AC3314"/>
      <c r="AD3314"/>
      <c r="AE3314"/>
      <c r="AF3314"/>
      <c r="AG3314"/>
      <c r="AH3314"/>
      <c r="AI3314"/>
      <c r="AJ3314"/>
      <c r="AK3314"/>
      <c r="AL3314"/>
      <c r="AM3314"/>
      <c r="AN3314"/>
      <c r="AO3314"/>
      <c r="AP3314"/>
      <c r="AQ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</row>
    <row r="3315" spans="1:70" ht="15" x14ac:dyDescent="0.25">
      <c r="A3315"/>
      <c r="B3315"/>
      <c r="C3315"/>
      <c r="D3315"/>
      <c r="E3315"/>
      <c r="F3315"/>
      <c r="G3315"/>
      <c r="H3315"/>
      <c r="I3315"/>
      <c r="J3315"/>
      <c r="K3315"/>
      <c r="L3315"/>
      <c r="M3315"/>
      <c r="N3315"/>
      <c r="O3315"/>
      <c r="P3315"/>
      <c r="Q3315"/>
      <c r="R3315"/>
      <c r="S3315"/>
      <c r="T3315"/>
      <c r="U3315"/>
      <c r="V3315"/>
      <c r="W3315"/>
      <c r="X3315"/>
      <c r="Y3315"/>
      <c r="Z3315"/>
      <c r="AA3315"/>
      <c r="AB3315"/>
      <c r="AC3315"/>
      <c r="AD3315"/>
      <c r="AE3315"/>
      <c r="AF3315"/>
      <c r="AG3315"/>
      <c r="AH3315"/>
      <c r="AI3315"/>
      <c r="AJ3315"/>
      <c r="AK3315"/>
      <c r="AL3315"/>
      <c r="AM3315"/>
      <c r="AN3315"/>
      <c r="AO3315"/>
      <c r="AP3315"/>
      <c r="AQ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</row>
    <row r="3316" spans="1:70" ht="15" x14ac:dyDescent="0.25">
      <c r="A3316"/>
      <c r="B3316"/>
      <c r="C3316"/>
      <c r="D3316"/>
      <c r="E3316"/>
      <c r="F3316"/>
      <c r="G3316"/>
      <c r="H3316"/>
      <c r="I3316"/>
      <c r="J3316"/>
      <c r="K3316"/>
      <c r="L3316"/>
      <c r="M3316"/>
      <c r="N3316"/>
      <c r="O3316"/>
      <c r="P3316"/>
      <c r="Q3316"/>
      <c r="R3316"/>
      <c r="S3316"/>
      <c r="T3316"/>
      <c r="U3316"/>
      <c r="V3316"/>
      <c r="W3316"/>
      <c r="X3316"/>
      <c r="Y3316"/>
      <c r="Z3316"/>
      <c r="AA3316"/>
      <c r="AB3316"/>
      <c r="AC3316"/>
      <c r="AD3316"/>
      <c r="AE3316"/>
      <c r="AF3316"/>
      <c r="AG3316"/>
      <c r="AH3316"/>
      <c r="AI3316"/>
      <c r="AJ3316"/>
      <c r="AK3316"/>
      <c r="AL3316"/>
      <c r="AM3316"/>
      <c r="AN3316"/>
      <c r="AO3316"/>
      <c r="AP3316"/>
      <c r="AQ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</row>
    <row r="3317" spans="1:70" ht="15" x14ac:dyDescent="0.25">
      <c r="A3317"/>
      <c r="B3317"/>
      <c r="C3317"/>
      <c r="D3317"/>
      <c r="E3317"/>
      <c r="F3317"/>
      <c r="G3317"/>
      <c r="H3317"/>
      <c r="I3317"/>
      <c r="J3317"/>
      <c r="K3317"/>
      <c r="L3317"/>
      <c r="M3317"/>
      <c r="N3317"/>
      <c r="O3317"/>
      <c r="P3317"/>
      <c r="Q3317"/>
      <c r="R3317"/>
      <c r="S3317"/>
      <c r="T3317"/>
      <c r="U3317"/>
      <c r="V3317"/>
      <c r="W3317"/>
      <c r="X3317"/>
      <c r="Y3317"/>
      <c r="Z3317"/>
      <c r="AA3317"/>
      <c r="AB3317"/>
      <c r="AC3317"/>
      <c r="AD3317"/>
      <c r="AE3317"/>
      <c r="AF3317"/>
      <c r="AG3317"/>
      <c r="AH3317"/>
      <c r="AI3317"/>
      <c r="AJ3317"/>
      <c r="AK3317"/>
      <c r="AL3317"/>
      <c r="AM3317"/>
      <c r="AN3317"/>
      <c r="AO3317"/>
      <c r="AP3317"/>
      <c r="AQ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</row>
    <row r="3318" spans="1:70" ht="15" x14ac:dyDescent="0.25">
      <c r="A3318"/>
      <c r="B3318"/>
      <c r="C3318"/>
      <c r="D3318"/>
      <c r="E3318"/>
      <c r="F3318"/>
      <c r="G3318"/>
      <c r="H3318"/>
      <c r="I3318"/>
      <c r="J3318"/>
      <c r="K3318"/>
      <c r="L3318"/>
      <c r="M3318"/>
      <c r="N3318"/>
      <c r="O3318"/>
      <c r="P3318"/>
      <c r="Q3318"/>
      <c r="R3318"/>
      <c r="S3318"/>
      <c r="T3318"/>
      <c r="U3318"/>
      <c r="V3318"/>
      <c r="W3318"/>
      <c r="X3318"/>
      <c r="Y3318"/>
      <c r="Z3318"/>
      <c r="AA3318"/>
      <c r="AB3318"/>
      <c r="AC3318"/>
      <c r="AD3318"/>
      <c r="AE3318"/>
      <c r="AF3318"/>
      <c r="AG3318"/>
      <c r="AH3318"/>
      <c r="AI3318"/>
      <c r="AJ3318"/>
      <c r="AK3318"/>
      <c r="AL3318"/>
      <c r="AM3318"/>
      <c r="AN3318"/>
      <c r="AO3318"/>
      <c r="AP3318"/>
      <c r="AQ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</row>
    <row r="3319" spans="1:70" ht="15" x14ac:dyDescent="0.25">
      <c r="A3319"/>
      <c r="B3319"/>
      <c r="C3319"/>
      <c r="D3319"/>
      <c r="E3319"/>
      <c r="F3319"/>
      <c r="G3319"/>
      <c r="H3319"/>
      <c r="I3319"/>
      <c r="J3319"/>
      <c r="K3319"/>
      <c r="L3319"/>
      <c r="M3319"/>
      <c r="N3319"/>
      <c r="O3319"/>
      <c r="P3319"/>
      <c r="Q3319"/>
      <c r="R3319"/>
      <c r="S3319"/>
      <c r="T3319"/>
      <c r="U3319"/>
      <c r="V3319"/>
      <c r="W3319"/>
      <c r="X3319"/>
      <c r="Y3319"/>
      <c r="Z3319"/>
      <c r="AA3319"/>
      <c r="AB3319"/>
      <c r="AC3319"/>
      <c r="AD3319"/>
      <c r="AE3319"/>
      <c r="AF3319"/>
      <c r="AG3319"/>
      <c r="AH3319"/>
      <c r="AI3319"/>
      <c r="AJ3319"/>
      <c r="AK3319"/>
      <c r="AL3319"/>
      <c r="AM3319"/>
      <c r="AN3319"/>
      <c r="AO3319"/>
      <c r="AP3319"/>
      <c r="AQ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</row>
    <row r="3320" spans="1:70" ht="15" x14ac:dyDescent="0.25">
      <c r="A3320"/>
      <c r="B3320"/>
      <c r="C3320"/>
      <c r="D3320"/>
      <c r="E3320"/>
      <c r="F3320"/>
      <c r="G3320"/>
      <c r="H3320"/>
      <c r="I3320"/>
      <c r="J3320"/>
      <c r="K3320"/>
      <c r="L3320"/>
      <c r="M3320"/>
      <c r="N3320"/>
      <c r="O3320"/>
      <c r="P3320"/>
      <c r="Q3320"/>
      <c r="R3320"/>
      <c r="S3320"/>
      <c r="T3320"/>
      <c r="U3320"/>
      <c r="V3320"/>
      <c r="W3320"/>
      <c r="X3320"/>
      <c r="Y3320"/>
      <c r="Z3320"/>
      <c r="AA3320"/>
      <c r="AB3320"/>
      <c r="AC3320"/>
      <c r="AD3320"/>
      <c r="AE3320"/>
      <c r="AF3320"/>
      <c r="AG3320"/>
      <c r="AH3320"/>
      <c r="AI3320"/>
      <c r="AJ3320"/>
      <c r="AK3320"/>
      <c r="AL3320"/>
      <c r="AM3320"/>
      <c r="AN3320"/>
      <c r="AO3320"/>
      <c r="AP3320"/>
      <c r="AQ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</row>
    <row r="3321" spans="1:70" ht="15" x14ac:dyDescent="0.25">
      <c r="A3321"/>
      <c r="B3321"/>
      <c r="C3321"/>
      <c r="D3321"/>
      <c r="E3321"/>
      <c r="F3321"/>
      <c r="G3321"/>
      <c r="H3321"/>
      <c r="I3321"/>
      <c r="J3321"/>
      <c r="K3321"/>
      <c r="L3321"/>
      <c r="M3321"/>
      <c r="N3321"/>
      <c r="O3321"/>
      <c r="P3321"/>
      <c r="Q3321"/>
      <c r="R3321"/>
      <c r="S3321"/>
      <c r="T3321"/>
      <c r="U3321"/>
      <c r="V3321"/>
      <c r="W3321"/>
      <c r="X3321"/>
      <c r="Y3321"/>
      <c r="Z3321"/>
      <c r="AA3321"/>
      <c r="AB3321"/>
      <c r="AC3321"/>
      <c r="AD3321"/>
      <c r="AE3321"/>
      <c r="AF3321"/>
      <c r="AG3321"/>
      <c r="AH3321"/>
      <c r="AI3321"/>
      <c r="AJ3321"/>
      <c r="AK3321"/>
      <c r="AL3321"/>
      <c r="AM3321"/>
      <c r="AN3321"/>
      <c r="AO3321"/>
      <c r="AP3321"/>
      <c r="AQ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</row>
    <row r="3322" spans="1:70" ht="15" x14ac:dyDescent="0.25">
      <c r="A3322"/>
      <c r="B3322"/>
      <c r="C3322"/>
      <c r="D3322"/>
      <c r="E3322"/>
      <c r="F3322"/>
      <c r="G3322"/>
      <c r="H3322"/>
      <c r="I3322"/>
      <c r="J3322"/>
      <c r="K3322"/>
      <c r="L3322"/>
      <c r="M3322"/>
      <c r="N3322"/>
      <c r="O3322"/>
      <c r="P3322"/>
      <c r="Q3322"/>
      <c r="R3322"/>
      <c r="S3322"/>
      <c r="T3322"/>
      <c r="U3322"/>
      <c r="V3322"/>
      <c r="W3322"/>
      <c r="X3322"/>
      <c r="Y3322"/>
      <c r="Z3322"/>
      <c r="AA3322"/>
      <c r="AB3322"/>
      <c r="AC3322"/>
      <c r="AD3322"/>
      <c r="AE3322"/>
      <c r="AF3322"/>
      <c r="AG3322"/>
      <c r="AH3322"/>
      <c r="AI3322"/>
      <c r="AJ3322"/>
      <c r="AK3322"/>
      <c r="AL3322"/>
      <c r="AM3322"/>
      <c r="AN3322"/>
      <c r="AO3322"/>
      <c r="AP3322"/>
      <c r="AQ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</row>
    <row r="3323" spans="1:70" ht="15" x14ac:dyDescent="0.25">
      <c r="A3323"/>
      <c r="B3323"/>
      <c r="C3323"/>
      <c r="D3323"/>
      <c r="E3323"/>
      <c r="F3323"/>
      <c r="G3323"/>
      <c r="H3323"/>
      <c r="I3323"/>
      <c r="J3323"/>
      <c r="K3323"/>
      <c r="L3323"/>
      <c r="M3323"/>
      <c r="N3323"/>
      <c r="O3323"/>
      <c r="P3323"/>
      <c r="Q3323"/>
      <c r="R3323"/>
      <c r="S3323"/>
      <c r="T3323"/>
      <c r="U3323"/>
      <c r="V3323"/>
      <c r="W3323"/>
      <c r="X3323"/>
      <c r="Y3323"/>
      <c r="Z3323"/>
      <c r="AA3323"/>
      <c r="AB3323"/>
      <c r="AC3323"/>
      <c r="AD3323"/>
      <c r="AE3323"/>
      <c r="AF3323"/>
      <c r="AG3323"/>
      <c r="AH3323"/>
      <c r="AI3323"/>
      <c r="AJ3323"/>
      <c r="AK3323"/>
      <c r="AL3323"/>
      <c r="AM3323"/>
      <c r="AN3323"/>
      <c r="AO3323"/>
      <c r="AP3323"/>
      <c r="AQ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</row>
    <row r="3324" spans="1:70" ht="15" x14ac:dyDescent="0.25">
      <c r="A3324"/>
      <c r="B3324"/>
      <c r="C3324"/>
      <c r="D3324"/>
      <c r="E3324"/>
      <c r="F3324"/>
      <c r="G3324"/>
      <c r="H3324"/>
      <c r="I3324"/>
      <c r="J3324"/>
      <c r="K3324"/>
      <c r="L3324"/>
      <c r="M3324"/>
      <c r="N3324"/>
      <c r="O3324"/>
      <c r="P3324"/>
      <c r="Q3324"/>
      <c r="R3324"/>
      <c r="S3324"/>
      <c r="T3324"/>
      <c r="U3324"/>
      <c r="V3324"/>
      <c r="W3324"/>
      <c r="X3324"/>
      <c r="Y3324"/>
      <c r="Z3324"/>
      <c r="AA3324"/>
      <c r="AB3324"/>
      <c r="AC3324"/>
      <c r="AD3324"/>
      <c r="AE3324"/>
      <c r="AF3324"/>
      <c r="AG3324"/>
      <c r="AH3324"/>
      <c r="AI3324"/>
      <c r="AJ3324"/>
      <c r="AK3324"/>
      <c r="AL3324"/>
      <c r="AM3324"/>
      <c r="AN3324"/>
      <c r="AO3324"/>
      <c r="AP3324"/>
      <c r="AQ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</row>
    <row r="3325" spans="1:70" ht="15" x14ac:dyDescent="0.25">
      <c r="A3325"/>
      <c r="B3325"/>
      <c r="C3325"/>
      <c r="D3325"/>
      <c r="E3325"/>
      <c r="F3325"/>
      <c r="G3325"/>
      <c r="H3325"/>
      <c r="I3325"/>
      <c r="J3325"/>
      <c r="K3325"/>
      <c r="L3325"/>
      <c r="M3325"/>
      <c r="N3325"/>
      <c r="O3325"/>
      <c r="P3325"/>
      <c r="Q3325"/>
      <c r="R3325"/>
      <c r="S3325"/>
      <c r="T3325"/>
      <c r="U3325"/>
      <c r="V3325"/>
      <c r="W3325"/>
      <c r="X3325"/>
      <c r="Y3325"/>
      <c r="Z3325"/>
      <c r="AA3325"/>
      <c r="AB3325"/>
      <c r="AC3325"/>
      <c r="AD3325"/>
      <c r="AE3325"/>
      <c r="AF3325"/>
      <c r="AG3325"/>
      <c r="AH3325"/>
      <c r="AI3325"/>
      <c r="AJ3325"/>
      <c r="AK3325"/>
      <c r="AL3325"/>
      <c r="AM3325"/>
      <c r="AN3325"/>
      <c r="AO3325"/>
      <c r="AP3325"/>
      <c r="AQ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</row>
    <row r="3326" spans="1:70" ht="15" x14ac:dyDescent="0.25">
      <c r="A3326"/>
      <c r="B3326"/>
      <c r="C3326"/>
      <c r="D3326"/>
      <c r="E3326"/>
      <c r="F3326"/>
      <c r="G3326"/>
      <c r="H3326"/>
      <c r="I3326"/>
      <c r="J3326"/>
      <c r="K3326"/>
      <c r="L3326"/>
      <c r="M3326"/>
      <c r="N3326"/>
      <c r="O3326"/>
      <c r="P3326"/>
      <c r="Q3326"/>
      <c r="R3326"/>
      <c r="S3326"/>
      <c r="T3326"/>
      <c r="U3326"/>
      <c r="V3326"/>
      <c r="W3326"/>
      <c r="X3326"/>
      <c r="Y3326"/>
      <c r="Z3326"/>
      <c r="AA3326"/>
      <c r="AB3326"/>
      <c r="AC3326"/>
      <c r="AD3326"/>
      <c r="AE3326"/>
      <c r="AF3326"/>
      <c r="AG3326"/>
      <c r="AH3326"/>
      <c r="AI3326"/>
      <c r="AJ3326"/>
      <c r="AK3326"/>
      <c r="AL3326"/>
      <c r="AM3326"/>
      <c r="AN3326"/>
      <c r="AO3326"/>
      <c r="AP3326"/>
      <c r="AQ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</row>
    <row r="3327" spans="1:70" ht="15" x14ac:dyDescent="0.25">
      <c r="A3327"/>
      <c r="B3327"/>
      <c r="C3327"/>
      <c r="D3327"/>
      <c r="E3327"/>
      <c r="F3327"/>
      <c r="G3327"/>
      <c r="H3327"/>
      <c r="I3327"/>
      <c r="J3327"/>
      <c r="K3327"/>
      <c r="L3327"/>
      <c r="M3327"/>
      <c r="N3327"/>
      <c r="O3327"/>
      <c r="P3327"/>
      <c r="Q3327"/>
      <c r="R3327"/>
      <c r="S3327"/>
      <c r="T3327"/>
      <c r="U3327"/>
      <c r="V3327"/>
      <c r="W3327"/>
      <c r="X3327"/>
      <c r="Y3327"/>
      <c r="Z3327"/>
      <c r="AA3327"/>
      <c r="AB3327"/>
      <c r="AC3327"/>
      <c r="AD3327"/>
      <c r="AE3327"/>
      <c r="AF3327"/>
      <c r="AG3327"/>
      <c r="AH3327"/>
      <c r="AI3327"/>
      <c r="AJ3327"/>
      <c r="AK3327"/>
      <c r="AL3327"/>
      <c r="AM3327"/>
      <c r="AN3327"/>
      <c r="AO3327"/>
      <c r="AP3327"/>
      <c r="AQ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</row>
    <row r="3328" spans="1:70" ht="15" x14ac:dyDescent="0.25">
      <c r="A3328"/>
      <c r="B3328"/>
      <c r="C3328"/>
      <c r="D3328"/>
      <c r="E3328"/>
      <c r="F3328"/>
      <c r="G3328"/>
      <c r="H3328"/>
      <c r="I3328"/>
      <c r="J3328"/>
      <c r="K3328"/>
      <c r="L3328"/>
      <c r="M3328"/>
      <c r="N3328"/>
      <c r="O3328"/>
      <c r="P3328"/>
      <c r="Q3328"/>
      <c r="R3328"/>
      <c r="S3328"/>
      <c r="T3328"/>
      <c r="U3328"/>
      <c r="V3328"/>
      <c r="W3328"/>
      <c r="X3328"/>
      <c r="Y3328"/>
      <c r="Z3328"/>
      <c r="AA3328"/>
      <c r="AB3328"/>
      <c r="AC3328"/>
      <c r="AD3328"/>
      <c r="AE3328"/>
      <c r="AF3328"/>
      <c r="AG3328"/>
      <c r="AH3328"/>
      <c r="AI3328"/>
      <c r="AJ3328"/>
      <c r="AK3328"/>
      <c r="AL3328"/>
      <c r="AM3328"/>
      <c r="AN3328"/>
      <c r="AO3328"/>
      <c r="AP3328"/>
      <c r="AQ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</row>
    <row r="3329" spans="1:70" ht="15" x14ac:dyDescent="0.25">
      <c r="A3329"/>
      <c r="B3329"/>
      <c r="C3329"/>
      <c r="D3329"/>
      <c r="E3329"/>
      <c r="F3329"/>
      <c r="G3329"/>
      <c r="H3329"/>
      <c r="I3329"/>
      <c r="J3329"/>
      <c r="K3329"/>
      <c r="L3329"/>
      <c r="M3329"/>
      <c r="N3329"/>
      <c r="O3329"/>
      <c r="P3329"/>
      <c r="Q3329"/>
      <c r="R3329"/>
      <c r="S3329"/>
      <c r="T3329"/>
      <c r="U3329"/>
      <c r="V3329"/>
      <c r="W3329"/>
      <c r="X3329"/>
      <c r="Y3329"/>
      <c r="Z3329"/>
      <c r="AA3329"/>
      <c r="AB3329"/>
      <c r="AC3329"/>
      <c r="AD3329"/>
      <c r="AE3329"/>
      <c r="AF3329"/>
      <c r="AG3329"/>
      <c r="AH3329"/>
      <c r="AI3329"/>
      <c r="AJ3329"/>
      <c r="AK3329"/>
      <c r="AL3329"/>
      <c r="AM3329"/>
      <c r="AN3329"/>
      <c r="AO3329"/>
      <c r="AP3329"/>
      <c r="AQ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</row>
    <row r="3330" spans="1:70" ht="15" x14ac:dyDescent="0.25">
      <c r="A3330"/>
      <c r="B3330"/>
      <c r="C3330"/>
      <c r="D3330"/>
      <c r="E3330"/>
      <c r="F3330"/>
      <c r="G3330"/>
      <c r="H3330"/>
      <c r="I3330"/>
      <c r="J3330"/>
      <c r="K3330"/>
      <c r="L3330"/>
      <c r="M3330"/>
      <c r="N3330"/>
      <c r="O3330"/>
      <c r="P3330"/>
      <c r="Q3330"/>
      <c r="R3330"/>
      <c r="S3330"/>
      <c r="T3330"/>
      <c r="U3330"/>
      <c r="V3330"/>
      <c r="W3330"/>
      <c r="X3330"/>
      <c r="Y3330"/>
      <c r="Z3330"/>
      <c r="AA3330"/>
      <c r="AB3330"/>
      <c r="AC3330"/>
      <c r="AD3330"/>
      <c r="AE3330"/>
      <c r="AF3330"/>
      <c r="AG3330"/>
      <c r="AH3330"/>
      <c r="AI3330"/>
      <c r="AJ3330"/>
      <c r="AK3330"/>
      <c r="AL3330"/>
      <c r="AM3330"/>
      <c r="AN3330"/>
      <c r="AO3330"/>
      <c r="AP3330"/>
      <c r="AQ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</row>
    <row r="3331" spans="1:70" ht="15" x14ac:dyDescent="0.25">
      <c r="A3331"/>
      <c r="B3331"/>
      <c r="C3331"/>
      <c r="D3331"/>
      <c r="E3331"/>
      <c r="F3331"/>
      <c r="G3331"/>
      <c r="H3331"/>
      <c r="I3331"/>
      <c r="J3331"/>
      <c r="K3331"/>
      <c r="L3331"/>
      <c r="M3331"/>
      <c r="N3331"/>
      <c r="O3331"/>
      <c r="P3331"/>
      <c r="Q3331"/>
      <c r="R3331"/>
      <c r="S3331"/>
      <c r="T3331"/>
      <c r="U3331"/>
      <c r="V3331"/>
      <c r="W3331"/>
      <c r="X3331"/>
      <c r="Y3331"/>
      <c r="Z3331"/>
      <c r="AA3331"/>
      <c r="AB3331"/>
      <c r="AC3331"/>
      <c r="AD3331"/>
      <c r="AE3331"/>
      <c r="AF3331"/>
      <c r="AG3331"/>
      <c r="AH3331"/>
      <c r="AI3331"/>
      <c r="AJ3331"/>
      <c r="AK3331"/>
      <c r="AL3331"/>
      <c r="AM3331"/>
      <c r="AN3331"/>
      <c r="AO3331"/>
      <c r="AP3331"/>
      <c r="AQ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</row>
    <row r="3332" spans="1:70" ht="15" x14ac:dyDescent="0.25">
      <c r="A3332"/>
      <c r="B3332"/>
      <c r="C3332"/>
      <c r="D3332"/>
      <c r="E3332"/>
      <c r="F3332"/>
      <c r="G3332"/>
      <c r="H3332"/>
      <c r="I3332"/>
      <c r="J3332"/>
      <c r="K3332"/>
      <c r="L3332"/>
      <c r="M3332"/>
      <c r="N3332"/>
      <c r="O3332"/>
      <c r="P3332"/>
      <c r="Q3332"/>
      <c r="R3332"/>
      <c r="S3332"/>
      <c r="T3332"/>
      <c r="U3332"/>
      <c r="V3332"/>
      <c r="W3332"/>
      <c r="X3332"/>
      <c r="Y3332"/>
      <c r="Z3332"/>
      <c r="AA3332"/>
      <c r="AB3332"/>
      <c r="AC3332"/>
      <c r="AD3332"/>
      <c r="AE3332"/>
      <c r="AF3332"/>
      <c r="AG3332"/>
      <c r="AH3332"/>
      <c r="AI3332"/>
      <c r="AJ3332"/>
      <c r="AK3332"/>
      <c r="AL3332"/>
      <c r="AM3332"/>
      <c r="AN3332"/>
      <c r="AO3332"/>
      <c r="AP3332"/>
      <c r="AQ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</row>
    <row r="3333" spans="1:70" ht="15" x14ac:dyDescent="0.25">
      <c r="A3333"/>
      <c r="B3333"/>
      <c r="C3333"/>
      <c r="D3333"/>
      <c r="E3333"/>
      <c r="F3333"/>
      <c r="G3333"/>
      <c r="H3333"/>
      <c r="I3333"/>
      <c r="J3333"/>
      <c r="K3333"/>
      <c r="L3333"/>
      <c r="M3333"/>
      <c r="N3333"/>
      <c r="O3333"/>
      <c r="P3333"/>
      <c r="Q3333"/>
      <c r="R3333"/>
      <c r="S3333"/>
      <c r="T3333"/>
      <c r="U3333"/>
      <c r="V3333"/>
      <c r="W3333"/>
      <c r="X3333"/>
      <c r="Y3333"/>
      <c r="Z3333"/>
      <c r="AA3333"/>
      <c r="AB3333"/>
      <c r="AC3333"/>
      <c r="AD3333"/>
      <c r="AE3333"/>
      <c r="AF3333"/>
      <c r="AG3333"/>
      <c r="AH3333"/>
      <c r="AI3333"/>
      <c r="AJ3333"/>
      <c r="AK3333"/>
      <c r="AL3333"/>
      <c r="AM3333"/>
      <c r="AN3333"/>
      <c r="AO3333"/>
      <c r="AP3333"/>
      <c r="AQ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</row>
    <row r="3334" spans="1:70" ht="15" x14ac:dyDescent="0.25">
      <c r="A3334"/>
      <c r="B3334"/>
      <c r="C3334"/>
      <c r="D3334"/>
      <c r="E3334"/>
      <c r="F3334"/>
      <c r="G3334"/>
      <c r="H3334"/>
      <c r="I3334"/>
      <c r="J3334"/>
      <c r="K3334"/>
      <c r="L3334"/>
      <c r="M3334"/>
      <c r="N3334"/>
      <c r="O3334"/>
      <c r="P3334"/>
      <c r="Q3334"/>
      <c r="R3334"/>
      <c r="S3334"/>
      <c r="T3334"/>
      <c r="U3334"/>
      <c r="V3334"/>
      <c r="W3334"/>
      <c r="X3334"/>
      <c r="Y3334"/>
      <c r="Z3334"/>
      <c r="AA3334"/>
      <c r="AB3334"/>
      <c r="AC3334"/>
      <c r="AD3334"/>
      <c r="AE3334"/>
      <c r="AF3334"/>
      <c r="AG3334"/>
      <c r="AH3334"/>
      <c r="AI3334"/>
      <c r="AJ3334"/>
      <c r="AK3334"/>
      <c r="AL3334"/>
      <c r="AM3334"/>
      <c r="AN3334"/>
      <c r="AO3334"/>
      <c r="AP3334"/>
      <c r="AQ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</row>
    <row r="3335" spans="1:70" ht="15" x14ac:dyDescent="0.25">
      <c r="A3335"/>
      <c r="B3335"/>
      <c r="C3335"/>
      <c r="D3335"/>
      <c r="E3335"/>
      <c r="F3335"/>
      <c r="G3335"/>
      <c r="H3335"/>
      <c r="I3335"/>
      <c r="J3335"/>
      <c r="K3335"/>
      <c r="L3335"/>
      <c r="M3335"/>
      <c r="N3335"/>
      <c r="O3335"/>
      <c r="P3335"/>
      <c r="Q3335"/>
      <c r="R3335"/>
      <c r="S3335"/>
      <c r="T3335"/>
      <c r="U3335"/>
      <c r="V3335"/>
      <c r="W3335"/>
      <c r="X3335"/>
      <c r="Y3335"/>
      <c r="Z3335"/>
      <c r="AA3335"/>
      <c r="AB3335"/>
      <c r="AC3335"/>
      <c r="AD3335"/>
      <c r="AE3335"/>
      <c r="AF3335"/>
      <c r="AG3335"/>
      <c r="AH3335"/>
      <c r="AI3335"/>
      <c r="AJ3335"/>
      <c r="AK3335"/>
      <c r="AL3335"/>
      <c r="AM3335"/>
      <c r="AN3335"/>
      <c r="AO3335"/>
      <c r="AP3335"/>
      <c r="AQ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</row>
    <row r="3336" spans="1:70" ht="15" x14ac:dyDescent="0.25">
      <c r="A3336"/>
      <c r="B3336"/>
      <c r="C3336"/>
      <c r="D3336"/>
      <c r="E3336"/>
      <c r="F3336"/>
      <c r="G3336"/>
      <c r="H3336"/>
      <c r="I3336"/>
      <c r="J3336"/>
      <c r="K3336"/>
      <c r="L3336"/>
      <c r="M3336"/>
      <c r="N3336"/>
      <c r="O3336"/>
      <c r="P3336"/>
      <c r="Q3336"/>
      <c r="R3336"/>
      <c r="S3336"/>
      <c r="T3336"/>
      <c r="U3336"/>
      <c r="V3336"/>
      <c r="W3336"/>
      <c r="X3336"/>
      <c r="Y3336"/>
      <c r="Z3336"/>
      <c r="AA3336"/>
      <c r="AB3336"/>
      <c r="AC3336"/>
      <c r="AD3336"/>
      <c r="AE3336"/>
      <c r="AF3336"/>
      <c r="AG3336"/>
      <c r="AH3336"/>
      <c r="AI3336"/>
      <c r="AJ3336"/>
      <c r="AK3336"/>
      <c r="AL3336"/>
      <c r="AM3336"/>
      <c r="AN3336"/>
      <c r="AO3336"/>
      <c r="AP3336"/>
      <c r="AQ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</row>
    <row r="3337" spans="1:70" ht="15" x14ac:dyDescent="0.25">
      <c r="A3337"/>
      <c r="B3337"/>
      <c r="C3337"/>
      <c r="D3337"/>
      <c r="E3337"/>
      <c r="F3337"/>
      <c r="G3337"/>
      <c r="H3337"/>
      <c r="I3337"/>
      <c r="J3337"/>
      <c r="K3337"/>
      <c r="L3337"/>
      <c r="M3337"/>
      <c r="N3337"/>
      <c r="O3337"/>
      <c r="P3337"/>
      <c r="Q3337"/>
      <c r="R3337"/>
      <c r="S3337"/>
      <c r="T3337"/>
      <c r="U3337"/>
      <c r="V3337"/>
      <c r="W3337"/>
      <c r="X3337"/>
      <c r="Y3337"/>
      <c r="Z3337"/>
      <c r="AA3337"/>
      <c r="AB3337"/>
      <c r="AC3337"/>
      <c r="AD3337"/>
      <c r="AE3337"/>
      <c r="AF3337"/>
      <c r="AG3337"/>
      <c r="AH3337"/>
      <c r="AI3337"/>
      <c r="AJ3337"/>
      <c r="AK3337"/>
      <c r="AL3337"/>
      <c r="AM3337"/>
      <c r="AN3337"/>
      <c r="AO3337"/>
      <c r="AP3337"/>
      <c r="AQ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</row>
    <row r="3338" spans="1:70" ht="15" x14ac:dyDescent="0.25">
      <c r="A3338"/>
      <c r="B3338"/>
      <c r="C3338"/>
      <c r="D3338"/>
      <c r="E3338"/>
      <c r="F3338"/>
      <c r="G3338"/>
      <c r="H3338"/>
      <c r="I3338"/>
      <c r="J3338"/>
      <c r="K3338"/>
      <c r="L3338"/>
      <c r="M3338"/>
      <c r="N3338"/>
      <c r="O3338"/>
      <c r="P3338"/>
      <c r="Q3338"/>
      <c r="R3338"/>
      <c r="S3338"/>
      <c r="T3338"/>
      <c r="U3338"/>
      <c r="V3338"/>
      <c r="W3338"/>
      <c r="X3338"/>
      <c r="Y3338"/>
      <c r="Z3338"/>
      <c r="AA3338"/>
      <c r="AB3338"/>
      <c r="AC3338"/>
      <c r="AD3338"/>
      <c r="AE3338"/>
      <c r="AF3338"/>
      <c r="AG3338"/>
      <c r="AH3338"/>
      <c r="AI3338"/>
      <c r="AJ3338"/>
      <c r="AK3338"/>
      <c r="AL3338"/>
      <c r="AM3338"/>
      <c r="AN3338"/>
      <c r="AO3338"/>
      <c r="AP3338"/>
      <c r="AQ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</row>
    <row r="3339" spans="1:70" ht="15" x14ac:dyDescent="0.25">
      <c r="A3339"/>
      <c r="B3339"/>
      <c r="C3339"/>
      <c r="D3339"/>
      <c r="E3339"/>
      <c r="F3339"/>
      <c r="G3339"/>
      <c r="H3339"/>
      <c r="I3339"/>
      <c r="J3339"/>
      <c r="K3339"/>
      <c r="L3339"/>
      <c r="M3339"/>
      <c r="N3339"/>
      <c r="O3339"/>
      <c r="P3339"/>
      <c r="Q3339"/>
      <c r="R3339"/>
      <c r="S3339"/>
      <c r="T3339"/>
      <c r="U3339"/>
      <c r="V3339"/>
      <c r="W3339"/>
      <c r="X3339"/>
      <c r="Y3339"/>
      <c r="Z3339"/>
      <c r="AA3339"/>
      <c r="AB3339"/>
      <c r="AC3339"/>
      <c r="AD3339"/>
      <c r="AE3339"/>
      <c r="AF3339"/>
      <c r="AG3339"/>
      <c r="AH3339"/>
      <c r="AI3339"/>
      <c r="AJ3339"/>
      <c r="AK3339"/>
      <c r="AL3339"/>
      <c r="AM3339"/>
      <c r="AN3339"/>
      <c r="AO3339"/>
      <c r="AP3339"/>
      <c r="AQ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</row>
    <row r="3340" spans="1:70" ht="15" x14ac:dyDescent="0.25">
      <c r="A3340"/>
      <c r="B3340"/>
      <c r="C3340"/>
      <c r="D3340"/>
      <c r="E3340"/>
      <c r="F3340"/>
      <c r="G3340"/>
      <c r="H3340"/>
      <c r="I3340"/>
      <c r="J3340"/>
      <c r="K3340"/>
      <c r="L3340"/>
      <c r="M3340"/>
      <c r="N3340"/>
      <c r="O3340"/>
      <c r="P3340"/>
      <c r="Q3340"/>
      <c r="R3340"/>
      <c r="S3340"/>
      <c r="T3340"/>
      <c r="U3340"/>
      <c r="V3340"/>
      <c r="W3340"/>
      <c r="X3340"/>
      <c r="Y3340"/>
      <c r="Z3340"/>
      <c r="AA3340"/>
      <c r="AB3340"/>
      <c r="AC3340"/>
      <c r="AD3340"/>
      <c r="AE3340"/>
      <c r="AF3340"/>
      <c r="AG3340"/>
      <c r="AH3340"/>
      <c r="AI3340"/>
      <c r="AJ3340"/>
      <c r="AK3340"/>
      <c r="AL3340"/>
      <c r="AM3340"/>
      <c r="AN3340"/>
      <c r="AO3340"/>
      <c r="AP3340"/>
      <c r="AQ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</row>
    <row r="3341" spans="1:70" ht="15" x14ac:dyDescent="0.25">
      <c r="A3341"/>
      <c r="B3341"/>
      <c r="C3341"/>
      <c r="D3341"/>
      <c r="E3341"/>
      <c r="F3341"/>
      <c r="G3341"/>
      <c r="H3341"/>
      <c r="I3341"/>
      <c r="J3341"/>
      <c r="K3341"/>
      <c r="L3341"/>
      <c r="M3341"/>
      <c r="N3341"/>
      <c r="O3341"/>
      <c r="P3341"/>
      <c r="Q3341"/>
      <c r="R3341"/>
      <c r="S3341"/>
      <c r="T3341"/>
      <c r="U3341"/>
      <c r="V3341"/>
      <c r="W3341"/>
      <c r="X3341"/>
      <c r="Y3341"/>
      <c r="Z3341"/>
      <c r="AA3341"/>
      <c r="AB3341"/>
      <c r="AC3341"/>
      <c r="AD3341"/>
      <c r="AE3341"/>
      <c r="AF3341"/>
      <c r="AG3341"/>
      <c r="AH3341"/>
      <c r="AI3341"/>
      <c r="AJ3341"/>
      <c r="AK3341"/>
      <c r="AL3341"/>
      <c r="AM3341"/>
      <c r="AN3341"/>
      <c r="AO3341"/>
      <c r="AP3341"/>
      <c r="AQ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</row>
    <row r="3342" spans="1:70" ht="15" x14ac:dyDescent="0.25">
      <c r="A3342"/>
      <c r="B3342"/>
      <c r="C3342"/>
      <c r="D3342"/>
      <c r="E3342"/>
      <c r="F3342"/>
      <c r="G3342"/>
      <c r="H3342"/>
      <c r="I3342"/>
      <c r="J3342"/>
      <c r="K3342"/>
      <c r="L3342"/>
      <c r="M3342"/>
      <c r="N3342"/>
      <c r="O3342"/>
      <c r="P3342"/>
      <c r="Q3342"/>
      <c r="R3342"/>
      <c r="S3342"/>
      <c r="T3342"/>
      <c r="U3342"/>
      <c r="V3342"/>
      <c r="W3342"/>
      <c r="X3342"/>
      <c r="Y3342"/>
      <c r="Z3342"/>
      <c r="AA3342"/>
      <c r="AB3342"/>
      <c r="AC3342"/>
      <c r="AD3342"/>
      <c r="AE3342"/>
      <c r="AF3342"/>
      <c r="AG3342"/>
      <c r="AH3342"/>
      <c r="AI3342"/>
      <c r="AJ3342"/>
      <c r="AK3342"/>
      <c r="AL3342"/>
      <c r="AM3342"/>
      <c r="AN3342"/>
      <c r="AO3342"/>
      <c r="AP3342"/>
      <c r="AQ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</row>
    <row r="3343" spans="1:70" ht="15" x14ac:dyDescent="0.25">
      <c r="A3343"/>
      <c r="B3343"/>
      <c r="C3343"/>
      <c r="D3343"/>
      <c r="E3343"/>
      <c r="F3343"/>
      <c r="G3343"/>
      <c r="H3343"/>
      <c r="I3343"/>
      <c r="J3343"/>
      <c r="K3343"/>
      <c r="L3343"/>
      <c r="M3343"/>
      <c r="N3343"/>
      <c r="O3343"/>
      <c r="P3343"/>
      <c r="Q3343"/>
      <c r="R3343"/>
      <c r="S3343"/>
      <c r="T3343"/>
      <c r="U3343"/>
      <c r="V3343"/>
      <c r="W3343"/>
      <c r="X3343"/>
      <c r="Y3343"/>
      <c r="Z3343"/>
      <c r="AA3343"/>
      <c r="AB3343"/>
      <c r="AC3343"/>
      <c r="AD3343"/>
      <c r="AE3343"/>
      <c r="AF3343"/>
      <c r="AG3343"/>
      <c r="AH3343"/>
      <c r="AI3343"/>
      <c r="AJ3343"/>
      <c r="AK3343"/>
      <c r="AL3343"/>
      <c r="AM3343"/>
      <c r="AN3343"/>
      <c r="AO3343"/>
      <c r="AP3343"/>
      <c r="AQ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</row>
    <row r="3344" spans="1:70" ht="15" x14ac:dyDescent="0.25">
      <c r="A3344"/>
      <c r="B3344"/>
      <c r="C3344"/>
      <c r="D3344"/>
      <c r="E3344"/>
      <c r="F3344"/>
      <c r="G3344"/>
      <c r="H3344"/>
      <c r="I3344"/>
      <c r="J3344"/>
      <c r="K3344"/>
      <c r="L3344"/>
      <c r="M3344"/>
      <c r="N3344"/>
      <c r="O3344"/>
      <c r="P3344"/>
      <c r="Q3344"/>
      <c r="R3344"/>
      <c r="S3344"/>
      <c r="T3344"/>
      <c r="U3344"/>
      <c r="V3344"/>
      <c r="W3344"/>
      <c r="X3344"/>
      <c r="Y3344"/>
      <c r="Z3344"/>
      <c r="AA3344"/>
      <c r="AB3344"/>
      <c r="AC3344"/>
      <c r="AD3344"/>
      <c r="AE3344"/>
      <c r="AF3344"/>
      <c r="AG3344"/>
      <c r="AH3344"/>
      <c r="AI3344"/>
      <c r="AJ3344"/>
      <c r="AK3344"/>
      <c r="AL3344"/>
      <c r="AM3344"/>
      <c r="AN3344"/>
      <c r="AO3344"/>
      <c r="AP3344"/>
      <c r="AQ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</row>
    <row r="3345" spans="1:70" ht="15" x14ac:dyDescent="0.25">
      <c r="A3345"/>
      <c r="B3345"/>
      <c r="C3345"/>
      <c r="D3345"/>
      <c r="E3345"/>
      <c r="F3345"/>
      <c r="G3345"/>
      <c r="H3345"/>
      <c r="I3345"/>
      <c r="J3345"/>
      <c r="K3345"/>
      <c r="L3345"/>
      <c r="M3345"/>
      <c r="N3345"/>
      <c r="O3345"/>
      <c r="P3345"/>
      <c r="Q3345"/>
      <c r="R3345"/>
      <c r="S3345"/>
      <c r="T3345"/>
      <c r="U3345"/>
      <c r="V3345"/>
      <c r="W3345"/>
      <c r="X3345"/>
      <c r="Y3345"/>
      <c r="Z3345"/>
      <c r="AA3345"/>
      <c r="AB3345"/>
      <c r="AC3345"/>
      <c r="AD3345"/>
      <c r="AE3345"/>
      <c r="AF3345"/>
      <c r="AG3345"/>
      <c r="AH3345"/>
      <c r="AI3345"/>
      <c r="AJ3345"/>
      <c r="AK3345"/>
      <c r="AL3345"/>
      <c r="AM3345"/>
      <c r="AN3345"/>
      <c r="AO3345"/>
      <c r="AP3345"/>
      <c r="AQ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</row>
    <row r="3346" spans="1:70" ht="15" x14ac:dyDescent="0.25">
      <c r="A3346"/>
      <c r="B3346"/>
      <c r="C3346"/>
      <c r="D3346"/>
      <c r="E3346"/>
      <c r="F3346"/>
      <c r="G3346"/>
      <c r="H3346"/>
      <c r="I3346"/>
      <c r="J3346"/>
      <c r="K3346"/>
      <c r="L3346"/>
      <c r="M3346"/>
      <c r="N3346"/>
      <c r="O3346"/>
      <c r="P3346"/>
      <c r="Q3346"/>
      <c r="R3346"/>
      <c r="S3346"/>
      <c r="T3346"/>
      <c r="U3346"/>
      <c r="V3346"/>
      <c r="W3346"/>
      <c r="X3346"/>
      <c r="Y3346"/>
      <c r="Z3346"/>
      <c r="AA3346"/>
      <c r="AB3346"/>
      <c r="AC3346"/>
      <c r="AD3346"/>
      <c r="AE3346"/>
      <c r="AF3346"/>
      <c r="AG3346"/>
      <c r="AH3346"/>
      <c r="AI3346"/>
      <c r="AJ3346"/>
      <c r="AK3346"/>
      <c r="AL3346"/>
      <c r="AM3346"/>
      <c r="AN3346"/>
      <c r="AO3346"/>
      <c r="AP3346"/>
      <c r="AQ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</row>
    <row r="3347" spans="1:70" ht="15" x14ac:dyDescent="0.25">
      <c r="A3347"/>
      <c r="B3347"/>
      <c r="C3347"/>
      <c r="D3347"/>
      <c r="E3347"/>
      <c r="F3347"/>
      <c r="G3347"/>
      <c r="H3347"/>
      <c r="I3347"/>
      <c r="J3347"/>
      <c r="K3347"/>
      <c r="L3347"/>
      <c r="M3347"/>
      <c r="N3347"/>
      <c r="O3347"/>
      <c r="P3347"/>
      <c r="Q3347"/>
      <c r="R3347"/>
      <c r="S3347"/>
      <c r="T3347"/>
      <c r="U3347"/>
      <c r="V3347"/>
      <c r="W3347"/>
      <c r="X3347"/>
      <c r="Y3347"/>
      <c r="Z3347"/>
      <c r="AA3347"/>
      <c r="AB3347"/>
      <c r="AC3347"/>
      <c r="AD3347"/>
      <c r="AE3347"/>
      <c r="AF3347"/>
      <c r="AG3347"/>
      <c r="AH3347"/>
      <c r="AI3347"/>
      <c r="AJ3347"/>
      <c r="AK3347"/>
      <c r="AL3347"/>
      <c r="AM3347"/>
      <c r="AN3347"/>
      <c r="AO3347"/>
      <c r="AP3347"/>
      <c r="AQ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</row>
    <row r="3348" spans="1:70" ht="15" x14ac:dyDescent="0.25">
      <c r="A3348"/>
      <c r="B3348"/>
      <c r="C3348"/>
      <c r="D3348"/>
      <c r="E3348"/>
      <c r="F3348"/>
      <c r="G3348"/>
      <c r="H3348"/>
      <c r="I3348"/>
      <c r="J3348"/>
      <c r="K3348"/>
      <c r="L3348"/>
      <c r="M3348"/>
      <c r="N3348"/>
      <c r="O3348"/>
      <c r="P3348"/>
      <c r="Q3348"/>
      <c r="R3348"/>
      <c r="S3348"/>
      <c r="T3348"/>
      <c r="U3348"/>
      <c r="V3348"/>
      <c r="W3348"/>
      <c r="X3348"/>
      <c r="Y3348"/>
      <c r="Z3348"/>
      <c r="AA3348"/>
      <c r="AB3348"/>
      <c r="AC3348"/>
      <c r="AD3348"/>
      <c r="AE3348"/>
      <c r="AF3348"/>
      <c r="AG3348"/>
      <c r="AH3348"/>
      <c r="AI3348"/>
      <c r="AJ3348"/>
      <c r="AK3348"/>
      <c r="AL3348"/>
      <c r="AM3348"/>
      <c r="AN3348"/>
      <c r="AO3348"/>
      <c r="AP3348"/>
      <c r="AQ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</row>
    <row r="3349" spans="1:70" ht="15" x14ac:dyDescent="0.25">
      <c r="A3349"/>
      <c r="B3349"/>
      <c r="C3349"/>
      <c r="D3349"/>
      <c r="E3349"/>
      <c r="F3349"/>
      <c r="G3349"/>
      <c r="H3349"/>
      <c r="I3349"/>
      <c r="J3349"/>
      <c r="K3349"/>
      <c r="L3349"/>
      <c r="M3349"/>
      <c r="N3349"/>
      <c r="O3349"/>
      <c r="P3349"/>
      <c r="Q3349"/>
      <c r="R3349"/>
      <c r="S3349"/>
      <c r="T3349"/>
      <c r="U3349"/>
      <c r="V3349"/>
      <c r="W3349"/>
      <c r="X3349"/>
      <c r="Y3349"/>
      <c r="Z3349"/>
      <c r="AA3349"/>
      <c r="AB3349"/>
      <c r="AC3349"/>
      <c r="AD3349"/>
      <c r="AE3349"/>
      <c r="AF3349"/>
      <c r="AG3349"/>
      <c r="AH3349"/>
      <c r="AI3349"/>
      <c r="AJ3349"/>
      <c r="AK3349"/>
      <c r="AL3349"/>
      <c r="AM3349"/>
      <c r="AN3349"/>
      <c r="AO3349"/>
      <c r="AP3349"/>
      <c r="AQ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</row>
    <row r="3350" spans="1:70" ht="15" x14ac:dyDescent="0.25">
      <c r="A3350"/>
      <c r="B3350"/>
      <c r="C3350"/>
      <c r="D3350"/>
      <c r="E3350"/>
      <c r="F3350"/>
      <c r="G3350"/>
      <c r="H3350"/>
      <c r="I3350"/>
      <c r="J3350"/>
      <c r="K3350"/>
      <c r="L3350"/>
      <c r="M3350"/>
      <c r="N3350"/>
      <c r="O3350"/>
      <c r="P3350"/>
      <c r="Q3350"/>
      <c r="R3350"/>
      <c r="S3350"/>
      <c r="T3350"/>
      <c r="U3350"/>
      <c r="V3350"/>
      <c r="W3350"/>
      <c r="X3350"/>
      <c r="Y3350"/>
      <c r="Z3350"/>
      <c r="AA3350"/>
      <c r="AB3350"/>
      <c r="AC3350"/>
      <c r="AD3350"/>
      <c r="AE3350"/>
      <c r="AF3350"/>
      <c r="AG3350"/>
      <c r="AH3350"/>
      <c r="AI3350"/>
      <c r="AJ3350"/>
      <c r="AK3350"/>
      <c r="AL3350"/>
      <c r="AM3350"/>
      <c r="AN3350"/>
      <c r="AO3350"/>
      <c r="AP3350"/>
      <c r="AQ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</row>
    <row r="3351" spans="1:70" ht="15" x14ac:dyDescent="0.25">
      <c r="A3351"/>
      <c r="B3351"/>
      <c r="C3351"/>
      <c r="D3351"/>
      <c r="E3351"/>
      <c r="F3351"/>
      <c r="G3351"/>
      <c r="H3351"/>
      <c r="I3351"/>
      <c r="J3351"/>
      <c r="K3351"/>
      <c r="L3351"/>
      <c r="M3351"/>
      <c r="N3351"/>
      <c r="O3351"/>
      <c r="P3351"/>
      <c r="Q3351"/>
      <c r="R3351"/>
      <c r="S3351"/>
      <c r="T3351"/>
      <c r="U3351"/>
      <c r="V3351"/>
      <c r="W3351"/>
      <c r="X3351"/>
      <c r="Y3351"/>
      <c r="Z3351"/>
      <c r="AA3351"/>
      <c r="AB3351"/>
      <c r="AC3351"/>
      <c r="AD3351"/>
      <c r="AE3351"/>
      <c r="AF3351"/>
      <c r="AG3351"/>
      <c r="AH3351"/>
      <c r="AI3351"/>
      <c r="AJ3351"/>
      <c r="AK3351"/>
      <c r="AL3351"/>
      <c r="AM3351"/>
      <c r="AN3351"/>
      <c r="AO3351"/>
      <c r="AP3351"/>
      <c r="AQ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</row>
    <row r="3352" spans="1:70" ht="15" x14ac:dyDescent="0.25">
      <c r="A3352"/>
      <c r="B3352"/>
      <c r="C3352"/>
      <c r="D3352"/>
      <c r="E3352"/>
      <c r="F3352"/>
      <c r="G3352"/>
      <c r="H3352"/>
      <c r="I3352"/>
      <c r="J3352"/>
      <c r="K3352"/>
      <c r="L3352"/>
      <c r="M3352"/>
      <c r="N3352"/>
      <c r="O3352"/>
      <c r="P3352"/>
      <c r="Q3352"/>
      <c r="R3352"/>
      <c r="S3352"/>
      <c r="T3352"/>
      <c r="U3352"/>
      <c r="V3352"/>
      <c r="W3352"/>
      <c r="X3352"/>
      <c r="Y3352"/>
      <c r="Z3352"/>
      <c r="AA3352"/>
      <c r="AB3352"/>
      <c r="AC3352"/>
      <c r="AD3352"/>
      <c r="AE3352"/>
      <c r="AF3352"/>
      <c r="AG3352"/>
      <c r="AH3352"/>
      <c r="AI3352"/>
      <c r="AJ3352"/>
      <c r="AK3352"/>
      <c r="AL3352"/>
      <c r="AM3352"/>
      <c r="AN3352"/>
      <c r="AO3352"/>
      <c r="AP3352"/>
      <c r="AQ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</row>
    <row r="3353" spans="1:70" ht="15" x14ac:dyDescent="0.25">
      <c r="A3353"/>
      <c r="B3353"/>
      <c r="C3353"/>
      <c r="D3353"/>
      <c r="E3353"/>
      <c r="F3353"/>
      <c r="G3353"/>
      <c r="H3353"/>
      <c r="I3353"/>
      <c r="J3353"/>
      <c r="K3353"/>
      <c r="L3353"/>
      <c r="M3353"/>
      <c r="N3353"/>
      <c r="O3353"/>
      <c r="P3353"/>
      <c r="Q3353"/>
      <c r="R3353"/>
      <c r="S3353"/>
      <c r="T3353"/>
      <c r="U3353"/>
      <c r="V3353"/>
      <c r="W3353"/>
      <c r="X3353"/>
      <c r="Y3353"/>
      <c r="Z3353"/>
      <c r="AA3353"/>
      <c r="AB3353"/>
      <c r="AC3353"/>
      <c r="AD3353"/>
      <c r="AE3353"/>
      <c r="AF3353"/>
      <c r="AG3353"/>
      <c r="AH3353"/>
      <c r="AI3353"/>
      <c r="AJ3353"/>
      <c r="AK3353"/>
      <c r="AL3353"/>
      <c r="AM3353"/>
      <c r="AN3353"/>
      <c r="AO3353"/>
      <c r="AP3353"/>
      <c r="AQ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</row>
    <row r="3354" spans="1:70" ht="15" x14ac:dyDescent="0.25">
      <c r="A3354"/>
      <c r="B3354"/>
      <c r="C3354"/>
      <c r="D3354"/>
      <c r="E3354"/>
      <c r="F3354"/>
      <c r="G3354"/>
      <c r="H3354"/>
      <c r="I3354"/>
      <c r="J3354"/>
      <c r="K3354"/>
      <c r="L3354"/>
      <c r="M3354"/>
      <c r="N3354"/>
      <c r="O3354"/>
      <c r="P3354"/>
      <c r="Q3354"/>
      <c r="R3354"/>
      <c r="S3354"/>
      <c r="T3354"/>
      <c r="U3354"/>
      <c r="V3354"/>
      <c r="W3354"/>
      <c r="X3354"/>
      <c r="Y3354"/>
      <c r="Z3354"/>
      <c r="AA3354"/>
      <c r="AB3354"/>
      <c r="AC3354"/>
      <c r="AD3354"/>
      <c r="AE3354"/>
      <c r="AF3354"/>
      <c r="AG3354"/>
      <c r="AH3354"/>
      <c r="AI3354"/>
      <c r="AJ3354"/>
      <c r="AK3354"/>
      <c r="AL3354"/>
      <c r="AM3354"/>
      <c r="AN3354"/>
      <c r="AO3354"/>
      <c r="AP3354"/>
      <c r="AQ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</row>
    <row r="3355" spans="1:70" ht="15" x14ac:dyDescent="0.25">
      <c r="A3355"/>
      <c r="B3355"/>
      <c r="C3355"/>
      <c r="D3355"/>
      <c r="E3355"/>
      <c r="F3355"/>
      <c r="G3355"/>
      <c r="H3355"/>
      <c r="I3355"/>
      <c r="J3355"/>
      <c r="K3355"/>
      <c r="L3355"/>
      <c r="M3355"/>
      <c r="N3355"/>
      <c r="O3355"/>
      <c r="P3355"/>
      <c r="Q3355"/>
      <c r="R3355"/>
      <c r="S3355"/>
      <c r="T3355"/>
      <c r="U3355"/>
      <c r="V3355"/>
      <c r="W3355"/>
      <c r="X3355"/>
      <c r="Y3355"/>
      <c r="Z3355"/>
      <c r="AA3355"/>
      <c r="AB3355"/>
      <c r="AC3355"/>
      <c r="AD3355"/>
      <c r="AE3355"/>
      <c r="AF3355"/>
      <c r="AG3355"/>
      <c r="AH3355"/>
      <c r="AI3355"/>
      <c r="AJ3355"/>
      <c r="AK3355"/>
      <c r="AL3355"/>
      <c r="AM3355"/>
      <c r="AN3355"/>
      <c r="AO3355"/>
      <c r="AP3355"/>
      <c r="AQ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</row>
    <row r="3356" spans="1:70" ht="15" x14ac:dyDescent="0.25">
      <c r="A3356"/>
      <c r="B3356"/>
      <c r="C3356"/>
      <c r="D3356"/>
      <c r="E3356"/>
      <c r="F3356"/>
      <c r="G3356"/>
      <c r="H3356"/>
      <c r="I3356"/>
      <c r="J3356"/>
      <c r="K3356"/>
      <c r="L3356"/>
      <c r="M3356"/>
      <c r="N3356"/>
      <c r="O3356"/>
      <c r="P3356"/>
      <c r="Q3356"/>
      <c r="R3356"/>
      <c r="S3356"/>
      <c r="T3356"/>
      <c r="U3356"/>
      <c r="V3356"/>
      <c r="W3356"/>
      <c r="X3356"/>
      <c r="Y3356"/>
      <c r="Z3356"/>
      <c r="AA3356"/>
      <c r="AB3356"/>
      <c r="AC3356"/>
      <c r="AD3356"/>
      <c r="AE3356"/>
      <c r="AF3356"/>
      <c r="AG3356"/>
      <c r="AH3356"/>
      <c r="AI3356"/>
      <c r="AJ3356"/>
      <c r="AK3356"/>
      <c r="AL3356"/>
      <c r="AM3356"/>
      <c r="AN3356"/>
      <c r="AO3356"/>
      <c r="AP3356"/>
      <c r="AQ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</row>
    <row r="3357" spans="1:70" ht="15" x14ac:dyDescent="0.25">
      <c r="A3357"/>
      <c r="B3357"/>
      <c r="C3357"/>
      <c r="D3357"/>
      <c r="E3357"/>
      <c r="F3357"/>
      <c r="G3357"/>
      <c r="H3357"/>
      <c r="I3357"/>
      <c r="J3357"/>
      <c r="K3357"/>
      <c r="L3357"/>
      <c r="M3357"/>
      <c r="N3357"/>
      <c r="O3357"/>
      <c r="P3357"/>
      <c r="Q3357"/>
      <c r="R3357"/>
      <c r="S3357"/>
      <c r="T3357"/>
      <c r="U3357"/>
      <c r="V3357"/>
      <c r="W3357"/>
      <c r="X3357"/>
      <c r="Y3357"/>
      <c r="Z3357"/>
      <c r="AA3357"/>
      <c r="AB3357"/>
      <c r="AC3357"/>
      <c r="AD3357"/>
      <c r="AE3357"/>
      <c r="AF3357"/>
      <c r="AG3357"/>
      <c r="AH3357"/>
      <c r="AI3357"/>
      <c r="AJ3357"/>
      <c r="AK3357"/>
      <c r="AL3357"/>
      <c r="AM3357"/>
      <c r="AN3357"/>
      <c r="AO3357"/>
      <c r="AP3357"/>
      <c r="AQ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</row>
    <row r="3358" spans="1:70" ht="15" x14ac:dyDescent="0.25">
      <c r="A3358"/>
      <c r="B3358"/>
      <c r="C3358"/>
      <c r="D3358"/>
      <c r="E3358"/>
      <c r="F3358"/>
      <c r="G3358"/>
      <c r="H3358"/>
      <c r="I3358"/>
      <c r="J3358"/>
      <c r="K3358"/>
      <c r="L3358"/>
      <c r="M3358"/>
      <c r="N3358"/>
      <c r="O3358"/>
      <c r="P3358"/>
      <c r="Q3358"/>
      <c r="R3358"/>
      <c r="S3358"/>
      <c r="T3358"/>
      <c r="U3358"/>
      <c r="V3358"/>
      <c r="W3358"/>
      <c r="X3358"/>
      <c r="Y3358"/>
      <c r="Z3358"/>
      <c r="AA3358"/>
      <c r="AB3358"/>
      <c r="AC3358"/>
      <c r="AD3358"/>
      <c r="AE3358"/>
      <c r="AF3358"/>
      <c r="AG3358"/>
      <c r="AH3358"/>
      <c r="AI3358"/>
      <c r="AJ3358"/>
      <c r="AK3358"/>
      <c r="AL3358"/>
      <c r="AM3358"/>
      <c r="AN3358"/>
      <c r="AO3358"/>
      <c r="AP3358"/>
      <c r="AQ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</row>
    <row r="3359" spans="1:70" ht="15" x14ac:dyDescent="0.25">
      <c r="A3359"/>
      <c r="B3359"/>
      <c r="C3359"/>
      <c r="D3359"/>
      <c r="E3359"/>
      <c r="F3359"/>
      <c r="G3359"/>
      <c r="H3359"/>
      <c r="I3359"/>
      <c r="J3359"/>
      <c r="K3359"/>
      <c r="L3359"/>
      <c r="M3359"/>
      <c r="N3359"/>
      <c r="O3359"/>
      <c r="P3359"/>
      <c r="Q3359"/>
      <c r="R3359"/>
      <c r="S3359"/>
      <c r="T3359"/>
      <c r="U3359"/>
      <c r="V3359"/>
      <c r="W3359"/>
      <c r="X3359"/>
      <c r="Y3359"/>
      <c r="Z3359"/>
      <c r="AA3359"/>
      <c r="AB3359"/>
      <c r="AC3359"/>
      <c r="AD3359"/>
      <c r="AE3359"/>
      <c r="AF3359"/>
      <c r="AG3359"/>
      <c r="AH3359"/>
      <c r="AI3359"/>
      <c r="AJ3359"/>
      <c r="AK3359"/>
      <c r="AL3359"/>
      <c r="AM3359"/>
      <c r="AN3359"/>
      <c r="AO3359"/>
      <c r="AP3359"/>
      <c r="AQ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</row>
    <row r="3360" spans="1:70" ht="15" x14ac:dyDescent="0.25">
      <c r="A3360"/>
      <c r="B3360"/>
      <c r="C3360"/>
      <c r="D3360"/>
      <c r="E3360"/>
      <c r="F3360"/>
      <c r="G3360"/>
      <c r="H3360"/>
      <c r="I3360"/>
      <c r="J3360"/>
      <c r="K3360"/>
      <c r="L3360"/>
      <c r="M3360"/>
      <c r="N3360"/>
      <c r="O3360"/>
      <c r="P3360"/>
      <c r="Q3360"/>
      <c r="R3360"/>
      <c r="S3360"/>
      <c r="T3360"/>
      <c r="U3360"/>
      <c r="V3360"/>
      <c r="W3360"/>
      <c r="X3360"/>
      <c r="Y3360"/>
      <c r="Z3360"/>
      <c r="AA3360"/>
      <c r="AB3360"/>
      <c r="AC3360"/>
      <c r="AD3360"/>
      <c r="AE3360"/>
      <c r="AF3360"/>
      <c r="AG3360"/>
      <c r="AH3360"/>
      <c r="AI3360"/>
      <c r="AJ3360"/>
      <c r="AK3360"/>
      <c r="AL3360"/>
      <c r="AM3360"/>
      <c r="AN3360"/>
      <c r="AO3360"/>
      <c r="AP3360"/>
      <c r="AQ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</row>
    <row r="3361" spans="1:70" ht="15" x14ac:dyDescent="0.25">
      <c r="A3361"/>
      <c r="B3361"/>
      <c r="C3361"/>
      <c r="D3361"/>
      <c r="E3361"/>
      <c r="F3361"/>
      <c r="G3361"/>
      <c r="H3361"/>
      <c r="I3361"/>
      <c r="J3361"/>
      <c r="K3361"/>
      <c r="L3361"/>
      <c r="M3361"/>
      <c r="N3361"/>
      <c r="O3361"/>
      <c r="P3361"/>
      <c r="Q3361"/>
      <c r="R3361"/>
      <c r="S3361"/>
      <c r="T3361"/>
      <c r="U3361"/>
      <c r="V3361"/>
      <c r="W3361"/>
      <c r="X3361"/>
      <c r="Y3361"/>
      <c r="Z3361"/>
      <c r="AA3361"/>
      <c r="AB3361"/>
      <c r="AC3361"/>
      <c r="AD3361"/>
      <c r="AE3361"/>
      <c r="AF3361"/>
      <c r="AG3361"/>
      <c r="AH3361"/>
      <c r="AI3361"/>
      <c r="AJ3361"/>
      <c r="AK3361"/>
      <c r="AL3361"/>
      <c r="AM3361"/>
      <c r="AN3361"/>
      <c r="AO3361"/>
      <c r="AP3361"/>
      <c r="AQ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</row>
    <row r="3362" spans="1:70" ht="15" x14ac:dyDescent="0.25">
      <c r="A3362"/>
      <c r="B3362"/>
      <c r="C3362"/>
      <c r="D3362"/>
      <c r="E3362"/>
      <c r="F3362"/>
      <c r="G3362"/>
      <c r="H3362"/>
      <c r="I3362"/>
      <c r="J3362"/>
      <c r="K3362"/>
      <c r="L3362"/>
      <c r="M3362"/>
      <c r="N3362"/>
      <c r="O3362"/>
      <c r="P3362"/>
      <c r="Q3362"/>
      <c r="R3362"/>
      <c r="S3362"/>
      <c r="T3362"/>
      <c r="U3362"/>
      <c r="V3362"/>
      <c r="W3362"/>
      <c r="X3362"/>
      <c r="Y3362"/>
      <c r="Z3362"/>
      <c r="AA3362"/>
      <c r="AB3362"/>
      <c r="AC3362"/>
      <c r="AD3362"/>
      <c r="AE3362"/>
      <c r="AF3362"/>
      <c r="AG3362"/>
      <c r="AH3362"/>
      <c r="AI3362"/>
      <c r="AJ3362"/>
      <c r="AK3362"/>
      <c r="AL3362"/>
      <c r="AM3362"/>
      <c r="AN3362"/>
      <c r="AO3362"/>
      <c r="AP3362"/>
      <c r="AQ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</row>
    <row r="3363" spans="1:70" ht="15" x14ac:dyDescent="0.25">
      <c r="A3363"/>
      <c r="B3363"/>
      <c r="C3363"/>
      <c r="D3363"/>
      <c r="E3363"/>
      <c r="F3363"/>
      <c r="G3363"/>
      <c r="H3363"/>
      <c r="I3363"/>
      <c r="J3363"/>
      <c r="K3363"/>
      <c r="L3363"/>
      <c r="M3363"/>
      <c r="N3363"/>
      <c r="O3363"/>
      <c r="P3363"/>
      <c r="Q3363"/>
      <c r="R3363"/>
      <c r="S3363"/>
      <c r="T3363"/>
      <c r="U3363"/>
      <c r="V3363"/>
      <c r="W3363"/>
      <c r="X3363"/>
      <c r="Y3363"/>
      <c r="Z3363"/>
      <c r="AA3363"/>
      <c r="AB3363"/>
      <c r="AC3363"/>
      <c r="AD3363"/>
      <c r="AE3363"/>
      <c r="AF3363"/>
      <c r="AG3363"/>
      <c r="AH3363"/>
      <c r="AI3363"/>
      <c r="AJ3363"/>
      <c r="AK3363"/>
      <c r="AL3363"/>
      <c r="AM3363"/>
      <c r="AN3363"/>
      <c r="AO3363"/>
      <c r="AP3363"/>
      <c r="AQ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</row>
    <row r="3364" spans="1:70" ht="15" x14ac:dyDescent="0.25">
      <c r="A3364"/>
      <c r="B3364"/>
      <c r="C3364"/>
      <c r="D3364"/>
      <c r="E3364"/>
      <c r="F3364"/>
      <c r="G3364"/>
      <c r="H3364"/>
      <c r="I3364"/>
      <c r="J3364"/>
      <c r="K3364"/>
      <c r="L3364"/>
      <c r="M3364"/>
      <c r="N3364"/>
      <c r="O3364"/>
      <c r="P3364"/>
      <c r="Q3364"/>
      <c r="R3364"/>
      <c r="S3364"/>
      <c r="T3364"/>
      <c r="U3364"/>
      <c r="V3364"/>
      <c r="W3364"/>
      <c r="X3364"/>
      <c r="Y3364"/>
      <c r="Z3364"/>
      <c r="AA3364"/>
      <c r="AB3364"/>
      <c r="AC3364"/>
      <c r="AD3364"/>
      <c r="AE3364"/>
      <c r="AF3364"/>
      <c r="AG3364"/>
      <c r="AH3364"/>
      <c r="AI3364"/>
      <c r="AJ3364"/>
      <c r="AK3364"/>
      <c r="AL3364"/>
      <c r="AM3364"/>
      <c r="AN3364"/>
      <c r="AO3364"/>
      <c r="AP3364"/>
      <c r="AQ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</row>
    <row r="3365" spans="1:70" ht="15" x14ac:dyDescent="0.25">
      <c r="A3365"/>
      <c r="B3365"/>
      <c r="C3365"/>
      <c r="D3365"/>
      <c r="E3365"/>
      <c r="F3365"/>
      <c r="G3365"/>
      <c r="H3365"/>
      <c r="I3365"/>
      <c r="J3365"/>
      <c r="K3365"/>
      <c r="L3365"/>
      <c r="M3365"/>
      <c r="N3365"/>
      <c r="O3365"/>
      <c r="P3365"/>
      <c r="Q3365"/>
      <c r="R3365"/>
      <c r="S3365"/>
      <c r="T3365"/>
      <c r="U3365"/>
      <c r="V3365"/>
      <c r="W3365"/>
      <c r="X3365"/>
      <c r="Y3365"/>
      <c r="Z3365"/>
      <c r="AA3365"/>
      <c r="AB3365"/>
      <c r="AC3365"/>
      <c r="AD3365"/>
      <c r="AE3365"/>
      <c r="AF3365"/>
      <c r="AG3365"/>
      <c r="AH3365"/>
      <c r="AI3365"/>
      <c r="AJ3365"/>
      <c r="AK3365"/>
      <c r="AL3365"/>
      <c r="AM3365"/>
      <c r="AN3365"/>
      <c r="AO3365"/>
      <c r="AP3365"/>
      <c r="AQ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</row>
    <row r="3366" spans="1:70" ht="15" x14ac:dyDescent="0.25">
      <c r="A3366"/>
      <c r="B3366"/>
      <c r="C3366"/>
      <c r="D3366"/>
      <c r="E3366"/>
      <c r="F3366"/>
      <c r="G3366"/>
      <c r="H3366"/>
      <c r="I3366"/>
      <c r="J3366"/>
      <c r="K3366"/>
      <c r="L3366"/>
      <c r="M3366"/>
      <c r="N3366"/>
      <c r="O3366"/>
      <c r="P3366"/>
      <c r="Q3366"/>
      <c r="R3366"/>
      <c r="S3366"/>
      <c r="T3366"/>
      <c r="U3366"/>
      <c r="V3366"/>
      <c r="W3366"/>
      <c r="X3366"/>
      <c r="Y3366"/>
      <c r="Z3366"/>
      <c r="AA3366"/>
      <c r="AB3366"/>
      <c r="AC3366"/>
      <c r="AD3366"/>
      <c r="AE3366"/>
      <c r="AF3366"/>
      <c r="AG3366"/>
      <c r="AH3366"/>
      <c r="AI3366"/>
      <c r="AJ3366"/>
      <c r="AK3366"/>
      <c r="AL3366"/>
      <c r="AM3366"/>
      <c r="AN3366"/>
      <c r="AO3366"/>
      <c r="AP3366"/>
      <c r="AQ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</row>
    <row r="3367" spans="1:70" ht="15" x14ac:dyDescent="0.25">
      <c r="A3367"/>
      <c r="B3367"/>
      <c r="C3367"/>
      <c r="D3367"/>
      <c r="E3367"/>
      <c r="F3367"/>
      <c r="G3367"/>
      <c r="H3367"/>
      <c r="I3367"/>
      <c r="J3367"/>
      <c r="K3367"/>
      <c r="L3367"/>
      <c r="M3367"/>
      <c r="N3367"/>
      <c r="O3367"/>
      <c r="P3367"/>
      <c r="Q3367"/>
      <c r="R3367"/>
      <c r="S3367"/>
      <c r="T3367"/>
      <c r="U3367"/>
      <c r="V3367"/>
      <c r="W3367"/>
      <c r="X3367"/>
      <c r="Y3367"/>
      <c r="Z3367"/>
      <c r="AA3367"/>
      <c r="AB3367"/>
      <c r="AC3367"/>
      <c r="AD3367"/>
      <c r="AE3367"/>
      <c r="AF3367"/>
      <c r="AG3367"/>
      <c r="AH3367"/>
      <c r="AI3367"/>
      <c r="AJ3367"/>
      <c r="AK3367"/>
      <c r="AL3367"/>
      <c r="AM3367"/>
      <c r="AN3367"/>
      <c r="AO3367"/>
      <c r="AP3367"/>
      <c r="AQ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</row>
    <row r="3368" spans="1:70" ht="15" x14ac:dyDescent="0.25">
      <c r="A3368"/>
      <c r="B3368"/>
      <c r="C3368"/>
      <c r="D3368"/>
      <c r="E3368"/>
      <c r="F3368"/>
      <c r="G3368"/>
      <c r="H3368"/>
      <c r="I3368"/>
      <c r="J3368"/>
      <c r="K3368"/>
      <c r="L3368"/>
      <c r="M3368"/>
      <c r="N3368"/>
      <c r="O3368"/>
      <c r="P3368"/>
      <c r="Q3368"/>
      <c r="R3368"/>
      <c r="S3368"/>
      <c r="T3368"/>
      <c r="U3368"/>
      <c r="V3368"/>
      <c r="W3368"/>
      <c r="X3368"/>
      <c r="Y3368"/>
      <c r="Z3368"/>
      <c r="AA3368"/>
      <c r="AB3368"/>
      <c r="AC3368"/>
      <c r="AD3368"/>
      <c r="AE3368"/>
      <c r="AF3368"/>
      <c r="AG3368"/>
      <c r="AH3368"/>
      <c r="AI3368"/>
      <c r="AJ3368"/>
      <c r="AK3368"/>
      <c r="AL3368"/>
      <c r="AM3368"/>
      <c r="AN3368"/>
      <c r="AO3368"/>
      <c r="AP3368"/>
      <c r="AQ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</row>
    <row r="3369" spans="1:70" ht="15" x14ac:dyDescent="0.25">
      <c r="A3369"/>
      <c r="B3369"/>
      <c r="C3369"/>
      <c r="D3369"/>
      <c r="E3369"/>
      <c r="F3369"/>
      <c r="G3369"/>
      <c r="H3369"/>
      <c r="I3369"/>
      <c r="J3369"/>
      <c r="K3369"/>
      <c r="L3369"/>
      <c r="M3369"/>
      <c r="N3369"/>
      <c r="O3369"/>
      <c r="P3369"/>
      <c r="Q3369"/>
      <c r="R3369"/>
      <c r="S3369"/>
      <c r="T3369"/>
      <c r="U3369"/>
      <c r="V3369"/>
      <c r="W3369"/>
      <c r="X3369"/>
      <c r="Y3369"/>
      <c r="Z3369"/>
      <c r="AA3369"/>
      <c r="AB3369"/>
      <c r="AC3369"/>
      <c r="AD3369"/>
      <c r="AE3369"/>
      <c r="AF3369"/>
      <c r="AG3369"/>
      <c r="AH3369"/>
      <c r="AI3369"/>
      <c r="AJ3369"/>
      <c r="AK3369"/>
      <c r="AL3369"/>
      <c r="AM3369"/>
      <c r="AN3369"/>
      <c r="AO3369"/>
      <c r="AP3369"/>
      <c r="AQ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</row>
    <row r="3370" spans="1:70" ht="15" x14ac:dyDescent="0.25">
      <c r="A3370"/>
      <c r="B3370"/>
      <c r="C3370"/>
      <c r="D3370"/>
      <c r="E3370"/>
      <c r="F3370"/>
      <c r="G3370"/>
      <c r="H3370"/>
      <c r="I3370"/>
      <c r="J3370"/>
      <c r="K3370"/>
      <c r="L3370"/>
      <c r="M3370"/>
      <c r="N3370"/>
      <c r="O3370"/>
      <c r="P3370"/>
      <c r="Q3370"/>
      <c r="R3370"/>
      <c r="S3370"/>
      <c r="T3370"/>
      <c r="U3370"/>
      <c r="V3370"/>
      <c r="W3370"/>
      <c r="X3370"/>
      <c r="Y3370"/>
      <c r="Z3370"/>
      <c r="AA3370"/>
      <c r="AB3370"/>
      <c r="AC3370"/>
      <c r="AD3370"/>
      <c r="AE3370"/>
      <c r="AF3370"/>
      <c r="AG3370"/>
      <c r="AH3370"/>
      <c r="AI3370"/>
      <c r="AJ3370"/>
      <c r="AK3370"/>
      <c r="AL3370"/>
      <c r="AM3370"/>
      <c r="AN3370"/>
      <c r="AO3370"/>
      <c r="AP3370"/>
      <c r="AQ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</row>
    <row r="3371" spans="1:70" ht="15" x14ac:dyDescent="0.25">
      <c r="A3371"/>
      <c r="B3371"/>
      <c r="C3371"/>
      <c r="D3371"/>
      <c r="E3371"/>
      <c r="F3371"/>
      <c r="G3371"/>
      <c r="H3371"/>
      <c r="I3371"/>
      <c r="J3371"/>
      <c r="K3371"/>
      <c r="L3371"/>
      <c r="M3371"/>
      <c r="N3371"/>
      <c r="O3371"/>
      <c r="P3371"/>
      <c r="Q3371"/>
      <c r="R3371"/>
      <c r="S3371"/>
      <c r="T3371"/>
      <c r="U3371"/>
      <c r="V3371"/>
      <c r="W3371"/>
      <c r="X3371"/>
      <c r="Y3371"/>
      <c r="Z3371"/>
      <c r="AA3371"/>
      <c r="AB3371"/>
      <c r="AC3371"/>
      <c r="AD3371"/>
      <c r="AE3371"/>
      <c r="AF3371"/>
      <c r="AG3371"/>
      <c r="AH3371"/>
      <c r="AI3371"/>
      <c r="AJ3371"/>
      <c r="AK3371"/>
      <c r="AL3371"/>
      <c r="AM3371"/>
      <c r="AN3371"/>
      <c r="AO3371"/>
      <c r="AP3371"/>
      <c r="AQ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</row>
    <row r="3372" spans="1:70" ht="15" x14ac:dyDescent="0.25">
      <c r="A3372"/>
      <c r="B3372"/>
      <c r="C3372"/>
      <c r="D3372"/>
      <c r="E3372"/>
      <c r="F3372"/>
      <c r="G3372"/>
      <c r="H3372"/>
      <c r="I3372"/>
      <c r="J3372"/>
      <c r="K3372"/>
      <c r="L3372"/>
      <c r="M3372"/>
      <c r="N3372"/>
      <c r="O3372"/>
      <c r="P3372"/>
      <c r="Q3372"/>
      <c r="R3372"/>
      <c r="S3372"/>
      <c r="T3372"/>
      <c r="U3372"/>
      <c r="V3372"/>
      <c r="W3372"/>
      <c r="X3372"/>
      <c r="Y3372"/>
      <c r="Z3372"/>
      <c r="AA3372"/>
      <c r="AB3372"/>
      <c r="AC3372"/>
      <c r="AD3372"/>
      <c r="AE3372"/>
      <c r="AF3372"/>
      <c r="AG3372"/>
      <c r="AH3372"/>
      <c r="AI3372"/>
      <c r="AJ3372"/>
      <c r="AK3372"/>
      <c r="AL3372"/>
      <c r="AM3372"/>
      <c r="AN3372"/>
      <c r="AO3372"/>
      <c r="AP3372"/>
      <c r="AQ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</row>
    <row r="3373" spans="1:70" ht="15" x14ac:dyDescent="0.25">
      <c r="A3373"/>
      <c r="B3373"/>
      <c r="C3373"/>
      <c r="D3373"/>
      <c r="E3373"/>
      <c r="F3373"/>
      <c r="G3373"/>
      <c r="H3373"/>
      <c r="I3373"/>
      <c r="J3373"/>
      <c r="K3373"/>
      <c r="L3373"/>
      <c r="M3373"/>
      <c r="N3373"/>
      <c r="O3373"/>
      <c r="P3373"/>
      <c r="Q3373"/>
      <c r="R3373"/>
      <c r="S3373"/>
      <c r="T3373"/>
      <c r="U3373"/>
      <c r="V3373"/>
      <c r="W3373"/>
      <c r="X3373"/>
      <c r="Y3373"/>
      <c r="Z3373"/>
      <c r="AA3373"/>
      <c r="AB3373"/>
      <c r="AC3373"/>
      <c r="AD3373"/>
      <c r="AE3373"/>
      <c r="AF3373"/>
      <c r="AG3373"/>
      <c r="AH3373"/>
      <c r="AI3373"/>
      <c r="AJ3373"/>
      <c r="AK3373"/>
      <c r="AL3373"/>
      <c r="AM3373"/>
      <c r="AN3373"/>
      <c r="AO3373"/>
      <c r="AP3373"/>
      <c r="AQ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</row>
    <row r="3374" spans="1:70" ht="15" x14ac:dyDescent="0.25">
      <c r="A3374"/>
      <c r="B3374"/>
      <c r="C3374"/>
      <c r="D3374"/>
      <c r="E3374"/>
      <c r="F3374"/>
      <c r="G3374"/>
      <c r="H3374"/>
      <c r="I3374"/>
      <c r="J3374"/>
      <c r="K3374"/>
      <c r="L3374"/>
      <c r="M3374"/>
      <c r="N3374"/>
      <c r="O3374"/>
      <c r="P3374"/>
      <c r="Q3374"/>
      <c r="R3374"/>
      <c r="S3374"/>
      <c r="T3374"/>
      <c r="U3374"/>
      <c r="V3374"/>
      <c r="W3374"/>
      <c r="X3374"/>
      <c r="Y3374"/>
      <c r="Z3374"/>
      <c r="AA3374"/>
      <c r="AB3374"/>
      <c r="AC3374"/>
      <c r="AD3374"/>
      <c r="AE3374"/>
      <c r="AF3374"/>
      <c r="AG3374"/>
      <c r="AH3374"/>
      <c r="AI3374"/>
      <c r="AJ3374"/>
      <c r="AK3374"/>
      <c r="AL3374"/>
      <c r="AM3374"/>
      <c r="AN3374"/>
      <c r="AO3374"/>
      <c r="AP3374"/>
      <c r="AQ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</row>
    <row r="3375" spans="1:70" ht="15" x14ac:dyDescent="0.25">
      <c r="A3375"/>
      <c r="B3375"/>
      <c r="C3375"/>
      <c r="D3375"/>
      <c r="E3375"/>
      <c r="F3375"/>
      <c r="G3375"/>
      <c r="H3375"/>
      <c r="I3375"/>
      <c r="J3375"/>
      <c r="K3375"/>
      <c r="L3375"/>
      <c r="M3375"/>
      <c r="N3375"/>
      <c r="O3375"/>
      <c r="P3375"/>
      <c r="Q3375"/>
      <c r="R3375"/>
      <c r="S3375"/>
      <c r="T3375"/>
      <c r="U3375"/>
      <c r="V3375"/>
      <c r="W3375"/>
      <c r="X3375"/>
      <c r="Y3375"/>
      <c r="Z3375"/>
      <c r="AA3375"/>
      <c r="AB3375"/>
      <c r="AC3375"/>
      <c r="AD3375"/>
      <c r="AE3375"/>
      <c r="AF3375"/>
      <c r="AG3375"/>
      <c r="AH3375"/>
      <c r="AI3375"/>
      <c r="AJ3375"/>
      <c r="AK3375"/>
      <c r="AL3375"/>
      <c r="AM3375"/>
      <c r="AN3375"/>
      <c r="AO3375"/>
      <c r="AP3375"/>
      <c r="AQ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</row>
    <row r="3376" spans="1:70" ht="15" x14ac:dyDescent="0.25">
      <c r="A3376"/>
      <c r="B3376"/>
      <c r="C3376"/>
      <c r="D3376"/>
      <c r="E3376"/>
      <c r="F3376"/>
      <c r="G3376"/>
      <c r="H3376"/>
      <c r="I3376"/>
      <c r="J3376"/>
      <c r="K3376"/>
      <c r="L3376"/>
      <c r="M3376"/>
      <c r="N3376"/>
      <c r="O3376"/>
      <c r="P3376"/>
      <c r="Q3376"/>
      <c r="R3376"/>
      <c r="S3376"/>
      <c r="T3376"/>
      <c r="U3376"/>
      <c r="V3376"/>
      <c r="W3376"/>
      <c r="X3376"/>
      <c r="Y3376"/>
      <c r="Z3376"/>
      <c r="AA3376"/>
      <c r="AB3376"/>
      <c r="AC3376"/>
      <c r="AD3376"/>
      <c r="AE3376"/>
      <c r="AF3376"/>
      <c r="AG3376"/>
      <c r="AH3376"/>
      <c r="AI3376"/>
      <c r="AJ3376"/>
      <c r="AK3376"/>
      <c r="AL3376"/>
      <c r="AM3376"/>
      <c r="AN3376"/>
      <c r="AO3376"/>
      <c r="AP3376"/>
      <c r="AQ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</row>
    <row r="3377" spans="1:70" ht="15" x14ac:dyDescent="0.25">
      <c r="A3377"/>
      <c r="B3377"/>
      <c r="C3377"/>
      <c r="D3377"/>
      <c r="E3377"/>
      <c r="F3377"/>
      <c r="G3377"/>
      <c r="H3377"/>
      <c r="I3377"/>
      <c r="J3377"/>
      <c r="K3377"/>
      <c r="L3377"/>
      <c r="M3377"/>
      <c r="N3377"/>
      <c r="O3377"/>
      <c r="P3377"/>
      <c r="Q3377"/>
      <c r="R3377"/>
      <c r="S3377"/>
      <c r="T3377"/>
      <c r="U3377"/>
      <c r="V3377"/>
      <c r="W3377"/>
      <c r="X3377"/>
      <c r="Y3377"/>
      <c r="Z3377"/>
      <c r="AA3377"/>
      <c r="AB3377"/>
      <c r="AC3377"/>
      <c r="AD3377"/>
      <c r="AE3377"/>
      <c r="AF3377"/>
      <c r="AG3377"/>
      <c r="AH3377"/>
      <c r="AI3377"/>
      <c r="AJ3377"/>
      <c r="AK3377"/>
      <c r="AL3377"/>
      <c r="AM3377"/>
      <c r="AN3377"/>
      <c r="AO3377"/>
      <c r="AP3377"/>
      <c r="AQ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</row>
    <row r="3378" spans="1:70" ht="15" x14ac:dyDescent="0.25">
      <c r="A3378"/>
      <c r="B3378"/>
      <c r="C3378"/>
      <c r="D3378"/>
      <c r="E3378"/>
      <c r="F3378"/>
      <c r="G3378"/>
      <c r="H3378"/>
      <c r="I3378"/>
      <c r="J3378"/>
      <c r="K3378"/>
      <c r="L3378"/>
      <c r="M3378"/>
      <c r="N3378"/>
      <c r="O3378"/>
      <c r="P3378"/>
      <c r="Q3378"/>
      <c r="R3378"/>
      <c r="S3378"/>
      <c r="T3378"/>
      <c r="U3378"/>
      <c r="V3378"/>
      <c r="W3378"/>
      <c r="X3378"/>
      <c r="Y3378"/>
      <c r="Z3378"/>
      <c r="AA3378"/>
      <c r="AB3378"/>
      <c r="AC3378"/>
      <c r="AD3378"/>
      <c r="AE3378"/>
      <c r="AF3378"/>
      <c r="AG3378"/>
      <c r="AH3378"/>
      <c r="AI3378"/>
      <c r="AJ3378"/>
      <c r="AK3378"/>
      <c r="AL3378"/>
      <c r="AM3378"/>
      <c r="AN3378"/>
      <c r="AO3378"/>
      <c r="AP3378"/>
      <c r="AQ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</row>
    <row r="3379" spans="1:70" ht="15" x14ac:dyDescent="0.25">
      <c r="A3379"/>
      <c r="B3379"/>
      <c r="C3379"/>
      <c r="D3379"/>
      <c r="E3379"/>
      <c r="F3379"/>
      <c r="G3379"/>
      <c r="H3379"/>
      <c r="I3379"/>
      <c r="J3379"/>
      <c r="K3379"/>
      <c r="L3379"/>
      <c r="M3379"/>
      <c r="N3379"/>
      <c r="O3379"/>
      <c r="P3379"/>
      <c r="Q3379"/>
      <c r="R3379"/>
      <c r="S3379"/>
      <c r="T3379"/>
      <c r="U3379"/>
      <c r="V3379"/>
      <c r="W3379"/>
      <c r="X3379"/>
      <c r="Y3379"/>
      <c r="Z3379"/>
      <c r="AA3379"/>
      <c r="AB3379"/>
      <c r="AC3379"/>
      <c r="AD3379"/>
      <c r="AE3379"/>
      <c r="AF3379"/>
      <c r="AG3379"/>
      <c r="AH3379"/>
      <c r="AI3379"/>
      <c r="AJ3379"/>
      <c r="AK3379"/>
      <c r="AL3379"/>
      <c r="AM3379"/>
      <c r="AN3379"/>
      <c r="AO3379"/>
      <c r="AP3379"/>
      <c r="AQ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</row>
    <row r="3380" spans="1:70" ht="15" x14ac:dyDescent="0.25">
      <c r="A3380"/>
      <c r="B3380"/>
      <c r="C3380"/>
      <c r="D3380"/>
      <c r="E3380"/>
      <c r="F3380"/>
      <c r="G3380"/>
      <c r="H3380"/>
      <c r="I3380"/>
      <c r="J3380"/>
      <c r="K3380"/>
      <c r="L3380"/>
      <c r="M3380"/>
      <c r="N3380"/>
      <c r="O3380"/>
      <c r="P3380"/>
      <c r="Q3380"/>
      <c r="R3380"/>
      <c r="S3380"/>
      <c r="T3380"/>
      <c r="U3380"/>
      <c r="V3380"/>
      <c r="W3380"/>
      <c r="X3380"/>
      <c r="Y3380"/>
      <c r="Z3380"/>
      <c r="AA3380"/>
      <c r="AB3380"/>
      <c r="AC3380"/>
      <c r="AD3380"/>
      <c r="AE3380"/>
      <c r="AF3380"/>
      <c r="AG3380"/>
      <c r="AH3380"/>
      <c r="AI3380"/>
      <c r="AJ3380"/>
      <c r="AK3380"/>
      <c r="AL3380"/>
      <c r="AM3380"/>
      <c r="AN3380"/>
      <c r="AO3380"/>
      <c r="AP3380"/>
      <c r="AQ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</row>
    <row r="3381" spans="1:70" ht="15" x14ac:dyDescent="0.25">
      <c r="A3381"/>
      <c r="B3381"/>
      <c r="C3381"/>
      <c r="D3381"/>
      <c r="E3381"/>
      <c r="F3381"/>
      <c r="G3381"/>
      <c r="H3381"/>
      <c r="I3381"/>
      <c r="J3381"/>
      <c r="K3381"/>
      <c r="L3381"/>
      <c r="M3381"/>
      <c r="N3381"/>
      <c r="O3381"/>
      <c r="P3381"/>
      <c r="Q3381"/>
      <c r="R3381"/>
      <c r="S3381"/>
      <c r="T3381"/>
      <c r="U3381"/>
      <c r="V3381"/>
      <c r="W3381"/>
      <c r="X3381"/>
      <c r="Y3381"/>
      <c r="Z3381"/>
      <c r="AA3381"/>
      <c r="AB3381"/>
      <c r="AC3381"/>
      <c r="AD3381"/>
      <c r="AE3381"/>
      <c r="AF3381"/>
      <c r="AG3381"/>
      <c r="AH3381"/>
      <c r="AI3381"/>
      <c r="AJ3381"/>
      <c r="AK3381"/>
      <c r="AL3381"/>
      <c r="AM3381"/>
      <c r="AN3381"/>
      <c r="AO3381"/>
      <c r="AP3381"/>
      <c r="AQ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</row>
    <row r="3382" spans="1:70" ht="15" x14ac:dyDescent="0.25">
      <c r="A3382"/>
      <c r="B3382"/>
      <c r="C3382"/>
      <c r="D3382"/>
      <c r="E3382"/>
      <c r="F3382"/>
      <c r="G3382"/>
      <c r="H3382"/>
      <c r="I3382"/>
      <c r="J3382"/>
      <c r="K3382"/>
      <c r="L3382"/>
      <c r="M3382"/>
      <c r="N3382"/>
      <c r="O3382"/>
      <c r="P3382"/>
      <c r="Q3382"/>
      <c r="R3382"/>
      <c r="S3382"/>
      <c r="T3382"/>
      <c r="U3382"/>
      <c r="V3382"/>
      <c r="W3382"/>
      <c r="X3382"/>
      <c r="Y3382"/>
      <c r="Z3382"/>
      <c r="AA3382"/>
      <c r="AB3382"/>
      <c r="AC3382"/>
      <c r="AD3382"/>
      <c r="AE3382"/>
      <c r="AF3382"/>
      <c r="AG3382"/>
      <c r="AH3382"/>
      <c r="AI3382"/>
      <c r="AJ3382"/>
      <c r="AK3382"/>
      <c r="AL3382"/>
      <c r="AM3382"/>
      <c r="AN3382"/>
      <c r="AO3382"/>
      <c r="AP3382"/>
      <c r="AQ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</row>
    <row r="3383" spans="1:70" ht="15" x14ac:dyDescent="0.25">
      <c r="A3383"/>
      <c r="B3383"/>
      <c r="C3383"/>
      <c r="D3383"/>
      <c r="E3383"/>
      <c r="F3383"/>
      <c r="G3383"/>
      <c r="H3383"/>
      <c r="I3383"/>
      <c r="J3383"/>
      <c r="K3383"/>
      <c r="L3383"/>
      <c r="M3383"/>
      <c r="N3383"/>
      <c r="O3383"/>
      <c r="P3383"/>
      <c r="Q3383"/>
      <c r="R3383"/>
      <c r="S3383"/>
      <c r="T3383"/>
      <c r="U3383"/>
      <c r="V3383"/>
      <c r="W3383"/>
      <c r="X3383"/>
      <c r="Y3383"/>
      <c r="Z3383"/>
      <c r="AA3383"/>
      <c r="AB3383"/>
      <c r="AC3383"/>
      <c r="AD3383"/>
      <c r="AE3383"/>
      <c r="AF3383"/>
      <c r="AG3383"/>
      <c r="AH3383"/>
      <c r="AI3383"/>
      <c r="AJ3383"/>
      <c r="AK3383"/>
      <c r="AL3383"/>
      <c r="AM3383"/>
      <c r="AN3383"/>
      <c r="AO3383"/>
      <c r="AP3383"/>
      <c r="AQ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</row>
    <row r="3384" spans="1:70" ht="15" x14ac:dyDescent="0.25">
      <c r="A3384"/>
      <c r="B3384"/>
      <c r="C3384"/>
      <c r="D3384"/>
      <c r="E3384"/>
      <c r="F3384"/>
      <c r="G3384"/>
      <c r="H3384"/>
      <c r="I3384"/>
      <c r="J3384"/>
      <c r="K3384"/>
      <c r="L3384"/>
      <c r="M3384"/>
      <c r="N3384"/>
      <c r="O3384"/>
      <c r="P3384"/>
      <c r="Q3384"/>
      <c r="R3384"/>
      <c r="S3384"/>
      <c r="T3384"/>
      <c r="U3384"/>
      <c r="V3384"/>
      <c r="W3384"/>
      <c r="X3384"/>
      <c r="Y3384"/>
      <c r="Z3384"/>
      <c r="AA3384"/>
      <c r="AB3384"/>
      <c r="AC3384"/>
      <c r="AD3384"/>
      <c r="AE3384"/>
      <c r="AF3384"/>
      <c r="AG3384"/>
      <c r="AH3384"/>
      <c r="AI3384"/>
      <c r="AJ3384"/>
      <c r="AK3384"/>
      <c r="AL3384"/>
      <c r="AM3384"/>
      <c r="AN3384"/>
      <c r="AO3384"/>
      <c r="AP3384"/>
      <c r="AQ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</row>
    <row r="3385" spans="1:70" ht="15" x14ac:dyDescent="0.25">
      <c r="A3385"/>
      <c r="B3385"/>
      <c r="C3385"/>
      <c r="D3385"/>
      <c r="E3385"/>
      <c r="F3385"/>
      <c r="G3385"/>
      <c r="H3385"/>
      <c r="I3385"/>
      <c r="J3385"/>
      <c r="K3385"/>
      <c r="L3385"/>
      <c r="M3385"/>
      <c r="N3385"/>
      <c r="O3385"/>
      <c r="P3385"/>
      <c r="Q3385"/>
      <c r="R3385"/>
      <c r="S3385"/>
      <c r="T3385"/>
      <c r="U3385"/>
      <c r="V3385"/>
      <c r="W3385"/>
      <c r="X3385"/>
      <c r="Y3385"/>
      <c r="Z3385"/>
      <c r="AA3385"/>
      <c r="AB3385"/>
      <c r="AC3385"/>
      <c r="AD3385"/>
      <c r="AE3385"/>
      <c r="AF3385"/>
      <c r="AG3385"/>
      <c r="AH3385"/>
      <c r="AI3385"/>
      <c r="AJ3385"/>
      <c r="AK3385"/>
      <c r="AL3385"/>
      <c r="AM3385"/>
      <c r="AN3385"/>
      <c r="AO3385"/>
      <c r="AP3385"/>
      <c r="AQ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</row>
    <row r="3386" spans="1:70" ht="15" x14ac:dyDescent="0.25">
      <c r="A3386"/>
      <c r="B3386"/>
      <c r="C3386"/>
      <c r="D3386"/>
      <c r="E3386"/>
      <c r="F3386"/>
      <c r="G3386"/>
      <c r="H3386"/>
      <c r="I3386"/>
      <c r="J3386"/>
      <c r="K3386"/>
      <c r="L3386"/>
      <c r="M3386"/>
      <c r="N3386"/>
      <c r="O3386"/>
      <c r="P3386"/>
      <c r="Q3386"/>
      <c r="R3386"/>
      <c r="S3386"/>
      <c r="T3386"/>
      <c r="U3386"/>
      <c r="V3386"/>
      <c r="W3386"/>
      <c r="X3386"/>
      <c r="Y3386"/>
      <c r="Z3386"/>
      <c r="AA3386"/>
      <c r="AB3386"/>
      <c r="AC3386"/>
      <c r="AD3386"/>
      <c r="AE3386"/>
      <c r="AF3386"/>
      <c r="AG3386"/>
      <c r="AH3386"/>
      <c r="AI3386"/>
      <c r="AJ3386"/>
      <c r="AK3386"/>
      <c r="AL3386"/>
      <c r="AM3386"/>
      <c r="AN3386"/>
      <c r="AO3386"/>
      <c r="AP3386"/>
      <c r="AQ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</row>
    <row r="3387" spans="1:70" ht="15" x14ac:dyDescent="0.25">
      <c r="A3387"/>
      <c r="B3387"/>
      <c r="C3387"/>
      <c r="D3387"/>
      <c r="E3387"/>
      <c r="F3387"/>
      <c r="G3387"/>
      <c r="H3387"/>
      <c r="I3387"/>
      <c r="J3387"/>
      <c r="K3387"/>
      <c r="L3387"/>
      <c r="M3387"/>
      <c r="N3387"/>
      <c r="O3387"/>
      <c r="P3387"/>
      <c r="Q3387"/>
      <c r="R3387"/>
      <c r="S3387"/>
      <c r="T3387"/>
      <c r="U3387"/>
      <c r="V3387"/>
      <c r="W3387"/>
      <c r="X3387"/>
      <c r="Y3387"/>
      <c r="Z3387"/>
      <c r="AA3387"/>
      <c r="AB3387"/>
      <c r="AC3387"/>
      <c r="AD3387"/>
      <c r="AE3387"/>
      <c r="AF3387"/>
      <c r="AG3387"/>
      <c r="AH3387"/>
      <c r="AI3387"/>
      <c r="AJ3387"/>
      <c r="AK3387"/>
      <c r="AL3387"/>
      <c r="AM3387"/>
      <c r="AN3387"/>
      <c r="AO3387"/>
      <c r="AP3387"/>
      <c r="AQ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</row>
    <row r="3388" spans="1:70" ht="15" x14ac:dyDescent="0.25">
      <c r="A3388"/>
      <c r="B3388"/>
      <c r="C3388"/>
      <c r="D3388"/>
      <c r="E3388"/>
      <c r="F3388"/>
      <c r="G3388"/>
      <c r="H3388"/>
      <c r="I3388"/>
      <c r="J3388"/>
      <c r="K3388"/>
      <c r="L3388"/>
      <c r="M3388"/>
      <c r="N3388"/>
      <c r="O3388"/>
      <c r="P3388"/>
      <c r="Q3388"/>
      <c r="R3388"/>
      <c r="S3388"/>
      <c r="T3388"/>
      <c r="U3388"/>
      <c r="V3388"/>
      <c r="W3388"/>
      <c r="X3388"/>
      <c r="Y3388"/>
      <c r="Z3388"/>
      <c r="AA3388"/>
      <c r="AB3388"/>
      <c r="AC3388"/>
      <c r="AD3388"/>
      <c r="AE3388"/>
      <c r="AF3388"/>
      <c r="AG3388"/>
      <c r="AH3388"/>
      <c r="AI3388"/>
      <c r="AJ3388"/>
      <c r="AK3388"/>
      <c r="AL3388"/>
      <c r="AM3388"/>
      <c r="AN3388"/>
      <c r="AO3388"/>
      <c r="AP3388"/>
      <c r="AQ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</row>
    <row r="3389" spans="1:70" ht="15" x14ac:dyDescent="0.25">
      <c r="A3389"/>
      <c r="B3389"/>
      <c r="C3389"/>
      <c r="D3389"/>
      <c r="E3389"/>
      <c r="F3389"/>
      <c r="G3389"/>
      <c r="H3389"/>
      <c r="I3389"/>
      <c r="J3389"/>
      <c r="K3389"/>
      <c r="L3389"/>
      <c r="M3389"/>
      <c r="N3389"/>
      <c r="O3389"/>
      <c r="P3389"/>
      <c r="Q3389"/>
      <c r="R3389"/>
      <c r="S3389"/>
      <c r="T3389"/>
      <c r="U3389"/>
      <c r="V3389"/>
      <c r="W3389"/>
      <c r="X3389"/>
      <c r="Y3389"/>
      <c r="Z3389"/>
      <c r="AA3389"/>
      <c r="AB3389"/>
      <c r="AC3389"/>
      <c r="AD3389"/>
      <c r="AE3389"/>
      <c r="AF3389"/>
      <c r="AG3389"/>
      <c r="AH3389"/>
      <c r="AI3389"/>
      <c r="AJ3389"/>
      <c r="AK3389"/>
      <c r="AL3389"/>
      <c r="AM3389"/>
      <c r="AN3389"/>
      <c r="AO3389"/>
      <c r="AP3389"/>
      <c r="AQ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</row>
    <row r="3390" spans="1:70" ht="15" x14ac:dyDescent="0.25">
      <c r="A3390"/>
      <c r="B3390"/>
      <c r="C3390"/>
      <c r="D3390"/>
      <c r="E3390"/>
      <c r="F3390"/>
      <c r="G3390"/>
      <c r="H3390"/>
      <c r="I3390"/>
      <c r="J3390"/>
      <c r="K3390"/>
      <c r="L3390"/>
      <c r="M3390"/>
      <c r="N3390"/>
      <c r="O3390"/>
      <c r="P3390"/>
      <c r="Q3390"/>
      <c r="R3390"/>
      <c r="S3390"/>
      <c r="T3390"/>
      <c r="U3390"/>
      <c r="V3390"/>
      <c r="W3390"/>
      <c r="X3390"/>
      <c r="Y3390"/>
      <c r="Z3390"/>
      <c r="AA3390"/>
      <c r="AB3390"/>
      <c r="AC3390"/>
      <c r="AD3390"/>
      <c r="AE3390"/>
      <c r="AF3390"/>
      <c r="AG3390"/>
      <c r="AH3390"/>
      <c r="AI3390"/>
      <c r="AJ3390"/>
      <c r="AK3390"/>
      <c r="AL3390"/>
      <c r="AM3390"/>
      <c r="AN3390"/>
      <c r="AO3390"/>
      <c r="AP3390"/>
      <c r="AQ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</row>
    <row r="3391" spans="1:70" ht="15" x14ac:dyDescent="0.25">
      <c r="A3391"/>
      <c r="B3391"/>
      <c r="C3391"/>
      <c r="D3391"/>
      <c r="E3391"/>
      <c r="F3391"/>
      <c r="G3391"/>
      <c r="H3391"/>
      <c r="I3391"/>
      <c r="J3391"/>
      <c r="K3391"/>
      <c r="L3391"/>
      <c r="M3391"/>
      <c r="N3391"/>
      <c r="O3391"/>
      <c r="P3391"/>
      <c r="Q3391"/>
      <c r="R3391"/>
      <c r="S3391"/>
      <c r="T3391"/>
      <c r="U3391"/>
      <c r="V3391"/>
      <c r="W3391"/>
      <c r="X3391"/>
      <c r="Y3391"/>
      <c r="Z3391"/>
      <c r="AA3391"/>
      <c r="AB3391"/>
      <c r="AC3391"/>
      <c r="AD3391"/>
      <c r="AE3391"/>
      <c r="AF3391"/>
      <c r="AG3391"/>
      <c r="AH3391"/>
      <c r="AI3391"/>
      <c r="AJ3391"/>
      <c r="AK3391"/>
      <c r="AL3391"/>
      <c r="AM3391"/>
      <c r="AN3391"/>
      <c r="AO3391"/>
      <c r="AP3391"/>
      <c r="AQ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</row>
    <row r="3392" spans="1:70" ht="15" x14ac:dyDescent="0.25">
      <c r="A3392"/>
      <c r="B3392"/>
      <c r="C3392"/>
      <c r="D3392"/>
      <c r="E3392"/>
      <c r="F3392"/>
      <c r="G3392"/>
      <c r="H3392"/>
      <c r="I3392"/>
      <c r="J3392"/>
      <c r="K3392"/>
      <c r="L3392"/>
      <c r="M3392"/>
      <c r="N3392"/>
      <c r="O3392"/>
      <c r="P3392"/>
      <c r="Q3392"/>
      <c r="R3392"/>
      <c r="S3392"/>
      <c r="T3392"/>
      <c r="U3392"/>
      <c r="V3392"/>
      <c r="W3392"/>
      <c r="X3392"/>
      <c r="Y3392"/>
      <c r="Z3392"/>
      <c r="AA3392"/>
      <c r="AB3392"/>
      <c r="AC3392"/>
      <c r="AD3392"/>
      <c r="AE3392"/>
      <c r="AF3392"/>
      <c r="AG3392"/>
      <c r="AH3392"/>
      <c r="AI3392"/>
      <c r="AJ3392"/>
      <c r="AK3392"/>
      <c r="AL3392"/>
      <c r="AM3392"/>
      <c r="AN3392"/>
      <c r="AO3392"/>
      <c r="AP3392"/>
      <c r="AQ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</row>
    <row r="3393" spans="1:70" ht="15" x14ac:dyDescent="0.25">
      <c r="A3393"/>
      <c r="B3393"/>
      <c r="C3393"/>
      <c r="D3393"/>
      <c r="E3393"/>
      <c r="F3393"/>
      <c r="G3393"/>
      <c r="H3393"/>
      <c r="I3393"/>
      <c r="J3393"/>
      <c r="K3393"/>
      <c r="L3393"/>
      <c r="M3393"/>
      <c r="N3393"/>
      <c r="O3393"/>
      <c r="P3393"/>
      <c r="Q3393"/>
      <c r="R3393"/>
      <c r="S3393"/>
      <c r="T3393"/>
      <c r="U3393"/>
      <c r="V3393"/>
      <c r="W3393"/>
      <c r="X3393"/>
      <c r="Y3393"/>
      <c r="Z3393"/>
      <c r="AA3393"/>
      <c r="AB3393"/>
      <c r="AC3393"/>
      <c r="AD3393"/>
      <c r="AE3393"/>
      <c r="AF3393"/>
      <c r="AG3393"/>
      <c r="AH3393"/>
      <c r="AI3393"/>
      <c r="AJ3393"/>
      <c r="AK3393"/>
      <c r="AL3393"/>
      <c r="AM3393"/>
      <c r="AN3393"/>
      <c r="AO3393"/>
      <c r="AP3393"/>
      <c r="AQ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</row>
    <row r="3394" spans="1:70" ht="15" x14ac:dyDescent="0.25">
      <c r="A3394"/>
      <c r="B3394"/>
      <c r="C3394"/>
      <c r="D3394"/>
      <c r="E3394"/>
      <c r="F3394"/>
      <c r="G3394"/>
      <c r="H3394"/>
      <c r="I3394"/>
      <c r="J3394"/>
      <c r="K3394"/>
      <c r="L3394"/>
      <c r="M3394"/>
      <c r="N3394"/>
      <c r="O3394"/>
      <c r="P3394"/>
      <c r="Q3394"/>
      <c r="R3394"/>
      <c r="S3394"/>
      <c r="T3394"/>
      <c r="U3394"/>
      <c r="V3394"/>
      <c r="W3394"/>
      <c r="X3394"/>
      <c r="Y3394"/>
      <c r="Z3394"/>
      <c r="AA3394"/>
      <c r="AB3394"/>
      <c r="AC3394"/>
      <c r="AD3394"/>
      <c r="AE3394"/>
      <c r="AF3394"/>
      <c r="AG3394"/>
      <c r="AH3394"/>
      <c r="AI3394"/>
      <c r="AJ3394"/>
      <c r="AK3394"/>
      <c r="AL3394"/>
      <c r="AM3394"/>
      <c r="AN3394"/>
      <c r="AO3394"/>
      <c r="AP3394"/>
      <c r="AQ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</row>
    <row r="3395" spans="1:70" ht="15" x14ac:dyDescent="0.25">
      <c r="A3395"/>
      <c r="B3395"/>
      <c r="C3395"/>
      <c r="D3395"/>
      <c r="E3395"/>
      <c r="F3395"/>
      <c r="G3395"/>
      <c r="H3395"/>
      <c r="I3395"/>
      <c r="J3395"/>
      <c r="K3395"/>
      <c r="L3395"/>
      <c r="M3395"/>
      <c r="N3395"/>
      <c r="O3395"/>
      <c r="P3395"/>
      <c r="Q3395"/>
      <c r="R3395"/>
      <c r="S3395"/>
      <c r="T3395"/>
      <c r="U3395"/>
      <c r="V3395"/>
      <c r="W3395"/>
      <c r="X3395"/>
      <c r="Y3395"/>
      <c r="Z3395"/>
      <c r="AA3395"/>
      <c r="AB3395"/>
      <c r="AC3395"/>
      <c r="AD3395"/>
      <c r="AE3395"/>
      <c r="AF3395"/>
      <c r="AG3395"/>
      <c r="AH3395"/>
      <c r="AI3395"/>
      <c r="AJ3395"/>
      <c r="AK3395"/>
      <c r="AL3395"/>
      <c r="AM3395"/>
      <c r="AN3395"/>
      <c r="AO3395"/>
      <c r="AP3395"/>
      <c r="AQ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</row>
    <row r="3396" spans="1:70" ht="15" x14ac:dyDescent="0.25">
      <c r="A3396"/>
      <c r="B3396"/>
      <c r="C3396"/>
      <c r="D3396"/>
      <c r="E3396"/>
      <c r="F3396"/>
      <c r="G3396"/>
      <c r="H3396"/>
      <c r="I3396"/>
      <c r="J3396"/>
      <c r="K3396"/>
      <c r="L3396"/>
      <c r="M3396"/>
      <c r="N3396"/>
      <c r="O3396"/>
      <c r="P3396"/>
      <c r="Q3396"/>
      <c r="R3396"/>
      <c r="S3396"/>
      <c r="T3396"/>
      <c r="U3396"/>
      <c r="V3396"/>
      <c r="W3396"/>
      <c r="X3396"/>
      <c r="Y3396"/>
      <c r="Z3396"/>
      <c r="AA3396"/>
      <c r="AB3396"/>
      <c r="AC3396"/>
      <c r="AD3396"/>
      <c r="AE3396"/>
      <c r="AF3396"/>
      <c r="AG3396"/>
      <c r="AH3396"/>
      <c r="AI3396"/>
      <c r="AJ3396"/>
      <c r="AK3396"/>
      <c r="AL3396"/>
      <c r="AM3396"/>
      <c r="AN3396"/>
      <c r="AO3396"/>
      <c r="AP3396"/>
      <c r="AQ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</row>
    <row r="3397" spans="1:70" ht="15" x14ac:dyDescent="0.25">
      <c r="A3397"/>
      <c r="B3397"/>
      <c r="C3397"/>
      <c r="D3397"/>
      <c r="E3397"/>
      <c r="F3397"/>
      <c r="G3397"/>
      <c r="H3397"/>
      <c r="I3397"/>
      <c r="J3397"/>
      <c r="K3397"/>
      <c r="L3397"/>
      <c r="M3397"/>
      <c r="N3397"/>
      <c r="O3397"/>
      <c r="P3397"/>
      <c r="Q3397"/>
      <c r="R3397"/>
      <c r="S3397"/>
      <c r="T3397"/>
      <c r="U3397"/>
      <c r="V3397"/>
      <c r="W3397"/>
      <c r="X3397"/>
      <c r="Y3397"/>
      <c r="Z3397"/>
      <c r="AA3397"/>
      <c r="AB3397"/>
      <c r="AC3397"/>
      <c r="AD3397"/>
      <c r="AE3397"/>
      <c r="AF3397"/>
      <c r="AG3397"/>
      <c r="AH3397"/>
      <c r="AI3397"/>
      <c r="AJ3397"/>
      <c r="AK3397"/>
      <c r="AL3397"/>
      <c r="AM3397"/>
      <c r="AN3397"/>
      <c r="AO3397"/>
      <c r="AP3397"/>
      <c r="AQ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</row>
    <row r="3398" spans="1:70" ht="15" x14ac:dyDescent="0.25">
      <c r="A3398"/>
      <c r="B3398"/>
      <c r="C3398"/>
      <c r="D3398"/>
      <c r="E3398"/>
      <c r="F3398"/>
      <c r="G3398"/>
      <c r="H3398"/>
      <c r="I3398"/>
      <c r="J3398"/>
      <c r="K3398"/>
      <c r="L3398"/>
      <c r="M3398"/>
      <c r="N3398"/>
      <c r="O3398"/>
      <c r="P3398"/>
      <c r="Q3398"/>
      <c r="R3398"/>
      <c r="S3398"/>
      <c r="T3398"/>
      <c r="U3398"/>
      <c r="V3398"/>
      <c r="W3398"/>
      <c r="X3398"/>
      <c r="Y3398"/>
      <c r="Z3398"/>
      <c r="AA3398"/>
      <c r="AB3398"/>
      <c r="AC3398"/>
      <c r="AD3398"/>
      <c r="AE3398"/>
      <c r="AF3398"/>
      <c r="AG3398"/>
      <c r="AH3398"/>
      <c r="AI3398"/>
      <c r="AJ3398"/>
      <c r="AK3398"/>
      <c r="AL3398"/>
      <c r="AM3398"/>
      <c r="AN3398"/>
      <c r="AO3398"/>
      <c r="AP3398"/>
      <c r="AQ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</row>
    <row r="3399" spans="1:70" ht="15" x14ac:dyDescent="0.25">
      <c r="A3399"/>
      <c r="B3399"/>
      <c r="C3399"/>
      <c r="D3399"/>
      <c r="E3399"/>
      <c r="F3399"/>
      <c r="G3399"/>
      <c r="H3399"/>
      <c r="I3399"/>
      <c r="J3399"/>
      <c r="K3399"/>
      <c r="L3399"/>
      <c r="M3399"/>
      <c r="N3399"/>
      <c r="O3399"/>
      <c r="P3399"/>
      <c r="Q3399"/>
      <c r="R3399"/>
      <c r="S3399"/>
      <c r="T3399"/>
      <c r="U3399"/>
      <c r="V3399"/>
      <c r="W3399"/>
      <c r="X3399"/>
      <c r="Y3399"/>
      <c r="Z3399"/>
      <c r="AA3399"/>
      <c r="AB3399"/>
      <c r="AC3399"/>
      <c r="AD3399"/>
      <c r="AE3399"/>
      <c r="AF3399"/>
      <c r="AG3399"/>
      <c r="AH3399"/>
      <c r="AI3399"/>
      <c r="AJ3399"/>
      <c r="AK3399"/>
      <c r="AL3399"/>
      <c r="AM3399"/>
      <c r="AN3399"/>
      <c r="AO3399"/>
      <c r="AP3399"/>
      <c r="AQ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</row>
    <row r="3400" spans="1:70" ht="15" x14ac:dyDescent="0.25">
      <c r="A3400"/>
      <c r="B3400"/>
      <c r="C3400"/>
      <c r="D3400"/>
      <c r="E3400"/>
      <c r="F3400"/>
      <c r="G3400"/>
      <c r="H3400"/>
      <c r="I3400"/>
      <c r="J3400"/>
      <c r="K3400"/>
      <c r="L3400"/>
      <c r="M3400"/>
      <c r="N3400"/>
      <c r="O3400"/>
      <c r="P3400"/>
      <c r="Q3400"/>
      <c r="R3400"/>
      <c r="S3400"/>
      <c r="T3400"/>
      <c r="U3400"/>
      <c r="V3400"/>
      <c r="W3400"/>
      <c r="X3400"/>
      <c r="Y3400"/>
      <c r="Z3400"/>
      <c r="AA3400"/>
      <c r="AB3400"/>
      <c r="AC3400"/>
      <c r="AD3400"/>
      <c r="AE3400"/>
      <c r="AF3400"/>
      <c r="AG3400"/>
      <c r="AH3400"/>
      <c r="AI3400"/>
      <c r="AJ3400"/>
      <c r="AK3400"/>
      <c r="AL3400"/>
      <c r="AM3400"/>
      <c r="AN3400"/>
      <c r="AO3400"/>
      <c r="AP3400"/>
      <c r="AQ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</row>
    <row r="3401" spans="1:70" ht="15" x14ac:dyDescent="0.25">
      <c r="A3401"/>
      <c r="B3401"/>
      <c r="C3401"/>
      <c r="D3401"/>
      <c r="E3401"/>
      <c r="F3401"/>
      <c r="G3401"/>
      <c r="H3401"/>
      <c r="I3401"/>
      <c r="J3401"/>
      <c r="K3401"/>
      <c r="L3401"/>
      <c r="M3401"/>
      <c r="N3401"/>
      <c r="O3401"/>
      <c r="P3401"/>
      <c r="Q3401"/>
      <c r="R3401"/>
      <c r="S3401"/>
      <c r="T3401"/>
      <c r="U3401"/>
      <c r="V3401"/>
      <c r="W3401"/>
      <c r="X3401"/>
      <c r="Y3401"/>
      <c r="Z3401"/>
      <c r="AA3401"/>
      <c r="AB3401"/>
      <c r="AC3401"/>
      <c r="AD3401"/>
      <c r="AE3401"/>
      <c r="AF3401"/>
      <c r="AG3401"/>
      <c r="AH3401"/>
      <c r="AI3401"/>
      <c r="AJ3401"/>
      <c r="AK3401"/>
      <c r="AL3401"/>
      <c r="AM3401"/>
      <c r="AN3401"/>
      <c r="AO3401"/>
      <c r="AP3401"/>
      <c r="AQ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</row>
    <row r="3402" spans="1:70" ht="15" x14ac:dyDescent="0.25">
      <c r="A3402"/>
      <c r="B3402"/>
      <c r="C3402"/>
      <c r="D3402"/>
      <c r="E3402"/>
      <c r="F3402"/>
      <c r="G3402"/>
      <c r="H3402"/>
      <c r="I3402"/>
      <c r="J3402"/>
      <c r="K3402"/>
      <c r="L3402"/>
      <c r="M3402"/>
      <c r="N3402"/>
      <c r="O3402"/>
      <c r="P3402"/>
      <c r="Q3402"/>
      <c r="R3402"/>
      <c r="S3402"/>
      <c r="T3402"/>
      <c r="U3402"/>
      <c r="V3402"/>
      <c r="W3402"/>
      <c r="X3402"/>
      <c r="Y3402"/>
      <c r="Z3402"/>
      <c r="AA3402"/>
      <c r="AB3402"/>
      <c r="AC3402"/>
      <c r="AD3402"/>
      <c r="AE3402"/>
      <c r="AF3402"/>
      <c r="AG3402"/>
      <c r="AH3402"/>
      <c r="AI3402"/>
      <c r="AJ3402"/>
      <c r="AK3402"/>
      <c r="AL3402"/>
      <c r="AM3402"/>
      <c r="AN3402"/>
      <c r="AO3402"/>
      <c r="AP3402"/>
      <c r="AQ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</row>
    <row r="3403" spans="1:70" ht="15" x14ac:dyDescent="0.25">
      <c r="A3403"/>
      <c r="B3403"/>
      <c r="C3403"/>
      <c r="D3403"/>
      <c r="E3403"/>
      <c r="F3403"/>
      <c r="G3403"/>
      <c r="H3403"/>
      <c r="I3403"/>
      <c r="J3403"/>
      <c r="K3403"/>
      <c r="L3403"/>
      <c r="M3403"/>
      <c r="N3403"/>
      <c r="O3403"/>
      <c r="P3403"/>
      <c r="Q3403"/>
      <c r="R3403"/>
      <c r="S3403"/>
      <c r="T3403"/>
      <c r="U3403"/>
      <c r="V3403"/>
      <c r="W3403"/>
      <c r="X3403"/>
      <c r="Y3403"/>
      <c r="Z3403"/>
      <c r="AA3403"/>
      <c r="AB3403"/>
      <c r="AC3403"/>
      <c r="AD3403"/>
      <c r="AE3403"/>
      <c r="AF3403"/>
      <c r="AG3403"/>
      <c r="AH3403"/>
      <c r="AI3403"/>
      <c r="AJ3403"/>
      <c r="AK3403"/>
      <c r="AL3403"/>
      <c r="AM3403"/>
      <c r="AN3403"/>
      <c r="AO3403"/>
      <c r="AP3403"/>
      <c r="AQ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</row>
    <row r="3404" spans="1:70" ht="15" x14ac:dyDescent="0.25">
      <c r="A3404"/>
      <c r="B3404"/>
      <c r="C3404"/>
      <c r="D3404"/>
      <c r="E3404"/>
      <c r="F3404"/>
      <c r="G3404"/>
      <c r="H3404"/>
      <c r="I3404"/>
      <c r="J3404"/>
      <c r="K3404"/>
      <c r="L3404"/>
      <c r="M3404"/>
      <c r="N3404"/>
      <c r="O3404"/>
      <c r="P3404"/>
      <c r="Q3404"/>
      <c r="R3404"/>
      <c r="S3404"/>
      <c r="T3404"/>
      <c r="U3404"/>
      <c r="V3404"/>
      <c r="W3404"/>
      <c r="X3404"/>
      <c r="Y3404"/>
      <c r="Z3404"/>
      <c r="AA3404"/>
      <c r="AB3404"/>
      <c r="AC3404"/>
      <c r="AD3404"/>
      <c r="AE3404"/>
      <c r="AF3404"/>
      <c r="AG3404"/>
      <c r="AH3404"/>
      <c r="AI3404"/>
      <c r="AJ3404"/>
      <c r="AK3404"/>
      <c r="AL3404"/>
      <c r="AM3404"/>
      <c r="AN3404"/>
      <c r="AO3404"/>
      <c r="AP3404"/>
      <c r="AQ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</row>
    <row r="3405" spans="1:70" ht="15" x14ac:dyDescent="0.25">
      <c r="A3405"/>
      <c r="B3405"/>
      <c r="C3405"/>
      <c r="D3405"/>
      <c r="E3405"/>
      <c r="F3405"/>
      <c r="G3405"/>
      <c r="H3405"/>
      <c r="I3405"/>
      <c r="J3405"/>
      <c r="K3405"/>
      <c r="L3405"/>
      <c r="M3405"/>
      <c r="N3405"/>
      <c r="O3405"/>
      <c r="P3405"/>
      <c r="Q3405"/>
      <c r="R3405"/>
      <c r="S3405"/>
      <c r="T3405"/>
      <c r="U3405"/>
      <c r="V3405"/>
      <c r="W3405"/>
      <c r="X3405"/>
      <c r="Y3405"/>
      <c r="Z3405"/>
      <c r="AA3405"/>
      <c r="AB3405"/>
      <c r="AC3405"/>
      <c r="AD3405"/>
      <c r="AE3405"/>
      <c r="AF3405"/>
      <c r="AG3405"/>
      <c r="AH3405"/>
      <c r="AI3405"/>
      <c r="AJ3405"/>
      <c r="AK3405"/>
      <c r="AL3405"/>
      <c r="AM3405"/>
      <c r="AN3405"/>
      <c r="AO3405"/>
      <c r="AP3405"/>
      <c r="AQ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</row>
    <row r="3406" spans="1:70" ht="15" x14ac:dyDescent="0.25">
      <c r="A3406"/>
      <c r="B3406"/>
      <c r="C3406"/>
      <c r="D3406"/>
      <c r="E3406"/>
      <c r="F3406"/>
      <c r="G3406"/>
      <c r="H3406"/>
      <c r="I3406"/>
      <c r="J3406"/>
      <c r="K3406"/>
      <c r="L3406"/>
      <c r="M3406"/>
      <c r="N3406"/>
      <c r="O3406"/>
      <c r="P3406"/>
      <c r="Q3406"/>
      <c r="R3406"/>
      <c r="S3406"/>
      <c r="T3406"/>
      <c r="U3406"/>
      <c r="V3406"/>
      <c r="W3406"/>
      <c r="X3406"/>
      <c r="Y3406"/>
      <c r="Z3406"/>
      <c r="AA3406"/>
      <c r="AB3406"/>
      <c r="AC3406"/>
      <c r="AD3406"/>
      <c r="AE3406"/>
      <c r="AF3406"/>
      <c r="AG3406"/>
      <c r="AH3406"/>
      <c r="AI3406"/>
      <c r="AJ3406"/>
      <c r="AK3406"/>
      <c r="AL3406"/>
      <c r="AM3406"/>
      <c r="AN3406"/>
      <c r="AO3406"/>
      <c r="AP3406"/>
      <c r="AQ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</row>
    <row r="3407" spans="1:70" ht="15" x14ac:dyDescent="0.25">
      <c r="A3407"/>
      <c r="B3407"/>
      <c r="C3407"/>
      <c r="D3407"/>
      <c r="E3407"/>
      <c r="F3407"/>
      <c r="G3407"/>
      <c r="H3407"/>
      <c r="I3407"/>
      <c r="J3407"/>
      <c r="K3407"/>
      <c r="L3407"/>
      <c r="M3407"/>
      <c r="N3407"/>
      <c r="O3407"/>
      <c r="P3407"/>
      <c r="Q3407"/>
      <c r="R3407"/>
      <c r="S3407"/>
      <c r="T3407"/>
      <c r="U3407"/>
      <c r="V3407"/>
      <c r="W3407"/>
      <c r="X3407"/>
      <c r="Y3407"/>
      <c r="Z3407"/>
      <c r="AA3407"/>
      <c r="AB3407"/>
      <c r="AC3407"/>
      <c r="AD3407"/>
      <c r="AE3407"/>
      <c r="AF3407"/>
      <c r="AG3407"/>
      <c r="AH3407"/>
      <c r="AI3407"/>
      <c r="AJ3407"/>
      <c r="AK3407"/>
      <c r="AL3407"/>
      <c r="AM3407"/>
      <c r="AN3407"/>
      <c r="AO3407"/>
      <c r="AP3407"/>
      <c r="AQ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</row>
    <row r="3408" spans="1:70" ht="15" x14ac:dyDescent="0.25">
      <c r="A3408"/>
      <c r="B3408"/>
      <c r="C3408"/>
      <c r="D3408"/>
      <c r="E3408"/>
      <c r="F3408"/>
      <c r="G3408"/>
      <c r="H3408"/>
      <c r="I3408"/>
      <c r="J3408"/>
      <c r="K3408"/>
      <c r="L3408"/>
      <c r="M3408"/>
      <c r="N3408"/>
      <c r="O3408"/>
      <c r="P3408"/>
      <c r="Q3408"/>
      <c r="R3408"/>
      <c r="S3408"/>
      <c r="T3408"/>
      <c r="U3408"/>
      <c r="V3408"/>
      <c r="W3408"/>
      <c r="X3408"/>
      <c r="Y3408"/>
      <c r="Z3408"/>
      <c r="AA3408"/>
      <c r="AB3408"/>
      <c r="AC3408"/>
      <c r="AD3408"/>
      <c r="AE3408"/>
      <c r="AF3408"/>
      <c r="AG3408"/>
      <c r="AH3408"/>
      <c r="AI3408"/>
      <c r="AJ3408"/>
      <c r="AK3408"/>
      <c r="AL3408"/>
      <c r="AM3408"/>
      <c r="AN3408"/>
      <c r="AO3408"/>
      <c r="AP3408"/>
      <c r="AQ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</row>
    <row r="3409" spans="1:70" ht="15" x14ac:dyDescent="0.25">
      <c r="A3409"/>
      <c r="B3409"/>
      <c r="C3409"/>
      <c r="D3409"/>
      <c r="E3409"/>
      <c r="F3409"/>
      <c r="G3409"/>
      <c r="H3409"/>
      <c r="I3409"/>
      <c r="J3409"/>
      <c r="K3409"/>
      <c r="L3409"/>
      <c r="M3409"/>
      <c r="N3409"/>
      <c r="O3409"/>
      <c r="P3409"/>
      <c r="Q3409"/>
      <c r="R3409"/>
      <c r="S3409"/>
      <c r="T3409"/>
      <c r="U3409"/>
      <c r="V3409"/>
      <c r="W3409"/>
      <c r="X3409"/>
      <c r="Y3409"/>
      <c r="Z3409"/>
      <c r="AA3409"/>
      <c r="AB3409"/>
      <c r="AC3409"/>
      <c r="AD3409"/>
      <c r="AE3409"/>
      <c r="AF3409"/>
      <c r="AG3409"/>
      <c r="AH3409"/>
      <c r="AI3409"/>
      <c r="AJ3409"/>
      <c r="AK3409"/>
      <c r="AL3409"/>
      <c r="AM3409"/>
      <c r="AN3409"/>
      <c r="AO3409"/>
      <c r="AP3409"/>
      <c r="AQ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</row>
    <row r="3410" spans="1:70" ht="15" x14ac:dyDescent="0.25">
      <c r="A3410"/>
      <c r="B3410"/>
      <c r="C3410"/>
      <c r="D3410"/>
      <c r="E3410"/>
      <c r="F3410"/>
      <c r="G3410"/>
      <c r="H3410"/>
      <c r="I3410"/>
      <c r="J3410"/>
      <c r="K3410"/>
      <c r="L3410"/>
      <c r="M3410"/>
      <c r="N3410"/>
      <c r="O3410"/>
      <c r="P3410"/>
      <c r="Q3410"/>
      <c r="R3410"/>
      <c r="S3410"/>
      <c r="T3410"/>
      <c r="U3410"/>
      <c r="V3410"/>
      <c r="W3410"/>
      <c r="X3410"/>
      <c r="Y3410"/>
      <c r="Z3410"/>
      <c r="AA3410"/>
      <c r="AB3410"/>
      <c r="AC3410"/>
      <c r="AD3410"/>
      <c r="AE3410"/>
      <c r="AF3410"/>
      <c r="AG3410"/>
      <c r="AH3410"/>
      <c r="AI3410"/>
      <c r="AJ3410"/>
      <c r="AK3410"/>
      <c r="AL3410"/>
      <c r="AM3410"/>
      <c r="AN3410"/>
      <c r="AO3410"/>
      <c r="AP3410"/>
      <c r="AQ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</row>
    <row r="3411" spans="1:70" ht="15" x14ac:dyDescent="0.25">
      <c r="A3411"/>
      <c r="B3411"/>
      <c r="C3411"/>
      <c r="D3411"/>
      <c r="E3411"/>
      <c r="F3411"/>
      <c r="G3411"/>
      <c r="H3411"/>
      <c r="I3411"/>
      <c r="J3411"/>
      <c r="K3411"/>
      <c r="L3411"/>
      <c r="M3411"/>
      <c r="N3411"/>
      <c r="O3411"/>
      <c r="P3411"/>
      <c r="Q3411"/>
      <c r="R3411"/>
      <c r="S3411"/>
      <c r="T3411"/>
      <c r="U3411"/>
      <c r="V3411"/>
      <c r="W3411"/>
      <c r="X3411"/>
      <c r="Y3411"/>
      <c r="Z3411"/>
      <c r="AA3411"/>
      <c r="AB3411"/>
      <c r="AC3411"/>
      <c r="AD3411"/>
      <c r="AE3411"/>
      <c r="AF3411"/>
      <c r="AG3411"/>
      <c r="AH3411"/>
      <c r="AI3411"/>
      <c r="AJ3411"/>
      <c r="AK3411"/>
      <c r="AL3411"/>
      <c r="AM3411"/>
      <c r="AN3411"/>
      <c r="AO3411"/>
      <c r="AP3411"/>
      <c r="AQ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</row>
    <row r="3412" spans="1:70" ht="15" x14ac:dyDescent="0.25">
      <c r="A3412"/>
      <c r="B3412"/>
      <c r="C3412"/>
      <c r="D3412"/>
      <c r="E3412"/>
      <c r="F3412"/>
      <c r="G3412"/>
      <c r="H3412"/>
      <c r="I3412"/>
      <c r="J3412"/>
      <c r="K3412"/>
      <c r="L3412"/>
      <c r="M3412"/>
      <c r="N3412"/>
      <c r="O3412"/>
      <c r="P3412"/>
      <c r="Q3412"/>
      <c r="R3412"/>
      <c r="S3412"/>
      <c r="T3412"/>
      <c r="U3412"/>
      <c r="V3412"/>
      <c r="W3412"/>
      <c r="X3412"/>
      <c r="Y3412"/>
      <c r="Z3412"/>
      <c r="AA3412"/>
      <c r="AB3412"/>
      <c r="AC3412"/>
      <c r="AD3412"/>
      <c r="AE3412"/>
      <c r="AF3412"/>
      <c r="AG3412"/>
      <c r="AH3412"/>
      <c r="AI3412"/>
      <c r="AJ3412"/>
      <c r="AK3412"/>
      <c r="AL3412"/>
      <c r="AM3412"/>
      <c r="AN3412"/>
      <c r="AO3412"/>
      <c r="AP3412"/>
      <c r="AQ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</row>
    <row r="3413" spans="1:70" ht="15" x14ac:dyDescent="0.25">
      <c r="A3413"/>
      <c r="B3413"/>
      <c r="C3413"/>
      <c r="D3413"/>
      <c r="E3413"/>
      <c r="F3413"/>
      <c r="G3413"/>
      <c r="H3413"/>
      <c r="I3413"/>
      <c r="J3413"/>
      <c r="K3413"/>
      <c r="L3413"/>
      <c r="M3413"/>
      <c r="N3413"/>
      <c r="O3413"/>
      <c r="P3413"/>
      <c r="Q3413"/>
      <c r="R3413"/>
      <c r="S3413"/>
      <c r="T3413"/>
      <c r="U3413"/>
      <c r="V3413"/>
      <c r="W3413"/>
      <c r="X3413"/>
      <c r="Y3413"/>
      <c r="Z3413"/>
      <c r="AA3413"/>
      <c r="AB3413"/>
      <c r="AC3413"/>
      <c r="AD3413"/>
      <c r="AE3413"/>
      <c r="AF3413"/>
      <c r="AG3413"/>
      <c r="AH3413"/>
      <c r="AI3413"/>
      <c r="AJ3413"/>
      <c r="AK3413"/>
      <c r="AL3413"/>
      <c r="AM3413"/>
      <c r="AN3413"/>
      <c r="AO3413"/>
      <c r="AP3413"/>
      <c r="AQ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</row>
    <row r="3414" spans="1:70" ht="15" x14ac:dyDescent="0.25">
      <c r="A3414"/>
      <c r="B3414"/>
      <c r="C3414"/>
      <c r="D3414"/>
      <c r="E3414"/>
      <c r="F3414"/>
      <c r="G3414"/>
      <c r="H3414"/>
      <c r="I3414"/>
      <c r="J3414"/>
      <c r="K3414"/>
      <c r="L3414"/>
      <c r="M3414"/>
      <c r="N3414"/>
      <c r="O3414"/>
      <c r="P3414"/>
      <c r="Q3414"/>
      <c r="R3414"/>
      <c r="S3414"/>
      <c r="T3414"/>
      <c r="U3414"/>
      <c r="V3414"/>
      <c r="W3414"/>
      <c r="X3414"/>
      <c r="Y3414"/>
      <c r="Z3414"/>
      <c r="AA3414"/>
      <c r="AB3414"/>
      <c r="AC3414"/>
      <c r="AD3414"/>
      <c r="AE3414"/>
      <c r="AF3414"/>
      <c r="AG3414"/>
      <c r="AH3414"/>
      <c r="AI3414"/>
      <c r="AJ3414"/>
      <c r="AK3414"/>
      <c r="AL3414"/>
      <c r="AM3414"/>
      <c r="AN3414"/>
      <c r="AO3414"/>
      <c r="AP3414"/>
      <c r="AQ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</row>
    <row r="3415" spans="1:70" ht="15" x14ac:dyDescent="0.25">
      <c r="A3415"/>
      <c r="B3415"/>
      <c r="C3415"/>
      <c r="D3415"/>
      <c r="E3415"/>
      <c r="F3415"/>
      <c r="G3415"/>
      <c r="H3415"/>
      <c r="I3415"/>
      <c r="J3415"/>
      <c r="K3415"/>
      <c r="L3415"/>
      <c r="M3415"/>
      <c r="N3415"/>
      <c r="O3415"/>
      <c r="P3415"/>
      <c r="Q3415"/>
      <c r="R3415"/>
      <c r="S3415"/>
      <c r="T3415"/>
      <c r="U3415"/>
      <c r="V3415"/>
      <c r="W3415"/>
      <c r="X3415"/>
      <c r="Y3415"/>
      <c r="Z3415"/>
      <c r="AA3415"/>
      <c r="AB3415"/>
      <c r="AC3415"/>
      <c r="AD3415"/>
      <c r="AE3415"/>
      <c r="AF3415"/>
      <c r="AG3415"/>
      <c r="AH3415"/>
      <c r="AI3415"/>
      <c r="AJ3415"/>
      <c r="AK3415"/>
      <c r="AL3415"/>
      <c r="AM3415"/>
      <c r="AN3415"/>
      <c r="AO3415"/>
      <c r="AP3415"/>
      <c r="AQ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</row>
    <row r="3416" spans="1:70" ht="15" x14ac:dyDescent="0.25">
      <c r="A3416"/>
      <c r="B3416"/>
      <c r="C3416"/>
      <c r="D3416"/>
      <c r="E3416"/>
      <c r="F3416"/>
      <c r="G3416"/>
      <c r="H3416"/>
      <c r="I3416"/>
      <c r="J3416"/>
      <c r="K3416"/>
      <c r="L3416"/>
      <c r="M3416"/>
      <c r="N3416"/>
      <c r="O3416"/>
      <c r="P3416"/>
      <c r="Q3416"/>
      <c r="R3416"/>
      <c r="S3416"/>
      <c r="T3416"/>
      <c r="U3416"/>
      <c r="V3416"/>
      <c r="W3416"/>
      <c r="X3416"/>
      <c r="Y3416"/>
      <c r="Z3416"/>
      <c r="AA3416"/>
      <c r="AB3416"/>
      <c r="AC3416"/>
      <c r="AD3416"/>
      <c r="AE3416"/>
      <c r="AF3416"/>
      <c r="AG3416"/>
      <c r="AH3416"/>
      <c r="AI3416"/>
      <c r="AJ3416"/>
      <c r="AK3416"/>
      <c r="AL3416"/>
      <c r="AM3416"/>
      <c r="AN3416"/>
      <c r="AO3416"/>
      <c r="AP3416"/>
      <c r="AQ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</row>
    <row r="3417" spans="1:70" ht="15" x14ac:dyDescent="0.25">
      <c r="A3417"/>
      <c r="B3417"/>
      <c r="C3417"/>
      <c r="D3417"/>
      <c r="E3417"/>
      <c r="F3417"/>
      <c r="G3417"/>
      <c r="H3417"/>
      <c r="I3417"/>
      <c r="J3417"/>
      <c r="K3417"/>
      <c r="L3417"/>
      <c r="M3417"/>
      <c r="N3417"/>
      <c r="O3417"/>
      <c r="P3417"/>
      <c r="Q3417"/>
      <c r="R3417"/>
      <c r="S3417"/>
      <c r="T3417"/>
      <c r="U3417"/>
      <c r="V3417"/>
      <c r="W3417"/>
      <c r="X3417"/>
      <c r="Y3417"/>
      <c r="Z3417"/>
      <c r="AA3417"/>
      <c r="AB3417"/>
      <c r="AC3417"/>
      <c r="AD3417"/>
      <c r="AE3417"/>
      <c r="AF3417"/>
      <c r="AG3417"/>
      <c r="AH3417"/>
      <c r="AI3417"/>
      <c r="AJ3417"/>
      <c r="AK3417"/>
      <c r="AL3417"/>
      <c r="AM3417"/>
      <c r="AN3417"/>
      <c r="AO3417"/>
      <c r="AP3417"/>
      <c r="AQ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</row>
    <row r="3418" spans="1:70" ht="15" x14ac:dyDescent="0.25">
      <c r="A3418"/>
      <c r="B3418"/>
      <c r="C3418"/>
      <c r="D3418"/>
      <c r="E3418"/>
      <c r="F3418"/>
      <c r="G3418"/>
      <c r="H3418"/>
      <c r="I3418"/>
      <c r="J3418"/>
      <c r="K3418"/>
      <c r="L3418"/>
      <c r="M3418"/>
      <c r="N3418"/>
      <c r="O3418"/>
      <c r="P3418"/>
      <c r="Q3418"/>
      <c r="R3418"/>
      <c r="S3418"/>
      <c r="T3418"/>
      <c r="U3418"/>
      <c r="V3418"/>
      <c r="W3418"/>
      <c r="X3418"/>
      <c r="Y3418"/>
      <c r="Z3418"/>
      <c r="AA3418"/>
      <c r="AB3418"/>
      <c r="AC3418"/>
      <c r="AD3418"/>
      <c r="AE3418"/>
      <c r="AF3418"/>
      <c r="AG3418"/>
      <c r="AH3418"/>
      <c r="AI3418"/>
      <c r="AJ3418"/>
      <c r="AK3418"/>
      <c r="AL3418"/>
      <c r="AM3418"/>
      <c r="AN3418"/>
      <c r="AO3418"/>
      <c r="AP3418"/>
      <c r="AQ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</row>
    <row r="3419" spans="1:70" ht="15" x14ac:dyDescent="0.25">
      <c r="A3419"/>
      <c r="B3419"/>
      <c r="C3419"/>
      <c r="D3419"/>
      <c r="E3419"/>
      <c r="F3419"/>
      <c r="G3419"/>
      <c r="H3419"/>
      <c r="I3419"/>
      <c r="J3419"/>
      <c r="K3419"/>
      <c r="L3419"/>
      <c r="M3419"/>
      <c r="N3419"/>
      <c r="O3419"/>
      <c r="P3419"/>
      <c r="Q3419"/>
      <c r="R3419"/>
      <c r="S3419"/>
      <c r="T3419"/>
      <c r="U3419"/>
      <c r="V3419"/>
      <c r="W3419"/>
      <c r="X3419"/>
      <c r="Y3419"/>
      <c r="Z3419"/>
      <c r="AA3419"/>
      <c r="AB3419"/>
      <c r="AC3419"/>
      <c r="AD3419"/>
      <c r="AE3419"/>
      <c r="AF3419"/>
      <c r="AG3419"/>
      <c r="AH3419"/>
      <c r="AI3419"/>
      <c r="AJ3419"/>
      <c r="AK3419"/>
      <c r="AL3419"/>
      <c r="AM3419"/>
      <c r="AN3419"/>
      <c r="AO3419"/>
      <c r="AP3419"/>
      <c r="AQ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</row>
    <row r="3420" spans="1:70" ht="15" x14ac:dyDescent="0.25">
      <c r="A3420"/>
      <c r="B3420"/>
      <c r="C3420"/>
      <c r="D3420"/>
      <c r="E3420"/>
      <c r="F3420"/>
      <c r="G3420"/>
      <c r="H3420"/>
      <c r="I3420"/>
      <c r="J3420"/>
      <c r="K3420"/>
      <c r="L3420"/>
      <c r="M3420"/>
      <c r="N3420"/>
      <c r="O3420"/>
      <c r="P3420"/>
      <c r="Q3420"/>
      <c r="R3420"/>
      <c r="S3420"/>
      <c r="T3420"/>
      <c r="U3420"/>
      <c r="V3420"/>
      <c r="W3420"/>
      <c r="X3420"/>
      <c r="Y3420"/>
      <c r="Z3420"/>
      <c r="AA3420"/>
      <c r="AB3420"/>
      <c r="AC3420"/>
      <c r="AD3420"/>
      <c r="AE3420"/>
      <c r="AF3420"/>
      <c r="AG3420"/>
      <c r="AH3420"/>
      <c r="AI3420"/>
      <c r="AJ3420"/>
      <c r="AK3420"/>
      <c r="AL3420"/>
      <c r="AM3420"/>
      <c r="AN3420"/>
      <c r="AO3420"/>
      <c r="AP3420"/>
      <c r="AQ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</row>
    <row r="3421" spans="1:70" ht="15" x14ac:dyDescent="0.25">
      <c r="A3421"/>
      <c r="B3421"/>
      <c r="C3421"/>
      <c r="D3421"/>
      <c r="E3421"/>
      <c r="F3421"/>
      <c r="G3421"/>
      <c r="H3421"/>
      <c r="I3421"/>
      <c r="J3421"/>
      <c r="K3421"/>
      <c r="L3421"/>
      <c r="M3421"/>
      <c r="N3421"/>
      <c r="O3421"/>
      <c r="P3421"/>
      <c r="Q3421"/>
      <c r="R3421"/>
      <c r="S3421"/>
      <c r="T3421"/>
      <c r="U3421"/>
      <c r="V3421"/>
      <c r="W3421"/>
      <c r="X3421"/>
      <c r="Y3421"/>
      <c r="Z3421"/>
      <c r="AA3421"/>
      <c r="AB3421"/>
      <c r="AC3421"/>
      <c r="AD3421"/>
      <c r="AE3421"/>
      <c r="AF3421"/>
      <c r="AG3421"/>
      <c r="AH3421"/>
      <c r="AI3421"/>
      <c r="AJ3421"/>
      <c r="AK3421"/>
      <c r="AL3421"/>
      <c r="AM3421"/>
      <c r="AN3421"/>
      <c r="AO3421"/>
      <c r="AP3421"/>
      <c r="AQ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</row>
    <row r="3422" spans="1:70" ht="15" x14ac:dyDescent="0.25">
      <c r="A3422"/>
      <c r="B3422"/>
      <c r="C3422"/>
      <c r="D3422"/>
      <c r="E3422"/>
      <c r="F3422"/>
      <c r="G3422"/>
      <c r="H3422"/>
      <c r="I3422"/>
      <c r="J3422"/>
      <c r="K3422"/>
      <c r="L3422"/>
      <c r="M3422"/>
      <c r="N3422"/>
      <c r="O3422"/>
      <c r="P3422"/>
      <c r="Q3422"/>
      <c r="R3422"/>
      <c r="S3422"/>
      <c r="T3422"/>
      <c r="U3422"/>
      <c r="V3422"/>
      <c r="W3422"/>
      <c r="X3422"/>
      <c r="Y3422"/>
      <c r="Z3422"/>
      <c r="AA3422"/>
      <c r="AB3422"/>
      <c r="AC3422"/>
      <c r="AD3422"/>
      <c r="AE3422"/>
      <c r="AF3422"/>
      <c r="AG3422"/>
      <c r="AH3422"/>
      <c r="AI3422"/>
      <c r="AJ3422"/>
      <c r="AK3422"/>
      <c r="AL3422"/>
      <c r="AM3422"/>
      <c r="AN3422"/>
      <c r="AO3422"/>
      <c r="AP3422"/>
      <c r="AQ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</row>
    <row r="3423" spans="1:70" ht="15" x14ac:dyDescent="0.25">
      <c r="A3423"/>
      <c r="B3423"/>
      <c r="C3423"/>
      <c r="D3423"/>
      <c r="E3423"/>
      <c r="F3423"/>
      <c r="G3423"/>
      <c r="H3423"/>
      <c r="I3423"/>
      <c r="J3423"/>
      <c r="K3423"/>
      <c r="L3423"/>
      <c r="M3423"/>
      <c r="N3423"/>
      <c r="O3423"/>
      <c r="P3423"/>
      <c r="Q3423"/>
      <c r="R3423"/>
      <c r="S3423"/>
      <c r="T3423"/>
      <c r="U3423"/>
      <c r="V3423"/>
      <c r="W3423"/>
      <c r="X3423"/>
      <c r="Y3423"/>
      <c r="Z3423"/>
      <c r="AA3423"/>
      <c r="AB3423"/>
      <c r="AC3423"/>
      <c r="AD3423"/>
      <c r="AE3423"/>
      <c r="AF3423"/>
      <c r="AG3423"/>
      <c r="AH3423"/>
      <c r="AI3423"/>
      <c r="AJ3423"/>
      <c r="AK3423"/>
      <c r="AL3423"/>
      <c r="AM3423"/>
      <c r="AN3423"/>
      <c r="AO3423"/>
      <c r="AP3423"/>
      <c r="AQ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</row>
    <row r="3424" spans="1:70" ht="15" x14ac:dyDescent="0.25">
      <c r="A3424"/>
      <c r="B3424"/>
      <c r="C3424"/>
      <c r="D3424"/>
      <c r="E3424"/>
      <c r="F3424"/>
      <c r="G3424"/>
      <c r="H3424"/>
      <c r="I3424"/>
      <c r="J3424"/>
      <c r="K3424"/>
      <c r="L3424"/>
      <c r="M3424"/>
      <c r="N3424"/>
      <c r="O3424"/>
      <c r="P3424"/>
      <c r="Q3424"/>
      <c r="R3424"/>
      <c r="S3424"/>
      <c r="T3424"/>
      <c r="U3424"/>
      <c r="V3424"/>
      <c r="W3424"/>
      <c r="X3424"/>
      <c r="Y3424"/>
      <c r="Z3424"/>
      <c r="AA3424"/>
      <c r="AB3424"/>
      <c r="AC3424"/>
      <c r="AD3424"/>
      <c r="AE3424"/>
      <c r="AF3424"/>
      <c r="AG3424"/>
      <c r="AH3424"/>
      <c r="AI3424"/>
      <c r="AJ3424"/>
      <c r="AK3424"/>
      <c r="AL3424"/>
      <c r="AM3424"/>
      <c r="AN3424"/>
      <c r="AO3424"/>
      <c r="AP3424"/>
      <c r="AQ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</row>
    <row r="3425" spans="1:70" ht="15" x14ac:dyDescent="0.25">
      <c r="A3425"/>
      <c r="B3425"/>
      <c r="C3425"/>
      <c r="D3425"/>
      <c r="E3425"/>
      <c r="F3425"/>
      <c r="G3425"/>
      <c r="H3425"/>
      <c r="I3425"/>
      <c r="J3425"/>
      <c r="K3425"/>
      <c r="L3425"/>
      <c r="M3425"/>
      <c r="N3425"/>
      <c r="O3425"/>
      <c r="P3425"/>
      <c r="Q3425"/>
      <c r="R3425"/>
      <c r="S3425"/>
      <c r="T3425"/>
      <c r="U3425"/>
      <c r="V3425"/>
      <c r="W3425"/>
      <c r="X3425"/>
      <c r="Y3425"/>
      <c r="Z3425"/>
      <c r="AA3425"/>
      <c r="AB3425"/>
      <c r="AC3425"/>
      <c r="AD3425"/>
      <c r="AE3425"/>
      <c r="AF3425"/>
      <c r="AG3425"/>
      <c r="AH3425"/>
      <c r="AI3425"/>
      <c r="AJ3425"/>
      <c r="AK3425"/>
      <c r="AL3425"/>
      <c r="AM3425"/>
      <c r="AN3425"/>
      <c r="AO3425"/>
      <c r="AP3425"/>
      <c r="AQ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</row>
    <row r="3426" spans="1:70" ht="15" x14ac:dyDescent="0.25">
      <c r="A3426"/>
      <c r="B3426"/>
      <c r="C3426"/>
      <c r="D3426"/>
      <c r="E3426"/>
      <c r="F3426"/>
      <c r="G3426"/>
      <c r="H3426"/>
      <c r="I3426"/>
      <c r="J3426"/>
      <c r="K3426"/>
      <c r="L3426"/>
      <c r="M3426"/>
      <c r="N3426"/>
      <c r="O3426"/>
      <c r="P3426"/>
      <c r="Q3426"/>
      <c r="R3426"/>
      <c r="S3426"/>
      <c r="T3426"/>
      <c r="U3426"/>
      <c r="V3426"/>
      <c r="W3426"/>
      <c r="X3426"/>
      <c r="Y3426"/>
      <c r="Z3426"/>
      <c r="AA3426"/>
      <c r="AB3426"/>
      <c r="AC3426"/>
      <c r="AD3426"/>
      <c r="AE3426"/>
      <c r="AF3426"/>
      <c r="AG3426"/>
      <c r="AH3426"/>
      <c r="AI3426"/>
      <c r="AJ3426"/>
      <c r="AK3426"/>
      <c r="AL3426"/>
      <c r="AM3426"/>
      <c r="AN3426"/>
      <c r="AO3426"/>
      <c r="AP3426"/>
      <c r="AQ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</row>
    <row r="3427" spans="1:70" ht="15" x14ac:dyDescent="0.25">
      <c r="A3427"/>
      <c r="B3427"/>
      <c r="C3427"/>
      <c r="D3427"/>
      <c r="E3427"/>
      <c r="F3427"/>
      <c r="G3427"/>
      <c r="H3427"/>
      <c r="I3427"/>
      <c r="J3427"/>
      <c r="K3427"/>
      <c r="L3427"/>
      <c r="M3427"/>
      <c r="N3427"/>
      <c r="O3427"/>
      <c r="P3427"/>
      <c r="Q3427"/>
      <c r="R3427"/>
      <c r="S3427"/>
      <c r="T3427"/>
      <c r="U3427"/>
      <c r="V3427"/>
      <c r="W3427"/>
      <c r="X3427"/>
      <c r="Y3427"/>
      <c r="Z3427"/>
      <c r="AA3427"/>
      <c r="AB3427"/>
      <c r="AC3427"/>
      <c r="AD3427"/>
      <c r="AE3427"/>
      <c r="AF3427"/>
      <c r="AG3427"/>
      <c r="AH3427"/>
      <c r="AI3427"/>
      <c r="AJ3427"/>
      <c r="AK3427"/>
      <c r="AL3427"/>
      <c r="AM3427"/>
      <c r="AN3427"/>
      <c r="AO3427"/>
      <c r="AP3427"/>
      <c r="AQ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</row>
    <row r="3428" spans="1:70" ht="15" x14ac:dyDescent="0.25">
      <c r="A3428"/>
      <c r="B3428"/>
      <c r="C3428"/>
      <c r="D3428"/>
      <c r="E3428"/>
      <c r="F3428"/>
      <c r="G3428"/>
      <c r="H3428"/>
      <c r="I3428"/>
      <c r="J3428"/>
      <c r="K3428"/>
      <c r="L3428"/>
      <c r="M3428"/>
      <c r="N3428"/>
      <c r="O3428"/>
      <c r="P3428"/>
      <c r="Q3428"/>
      <c r="R3428"/>
      <c r="S3428"/>
      <c r="T3428"/>
      <c r="U3428"/>
      <c r="V3428"/>
      <c r="W3428"/>
      <c r="X3428"/>
      <c r="Y3428"/>
      <c r="Z3428"/>
      <c r="AA3428"/>
      <c r="AB3428"/>
      <c r="AC3428"/>
      <c r="AD3428"/>
      <c r="AE3428"/>
      <c r="AF3428"/>
      <c r="AG3428"/>
      <c r="AH3428"/>
      <c r="AI3428"/>
      <c r="AJ3428"/>
      <c r="AK3428"/>
      <c r="AL3428"/>
      <c r="AM3428"/>
      <c r="AN3428"/>
      <c r="AO3428"/>
      <c r="AP3428"/>
      <c r="AQ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</row>
    <row r="3429" spans="1:70" ht="15" x14ac:dyDescent="0.25">
      <c r="A3429"/>
      <c r="B3429"/>
      <c r="C3429"/>
      <c r="D3429"/>
      <c r="E3429"/>
      <c r="F3429"/>
      <c r="G3429"/>
      <c r="H3429"/>
      <c r="I3429"/>
      <c r="J3429"/>
      <c r="K3429"/>
      <c r="L3429"/>
      <c r="M3429"/>
      <c r="N3429"/>
      <c r="O3429"/>
      <c r="P3429"/>
      <c r="Q3429"/>
      <c r="R3429"/>
      <c r="S3429"/>
      <c r="T3429"/>
      <c r="U3429"/>
      <c r="V3429"/>
      <c r="W3429"/>
      <c r="X3429"/>
      <c r="Y3429"/>
      <c r="Z3429"/>
      <c r="AA3429"/>
      <c r="AB3429"/>
      <c r="AC3429"/>
      <c r="AD3429"/>
      <c r="AE3429"/>
      <c r="AF3429"/>
      <c r="AG3429"/>
      <c r="AH3429"/>
      <c r="AI3429"/>
      <c r="AJ3429"/>
      <c r="AK3429"/>
      <c r="AL3429"/>
      <c r="AM3429"/>
      <c r="AN3429"/>
      <c r="AO3429"/>
      <c r="AP3429"/>
      <c r="AQ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</row>
    <row r="3430" spans="1:70" ht="15" x14ac:dyDescent="0.25">
      <c r="A3430"/>
      <c r="B3430"/>
      <c r="C3430"/>
      <c r="D3430"/>
      <c r="E3430"/>
      <c r="F3430"/>
      <c r="G3430"/>
      <c r="H3430"/>
      <c r="I3430"/>
      <c r="J3430"/>
      <c r="K3430"/>
      <c r="L3430"/>
      <c r="M3430"/>
      <c r="N3430"/>
      <c r="O3430"/>
      <c r="P3430"/>
      <c r="Q3430"/>
      <c r="R3430"/>
      <c r="S3430"/>
      <c r="T3430"/>
      <c r="U3430"/>
      <c r="V3430"/>
      <c r="W3430"/>
      <c r="X3430"/>
      <c r="Y3430"/>
      <c r="Z3430"/>
      <c r="AA3430"/>
      <c r="AB3430"/>
      <c r="AC3430"/>
      <c r="AD3430"/>
      <c r="AE3430"/>
      <c r="AF3430"/>
      <c r="AG3430"/>
      <c r="AH3430"/>
      <c r="AI3430"/>
      <c r="AJ3430"/>
      <c r="AK3430"/>
      <c r="AL3430"/>
      <c r="AM3430"/>
      <c r="AN3430"/>
      <c r="AO3430"/>
      <c r="AP3430"/>
      <c r="AQ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</row>
    <row r="3431" spans="1:70" ht="15" x14ac:dyDescent="0.25">
      <c r="A3431"/>
      <c r="B3431"/>
      <c r="C3431"/>
      <c r="D3431"/>
      <c r="E3431"/>
      <c r="F3431"/>
      <c r="G3431"/>
      <c r="H3431"/>
      <c r="I3431"/>
      <c r="J3431"/>
      <c r="K3431"/>
      <c r="L3431"/>
      <c r="M3431"/>
      <c r="N3431"/>
      <c r="O3431"/>
      <c r="P3431"/>
      <c r="Q3431"/>
      <c r="R3431"/>
      <c r="S3431"/>
      <c r="T3431"/>
      <c r="U3431"/>
      <c r="V3431"/>
      <c r="W3431"/>
      <c r="X3431"/>
      <c r="Y3431"/>
      <c r="Z3431"/>
      <c r="AA3431"/>
      <c r="AB3431"/>
      <c r="AC3431"/>
      <c r="AD3431"/>
      <c r="AE3431"/>
      <c r="AF3431"/>
      <c r="AG3431"/>
      <c r="AH3431"/>
      <c r="AI3431"/>
      <c r="AJ3431"/>
      <c r="AK3431"/>
      <c r="AL3431"/>
      <c r="AM3431"/>
      <c r="AN3431"/>
      <c r="AO3431"/>
      <c r="AP3431"/>
      <c r="AQ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</row>
    <row r="3432" spans="1:70" ht="15" x14ac:dyDescent="0.25">
      <c r="A3432"/>
      <c r="B3432"/>
      <c r="C3432"/>
      <c r="D3432"/>
      <c r="E3432"/>
      <c r="F3432"/>
      <c r="G3432"/>
      <c r="H3432"/>
      <c r="I3432"/>
      <c r="J3432"/>
      <c r="K3432"/>
      <c r="L3432"/>
      <c r="M3432"/>
      <c r="N3432"/>
      <c r="O3432"/>
      <c r="P3432"/>
      <c r="Q3432"/>
      <c r="R3432"/>
      <c r="S3432"/>
      <c r="T3432"/>
      <c r="U3432"/>
      <c r="V3432"/>
      <c r="W3432"/>
      <c r="X3432"/>
      <c r="Y3432"/>
      <c r="Z3432"/>
      <c r="AA3432"/>
      <c r="AB3432"/>
      <c r="AC3432"/>
      <c r="AD3432"/>
      <c r="AE3432"/>
      <c r="AF3432"/>
      <c r="AG3432"/>
      <c r="AH3432"/>
      <c r="AI3432"/>
      <c r="AJ3432"/>
      <c r="AK3432"/>
      <c r="AL3432"/>
      <c r="AM3432"/>
      <c r="AN3432"/>
      <c r="AO3432"/>
      <c r="AP3432"/>
      <c r="AQ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</row>
    <row r="3433" spans="1:70" ht="15" x14ac:dyDescent="0.25">
      <c r="A3433"/>
      <c r="B3433"/>
      <c r="C3433"/>
      <c r="D3433"/>
      <c r="E3433"/>
      <c r="F3433"/>
      <c r="G3433"/>
      <c r="H3433"/>
      <c r="I3433"/>
      <c r="J3433"/>
      <c r="K3433"/>
      <c r="L3433"/>
      <c r="M3433"/>
      <c r="N3433"/>
      <c r="O3433"/>
      <c r="P3433"/>
      <c r="Q3433"/>
      <c r="R3433"/>
      <c r="S3433"/>
      <c r="T3433"/>
      <c r="U3433"/>
      <c r="V3433"/>
      <c r="W3433"/>
      <c r="X3433"/>
      <c r="Y3433"/>
      <c r="Z3433"/>
      <c r="AA3433"/>
      <c r="AB3433"/>
      <c r="AC3433"/>
      <c r="AD3433"/>
      <c r="AE3433"/>
      <c r="AF3433"/>
      <c r="AG3433"/>
      <c r="AH3433"/>
      <c r="AI3433"/>
      <c r="AJ3433"/>
      <c r="AK3433"/>
      <c r="AL3433"/>
      <c r="AM3433"/>
      <c r="AN3433"/>
      <c r="AO3433"/>
      <c r="AP3433"/>
      <c r="AQ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</row>
    <row r="3434" spans="1:70" ht="15" x14ac:dyDescent="0.25">
      <c r="A3434"/>
      <c r="B3434"/>
      <c r="C3434"/>
      <c r="D3434"/>
      <c r="E3434"/>
      <c r="F3434"/>
      <c r="G3434"/>
      <c r="H3434"/>
      <c r="I3434"/>
      <c r="J3434"/>
      <c r="K3434"/>
      <c r="L3434"/>
      <c r="M3434"/>
      <c r="N3434"/>
      <c r="O3434"/>
      <c r="P3434"/>
      <c r="Q3434"/>
      <c r="R3434"/>
      <c r="S3434"/>
      <c r="T3434"/>
      <c r="U3434"/>
      <c r="V3434"/>
      <c r="W3434"/>
      <c r="X3434"/>
      <c r="Y3434"/>
      <c r="Z3434"/>
      <c r="AA3434"/>
      <c r="AB3434"/>
      <c r="AC3434"/>
      <c r="AD3434"/>
      <c r="AE3434"/>
      <c r="AF3434"/>
      <c r="AG3434"/>
      <c r="AH3434"/>
      <c r="AI3434"/>
      <c r="AJ3434"/>
      <c r="AK3434"/>
      <c r="AL3434"/>
      <c r="AM3434"/>
      <c r="AN3434"/>
      <c r="AO3434"/>
      <c r="AP3434"/>
      <c r="AQ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</row>
    <row r="3435" spans="1:70" ht="15" x14ac:dyDescent="0.25">
      <c r="A3435"/>
      <c r="B3435"/>
      <c r="C3435"/>
      <c r="D3435"/>
      <c r="E3435"/>
      <c r="F3435"/>
      <c r="G3435"/>
      <c r="H3435"/>
      <c r="I3435"/>
      <c r="J3435"/>
      <c r="K3435"/>
      <c r="L3435"/>
      <c r="M3435"/>
      <c r="N3435"/>
      <c r="O3435"/>
      <c r="P3435"/>
      <c r="Q3435"/>
      <c r="R3435"/>
      <c r="S3435"/>
      <c r="T3435"/>
      <c r="U3435"/>
      <c r="V3435"/>
      <c r="W3435"/>
      <c r="X3435"/>
      <c r="Y3435"/>
      <c r="Z3435"/>
      <c r="AA3435"/>
      <c r="AB3435"/>
      <c r="AC3435"/>
      <c r="AD3435"/>
      <c r="AE3435"/>
      <c r="AF3435"/>
      <c r="AG3435"/>
      <c r="AH3435"/>
      <c r="AI3435"/>
      <c r="AJ3435"/>
      <c r="AK3435"/>
      <c r="AL3435"/>
      <c r="AM3435"/>
      <c r="AN3435"/>
      <c r="AO3435"/>
      <c r="AP3435"/>
      <c r="AQ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</row>
    <row r="3436" spans="1:70" ht="15" x14ac:dyDescent="0.25">
      <c r="A3436"/>
      <c r="B3436"/>
      <c r="C3436"/>
      <c r="D3436"/>
      <c r="E3436"/>
      <c r="F3436"/>
      <c r="G3436"/>
      <c r="H3436"/>
      <c r="I3436"/>
      <c r="J3436"/>
      <c r="K3436"/>
      <c r="L3436"/>
      <c r="M3436"/>
      <c r="N3436"/>
      <c r="O3436"/>
      <c r="P3436"/>
      <c r="Q3436"/>
      <c r="R3436"/>
      <c r="S3436"/>
      <c r="T3436"/>
      <c r="U3436"/>
      <c r="V3436"/>
      <c r="W3436"/>
      <c r="X3436"/>
      <c r="Y3436"/>
      <c r="Z3436"/>
      <c r="AA3436"/>
      <c r="AB3436"/>
      <c r="AC3436"/>
      <c r="AD3436"/>
      <c r="AE3436"/>
      <c r="AF3436"/>
      <c r="AG3436"/>
      <c r="AH3436"/>
      <c r="AI3436"/>
      <c r="AJ3436"/>
      <c r="AK3436"/>
      <c r="AL3436"/>
      <c r="AM3436"/>
      <c r="AN3436"/>
      <c r="AO3436"/>
      <c r="AP3436"/>
      <c r="AQ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</row>
    <row r="3437" spans="1:70" ht="15" x14ac:dyDescent="0.25">
      <c r="A3437"/>
      <c r="B3437"/>
      <c r="C3437"/>
      <c r="D3437"/>
      <c r="E3437"/>
      <c r="F3437"/>
      <c r="G3437"/>
      <c r="H3437"/>
      <c r="I3437"/>
      <c r="J3437"/>
      <c r="K3437"/>
      <c r="L3437"/>
      <c r="M3437"/>
      <c r="N3437"/>
      <c r="O3437"/>
      <c r="P3437"/>
      <c r="Q3437"/>
      <c r="R3437"/>
      <c r="S3437"/>
      <c r="T3437"/>
      <c r="U3437"/>
      <c r="V3437"/>
      <c r="W3437"/>
      <c r="X3437"/>
      <c r="Y3437"/>
      <c r="Z3437"/>
      <c r="AA3437"/>
      <c r="AB3437"/>
      <c r="AC3437"/>
      <c r="AD3437"/>
      <c r="AE3437"/>
      <c r="AF3437"/>
      <c r="AG3437"/>
      <c r="AH3437"/>
      <c r="AI3437"/>
      <c r="AJ3437"/>
      <c r="AK3437"/>
      <c r="AL3437"/>
      <c r="AM3437"/>
      <c r="AN3437"/>
      <c r="AO3437"/>
      <c r="AP3437"/>
      <c r="AQ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</row>
    <row r="3438" spans="1:70" ht="15" x14ac:dyDescent="0.25">
      <c r="A3438"/>
      <c r="B3438"/>
      <c r="C3438"/>
      <c r="D3438"/>
      <c r="E3438"/>
      <c r="F3438"/>
      <c r="G3438"/>
      <c r="H3438"/>
      <c r="I3438"/>
      <c r="J3438"/>
      <c r="K3438"/>
      <c r="L3438"/>
      <c r="M3438"/>
      <c r="N3438"/>
      <c r="O3438"/>
      <c r="P3438"/>
      <c r="Q3438"/>
      <c r="R3438"/>
      <c r="S3438"/>
      <c r="T3438"/>
      <c r="U3438"/>
      <c r="V3438"/>
      <c r="W3438"/>
      <c r="X3438"/>
      <c r="Y3438"/>
      <c r="Z3438"/>
      <c r="AA3438"/>
      <c r="AB3438"/>
      <c r="AC3438"/>
      <c r="AD3438"/>
      <c r="AE3438"/>
      <c r="AF3438"/>
      <c r="AG3438"/>
      <c r="AH3438"/>
      <c r="AI3438"/>
      <c r="AJ3438"/>
      <c r="AK3438"/>
      <c r="AL3438"/>
      <c r="AM3438"/>
      <c r="AN3438"/>
      <c r="AO3438"/>
      <c r="AP3438"/>
      <c r="AQ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</row>
    <row r="3439" spans="1:70" ht="15" x14ac:dyDescent="0.25">
      <c r="A3439"/>
      <c r="B3439"/>
      <c r="C3439"/>
      <c r="D3439"/>
      <c r="E3439"/>
      <c r="F3439"/>
      <c r="G3439"/>
      <c r="H3439"/>
      <c r="I3439"/>
      <c r="J3439"/>
      <c r="K3439"/>
      <c r="L3439"/>
      <c r="M3439"/>
      <c r="N3439"/>
      <c r="O3439"/>
      <c r="P3439"/>
      <c r="Q3439"/>
      <c r="R3439"/>
      <c r="S3439"/>
      <c r="T3439"/>
      <c r="U3439"/>
      <c r="V3439"/>
      <c r="W3439"/>
      <c r="X3439"/>
      <c r="Y3439"/>
      <c r="Z3439"/>
      <c r="AA3439"/>
      <c r="AB3439"/>
      <c r="AC3439"/>
      <c r="AD3439"/>
      <c r="AE3439"/>
      <c r="AF3439"/>
      <c r="AG3439"/>
      <c r="AH3439"/>
      <c r="AI3439"/>
      <c r="AJ3439"/>
      <c r="AK3439"/>
      <c r="AL3439"/>
      <c r="AM3439"/>
      <c r="AN3439"/>
      <c r="AO3439"/>
      <c r="AP3439"/>
      <c r="AQ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</row>
    <row r="3440" spans="1:70" ht="15" x14ac:dyDescent="0.25">
      <c r="A3440"/>
      <c r="B3440"/>
      <c r="C3440"/>
      <c r="D3440"/>
      <c r="E3440"/>
      <c r="F3440"/>
      <c r="G3440"/>
      <c r="H3440"/>
      <c r="I3440"/>
      <c r="J3440"/>
      <c r="K3440"/>
      <c r="L3440"/>
      <c r="M3440"/>
      <c r="N3440"/>
      <c r="O3440"/>
      <c r="P3440"/>
      <c r="Q3440"/>
      <c r="R3440"/>
      <c r="S3440"/>
      <c r="T3440"/>
      <c r="U3440"/>
      <c r="V3440"/>
      <c r="W3440"/>
      <c r="X3440"/>
      <c r="Y3440"/>
      <c r="Z3440"/>
      <c r="AA3440"/>
      <c r="AB3440"/>
      <c r="AC3440"/>
      <c r="AD3440"/>
      <c r="AE3440"/>
      <c r="AF3440"/>
      <c r="AG3440"/>
      <c r="AH3440"/>
      <c r="AI3440"/>
      <c r="AJ3440"/>
      <c r="AK3440"/>
      <c r="AL3440"/>
      <c r="AM3440"/>
      <c r="AN3440"/>
      <c r="AO3440"/>
      <c r="AP3440"/>
      <c r="AQ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</row>
    <row r="3441" spans="1:70" ht="15" x14ac:dyDescent="0.25">
      <c r="A3441"/>
      <c r="B3441"/>
      <c r="C3441"/>
      <c r="D3441"/>
      <c r="E3441"/>
      <c r="F3441"/>
      <c r="G3441"/>
      <c r="H3441"/>
      <c r="I3441"/>
      <c r="J3441"/>
      <c r="K3441"/>
      <c r="L3441"/>
      <c r="M3441"/>
      <c r="N3441"/>
      <c r="O3441"/>
      <c r="P3441"/>
      <c r="Q3441"/>
      <c r="R3441"/>
      <c r="S3441"/>
      <c r="T3441"/>
      <c r="U3441"/>
      <c r="V3441"/>
      <c r="W3441"/>
      <c r="X3441"/>
      <c r="Y3441"/>
      <c r="Z3441"/>
      <c r="AA3441"/>
      <c r="AB3441"/>
      <c r="AC3441"/>
      <c r="AD3441"/>
      <c r="AE3441"/>
      <c r="AF3441"/>
      <c r="AG3441"/>
      <c r="AH3441"/>
      <c r="AI3441"/>
      <c r="AJ3441"/>
      <c r="AK3441"/>
      <c r="AL3441"/>
      <c r="AM3441"/>
      <c r="AN3441"/>
      <c r="AO3441"/>
      <c r="AP3441"/>
      <c r="AQ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</row>
    <row r="3442" spans="1:70" ht="15" x14ac:dyDescent="0.25">
      <c r="A3442"/>
      <c r="B3442"/>
      <c r="C3442"/>
      <c r="D3442"/>
      <c r="E3442"/>
      <c r="F3442"/>
      <c r="G3442"/>
      <c r="H3442"/>
      <c r="I3442"/>
      <c r="J3442"/>
      <c r="K3442"/>
      <c r="L3442"/>
      <c r="M3442"/>
      <c r="N3442"/>
      <c r="O3442"/>
      <c r="P3442"/>
      <c r="Q3442"/>
      <c r="R3442"/>
      <c r="S3442"/>
      <c r="T3442"/>
      <c r="U3442"/>
      <c r="V3442"/>
      <c r="W3442"/>
      <c r="X3442"/>
      <c r="Y3442"/>
      <c r="Z3442"/>
      <c r="AA3442"/>
      <c r="AB3442"/>
      <c r="AC3442"/>
      <c r="AD3442"/>
      <c r="AE3442"/>
      <c r="AF3442"/>
      <c r="AG3442"/>
      <c r="AH3442"/>
      <c r="AI3442"/>
      <c r="AJ3442"/>
      <c r="AK3442"/>
      <c r="AL3442"/>
      <c r="AM3442"/>
      <c r="AN3442"/>
      <c r="AO3442"/>
      <c r="AP3442"/>
      <c r="AQ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</row>
    <row r="3443" spans="1:70" ht="15" x14ac:dyDescent="0.25">
      <c r="A3443"/>
      <c r="B3443"/>
      <c r="C3443"/>
      <c r="D3443"/>
      <c r="E3443"/>
      <c r="F3443"/>
      <c r="G3443"/>
      <c r="H3443"/>
      <c r="I3443"/>
      <c r="J3443"/>
      <c r="K3443"/>
      <c r="L3443"/>
      <c r="M3443"/>
      <c r="N3443"/>
      <c r="O3443"/>
      <c r="P3443"/>
      <c r="Q3443"/>
      <c r="R3443"/>
      <c r="S3443"/>
      <c r="T3443"/>
      <c r="U3443"/>
      <c r="V3443"/>
      <c r="W3443"/>
      <c r="X3443"/>
      <c r="Y3443"/>
      <c r="Z3443"/>
      <c r="AA3443"/>
      <c r="AB3443"/>
      <c r="AC3443"/>
      <c r="AD3443"/>
      <c r="AE3443"/>
      <c r="AF3443"/>
      <c r="AG3443"/>
      <c r="AH3443"/>
      <c r="AI3443"/>
      <c r="AJ3443"/>
      <c r="AK3443"/>
      <c r="AL3443"/>
      <c r="AM3443"/>
      <c r="AN3443"/>
      <c r="AO3443"/>
      <c r="AP3443"/>
      <c r="AQ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</row>
    <row r="3444" spans="1:70" ht="15" x14ac:dyDescent="0.25">
      <c r="A3444"/>
      <c r="B3444"/>
      <c r="C3444"/>
      <c r="D3444"/>
      <c r="E3444"/>
      <c r="F3444"/>
      <c r="G3444"/>
      <c r="H3444"/>
      <c r="I3444"/>
      <c r="J3444"/>
      <c r="K3444"/>
      <c r="L3444"/>
      <c r="M3444"/>
      <c r="N3444"/>
      <c r="O3444"/>
      <c r="P3444"/>
      <c r="Q3444"/>
      <c r="R3444"/>
      <c r="S3444"/>
      <c r="T3444"/>
      <c r="U3444"/>
      <c r="V3444"/>
      <c r="W3444"/>
      <c r="X3444"/>
      <c r="Y3444"/>
      <c r="Z3444"/>
      <c r="AA3444"/>
      <c r="AB3444"/>
      <c r="AC3444"/>
      <c r="AD3444"/>
      <c r="AE3444"/>
      <c r="AF3444"/>
      <c r="AG3444"/>
      <c r="AH3444"/>
      <c r="AI3444"/>
      <c r="AJ3444"/>
      <c r="AK3444"/>
      <c r="AL3444"/>
      <c r="AM3444"/>
      <c r="AN3444"/>
      <c r="AO3444"/>
      <c r="AP3444"/>
      <c r="AQ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</row>
    <row r="3445" spans="1:70" ht="15" x14ac:dyDescent="0.25">
      <c r="A3445"/>
      <c r="B3445"/>
      <c r="C3445"/>
      <c r="D3445"/>
      <c r="E3445"/>
      <c r="F3445"/>
      <c r="G3445"/>
      <c r="H3445"/>
      <c r="I3445"/>
      <c r="J3445"/>
      <c r="K3445"/>
      <c r="L3445"/>
      <c r="M3445"/>
      <c r="N3445"/>
      <c r="O3445"/>
      <c r="P3445"/>
      <c r="Q3445"/>
      <c r="R3445"/>
      <c r="S3445"/>
      <c r="T3445"/>
      <c r="U3445"/>
      <c r="V3445"/>
      <c r="W3445"/>
      <c r="X3445"/>
      <c r="Y3445"/>
      <c r="Z3445"/>
      <c r="AA3445"/>
      <c r="AB3445"/>
      <c r="AC3445"/>
      <c r="AD3445"/>
      <c r="AE3445"/>
      <c r="AF3445"/>
      <c r="AG3445"/>
      <c r="AH3445"/>
      <c r="AI3445"/>
      <c r="AJ3445"/>
      <c r="AK3445"/>
      <c r="AL3445"/>
      <c r="AM3445"/>
      <c r="AN3445"/>
      <c r="AO3445"/>
      <c r="AP3445"/>
      <c r="AQ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</row>
    <row r="3446" spans="1:70" ht="15" x14ac:dyDescent="0.25">
      <c r="A3446"/>
      <c r="B3446"/>
      <c r="C3446"/>
      <c r="D3446"/>
      <c r="E3446"/>
      <c r="F3446"/>
      <c r="G3446"/>
      <c r="H3446"/>
      <c r="I3446"/>
      <c r="J3446"/>
      <c r="K3446"/>
      <c r="L3446"/>
      <c r="M3446"/>
      <c r="N3446"/>
      <c r="O3446"/>
      <c r="P3446"/>
      <c r="Q3446"/>
      <c r="R3446"/>
      <c r="S3446"/>
      <c r="T3446"/>
      <c r="U3446"/>
      <c r="V3446"/>
      <c r="W3446"/>
      <c r="X3446"/>
      <c r="Y3446"/>
      <c r="Z3446"/>
      <c r="AA3446"/>
      <c r="AB3446"/>
      <c r="AC3446"/>
      <c r="AD3446"/>
      <c r="AE3446"/>
      <c r="AF3446"/>
      <c r="AG3446"/>
      <c r="AH3446"/>
      <c r="AI3446"/>
      <c r="AJ3446"/>
      <c r="AK3446"/>
      <c r="AL3446"/>
      <c r="AM3446"/>
      <c r="AN3446"/>
      <c r="AO3446"/>
      <c r="AP3446"/>
      <c r="AQ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</row>
    <row r="3447" spans="1:70" ht="15" x14ac:dyDescent="0.25">
      <c r="A3447"/>
      <c r="B3447"/>
      <c r="C3447"/>
      <c r="D3447"/>
      <c r="E3447"/>
      <c r="F3447"/>
      <c r="G3447"/>
      <c r="H3447"/>
      <c r="I3447"/>
      <c r="J3447"/>
      <c r="K3447"/>
      <c r="L3447"/>
      <c r="M3447"/>
      <c r="N3447"/>
      <c r="O3447"/>
      <c r="P3447"/>
      <c r="Q3447"/>
      <c r="R3447"/>
      <c r="S3447"/>
      <c r="T3447"/>
      <c r="U3447"/>
      <c r="V3447"/>
      <c r="W3447"/>
      <c r="X3447"/>
      <c r="Y3447"/>
      <c r="Z3447"/>
      <c r="AA3447"/>
      <c r="AB3447"/>
      <c r="AC3447"/>
      <c r="AD3447"/>
      <c r="AE3447"/>
      <c r="AF3447"/>
      <c r="AG3447"/>
      <c r="AH3447"/>
      <c r="AI3447"/>
      <c r="AJ3447"/>
      <c r="AK3447"/>
      <c r="AL3447"/>
      <c r="AM3447"/>
      <c r="AN3447"/>
      <c r="AO3447"/>
      <c r="AP3447"/>
      <c r="AQ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</row>
    <row r="3448" spans="1:70" ht="15" x14ac:dyDescent="0.25">
      <c r="A3448"/>
      <c r="B3448"/>
      <c r="C3448"/>
      <c r="D3448"/>
      <c r="E3448"/>
      <c r="F3448"/>
      <c r="G3448"/>
      <c r="H3448"/>
      <c r="I3448"/>
      <c r="J3448"/>
      <c r="K3448"/>
      <c r="L3448"/>
      <c r="M3448"/>
      <c r="N3448"/>
      <c r="O3448"/>
      <c r="P3448"/>
      <c r="Q3448"/>
      <c r="R3448"/>
      <c r="S3448"/>
      <c r="T3448"/>
      <c r="U3448"/>
      <c r="V3448"/>
      <c r="W3448"/>
      <c r="X3448"/>
      <c r="Y3448"/>
      <c r="Z3448"/>
      <c r="AA3448"/>
      <c r="AB3448"/>
      <c r="AC3448"/>
      <c r="AD3448"/>
      <c r="AE3448"/>
      <c r="AF3448"/>
      <c r="AG3448"/>
      <c r="AH3448"/>
      <c r="AI3448"/>
      <c r="AJ3448"/>
      <c r="AK3448"/>
      <c r="AL3448"/>
      <c r="AM3448"/>
      <c r="AN3448"/>
      <c r="AO3448"/>
      <c r="AP3448"/>
      <c r="AQ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</row>
    <row r="3449" spans="1:70" ht="15" x14ac:dyDescent="0.25">
      <c r="A3449"/>
      <c r="B3449"/>
      <c r="C3449"/>
      <c r="D3449"/>
      <c r="E3449"/>
      <c r="F3449"/>
      <c r="G3449"/>
      <c r="H3449"/>
      <c r="I3449"/>
      <c r="J3449"/>
      <c r="K3449"/>
      <c r="L3449"/>
      <c r="M3449"/>
      <c r="N3449"/>
      <c r="O3449"/>
      <c r="P3449"/>
      <c r="Q3449"/>
      <c r="R3449"/>
      <c r="S3449"/>
      <c r="T3449"/>
      <c r="U3449"/>
      <c r="V3449"/>
      <c r="W3449"/>
      <c r="X3449"/>
      <c r="Y3449"/>
      <c r="Z3449"/>
      <c r="AA3449"/>
      <c r="AB3449"/>
      <c r="AC3449"/>
      <c r="AD3449"/>
      <c r="AE3449"/>
      <c r="AF3449"/>
      <c r="AG3449"/>
      <c r="AH3449"/>
      <c r="AI3449"/>
      <c r="AJ3449"/>
      <c r="AK3449"/>
      <c r="AL3449"/>
      <c r="AM3449"/>
      <c r="AN3449"/>
      <c r="AO3449"/>
      <c r="AP3449"/>
      <c r="AQ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</row>
    <row r="3450" spans="1:70" ht="15" x14ac:dyDescent="0.25">
      <c r="A3450"/>
      <c r="B3450"/>
      <c r="C3450"/>
      <c r="D3450"/>
      <c r="E3450"/>
      <c r="F3450"/>
      <c r="G3450"/>
      <c r="H3450"/>
      <c r="I3450"/>
      <c r="J3450"/>
      <c r="K3450"/>
      <c r="L3450"/>
      <c r="M3450"/>
      <c r="N3450"/>
      <c r="O3450"/>
      <c r="P3450"/>
      <c r="Q3450"/>
      <c r="R3450"/>
      <c r="S3450"/>
      <c r="T3450"/>
      <c r="U3450"/>
      <c r="V3450"/>
      <c r="W3450"/>
      <c r="X3450"/>
      <c r="Y3450"/>
      <c r="Z3450"/>
      <c r="AA3450"/>
      <c r="AB3450"/>
      <c r="AC3450"/>
      <c r="AD3450"/>
      <c r="AE3450"/>
      <c r="AF3450"/>
      <c r="AG3450"/>
      <c r="AH3450"/>
      <c r="AI3450"/>
      <c r="AJ3450"/>
      <c r="AK3450"/>
      <c r="AL3450"/>
      <c r="AM3450"/>
      <c r="AN3450"/>
      <c r="AO3450"/>
      <c r="AP3450"/>
      <c r="AQ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</row>
    <row r="3451" spans="1:70" ht="15" x14ac:dyDescent="0.25">
      <c r="A3451"/>
      <c r="B3451"/>
      <c r="C3451"/>
      <c r="D3451"/>
      <c r="E3451"/>
      <c r="F3451"/>
      <c r="G3451"/>
      <c r="H3451"/>
      <c r="I3451"/>
      <c r="J3451"/>
      <c r="K3451"/>
      <c r="L3451"/>
      <c r="M3451"/>
      <c r="N3451"/>
      <c r="O3451"/>
      <c r="P3451"/>
      <c r="Q3451"/>
      <c r="R3451"/>
      <c r="S3451"/>
      <c r="T3451"/>
      <c r="U3451"/>
      <c r="V3451"/>
      <c r="W3451"/>
      <c r="X3451"/>
      <c r="Y3451"/>
      <c r="Z3451"/>
      <c r="AA3451"/>
      <c r="AB3451"/>
      <c r="AC3451"/>
      <c r="AD3451"/>
      <c r="AE3451"/>
      <c r="AF3451"/>
      <c r="AG3451"/>
      <c r="AH3451"/>
      <c r="AI3451"/>
      <c r="AJ3451"/>
      <c r="AK3451"/>
      <c r="AL3451"/>
      <c r="AM3451"/>
      <c r="AN3451"/>
      <c r="AO3451"/>
      <c r="AP3451"/>
      <c r="AQ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</row>
    <row r="3452" spans="1:70" ht="15" x14ac:dyDescent="0.25">
      <c r="A3452"/>
      <c r="B3452"/>
      <c r="C3452"/>
      <c r="D3452"/>
      <c r="E3452"/>
      <c r="F3452"/>
      <c r="G3452"/>
      <c r="H3452"/>
      <c r="I3452"/>
      <c r="J3452"/>
      <c r="K3452"/>
      <c r="L3452"/>
      <c r="M3452"/>
      <c r="N3452"/>
      <c r="O3452"/>
      <c r="P3452"/>
      <c r="Q3452"/>
      <c r="R3452"/>
      <c r="S3452"/>
      <c r="T3452"/>
      <c r="U3452"/>
      <c r="V3452"/>
      <c r="W3452"/>
      <c r="X3452"/>
      <c r="Y3452"/>
      <c r="Z3452"/>
      <c r="AA3452"/>
      <c r="AB3452"/>
      <c r="AC3452"/>
      <c r="AD3452"/>
      <c r="AE3452"/>
      <c r="AF3452"/>
      <c r="AG3452"/>
      <c r="AH3452"/>
      <c r="AI3452"/>
      <c r="AJ3452"/>
      <c r="AK3452"/>
      <c r="AL3452"/>
      <c r="AM3452"/>
      <c r="AN3452"/>
      <c r="AO3452"/>
      <c r="AP3452"/>
      <c r="AQ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</row>
    <row r="3453" spans="1:70" ht="15" x14ac:dyDescent="0.25">
      <c r="A3453"/>
      <c r="B3453"/>
      <c r="C3453"/>
      <c r="D3453"/>
      <c r="E3453"/>
      <c r="F3453"/>
      <c r="G3453"/>
      <c r="H3453"/>
      <c r="I3453"/>
      <c r="J3453"/>
      <c r="K3453"/>
      <c r="L3453"/>
      <c r="M3453"/>
      <c r="N3453"/>
      <c r="O3453"/>
      <c r="P3453"/>
      <c r="Q3453"/>
      <c r="R3453"/>
      <c r="S3453"/>
      <c r="T3453"/>
      <c r="U3453"/>
      <c r="V3453"/>
      <c r="W3453"/>
      <c r="X3453"/>
      <c r="Y3453"/>
      <c r="Z3453"/>
      <c r="AA3453"/>
      <c r="AB3453"/>
      <c r="AC3453"/>
      <c r="AD3453"/>
      <c r="AE3453"/>
      <c r="AF3453"/>
      <c r="AG3453"/>
      <c r="AH3453"/>
      <c r="AI3453"/>
      <c r="AJ3453"/>
      <c r="AK3453"/>
      <c r="AL3453"/>
      <c r="AM3453"/>
      <c r="AN3453"/>
      <c r="AO3453"/>
      <c r="AP3453"/>
      <c r="AQ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</row>
    <row r="3454" spans="1:70" ht="15" x14ac:dyDescent="0.25">
      <c r="A3454"/>
      <c r="B3454"/>
      <c r="C3454"/>
      <c r="D3454"/>
      <c r="E3454"/>
      <c r="F3454"/>
      <c r="G3454"/>
      <c r="H3454"/>
      <c r="I3454"/>
      <c r="J3454"/>
      <c r="K3454"/>
      <c r="L3454"/>
      <c r="M3454"/>
      <c r="N3454"/>
      <c r="O3454"/>
      <c r="P3454"/>
      <c r="Q3454"/>
      <c r="R3454"/>
      <c r="S3454"/>
      <c r="T3454"/>
      <c r="U3454"/>
      <c r="V3454"/>
      <c r="W3454"/>
      <c r="X3454"/>
      <c r="Y3454"/>
      <c r="Z3454"/>
      <c r="AA3454"/>
      <c r="AB3454"/>
      <c r="AC3454"/>
      <c r="AD3454"/>
      <c r="AE3454"/>
      <c r="AF3454"/>
      <c r="AG3454"/>
      <c r="AH3454"/>
      <c r="AI3454"/>
      <c r="AJ3454"/>
      <c r="AK3454"/>
      <c r="AL3454"/>
      <c r="AM3454"/>
      <c r="AN3454"/>
      <c r="AO3454"/>
      <c r="AP3454"/>
      <c r="AQ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</row>
    <row r="3455" spans="1:70" ht="15" x14ac:dyDescent="0.25">
      <c r="A3455"/>
      <c r="B3455"/>
      <c r="C3455"/>
      <c r="D3455"/>
      <c r="E3455"/>
      <c r="F3455"/>
      <c r="G3455"/>
      <c r="H3455"/>
      <c r="I3455"/>
      <c r="J3455"/>
      <c r="K3455"/>
      <c r="L3455"/>
      <c r="M3455"/>
      <c r="N3455"/>
      <c r="O3455"/>
      <c r="P3455"/>
      <c r="Q3455"/>
      <c r="R3455"/>
      <c r="S3455"/>
      <c r="T3455"/>
      <c r="U3455"/>
      <c r="V3455"/>
      <c r="W3455"/>
      <c r="X3455"/>
      <c r="Y3455"/>
      <c r="Z3455"/>
      <c r="AA3455"/>
      <c r="AB3455"/>
      <c r="AC3455"/>
      <c r="AD3455"/>
      <c r="AE3455"/>
      <c r="AF3455"/>
      <c r="AG3455"/>
      <c r="AH3455"/>
      <c r="AI3455"/>
      <c r="AJ3455"/>
      <c r="AK3455"/>
      <c r="AL3455"/>
      <c r="AM3455"/>
      <c r="AN3455"/>
      <c r="AO3455"/>
      <c r="AP3455"/>
      <c r="AQ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</row>
    <row r="3456" spans="1:70" ht="15" x14ac:dyDescent="0.25">
      <c r="A3456"/>
      <c r="B3456"/>
      <c r="C3456"/>
      <c r="D3456"/>
      <c r="E3456"/>
      <c r="F3456"/>
      <c r="G3456"/>
      <c r="H3456"/>
      <c r="I3456"/>
      <c r="J3456"/>
      <c r="K3456"/>
      <c r="L3456"/>
      <c r="M3456"/>
      <c r="N3456"/>
      <c r="O3456"/>
      <c r="P3456"/>
      <c r="Q3456"/>
      <c r="R3456"/>
      <c r="S3456"/>
      <c r="T3456"/>
      <c r="U3456"/>
      <c r="V3456"/>
      <c r="W3456"/>
      <c r="X3456"/>
      <c r="Y3456"/>
      <c r="Z3456"/>
      <c r="AA3456"/>
      <c r="AB3456"/>
      <c r="AC3456"/>
      <c r="AD3456"/>
      <c r="AE3456"/>
      <c r="AF3456"/>
      <c r="AG3456"/>
      <c r="AH3456"/>
      <c r="AI3456"/>
      <c r="AJ3456"/>
      <c r="AK3456"/>
      <c r="AL3456"/>
      <c r="AM3456"/>
      <c r="AN3456"/>
      <c r="AO3456"/>
      <c r="AP3456"/>
      <c r="AQ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</row>
    <row r="3457" spans="1:70" ht="15" x14ac:dyDescent="0.25">
      <c r="A3457"/>
      <c r="B3457"/>
      <c r="C3457"/>
      <c r="D3457"/>
      <c r="E3457"/>
      <c r="F3457"/>
      <c r="G3457"/>
      <c r="H3457"/>
      <c r="I3457"/>
      <c r="J3457"/>
      <c r="K3457"/>
      <c r="L3457"/>
      <c r="M3457"/>
      <c r="N3457"/>
      <c r="O3457"/>
      <c r="P3457"/>
      <c r="Q3457"/>
      <c r="R3457"/>
      <c r="S3457"/>
      <c r="T3457"/>
      <c r="U3457"/>
      <c r="V3457"/>
      <c r="W3457"/>
      <c r="X3457"/>
      <c r="Y3457"/>
      <c r="Z3457"/>
      <c r="AA3457"/>
      <c r="AB3457"/>
      <c r="AC3457"/>
      <c r="AD3457"/>
      <c r="AE3457"/>
      <c r="AF3457"/>
      <c r="AG3457"/>
      <c r="AH3457"/>
      <c r="AI3457"/>
      <c r="AJ3457"/>
      <c r="AK3457"/>
      <c r="AL3457"/>
      <c r="AM3457"/>
      <c r="AN3457"/>
      <c r="AO3457"/>
      <c r="AP3457"/>
      <c r="AQ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</row>
    <row r="3458" spans="1:70" ht="15" x14ac:dyDescent="0.25">
      <c r="A3458"/>
      <c r="B3458"/>
      <c r="C3458"/>
      <c r="D3458"/>
      <c r="E3458"/>
      <c r="F3458"/>
      <c r="G3458"/>
      <c r="H3458"/>
      <c r="I3458"/>
      <c r="J3458"/>
      <c r="K3458"/>
      <c r="L3458"/>
      <c r="M3458"/>
      <c r="N3458"/>
      <c r="O3458"/>
      <c r="P3458"/>
      <c r="Q3458"/>
      <c r="R3458"/>
      <c r="S3458"/>
      <c r="T3458"/>
      <c r="U3458"/>
      <c r="V3458"/>
      <c r="W3458"/>
      <c r="X3458"/>
      <c r="Y3458"/>
      <c r="Z3458"/>
      <c r="AA3458"/>
      <c r="AB3458"/>
      <c r="AC3458"/>
      <c r="AD3458"/>
      <c r="AE3458"/>
      <c r="AF3458"/>
      <c r="AG3458"/>
      <c r="AH3458"/>
      <c r="AI3458"/>
      <c r="AJ3458"/>
      <c r="AK3458"/>
      <c r="AL3458"/>
      <c r="AM3458"/>
      <c r="AN3458"/>
      <c r="AO3458"/>
      <c r="AP3458"/>
      <c r="AQ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</row>
    <row r="3459" spans="1:70" ht="15" x14ac:dyDescent="0.25">
      <c r="A3459"/>
      <c r="B3459"/>
      <c r="C3459"/>
      <c r="D3459"/>
      <c r="E3459"/>
      <c r="F3459"/>
      <c r="G3459"/>
      <c r="H3459"/>
      <c r="I3459"/>
      <c r="J3459"/>
      <c r="K3459"/>
      <c r="L3459"/>
      <c r="M3459"/>
      <c r="N3459"/>
      <c r="O3459"/>
      <c r="P3459"/>
      <c r="Q3459"/>
      <c r="R3459"/>
      <c r="S3459"/>
      <c r="T3459"/>
      <c r="U3459"/>
      <c r="V3459"/>
      <c r="W3459"/>
      <c r="X3459"/>
      <c r="Y3459"/>
      <c r="Z3459"/>
      <c r="AA3459"/>
      <c r="AB3459"/>
      <c r="AC3459"/>
      <c r="AD3459"/>
      <c r="AE3459"/>
      <c r="AF3459"/>
      <c r="AG3459"/>
      <c r="AH3459"/>
      <c r="AI3459"/>
      <c r="AJ3459"/>
      <c r="AK3459"/>
      <c r="AL3459"/>
      <c r="AM3459"/>
      <c r="AN3459"/>
      <c r="AO3459"/>
      <c r="AP3459"/>
      <c r="AQ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</row>
    <row r="3460" spans="1:70" ht="15" x14ac:dyDescent="0.25">
      <c r="A3460"/>
      <c r="B3460"/>
      <c r="C3460"/>
      <c r="D3460"/>
      <c r="E3460"/>
      <c r="F3460"/>
      <c r="G3460"/>
      <c r="H3460"/>
      <c r="I3460"/>
      <c r="J3460"/>
      <c r="K3460"/>
      <c r="L3460"/>
      <c r="M3460"/>
      <c r="N3460"/>
      <c r="O3460"/>
      <c r="P3460"/>
      <c r="Q3460"/>
      <c r="R3460"/>
      <c r="S3460"/>
      <c r="T3460"/>
      <c r="U3460"/>
      <c r="V3460"/>
      <c r="W3460"/>
      <c r="X3460"/>
      <c r="Y3460"/>
      <c r="Z3460"/>
      <c r="AA3460"/>
      <c r="AB3460"/>
      <c r="AC3460"/>
      <c r="AD3460"/>
      <c r="AE3460"/>
      <c r="AF3460"/>
      <c r="AG3460"/>
      <c r="AH3460"/>
      <c r="AI3460"/>
      <c r="AJ3460"/>
      <c r="AK3460"/>
      <c r="AL3460"/>
      <c r="AM3460"/>
      <c r="AN3460"/>
      <c r="AO3460"/>
      <c r="AP3460"/>
      <c r="AQ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</row>
    <row r="3461" spans="1:70" ht="15" x14ac:dyDescent="0.25">
      <c r="A3461"/>
      <c r="B3461"/>
      <c r="C3461"/>
      <c r="D3461"/>
      <c r="E3461"/>
      <c r="F3461"/>
      <c r="G3461"/>
      <c r="H3461"/>
      <c r="I3461"/>
      <c r="J3461"/>
      <c r="K3461"/>
      <c r="L3461"/>
      <c r="M3461"/>
      <c r="N3461"/>
      <c r="O3461"/>
      <c r="P3461"/>
      <c r="Q3461"/>
      <c r="R3461"/>
      <c r="S3461"/>
      <c r="T3461"/>
      <c r="U3461"/>
      <c r="V3461"/>
      <c r="W3461"/>
      <c r="X3461"/>
      <c r="Y3461"/>
      <c r="Z3461"/>
      <c r="AA3461"/>
      <c r="AB3461"/>
      <c r="AC3461"/>
      <c r="AD3461"/>
      <c r="AE3461"/>
      <c r="AF3461"/>
      <c r="AG3461"/>
      <c r="AH3461"/>
      <c r="AI3461"/>
      <c r="AJ3461"/>
      <c r="AK3461"/>
      <c r="AL3461"/>
      <c r="AM3461"/>
      <c r="AN3461"/>
      <c r="AO3461"/>
      <c r="AP3461"/>
      <c r="AQ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</row>
    <row r="3462" spans="1:70" ht="15" x14ac:dyDescent="0.25">
      <c r="A3462"/>
      <c r="B3462"/>
      <c r="C3462"/>
      <c r="D3462"/>
      <c r="E3462"/>
      <c r="F3462"/>
      <c r="G3462"/>
      <c r="H3462"/>
      <c r="I3462"/>
      <c r="J3462"/>
      <c r="K3462"/>
      <c r="L3462"/>
      <c r="M3462"/>
      <c r="N3462"/>
      <c r="O3462"/>
      <c r="P3462"/>
      <c r="Q3462"/>
      <c r="R3462"/>
      <c r="S3462"/>
      <c r="T3462"/>
      <c r="U3462"/>
      <c r="V3462"/>
      <c r="W3462"/>
      <c r="X3462"/>
      <c r="Y3462"/>
      <c r="Z3462"/>
      <c r="AA3462"/>
      <c r="AB3462"/>
      <c r="AC3462"/>
      <c r="AD3462"/>
      <c r="AE3462"/>
      <c r="AF3462"/>
      <c r="AG3462"/>
      <c r="AH3462"/>
      <c r="AI3462"/>
      <c r="AJ3462"/>
      <c r="AK3462"/>
      <c r="AL3462"/>
      <c r="AM3462"/>
      <c r="AN3462"/>
      <c r="AO3462"/>
      <c r="AP3462"/>
      <c r="AQ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</row>
    <row r="3463" spans="1:70" ht="15" x14ac:dyDescent="0.25">
      <c r="A3463"/>
      <c r="B3463"/>
      <c r="C3463"/>
      <c r="D3463"/>
      <c r="E3463"/>
      <c r="F3463"/>
      <c r="G3463"/>
      <c r="H3463"/>
      <c r="I3463"/>
      <c r="J3463"/>
      <c r="K3463"/>
      <c r="L3463"/>
      <c r="M3463"/>
      <c r="N3463"/>
      <c r="O3463"/>
      <c r="P3463"/>
      <c r="Q3463"/>
      <c r="R3463"/>
      <c r="S3463"/>
      <c r="T3463"/>
      <c r="U3463"/>
      <c r="V3463"/>
      <c r="W3463"/>
      <c r="X3463"/>
      <c r="Y3463"/>
      <c r="Z3463"/>
      <c r="AA3463"/>
      <c r="AB3463"/>
      <c r="AC3463"/>
      <c r="AD3463"/>
      <c r="AE3463"/>
      <c r="AF3463"/>
      <c r="AG3463"/>
      <c r="AH3463"/>
      <c r="AI3463"/>
      <c r="AJ3463"/>
      <c r="AK3463"/>
      <c r="AL3463"/>
      <c r="AM3463"/>
      <c r="AN3463"/>
      <c r="AO3463"/>
      <c r="AP3463"/>
      <c r="AQ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</row>
    <row r="3464" spans="1:70" ht="15" x14ac:dyDescent="0.25">
      <c r="A3464"/>
      <c r="B3464"/>
      <c r="C3464"/>
      <c r="D3464"/>
      <c r="E3464"/>
      <c r="F3464"/>
      <c r="G3464"/>
      <c r="H3464"/>
      <c r="I3464"/>
      <c r="J3464"/>
      <c r="K3464"/>
      <c r="L3464"/>
      <c r="M3464"/>
      <c r="N3464"/>
      <c r="O3464"/>
      <c r="P3464"/>
      <c r="Q3464"/>
      <c r="R3464"/>
      <c r="S3464"/>
      <c r="T3464"/>
      <c r="U3464"/>
      <c r="V3464"/>
      <c r="W3464"/>
      <c r="X3464"/>
      <c r="Y3464"/>
      <c r="Z3464"/>
      <c r="AA3464"/>
      <c r="AB3464"/>
      <c r="AC3464"/>
      <c r="AD3464"/>
      <c r="AE3464"/>
      <c r="AF3464"/>
      <c r="AG3464"/>
      <c r="AH3464"/>
      <c r="AI3464"/>
      <c r="AJ3464"/>
      <c r="AK3464"/>
      <c r="AL3464"/>
      <c r="AM3464"/>
      <c r="AN3464"/>
      <c r="AO3464"/>
      <c r="AP3464"/>
      <c r="AQ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</row>
    <row r="3465" spans="1:70" ht="15" x14ac:dyDescent="0.25">
      <c r="A3465"/>
      <c r="B3465"/>
      <c r="C3465"/>
      <c r="D3465"/>
      <c r="E3465"/>
      <c r="F3465"/>
      <c r="G3465"/>
      <c r="H3465"/>
      <c r="I3465"/>
      <c r="J3465"/>
      <c r="K3465"/>
      <c r="L3465"/>
      <c r="M3465"/>
      <c r="N3465"/>
      <c r="O3465"/>
      <c r="P3465"/>
      <c r="Q3465"/>
      <c r="R3465"/>
      <c r="S3465"/>
      <c r="T3465"/>
      <c r="U3465"/>
      <c r="V3465"/>
      <c r="W3465"/>
      <c r="X3465"/>
      <c r="Y3465"/>
      <c r="Z3465"/>
      <c r="AA3465"/>
      <c r="AB3465"/>
      <c r="AC3465"/>
      <c r="AD3465"/>
      <c r="AE3465"/>
      <c r="AF3465"/>
      <c r="AG3465"/>
      <c r="AH3465"/>
      <c r="AI3465"/>
      <c r="AJ3465"/>
      <c r="AK3465"/>
      <c r="AL3465"/>
      <c r="AM3465"/>
      <c r="AN3465"/>
      <c r="AO3465"/>
      <c r="AP3465"/>
      <c r="AQ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</row>
    <row r="3466" spans="1:70" ht="15" x14ac:dyDescent="0.25">
      <c r="A3466"/>
      <c r="B3466"/>
      <c r="C3466"/>
      <c r="D3466"/>
      <c r="E3466"/>
      <c r="F3466"/>
      <c r="G3466"/>
      <c r="H3466"/>
      <c r="I3466"/>
      <c r="J3466"/>
      <c r="K3466"/>
      <c r="L3466"/>
      <c r="M3466"/>
      <c r="N3466"/>
      <c r="O3466"/>
      <c r="P3466"/>
      <c r="Q3466"/>
      <c r="R3466"/>
      <c r="S3466"/>
      <c r="T3466"/>
      <c r="U3466"/>
      <c r="V3466"/>
      <c r="W3466"/>
      <c r="X3466"/>
      <c r="Y3466"/>
      <c r="Z3466"/>
      <c r="AA3466"/>
      <c r="AB3466"/>
      <c r="AC3466"/>
      <c r="AD3466"/>
      <c r="AE3466"/>
      <c r="AF3466"/>
      <c r="AG3466"/>
      <c r="AH3466"/>
      <c r="AI3466"/>
      <c r="AJ3466"/>
      <c r="AK3466"/>
      <c r="AL3466"/>
      <c r="AM3466"/>
      <c r="AN3466"/>
      <c r="AO3466"/>
      <c r="AP3466"/>
      <c r="AQ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</row>
    <row r="3467" spans="1:70" ht="15" x14ac:dyDescent="0.25">
      <c r="A3467"/>
      <c r="B3467"/>
      <c r="C3467"/>
      <c r="D3467"/>
      <c r="E3467"/>
      <c r="F3467"/>
      <c r="G3467"/>
      <c r="H3467"/>
      <c r="I3467"/>
      <c r="J3467"/>
      <c r="K3467"/>
      <c r="L3467"/>
      <c r="M3467"/>
      <c r="N3467"/>
      <c r="O3467"/>
      <c r="P3467"/>
      <c r="Q3467"/>
      <c r="R3467"/>
      <c r="S3467"/>
      <c r="T3467"/>
      <c r="U3467"/>
      <c r="V3467"/>
      <c r="W3467"/>
      <c r="X3467"/>
      <c r="Y3467"/>
      <c r="Z3467"/>
      <c r="AA3467"/>
      <c r="AB3467"/>
      <c r="AC3467"/>
      <c r="AD3467"/>
      <c r="AE3467"/>
      <c r="AF3467"/>
      <c r="AG3467"/>
      <c r="AH3467"/>
      <c r="AI3467"/>
      <c r="AJ3467"/>
      <c r="AK3467"/>
      <c r="AL3467"/>
      <c r="AM3467"/>
      <c r="AN3467"/>
      <c r="AO3467"/>
      <c r="AP3467"/>
      <c r="AQ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</row>
    <row r="3468" spans="1:70" ht="15" x14ac:dyDescent="0.25">
      <c r="A3468"/>
      <c r="B3468"/>
      <c r="C3468"/>
      <c r="D3468"/>
      <c r="E3468"/>
      <c r="F3468"/>
      <c r="G3468"/>
      <c r="H3468"/>
      <c r="I3468"/>
      <c r="J3468"/>
      <c r="K3468"/>
      <c r="L3468"/>
      <c r="M3468"/>
      <c r="N3468"/>
      <c r="O3468"/>
      <c r="P3468"/>
      <c r="Q3468"/>
      <c r="R3468"/>
      <c r="S3468"/>
      <c r="T3468"/>
      <c r="U3468"/>
      <c r="V3468"/>
      <c r="W3468"/>
      <c r="X3468"/>
      <c r="Y3468"/>
      <c r="Z3468"/>
      <c r="AA3468"/>
      <c r="AB3468"/>
      <c r="AC3468"/>
      <c r="AD3468"/>
      <c r="AE3468"/>
      <c r="AF3468"/>
      <c r="AG3468"/>
      <c r="AH3468"/>
      <c r="AI3468"/>
      <c r="AJ3468"/>
      <c r="AK3468"/>
      <c r="AL3468"/>
      <c r="AM3468"/>
      <c r="AN3468"/>
      <c r="AO3468"/>
      <c r="AP3468"/>
      <c r="AQ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</row>
    <row r="3469" spans="1:70" ht="15" x14ac:dyDescent="0.25">
      <c r="A3469"/>
      <c r="B3469"/>
      <c r="C3469"/>
      <c r="D3469"/>
      <c r="E3469"/>
      <c r="F3469"/>
      <c r="G3469"/>
      <c r="H3469"/>
      <c r="I3469"/>
      <c r="J3469"/>
      <c r="K3469"/>
      <c r="L3469"/>
      <c r="M3469"/>
      <c r="N3469"/>
      <c r="O3469"/>
      <c r="P3469"/>
      <c r="Q3469"/>
      <c r="R3469"/>
      <c r="S3469"/>
      <c r="T3469"/>
      <c r="U3469"/>
      <c r="V3469"/>
      <c r="W3469"/>
      <c r="X3469"/>
      <c r="Y3469"/>
      <c r="Z3469"/>
      <c r="AA3469"/>
      <c r="AB3469"/>
      <c r="AC3469"/>
      <c r="AD3469"/>
      <c r="AE3469"/>
      <c r="AF3469"/>
      <c r="AG3469"/>
      <c r="AH3469"/>
      <c r="AI3469"/>
      <c r="AJ3469"/>
      <c r="AK3469"/>
      <c r="AL3469"/>
      <c r="AM3469"/>
      <c r="AN3469"/>
      <c r="AO3469"/>
      <c r="AP3469"/>
      <c r="AQ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</row>
    <row r="3470" spans="1:70" ht="15" x14ac:dyDescent="0.25">
      <c r="A3470"/>
      <c r="B3470"/>
      <c r="C3470"/>
      <c r="D3470"/>
      <c r="E3470"/>
      <c r="F3470"/>
      <c r="G3470"/>
      <c r="H3470"/>
      <c r="I3470"/>
      <c r="J3470"/>
      <c r="K3470"/>
      <c r="L3470"/>
      <c r="M3470"/>
      <c r="N3470"/>
      <c r="O3470"/>
      <c r="P3470"/>
      <c r="Q3470"/>
      <c r="R3470"/>
      <c r="S3470"/>
      <c r="T3470"/>
      <c r="U3470"/>
      <c r="V3470"/>
      <c r="W3470"/>
      <c r="X3470"/>
      <c r="Y3470"/>
      <c r="Z3470"/>
      <c r="AA3470"/>
      <c r="AB3470"/>
      <c r="AC3470"/>
      <c r="AD3470"/>
      <c r="AE3470"/>
      <c r="AF3470"/>
      <c r="AG3470"/>
      <c r="AH3470"/>
      <c r="AI3470"/>
      <c r="AJ3470"/>
      <c r="AK3470"/>
      <c r="AL3470"/>
      <c r="AM3470"/>
      <c r="AN3470"/>
      <c r="AO3470"/>
      <c r="AP3470"/>
      <c r="AQ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</row>
    <row r="3471" spans="1:70" ht="15" x14ac:dyDescent="0.25">
      <c r="A3471"/>
      <c r="B3471"/>
      <c r="C3471"/>
      <c r="D3471"/>
      <c r="E3471"/>
      <c r="F3471"/>
      <c r="G3471"/>
      <c r="H3471"/>
      <c r="I3471"/>
      <c r="J3471"/>
      <c r="K3471"/>
      <c r="L3471"/>
      <c r="M3471"/>
      <c r="N3471"/>
      <c r="O3471"/>
      <c r="P3471"/>
      <c r="Q3471"/>
      <c r="R3471"/>
      <c r="S3471"/>
      <c r="T3471"/>
      <c r="U3471"/>
      <c r="V3471"/>
      <c r="W3471"/>
      <c r="X3471"/>
      <c r="Y3471"/>
      <c r="Z3471"/>
      <c r="AA3471"/>
      <c r="AB3471"/>
      <c r="AC3471"/>
      <c r="AD3471"/>
      <c r="AE3471"/>
      <c r="AF3471"/>
      <c r="AG3471"/>
      <c r="AH3471"/>
      <c r="AI3471"/>
      <c r="AJ3471"/>
      <c r="AK3471"/>
      <c r="AL3471"/>
      <c r="AM3471"/>
      <c r="AN3471"/>
      <c r="AO3471"/>
      <c r="AP3471"/>
      <c r="AQ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</row>
    <row r="3472" spans="1:70" ht="15" x14ac:dyDescent="0.25">
      <c r="A3472"/>
      <c r="B3472"/>
      <c r="C3472"/>
      <c r="D3472"/>
      <c r="E3472"/>
      <c r="F3472"/>
      <c r="G3472"/>
      <c r="H3472"/>
      <c r="I3472"/>
      <c r="J3472"/>
      <c r="K3472"/>
      <c r="L3472"/>
      <c r="M3472"/>
      <c r="N3472"/>
      <c r="O3472"/>
      <c r="P3472"/>
      <c r="Q3472"/>
      <c r="R3472"/>
      <c r="S3472"/>
      <c r="T3472"/>
      <c r="U3472"/>
      <c r="V3472"/>
      <c r="W3472"/>
      <c r="X3472"/>
      <c r="Y3472"/>
      <c r="Z3472"/>
      <c r="AA3472"/>
      <c r="AB3472"/>
      <c r="AC3472"/>
      <c r="AD3472"/>
      <c r="AE3472"/>
      <c r="AF3472"/>
      <c r="AG3472"/>
      <c r="AH3472"/>
      <c r="AI3472"/>
      <c r="AJ3472"/>
      <c r="AK3472"/>
      <c r="AL3472"/>
      <c r="AM3472"/>
      <c r="AN3472"/>
      <c r="AO3472"/>
      <c r="AP3472"/>
      <c r="AQ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</row>
    <row r="3473" spans="1:70" ht="15" x14ac:dyDescent="0.25">
      <c r="A3473"/>
      <c r="B3473"/>
      <c r="C3473"/>
      <c r="D3473"/>
      <c r="E3473"/>
      <c r="F3473"/>
      <c r="G3473"/>
      <c r="H3473"/>
      <c r="I3473"/>
      <c r="J3473"/>
      <c r="K3473"/>
      <c r="L3473"/>
      <c r="M3473"/>
      <c r="N3473"/>
      <c r="O3473"/>
      <c r="P3473"/>
      <c r="Q3473"/>
      <c r="R3473"/>
      <c r="S3473"/>
      <c r="T3473"/>
      <c r="U3473"/>
      <c r="V3473"/>
      <c r="W3473"/>
      <c r="X3473"/>
      <c r="Y3473"/>
      <c r="Z3473"/>
      <c r="AA3473"/>
      <c r="AB3473"/>
      <c r="AC3473"/>
      <c r="AD3473"/>
      <c r="AE3473"/>
      <c r="AF3473"/>
      <c r="AG3473"/>
      <c r="AH3473"/>
      <c r="AI3473"/>
      <c r="AJ3473"/>
      <c r="AK3473"/>
      <c r="AL3473"/>
      <c r="AM3473"/>
      <c r="AN3473"/>
      <c r="AO3473"/>
      <c r="AP3473"/>
      <c r="AQ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</row>
    <row r="3474" spans="1:70" ht="15" x14ac:dyDescent="0.25">
      <c r="A3474"/>
      <c r="B3474"/>
      <c r="C3474"/>
      <c r="D3474"/>
      <c r="E3474"/>
      <c r="F3474"/>
      <c r="G3474"/>
      <c r="H3474"/>
      <c r="I3474"/>
      <c r="J3474"/>
      <c r="K3474"/>
      <c r="L3474"/>
      <c r="M3474"/>
      <c r="N3474"/>
      <c r="O3474"/>
      <c r="P3474"/>
      <c r="Q3474"/>
      <c r="R3474"/>
      <c r="S3474"/>
      <c r="T3474"/>
      <c r="U3474"/>
      <c r="V3474"/>
      <c r="W3474"/>
      <c r="X3474"/>
      <c r="Y3474"/>
      <c r="Z3474"/>
      <c r="AA3474"/>
      <c r="AB3474"/>
      <c r="AC3474"/>
      <c r="AD3474"/>
      <c r="AE3474"/>
      <c r="AF3474"/>
      <c r="AG3474"/>
      <c r="AH3474"/>
      <c r="AI3474"/>
      <c r="AJ3474"/>
      <c r="AK3474"/>
      <c r="AL3474"/>
      <c r="AM3474"/>
      <c r="AN3474"/>
      <c r="AO3474"/>
      <c r="AP3474"/>
      <c r="AQ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</row>
    <row r="3475" spans="1:70" ht="15" x14ac:dyDescent="0.25">
      <c r="A3475"/>
      <c r="B3475"/>
      <c r="C3475"/>
      <c r="D3475"/>
      <c r="E3475"/>
      <c r="F3475"/>
      <c r="G3475"/>
      <c r="H3475"/>
      <c r="I3475"/>
      <c r="J3475"/>
      <c r="K3475"/>
      <c r="L3475"/>
      <c r="M3475"/>
      <c r="N3475"/>
      <c r="O3475"/>
      <c r="P3475"/>
      <c r="Q3475"/>
      <c r="R3475"/>
      <c r="S3475"/>
      <c r="T3475"/>
      <c r="U3475"/>
      <c r="V3475"/>
      <c r="W3475"/>
      <c r="X3475"/>
      <c r="Y3475"/>
      <c r="Z3475"/>
      <c r="AA3475"/>
      <c r="AB3475"/>
      <c r="AC3475"/>
      <c r="AD3475"/>
      <c r="AE3475"/>
      <c r="AF3475"/>
      <c r="AG3475"/>
      <c r="AH3475"/>
      <c r="AI3475"/>
      <c r="AJ3475"/>
      <c r="AK3475"/>
      <c r="AL3475"/>
      <c r="AM3475"/>
      <c r="AN3475"/>
      <c r="AO3475"/>
      <c r="AP3475"/>
      <c r="AQ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</row>
    <row r="3476" spans="1:70" ht="15" x14ac:dyDescent="0.25">
      <c r="A3476"/>
      <c r="B3476"/>
      <c r="C3476"/>
      <c r="D3476"/>
      <c r="E3476"/>
      <c r="F3476"/>
      <c r="G3476"/>
      <c r="H3476"/>
      <c r="I3476"/>
      <c r="J3476"/>
      <c r="K3476"/>
      <c r="L3476"/>
      <c r="M3476"/>
      <c r="N3476"/>
      <c r="O3476"/>
      <c r="P3476"/>
      <c r="Q3476"/>
      <c r="R3476"/>
      <c r="S3476"/>
      <c r="T3476"/>
      <c r="U3476"/>
      <c r="V3476"/>
      <c r="W3476"/>
      <c r="X3476"/>
      <c r="Y3476"/>
      <c r="Z3476"/>
      <c r="AA3476"/>
      <c r="AB3476"/>
      <c r="AC3476"/>
      <c r="AD3476"/>
      <c r="AE3476"/>
      <c r="AF3476"/>
      <c r="AG3476"/>
      <c r="AH3476"/>
      <c r="AI3476"/>
      <c r="AJ3476"/>
      <c r="AK3476"/>
      <c r="AL3476"/>
      <c r="AM3476"/>
      <c r="AN3476"/>
      <c r="AO3476"/>
      <c r="AP3476"/>
      <c r="AQ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</row>
    <row r="3477" spans="1:70" ht="15" x14ac:dyDescent="0.25">
      <c r="A3477"/>
      <c r="B3477"/>
      <c r="C3477"/>
      <c r="D3477"/>
      <c r="E3477"/>
      <c r="F3477"/>
      <c r="G3477"/>
      <c r="H3477"/>
      <c r="I3477"/>
      <c r="J3477"/>
      <c r="K3477"/>
      <c r="L3477"/>
      <c r="M3477"/>
      <c r="N3477"/>
      <c r="O3477"/>
      <c r="P3477"/>
      <c r="Q3477"/>
      <c r="R3477"/>
      <c r="S3477"/>
      <c r="T3477"/>
      <c r="U3477"/>
      <c r="V3477"/>
      <c r="W3477"/>
      <c r="X3477"/>
      <c r="Y3477"/>
      <c r="Z3477"/>
      <c r="AA3477"/>
      <c r="AB3477"/>
      <c r="AC3477"/>
      <c r="AD3477"/>
      <c r="AE3477"/>
      <c r="AF3477"/>
      <c r="AG3477"/>
      <c r="AH3477"/>
      <c r="AI3477"/>
      <c r="AJ3477"/>
      <c r="AK3477"/>
      <c r="AL3477"/>
      <c r="AM3477"/>
      <c r="AN3477"/>
      <c r="AO3477"/>
      <c r="AP3477"/>
      <c r="AQ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</row>
    <row r="3478" spans="1:70" ht="15" x14ac:dyDescent="0.25">
      <c r="A3478"/>
      <c r="B3478"/>
      <c r="C3478"/>
      <c r="D3478"/>
      <c r="E3478"/>
      <c r="F3478"/>
      <c r="G3478"/>
      <c r="H3478"/>
      <c r="I3478"/>
      <c r="J3478"/>
      <c r="K3478"/>
      <c r="L3478"/>
      <c r="M3478"/>
      <c r="N3478"/>
      <c r="O3478"/>
      <c r="P3478"/>
      <c r="Q3478"/>
      <c r="R3478"/>
      <c r="S3478"/>
      <c r="T3478"/>
      <c r="U3478"/>
      <c r="V3478"/>
      <c r="W3478"/>
      <c r="X3478"/>
      <c r="Y3478"/>
      <c r="Z3478"/>
      <c r="AA3478"/>
      <c r="AB3478"/>
      <c r="AC3478"/>
      <c r="AD3478"/>
      <c r="AE3478"/>
      <c r="AF3478"/>
      <c r="AG3478"/>
      <c r="AH3478"/>
      <c r="AI3478"/>
      <c r="AJ3478"/>
      <c r="AK3478"/>
      <c r="AL3478"/>
      <c r="AM3478"/>
      <c r="AN3478"/>
      <c r="AO3478"/>
      <c r="AP3478"/>
      <c r="AQ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</row>
    <row r="3479" spans="1:70" ht="15" x14ac:dyDescent="0.25">
      <c r="A3479"/>
      <c r="B3479"/>
      <c r="C3479"/>
      <c r="D3479"/>
      <c r="E3479"/>
      <c r="F3479"/>
      <c r="G3479"/>
      <c r="H3479"/>
      <c r="I3479"/>
      <c r="J3479"/>
      <c r="K3479"/>
      <c r="L3479"/>
      <c r="M3479"/>
      <c r="N3479"/>
      <c r="O3479"/>
      <c r="P3479"/>
      <c r="Q3479"/>
      <c r="R3479"/>
      <c r="S3479"/>
      <c r="T3479"/>
      <c r="U3479"/>
      <c r="V3479"/>
      <c r="W3479"/>
      <c r="X3479"/>
      <c r="Y3479"/>
      <c r="Z3479"/>
      <c r="AA3479"/>
      <c r="AB3479"/>
      <c r="AC3479"/>
      <c r="AD3479"/>
      <c r="AE3479"/>
      <c r="AF3479"/>
      <c r="AG3479"/>
      <c r="AH3479"/>
      <c r="AI3479"/>
      <c r="AJ3479"/>
      <c r="AK3479"/>
      <c r="AL3479"/>
      <c r="AM3479"/>
      <c r="AN3479"/>
      <c r="AO3479"/>
      <c r="AP3479"/>
      <c r="AQ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</row>
    <row r="3480" spans="1:70" ht="15" x14ac:dyDescent="0.25">
      <c r="A3480"/>
      <c r="B3480"/>
      <c r="C3480"/>
      <c r="D3480"/>
      <c r="E3480"/>
      <c r="F3480"/>
      <c r="G3480"/>
      <c r="H3480"/>
      <c r="I3480"/>
      <c r="J3480"/>
      <c r="K3480"/>
      <c r="L3480"/>
      <c r="M3480"/>
      <c r="N3480"/>
      <c r="O3480"/>
      <c r="P3480"/>
      <c r="Q3480"/>
      <c r="R3480"/>
      <c r="S3480"/>
      <c r="T3480"/>
      <c r="U3480"/>
      <c r="V3480"/>
      <c r="W3480"/>
      <c r="X3480"/>
      <c r="Y3480"/>
      <c r="Z3480"/>
      <c r="AA3480"/>
      <c r="AB3480"/>
      <c r="AC3480"/>
      <c r="AD3480"/>
      <c r="AE3480"/>
      <c r="AF3480"/>
      <c r="AG3480"/>
      <c r="AH3480"/>
      <c r="AI3480"/>
      <c r="AJ3480"/>
      <c r="AK3480"/>
      <c r="AL3480"/>
      <c r="AM3480"/>
      <c r="AN3480"/>
      <c r="AO3480"/>
      <c r="AP3480"/>
      <c r="AQ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</row>
    <row r="3481" spans="1:70" ht="15" x14ac:dyDescent="0.25">
      <c r="A3481"/>
      <c r="B3481"/>
      <c r="C3481"/>
      <c r="D3481"/>
      <c r="E3481"/>
      <c r="F3481"/>
      <c r="G3481"/>
      <c r="H3481"/>
      <c r="I3481"/>
      <c r="J3481"/>
      <c r="K3481"/>
      <c r="L3481"/>
      <c r="M3481"/>
      <c r="N3481"/>
      <c r="O3481"/>
      <c r="P3481"/>
      <c r="Q3481"/>
      <c r="R3481"/>
      <c r="S3481"/>
      <c r="T3481"/>
      <c r="U3481"/>
      <c r="V3481"/>
      <c r="W3481"/>
      <c r="X3481"/>
      <c r="Y3481"/>
      <c r="Z3481"/>
      <c r="AA3481"/>
      <c r="AB3481"/>
      <c r="AC3481"/>
      <c r="AD3481"/>
      <c r="AE3481"/>
      <c r="AF3481"/>
      <c r="AG3481"/>
      <c r="AH3481"/>
      <c r="AI3481"/>
      <c r="AJ3481"/>
      <c r="AK3481"/>
      <c r="AL3481"/>
      <c r="AM3481"/>
      <c r="AN3481"/>
      <c r="AO3481"/>
      <c r="AP3481"/>
      <c r="AQ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</row>
    <row r="3482" spans="1:70" ht="15" x14ac:dyDescent="0.25">
      <c r="A3482"/>
      <c r="B3482"/>
      <c r="C3482"/>
      <c r="D3482"/>
      <c r="E3482"/>
      <c r="F3482"/>
      <c r="G3482"/>
      <c r="H3482"/>
      <c r="I3482"/>
      <c r="J3482"/>
      <c r="K3482"/>
      <c r="L3482"/>
      <c r="M3482"/>
      <c r="N3482"/>
      <c r="O3482"/>
      <c r="P3482"/>
      <c r="Q3482"/>
      <c r="R3482"/>
      <c r="S3482"/>
      <c r="T3482"/>
      <c r="U3482"/>
      <c r="V3482"/>
      <c r="W3482"/>
      <c r="X3482"/>
      <c r="Y3482"/>
      <c r="Z3482"/>
      <c r="AA3482"/>
      <c r="AB3482"/>
      <c r="AC3482"/>
      <c r="AD3482"/>
      <c r="AE3482"/>
      <c r="AF3482"/>
      <c r="AG3482"/>
      <c r="AH3482"/>
      <c r="AI3482"/>
      <c r="AJ3482"/>
      <c r="AK3482"/>
      <c r="AL3482"/>
      <c r="AM3482"/>
      <c r="AN3482"/>
      <c r="AO3482"/>
      <c r="AP3482"/>
      <c r="AQ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</row>
    <row r="3483" spans="1:70" ht="15" x14ac:dyDescent="0.25">
      <c r="A3483"/>
      <c r="B3483"/>
      <c r="C3483"/>
      <c r="D3483"/>
      <c r="E3483"/>
      <c r="F3483"/>
      <c r="G3483"/>
      <c r="H3483"/>
      <c r="I3483"/>
      <c r="J3483"/>
      <c r="K3483"/>
      <c r="L3483"/>
      <c r="M3483"/>
      <c r="N3483"/>
      <c r="O3483"/>
      <c r="P3483"/>
      <c r="Q3483"/>
      <c r="R3483"/>
      <c r="S3483"/>
      <c r="T3483"/>
      <c r="U3483"/>
      <c r="V3483"/>
      <c r="W3483"/>
      <c r="X3483"/>
      <c r="Y3483"/>
      <c r="Z3483"/>
      <c r="AA3483"/>
      <c r="AB3483"/>
      <c r="AC3483"/>
      <c r="AD3483"/>
      <c r="AE3483"/>
      <c r="AF3483"/>
      <c r="AG3483"/>
      <c r="AH3483"/>
      <c r="AI3483"/>
      <c r="AJ3483"/>
      <c r="AK3483"/>
      <c r="AL3483"/>
      <c r="AM3483"/>
      <c r="AN3483"/>
      <c r="AO3483"/>
      <c r="AP3483"/>
      <c r="AQ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</row>
    <row r="3484" spans="1:70" ht="15" x14ac:dyDescent="0.25">
      <c r="A3484"/>
      <c r="B3484"/>
      <c r="C3484"/>
      <c r="D3484"/>
      <c r="E3484"/>
      <c r="F3484"/>
      <c r="G3484"/>
      <c r="H3484"/>
      <c r="I3484"/>
      <c r="J3484"/>
      <c r="K3484"/>
      <c r="L3484"/>
      <c r="M3484"/>
      <c r="N3484"/>
      <c r="O3484"/>
      <c r="P3484"/>
      <c r="Q3484"/>
      <c r="R3484"/>
      <c r="S3484"/>
      <c r="T3484"/>
      <c r="U3484"/>
      <c r="V3484"/>
      <c r="W3484"/>
      <c r="X3484"/>
      <c r="Y3484"/>
      <c r="Z3484"/>
      <c r="AA3484"/>
      <c r="AB3484"/>
      <c r="AC3484"/>
      <c r="AD3484"/>
      <c r="AE3484"/>
      <c r="AF3484"/>
      <c r="AG3484"/>
      <c r="AH3484"/>
      <c r="AI3484"/>
      <c r="AJ3484"/>
      <c r="AK3484"/>
      <c r="AL3484"/>
      <c r="AM3484"/>
      <c r="AN3484"/>
      <c r="AO3484"/>
      <c r="AP3484"/>
      <c r="AQ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</row>
    <row r="3485" spans="1:70" ht="15" x14ac:dyDescent="0.25">
      <c r="A3485"/>
      <c r="B3485"/>
      <c r="C3485"/>
      <c r="D3485"/>
      <c r="E3485"/>
      <c r="F3485"/>
      <c r="G3485"/>
      <c r="H3485"/>
      <c r="I3485"/>
      <c r="J3485"/>
      <c r="K3485"/>
      <c r="L3485"/>
      <c r="M3485"/>
      <c r="N3485"/>
      <c r="O3485"/>
      <c r="P3485"/>
      <c r="Q3485"/>
      <c r="R3485"/>
      <c r="S3485"/>
      <c r="T3485"/>
      <c r="U3485"/>
      <c r="V3485"/>
      <c r="W3485"/>
      <c r="X3485"/>
      <c r="Y3485"/>
      <c r="Z3485"/>
      <c r="AA3485"/>
      <c r="AB3485"/>
      <c r="AC3485"/>
      <c r="AD3485"/>
      <c r="AE3485"/>
      <c r="AF3485"/>
      <c r="AG3485"/>
      <c r="AH3485"/>
      <c r="AI3485"/>
      <c r="AJ3485"/>
      <c r="AK3485"/>
      <c r="AL3485"/>
      <c r="AM3485"/>
      <c r="AN3485"/>
      <c r="AO3485"/>
      <c r="AP3485"/>
      <c r="AQ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</row>
    <row r="3486" spans="1:70" ht="15" x14ac:dyDescent="0.25">
      <c r="A3486"/>
      <c r="B3486"/>
      <c r="C3486"/>
      <c r="D3486"/>
      <c r="E3486"/>
      <c r="F3486"/>
      <c r="G3486"/>
      <c r="H3486"/>
      <c r="I3486"/>
      <c r="J3486"/>
      <c r="K3486"/>
      <c r="L3486"/>
      <c r="M3486"/>
      <c r="N3486"/>
      <c r="O3486"/>
      <c r="P3486"/>
      <c r="Q3486"/>
      <c r="R3486"/>
      <c r="S3486"/>
      <c r="T3486"/>
      <c r="U3486"/>
      <c r="V3486"/>
      <c r="W3486"/>
      <c r="X3486"/>
      <c r="Y3486"/>
      <c r="Z3486"/>
      <c r="AA3486"/>
      <c r="AB3486"/>
      <c r="AC3486"/>
      <c r="AD3486"/>
      <c r="AE3486"/>
      <c r="AF3486"/>
      <c r="AG3486"/>
      <c r="AH3486"/>
      <c r="AI3486"/>
      <c r="AJ3486"/>
      <c r="AK3486"/>
      <c r="AL3486"/>
      <c r="AM3486"/>
      <c r="AN3486"/>
      <c r="AO3486"/>
      <c r="AP3486"/>
      <c r="AQ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</row>
    <row r="3487" spans="1:70" ht="15" x14ac:dyDescent="0.25">
      <c r="A3487"/>
      <c r="B3487"/>
      <c r="C3487"/>
      <c r="D3487"/>
      <c r="E3487"/>
      <c r="F3487"/>
      <c r="G3487"/>
      <c r="H3487"/>
      <c r="I3487"/>
      <c r="J3487"/>
      <c r="K3487"/>
      <c r="L3487"/>
      <c r="M3487"/>
      <c r="N3487"/>
      <c r="O3487"/>
      <c r="P3487"/>
      <c r="Q3487"/>
      <c r="R3487"/>
      <c r="S3487"/>
      <c r="T3487"/>
      <c r="U3487"/>
      <c r="V3487"/>
      <c r="W3487"/>
      <c r="X3487"/>
      <c r="Y3487"/>
      <c r="Z3487"/>
      <c r="AA3487"/>
      <c r="AB3487"/>
      <c r="AC3487"/>
      <c r="AD3487"/>
      <c r="AE3487"/>
      <c r="AF3487"/>
      <c r="AG3487"/>
      <c r="AH3487"/>
      <c r="AI3487"/>
      <c r="AJ3487"/>
      <c r="AK3487"/>
      <c r="AL3487"/>
      <c r="AM3487"/>
      <c r="AN3487"/>
      <c r="AO3487"/>
      <c r="AP3487"/>
      <c r="AQ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</row>
    <row r="3488" spans="1:70" ht="15" x14ac:dyDescent="0.25">
      <c r="A3488"/>
      <c r="B3488"/>
      <c r="C3488"/>
      <c r="D3488"/>
      <c r="E3488"/>
      <c r="F3488"/>
      <c r="G3488"/>
      <c r="H3488"/>
      <c r="I3488"/>
      <c r="J3488"/>
      <c r="K3488"/>
      <c r="L3488"/>
      <c r="M3488"/>
      <c r="N3488"/>
      <c r="O3488"/>
      <c r="P3488"/>
      <c r="Q3488"/>
      <c r="R3488"/>
      <c r="S3488"/>
      <c r="T3488"/>
      <c r="U3488"/>
      <c r="V3488"/>
      <c r="W3488"/>
      <c r="X3488"/>
      <c r="Y3488"/>
      <c r="Z3488"/>
      <c r="AA3488"/>
      <c r="AB3488"/>
      <c r="AC3488"/>
      <c r="AD3488"/>
      <c r="AE3488"/>
      <c r="AF3488"/>
      <c r="AG3488"/>
      <c r="AH3488"/>
      <c r="AI3488"/>
      <c r="AJ3488"/>
      <c r="AK3488"/>
      <c r="AL3488"/>
      <c r="AM3488"/>
      <c r="AN3488"/>
      <c r="AO3488"/>
      <c r="AP3488"/>
      <c r="AQ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</row>
    <row r="3489" spans="1:70" ht="15" x14ac:dyDescent="0.25">
      <c r="A3489"/>
      <c r="B3489"/>
      <c r="C3489"/>
      <c r="D3489"/>
      <c r="E3489"/>
      <c r="F3489"/>
      <c r="G3489"/>
      <c r="H3489"/>
      <c r="I3489"/>
      <c r="J3489"/>
      <c r="K3489"/>
      <c r="L3489"/>
      <c r="M3489"/>
      <c r="N3489"/>
      <c r="O3489"/>
      <c r="P3489"/>
      <c r="Q3489"/>
      <c r="R3489"/>
      <c r="S3489"/>
      <c r="T3489"/>
      <c r="U3489"/>
      <c r="V3489"/>
      <c r="W3489"/>
      <c r="X3489"/>
      <c r="Y3489"/>
      <c r="Z3489"/>
      <c r="AA3489"/>
      <c r="AB3489"/>
      <c r="AC3489"/>
      <c r="AD3489"/>
      <c r="AE3489"/>
      <c r="AF3489"/>
      <c r="AG3489"/>
      <c r="AH3489"/>
      <c r="AI3489"/>
      <c r="AJ3489"/>
      <c r="AK3489"/>
      <c r="AL3489"/>
      <c r="AM3489"/>
      <c r="AN3489"/>
      <c r="AO3489"/>
      <c r="AP3489"/>
      <c r="AQ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</row>
    <row r="3490" spans="1:70" ht="15" x14ac:dyDescent="0.25">
      <c r="A3490"/>
      <c r="B3490"/>
      <c r="C3490"/>
      <c r="D3490"/>
      <c r="E3490"/>
      <c r="F3490"/>
      <c r="G3490"/>
      <c r="H3490"/>
      <c r="I3490"/>
      <c r="J3490"/>
      <c r="K3490"/>
      <c r="L3490"/>
      <c r="M3490"/>
      <c r="N3490"/>
      <c r="O3490"/>
      <c r="P3490"/>
      <c r="Q3490"/>
      <c r="R3490"/>
      <c r="S3490"/>
      <c r="T3490"/>
      <c r="U3490"/>
      <c r="V3490"/>
      <c r="W3490"/>
      <c r="X3490"/>
      <c r="Y3490"/>
      <c r="Z3490"/>
      <c r="AA3490"/>
      <c r="AB3490"/>
      <c r="AC3490"/>
      <c r="AD3490"/>
      <c r="AE3490"/>
      <c r="AF3490"/>
      <c r="AG3490"/>
      <c r="AH3490"/>
      <c r="AI3490"/>
      <c r="AJ3490"/>
      <c r="AK3490"/>
      <c r="AL3490"/>
      <c r="AM3490"/>
      <c r="AN3490"/>
      <c r="AO3490"/>
      <c r="AP3490"/>
      <c r="AQ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</row>
    <row r="3491" spans="1:70" ht="15" x14ac:dyDescent="0.25">
      <c r="A3491"/>
      <c r="B3491"/>
      <c r="C3491"/>
      <c r="D3491"/>
      <c r="E3491"/>
      <c r="F3491"/>
      <c r="G3491"/>
      <c r="H3491"/>
      <c r="I3491"/>
      <c r="J3491"/>
      <c r="K3491"/>
      <c r="L3491"/>
      <c r="M3491"/>
      <c r="N3491"/>
      <c r="O3491"/>
      <c r="P3491"/>
      <c r="Q3491"/>
      <c r="R3491"/>
      <c r="S3491"/>
      <c r="T3491"/>
      <c r="U3491"/>
      <c r="V3491"/>
      <c r="W3491"/>
      <c r="X3491"/>
      <c r="Y3491"/>
      <c r="Z3491"/>
      <c r="AA3491"/>
      <c r="AB3491"/>
      <c r="AC3491"/>
      <c r="AD3491"/>
      <c r="AE3491"/>
      <c r="AF3491"/>
      <c r="AG3491"/>
      <c r="AH3491"/>
      <c r="AI3491"/>
      <c r="AJ3491"/>
      <c r="AK3491"/>
      <c r="AL3491"/>
      <c r="AM3491"/>
      <c r="AN3491"/>
      <c r="AO3491"/>
      <c r="AP3491"/>
      <c r="AQ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</row>
    <row r="3492" spans="1:70" ht="15" x14ac:dyDescent="0.25">
      <c r="A3492"/>
      <c r="B3492"/>
      <c r="C3492"/>
      <c r="D3492"/>
      <c r="E3492"/>
      <c r="F3492"/>
      <c r="G3492"/>
      <c r="H3492"/>
      <c r="I3492"/>
      <c r="J3492"/>
      <c r="K3492"/>
      <c r="L3492"/>
      <c r="M3492"/>
      <c r="N3492"/>
      <c r="O3492"/>
      <c r="P3492"/>
      <c r="Q3492"/>
      <c r="R3492"/>
      <c r="S3492"/>
      <c r="T3492"/>
      <c r="U3492"/>
      <c r="V3492"/>
      <c r="W3492"/>
      <c r="X3492"/>
      <c r="Y3492"/>
      <c r="Z3492"/>
      <c r="AA3492"/>
      <c r="AB3492"/>
      <c r="AC3492"/>
      <c r="AD3492"/>
      <c r="AE3492"/>
      <c r="AF3492"/>
      <c r="AG3492"/>
      <c r="AH3492"/>
      <c r="AI3492"/>
      <c r="AJ3492"/>
      <c r="AK3492"/>
      <c r="AL3492"/>
      <c r="AM3492"/>
      <c r="AN3492"/>
      <c r="AO3492"/>
      <c r="AP3492"/>
      <c r="AQ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</row>
    <row r="3493" spans="1:70" ht="15" x14ac:dyDescent="0.25">
      <c r="A3493"/>
      <c r="B3493"/>
      <c r="C3493"/>
      <c r="D3493"/>
      <c r="E3493"/>
      <c r="F3493"/>
      <c r="G3493"/>
      <c r="H3493"/>
      <c r="I3493"/>
      <c r="J3493"/>
      <c r="K3493"/>
      <c r="L3493"/>
      <c r="M3493"/>
      <c r="N3493"/>
      <c r="O3493"/>
      <c r="P3493"/>
      <c r="Q3493"/>
      <c r="R3493"/>
      <c r="S3493"/>
      <c r="T3493"/>
      <c r="U3493"/>
      <c r="V3493"/>
      <c r="W3493"/>
      <c r="X3493"/>
      <c r="Y3493"/>
      <c r="Z3493"/>
      <c r="AA3493"/>
      <c r="AB3493"/>
      <c r="AC3493"/>
      <c r="AD3493"/>
      <c r="AE3493"/>
      <c r="AF3493"/>
      <c r="AG3493"/>
      <c r="AH3493"/>
      <c r="AI3493"/>
      <c r="AJ3493"/>
      <c r="AK3493"/>
      <c r="AL3493"/>
      <c r="AM3493"/>
      <c r="AN3493"/>
      <c r="AO3493"/>
      <c r="AP3493"/>
      <c r="AQ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</row>
    <row r="3494" spans="1:70" ht="15" x14ac:dyDescent="0.25">
      <c r="A3494"/>
      <c r="B3494"/>
      <c r="C3494"/>
      <c r="D3494"/>
      <c r="E3494"/>
      <c r="F3494"/>
      <c r="G3494"/>
      <c r="H3494"/>
      <c r="I3494"/>
      <c r="J3494"/>
      <c r="K3494"/>
      <c r="L3494"/>
      <c r="M3494"/>
      <c r="N3494"/>
      <c r="O3494"/>
      <c r="P3494"/>
      <c r="Q3494"/>
      <c r="R3494"/>
      <c r="S3494"/>
      <c r="T3494"/>
      <c r="U3494"/>
      <c r="V3494"/>
      <c r="W3494"/>
      <c r="X3494"/>
      <c r="Y3494"/>
      <c r="Z3494"/>
      <c r="AA3494"/>
      <c r="AB3494"/>
      <c r="AC3494"/>
      <c r="AD3494"/>
      <c r="AE3494"/>
      <c r="AF3494"/>
      <c r="AG3494"/>
      <c r="AH3494"/>
      <c r="AI3494"/>
      <c r="AJ3494"/>
      <c r="AK3494"/>
      <c r="AL3494"/>
      <c r="AM3494"/>
      <c r="AN3494"/>
      <c r="AO3494"/>
      <c r="AP3494"/>
      <c r="AQ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</row>
    <row r="3495" spans="1:70" ht="15" x14ac:dyDescent="0.25">
      <c r="A3495"/>
      <c r="B3495"/>
      <c r="C3495"/>
      <c r="D3495"/>
      <c r="E3495"/>
      <c r="F3495"/>
      <c r="G3495"/>
      <c r="H3495"/>
      <c r="I3495"/>
      <c r="J3495"/>
      <c r="K3495"/>
      <c r="L3495"/>
      <c r="M3495"/>
      <c r="N3495"/>
      <c r="O3495"/>
      <c r="P3495"/>
      <c r="Q3495"/>
      <c r="R3495"/>
      <c r="S3495"/>
      <c r="T3495"/>
      <c r="U3495"/>
      <c r="V3495"/>
      <c r="W3495"/>
      <c r="X3495"/>
      <c r="Y3495"/>
      <c r="Z3495"/>
      <c r="AA3495"/>
      <c r="AB3495"/>
      <c r="AC3495"/>
      <c r="AD3495"/>
      <c r="AE3495"/>
      <c r="AF3495"/>
      <c r="AG3495"/>
      <c r="AH3495"/>
      <c r="AI3495"/>
      <c r="AJ3495"/>
      <c r="AK3495"/>
      <c r="AL3495"/>
      <c r="AM3495"/>
      <c r="AN3495"/>
      <c r="AO3495"/>
      <c r="AP3495"/>
      <c r="AQ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</row>
    <row r="3496" spans="1:70" ht="15" x14ac:dyDescent="0.25">
      <c r="A3496"/>
      <c r="B3496"/>
      <c r="C3496"/>
      <c r="D3496"/>
      <c r="E3496"/>
      <c r="F3496"/>
      <c r="G3496"/>
      <c r="H3496"/>
      <c r="I3496"/>
      <c r="J3496"/>
      <c r="K3496"/>
      <c r="L3496"/>
      <c r="M3496"/>
      <c r="N3496"/>
      <c r="O3496"/>
      <c r="P3496"/>
      <c r="Q3496"/>
      <c r="R3496"/>
      <c r="S3496"/>
      <c r="T3496"/>
      <c r="U3496"/>
      <c r="V3496"/>
      <c r="W3496"/>
      <c r="X3496"/>
      <c r="Y3496"/>
      <c r="Z3496"/>
      <c r="AA3496"/>
      <c r="AB3496"/>
      <c r="AC3496"/>
      <c r="AD3496"/>
      <c r="AE3496"/>
      <c r="AF3496"/>
      <c r="AG3496"/>
      <c r="AH3496"/>
      <c r="AI3496"/>
      <c r="AJ3496"/>
      <c r="AK3496"/>
      <c r="AL3496"/>
      <c r="AM3496"/>
      <c r="AN3496"/>
      <c r="AO3496"/>
      <c r="AP3496"/>
      <c r="AQ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</row>
    <row r="3497" spans="1:70" ht="15" x14ac:dyDescent="0.25">
      <c r="A3497"/>
      <c r="B3497"/>
      <c r="C3497"/>
      <c r="D3497"/>
      <c r="E3497"/>
      <c r="F3497"/>
      <c r="G3497"/>
      <c r="H3497"/>
      <c r="I3497"/>
      <c r="J3497"/>
      <c r="K3497"/>
      <c r="L3497"/>
      <c r="M3497"/>
      <c r="N3497"/>
      <c r="O3497"/>
      <c r="P3497"/>
      <c r="Q3497"/>
      <c r="R3497"/>
      <c r="S3497"/>
      <c r="T3497"/>
      <c r="U3497"/>
      <c r="V3497"/>
      <c r="W3497"/>
      <c r="X3497"/>
      <c r="Y3497"/>
      <c r="Z3497"/>
      <c r="AA3497"/>
      <c r="AB3497"/>
      <c r="AC3497"/>
      <c r="AD3497"/>
      <c r="AE3497"/>
      <c r="AF3497"/>
      <c r="AG3497"/>
      <c r="AH3497"/>
      <c r="AI3497"/>
      <c r="AJ3497"/>
      <c r="AK3497"/>
      <c r="AL3497"/>
      <c r="AM3497"/>
      <c r="AN3497"/>
      <c r="AO3497"/>
      <c r="AP3497"/>
      <c r="AQ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</row>
    <row r="3498" spans="1:70" ht="15" x14ac:dyDescent="0.25">
      <c r="A3498"/>
      <c r="B3498"/>
      <c r="C3498"/>
      <c r="D3498"/>
      <c r="E3498"/>
      <c r="F3498"/>
      <c r="G3498"/>
      <c r="H3498"/>
      <c r="I3498"/>
      <c r="J3498"/>
      <c r="K3498"/>
      <c r="L3498"/>
      <c r="M3498"/>
      <c r="N3498"/>
      <c r="O3498"/>
      <c r="P3498"/>
      <c r="Q3498"/>
      <c r="R3498"/>
      <c r="S3498"/>
      <c r="T3498"/>
      <c r="U3498"/>
      <c r="V3498"/>
      <c r="W3498"/>
      <c r="X3498"/>
      <c r="Y3498"/>
      <c r="Z3498"/>
      <c r="AA3498"/>
      <c r="AB3498"/>
      <c r="AC3498"/>
      <c r="AD3498"/>
      <c r="AE3498"/>
      <c r="AF3498"/>
      <c r="AG3498"/>
      <c r="AH3498"/>
      <c r="AI3498"/>
      <c r="AJ3498"/>
      <c r="AK3498"/>
      <c r="AL3498"/>
      <c r="AM3498"/>
      <c r="AN3498"/>
      <c r="AO3498"/>
      <c r="AP3498"/>
      <c r="AQ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</row>
    <row r="3499" spans="1:70" ht="15" x14ac:dyDescent="0.25">
      <c r="A3499"/>
      <c r="B3499"/>
      <c r="C3499"/>
      <c r="D3499"/>
      <c r="E3499"/>
      <c r="F3499"/>
      <c r="G3499"/>
      <c r="H3499"/>
      <c r="I3499"/>
      <c r="J3499"/>
      <c r="K3499"/>
      <c r="L3499"/>
      <c r="M3499"/>
      <c r="N3499"/>
      <c r="O3499"/>
      <c r="P3499"/>
      <c r="Q3499"/>
      <c r="R3499"/>
      <c r="S3499"/>
      <c r="T3499"/>
      <c r="U3499"/>
      <c r="V3499"/>
      <c r="W3499"/>
      <c r="X3499"/>
      <c r="Y3499"/>
      <c r="Z3499"/>
      <c r="AA3499"/>
      <c r="AB3499"/>
      <c r="AC3499"/>
      <c r="AD3499"/>
      <c r="AE3499"/>
      <c r="AF3499"/>
      <c r="AG3499"/>
      <c r="AH3499"/>
      <c r="AI3499"/>
      <c r="AJ3499"/>
      <c r="AK3499"/>
      <c r="AL3499"/>
      <c r="AM3499"/>
      <c r="AN3499"/>
      <c r="AO3499"/>
      <c r="AP3499"/>
      <c r="AQ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</row>
    <row r="3500" spans="1:70" ht="15" x14ac:dyDescent="0.25">
      <c r="A3500"/>
      <c r="B3500"/>
      <c r="C3500"/>
      <c r="D3500"/>
      <c r="E3500"/>
      <c r="F3500"/>
      <c r="G3500"/>
      <c r="H3500"/>
      <c r="I3500"/>
      <c r="J3500"/>
      <c r="K3500"/>
      <c r="L3500"/>
      <c r="M3500"/>
      <c r="N3500"/>
      <c r="O3500"/>
      <c r="P3500"/>
      <c r="Q3500"/>
      <c r="R3500"/>
      <c r="S3500"/>
      <c r="T3500"/>
      <c r="U3500"/>
      <c r="V3500"/>
      <c r="W3500"/>
      <c r="X3500"/>
      <c r="Y3500"/>
      <c r="Z3500"/>
      <c r="AA3500"/>
      <c r="AB3500"/>
      <c r="AC3500"/>
      <c r="AD3500"/>
      <c r="AE3500"/>
      <c r="AF3500"/>
      <c r="AG3500"/>
      <c r="AH3500"/>
      <c r="AI3500"/>
      <c r="AJ3500"/>
      <c r="AK3500"/>
      <c r="AL3500"/>
      <c r="AM3500"/>
      <c r="AN3500"/>
      <c r="AO3500"/>
      <c r="AP3500"/>
      <c r="AQ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</row>
    <row r="3501" spans="1:70" ht="15" x14ac:dyDescent="0.25">
      <c r="A3501"/>
      <c r="B3501"/>
      <c r="C3501"/>
      <c r="D3501"/>
      <c r="E3501"/>
      <c r="F3501"/>
      <c r="G3501"/>
      <c r="H3501"/>
      <c r="I3501"/>
      <c r="J3501"/>
      <c r="K3501"/>
      <c r="L3501"/>
      <c r="M3501"/>
      <c r="N3501"/>
      <c r="O3501"/>
      <c r="P3501"/>
      <c r="Q3501"/>
      <c r="R3501"/>
      <c r="S3501"/>
      <c r="T3501"/>
      <c r="U3501"/>
      <c r="V3501"/>
      <c r="W3501"/>
      <c r="X3501"/>
      <c r="Y3501"/>
      <c r="Z3501"/>
      <c r="AA3501"/>
      <c r="AB3501"/>
      <c r="AC3501"/>
      <c r="AD3501"/>
      <c r="AE3501"/>
      <c r="AF3501"/>
      <c r="AG3501"/>
      <c r="AH3501"/>
      <c r="AI3501"/>
      <c r="AJ3501"/>
      <c r="AK3501"/>
      <c r="AL3501"/>
      <c r="AM3501"/>
      <c r="AN3501"/>
      <c r="AO3501"/>
      <c r="AP3501"/>
      <c r="AQ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</row>
    <row r="3502" spans="1:70" ht="15" x14ac:dyDescent="0.25">
      <c r="A3502"/>
      <c r="B3502"/>
      <c r="C3502"/>
      <c r="D3502"/>
      <c r="E3502"/>
      <c r="F3502"/>
      <c r="G3502"/>
      <c r="H3502"/>
      <c r="I3502"/>
      <c r="J3502"/>
      <c r="K3502"/>
      <c r="L3502"/>
      <c r="M3502"/>
      <c r="N3502"/>
      <c r="O3502"/>
      <c r="P3502"/>
      <c r="Q3502"/>
      <c r="R3502"/>
      <c r="S3502"/>
      <c r="T3502"/>
      <c r="U3502"/>
      <c r="V3502"/>
      <c r="W3502"/>
      <c r="X3502"/>
      <c r="Y3502"/>
      <c r="Z3502"/>
      <c r="AA3502"/>
      <c r="AB3502"/>
      <c r="AC3502"/>
      <c r="AD3502"/>
      <c r="AE3502"/>
      <c r="AF3502"/>
      <c r="AG3502"/>
      <c r="AH3502"/>
      <c r="AI3502"/>
      <c r="AJ3502"/>
      <c r="AK3502"/>
      <c r="AL3502"/>
      <c r="AM3502"/>
      <c r="AN3502"/>
      <c r="AO3502"/>
      <c r="AP3502"/>
      <c r="AQ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</row>
    <row r="3503" spans="1:70" ht="15" x14ac:dyDescent="0.25">
      <c r="A3503"/>
      <c r="B3503"/>
      <c r="C3503"/>
      <c r="D3503"/>
      <c r="E3503"/>
      <c r="F3503"/>
      <c r="G3503"/>
      <c r="H3503"/>
      <c r="I3503"/>
      <c r="J3503"/>
      <c r="K3503"/>
      <c r="L3503"/>
      <c r="M3503"/>
      <c r="N3503"/>
      <c r="O3503"/>
      <c r="P3503"/>
      <c r="Q3503"/>
      <c r="R3503"/>
      <c r="S3503"/>
      <c r="T3503"/>
      <c r="U3503"/>
      <c r="V3503"/>
      <c r="W3503"/>
      <c r="X3503"/>
      <c r="Y3503"/>
      <c r="Z3503"/>
      <c r="AA3503"/>
      <c r="AB3503"/>
      <c r="AC3503"/>
      <c r="AD3503"/>
      <c r="AE3503"/>
      <c r="AF3503"/>
      <c r="AG3503"/>
      <c r="AH3503"/>
      <c r="AI3503"/>
      <c r="AJ3503"/>
      <c r="AK3503"/>
      <c r="AL3503"/>
      <c r="AM3503"/>
      <c r="AN3503"/>
      <c r="AO3503"/>
      <c r="AP3503"/>
      <c r="AQ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</row>
    <row r="3504" spans="1:70" ht="15" x14ac:dyDescent="0.25">
      <c r="A3504"/>
      <c r="B3504"/>
      <c r="C3504"/>
      <c r="D3504"/>
      <c r="E3504"/>
      <c r="F3504"/>
      <c r="G3504"/>
      <c r="H3504"/>
      <c r="I3504"/>
      <c r="J3504"/>
      <c r="K3504"/>
      <c r="L3504"/>
      <c r="M3504"/>
      <c r="N3504"/>
      <c r="O3504"/>
      <c r="P3504"/>
      <c r="Q3504"/>
      <c r="R3504"/>
      <c r="S3504"/>
      <c r="T3504"/>
      <c r="U3504"/>
      <c r="V3504"/>
      <c r="W3504"/>
      <c r="X3504"/>
      <c r="Y3504"/>
      <c r="Z3504"/>
      <c r="AA3504"/>
      <c r="AB3504"/>
      <c r="AC3504"/>
      <c r="AD3504"/>
      <c r="AE3504"/>
      <c r="AF3504"/>
      <c r="AG3504"/>
      <c r="AH3504"/>
      <c r="AI3504"/>
      <c r="AJ3504"/>
      <c r="AK3504"/>
      <c r="AL3504"/>
      <c r="AM3504"/>
      <c r="AN3504"/>
      <c r="AO3504"/>
      <c r="AP3504"/>
      <c r="AQ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</row>
    <row r="3505" spans="1:70" ht="15" x14ac:dyDescent="0.25">
      <c r="A3505"/>
      <c r="B3505"/>
      <c r="C3505"/>
      <c r="D3505"/>
      <c r="E3505"/>
      <c r="F3505"/>
      <c r="G3505"/>
      <c r="H3505"/>
      <c r="I3505"/>
      <c r="J3505"/>
      <c r="K3505"/>
      <c r="L3505"/>
      <c r="M3505"/>
      <c r="N3505"/>
      <c r="O3505"/>
      <c r="P3505"/>
      <c r="Q3505"/>
      <c r="R3505"/>
      <c r="S3505"/>
      <c r="T3505"/>
      <c r="U3505"/>
      <c r="V3505"/>
      <c r="W3505"/>
      <c r="X3505"/>
      <c r="Y3505"/>
      <c r="Z3505"/>
      <c r="AA3505"/>
      <c r="AB3505"/>
      <c r="AC3505"/>
      <c r="AD3505"/>
      <c r="AE3505"/>
      <c r="AF3505"/>
      <c r="AG3505"/>
      <c r="AH3505"/>
      <c r="AI3505"/>
      <c r="AJ3505"/>
      <c r="AK3505"/>
      <c r="AL3505"/>
      <c r="AM3505"/>
      <c r="AN3505"/>
      <c r="AO3505"/>
      <c r="AP3505"/>
      <c r="AQ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</row>
    <row r="3506" spans="1:70" ht="15" x14ac:dyDescent="0.25">
      <c r="A3506"/>
      <c r="B3506"/>
      <c r="C3506"/>
      <c r="D3506"/>
      <c r="E3506"/>
      <c r="F3506"/>
      <c r="G3506"/>
      <c r="H3506"/>
      <c r="I3506"/>
      <c r="J3506"/>
      <c r="K3506"/>
      <c r="L3506"/>
      <c r="M3506"/>
      <c r="N3506"/>
      <c r="O3506"/>
      <c r="P3506"/>
      <c r="Q3506"/>
      <c r="R3506"/>
      <c r="S3506"/>
      <c r="T3506"/>
      <c r="U3506"/>
      <c r="V3506"/>
      <c r="W3506"/>
      <c r="X3506"/>
      <c r="Y3506"/>
      <c r="Z3506"/>
      <c r="AA3506"/>
      <c r="AB3506"/>
      <c r="AC3506"/>
      <c r="AD3506"/>
      <c r="AE3506"/>
      <c r="AF3506"/>
      <c r="AG3506"/>
      <c r="AH3506"/>
      <c r="AI3506"/>
      <c r="AJ3506"/>
      <c r="AK3506"/>
      <c r="AL3506"/>
      <c r="AM3506"/>
      <c r="AN3506"/>
      <c r="AO3506"/>
      <c r="AP3506"/>
      <c r="AQ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</row>
    <row r="3507" spans="1:70" ht="15" x14ac:dyDescent="0.25">
      <c r="A3507"/>
      <c r="B3507"/>
      <c r="C3507"/>
      <c r="D3507"/>
      <c r="E3507"/>
      <c r="F3507"/>
      <c r="G3507"/>
      <c r="H3507"/>
      <c r="I3507"/>
      <c r="J3507"/>
      <c r="K3507"/>
      <c r="L3507"/>
      <c r="M3507"/>
      <c r="N3507"/>
      <c r="O3507"/>
      <c r="P3507"/>
      <c r="Q3507"/>
      <c r="R3507"/>
      <c r="S3507"/>
      <c r="T3507"/>
      <c r="U3507"/>
      <c r="V3507"/>
      <c r="W3507"/>
      <c r="X3507"/>
      <c r="Y3507"/>
      <c r="Z3507"/>
      <c r="AA3507"/>
      <c r="AB3507"/>
      <c r="AC3507"/>
      <c r="AD3507"/>
      <c r="AE3507"/>
      <c r="AF3507"/>
      <c r="AG3507"/>
      <c r="AH3507"/>
      <c r="AI3507"/>
      <c r="AJ3507"/>
      <c r="AK3507"/>
      <c r="AL3507"/>
      <c r="AM3507"/>
      <c r="AN3507"/>
      <c r="AO3507"/>
      <c r="AP3507"/>
      <c r="AQ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</row>
    <row r="3508" spans="1:70" ht="15" x14ac:dyDescent="0.25">
      <c r="A3508"/>
      <c r="B3508"/>
      <c r="C3508"/>
      <c r="D3508"/>
      <c r="E3508"/>
      <c r="F3508"/>
      <c r="G3508"/>
      <c r="H3508"/>
      <c r="I3508"/>
      <c r="J3508"/>
      <c r="K3508"/>
      <c r="L3508"/>
      <c r="M3508"/>
      <c r="N3508"/>
      <c r="O3508"/>
      <c r="P3508"/>
      <c r="Q3508"/>
      <c r="R3508"/>
      <c r="S3508"/>
      <c r="T3508"/>
      <c r="U3508"/>
      <c r="V3508"/>
      <c r="W3508"/>
      <c r="X3508"/>
      <c r="Y3508"/>
      <c r="Z3508"/>
      <c r="AA3508"/>
      <c r="AB3508"/>
      <c r="AC3508"/>
      <c r="AD3508"/>
      <c r="AE3508"/>
      <c r="AF3508"/>
      <c r="AG3508"/>
      <c r="AH3508"/>
      <c r="AI3508"/>
      <c r="AJ3508"/>
      <c r="AK3508"/>
      <c r="AL3508"/>
      <c r="AM3508"/>
      <c r="AN3508"/>
      <c r="AO3508"/>
      <c r="AP3508"/>
      <c r="AQ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</row>
    <row r="3509" spans="1:70" ht="15" x14ac:dyDescent="0.25">
      <c r="A3509"/>
      <c r="B3509"/>
      <c r="C3509"/>
      <c r="D3509"/>
      <c r="E3509"/>
      <c r="F3509"/>
      <c r="G3509"/>
      <c r="H3509"/>
      <c r="I3509"/>
      <c r="J3509"/>
      <c r="K3509"/>
      <c r="L3509"/>
      <c r="M3509"/>
      <c r="N3509"/>
      <c r="O3509"/>
      <c r="P3509"/>
      <c r="Q3509"/>
      <c r="R3509"/>
      <c r="S3509"/>
      <c r="T3509"/>
      <c r="U3509"/>
      <c r="V3509"/>
      <c r="W3509"/>
      <c r="X3509"/>
      <c r="Y3509"/>
      <c r="Z3509"/>
      <c r="AA3509"/>
      <c r="AB3509"/>
      <c r="AC3509"/>
      <c r="AD3509"/>
      <c r="AE3509"/>
      <c r="AF3509"/>
      <c r="AG3509"/>
      <c r="AH3509"/>
      <c r="AI3509"/>
      <c r="AJ3509"/>
      <c r="AK3509"/>
      <c r="AL3509"/>
      <c r="AM3509"/>
      <c r="AN3509"/>
      <c r="AO3509"/>
      <c r="AP3509"/>
      <c r="AQ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</row>
    <row r="3510" spans="1:70" ht="15" x14ac:dyDescent="0.25">
      <c r="A3510"/>
      <c r="B3510"/>
      <c r="C3510"/>
      <c r="D3510"/>
      <c r="E3510"/>
      <c r="F3510"/>
      <c r="G3510"/>
      <c r="H3510"/>
      <c r="I3510"/>
      <c r="J3510"/>
      <c r="K3510"/>
      <c r="L3510"/>
      <c r="M3510"/>
      <c r="N3510"/>
      <c r="O3510"/>
      <c r="P3510"/>
      <c r="Q3510"/>
      <c r="R3510"/>
      <c r="S3510"/>
      <c r="T3510"/>
      <c r="U3510"/>
      <c r="V3510"/>
      <c r="W3510"/>
      <c r="X3510"/>
      <c r="Y3510"/>
      <c r="Z3510"/>
      <c r="AA3510"/>
      <c r="AB3510"/>
      <c r="AC3510"/>
      <c r="AD3510"/>
      <c r="AE3510"/>
      <c r="AF3510"/>
      <c r="AG3510"/>
      <c r="AH3510"/>
      <c r="AI3510"/>
      <c r="AJ3510"/>
      <c r="AK3510"/>
      <c r="AL3510"/>
      <c r="AM3510"/>
      <c r="AN3510"/>
      <c r="AO3510"/>
      <c r="AP3510"/>
      <c r="AQ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</row>
    <row r="3511" spans="1:70" ht="15" x14ac:dyDescent="0.25">
      <c r="A3511"/>
      <c r="B3511"/>
      <c r="C3511"/>
      <c r="D3511"/>
      <c r="E3511"/>
      <c r="F3511"/>
      <c r="G3511"/>
      <c r="H3511"/>
      <c r="I3511"/>
      <c r="J3511"/>
      <c r="K3511"/>
      <c r="L3511"/>
      <c r="M3511"/>
      <c r="N3511"/>
      <c r="O3511"/>
      <c r="P3511"/>
      <c r="Q3511"/>
      <c r="R3511"/>
      <c r="S3511"/>
      <c r="T3511"/>
      <c r="U3511"/>
      <c r="V3511"/>
      <c r="W3511"/>
      <c r="X3511"/>
      <c r="Y3511"/>
      <c r="Z3511"/>
      <c r="AA3511"/>
      <c r="AB3511"/>
      <c r="AC3511"/>
      <c r="AD3511"/>
      <c r="AE3511"/>
      <c r="AF3511"/>
      <c r="AG3511"/>
      <c r="AH3511"/>
      <c r="AI3511"/>
      <c r="AJ3511"/>
      <c r="AK3511"/>
      <c r="AL3511"/>
      <c r="AM3511"/>
      <c r="AN3511"/>
      <c r="AO3511"/>
      <c r="AP3511"/>
      <c r="AQ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</row>
    <row r="3512" spans="1:70" ht="15" x14ac:dyDescent="0.25">
      <c r="A3512"/>
      <c r="B3512"/>
      <c r="C3512"/>
      <c r="D3512"/>
      <c r="E3512"/>
      <c r="F3512"/>
      <c r="G3512"/>
      <c r="H3512"/>
      <c r="I3512"/>
      <c r="J3512"/>
      <c r="K3512"/>
      <c r="L3512"/>
      <c r="M3512"/>
      <c r="N3512"/>
      <c r="O3512"/>
      <c r="P3512"/>
      <c r="Q3512"/>
      <c r="R3512"/>
      <c r="S3512"/>
      <c r="T3512"/>
      <c r="U3512"/>
      <c r="V3512"/>
      <c r="W3512"/>
      <c r="X3512"/>
      <c r="Y3512"/>
      <c r="Z3512"/>
      <c r="AA3512"/>
      <c r="AB3512"/>
      <c r="AC3512"/>
      <c r="AD3512"/>
      <c r="AE3512"/>
      <c r="AF3512"/>
      <c r="AG3512"/>
      <c r="AH3512"/>
      <c r="AI3512"/>
      <c r="AJ3512"/>
      <c r="AK3512"/>
      <c r="AL3512"/>
      <c r="AM3512"/>
      <c r="AN3512"/>
      <c r="AO3512"/>
      <c r="AP3512"/>
      <c r="AQ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</row>
    <row r="3513" spans="1:70" ht="15" x14ac:dyDescent="0.25">
      <c r="A3513"/>
      <c r="B3513"/>
      <c r="C3513"/>
      <c r="D3513"/>
      <c r="E3513"/>
      <c r="F3513"/>
      <c r="G3513"/>
      <c r="H3513"/>
      <c r="I3513"/>
      <c r="J3513"/>
      <c r="K3513"/>
      <c r="L3513"/>
      <c r="M3513"/>
      <c r="N3513"/>
      <c r="O3513"/>
      <c r="P3513"/>
      <c r="Q3513"/>
      <c r="R3513"/>
      <c r="S3513"/>
      <c r="T3513"/>
      <c r="U3513"/>
      <c r="V3513"/>
      <c r="W3513"/>
      <c r="X3513"/>
      <c r="Y3513"/>
      <c r="Z3513"/>
      <c r="AA3513"/>
      <c r="AB3513"/>
      <c r="AC3513"/>
      <c r="AD3513"/>
      <c r="AE3513"/>
      <c r="AF3513"/>
      <c r="AG3513"/>
      <c r="AH3513"/>
      <c r="AI3513"/>
      <c r="AJ3513"/>
      <c r="AK3513"/>
      <c r="AL3513"/>
      <c r="AM3513"/>
      <c r="AN3513"/>
      <c r="AO3513"/>
      <c r="AP3513"/>
      <c r="AQ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</row>
    <row r="3514" spans="1:70" ht="15" x14ac:dyDescent="0.25">
      <c r="A3514"/>
      <c r="B3514"/>
      <c r="C3514"/>
      <c r="D3514"/>
      <c r="E3514"/>
      <c r="F3514"/>
      <c r="G3514"/>
      <c r="H3514"/>
      <c r="I3514"/>
      <c r="J3514"/>
      <c r="K3514"/>
      <c r="L3514"/>
      <c r="M3514"/>
      <c r="N3514"/>
      <c r="O3514"/>
      <c r="P3514"/>
      <c r="Q3514"/>
      <c r="R3514"/>
      <c r="S3514"/>
      <c r="T3514"/>
      <c r="U3514"/>
      <c r="V3514"/>
      <c r="W3514"/>
      <c r="X3514"/>
      <c r="Y3514"/>
      <c r="Z3514"/>
      <c r="AA3514"/>
      <c r="AB3514"/>
      <c r="AC3514"/>
      <c r="AD3514"/>
      <c r="AE3514"/>
      <c r="AF3514"/>
      <c r="AG3514"/>
      <c r="AH3514"/>
      <c r="AI3514"/>
      <c r="AJ3514"/>
      <c r="AK3514"/>
      <c r="AL3514"/>
      <c r="AM3514"/>
      <c r="AN3514"/>
      <c r="AO3514"/>
      <c r="AP3514"/>
      <c r="AQ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</row>
    <row r="3515" spans="1:70" ht="15" x14ac:dyDescent="0.25">
      <c r="A3515"/>
      <c r="B3515"/>
      <c r="C3515"/>
      <c r="D3515"/>
      <c r="E3515"/>
      <c r="F3515"/>
      <c r="G3515"/>
      <c r="H3515"/>
      <c r="I3515"/>
      <c r="J3515"/>
      <c r="K3515"/>
      <c r="L3515"/>
      <c r="M3515"/>
      <c r="N3515"/>
      <c r="O3515"/>
      <c r="P3515"/>
      <c r="Q3515"/>
      <c r="R3515"/>
      <c r="S3515"/>
      <c r="T3515"/>
      <c r="U3515"/>
      <c r="V3515"/>
      <c r="W3515"/>
      <c r="X3515"/>
      <c r="Y3515"/>
      <c r="Z3515"/>
      <c r="AA3515"/>
      <c r="AB3515"/>
      <c r="AC3515"/>
      <c r="AD3515"/>
      <c r="AE3515"/>
      <c r="AF3515"/>
      <c r="AG3515"/>
      <c r="AH3515"/>
      <c r="AI3515"/>
      <c r="AJ3515"/>
      <c r="AK3515"/>
      <c r="AL3515"/>
      <c r="AM3515"/>
      <c r="AN3515"/>
      <c r="AO3515"/>
      <c r="AP3515"/>
      <c r="AQ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</row>
    <row r="3516" spans="1:70" ht="15" x14ac:dyDescent="0.25">
      <c r="A3516"/>
      <c r="B3516"/>
      <c r="C3516"/>
      <c r="D3516"/>
      <c r="E3516"/>
      <c r="F3516"/>
      <c r="G3516"/>
      <c r="H3516"/>
      <c r="I3516"/>
      <c r="J3516"/>
      <c r="K3516"/>
      <c r="L3516"/>
      <c r="M3516"/>
      <c r="N3516"/>
      <c r="O3516"/>
      <c r="P3516"/>
      <c r="Q3516"/>
      <c r="R3516"/>
      <c r="S3516"/>
      <c r="T3516"/>
      <c r="U3516"/>
      <c r="V3516"/>
      <c r="W3516"/>
      <c r="X3516"/>
      <c r="Y3516"/>
      <c r="Z3516"/>
      <c r="AA3516"/>
      <c r="AB3516"/>
      <c r="AC3516"/>
      <c r="AD3516"/>
      <c r="AE3516"/>
      <c r="AF3516"/>
      <c r="AG3516"/>
      <c r="AH3516"/>
      <c r="AI3516"/>
      <c r="AJ3516"/>
      <c r="AK3516"/>
      <c r="AL3516"/>
      <c r="AM3516"/>
      <c r="AN3516"/>
      <c r="AO3516"/>
      <c r="AP3516"/>
      <c r="AQ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</row>
    <row r="3517" spans="1:70" ht="15" x14ac:dyDescent="0.25">
      <c r="A3517"/>
      <c r="B3517"/>
      <c r="C3517"/>
      <c r="D3517"/>
      <c r="E3517"/>
      <c r="F3517"/>
      <c r="G3517"/>
      <c r="H3517"/>
      <c r="I3517"/>
      <c r="J3517"/>
      <c r="K3517"/>
      <c r="L3517"/>
      <c r="M3517"/>
      <c r="N3517"/>
      <c r="O3517"/>
      <c r="P3517"/>
      <c r="Q3517"/>
      <c r="R3517"/>
      <c r="S3517"/>
      <c r="T3517"/>
      <c r="U3517"/>
      <c r="V3517"/>
      <c r="W3517"/>
      <c r="X3517"/>
      <c r="Y3517"/>
      <c r="Z3517"/>
      <c r="AA3517"/>
      <c r="AB3517"/>
      <c r="AC3517"/>
      <c r="AD3517"/>
      <c r="AE3517"/>
      <c r="AF3517"/>
      <c r="AG3517"/>
      <c r="AH3517"/>
      <c r="AI3517"/>
      <c r="AJ3517"/>
      <c r="AK3517"/>
      <c r="AL3517"/>
      <c r="AM3517"/>
      <c r="AN3517"/>
      <c r="AO3517"/>
      <c r="AP3517"/>
      <c r="AQ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</row>
    <row r="3518" spans="1:70" ht="15" x14ac:dyDescent="0.25">
      <c r="A3518"/>
      <c r="B3518"/>
      <c r="C3518"/>
      <c r="D3518"/>
      <c r="E3518"/>
      <c r="F3518"/>
      <c r="G3518"/>
      <c r="H3518"/>
      <c r="I3518"/>
      <c r="J3518"/>
      <c r="K3518"/>
      <c r="L3518"/>
      <c r="M3518"/>
      <c r="N3518"/>
      <c r="O3518"/>
      <c r="P3518"/>
      <c r="Q3518"/>
      <c r="R3518"/>
      <c r="S3518"/>
      <c r="T3518"/>
      <c r="U3518"/>
      <c r="V3518"/>
      <c r="W3518"/>
      <c r="X3518"/>
      <c r="Y3518"/>
      <c r="Z3518"/>
      <c r="AA3518"/>
      <c r="AB3518"/>
      <c r="AC3518"/>
      <c r="AD3518"/>
      <c r="AE3518"/>
      <c r="AF3518"/>
      <c r="AG3518"/>
      <c r="AH3518"/>
      <c r="AI3518"/>
      <c r="AJ3518"/>
      <c r="AK3518"/>
      <c r="AL3518"/>
      <c r="AM3518"/>
      <c r="AN3518"/>
      <c r="AO3518"/>
      <c r="AP3518"/>
      <c r="AQ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</row>
    <row r="3519" spans="1:70" ht="15" x14ac:dyDescent="0.25">
      <c r="A3519"/>
      <c r="B3519"/>
      <c r="C3519"/>
      <c r="D3519"/>
      <c r="E3519"/>
      <c r="F3519"/>
      <c r="G3519"/>
      <c r="H3519"/>
      <c r="I3519"/>
      <c r="J3519"/>
      <c r="K3519"/>
      <c r="L3519"/>
      <c r="M3519"/>
      <c r="N3519"/>
      <c r="O3519"/>
      <c r="P3519"/>
      <c r="Q3519"/>
      <c r="R3519"/>
      <c r="S3519"/>
      <c r="T3519"/>
      <c r="U3519"/>
      <c r="V3519"/>
      <c r="W3519"/>
      <c r="X3519"/>
      <c r="Y3519"/>
      <c r="Z3519"/>
      <c r="AA3519"/>
      <c r="AB3519"/>
      <c r="AC3519"/>
      <c r="AD3519"/>
      <c r="AE3519"/>
      <c r="AF3519"/>
      <c r="AG3519"/>
      <c r="AH3519"/>
      <c r="AI3519"/>
      <c r="AJ3519"/>
      <c r="AK3519"/>
      <c r="AL3519"/>
      <c r="AM3519"/>
      <c r="AN3519"/>
      <c r="AO3519"/>
      <c r="AP3519"/>
      <c r="AQ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</row>
    <row r="3520" spans="1:70" ht="15" x14ac:dyDescent="0.25">
      <c r="A3520"/>
      <c r="B3520"/>
      <c r="C3520"/>
      <c r="D3520"/>
      <c r="E3520"/>
      <c r="F3520"/>
      <c r="G3520"/>
      <c r="H3520"/>
      <c r="I3520"/>
      <c r="J3520"/>
      <c r="K3520"/>
      <c r="L3520"/>
      <c r="M3520"/>
      <c r="N3520"/>
      <c r="O3520"/>
      <c r="P3520"/>
      <c r="Q3520"/>
      <c r="R3520"/>
      <c r="S3520"/>
      <c r="T3520"/>
      <c r="U3520"/>
      <c r="V3520"/>
      <c r="W3520"/>
      <c r="X3520"/>
      <c r="Y3520"/>
      <c r="Z3520"/>
      <c r="AA3520"/>
      <c r="AB3520"/>
      <c r="AC3520"/>
      <c r="AD3520"/>
      <c r="AE3520"/>
      <c r="AF3520"/>
      <c r="AG3520"/>
      <c r="AH3520"/>
      <c r="AI3520"/>
      <c r="AJ3520"/>
      <c r="AK3520"/>
      <c r="AL3520"/>
      <c r="AM3520"/>
      <c r="AN3520"/>
      <c r="AO3520"/>
      <c r="AP3520"/>
      <c r="AQ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</row>
    <row r="3521" spans="1:70" ht="15" x14ac:dyDescent="0.25">
      <c r="A3521"/>
      <c r="B3521"/>
      <c r="C3521"/>
      <c r="D3521"/>
      <c r="E3521"/>
      <c r="F3521"/>
      <c r="G3521"/>
      <c r="H3521"/>
      <c r="I3521"/>
      <c r="J3521"/>
      <c r="K3521"/>
      <c r="L3521"/>
      <c r="M3521"/>
      <c r="N3521"/>
      <c r="O3521"/>
      <c r="P3521"/>
      <c r="Q3521"/>
      <c r="R3521"/>
      <c r="S3521"/>
      <c r="T3521"/>
      <c r="U3521"/>
      <c r="V3521"/>
      <c r="W3521"/>
      <c r="X3521"/>
      <c r="Y3521"/>
      <c r="Z3521"/>
      <c r="AA3521"/>
      <c r="AB3521"/>
      <c r="AC3521"/>
      <c r="AD3521"/>
      <c r="AE3521"/>
      <c r="AF3521"/>
      <c r="AG3521"/>
      <c r="AH3521"/>
      <c r="AI3521"/>
      <c r="AJ3521"/>
      <c r="AK3521"/>
      <c r="AL3521"/>
      <c r="AM3521"/>
      <c r="AN3521"/>
      <c r="AO3521"/>
      <c r="AP3521"/>
      <c r="AQ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</row>
    <row r="3522" spans="1:70" ht="15" x14ac:dyDescent="0.25">
      <c r="A3522"/>
      <c r="B3522"/>
      <c r="C3522"/>
      <c r="D3522"/>
      <c r="E3522"/>
      <c r="F3522"/>
      <c r="G3522"/>
      <c r="H3522"/>
      <c r="I3522"/>
      <c r="J3522"/>
      <c r="K3522"/>
      <c r="L3522"/>
      <c r="M3522"/>
      <c r="N3522"/>
      <c r="O3522"/>
      <c r="P3522"/>
      <c r="Q3522"/>
      <c r="R3522"/>
      <c r="S3522"/>
      <c r="T3522"/>
      <c r="U3522"/>
      <c r="V3522"/>
      <c r="W3522"/>
      <c r="X3522"/>
      <c r="Y3522"/>
      <c r="Z3522"/>
      <c r="AA3522"/>
      <c r="AB3522"/>
      <c r="AC3522"/>
      <c r="AD3522"/>
      <c r="AE3522"/>
      <c r="AF3522"/>
      <c r="AG3522"/>
      <c r="AH3522"/>
      <c r="AI3522"/>
      <c r="AJ3522"/>
      <c r="AK3522"/>
      <c r="AL3522"/>
      <c r="AM3522"/>
      <c r="AN3522"/>
      <c r="AO3522"/>
      <c r="AP3522"/>
      <c r="AQ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</row>
    <row r="3523" spans="1:70" ht="15" x14ac:dyDescent="0.25">
      <c r="A3523"/>
      <c r="B3523"/>
      <c r="C3523"/>
      <c r="D3523"/>
      <c r="E3523"/>
      <c r="F3523"/>
      <c r="G3523"/>
      <c r="H3523"/>
      <c r="I3523"/>
      <c r="J3523"/>
      <c r="K3523"/>
      <c r="L3523"/>
      <c r="M3523"/>
      <c r="N3523"/>
      <c r="O3523"/>
      <c r="P3523"/>
      <c r="Q3523"/>
      <c r="R3523"/>
      <c r="S3523"/>
      <c r="T3523"/>
      <c r="U3523"/>
      <c r="V3523"/>
      <c r="W3523"/>
      <c r="X3523"/>
      <c r="Y3523"/>
      <c r="Z3523"/>
      <c r="AA3523"/>
      <c r="AB3523"/>
      <c r="AC3523"/>
      <c r="AD3523"/>
      <c r="AE3523"/>
      <c r="AF3523"/>
      <c r="AG3523"/>
      <c r="AH3523"/>
      <c r="AI3523"/>
      <c r="AJ3523"/>
      <c r="AK3523"/>
      <c r="AL3523"/>
      <c r="AM3523"/>
      <c r="AN3523"/>
      <c r="AO3523"/>
      <c r="AP3523"/>
      <c r="AQ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</row>
    <row r="3524" spans="1:70" ht="15" x14ac:dyDescent="0.25">
      <c r="A3524"/>
      <c r="B3524"/>
      <c r="C3524"/>
      <c r="D3524"/>
      <c r="E3524"/>
      <c r="F3524"/>
      <c r="G3524"/>
      <c r="H3524"/>
      <c r="I3524"/>
      <c r="J3524"/>
      <c r="K3524"/>
      <c r="L3524"/>
      <c r="M3524"/>
      <c r="N3524"/>
      <c r="O3524"/>
      <c r="P3524"/>
      <c r="Q3524"/>
      <c r="R3524"/>
      <c r="S3524"/>
      <c r="T3524"/>
      <c r="U3524"/>
      <c r="V3524"/>
      <c r="W3524"/>
      <c r="X3524"/>
      <c r="Y3524"/>
      <c r="Z3524"/>
      <c r="AA3524"/>
      <c r="AB3524"/>
      <c r="AC3524"/>
      <c r="AD3524"/>
      <c r="AE3524"/>
      <c r="AF3524"/>
      <c r="AG3524"/>
      <c r="AH3524"/>
      <c r="AI3524"/>
      <c r="AJ3524"/>
      <c r="AK3524"/>
      <c r="AL3524"/>
      <c r="AM3524"/>
      <c r="AN3524"/>
      <c r="AO3524"/>
      <c r="AP3524"/>
      <c r="AQ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</row>
    <row r="3525" spans="1:70" ht="15" x14ac:dyDescent="0.25">
      <c r="A3525"/>
      <c r="B3525"/>
      <c r="C3525"/>
      <c r="D3525"/>
      <c r="E3525"/>
      <c r="F3525"/>
      <c r="G3525"/>
      <c r="H3525"/>
      <c r="I3525"/>
      <c r="J3525"/>
      <c r="K3525"/>
      <c r="L3525"/>
      <c r="M3525"/>
      <c r="N3525"/>
      <c r="O3525"/>
      <c r="P3525"/>
      <c r="Q3525"/>
      <c r="R3525"/>
      <c r="S3525"/>
      <c r="T3525"/>
      <c r="U3525"/>
      <c r="V3525"/>
      <c r="W3525"/>
      <c r="X3525"/>
      <c r="Y3525"/>
      <c r="Z3525"/>
      <c r="AA3525"/>
      <c r="AB3525"/>
      <c r="AC3525"/>
      <c r="AD3525"/>
      <c r="AE3525"/>
      <c r="AF3525"/>
      <c r="AG3525"/>
      <c r="AH3525"/>
      <c r="AI3525"/>
      <c r="AJ3525"/>
      <c r="AK3525"/>
      <c r="AL3525"/>
      <c r="AM3525"/>
      <c r="AN3525"/>
      <c r="AO3525"/>
      <c r="AP3525"/>
      <c r="AQ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</row>
    <row r="3526" spans="1:70" ht="15" x14ac:dyDescent="0.25">
      <c r="A3526"/>
      <c r="B3526"/>
      <c r="C3526"/>
      <c r="D3526"/>
      <c r="E3526"/>
      <c r="F3526"/>
      <c r="G3526"/>
      <c r="H3526"/>
      <c r="I3526"/>
      <c r="J3526"/>
      <c r="K3526"/>
      <c r="L3526"/>
      <c r="M3526"/>
      <c r="N3526"/>
      <c r="O3526"/>
      <c r="P3526"/>
      <c r="Q3526"/>
      <c r="R3526"/>
      <c r="S3526"/>
      <c r="T3526"/>
      <c r="U3526"/>
      <c r="V3526"/>
      <c r="W3526"/>
      <c r="X3526"/>
      <c r="Y3526"/>
      <c r="Z3526"/>
      <c r="AA3526"/>
      <c r="AB3526"/>
      <c r="AC3526"/>
      <c r="AD3526"/>
      <c r="AE3526"/>
      <c r="AF3526"/>
      <c r="AG3526"/>
      <c r="AH3526"/>
      <c r="AI3526"/>
      <c r="AJ3526"/>
      <c r="AK3526"/>
      <c r="AL3526"/>
      <c r="AM3526"/>
      <c r="AN3526"/>
      <c r="AO3526"/>
      <c r="AP3526"/>
      <c r="AQ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</row>
    <row r="3527" spans="1:70" ht="15" x14ac:dyDescent="0.25">
      <c r="A3527"/>
      <c r="B3527"/>
      <c r="C3527"/>
      <c r="D3527"/>
      <c r="E3527"/>
      <c r="F3527"/>
      <c r="G3527"/>
      <c r="H3527"/>
      <c r="I3527"/>
      <c r="J3527"/>
      <c r="K3527"/>
      <c r="L3527"/>
      <c r="M3527"/>
      <c r="N3527"/>
      <c r="O3527"/>
      <c r="P3527"/>
      <c r="Q3527"/>
      <c r="R3527"/>
      <c r="S3527"/>
      <c r="T3527"/>
      <c r="U3527"/>
      <c r="V3527"/>
      <c r="W3527"/>
      <c r="X3527"/>
      <c r="Y3527"/>
      <c r="Z3527"/>
      <c r="AA3527"/>
      <c r="AB3527"/>
      <c r="AC3527"/>
      <c r="AD3527"/>
      <c r="AE3527"/>
      <c r="AF3527"/>
      <c r="AG3527"/>
      <c r="AH3527"/>
      <c r="AI3527"/>
      <c r="AJ3527"/>
      <c r="AK3527"/>
      <c r="AL3527"/>
      <c r="AM3527"/>
      <c r="AN3527"/>
      <c r="AO3527"/>
      <c r="AP3527"/>
      <c r="AQ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</row>
    <row r="3528" spans="1:70" ht="15" x14ac:dyDescent="0.25">
      <c r="A3528"/>
      <c r="B3528"/>
      <c r="C3528"/>
      <c r="D3528"/>
      <c r="E3528"/>
      <c r="F3528"/>
      <c r="G3528"/>
      <c r="H3528"/>
      <c r="I3528"/>
      <c r="J3528"/>
      <c r="K3528"/>
      <c r="L3528"/>
      <c r="M3528"/>
      <c r="N3528"/>
      <c r="O3528"/>
      <c r="P3528"/>
      <c r="Q3528"/>
      <c r="R3528"/>
      <c r="S3528"/>
      <c r="T3528"/>
      <c r="U3528"/>
      <c r="V3528"/>
      <c r="W3528"/>
      <c r="X3528"/>
      <c r="Y3528"/>
      <c r="Z3528"/>
      <c r="AA3528"/>
      <c r="AB3528"/>
      <c r="AC3528"/>
      <c r="AD3528"/>
      <c r="AE3528"/>
      <c r="AF3528"/>
      <c r="AG3528"/>
      <c r="AH3528"/>
      <c r="AI3528"/>
      <c r="AJ3528"/>
      <c r="AK3528"/>
      <c r="AL3528"/>
      <c r="AM3528"/>
      <c r="AN3528"/>
      <c r="AO3528"/>
      <c r="AP3528"/>
      <c r="AQ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</row>
    <row r="3529" spans="1:70" ht="15" x14ac:dyDescent="0.25">
      <c r="A3529"/>
      <c r="B3529"/>
      <c r="C3529"/>
      <c r="D3529"/>
      <c r="E3529"/>
      <c r="F3529"/>
      <c r="G3529"/>
      <c r="H3529"/>
      <c r="I3529"/>
      <c r="J3529"/>
      <c r="K3529"/>
      <c r="L3529"/>
      <c r="M3529"/>
      <c r="N3529"/>
      <c r="O3529"/>
      <c r="P3529"/>
      <c r="Q3529"/>
      <c r="R3529"/>
      <c r="S3529"/>
      <c r="T3529"/>
      <c r="U3529"/>
      <c r="V3529"/>
      <c r="W3529"/>
      <c r="X3529"/>
      <c r="Y3529"/>
      <c r="Z3529"/>
      <c r="AA3529"/>
      <c r="AB3529"/>
      <c r="AC3529"/>
      <c r="AD3529"/>
      <c r="AE3529"/>
      <c r="AF3529"/>
      <c r="AG3529"/>
      <c r="AH3529"/>
      <c r="AI3529"/>
      <c r="AJ3529"/>
      <c r="AK3529"/>
      <c r="AL3529"/>
      <c r="AM3529"/>
      <c r="AN3529"/>
      <c r="AO3529"/>
      <c r="AP3529"/>
      <c r="AQ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</row>
    <row r="3530" spans="1:70" ht="15" x14ac:dyDescent="0.25">
      <c r="A3530"/>
      <c r="B3530"/>
      <c r="C3530"/>
      <c r="D3530"/>
      <c r="E3530"/>
      <c r="F3530"/>
      <c r="G3530"/>
      <c r="H3530"/>
      <c r="I3530"/>
      <c r="J3530"/>
      <c r="K3530"/>
      <c r="L3530"/>
      <c r="M3530"/>
      <c r="N3530"/>
      <c r="O3530"/>
      <c r="P3530"/>
      <c r="Q3530"/>
      <c r="R3530"/>
      <c r="S3530"/>
      <c r="T3530"/>
      <c r="U3530"/>
      <c r="V3530"/>
      <c r="W3530"/>
      <c r="X3530"/>
      <c r="Y3530"/>
      <c r="Z3530"/>
      <c r="AA3530"/>
      <c r="AB3530"/>
      <c r="AC3530"/>
      <c r="AD3530"/>
      <c r="AE3530"/>
      <c r="AF3530"/>
      <c r="AG3530"/>
      <c r="AH3530"/>
      <c r="AI3530"/>
      <c r="AJ3530"/>
      <c r="AK3530"/>
      <c r="AL3530"/>
      <c r="AM3530"/>
      <c r="AN3530"/>
      <c r="AO3530"/>
      <c r="AP3530"/>
      <c r="AQ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</row>
    <row r="3531" spans="1:70" ht="15" x14ac:dyDescent="0.25">
      <c r="A3531"/>
      <c r="B3531"/>
      <c r="C3531"/>
      <c r="D3531"/>
      <c r="E3531"/>
      <c r="F3531"/>
      <c r="G3531"/>
      <c r="H3531"/>
      <c r="I3531"/>
      <c r="J3531"/>
      <c r="K3531"/>
      <c r="L3531"/>
      <c r="M3531"/>
      <c r="N3531"/>
      <c r="O3531"/>
      <c r="P3531"/>
      <c r="Q3531"/>
      <c r="R3531"/>
      <c r="S3531"/>
      <c r="T3531"/>
      <c r="U3531"/>
      <c r="V3531"/>
      <c r="W3531"/>
      <c r="X3531"/>
      <c r="Y3531"/>
      <c r="Z3531"/>
      <c r="AA3531"/>
      <c r="AB3531"/>
      <c r="AC3531"/>
      <c r="AD3531"/>
      <c r="AE3531"/>
      <c r="AF3531"/>
      <c r="AG3531"/>
      <c r="AH3531"/>
      <c r="AI3531"/>
      <c r="AJ3531"/>
      <c r="AK3531"/>
      <c r="AL3531"/>
      <c r="AM3531"/>
      <c r="AN3531"/>
      <c r="AO3531"/>
      <c r="AP3531"/>
      <c r="AQ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</row>
    <row r="3532" spans="1:70" ht="15" x14ac:dyDescent="0.25">
      <c r="A3532"/>
      <c r="B3532"/>
      <c r="C3532"/>
      <c r="D3532"/>
      <c r="E3532"/>
      <c r="F3532"/>
      <c r="G3532"/>
      <c r="H3532"/>
      <c r="I3532"/>
      <c r="J3532"/>
      <c r="K3532"/>
      <c r="L3532"/>
      <c r="M3532"/>
      <c r="N3532"/>
      <c r="O3532"/>
      <c r="P3532"/>
      <c r="Q3532"/>
      <c r="R3532"/>
      <c r="S3532"/>
      <c r="T3532"/>
      <c r="U3532"/>
      <c r="V3532"/>
      <c r="W3532"/>
      <c r="X3532"/>
      <c r="Y3532"/>
      <c r="Z3532"/>
      <c r="AA3532"/>
      <c r="AB3532"/>
      <c r="AC3532"/>
      <c r="AD3532"/>
      <c r="AE3532"/>
      <c r="AF3532"/>
      <c r="AG3532"/>
      <c r="AH3532"/>
      <c r="AI3532"/>
      <c r="AJ3532"/>
      <c r="AK3532"/>
      <c r="AL3532"/>
      <c r="AM3532"/>
      <c r="AN3532"/>
      <c r="AO3532"/>
      <c r="AP3532"/>
      <c r="AQ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</row>
    <row r="3533" spans="1:70" ht="15" x14ac:dyDescent="0.25">
      <c r="A3533"/>
      <c r="B3533"/>
      <c r="C3533"/>
      <c r="D3533"/>
      <c r="E3533"/>
      <c r="F3533"/>
      <c r="G3533"/>
      <c r="H3533"/>
      <c r="I3533"/>
      <c r="J3533"/>
      <c r="K3533"/>
      <c r="L3533"/>
      <c r="M3533"/>
      <c r="N3533"/>
      <c r="O3533"/>
      <c r="P3533"/>
      <c r="Q3533"/>
      <c r="R3533"/>
      <c r="S3533"/>
      <c r="T3533"/>
      <c r="U3533"/>
      <c r="V3533"/>
      <c r="W3533"/>
      <c r="X3533"/>
      <c r="Y3533"/>
      <c r="Z3533"/>
      <c r="AA3533"/>
      <c r="AB3533"/>
      <c r="AC3533"/>
      <c r="AD3533"/>
      <c r="AE3533"/>
      <c r="AF3533"/>
      <c r="AG3533"/>
      <c r="AH3533"/>
      <c r="AI3533"/>
      <c r="AJ3533"/>
      <c r="AK3533"/>
      <c r="AL3533"/>
      <c r="AM3533"/>
      <c r="AN3533"/>
      <c r="AO3533"/>
      <c r="AP3533"/>
      <c r="AQ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</row>
    <row r="3534" spans="1:70" ht="15" x14ac:dyDescent="0.25">
      <c r="A3534"/>
      <c r="B3534"/>
      <c r="C3534"/>
      <c r="D3534"/>
      <c r="E3534"/>
      <c r="F3534"/>
      <c r="G3534"/>
      <c r="H3534"/>
      <c r="I3534"/>
      <c r="J3534"/>
      <c r="K3534"/>
      <c r="L3534"/>
      <c r="M3534"/>
      <c r="N3534"/>
      <c r="O3534"/>
      <c r="P3534"/>
      <c r="Q3534"/>
      <c r="R3534"/>
      <c r="S3534"/>
      <c r="T3534"/>
      <c r="U3534"/>
      <c r="V3534"/>
      <c r="W3534"/>
      <c r="X3534"/>
      <c r="Y3534"/>
      <c r="Z3534"/>
      <c r="AA3534"/>
      <c r="AB3534"/>
      <c r="AC3534"/>
      <c r="AD3534"/>
      <c r="AE3534"/>
      <c r="AF3534"/>
      <c r="AG3534"/>
      <c r="AH3534"/>
      <c r="AI3534"/>
      <c r="AJ3534"/>
      <c r="AK3534"/>
      <c r="AL3534"/>
      <c r="AM3534"/>
      <c r="AN3534"/>
      <c r="AO3534"/>
      <c r="AP3534"/>
      <c r="AQ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</row>
    <row r="3535" spans="1:70" ht="15" x14ac:dyDescent="0.25">
      <c r="A3535"/>
      <c r="B3535"/>
      <c r="C3535"/>
      <c r="D3535"/>
      <c r="E3535"/>
      <c r="F3535"/>
      <c r="G3535"/>
      <c r="H3535"/>
      <c r="I3535"/>
      <c r="J3535"/>
      <c r="K3535"/>
      <c r="L3535"/>
      <c r="M3535"/>
      <c r="N3535"/>
      <c r="O3535"/>
      <c r="P3535"/>
      <c r="Q3535"/>
      <c r="R3535"/>
      <c r="S3535"/>
      <c r="T3535"/>
      <c r="U3535"/>
      <c r="V3535"/>
      <c r="W3535"/>
      <c r="X3535"/>
      <c r="Y3535"/>
      <c r="Z3535"/>
      <c r="AA3535"/>
      <c r="AB3535"/>
      <c r="AC3535"/>
      <c r="AD3535"/>
      <c r="AE3535"/>
      <c r="AF3535"/>
      <c r="AG3535"/>
      <c r="AH3535"/>
      <c r="AI3535"/>
      <c r="AJ3535"/>
      <c r="AK3535"/>
      <c r="AL3535"/>
      <c r="AM3535"/>
      <c r="AN3535"/>
      <c r="AO3535"/>
      <c r="AP3535"/>
      <c r="AQ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</row>
    <row r="3536" spans="1:70" ht="15" x14ac:dyDescent="0.25">
      <c r="A3536"/>
      <c r="B3536"/>
      <c r="C3536"/>
      <c r="D3536"/>
      <c r="E3536"/>
      <c r="F3536"/>
      <c r="G3536"/>
      <c r="H3536"/>
      <c r="I3536"/>
      <c r="J3536"/>
      <c r="K3536"/>
      <c r="L3536"/>
      <c r="M3536"/>
      <c r="N3536"/>
      <c r="O3536"/>
      <c r="P3536"/>
      <c r="Q3536"/>
      <c r="R3536"/>
      <c r="S3536"/>
      <c r="T3536"/>
      <c r="U3536"/>
      <c r="V3536"/>
      <c r="W3536"/>
      <c r="X3536"/>
      <c r="Y3536"/>
      <c r="Z3536"/>
      <c r="AA3536"/>
      <c r="AB3536"/>
      <c r="AC3536"/>
      <c r="AD3536"/>
      <c r="AE3536"/>
      <c r="AF3536"/>
      <c r="AG3536"/>
      <c r="AH3536"/>
      <c r="AI3536"/>
      <c r="AJ3536"/>
      <c r="AK3536"/>
      <c r="AL3536"/>
      <c r="AM3536"/>
      <c r="AN3536"/>
      <c r="AO3536"/>
      <c r="AP3536"/>
      <c r="AQ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</row>
    <row r="3537" spans="1:70" ht="15" x14ac:dyDescent="0.25">
      <c r="A3537"/>
      <c r="B3537"/>
      <c r="C3537"/>
      <c r="D3537"/>
      <c r="E3537"/>
      <c r="F3537"/>
      <c r="G3537"/>
      <c r="H3537"/>
      <c r="I3537"/>
      <c r="J3537"/>
      <c r="K3537"/>
      <c r="L3537"/>
      <c r="M3537"/>
      <c r="N3537"/>
      <c r="O3537"/>
      <c r="P3537"/>
      <c r="Q3537"/>
      <c r="R3537"/>
      <c r="S3537"/>
      <c r="T3537"/>
      <c r="U3537"/>
      <c r="V3537"/>
      <c r="W3537"/>
      <c r="X3537"/>
      <c r="Y3537"/>
      <c r="Z3537"/>
      <c r="AA3537"/>
      <c r="AB3537"/>
      <c r="AC3537"/>
      <c r="AD3537"/>
      <c r="AE3537"/>
      <c r="AF3537"/>
      <c r="AG3537"/>
      <c r="AH3537"/>
      <c r="AI3537"/>
      <c r="AJ3537"/>
      <c r="AK3537"/>
      <c r="AL3537"/>
      <c r="AM3537"/>
      <c r="AN3537"/>
      <c r="AO3537"/>
      <c r="AP3537"/>
      <c r="AQ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</row>
    <row r="3538" spans="1:70" ht="15" x14ac:dyDescent="0.25">
      <c r="A3538"/>
      <c r="B3538"/>
      <c r="C3538"/>
      <c r="D3538"/>
      <c r="E3538"/>
      <c r="F3538"/>
      <c r="G3538"/>
      <c r="H3538"/>
      <c r="I3538"/>
      <c r="J3538"/>
      <c r="K3538"/>
      <c r="L3538"/>
      <c r="M3538"/>
      <c r="N3538"/>
      <c r="O3538"/>
      <c r="P3538"/>
      <c r="Q3538"/>
      <c r="R3538"/>
      <c r="S3538"/>
      <c r="T3538"/>
      <c r="U3538"/>
      <c r="V3538"/>
      <c r="W3538"/>
      <c r="X3538"/>
      <c r="Y3538"/>
      <c r="Z3538"/>
      <c r="AA3538"/>
      <c r="AB3538"/>
      <c r="AC3538"/>
      <c r="AD3538"/>
      <c r="AE3538"/>
      <c r="AF3538"/>
      <c r="AG3538"/>
      <c r="AH3538"/>
      <c r="AI3538"/>
      <c r="AJ3538"/>
      <c r="AK3538"/>
      <c r="AL3538"/>
      <c r="AM3538"/>
      <c r="AN3538"/>
      <c r="AO3538"/>
      <c r="AP3538"/>
      <c r="AQ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</row>
    <row r="3539" spans="1:70" ht="15" x14ac:dyDescent="0.25">
      <c r="A3539"/>
      <c r="B3539"/>
      <c r="C3539"/>
      <c r="D3539"/>
      <c r="E3539"/>
      <c r="F3539"/>
      <c r="G3539"/>
      <c r="H3539"/>
      <c r="I3539"/>
      <c r="J3539"/>
      <c r="K3539"/>
      <c r="L3539"/>
      <c r="M3539"/>
      <c r="N3539"/>
      <c r="O3539"/>
      <c r="P3539"/>
      <c r="Q3539"/>
      <c r="R3539"/>
      <c r="S3539"/>
      <c r="T3539"/>
      <c r="U3539"/>
      <c r="V3539"/>
      <c r="W3539"/>
      <c r="X3539"/>
      <c r="Y3539"/>
      <c r="Z3539"/>
      <c r="AA3539"/>
      <c r="AB3539"/>
      <c r="AC3539"/>
      <c r="AD3539"/>
      <c r="AE3539"/>
      <c r="AF3539"/>
      <c r="AG3539"/>
      <c r="AH3539"/>
      <c r="AI3539"/>
      <c r="AJ3539"/>
      <c r="AK3539"/>
      <c r="AL3539"/>
      <c r="AM3539"/>
      <c r="AN3539"/>
      <c r="AO3539"/>
      <c r="AP3539"/>
      <c r="AQ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</row>
    <row r="3540" spans="1:70" ht="15" x14ac:dyDescent="0.25">
      <c r="A3540"/>
      <c r="B3540"/>
      <c r="C3540"/>
      <c r="D3540"/>
      <c r="E3540"/>
      <c r="F3540"/>
      <c r="G3540"/>
      <c r="H3540"/>
      <c r="I3540"/>
      <c r="J3540"/>
      <c r="K3540"/>
      <c r="L3540"/>
      <c r="M3540"/>
      <c r="N3540"/>
      <c r="O3540"/>
      <c r="P3540"/>
      <c r="Q3540"/>
      <c r="R3540"/>
      <c r="S3540"/>
      <c r="T3540"/>
      <c r="U3540"/>
      <c r="V3540"/>
      <c r="W3540"/>
      <c r="X3540"/>
      <c r="Y3540"/>
      <c r="Z3540"/>
      <c r="AA3540"/>
      <c r="AB3540"/>
      <c r="AC3540"/>
      <c r="AD3540"/>
      <c r="AE3540"/>
      <c r="AF3540"/>
      <c r="AG3540"/>
      <c r="AH3540"/>
      <c r="AI3540"/>
      <c r="AJ3540"/>
      <c r="AK3540"/>
      <c r="AL3540"/>
      <c r="AM3540"/>
      <c r="AN3540"/>
      <c r="AO3540"/>
      <c r="AP3540"/>
      <c r="AQ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</row>
    <row r="3541" spans="1:70" ht="15" x14ac:dyDescent="0.25">
      <c r="A3541"/>
      <c r="B3541"/>
      <c r="C3541"/>
      <c r="D3541"/>
      <c r="E3541"/>
      <c r="F3541"/>
      <c r="G3541"/>
      <c r="H3541"/>
      <c r="I3541"/>
      <c r="J3541"/>
      <c r="K3541"/>
      <c r="L3541"/>
      <c r="M3541"/>
      <c r="N3541"/>
      <c r="O3541"/>
      <c r="P3541"/>
      <c r="Q3541"/>
      <c r="R3541"/>
      <c r="S3541"/>
      <c r="T3541"/>
      <c r="U3541"/>
      <c r="V3541"/>
      <c r="W3541"/>
      <c r="X3541"/>
      <c r="Y3541"/>
      <c r="Z3541"/>
      <c r="AA3541"/>
      <c r="AB3541"/>
      <c r="AC3541"/>
      <c r="AD3541"/>
      <c r="AE3541"/>
      <c r="AF3541"/>
      <c r="AG3541"/>
      <c r="AH3541"/>
      <c r="AI3541"/>
      <c r="AJ3541"/>
      <c r="AK3541"/>
      <c r="AL3541"/>
      <c r="AM3541"/>
      <c r="AN3541"/>
      <c r="AO3541"/>
      <c r="AP3541"/>
      <c r="AQ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</row>
    <row r="3542" spans="1:70" ht="15" x14ac:dyDescent="0.25">
      <c r="A3542"/>
      <c r="B3542"/>
      <c r="C3542"/>
      <c r="D3542"/>
      <c r="E3542"/>
      <c r="F3542"/>
      <c r="G3542"/>
      <c r="H3542"/>
      <c r="I3542"/>
      <c r="J3542"/>
      <c r="K3542"/>
      <c r="L3542"/>
      <c r="M3542"/>
      <c r="N3542"/>
      <c r="O3542"/>
      <c r="P3542"/>
      <c r="Q3542"/>
      <c r="R3542"/>
      <c r="S3542"/>
      <c r="T3542"/>
      <c r="U3542"/>
      <c r="V3542"/>
      <c r="W3542"/>
      <c r="X3542"/>
      <c r="Y3542"/>
      <c r="Z3542"/>
      <c r="AA3542"/>
      <c r="AB3542"/>
      <c r="AC3542"/>
      <c r="AD3542"/>
      <c r="AE3542"/>
      <c r="AF3542"/>
      <c r="AG3542"/>
      <c r="AH3542"/>
      <c r="AI3542"/>
      <c r="AJ3542"/>
      <c r="AK3542"/>
      <c r="AL3542"/>
      <c r="AM3542"/>
      <c r="AN3542"/>
      <c r="AO3542"/>
      <c r="AP3542"/>
      <c r="AQ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</row>
    <row r="3543" spans="1:70" ht="15" x14ac:dyDescent="0.25">
      <c r="A3543"/>
      <c r="B3543"/>
      <c r="C3543"/>
      <c r="D3543"/>
      <c r="E3543"/>
      <c r="F3543"/>
      <c r="G3543"/>
      <c r="H3543"/>
      <c r="I3543"/>
      <c r="J3543"/>
      <c r="K3543"/>
      <c r="L3543"/>
      <c r="M3543"/>
      <c r="N3543"/>
      <c r="O3543"/>
      <c r="P3543"/>
      <c r="Q3543"/>
      <c r="R3543"/>
      <c r="S3543"/>
      <c r="T3543"/>
      <c r="U3543"/>
      <c r="V3543"/>
      <c r="W3543"/>
      <c r="X3543"/>
      <c r="Y3543"/>
      <c r="Z3543"/>
      <c r="AA3543"/>
      <c r="AB3543"/>
      <c r="AC3543"/>
      <c r="AD3543"/>
      <c r="AE3543"/>
      <c r="AF3543"/>
      <c r="AG3543"/>
      <c r="AH3543"/>
      <c r="AI3543"/>
      <c r="AJ3543"/>
      <c r="AK3543"/>
      <c r="AL3543"/>
      <c r="AM3543"/>
      <c r="AN3543"/>
      <c r="AO3543"/>
      <c r="AP3543"/>
      <c r="AQ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</row>
    <row r="3544" spans="1:70" ht="15" x14ac:dyDescent="0.25">
      <c r="A3544"/>
      <c r="B3544"/>
      <c r="C3544"/>
      <c r="D3544"/>
      <c r="E3544"/>
      <c r="F3544"/>
      <c r="G3544"/>
      <c r="H3544"/>
      <c r="I3544"/>
      <c r="J3544"/>
      <c r="K3544"/>
      <c r="L3544"/>
      <c r="M3544"/>
      <c r="N3544"/>
      <c r="O3544"/>
      <c r="P3544"/>
      <c r="Q3544"/>
      <c r="R3544"/>
      <c r="S3544"/>
      <c r="T3544"/>
      <c r="U3544"/>
      <c r="V3544"/>
      <c r="W3544"/>
      <c r="X3544"/>
      <c r="Y3544"/>
      <c r="Z3544"/>
      <c r="AA3544"/>
      <c r="AB3544"/>
      <c r="AC3544"/>
      <c r="AD3544"/>
      <c r="AE3544"/>
      <c r="AF3544"/>
      <c r="AG3544"/>
      <c r="AH3544"/>
      <c r="AI3544"/>
      <c r="AJ3544"/>
      <c r="AK3544"/>
      <c r="AL3544"/>
      <c r="AM3544"/>
      <c r="AN3544"/>
      <c r="AO3544"/>
      <c r="AP3544"/>
      <c r="AQ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</row>
    <row r="3545" spans="1:70" ht="15" x14ac:dyDescent="0.25">
      <c r="A3545"/>
      <c r="B3545"/>
      <c r="C3545"/>
      <c r="D3545"/>
      <c r="E3545"/>
      <c r="F3545"/>
      <c r="G3545"/>
      <c r="H3545"/>
      <c r="I3545"/>
      <c r="J3545"/>
      <c r="K3545"/>
      <c r="L3545"/>
      <c r="M3545"/>
      <c r="N3545"/>
      <c r="O3545"/>
      <c r="P3545"/>
      <c r="Q3545"/>
      <c r="R3545"/>
      <c r="S3545"/>
      <c r="T3545"/>
      <c r="U3545"/>
      <c r="V3545"/>
      <c r="W3545"/>
      <c r="X3545"/>
      <c r="Y3545"/>
      <c r="Z3545"/>
      <c r="AA3545"/>
      <c r="AB3545"/>
      <c r="AC3545"/>
      <c r="AD3545"/>
      <c r="AE3545"/>
      <c r="AF3545"/>
      <c r="AG3545"/>
      <c r="AH3545"/>
      <c r="AI3545"/>
      <c r="AJ3545"/>
      <c r="AK3545"/>
      <c r="AL3545"/>
      <c r="AM3545"/>
      <c r="AN3545"/>
      <c r="AO3545"/>
      <c r="AP3545"/>
      <c r="AQ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</row>
    <row r="3546" spans="1:70" ht="15" x14ac:dyDescent="0.25">
      <c r="A3546"/>
      <c r="B3546"/>
      <c r="C3546"/>
      <c r="D3546"/>
      <c r="E3546"/>
      <c r="F3546"/>
      <c r="G3546"/>
      <c r="H3546"/>
      <c r="I3546"/>
      <c r="J3546"/>
      <c r="K3546"/>
      <c r="L3546"/>
      <c r="M3546"/>
      <c r="N3546"/>
      <c r="O3546"/>
      <c r="P3546"/>
      <c r="Q3546"/>
      <c r="R3546"/>
      <c r="S3546"/>
      <c r="T3546"/>
      <c r="U3546"/>
      <c r="V3546"/>
      <c r="W3546"/>
      <c r="X3546"/>
      <c r="Y3546"/>
      <c r="Z3546"/>
      <c r="AA3546"/>
      <c r="AB3546"/>
      <c r="AC3546"/>
      <c r="AD3546"/>
      <c r="AE3546"/>
      <c r="AF3546"/>
      <c r="AG3546"/>
      <c r="AH3546"/>
      <c r="AI3546"/>
      <c r="AJ3546"/>
      <c r="AK3546"/>
      <c r="AL3546"/>
      <c r="AM3546"/>
      <c r="AN3546"/>
      <c r="AO3546"/>
      <c r="AP3546"/>
      <c r="AQ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</row>
    <row r="3547" spans="1:70" ht="15" x14ac:dyDescent="0.25">
      <c r="A3547"/>
      <c r="B3547"/>
      <c r="C3547"/>
      <c r="D3547"/>
      <c r="E3547"/>
      <c r="F3547"/>
      <c r="G3547"/>
      <c r="H3547"/>
      <c r="I3547"/>
      <c r="J3547"/>
      <c r="K3547"/>
      <c r="L3547"/>
      <c r="M3547"/>
      <c r="N3547"/>
      <c r="O3547"/>
      <c r="P3547"/>
      <c r="Q3547"/>
      <c r="R3547"/>
      <c r="S3547"/>
      <c r="T3547"/>
      <c r="U3547"/>
      <c r="V3547"/>
      <c r="W3547"/>
      <c r="X3547"/>
      <c r="Y3547"/>
      <c r="Z3547"/>
      <c r="AA3547"/>
      <c r="AB3547"/>
      <c r="AC3547"/>
      <c r="AD3547"/>
      <c r="AE3547"/>
      <c r="AF3547"/>
      <c r="AG3547"/>
      <c r="AH3547"/>
      <c r="AI3547"/>
      <c r="AJ3547"/>
      <c r="AK3547"/>
      <c r="AL3547"/>
      <c r="AM3547"/>
      <c r="AN3547"/>
      <c r="AO3547"/>
      <c r="AP3547"/>
      <c r="AQ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</row>
    <row r="3548" spans="1:70" ht="15" x14ac:dyDescent="0.25">
      <c r="A3548"/>
      <c r="B3548"/>
      <c r="C3548"/>
      <c r="D3548"/>
      <c r="E3548"/>
      <c r="F3548"/>
      <c r="G3548"/>
      <c r="H3548"/>
      <c r="I3548"/>
      <c r="J3548"/>
      <c r="K3548"/>
      <c r="L3548"/>
      <c r="M3548"/>
      <c r="N3548"/>
      <c r="O3548"/>
      <c r="P3548"/>
      <c r="Q3548"/>
      <c r="R3548"/>
      <c r="S3548"/>
      <c r="T3548"/>
      <c r="U3548"/>
      <c r="V3548"/>
      <c r="W3548"/>
      <c r="X3548"/>
      <c r="Y3548"/>
      <c r="Z3548"/>
      <c r="AA3548"/>
      <c r="AB3548"/>
      <c r="AC3548"/>
      <c r="AD3548"/>
      <c r="AE3548"/>
      <c r="AF3548"/>
      <c r="AG3548"/>
      <c r="AH3548"/>
      <c r="AI3548"/>
      <c r="AJ3548"/>
      <c r="AK3548"/>
      <c r="AL3548"/>
      <c r="AM3548"/>
      <c r="AN3548"/>
      <c r="AO3548"/>
      <c r="AP3548"/>
      <c r="AQ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</row>
    <row r="3549" spans="1:70" ht="15" x14ac:dyDescent="0.25">
      <c r="A3549"/>
      <c r="B3549"/>
      <c r="C3549"/>
      <c r="D3549"/>
      <c r="E3549"/>
      <c r="F3549"/>
      <c r="G3549"/>
      <c r="H3549"/>
      <c r="I3549"/>
      <c r="J3549"/>
      <c r="K3549"/>
      <c r="L3549"/>
      <c r="M3549"/>
      <c r="N3549"/>
      <c r="O3549"/>
      <c r="P3549"/>
      <c r="Q3549"/>
      <c r="R3549"/>
      <c r="S3549"/>
      <c r="T3549"/>
      <c r="U3549"/>
      <c r="V3549"/>
      <c r="W3549"/>
      <c r="X3549"/>
      <c r="Y3549"/>
      <c r="Z3549"/>
      <c r="AA3549"/>
      <c r="AB3549"/>
      <c r="AC3549"/>
      <c r="AD3549"/>
      <c r="AE3549"/>
      <c r="AF3549"/>
      <c r="AG3549"/>
      <c r="AH3549"/>
      <c r="AI3549"/>
      <c r="AJ3549"/>
      <c r="AK3549"/>
      <c r="AL3549"/>
      <c r="AM3549"/>
      <c r="AN3549"/>
      <c r="AO3549"/>
      <c r="AP3549"/>
      <c r="AQ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</row>
    <row r="3550" spans="1:70" ht="15" x14ac:dyDescent="0.25">
      <c r="A3550"/>
      <c r="B3550"/>
      <c r="C3550"/>
      <c r="D3550"/>
      <c r="E3550"/>
      <c r="F3550"/>
      <c r="G3550"/>
      <c r="H3550"/>
      <c r="I3550"/>
      <c r="J3550"/>
      <c r="K3550"/>
      <c r="L3550"/>
      <c r="M3550"/>
      <c r="N3550"/>
      <c r="O3550"/>
      <c r="P3550"/>
      <c r="Q3550"/>
      <c r="R3550"/>
      <c r="S3550"/>
      <c r="T3550"/>
      <c r="U3550"/>
      <c r="V3550"/>
      <c r="W3550"/>
      <c r="X3550"/>
      <c r="Y3550"/>
      <c r="Z3550"/>
      <c r="AA3550"/>
      <c r="AB3550"/>
      <c r="AC3550"/>
      <c r="AD3550"/>
      <c r="AE3550"/>
      <c r="AF3550"/>
      <c r="AG3550"/>
      <c r="AH3550"/>
      <c r="AI3550"/>
      <c r="AJ3550"/>
      <c r="AK3550"/>
      <c r="AL3550"/>
      <c r="AM3550"/>
      <c r="AN3550"/>
      <c r="AO3550"/>
      <c r="AP3550"/>
      <c r="AQ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</row>
    <row r="3551" spans="1:70" ht="15" x14ac:dyDescent="0.25">
      <c r="A3551"/>
      <c r="B3551"/>
      <c r="C3551"/>
      <c r="D3551"/>
      <c r="E3551"/>
      <c r="F3551"/>
      <c r="G3551"/>
      <c r="H3551"/>
      <c r="I3551"/>
      <c r="J3551"/>
      <c r="K3551"/>
      <c r="L3551"/>
      <c r="M3551"/>
      <c r="N3551"/>
      <c r="O3551"/>
      <c r="P3551"/>
      <c r="Q3551"/>
      <c r="R3551"/>
      <c r="S3551"/>
      <c r="T3551"/>
      <c r="U3551"/>
      <c r="V3551"/>
      <c r="W3551"/>
      <c r="X3551"/>
      <c r="Y3551"/>
      <c r="Z3551"/>
      <c r="AA3551"/>
      <c r="AB3551"/>
      <c r="AC3551"/>
      <c r="AD3551"/>
      <c r="AE3551"/>
      <c r="AF3551"/>
      <c r="AG3551"/>
      <c r="AH3551"/>
      <c r="AI3551"/>
      <c r="AJ3551"/>
      <c r="AK3551"/>
      <c r="AL3551"/>
      <c r="AM3551"/>
      <c r="AN3551"/>
      <c r="AO3551"/>
      <c r="AP3551"/>
      <c r="AQ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</row>
    <row r="3552" spans="1:70" ht="15" x14ac:dyDescent="0.25">
      <c r="A3552"/>
      <c r="B3552"/>
      <c r="C3552"/>
      <c r="D3552"/>
      <c r="E3552"/>
      <c r="F3552"/>
      <c r="G3552"/>
      <c r="H3552"/>
      <c r="I3552"/>
      <c r="J3552"/>
      <c r="K3552"/>
      <c r="L3552"/>
      <c r="M3552"/>
      <c r="N3552"/>
      <c r="O3552"/>
      <c r="P3552"/>
      <c r="Q3552"/>
      <c r="R3552"/>
      <c r="S3552"/>
      <c r="T3552"/>
      <c r="U3552"/>
      <c r="V3552"/>
      <c r="W3552"/>
      <c r="X3552"/>
      <c r="Y3552"/>
      <c r="Z3552"/>
      <c r="AA3552"/>
      <c r="AB3552"/>
      <c r="AC3552"/>
      <c r="AD3552"/>
      <c r="AE3552"/>
      <c r="AF3552"/>
      <c r="AG3552"/>
      <c r="AH3552"/>
      <c r="AI3552"/>
      <c r="AJ3552"/>
      <c r="AK3552"/>
      <c r="AL3552"/>
      <c r="AM3552"/>
      <c r="AN3552"/>
      <c r="AO3552"/>
      <c r="AP3552"/>
      <c r="AQ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</row>
    <row r="3553" spans="1:70" ht="15" x14ac:dyDescent="0.25">
      <c r="A3553"/>
      <c r="B3553"/>
      <c r="C3553"/>
      <c r="D3553"/>
      <c r="E3553"/>
      <c r="F3553"/>
      <c r="G3553"/>
      <c r="H3553"/>
      <c r="I3553"/>
      <c r="J3553"/>
      <c r="K3553"/>
      <c r="L3553"/>
      <c r="M3553"/>
      <c r="N3553"/>
      <c r="O3553"/>
      <c r="P3553"/>
      <c r="Q3553"/>
      <c r="R3553"/>
      <c r="S3553"/>
      <c r="T3553"/>
      <c r="U3553"/>
      <c r="V3553"/>
      <c r="W3553"/>
      <c r="X3553"/>
      <c r="Y3553"/>
      <c r="Z3553"/>
      <c r="AA3553"/>
      <c r="AB3553"/>
      <c r="AC3553"/>
      <c r="AD3553"/>
      <c r="AE3553"/>
      <c r="AF3553"/>
      <c r="AG3553"/>
      <c r="AH3553"/>
      <c r="AI3553"/>
      <c r="AJ3553"/>
      <c r="AK3553"/>
      <c r="AL3553"/>
      <c r="AM3553"/>
      <c r="AN3553"/>
      <c r="AO3553"/>
      <c r="AP3553"/>
      <c r="AQ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</row>
    <row r="3554" spans="1:70" ht="15" x14ac:dyDescent="0.25">
      <c r="A3554"/>
      <c r="B3554"/>
      <c r="C3554"/>
      <c r="D3554"/>
      <c r="E3554"/>
      <c r="F3554"/>
      <c r="G3554"/>
      <c r="H3554"/>
      <c r="I3554"/>
      <c r="J3554"/>
      <c r="K3554"/>
      <c r="L3554"/>
      <c r="M3554"/>
      <c r="N3554"/>
      <c r="O3554"/>
      <c r="P3554"/>
      <c r="Q3554"/>
      <c r="R3554"/>
      <c r="S3554"/>
      <c r="T3554"/>
      <c r="U3554"/>
      <c r="V3554"/>
      <c r="W3554"/>
      <c r="X3554"/>
      <c r="Y3554"/>
      <c r="Z3554"/>
      <c r="AA3554"/>
      <c r="AB3554"/>
      <c r="AC3554"/>
      <c r="AD3554"/>
      <c r="AE3554"/>
      <c r="AF3554"/>
      <c r="AG3554"/>
      <c r="AH3554"/>
      <c r="AI3554"/>
      <c r="AJ3554"/>
      <c r="AK3554"/>
      <c r="AL3554"/>
      <c r="AM3554"/>
      <c r="AN3554"/>
      <c r="AO3554"/>
      <c r="AP3554"/>
      <c r="AQ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</row>
    <row r="3555" spans="1:70" ht="15" x14ac:dyDescent="0.25">
      <c r="A3555"/>
      <c r="B3555"/>
      <c r="C3555"/>
      <c r="D3555"/>
      <c r="E3555"/>
      <c r="F3555"/>
      <c r="G3555"/>
      <c r="H3555"/>
      <c r="I3555"/>
      <c r="J3555"/>
      <c r="K3555"/>
      <c r="L3555"/>
      <c r="M3555"/>
      <c r="N3555"/>
      <c r="O3555"/>
      <c r="P3555"/>
      <c r="Q3555"/>
      <c r="R3555"/>
      <c r="S3555"/>
      <c r="T3555"/>
      <c r="U3555"/>
      <c r="V3555"/>
      <c r="W3555"/>
      <c r="X3555"/>
      <c r="Y3555"/>
      <c r="Z3555"/>
      <c r="AA3555"/>
      <c r="AB3555"/>
      <c r="AC3555"/>
      <c r="AD3555"/>
      <c r="AE3555"/>
      <c r="AF3555"/>
      <c r="AG3555"/>
      <c r="AH3555"/>
      <c r="AI3555"/>
      <c r="AJ3555"/>
      <c r="AK3555"/>
      <c r="AL3555"/>
      <c r="AM3555"/>
      <c r="AN3555"/>
      <c r="AO3555"/>
      <c r="AP3555"/>
      <c r="AQ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</row>
    <row r="3556" spans="1:70" ht="15" x14ac:dyDescent="0.25">
      <c r="A3556"/>
      <c r="B3556"/>
      <c r="C3556"/>
      <c r="D3556"/>
      <c r="E3556"/>
      <c r="F3556"/>
      <c r="G3556"/>
      <c r="H3556"/>
      <c r="I3556"/>
      <c r="J3556"/>
      <c r="K3556"/>
      <c r="L3556"/>
      <c r="M3556"/>
      <c r="N3556"/>
      <c r="O3556"/>
      <c r="P3556"/>
      <c r="Q3556"/>
      <c r="R3556"/>
      <c r="S3556"/>
      <c r="T3556"/>
      <c r="U3556"/>
      <c r="V3556"/>
      <c r="W3556"/>
      <c r="X3556"/>
      <c r="Y3556"/>
      <c r="Z3556"/>
      <c r="AA3556"/>
      <c r="AB3556"/>
      <c r="AC3556"/>
      <c r="AD3556"/>
      <c r="AE3556"/>
      <c r="AF3556"/>
      <c r="AG3556"/>
      <c r="AH3556"/>
      <c r="AI3556"/>
      <c r="AJ3556"/>
      <c r="AK3556"/>
      <c r="AL3556"/>
      <c r="AM3556"/>
      <c r="AN3556"/>
      <c r="AO3556"/>
      <c r="AP3556"/>
      <c r="AQ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</row>
    <row r="3557" spans="1:70" ht="15" x14ac:dyDescent="0.25">
      <c r="A3557"/>
      <c r="B3557"/>
      <c r="C3557"/>
      <c r="D3557"/>
      <c r="E3557"/>
      <c r="F3557"/>
      <c r="G3557"/>
      <c r="H3557"/>
      <c r="I3557"/>
      <c r="J3557"/>
      <c r="K3557"/>
      <c r="L3557"/>
      <c r="M3557"/>
      <c r="N3557"/>
      <c r="O3557"/>
      <c r="P3557"/>
      <c r="Q3557"/>
      <c r="R3557"/>
      <c r="S3557"/>
      <c r="T3557"/>
      <c r="U3557"/>
      <c r="V3557"/>
      <c r="W3557"/>
      <c r="X3557"/>
      <c r="Y3557"/>
      <c r="Z3557"/>
      <c r="AA3557"/>
      <c r="AB3557"/>
      <c r="AC3557"/>
      <c r="AD3557"/>
      <c r="AE3557"/>
      <c r="AF3557"/>
      <c r="AG3557"/>
      <c r="AH3557"/>
      <c r="AI3557"/>
      <c r="AJ3557"/>
      <c r="AK3557"/>
      <c r="AL3557"/>
      <c r="AM3557"/>
      <c r="AN3557"/>
      <c r="AO3557"/>
      <c r="AP3557"/>
      <c r="AQ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</row>
    <row r="3558" spans="1:70" ht="15" x14ac:dyDescent="0.25">
      <c r="A3558"/>
      <c r="B3558"/>
      <c r="C3558"/>
      <c r="D3558"/>
      <c r="E3558"/>
      <c r="F3558"/>
      <c r="G3558"/>
      <c r="H3558"/>
      <c r="I3558"/>
      <c r="J3558"/>
      <c r="K3558"/>
      <c r="L3558"/>
      <c r="M3558"/>
      <c r="N3558"/>
      <c r="O3558"/>
      <c r="P3558"/>
      <c r="Q3558"/>
      <c r="R3558"/>
      <c r="S3558"/>
      <c r="T3558"/>
      <c r="U3558"/>
      <c r="V3558"/>
      <c r="W3558"/>
      <c r="X3558"/>
      <c r="Y3558"/>
      <c r="Z3558"/>
      <c r="AA3558"/>
      <c r="AB3558"/>
      <c r="AC3558"/>
      <c r="AD3558"/>
      <c r="AE3558"/>
      <c r="AF3558"/>
      <c r="AG3558"/>
      <c r="AH3558"/>
      <c r="AI3558"/>
      <c r="AJ3558"/>
      <c r="AK3558"/>
      <c r="AL3558"/>
      <c r="AM3558"/>
      <c r="AN3558"/>
      <c r="AO3558"/>
      <c r="AP3558"/>
      <c r="AQ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</row>
    <row r="3559" spans="1:70" ht="15" x14ac:dyDescent="0.25">
      <c r="A3559"/>
      <c r="B3559"/>
      <c r="C3559"/>
      <c r="D3559"/>
      <c r="E3559"/>
      <c r="F3559"/>
      <c r="G3559"/>
      <c r="H3559"/>
      <c r="I3559"/>
      <c r="J3559"/>
      <c r="K3559"/>
      <c r="L3559"/>
      <c r="M3559"/>
      <c r="N3559"/>
      <c r="O3559"/>
      <c r="P3559"/>
      <c r="Q3559"/>
      <c r="R3559"/>
      <c r="S3559"/>
      <c r="T3559"/>
      <c r="U3559"/>
      <c r="V3559"/>
      <c r="W3559"/>
      <c r="X3559"/>
      <c r="Y3559"/>
      <c r="Z3559"/>
      <c r="AA3559"/>
      <c r="AB3559"/>
      <c r="AC3559"/>
      <c r="AD3559"/>
      <c r="AE3559"/>
      <c r="AF3559"/>
      <c r="AG3559"/>
      <c r="AH3559"/>
      <c r="AI3559"/>
      <c r="AJ3559"/>
      <c r="AK3559"/>
      <c r="AL3559"/>
      <c r="AM3559"/>
      <c r="AN3559"/>
      <c r="AO3559"/>
      <c r="AP3559"/>
      <c r="AQ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</row>
    <row r="3560" spans="1:70" ht="15" x14ac:dyDescent="0.25">
      <c r="A3560"/>
      <c r="B3560"/>
      <c r="C3560"/>
      <c r="D3560"/>
      <c r="E3560"/>
      <c r="F3560"/>
      <c r="G3560"/>
      <c r="H3560"/>
      <c r="I3560"/>
      <c r="J3560"/>
      <c r="K3560"/>
      <c r="L3560"/>
      <c r="M3560"/>
      <c r="N3560"/>
      <c r="O3560"/>
      <c r="P3560"/>
      <c r="Q3560"/>
      <c r="R3560"/>
      <c r="S3560"/>
      <c r="T3560"/>
      <c r="U3560"/>
      <c r="V3560"/>
      <c r="W3560"/>
      <c r="X3560"/>
      <c r="Y3560"/>
      <c r="Z3560"/>
      <c r="AA3560"/>
      <c r="AB3560"/>
      <c r="AC3560"/>
      <c r="AD3560"/>
      <c r="AE3560"/>
      <c r="AF3560"/>
      <c r="AG3560"/>
      <c r="AH3560"/>
      <c r="AI3560"/>
      <c r="AJ3560"/>
      <c r="AK3560"/>
      <c r="AL3560"/>
      <c r="AM3560"/>
      <c r="AN3560"/>
      <c r="AO3560"/>
      <c r="AP3560"/>
      <c r="AQ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</row>
    <row r="3561" spans="1:70" ht="15" x14ac:dyDescent="0.25">
      <c r="A3561"/>
      <c r="B3561"/>
      <c r="C3561"/>
      <c r="D3561"/>
      <c r="E3561"/>
      <c r="F3561"/>
      <c r="G3561"/>
      <c r="H3561"/>
      <c r="I3561"/>
      <c r="J3561"/>
      <c r="K3561"/>
      <c r="L3561"/>
      <c r="M3561"/>
      <c r="N3561"/>
      <c r="O3561"/>
      <c r="P3561"/>
      <c r="Q3561"/>
      <c r="R3561"/>
      <c r="S3561"/>
      <c r="T3561"/>
      <c r="U3561"/>
      <c r="V3561"/>
      <c r="W3561"/>
      <c r="X3561"/>
      <c r="Y3561"/>
      <c r="Z3561"/>
      <c r="AA3561"/>
      <c r="AB3561"/>
      <c r="AC3561"/>
      <c r="AD3561"/>
      <c r="AE3561"/>
      <c r="AF3561"/>
      <c r="AG3561"/>
      <c r="AH3561"/>
      <c r="AI3561"/>
      <c r="AJ3561"/>
      <c r="AK3561"/>
      <c r="AL3561"/>
      <c r="AM3561"/>
      <c r="AN3561"/>
      <c r="AO3561"/>
      <c r="AP3561"/>
      <c r="AQ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</row>
    <row r="3562" spans="1:70" ht="15" x14ac:dyDescent="0.25">
      <c r="A3562"/>
      <c r="B3562"/>
      <c r="C3562"/>
      <c r="D3562"/>
      <c r="E3562"/>
      <c r="F3562"/>
      <c r="G3562"/>
      <c r="H3562"/>
      <c r="I3562"/>
      <c r="J3562"/>
      <c r="K3562"/>
      <c r="L3562"/>
      <c r="M3562"/>
      <c r="N3562"/>
      <c r="O3562"/>
      <c r="P3562"/>
      <c r="Q3562"/>
      <c r="R3562"/>
      <c r="S3562"/>
      <c r="T3562"/>
      <c r="U3562"/>
      <c r="V3562"/>
      <c r="W3562"/>
      <c r="X3562"/>
      <c r="Y3562"/>
      <c r="Z3562"/>
      <c r="AA3562"/>
      <c r="AB3562"/>
      <c r="AC3562"/>
      <c r="AD3562"/>
      <c r="AE3562"/>
      <c r="AF3562"/>
      <c r="AG3562"/>
      <c r="AH3562"/>
      <c r="AI3562"/>
      <c r="AJ3562"/>
      <c r="AK3562"/>
      <c r="AL3562"/>
      <c r="AM3562"/>
      <c r="AN3562"/>
      <c r="AO3562"/>
      <c r="AP3562"/>
      <c r="AQ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</row>
    <row r="3563" spans="1:70" ht="15" x14ac:dyDescent="0.25">
      <c r="A3563"/>
      <c r="B3563"/>
      <c r="C3563"/>
      <c r="D3563"/>
      <c r="E3563"/>
      <c r="F3563"/>
      <c r="G3563"/>
      <c r="H3563"/>
      <c r="I3563"/>
      <c r="J3563"/>
      <c r="K3563"/>
      <c r="L3563"/>
      <c r="M3563"/>
      <c r="N3563"/>
      <c r="O3563"/>
      <c r="P3563"/>
      <c r="Q3563"/>
      <c r="R3563"/>
      <c r="S3563"/>
      <c r="T3563"/>
      <c r="U3563"/>
      <c r="V3563"/>
      <c r="W3563"/>
      <c r="X3563"/>
      <c r="Y3563"/>
      <c r="Z3563"/>
      <c r="AA3563"/>
      <c r="AB3563"/>
      <c r="AC3563"/>
      <c r="AD3563"/>
      <c r="AE3563"/>
      <c r="AF3563"/>
      <c r="AG3563"/>
      <c r="AH3563"/>
      <c r="AI3563"/>
      <c r="AJ3563"/>
      <c r="AK3563"/>
      <c r="AL3563"/>
      <c r="AM3563"/>
      <c r="AN3563"/>
      <c r="AO3563"/>
      <c r="AP3563"/>
      <c r="AQ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</row>
    <row r="3564" spans="1:70" ht="15" x14ac:dyDescent="0.25">
      <c r="A3564"/>
      <c r="B3564"/>
      <c r="C3564"/>
      <c r="D3564"/>
      <c r="E3564"/>
      <c r="F3564"/>
      <c r="G3564"/>
      <c r="H3564"/>
      <c r="I3564"/>
      <c r="J3564"/>
      <c r="K3564"/>
      <c r="L3564"/>
      <c r="M3564"/>
      <c r="N3564"/>
      <c r="O3564"/>
      <c r="P3564"/>
      <c r="Q3564"/>
      <c r="R3564"/>
      <c r="S3564"/>
      <c r="T3564"/>
      <c r="U3564"/>
      <c r="V3564"/>
      <c r="W3564"/>
      <c r="X3564"/>
      <c r="Y3564"/>
      <c r="Z3564"/>
      <c r="AA3564"/>
      <c r="AB3564"/>
      <c r="AC3564"/>
      <c r="AD3564"/>
      <c r="AE3564"/>
      <c r="AF3564"/>
      <c r="AG3564"/>
      <c r="AH3564"/>
      <c r="AI3564"/>
      <c r="AJ3564"/>
      <c r="AK3564"/>
      <c r="AL3564"/>
      <c r="AM3564"/>
      <c r="AN3564"/>
      <c r="AO3564"/>
      <c r="AP3564"/>
      <c r="AQ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</row>
    <row r="3565" spans="1:70" ht="15" x14ac:dyDescent="0.25">
      <c r="A3565"/>
      <c r="B3565"/>
      <c r="C3565"/>
      <c r="D3565"/>
      <c r="E3565"/>
      <c r="F3565"/>
      <c r="G3565"/>
      <c r="H3565"/>
      <c r="I3565"/>
      <c r="J3565"/>
      <c r="K3565"/>
      <c r="L3565"/>
      <c r="M3565"/>
      <c r="N3565"/>
      <c r="O3565"/>
      <c r="P3565"/>
      <c r="Q3565"/>
      <c r="R3565"/>
      <c r="S3565"/>
      <c r="T3565"/>
      <c r="U3565"/>
      <c r="V3565"/>
      <c r="W3565"/>
      <c r="X3565"/>
      <c r="Y3565"/>
      <c r="Z3565"/>
      <c r="AA3565"/>
      <c r="AB3565"/>
      <c r="AC3565"/>
      <c r="AD3565"/>
      <c r="AE3565"/>
      <c r="AF3565"/>
      <c r="AG3565"/>
      <c r="AH3565"/>
      <c r="AI3565"/>
      <c r="AJ3565"/>
      <c r="AK3565"/>
      <c r="AL3565"/>
      <c r="AM3565"/>
      <c r="AN3565"/>
      <c r="AO3565"/>
      <c r="AP3565"/>
      <c r="AQ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</row>
    <row r="3566" spans="1:70" ht="15" x14ac:dyDescent="0.25">
      <c r="A3566"/>
      <c r="B3566"/>
      <c r="C3566"/>
      <c r="D3566"/>
      <c r="E3566"/>
      <c r="F3566"/>
      <c r="G3566"/>
      <c r="H3566"/>
      <c r="I3566"/>
      <c r="J3566"/>
      <c r="K3566"/>
      <c r="L3566"/>
      <c r="M3566"/>
      <c r="N3566"/>
      <c r="O3566"/>
      <c r="P3566"/>
      <c r="Q3566"/>
      <c r="R3566"/>
      <c r="S3566"/>
      <c r="T3566"/>
      <c r="U3566"/>
      <c r="V3566"/>
      <c r="W3566"/>
      <c r="X3566"/>
      <c r="Y3566"/>
      <c r="Z3566"/>
      <c r="AA3566"/>
      <c r="AB3566"/>
      <c r="AC3566"/>
      <c r="AD3566"/>
      <c r="AE3566"/>
      <c r="AF3566"/>
      <c r="AG3566"/>
      <c r="AH3566"/>
      <c r="AI3566"/>
      <c r="AJ3566"/>
      <c r="AK3566"/>
      <c r="AL3566"/>
      <c r="AM3566"/>
      <c r="AN3566"/>
      <c r="AO3566"/>
      <c r="AP3566"/>
      <c r="AQ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</row>
    <row r="3567" spans="1:70" ht="15" x14ac:dyDescent="0.25">
      <c r="A3567"/>
      <c r="B3567"/>
      <c r="C3567"/>
      <c r="D3567"/>
      <c r="E3567"/>
      <c r="F3567"/>
      <c r="G3567"/>
      <c r="H3567"/>
      <c r="I3567"/>
      <c r="J3567"/>
      <c r="K3567"/>
      <c r="L3567"/>
      <c r="M3567"/>
      <c r="N3567"/>
      <c r="O3567"/>
      <c r="P3567"/>
      <c r="Q3567"/>
      <c r="R3567"/>
      <c r="S3567"/>
      <c r="T3567"/>
      <c r="U3567"/>
      <c r="V3567"/>
      <c r="W3567"/>
      <c r="X3567"/>
      <c r="Y3567"/>
      <c r="Z3567"/>
      <c r="AA3567"/>
      <c r="AB3567"/>
      <c r="AC3567"/>
      <c r="AD3567"/>
      <c r="AE3567"/>
      <c r="AF3567"/>
      <c r="AG3567"/>
      <c r="AH3567"/>
      <c r="AI3567"/>
      <c r="AJ3567"/>
      <c r="AK3567"/>
      <c r="AL3567"/>
      <c r="AM3567"/>
      <c r="AN3567"/>
      <c r="AO3567"/>
      <c r="AP3567"/>
      <c r="AQ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</row>
    <row r="3568" spans="1:70" ht="15" x14ac:dyDescent="0.25">
      <c r="A3568"/>
      <c r="B3568"/>
      <c r="C3568"/>
      <c r="D3568"/>
      <c r="E3568"/>
      <c r="F3568"/>
      <c r="G3568"/>
      <c r="H3568"/>
      <c r="I3568"/>
      <c r="J3568"/>
      <c r="K3568"/>
      <c r="L3568"/>
      <c r="M3568"/>
      <c r="N3568"/>
      <c r="O3568"/>
      <c r="P3568"/>
      <c r="Q3568"/>
      <c r="R3568"/>
      <c r="S3568"/>
      <c r="T3568"/>
      <c r="U3568"/>
      <c r="V3568"/>
      <c r="W3568"/>
      <c r="X3568"/>
      <c r="Y3568"/>
      <c r="Z3568"/>
      <c r="AA3568"/>
      <c r="AB3568"/>
      <c r="AC3568"/>
      <c r="AD3568"/>
      <c r="AE3568"/>
      <c r="AF3568"/>
      <c r="AG3568"/>
      <c r="AH3568"/>
      <c r="AI3568"/>
      <c r="AJ3568"/>
      <c r="AK3568"/>
      <c r="AL3568"/>
      <c r="AM3568"/>
      <c r="AN3568"/>
      <c r="AO3568"/>
      <c r="AP3568"/>
      <c r="AQ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</row>
    <row r="3569" spans="1:70" ht="15" x14ac:dyDescent="0.25">
      <c r="A3569"/>
      <c r="B3569"/>
      <c r="C3569"/>
      <c r="D3569"/>
      <c r="E3569"/>
      <c r="F3569"/>
      <c r="G3569"/>
      <c r="H3569"/>
      <c r="I3569"/>
      <c r="J3569"/>
      <c r="K3569"/>
      <c r="L3569"/>
      <c r="M3569"/>
      <c r="N3569"/>
      <c r="O3569"/>
      <c r="P3569"/>
      <c r="Q3569"/>
      <c r="R3569"/>
      <c r="S3569"/>
      <c r="T3569"/>
      <c r="U3569"/>
      <c r="V3569"/>
      <c r="W3569"/>
      <c r="X3569"/>
      <c r="Y3569"/>
      <c r="Z3569"/>
      <c r="AA3569"/>
      <c r="AB3569"/>
      <c r="AC3569"/>
      <c r="AD3569"/>
      <c r="AE3569"/>
      <c r="AF3569"/>
      <c r="AG3569"/>
      <c r="AH3569"/>
      <c r="AI3569"/>
      <c r="AJ3569"/>
      <c r="AK3569"/>
      <c r="AL3569"/>
      <c r="AM3569"/>
      <c r="AN3569"/>
      <c r="AO3569"/>
      <c r="AP3569"/>
      <c r="AQ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</row>
    <row r="3570" spans="1:70" ht="15" x14ac:dyDescent="0.25">
      <c r="A3570"/>
      <c r="B3570"/>
      <c r="C3570"/>
      <c r="D3570"/>
      <c r="E3570"/>
      <c r="F3570"/>
      <c r="G3570"/>
      <c r="H3570"/>
      <c r="I3570"/>
      <c r="J3570"/>
      <c r="K3570"/>
      <c r="L3570"/>
      <c r="M3570"/>
      <c r="N3570"/>
      <c r="O3570"/>
      <c r="P3570"/>
      <c r="Q3570"/>
      <c r="R3570"/>
      <c r="S3570"/>
      <c r="T3570"/>
      <c r="U3570"/>
      <c r="V3570"/>
      <c r="W3570"/>
      <c r="X3570"/>
      <c r="Y3570"/>
      <c r="Z3570"/>
      <c r="AA3570"/>
      <c r="AB3570"/>
      <c r="AC3570"/>
      <c r="AD3570"/>
      <c r="AE3570"/>
      <c r="AF3570"/>
      <c r="AG3570"/>
      <c r="AH3570"/>
      <c r="AI3570"/>
      <c r="AJ3570"/>
      <c r="AK3570"/>
      <c r="AL3570"/>
      <c r="AM3570"/>
      <c r="AN3570"/>
      <c r="AO3570"/>
      <c r="AP3570"/>
      <c r="AQ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</row>
    <row r="3571" spans="1:70" ht="15" x14ac:dyDescent="0.25">
      <c r="A3571"/>
      <c r="B3571"/>
      <c r="C3571"/>
      <c r="D3571"/>
      <c r="E3571"/>
      <c r="F3571"/>
      <c r="G3571"/>
      <c r="H3571"/>
      <c r="I3571"/>
      <c r="J3571"/>
      <c r="K3571"/>
      <c r="L3571"/>
      <c r="M3571"/>
      <c r="N3571"/>
      <c r="O3571"/>
      <c r="P3571"/>
      <c r="Q3571"/>
      <c r="R3571"/>
      <c r="S3571"/>
      <c r="T3571"/>
      <c r="U3571"/>
      <c r="V3571"/>
      <c r="W3571"/>
      <c r="X3571"/>
      <c r="Y3571"/>
      <c r="Z3571"/>
      <c r="AA3571"/>
      <c r="AB3571"/>
      <c r="AC3571"/>
      <c r="AD3571"/>
      <c r="AE3571"/>
      <c r="AF3571"/>
      <c r="AG3571"/>
      <c r="AH3571"/>
      <c r="AI3571"/>
      <c r="AJ3571"/>
      <c r="AK3571"/>
      <c r="AL3571"/>
      <c r="AM3571"/>
      <c r="AN3571"/>
      <c r="AO3571"/>
      <c r="AP3571"/>
      <c r="AQ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</row>
    <row r="3572" spans="1:70" ht="15" x14ac:dyDescent="0.25">
      <c r="A3572"/>
      <c r="B3572"/>
      <c r="C3572"/>
      <c r="D3572"/>
      <c r="E3572"/>
      <c r="F3572"/>
      <c r="G3572"/>
      <c r="H3572"/>
      <c r="I3572"/>
      <c r="J3572"/>
      <c r="K3572"/>
      <c r="L3572"/>
      <c r="M3572"/>
      <c r="N3572"/>
      <c r="O3572"/>
      <c r="P3572"/>
      <c r="Q3572"/>
      <c r="R3572"/>
      <c r="S3572"/>
      <c r="T3572"/>
      <c r="U3572"/>
      <c r="V3572"/>
      <c r="W3572"/>
      <c r="X3572"/>
      <c r="Y3572"/>
      <c r="Z3572"/>
      <c r="AA3572"/>
      <c r="AB3572"/>
      <c r="AC3572"/>
      <c r="AD3572"/>
      <c r="AE3572"/>
      <c r="AF3572"/>
      <c r="AG3572"/>
      <c r="AH3572"/>
      <c r="AI3572"/>
      <c r="AJ3572"/>
      <c r="AK3572"/>
      <c r="AL3572"/>
      <c r="AM3572"/>
      <c r="AN3572"/>
      <c r="AO3572"/>
      <c r="AP3572"/>
      <c r="AQ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</row>
    <row r="3573" spans="1:70" ht="15" x14ac:dyDescent="0.25">
      <c r="A3573"/>
      <c r="B3573"/>
      <c r="C3573"/>
      <c r="D3573"/>
      <c r="E3573"/>
      <c r="F3573"/>
      <c r="G3573"/>
      <c r="H3573"/>
      <c r="I3573"/>
      <c r="J3573"/>
      <c r="K3573"/>
      <c r="L3573"/>
      <c r="M3573"/>
      <c r="N3573"/>
      <c r="O3573"/>
      <c r="P3573"/>
      <c r="Q3573"/>
      <c r="R3573"/>
      <c r="S3573"/>
      <c r="T3573"/>
      <c r="U3573"/>
      <c r="V3573"/>
      <c r="W3573"/>
      <c r="X3573"/>
      <c r="Y3573"/>
      <c r="Z3573"/>
      <c r="AA3573"/>
      <c r="AB3573"/>
      <c r="AC3573"/>
      <c r="AD3573"/>
      <c r="AE3573"/>
      <c r="AF3573"/>
      <c r="AG3573"/>
      <c r="AH3573"/>
      <c r="AI3573"/>
      <c r="AJ3573"/>
      <c r="AK3573"/>
      <c r="AL3573"/>
      <c r="AM3573"/>
      <c r="AN3573"/>
      <c r="AO3573"/>
      <c r="AP3573"/>
      <c r="AQ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</row>
    <row r="3574" spans="1:70" ht="15" x14ac:dyDescent="0.25">
      <c r="A3574"/>
      <c r="B3574"/>
      <c r="C3574"/>
      <c r="D3574"/>
      <c r="E3574"/>
      <c r="F3574"/>
      <c r="G3574"/>
      <c r="H3574"/>
      <c r="I3574"/>
      <c r="J3574"/>
      <c r="K3574"/>
      <c r="L3574"/>
      <c r="M3574"/>
      <c r="N3574"/>
      <c r="O3574"/>
      <c r="P3574"/>
      <c r="Q3574"/>
      <c r="R3574"/>
      <c r="S3574"/>
      <c r="T3574"/>
      <c r="U3574"/>
      <c r="V3574"/>
      <c r="W3574"/>
      <c r="X3574"/>
      <c r="Y3574"/>
      <c r="Z3574"/>
      <c r="AA3574"/>
      <c r="AB3574"/>
      <c r="AC3574"/>
      <c r="AD3574"/>
      <c r="AE3574"/>
      <c r="AF3574"/>
      <c r="AG3574"/>
      <c r="AH3574"/>
      <c r="AI3574"/>
      <c r="AJ3574"/>
      <c r="AK3574"/>
      <c r="AL3574"/>
      <c r="AM3574"/>
      <c r="AN3574"/>
      <c r="AO3574"/>
      <c r="AP3574"/>
      <c r="AQ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</row>
    <row r="3575" spans="1:70" ht="15" x14ac:dyDescent="0.25">
      <c r="A3575"/>
      <c r="B3575"/>
      <c r="C3575"/>
      <c r="D3575"/>
      <c r="E3575"/>
      <c r="F3575"/>
      <c r="G3575"/>
      <c r="H3575"/>
      <c r="I3575"/>
      <c r="J3575"/>
      <c r="K3575"/>
      <c r="L3575"/>
      <c r="M3575"/>
      <c r="N3575"/>
      <c r="O3575"/>
      <c r="P3575"/>
      <c r="Q3575"/>
      <c r="R3575"/>
      <c r="S3575"/>
      <c r="T3575"/>
      <c r="U3575"/>
      <c r="V3575"/>
      <c r="W3575"/>
      <c r="X3575"/>
      <c r="Y3575"/>
      <c r="Z3575"/>
      <c r="AA3575"/>
      <c r="AB3575"/>
      <c r="AC3575"/>
      <c r="AD3575"/>
      <c r="AE3575"/>
      <c r="AF3575"/>
      <c r="AG3575"/>
      <c r="AH3575"/>
      <c r="AI3575"/>
      <c r="AJ3575"/>
      <c r="AK3575"/>
      <c r="AL3575"/>
      <c r="AM3575"/>
      <c r="AN3575"/>
      <c r="AO3575"/>
      <c r="AP3575"/>
      <c r="AQ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</row>
    <row r="3576" spans="1:70" ht="15" x14ac:dyDescent="0.25">
      <c r="A3576"/>
      <c r="B3576"/>
      <c r="C3576"/>
      <c r="D3576"/>
      <c r="E3576"/>
      <c r="F3576"/>
      <c r="G3576"/>
      <c r="H3576"/>
      <c r="I3576"/>
      <c r="J3576"/>
      <c r="K3576"/>
      <c r="L3576"/>
      <c r="M3576"/>
      <c r="N3576"/>
      <c r="O3576"/>
      <c r="P3576"/>
      <c r="Q3576"/>
      <c r="R3576"/>
      <c r="S3576"/>
      <c r="T3576"/>
      <c r="U3576"/>
      <c r="V3576"/>
      <c r="W3576"/>
      <c r="X3576"/>
      <c r="Y3576"/>
      <c r="Z3576"/>
      <c r="AA3576"/>
      <c r="AB3576"/>
      <c r="AC3576"/>
      <c r="AD3576"/>
      <c r="AE3576"/>
      <c r="AF3576"/>
      <c r="AG3576"/>
      <c r="AH3576"/>
      <c r="AI3576"/>
      <c r="AJ3576"/>
      <c r="AK3576"/>
      <c r="AL3576"/>
      <c r="AM3576"/>
      <c r="AN3576"/>
      <c r="AO3576"/>
      <c r="AP3576"/>
      <c r="AQ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</row>
    <row r="3577" spans="1:70" ht="15" x14ac:dyDescent="0.25">
      <c r="A3577"/>
      <c r="B3577"/>
      <c r="C3577"/>
      <c r="D3577"/>
      <c r="E3577"/>
      <c r="F3577"/>
      <c r="G3577"/>
      <c r="H3577"/>
      <c r="I3577"/>
      <c r="J3577"/>
      <c r="K3577"/>
      <c r="L3577"/>
      <c r="M3577"/>
      <c r="N3577"/>
      <c r="O3577"/>
      <c r="P3577"/>
      <c r="Q3577"/>
      <c r="R3577"/>
      <c r="S3577"/>
      <c r="T3577"/>
      <c r="U3577"/>
      <c r="V3577"/>
      <c r="W3577"/>
      <c r="X3577"/>
      <c r="Y3577"/>
      <c r="Z3577"/>
      <c r="AA3577"/>
      <c r="AB3577"/>
      <c r="AC3577"/>
      <c r="AD3577"/>
      <c r="AE3577"/>
      <c r="AF3577"/>
      <c r="AG3577"/>
      <c r="AH3577"/>
      <c r="AI3577"/>
      <c r="AJ3577"/>
      <c r="AK3577"/>
      <c r="AL3577"/>
      <c r="AM3577"/>
      <c r="AN3577"/>
      <c r="AO3577"/>
      <c r="AP3577"/>
      <c r="AQ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</row>
    <row r="3578" spans="1:70" ht="15" x14ac:dyDescent="0.25">
      <c r="A3578"/>
      <c r="B3578"/>
      <c r="C3578"/>
      <c r="D3578"/>
      <c r="E3578"/>
      <c r="F3578"/>
      <c r="G3578"/>
      <c r="H3578"/>
      <c r="I3578"/>
      <c r="J3578"/>
      <c r="K3578"/>
      <c r="L3578"/>
      <c r="M3578"/>
      <c r="N3578"/>
      <c r="O3578"/>
      <c r="P3578"/>
      <c r="Q3578"/>
      <c r="R3578"/>
      <c r="S3578"/>
      <c r="T3578"/>
      <c r="U3578"/>
      <c r="V3578"/>
      <c r="W3578"/>
      <c r="X3578"/>
      <c r="Y3578"/>
      <c r="Z3578"/>
      <c r="AA3578"/>
      <c r="AB3578"/>
      <c r="AC3578"/>
      <c r="AD3578"/>
      <c r="AE3578"/>
      <c r="AF3578"/>
      <c r="AG3578"/>
      <c r="AH3578"/>
      <c r="AI3578"/>
      <c r="AJ3578"/>
      <c r="AK3578"/>
      <c r="AL3578"/>
      <c r="AM3578"/>
      <c r="AN3578"/>
      <c r="AO3578"/>
      <c r="AP3578"/>
      <c r="AQ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</row>
    <row r="3579" spans="1:70" ht="15" x14ac:dyDescent="0.25">
      <c r="A3579"/>
      <c r="B3579"/>
      <c r="C3579"/>
      <c r="D3579"/>
      <c r="E3579"/>
      <c r="F3579"/>
      <c r="G3579"/>
      <c r="H3579"/>
      <c r="I3579"/>
      <c r="J3579"/>
      <c r="K3579"/>
      <c r="L3579"/>
      <c r="M3579"/>
      <c r="N3579"/>
      <c r="O3579"/>
      <c r="P3579"/>
      <c r="Q3579"/>
      <c r="R3579"/>
      <c r="S3579"/>
      <c r="T3579"/>
      <c r="U3579"/>
      <c r="V3579"/>
      <c r="W3579"/>
      <c r="X3579"/>
      <c r="Y3579"/>
      <c r="Z3579"/>
      <c r="AA3579"/>
      <c r="AB3579"/>
      <c r="AC3579"/>
      <c r="AD3579"/>
      <c r="AE3579"/>
      <c r="AF3579"/>
      <c r="AG3579"/>
      <c r="AH3579"/>
      <c r="AI3579"/>
      <c r="AJ3579"/>
      <c r="AK3579"/>
      <c r="AL3579"/>
      <c r="AM3579"/>
      <c r="AN3579"/>
      <c r="AO3579"/>
      <c r="AP3579"/>
      <c r="AQ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</row>
    <row r="3580" spans="1:70" ht="15" x14ac:dyDescent="0.25">
      <c r="A3580"/>
      <c r="B3580"/>
      <c r="C3580"/>
      <c r="D3580"/>
      <c r="E3580"/>
      <c r="F3580"/>
      <c r="G3580"/>
      <c r="H3580"/>
      <c r="I3580"/>
      <c r="J3580"/>
      <c r="K3580"/>
      <c r="L3580"/>
      <c r="M3580"/>
      <c r="N3580"/>
      <c r="O3580"/>
      <c r="P3580"/>
      <c r="Q3580"/>
      <c r="R3580"/>
      <c r="S3580"/>
      <c r="T3580"/>
      <c r="U3580"/>
      <c r="V3580"/>
      <c r="W3580"/>
      <c r="X3580"/>
      <c r="Y3580"/>
      <c r="Z3580"/>
      <c r="AA3580"/>
      <c r="AB3580"/>
      <c r="AC3580"/>
      <c r="AD3580"/>
      <c r="AE3580"/>
      <c r="AF3580"/>
      <c r="AG3580"/>
      <c r="AH3580"/>
      <c r="AI3580"/>
      <c r="AJ3580"/>
      <c r="AK3580"/>
      <c r="AL3580"/>
      <c r="AM3580"/>
      <c r="AN3580"/>
      <c r="AO3580"/>
      <c r="AP3580"/>
      <c r="AQ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</row>
    <row r="3581" spans="1:70" ht="15" x14ac:dyDescent="0.25">
      <c r="A3581"/>
      <c r="B3581"/>
      <c r="C3581"/>
      <c r="D3581"/>
      <c r="E3581"/>
      <c r="F3581"/>
      <c r="G3581"/>
      <c r="H3581"/>
      <c r="I3581"/>
      <c r="J3581"/>
      <c r="K3581"/>
      <c r="L3581"/>
      <c r="M3581"/>
      <c r="N3581"/>
      <c r="O3581"/>
      <c r="P3581"/>
      <c r="Q3581"/>
      <c r="R3581"/>
      <c r="S3581"/>
      <c r="T3581"/>
      <c r="U3581"/>
      <c r="V3581"/>
      <c r="W3581"/>
      <c r="X3581"/>
      <c r="Y3581"/>
      <c r="Z3581"/>
      <c r="AA3581"/>
      <c r="AB3581"/>
      <c r="AC3581"/>
      <c r="AD3581"/>
      <c r="AE3581"/>
      <c r="AF3581"/>
      <c r="AG3581"/>
      <c r="AH3581"/>
      <c r="AI3581"/>
      <c r="AJ3581"/>
      <c r="AK3581"/>
      <c r="AL3581"/>
      <c r="AM3581"/>
      <c r="AN3581"/>
      <c r="AO3581"/>
      <c r="AP3581"/>
      <c r="AQ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</row>
    <row r="3582" spans="1:70" ht="15" x14ac:dyDescent="0.25">
      <c r="A3582"/>
      <c r="B3582"/>
      <c r="C3582"/>
      <c r="D3582"/>
      <c r="E3582"/>
      <c r="F3582"/>
      <c r="G3582"/>
      <c r="H3582"/>
      <c r="I3582"/>
      <c r="J3582"/>
      <c r="K3582"/>
      <c r="L3582"/>
      <c r="M3582"/>
      <c r="N3582"/>
      <c r="O3582"/>
      <c r="P3582"/>
      <c r="Q3582"/>
      <c r="R3582"/>
      <c r="S3582"/>
      <c r="T3582"/>
      <c r="U3582"/>
      <c r="V3582"/>
      <c r="W3582"/>
      <c r="X3582"/>
      <c r="Y3582"/>
      <c r="Z3582"/>
      <c r="AA3582"/>
      <c r="AB3582"/>
      <c r="AC3582"/>
      <c r="AD3582"/>
      <c r="AE3582"/>
      <c r="AF3582"/>
      <c r="AG3582"/>
      <c r="AH3582"/>
      <c r="AI3582"/>
      <c r="AJ3582"/>
      <c r="AK3582"/>
      <c r="AL3582"/>
      <c r="AM3582"/>
      <c r="AN3582"/>
      <c r="AO3582"/>
      <c r="AP3582"/>
      <c r="AQ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</row>
    <row r="3583" spans="1:70" ht="15" x14ac:dyDescent="0.25">
      <c r="A3583"/>
      <c r="B3583"/>
      <c r="C3583"/>
      <c r="D3583"/>
      <c r="E3583"/>
      <c r="F3583"/>
      <c r="G3583"/>
      <c r="H3583"/>
      <c r="I3583"/>
      <c r="J3583"/>
      <c r="K3583"/>
      <c r="L3583"/>
      <c r="M3583"/>
      <c r="N3583"/>
      <c r="O3583"/>
      <c r="P3583"/>
      <c r="Q3583"/>
      <c r="R3583"/>
      <c r="S3583"/>
      <c r="T3583"/>
      <c r="U3583"/>
      <c r="V3583"/>
      <c r="W3583"/>
      <c r="X3583"/>
      <c r="Y3583"/>
      <c r="Z3583"/>
      <c r="AA3583"/>
      <c r="AB3583"/>
      <c r="AC3583"/>
      <c r="AD3583"/>
      <c r="AE3583"/>
      <c r="AF3583"/>
      <c r="AG3583"/>
      <c r="AH3583"/>
      <c r="AI3583"/>
      <c r="AJ3583"/>
      <c r="AK3583"/>
      <c r="AL3583"/>
      <c r="AM3583"/>
      <c r="AN3583"/>
      <c r="AO3583"/>
      <c r="AP3583"/>
      <c r="AQ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</row>
    <row r="3584" spans="1:70" ht="15" x14ac:dyDescent="0.25">
      <c r="A3584"/>
      <c r="B3584"/>
      <c r="C3584"/>
      <c r="D3584"/>
      <c r="E3584"/>
      <c r="F3584"/>
      <c r="G3584"/>
      <c r="H3584"/>
      <c r="I3584"/>
      <c r="J3584"/>
      <c r="K3584"/>
      <c r="L3584"/>
      <c r="M3584"/>
      <c r="N3584"/>
      <c r="O3584"/>
      <c r="P3584"/>
      <c r="Q3584"/>
      <c r="R3584"/>
      <c r="S3584"/>
      <c r="T3584"/>
      <c r="U3584"/>
      <c r="V3584"/>
      <c r="W3584"/>
      <c r="X3584"/>
      <c r="Y3584"/>
      <c r="Z3584"/>
      <c r="AA3584"/>
      <c r="AB3584"/>
      <c r="AC3584"/>
      <c r="AD3584"/>
      <c r="AE3584"/>
      <c r="AF3584"/>
      <c r="AG3584"/>
      <c r="AH3584"/>
      <c r="AI3584"/>
      <c r="AJ3584"/>
      <c r="AK3584"/>
      <c r="AL3584"/>
      <c r="AM3584"/>
      <c r="AN3584"/>
      <c r="AO3584"/>
      <c r="AP3584"/>
      <c r="AQ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</row>
    <row r="3585" spans="1:70" ht="15" x14ac:dyDescent="0.25">
      <c r="A3585"/>
      <c r="B3585"/>
      <c r="C3585"/>
      <c r="D3585"/>
      <c r="E3585"/>
      <c r="F3585"/>
      <c r="G3585"/>
      <c r="H3585"/>
      <c r="I3585"/>
      <c r="J3585"/>
      <c r="K3585"/>
      <c r="L3585"/>
      <c r="M3585"/>
      <c r="N3585"/>
      <c r="O3585"/>
      <c r="P3585"/>
      <c r="Q3585"/>
      <c r="R3585"/>
      <c r="S3585"/>
      <c r="T3585"/>
      <c r="U3585"/>
      <c r="V3585"/>
      <c r="W3585"/>
      <c r="X3585"/>
      <c r="Y3585"/>
      <c r="Z3585"/>
      <c r="AA3585"/>
      <c r="AB3585"/>
      <c r="AC3585"/>
      <c r="AD3585"/>
      <c r="AE3585"/>
      <c r="AF3585"/>
      <c r="AG3585"/>
      <c r="AH3585"/>
      <c r="AI3585"/>
      <c r="AJ3585"/>
      <c r="AK3585"/>
      <c r="AL3585"/>
      <c r="AM3585"/>
      <c r="AN3585"/>
      <c r="AO3585"/>
      <c r="AP3585"/>
      <c r="AQ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</row>
    <row r="3586" spans="1:70" ht="15" x14ac:dyDescent="0.25">
      <c r="A3586"/>
      <c r="B3586"/>
      <c r="C3586"/>
      <c r="D3586"/>
      <c r="E3586"/>
      <c r="F3586"/>
      <c r="G3586"/>
      <c r="H3586"/>
      <c r="I3586"/>
      <c r="J3586"/>
      <c r="K3586"/>
      <c r="L3586"/>
      <c r="M3586"/>
      <c r="N3586"/>
      <c r="O3586"/>
      <c r="P3586"/>
      <c r="Q3586"/>
      <c r="R3586"/>
      <c r="S3586"/>
      <c r="T3586"/>
      <c r="U3586"/>
      <c r="V3586"/>
      <c r="W3586"/>
      <c r="X3586"/>
      <c r="Y3586"/>
      <c r="Z3586"/>
      <c r="AA3586"/>
      <c r="AB3586"/>
      <c r="AC3586"/>
      <c r="AD3586"/>
      <c r="AE3586"/>
      <c r="AF3586"/>
      <c r="AG3586"/>
      <c r="AH3586"/>
      <c r="AI3586"/>
      <c r="AJ3586"/>
      <c r="AK3586"/>
      <c r="AL3586"/>
      <c r="AM3586"/>
      <c r="AN3586"/>
      <c r="AO3586"/>
      <c r="AP3586"/>
      <c r="AQ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</row>
    <row r="3587" spans="1:70" ht="15" x14ac:dyDescent="0.25">
      <c r="A3587"/>
      <c r="B3587"/>
      <c r="C3587"/>
      <c r="D3587"/>
      <c r="E3587"/>
      <c r="F3587"/>
      <c r="G3587"/>
      <c r="H3587"/>
      <c r="I3587"/>
      <c r="J3587"/>
      <c r="K3587"/>
      <c r="L3587"/>
      <c r="M3587"/>
      <c r="N3587"/>
      <c r="O3587"/>
      <c r="P3587"/>
      <c r="Q3587"/>
      <c r="R3587"/>
      <c r="S3587"/>
      <c r="T3587"/>
      <c r="U3587"/>
      <c r="V3587"/>
      <c r="W3587"/>
      <c r="X3587"/>
      <c r="Y3587"/>
      <c r="Z3587"/>
      <c r="AA3587"/>
      <c r="AB3587"/>
      <c r="AC3587"/>
      <c r="AD3587"/>
      <c r="AE3587"/>
      <c r="AF3587"/>
      <c r="AG3587"/>
      <c r="AH3587"/>
      <c r="AI3587"/>
      <c r="AJ3587"/>
      <c r="AK3587"/>
      <c r="AL3587"/>
      <c r="AM3587"/>
      <c r="AN3587"/>
      <c r="AO3587"/>
      <c r="AP3587"/>
      <c r="AQ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</row>
    <row r="3588" spans="1:70" ht="15" x14ac:dyDescent="0.25">
      <c r="A3588"/>
      <c r="B3588"/>
      <c r="C3588"/>
      <c r="D3588"/>
      <c r="E3588"/>
      <c r="F3588"/>
      <c r="G3588"/>
      <c r="H3588"/>
      <c r="I3588"/>
      <c r="J3588"/>
      <c r="K3588"/>
      <c r="L3588"/>
      <c r="M3588"/>
      <c r="N3588"/>
      <c r="O3588"/>
      <c r="P3588"/>
      <c r="Q3588"/>
      <c r="R3588"/>
      <c r="S3588"/>
      <c r="T3588"/>
      <c r="U3588"/>
      <c r="V3588"/>
      <c r="W3588"/>
      <c r="X3588"/>
      <c r="Y3588"/>
      <c r="Z3588"/>
      <c r="AA3588"/>
      <c r="AB3588"/>
      <c r="AC3588"/>
      <c r="AD3588"/>
      <c r="AE3588"/>
      <c r="AF3588"/>
      <c r="AG3588"/>
      <c r="AH3588"/>
      <c r="AI3588"/>
      <c r="AJ3588"/>
      <c r="AK3588"/>
      <c r="AL3588"/>
      <c r="AM3588"/>
      <c r="AN3588"/>
      <c r="AO3588"/>
      <c r="AP3588"/>
      <c r="AQ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</row>
    <row r="3589" spans="1:70" ht="15" x14ac:dyDescent="0.25">
      <c r="A3589"/>
      <c r="B3589"/>
      <c r="C3589"/>
      <c r="D3589"/>
      <c r="E3589"/>
      <c r="F3589"/>
      <c r="G3589"/>
      <c r="H3589"/>
      <c r="I3589"/>
      <c r="J3589"/>
      <c r="K3589"/>
      <c r="L3589"/>
      <c r="M3589"/>
      <c r="N3589"/>
      <c r="O3589"/>
      <c r="P3589"/>
      <c r="Q3589"/>
      <c r="R3589"/>
      <c r="S3589"/>
      <c r="T3589"/>
      <c r="U3589"/>
      <c r="V3589"/>
      <c r="W3589"/>
      <c r="X3589"/>
      <c r="Y3589"/>
      <c r="Z3589"/>
      <c r="AA3589"/>
      <c r="AB3589"/>
      <c r="AC3589"/>
      <c r="AD3589"/>
      <c r="AE3589"/>
      <c r="AF3589"/>
      <c r="AG3589"/>
      <c r="AH3589"/>
      <c r="AI3589"/>
      <c r="AJ3589"/>
      <c r="AK3589"/>
      <c r="AL3589"/>
      <c r="AM3589"/>
      <c r="AN3589"/>
      <c r="AO3589"/>
      <c r="AP3589"/>
      <c r="AQ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</row>
    <row r="3590" spans="1:70" ht="15" x14ac:dyDescent="0.25">
      <c r="A3590"/>
      <c r="B3590"/>
      <c r="C3590"/>
      <c r="D3590"/>
      <c r="E3590"/>
      <c r="F3590"/>
      <c r="G3590"/>
      <c r="H3590"/>
      <c r="I3590"/>
      <c r="J3590"/>
      <c r="K3590"/>
      <c r="L3590"/>
      <c r="M3590"/>
      <c r="N3590"/>
      <c r="O3590"/>
      <c r="P3590"/>
      <c r="Q3590"/>
      <c r="R3590"/>
      <c r="S3590"/>
      <c r="T3590"/>
      <c r="U3590"/>
      <c r="V3590"/>
      <c r="W3590"/>
      <c r="X3590"/>
      <c r="Y3590"/>
      <c r="Z3590"/>
      <c r="AA3590"/>
      <c r="AB3590"/>
      <c r="AC3590"/>
      <c r="AD3590"/>
      <c r="AE3590"/>
      <c r="AF3590"/>
      <c r="AG3590"/>
      <c r="AH3590"/>
      <c r="AI3590"/>
      <c r="AJ3590"/>
      <c r="AK3590"/>
      <c r="AL3590"/>
      <c r="AM3590"/>
      <c r="AN3590"/>
      <c r="AO3590"/>
      <c r="AP3590"/>
      <c r="AQ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</row>
    <row r="3591" spans="1:70" ht="15" x14ac:dyDescent="0.25">
      <c r="A3591"/>
      <c r="B3591"/>
      <c r="C3591"/>
      <c r="D3591"/>
      <c r="E3591"/>
      <c r="F3591"/>
      <c r="G3591"/>
      <c r="H3591"/>
      <c r="I3591"/>
      <c r="J3591"/>
      <c r="K3591"/>
      <c r="L3591"/>
      <c r="M3591"/>
      <c r="N3591"/>
      <c r="O3591"/>
      <c r="P3591"/>
      <c r="Q3591"/>
      <c r="R3591"/>
      <c r="S3591"/>
      <c r="T3591"/>
      <c r="U3591"/>
      <c r="V3591"/>
      <c r="W3591"/>
      <c r="X3591"/>
      <c r="Y3591"/>
      <c r="Z3591"/>
      <c r="AA3591"/>
      <c r="AB3591"/>
      <c r="AC3591"/>
      <c r="AD3591"/>
      <c r="AE3591"/>
      <c r="AF3591"/>
      <c r="AG3591"/>
      <c r="AH3591"/>
      <c r="AI3591"/>
      <c r="AJ3591"/>
      <c r="AK3591"/>
      <c r="AL3591"/>
      <c r="AM3591"/>
      <c r="AN3591"/>
      <c r="AO3591"/>
      <c r="AP3591"/>
      <c r="AQ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</row>
    <row r="3592" spans="1:70" ht="15" x14ac:dyDescent="0.25">
      <c r="A3592"/>
      <c r="B3592"/>
      <c r="C3592"/>
      <c r="D3592"/>
      <c r="E3592"/>
      <c r="F3592"/>
      <c r="G3592"/>
      <c r="H3592"/>
      <c r="I3592"/>
      <c r="J3592"/>
      <c r="K3592"/>
      <c r="L3592"/>
      <c r="M3592"/>
      <c r="N3592"/>
      <c r="O3592"/>
      <c r="P3592"/>
      <c r="Q3592"/>
      <c r="R3592"/>
      <c r="S3592"/>
      <c r="T3592"/>
      <c r="U3592"/>
      <c r="V3592"/>
      <c r="W3592"/>
      <c r="X3592"/>
      <c r="Y3592"/>
      <c r="Z3592"/>
      <c r="AA3592"/>
      <c r="AB3592"/>
      <c r="AC3592"/>
      <c r="AD3592"/>
      <c r="AE3592"/>
      <c r="AF3592"/>
      <c r="AG3592"/>
      <c r="AH3592"/>
      <c r="AI3592"/>
      <c r="AJ3592"/>
      <c r="AK3592"/>
      <c r="AL3592"/>
      <c r="AM3592"/>
      <c r="AN3592"/>
      <c r="AO3592"/>
      <c r="AP3592"/>
      <c r="AQ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</row>
    <row r="3593" spans="1:70" ht="15" x14ac:dyDescent="0.25">
      <c r="A3593"/>
      <c r="B3593"/>
      <c r="C3593"/>
      <c r="D3593"/>
      <c r="E3593"/>
      <c r="F3593"/>
      <c r="G3593"/>
      <c r="H3593"/>
      <c r="I3593"/>
      <c r="J3593"/>
      <c r="K3593"/>
      <c r="L3593"/>
      <c r="M3593"/>
      <c r="N3593"/>
      <c r="O3593"/>
      <c r="P3593"/>
      <c r="Q3593"/>
      <c r="R3593"/>
      <c r="S3593"/>
      <c r="T3593"/>
      <c r="U3593"/>
      <c r="V3593"/>
      <c r="W3593"/>
      <c r="X3593"/>
      <c r="Y3593"/>
      <c r="Z3593"/>
      <c r="AA3593"/>
      <c r="AB3593"/>
      <c r="AC3593"/>
      <c r="AD3593"/>
      <c r="AE3593"/>
      <c r="AF3593"/>
      <c r="AG3593"/>
      <c r="AH3593"/>
      <c r="AI3593"/>
      <c r="AJ3593"/>
      <c r="AK3593"/>
      <c r="AL3593"/>
      <c r="AM3593"/>
      <c r="AN3593"/>
      <c r="AO3593"/>
      <c r="AP3593"/>
      <c r="AQ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</row>
    <row r="3594" spans="1:70" ht="15" x14ac:dyDescent="0.25">
      <c r="A3594"/>
      <c r="B3594"/>
      <c r="C3594"/>
      <c r="D3594"/>
      <c r="E3594"/>
      <c r="F3594"/>
      <c r="G3594"/>
      <c r="H3594"/>
      <c r="I3594"/>
      <c r="J3594"/>
      <c r="K3594"/>
      <c r="L3594"/>
      <c r="M3594"/>
      <c r="N3594"/>
      <c r="O3594"/>
      <c r="P3594"/>
      <c r="Q3594"/>
      <c r="R3594"/>
      <c r="S3594"/>
      <c r="T3594"/>
      <c r="U3594"/>
      <c r="V3594"/>
      <c r="W3594"/>
      <c r="X3594"/>
      <c r="Y3594"/>
      <c r="Z3594"/>
      <c r="AA3594"/>
      <c r="AB3594"/>
      <c r="AC3594"/>
      <c r="AD3594"/>
      <c r="AE3594"/>
      <c r="AF3594"/>
      <c r="AG3594"/>
      <c r="AH3594"/>
      <c r="AI3594"/>
      <c r="AJ3594"/>
      <c r="AK3594"/>
      <c r="AL3594"/>
      <c r="AM3594"/>
      <c r="AN3594"/>
      <c r="AO3594"/>
      <c r="AP3594"/>
      <c r="AQ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</row>
    <row r="3595" spans="1:70" ht="15" x14ac:dyDescent="0.25">
      <c r="A3595"/>
      <c r="B3595"/>
      <c r="C3595"/>
      <c r="D3595"/>
      <c r="E3595"/>
      <c r="F3595"/>
      <c r="G3595"/>
      <c r="H3595"/>
      <c r="I3595"/>
      <c r="J3595"/>
      <c r="K3595"/>
      <c r="L3595"/>
      <c r="M3595"/>
      <c r="N3595"/>
      <c r="O3595"/>
      <c r="P3595"/>
      <c r="Q3595"/>
      <c r="R3595"/>
      <c r="S3595"/>
      <c r="T3595"/>
      <c r="U3595"/>
      <c r="V3595"/>
      <c r="W3595"/>
      <c r="X3595"/>
      <c r="Y3595"/>
      <c r="Z3595"/>
      <c r="AA3595"/>
      <c r="AB3595"/>
      <c r="AC3595"/>
      <c r="AD3595"/>
      <c r="AE3595"/>
      <c r="AF3595"/>
      <c r="AG3595"/>
      <c r="AH3595"/>
      <c r="AI3595"/>
      <c r="AJ3595"/>
      <c r="AK3595"/>
      <c r="AL3595"/>
      <c r="AM3595"/>
      <c r="AN3595"/>
      <c r="AO3595"/>
      <c r="AP3595"/>
      <c r="AQ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</row>
    <row r="3596" spans="1:70" ht="15" x14ac:dyDescent="0.25">
      <c r="A3596"/>
      <c r="B3596"/>
      <c r="C3596"/>
      <c r="D3596"/>
      <c r="E3596"/>
      <c r="F3596"/>
      <c r="G3596"/>
      <c r="H3596"/>
      <c r="I3596"/>
      <c r="J3596"/>
      <c r="K3596"/>
      <c r="L3596"/>
      <c r="M3596"/>
      <c r="N3596"/>
      <c r="O3596"/>
      <c r="P3596"/>
      <c r="Q3596"/>
      <c r="R3596"/>
      <c r="S3596"/>
      <c r="T3596"/>
      <c r="U3596"/>
      <c r="V3596"/>
      <c r="W3596"/>
      <c r="X3596"/>
      <c r="Y3596"/>
      <c r="Z3596"/>
      <c r="AA3596"/>
      <c r="AB3596"/>
      <c r="AC3596"/>
      <c r="AD3596"/>
      <c r="AE3596"/>
      <c r="AF3596"/>
      <c r="AG3596"/>
      <c r="AH3596"/>
      <c r="AI3596"/>
      <c r="AJ3596"/>
      <c r="AK3596"/>
      <c r="AL3596"/>
      <c r="AM3596"/>
      <c r="AN3596"/>
      <c r="AO3596"/>
      <c r="AP3596"/>
      <c r="AQ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</row>
    <row r="3597" spans="1:70" ht="15" x14ac:dyDescent="0.25">
      <c r="A3597"/>
      <c r="B3597"/>
      <c r="C3597"/>
      <c r="D3597"/>
      <c r="E3597"/>
      <c r="F3597"/>
      <c r="G3597"/>
      <c r="H3597"/>
      <c r="I3597"/>
      <c r="J3597"/>
      <c r="K3597"/>
      <c r="L3597"/>
      <c r="M3597"/>
      <c r="N3597"/>
      <c r="O3597"/>
      <c r="P3597"/>
      <c r="Q3597"/>
      <c r="R3597"/>
      <c r="S3597"/>
      <c r="T3597"/>
      <c r="U3597"/>
      <c r="V3597"/>
      <c r="W3597"/>
      <c r="X3597"/>
      <c r="Y3597"/>
      <c r="Z3597"/>
      <c r="AA3597"/>
      <c r="AB3597"/>
      <c r="AC3597"/>
      <c r="AD3597"/>
      <c r="AE3597"/>
      <c r="AF3597"/>
      <c r="AG3597"/>
      <c r="AH3597"/>
      <c r="AI3597"/>
      <c r="AJ3597"/>
      <c r="AK3597"/>
      <c r="AL3597"/>
      <c r="AM3597"/>
      <c r="AN3597"/>
      <c r="AO3597"/>
      <c r="AP3597"/>
      <c r="AQ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</row>
    <row r="3598" spans="1:70" ht="15" x14ac:dyDescent="0.25">
      <c r="A3598"/>
      <c r="B3598"/>
      <c r="C3598"/>
      <c r="D3598"/>
      <c r="E3598"/>
      <c r="F3598"/>
      <c r="G3598"/>
      <c r="H3598"/>
      <c r="I3598"/>
      <c r="J3598"/>
      <c r="K3598"/>
      <c r="L3598"/>
      <c r="M3598"/>
      <c r="N3598"/>
      <c r="O3598"/>
      <c r="P3598"/>
      <c r="Q3598"/>
      <c r="R3598"/>
      <c r="S3598"/>
      <c r="T3598"/>
      <c r="U3598"/>
      <c r="V3598"/>
      <c r="W3598"/>
      <c r="X3598"/>
      <c r="Y3598"/>
      <c r="Z3598"/>
      <c r="AA3598"/>
      <c r="AB3598"/>
      <c r="AC3598"/>
      <c r="AD3598"/>
      <c r="AE3598"/>
      <c r="AF3598"/>
      <c r="AG3598"/>
      <c r="AH3598"/>
      <c r="AI3598"/>
      <c r="AJ3598"/>
      <c r="AK3598"/>
      <c r="AL3598"/>
      <c r="AM3598"/>
      <c r="AN3598"/>
      <c r="AO3598"/>
      <c r="AP3598"/>
      <c r="AQ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</row>
    <row r="3599" spans="1:70" ht="15" x14ac:dyDescent="0.25">
      <c r="A3599"/>
      <c r="B3599"/>
      <c r="C3599"/>
      <c r="D3599"/>
      <c r="E3599"/>
      <c r="F3599"/>
      <c r="G3599"/>
      <c r="H3599"/>
      <c r="I3599"/>
      <c r="J3599"/>
      <c r="K3599"/>
      <c r="L3599"/>
      <c r="M3599"/>
      <c r="N3599"/>
      <c r="O3599"/>
      <c r="P3599"/>
      <c r="Q3599"/>
      <c r="R3599"/>
      <c r="S3599"/>
      <c r="T3599"/>
      <c r="U3599"/>
      <c r="V3599"/>
      <c r="W3599"/>
      <c r="X3599"/>
      <c r="Y3599"/>
      <c r="Z3599"/>
      <c r="AA3599"/>
      <c r="AB3599"/>
      <c r="AC3599"/>
      <c r="AD3599"/>
      <c r="AE3599"/>
      <c r="AF3599"/>
      <c r="AG3599"/>
      <c r="AH3599"/>
      <c r="AI3599"/>
      <c r="AJ3599"/>
      <c r="AK3599"/>
      <c r="AL3599"/>
      <c r="AM3599"/>
      <c r="AN3599"/>
      <c r="AO3599"/>
      <c r="AP3599"/>
      <c r="AQ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</row>
    <row r="3600" spans="1:70" ht="15" x14ac:dyDescent="0.25">
      <c r="A3600"/>
      <c r="B3600"/>
      <c r="C3600"/>
      <c r="D3600"/>
      <c r="E3600"/>
      <c r="F3600"/>
      <c r="G3600"/>
      <c r="H3600"/>
      <c r="I3600"/>
      <c r="J3600"/>
      <c r="K3600"/>
      <c r="L3600"/>
      <c r="M3600"/>
      <c r="N3600"/>
      <c r="O3600"/>
      <c r="P3600"/>
      <c r="Q3600"/>
      <c r="R3600"/>
      <c r="S3600"/>
      <c r="T3600"/>
      <c r="U3600"/>
      <c r="V3600"/>
      <c r="W3600"/>
      <c r="X3600"/>
      <c r="Y3600"/>
      <c r="Z3600"/>
      <c r="AA3600"/>
      <c r="AB3600"/>
      <c r="AC3600"/>
      <c r="AD3600"/>
      <c r="AE3600"/>
      <c r="AF3600"/>
      <c r="AG3600"/>
      <c r="AH3600"/>
      <c r="AI3600"/>
      <c r="AJ3600"/>
      <c r="AK3600"/>
      <c r="AL3600"/>
      <c r="AM3600"/>
      <c r="AN3600"/>
      <c r="AO3600"/>
      <c r="AP3600"/>
      <c r="AQ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</row>
    <row r="3601" spans="1:70" ht="15" x14ac:dyDescent="0.25">
      <c r="A3601"/>
      <c r="B3601"/>
      <c r="C3601"/>
      <c r="D3601"/>
      <c r="E3601"/>
      <c r="F3601"/>
      <c r="G3601"/>
      <c r="H3601"/>
      <c r="I3601"/>
      <c r="J3601"/>
      <c r="K3601"/>
      <c r="L3601"/>
      <c r="M3601"/>
      <c r="N3601"/>
      <c r="O3601"/>
      <c r="P3601"/>
      <c r="Q3601"/>
      <c r="R3601"/>
      <c r="S3601"/>
      <c r="T3601"/>
      <c r="U3601"/>
      <c r="V3601"/>
      <c r="W3601"/>
      <c r="X3601"/>
      <c r="Y3601"/>
      <c r="Z3601"/>
      <c r="AA3601"/>
      <c r="AB3601"/>
      <c r="AC3601"/>
      <c r="AD3601"/>
      <c r="AE3601"/>
      <c r="AF3601"/>
      <c r="AG3601"/>
      <c r="AH3601"/>
      <c r="AI3601"/>
      <c r="AJ3601"/>
      <c r="AK3601"/>
      <c r="AL3601"/>
      <c r="AM3601"/>
      <c r="AN3601"/>
      <c r="AO3601"/>
      <c r="AP3601"/>
      <c r="AQ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</row>
    <row r="3602" spans="1:70" ht="15" x14ac:dyDescent="0.25">
      <c r="A3602"/>
      <c r="B3602"/>
      <c r="C3602"/>
      <c r="D3602"/>
      <c r="E3602"/>
      <c r="F3602"/>
      <c r="G3602"/>
      <c r="H3602"/>
      <c r="I3602"/>
      <c r="J3602"/>
      <c r="K3602"/>
      <c r="L3602"/>
      <c r="M3602"/>
      <c r="N3602"/>
      <c r="O3602"/>
      <c r="P3602"/>
      <c r="Q3602"/>
      <c r="R3602"/>
      <c r="S3602"/>
      <c r="T3602"/>
      <c r="U3602"/>
      <c r="V3602"/>
      <c r="W3602"/>
      <c r="X3602"/>
      <c r="Y3602"/>
      <c r="Z3602"/>
      <c r="AA3602"/>
      <c r="AB3602"/>
      <c r="AC3602"/>
      <c r="AD3602"/>
      <c r="AE3602"/>
      <c r="AF3602"/>
      <c r="AG3602"/>
      <c r="AH3602"/>
      <c r="AI3602"/>
      <c r="AJ3602"/>
      <c r="AK3602"/>
      <c r="AL3602"/>
      <c r="AM3602"/>
      <c r="AN3602"/>
      <c r="AO3602"/>
      <c r="AP3602"/>
      <c r="AQ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</row>
    <row r="3603" spans="1:70" ht="15" x14ac:dyDescent="0.25">
      <c r="A3603"/>
      <c r="B3603"/>
      <c r="C3603"/>
      <c r="D3603"/>
      <c r="E3603"/>
      <c r="F3603"/>
      <c r="G3603"/>
      <c r="H3603"/>
      <c r="I3603"/>
      <c r="J3603"/>
      <c r="K3603"/>
      <c r="L3603"/>
      <c r="M3603"/>
      <c r="N3603"/>
      <c r="O3603"/>
      <c r="P3603"/>
      <c r="Q3603"/>
      <c r="R3603"/>
      <c r="S3603"/>
      <c r="T3603"/>
      <c r="U3603"/>
      <c r="V3603"/>
      <c r="W3603"/>
      <c r="X3603"/>
      <c r="Y3603"/>
      <c r="Z3603"/>
      <c r="AA3603"/>
      <c r="AB3603"/>
      <c r="AC3603"/>
      <c r="AD3603"/>
      <c r="AE3603"/>
      <c r="AF3603"/>
      <c r="AG3603"/>
      <c r="AH3603"/>
      <c r="AI3603"/>
      <c r="AJ3603"/>
      <c r="AK3603"/>
      <c r="AL3603"/>
      <c r="AM3603"/>
      <c r="AN3603"/>
      <c r="AO3603"/>
      <c r="AP3603"/>
      <c r="AQ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</row>
    <row r="3604" spans="1:70" ht="15" x14ac:dyDescent="0.25">
      <c r="A3604"/>
      <c r="B3604"/>
      <c r="C3604"/>
      <c r="D3604"/>
      <c r="E3604"/>
      <c r="F3604"/>
      <c r="G3604"/>
      <c r="H3604"/>
      <c r="I3604"/>
      <c r="J3604"/>
      <c r="K3604"/>
      <c r="L3604"/>
      <c r="M3604"/>
      <c r="N3604"/>
      <c r="O3604"/>
      <c r="P3604"/>
      <c r="Q3604"/>
      <c r="R3604"/>
      <c r="S3604"/>
      <c r="T3604"/>
      <c r="U3604"/>
      <c r="V3604"/>
      <c r="W3604"/>
      <c r="X3604"/>
      <c r="Y3604"/>
      <c r="Z3604"/>
      <c r="AA3604"/>
      <c r="AB3604"/>
      <c r="AC3604"/>
      <c r="AD3604"/>
      <c r="AE3604"/>
      <c r="AF3604"/>
      <c r="AG3604"/>
      <c r="AH3604"/>
      <c r="AI3604"/>
      <c r="AJ3604"/>
      <c r="AK3604"/>
      <c r="AL3604"/>
      <c r="AM3604"/>
      <c r="AN3604"/>
      <c r="AO3604"/>
      <c r="AP3604"/>
      <c r="AQ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</row>
    <row r="3605" spans="1:70" ht="15" x14ac:dyDescent="0.25">
      <c r="A3605"/>
      <c r="B3605"/>
      <c r="C3605"/>
      <c r="D3605"/>
      <c r="E3605"/>
      <c r="F3605"/>
      <c r="G3605"/>
      <c r="H3605"/>
      <c r="I3605"/>
      <c r="J3605"/>
      <c r="K3605"/>
      <c r="L3605"/>
      <c r="M3605"/>
      <c r="N3605"/>
      <c r="O3605"/>
      <c r="P3605"/>
      <c r="Q3605"/>
      <c r="R3605"/>
      <c r="S3605"/>
      <c r="T3605"/>
      <c r="U3605"/>
      <c r="V3605"/>
      <c r="W3605"/>
      <c r="X3605"/>
      <c r="Y3605"/>
      <c r="Z3605"/>
      <c r="AA3605"/>
      <c r="AB3605"/>
      <c r="AC3605"/>
      <c r="AD3605"/>
      <c r="AE3605"/>
      <c r="AF3605"/>
      <c r="AG3605"/>
      <c r="AH3605"/>
      <c r="AI3605"/>
      <c r="AJ3605"/>
      <c r="AK3605"/>
      <c r="AL3605"/>
      <c r="AM3605"/>
      <c r="AN3605"/>
      <c r="AO3605"/>
      <c r="AP3605"/>
      <c r="AQ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</row>
    <row r="3606" spans="1:70" ht="15" x14ac:dyDescent="0.25">
      <c r="A3606"/>
      <c r="B3606"/>
      <c r="C3606"/>
      <c r="D3606"/>
      <c r="E3606"/>
      <c r="F3606"/>
      <c r="G3606"/>
      <c r="H3606"/>
      <c r="I3606"/>
      <c r="J3606"/>
      <c r="K3606"/>
      <c r="L3606"/>
      <c r="M3606"/>
      <c r="N3606"/>
      <c r="O3606"/>
      <c r="P3606"/>
      <c r="Q3606"/>
      <c r="R3606"/>
      <c r="S3606"/>
      <c r="T3606"/>
      <c r="U3606"/>
      <c r="V3606"/>
      <c r="W3606"/>
      <c r="X3606"/>
      <c r="Y3606"/>
      <c r="Z3606"/>
      <c r="AA3606"/>
      <c r="AB3606"/>
      <c r="AC3606"/>
      <c r="AD3606"/>
      <c r="AE3606"/>
      <c r="AF3606"/>
      <c r="AG3606"/>
      <c r="AH3606"/>
      <c r="AI3606"/>
      <c r="AJ3606"/>
      <c r="AK3606"/>
      <c r="AL3606"/>
      <c r="AM3606"/>
      <c r="AN3606"/>
      <c r="AO3606"/>
      <c r="AP3606"/>
      <c r="AQ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</row>
    <row r="3607" spans="1:70" ht="15" x14ac:dyDescent="0.25">
      <c r="A3607"/>
      <c r="B3607"/>
      <c r="C3607"/>
      <c r="D3607"/>
      <c r="E3607"/>
      <c r="F3607"/>
      <c r="G3607"/>
      <c r="H3607"/>
      <c r="I3607"/>
      <c r="J3607"/>
      <c r="K3607"/>
      <c r="L3607"/>
      <c r="M3607"/>
      <c r="N3607"/>
      <c r="O3607"/>
      <c r="P3607"/>
      <c r="Q3607"/>
      <c r="R3607"/>
      <c r="S3607"/>
      <c r="T3607"/>
      <c r="U3607"/>
      <c r="V3607"/>
      <c r="W3607"/>
      <c r="X3607"/>
      <c r="Y3607"/>
      <c r="Z3607"/>
      <c r="AA3607"/>
      <c r="AB3607"/>
      <c r="AC3607"/>
      <c r="AD3607"/>
      <c r="AE3607"/>
      <c r="AF3607"/>
      <c r="AG3607"/>
      <c r="AH3607"/>
      <c r="AI3607"/>
      <c r="AJ3607"/>
      <c r="AK3607"/>
      <c r="AL3607"/>
      <c r="AM3607"/>
      <c r="AN3607"/>
      <c r="AO3607"/>
      <c r="AP3607"/>
      <c r="AQ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</row>
    <row r="3608" spans="1:70" ht="15" x14ac:dyDescent="0.25">
      <c r="A3608"/>
      <c r="B3608"/>
      <c r="C3608"/>
      <c r="D3608"/>
      <c r="E3608"/>
      <c r="F3608"/>
      <c r="G3608"/>
      <c r="H3608"/>
      <c r="I3608"/>
      <c r="J3608"/>
      <c r="K3608"/>
      <c r="L3608"/>
      <c r="M3608"/>
      <c r="N3608"/>
      <c r="O3608"/>
      <c r="P3608"/>
      <c r="Q3608"/>
      <c r="R3608"/>
      <c r="S3608"/>
      <c r="T3608"/>
      <c r="U3608"/>
      <c r="V3608"/>
      <c r="W3608"/>
      <c r="X3608"/>
      <c r="Y3608"/>
      <c r="Z3608"/>
      <c r="AA3608"/>
      <c r="AB3608"/>
      <c r="AC3608"/>
      <c r="AD3608"/>
      <c r="AE3608"/>
      <c r="AF3608"/>
      <c r="AG3608"/>
      <c r="AH3608"/>
      <c r="AI3608"/>
      <c r="AJ3608"/>
      <c r="AK3608"/>
      <c r="AL3608"/>
      <c r="AM3608"/>
      <c r="AN3608"/>
      <c r="AO3608"/>
      <c r="AP3608"/>
      <c r="AQ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</row>
    <row r="3609" spans="1:70" ht="15" x14ac:dyDescent="0.25">
      <c r="A3609"/>
      <c r="B3609"/>
      <c r="C3609"/>
      <c r="D3609"/>
      <c r="E3609"/>
      <c r="F3609"/>
      <c r="G3609"/>
      <c r="H3609"/>
      <c r="I3609"/>
      <c r="J3609"/>
      <c r="K3609"/>
      <c r="L3609"/>
      <c r="M3609"/>
      <c r="N3609"/>
      <c r="O3609"/>
      <c r="P3609"/>
      <c r="Q3609"/>
      <c r="R3609"/>
      <c r="S3609"/>
      <c r="T3609"/>
      <c r="U3609"/>
      <c r="V3609"/>
      <c r="W3609"/>
      <c r="X3609"/>
      <c r="Y3609"/>
      <c r="Z3609"/>
      <c r="AA3609"/>
      <c r="AB3609"/>
      <c r="AC3609"/>
      <c r="AD3609"/>
      <c r="AE3609"/>
      <c r="AF3609"/>
      <c r="AG3609"/>
      <c r="AH3609"/>
      <c r="AI3609"/>
      <c r="AJ3609"/>
      <c r="AK3609"/>
      <c r="AL3609"/>
      <c r="AM3609"/>
      <c r="AN3609"/>
      <c r="AO3609"/>
      <c r="AP3609"/>
      <c r="AQ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</row>
    <row r="3610" spans="1:70" ht="15" x14ac:dyDescent="0.25">
      <c r="A3610"/>
      <c r="B3610"/>
      <c r="C3610"/>
      <c r="D3610"/>
      <c r="E3610"/>
      <c r="F3610"/>
      <c r="G3610"/>
      <c r="H3610"/>
      <c r="I3610"/>
      <c r="J3610"/>
      <c r="K3610"/>
      <c r="L3610"/>
      <c r="M3610"/>
      <c r="N3610"/>
      <c r="O3610"/>
      <c r="P3610"/>
      <c r="Q3610"/>
      <c r="R3610"/>
      <c r="S3610"/>
      <c r="T3610"/>
      <c r="U3610"/>
      <c r="V3610"/>
      <c r="W3610"/>
      <c r="X3610"/>
      <c r="Y3610"/>
      <c r="Z3610"/>
      <c r="AA3610"/>
      <c r="AB3610"/>
      <c r="AC3610"/>
      <c r="AD3610"/>
      <c r="AE3610"/>
      <c r="AF3610"/>
      <c r="AG3610"/>
      <c r="AH3610"/>
      <c r="AI3610"/>
      <c r="AJ3610"/>
      <c r="AK3610"/>
      <c r="AL3610"/>
      <c r="AM3610"/>
      <c r="AN3610"/>
      <c r="AO3610"/>
      <c r="AP3610"/>
      <c r="AQ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</row>
    <row r="3611" spans="1:70" ht="15" x14ac:dyDescent="0.25">
      <c r="A3611"/>
      <c r="B3611"/>
      <c r="C3611"/>
      <c r="D3611"/>
      <c r="E3611"/>
      <c r="F3611"/>
      <c r="G3611"/>
      <c r="H3611"/>
      <c r="I3611"/>
      <c r="J3611"/>
      <c r="K3611"/>
      <c r="L3611"/>
      <c r="M3611"/>
      <c r="N3611"/>
      <c r="O3611"/>
      <c r="P3611"/>
      <c r="Q3611"/>
      <c r="R3611"/>
      <c r="S3611"/>
      <c r="T3611"/>
      <c r="U3611"/>
      <c r="V3611"/>
      <c r="W3611"/>
      <c r="X3611"/>
      <c r="Y3611"/>
      <c r="Z3611"/>
      <c r="AA3611"/>
      <c r="AB3611"/>
      <c r="AC3611"/>
      <c r="AD3611"/>
      <c r="AE3611"/>
      <c r="AF3611"/>
      <c r="AG3611"/>
      <c r="AH3611"/>
      <c r="AI3611"/>
      <c r="AJ3611"/>
      <c r="AK3611"/>
      <c r="AL3611"/>
      <c r="AM3611"/>
      <c r="AN3611"/>
      <c r="AO3611"/>
      <c r="AP3611"/>
      <c r="AQ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</row>
    <row r="3612" spans="1:70" ht="15" x14ac:dyDescent="0.25">
      <c r="A3612"/>
      <c r="B3612"/>
      <c r="C3612"/>
      <c r="D3612"/>
      <c r="E3612"/>
      <c r="F3612"/>
      <c r="G3612"/>
      <c r="H3612"/>
      <c r="I3612"/>
      <c r="J3612"/>
      <c r="K3612"/>
      <c r="L3612"/>
      <c r="M3612"/>
      <c r="N3612"/>
      <c r="O3612"/>
      <c r="P3612"/>
      <c r="Q3612"/>
      <c r="R3612"/>
      <c r="S3612"/>
      <c r="T3612"/>
      <c r="U3612"/>
      <c r="V3612"/>
      <c r="W3612"/>
      <c r="X3612"/>
      <c r="Y3612"/>
      <c r="Z3612"/>
      <c r="AA3612"/>
      <c r="AB3612"/>
      <c r="AC3612"/>
      <c r="AD3612"/>
      <c r="AE3612"/>
      <c r="AF3612"/>
      <c r="AG3612"/>
      <c r="AH3612"/>
      <c r="AI3612"/>
      <c r="AJ3612"/>
      <c r="AK3612"/>
      <c r="AL3612"/>
      <c r="AM3612"/>
      <c r="AN3612"/>
      <c r="AO3612"/>
      <c r="AP3612"/>
      <c r="AQ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</row>
    <row r="3613" spans="1:70" ht="15" x14ac:dyDescent="0.25">
      <c r="A3613"/>
      <c r="B3613"/>
      <c r="C3613"/>
      <c r="D3613"/>
      <c r="E3613"/>
      <c r="F3613"/>
      <c r="G3613"/>
      <c r="H3613"/>
      <c r="I3613"/>
      <c r="J3613"/>
      <c r="K3613"/>
      <c r="L3613"/>
      <c r="M3613"/>
      <c r="N3613"/>
      <c r="O3613"/>
      <c r="P3613"/>
      <c r="Q3613"/>
      <c r="R3613"/>
      <c r="S3613"/>
      <c r="T3613"/>
      <c r="U3613"/>
      <c r="V3613"/>
      <c r="W3613"/>
      <c r="X3613"/>
      <c r="Y3613"/>
      <c r="Z3613"/>
      <c r="AA3613"/>
      <c r="AB3613"/>
      <c r="AC3613"/>
      <c r="AD3613"/>
      <c r="AE3613"/>
      <c r="AF3613"/>
      <c r="AG3613"/>
      <c r="AH3613"/>
      <c r="AI3613"/>
      <c r="AJ3613"/>
      <c r="AK3613"/>
      <c r="AL3613"/>
      <c r="AM3613"/>
      <c r="AN3613"/>
      <c r="AO3613"/>
      <c r="AP3613"/>
      <c r="AQ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</row>
    <row r="3614" spans="1:70" ht="15" x14ac:dyDescent="0.25">
      <c r="A3614"/>
      <c r="B3614"/>
      <c r="C3614"/>
      <c r="D3614"/>
      <c r="E3614"/>
      <c r="F3614"/>
      <c r="G3614"/>
      <c r="H3614"/>
      <c r="I3614"/>
      <c r="J3614"/>
      <c r="K3614"/>
      <c r="L3614"/>
      <c r="M3614"/>
      <c r="N3614"/>
      <c r="O3614"/>
      <c r="P3614"/>
      <c r="Q3614"/>
      <c r="R3614"/>
      <c r="S3614"/>
      <c r="T3614"/>
      <c r="U3614"/>
      <c r="V3614"/>
      <c r="W3614"/>
      <c r="X3614"/>
      <c r="Y3614"/>
      <c r="Z3614"/>
      <c r="AA3614"/>
      <c r="AB3614"/>
      <c r="AC3614"/>
      <c r="AD3614"/>
      <c r="AE3614"/>
      <c r="AF3614"/>
      <c r="AG3614"/>
      <c r="AH3614"/>
      <c r="AI3614"/>
      <c r="AJ3614"/>
      <c r="AK3614"/>
      <c r="AL3614"/>
      <c r="AM3614"/>
      <c r="AN3614"/>
      <c r="AO3614"/>
      <c r="AP3614"/>
      <c r="AQ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</row>
    <row r="3615" spans="1:70" ht="15" x14ac:dyDescent="0.25">
      <c r="A3615"/>
      <c r="B3615"/>
      <c r="C3615"/>
      <c r="D3615"/>
      <c r="E3615"/>
      <c r="F3615"/>
      <c r="G3615"/>
      <c r="H3615"/>
      <c r="I3615"/>
      <c r="J3615"/>
      <c r="K3615"/>
      <c r="L3615"/>
      <c r="M3615"/>
      <c r="N3615"/>
      <c r="O3615"/>
      <c r="P3615"/>
      <c r="Q3615"/>
      <c r="R3615"/>
      <c r="S3615"/>
      <c r="T3615"/>
      <c r="U3615"/>
      <c r="V3615"/>
      <c r="W3615"/>
      <c r="X3615"/>
      <c r="Y3615"/>
      <c r="Z3615"/>
      <c r="AA3615"/>
      <c r="AB3615"/>
      <c r="AC3615"/>
      <c r="AD3615"/>
      <c r="AE3615"/>
      <c r="AF3615"/>
      <c r="AG3615"/>
      <c r="AH3615"/>
      <c r="AI3615"/>
      <c r="AJ3615"/>
      <c r="AK3615"/>
      <c r="AL3615"/>
      <c r="AM3615"/>
      <c r="AN3615"/>
      <c r="AO3615"/>
      <c r="AP3615"/>
      <c r="AQ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</row>
    <row r="3616" spans="1:70" ht="15" x14ac:dyDescent="0.25">
      <c r="A3616"/>
      <c r="B3616"/>
      <c r="C3616"/>
      <c r="D3616"/>
      <c r="E3616"/>
      <c r="F3616"/>
      <c r="G3616"/>
      <c r="H3616"/>
      <c r="I3616"/>
      <c r="J3616"/>
      <c r="K3616"/>
      <c r="L3616"/>
      <c r="M3616"/>
      <c r="N3616"/>
      <c r="O3616"/>
      <c r="P3616"/>
      <c r="Q3616"/>
      <c r="R3616"/>
      <c r="S3616"/>
      <c r="T3616"/>
      <c r="U3616"/>
      <c r="V3616"/>
      <c r="W3616"/>
      <c r="X3616"/>
      <c r="Y3616"/>
      <c r="Z3616"/>
      <c r="AA3616"/>
      <c r="AB3616"/>
      <c r="AC3616"/>
      <c r="AD3616"/>
      <c r="AE3616"/>
      <c r="AF3616"/>
      <c r="AG3616"/>
      <c r="AH3616"/>
      <c r="AI3616"/>
      <c r="AJ3616"/>
      <c r="AK3616"/>
      <c r="AL3616"/>
      <c r="AM3616"/>
      <c r="AN3616"/>
      <c r="AO3616"/>
      <c r="AP3616"/>
      <c r="AQ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</row>
    <row r="3617" spans="1:70" ht="15" x14ac:dyDescent="0.25">
      <c r="A3617"/>
      <c r="B3617"/>
      <c r="C3617"/>
      <c r="D3617"/>
      <c r="E3617"/>
      <c r="F3617"/>
      <c r="G3617"/>
      <c r="H3617"/>
      <c r="I3617"/>
      <c r="J3617"/>
      <c r="K3617"/>
      <c r="L3617"/>
      <c r="M3617"/>
      <c r="N3617"/>
      <c r="O3617"/>
      <c r="P3617"/>
      <c r="Q3617"/>
      <c r="R3617"/>
      <c r="S3617"/>
      <c r="T3617"/>
      <c r="U3617"/>
      <c r="V3617"/>
      <c r="W3617"/>
      <c r="X3617"/>
      <c r="Y3617"/>
      <c r="Z3617"/>
      <c r="AA3617"/>
      <c r="AB3617"/>
      <c r="AC3617"/>
      <c r="AD3617"/>
      <c r="AE3617"/>
      <c r="AF3617"/>
      <c r="AG3617"/>
      <c r="AH3617"/>
      <c r="AI3617"/>
      <c r="AJ3617"/>
      <c r="AK3617"/>
      <c r="AL3617"/>
      <c r="AM3617"/>
      <c r="AN3617"/>
      <c r="AO3617"/>
      <c r="AP3617"/>
      <c r="AQ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</row>
    <row r="3618" spans="1:70" ht="15" x14ac:dyDescent="0.25">
      <c r="A3618"/>
      <c r="B3618"/>
      <c r="C3618"/>
      <c r="D3618"/>
      <c r="E3618"/>
      <c r="F3618"/>
      <c r="G3618"/>
      <c r="H3618"/>
      <c r="I3618"/>
      <c r="J3618"/>
      <c r="K3618"/>
      <c r="L3618"/>
      <c r="M3618"/>
      <c r="N3618"/>
      <c r="O3618"/>
      <c r="P3618"/>
      <c r="Q3618"/>
      <c r="R3618"/>
      <c r="S3618"/>
      <c r="T3618"/>
      <c r="U3618"/>
      <c r="V3618"/>
      <c r="W3618"/>
      <c r="X3618"/>
      <c r="Y3618"/>
      <c r="Z3618"/>
      <c r="AA3618"/>
      <c r="AB3618"/>
      <c r="AC3618"/>
      <c r="AD3618"/>
      <c r="AE3618"/>
      <c r="AF3618"/>
      <c r="AG3618"/>
      <c r="AH3618"/>
      <c r="AI3618"/>
      <c r="AJ3618"/>
      <c r="AK3618"/>
      <c r="AL3618"/>
      <c r="AM3618"/>
      <c r="AN3618"/>
      <c r="AO3618"/>
      <c r="AP3618"/>
      <c r="AQ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</row>
    <row r="3619" spans="1:70" ht="15" x14ac:dyDescent="0.25">
      <c r="A3619"/>
      <c r="B3619"/>
      <c r="C3619"/>
      <c r="D3619"/>
      <c r="E3619"/>
      <c r="F3619"/>
      <c r="G3619"/>
      <c r="H3619"/>
      <c r="I3619"/>
      <c r="J3619"/>
      <c r="K3619"/>
      <c r="L3619"/>
      <c r="M3619"/>
      <c r="N3619"/>
      <c r="O3619"/>
      <c r="P3619"/>
      <c r="Q3619"/>
      <c r="R3619"/>
      <c r="S3619"/>
      <c r="T3619"/>
      <c r="U3619"/>
      <c r="V3619"/>
      <c r="W3619"/>
      <c r="X3619"/>
      <c r="Y3619"/>
      <c r="Z3619"/>
      <c r="AA3619"/>
      <c r="AB3619"/>
      <c r="AC3619"/>
      <c r="AD3619"/>
      <c r="AE3619"/>
      <c r="AF3619"/>
      <c r="AG3619"/>
      <c r="AH3619"/>
      <c r="AI3619"/>
      <c r="AJ3619"/>
      <c r="AK3619"/>
      <c r="AL3619"/>
      <c r="AM3619"/>
      <c r="AN3619"/>
      <c r="AO3619"/>
      <c r="AP3619"/>
      <c r="AQ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</row>
    <row r="3620" spans="1:70" ht="15" x14ac:dyDescent="0.25">
      <c r="A3620"/>
      <c r="B3620"/>
      <c r="C3620"/>
      <c r="D3620"/>
      <c r="E3620"/>
      <c r="F3620"/>
      <c r="G3620"/>
      <c r="H3620"/>
      <c r="I3620"/>
      <c r="J3620"/>
      <c r="K3620"/>
      <c r="L3620"/>
      <c r="M3620"/>
      <c r="N3620"/>
      <c r="O3620"/>
      <c r="P3620"/>
      <c r="Q3620"/>
      <c r="R3620"/>
      <c r="S3620"/>
      <c r="T3620"/>
      <c r="U3620"/>
      <c r="V3620"/>
      <c r="W3620"/>
      <c r="X3620"/>
      <c r="Y3620"/>
      <c r="Z3620"/>
      <c r="AA3620"/>
      <c r="AB3620"/>
      <c r="AC3620"/>
      <c r="AD3620"/>
      <c r="AE3620"/>
      <c r="AF3620"/>
      <c r="AG3620"/>
      <c r="AH3620"/>
      <c r="AI3620"/>
      <c r="AJ3620"/>
      <c r="AK3620"/>
      <c r="AL3620"/>
      <c r="AM3620"/>
      <c r="AN3620"/>
      <c r="AO3620"/>
      <c r="AP3620"/>
      <c r="AQ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</row>
    <row r="3621" spans="1:70" ht="15" x14ac:dyDescent="0.25">
      <c r="A3621"/>
      <c r="B3621"/>
      <c r="C3621"/>
      <c r="D3621"/>
      <c r="E3621"/>
      <c r="F3621"/>
      <c r="G3621"/>
      <c r="H3621"/>
      <c r="I3621"/>
      <c r="J3621"/>
      <c r="K3621"/>
      <c r="L3621"/>
      <c r="M3621"/>
      <c r="N3621"/>
      <c r="O3621"/>
      <c r="P3621"/>
      <c r="Q3621"/>
      <c r="R3621"/>
      <c r="S3621"/>
      <c r="T3621"/>
      <c r="U3621"/>
      <c r="V3621"/>
      <c r="W3621"/>
      <c r="X3621"/>
      <c r="Y3621"/>
      <c r="Z3621"/>
      <c r="AA3621"/>
      <c r="AB3621"/>
      <c r="AC3621"/>
      <c r="AD3621"/>
      <c r="AE3621"/>
      <c r="AF3621"/>
      <c r="AG3621"/>
      <c r="AH3621"/>
      <c r="AI3621"/>
      <c r="AJ3621"/>
      <c r="AK3621"/>
      <c r="AL3621"/>
      <c r="AM3621"/>
      <c r="AN3621"/>
      <c r="AO3621"/>
      <c r="AP3621"/>
      <c r="AQ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</row>
    <row r="3622" spans="1:70" ht="15" x14ac:dyDescent="0.25">
      <c r="A3622"/>
      <c r="B3622"/>
      <c r="C3622"/>
      <c r="D3622"/>
      <c r="E3622"/>
      <c r="F3622"/>
      <c r="G3622"/>
      <c r="H3622"/>
      <c r="I3622"/>
      <c r="J3622"/>
      <c r="K3622"/>
      <c r="L3622"/>
      <c r="M3622"/>
      <c r="N3622"/>
      <c r="O3622"/>
      <c r="P3622"/>
      <c r="Q3622"/>
      <c r="R3622"/>
      <c r="S3622"/>
      <c r="T3622"/>
      <c r="U3622"/>
      <c r="V3622"/>
      <c r="W3622"/>
      <c r="X3622"/>
      <c r="Y3622"/>
      <c r="Z3622"/>
      <c r="AA3622"/>
      <c r="AB3622"/>
      <c r="AC3622"/>
      <c r="AD3622"/>
      <c r="AE3622"/>
      <c r="AF3622"/>
      <c r="AG3622"/>
      <c r="AH3622"/>
      <c r="AI3622"/>
      <c r="AJ3622"/>
      <c r="AK3622"/>
      <c r="AL3622"/>
      <c r="AM3622"/>
      <c r="AN3622"/>
      <c r="AO3622"/>
      <c r="AP3622"/>
      <c r="AQ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</row>
    <row r="3623" spans="1:70" ht="15" x14ac:dyDescent="0.25">
      <c r="A3623"/>
      <c r="B3623"/>
      <c r="C3623"/>
      <c r="D3623"/>
      <c r="E3623"/>
      <c r="F3623"/>
      <c r="G3623"/>
      <c r="H3623"/>
      <c r="I3623"/>
      <c r="J3623"/>
      <c r="K3623"/>
      <c r="L3623"/>
      <c r="M3623"/>
      <c r="N3623"/>
      <c r="O3623"/>
      <c r="P3623"/>
      <c r="Q3623"/>
      <c r="R3623"/>
      <c r="S3623"/>
      <c r="T3623"/>
      <c r="U3623"/>
      <c r="V3623"/>
      <c r="W3623"/>
      <c r="X3623"/>
      <c r="Y3623"/>
      <c r="Z3623"/>
      <c r="AA3623"/>
      <c r="AB3623"/>
      <c r="AC3623"/>
      <c r="AD3623"/>
      <c r="AE3623"/>
      <c r="AF3623"/>
      <c r="AG3623"/>
      <c r="AH3623"/>
      <c r="AI3623"/>
      <c r="AJ3623"/>
      <c r="AK3623"/>
      <c r="AL3623"/>
      <c r="AM3623"/>
      <c r="AN3623"/>
      <c r="AO3623"/>
      <c r="AP3623"/>
      <c r="AQ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</row>
    <row r="3624" spans="1:70" ht="15" x14ac:dyDescent="0.25">
      <c r="A3624"/>
      <c r="B3624"/>
      <c r="C3624"/>
      <c r="D3624"/>
      <c r="E3624"/>
      <c r="F3624"/>
      <c r="G3624"/>
      <c r="H3624"/>
      <c r="I3624"/>
      <c r="J3624"/>
      <c r="K3624"/>
      <c r="L3624"/>
      <c r="M3624"/>
      <c r="N3624"/>
      <c r="O3624"/>
      <c r="P3624"/>
      <c r="Q3624"/>
      <c r="R3624"/>
      <c r="S3624"/>
      <c r="T3624"/>
      <c r="U3624"/>
      <c r="V3624"/>
      <c r="W3624"/>
      <c r="X3624"/>
      <c r="Y3624"/>
      <c r="Z3624"/>
      <c r="AA3624"/>
      <c r="AB3624"/>
      <c r="AC3624"/>
      <c r="AD3624"/>
      <c r="AE3624"/>
      <c r="AF3624"/>
      <c r="AG3624"/>
      <c r="AH3624"/>
      <c r="AI3624"/>
      <c r="AJ3624"/>
      <c r="AK3624"/>
      <c r="AL3624"/>
      <c r="AM3624"/>
      <c r="AN3624"/>
      <c r="AO3624"/>
      <c r="AP3624"/>
      <c r="AQ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</row>
    <row r="3625" spans="1:70" ht="15" x14ac:dyDescent="0.25">
      <c r="A3625"/>
      <c r="B3625"/>
      <c r="C3625"/>
      <c r="D3625"/>
      <c r="E3625"/>
      <c r="F3625"/>
      <c r="G3625"/>
      <c r="H3625"/>
      <c r="I3625"/>
      <c r="J3625"/>
      <c r="K3625"/>
      <c r="L3625"/>
      <c r="M3625"/>
      <c r="N3625"/>
      <c r="O3625"/>
      <c r="P3625"/>
      <c r="Q3625"/>
      <c r="R3625"/>
      <c r="S3625"/>
      <c r="T3625"/>
      <c r="U3625"/>
      <c r="V3625"/>
      <c r="W3625"/>
      <c r="X3625"/>
      <c r="Y3625"/>
      <c r="Z3625"/>
      <c r="AA3625"/>
      <c r="AB3625"/>
      <c r="AC3625"/>
      <c r="AD3625"/>
      <c r="AE3625"/>
      <c r="AF3625"/>
      <c r="AG3625"/>
      <c r="AH3625"/>
      <c r="AI3625"/>
      <c r="AJ3625"/>
      <c r="AK3625"/>
      <c r="AL3625"/>
      <c r="AM3625"/>
      <c r="AN3625"/>
      <c r="AO3625"/>
      <c r="AP3625"/>
      <c r="AQ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</row>
    <row r="3626" spans="1:70" ht="15" x14ac:dyDescent="0.25">
      <c r="A3626"/>
      <c r="B3626"/>
      <c r="C3626"/>
      <c r="D3626"/>
      <c r="E3626"/>
      <c r="F3626"/>
      <c r="G3626"/>
      <c r="H3626"/>
      <c r="I3626"/>
      <c r="J3626"/>
      <c r="K3626"/>
      <c r="L3626"/>
      <c r="M3626"/>
      <c r="N3626"/>
      <c r="O3626"/>
      <c r="P3626"/>
      <c r="Q3626"/>
      <c r="R3626"/>
      <c r="S3626"/>
      <c r="T3626"/>
      <c r="U3626"/>
      <c r="V3626"/>
      <c r="W3626"/>
      <c r="X3626"/>
      <c r="Y3626"/>
      <c r="Z3626"/>
      <c r="AA3626"/>
      <c r="AB3626"/>
      <c r="AC3626"/>
      <c r="AD3626"/>
      <c r="AE3626"/>
      <c r="AF3626"/>
      <c r="AG3626"/>
      <c r="AH3626"/>
      <c r="AI3626"/>
      <c r="AJ3626"/>
      <c r="AK3626"/>
      <c r="AL3626"/>
      <c r="AM3626"/>
      <c r="AN3626"/>
      <c r="AO3626"/>
      <c r="AP3626"/>
      <c r="AQ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</row>
    <row r="3627" spans="1:70" ht="15" x14ac:dyDescent="0.25">
      <c r="A3627"/>
      <c r="B3627"/>
      <c r="C3627"/>
      <c r="D3627"/>
      <c r="E3627"/>
      <c r="F3627"/>
      <c r="G3627"/>
      <c r="H3627"/>
      <c r="I3627"/>
      <c r="J3627"/>
      <c r="K3627"/>
      <c r="L3627"/>
      <c r="M3627"/>
      <c r="N3627"/>
      <c r="O3627"/>
      <c r="P3627"/>
      <c r="Q3627"/>
      <c r="R3627"/>
      <c r="S3627"/>
      <c r="T3627"/>
      <c r="U3627"/>
      <c r="V3627"/>
      <c r="W3627"/>
      <c r="X3627"/>
      <c r="Y3627"/>
      <c r="Z3627"/>
      <c r="AA3627"/>
      <c r="AB3627"/>
      <c r="AC3627"/>
      <c r="AD3627"/>
      <c r="AE3627"/>
      <c r="AF3627"/>
      <c r="AG3627"/>
      <c r="AH3627"/>
      <c r="AI3627"/>
      <c r="AJ3627"/>
      <c r="AK3627"/>
      <c r="AL3627"/>
      <c r="AM3627"/>
      <c r="AN3627"/>
      <c r="AO3627"/>
      <c r="AP3627"/>
      <c r="AQ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</row>
    <row r="3628" spans="1:70" ht="15" x14ac:dyDescent="0.25">
      <c r="A3628"/>
      <c r="B3628"/>
      <c r="C3628"/>
      <c r="D3628"/>
      <c r="E3628"/>
      <c r="F3628"/>
      <c r="G3628"/>
      <c r="H3628"/>
      <c r="I3628"/>
      <c r="J3628"/>
      <c r="K3628"/>
      <c r="L3628"/>
      <c r="M3628"/>
      <c r="N3628"/>
      <c r="O3628"/>
      <c r="P3628"/>
      <c r="Q3628"/>
      <c r="R3628"/>
      <c r="S3628"/>
      <c r="T3628"/>
      <c r="U3628"/>
      <c r="V3628"/>
      <c r="W3628"/>
      <c r="X3628"/>
      <c r="Y3628"/>
      <c r="Z3628"/>
      <c r="AA3628"/>
      <c r="AB3628"/>
      <c r="AC3628"/>
      <c r="AD3628"/>
      <c r="AE3628"/>
      <c r="AF3628"/>
      <c r="AG3628"/>
      <c r="AH3628"/>
      <c r="AI3628"/>
      <c r="AJ3628"/>
      <c r="AK3628"/>
      <c r="AL3628"/>
      <c r="AM3628"/>
      <c r="AN3628"/>
      <c r="AO3628"/>
      <c r="AP3628"/>
      <c r="AQ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</row>
    <row r="3629" spans="1:70" ht="15" x14ac:dyDescent="0.25">
      <c r="A3629"/>
      <c r="B3629"/>
      <c r="C3629"/>
      <c r="D3629"/>
      <c r="E3629"/>
      <c r="F3629"/>
      <c r="G3629"/>
      <c r="H3629"/>
      <c r="I3629"/>
      <c r="J3629"/>
      <c r="K3629"/>
      <c r="L3629"/>
      <c r="M3629"/>
      <c r="N3629"/>
      <c r="O3629"/>
      <c r="P3629"/>
      <c r="Q3629"/>
      <c r="R3629"/>
      <c r="S3629"/>
      <c r="T3629"/>
      <c r="U3629"/>
      <c r="V3629"/>
      <c r="W3629"/>
      <c r="X3629"/>
      <c r="Y3629"/>
      <c r="Z3629"/>
      <c r="AA3629"/>
      <c r="AB3629"/>
      <c r="AC3629"/>
      <c r="AD3629"/>
      <c r="AE3629"/>
      <c r="AF3629"/>
      <c r="AG3629"/>
      <c r="AH3629"/>
      <c r="AI3629"/>
      <c r="AJ3629"/>
      <c r="AK3629"/>
      <c r="AL3629"/>
      <c r="AM3629"/>
      <c r="AN3629"/>
      <c r="AO3629"/>
      <c r="AP3629"/>
      <c r="AQ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</row>
    <row r="3630" spans="1:70" ht="15" x14ac:dyDescent="0.25">
      <c r="A3630"/>
      <c r="B3630"/>
      <c r="C3630"/>
      <c r="D3630"/>
      <c r="E3630"/>
      <c r="F3630"/>
      <c r="G3630"/>
      <c r="H3630"/>
      <c r="I3630"/>
      <c r="J3630"/>
      <c r="K3630"/>
      <c r="L3630"/>
      <c r="M3630"/>
      <c r="N3630"/>
      <c r="O3630"/>
      <c r="P3630"/>
      <c r="Q3630"/>
      <c r="R3630"/>
      <c r="S3630"/>
      <c r="T3630"/>
      <c r="U3630"/>
      <c r="V3630"/>
      <c r="W3630"/>
      <c r="X3630"/>
      <c r="Y3630"/>
      <c r="Z3630"/>
      <c r="AA3630"/>
      <c r="AB3630"/>
      <c r="AC3630"/>
      <c r="AD3630"/>
      <c r="AE3630"/>
      <c r="AF3630"/>
      <c r="AG3630"/>
      <c r="AH3630"/>
      <c r="AI3630"/>
      <c r="AJ3630"/>
      <c r="AK3630"/>
      <c r="AL3630"/>
      <c r="AM3630"/>
      <c r="AN3630"/>
      <c r="AO3630"/>
      <c r="AP3630"/>
      <c r="AQ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</row>
    <row r="3631" spans="1:70" ht="15" x14ac:dyDescent="0.25">
      <c r="A3631"/>
      <c r="B3631"/>
      <c r="C3631"/>
      <c r="D3631"/>
      <c r="E3631"/>
      <c r="F3631"/>
      <c r="G3631"/>
      <c r="H3631"/>
      <c r="I3631"/>
      <c r="J3631"/>
      <c r="K3631"/>
      <c r="L3631"/>
      <c r="M3631"/>
      <c r="N3631"/>
      <c r="O3631"/>
      <c r="P3631"/>
      <c r="Q3631"/>
      <c r="R3631"/>
      <c r="S3631"/>
      <c r="T3631"/>
      <c r="U3631"/>
      <c r="V3631"/>
      <c r="W3631"/>
      <c r="X3631"/>
      <c r="Y3631"/>
      <c r="Z3631"/>
      <c r="AA3631"/>
      <c r="AB3631"/>
      <c r="AC3631"/>
      <c r="AD3631"/>
      <c r="AE3631"/>
      <c r="AF3631"/>
      <c r="AG3631"/>
      <c r="AH3631"/>
      <c r="AI3631"/>
      <c r="AJ3631"/>
      <c r="AK3631"/>
      <c r="AL3631"/>
      <c r="AM3631"/>
      <c r="AN3631"/>
      <c r="AO3631"/>
      <c r="AP3631"/>
      <c r="AQ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</row>
    <row r="3632" spans="1:70" ht="15" x14ac:dyDescent="0.25">
      <c r="A3632"/>
      <c r="B3632"/>
      <c r="C3632"/>
      <c r="D3632"/>
      <c r="E3632"/>
      <c r="F3632"/>
      <c r="G3632"/>
      <c r="H3632"/>
      <c r="I3632"/>
      <c r="J3632"/>
      <c r="K3632"/>
      <c r="L3632"/>
      <c r="M3632"/>
      <c r="N3632"/>
      <c r="O3632"/>
      <c r="P3632"/>
      <c r="Q3632"/>
      <c r="R3632"/>
      <c r="S3632"/>
      <c r="T3632"/>
      <c r="U3632"/>
      <c r="V3632"/>
      <c r="W3632"/>
      <c r="X3632"/>
      <c r="Y3632"/>
      <c r="Z3632"/>
      <c r="AA3632"/>
      <c r="AB3632"/>
      <c r="AC3632"/>
      <c r="AD3632"/>
      <c r="AE3632"/>
      <c r="AF3632"/>
      <c r="AG3632"/>
      <c r="AH3632"/>
      <c r="AI3632"/>
      <c r="AJ3632"/>
      <c r="AK3632"/>
      <c r="AL3632"/>
      <c r="AM3632"/>
      <c r="AN3632"/>
      <c r="AO3632"/>
      <c r="AP3632"/>
      <c r="AQ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</row>
    <row r="3633" spans="1:70" ht="15" x14ac:dyDescent="0.25">
      <c r="A3633"/>
      <c r="B3633"/>
      <c r="C3633"/>
      <c r="D3633"/>
      <c r="E3633"/>
      <c r="F3633"/>
      <c r="G3633"/>
      <c r="H3633"/>
      <c r="I3633"/>
      <c r="J3633"/>
      <c r="K3633"/>
      <c r="L3633"/>
      <c r="M3633"/>
      <c r="N3633"/>
      <c r="O3633"/>
      <c r="P3633"/>
      <c r="Q3633"/>
      <c r="R3633"/>
      <c r="S3633"/>
      <c r="T3633"/>
      <c r="U3633"/>
      <c r="V3633"/>
      <c r="W3633"/>
      <c r="X3633"/>
      <c r="Y3633"/>
      <c r="Z3633"/>
      <c r="AA3633"/>
      <c r="AB3633"/>
      <c r="AC3633"/>
      <c r="AD3633"/>
      <c r="AE3633"/>
      <c r="AF3633"/>
      <c r="AG3633"/>
      <c r="AH3633"/>
      <c r="AI3633"/>
      <c r="AJ3633"/>
      <c r="AK3633"/>
      <c r="AL3633"/>
      <c r="AM3633"/>
      <c r="AN3633"/>
      <c r="AO3633"/>
      <c r="AP3633"/>
      <c r="AQ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</row>
    <row r="3634" spans="1:70" ht="15" x14ac:dyDescent="0.25">
      <c r="A3634"/>
      <c r="B3634"/>
      <c r="C3634"/>
      <c r="D3634"/>
      <c r="E3634"/>
      <c r="F3634"/>
      <c r="G3634"/>
      <c r="H3634"/>
      <c r="I3634"/>
      <c r="J3634"/>
      <c r="K3634"/>
      <c r="L3634"/>
      <c r="M3634"/>
      <c r="N3634"/>
      <c r="O3634"/>
      <c r="P3634"/>
      <c r="Q3634"/>
      <c r="R3634"/>
      <c r="S3634"/>
      <c r="T3634"/>
      <c r="U3634"/>
      <c r="V3634"/>
      <c r="W3634"/>
      <c r="X3634"/>
      <c r="Y3634"/>
      <c r="Z3634"/>
      <c r="AA3634"/>
      <c r="AB3634"/>
      <c r="AC3634"/>
      <c r="AD3634"/>
      <c r="AE3634"/>
      <c r="AF3634"/>
      <c r="AG3634"/>
      <c r="AH3634"/>
      <c r="AI3634"/>
      <c r="AJ3634"/>
      <c r="AK3634"/>
      <c r="AL3634"/>
      <c r="AM3634"/>
      <c r="AN3634"/>
      <c r="AO3634"/>
      <c r="AP3634"/>
      <c r="AQ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</row>
    <row r="3635" spans="1:70" ht="15" x14ac:dyDescent="0.25">
      <c r="A3635"/>
      <c r="B3635"/>
      <c r="C3635"/>
      <c r="D3635"/>
      <c r="E3635"/>
      <c r="F3635"/>
      <c r="G3635"/>
      <c r="H3635"/>
      <c r="I3635"/>
      <c r="J3635"/>
      <c r="K3635"/>
      <c r="L3635"/>
      <c r="M3635"/>
      <c r="N3635"/>
      <c r="O3635"/>
      <c r="P3635"/>
      <c r="Q3635"/>
      <c r="R3635"/>
      <c r="S3635"/>
      <c r="T3635"/>
      <c r="U3635"/>
      <c r="V3635"/>
      <c r="W3635"/>
      <c r="X3635"/>
      <c r="Y3635"/>
      <c r="Z3635"/>
      <c r="AA3635"/>
      <c r="AB3635"/>
      <c r="AC3635"/>
      <c r="AD3635"/>
      <c r="AE3635"/>
      <c r="AF3635"/>
      <c r="AG3635"/>
      <c r="AH3635"/>
      <c r="AI3635"/>
      <c r="AJ3635"/>
      <c r="AK3635"/>
      <c r="AL3635"/>
      <c r="AM3635"/>
      <c r="AN3635"/>
      <c r="AO3635"/>
      <c r="AP3635"/>
      <c r="AQ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</row>
    <row r="3636" spans="1:70" ht="15" x14ac:dyDescent="0.25">
      <c r="A3636"/>
      <c r="B3636"/>
      <c r="C3636"/>
      <c r="D3636"/>
      <c r="E3636"/>
      <c r="F3636"/>
      <c r="G3636"/>
      <c r="H3636"/>
      <c r="I3636"/>
      <c r="J3636"/>
      <c r="K3636"/>
      <c r="L3636"/>
      <c r="M3636"/>
      <c r="N3636"/>
      <c r="O3636"/>
      <c r="P3636"/>
      <c r="Q3636"/>
      <c r="R3636"/>
      <c r="S3636"/>
      <c r="T3636"/>
      <c r="U3636"/>
      <c r="V3636"/>
      <c r="W3636"/>
      <c r="X3636"/>
      <c r="Y3636"/>
      <c r="Z3636"/>
      <c r="AA3636"/>
      <c r="AB3636"/>
      <c r="AC3636"/>
      <c r="AD3636"/>
      <c r="AE3636"/>
      <c r="AF3636"/>
      <c r="AG3636"/>
      <c r="AH3636"/>
      <c r="AI3636"/>
      <c r="AJ3636"/>
      <c r="AK3636"/>
      <c r="AL3636"/>
      <c r="AM3636"/>
      <c r="AN3636"/>
      <c r="AO3636"/>
      <c r="AP3636"/>
      <c r="AQ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</row>
    <row r="3637" spans="1:70" ht="15" x14ac:dyDescent="0.25">
      <c r="A3637"/>
      <c r="B3637"/>
      <c r="C3637"/>
      <c r="D3637"/>
      <c r="E3637"/>
      <c r="F3637"/>
      <c r="G3637"/>
      <c r="H3637"/>
      <c r="I3637"/>
      <c r="J3637"/>
      <c r="K3637"/>
      <c r="L3637"/>
      <c r="M3637"/>
      <c r="N3637"/>
      <c r="O3637"/>
      <c r="P3637"/>
      <c r="Q3637"/>
      <c r="R3637"/>
      <c r="S3637"/>
      <c r="T3637"/>
      <c r="U3637"/>
      <c r="V3637"/>
      <c r="W3637"/>
      <c r="X3637"/>
      <c r="Y3637"/>
      <c r="Z3637"/>
      <c r="AA3637"/>
      <c r="AB3637"/>
      <c r="AC3637"/>
      <c r="AD3637"/>
      <c r="AE3637"/>
      <c r="AF3637"/>
      <c r="AG3637"/>
      <c r="AH3637"/>
      <c r="AI3637"/>
      <c r="AJ3637"/>
      <c r="AK3637"/>
      <c r="AL3637"/>
      <c r="AM3637"/>
      <c r="AN3637"/>
      <c r="AO3637"/>
      <c r="AP3637"/>
      <c r="AQ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</row>
    <row r="3638" spans="1:70" ht="15" x14ac:dyDescent="0.25">
      <c r="A3638"/>
      <c r="B3638"/>
      <c r="C3638"/>
      <c r="D3638"/>
      <c r="E3638"/>
      <c r="F3638"/>
      <c r="G3638"/>
      <c r="H3638"/>
      <c r="I3638"/>
      <c r="J3638"/>
      <c r="K3638"/>
      <c r="L3638"/>
      <c r="M3638"/>
      <c r="N3638"/>
      <c r="O3638"/>
      <c r="P3638"/>
      <c r="Q3638"/>
      <c r="R3638"/>
      <c r="S3638"/>
      <c r="T3638"/>
      <c r="U3638"/>
      <c r="V3638"/>
      <c r="W3638"/>
      <c r="X3638"/>
      <c r="Y3638"/>
      <c r="Z3638"/>
      <c r="AA3638"/>
      <c r="AB3638"/>
      <c r="AC3638"/>
      <c r="AD3638"/>
      <c r="AE3638"/>
      <c r="AF3638"/>
      <c r="AG3638"/>
      <c r="AH3638"/>
      <c r="AI3638"/>
      <c r="AJ3638"/>
      <c r="AK3638"/>
      <c r="AL3638"/>
      <c r="AM3638"/>
      <c r="AN3638"/>
      <c r="AO3638"/>
      <c r="AP3638"/>
      <c r="AQ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</row>
    <row r="3639" spans="1:70" ht="15" x14ac:dyDescent="0.25">
      <c r="A3639"/>
      <c r="B3639"/>
      <c r="C3639"/>
      <c r="D3639"/>
      <c r="E3639"/>
      <c r="F3639"/>
      <c r="G3639"/>
      <c r="H3639"/>
      <c r="I3639"/>
      <c r="J3639"/>
      <c r="K3639"/>
      <c r="L3639"/>
      <c r="M3639"/>
      <c r="N3639"/>
      <c r="O3639"/>
      <c r="P3639"/>
      <c r="Q3639"/>
      <c r="R3639"/>
      <c r="S3639"/>
      <c r="T3639"/>
      <c r="U3639"/>
      <c r="V3639"/>
      <c r="W3639"/>
      <c r="X3639"/>
      <c r="Y3639"/>
      <c r="Z3639"/>
      <c r="AA3639"/>
      <c r="AB3639"/>
      <c r="AC3639"/>
      <c r="AD3639"/>
      <c r="AE3639"/>
      <c r="AF3639"/>
      <c r="AG3639"/>
      <c r="AH3639"/>
      <c r="AI3639"/>
      <c r="AJ3639"/>
      <c r="AK3639"/>
      <c r="AL3639"/>
      <c r="AM3639"/>
      <c r="AN3639"/>
      <c r="AO3639"/>
      <c r="AP3639"/>
      <c r="AQ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</row>
    <row r="3640" spans="1:70" ht="15" x14ac:dyDescent="0.25">
      <c r="A3640"/>
      <c r="B3640"/>
      <c r="C3640"/>
      <c r="D3640"/>
      <c r="E3640"/>
      <c r="F3640"/>
      <c r="G3640"/>
      <c r="H3640"/>
      <c r="I3640"/>
      <c r="J3640"/>
      <c r="K3640"/>
      <c r="L3640"/>
      <c r="M3640"/>
      <c r="N3640"/>
      <c r="O3640"/>
      <c r="P3640"/>
      <c r="Q3640"/>
      <c r="R3640"/>
      <c r="S3640"/>
      <c r="T3640"/>
      <c r="U3640"/>
      <c r="V3640"/>
      <c r="W3640"/>
      <c r="X3640"/>
      <c r="Y3640"/>
      <c r="Z3640"/>
      <c r="AA3640"/>
      <c r="AB3640"/>
      <c r="AC3640"/>
      <c r="AD3640"/>
      <c r="AE3640"/>
      <c r="AF3640"/>
      <c r="AG3640"/>
      <c r="AH3640"/>
      <c r="AI3640"/>
      <c r="AJ3640"/>
      <c r="AK3640"/>
      <c r="AL3640"/>
      <c r="AM3640"/>
      <c r="AN3640"/>
      <c r="AO3640"/>
      <c r="AP3640"/>
      <c r="AQ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</row>
    <row r="3641" spans="1:70" ht="15" x14ac:dyDescent="0.25">
      <c r="A3641"/>
      <c r="B3641"/>
      <c r="C3641"/>
      <c r="D3641"/>
      <c r="E3641"/>
      <c r="F3641"/>
      <c r="G3641"/>
      <c r="H3641"/>
      <c r="I3641"/>
      <c r="J3641"/>
      <c r="K3641"/>
      <c r="L3641"/>
      <c r="M3641"/>
      <c r="N3641"/>
      <c r="O3641"/>
      <c r="P3641"/>
      <c r="Q3641"/>
      <c r="R3641"/>
      <c r="S3641"/>
      <c r="T3641"/>
      <c r="U3641"/>
      <c r="V3641"/>
      <c r="W3641"/>
      <c r="X3641"/>
      <c r="Y3641"/>
      <c r="Z3641"/>
      <c r="AA3641"/>
      <c r="AB3641"/>
      <c r="AC3641"/>
      <c r="AD3641"/>
      <c r="AE3641"/>
      <c r="AF3641"/>
      <c r="AG3641"/>
      <c r="AH3641"/>
      <c r="AI3641"/>
      <c r="AJ3641"/>
      <c r="AK3641"/>
      <c r="AL3641"/>
      <c r="AM3641"/>
      <c r="AN3641"/>
      <c r="AO3641"/>
      <c r="AP3641"/>
      <c r="AQ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</row>
    <row r="3642" spans="1:70" ht="15" x14ac:dyDescent="0.25">
      <c r="A3642"/>
      <c r="B3642"/>
      <c r="C3642"/>
      <c r="D3642"/>
      <c r="E3642"/>
      <c r="F3642"/>
      <c r="G3642"/>
      <c r="H3642"/>
      <c r="I3642"/>
      <c r="J3642"/>
      <c r="K3642"/>
      <c r="L3642"/>
      <c r="M3642"/>
      <c r="N3642"/>
      <c r="O3642"/>
      <c r="P3642"/>
      <c r="Q3642"/>
      <c r="R3642"/>
      <c r="S3642"/>
      <c r="T3642"/>
      <c r="U3642"/>
      <c r="V3642"/>
      <c r="W3642"/>
      <c r="X3642"/>
      <c r="Y3642"/>
      <c r="Z3642"/>
      <c r="AA3642"/>
      <c r="AB3642"/>
      <c r="AC3642"/>
      <c r="AD3642"/>
      <c r="AE3642"/>
      <c r="AF3642"/>
      <c r="AG3642"/>
      <c r="AH3642"/>
      <c r="AI3642"/>
      <c r="AJ3642"/>
      <c r="AK3642"/>
      <c r="AL3642"/>
      <c r="AM3642"/>
      <c r="AN3642"/>
      <c r="AO3642"/>
      <c r="AP3642"/>
      <c r="AQ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</row>
    <row r="3643" spans="1:70" ht="15" x14ac:dyDescent="0.25">
      <c r="A3643"/>
      <c r="B3643"/>
      <c r="C3643"/>
      <c r="D3643"/>
      <c r="E3643"/>
      <c r="F3643"/>
      <c r="G3643"/>
      <c r="H3643"/>
      <c r="I3643"/>
      <c r="J3643"/>
      <c r="K3643"/>
      <c r="L3643"/>
      <c r="M3643"/>
      <c r="N3643"/>
      <c r="O3643"/>
      <c r="P3643"/>
      <c r="Q3643"/>
      <c r="R3643"/>
      <c r="S3643"/>
      <c r="T3643"/>
      <c r="U3643"/>
      <c r="V3643"/>
      <c r="W3643"/>
      <c r="X3643"/>
      <c r="Y3643"/>
      <c r="Z3643"/>
      <c r="AA3643"/>
      <c r="AB3643"/>
      <c r="AC3643"/>
      <c r="AD3643"/>
      <c r="AE3643"/>
      <c r="AF3643"/>
      <c r="AG3643"/>
      <c r="AH3643"/>
      <c r="AI3643"/>
      <c r="AJ3643"/>
      <c r="AK3643"/>
      <c r="AL3643"/>
      <c r="AM3643"/>
      <c r="AN3643"/>
      <c r="AO3643"/>
      <c r="AP3643"/>
      <c r="AQ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</row>
    <row r="3644" spans="1:70" ht="15" x14ac:dyDescent="0.25">
      <c r="A3644"/>
      <c r="B3644"/>
      <c r="C3644"/>
      <c r="D3644"/>
      <c r="E3644"/>
      <c r="F3644"/>
      <c r="G3644"/>
      <c r="H3644"/>
      <c r="I3644"/>
      <c r="J3644"/>
      <c r="K3644"/>
      <c r="L3644"/>
      <c r="M3644"/>
      <c r="N3644"/>
      <c r="O3644"/>
      <c r="P3644"/>
      <c r="Q3644"/>
      <c r="R3644"/>
      <c r="S3644"/>
      <c r="T3644"/>
      <c r="U3644"/>
      <c r="V3644"/>
      <c r="W3644"/>
      <c r="X3644"/>
      <c r="Y3644"/>
      <c r="Z3644"/>
      <c r="AA3644"/>
      <c r="AB3644"/>
      <c r="AC3644"/>
      <c r="AD3644"/>
      <c r="AE3644"/>
      <c r="AF3644"/>
      <c r="AG3644"/>
      <c r="AH3644"/>
      <c r="AI3644"/>
      <c r="AJ3644"/>
      <c r="AK3644"/>
      <c r="AL3644"/>
      <c r="AM3644"/>
      <c r="AN3644"/>
      <c r="AO3644"/>
      <c r="AP3644"/>
      <c r="AQ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</row>
    <row r="3645" spans="1:70" ht="15" x14ac:dyDescent="0.25">
      <c r="A3645"/>
      <c r="B3645"/>
      <c r="C3645"/>
      <c r="D3645"/>
      <c r="E3645"/>
      <c r="F3645"/>
      <c r="G3645"/>
      <c r="H3645"/>
      <c r="I3645"/>
      <c r="J3645"/>
      <c r="K3645"/>
      <c r="L3645"/>
      <c r="M3645"/>
      <c r="N3645"/>
      <c r="O3645"/>
      <c r="P3645"/>
      <c r="Q3645"/>
      <c r="R3645"/>
      <c r="S3645"/>
      <c r="T3645"/>
      <c r="U3645"/>
      <c r="V3645"/>
      <c r="W3645"/>
      <c r="X3645"/>
      <c r="Y3645"/>
      <c r="Z3645"/>
      <c r="AA3645"/>
      <c r="AB3645"/>
      <c r="AC3645"/>
      <c r="AD3645"/>
      <c r="AE3645"/>
      <c r="AF3645"/>
      <c r="AG3645"/>
      <c r="AH3645"/>
      <c r="AI3645"/>
      <c r="AJ3645"/>
      <c r="AK3645"/>
      <c r="AL3645"/>
      <c r="AM3645"/>
      <c r="AN3645"/>
      <c r="AO3645"/>
      <c r="AP3645"/>
      <c r="AQ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</row>
    <row r="3646" spans="1:70" ht="15" x14ac:dyDescent="0.25">
      <c r="A3646"/>
      <c r="B3646"/>
      <c r="C3646"/>
      <c r="D3646"/>
      <c r="E3646"/>
      <c r="F3646"/>
      <c r="G3646"/>
      <c r="H3646"/>
      <c r="I3646"/>
      <c r="J3646"/>
      <c r="K3646"/>
      <c r="L3646"/>
      <c r="M3646"/>
      <c r="N3646"/>
      <c r="O3646"/>
      <c r="P3646"/>
      <c r="Q3646"/>
      <c r="R3646"/>
      <c r="S3646"/>
      <c r="T3646"/>
      <c r="U3646"/>
      <c r="V3646"/>
      <c r="W3646"/>
      <c r="X3646"/>
      <c r="Y3646"/>
      <c r="Z3646"/>
      <c r="AA3646"/>
      <c r="AB3646"/>
      <c r="AC3646"/>
      <c r="AD3646"/>
      <c r="AE3646"/>
      <c r="AF3646"/>
      <c r="AG3646"/>
      <c r="AH3646"/>
      <c r="AI3646"/>
      <c r="AJ3646"/>
      <c r="AK3646"/>
      <c r="AL3646"/>
      <c r="AM3646"/>
      <c r="AN3646"/>
      <c r="AO3646"/>
      <c r="AP3646"/>
      <c r="AQ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</row>
    <row r="3647" spans="1:70" ht="15" x14ac:dyDescent="0.25">
      <c r="A3647"/>
      <c r="B3647"/>
      <c r="C3647"/>
      <c r="D3647"/>
      <c r="E3647"/>
      <c r="F3647"/>
      <c r="G3647"/>
      <c r="H3647"/>
      <c r="I3647"/>
      <c r="J3647"/>
      <c r="K3647"/>
      <c r="L3647"/>
      <c r="M3647"/>
      <c r="N3647"/>
      <c r="O3647"/>
      <c r="P3647"/>
      <c r="Q3647"/>
      <c r="R3647"/>
      <c r="S3647"/>
      <c r="T3647"/>
      <c r="U3647"/>
      <c r="V3647"/>
      <c r="W3647"/>
      <c r="X3647"/>
      <c r="Y3647"/>
      <c r="Z3647"/>
      <c r="AA3647"/>
      <c r="AB3647"/>
      <c r="AC3647"/>
      <c r="AD3647"/>
      <c r="AE3647"/>
      <c r="AF3647"/>
      <c r="AG3647"/>
      <c r="AH3647"/>
      <c r="AI3647"/>
      <c r="AJ3647"/>
      <c r="AK3647"/>
      <c r="AL3647"/>
      <c r="AM3647"/>
      <c r="AN3647"/>
      <c r="AO3647"/>
      <c r="AP3647"/>
      <c r="AQ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</row>
    <row r="3648" spans="1:70" ht="15" x14ac:dyDescent="0.25">
      <c r="A3648"/>
      <c r="B3648"/>
      <c r="C3648"/>
      <c r="D3648"/>
      <c r="E3648"/>
      <c r="F3648"/>
      <c r="G3648"/>
      <c r="H3648"/>
      <c r="I3648"/>
      <c r="J3648"/>
      <c r="K3648"/>
      <c r="L3648"/>
      <c r="M3648"/>
      <c r="N3648"/>
      <c r="O3648"/>
      <c r="P3648"/>
      <c r="Q3648"/>
      <c r="R3648"/>
      <c r="S3648"/>
      <c r="T3648"/>
      <c r="U3648"/>
      <c r="V3648"/>
      <c r="W3648"/>
      <c r="X3648"/>
      <c r="Y3648"/>
      <c r="Z3648"/>
      <c r="AA3648"/>
      <c r="AB3648"/>
      <c r="AC3648"/>
      <c r="AD3648"/>
      <c r="AE3648"/>
      <c r="AF3648"/>
      <c r="AG3648"/>
      <c r="AH3648"/>
      <c r="AI3648"/>
      <c r="AJ3648"/>
      <c r="AK3648"/>
      <c r="AL3648"/>
      <c r="AM3648"/>
      <c r="AN3648"/>
      <c r="AO3648"/>
      <c r="AP3648"/>
      <c r="AQ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</row>
    <row r="3649" spans="1:70" ht="15" x14ac:dyDescent="0.25">
      <c r="A3649"/>
      <c r="B3649"/>
      <c r="C3649"/>
      <c r="D3649"/>
      <c r="E3649"/>
      <c r="F3649"/>
      <c r="G3649"/>
      <c r="H3649"/>
      <c r="I3649"/>
      <c r="J3649"/>
      <c r="K3649"/>
      <c r="L3649"/>
      <c r="M3649"/>
      <c r="N3649"/>
      <c r="O3649"/>
      <c r="P3649"/>
      <c r="Q3649"/>
      <c r="R3649"/>
      <c r="S3649"/>
      <c r="T3649"/>
      <c r="U3649"/>
      <c r="V3649"/>
      <c r="W3649"/>
      <c r="X3649"/>
      <c r="Y3649"/>
      <c r="Z3649"/>
      <c r="AA3649"/>
      <c r="AB3649"/>
      <c r="AC3649"/>
      <c r="AD3649"/>
      <c r="AE3649"/>
      <c r="AF3649"/>
      <c r="AG3649"/>
      <c r="AH3649"/>
      <c r="AI3649"/>
      <c r="AJ3649"/>
      <c r="AK3649"/>
      <c r="AL3649"/>
      <c r="AM3649"/>
      <c r="AN3649"/>
      <c r="AO3649"/>
      <c r="AP3649"/>
      <c r="AQ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</row>
    <row r="3650" spans="1:70" ht="15" x14ac:dyDescent="0.25">
      <c r="A3650"/>
      <c r="B3650"/>
      <c r="C3650"/>
      <c r="D3650"/>
      <c r="E3650"/>
      <c r="F3650"/>
      <c r="G3650"/>
      <c r="H3650"/>
      <c r="I3650"/>
      <c r="J3650"/>
      <c r="K3650"/>
      <c r="L3650"/>
      <c r="M3650"/>
      <c r="N3650"/>
      <c r="O3650"/>
      <c r="P3650"/>
      <c r="Q3650"/>
      <c r="R3650"/>
      <c r="S3650"/>
      <c r="T3650"/>
      <c r="U3650"/>
      <c r="V3650"/>
      <c r="W3650"/>
      <c r="X3650"/>
      <c r="Y3650"/>
      <c r="Z3650"/>
      <c r="AA3650"/>
      <c r="AB3650"/>
      <c r="AC3650"/>
      <c r="AD3650"/>
      <c r="AE3650"/>
      <c r="AF3650"/>
      <c r="AG3650"/>
      <c r="AH3650"/>
      <c r="AI3650"/>
      <c r="AJ3650"/>
      <c r="AK3650"/>
      <c r="AL3650"/>
      <c r="AM3650"/>
      <c r="AN3650"/>
      <c r="AO3650"/>
      <c r="AP3650"/>
      <c r="AQ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</row>
    <row r="3651" spans="1:70" ht="15" x14ac:dyDescent="0.25">
      <c r="A3651"/>
      <c r="B3651"/>
      <c r="C3651"/>
      <c r="D3651"/>
      <c r="E3651"/>
      <c r="F3651"/>
      <c r="G3651"/>
      <c r="H3651"/>
      <c r="I3651"/>
      <c r="J3651"/>
      <c r="K3651"/>
      <c r="L3651"/>
      <c r="M3651"/>
      <c r="N3651"/>
      <c r="O3651"/>
      <c r="P3651"/>
      <c r="Q3651"/>
      <c r="R3651"/>
      <c r="S3651"/>
      <c r="T3651"/>
      <c r="U3651"/>
      <c r="V3651"/>
      <c r="W3651"/>
      <c r="X3651"/>
      <c r="Y3651"/>
      <c r="Z3651"/>
      <c r="AA3651"/>
      <c r="AB3651"/>
      <c r="AC3651"/>
      <c r="AD3651"/>
      <c r="AE3651"/>
      <c r="AF3651"/>
      <c r="AG3651"/>
      <c r="AH3651"/>
      <c r="AI3651"/>
      <c r="AJ3651"/>
      <c r="AK3651"/>
      <c r="AL3651"/>
      <c r="AM3651"/>
      <c r="AN3651"/>
      <c r="AO3651"/>
      <c r="AP3651"/>
      <c r="AQ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</row>
    <row r="3652" spans="1:70" ht="15" x14ac:dyDescent="0.25">
      <c r="A3652"/>
      <c r="B3652"/>
      <c r="C3652"/>
      <c r="D3652"/>
      <c r="E3652"/>
      <c r="F3652"/>
      <c r="G3652"/>
      <c r="H3652"/>
      <c r="I3652"/>
      <c r="J3652"/>
      <c r="K3652"/>
      <c r="L3652"/>
      <c r="M3652"/>
      <c r="N3652"/>
      <c r="O3652"/>
      <c r="P3652"/>
      <c r="Q3652"/>
      <c r="R3652"/>
      <c r="S3652"/>
      <c r="T3652"/>
      <c r="U3652"/>
      <c r="V3652"/>
      <c r="W3652"/>
      <c r="X3652"/>
      <c r="Y3652"/>
      <c r="Z3652"/>
      <c r="AA3652"/>
      <c r="AB3652"/>
      <c r="AC3652"/>
      <c r="AD3652"/>
      <c r="AE3652"/>
      <c r="AF3652"/>
      <c r="AG3652"/>
      <c r="AH3652"/>
      <c r="AI3652"/>
      <c r="AJ3652"/>
      <c r="AK3652"/>
      <c r="AL3652"/>
      <c r="AM3652"/>
      <c r="AN3652"/>
      <c r="AO3652"/>
      <c r="AP3652"/>
      <c r="AQ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</row>
    <row r="3653" spans="1:70" ht="15" x14ac:dyDescent="0.25">
      <c r="A3653"/>
      <c r="B3653"/>
      <c r="C3653"/>
      <c r="D3653"/>
      <c r="E3653"/>
      <c r="F3653"/>
      <c r="G3653"/>
      <c r="H3653"/>
      <c r="I3653"/>
      <c r="J3653"/>
      <c r="K3653"/>
      <c r="L3653"/>
      <c r="M3653"/>
      <c r="N3653"/>
      <c r="O3653"/>
      <c r="P3653"/>
      <c r="Q3653"/>
      <c r="R3653"/>
      <c r="S3653"/>
      <c r="T3653"/>
      <c r="U3653"/>
      <c r="V3653"/>
      <c r="W3653"/>
      <c r="X3653"/>
      <c r="Y3653"/>
      <c r="Z3653"/>
      <c r="AA3653"/>
      <c r="AB3653"/>
      <c r="AC3653"/>
      <c r="AD3653"/>
      <c r="AE3653"/>
      <c r="AF3653"/>
      <c r="AG3653"/>
      <c r="AH3653"/>
      <c r="AI3653"/>
      <c r="AJ3653"/>
      <c r="AK3653"/>
      <c r="AL3653"/>
      <c r="AM3653"/>
      <c r="AN3653"/>
      <c r="AO3653"/>
      <c r="AP3653"/>
      <c r="AQ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</row>
    <row r="3654" spans="1:70" ht="15" x14ac:dyDescent="0.25">
      <c r="A3654"/>
      <c r="B3654"/>
      <c r="C3654"/>
      <c r="D3654"/>
      <c r="E3654"/>
      <c r="F3654"/>
      <c r="G3654"/>
      <c r="H3654"/>
      <c r="I3654"/>
      <c r="J3654"/>
      <c r="K3654"/>
      <c r="L3654"/>
      <c r="M3654"/>
      <c r="N3654"/>
      <c r="O3654"/>
      <c r="P3654"/>
      <c r="Q3654"/>
      <c r="R3654"/>
      <c r="S3654"/>
      <c r="T3654"/>
      <c r="U3654"/>
      <c r="V3654"/>
      <c r="W3654"/>
      <c r="X3654"/>
      <c r="Y3654"/>
      <c r="Z3654"/>
      <c r="AA3654"/>
      <c r="AB3654"/>
      <c r="AC3654"/>
      <c r="AD3654"/>
      <c r="AE3654"/>
      <c r="AF3654"/>
      <c r="AG3654"/>
      <c r="AH3654"/>
      <c r="AI3654"/>
      <c r="AJ3654"/>
      <c r="AK3654"/>
      <c r="AL3654"/>
      <c r="AM3654"/>
      <c r="AN3654"/>
      <c r="AO3654"/>
      <c r="AP3654"/>
      <c r="AQ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</row>
    <row r="3655" spans="1:70" ht="15" x14ac:dyDescent="0.25">
      <c r="A3655"/>
      <c r="B3655"/>
      <c r="C3655"/>
      <c r="D3655"/>
      <c r="E3655"/>
      <c r="F3655"/>
      <c r="G3655"/>
      <c r="H3655"/>
      <c r="I3655"/>
      <c r="J3655"/>
      <c r="K3655"/>
      <c r="L3655"/>
      <c r="M3655"/>
      <c r="N3655"/>
      <c r="O3655"/>
      <c r="P3655"/>
      <c r="Q3655"/>
      <c r="R3655"/>
      <c r="S3655"/>
      <c r="T3655"/>
      <c r="U3655"/>
      <c r="V3655"/>
      <c r="W3655"/>
      <c r="X3655"/>
      <c r="Y3655"/>
      <c r="Z3655"/>
      <c r="AA3655"/>
      <c r="AB3655"/>
      <c r="AC3655"/>
      <c r="AD3655"/>
      <c r="AE3655"/>
      <c r="AF3655"/>
      <c r="AG3655"/>
      <c r="AH3655"/>
      <c r="AI3655"/>
      <c r="AJ3655"/>
      <c r="AK3655"/>
      <c r="AL3655"/>
      <c r="AM3655"/>
      <c r="AN3655"/>
      <c r="AO3655"/>
      <c r="AP3655"/>
      <c r="AQ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</row>
    <row r="3656" spans="1:70" ht="15" x14ac:dyDescent="0.25">
      <c r="A3656"/>
      <c r="B3656"/>
      <c r="C3656"/>
      <c r="D3656"/>
      <c r="E3656"/>
      <c r="F3656"/>
      <c r="G3656"/>
      <c r="H3656"/>
      <c r="I3656"/>
      <c r="J3656"/>
      <c r="K3656"/>
      <c r="L3656"/>
      <c r="M3656"/>
      <c r="N3656"/>
      <c r="O3656"/>
      <c r="P3656"/>
      <c r="Q3656"/>
      <c r="R3656"/>
      <c r="S3656"/>
      <c r="T3656"/>
      <c r="U3656"/>
      <c r="V3656"/>
      <c r="W3656"/>
      <c r="X3656"/>
      <c r="Y3656"/>
      <c r="Z3656"/>
      <c r="AA3656"/>
      <c r="AB3656"/>
      <c r="AC3656"/>
      <c r="AD3656"/>
      <c r="AE3656"/>
      <c r="AF3656"/>
      <c r="AG3656"/>
      <c r="AH3656"/>
      <c r="AI3656"/>
      <c r="AJ3656"/>
      <c r="AK3656"/>
      <c r="AL3656"/>
      <c r="AM3656"/>
      <c r="AN3656"/>
      <c r="AO3656"/>
      <c r="AP3656"/>
      <c r="AQ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</row>
    <row r="3657" spans="1:70" ht="15" x14ac:dyDescent="0.25">
      <c r="A3657"/>
      <c r="B3657"/>
      <c r="C3657"/>
      <c r="D3657"/>
      <c r="E3657"/>
      <c r="F3657"/>
      <c r="G3657"/>
      <c r="H3657"/>
      <c r="I3657"/>
      <c r="J3657"/>
      <c r="K3657"/>
      <c r="L3657"/>
      <c r="M3657"/>
      <c r="N3657"/>
      <c r="O3657"/>
      <c r="P3657"/>
      <c r="Q3657"/>
      <c r="R3657"/>
      <c r="S3657"/>
      <c r="T3657"/>
      <c r="U3657"/>
      <c r="V3657"/>
      <c r="W3657"/>
      <c r="X3657"/>
      <c r="Y3657"/>
      <c r="Z3657"/>
      <c r="AA3657"/>
      <c r="AB3657"/>
      <c r="AC3657"/>
      <c r="AD3657"/>
      <c r="AE3657"/>
      <c r="AF3657"/>
      <c r="AG3657"/>
      <c r="AH3657"/>
      <c r="AI3657"/>
      <c r="AJ3657"/>
      <c r="AK3657"/>
      <c r="AL3657"/>
      <c r="AM3657"/>
      <c r="AN3657"/>
      <c r="AO3657"/>
      <c r="AP3657"/>
      <c r="AQ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</row>
    <row r="3658" spans="1:70" ht="15" x14ac:dyDescent="0.25">
      <c r="A3658"/>
      <c r="B3658"/>
      <c r="C3658"/>
      <c r="D3658"/>
      <c r="E3658"/>
      <c r="F3658"/>
      <c r="G3658"/>
      <c r="H3658"/>
      <c r="I3658"/>
      <c r="J3658"/>
      <c r="K3658"/>
      <c r="L3658"/>
      <c r="M3658"/>
      <c r="N3658"/>
      <c r="O3658"/>
      <c r="P3658"/>
      <c r="Q3658"/>
      <c r="R3658"/>
      <c r="S3658"/>
      <c r="T3658"/>
      <c r="U3658"/>
      <c r="V3658"/>
      <c r="W3658"/>
      <c r="X3658"/>
      <c r="Y3658"/>
      <c r="Z3658"/>
      <c r="AA3658"/>
      <c r="AB3658"/>
      <c r="AC3658"/>
      <c r="AD3658"/>
      <c r="AE3658"/>
      <c r="AF3658"/>
      <c r="AG3658"/>
      <c r="AH3658"/>
      <c r="AI3658"/>
      <c r="AJ3658"/>
      <c r="AK3658"/>
      <c r="AL3658"/>
      <c r="AM3658"/>
      <c r="AN3658"/>
      <c r="AO3658"/>
      <c r="AP3658"/>
      <c r="AQ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</row>
    <row r="3659" spans="1:70" ht="15" x14ac:dyDescent="0.25">
      <c r="A3659"/>
      <c r="B3659"/>
      <c r="C3659"/>
      <c r="D3659"/>
      <c r="E3659"/>
      <c r="F3659"/>
      <c r="G3659"/>
      <c r="H3659"/>
      <c r="I3659"/>
      <c r="J3659"/>
      <c r="K3659"/>
      <c r="L3659"/>
      <c r="M3659"/>
      <c r="N3659"/>
      <c r="O3659"/>
      <c r="P3659"/>
      <c r="Q3659"/>
      <c r="R3659"/>
      <c r="S3659"/>
      <c r="T3659"/>
      <c r="U3659"/>
      <c r="V3659"/>
      <c r="W3659"/>
      <c r="X3659"/>
      <c r="Y3659"/>
      <c r="Z3659"/>
      <c r="AA3659"/>
      <c r="AB3659"/>
      <c r="AC3659"/>
      <c r="AD3659"/>
      <c r="AE3659"/>
      <c r="AF3659"/>
      <c r="AG3659"/>
      <c r="AH3659"/>
      <c r="AI3659"/>
      <c r="AJ3659"/>
      <c r="AK3659"/>
      <c r="AL3659"/>
      <c r="AM3659"/>
      <c r="AN3659"/>
      <c r="AO3659"/>
      <c r="AP3659"/>
      <c r="AQ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</row>
    <row r="3660" spans="1:70" ht="15" x14ac:dyDescent="0.25">
      <c r="A3660"/>
      <c r="B3660"/>
      <c r="C3660"/>
      <c r="D3660"/>
      <c r="E3660"/>
      <c r="F3660"/>
      <c r="G3660"/>
      <c r="H3660"/>
      <c r="I3660"/>
      <c r="J3660"/>
      <c r="K3660"/>
      <c r="L3660"/>
      <c r="M3660"/>
      <c r="N3660"/>
      <c r="O3660"/>
      <c r="P3660"/>
      <c r="Q3660"/>
      <c r="R3660"/>
      <c r="S3660"/>
      <c r="T3660"/>
      <c r="U3660"/>
      <c r="V3660"/>
      <c r="W3660"/>
      <c r="X3660"/>
      <c r="Y3660"/>
      <c r="Z3660"/>
      <c r="AA3660"/>
      <c r="AB3660"/>
      <c r="AC3660"/>
      <c r="AD3660"/>
      <c r="AE3660"/>
      <c r="AF3660"/>
      <c r="AG3660"/>
      <c r="AH3660"/>
      <c r="AI3660"/>
      <c r="AJ3660"/>
      <c r="AK3660"/>
      <c r="AL3660"/>
      <c r="AM3660"/>
      <c r="AN3660"/>
      <c r="AO3660"/>
      <c r="AP3660"/>
      <c r="AQ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</row>
    <row r="3661" spans="1:70" ht="15" x14ac:dyDescent="0.25">
      <c r="A3661"/>
      <c r="B3661"/>
      <c r="C3661"/>
      <c r="D3661"/>
      <c r="E3661"/>
      <c r="F3661"/>
      <c r="G3661"/>
      <c r="H3661"/>
      <c r="I3661"/>
      <c r="J3661"/>
      <c r="K3661"/>
      <c r="L3661"/>
      <c r="M3661"/>
      <c r="N3661"/>
      <c r="O3661"/>
      <c r="P3661"/>
      <c r="Q3661"/>
      <c r="R3661"/>
      <c r="S3661"/>
      <c r="T3661"/>
      <c r="U3661"/>
      <c r="V3661"/>
      <c r="W3661"/>
      <c r="X3661"/>
      <c r="Y3661"/>
      <c r="Z3661"/>
      <c r="AA3661"/>
      <c r="AB3661"/>
      <c r="AC3661"/>
      <c r="AD3661"/>
      <c r="AE3661"/>
      <c r="AF3661"/>
      <c r="AG3661"/>
      <c r="AH3661"/>
      <c r="AI3661"/>
      <c r="AJ3661"/>
      <c r="AK3661"/>
      <c r="AL3661"/>
      <c r="AM3661"/>
      <c r="AN3661"/>
      <c r="AO3661"/>
      <c r="AP3661"/>
      <c r="AQ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</row>
    <row r="3662" spans="1:70" ht="15" x14ac:dyDescent="0.25">
      <c r="A3662"/>
      <c r="B3662"/>
      <c r="C3662"/>
      <c r="D3662"/>
      <c r="E3662"/>
      <c r="F3662"/>
      <c r="G3662"/>
      <c r="H3662"/>
      <c r="I3662"/>
      <c r="J3662"/>
      <c r="K3662"/>
      <c r="L3662"/>
      <c r="M3662"/>
      <c r="N3662"/>
      <c r="O3662"/>
      <c r="P3662"/>
      <c r="Q3662"/>
      <c r="R3662"/>
      <c r="S3662"/>
      <c r="T3662"/>
      <c r="U3662"/>
      <c r="V3662"/>
      <c r="W3662"/>
      <c r="X3662"/>
      <c r="Y3662"/>
      <c r="Z3662"/>
      <c r="AA3662"/>
      <c r="AB3662"/>
      <c r="AC3662"/>
      <c r="AD3662"/>
      <c r="AE3662"/>
      <c r="AF3662"/>
      <c r="AG3662"/>
      <c r="AH3662"/>
      <c r="AI3662"/>
      <c r="AJ3662"/>
      <c r="AK3662"/>
      <c r="AL3662"/>
      <c r="AM3662"/>
      <c r="AN3662"/>
      <c r="AO3662"/>
      <c r="AP3662"/>
      <c r="AQ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</row>
    <row r="3663" spans="1:70" ht="15" x14ac:dyDescent="0.25">
      <c r="A3663"/>
      <c r="B3663"/>
      <c r="C3663"/>
      <c r="D3663"/>
      <c r="E3663"/>
      <c r="F3663"/>
      <c r="G3663"/>
      <c r="H3663"/>
      <c r="I3663"/>
      <c r="J3663"/>
      <c r="K3663"/>
      <c r="L3663"/>
      <c r="M3663"/>
      <c r="N3663"/>
      <c r="O3663"/>
      <c r="P3663"/>
      <c r="Q3663"/>
      <c r="R3663"/>
      <c r="S3663"/>
      <c r="T3663"/>
      <c r="U3663"/>
      <c r="V3663"/>
      <c r="W3663"/>
      <c r="X3663"/>
      <c r="Y3663"/>
      <c r="Z3663"/>
      <c r="AA3663"/>
      <c r="AB3663"/>
      <c r="AC3663"/>
      <c r="AD3663"/>
      <c r="AE3663"/>
      <c r="AF3663"/>
      <c r="AG3663"/>
      <c r="AH3663"/>
      <c r="AI3663"/>
      <c r="AJ3663"/>
      <c r="AK3663"/>
      <c r="AL3663"/>
      <c r="AM3663"/>
      <c r="AN3663"/>
      <c r="AO3663"/>
      <c r="AP3663"/>
      <c r="AQ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</row>
    <row r="3664" spans="1:70" ht="15" x14ac:dyDescent="0.25">
      <c r="A3664"/>
      <c r="B3664"/>
      <c r="C3664"/>
      <c r="D3664"/>
      <c r="E3664"/>
      <c r="F3664"/>
      <c r="G3664"/>
      <c r="H3664"/>
      <c r="I3664"/>
      <c r="J3664"/>
      <c r="K3664"/>
      <c r="L3664"/>
      <c r="M3664"/>
      <c r="N3664"/>
      <c r="O3664"/>
      <c r="P3664"/>
      <c r="Q3664"/>
      <c r="R3664"/>
      <c r="S3664"/>
      <c r="T3664"/>
      <c r="U3664"/>
      <c r="V3664"/>
      <c r="W3664"/>
      <c r="X3664"/>
      <c r="Y3664"/>
      <c r="Z3664"/>
      <c r="AA3664"/>
      <c r="AB3664"/>
      <c r="AC3664"/>
      <c r="AD3664"/>
      <c r="AE3664"/>
      <c r="AF3664"/>
      <c r="AG3664"/>
      <c r="AH3664"/>
      <c r="AI3664"/>
      <c r="AJ3664"/>
      <c r="AK3664"/>
      <c r="AL3664"/>
      <c r="AM3664"/>
      <c r="AN3664"/>
      <c r="AO3664"/>
      <c r="AP3664"/>
      <c r="AQ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</row>
    <row r="3665" spans="1:70" ht="15" x14ac:dyDescent="0.25">
      <c r="A3665"/>
      <c r="B3665"/>
      <c r="C3665"/>
      <c r="D3665"/>
      <c r="E3665"/>
      <c r="F3665"/>
      <c r="G3665"/>
      <c r="H3665"/>
      <c r="I3665"/>
      <c r="J3665"/>
      <c r="K3665"/>
      <c r="L3665"/>
      <c r="M3665"/>
      <c r="N3665"/>
      <c r="O3665"/>
      <c r="P3665"/>
      <c r="Q3665"/>
      <c r="R3665"/>
      <c r="S3665"/>
      <c r="T3665"/>
      <c r="U3665"/>
      <c r="V3665"/>
      <c r="W3665"/>
      <c r="X3665"/>
      <c r="Y3665"/>
      <c r="Z3665"/>
      <c r="AA3665"/>
      <c r="AB3665"/>
      <c r="AC3665"/>
      <c r="AD3665"/>
      <c r="AE3665"/>
      <c r="AF3665"/>
      <c r="AG3665"/>
      <c r="AH3665"/>
      <c r="AI3665"/>
      <c r="AJ3665"/>
      <c r="AK3665"/>
      <c r="AL3665"/>
      <c r="AM3665"/>
      <c r="AN3665"/>
      <c r="AO3665"/>
      <c r="AP3665"/>
      <c r="AQ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</row>
    <row r="3666" spans="1:70" ht="15" x14ac:dyDescent="0.25">
      <c r="A3666"/>
      <c r="B3666"/>
      <c r="C3666"/>
      <c r="D3666"/>
      <c r="E3666"/>
      <c r="F3666"/>
      <c r="G3666"/>
      <c r="H3666"/>
      <c r="I3666"/>
      <c r="J3666"/>
      <c r="K3666"/>
      <c r="L3666"/>
      <c r="M3666"/>
      <c r="N3666"/>
      <c r="O3666"/>
      <c r="P3666"/>
      <c r="Q3666"/>
      <c r="R3666"/>
      <c r="S3666"/>
      <c r="T3666"/>
      <c r="U3666"/>
      <c r="V3666"/>
      <c r="W3666"/>
      <c r="X3666"/>
      <c r="Y3666"/>
      <c r="Z3666"/>
      <c r="AA3666"/>
      <c r="AB3666"/>
      <c r="AC3666"/>
      <c r="AD3666"/>
      <c r="AE3666"/>
      <c r="AF3666"/>
      <c r="AG3666"/>
      <c r="AH3666"/>
      <c r="AI3666"/>
      <c r="AJ3666"/>
      <c r="AK3666"/>
      <c r="AL3666"/>
      <c r="AM3666"/>
      <c r="AN3666"/>
      <c r="AO3666"/>
      <c r="AP3666"/>
      <c r="AQ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</row>
    <row r="3667" spans="1:70" ht="15" x14ac:dyDescent="0.25">
      <c r="A3667"/>
      <c r="B3667"/>
      <c r="C3667"/>
      <c r="D3667"/>
      <c r="E3667"/>
      <c r="F3667"/>
      <c r="G3667"/>
      <c r="H3667"/>
      <c r="I3667"/>
      <c r="J3667"/>
      <c r="K3667"/>
      <c r="L3667"/>
      <c r="M3667"/>
      <c r="N3667"/>
      <c r="O3667"/>
      <c r="P3667"/>
      <c r="Q3667"/>
      <c r="R3667"/>
      <c r="S3667"/>
      <c r="T3667"/>
      <c r="U3667"/>
      <c r="V3667"/>
      <c r="W3667"/>
      <c r="X3667"/>
      <c r="Y3667"/>
      <c r="Z3667"/>
      <c r="AA3667"/>
      <c r="AB3667"/>
      <c r="AC3667"/>
      <c r="AD3667"/>
      <c r="AE3667"/>
      <c r="AF3667"/>
      <c r="AG3667"/>
      <c r="AH3667"/>
      <c r="AI3667"/>
      <c r="AJ3667"/>
      <c r="AK3667"/>
      <c r="AL3667"/>
      <c r="AM3667"/>
      <c r="AN3667"/>
      <c r="AO3667"/>
      <c r="AP3667"/>
      <c r="AQ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</row>
    <row r="3668" spans="1:70" ht="15" x14ac:dyDescent="0.25">
      <c r="A3668"/>
      <c r="B3668"/>
      <c r="C3668"/>
      <c r="D3668"/>
      <c r="E3668"/>
      <c r="F3668"/>
      <c r="G3668"/>
      <c r="H3668"/>
      <c r="I3668"/>
      <c r="J3668"/>
      <c r="K3668"/>
      <c r="L3668"/>
      <c r="M3668"/>
      <c r="N3668"/>
      <c r="O3668"/>
      <c r="P3668"/>
      <c r="Q3668"/>
      <c r="R3668"/>
      <c r="S3668"/>
      <c r="T3668"/>
      <c r="U3668"/>
      <c r="V3668"/>
      <c r="W3668"/>
      <c r="X3668"/>
      <c r="Y3668"/>
      <c r="Z3668"/>
      <c r="AA3668"/>
      <c r="AB3668"/>
      <c r="AC3668"/>
      <c r="AD3668"/>
      <c r="AE3668"/>
      <c r="AF3668"/>
      <c r="AG3668"/>
      <c r="AH3668"/>
      <c r="AI3668"/>
      <c r="AJ3668"/>
      <c r="AK3668"/>
      <c r="AL3668"/>
      <c r="AM3668"/>
      <c r="AN3668"/>
      <c r="AO3668"/>
      <c r="AP3668"/>
      <c r="AQ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</row>
    <row r="3669" spans="1:70" ht="15" x14ac:dyDescent="0.25">
      <c r="A3669"/>
      <c r="B3669"/>
      <c r="C3669"/>
      <c r="D3669"/>
      <c r="E3669"/>
      <c r="F3669"/>
      <c r="G3669"/>
      <c r="H3669"/>
      <c r="I3669"/>
      <c r="J3669"/>
      <c r="K3669"/>
      <c r="L3669"/>
      <c r="M3669"/>
      <c r="N3669"/>
      <c r="O3669"/>
      <c r="P3669"/>
      <c r="Q3669"/>
      <c r="R3669"/>
      <c r="S3669"/>
      <c r="T3669"/>
      <c r="U3669"/>
      <c r="V3669"/>
      <c r="W3669"/>
      <c r="X3669"/>
      <c r="Y3669"/>
      <c r="Z3669"/>
      <c r="AA3669"/>
      <c r="AB3669"/>
      <c r="AC3669"/>
      <c r="AD3669"/>
      <c r="AE3669"/>
      <c r="AF3669"/>
      <c r="AG3669"/>
      <c r="AH3669"/>
      <c r="AI3669"/>
      <c r="AJ3669"/>
      <c r="AK3669"/>
      <c r="AL3669"/>
      <c r="AM3669"/>
      <c r="AN3669"/>
      <c r="AO3669"/>
      <c r="AP3669"/>
      <c r="AQ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</row>
    <row r="3670" spans="1:70" ht="15" x14ac:dyDescent="0.25">
      <c r="A3670"/>
      <c r="B3670"/>
      <c r="C3670"/>
      <c r="D3670"/>
      <c r="E3670"/>
      <c r="F3670"/>
      <c r="G3670"/>
      <c r="H3670"/>
      <c r="I3670"/>
      <c r="J3670"/>
      <c r="K3670"/>
      <c r="L3670"/>
      <c r="M3670"/>
      <c r="N3670"/>
      <c r="O3670"/>
      <c r="P3670"/>
      <c r="Q3670"/>
      <c r="R3670"/>
      <c r="S3670"/>
      <c r="T3670"/>
      <c r="U3670"/>
      <c r="V3670"/>
      <c r="W3670"/>
      <c r="X3670"/>
      <c r="Y3670"/>
      <c r="Z3670"/>
      <c r="AA3670"/>
      <c r="AB3670"/>
      <c r="AC3670"/>
      <c r="AD3670"/>
      <c r="AE3670"/>
      <c r="AF3670"/>
      <c r="AG3670"/>
      <c r="AH3670"/>
      <c r="AI3670"/>
      <c r="AJ3670"/>
      <c r="AK3670"/>
      <c r="AL3670"/>
      <c r="AM3670"/>
      <c r="AN3670"/>
      <c r="AO3670"/>
      <c r="AP3670"/>
      <c r="AQ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</row>
    <row r="3671" spans="1:70" ht="15" x14ac:dyDescent="0.25">
      <c r="A3671"/>
      <c r="B3671"/>
      <c r="C3671"/>
      <c r="D3671"/>
      <c r="E3671"/>
      <c r="F3671"/>
      <c r="G3671"/>
      <c r="H3671"/>
      <c r="I3671"/>
      <c r="J3671"/>
      <c r="K3671"/>
      <c r="L3671"/>
      <c r="M3671"/>
      <c r="N3671"/>
      <c r="O3671"/>
      <c r="P3671"/>
      <c r="Q3671"/>
      <c r="R3671"/>
      <c r="S3671"/>
      <c r="T3671"/>
      <c r="U3671"/>
      <c r="V3671"/>
      <c r="W3671"/>
      <c r="X3671"/>
      <c r="Y3671"/>
      <c r="Z3671"/>
      <c r="AA3671"/>
      <c r="AB3671"/>
      <c r="AC3671"/>
      <c r="AD3671"/>
      <c r="AE3671"/>
      <c r="AF3671"/>
      <c r="AG3671"/>
      <c r="AH3671"/>
      <c r="AI3671"/>
      <c r="AJ3671"/>
      <c r="AK3671"/>
      <c r="AL3671"/>
      <c r="AM3671"/>
      <c r="AN3671"/>
      <c r="AO3671"/>
      <c r="AP3671"/>
      <c r="AQ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</row>
    <row r="3672" spans="1:70" ht="15" x14ac:dyDescent="0.25">
      <c r="A3672"/>
      <c r="B3672"/>
      <c r="C3672"/>
      <c r="D3672"/>
      <c r="E3672"/>
      <c r="F3672"/>
      <c r="G3672"/>
      <c r="H3672"/>
      <c r="I3672"/>
      <c r="J3672"/>
      <c r="K3672"/>
      <c r="L3672"/>
      <c r="M3672"/>
      <c r="N3672"/>
      <c r="O3672"/>
      <c r="P3672"/>
      <c r="Q3672"/>
      <c r="R3672"/>
      <c r="S3672"/>
      <c r="T3672"/>
      <c r="U3672"/>
      <c r="V3672"/>
      <c r="W3672"/>
      <c r="X3672"/>
      <c r="Y3672"/>
      <c r="Z3672"/>
      <c r="AA3672"/>
      <c r="AB3672"/>
      <c r="AC3672"/>
      <c r="AD3672"/>
      <c r="AE3672"/>
      <c r="AF3672"/>
      <c r="AG3672"/>
      <c r="AH3672"/>
      <c r="AI3672"/>
      <c r="AJ3672"/>
      <c r="AK3672"/>
      <c r="AL3672"/>
      <c r="AM3672"/>
      <c r="AN3672"/>
      <c r="AO3672"/>
      <c r="AP3672"/>
      <c r="AQ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</row>
    <row r="3673" spans="1:70" ht="15" x14ac:dyDescent="0.25">
      <c r="A3673"/>
      <c r="B3673"/>
      <c r="C3673"/>
      <c r="D3673"/>
      <c r="E3673"/>
      <c r="F3673"/>
      <c r="G3673"/>
      <c r="H3673"/>
      <c r="I3673"/>
      <c r="J3673"/>
      <c r="K3673"/>
      <c r="L3673"/>
      <c r="M3673"/>
      <c r="N3673"/>
      <c r="O3673"/>
      <c r="P3673"/>
      <c r="Q3673"/>
      <c r="R3673"/>
      <c r="S3673"/>
      <c r="T3673"/>
      <c r="U3673"/>
      <c r="V3673"/>
      <c r="W3673"/>
      <c r="X3673"/>
      <c r="Y3673"/>
      <c r="Z3673"/>
      <c r="AA3673"/>
      <c r="AB3673"/>
      <c r="AC3673"/>
      <c r="AD3673"/>
      <c r="AE3673"/>
      <c r="AF3673"/>
      <c r="AG3673"/>
      <c r="AH3673"/>
      <c r="AI3673"/>
      <c r="AJ3673"/>
      <c r="AK3673"/>
      <c r="AL3673"/>
      <c r="AM3673"/>
      <c r="AN3673"/>
      <c r="AO3673"/>
      <c r="AP3673"/>
      <c r="AQ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</row>
    <row r="3674" spans="1:70" ht="15" x14ac:dyDescent="0.25">
      <c r="A3674"/>
      <c r="B3674"/>
      <c r="C3674"/>
      <c r="D3674"/>
      <c r="E3674"/>
      <c r="F3674"/>
      <c r="G3674"/>
      <c r="H3674"/>
      <c r="I3674"/>
      <c r="J3674"/>
      <c r="K3674"/>
      <c r="L3674"/>
      <c r="M3674"/>
      <c r="N3674"/>
      <c r="O3674"/>
      <c r="P3674"/>
      <c r="Q3674"/>
      <c r="R3674"/>
      <c r="S3674"/>
      <c r="T3674"/>
      <c r="U3674"/>
      <c r="V3674"/>
      <c r="W3674"/>
      <c r="X3674"/>
      <c r="Y3674"/>
      <c r="Z3674"/>
      <c r="AA3674"/>
      <c r="AB3674"/>
      <c r="AC3674"/>
      <c r="AD3674"/>
      <c r="AE3674"/>
      <c r="AF3674"/>
      <c r="AG3674"/>
      <c r="AH3674"/>
      <c r="AI3674"/>
      <c r="AJ3674"/>
      <c r="AK3674"/>
      <c r="AL3674"/>
      <c r="AM3674"/>
      <c r="AN3674"/>
      <c r="AO3674"/>
      <c r="AP3674"/>
      <c r="AQ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</row>
    <row r="3675" spans="1:70" ht="15" x14ac:dyDescent="0.25">
      <c r="A3675"/>
      <c r="B3675"/>
      <c r="C3675"/>
      <c r="D3675"/>
      <c r="E3675"/>
      <c r="F3675"/>
      <c r="G3675"/>
      <c r="H3675"/>
      <c r="I3675"/>
      <c r="J3675"/>
      <c r="K3675"/>
      <c r="L3675"/>
      <c r="M3675"/>
      <c r="N3675"/>
      <c r="O3675"/>
      <c r="P3675"/>
      <c r="Q3675"/>
      <c r="R3675"/>
      <c r="S3675"/>
      <c r="T3675"/>
      <c r="U3675"/>
      <c r="V3675"/>
      <c r="W3675"/>
      <c r="X3675"/>
      <c r="Y3675"/>
      <c r="Z3675"/>
      <c r="AA3675"/>
      <c r="AB3675"/>
      <c r="AC3675"/>
      <c r="AD3675"/>
      <c r="AE3675"/>
      <c r="AF3675"/>
      <c r="AG3675"/>
      <c r="AH3675"/>
      <c r="AI3675"/>
      <c r="AJ3675"/>
      <c r="AK3675"/>
      <c r="AL3675"/>
      <c r="AM3675"/>
      <c r="AN3675"/>
      <c r="AO3675"/>
      <c r="AP3675"/>
      <c r="AQ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</row>
    <row r="3676" spans="1:70" ht="15" x14ac:dyDescent="0.25">
      <c r="A3676"/>
      <c r="B3676"/>
      <c r="C3676"/>
      <c r="D3676"/>
      <c r="E3676"/>
      <c r="F3676"/>
      <c r="G3676"/>
      <c r="H3676"/>
      <c r="I3676"/>
      <c r="J3676"/>
      <c r="K3676"/>
      <c r="L3676"/>
      <c r="M3676"/>
      <c r="N3676"/>
      <c r="O3676"/>
      <c r="P3676"/>
      <c r="Q3676"/>
      <c r="R3676"/>
      <c r="S3676"/>
      <c r="T3676"/>
      <c r="U3676"/>
      <c r="V3676"/>
      <c r="W3676"/>
      <c r="X3676"/>
      <c r="Y3676"/>
      <c r="Z3676"/>
      <c r="AA3676"/>
      <c r="AB3676"/>
      <c r="AC3676"/>
      <c r="AD3676"/>
      <c r="AE3676"/>
      <c r="AF3676"/>
      <c r="AG3676"/>
      <c r="AH3676"/>
      <c r="AI3676"/>
      <c r="AJ3676"/>
      <c r="AK3676"/>
      <c r="AL3676"/>
      <c r="AM3676"/>
      <c r="AN3676"/>
      <c r="AO3676"/>
      <c r="AP3676"/>
      <c r="AQ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</row>
    <row r="3677" spans="1:70" ht="15" x14ac:dyDescent="0.25">
      <c r="A3677"/>
      <c r="B3677"/>
      <c r="C3677"/>
      <c r="D3677"/>
      <c r="E3677"/>
      <c r="F3677"/>
      <c r="G3677"/>
      <c r="H3677"/>
      <c r="I3677"/>
      <c r="J3677"/>
      <c r="K3677"/>
      <c r="L3677"/>
      <c r="M3677"/>
      <c r="N3677"/>
      <c r="O3677"/>
      <c r="P3677"/>
      <c r="Q3677"/>
      <c r="R3677"/>
      <c r="S3677"/>
      <c r="T3677"/>
      <c r="U3677"/>
      <c r="V3677"/>
      <c r="W3677"/>
      <c r="X3677"/>
      <c r="Y3677"/>
      <c r="Z3677"/>
      <c r="AA3677"/>
      <c r="AB3677"/>
      <c r="AC3677"/>
      <c r="AD3677"/>
      <c r="AE3677"/>
      <c r="AF3677"/>
      <c r="AG3677"/>
      <c r="AH3677"/>
      <c r="AI3677"/>
      <c r="AJ3677"/>
      <c r="AK3677"/>
      <c r="AL3677"/>
      <c r="AM3677"/>
      <c r="AN3677"/>
      <c r="AO3677"/>
      <c r="AP3677"/>
      <c r="AQ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</row>
    <row r="3678" spans="1:70" ht="15" x14ac:dyDescent="0.25">
      <c r="A3678"/>
      <c r="B3678"/>
      <c r="C3678"/>
      <c r="D3678"/>
      <c r="E3678"/>
      <c r="F3678"/>
      <c r="G3678"/>
      <c r="H3678"/>
      <c r="I3678"/>
      <c r="J3678"/>
      <c r="K3678"/>
      <c r="L3678"/>
      <c r="M3678"/>
      <c r="N3678"/>
      <c r="O3678"/>
      <c r="P3678"/>
      <c r="Q3678"/>
      <c r="R3678"/>
      <c r="S3678"/>
      <c r="T3678"/>
      <c r="U3678"/>
      <c r="V3678"/>
      <c r="W3678"/>
      <c r="X3678"/>
      <c r="Y3678"/>
      <c r="Z3678"/>
      <c r="AA3678"/>
      <c r="AB3678"/>
      <c r="AC3678"/>
      <c r="AD3678"/>
      <c r="AE3678"/>
      <c r="AF3678"/>
      <c r="AG3678"/>
      <c r="AH3678"/>
      <c r="AI3678"/>
      <c r="AJ3678"/>
      <c r="AK3678"/>
      <c r="AL3678"/>
      <c r="AM3678"/>
      <c r="AN3678"/>
      <c r="AO3678"/>
      <c r="AP3678"/>
      <c r="AQ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</row>
    <row r="3679" spans="1:70" ht="15" x14ac:dyDescent="0.25">
      <c r="A3679"/>
      <c r="B3679"/>
      <c r="C3679"/>
      <c r="D3679"/>
      <c r="E3679"/>
      <c r="F3679"/>
      <c r="G3679"/>
      <c r="H3679"/>
      <c r="I3679"/>
      <c r="J3679"/>
      <c r="K3679"/>
      <c r="L3679"/>
      <c r="M3679"/>
      <c r="N3679"/>
      <c r="O3679"/>
      <c r="P3679"/>
      <c r="Q3679"/>
      <c r="R3679"/>
      <c r="S3679"/>
      <c r="T3679"/>
      <c r="U3679"/>
      <c r="V3679"/>
      <c r="W3679"/>
      <c r="X3679"/>
      <c r="Y3679"/>
      <c r="Z3679"/>
      <c r="AA3679"/>
      <c r="AB3679"/>
      <c r="AC3679"/>
      <c r="AD3679"/>
      <c r="AE3679"/>
      <c r="AF3679"/>
      <c r="AG3679"/>
      <c r="AH3679"/>
      <c r="AI3679"/>
      <c r="AJ3679"/>
      <c r="AK3679"/>
      <c r="AL3679"/>
      <c r="AM3679"/>
      <c r="AN3679"/>
      <c r="AO3679"/>
      <c r="AP3679"/>
      <c r="AQ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</row>
    <row r="3680" spans="1:70" ht="15" x14ac:dyDescent="0.25">
      <c r="A3680"/>
      <c r="B3680"/>
      <c r="C3680"/>
      <c r="D3680"/>
      <c r="E3680"/>
      <c r="F3680"/>
      <c r="G3680"/>
      <c r="H3680"/>
      <c r="I3680"/>
      <c r="J3680"/>
      <c r="K3680"/>
      <c r="L3680"/>
      <c r="M3680"/>
      <c r="N3680"/>
      <c r="O3680"/>
      <c r="P3680"/>
      <c r="Q3680"/>
      <c r="R3680"/>
      <c r="S3680"/>
      <c r="T3680"/>
      <c r="U3680"/>
      <c r="V3680"/>
      <c r="W3680"/>
      <c r="X3680"/>
      <c r="Y3680"/>
      <c r="Z3680"/>
      <c r="AA3680"/>
      <c r="AB3680"/>
      <c r="AC3680"/>
      <c r="AD3680"/>
      <c r="AE3680"/>
      <c r="AF3680"/>
      <c r="AG3680"/>
      <c r="AH3680"/>
      <c r="AI3680"/>
      <c r="AJ3680"/>
      <c r="AK3680"/>
      <c r="AL3680"/>
      <c r="AM3680"/>
      <c r="AN3680"/>
      <c r="AO3680"/>
      <c r="AP3680"/>
      <c r="AQ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</row>
    <row r="3681" spans="1:70" ht="15" x14ac:dyDescent="0.25">
      <c r="A3681"/>
      <c r="B3681"/>
      <c r="C3681"/>
      <c r="D3681"/>
      <c r="E3681"/>
      <c r="F3681"/>
      <c r="G3681"/>
      <c r="H3681"/>
      <c r="I3681"/>
      <c r="J3681"/>
      <c r="K3681"/>
      <c r="L3681"/>
      <c r="M3681"/>
      <c r="N3681"/>
      <c r="O3681"/>
      <c r="P3681"/>
      <c r="Q3681"/>
      <c r="R3681"/>
      <c r="S3681"/>
      <c r="T3681"/>
      <c r="U3681"/>
      <c r="V3681"/>
      <c r="W3681"/>
      <c r="X3681"/>
      <c r="Y3681"/>
      <c r="Z3681"/>
      <c r="AA3681"/>
      <c r="AB3681"/>
      <c r="AC3681"/>
      <c r="AD3681"/>
      <c r="AE3681"/>
      <c r="AF3681"/>
      <c r="AG3681"/>
      <c r="AH3681"/>
      <c r="AI3681"/>
      <c r="AJ3681"/>
      <c r="AK3681"/>
      <c r="AL3681"/>
      <c r="AM3681"/>
      <c r="AN3681"/>
      <c r="AO3681"/>
      <c r="AP3681"/>
      <c r="AQ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</row>
    <row r="3682" spans="1:70" ht="15" x14ac:dyDescent="0.25">
      <c r="A3682"/>
      <c r="B3682"/>
      <c r="C3682"/>
      <c r="D3682"/>
      <c r="E3682"/>
      <c r="F3682"/>
      <c r="G3682"/>
      <c r="H3682"/>
      <c r="I3682"/>
      <c r="J3682"/>
      <c r="K3682"/>
      <c r="L3682"/>
      <c r="M3682"/>
      <c r="N3682"/>
      <c r="O3682"/>
      <c r="P3682"/>
      <c r="Q3682"/>
      <c r="R3682"/>
      <c r="S3682"/>
      <c r="T3682"/>
      <c r="U3682"/>
      <c r="V3682"/>
      <c r="W3682"/>
      <c r="X3682"/>
      <c r="Y3682"/>
      <c r="Z3682"/>
      <c r="AA3682"/>
      <c r="AB3682"/>
      <c r="AC3682"/>
      <c r="AD3682"/>
      <c r="AE3682"/>
      <c r="AF3682"/>
      <c r="AG3682"/>
      <c r="AH3682"/>
      <c r="AI3682"/>
      <c r="AJ3682"/>
      <c r="AK3682"/>
      <c r="AL3682"/>
      <c r="AM3682"/>
      <c r="AN3682"/>
      <c r="AO3682"/>
      <c r="AP3682"/>
      <c r="AQ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</row>
    <row r="3683" spans="1:70" ht="15" x14ac:dyDescent="0.25">
      <c r="A3683"/>
      <c r="B3683"/>
      <c r="C3683"/>
      <c r="D3683"/>
      <c r="E3683"/>
      <c r="F3683"/>
      <c r="G3683"/>
      <c r="H3683"/>
      <c r="I3683"/>
      <c r="J3683"/>
      <c r="K3683"/>
      <c r="L3683"/>
      <c r="M3683"/>
      <c r="N3683"/>
      <c r="O3683"/>
      <c r="P3683"/>
      <c r="Q3683"/>
      <c r="R3683"/>
      <c r="S3683"/>
      <c r="T3683"/>
      <c r="U3683"/>
      <c r="V3683"/>
      <c r="W3683"/>
      <c r="X3683"/>
      <c r="Y3683"/>
      <c r="Z3683"/>
      <c r="AA3683"/>
      <c r="AB3683"/>
      <c r="AC3683"/>
      <c r="AD3683"/>
      <c r="AE3683"/>
      <c r="AF3683"/>
      <c r="AG3683"/>
      <c r="AH3683"/>
      <c r="AI3683"/>
      <c r="AJ3683"/>
      <c r="AK3683"/>
      <c r="AL3683"/>
      <c r="AM3683"/>
      <c r="AN3683"/>
      <c r="AO3683"/>
      <c r="AP3683"/>
      <c r="AQ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</row>
    <row r="3684" spans="1:70" ht="15" x14ac:dyDescent="0.25">
      <c r="A3684"/>
      <c r="B3684"/>
      <c r="C3684"/>
      <c r="D3684"/>
      <c r="E3684"/>
      <c r="F3684"/>
      <c r="G3684"/>
      <c r="H3684"/>
      <c r="I3684"/>
      <c r="J3684"/>
      <c r="K3684"/>
      <c r="L3684"/>
      <c r="M3684"/>
      <c r="N3684"/>
      <c r="O3684"/>
      <c r="P3684"/>
      <c r="Q3684"/>
      <c r="R3684"/>
      <c r="S3684"/>
      <c r="T3684"/>
      <c r="U3684"/>
      <c r="V3684"/>
      <c r="W3684"/>
      <c r="X3684"/>
      <c r="Y3684"/>
      <c r="Z3684"/>
      <c r="AA3684"/>
      <c r="AB3684"/>
      <c r="AC3684"/>
      <c r="AD3684"/>
      <c r="AE3684"/>
      <c r="AF3684"/>
      <c r="AG3684"/>
      <c r="AH3684"/>
      <c r="AI3684"/>
      <c r="AJ3684"/>
      <c r="AK3684"/>
      <c r="AL3684"/>
      <c r="AM3684"/>
      <c r="AN3684"/>
      <c r="AO3684"/>
      <c r="AP3684"/>
      <c r="AQ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</row>
    <row r="3685" spans="1:70" ht="15" x14ac:dyDescent="0.25">
      <c r="A3685"/>
      <c r="B3685"/>
      <c r="C3685"/>
      <c r="D3685"/>
      <c r="E3685"/>
      <c r="F3685"/>
      <c r="G3685"/>
      <c r="H3685"/>
      <c r="I3685"/>
      <c r="J3685"/>
      <c r="K3685"/>
      <c r="L3685"/>
      <c r="M3685"/>
      <c r="N3685"/>
      <c r="O3685"/>
      <c r="P3685"/>
      <c r="Q3685"/>
      <c r="R3685"/>
      <c r="S3685"/>
      <c r="T3685"/>
      <c r="U3685"/>
      <c r="V3685"/>
      <c r="W3685"/>
      <c r="X3685"/>
      <c r="Y3685"/>
      <c r="Z3685"/>
      <c r="AA3685"/>
      <c r="AB3685"/>
      <c r="AC3685"/>
      <c r="AD3685"/>
      <c r="AE3685"/>
      <c r="AF3685"/>
      <c r="AG3685"/>
      <c r="AH3685"/>
      <c r="AI3685"/>
      <c r="AJ3685"/>
      <c r="AK3685"/>
      <c r="AL3685"/>
      <c r="AM3685"/>
      <c r="AN3685"/>
      <c r="AO3685"/>
      <c r="AP3685"/>
      <c r="AQ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</row>
    <row r="3686" spans="1:70" ht="15" x14ac:dyDescent="0.25">
      <c r="A3686"/>
      <c r="B3686"/>
      <c r="C3686"/>
      <c r="D3686"/>
      <c r="E3686"/>
      <c r="F3686"/>
      <c r="G3686"/>
      <c r="H3686"/>
      <c r="I3686"/>
      <c r="J3686"/>
      <c r="K3686"/>
      <c r="L3686"/>
      <c r="M3686"/>
      <c r="N3686"/>
      <c r="O3686"/>
      <c r="P3686"/>
      <c r="Q3686"/>
      <c r="R3686"/>
      <c r="S3686"/>
      <c r="T3686"/>
      <c r="U3686"/>
      <c r="V3686"/>
      <c r="W3686"/>
      <c r="X3686"/>
      <c r="Y3686"/>
      <c r="Z3686"/>
      <c r="AA3686"/>
      <c r="AB3686"/>
      <c r="AC3686"/>
      <c r="AD3686"/>
      <c r="AE3686"/>
      <c r="AF3686"/>
      <c r="AG3686"/>
      <c r="AH3686"/>
      <c r="AI3686"/>
      <c r="AJ3686"/>
      <c r="AK3686"/>
      <c r="AL3686"/>
      <c r="AM3686"/>
      <c r="AN3686"/>
      <c r="AO3686"/>
      <c r="AP3686"/>
      <c r="AQ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</row>
    <row r="3687" spans="1:70" ht="15" x14ac:dyDescent="0.25">
      <c r="A3687"/>
      <c r="B3687"/>
      <c r="C3687"/>
      <c r="D3687"/>
      <c r="E3687"/>
      <c r="F3687"/>
      <c r="G3687"/>
      <c r="H3687"/>
      <c r="I3687"/>
      <c r="J3687"/>
      <c r="K3687"/>
      <c r="L3687"/>
      <c r="M3687"/>
      <c r="N3687"/>
      <c r="O3687"/>
      <c r="P3687"/>
      <c r="Q3687"/>
      <c r="R3687"/>
      <c r="S3687"/>
      <c r="T3687"/>
      <c r="U3687"/>
      <c r="V3687"/>
      <c r="W3687"/>
      <c r="X3687"/>
      <c r="Y3687"/>
      <c r="Z3687"/>
      <c r="AA3687"/>
      <c r="AB3687"/>
      <c r="AC3687"/>
      <c r="AD3687"/>
      <c r="AE3687"/>
      <c r="AF3687"/>
      <c r="AG3687"/>
      <c r="AH3687"/>
      <c r="AI3687"/>
      <c r="AJ3687"/>
      <c r="AK3687"/>
      <c r="AL3687"/>
      <c r="AM3687"/>
      <c r="AN3687"/>
      <c r="AO3687"/>
      <c r="AP3687"/>
      <c r="AQ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</row>
    <row r="3688" spans="1:70" ht="15" x14ac:dyDescent="0.25">
      <c r="A3688"/>
      <c r="B3688"/>
      <c r="C3688"/>
      <c r="D3688"/>
      <c r="E3688"/>
      <c r="F3688"/>
      <c r="G3688"/>
      <c r="H3688"/>
      <c r="I3688"/>
      <c r="J3688"/>
      <c r="K3688"/>
      <c r="L3688"/>
      <c r="M3688"/>
      <c r="N3688"/>
      <c r="O3688"/>
      <c r="P3688"/>
      <c r="Q3688"/>
      <c r="R3688"/>
      <c r="S3688"/>
      <c r="T3688"/>
      <c r="U3688"/>
      <c r="V3688"/>
      <c r="W3688"/>
      <c r="X3688"/>
      <c r="Y3688"/>
      <c r="Z3688"/>
      <c r="AA3688"/>
      <c r="AB3688"/>
      <c r="AC3688"/>
      <c r="AD3688"/>
      <c r="AE3688"/>
      <c r="AF3688"/>
      <c r="AG3688"/>
      <c r="AH3688"/>
      <c r="AI3688"/>
      <c r="AJ3688"/>
      <c r="AK3688"/>
      <c r="AL3688"/>
      <c r="AM3688"/>
      <c r="AN3688"/>
      <c r="AO3688"/>
      <c r="AP3688"/>
      <c r="AQ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</row>
    <row r="3689" spans="1:70" ht="15" x14ac:dyDescent="0.25">
      <c r="A3689"/>
      <c r="B3689"/>
      <c r="C3689"/>
      <c r="D3689"/>
      <c r="E3689"/>
      <c r="F3689"/>
      <c r="G3689"/>
      <c r="H3689"/>
      <c r="I3689"/>
      <c r="J3689"/>
      <c r="K3689"/>
      <c r="L3689"/>
      <c r="M3689"/>
      <c r="N3689"/>
      <c r="O3689"/>
      <c r="P3689"/>
      <c r="Q3689"/>
      <c r="R3689"/>
      <c r="S3689"/>
      <c r="T3689"/>
      <c r="U3689"/>
      <c r="V3689"/>
      <c r="W3689"/>
      <c r="X3689"/>
      <c r="Y3689"/>
      <c r="Z3689"/>
      <c r="AA3689"/>
      <c r="AB3689"/>
      <c r="AC3689"/>
      <c r="AD3689"/>
      <c r="AE3689"/>
      <c r="AF3689"/>
      <c r="AG3689"/>
      <c r="AH3689"/>
      <c r="AI3689"/>
      <c r="AJ3689"/>
      <c r="AK3689"/>
      <c r="AL3689"/>
      <c r="AM3689"/>
      <c r="AN3689"/>
      <c r="AO3689"/>
      <c r="AP3689"/>
      <c r="AQ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</row>
    <row r="3690" spans="1:70" ht="15" x14ac:dyDescent="0.25">
      <c r="A3690"/>
      <c r="B3690"/>
      <c r="C3690"/>
      <c r="D3690"/>
      <c r="E3690"/>
      <c r="F3690"/>
      <c r="G3690"/>
      <c r="H3690"/>
      <c r="I3690"/>
      <c r="J3690"/>
      <c r="K3690"/>
      <c r="L3690"/>
      <c r="M3690"/>
      <c r="N3690"/>
      <c r="O3690"/>
      <c r="P3690"/>
      <c r="Q3690"/>
      <c r="R3690"/>
      <c r="S3690"/>
      <c r="T3690"/>
      <c r="U3690"/>
      <c r="V3690"/>
      <c r="W3690"/>
      <c r="X3690"/>
      <c r="Y3690"/>
      <c r="Z3690"/>
      <c r="AA3690"/>
      <c r="AB3690"/>
      <c r="AC3690"/>
      <c r="AD3690"/>
      <c r="AE3690"/>
      <c r="AF3690"/>
      <c r="AG3690"/>
      <c r="AH3690"/>
      <c r="AI3690"/>
      <c r="AJ3690"/>
      <c r="AK3690"/>
      <c r="AL3690"/>
      <c r="AM3690"/>
      <c r="AN3690"/>
      <c r="AO3690"/>
      <c r="AP3690"/>
      <c r="AQ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</row>
    <row r="3691" spans="1:70" ht="15" x14ac:dyDescent="0.25">
      <c r="A3691"/>
      <c r="B3691"/>
      <c r="C3691"/>
      <c r="D3691"/>
      <c r="E3691"/>
      <c r="F3691"/>
      <c r="G3691"/>
      <c r="H3691"/>
      <c r="I3691"/>
      <c r="J3691"/>
      <c r="K3691"/>
      <c r="L3691"/>
      <c r="M3691"/>
      <c r="N3691"/>
      <c r="O3691"/>
      <c r="P3691"/>
      <c r="Q3691"/>
      <c r="R3691"/>
      <c r="S3691"/>
      <c r="T3691"/>
      <c r="U3691"/>
      <c r="V3691"/>
      <c r="W3691"/>
      <c r="X3691"/>
      <c r="Y3691"/>
      <c r="Z3691"/>
      <c r="AA3691"/>
      <c r="AB3691"/>
      <c r="AC3691"/>
      <c r="AD3691"/>
      <c r="AE3691"/>
      <c r="AF3691"/>
      <c r="AG3691"/>
      <c r="AH3691"/>
      <c r="AI3691"/>
      <c r="AJ3691"/>
      <c r="AK3691"/>
      <c r="AL3691"/>
      <c r="AM3691"/>
      <c r="AN3691"/>
      <c r="AO3691"/>
      <c r="AP3691"/>
      <c r="AQ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</row>
    <row r="3692" spans="1:70" ht="15" x14ac:dyDescent="0.25">
      <c r="A3692"/>
      <c r="B3692"/>
      <c r="C3692"/>
      <c r="D3692"/>
      <c r="E3692"/>
      <c r="F3692"/>
      <c r="G3692"/>
      <c r="H3692"/>
      <c r="I3692"/>
      <c r="J3692"/>
      <c r="K3692"/>
      <c r="L3692"/>
      <c r="M3692"/>
      <c r="N3692"/>
      <c r="O3692"/>
      <c r="P3692"/>
      <c r="Q3692"/>
      <c r="R3692"/>
      <c r="S3692"/>
      <c r="T3692"/>
      <c r="U3692"/>
      <c r="V3692"/>
      <c r="W3692"/>
      <c r="X3692"/>
      <c r="Y3692"/>
      <c r="Z3692"/>
      <c r="AA3692"/>
      <c r="AB3692"/>
      <c r="AC3692"/>
      <c r="AD3692"/>
      <c r="AE3692"/>
      <c r="AF3692"/>
      <c r="AG3692"/>
      <c r="AH3692"/>
      <c r="AI3692"/>
      <c r="AJ3692"/>
      <c r="AK3692"/>
      <c r="AL3692"/>
      <c r="AM3692"/>
      <c r="AN3692"/>
      <c r="AO3692"/>
      <c r="AP3692"/>
      <c r="AQ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</row>
    <row r="3693" spans="1:70" ht="15" x14ac:dyDescent="0.25">
      <c r="A3693"/>
      <c r="B3693"/>
      <c r="C3693"/>
      <c r="D3693"/>
      <c r="E3693"/>
      <c r="F3693"/>
      <c r="G3693"/>
      <c r="H3693"/>
      <c r="I3693"/>
      <c r="J3693"/>
      <c r="K3693"/>
      <c r="L3693"/>
      <c r="M3693"/>
      <c r="N3693"/>
      <c r="O3693"/>
      <c r="P3693"/>
      <c r="Q3693"/>
      <c r="R3693"/>
      <c r="S3693"/>
      <c r="T3693"/>
      <c r="U3693"/>
      <c r="V3693"/>
      <c r="W3693"/>
      <c r="X3693"/>
      <c r="Y3693"/>
      <c r="Z3693"/>
      <c r="AA3693"/>
      <c r="AB3693"/>
      <c r="AC3693"/>
      <c r="AD3693"/>
      <c r="AE3693"/>
      <c r="AF3693"/>
      <c r="AG3693"/>
      <c r="AH3693"/>
      <c r="AI3693"/>
      <c r="AJ3693"/>
      <c r="AK3693"/>
      <c r="AL3693"/>
      <c r="AM3693"/>
      <c r="AN3693"/>
      <c r="AO3693"/>
      <c r="AP3693"/>
      <c r="AQ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</row>
    <row r="3694" spans="1:70" ht="15" x14ac:dyDescent="0.25">
      <c r="A3694"/>
      <c r="B3694"/>
      <c r="C3694"/>
      <c r="D3694"/>
      <c r="E3694"/>
      <c r="F3694"/>
      <c r="G3694"/>
      <c r="H3694"/>
      <c r="I3694"/>
      <c r="J3694"/>
      <c r="K3694"/>
      <c r="L3694"/>
      <c r="M3694"/>
      <c r="N3694"/>
      <c r="O3694"/>
      <c r="P3694"/>
      <c r="Q3694"/>
      <c r="R3694"/>
      <c r="S3694"/>
      <c r="T3694"/>
      <c r="U3694"/>
      <c r="V3694"/>
      <c r="W3694"/>
      <c r="X3694"/>
      <c r="Y3694"/>
      <c r="Z3694"/>
      <c r="AA3694"/>
      <c r="AB3694"/>
      <c r="AC3694"/>
      <c r="AD3694"/>
      <c r="AE3694"/>
      <c r="AF3694"/>
      <c r="AG3694"/>
      <c r="AH3694"/>
      <c r="AI3694"/>
      <c r="AJ3694"/>
      <c r="AK3694"/>
      <c r="AL3694"/>
      <c r="AM3694"/>
      <c r="AN3694"/>
      <c r="AO3694"/>
      <c r="AP3694"/>
      <c r="AQ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</row>
    <row r="3695" spans="1:70" ht="15" x14ac:dyDescent="0.25">
      <c r="A3695"/>
      <c r="B3695"/>
      <c r="C3695"/>
      <c r="D3695"/>
      <c r="E3695"/>
      <c r="F3695"/>
      <c r="G3695"/>
      <c r="H3695"/>
      <c r="I3695"/>
      <c r="J3695"/>
      <c r="K3695"/>
      <c r="L3695"/>
      <c r="M3695"/>
      <c r="N3695"/>
      <c r="O3695"/>
      <c r="P3695"/>
      <c r="Q3695"/>
      <c r="R3695"/>
      <c r="S3695"/>
      <c r="T3695"/>
      <c r="U3695"/>
      <c r="V3695"/>
      <c r="W3695"/>
      <c r="X3695"/>
      <c r="Y3695"/>
      <c r="Z3695"/>
      <c r="AA3695"/>
      <c r="AB3695"/>
      <c r="AC3695"/>
      <c r="AD3695"/>
      <c r="AE3695"/>
      <c r="AF3695"/>
      <c r="AG3695"/>
      <c r="AH3695"/>
      <c r="AI3695"/>
      <c r="AJ3695"/>
      <c r="AK3695"/>
      <c r="AL3695"/>
      <c r="AM3695"/>
      <c r="AN3695"/>
      <c r="AO3695"/>
      <c r="AP3695"/>
      <c r="AQ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</row>
    <row r="3696" spans="1:70" ht="15" x14ac:dyDescent="0.25">
      <c r="A3696"/>
      <c r="B3696"/>
      <c r="C3696"/>
      <c r="D3696"/>
      <c r="E3696"/>
      <c r="F3696"/>
      <c r="G3696"/>
      <c r="H3696"/>
      <c r="I3696"/>
      <c r="J3696"/>
      <c r="K3696"/>
      <c r="L3696"/>
      <c r="M3696"/>
      <c r="N3696"/>
      <c r="O3696"/>
      <c r="P3696"/>
      <c r="Q3696"/>
      <c r="R3696"/>
      <c r="S3696"/>
      <c r="T3696"/>
      <c r="U3696"/>
      <c r="V3696"/>
      <c r="W3696"/>
      <c r="X3696"/>
      <c r="Y3696"/>
      <c r="Z3696"/>
      <c r="AA3696"/>
      <c r="AB3696"/>
      <c r="AC3696"/>
      <c r="AD3696"/>
      <c r="AE3696"/>
      <c r="AF3696"/>
      <c r="AG3696"/>
      <c r="AH3696"/>
      <c r="AI3696"/>
      <c r="AJ3696"/>
      <c r="AK3696"/>
      <c r="AL3696"/>
      <c r="AM3696"/>
      <c r="AN3696"/>
      <c r="AO3696"/>
      <c r="AP3696"/>
      <c r="AQ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</row>
    <row r="3697" spans="1:70" ht="15" x14ac:dyDescent="0.25">
      <c r="A3697"/>
      <c r="B3697"/>
      <c r="C3697"/>
      <c r="D3697"/>
      <c r="E3697"/>
      <c r="F3697"/>
      <c r="G3697"/>
      <c r="H3697"/>
      <c r="I3697"/>
      <c r="J3697"/>
      <c r="K3697"/>
      <c r="L3697"/>
      <c r="M3697"/>
      <c r="N3697"/>
      <c r="O3697"/>
      <c r="P3697"/>
      <c r="Q3697"/>
      <c r="R3697"/>
      <c r="S3697"/>
      <c r="T3697"/>
      <c r="U3697"/>
      <c r="V3697"/>
      <c r="W3697"/>
      <c r="X3697"/>
      <c r="Y3697"/>
      <c r="Z3697"/>
      <c r="AA3697"/>
      <c r="AB3697"/>
      <c r="AC3697"/>
      <c r="AD3697"/>
      <c r="AE3697"/>
      <c r="AF3697"/>
      <c r="AG3697"/>
      <c r="AH3697"/>
      <c r="AI3697"/>
      <c r="AJ3697"/>
      <c r="AK3697"/>
      <c r="AL3697"/>
      <c r="AM3697"/>
      <c r="AN3697"/>
      <c r="AO3697"/>
      <c r="AP3697"/>
      <c r="AQ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</row>
    <row r="3698" spans="1:70" ht="15" x14ac:dyDescent="0.25">
      <c r="A3698"/>
      <c r="B3698"/>
      <c r="C3698"/>
      <c r="D3698"/>
      <c r="E3698"/>
      <c r="F3698"/>
      <c r="G3698"/>
      <c r="H3698"/>
      <c r="I3698"/>
      <c r="J3698"/>
      <c r="K3698"/>
      <c r="L3698"/>
      <c r="M3698"/>
      <c r="N3698"/>
      <c r="O3698"/>
      <c r="P3698"/>
      <c r="Q3698"/>
      <c r="R3698"/>
      <c r="S3698"/>
      <c r="T3698"/>
      <c r="U3698"/>
      <c r="V3698"/>
      <c r="W3698"/>
      <c r="X3698"/>
      <c r="Y3698"/>
      <c r="Z3698"/>
      <c r="AA3698"/>
      <c r="AB3698"/>
      <c r="AC3698"/>
      <c r="AD3698"/>
      <c r="AE3698"/>
      <c r="AF3698"/>
      <c r="AG3698"/>
      <c r="AH3698"/>
      <c r="AI3698"/>
      <c r="AJ3698"/>
      <c r="AK3698"/>
      <c r="AL3698"/>
      <c r="AM3698"/>
      <c r="AN3698"/>
      <c r="AO3698"/>
      <c r="AP3698"/>
      <c r="AQ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</row>
    <row r="3699" spans="1:70" ht="15" x14ac:dyDescent="0.25">
      <c r="A3699"/>
      <c r="B3699"/>
      <c r="C3699"/>
      <c r="D3699"/>
      <c r="E3699"/>
      <c r="F3699"/>
      <c r="G3699"/>
      <c r="H3699"/>
      <c r="I3699"/>
      <c r="J3699"/>
      <c r="K3699"/>
      <c r="L3699"/>
      <c r="M3699"/>
      <c r="N3699"/>
      <c r="O3699"/>
      <c r="P3699"/>
      <c r="Q3699"/>
      <c r="R3699"/>
      <c r="S3699"/>
      <c r="T3699"/>
      <c r="U3699"/>
      <c r="V3699"/>
      <c r="W3699"/>
      <c r="X3699"/>
      <c r="Y3699"/>
      <c r="Z3699"/>
      <c r="AA3699"/>
      <c r="AB3699"/>
      <c r="AC3699"/>
      <c r="AD3699"/>
      <c r="AE3699"/>
      <c r="AF3699"/>
      <c r="AG3699"/>
      <c r="AH3699"/>
      <c r="AI3699"/>
      <c r="AJ3699"/>
      <c r="AK3699"/>
      <c r="AL3699"/>
      <c r="AM3699"/>
      <c r="AN3699"/>
      <c r="AO3699"/>
      <c r="AP3699"/>
      <c r="AQ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</row>
    <row r="3700" spans="1:70" ht="15" x14ac:dyDescent="0.25">
      <c r="A3700"/>
      <c r="B3700"/>
      <c r="C3700"/>
      <c r="D3700"/>
      <c r="E3700"/>
      <c r="F3700"/>
      <c r="G3700"/>
      <c r="H3700"/>
      <c r="I3700"/>
      <c r="J3700"/>
      <c r="K3700"/>
      <c r="L3700"/>
      <c r="M3700"/>
      <c r="N3700"/>
      <c r="O3700"/>
      <c r="P3700"/>
      <c r="Q3700"/>
      <c r="R3700"/>
      <c r="S3700"/>
      <c r="T3700"/>
      <c r="U3700"/>
      <c r="V3700"/>
      <c r="W3700"/>
      <c r="X3700"/>
      <c r="Y3700"/>
      <c r="Z3700"/>
      <c r="AA3700"/>
      <c r="AB3700"/>
      <c r="AC3700"/>
      <c r="AD3700"/>
      <c r="AE3700"/>
      <c r="AF3700"/>
      <c r="AG3700"/>
      <c r="AH3700"/>
      <c r="AI3700"/>
      <c r="AJ3700"/>
      <c r="AK3700"/>
      <c r="AL3700"/>
      <c r="AM3700"/>
      <c r="AN3700"/>
      <c r="AO3700"/>
      <c r="AP3700"/>
      <c r="AQ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</row>
    <row r="3701" spans="1:70" ht="15" x14ac:dyDescent="0.25">
      <c r="A3701"/>
      <c r="B3701"/>
      <c r="C3701"/>
      <c r="D3701"/>
      <c r="E3701"/>
      <c r="F3701"/>
      <c r="G3701"/>
      <c r="H3701"/>
      <c r="I3701"/>
      <c r="J3701"/>
      <c r="K3701"/>
      <c r="L3701"/>
      <c r="M3701"/>
      <c r="N3701"/>
      <c r="O3701"/>
      <c r="P3701"/>
      <c r="Q3701"/>
      <c r="R3701"/>
      <c r="S3701"/>
      <c r="T3701"/>
      <c r="U3701"/>
      <c r="V3701"/>
      <c r="W3701"/>
      <c r="X3701"/>
      <c r="Y3701"/>
      <c r="Z3701"/>
      <c r="AA3701"/>
      <c r="AB3701"/>
      <c r="AC3701"/>
      <c r="AD3701"/>
      <c r="AE3701"/>
      <c r="AF3701"/>
      <c r="AG3701"/>
      <c r="AH3701"/>
      <c r="AI3701"/>
      <c r="AJ3701"/>
      <c r="AK3701"/>
      <c r="AL3701"/>
      <c r="AM3701"/>
      <c r="AN3701"/>
      <c r="AO3701"/>
      <c r="AP3701"/>
      <c r="AQ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</row>
    <row r="3702" spans="1:70" ht="15" x14ac:dyDescent="0.25">
      <c r="A3702"/>
      <c r="B3702"/>
      <c r="C3702"/>
      <c r="D3702"/>
      <c r="E3702"/>
      <c r="F3702"/>
      <c r="G3702"/>
      <c r="H3702"/>
      <c r="I3702"/>
      <c r="J3702"/>
      <c r="K3702"/>
      <c r="L3702"/>
      <c r="M3702"/>
      <c r="N3702"/>
      <c r="O3702"/>
      <c r="P3702"/>
      <c r="Q3702"/>
      <c r="R3702"/>
      <c r="S3702"/>
      <c r="T3702"/>
      <c r="U3702"/>
      <c r="V3702"/>
      <c r="W3702"/>
      <c r="X3702"/>
      <c r="Y3702"/>
      <c r="Z3702"/>
      <c r="AA3702"/>
      <c r="AB3702"/>
      <c r="AC3702"/>
      <c r="AD3702"/>
      <c r="AE3702"/>
      <c r="AF3702"/>
      <c r="AG3702"/>
      <c r="AH3702"/>
      <c r="AI3702"/>
      <c r="AJ3702"/>
      <c r="AK3702"/>
      <c r="AL3702"/>
      <c r="AM3702"/>
      <c r="AN3702"/>
      <c r="AO3702"/>
      <c r="AP3702"/>
      <c r="AQ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</row>
    <row r="3703" spans="1:70" ht="15" x14ac:dyDescent="0.25">
      <c r="A3703"/>
      <c r="B3703"/>
      <c r="C3703"/>
      <c r="D3703"/>
      <c r="E3703"/>
      <c r="F3703"/>
      <c r="G3703"/>
      <c r="H3703"/>
      <c r="I3703"/>
      <c r="J3703"/>
      <c r="K3703"/>
      <c r="L3703"/>
      <c r="M3703"/>
      <c r="N3703"/>
      <c r="O3703"/>
      <c r="P3703"/>
      <c r="Q3703"/>
      <c r="R3703"/>
      <c r="S3703"/>
      <c r="T3703"/>
      <c r="U3703"/>
      <c r="V3703"/>
      <c r="W3703"/>
      <c r="X3703"/>
      <c r="Y3703"/>
      <c r="Z3703"/>
      <c r="AA3703"/>
      <c r="AB3703"/>
      <c r="AC3703"/>
      <c r="AD3703"/>
      <c r="AE3703"/>
      <c r="AF3703"/>
      <c r="AG3703"/>
      <c r="AH3703"/>
      <c r="AI3703"/>
      <c r="AJ3703"/>
      <c r="AK3703"/>
      <c r="AL3703"/>
      <c r="AM3703"/>
      <c r="AN3703"/>
      <c r="AO3703"/>
      <c r="AP3703"/>
      <c r="AQ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</row>
    <row r="3704" spans="1:70" ht="15" x14ac:dyDescent="0.25">
      <c r="A3704"/>
      <c r="B3704"/>
      <c r="C3704"/>
      <c r="D3704"/>
      <c r="E3704"/>
      <c r="F3704"/>
      <c r="G3704"/>
      <c r="H3704"/>
      <c r="I3704"/>
      <c r="J3704"/>
      <c r="K3704"/>
      <c r="L3704"/>
      <c r="M3704"/>
      <c r="N3704"/>
      <c r="O3704"/>
      <c r="P3704"/>
      <c r="Q3704"/>
      <c r="R3704"/>
      <c r="S3704"/>
      <c r="T3704"/>
      <c r="U3704"/>
      <c r="V3704"/>
      <c r="W3704"/>
      <c r="X3704"/>
      <c r="Y3704"/>
      <c r="Z3704"/>
      <c r="AA3704"/>
      <c r="AB3704"/>
      <c r="AC3704"/>
      <c r="AD3704"/>
      <c r="AE3704"/>
      <c r="AF3704"/>
      <c r="AG3704"/>
      <c r="AH3704"/>
      <c r="AI3704"/>
      <c r="AJ3704"/>
      <c r="AK3704"/>
      <c r="AL3704"/>
      <c r="AM3704"/>
      <c r="AN3704"/>
      <c r="AO3704"/>
      <c r="AP3704"/>
      <c r="AQ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</row>
    <row r="3705" spans="1:70" ht="15" x14ac:dyDescent="0.25">
      <c r="A3705"/>
      <c r="B3705"/>
      <c r="C3705"/>
      <c r="D3705"/>
      <c r="E3705"/>
      <c r="F3705"/>
      <c r="G3705"/>
      <c r="H3705"/>
      <c r="I3705"/>
      <c r="J3705"/>
      <c r="K3705"/>
      <c r="L3705"/>
      <c r="M3705"/>
      <c r="N3705"/>
      <c r="O3705"/>
      <c r="P3705"/>
      <c r="Q3705"/>
      <c r="R3705"/>
      <c r="S3705"/>
      <c r="T3705"/>
      <c r="U3705"/>
      <c r="V3705"/>
      <c r="W3705"/>
      <c r="X3705"/>
      <c r="Y3705"/>
      <c r="Z3705"/>
      <c r="AA3705"/>
      <c r="AB3705"/>
      <c r="AC3705"/>
      <c r="AD3705"/>
      <c r="AE3705"/>
      <c r="AF3705"/>
      <c r="AG3705"/>
      <c r="AH3705"/>
      <c r="AI3705"/>
      <c r="AJ3705"/>
      <c r="AK3705"/>
      <c r="AL3705"/>
      <c r="AM3705"/>
      <c r="AN3705"/>
      <c r="AO3705"/>
      <c r="AP3705"/>
      <c r="AQ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</row>
    <row r="3706" spans="1:70" ht="15" x14ac:dyDescent="0.25">
      <c r="A3706"/>
      <c r="B3706"/>
      <c r="C3706"/>
      <c r="D3706"/>
      <c r="E3706"/>
      <c r="F3706"/>
      <c r="G3706"/>
      <c r="H3706"/>
      <c r="I3706"/>
      <c r="J3706"/>
      <c r="K3706"/>
      <c r="L3706"/>
      <c r="M3706"/>
      <c r="N3706"/>
      <c r="O3706"/>
      <c r="P3706"/>
      <c r="Q3706"/>
      <c r="R3706"/>
      <c r="S3706"/>
      <c r="T3706"/>
      <c r="U3706"/>
      <c r="V3706"/>
      <c r="W3706"/>
      <c r="X3706"/>
      <c r="Y3706"/>
      <c r="Z3706"/>
      <c r="AA3706"/>
      <c r="AB3706"/>
      <c r="AC3706"/>
      <c r="AD3706"/>
      <c r="AE3706"/>
      <c r="AF3706"/>
      <c r="AG3706"/>
      <c r="AH3706"/>
      <c r="AI3706"/>
      <c r="AJ3706"/>
      <c r="AK3706"/>
      <c r="AL3706"/>
      <c r="AM3706"/>
      <c r="AN3706"/>
      <c r="AO3706"/>
      <c r="AP3706"/>
      <c r="AQ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</row>
    <row r="3707" spans="1:70" ht="15" x14ac:dyDescent="0.25">
      <c r="A3707"/>
      <c r="B3707"/>
      <c r="C3707"/>
      <c r="D3707"/>
      <c r="E3707"/>
      <c r="F3707"/>
      <c r="G3707"/>
      <c r="H3707"/>
      <c r="I3707"/>
      <c r="J3707"/>
      <c r="K3707"/>
      <c r="L3707"/>
      <c r="M3707"/>
      <c r="N3707"/>
      <c r="O3707"/>
      <c r="P3707"/>
      <c r="Q3707"/>
      <c r="R3707"/>
      <c r="S3707"/>
      <c r="T3707"/>
      <c r="U3707"/>
      <c r="V3707"/>
      <c r="W3707"/>
      <c r="X3707"/>
      <c r="Y3707"/>
      <c r="Z3707"/>
      <c r="AA3707"/>
      <c r="AB3707"/>
      <c r="AC3707"/>
      <c r="AD3707"/>
      <c r="AE3707"/>
      <c r="AF3707"/>
      <c r="AG3707"/>
      <c r="AH3707"/>
      <c r="AI3707"/>
      <c r="AJ3707"/>
      <c r="AK3707"/>
      <c r="AL3707"/>
      <c r="AM3707"/>
      <c r="AN3707"/>
      <c r="AO3707"/>
      <c r="AP3707"/>
      <c r="AQ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</row>
    <row r="3708" spans="1:70" ht="15" x14ac:dyDescent="0.25">
      <c r="A3708"/>
      <c r="B3708"/>
      <c r="C3708"/>
      <c r="D3708"/>
      <c r="E3708"/>
      <c r="F3708"/>
      <c r="G3708"/>
      <c r="H3708"/>
      <c r="I3708"/>
      <c r="J3708"/>
      <c r="K3708"/>
      <c r="L3708"/>
      <c r="M3708"/>
      <c r="N3708"/>
      <c r="O3708"/>
      <c r="P3708"/>
      <c r="Q3708"/>
      <c r="R3708"/>
      <c r="S3708"/>
      <c r="T3708"/>
      <c r="U3708"/>
      <c r="V3708"/>
      <c r="W3708"/>
      <c r="X3708"/>
      <c r="Y3708"/>
      <c r="Z3708"/>
      <c r="AA3708"/>
      <c r="AB3708"/>
      <c r="AC3708"/>
      <c r="AD3708"/>
      <c r="AE3708"/>
      <c r="AF3708"/>
      <c r="AG3708"/>
      <c r="AH3708"/>
      <c r="AI3708"/>
      <c r="AJ3708"/>
      <c r="AK3708"/>
      <c r="AL3708"/>
      <c r="AM3708"/>
      <c r="AN3708"/>
      <c r="AO3708"/>
      <c r="AP3708"/>
      <c r="AQ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</row>
    <row r="3709" spans="1:70" ht="15" x14ac:dyDescent="0.25">
      <c r="A3709"/>
      <c r="B3709"/>
      <c r="C3709"/>
      <c r="D3709"/>
      <c r="E3709"/>
      <c r="F3709"/>
      <c r="G3709"/>
      <c r="H3709"/>
      <c r="I3709"/>
      <c r="J3709"/>
      <c r="K3709"/>
      <c r="L3709"/>
      <c r="M3709"/>
      <c r="N3709"/>
      <c r="O3709"/>
      <c r="P3709"/>
      <c r="Q3709"/>
      <c r="R3709"/>
      <c r="S3709"/>
      <c r="T3709"/>
      <c r="U3709"/>
      <c r="V3709"/>
      <c r="W3709"/>
      <c r="X3709"/>
      <c r="Y3709"/>
      <c r="Z3709"/>
      <c r="AA3709"/>
      <c r="AB3709"/>
      <c r="AC3709"/>
      <c r="AD3709"/>
      <c r="AE3709"/>
      <c r="AF3709"/>
      <c r="AG3709"/>
      <c r="AH3709"/>
      <c r="AI3709"/>
      <c r="AJ3709"/>
      <c r="AK3709"/>
      <c r="AL3709"/>
      <c r="AM3709"/>
      <c r="AN3709"/>
      <c r="AO3709"/>
      <c r="AP3709"/>
      <c r="AQ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</row>
    <row r="3710" spans="1:70" ht="15" x14ac:dyDescent="0.25">
      <c r="A3710"/>
      <c r="B3710"/>
      <c r="C3710"/>
      <c r="D3710"/>
      <c r="E3710"/>
      <c r="F3710"/>
      <c r="G3710"/>
      <c r="H3710"/>
      <c r="I3710"/>
      <c r="J3710"/>
      <c r="K3710"/>
      <c r="L3710"/>
      <c r="M3710"/>
      <c r="N3710"/>
      <c r="O3710"/>
      <c r="P3710"/>
      <c r="Q3710"/>
      <c r="R3710"/>
      <c r="S3710"/>
      <c r="T3710"/>
      <c r="U3710"/>
      <c r="V3710"/>
      <c r="W3710"/>
      <c r="X3710"/>
      <c r="Y3710"/>
      <c r="Z3710"/>
      <c r="AA3710"/>
      <c r="AB3710"/>
      <c r="AC3710"/>
      <c r="AD3710"/>
      <c r="AE3710"/>
      <c r="AF3710"/>
      <c r="AG3710"/>
      <c r="AH3710"/>
      <c r="AI3710"/>
      <c r="AJ3710"/>
      <c r="AK3710"/>
      <c r="AL3710"/>
      <c r="AM3710"/>
      <c r="AN3710"/>
      <c r="AO3710"/>
      <c r="AP3710"/>
      <c r="AQ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</row>
    <row r="3711" spans="1:70" ht="15" x14ac:dyDescent="0.25">
      <c r="A3711"/>
      <c r="B3711"/>
      <c r="C3711"/>
      <c r="D3711"/>
      <c r="E3711"/>
      <c r="F3711"/>
      <c r="G3711"/>
      <c r="H3711"/>
      <c r="I3711"/>
      <c r="J3711"/>
      <c r="K3711"/>
      <c r="L3711"/>
      <c r="M3711"/>
      <c r="N3711"/>
      <c r="O3711"/>
      <c r="P3711"/>
      <c r="Q3711"/>
      <c r="R3711"/>
      <c r="S3711"/>
      <c r="T3711"/>
      <c r="U3711"/>
      <c r="V3711"/>
      <c r="W3711"/>
      <c r="X3711"/>
      <c r="Y3711"/>
      <c r="Z3711"/>
      <c r="AA3711"/>
      <c r="AB3711"/>
      <c r="AC3711"/>
      <c r="AD3711"/>
      <c r="AE3711"/>
      <c r="AF3711"/>
      <c r="AG3711"/>
      <c r="AH3711"/>
      <c r="AI3711"/>
      <c r="AJ3711"/>
      <c r="AK3711"/>
      <c r="AL3711"/>
      <c r="AM3711"/>
      <c r="AN3711"/>
      <c r="AO3711"/>
      <c r="AP3711"/>
      <c r="AQ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</row>
    <row r="3712" spans="1:70" ht="15" x14ac:dyDescent="0.25">
      <c r="A3712"/>
      <c r="B3712"/>
      <c r="C3712"/>
      <c r="D3712"/>
      <c r="E3712"/>
      <c r="F3712"/>
      <c r="G3712"/>
      <c r="H3712"/>
      <c r="I3712"/>
      <c r="J3712"/>
      <c r="K3712"/>
      <c r="L3712"/>
      <c r="M3712"/>
      <c r="N3712"/>
      <c r="O3712"/>
      <c r="P3712"/>
      <c r="Q3712"/>
      <c r="R3712"/>
      <c r="S3712"/>
      <c r="T3712"/>
      <c r="U3712"/>
      <c r="V3712"/>
      <c r="W3712"/>
      <c r="X3712"/>
      <c r="Y3712"/>
      <c r="Z3712"/>
      <c r="AA3712"/>
      <c r="AB3712"/>
      <c r="AC3712"/>
      <c r="AD3712"/>
      <c r="AE3712"/>
      <c r="AF3712"/>
      <c r="AG3712"/>
      <c r="AH3712"/>
      <c r="AI3712"/>
      <c r="AJ3712"/>
      <c r="AK3712"/>
      <c r="AL3712"/>
      <c r="AM3712"/>
      <c r="AN3712"/>
      <c r="AO3712"/>
      <c r="AP3712"/>
      <c r="AQ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</row>
    <row r="3713" spans="1:70" ht="15" x14ac:dyDescent="0.25">
      <c r="A3713"/>
      <c r="B3713"/>
      <c r="C3713"/>
      <c r="D3713"/>
      <c r="E3713"/>
      <c r="F3713"/>
      <c r="G3713"/>
      <c r="H3713"/>
      <c r="I3713"/>
      <c r="J3713"/>
      <c r="K3713"/>
      <c r="L3713"/>
      <c r="M3713"/>
      <c r="N3713"/>
      <c r="O3713"/>
      <c r="P3713"/>
      <c r="Q3713"/>
      <c r="R3713"/>
      <c r="S3713"/>
      <c r="T3713"/>
      <c r="U3713"/>
      <c r="V3713"/>
      <c r="W3713"/>
      <c r="X3713"/>
      <c r="Y3713"/>
      <c r="Z3713"/>
      <c r="AA3713"/>
      <c r="AB3713"/>
      <c r="AC3713"/>
      <c r="AD3713"/>
      <c r="AE3713"/>
      <c r="AF3713"/>
      <c r="AG3713"/>
      <c r="AH3713"/>
      <c r="AI3713"/>
      <c r="AJ3713"/>
      <c r="AK3713"/>
      <c r="AL3713"/>
      <c r="AM3713"/>
      <c r="AN3713"/>
      <c r="AO3713"/>
      <c r="AP3713"/>
      <c r="AQ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</row>
    <row r="3714" spans="1:70" ht="15" x14ac:dyDescent="0.25">
      <c r="A3714"/>
      <c r="B3714"/>
      <c r="C3714"/>
      <c r="D3714"/>
      <c r="E3714"/>
      <c r="F3714"/>
      <c r="G3714"/>
      <c r="H3714"/>
      <c r="I3714"/>
      <c r="J3714"/>
      <c r="K3714"/>
      <c r="L3714"/>
      <c r="M3714"/>
      <c r="N3714"/>
      <c r="O3714"/>
      <c r="P3714"/>
      <c r="Q3714"/>
      <c r="R3714"/>
      <c r="S3714"/>
      <c r="T3714"/>
      <c r="U3714"/>
      <c r="V3714"/>
      <c r="W3714"/>
      <c r="X3714"/>
      <c r="Y3714"/>
      <c r="Z3714"/>
      <c r="AA3714"/>
      <c r="AB3714"/>
      <c r="AC3714"/>
      <c r="AD3714"/>
      <c r="AE3714"/>
      <c r="AF3714"/>
      <c r="AG3714"/>
      <c r="AH3714"/>
      <c r="AI3714"/>
      <c r="AJ3714"/>
      <c r="AK3714"/>
      <c r="AL3714"/>
      <c r="AM3714"/>
      <c r="AN3714"/>
      <c r="AO3714"/>
      <c r="AP3714"/>
      <c r="AQ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</row>
    <row r="3715" spans="1:70" ht="15" x14ac:dyDescent="0.25">
      <c r="A3715"/>
      <c r="B3715"/>
      <c r="C3715"/>
      <c r="D3715"/>
      <c r="E3715"/>
      <c r="F3715"/>
      <c r="G3715"/>
      <c r="H3715"/>
      <c r="I3715"/>
      <c r="J3715"/>
      <c r="K3715"/>
      <c r="L3715"/>
      <c r="M3715"/>
      <c r="N3715"/>
      <c r="O3715"/>
      <c r="P3715"/>
      <c r="Q3715"/>
      <c r="R3715"/>
      <c r="S3715"/>
      <c r="T3715"/>
      <c r="U3715"/>
      <c r="V3715"/>
      <c r="W3715"/>
      <c r="X3715"/>
      <c r="Y3715"/>
      <c r="Z3715"/>
      <c r="AA3715"/>
      <c r="AB3715"/>
      <c r="AC3715"/>
      <c r="AD3715"/>
      <c r="AE3715"/>
      <c r="AF3715"/>
      <c r="AG3715"/>
      <c r="AH3715"/>
      <c r="AI3715"/>
      <c r="AJ3715"/>
      <c r="AK3715"/>
      <c r="AL3715"/>
      <c r="AM3715"/>
      <c r="AN3715"/>
      <c r="AO3715"/>
      <c r="AP3715"/>
      <c r="AQ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</row>
    <row r="3716" spans="1:70" ht="15" x14ac:dyDescent="0.25">
      <c r="A3716"/>
      <c r="B3716"/>
      <c r="C3716"/>
      <c r="D3716"/>
      <c r="E3716"/>
      <c r="F3716"/>
      <c r="G3716"/>
      <c r="H3716"/>
      <c r="I3716"/>
      <c r="J3716"/>
      <c r="K3716"/>
      <c r="L3716"/>
      <c r="M3716"/>
      <c r="N3716"/>
      <c r="O3716"/>
      <c r="P3716"/>
      <c r="Q3716"/>
      <c r="R3716"/>
      <c r="S3716"/>
      <c r="T3716"/>
      <c r="U3716"/>
      <c r="V3716"/>
      <c r="W3716"/>
      <c r="X3716"/>
      <c r="Y3716"/>
      <c r="Z3716"/>
      <c r="AA3716"/>
      <c r="AB3716"/>
      <c r="AC3716"/>
      <c r="AD3716"/>
      <c r="AE3716"/>
      <c r="AF3716"/>
      <c r="AG3716"/>
      <c r="AH3716"/>
      <c r="AI3716"/>
      <c r="AJ3716"/>
      <c r="AK3716"/>
      <c r="AL3716"/>
      <c r="AM3716"/>
      <c r="AN3716"/>
      <c r="AO3716"/>
      <c r="AP3716"/>
      <c r="AQ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</row>
    <row r="3717" spans="1:70" ht="15" x14ac:dyDescent="0.25">
      <c r="A3717"/>
      <c r="B3717"/>
      <c r="C3717"/>
      <c r="D3717"/>
      <c r="E3717"/>
      <c r="F3717"/>
      <c r="G3717"/>
      <c r="H3717"/>
      <c r="I3717"/>
      <c r="J3717"/>
      <c r="K3717"/>
      <c r="L3717"/>
      <c r="M3717"/>
      <c r="N3717"/>
      <c r="O3717"/>
      <c r="P3717"/>
      <c r="Q3717"/>
      <c r="R3717"/>
      <c r="S3717"/>
      <c r="T3717"/>
      <c r="U3717"/>
      <c r="V3717"/>
      <c r="W3717"/>
      <c r="X3717"/>
      <c r="Y3717"/>
      <c r="Z3717"/>
      <c r="AA3717"/>
      <c r="AB3717"/>
      <c r="AC3717"/>
      <c r="AD3717"/>
      <c r="AE3717"/>
      <c r="AF3717"/>
      <c r="AG3717"/>
      <c r="AH3717"/>
      <c r="AI3717"/>
      <c r="AJ3717"/>
      <c r="AK3717"/>
      <c r="AL3717"/>
      <c r="AM3717"/>
      <c r="AN3717"/>
      <c r="AO3717"/>
      <c r="AP3717"/>
      <c r="AQ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</row>
    <row r="3718" spans="1:70" ht="15" x14ac:dyDescent="0.25">
      <c r="A3718"/>
      <c r="B3718"/>
      <c r="C3718"/>
      <c r="D3718"/>
      <c r="E3718"/>
      <c r="F3718"/>
      <c r="G3718"/>
      <c r="H3718"/>
      <c r="I3718"/>
      <c r="J3718"/>
      <c r="K3718"/>
      <c r="L3718"/>
      <c r="M3718"/>
      <c r="N3718"/>
      <c r="O3718"/>
      <c r="P3718"/>
      <c r="Q3718"/>
      <c r="R3718"/>
      <c r="S3718"/>
      <c r="T3718"/>
      <c r="U3718"/>
      <c r="V3718"/>
      <c r="W3718"/>
      <c r="X3718"/>
      <c r="Y3718"/>
      <c r="Z3718"/>
      <c r="AA3718"/>
      <c r="AB3718"/>
      <c r="AC3718"/>
      <c r="AD3718"/>
      <c r="AE3718"/>
      <c r="AF3718"/>
      <c r="AG3718"/>
      <c r="AH3718"/>
      <c r="AI3718"/>
      <c r="AJ3718"/>
      <c r="AK3718"/>
      <c r="AL3718"/>
      <c r="AM3718"/>
      <c r="AN3718"/>
      <c r="AO3718"/>
      <c r="AP3718"/>
      <c r="AQ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</row>
    <row r="3719" spans="1:70" ht="15" x14ac:dyDescent="0.25">
      <c r="A3719"/>
      <c r="B3719"/>
      <c r="C3719"/>
      <c r="D3719"/>
      <c r="E3719"/>
      <c r="F3719"/>
      <c r="G3719"/>
      <c r="H3719"/>
      <c r="I3719"/>
      <c r="J3719"/>
      <c r="K3719"/>
      <c r="L3719"/>
      <c r="M3719"/>
      <c r="N3719"/>
      <c r="O3719"/>
      <c r="P3719"/>
      <c r="Q3719"/>
      <c r="R3719"/>
      <c r="S3719"/>
      <c r="T3719"/>
      <c r="U3719"/>
      <c r="V3719"/>
      <c r="W3719"/>
      <c r="X3719"/>
      <c r="Y3719"/>
      <c r="Z3719"/>
      <c r="AA3719"/>
      <c r="AB3719"/>
      <c r="AC3719"/>
      <c r="AD3719"/>
      <c r="AE3719"/>
      <c r="AF3719"/>
      <c r="AG3719"/>
      <c r="AH3719"/>
      <c r="AI3719"/>
      <c r="AJ3719"/>
      <c r="AK3719"/>
      <c r="AL3719"/>
      <c r="AM3719"/>
      <c r="AN3719"/>
      <c r="AO3719"/>
      <c r="AP3719"/>
      <c r="AQ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</row>
    <row r="3720" spans="1:70" ht="15" x14ac:dyDescent="0.25">
      <c r="A3720"/>
      <c r="B3720"/>
      <c r="C3720"/>
      <c r="D3720"/>
      <c r="E3720"/>
      <c r="F3720"/>
      <c r="G3720"/>
      <c r="H3720"/>
      <c r="I3720"/>
      <c r="J3720"/>
      <c r="K3720"/>
      <c r="L3720"/>
      <c r="M3720"/>
      <c r="N3720"/>
      <c r="O3720"/>
      <c r="P3720"/>
      <c r="Q3720"/>
      <c r="R3720"/>
      <c r="S3720"/>
      <c r="T3720"/>
      <c r="U3720"/>
      <c r="V3720"/>
      <c r="W3720"/>
      <c r="X3720"/>
      <c r="Y3720"/>
      <c r="Z3720"/>
      <c r="AA3720"/>
      <c r="AB3720"/>
      <c r="AC3720"/>
      <c r="AD3720"/>
      <c r="AE3720"/>
      <c r="AF3720"/>
      <c r="AG3720"/>
      <c r="AH3720"/>
      <c r="AI3720"/>
      <c r="AJ3720"/>
      <c r="AK3720"/>
      <c r="AL3720"/>
      <c r="AM3720"/>
      <c r="AN3720"/>
      <c r="AO3720"/>
      <c r="AP3720"/>
      <c r="AQ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</row>
    <row r="3721" spans="1:70" ht="15" x14ac:dyDescent="0.25">
      <c r="A3721"/>
      <c r="B3721"/>
      <c r="C3721"/>
      <c r="D3721"/>
      <c r="E3721"/>
      <c r="F3721"/>
      <c r="G3721"/>
      <c r="H3721"/>
      <c r="I3721"/>
      <c r="J3721"/>
      <c r="K3721"/>
      <c r="L3721"/>
      <c r="M3721"/>
      <c r="N3721"/>
      <c r="O3721"/>
      <c r="P3721"/>
      <c r="Q3721"/>
      <c r="R3721"/>
      <c r="S3721"/>
      <c r="T3721"/>
      <c r="U3721"/>
      <c r="V3721"/>
      <c r="W3721"/>
      <c r="X3721"/>
      <c r="Y3721"/>
      <c r="Z3721"/>
      <c r="AA3721"/>
      <c r="AB3721"/>
      <c r="AC3721"/>
      <c r="AD3721"/>
      <c r="AE3721"/>
      <c r="AF3721"/>
      <c r="AG3721"/>
      <c r="AH3721"/>
      <c r="AI3721"/>
      <c r="AJ3721"/>
      <c r="AK3721"/>
      <c r="AL3721"/>
      <c r="AM3721"/>
      <c r="AN3721"/>
      <c r="AO3721"/>
      <c r="AP3721"/>
      <c r="AQ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</row>
    <row r="3722" spans="1:70" ht="15" x14ac:dyDescent="0.25">
      <c r="A3722"/>
      <c r="B3722"/>
      <c r="C3722"/>
      <c r="D3722"/>
      <c r="E3722"/>
      <c r="F3722"/>
      <c r="G3722"/>
      <c r="H3722"/>
      <c r="I3722"/>
      <c r="J3722"/>
      <c r="K3722"/>
      <c r="L3722"/>
      <c r="M3722"/>
      <c r="N3722"/>
      <c r="O3722"/>
      <c r="P3722"/>
      <c r="Q3722"/>
      <c r="R3722"/>
      <c r="S3722"/>
      <c r="T3722"/>
      <c r="U3722"/>
      <c r="V3722"/>
      <c r="W3722"/>
      <c r="X3722"/>
      <c r="Y3722"/>
      <c r="Z3722"/>
      <c r="AA3722"/>
      <c r="AB3722"/>
      <c r="AC3722"/>
      <c r="AD3722"/>
      <c r="AE3722"/>
      <c r="AF3722"/>
      <c r="AG3722"/>
      <c r="AH3722"/>
      <c r="AI3722"/>
      <c r="AJ3722"/>
      <c r="AK3722"/>
      <c r="AL3722"/>
      <c r="AM3722"/>
      <c r="AN3722"/>
      <c r="AO3722"/>
      <c r="AP3722"/>
      <c r="AQ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</row>
    <row r="3723" spans="1:70" ht="15" x14ac:dyDescent="0.25">
      <c r="A3723"/>
      <c r="B3723"/>
      <c r="C3723"/>
      <c r="D3723"/>
      <c r="E3723"/>
      <c r="F3723"/>
      <c r="G3723"/>
      <c r="H3723"/>
      <c r="I3723"/>
      <c r="J3723"/>
      <c r="K3723"/>
      <c r="L3723"/>
      <c r="M3723"/>
      <c r="N3723"/>
      <c r="O3723"/>
      <c r="P3723"/>
      <c r="Q3723"/>
      <c r="R3723"/>
      <c r="S3723"/>
      <c r="T3723"/>
      <c r="U3723"/>
      <c r="V3723"/>
      <c r="W3723"/>
      <c r="X3723"/>
      <c r="Y3723"/>
      <c r="Z3723"/>
      <c r="AA3723"/>
      <c r="AB3723"/>
      <c r="AC3723"/>
      <c r="AD3723"/>
      <c r="AE3723"/>
      <c r="AF3723"/>
      <c r="AG3723"/>
      <c r="AH3723"/>
      <c r="AI3723"/>
      <c r="AJ3723"/>
      <c r="AK3723"/>
      <c r="AL3723"/>
      <c r="AM3723"/>
      <c r="AN3723"/>
      <c r="AO3723"/>
      <c r="AP3723"/>
      <c r="AQ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</row>
    <row r="3724" spans="1:70" ht="15" x14ac:dyDescent="0.25">
      <c r="A3724"/>
      <c r="B3724"/>
      <c r="C3724"/>
      <c r="D3724"/>
      <c r="E3724"/>
      <c r="F3724"/>
      <c r="G3724"/>
      <c r="H3724"/>
      <c r="I3724"/>
      <c r="J3724"/>
      <c r="K3724"/>
      <c r="L3724"/>
      <c r="M3724"/>
      <c r="N3724"/>
      <c r="O3724"/>
      <c r="P3724"/>
      <c r="Q3724"/>
      <c r="R3724"/>
      <c r="S3724"/>
      <c r="T3724"/>
      <c r="U3724"/>
      <c r="V3724"/>
      <c r="W3724"/>
      <c r="X3724"/>
      <c r="Y3724"/>
      <c r="Z3724"/>
      <c r="AA3724"/>
      <c r="AB3724"/>
      <c r="AC3724"/>
      <c r="AD3724"/>
      <c r="AE3724"/>
      <c r="AF3724"/>
      <c r="AG3724"/>
      <c r="AH3724"/>
      <c r="AI3724"/>
      <c r="AJ3724"/>
      <c r="AK3724"/>
      <c r="AL3724"/>
      <c r="AM3724"/>
      <c r="AN3724"/>
      <c r="AO3724"/>
      <c r="AP3724"/>
      <c r="AQ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</row>
    <row r="3725" spans="1:70" ht="15" x14ac:dyDescent="0.25">
      <c r="A3725"/>
      <c r="B3725"/>
      <c r="C3725"/>
      <c r="D3725"/>
      <c r="E3725"/>
      <c r="F3725"/>
      <c r="G3725"/>
      <c r="H3725"/>
      <c r="I3725"/>
      <c r="J3725"/>
      <c r="K3725"/>
      <c r="L3725"/>
      <c r="M3725"/>
      <c r="N3725"/>
      <c r="O3725"/>
      <c r="P3725"/>
      <c r="Q3725"/>
      <c r="R3725"/>
      <c r="S3725"/>
      <c r="T3725"/>
      <c r="U3725"/>
      <c r="V3725"/>
      <c r="W3725"/>
      <c r="X3725"/>
      <c r="Y3725"/>
      <c r="Z3725"/>
      <c r="AA3725"/>
      <c r="AB3725"/>
      <c r="AC3725"/>
      <c r="AD3725"/>
      <c r="AE3725"/>
      <c r="AF3725"/>
      <c r="AG3725"/>
      <c r="AH3725"/>
      <c r="AI3725"/>
      <c r="AJ3725"/>
      <c r="AK3725"/>
      <c r="AL3725"/>
      <c r="AM3725"/>
      <c r="AN3725"/>
      <c r="AO3725"/>
      <c r="AP3725"/>
      <c r="AQ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</row>
    <row r="3726" spans="1:70" ht="15" x14ac:dyDescent="0.25">
      <c r="A3726"/>
      <c r="B3726"/>
      <c r="C3726"/>
      <c r="D3726"/>
      <c r="E3726"/>
      <c r="F3726"/>
      <c r="G3726"/>
      <c r="H3726"/>
      <c r="I3726"/>
      <c r="J3726"/>
      <c r="K3726"/>
      <c r="L3726"/>
      <c r="M3726"/>
      <c r="N3726"/>
      <c r="O3726"/>
      <c r="P3726"/>
      <c r="Q3726"/>
      <c r="R3726"/>
      <c r="S3726"/>
      <c r="T3726"/>
      <c r="U3726"/>
      <c r="V3726"/>
      <c r="W3726"/>
      <c r="X3726"/>
      <c r="Y3726"/>
      <c r="Z3726"/>
      <c r="AA3726"/>
      <c r="AB3726"/>
      <c r="AC3726"/>
      <c r="AD3726"/>
      <c r="AE3726"/>
      <c r="AF3726"/>
      <c r="AG3726"/>
      <c r="AH3726"/>
      <c r="AI3726"/>
      <c r="AJ3726"/>
      <c r="AK3726"/>
      <c r="AL3726"/>
      <c r="AM3726"/>
      <c r="AN3726"/>
      <c r="AO3726"/>
      <c r="AP3726"/>
      <c r="AQ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</row>
    <row r="3727" spans="1:70" ht="15" x14ac:dyDescent="0.25">
      <c r="A3727"/>
      <c r="B3727"/>
      <c r="C3727"/>
      <c r="D3727"/>
      <c r="E3727"/>
      <c r="F3727"/>
      <c r="G3727"/>
      <c r="H3727"/>
      <c r="I3727"/>
      <c r="J3727"/>
      <c r="K3727"/>
      <c r="L3727"/>
      <c r="M3727"/>
      <c r="N3727"/>
      <c r="O3727"/>
      <c r="P3727"/>
      <c r="Q3727"/>
      <c r="R3727"/>
      <c r="S3727"/>
      <c r="T3727"/>
      <c r="U3727"/>
      <c r="V3727"/>
      <c r="W3727"/>
      <c r="X3727"/>
      <c r="Y3727"/>
      <c r="Z3727"/>
      <c r="AA3727"/>
      <c r="AB3727"/>
      <c r="AC3727"/>
      <c r="AD3727"/>
      <c r="AE3727"/>
      <c r="AF3727"/>
      <c r="AG3727"/>
      <c r="AH3727"/>
      <c r="AI3727"/>
      <c r="AJ3727"/>
      <c r="AK3727"/>
      <c r="AL3727"/>
      <c r="AM3727"/>
      <c r="AN3727"/>
      <c r="AO3727"/>
      <c r="AP3727"/>
      <c r="AQ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</row>
    <row r="3728" spans="1:70" ht="15" x14ac:dyDescent="0.25">
      <c r="A3728"/>
      <c r="B3728"/>
      <c r="C3728"/>
      <c r="D3728"/>
      <c r="E3728"/>
      <c r="F3728"/>
      <c r="G3728"/>
      <c r="H3728"/>
      <c r="I3728"/>
      <c r="J3728"/>
      <c r="K3728"/>
      <c r="L3728"/>
      <c r="M3728"/>
      <c r="N3728"/>
      <c r="O3728"/>
      <c r="P3728"/>
      <c r="Q3728"/>
      <c r="R3728"/>
      <c r="S3728"/>
      <c r="T3728"/>
      <c r="U3728"/>
      <c r="V3728"/>
      <c r="W3728"/>
      <c r="X3728"/>
      <c r="Y3728"/>
      <c r="Z3728"/>
      <c r="AA3728"/>
      <c r="AB3728"/>
      <c r="AC3728"/>
      <c r="AD3728"/>
      <c r="AE3728"/>
      <c r="AF3728"/>
      <c r="AG3728"/>
      <c r="AH3728"/>
      <c r="AI3728"/>
      <c r="AJ3728"/>
      <c r="AK3728"/>
      <c r="AL3728"/>
      <c r="AM3728"/>
      <c r="AN3728"/>
      <c r="AO3728"/>
      <c r="AP3728"/>
      <c r="AQ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</row>
    <row r="3729" spans="1:70" ht="15" x14ac:dyDescent="0.25">
      <c r="A3729"/>
      <c r="B3729"/>
      <c r="C3729"/>
      <c r="D3729"/>
      <c r="E3729"/>
      <c r="F3729"/>
      <c r="G3729"/>
      <c r="H3729"/>
      <c r="I3729"/>
      <c r="J3729"/>
      <c r="K3729"/>
      <c r="L3729"/>
      <c r="M3729"/>
      <c r="N3729"/>
      <c r="O3729"/>
      <c r="P3729"/>
      <c r="Q3729"/>
      <c r="R3729"/>
      <c r="S3729"/>
      <c r="T3729"/>
      <c r="U3729"/>
      <c r="V3729"/>
      <c r="W3729"/>
      <c r="X3729"/>
      <c r="Y3729"/>
      <c r="Z3729"/>
      <c r="AA3729"/>
      <c r="AB3729"/>
      <c r="AC3729"/>
      <c r="AD3729"/>
      <c r="AE3729"/>
      <c r="AF3729"/>
      <c r="AG3729"/>
      <c r="AH3729"/>
      <c r="AI3729"/>
      <c r="AJ3729"/>
      <c r="AK3729"/>
      <c r="AL3729"/>
      <c r="AM3729"/>
      <c r="AN3729"/>
      <c r="AO3729"/>
      <c r="AP3729"/>
      <c r="AQ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</row>
    <row r="3730" spans="1:70" ht="15" x14ac:dyDescent="0.25">
      <c r="A3730"/>
      <c r="B3730"/>
      <c r="C3730"/>
      <c r="D3730"/>
      <c r="E3730"/>
      <c r="F3730"/>
      <c r="G3730"/>
      <c r="H3730"/>
      <c r="I3730"/>
      <c r="J3730"/>
      <c r="K3730"/>
      <c r="L3730"/>
      <c r="M3730"/>
      <c r="N3730"/>
      <c r="O3730"/>
      <c r="P3730"/>
      <c r="Q3730"/>
      <c r="R3730"/>
      <c r="S3730"/>
      <c r="T3730"/>
      <c r="U3730"/>
      <c r="V3730"/>
      <c r="W3730"/>
      <c r="X3730"/>
      <c r="Y3730"/>
      <c r="Z3730"/>
      <c r="AA3730"/>
      <c r="AB3730"/>
      <c r="AC3730"/>
      <c r="AD3730"/>
      <c r="AE3730"/>
      <c r="AF3730"/>
      <c r="AG3730"/>
      <c r="AH3730"/>
      <c r="AI3730"/>
      <c r="AJ3730"/>
      <c r="AK3730"/>
      <c r="AL3730"/>
      <c r="AM3730"/>
      <c r="AN3730"/>
      <c r="AO3730"/>
      <c r="AP3730"/>
      <c r="AQ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</row>
    <row r="3731" spans="1:70" ht="15" x14ac:dyDescent="0.25">
      <c r="A3731"/>
      <c r="B3731"/>
      <c r="C3731"/>
      <c r="D3731"/>
      <c r="E3731"/>
      <c r="F3731"/>
      <c r="G3731"/>
      <c r="H3731"/>
      <c r="I3731"/>
      <c r="J3731"/>
      <c r="K3731"/>
      <c r="L3731"/>
      <c r="M3731"/>
      <c r="N3731"/>
      <c r="O3731"/>
      <c r="P3731"/>
      <c r="Q3731"/>
      <c r="R3731"/>
      <c r="S3731"/>
      <c r="T3731"/>
      <c r="U3731"/>
      <c r="V3731"/>
      <c r="W3731"/>
      <c r="X3731"/>
      <c r="Y3731"/>
      <c r="Z3731"/>
      <c r="AA3731"/>
      <c r="AB3731"/>
      <c r="AC3731"/>
      <c r="AD3731"/>
      <c r="AE3731"/>
      <c r="AF3731"/>
      <c r="AG3731"/>
      <c r="AH3731"/>
      <c r="AI3731"/>
      <c r="AJ3731"/>
      <c r="AK3731"/>
      <c r="AL3731"/>
      <c r="AM3731"/>
      <c r="AN3731"/>
      <c r="AO3731"/>
      <c r="AP3731"/>
      <c r="AQ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</row>
    <row r="3732" spans="1:70" ht="15" x14ac:dyDescent="0.25">
      <c r="A3732"/>
      <c r="B3732"/>
      <c r="C3732"/>
      <c r="D3732"/>
      <c r="E3732"/>
      <c r="F3732"/>
      <c r="G3732"/>
      <c r="H3732"/>
      <c r="I3732"/>
      <c r="J3732"/>
      <c r="K3732"/>
      <c r="L3732"/>
      <c r="M3732"/>
      <c r="N3732"/>
      <c r="O3732"/>
      <c r="P3732"/>
      <c r="Q3732"/>
      <c r="R3732"/>
      <c r="S3732"/>
      <c r="T3732"/>
      <c r="U3732"/>
      <c r="V3732"/>
      <c r="W3732"/>
      <c r="X3732"/>
      <c r="Y3732"/>
      <c r="Z3732"/>
      <c r="AA3732"/>
      <c r="AB3732"/>
      <c r="AC3732"/>
      <c r="AD3732"/>
      <c r="AE3732"/>
      <c r="AF3732"/>
      <c r="AG3732"/>
      <c r="AH3732"/>
      <c r="AI3732"/>
      <c r="AJ3732"/>
      <c r="AK3732"/>
      <c r="AL3732"/>
      <c r="AM3732"/>
      <c r="AN3732"/>
      <c r="AO3732"/>
      <c r="AP3732"/>
      <c r="AQ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</row>
    <row r="3733" spans="1:70" ht="15" x14ac:dyDescent="0.25">
      <c r="A3733"/>
      <c r="B3733"/>
      <c r="C3733"/>
      <c r="D3733"/>
      <c r="E3733"/>
      <c r="F3733"/>
      <c r="G3733"/>
      <c r="H3733"/>
      <c r="I3733"/>
      <c r="J3733"/>
      <c r="K3733"/>
      <c r="L3733"/>
      <c r="M3733"/>
      <c r="N3733"/>
      <c r="O3733"/>
      <c r="P3733"/>
      <c r="Q3733"/>
      <c r="R3733"/>
      <c r="S3733"/>
      <c r="T3733"/>
      <c r="U3733"/>
      <c r="V3733"/>
      <c r="W3733"/>
      <c r="X3733"/>
      <c r="Y3733"/>
      <c r="Z3733"/>
      <c r="AA3733"/>
      <c r="AB3733"/>
      <c r="AC3733"/>
      <c r="AD3733"/>
      <c r="AE3733"/>
      <c r="AF3733"/>
      <c r="AG3733"/>
      <c r="AH3733"/>
      <c r="AI3733"/>
      <c r="AJ3733"/>
      <c r="AK3733"/>
      <c r="AL3733"/>
      <c r="AM3733"/>
      <c r="AN3733"/>
      <c r="AO3733"/>
      <c r="AP3733"/>
      <c r="AQ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</row>
    <row r="3734" spans="1:70" ht="15" x14ac:dyDescent="0.25">
      <c r="A3734"/>
      <c r="B3734"/>
      <c r="C3734"/>
      <c r="D3734"/>
      <c r="E3734"/>
      <c r="F3734"/>
      <c r="G3734"/>
      <c r="H3734"/>
      <c r="I3734"/>
      <c r="J3734"/>
      <c r="K3734"/>
      <c r="L3734"/>
      <c r="M3734"/>
      <c r="N3734"/>
      <c r="O3734"/>
      <c r="P3734"/>
      <c r="Q3734"/>
      <c r="R3734"/>
      <c r="S3734"/>
      <c r="T3734"/>
      <c r="U3734"/>
      <c r="V3734"/>
      <c r="W3734"/>
      <c r="X3734"/>
      <c r="Y3734"/>
      <c r="Z3734"/>
      <c r="AA3734"/>
      <c r="AB3734"/>
      <c r="AC3734"/>
      <c r="AD3734"/>
      <c r="AE3734"/>
      <c r="AF3734"/>
      <c r="AG3734"/>
      <c r="AH3734"/>
      <c r="AI3734"/>
      <c r="AJ3734"/>
      <c r="AK3734"/>
      <c r="AL3734"/>
      <c r="AM3734"/>
      <c r="AN3734"/>
      <c r="AO3734"/>
      <c r="AP3734"/>
      <c r="AQ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</row>
    <row r="3735" spans="1:70" ht="15" x14ac:dyDescent="0.25">
      <c r="A3735"/>
      <c r="B3735"/>
      <c r="C3735"/>
      <c r="D3735"/>
      <c r="E3735"/>
      <c r="F3735"/>
      <c r="G3735"/>
      <c r="H3735"/>
      <c r="I3735"/>
      <c r="J3735"/>
      <c r="K3735"/>
      <c r="L3735"/>
      <c r="M3735"/>
      <c r="N3735"/>
      <c r="O3735"/>
      <c r="P3735"/>
      <c r="Q3735"/>
      <c r="R3735"/>
      <c r="S3735"/>
      <c r="T3735"/>
      <c r="U3735"/>
      <c r="V3735"/>
      <c r="W3735"/>
      <c r="X3735"/>
      <c r="Y3735"/>
      <c r="Z3735"/>
      <c r="AA3735"/>
      <c r="AB3735"/>
      <c r="AC3735"/>
      <c r="AD3735"/>
      <c r="AE3735"/>
      <c r="AF3735"/>
      <c r="AG3735"/>
      <c r="AH3735"/>
      <c r="AI3735"/>
      <c r="AJ3735"/>
      <c r="AK3735"/>
      <c r="AL3735"/>
      <c r="AM3735"/>
      <c r="AN3735"/>
      <c r="AO3735"/>
      <c r="AP3735"/>
      <c r="AQ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</row>
    <row r="3736" spans="1:70" ht="15" x14ac:dyDescent="0.25">
      <c r="A3736"/>
      <c r="B3736"/>
      <c r="C3736"/>
      <c r="D3736"/>
      <c r="E3736"/>
      <c r="F3736"/>
      <c r="G3736"/>
      <c r="H3736"/>
      <c r="I3736"/>
      <c r="J3736"/>
      <c r="K3736"/>
      <c r="L3736"/>
      <c r="M3736"/>
      <c r="N3736"/>
      <c r="O3736"/>
      <c r="P3736"/>
      <c r="Q3736"/>
      <c r="R3736"/>
      <c r="S3736"/>
      <c r="T3736"/>
      <c r="U3736"/>
      <c r="V3736"/>
      <c r="W3736"/>
      <c r="X3736"/>
      <c r="Y3736"/>
      <c r="Z3736"/>
      <c r="AA3736"/>
      <c r="AB3736"/>
      <c r="AC3736"/>
      <c r="AD3736"/>
      <c r="AE3736"/>
      <c r="AF3736"/>
      <c r="AG3736"/>
      <c r="AH3736"/>
      <c r="AI3736"/>
      <c r="AJ3736"/>
      <c r="AK3736"/>
      <c r="AL3736"/>
      <c r="AM3736"/>
      <c r="AN3736"/>
      <c r="AO3736"/>
      <c r="AP3736"/>
      <c r="AQ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</row>
    <row r="3737" spans="1:70" ht="15" x14ac:dyDescent="0.25">
      <c r="A3737"/>
      <c r="B3737"/>
      <c r="C3737"/>
      <c r="D3737"/>
      <c r="E3737"/>
      <c r="F3737"/>
      <c r="G3737"/>
      <c r="H3737"/>
      <c r="I3737"/>
      <c r="J3737"/>
      <c r="K3737"/>
      <c r="L3737"/>
      <c r="M3737"/>
      <c r="N3737"/>
      <c r="O3737"/>
      <c r="P3737"/>
      <c r="Q3737"/>
      <c r="R3737"/>
      <c r="S3737"/>
      <c r="T3737"/>
      <c r="U3737"/>
      <c r="V3737"/>
      <c r="W3737"/>
      <c r="X3737"/>
      <c r="Y3737"/>
      <c r="Z3737"/>
      <c r="AA3737"/>
      <c r="AB3737"/>
      <c r="AC3737"/>
      <c r="AD3737"/>
      <c r="AE3737"/>
      <c r="AF3737"/>
      <c r="AG3737"/>
      <c r="AH3737"/>
      <c r="AI3737"/>
      <c r="AJ3737"/>
      <c r="AK3737"/>
      <c r="AL3737"/>
      <c r="AM3737"/>
      <c r="AN3737"/>
      <c r="AO3737"/>
      <c r="AP3737"/>
      <c r="AQ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</row>
    <row r="3738" spans="1:70" ht="15" x14ac:dyDescent="0.25">
      <c r="A3738"/>
      <c r="B3738"/>
      <c r="C3738"/>
      <c r="D3738"/>
      <c r="E3738"/>
      <c r="F3738"/>
      <c r="G3738"/>
      <c r="H3738"/>
      <c r="I3738"/>
      <c r="J3738"/>
      <c r="K3738"/>
      <c r="L3738"/>
      <c r="M3738"/>
      <c r="N3738"/>
      <c r="O3738"/>
      <c r="P3738"/>
      <c r="Q3738"/>
      <c r="R3738"/>
      <c r="S3738"/>
      <c r="T3738"/>
      <c r="U3738"/>
      <c r="V3738"/>
      <c r="W3738"/>
      <c r="X3738"/>
      <c r="Y3738"/>
      <c r="Z3738"/>
      <c r="AA3738"/>
      <c r="AB3738"/>
      <c r="AC3738"/>
      <c r="AD3738"/>
      <c r="AE3738"/>
      <c r="AF3738"/>
      <c r="AG3738"/>
      <c r="AH3738"/>
      <c r="AI3738"/>
      <c r="AJ3738"/>
      <c r="AK3738"/>
      <c r="AL3738"/>
      <c r="AM3738"/>
      <c r="AN3738"/>
      <c r="AO3738"/>
      <c r="AP3738"/>
      <c r="AQ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</row>
    <row r="3739" spans="1:70" ht="15" x14ac:dyDescent="0.25">
      <c r="A3739"/>
      <c r="B3739"/>
      <c r="C3739"/>
      <c r="D3739"/>
      <c r="E3739"/>
      <c r="F3739"/>
      <c r="G3739"/>
      <c r="H3739"/>
      <c r="I3739"/>
      <c r="J3739"/>
      <c r="K3739"/>
      <c r="L3739"/>
      <c r="M3739"/>
      <c r="N3739"/>
      <c r="O3739"/>
      <c r="P3739"/>
      <c r="Q3739"/>
      <c r="R3739"/>
      <c r="S3739"/>
      <c r="T3739"/>
      <c r="U3739"/>
      <c r="V3739"/>
      <c r="W3739"/>
      <c r="X3739"/>
      <c r="Y3739"/>
      <c r="Z3739"/>
      <c r="AA3739"/>
      <c r="AB3739"/>
      <c r="AC3739"/>
      <c r="AD3739"/>
      <c r="AE3739"/>
      <c r="AF3739"/>
      <c r="AG3739"/>
      <c r="AH3739"/>
      <c r="AI3739"/>
      <c r="AJ3739"/>
      <c r="AK3739"/>
      <c r="AL3739"/>
      <c r="AM3739"/>
      <c r="AN3739"/>
      <c r="AO3739"/>
      <c r="AP3739"/>
      <c r="AQ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</row>
    <row r="3740" spans="1:70" ht="15" x14ac:dyDescent="0.25">
      <c r="A3740"/>
      <c r="B3740"/>
      <c r="C3740"/>
      <c r="D3740"/>
      <c r="E3740"/>
      <c r="F3740"/>
      <c r="G3740"/>
      <c r="H3740"/>
      <c r="I3740"/>
      <c r="J3740"/>
      <c r="K3740"/>
      <c r="L3740"/>
      <c r="M3740"/>
      <c r="N3740"/>
      <c r="O3740"/>
      <c r="P3740"/>
      <c r="Q3740"/>
      <c r="R3740"/>
      <c r="S3740"/>
      <c r="T3740"/>
      <c r="U3740"/>
      <c r="V3740"/>
      <c r="W3740"/>
      <c r="X3740"/>
      <c r="Y3740"/>
      <c r="Z3740"/>
      <c r="AA3740"/>
      <c r="AB3740"/>
      <c r="AC3740"/>
      <c r="AD3740"/>
      <c r="AE3740"/>
      <c r="AF3740"/>
      <c r="AG3740"/>
      <c r="AH3740"/>
      <c r="AI3740"/>
      <c r="AJ3740"/>
      <c r="AK3740"/>
      <c r="AL3740"/>
      <c r="AM3740"/>
      <c r="AN3740"/>
      <c r="AO3740"/>
      <c r="AP3740"/>
      <c r="AQ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</row>
    <row r="3741" spans="1:70" ht="15" x14ac:dyDescent="0.25">
      <c r="A3741"/>
      <c r="B3741"/>
      <c r="C3741"/>
      <c r="D3741"/>
      <c r="E3741"/>
      <c r="F3741"/>
      <c r="G3741"/>
      <c r="H3741"/>
      <c r="I3741"/>
      <c r="J3741"/>
      <c r="K3741"/>
      <c r="L3741"/>
      <c r="M3741"/>
      <c r="N3741"/>
      <c r="O3741"/>
      <c r="P3741"/>
      <c r="Q3741"/>
      <c r="R3741"/>
      <c r="S3741"/>
      <c r="T3741"/>
      <c r="U3741"/>
      <c r="V3741"/>
      <c r="W3741"/>
      <c r="X3741"/>
      <c r="Y3741"/>
      <c r="Z3741"/>
      <c r="AA3741"/>
      <c r="AB3741"/>
      <c r="AC3741"/>
      <c r="AD3741"/>
      <c r="AE3741"/>
      <c r="AF3741"/>
      <c r="AG3741"/>
      <c r="AH3741"/>
      <c r="AI3741"/>
      <c r="AJ3741"/>
      <c r="AK3741"/>
      <c r="AL3741"/>
      <c r="AM3741"/>
      <c r="AN3741"/>
      <c r="AO3741"/>
      <c r="AP3741"/>
      <c r="AQ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</row>
    <row r="3742" spans="1:70" ht="15" x14ac:dyDescent="0.25">
      <c r="A3742"/>
      <c r="B3742"/>
      <c r="C3742"/>
      <c r="D3742"/>
      <c r="E3742"/>
      <c r="F3742"/>
      <c r="G3742"/>
      <c r="H3742"/>
      <c r="I3742"/>
      <c r="J3742"/>
      <c r="K3742"/>
      <c r="L3742"/>
      <c r="M3742"/>
      <c r="N3742"/>
      <c r="O3742"/>
      <c r="P3742"/>
      <c r="Q3742"/>
      <c r="R3742"/>
      <c r="S3742"/>
      <c r="T3742"/>
      <c r="U3742"/>
      <c r="V3742"/>
      <c r="W3742"/>
      <c r="X3742"/>
      <c r="Y3742"/>
      <c r="Z3742"/>
      <c r="AA3742"/>
      <c r="AB3742"/>
      <c r="AC3742"/>
      <c r="AD3742"/>
      <c r="AE3742"/>
      <c r="AF3742"/>
      <c r="AG3742"/>
      <c r="AH3742"/>
      <c r="AI3742"/>
      <c r="AJ3742"/>
      <c r="AK3742"/>
      <c r="AL3742"/>
      <c r="AM3742"/>
      <c r="AN3742"/>
      <c r="AO3742"/>
      <c r="AP3742"/>
      <c r="AQ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</row>
    <row r="3743" spans="1:70" ht="15" x14ac:dyDescent="0.25">
      <c r="A3743"/>
      <c r="B3743"/>
      <c r="C3743"/>
      <c r="D3743"/>
      <c r="E3743"/>
      <c r="F3743"/>
      <c r="G3743"/>
      <c r="H3743"/>
      <c r="I3743"/>
      <c r="J3743"/>
      <c r="K3743"/>
      <c r="L3743"/>
      <c r="M3743"/>
      <c r="N3743"/>
      <c r="O3743"/>
      <c r="P3743"/>
      <c r="Q3743"/>
      <c r="R3743"/>
      <c r="S3743"/>
      <c r="T3743"/>
      <c r="U3743"/>
      <c r="V3743"/>
      <c r="W3743"/>
      <c r="X3743"/>
      <c r="Y3743"/>
      <c r="Z3743"/>
      <c r="AA3743"/>
      <c r="AB3743"/>
      <c r="AC3743"/>
      <c r="AD3743"/>
      <c r="AE3743"/>
      <c r="AF3743"/>
      <c r="AG3743"/>
      <c r="AH3743"/>
      <c r="AI3743"/>
      <c r="AJ3743"/>
      <c r="AK3743"/>
      <c r="AL3743"/>
      <c r="AM3743"/>
      <c r="AN3743"/>
      <c r="AO3743"/>
      <c r="AP3743"/>
      <c r="AQ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</row>
    <row r="3744" spans="1:70" ht="15" x14ac:dyDescent="0.25">
      <c r="A3744"/>
      <c r="B3744"/>
      <c r="C3744"/>
      <c r="D3744"/>
      <c r="E3744"/>
      <c r="F3744"/>
      <c r="G3744"/>
      <c r="H3744"/>
      <c r="I3744"/>
      <c r="J3744"/>
      <c r="K3744"/>
      <c r="L3744"/>
      <c r="M3744"/>
      <c r="N3744"/>
      <c r="O3744"/>
      <c r="P3744"/>
      <c r="Q3744"/>
      <c r="R3744"/>
      <c r="S3744"/>
      <c r="T3744"/>
      <c r="U3744"/>
      <c r="V3744"/>
      <c r="W3744"/>
      <c r="X3744"/>
      <c r="Y3744"/>
      <c r="Z3744"/>
      <c r="AA3744"/>
      <c r="AB3744"/>
      <c r="AC3744"/>
      <c r="AD3744"/>
      <c r="AE3744"/>
      <c r="AF3744"/>
      <c r="AG3744"/>
      <c r="AH3744"/>
      <c r="AI3744"/>
      <c r="AJ3744"/>
      <c r="AK3744"/>
      <c r="AL3744"/>
      <c r="AM3744"/>
      <c r="AN3744"/>
      <c r="AO3744"/>
      <c r="AP3744"/>
      <c r="AQ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</row>
    <row r="3745" spans="1:70" ht="15" x14ac:dyDescent="0.25">
      <c r="A3745"/>
      <c r="B3745"/>
      <c r="C3745"/>
      <c r="D3745"/>
      <c r="E3745"/>
      <c r="F3745"/>
      <c r="G3745"/>
      <c r="H3745"/>
      <c r="I3745"/>
      <c r="J3745"/>
      <c r="K3745"/>
      <c r="L3745"/>
      <c r="M3745"/>
      <c r="N3745"/>
      <c r="O3745"/>
      <c r="P3745"/>
      <c r="Q3745"/>
      <c r="R3745"/>
      <c r="S3745"/>
      <c r="T3745"/>
      <c r="U3745"/>
      <c r="V3745"/>
      <c r="W3745"/>
      <c r="X3745"/>
      <c r="Y3745"/>
      <c r="Z3745"/>
      <c r="AA3745"/>
      <c r="AB3745"/>
      <c r="AC3745"/>
      <c r="AD3745"/>
      <c r="AE3745"/>
      <c r="AF3745"/>
      <c r="AG3745"/>
      <c r="AH3745"/>
      <c r="AI3745"/>
      <c r="AJ3745"/>
      <c r="AK3745"/>
      <c r="AL3745"/>
      <c r="AM3745"/>
      <c r="AN3745"/>
      <c r="AO3745"/>
      <c r="AP3745"/>
      <c r="AQ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</row>
    <row r="3746" spans="1:70" ht="15" x14ac:dyDescent="0.25">
      <c r="A3746"/>
      <c r="B3746"/>
      <c r="C3746"/>
      <c r="D3746"/>
      <c r="E3746"/>
      <c r="F3746"/>
      <c r="G3746"/>
      <c r="H3746"/>
      <c r="I3746"/>
      <c r="J3746"/>
      <c r="K3746"/>
      <c r="L3746"/>
      <c r="M3746"/>
      <c r="N3746"/>
      <c r="O3746"/>
      <c r="P3746"/>
      <c r="Q3746"/>
      <c r="R3746"/>
      <c r="S3746"/>
      <c r="T3746"/>
      <c r="U3746"/>
      <c r="V3746"/>
      <c r="W3746"/>
      <c r="X3746"/>
      <c r="Y3746"/>
      <c r="Z3746"/>
      <c r="AA3746"/>
      <c r="AB3746"/>
      <c r="AC3746"/>
      <c r="AD3746"/>
      <c r="AE3746"/>
      <c r="AF3746"/>
      <c r="AG3746"/>
      <c r="AH3746"/>
      <c r="AI3746"/>
      <c r="AJ3746"/>
      <c r="AK3746"/>
      <c r="AL3746"/>
      <c r="AM3746"/>
      <c r="AN3746"/>
      <c r="AO3746"/>
      <c r="AP3746"/>
      <c r="AQ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</row>
    <row r="3747" spans="1:70" ht="15" x14ac:dyDescent="0.25">
      <c r="A3747"/>
      <c r="B3747"/>
      <c r="C3747"/>
      <c r="D3747"/>
      <c r="E3747"/>
      <c r="F3747"/>
      <c r="G3747"/>
      <c r="H3747"/>
      <c r="I3747"/>
      <c r="J3747"/>
      <c r="K3747"/>
      <c r="L3747"/>
      <c r="M3747"/>
      <c r="N3747"/>
      <c r="O3747"/>
      <c r="P3747"/>
      <c r="Q3747"/>
      <c r="R3747"/>
      <c r="S3747"/>
      <c r="T3747"/>
      <c r="U3747"/>
      <c r="V3747"/>
      <c r="W3747"/>
      <c r="X3747"/>
      <c r="Y3747"/>
      <c r="Z3747"/>
      <c r="AA3747"/>
      <c r="AB3747"/>
      <c r="AC3747"/>
      <c r="AD3747"/>
      <c r="AE3747"/>
      <c r="AF3747"/>
      <c r="AG3747"/>
      <c r="AH3747"/>
      <c r="AI3747"/>
      <c r="AJ3747"/>
      <c r="AK3747"/>
      <c r="AL3747"/>
      <c r="AM3747"/>
      <c r="AN3747"/>
      <c r="AO3747"/>
      <c r="AP3747"/>
      <c r="AQ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</row>
    <row r="3748" spans="1:70" ht="15" x14ac:dyDescent="0.25">
      <c r="A3748"/>
      <c r="B3748"/>
      <c r="C3748"/>
      <c r="D3748"/>
      <c r="E3748"/>
      <c r="F3748"/>
      <c r="G3748"/>
      <c r="H3748"/>
      <c r="I3748"/>
      <c r="J3748"/>
      <c r="K3748"/>
      <c r="L3748"/>
      <c r="M3748"/>
      <c r="N3748"/>
      <c r="O3748"/>
      <c r="P3748"/>
      <c r="Q3748"/>
      <c r="R3748"/>
      <c r="S3748"/>
      <c r="T3748"/>
      <c r="U3748"/>
      <c r="V3748"/>
      <c r="W3748"/>
      <c r="X3748"/>
      <c r="Y3748"/>
      <c r="Z3748"/>
      <c r="AA3748"/>
      <c r="AB3748"/>
      <c r="AC3748"/>
      <c r="AD3748"/>
      <c r="AE3748"/>
      <c r="AF3748"/>
      <c r="AG3748"/>
      <c r="AH3748"/>
      <c r="AI3748"/>
      <c r="AJ3748"/>
      <c r="AK3748"/>
      <c r="AL3748"/>
      <c r="AM3748"/>
      <c r="AN3748"/>
      <c r="AO3748"/>
      <c r="AP3748"/>
      <c r="AQ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</row>
    <row r="3749" spans="1:70" ht="15" x14ac:dyDescent="0.25">
      <c r="A3749"/>
      <c r="B3749"/>
      <c r="C3749"/>
      <c r="D3749"/>
      <c r="E3749"/>
      <c r="F3749"/>
      <c r="G3749"/>
      <c r="H3749"/>
      <c r="I3749"/>
      <c r="J3749"/>
      <c r="K3749"/>
      <c r="L3749"/>
      <c r="M3749"/>
      <c r="N3749"/>
      <c r="O3749"/>
      <c r="P3749"/>
      <c r="Q3749"/>
      <c r="R3749"/>
      <c r="S3749"/>
      <c r="T3749"/>
      <c r="U3749"/>
      <c r="V3749"/>
      <c r="W3749"/>
      <c r="X3749"/>
      <c r="Y3749"/>
      <c r="Z3749"/>
      <c r="AA3749"/>
      <c r="AB3749"/>
      <c r="AC3749"/>
      <c r="AD3749"/>
      <c r="AE3749"/>
      <c r="AF3749"/>
      <c r="AG3749"/>
      <c r="AH3749"/>
      <c r="AI3749"/>
      <c r="AJ3749"/>
      <c r="AK3749"/>
      <c r="AL3749"/>
      <c r="AM3749"/>
      <c r="AN3749"/>
      <c r="AO3749"/>
      <c r="AP3749"/>
      <c r="AQ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</row>
    <row r="3750" spans="1:70" ht="15" x14ac:dyDescent="0.25">
      <c r="A3750"/>
      <c r="B3750"/>
      <c r="C3750"/>
      <c r="D3750"/>
      <c r="E3750"/>
      <c r="F3750"/>
      <c r="G3750"/>
      <c r="H3750"/>
      <c r="I3750"/>
      <c r="J3750"/>
      <c r="K3750"/>
      <c r="L3750"/>
      <c r="M3750"/>
      <c r="N3750"/>
      <c r="O3750"/>
      <c r="P3750"/>
      <c r="Q3750"/>
      <c r="R3750"/>
      <c r="S3750"/>
      <c r="T3750"/>
      <c r="U3750"/>
      <c r="V3750"/>
      <c r="W3750"/>
      <c r="X3750"/>
      <c r="Y3750"/>
      <c r="Z3750"/>
      <c r="AA3750"/>
      <c r="AB3750"/>
      <c r="AC3750"/>
      <c r="AD3750"/>
      <c r="AE3750"/>
      <c r="AF3750"/>
      <c r="AG3750"/>
      <c r="AH3750"/>
      <c r="AI3750"/>
      <c r="AJ3750"/>
      <c r="AK3750"/>
      <c r="AL3750"/>
      <c r="AM3750"/>
      <c r="AN3750"/>
      <c r="AO3750"/>
      <c r="AP3750"/>
      <c r="AQ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</row>
    <row r="3751" spans="1:70" ht="15" x14ac:dyDescent="0.25">
      <c r="A3751"/>
      <c r="B3751"/>
      <c r="C3751"/>
      <c r="D3751"/>
      <c r="E3751"/>
      <c r="F3751"/>
      <c r="G3751"/>
      <c r="H3751"/>
      <c r="I3751"/>
      <c r="J3751"/>
      <c r="K3751"/>
      <c r="L3751"/>
      <c r="M3751"/>
      <c r="N3751"/>
      <c r="O3751"/>
      <c r="P3751"/>
      <c r="Q3751"/>
      <c r="R3751"/>
      <c r="S3751"/>
      <c r="T3751"/>
      <c r="U3751"/>
      <c r="V3751"/>
      <c r="W3751"/>
      <c r="X3751"/>
      <c r="Y3751"/>
      <c r="Z3751"/>
      <c r="AA3751"/>
      <c r="AB3751"/>
      <c r="AC3751"/>
      <c r="AD3751"/>
      <c r="AE3751"/>
      <c r="AF3751"/>
      <c r="AG3751"/>
      <c r="AH3751"/>
      <c r="AI3751"/>
      <c r="AJ3751"/>
      <c r="AK3751"/>
      <c r="AL3751"/>
      <c r="AM3751"/>
      <c r="AN3751"/>
      <c r="AO3751"/>
      <c r="AP3751"/>
      <c r="AQ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</row>
    <row r="3752" spans="1:70" ht="15" x14ac:dyDescent="0.25">
      <c r="A3752"/>
      <c r="B3752"/>
      <c r="C3752"/>
      <c r="D3752"/>
      <c r="E3752"/>
      <c r="F3752"/>
      <c r="G3752"/>
      <c r="H3752"/>
      <c r="I3752"/>
      <c r="J3752"/>
      <c r="K3752"/>
      <c r="L3752"/>
      <c r="M3752"/>
      <c r="N3752"/>
      <c r="O3752"/>
      <c r="P3752"/>
      <c r="Q3752"/>
      <c r="R3752"/>
      <c r="S3752"/>
      <c r="T3752"/>
      <c r="U3752"/>
      <c r="V3752"/>
      <c r="W3752"/>
      <c r="X3752"/>
      <c r="Y3752"/>
      <c r="Z3752"/>
      <c r="AA3752"/>
      <c r="AB3752"/>
      <c r="AC3752"/>
      <c r="AD3752"/>
      <c r="AE3752"/>
      <c r="AF3752"/>
      <c r="AG3752"/>
      <c r="AH3752"/>
      <c r="AI3752"/>
      <c r="AJ3752"/>
      <c r="AK3752"/>
      <c r="AL3752"/>
      <c r="AM3752"/>
      <c r="AN3752"/>
      <c r="AO3752"/>
      <c r="AP3752"/>
      <c r="AQ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</row>
    <row r="3753" spans="1:70" ht="15" x14ac:dyDescent="0.25">
      <c r="A3753"/>
      <c r="B3753"/>
      <c r="C3753"/>
      <c r="D3753"/>
      <c r="E3753"/>
      <c r="F3753"/>
      <c r="G3753"/>
      <c r="H3753"/>
      <c r="I3753"/>
      <c r="J3753"/>
      <c r="K3753"/>
      <c r="L3753"/>
      <c r="M3753"/>
      <c r="N3753"/>
      <c r="O3753"/>
      <c r="P3753"/>
      <c r="Q3753"/>
      <c r="R3753"/>
      <c r="S3753"/>
      <c r="T3753"/>
      <c r="U3753"/>
      <c r="V3753"/>
      <c r="W3753"/>
      <c r="X3753"/>
      <c r="Y3753"/>
      <c r="Z3753"/>
      <c r="AA3753"/>
      <c r="AB3753"/>
      <c r="AC3753"/>
      <c r="AD3753"/>
      <c r="AE3753"/>
      <c r="AF3753"/>
      <c r="AG3753"/>
      <c r="AH3753"/>
      <c r="AI3753"/>
      <c r="AJ3753"/>
      <c r="AK3753"/>
      <c r="AL3753"/>
      <c r="AM3753"/>
      <c r="AN3753"/>
      <c r="AO3753"/>
      <c r="AP3753"/>
      <c r="AQ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</row>
    <row r="3754" spans="1:70" ht="15" x14ac:dyDescent="0.25">
      <c r="A3754"/>
      <c r="B3754"/>
      <c r="C3754"/>
      <c r="D3754"/>
      <c r="E3754"/>
      <c r="F3754"/>
      <c r="G3754"/>
      <c r="H3754"/>
      <c r="I3754"/>
      <c r="J3754"/>
      <c r="K3754"/>
      <c r="L3754"/>
      <c r="M3754"/>
      <c r="N3754"/>
      <c r="O3754"/>
      <c r="P3754"/>
      <c r="Q3754"/>
      <c r="R3754"/>
      <c r="S3754"/>
      <c r="T3754"/>
      <c r="U3754"/>
      <c r="V3754"/>
      <c r="W3754"/>
      <c r="X3754"/>
      <c r="Y3754"/>
      <c r="Z3754"/>
      <c r="AA3754"/>
      <c r="AB3754"/>
      <c r="AC3754"/>
      <c r="AD3754"/>
      <c r="AE3754"/>
      <c r="AF3754"/>
      <c r="AG3754"/>
      <c r="AH3754"/>
      <c r="AI3754"/>
      <c r="AJ3754"/>
      <c r="AK3754"/>
      <c r="AL3754"/>
      <c r="AM3754"/>
      <c r="AN3754"/>
      <c r="AO3754"/>
      <c r="AP3754"/>
      <c r="AQ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</row>
    <row r="3755" spans="1:70" ht="15" x14ac:dyDescent="0.25">
      <c r="A3755"/>
      <c r="B3755"/>
      <c r="C3755"/>
      <c r="D3755"/>
      <c r="E3755"/>
      <c r="F3755"/>
      <c r="G3755"/>
      <c r="H3755"/>
      <c r="I3755"/>
      <c r="J3755"/>
      <c r="K3755"/>
      <c r="L3755"/>
      <c r="M3755"/>
      <c r="N3755"/>
      <c r="O3755"/>
      <c r="P3755"/>
      <c r="Q3755"/>
      <c r="R3755"/>
      <c r="S3755"/>
      <c r="T3755"/>
      <c r="U3755"/>
      <c r="V3755"/>
      <c r="W3755"/>
      <c r="X3755"/>
      <c r="Y3755"/>
      <c r="Z3755"/>
      <c r="AA3755"/>
      <c r="AB3755"/>
      <c r="AC3755"/>
      <c r="AD3755"/>
      <c r="AE3755"/>
      <c r="AF3755"/>
      <c r="AG3755"/>
      <c r="AH3755"/>
      <c r="AI3755"/>
      <c r="AJ3755"/>
      <c r="AK3755"/>
      <c r="AL3755"/>
      <c r="AM3755"/>
      <c r="AN3755"/>
      <c r="AO3755"/>
      <c r="AP3755"/>
      <c r="AQ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</row>
    <row r="3756" spans="1:70" ht="15" x14ac:dyDescent="0.25">
      <c r="A3756"/>
      <c r="B3756"/>
      <c r="C3756"/>
      <c r="D3756"/>
      <c r="E3756"/>
      <c r="F3756"/>
      <c r="G3756"/>
      <c r="H3756"/>
      <c r="I3756"/>
      <c r="J3756"/>
      <c r="K3756"/>
      <c r="L3756"/>
      <c r="M3756"/>
      <c r="N3756"/>
      <c r="O3756"/>
      <c r="P3756"/>
      <c r="Q3756"/>
      <c r="R3756"/>
      <c r="S3756"/>
      <c r="T3756"/>
      <c r="U3756"/>
      <c r="V3756"/>
      <c r="W3756"/>
      <c r="X3756"/>
      <c r="Y3756"/>
      <c r="Z3756"/>
      <c r="AA3756"/>
      <c r="AB3756"/>
      <c r="AC3756"/>
      <c r="AD3756"/>
      <c r="AE3756"/>
      <c r="AF3756"/>
      <c r="AG3756"/>
      <c r="AH3756"/>
      <c r="AI3756"/>
      <c r="AJ3756"/>
      <c r="AK3756"/>
      <c r="AL3756"/>
      <c r="AM3756"/>
      <c r="AN3756"/>
      <c r="AO3756"/>
      <c r="AP3756"/>
      <c r="AQ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</row>
    <row r="3757" spans="1:70" ht="15" x14ac:dyDescent="0.25">
      <c r="A3757"/>
      <c r="B3757"/>
      <c r="C3757"/>
      <c r="D3757"/>
      <c r="E3757"/>
      <c r="F3757"/>
      <c r="G3757"/>
      <c r="H3757"/>
      <c r="I3757"/>
      <c r="J3757"/>
      <c r="K3757"/>
      <c r="L3757"/>
      <c r="M3757"/>
      <c r="N3757"/>
      <c r="O3757"/>
      <c r="P3757"/>
      <c r="Q3757"/>
      <c r="R3757"/>
      <c r="S3757"/>
      <c r="T3757"/>
      <c r="U3757"/>
      <c r="V3757"/>
      <c r="W3757"/>
      <c r="X3757"/>
      <c r="Y3757"/>
      <c r="Z3757"/>
      <c r="AA3757"/>
      <c r="AB3757"/>
      <c r="AC3757"/>
      <c r="AD3757"/>
      <c r="AE3757"/>
      <c r="AF3757"/>
      <c r="AG3757"/>
      <c r="AH3757"/>
      <c r="AI3757"/>
      <c r="AJ3757"/>
      <c r="AK3757"/>
      <c r="AL3757"/>
      <c r="AM3757"/>
      <c r="AN3757"/>
      <c r="AO3757"/>
      <c r="AP3757"/>
      <c r="AQ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</row>
    <row r="3758" spans="1:70" ht="15" x14ac:dyDescent="0.25">
      <c r="A3758"/>
      <c r="B3758"/>
      <c r="C3758"/>
      <c r="D3758"/>
      <c r="E3758"/>
      <c r="F3758"/>
      <c r="G3758"/>
      <c r="H3758"/>
      <c r="I3758"/>
      <c r="J3758"/>
      <c r="K3758"/>
      <c r="L3758"/>
      <c r="M3758"/>
      <c r="N3758"/>
      <c r="O3758"/>
      <c r="P3758"/>
      <c r="Q3758"/>
      <c r="R3758"/>
      <c r="S3758"/>
      <c r="T3758"/>
      <c r="U3758"/>
      <c r="V3758"/>
      <c r="W3758"/>
      <c r="X3758"/>
      <c r="Y3758"/>
      <c r="Z3758"/>
      <c r="AA3758"/>
      <c r="AB3758"/>
      <c r="AC3758"/>
      <c r="AD3758"/>
      <c r="AE3758"/>
      <c r="AF3758"/>
      <c r="AG3758"/>
      <c r="AH3758"/>
      <c r="AI3758"/>
      <c r="AJ3758"/>
      <c r="AK3758"/>
      <c r="AL3758"/>
      <c r="AM3758"/>
      <c r="AN3758"/>
      <c r="AO3758"/>
      <c r="AP3758"/>
      <c r="AQ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</row>
    <row r="3759" spans="1:70" ht="15" x14ac:dyDescent="0.25">
      <c r="A3759"/>
      <c r="B3759"/>
      <c r="C3759"/>
      <c r="D3759"/>
      <c r="E3759"/>
      <c r="F3759"/>
      <c r="G3759"/>
      <c r="H3759"/>
      <c r="I3759"/>
      <c r="J3759"/>
      <c r="K3759"/>
      <c r="L3759"/>
      <c r="M3759"/>
      <c r="N3759"/>
      <c r="O3759"/>
      <c r="P3759"/>
      <c r="Q3759"/>
      <c r="R3759"/>
      <c r="S3759"/>
      <c r="T3759"/>
      <c r="U3759"/>
      <c r="V3759"/>
      <c r="W3759"/>
      <c r="X3759"/>
      <c r="Y3759"/>
      <c r="Z3759"/>
      <c r="AA3759"/>
      <c r="AB3759"/>
      <c r="AC3759"/>
      <c r="AD3759"/>
      <c r="AE3759"/>
      <c r="AF3759"/>
      <c r="AG3759"/>
      <c r="AH3759"/>
      <c r="AI3759"/>
      <c r="AJ3759"/>
      <c r="AK3759"/>
      <c r="AL3759"/>
      <c r="AM3759"/>
      <c r="AN3759"/>
      <c r="AO3759"/>
      <c r="AP3759"/>
      <c r="AQ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</row>
    <row r="3760" spans="1:70" ht="15" x14ac:dyDescent="0.25">
      <c r="A3760"/>
      <c r="B3760"/>
      <c r="C3760"/>
      <c r="D3760"/>
      <c r="E3760"/>
      <c r="F3760"/>
      <c r="G3760"/>
      <c r="H3760"/>
      <c r="I3760"/>
      <c r="J3760"/>
      <c r="K3760"/>
      <c r="L3760"/>
      <c r="M3760"/>
      <c r="N3760"/>
      <c r="O3760"/>
      <c r="P3760"/>
      <c r="Q3760"/>
      <c r="R3760"/>
      <c r="S3760"/>
      <c r="T3760"/>
      <c r="U3760"/>
      <c r="V3760"/>
      <c r="W3760"/>
      <c r="X3760"/>
      <c r="Y3760"/>
      <c r="Z3760"/>
      <c r="AA3760"/>
      <c r="AB3760"/>
      <c r="AC3760"/>
      <c r="AD3760"/>
      <c r="AE3760"/>
      <c r="AF3760"/>
      <c r="AG3760"/>
      <c r="AH3760"/>
      <c r="AI3760"/>
      <c r="AJ3760"/>
      <c r="AK3760"/>
      <c r="AL3760"/>
      <c r="AM3760"/>
      <c r="AN3760"/>
      <c r="AO3760"/>
      <c r="AP3760"/>
      <c r="AQ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</row>
    <row r="3761" spans="1:70" ht="15" x14ac:dyDescent="0.25">
      <c r="A3761"/>
      <c r="B3761"/>
      <c r="C3761"/>
      <c r="D3761"/>
      <c r="E3761"/>
      <c r="F3761"/>
      <c r="G3761"/>
      <c r="H3761"/>
      <c r="I3761"/>
      <c r="J3761"/>
      <c r="K3761"/>
      <c r="L3761"/>
      <c r="M3761"/>
      <c r="N3761"/>
      <c r="O3761"/>
      <c r="P3761"/>
      <c r="Q3761"/>
      <c r="R3761"/>
      <c r="S3761"/>
      <c r="T3761"/>
      <c r="U3761"/>
      <c r="V3761"/>
      <c r="W3761"/>
      <c r="X3761"/>
      <c r="Y3761"/>
      <c r="Z3761"/>
      <c r="AA3761"/>
      <c r="AB3761"/>
      <c r="AC3761"/>
      <c r="AD3761"/>
      <c r="AE3761"/>
      <c r="AF3761"/>
      <c r="AG3761"/>
      <c r="AH3761"/>
      <c r="AI3761"/>
      <c r="AJ3761"/>
      <c r="AK3761"/>
      <c r="AL3761"/>
      <c r="AM3761"/>
      <c r="AN3761"/>
      <c r="AO3761"/>
      <c r="AP3761"/>
      <c r="AQ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</row>
    <row r="3762" spans="1:70" ht="15" x14ac:dyDescent="0.25">
      <c r="A3762"/>
      <c r="B3762"/>
      <c r="C3762"/>
      <c r="D3762"/>
      <c r="E3762"/>
      <c r="F3762"/>
      <c r="G3762"/>
      <c r="H3762"/>
      <c r="I3762"/>
      <c r="J3762"/>
      <c r="K3762"/>
      <c r="L3762"/>
      <c r="M3762"/>
      <c r="N3762"/>
      <c r="O3762"/>
      <c r="P3762"/>
      <c r="Q3762"/>
      <c r="R3762"/>
      <c r="S3762"/>
      <c r="T3762"/>
      <c r="U3762"/>
      <c r="V3762"/>
      <c r="W3762"/>
      <c r="X3762"/>
      <c r="Y3762"/>
      <c r="Z3762"/>
      <c r="AA3762"/>
      <c r="AB3762"/>
      <c r="AC3762"/>
      <c r="AD3762"/>
      <c r="AE3762"/>
      <c r="AF3762"/>
      <c r="AG3762"/>
      <c r="AH3762"/>
      <c r="AI3762"/>
      <c r="AJ3762"/>
      <c r="AK3762"/>
      <c r="AL3762"/>
      <c r="AM3762"/>
      <c r="AN3762"/>
      <c r="AO3762"/>
      <c r="AP3762"/>
      <c r="AQ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</row>
    <row r="3763" spans="1:70" ht="15" x14ac:dyDescent="0.25">
      <c r="A3763"/>
      <c r="B3763"/>
      <c r="C3763"/>
      <c r="D3763"/>
      <c r="E3763"/>
      <c r="F3763"/>
      <c r="G3763"/>
      <c r="H3763"/>
      <c r="I3763"/>
      <c r="J3763"/>
      <c r="K3763"/>
      <c r="L3763"/>
      <c r="M3763"/>
      <c r="N3763"/>
      <c r="O3763"/>
      <c r="P3763"/>
      <c r="Q3763"/>
      <c r="R3763"/>
      <c r="S3763"/>
      <c r="T3763"/>
      <c r="U3763"/>
      <c r="V3763"/>
      <c r="W3763"/>
      <c r="X3763"/>
      <c r="Y3763"/>
      <c r="Z3763"/>
      <c r="AA3763"/>
      <c r="AB3763"/>
      <c r="AC3763"/>
      <c r="AD3763"/>
      <c r="AE3763"/>
      <c r="AF3763"/>
      <c r="AG3763"/>
      <c r="AH3763"/>
      <c r="AI3763"/>
      <c r="AJ3763"/>
      <c r="AK3763"/>
      <c r="AL3763"/>
      <c r="AM3763"/>
      <c r="AN3763"/>
      <c r="AO3763"/>
      <c r="AP3763"/>
      <c r="AQ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</row>
    <row r="3764" spans="1:70" ht="15" x14ac:dyDescent="0.25">
      <c r="A3764"/>
      <c r="B3764"/>
      <c r="C3764"/>
      <c r="D3764"/>
      <c r="E3764"/>
      <c r="F3764"/>
      <c r="G3764"/>
      <c r="H3764"/>
      <c r="I3764"/>
      <c r="J3764"/>
      <c r="K3764"/>
      <c r="L3764"/>
      <c r="M3764"/>
      <c r="N3764"/>
      <c r="O3764"/>
      <c r="P3764"/>
      <c r="Q3764"/>
      <c r="R3764"/>
      <c r="S3764"/>
      <c r="T3764"/>
      <c r="U3764"/>
      <c r="V3764"/>
      <c r="W3764"/>
      <c r="X3764"/>
      <c r="Y3764"/>
      <c r="Z3764"/>
      <c r="AA3764"/>
      <c r="AB3764"/>
      <c r="AC3764"/>
      <c r="AD3764"/>
      <c r="AE3764"/>
      <c r="AF3764"/>
      <c r="AG3764"/>
      <c r="AH3764"/>
      <c r="AI3764"/>
      <c r="AJ3764"/>
      <c r="AK3764"/>
      <c r="AL3764"/>
      <c r="AM3764"/>
      <c r="AN3764"/>
      <c r="AO3764"/>
      <c r="AP3764"/>
      <c r="AQ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</row>
    <row r="3765" spans="1:70" ht="15" x14ac:dyDescent="0.25">
      <c r="A3765"/>
      <c r="B3765"/>
      <c r="C3765"/>
      <c r="D3765"/>
      <c r="E3765"/>
      <c r="F3765"/>
      <c r="G3765"/>
      <c r="H3765"/>
      <c r="I3765"/>
      <c r="J3765"/>
      <c r="K3765"/>
      <c r="L3765"/>
      <c r="M3765"/>
      <c r="N3765"/>
      <c r="O3765"/>
      <c r="P3765"/>
      <c r="Q3765"/>
      <c r="R3765"/>
      <c r="S3765"/>
      <c r="T3765"/>
      <c r="U3765"/>
      <c r="V3765"/>
      <c r="W3765"/>
      <c r="X3765"/>
      <c r="Y3765"/>
      <c r="Z3765"/>
      <c r="AA3765"/>
      <c r="AB3765"/>
      <c r="AC3765"/>
      <c r="AD3765"/>
      <c r="AE3765"/>
      <c r="AF3765"/>
      <c r="AG3765"/>
      <c r="AH3765"/>
      <c r="AI3765"/>
      <c r="AJ3765"/>
      <c r="AK3765"/>
      <c r="AL3765"/>
      <c r="AM3765"/>
      <c r="AN3765"/>
      <c r="AO3765"/>
      <c r="AP3765"/>
      <c r="AQ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</row>
    <row r="3766" spans="1:70" ht="15" x14ac:dyDescent="0.25">
      <c r="A3766"/>
      <c r="B3766"/>
      <c r="C3766"/>
      <c r="D3766"/>
      <c r="E3766"/>
      <c r="F3766"/>
      <c r="G3766"/>
      <c r="H3766"/>
      <c r="I3766"/>
      <c r="J3766"/>
      <c r="K3766"/>
      <c r="L3766"/>
      <c r="M3766"/>
      <c r="N3766"/>
      <c r="O3766"/>
      <c r="P3766"/>
      <c r="Q3766"/>
      <c r="R3766"/>
      <c r="S3766"/>
      <c r="T3766"/>
      <c r="U3766"/>
      <c r="V3766"/>
      <c r="W3766"/>
      <c r="X3766"/>
      <c r="Y3766"/>
      <c r="Z3766"/>
      <c r="AA3766"/>
      <c r="AB3766"/>
      <c r="AC3766"/>
      <c r="AD3766"/>
      <c r="AE3766"/>
      <c r="AF3766"/>
      <c r="AG3766"/>
      <c r="AH3766"/>
      <c r="AI3766"/>
      <c r="AJ3766"/>
      <c r="AK3766"/>
      <c r="AL3766"/>
      <c r="AM3766"/>
      <c r="AN3766"/>
      <c r="AO3766"/>
      <c r="AP3766"/>
      <c r="AQ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</row>
    <row r="3767" spans="1:70" ht="15" x14ac:dyDescent="0.25">
      <c r="A3767"/>
      <c r="B3767"/>
      <c r="C3767"/>
      <c r="D3767"/>
      <c r="E3767"/>
      <c r="F3767"/>
      <c r="G3767"/>
      <c r="H3767"/>
      <c r="I3767"/>
      <c r="J3767"/>
      <c r="K3767"/>
      <c r="L3767"/>
      <c r="M3767"/>
      <c r="N3767"/>
      <c r="O3767"/>
      <c r="P3767"/>
      <c r="Q3767"/>
      <c r="R3767"/>
      <c r="S3767"/>
      <c r="T3767"/>
      <c r="U3767"/>
      <c r="V3767"/>
      <c r="W3767"/>
      <c r="X3767"/>
      <c r="Y3767"/>
      <c r="Z3767"/>
      <c r="AA3767"/>
      <c r="AB3767"/>
      <c r="AC3767"/>
      <c r="AD3767"/>
      <c r="AE3767"/>
      <c r="AF3767"/>
      <c r="AG3767"/>
      <c r="AH3767"/>
      <c r="AI3767"/>
      <c r="AJ3767"/>
      <c r="AK3767"/>
      <c r="AL3767"/>
      <c r="AM3767"/>
      <c r="AN3767"/>
      <c r="AO3767"/>
      <c r="AP3767"/>
      <c r="AQ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</row>
    <row r="3768" spans="1:70" ht="15" x14ac:dyDescent="0.25">
      <c r="A3768"/>
      <c r="B3768"/>
      <c r="C3768"/>
      <c r="D3768"/>
      <c r="E3768"/>
      <c r="F3768"/>
      <c r="G3768"/>
      <c r="H3768"/>
      <c r="I3768"/>
      <c r="J3768"/>
      <c r="K3768"/>
      <c r="L3768"/>
      <c r="M3768"/>
      <c r="N3768"/>
      <c r="O3768"/>
      <c r="P3768"/>
      <c r="Q3768"/>
      <c r="R3768"/>
      <c r="S3768"/>
      <c r="T3768"/>
      <c r="U3768"/>
      <c r="V3768"/>
      <c r="W3768"/>
      <c r="X3768"/>
      <c r="Y3768"/>
      <c r="Z3768"/>
      <c r="AA3768"/>
      <c r="AB3768"/>
      <c r="AC3768"/>
      <c r="AD3768"/>
      <c r="AE3768"/>
      <c r="AF3768"/>
      <c r="AG3768"/>
      <c r="AH3768"/>
      <c r="AI3768"/>
      <c r="AJ3768"/>
      <c r="AK3768"/>
      <c r="AL3768"/>
      <c r="AM3768"/>
      <c r="AN3768"/>
      <c r="AO3768"/>
      <c r="AP3768"/>
      <c r="AQ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</row>
    <row r="3769" spans="1:70" ht="15" x14ac:dyDescent="0.25">
      <c r="A3769"/>
      <c r="B3769"/>
      <c r="C3769"/>
      <c r="D3769"/>
      <c r="E3769"/>
      <c r="F3769"/>
      <c r="G3769"/>
      <c r="H3769"/>
      <c r="I3769"/>
      <c r="J3769"/>
      <c r="K3769"/>
      <c r="L3769"/>
      <c r="M3769"/>
      <c r="N3769"/>
      <c r="O3769"/>
      <c r="P3769"/>
      <c r="Q3769"/>
      <c r="R3769"/>
      <c r="S3769"/>
      <c r="T3769"/>
      <c r="U3769"/>
      <c r="V3769"/>
      <c r="W3769"/>
      <c r="X3769"/>
      <c r="Y3769"/>
      <c r="Z3769"/>
      <c r="AA3769"/>
      <c r="AB3769"/>
      <c r="AC3769"/>
      <c r="AD3769"/>
      <c r="AE3769"/>
      <c r="AF3769"/>
      <c r="AG3769"/>
      <c r="AH3769"/>
      <c r="AI3769"/>
      <c r="AJ3769"/>
      <c r="AK3769"/>
      <c r="AL3769"/>
      <c r="AM3769"/>
      <c r="AN3769"/>
      <c r="AO3769"/>
      <c r="AP3769"/>
      <c r="AQ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</row>
    <row r="3770" spans="1:70" ht="15" x14ac:dyDescent="0.25">
      <c r="A3770"/>
      <c r="B3770"/>
      <c r="C3770"/>
      <c r="D3770"/>
      <c r="E3770"/>
      <c r="F3770"/>
      <c r="G3770"/>
      <c r="H3770"/>
      <c r="I3770"/>
      <c r="J3770"/>
      <c r="K3770"/>
      <c r="L3770"/>
      <c r="M3770"/>
      <c r="N3770"/>
      <c r="O3770"/>
      <c r="P3770"/>
      <c r="Q3770"/>
      <c r="R3770"/>
      <c r="S3770"/>
      <c r="T3770"/>
      <c r="U3770"/>
      <c r="V3770"/>
      <c r="W3770"/>
      <c r="X3770"/>
      <c r="Y3770"/>
      <c r="Z3770"/>
      <c r="AA3770"/>
      <c r="AB3770"/>
      <c r="AC3770"/>
      <c r="AD3770"/>
      <c r="AE3770"/>
      <c r="AF3770"/>
      <c r="AG3770"/>
      <c r="AH3770"/>
      <c r="AI3770"/>
      <c r="AJ3770"/>
      <c r="AK3770"/>
      <c r="AL3770"/>
      <c r="AM3770"/>
      <c r="AN3770"/>
      <c r="AO3770"/>
      <c r="AP3770"/>
      <c r="AQ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</row>
    <row r="3771" spans="1:70" ht="15" x14ac:dyDescent="0.25">
      <c r="A3771"/>
      <c r="B3771"/>
      <c r="C3771"/>
      <c r="D3771"/>
      <c r="E3771"/>
      <c r="F3771"/>
      <c r="G3771"/>
      <c r="H3771"/>
      <c r="I3771"/>
      <c r="J3771"/>
      <c r="K3771"/>
      <c r="L3771"/>
      <c r="M3771"/>
      <c r="N3771"/>
      <c r="O3771"/>
      <c r="P3771"/>
      <c r="Q3771"/>
      <c r="R3771"/>
      <c r="S3771"/>
      <c r="T3771"/>
      <c r="U3771"/>
      <c r="V3771"/>
      <c r="W3771"/>
      <c r="X3771"/>
      <c r="Y3771"/>
      <c r="Z3771"/>
      <c r="AA3771"/>
      <c r="AB3771"/>
      <c r="AC3771"/>
      <c r="AD3771"/>
      <c r="AE3771"/>
      <c r="AF3771"/>
      <c r="AG3771"/>
      <c r="AH3771"/>
      <c r="AI3771"/>
      <c r="AJ3771"/>
      <c r="AK3771"/>
      <c r="AL3771"/>
      <c r="AM3771"/>
      <c r="AN3771"/>
      <c r="AO3771"/>
      <c r="AP3771"/>
      <c r="AQ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</row>
    <row r="3772" spans="1:70" ht="15" x14ac:dyDescent="0.25">
      <c r="A3772"/>
      <c r="B3772"/>
      <c r="C3772"/>
      <c r="D3772"/>
      <c r="E3772"/>
      <c r="F3772"/>
      <c r="G3772"/>
      <c r="H3772"/>
      <c r="I3772"/>
      <c r="J3772"/>
      <c r="K3772"/>
      <c r="L3772"/>
      <c r="M3772"/>
      <c r="N3772"/>
      <c r="O3772"/>
      <c r="P3772"/>
      <c r="Q3772"/>
      <c r="R3772"/>
      <c r="S3772"/>
      <c r="T3772"/>
      <c r="U3772"/>
      <c r="V3772"/>
      <c r="W3772"/>
      <c r="X3772"/>
      <c r="Y3772"/>
      <c r="Z3772"/>
      <c r="AA3772"/>
      <c r="AB3772"/>
      <c r="AC3772"/>
      <c r="AD3772"/>
      <c r="AE3772"/>
      <c r="AF3772"/>
      <c r="AG3772"/>
      <c r="AH3772"/>
      <c r="AI3772"/>
      <c r="AJ3772"/>
      <c r="AK3772"/>
      <c r="AL3772"/>
      <c r="AM3772"/>
      <c r="AN3772"/>
      <c r="AO3772"/>
      <c r="AP3772"/>
      <c r="AQ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</row>
    <row r="3773" spans="1:70" ht="15" x14ac:dyDescent="0.25">
      <c r="A3773"/>
      <c r="B3773"/>
      <c r="C3773"/>
      <c r="D3773"/>
      <c r="E3773"/>
      <c r="F3773"/>
      <c r="G3773"/>
      <c r="H3773"/>
      <c r="I3773"/>
      <c r="J3773"/>
      <c r="K3773"/>
      <c r="L3773"/>
      <c r="M3773"/>
      <c r="N3773"/>
      <c r="O3773"/>
      <c r="P3773"/>
      <c r="Q3773"/>
      <c r="R3773"/>
      <c r="S3773"/>
      <c r="T3773"/>
      <c r="U3773"/>
      <c r="V3773"/>
      <c r="W3773"/>
      <c r="X3773"/>
      <c r="Y3773"/>
      <c r="Z3773"/>
      <c r="AA3773"/>
      <c r="AB3773"/>
      <c r="AC3773"/>
      <c r="AD3773"/>
      <c r="AE3773"/>
      <c r="AF3773"/>
      <c r="AG3773"/>
      <c r="AH3773"/>
      <c r="AI3773"/>
      <c r="AJ3773"/>
      <c r="AK3773"/>
      <c r="AL3773"/>
      <c r="AM3773"/>
      <c r="AN3773"/>
      <c r="AO3773"/>
      <c r="AP3773"/>
      <c r="AQ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</row>
    <row r="3774" spans="1:70" ht="15" x14ac:dyDescent="0.25">
      <c r="A3774"/>
      <c r="B3774"/>
      <c r="C3774"/>
      <c r="D3774"/>
      <c r="E3774"/>
      <c r="F3774"/>
      <c r="G3774"/>
      <c r="H3774"/>
      <c r="I3774"/>
      <c r="J3774"/>
      <c r="K3774"/>
      <c r="L3774"/>
      <c r="M3774"/>
      <c r="N3774"/>
      <c r="O3774"/>
      <c r="P3774"/>
      <c r="Q3774"/>
      <c r="R3774"/>
      <c r="S3774"/>
      <c r="T3774"/>
      <c r="U3774"/>
      <c r="V3774"/>
      <c r="W3774"/>
      <c r="X3774"/>
      <c r="Y3774"/>
      <c r="Z3774"/>
      <c r="AA3774"/>
      <c r="AB3774"/>
      <c r="AC3774"/>
      <c r="AD3774"/>
      <c r="AE3774"/>
      <c r="AF3774"/>
      <c r="AG3774"/>
      <c r="AH3774"/>
      <c r="AI3774"/>
      <c r="AJ3774"/>
      <c r="AK3774"/>
      <c r="AL3774"/>
      <c r="AM3774"/>
      <c r="AN3774"/>
      <c r="AO3774"/>
      <c r="AP3774"/>
      <c r="AQ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</row>
    <row r="3775" spans="1:70" ht="15" x14ac:dyDescent="0.25">
      <c r="A3775"/>
      <c r="B3775"/>
      <c r="C3775"/>
      <c r="D3775"/>
      <c r="E3775"/>
      <c r="F3775"/>
      <c r="G3775"/>
      <c r="H3775"/>
      <c r="I3775"/>
      <c r="J3775"/>
      <c r="K3775"/>
      <c r="L3775"/>
      <c r="M3775"/>
      <c r="N3775"/>
      <c r="O3775"/>
      <c r="P3775"/>
      <c r="Q3775"/>
      <c r="R3775"/>
      <c r="S3775"/>
      <c r="T3775"/>
      <c r="U3775"/>
      <c r="V3775"/>
      <c r="W3775"/>
      <c r="X3775"/>
      <c r="Y3775"/>
      <c r="Z3775"/>
      <c r="AA3775"/>
      <c r="AB3775"/>
      <c r="AC3775"/>
      <c r="AD3775"/>
      <c r="AE3775"/>
      <c r="AF3775"/>
      <c r="AG3775"/>
      <c r="AH3775"/>
      <c r="AI3775"/>
      <c r="AJ3775"/>
      <c r="AK3775"/>
      <c r="AL3775"/>
      <c r="AM3775"/>
      <c r="AN3775"/>
      <c r="AO3775"/>
      <c r="AP3775"/>
      <c r="AQ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</row>
    <row r="3776" spans="1:70" ht="15" x14ac:dyDescent="0.25">
      <c r="A3776"/>
      <c r="B3776"/>
      <c r="C3776"/>
      <c r="D3776"/>
      <c r="E3776"/>
      <c r="F3776"/>
      <c r="G3776"/>
      <c r="H3776"/>
      <c r="I3776"/>
      <c r="J3776"/>
      <c r="K3776"/>
      <c r="L3776"/>
      <c r="M3776"/>
      <c r="N3776"/>
      <c r="O3776"/>
      <c r="P3776"/>
      <c r="Q3776"/>
      <c r="R3776"/>
      <c r="S3776"/>
      <c r="T3776"/>
      <c r="U3776"/>
      <c r="V3776"/>
      <c r="W3776"/>
      <c r="X3776"/>
      <c r="Y3776"/>
      <c r="Z3776"/>
      <c r="AA3776"/>
      <c r="AB3776"/>
      <c r="AC3776"/>
      <c r="AD3776"/>
      <c r="AE3776"/>
      <c r="AF3776"/>
      <c r="AG3776"/>
      <c r="AH3776"/>
      <c r="AI3776"/>
      <c r="AJ3776"/>
      <c r="AK3776"/>
      <c r="AL3776"/>
      <c r="AM3776"/>
      <c r="AN3776"/>
      <c r="AO3776"/>
      <c r="AP3776"/>
      <c r="AQ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</row>
    <row r="3777" spans="1:70" ht="15" x14ac:dyDescent="0.25">
      <c r="A3777"/>
      <c r="B3777"/>
      <c r="C3777"/>
      <c r="D3777"/>
      <c r="E3777"/>
      <c r="F3777"/>
      <c r="G3777"/>
      <c r="H3777"/>
      <c r="I3777"/>
      <c r="J3777"/>
      <c r="K3777"/>
      <c r="L3777"/>
      <c r="M3777"/>
      <c r="N3777"/>
      <c r="O3777"/>
      <c r="P3777"/>
      <c r="Q3777"/>
      <c r="R3777"/>
      <c r="S3777"/>
      <c r="T3777"/>
      <c r="U3777"/>
      <c r="V3777"/>
      <c r="W3777"/>
      <c r="X3777"/>
      <c r="Y3777"/>
      <c r="Z3777"/>
      <c r="AA3777"/>
      <c r="AB3777"/>
      <c r="AC3777"/>
      <c r="AD3777"/>
      <c r="AE3777"/>
      <c r="AF3777"/>
      <c r="AG3777"/>
      <c r="AH3777"/>
      <c r="AI3777"/>
      <c r="AJ3777"/>
      <c r="AK3777"/>
      <c r="AL3777"/>
      <c r="AM3777"/>
      <c r="AN3777"/>
      <c r="AO3777"/>
      <c r="AP3777"/>
      <c r="AQ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</row>
    <row r="3778" spans="1:70" ht="15" x14ac:dyDescent="0.25">
      <c r="A3778"/>
      <c r="B3778"/>
      <c r="C3778"/>
      <c r="D3778"/>
      <c r="E3778"/>
      <c r="F3778"/>
      <c r="G3778"/>
      <c r="H3778"/>
      <c r="I3778"/>
      <c r="J3778"/>
      <c r="K3778"/>
      <c r="L3778"/>
      <c r="M3778"/>
      <c r="N3778"/>
      <c r="O3778"/>
      <c r="P3778"/>
      <c r="Q3778"/>
      <c r="R3778"/>
      <c r="S3778"/>
      <c r="T3778"/>
      <c r="U3778"/>
      <c r="V3778"/>
      <c r="W3778"/>
      <c r="X3778"/>
      <c r="Y3778"/>
      <c r="Z3778"/>
      <c r="AA3778"/>
      <c r="AB3778"/>
      <c r="AC3778"/>
      <c r="AD3778"/>
      <c r="AE3778"/>
      <c r="AF3778"/>
      <c r="AG3778"/>
      <c r="AH3778"/>
      <c r="AI3778"/>
      <c r="AJ3778"/>
      <c r="AK3778"/>
      <c r="AL3778"/>
      <c r="AM3778"/>
      <c r="AN3778"/>
      <c r="AO3778"/>
      <c r="AP3778"/>
      <c r="AQ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</row>
    <row r="3779" spans="1:70" ht="15" x14ac:dyDescent="0.25">
      <c r="A3779"/>
      <c r="B3779"/>
      <c r="C3779"/>
      <c r="D3779"/>
      <c r="E3779"/>
      <c r="F3779"/>
      <c r="G3779"/>
      <c r="H3779"/>
      <c r="I3779"/>
      <c r="J3779"/>
      <c r="K3779"/>
      <c r="L3779"/>
      <c r="M3779"/>
      <c r="N3779"/>
      <c r="O3779"/>
      <c r="P3779"/>
      <c r="Q3779"/>
      <c r="R3779"/>
      <c r="S3779"/>
      <c r="T3779"/>
      <c r="U3779"/>
      <c r="V3779"/>
      <c r="W3779"/>
      <c r="X3779"/>
      <c r="Y3779"/>
      <c r="Z3779"/>
      <c r="AA3779"/>
      <c r="AB3779"/>
      <c r="AC3779"/>
      <c r="AD3779"/>
      <c r="AE3779"/>
      <c r="AF3779"/>
      <c r="AG3779"/>
      <c r="AH3779"/>
      <c r="AI3779"/>
      <c r="AJ3779"/>
      <c r="AK3779"/>
      <c r="AL3779"/>
      <c r="AM3779"/>
      <c r="AN3779"/>
      <c r="AO3779"/>
      <c r="AP3779"/>
      <c r="AQ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</row>
    <row r="3780" spans="1:70" ht="15" x14ac:dyDescent="0.25">
      <c r="A3780"/>
      <c r="B3780"/>
      <c r="C3780"/>
      <c r="D3780"/>
      <c r="E3780"/>
      <c r="F3780"/>
      <c r="G3780"/>
      <c r="H3780"/>
      <c r="I3780"/>
      <c r="J3780"/>
      <c r="K3780"/>
      <c r="L3780"/>
      <c r="M3780"/>
      <c r="N3780"/>
      <c r="O3780"/>
      <c r="P3780"/>
      <c r="Q3780"/>
      <c r="R3780"/>
      <c r="S3780"/>
      <c r="T3780"/>
      <c r="U3780"/>
      <c r="V3780"/>
      <c r="W3780"/>
      <c r="X3780"/>
      <c r="Y3780"/>
      <c r="Z3780"/>
      <c r="AA3780"/>
      <c r="AB3780"/>
      <c r="AC3780"/>
      <c r="AD3780"/>
      <c r="AE3780"/>
      <c r="AF3780"/>
      <c r="AG3780"/>
      <c r="AH3780"/>
      <c r="AI3780"/>
      <c r="AJ3780"/>
      <c r="AK3780"/>
      <c r="AL3780"/>
      <c r="AM3780"/>
      <c r="AN3780"/>
      <c r="AO3780"/>
      <c r="AP3780"/>
      <c r="AQ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</row>
    <row r="3781" spans="1:70" ht="15" x14ac:dyDescent="0.25">
      <c r="A3781"/>
      <c r="B3781"/>
      <c r="C3781"/>
      <c r="D3781"/>
      <c r="E3781"/>
      <c r="F3781"/>
      <c r="G3781"/>
      <c r="H3781"/>
      <c r="I3781"/>
      <c r="J3781"/>
      <c r="K3781"/>
      <c r="L3781"/>
      <c r="M3781"/>
      <c r="N3781"/>
      <c r="O3781"/>
      <c r="P3781"/>
      <c r="Q3781"/>
      <c r="R3781"/>
      <c r="S3781"/>
      <c r="T3781"/>
      <c r="U3781"/>
      <c r="V3781"/>
      <c r="W3781"/>
      <c r="X3781"/>
      <c r="Y3781"/>
      <c r="Z3781"/>
      <c r="AA3781"/>
      <c r="AB3781"/>
      <c r="AC3781"/>
      <c r="AD3781"/>
      <c r="AE3781"/>
      <c r="AF3781"/>
      <c r="AG3781"/>
      <c r="AH3781"/>
      <c r="AI3781"/>
      <c r="AJ3781"/>
      <c r="AK3781"/>
      <c r="AL3781"/>
      <c r="AM3781"/>
      <c r="AN3781"/>
      <c r="AO3781"/>
      <c r="AP3781"/>
      <c r="AQ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</row>
    <row r="3782" spans="1:70" ht="15" x14ac:dyDescent="0.25">
      <c r="A3782"/>
      <c r="B3782"/>
      <c r="C3782"/>
      <c r="D3782"/>
      <c r="E3782"/>
      <c r="F3782"/>
      <c r="G3782"/>
      <c r="H3782"/>
      <c r="I3782"/>
      <c r="J3782"/>
      <c r="K3782"/>
      <c r="L3782"/>
      <c r="M3782"/>
      <c r="N3782"/>
      <c r="O3782"/>
      <c r="P3782"/>
      <c r="Q3782"/>
      <c r="R3782"/>
      <c r="S3782"/>
      <c r="T3782"/>
      <c r="U3782"/>
      <c r="V3782"/>
      <c r="W3782"/>
      <c r="X3782"/>
      <c r="Y3782"/>
      <c r="Z3782"/>
      <c r="AA3782"/>
      <c r="AB3782"/>
      <c r="AC3782"/>
      <c r="AD3782"/>
      <c r="AE3782"/>
      <c r="AF3782"/>
      <c r="AG3782"/>
      <c r="AH3782"/>
      <c r="AI3782"/>
      <c r="AJ3782"/>
      <c r="AK3782"/>
      <c r="AL3782"/>
      <c r="AM3782"/>
      <c r="AN3782"/>
      <c r="AO3782"/>
      <c r="AP3782"/>
      <c r="AQ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</row>
    <row r="3783" spans="1:70" ht="15" x14ac:dyDescent="0.25">
      <c r="A3783"/>
      <c r="B3783"/>
      <c r="C3783"/>
      <c r="D3783"/>
      <c r="E3783"/>
      <c r="F3783"/>
      <c r="G3783"/>
      <c r="H3783"/>
      <c r="I3783"/>
      <c r="J3783"/>
      <c r="K3783"/>
      <c r="L3783"/>
      <c r="M3783"/>
      <c r="N3783"/>
      <c r="O3783"/>
      <c r="P3783"/>
      <c r="Q3783"/>
      <c r="R3783"/>
      <c r="S3783"/>
      <c r="T3783"/>
      <c r="U3783"/>
      <c r="V3783"/>
      <c r="W3783"/>
      <c r="X3783"/>
      <c r="Y3783"/>
      <c r="Z3783"/>
      <c r="AA3783"/>
      <c r="AB3783"/>
      <c r="AC3783"/>
      <c r="AD3783"/>
      <c r="AE3783"/>
      <c r="AF3783"/>
      <c r="AG3783"/>
      <c r="AH3783"/>
      <c r="AI3783"/>
      <c r="AJ3783"/>
      <c r="AK3783"/>
      <c r="AL3783"/>
      <c r="AM3783"/>
      <c r="AN3783"/>
      <c r="AO3783"/>
      <c r="AP3783"/>
      <c r="AQ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</row>
    <row r="3784" spans="1:70" ht="15" x14ac:dyDescent="0.25">
      <c r="A3784"/>
      <c r="B3784"/>
      <c r="C3784"/>
      <c r="D3784"/>
      <c r="E3784"/>
      <c r="F3784"/>
      <c r="G3784"/>
      <c r="H3784"/>
      <c r="I3784"/>
      <c r="J3784"/>
      <c r="K3784"/>
      <c r="L3784"/>
      <c r="M3784"/>
      <c r="N3784"/>
      <c r="O3784"/>
      <c r="P3784"/>
      <c r="Q3784"/>
      <c r="R3784"/>
      <c r="S3784"/>
      <c r="T3784"/>
      <c r="U3784"/>
      <c r="V3784"/>
      <c r="W3784"/>
      <c r="X3784"/>
      <c r="Y3784"/>
      <c r="Z3784"/>
      <c r="AA3784"/>
      <c r="AB3784"/>
      <c r="AC3784"/>
      <c r="AD3784"/>
      <c r="AE3784"/>
      <c r="AF3784"/>
      <c r="AG3784"/>
      <c r="AH3784"/>
      <c r="AI3784"/>
      <c r="AJ3784"/>
      <c r="AK3784"/>
      <c r="AL3784"/>
      <c r="AM3784"/>
      <c r="AN3784"/>
      <c r="AO3784"/>
      <c r="AP3784"/>
      <c r="AQ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</row>
    <row r="3785" spans="1:70" ht="15" x14ac:dyDescent="0.25">
      <c r="A3785"/>
      <c r="B3785"/>
      <c r="C3785"/>
      <c r="D3785"/>
      <c r="E3785"/>
      <c r="F3785"/>
      <c r="G3785"/>
      <c r="H3785"/>
      <c r="I3785"/>
      <c r="J3785"/>
      <c r="K3785"/>
      <c r="L3785"/>
      <c r="M3785"/>
      <c r="N3785"/>
      <c r="O3785"/>
      <c r="P3785"/>
      <c r="Q3785"/>
      <c r="R3785"/>
      <c r="S3785"/>
      <c r="T3785"/>
      <c r="U3785"/>
      <c r="V3785"/>
      <c r="W3785"/>
      <c r="X3785"/>
      <c r="Y3785"/>
      <c r="Z3785"/>
      <c r="AA3785"/>
      <c r="AB3785"/>
      <c r="AC3785"/>
      <c r="AD3785"/>
      <c r="AE3785"/>
      <c r="AF3785"/>
      <c r="AG3785"/>
      <c r="AH3785"/>
      <c r="AI3785"/>
      <c r="AJ3785"/>
      <c r="AK3785"/>
      <c r="AL3785"/>
      <c r="AM3785"/>
      <c r="AN3785"/>
      <c r="AO3785"/>
      <c r="AP3785"/>
      <c r="AQ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</row>
    <row r="3786" spans="1:70" ht="15" x14ac:dyDescent="0.25">
      <c r="A3786"/>
      <c r="B3786"/>
      <c r="C3786"/>
      <c r="D3786"/>
      <c r="E3786"/>
      <c r="F3786"/>
      <c r="G3786"/>
      <c r="H3786"/>
      <c r="I3786"/>
      <c r="J3786"/>
      <c r="K3786"/>
      <c r="L3786"/>
      <c r="M3786"/>
      <c r="N3786"/>
      <c r="O3786"/>
      <c r="P3786"/>
      <c r="Q3786"/>
      <c r="R3786"/>
      <c r="S3786"/>
      <c r="T3786"/>
      <c r="U3786"/>
      <c r="V3786"/>
      <c r="W3786"/>
      <c r="X3786"/>
      <c r="Y3786"/>
      <c r="Z3786"/>
      <c r="AA3786"/>
      <c r="AB3786"/>
      <c r="AC3786"/>
      <c r="AD3786"/>
      <c r="AE3786"/>
      <c r="AF3786"/>
      <c r="AG3786"/>
      <c r="AH3786"/>
      <c r="AI3786"/>
      <c r="AJ3786"/>
      <c r="AK3786"/>
      <c r="AL3786"/>
      <c r="AM3786"/>
      <c r="AN3786"/>
      <c r="AO3786"/>
      <c r="AP3786"/>
      <c r="AQ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</row>
    <row r="3787" spans="1:70" ht="15" x14ac:dyDescent="0.25">
      <c r="A3787"/>
      <c r="B3787"/>
      <c r="C3787"/>
      <c r="D3787"/>
      <c r="E3787"/>
      <c r="F3787"/>
      <c r="G3787"/>
      <c r="H3787"/>
      <c r="I3787"/>
      <c r="J3787"/>
      <c r="K3787"/>
      <c r="L3787"/>
      <c r="M3787"/>
      <c r="N3787"/>
      <c r="O3787"/>
      <c r="P3787"/>
      <c r="Q3787"/>
      <c r="R3787"/>
      <c r="S3787"/>
      <c r="T3787"/>
      <c r="U3787"/>
      <c r="V3787"/>
      <c r="W3787"/>
      <c r="X3787"/>
      <c r="Y3787"/>
      <c r="Z3787"/>
      <c r="AA3787"/>
      <c r="AB3787"/>
      <c r="AC3787"/>
      <c r="AD3787"/>
      <c r="AE3787"/>
      <c r="AF3787"/>
      <c r="AG3787"/>
      <c r="AH3787"/>
      <c r="AI3787"/>
      <c r="AJ3787"/>
      <c r="AK3787"/>
      <c r="AL3787"/>
      <c r="AM3787"/>
      <c r="AN3787"/>
      <c r="AO3787"/>
      <c r="AP3787"/>
      <c r="AQ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</row>
    <row r="3788" spans="1:70" ht="15" x14ac:dyDescent="0.25">
      <c r="A3788"/>
      <c r="B3788"/>
      <c r="C3788"/>
      <c r="D3788"/>
      <c r="E3788"/>
      <c r="F3788"/>
      <c r="G3788"/>
      <c r="H3788"/>
      <c r="I3788"/>
      <c r="J3788"/>
      <c r="K3788"/>
      <c r="L3788"/>
      <c r="M3788"/>
      <c r="N3788"/>
      <c r="O3788"/>
      <c r="P3788"/>
      <c r="Q3788"/>
      <c r="R3788"/>
      <c r="S3788"/>
      <c r="T3788"/>
      <c r="U3788"/>
      <c r="V3788"/>
      <c r="W3788"/>
      <c r="X3788"/>
      <c r="Y3788"/>
      <c r="Z3788"/>
      <c r="AA3788"/>
      <c r="AB3788"/>
      <c r="AC3788"/>
      <c r="AD3788"/>
      <c r="AE3788"/>
      <c r="AF3788"/>
      <c r="AG3788"/>
      <c r="AH3788"/>
      <c r="AI3788"/>
      <c r="AJ3788"/>
      <c r="AK3788"/>
      <c r="AL3788"/>
      <c r="AM3788"/>
      <c r="AN3788"/>
      <c r="AO3788"/>
      <c r="AP3788"/>
      <c r="AQ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</row>
    <row r="3789" spans="1:70" ht="15" x14ac:dyDescent="0.25">
      <c r="A3789"/>
      <c r="B3789"/>
      <c r="C3789"/>
      <c r="D3789"/>
      <c r="E3789"/>
      <c r="F3789"/>
      <c r="G3789"/>
      <c r="H3789"/>
      <c r="I3789"/>
      <c r="J3789"/>
      <c r="K3789"/>
      <c r="L3789"/>
      <c r="M3789"/>
      <c r="N3789"/>
      <c r="O3789"/>
      <c r="P3789"/>
      <c r="Q3789"/>
      <c r="R3789"/>
      <c r="S3789"/>
      <c r="T3789"/>
      <c r="U3789"/>
      <c r="V3789"/>
      <c r="W3789"/>
      <c r="X3789"/>
      <c r="Y3789"/>
      <c r="Z3789"/>
      <c r="AA3789"/>
      <c r="AB3789"/>
      <c r="AC3789"/>
      <c r="AD3789"/>
      <c r="AE3789"/>
      <c r="AF3789"/>
      <c r="AG3789"/>
      <c r="AH3789"/>
      <c r="AI3789"/>
      <c r="AJ3789"/>
      <c r="AK3789"/>
      <c r="AL3789"/>
      <c r="AM3789"/>
      <c r="AN3789"/>
      <c r="AO3789"/>
      <c r="AP3789"/>
      <c r="AQ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</row>
    <row r="3790" spans="1:70" ht="15" x14ac:dyDescent="0.25">
      <c r="A3790"/>
      <c r="B3790"/>
      <c r="C3790"/>
      <c r="D3790"/>
      <c r="E3790"/>
      <c r="F3790"/>
      <c r="G3790"/>
      <c r="H3790"/>
      <c r="I3790"/>
      <c r="J3790"/>
      <c r="K3790"/>
      <c r="L3790"/>
      <c r="M3790"/>
      <c r="N3790"/>
      <c r="O3790"/>
      <c r="P3790"/>
      <c r="Q3790"/>
      <c r="R3790"/>
      <c r="S3790"/>
      <c r="T3790"/>
      <c r="U3790"/>
      <c r="V3790"/>
      <c r="W3790"/>
      <c r="X3790"/>
      <c r="Y3790"/>
      <c r="Z3790"/>
      <c r="AA3790"/>
      <c r="AB3790"/>
      <c r="AC3790"/>
      <c r="AD3790"/>
      <c r="AE3790"/>
      <c r="AF3790"/>
      <c r="AG3790"/>
      <c r="AH3790"/>
      <c r="AI3790"/>
      <c r="AJ3790"/>
      <c r="AK3790"/>
      <c r="AL3790"/>
      <c r="AM3790"/>
      <c r="AN3790"/>
      <c r="AO3790"/>
      <c r="AP3790"/>
      <c r="AQ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</row>
    <row r="3791" spans="1:70" ht="15" x14ac:dyDescent="0.25">
      <c r="A3791"/>
      <c r="B3791"/>
      <c r="C3791"/>
      <c r="D3791"/>
      <c r="E3791"/>
      <c r="F3791"/>
      <c r="G3791"/>
      <c r="H3791"/>
      <c r="I3791"/>
      <c r="J3791"/>
      <c r="K3791"/>
      <c r="L3791"/>
      <c r="M3791"/>
      <c r="N3791"/>
      <c r="O3791"/>
      <c r="P3791"/>
      <c r="Q3791"/>
      <c r="R3791"/>
      <c r="S3791"/>
      <c r="T3791"/>
      <c r="U3791"/>
      <c r="V3791"/>
      <c r="W3791"/>
      <c r="X3791"/>
      <c r="Y3791"/>
      <c r="Z3791"/>
      <c r="AA3791"/>
      <c r="AB3791"/>
      <c r="AC3791"/>
      <c r="AD3791"/>
      <c r="AE3791"/>
      <c r="AF3791"/>
      <c r="AG3791"/>
      <c r="AH3791"/>
      <c r="AI3791"/>
      <c r="AJ3791"/>
      <c r="AK3791"/>
      <c r="AL3791"/>
      <c r="AM3791"/>
      <c r="AN3791"/>
      <c r="AO3791"/>
      <c r="AP3791"/>
      <c r="AQ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</row>
    <row r="3792" spans="1:70" ht="15" x14ac:dyDescent="0.25">
      <c r="A3792"/>
      <c r="B3792"/>
      <c r="C3792"/>
      <c r="D3792"/>
      <c r="E3792"/>
      <c r="F3792"/>
      <c r="G3792"/>
      <c r="H3792"/>
      <c r="I3792"/>
      <c r="J3792"/>
      <c r="K3792"/>
      <c r="L3792"/>
      <c r="M3792"/>
      <c r="N3792"/>
      <c r="O3792"/>
      <c r="P3792"/>
      <c r="Q3792"/>
      <c r="R3792"/>
      <c r="S3792"/>
      <c r="T3792"/>
      <c r="U3792"/>
      <c r="V3792"/>
      <c r="W3792"/>
      <c r="X3792"/>
      <c r="Y3792"/>
      <c r="Z3792"/>
      <c r="AA3792"/>
      <c r="AB3792"/>
      <c r="AC3792"/>
      <c r="AD3792"/>
      <c r="AE3792"/>
      <c r="AF3792"/>
      <c r="AG3792"/>
      <c r="AH3792"/>
      <c r="AI3792"/>
      <c r="AJ3792"/>
      <c r="AK3792"/>
      <c r="AL3792"/>
      <c r="AM3792"/>
      <c r="AN3792"/>
      <c r="AO3792"/>
      <c r="AP3792"/>
      <c r="AQ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</row>
    <row r="3793" spans="1:70" ht="15" x14ac:dyDescent="0.25">
      <c r="A3793"/>
      <c r="B3793"/>
      <c r="C3793"/>
      <c r="D3793"/>
      <c r="E3793"/>
      <c r="F3793"/>
      <c r="G3793"/>
      <c r="H3793"/>
      <c r="I3793"/>
      <c r="J3793"/>
      <c r="K3793"/>
      <c r="L3793"/>
      <c r="M3793"/>
      <c r="N3793"/>
      <c r="O3793"/>
      <c r="P3793"/>
      <c r="Q3793"/>
      <c r="R3793"/>
      <c r="S3793"/>
      <c r="T3793"/>
      <c r="U3793"/>
      <c r="V3793"/>
      <c r="W3793"/>
      <c r="X3793"/>
      <c r="Y3793"/>
      <c r="Z3793"/>
      <c r="AA3793"/>
      <c r="AB3793"/>
      <c r="AC3793"/>
      <c r="AD3793"/>
      <c r="AE3793"/>
      <c r="AF3793"/>
      <c r="AG3793"/>
      <c r="AH3793"/>
      <c r="AI3793"/>
      <c r="AJ3793"/>
      <c r="AK3793"/>
      <c r="AL3793"/>
      <c r="AM3793"/>
      <c r="AN3793"/>
      <c r="AO3793"/>
      <c r="AP3793"/>
      <c r="AQ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</row>
    <row r="3794" spans="1:70" ht="15" x14ac:dyDescent="0.25">
      <c r="A3794"/>
      <c r="B3794"/>
      <c r="C3794"/>
      <c r="D3794"/>
      <c r="E3794"/>
      <c r="F3794"/>
      <c r="G3794"/>
      <c r="H3794"/>
      <c r="I3794"/>
      <c r="J3794"/>
      <c r="K3794"/>
      <c r="L3794"/>
      <c r="M3794"/>
      <c r="N3794"/>
      <c r="O3794"/>
      <c r="P3794"/>
      <c r="Q3794"/>
      <c r="R3794"/>
      <c r="S3794"/>
      <c r="T3794"/>
      <c r="U3794"/>
      <c r="V3794"/>
      <c r="W3794"/>
      <c r="X3794"/>
      <c r="Y3794"/>
      <c r="Z3794"/>
      <c r="AA3794"/>
      <c r="AB3794"/>
      <c r="AC3794"/>
      <c r="AD3794"/>
      <c r="AE3794"/>
      <c r="AF3794"/>
      <c r="AG3794"/>
      <c r="AH3794"/>
      <c r="AI3794"/>
      <c r="AJ3794"/>
      <c r="AK3794"/>
      <c r="AL3794"/>
      <c r="AM3794"/>
      <c r="AN3794"/>
      <c r="AO3794"/>
      <c r="AP3794"/>
      <c r="AQ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</row>
    <row r="3795" spans="1:70" ht="15" x14ac:dyDescent="0.25">
      <c r="A3795"/>
      <c r="B3795"/>
      <c r="C3795"/>
      <c r="D3795"/>
      <c r="E3795"/>
      <c r="F3795"/>
      <c r="G3795"/>
      <c r="H3795"/>
      <c r="I3795"/>
      <c r="J3795"/>
      <c r="K3795"/>
      <c r="L3795"/>
      <c r="M3795"/>
      <c r="N3795"/>
      <c r="O3795"/>
      <c r="P3795"/>
      <c r="Q3795"/>
      <c r="R3795"/>
      <c r="S3795"/>
      <c r="T3795"/>
      <c r="U3795"/>
      <c r="V3795"/>
      <c r="W3795"/>
      <c r="X3795"/>
      <c r="Y3795"/>
      <c r="Z3795"/>
      <c r="AA3795"/>
      <c r="AB3795"/>
      <c r="AC3795"/>
      <c r="AD3795"/>
      <c r="AE3795"/>
      <c r="AF3795"/>
      <c r="AG3795"/>
      <c r="AH3795"/>
      <c r="AI3795"/>
      <c r="AJ3795"/>
      <c r="AK3795"/>
      <c r="AL3795"/>
      <c r="AM3795"/>
      <c r="AN3795"/>
      <c r="AO3795"/>
      <c r="AP3795"/>
      <c r="AQ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</row>
    <row r="3796" spans="1:70" ht="15" x14ac:dyDescent="0.25">
      <c r="A3796"/>
      <c r="B3796"/>
      <c r="C3796"/>
      <c r="D3796"/>
      <c r="E3796"/>
      <c r="F3796"/>
      <c r="G3796"/>
      <c r="H3796"/>
      <c r="I3796"/>
      <c r="J3796"/>
      <c r="K3796"/>
      <c r="L3796"/>
      <c r="M3796"/>
      <c r="N3796"/>
      <c r="O3796"/>
      <c r="P3796"/>
      <c r="Q3796"/>
      <c r="R3796"/>
      <c r="S3796"/>
      <c r="T3796"/>
      <c r="U3796"/>
      <c r="V3796"/>
      <c r="W3796"/>
      <c r="X3796"/>
      <c r="Y3796"/>
      <c r="Z3796"/>
      <c r="AA3796"/>
      <c r="AB3796"/>
      <c r="AC3796"/>
      <c r="AD3796"/>
      <c r="AE3796"/>
      <c r="AF3796"/>
      <c r="AG3796"/>
      <c r="AH3796"/>
      <c r="AI3796"/>
      <c r="AJ3796"/>
      <c r="AK3796"/>
      <c r="AL3796"/>
      <c r="AM3796"/>
      <c r="AN3796"/>
      <c r="AO3796"/>
      <c r="AP3796"/>
      <c r="AQ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</row>
    <row r="3797" spans="1:70" ht="15" x14ac:dyDescent="0.25">
      <c r="A3797"/>
      <c r="B3797"/>
      <c r="C3797"/>
      <c r="D3797"/>
      <c r="E3797"/>
      <c r="F3797"/>
      <c r="G3797"/>
      <c r="H3797"/>
      <c r="I3797"/>
      <c r="J3797"/>
      <c r="K3797"/>
      <c r="L3797"/>
      <c r="M3797"/>
      <c r="N3797"/>
      <c r="O3797"/>
      <c r="P3797"/>
      <c r="Q3797"/>
      <c r="R3797"/>
      <c r="S3797"/>
      <c r="T3797"/>
      <c r="U3797"/>
      <c r="V3797"/>
      <c r="W3797"/>
      <c r="X3797"/>
      <c r="Y3797"/>
      <c r="Z3797"/>
      <c r="AA3797"/>
      <c r="AB3797"/>
      <c r="AC3797"/>
      <c r="AD3797"/>
      <c r="AE3797"/>
      <c r="AF3797"/>
      <c r="AG3797"/>
      <c r="AH3797"/>
      <c r="AI3797"/>
      <c r="AJ3797"/>
      <c r="AK3797"/>
      <c r="AL3797"/>
      <c r="AM3797"/>
      <c r="AN3797"/>
      <c r="AO3797"/>
      <c r="AP3797"/>
      <c r="AQ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</row>
    <row r="3798" spans="1:70" ht="15" x14ac:dyDescent="0.25">
      <c r="A3798"/>
      <c r="B3798"/>
      <c r="C3798"/>
      <c r="D3798"/>
      <c r="E3798"/>
      <c r="F3798"/>
      <c r="G3798"/>
      <c r="H3798"/>
      <c r="I3798"/>
      <c r="J3798"/>
      <c r="K3798"/>
      <c r="L3798"/>
      <c r="M3798"/>
      <c r="N3798"/>
      <c r="O3798"/>
      <c r="P3798"/>
      <c r="Q3798"/>
      <c r="R3798"/>
      <c r="S3798"/>
      <c r="T3798"/>
      <c r="U3798"/>
      <c r="V3798"/>
      <c r="W3798"/>
      <c r="X3798"/>
      <c r="Y3798"/>
      <c r="Z3798"/>
      <c r="AA3798"/>
      <c r="AB3798"/>
      <c r="AC3798"/>
      <c r="AD3798"/>
      <c r="AE3798"/>
      <c r="AF3798"/>
      <c r="AG3798"/>
      <c r="AH3798"/>
      <c r="AI3798"/>
      <c r="AJ3798"/>
      <c r="AK3798"/>
      <c r="AL3798"/>
      <c r="AM3798"/>
      <c r="AN3798"/>
      <c r="AO3798"/>
      <c r="AP3798"/>
      <c r="AQ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</row>
    <row r="3799" spans="1:70" ht="15" x14ac:dyDescent="0.25">
      <c r="A3799"/>
      <c r="B3799"/>
      <c r="C3799"/>
      <c r="D3799"/>
      <c r="E3799"/>
      <c r="F3799"/>
      <c r="G3799"/>
      <c r="H3799"/>
      <c r="I3799"/>
      <c r="J3799"/>
      <c r="K3799"/>
      <c r="L3799"/>
      <c r="M3799"/>
      <c r="N3799"/>
      <c r="O3799"/>
      <c r="P3799"/>
      <c r="Q3799"/>
      <c r="R3799"/>
      <c r="S3799"/>
      <c r="T3799"/>
      <c r="U3799"/>
      <c r="V3799"/>
      <c r="W3799"/>
      <c r="X3799"/>
      <c r="Y3799"/>
      <c r="Z3799"/>
      <c r="AA3799"/>
      <c r="AB3799"/>
      <c r="AC3799"/>
      <c r="AD3799"/>
      <c r="AE3799"/>
      <c r="AF3799"/>
      <c r="AG3799"/>
      <c r="AH3799"/>
      <c r="AI3799"/>
      <c r="AJ3799"/>
      <c r="AK3799"/>
      <c r="AL3799"/>
      <c r="AM3799"/>
      <c r="AN3799"/>
      <c r="AO3799"/>
      <c r="AP3799"/>
      <c r="AQ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</row>
    <row r="3800" spans="1:70" ht="15" x14ac:dyDescent="0.25">
      <c r="A3800"/>
      <c r="B3800"/>
      <c r="C3800"/>
      <c r="D3800"/>
      <c r="E3800"/>
      <c r="F3800"/>
      <c r="G3800"/>
      <c r="H3800"/>
      <c r="I3800"/>
      <c r="J3800"/>
      <c r="K3800"/>
      <c r="L3800"/>
      <c r="M3800"/>
      <c r="N3800"/>
      <c r="O3800"/>
      <c r="P3800"/>
      <c r="Q3800"/>
      <c r="R3800"/>
      <c r="S3800"/>
      <c r="T3800"/>
      <c r="U3800"/>
      <c r="V3800"/>
      <c r="W3800"/>
      <c r="X3800"/>
      <c r="Y3800"/>
      <c r="Z3800"/>
      <c r="AA3800"/>
      <c r="AB3800"/>
      <c r="AC3800"/>
      <c r="AD3800"/>
      <c r="AE3800"/>
      <c r="AF3800"/>
      <c r="AG3800"/>
      <c r="AH3800"/>
      <c r="AI3800"/>
      <c r="AJ3800"/>
      <c r="AK3800"/>
      <c r="AL3800"/>
      <c r="AM3800"/>
      <c r="AN3800"/>
      <c r="AO3800"/>
      <c r="AP3800"/>
      <c r="AQ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</row>
    <row r="3801" spans="1:70" ht="15" x14ac:dyDescent="0.25">
      <c r="A3801"/>
      <c r="B3801"/>
      <c r="C3801"/>
      <c r="D3801"/>
      <c r="E3801"/>
      <c r="F3801"/>
      <c r="G3801"/>
      <c r="H3801"/>
      <c r="I3801"/>
      <c r="J3801"/>
      <c r="K3801"/>
      <c r="L3801"/>
      <c r="M3801"/>
      <c r="N3801"/>
      <c r="O3801"/>
      <c r="P3801"/>
      <c r="Q3801"/>
      <c r="R3801"/>
      <c r="S3801"/>
      <c r="T3801"/>
      <c r="U3801"/>
      <c r="V3801"/>
      <c r="W3801"/>
      <c r="X3801"/>
      <c r="Y3801"/>
      <c r="Z3801"/>
      <c r="AA3801"/>
      <c r="AB3801"/>
      <c r="AC3801"/>
      <c r="AD3801"/>
      <c r="AE3801"/>
      <c r="AF3801"/>
      <c r="AG3801"/>
      <c r="AH3801"/>
      <c r="AI3801"/>
      <c r="AJ3801"/>
      <c r="AK3801"/>
      <c r="AL3801"/>
      <c r="AM3801"/>
      <c r="AN3801"/>
      <c r="AO3801"/>
      <c r="AP3801"/>
      <c r="AQ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</row>
    <row r="3802" spans="1:70" ht="15" x14ac:dyDescent="0.25">
      <c r="A3802"/>
      <c r="B3802"/>
      <c r="C3802"/>
      <c r="D3802"/>
      <c r="E3802"/>
      <c r="F3802"/>
      <c r="G3802"/>
      <c r="H3802"/>
      <c r="I3802"/>
      <c r="J3802"/>
      <c r="K3802"/>
      <c r="L3802"/>
      <c r="M3802"/>
      <c r="N3802"/>
      <c r="O3802"/>
      <c r="P3802"/>
      <c r="Q3802"/>
      <c r="R3802"/>
      <c r="S3802"/>
      <c r="T3802"/>
      <c r="U3802"/>
      <c r="V3802"/>
      <c r="W3802"/>
      <c r="X3802"/>
      <c r="Y3802"/>
      <c r="Z3802"/>
      <c r="AA3802"/>
      <c r="AB3802"/>
      <c r="AC3802"/>
      <c r="AD3802"/>
      <c r="AE3802"/>
      <c r="AF3802"/>
      <c r="AG3802"/>
      <c r="AH3802"/>
      <c r="AI3802"/>
      <c r="AJ3802"/>
      <c r="AK3802"/>
      <c r="AL3802"/>
      <c r="AM3802"/>
      <c r="AN3802"/>
      <c r="AO3802"/>
      <c r="AP3802"/>
      <c r="AQ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</row>
  </sheetData>
  <autoFilter ref="A1:I3115" xr:uid="{726B0129-710E-40B1-91F0-F39B15683628}"/>
  <sortState xmlns:xlrd2="http://schemas.microsoft.com/office/spreadsheetml/2017/richdata2" ref="A4:BS3803">
    <sortCondition ref="H4:H3803"/>
    <sortCondition ref="E4:E3803"/>
    <sortCondition ref="F4:F3803" customList="Black,Red,Blue,Green,Yellow"/>
    <sortCondition descending="1" ref="I4:I3803"/>
  </sortState>
  <conditionalFormatting sqref="A3803:B1048576 A1:B3">
    <cfRule type="duplicateValues" dxfId="104" priority="85"/>
  </conditionalFormatting>
  <conditionalFormatting sqref="B3803:B1048576 B1:B3">
    <cfRule type="duplicateValues" dxfId="103" priority="80"/>
    <cfRule type="duplicateValues" dxfId="102" priority="81"/>
    <cfRule type="duplicateValues" dxfId="101" priority="84"/>
  </conditionalFormatting>
  <conditionalFormatting sqref="G488:G489">
    <cfRule type="duplicateValues" dxfId="100" priority="17526"/>
  </conditionalFormatting>
  <conditionalFormatting sqref="G2755:G2800">
    <cfRule type="duplicateValues" dxfId="99" priority="23073"/>
  </conditionalFormatting>
  <conditionalFormatting sqref="A4:A2808">
    <cfRule type="duplicateValues" dxfId="98" priority="23606"/>
  </conditionalFormatting>
  <conditionalFormatting sqref="B4:B2808">
    <cfRule type="duplicateValues" dxfId="97" priority="23609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4B1D-C0C2-4DE8-8DFF-9F43E4577045}">
  <dimension ref="A1:BJ134"/>
  <sheetViews>
    <sheetView zoomScaleNormal="100" workbookViewId="0">
      <pane ySplit="4" topLeftCell="A67" activePane="bottomLeft" state="frozen"/>
      <selection sqref="A1:A1048576"/>
      <selection pane="bottomLeft" activeCell="B50" sqref="B50:I90"/>
    </sheetView>
  </sheetViews>
  <sheetFormatPr defaultRowHeight="15" x14ac:dyDescent="0.25"/>
  <cols>
    <col min="1" max="1" width="38.140625" bestFit="1" customWidth="1"/>
    <col min="2" max="2" width="14.5703125" bestFit="1" customWidth="1"/>
    <col min="3" max="3" width="12.140625" bestFit="1" customWidth="1"/>
    <col min="4" max="4" width="6.85546875" bestFit="1" customWidth="1"/>
    <col min="5" max="5" width="5.28515625" bestFit="1" customWidth="1"/>
    <col min="6" max="6" width="14" customWidth="1"/>
    <col min="7" max="7" width="17.5703125" bestFit="1" customWidth="1"/>
    <col min="8" max="8" width="8.5703125" customWidth="1"/>
    <col min="9" max="9" width="8.42578125" bestFit="1" customWidth="1"/>
    <col min="10" max="10" width="2.42578125" style="2" bestFit="1" customWidth="1"/>
    <col min="11" max="11" width="6.140625" bestFit="1" customWidth="1"/>
    <col min="12" max="17" width="10.5703125" bestFit="1" customWidth="1"/>
    <col min="18" max="18" width="8.7109375" style="2"/>
    <col min="19" max="19" width="6.140625" bestFit="1" customWidth="1"/>
    <col min="20" max="20" width="6.28515625" bestFit="1" customWidth="1"/>
    <col min="21" max="22" width="7.7109375" bestFit="1" customWidth="1"/>
    <col min="25" max="25" width="8.42578125" bestFit="1" customWidth="1"/>
    <col min="26" max="26" width="6.140625" bestFit="1" customWidth="1"/>
    <col min="32" max="32" width="9.140625" style="2"/>
    <col min="33" max="33" width="11.42578125" bestFit="1" customWidth="1"/>
    <col min="34" max="34" width="13.42578125" bestFit="1" customWidth="1"/>
    <col min="35" max="35" width="12.7109375" bestFit="1" customWidth="1"/>
    <col min="36" max="36" width="7.140625" customWidth="1"/>
    <col min="37" max="37" width="9.28515625" bestFit="1" customWidth="1"/>
    <col min="38" max="38" width="12.42578125" bestFit="1" customWidth="1"/>
    <col min="39" max="39" width="11.140625" bestFit="1" customWidth="1"/>
    <col min="40" max="40" width="11.85546875" bestFit="1" customWidth="1"/>
    <col min="41" max="41" width="11.42578125" bestFit="1" customWidth="1"/>
    <col min="42" max="44" width="11.5703125" bestFit="1" customWidth="1"/>
    <col min="45" max="45" width="11.85546875" bestFit="1" customWidth="1"/>
    <col min="46" max="46" width="10.42578125" bestFit="1" customWidth="1"/>
    <col min="47" max="47" width="10.28515625" bestFit="1" customWidth="1"/>
    <col min="48" max="50" width="10.85546875" bestFit="1" customWidth="1"/>
    <col min="51" max="51" width="13.140625" bestFit="1" customWidth="1"/>
    <col min="52" max="52" width="13.5703125" bestFit="1" customWidth="1"/>
    <col min="53" max="53" width="11.140625" bestFit="1" customWidth="1"/>
    <col min="54" max="55" width="11.5703125" bestFit="1" customWidth="1"/>
    <col min="56" max="56" width="12.140625" bestFit="1" customWidth="1"/>
    <col min="57" max="57" width="10.28515625" bestFit="1" customWidth="1"/>
    <col min="58" max="58" width="10.28515625" customWidth="1"/>
    <col min="59" max="59" width="10.28515625" style="163" customWidth="1"/>
    <col min="60" max="60" width="11.5703125" bestFit="1" customWidth="1"/>
  </cols>
  <sheetData>
    <row r="1" spans="1:62" ht="105" x14ac:dyDescent="0.25">
      <c r="A1" s="2">
        <v>1</v>
      </c>
      <c r="B1" s="8"/>
      <c r="C1" s="8"/>
      <c r="D1" s="8"/>
      <c r="E1" s="8"/>
      <c r="F1" s="8">
        <v>4</v>
      </c>
      <c r="G1" s="8"/>
      <c r="H1" s="46"/>
      <c r="I1" s="104" t="s">
        <v>0</v>
      </c>
      <c r="J1" s="46"/>
      <c r="K1" s="9" t="s">
        <v>13</v>
      </c>
      <c r="L1" s="67" t="s">
        <v>1196</v>
      </c>
      <c r="M1" s="47" t="s">
        <v>1196</v>
      </c>
      <c r="N1" s="48" t="s">
        <v>1196</v>
      </c>
      <c r="O1" s="49" t="s">
        <v>1196</v>
      </c>
      <c r="P1" s="50" t="s">
        <v>1196</v>
      </c>
      <c r="Q1" s="51" t="s">
        <v>1196</v>
      </c>
      <c r="R1" s="46"/>
      <c r="S1" s="95" t="s">
        <v>1802</v>
      </c>
      <c r="T1" s="95" t="s">
        <v>1803</v>
      </c>
      <c r="U1" s="92" t="s">
        <v>1804</v>
      </c>
      <c r="V1" s="92" t="s">
        <v>1805</v>
      </c>
      <c r="W1" s="92" t="s">
        <v>1806</v>
      </c>
      <c r="X1" s="92" t="s">
        <v>1807</v>
      </c>
      <c r="Y1" s="92" t="s">
        <v>1801</v>
      </c>
      <c r="Z1" s="95" t="s">
        <v>1808</v>
      </c>
      <c r="AA1" s="98" t="s">
        <v>1809</v>
      </c>
      <c r="AB1" s="101" t="s">
        <v>1810</v>
      </c>
      <c r="AC1" s="83" t="s">
        <v>1811</v>
      </c>
      <c r="AD1" s="86" t="s">
        <v>1812</v>
      </c>
      <c r="AE1" s="89" t="s">
        <v>1813</v>
      </c>
      <c r="AF1" s="46"/>
      <c r="AG1" s="19" t="s">
        <v>1774</v>
      </c>
      <c r="AH1" s="69" t="s">
        <v>1779</v>
      </c>
      <c r="AI1" s="17" t="s">
        <v>1780</v>
      </c>
      <c r="AJ1" s="107"/>
      <c r="AK1" s="74" t="s">
        <v>1794</v>
      </c>
      <c r="AL1" s="75" t="s">
        <v>1796</v>
      </c>
      <c r="AM1" s="74" t="s">
        <v>1795</v>
      </c>
      <c r="AN1" s="74" t="s">
        <v>1797</v>
      </c>
      <c r="AO1" s="74" t="s">
        <v>1798</v>
      </c>
      <c r="AP1" s="74" t="s">
        <v>2116</v>
      </c>
      <c r="AQ1" s="74" t="s">
        <v>2117</v>
      </c>
      <c r="AR1" s="74" t="s">
        <v>2119</v>
      </c>
      <c r="AS1" s="74" t="s">
        <v>3411</v>
      </c>
      <c r="AT1" s="74" t="s">
        <v>2121</v>
      </c>
      <c r="AU1" s="74" t="s">
        <v>2123</v>
      </c>
      <c r="AV1" s="74" t="s">
        <v>2124</v>
      </c>
      <c r="AW1" s="74" t="s">
        <v>2125</v>
      </c>
      <c r="AX1" s="74" t="s">
        <v>2126</v>
      </c>
      <c r="AY1" s="74" t="s">
        <v>2600</v>
      </c>
      <c r="AZ1" s="74" t="s">
        <v>2601</v>
      </c>
      <c r="BA1" s="74" t="s">
        <v>2603</v>
      </c>
      <c r="BB1" s="74" t="s">
        <v>2604</v>
      </c>
      <c r="BC1" s="74" t="s">
        <v>2605</v>
      </c>
      <c r="BD1" s="74" t="s">
        <v>2606</v>
      </c>
      <c r="BE1" s="74" t="s">
        <v>3529</v>
      </c>
      <c r="BF1" s="74" t="s">
        <v>3532</v>
      </c>
      <c r="BG1" s="74" t="s">
        <v>3533</v>
      </c>
      <c r="BH1" s="154" t="s">
        <v>3530</v>
      </c>
      <c r="BI1" s="154" t="s">
        <v>3615</v>
      </c>
      <c r="BJ1" s="185" t="s">
        <v>3618</v>
      </c>
    </row>
    <row r="2" spans="1:62" ht="30" x14ac:dyDescent="0.25">
      <c r="A2" s="2">
        <v>2</v>
      </c>
      <c r="B2" s="8"/>
      <c r="C2" s="8"/>
      <c r="D2" s="8"/>
      <c r="E2" s="8"/>
      <c r="F2" s="8">
        <v>3</v>
      </c>
      <c r="G2" s="8"/>
      <c r="H2" s="46"/>
      <c r="I2" s="106"/>
      <c r="J2" s="52"/>
      <c r="K2" s="53"/>
      <c r="L2" s="68"/>
      <c r="M2" s="54"/>
      <c r="N2" s="55"/>
      <c r="O2" s="56"/>
      <c r="P2" s="58"/>
      <c r="Q2" s="59"/>
      <c r="R2" s="52"/>
      <c r="S2" s="96"/>
      <c r="T2" s="96"/>
      <c r="U2" s="93"/>
      <c r="V2" s="93"/>
      <c r="W2" s="93"/>
      <c r="X2" s="93"/>
      <c r="Y2" s="93"/>
      <c r="Z2" s="96"/>
      <c r="AA2" s="99"/>
      <c r="AB2" s="102"/>
      <c r="AC2" s="84"/>
      <c r="AD2" s="87"/>
      <c r="AE2" s="90"/>
      <c r="AF2" s="52"/>
      <c r="AG2" s="4" t="s">
        <v>1775</v>
      </c>
      <c r="AH2" s="70">
        <v>45934</v>
      </c>
      <c r="AI2" s="71">
        <v>45948</v>
      </c>
      <c r="AJ2" s="179"/>
      <c r="AK2" s="180">
        <v>46067</v>
      </c>
      <c r="AL2" s="181" t="s">
        <v>1799</v>
      </c>
      <c r="AM2" s="180">
        <v>46095</v>
      </c>
      <c r="AN2" s="180">
        <v>46102</v>
      </c>
      <c r="AO2" s="180">
        <v>46102</v>
      </c>
      <c r="AP2" s="117">
        <v>46109</v>
      </c>
      <c r="AQ2" s="117">
        <v>46109</v>
      </c>
      <c r="AR2" s="117">
        <v>46110</v>
      </c>
      <c r="AS2" s="117">
        <v>46110</v>
      </c>
      <c r="AT2" s="117">
        <v>46115</v>
      </c>
      <c r="AU2" s="117">
        <v>46116</v>
      </c>
      <c r="AV2" s="117">
        <v>46123</v>
      </c>
      <c r="AW2" s="117">
        <v>46123</v>
      </c>
      <c r="AX2" s="117">
        <v>46123</v>
      </c>
      <c r="AY2" s="117">
        <v>46124</v>
      </c>
      <c r="AZ2" s="117">
        <v>46130</v>
      </c>
      <c r="BA2" s="117">
        <v>46131</v>
      </c>
      <c r="BB2" s="117">
        <v>46136</v>
      </c>
      <c r="BC2" s="117">
        <v>46137</v>
      </c>
      <c r="BD2" s="117">
        <v>46137</v>
      </c>
      <c r="BE2" s="117">
        <v>46151</v>
      </c>
      <c r="BF2" s="117">
        <v>46152</v>
      </c>
      <c r="BG2" s="117">
        <v>46152</v>
      </c>
      <c r="BH2" s="155">
        <v>46170</v>
      </c>
      <c r="BI2" s="155">
        <v>46170</v>
      </c>
      <c r="BJ2" s="186">
        <v>46204</v>
      </c>
    </row>
    <row r="3" spans="1:62" ht="30" x14ac:dyDescent="0.25">
      <c r="A3" s="2">
        <v>3</v>
      </c>
      <c r="B3" s="8"/>
      <c r="C3" s="8"/>
      <c r="D3" s="8"/>
      <c r="E3" s="8"/>
      <c r="F3" s="8">
        <v>2</v>
      </c>
      <c r="G3" s="8"/>
      <c r="H3" s="8"/>
      <c r="I3" s="106"/>
      <c r="J3" s="8"/>
      <c r="K3" s="57">
        <v>2025</v>
      </c>
      <c r="L3" s="30" t="s">
        <v>1778</v>
      </c>
      <c r="M3" s="47" t="s">
        <v>1</v>
      </c>
      <c r="N3" s="48" t="s">
        <v>2</v>
      </c>
      <c r="O3" s="49" t="s">
        <v>1242</v>
      </c>
      <c r="P3" s="50" t="s">
        <v>1243</v>
      </c>
      <c r="Q3" s="51" t="s">
        <v>3</v>
      </c>
      <c r="R3" s="8"/>
      <c r="S3" s="97"/>
      <c r="T3" s="97"/>
      <c r="U3" s="94"/>
      <c r="V3" s="94"/>
      <c r="W3" s="94"/>
      <c r="X3" s="94"/>
      <c r="Y3" s="94"/>
      <c r="Z3" s="97"/>
      <c r="AA3" s="100"/>
      <c r="AB3" s="103"/>
      <c r="AC3" s="85"/>
      <c r="AD3" s="88"/>
      <c r="AE3" s="91"/>
      <c r="AF3" s="8"/>
      <c r="AG3" s="4"/>
      <c r="AH3" s="72"/>
      <c r="AI3" s="22"/>
      <c r="AJ3" s="182"/>
      <c r="AK3" s="180"/>
      <c r="AL3" s="181"/>
      <c r="AM3" s="180"/>
      <c r="AN3" s="180"/>
      <c r="AO3" s="180"/>
      <c r="AP3" s="180"/>
      <c r="AQ3" s="180"/>
      <c r="AR3" s="180"/>
      <c r="AS3" s="180"/>
      <c r="AT3" s="180"/>
      <c r="AU3" s="180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55"/>
      <c r="BI3" s="155"/>
      <c r="BJ3" s="186"/>
    </row>
    <row r="4" spans="1:62" x14ac:dyDescent="0.25">
      <c r="A4" s="2">
        <v>4</v>
      </c>
      <c r="B4" s="132"/>
      <c r="C4" s="132"/>
      <c r="D4" s="132"/>
      <c r="E4" s="132"/>
      <c r="F4" s="132">
        <v>1</v>
      </c>
      <c r="G4" s="132"/>
      <c r="H4" s="132"/>
      <c r="I4" s="133"/>
      <c r="J4" s="132"/>
      <c r="K4" s="134"/>
      <c r="L4" s="135"/>
      <c r="M4" s="136"/>
      <c r="N4" s="137"/>
      <c r="O4" s="138"/>
      <c r="P4" s="139"/>
      <c r="Q4" s="140"/>
      <c r="R4" s="132"/>
      <c r="S4" s="141"/>
      <c r="T4" s="141"/>
      <c r="U4" s="142"/>
      <c r="V4" s="142"/>
      <c r="W4" s="142"/>
      <c r="X4" s="142"/>
      <c r="Y4" s="142"/>
      <c r="Z4" s="141"/>
      <c r="AA4" s="143"/>
      <c r="AB4" s="144"/>
      <c r="AC4" s="145"/>
      <c r="AD4" s="146"/>
      <c r="AE4" s="147"/>
      <c r="AF4" s="132"/>
      <c r="AG4" s="4" t="s">
        <v>4</v>
      </c>
      <c r="AH4" s="72" t="s">
        <v>6</v>
      </c>
      <c r="AI4" s="22" t="s">
        <v>1244</v>
      </c>
      <c r="AJ4" s="182"/>
      <c r="AK4" s="183" t="s">
        <v>6</v>
      </c>
      <c r="AL4" s="184" t="s">
        <v>1800</v>
      </c>
      <c r="AM4" s="183" t="s">
        <v>6</v>
      </c>
      <c r="AN4" s="183" t="s">
        <v>5</v>
      </c>
      <c r="AO4" s="183" t="s">
        <v>5</v>
      </c>
      <c r="AP4" s="183" t="s">
        <v>5</v>
      </c>
      <c r="AQ4" s="183" t="s">
        <v>5</v>
      </c>
      <c r="AR4" s="183" t="s">
        <v>5</v>
      </c>
      <c r="AS4" s="183" t="s">
        <v>5</v>
      </c>
      <c r="AT4" s="183" t="s">
        <v>5</v>
      </c>
      <c r="AU4" s="183" t="s">
        <v>5</v>
      </c>
      <c r="AV4" s="118" t="s">
        <v>5</v>
      </c>
      <c r="AW4" s="118" t="s">
        <v>5</v>
      </c>
      <c r="AX4" s="118" t="s">
        <v>5</v>
      </c>
      <c r="AY4" s="118" t="s">
        <v>5</v>
      </c>
      <c r="AZ4" s="118" t="s">
        <v>5</v>
      </c>
      <c r="BA4" s="118" t="s">
        <v>5</v>
      </c>
      <c r="BB4" s="118" t="s">
        <v>5</v>
      </c>
      <c r="BC4" s="118" t="s">
        <v>5</v>
      </c>
      <c r="BD4" s="118" t="s">
        <v>5</v>
      </c>
      <c r="BE4" s="118" t="s">
        <v>5</v>
      </c>
      <c r="BF4" s="118" t="s">
        <v>5</v>
      </c>
      <c r="BG4" s="118" t="s">
        <v>6</v>
      </c>
      <c r="BH4" s="178" t="s">
        <v>3531</v>
      </c>
      <c r="BI4" s="178" t="s">
        <v>3531</v>
      </c>
      <c r="BJ4" s="187" t="s">
        <v>3617</v>
      </c>
    </row>
    <row r="5" spans="1:62" s="5" customFormat="1" ht="31.5" customHeight="1" x14ac:dyDescent="0.25">
      <c r="A5" s="36" t="s">
        <v>1814</v>
      </c>
      <c r="B5" s="61" t="s">
        <v>9</v>
      </c>
      <c r="C5" s="61" t="s">
        <v>10</v>
      </c>
      <c r="D5" s="61" t="s">
        <v>11</v>
      </c>
      <c r="E5" s="61" t="s">
        <v>8</v>
      </c>
      <c r="F5" s="61" t="s">
        <v>1161</v>
      </c>
      <c r="G5" s="61" t="s">
        <v>7</v>
      </c>
      <c r="H5" s="62" t="s">
        <v>1162</v>
      </c>
      <c r="I5" s="62"/>
      <c r="J5" s="33"/>
      <c r="K5" s="60"/>
      <c r="L5" s="60"/>
      <c r="M5" s="60"/>
      <c r="N5" s="60"/>
      <c r="O5" s="60"/>
      <c r="P5" s="60"/>
      <c r="Q5" s="60"/>
      <c r="R5" s="33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33"/>
      <c r="AG5" s="175"/>
      <c r="AH5" s="175"/>
      <c r="AI5" s="175"/>
      <c r="AJ5" s="176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63"/>
      <c r="BH5" s="177"/>
    </row>
    <row r="6" spans="1:62" s="5" customFormat="1" x14ac:dyDescent="0.25">
      <c r="A6" s="1" t="str">
        <f t="shared" ref="A6:A37" si="0">CONCATENATE(F6,"-",E6,"-",G6)</f>
        <v>999921749-Black-Youth Freestyle</v>
      </c>
      <c r="B6" s="36" t="s">
        <v>781</v>
      </c>
      <c r="C6" s="36" t="s">
        <v>706</v>
      </c>
      <c r="D6" s="36" t="s">
        <v>17</v>
      </c>
      <c r="E6" s="34" t="s">
        <v>14</v>
      </c>
      <c r="F6" s="36">
        <v>999921749</v>
      </c>
      <c r="G6" s="36" t="s">
        <v>1191</v>
      </c>
      <c r="H6" s="57">
        <f t="shared" ref="H6:H37" si="1">(K6-I6)+S6</f>
        <v>525</v>
      </c>
      <c r="I6" s="36"/>
      <c r="J6" s="37"/>
      <c r="K6" s="34">
        <f t="shared" ref="K6:K37" si="2">SUM(M6,N6,O6,P6,Q6,L6)</f>
        <v>0</v>
      </c>
      <c r="L6" s="34">
        <f t="shared" ref="L6:L37" si="3">AI6</f>
        <v>0</v>
      </c>
      <c r="M6" s="34">
        <f t="shared" ref="M6:M37" si="4">AH6</f>
        <v>0</v>
      </c>
      <c r="N6" s="34">
        <v>0</v>
      </c>
      <c r="O6" s="34">
        <v>0</v>
      </c>
      <c r="P6" s="34">
        <v>0</v>
      </c>
      <c r="Q6" s="34">
        <f t="shared" ref="Q6:Q37" si="5">AG6</f>
        <v>0</v>
      </c>
      <c r="R6" s="37"/>
      <c r="S6" s="34">
        <f t="shared" ref="S6:S37" si="6">SUM(T6,Z6)</f>
        <v>525</v>
      </c>
      <c r="T6" s="34">
        <f t="shared" ref="T6:T37" si="7">SUM(U6:X6)</f>
        <v>0</v>
      </c>
      <c r="U6" s="34">
        <v>0</v>
      </c>
      <c r="V6" s="34">
        <v>0</v>
      </c>
      <c r="W6" s="34">
        <f t="shared" ref="W6:W37" si="8">SUM(AK6,AM6)</f>
        <v>0</v>
      </c>
      <c r="X6" s="34">
        <f t="shared" ref="X6:X46" si="9">SUM(AN6:BD6)</f>
        <v>0</v>
      </c>
      <c r="Y6" s="34">
        <f t="shared" ref="Y6:Y37" si="10">COUNTIF(AN6:BD6,"&gt;0")</f>
        <v>0</v>
      </c>
      <c r="Z6" s="34">
        <f t="shared" ref="Z6:Z37" si="11">SUM(AA6:AE6)</f>
        <v>525</v>
      </c>
      <c r="AA6" s="34">
        <f t="shared" ref="AA6:AA37" si="12">BH6+BI6</f>
        <v>225</v>
      </c>
      <c r="AB6" s="34">
        <v>0</v>
      </c>
      <c r="AC6" s="34">
        <v>0</v>
      </c>
      <c r="AD6" s="34">
        <f t="shared" ref="AD6:AD37" si="13">SUM(BJ6)</f>
        <v>300</v>
      </c>
      <c r="AE6" s="34">
        <f t="shared" ref="AE6:AE37" si="14">SUM(AL6)</f>
        <v>0</v>
      </c>
      <c r="AF6" s="37"/>
      <c r="AG6" s="36">
        <v>0</v>
      </c>
      <c r="AH6" s="36">
        <v>0</v>
      </c>
      <c r="AI6" s="36">
        <v>0</v>
      </c>
      <c r="AJ6" s="37"/>
      <c r="AK6" s="1">
        <v>0</v>
      </c>
      <c r="AL6" s="36">
        <v>0</v>
      </c>
      <c r="AM6" s="36">
        <v>0</v>
      </c>
      <c r="AN6" s="36">
        <v>0</v>
      </c>
      <c r="AO6" s="36">
        <v>0</v>
      </c>
      <c r="AP6" s="36">
        <v>0</v>
      </c>
      <c r="AQ6" s="36">
        <v>0</v>
      </c>
      <c r="AR6" s="36">
        <v>0</v>
      </c>
      <c r="AS6" s="36">
        <v>0</v>
      </c>
      <c r="AT6" s="36">
        <v>0</v>
      </c>
      <c r="AU6" s="36">
        <v>0</v>
      </c>
      <c r="AV6" s="36">
        <v>0</v>
      </c>
      <c r="AW6" s="36">
        <v>0</v>
      </c>
      <c r="AX6" s="36">
        <v>0</v>
      </c>
      <c r="AY6" s="36">
        <v>0</v>
      </c>
      <c r="AZ6" s="36">
        <v>0</v>
      </c>
      <c r="BA6" s="36">
        <v>0</v>
      </c>
      <c r="BB6" s="36">
        <v>0</v>
      </c>
      <c r="BC6" s="36">
        <v>0</v>
      </c>
      <c r="BD6" s="36">
        <v>0</v>
      </c>
      <c r="BE6" s="5">
        <v>0</v>
      </c>
      <c r="BF6" s="5">
        <v>0</v>
      </c>
      <c r="BG6" s="163">
        <v>0</v>
      </c>
      <c r="BH6" s="5">
        <v>0</v>
      </c>
      <c r="BI6" s="5">
        <v>225</v>
      </c>
      <c r="BJ6" s="5">
        <v>300</v>
      </c>
    </row>
    <row r="7" spans="1:62" s="5" customFormat="1" x14ac:dyDescent="0.25">
      <c r="A7" s="1" t="str">
        <f t="shared" si="0"/>
        <v>999930010-Black-Youth Freestyle</v>
      </c>
      <c r="B7" s="148" t="s">
        <v>955</v>
      </c>
      <c r="C7" s="148" t="s">
        <v>3114</v>
      </c>
      <c r="D7" s="148" t="s">
        <v>17</v>
      </c>
      <c r="E7" s="131" t="s">
        <v>14</v>
      </c>
      <c r="F7" s="148">
        <v>999930010</v>
      </c>
      <c r="G7" s="36" t="s">
        <v>1191</v>
      </c>
      <c r="H7" s="57">
        <f t="shared" si="1"/>
        <v>420</v>
      </c>
      <c r="I7" s="36"/>
      <c r="J7" s="37"/>
      <c r="K7" s="34">
        <f t="shared" si="2"/>
        <v>0</v>
      </c>
      <c r="L7" s="34">
        <f t="shared" si="3"/>
        <v>0</v>
      </c>
      <c r="M7" s="34">
        <f t="shared" si="4"/>
        <v>0</v>
      </c>
      <c r="N7" s="34">
        <v>0</v>
      </c>
      <c r="O7" s="34">
        <v>0</v>
      </c>
      <c r="P7" s="34">
        <v>0</v>
      </c>
      <c r="Q7" s="34">
        <f t="shared" si="5"/>
        <v>0</v>
      </c>
      <c r="R7" s="37"/>
      <c r="S7" s="34">
        <f t="shared" si="6"/>
        <v>420</v>
      </c>
      <c r="T7" s="34">
        <f t="shared" si="7"/>
        <v>120</v>
      </c>
      <c r="U7" s="34">
        <v>0</v>
      </c>
      <c r="V7" s="34">
        <v>0</v>
      </c>
      <c r="W7" s="34">
        <f t="shared" si="8"/>
        <v>0</v>
      </c>
      <c r="X7" s="34">
        <f t="shared" si="9"/>
        <v>120</v>
      </c>
      <c r="Y7" s="34">
        <f t="shared" si="10"/>
        <v>2</v>
      </c>
      <c r="Z7" s="34">
        <f t="shared" si="11"/>
        <v>300</v>
      </c>
      <c r="AA7" s="34">
        <f t="shared" si="12"/>
        <v>300</v>
      </c>
      <c r="AB7" s="34">
        <v>0</v>
      </c>
      <c r="AC7" s="34">
        <v>0</v>
      </c>
      <c r="AD7" s="34">
        <f t="shared" si="13"/>
        <v>0</v>
      </c>
      <c r="AE7" s="34">
        <f t="shared" si="14"/>
        <v>0</v>
      </c>
      <c r="AF7" s="63"/>
      <c r="AG7" s="36">
        <v>0</v>
      </c>
      <c r="AH7" s="36">
        <v>0</v>
      </c>
      <c r="AI7" s="36">
        <v>0</v>
      </c>
      <c r="AJ7" s="37"/>
      <c r="AK7" s="1">
        <v>0</v>
      </c>
      <c r="AL7" s="36">
        <v>0</v>
      </c>
      <c r="AM7" s="36">
        <v>0</v>
      </c>
      <c r="AN7" s="36">
        <v>0</v>
      </c>
      <c r="AO7" s="36">
        <v>0</v>
      </c>
      <c r="AP7" s="36">
        <v>0</v>
      </c>
      <c r="AQ7" s="36">
        <v>0</v>
      </c>
      <c r="AR7" s="36">
        <v>0</v>
      </c>
      <c r="AS7" s="36">
        <v>0</v>
      </c>
      <c r="AT7" s="36">
        <v>0</v>
      </c>
      <c r="AU7" s="36">
        <v>0</v>
      </c>
      <c r="AV7" s="36">
        <v>0</v>
      </c>
      <c r="AW7" s="36">
        <v>0</v>
      </c>
      <c r="AX7" s="36">
        <v>60</v>
      </c>
      <c r="AY7" s="36">
        <v>0</v>
      </c>
      <c r="AZ7" s="36">
        <v>0</v>
      </c>
      <c r="BA7" s="36">
        <v>0</v>
      </c>
      <c r="BB7" s="36">
        <v>0</v>
      </c>
      <c r="BC7" s="36">
        <v>0</v>
      </c>
      <c r="BD7" s="36">
        <v>60</v>
      </c>
      <c r="BE7" s="5">
        <v>0</v>
      </c>
      <c r="BF7" s="5">
        <v>0</v>
      </c>
      <c r="BG7" s="163">
        <v>0</v>
      </c>
      <c r="BH7" s="5">
        <v>0</v>
      </c>
      <c r="BI7" s="5">
        <v>300</v>
      </c>
      <c r="BJ7" s="5">
        <v>0</v>
      </c>
    </row>
    <row r="8" spans="1:62" s="5" customFormat="1" x14ac:dyDescent="0.25">
      <c r="A8" s="1" t="str">
        <f t="shared" si="0"/>
        <v>999924946-Black-Youth Freestyle</v>
      </c>
      <c r="B8" s="105" t="s">
        <v>3619</v>
      </c>
      <c r="C8" s="105" t="s">
        <v>86</v>
      </c>
      <c r="D8" s="105" t="s">
        <v>17</v>
      </c>
      <c r="E8" s="105" t="s">
        <v>14</v>
      </c>
      <c r="F8" s="105">
        <v>999924946</v>
      </c>
      <c r="G8" s="36" t="s">
        <v>1191</v>
      </c>
      <c r="H8" s="57">
        <f t="shared" si="1"/>
        <v>225</v>
      </c>
      <c r="I8" s="36"/>
      <c r="J8" s="37"/>
      <c r="K8" s="34">
        <f t="shared" si="2"/>
        <v>0</v>
      </c>
      <c r="L8" s="34">
        <f t="shared" si="3"/>
        <v>0</v>
      </c>
      <c r="M8" s="34">
        <f t="shared" si="4"/>
        <v>0</v>
      </c>
      <c r="N8" s="34">
        <v>0</v>
      </c>
      <c r="O8" s="34">
        <v>0</v>
      </c>
      <c r="P8" s="34">
        <v>0</v>
      </c>
      <c r="Q8" s="34">
        <f t="shared" si="5"/>
        <v>0</v>
      </c>
      <c r="R8" s="37"/>
      <c r="S8" s="34">
        <f t="shared" si="6"/>
        <v>225</v>
      </c>
      <c r="T8" s="34">
        <f t="shared" si="7"/>
        <v>0</v>
      </c>
      <c r="U8" s="34">
        <v>0</v>
      </c>
      <c r="V8" s="34">
        <v>0</v>
      </c>
      <c r="W8" s="34">
        <f t="shared" si="8"/>
        <v>0</v>
      </c>
      <c r="X8" s="34">
        <f t="shared" si="9"/>
        <v>0</v>
      </c>
      <c r="Y8" s="34">
        <f t="shared" si="10"/>
        <v>0</v>
      </c>
      <c r="Z8" s="34">
        <f t="shared" si="11"/>
        <v>225</v>
      </c>
      <c r="AA8" s="34">
        <f t="shared" si="12"/>
        <v>0</v>
      </c>
      <c r="AB8" s="34">
        <v>0</v>
      </c>
      <c r="AC8" s="34">
        <v>0</v>
      </c>
      <c r="AD8" s="34">
        <f t="shared" si="13"/>
        <v>225</v>
      </c>
      <c r="AE8" s="34">
        <f t="shared" si="14"/>
        <v>0</v>
      </c>
      <c r="AF8" s="189"/>
      <c r="AG8" s="36">
        <v>0</v>
      </c>
      <c r="AH8" s="36">
        <v>0</v>
      </c>
      <c r="AI8" s="36">
        <v>0</v>
      </c>
      <c r="AJ8" s="189"/>
      <c r="AK8" s="36">
        <v>0</v>
      </c>
      <c r="AL8" s="36">
        <v>0</v>
      </c>
      <c r="AM8" s="36">
        <v>0</v>
      </c>
      <c r="AN8" s="36">
        <v>0</v>
      </c>
      <c r="AO8" s="36">
        <v>0</v>
      </c>
      <c r="AP8" s="36">
        <v>0</v>
      </c>
      <c r="AQ8" s="36">
        <v>0</v>
      </c>
      <c r="AR8" s="36">
        <v>0</v>
      </c>
      <c r="AS8" s="36">
        <v>0</v>
      </c>
      <c r="AT8" s="36">
        <v>0</v>
      </c>
      <c r="AU8" s="36">
        <v>0</v>
      </c>
      <c r="AV8" s="36">
        <v>0</v>
      </c>
      <c r="AW8" s="36">
        <v>0</v>
      </c>
      <c r="AX8" s="36">
        <v>0</v>
      </c>
      <c r="AY8" s="36">
        <v>0</v>
      </c>
      <c r="AZ8" s="36">
        <v>0</v>
      </c>
      <c r="BA8" s="36">
        <v>0</v>
      </c>
      <c r="BB8" s="36">
        <v>0</v>
      </c>
      <c r="BC8" s="36">
        <v>0</v>
      </c>
      <c r="BD8" s="36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225</v>
      </c>
    </row>
    <row r="9" spans="1:62" s="5" customFormat="1" x14ac:dyDescent="0.25">
      <c r="A9" s="1" t="str">
        <f t="shared" si="0"/>
        <v>999920328-Black-Youth Freestyle</v>
      </c>
      <c r="B9" s="36" t="s">
        <v>702</v>
      </c>
      <c r="C9" s="36" t="s">
        <v>586</v>
      </c>
      <c r="D9" s="36" t="s">
        <v>17</v>
      </c>
      <c r="E9" s="34" t="s">
        <v>14</v>
      </c>
      <c r="F9" s="36">
        <v>999920328</v>
      </c>
      <c r="G9" s="36" t="s">
        <v>1191</v>
      </c>
      <c r="H9" s="57">
        <f t="shared" si="1"/>
        <v>169</v>
      </c>
      <c r="I9" s="36"/>
      <c r="J9" s="37"/>
      <c r="K9" s="34">
        <f t="shared" si="2"/>
        <v>0</v>
      </c>
      <c r="L9" s="34">
        <f t="shared" si="3"/>
        <v>0</v>
      </c>
      <c r="M9" s="34">
        <f t="shared" si="4"/>
        <v>0</v>
      </c>
      <c r="N9" s="34">
        <v>0</v>
      </c>
      <c r="O9" s="34">
        <v>0</v>
      </c>
      <c r="P9" s="34">
        <v>0</v>
      </c>
      <c r="Q9" s="34">
        <f t="shared" si="5"/>
        <v>0</v>
      </c>
      <c r="R9" s="37"/>
      <c r="S9" s="34">
        <f t="shared" si="6"/>
        <v>169</v>
      </c>
      <c r="T9" s="34">
        <f t="shared" si="7"/>
        <v>0</v>
      </c>
      <c r="U9" s="34">
        <v>0</v>
      </c>
      <c r="V9" s="34">
        <v>0</v>
      </c>
      <c r="W9" s="34">
        <f t="shared" si="8"/>
        <v>0</v>
      </c>
      <c r="X9" s="34">
        <f t="shared" si="9"/>
        <v>0</v>
      </c>
      <c r="Y9" s="34">
        <f t="shared" si="10"/>
        <v>0</v>
      </c>
      <c r="Z9" s="34">
        <f t="shared" si="11"/>
        <v>169</v>
      </c>
      <c r="AA9" s="34">
        <f t="shared" si="12"/>
        <v>169</v>
      </c>
      <c r="AB9" s="34">
        <v>0</v>
      </c>
      <c r="AC9" s="34">
        <v>0</v>
      </c>
      <c r="AD9" s="34">
        <f t="shared" si="13"/>
        <v>0</v>
      </c>
      <c r="AE9" s="34">
        <f t="shared" si="14"/>
        <v>0</v>
      </c>
      <c r="AF9" s="37"/>
      <c r="AG9" s="36">
        <v>0</v>
      </c>
      <c r="AH9" s="36">
        <v>0</v>
      </c>
      <c r="AI9" s="36">
        <v>0</v>
      </c>
      <c r="AJ9" s="37"/>
      <c r="AK9" s="1">
        <v>0</v>
      </c>
      <c r="AL9" s="36">
        <v>0</v>
      </c>
      <c r="AM9" s="36">
        <v>0</v>
      </c>
      <c r="AN9" s="36">
        <v>0</v>
      </c>
      <c r="AO9" s="36">
        <v>0</v>
      </c>
      <c r="AP9" s="36">
        <v>0</v>
      </c>
      <c r="AQ9" s="36">
        <v>0</v>
      </c>
      <c r="AR9" s="36">
        <v>0</v>
      </c>
      <c r="AS9" s="36">
        <v>0</v>
      </c>
      <c r="AT9" s="36">
        <v>0</v>
      </c>
      <c r="AU9" s="36">
        <v>0</v>
      </c>
      <c r="AV9" s="36">
        <v>0</v>
      </c>
      <c r="AW9" s="36">
        <v>0</v>
      </c>
      <c r="AX9" s="36">
        <v>0</v>
      </c>
      <c r="AY9" s="36">
        <v>0</v>
      </c>
      <c r="AZ9" s="36">
        <v>0</v>
      </c>
      <c r="BA9" s="36">
        <v>0</v>
      </c>
      <c r="BB9" s="36">
        <v>0</v>
      </c>
      <c r="BC9" s="36">
        <v>0</v>
      </c>
      <c r="BD9" s="36">
        <v>0</v>
      </c>
      <c r="BE9" s="5">
        <v>0</v>
      </c>
      <c r="BF9" s="5">
        <v>0</v>
      </c>
      <c r="BG9" s="163">
        <v>0</v>
      </c>
      <c r="BH9" s="5">
        <v>0</v>
      </c>
      <c r="BI9" s="5">
        <v>169</v>
      </c>
      <c r="BJ9" s="5">
        <v>0</v>
      </c>
    </row>
    <row r="10" spans="1:62" s="5" customFormat="1" x14ac:dyDescent="0.25">
      <c r="A10" s="1" t="str">
        <f t="shared" si="0"/>
        <v>999923717-Black-Youth Freestyle</v>
      </c>
      <c r="B10" s="105" t="s">
        <v>3685</v>
      </c>
      <c r="C10" s="105" t="s">
        <v>3686</v>
      </c>
      <c r="D10" s="105" t="s">
        <v>17</v>
      </c>
      <c r="E10" s="105" t="s">
        <v>14</v>
      </c>
      <c r="F10" s="105">
        <v>999923717</v>
      </c>
      <c r="G10" s="36" t="s">
        <v>1191</v>
      </c>
      <c r="H10" s="57">
        <f t="shared" si="1"/>
        <v>169</v>
      </c>
      <c r="I10" s="36"/>
      <c r="J10" s="37"/>
      <c r="K10" s="34">
        <f t="shared" si="2"/>
        <v>0</v>
      </c>
      <c r="L10" s="34">
        <f t="shared" si="3"/>
        <v>0</v>
      </c>
      <c r="M10" s="34">
        <f t="shared" si="4"/>
        <v>0</v>
      </c>
      <c r="N10" s="34">
        <v>0</v>
      </c>
      <c r="O10" s="34">
        <v>0</v>
      </c>
      <c r="P10" s="34">
        <v>0</v>
      </c>
      <c r="Q10" s="34">
        <f t="shared" si="5"/>
        <v>0</v>
      </c>
      <c r="R10" s="37"/>
      <c r="S10" s="34">
        <f t="shared" si="6"/>
        <v>169</v>
      </c>
      <c r="T10" s="34">
        <f t="shared" si="7"/>
        <v>0</v>
      </c>
      <c r="U10" s="34">
        <v>0</v>
      </c>
      <c r="V10" s="34">
        <v>0</v>
      </c>
      <c r="W10" s="34">
        <f t="shared" si="8"/>
        <v>0</v>
      </c>
      <c r="X10" s="34">
        <f t="shared" si="9"/>
        <v>0</v>
      </c>
      <c r="Y10" s="34">
        <f t="shared" si="10"/>
        <v>0</v>
      </c>
      <c r="Z10" s="34">
        <f t="shared" si="11"/>
        <v>169</v>
      </c>
      <c r="AA10" s="34">
        <f t="shared" si="12"/>
        <v>0</v>
      </c>
      <c r="AB10" s="34">
        <v>0</v>
      </c>
      <c r="AC10" s="34">
        <v>0</v>
      </c>
      <c r="AD10" s="34">
        <f t="shared" si="13"/>
        <v>169</v>
      </c>
      <c r="AE10" s="34">
        <f t="shared" si="14"/>
        <v>0</v>
      </c>
      <c r="AF10" s="189"/>
      <c r="AG10" s="36">
        <v>0</v>
      </c>
      <c r="AH10" s="36">
        <v>0</v>
      </c>
      <c r="AI10" s="36">
        <v>0</v>
      </c>
      <c r="AJ10" s="189"/>
      <c r="AK10" s="36">
        <v>0</v>
      </c>
      <c r="AL10" s="36">
        <v>0</v>
      </c>
      <c r="AM10" s="36">
        <v>0</v>
      </c>
      <c r="AN10" s="36">
        <v>0</v>
      </c>
      <c r="AO10" s="36">
        <v>0</v>
      </c>
      <c r="AP10" s="36">
        <v>0</v>
      </c>
      <c r="AQ10" s="36">
        <v>0</v>
      </c>
      <c r="AR10" s="36">
        <v>0</v>
      </c>
      <c r="AS10" s="36">
        <v>0</v>
      </c>
      <c r="AT10" s="36">
        <v>0</v>
      </c>
      <c r="AU10" s="36">
        <v>0</v>
      </c>
      <c r="AV10" s="36">
        <v>0</v>
      </c>
      <c r="AW10" s="36">
        <v>0</v>
      </c>
      <c r="AX10" s="36">
        <v>0</v>
      </c>
      <c r="AY10" s="36">
        <v>0</v>
      </c>
      <c r="AZ10" s="36">
        <v>0</v>
      </c>
      <c r="BA10" s="36">
        <v>0</v>
      </c>
      <c r="BB10" s="36">
        <v>0</v>
      </c>
      <c r="BC10" s="36">
        <v>0</v>
      </c>
      <c r="BD10" s="36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169</v>
      </c>
    </row>
    <row r="11" spans="1:62" s="5" customFormat="1" x14ac:dyDescent="0.25">
      <c r="A11" s="1" t="str">
        <f t="shared" si="0"/>
        <v>999921793-Black-Youth Freestyle</v>
      </c>
      <c r="B11" s="36" t="s">
        <v>147</v>
      </c>
      <c r="C11" s="36" t="s">
        <v>370</v>
      </c>
      <c r="D11" s="36" t="s">
        <v>17</v>
      </c>
      <c r="E11" s="36" t="s">
        <v>14</v>
      </c>
      <c r="F11" s="36">
        <v>999921793</v>
      </c>
      <c r="G11" s="36" t="s">
        <v>1191</v>
      </c>
      <c r="H11" s="57">
        <f t="shared" si="1"/>
        <v>60</v>
      </c>
      <c r="I11" s="36"/>
      <c r="J11" s="37"/>
      <c r="K11" s="34">
        <f t="shared" si="2"/>
        <v>0</v>
      </c>
      <c r="L11" s="34">
        <f t="shared" si="3"/>
        <v>0</v>
      </c>
      <c r="M11" s="34">
        <f t="shared" si="4"/>
        <v>0</v>
      </c>
      <c r="N11" s="34">
        <v>0</v>
      </c>
      <c r="O11" s="34">
        <v>0</v>
      </c>
      <c r="P11" s="34">
        <v>0</v>
      </c>
      <c r="Q11" s="34">
        <f t="shared" si="5"/>
        <v>0</v>
      </c>
      <c r="R11" s="37"/>
      <c r="S11" s="34">
        <f t="shared" si="6"/>
        <v>60</v>
      </c>
      <c r="T11" s="34">
        <f t="shared" si="7"/>
        <v>60</v>
      </c>
      <c r="U11" s="34">
        <v>0</v>
      </c>
      <c r="V11" s="34">
        <v>0</v>
      </c>
      <c r="W11" s="34">
        <f t="shared" si="8"/>
        <v>0</v>
      </c>
      <c r="X11" s="34">
        <f t="shared" si="9"/>
        <v>60</v>
      </c>
      <c r="Y11" s="34">
        <f t="shared" si="10"/>
        <v>1</v>
      </c>
      <c r="Z11" s="34">
        <f t="shared" si="11"/>
        <v>0</v>
      </c>
      <c r="AA11" s="34">
        <f t="shared" si="12"/>
        <v>0</v>
      </c>
      <c r="AB11" s="34">
        <v>0</v>
      </c>
      <c r="AC11" s="34">
        <v>0</v>
      </c>
      <c r="AD11" s="34">
        <f t="shared" si="13"/>
        <v>0</v>
      </c>
      <c r="AE11" s="34">
        <f t="shared" si="14"/>
        <v>0</v>
      </c>
      <c r="AF11" s="63"/>
      <c r="AG11" s="36">
        <v>0</v>
      </c>
      <c r="AH11" s="36">
        <v>0</v>
      </c>
      <c r="AI11" s="36">
        <v>0</v>
      </c>
      <c r="AJ11" s="37"/>
      <c r="AK11" s="1">
        <v>0</v>
      </c>
      <c r="AL11" s="36">
        <v>0</v>
      </c>
      <c r="AM11" s="36">
        <v>0</v>
      </c>
      <c r="AN11" s="36">
        <v>0</v>
      </c>
      <c r="AO11" s="36">
        <v>0</v>
      </c>
      <c r="AP11" s="36">
        <v>0</v>
      </c>
      <c r="AQ11" s="36">
        <v>0</v>
      </c>
      <c r="AR11" s="36">
        <v>0</v>
      </c>
      <c r="AS11" s="36">
        <v>60</v>
      </c>
      <c r="AT11" s="36">
        <v>0</v>
      </c>
      <c r="AU11" s="36">
        <v>0</v>
      </c>
      <c r="AV11" s="36">
        <v>0</v>
      </c>
      <c r="AW11" s="36">
        <v>0</v>
      </c>
      <c r="AX11" s="36">
        <v>0</v>
      </c>
      <c r="AY11" s="36">
        <v>0</v>
      </c>
      <c r="AZ11" s="36">
        <v>0</v>
      </c>
      <c r="BA11" s="36">
        <v>0</v>
      </c>
      <c r="BB11" s="36">
        <v>0</v>
      </c>
      <c r="BC11" s="36">
        <v>0</v>
      </c>
      <c r="BD11" s="36">
        <v>0</v>
      </c>
      <c r="BE11" s="5">
        <v>0</v>
      </c>
      <c r="BF11" s="5">
        <v>0</v>
      </c>
      <c r="BG11" s="163">
        <v>0</v>
      </c>
      <c r="BH11" s="5">
        <v>0</v>
      </c>
      <c r="BI11" s="5">
        <v>0</v>
      </c>
      <c r="BJ11" s="5">
        <v>0</v>
      </c>
    </row>
    <row r="12" spans="1:62" s="5" customFormat="1" x14ac:dyDescent="0.25">
      <c r="A12" s="1" t="str">
        <f t="shared" si="0"/>
        <v>999920403-Black-Youth Freestyle</v>
      </c>
      <c r="B12" s="36" t="s">
        <v>705</v>
      </c>
      <c r="C12" s="36" t="s">
        <v>706</v>
      </c>
      <c r="D12" s="36" t="s">
        <v>27</v>
      </c>
      <c r="E12" s="34" t="s">
        <v>14</v>
      </c>
      <c r="F12" s="36">
        <v>999920403</v>
      </c>
      <c r="G12" s="36" t="s">
        <v>1191</v>
      </c>
      <c r="H12" s="57">
        <f t="shared" si="1"/>
        <v>375</v>
      </c>
      <c r="I12" s="36"/>
      <c r="J12" s="37"/>
      <c r="K12" s="34">
        <f t="shared" si="2"/>
        <v>0</v>
      </c>
      <c r="L12" s="34">
        <f t="shared" si="3"/>
        <v>0</v>
      </c>
      <c r="M12" s="34">
        <f t="shared" si="4"/>
        <v>0</v>
      </c>
      <c r="N12" s="34">
        <v>0</v>
      </c>
      <c r="O12" s="34">
        <v>0</v>
      </c>
      <c r="P12" s="34">
        <v>0</v>
      </c>
      <c r="Q12" s="34">
        <f t="shared" si="5"/>
        <v>0</v>
      </c>
      <c r="R12" s="37"/>
      <c r="S12" s="34">
        <f t="shared" si="6"/>
        <v>375</v>
      </c>
      <c r="T12" s="34">
        <f t="shared" si="7"/>
        <v>0</v>
      </c>
      <c r="U12" s="34">
        <v>0</v>
      </c>
      <c r="V12" s="34">
        <v>0</v>
      </c>
      <c r="W12" s="34">
        <f t="shared" si="8"/>
        <v>0</v>
      </c>
      <c r="X12" s="34">
        <f t="shared" si="9"/>
        <v>0</v>
      </c>
      <c r="Y12" s="34">
        <f t="shared" si="10"/>
        <v>0</v>
      </c>
      <c r="Z12" s="34">
        <f t="shared" si="11"/>
        <v>375</v>
      </c>
      <c r="AA12" s="34">
        <f t="shared" si="12"/>
        <v>150</v>
      </c>
      <c r="AB12" s="34">
        <v>0</v>
      </c>
      <c r="AC12" s="34">
        <v>0</v>
      </c>
      <c r="AD12" s="34">
        <f t="shared" si="13"/>
        <v>225</v>
      </c>
      <c r="AE12" s="34">
        <f t="shared" si="14"/>
        <v>0</v>
      </c>
      <c r="AF12" s="37"/>
      <c r="AG12" s="36">
        <v>0</v>
      </c>
      <c r="AH12" s="36">
        <v>0</v>
      </c>
      <c r="AI12" s="36">
        <v>0</v>
      </c>
      <c r="AJ12" s="37"/>
      <c r="AK12" s="1">
        <v>0</v>
      </c>
      <c r="AL12" s="36">
        <v>0</v>
      </c>
      <c r="AM12" s="36">
        <v>0</v>
      </c>
      <c r="AN12" s="36">
        <v>0</v>
      </c>
      <c r="AO12" s="36">
        <v>0</v>
      </c>
      <c r="AP12" s="36">
        <v>0</v>
      </c>
      <c r="AQ12" s="36">
        <v>0</v>
      </c>
      <c r="AR12" s="36">
        <v>0</v>
      </c>
      <c r="AS12" s="36">
        <v>0</v>
      </c>
      <c r="AT12" s="36">
        <v>0</v>
      </c>
      <c r="AU12" s="36">
        <v>0</v>
      </c>
      <c r="AV12" s="36">
        <v>0</v>
      </c>
      <c r="AW12" s="36">
        <v>0</v>
      </c>
      <c r="AX12" s="36">
        <v>0</v>
      </c>
      <c r="AY12" s="36">
        <v>0</v>
      </c>
      <c r="AZ12" s="36">
        <v>0</v>
      </c>
      <c r="BA12" s="36">
        <v>0</v>
      </c>
      <c r="BB12" s="36">
        <v>0</v>
      </c>
      <c r="BC12" s="36">
        <v>0</v>
      </c>
      <c r="BD12" s="36">
        <v>0</v>
      </c>
      <c r="BE12" s="5">
        <v>0</v>
      </c>
      <c r="BF12" s="5">
        <v>0</v>
      </c>
      <c r="BG12" s="163">
        <v>0</v>
      </c>
      <c r="BH12" s="5">
        <v>0</v>
      </c>
      <c r="BI12" s="5">
        <v>150</v>
      </c>
      <c r="BJ12" s="5">
        <v>225</v>
      </c>
    </row>
    <row r="13" spans="1:62" s="5" customFormat="1" x14ac:dyDescent="0.25">
      <c r="A13" s="1" t="str">
        <f t="shared" si="0"/>
        <v>999925758-Black-Youth Freestyle</v>
      </c>
      <c r="B13" s="36" t="s">
        <v>1634</v>
      </c>
      <c r="C13" s="36" t="s">
        <v>2988</v>
      </c>
      <c r="D13" s="36" t="s">
        <v>27</v>
      </c>
      <c r="E13" s="36" t="s">
        <v>14</v>
      </c>
      <c r="F13" s="36">
        <v>999925758</v>
      </c>
      <c r="G13" s="36" t="s">
        <v>1191</v>
      </c>
      <c r="H13" s="57">
        <f t="shared" si="1"/>
        <v>360</v>
      </c>
      <c r="I13" s="36"/>
      <c r="J13" s="37"/>
      <c r="K13" s="34">
        <f t="shared" si="2"/>
        <v>0</v>
      </c>
      <c r="L13" s="34">
        <f t="shared" si="3"/>
        <v>0</v>
      </c>
      <c r="M13" s="34">
        <f t="shared" si="4"/>
        <v>0</v>
      </c>
      <c r="N13" s="34">
        <v>0</v>
      </c>
      <c r="O13" s="34">
        <v>0</v>
      </c>
      <c r="P13" s="34">
        <v>0</v>
      </c>
      <c r="Q13" s="34">
        <f t="shared" si="5"/>
        <v>0</v>
      </c>
      <c r="R13" s="37"/>
      <c r="S13" s="34">
        <f t="shared" si="6"/>
        <v>360</v>
      </c>
      <c r="T13" s="34">
        <f t="shared" si="7"/>
        <v>60</v>
      </c>
      <c r="U13" s="34">
        <v>0</v>
      </c>
      <c r="V13" s="34">
        <v>0</v>
      </c>
      <c r="W13" s="34">
        <f t="shared" si="8"/>
        <v>0</v>
      </c>
      <c r="X13" s="34">
        <f t="shared" si="9"/>
        <v>60</v>
      </c>
      <c r="Y13" s="34">
        <f t="shared" si="10"/>
        <v>1</v>
      </c>
      <c r="Z13" s="34">
        <f t="shared" si="11"/>
        <v>300</v>
      </c>
      <c r="AA13" s="34">
        <f t="shared" si="12"/>
        <v>0</v>
      </c>
      <c r="AB13" s="34">
        <v>0</v>
      </c>
      <c r="AC13" s="34">
        <v>0</v>
      </c>
      <c r="AD13" s="34">
        <f t="shared" si="13"/>
        <v>300</v>
      </c>
      <c r="AE13" s="34">
        <f t="shared" si="14"/>
        <v>0</v>
      </c>
      <c r="AF13" s="63"/>
      <c r="AG13" s="36">
        <v>0</v>
      </c>
      <c r="AH13" s="36">
        <v>0</v>
      </c>
      <c r="AI13" s="36">
        <v>0</v>
      </c>
      <c r="AJ13" s="37"/>
      <c r="AK13" s="1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0</v>
      </c>
      <c r="AU13" s="36">
        <v>0</v>
      </c>
      <c r="AV13" s="36">
        <v>0</v>
      </c>
      <c r="AW13" s="36">
        <v>0</v>
      </c>
      <c r="AX13" s="36">
        <v>0</v>
      </c>
      <c r="AY13" s="36">
        <v>0</v>
      </c>
      <c r="AZ13" s="36">
        <v>0</v>
      </c>
      <c r="BA13" s="36">
        <v>0</v>
      </c>
      <c r="BB13" s="36">
        <v>0</v>
      </c>
      <c r="BC13" s="36">
        <v>60</v>
      </c>
      <c r="BD13" s="36">
        <v>0</v>
      </c>
      <c r="BE13" s="5">
        <v>0</v>
      </c>
      <c r="BF13" s="5">
        <v>0</v>
      </c>
      <c r="BG13" s="163">
        <v>0</v>
      </c>
      <c r="BH13" s="5">
        <v>0</v>
      </c>
      <c r="BI13" s="5">
        <v>0</v>
      </c>
      <c r="BJ13" s="5">
        <v>300</v>
      </c>
    </row>
    <row r="14" spans="1:62" s="5" customFormat="1" x14ac:dyDescent="0.25">
      <c r="A14" s="1" t="str">
        <f t="shared" si="0"/>
        <v>999888047-Black-18 &amp; Over Freestyle</v>
      </c>
      <c r="B14" s="36" t="s">
        <v>1454</v>
      </c>
      <c r="C14" s="36" t="s">
        <v>264</v>
      </c>
      <c r="D14" s="34" t="s">
        <v>17</v>
      </c>
      <c r="E14" s="34" t="s">
        <v>14</v>
      </c>
      <c r="F14" s="38">
        <v>999888047</v>
      </c>
      <c r="G14" s="34" t="s">
        <v>1163</v>
      </c>
      <c r="H14" s="57">
        <f t="shared" si="1"/>
        <v>1491</v>
      </c>
      <c r="I14" s="36">
        <f>K14/2</f>
        <v>100</v>
      </c>
      <c r="J14" s="37"/>
      <c r="K14" s="34">
        <f t="shared" si="2"/>
        <v>200</v>
      </c>
      <c r="L14" s="34">
        <f t="shared" si="3"/>
        <v>0</v>
      </c>
      <c r="M14" s="34">
        <f t="shared" si="4"/>
        <v>0</v>
      </c>
      <c r="N14" s="34">
        <v>0</v>
      </c>
      <c r="O14" s="34">
        <v>0</v>
      </c>
      <c r="P14" s="34">
        <v>0</v>
      </c>
      <c r="Q14" s="34">
        <f t="shared" si="5"/>
        <v>200</v>
      </c>
      <c r="R14" s="37"/>
      <c r="S14" s="34">
        <f t="shared" si="6"/>
        <v>1391</v>
      </c>
      <c r="T14" s="34">
        <f t="shared" si="7"/>
        <v>120</v>
      </c>
      <c r="U14" s="34">
        <v>0</v>
      </c>
      <c r="V14" s="34">
        <v>0</v>
      </c>
      <c r="W14" s="34">
        <f t="shared" si="8"/>
        <v>0</v>
      </c>
      <c r="X14" s="34">
        <f t="shared" si="9"/>
        <v>120</v>
      </c>
      <c r="Y14" s="34">
        <f t="shared" si="10"/>
        <v>2</v>
      </c>
      <c r="Z14" s="34">
        <f t="shared" si="11"/>
        <v>1271</v>
      </c>
      <c r="AA14" s="34">
        <f t="shared" si="12"/>
        <v>525</v>
      </c>
      <c r="AB14" s="34">
        <v>0</v>
      </c>
      <c r="AC14" s="34">
        <v>0</v>
      </c>
      <c r="AD14" s="34">
        <f t="shared" si="13"/>
        <v>450</v>
      </c>
      <c r="AE14" s="34">
        <f t="shared" si="14"/>
        <v>296</v>
      </c>
      <c r="AF14" s="37"/>
      <c r="AG14" s="36">
        <v>200</v>
      </c>
      <c r="AH14" s="36">
        <v>0</v>
      </c>
      <c r="AI14" s="36">
        <v>0</v>
      </c>
      <c r="AJ14" s="37"/>
      <c r="AK14" s="1">
        <v>0</v>
      </c>
      <c r="AL14" s="36">
        <v>296</v>
      </c>
      <c r="AM14" s="36">
        <v>0</v>
      </c>
      <c r="AN14" s="36">
        <v>0</v>
      </c>
      <c r="AO14" s="36">
        <v>0</v>
      </c>
      <c r="AP14" s="36">
        <v>0</v>
      </c>
      <c r="AQ14" s="36">
        <v>0</v>
      </c>
      <c r="AR14" s="36">
        <v>0</v>
      </c>
      <c r="AS14" s="36">
        <v>0</v>
      </c>
      <c r="AT14" s="36">
        <v>0</v>
      </c>
      <c r="AU14" s="36">
        <v>0</v>
      </c>
      <c r="AV14" s="36">
        <v>0</v>
      </c>
      <c r="AW14" s="36">
        <v>0</v>
      </c>
      <c r="AX14" s="36">
        <v>60</v>
      </c>
      <c r="AY14" s="36">
        <v>0</v>
      </c>
      <c r="AZ14" s="36">
        <v>0</v>
      </c>
      <c r="BA14" s="36">
        <v>0</v>
      </c>
      <c r="BB14" s="36">
        <v>0</v>
      </c>
      <c r="BC14" s="36">
        <v>0</v>
      </c>
      <c r="BD14" s="36">
        <v>60</v>
      </c>
      <c r="BE14" s="5">
        <v>0</v>
      </c>
      <c r="BF14" s="5">
        <v>0</v>
      </c>
      <c r="BG14" s="163">
        <v>0</v>
      </c>
      <c r="BH14" s="5">
        <v>225</v>
      </c>
      <c r="BI14" s="5">
        <v>300</v>
      </c>
      <c r="BJ14" s="5">
        <v>450</v>
      </c>
    </row>
    <row r="15" spans="1:62" s="5" customFormat="1" x14ac:dyDescent="0.25">
      <c r="A15" s="1" t="str">
        <f t="shared" si="0"/>
        <v>999800767-Black-18 &amp; Over Freestyle</v>
      </c>
      <c r="B15" s="65" t="s">
        <v>1171</v>
      </c>
      <c r="C15" s="65" t="s">
        <v>1172</v>
      </c>
      <c r="D15" s="65" t="s">
        <v>17</v>
      </c>
      <c r="E15" s="34" t="s">
        <v>14</v>
      </c>
      <c r="F15" s="65">
        <v>999800767</v>
      </c>
      <c r="G15" s="34" t="s">
        <v>1163</v>
      </c>
      <c r="H15" s="57">
        <f t="shared" si="1"/>
        <v>1245</v>
      </c>
      <c r="I15" s="57"/>
      <c r="J15" s="63"/>
      <c r="K15" s="34">
        <f t="shared" si="2"/>
        <v>0</v>
      </c>
      <c r="L15" s="34">
        <f t="shared" si="3"/>
        <v>0</v>
      </c>
      <c r="M15" s="34">
        <f t="shared" si="4"/>
        <v>0</v>
      </c>
      <c r="N15" s="34">
        <v>0</v>
      </c>
      <c r="O15" s="34">
        <v>0</v>
      </c>
      <c r="P15" s="34">
        <v>0</v>
      </c>
      <c r="Q15" s="34">
        <f t="shared" si="5"/>
        <v>0</v>
      </c>
      <c r="R15" s="63"/>
      <c r="S15" s="34">
        <f t="shared" si="6"/>
        <v>1245</v>
      </c>
      <c r="T15" s="34">
        <f t="shared" si="7"/>
        <v>120</v>
      </c>
      <c r="U15" s="34">
        <v>0</v>
      </c>
      <c r="V15" s="34">
        <v>0</v>
      </c>
      <c r="W15" s="34">
        <f t="shared" si="8"/>
        <v>0</v>
      </c>
      <c r="X15" s="34">
        <f t="shared" si="9"/>
        <v>120</v>
      </c>
      <c r="Y15" s="34">
        <f t="shared" si="10"/>
        <v>1</v>
      </c>
      <c r="Z15" s="34">
        <f t="shared" si="11"/>
        <v>1125</v>
      </c>
      <c r="AA15" s="34">
        <f t="shared" si="12"/>
        <v>525</v>
      </c>
      <c r="AB15" s="34">
        <v>0</v>
      </c>
      <c r="AC15" s="34">
        <v>0</v>
      </c>
      <c r="AD15" s="34">
        <f t="shared" si="13"/>
        <v>600</v>
      </c>
      <c r="AE15" s="34">
        <f t="shared" si="14"/>
        <v>0</v>
      </c>
      <c r="AF15" s="63"/>
      <c r="AG15" s="36">
        <v>0</v>
      </c>
      <c r="AH15" s="36">
        <v>0</v>
      </c>
      <c r="AI15" s="36">
        <v>0</v>
      </c>
      <c r="AJ15" s="37"/>
      <c r="AK15" s="1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36">
        <v>0</v>
      </c>
      <c r="AW15" s="36">
        <v>0</v>
      </c>
      <c r="AX15" s="36">
        <v>0</v>
      </c>
      <c r="AY15" s="36">
        <v>120</v>
      </c>
      <c r="AZ15" s="36">
        <v>0</v>
      </c>
      <c r="BA15" s="36">
        <v>0</v>
      </c>
      <c r="BB15" s="36">
        <v>0</v>
      </c>
      <c r="BC15" s="36">
        <v>0</v>
      </c>
      <c r="BD15" s="36">
        <v>0</v>
      </c>
      <c r="BE15" s="5">
        <v>0</v>
      </c>
      <c r="BF15" s="5">
        <v>0</v>
      </c>
      <c r="BG15" s="163">
        <v>0</v>
      </c>
      <c r="BH15" s="5">
        <v>300</v>
      </c>
      <c r="BI15" s="5">
        <v>225</v>
      </c>
      <c r="BJ15" s="5">
        <v>600</v>
      </c>
    </row>
    <row r="16" spans="1:62" s="5" customFormat="1" x14ac:dyDescent="0.25">
      <c r="A16" s="1" t="str">
        <f t="shared" si="0"/>
        <v>999919966-Black-18 &amp; Over Freestyle</v>
      </c>
      <c r="B16" s="36" t="s">
        <v>1187</v>
      </c>
      <c r="C16" s="36" t="s">
        <v>689</v>
      </c>
      <c r="D16" s="36" t="s">
        <v>17</v>
      </c>
      <c r="E16" s="34" t="s">
        <v>14</v>
      </c>
      <c r="F16" s="36">
        <v>999919966</v>
      </c>
      <c r="G16" s="34" t="s">
        <v>1163</v>
      </c>
      <c r="H16" s="57">
        <f t="shared" si="1"/>
        <v>674.5</v>
      </c>
      <c r="I16" s="36">
        <f>K16/2</f>
        <v>49.5</v>
      </c>
      <c r="J16" s="63"/>
      <c r="K16" s="34">
        <f t="shared" si="2"/>
        <v>99</v>
      </c>
      <c r="L16" s="34">
        <f t="shared" si="3"/>
        <v>0</v>
      </c>
      <c r="M16" s="34">
        <f t="shared" si="4"/>
        <v>0</v>
      </c>
      <c r="N16" s="34">
        <v>0</v>
      </c>
      <c r="O16" s="34">
        <v>0</v>
      </c>
      <c r="P16" s="34">
        <v>0</v>
      </c>
      <c r="Q16" s="34">
        <f t="shared" si="5"/>
        <v>99</v>
      </c>
      <c r="R16" s="63"/>
      <c r="S16" s="34">
        <f t="shared" si="6"/>
        <v>625</v>
      </c>
      <c r="T16" s="34">
        <f t="shared" si="7"/>
        <v>230</v>
      </c>
      <c r="U16" s="34">
        <v>0</v>
      </c>
      <c r="V16" s="34">
        <v>0</v>
      </c>
      <c r="W16" s="34">
        <f t="shared" si="8"/>
        <v>50</v>
      </c>
      <c r="X16" s="34">
        <f t="shared" si="9"/>
        <v>180</v>
      </c>
      <c r="Y16" s="34">
        <f t="shared" si="10"/>
        <v>3</v>
      </c>
      <c r="Z16" s="34">
        <f t="shared" si="11"/>
        <v>395</v>
      </c>
      <c r="AA16" s="34">
        <f t="shared" si="12"/>
        <v>127</v>
      </c>
      <c r="AB16" s="34">
        <v>0</v>
      </c>
      <c r="AC16" s="34">
        <v>0</v>
      </c>
      <c r="AD16" s="34">
        <f t="shared" si="13"/>
        <v>143</v>
      </c>
      <c r="AE16" s="34">
        <f t="shared" si="14"/>
        <v>125</v>
      </c>
      <c r="AF16" s="63"/>
      <c r="AG16" s="36">
        <v>99</v>
      </c>
      <c r="AH16" s="36">
        <v>0</v>
      </c>
      <c r="AI16" s="36">
        <v>0</v>
      </c>
      <c r="AJ16" s="37"/>
      <c r="AK16" s="1">
        <v>50</v>
      </c>
      <c r="AL16" s="36">
        <v>125</v>
      </c>
      <c r="AM16" s="36">
        <v>0</v>
      </c>
      <c r="AN16" s="36">
        <v>0</v>
      </c>
      <c r="AO16" s="36">
        <v>60</v>
      </c>
      <c r="AP16" s="36">
        <v>0</v>
      </c>
      <c r="AQ16" s="36">
        <v>0</v>
      </c>
      <c r="AR16" s="36">
        <v>0</v>
      </c>
      <c r="AS16" s="36">
        <v>60</v>
      </c>
      <c r="AT16" s="36">
        <v>60</v>
      </c>
      <c r="AU16" s="36">
        <v>0</v>
      </c>
      <c r="AV16" s="36">
        <v>0</v>
      </c>
      <c r="AW16" s="36">
        <v>0</v>
      </c>
      <c r="AX16" s="36">
        <v>0</v>
      </c>
      <c r="AY16" s="36">
        <v>0</v>
      </c>
      <c r="AZ16" s="36">
        <v>0</v>
      </c>
      <c r="BA16" s="36">
        <v>0</v>
      </c>
      <c r="BB16" s="36">
        <v>0</v>
      </c>
      <c r="BC16" s="36">
        <v>0</v>
      </c>
      <c r="BD16" s="36">
        <v>0</v>
      </c>
      <c r="BE16" s="5">
        <v>0</v>
      </c>
      <c r="BF16" s="5">
        <v>0</v>
      </c>
      <c r="BG16" s="163">
        <v>0</v>
      </c>
      <c r="BH16" s="5">
        <v>127</v>
      </c>
      <c r="BI16" s="5">
        <v>0</v>
      </c>
      <c r="BJ16" s="5">
        <v>143</v>
      </c>
    </row>
    <row r="17" spans="1:62" s="5" customFormat="1" x14ac:dyDescent="0.25">
      <c r="A17" s="1" t="str">
        <f t="shared" si="0"/>
        <v>999891237-Black-18 &amp; Over Freestyle</v>
      </c>
      <c r="B17" s="34" t="s">
        <v>1165</v>
      </c>
      <c r="C17" s="34" t="s">
        <v>706</v>
      </c>
      <c r="D17" s="34" t="s">
        <v>17</v>
      </c>
      <c r="E17" s="34" t="s">
        <v>14</v>
      </c>
      <c r="F17" s="34">
        <v>999891237</v>
      </c>
      <c r="G17" s="34" t="s">
        <v>1163</v>
      </c>
      <c r="H17" s="57">
        <f t="shared" si="1"/>
        <v>632</v>
      </c>
      <c r="I17" s="57"/>
      <c r="J17" s="63"/>
      <c r="K17" s="34">
        <f t="shared" si="2"/>
        <v>0</v>
      </c>
      <c r="L17" s="34">
        <f t="shared" si="3"/>
        <v>0</v>
      </c>
      <c r="M17" s="34">
        <f t="shared" si="4"/>
        <v>0</v>
      </c>
      <c r="N17" s="34">
        <v>0</v>
      </c>
      <c r="O17" s="34">
        <v>0</v>
      </c>
      <c r="P17" s="34">
        <v>0</v>
      </c>
      <c r="Q17" s="34">
        <f t="shared" si="5"/>
        <v>0</v>
      </c>
      <c r="R17" s="63"/>
      <c r="S17" s="34">
        <f t="shared" si="6"/>
        <v>632</v>
      </c>
      <c r="T17" s="34">
        <f t="shared" si="7"/>
        <v>0</v>
      </c>
      <c r="U17" s="34">
        <v>0</v>
      </c>
      <c r="V17" s="34">
        <v>0</v>
      </c>
      <c r="W17" s="34">
        <f t="shared" si="8"/>
        <v>0</v>
      </c>
      <c r="X17" s="34">
        <f t="shared" si="9"/>
        <v>0</v>
      </c>
      <c r="Y17" s="34">
        <f t="shared" si="10"/>
        <v>0</v>
      </c>
      <c r="Z17" s="34">
        <f t="shared" si="11"/>
        <v>632</v>
      </c>
      <c r="AA17" s="34">
        <f t="shared" si="12"/>
        <v>169</v>
      </c>
      <c r="AB17" s="34">
        <v>0</v>
      </c>
      <c r="AC17" s="34">
        <v>0</v>
      </c>
      <c r="AD17" s="34">
        <f t="shared" si="13"/>
        <v>338</v>
      </c>
      <c r="AE17" s="34">
        <f t="shared" si="14"/>
        <v>125</v>
      </c>
      <c r="AF17" s="63"/>
      <c r="AG17" s="36">
        <v>0</v>
      </c>
      <c r="AH17" s="36">
        <v>0</v>
      </c>
      <c r="AI17" s="36">
        <v>0</v>
      </c>
      <c r="AJ17" s="37"/>
      <c r="AK17" s="1">
        <v>0</v>
      </c>
      <c r="AL17" s="36">
        <v>125</v>
      </c>
      <c r="AM17" s="36">
        <v>0</v>
      </c>
      <c r="AN17" s="36">
        <v>0</v>
      </c>
      <c r="AO17" s="36">
        <v>0</v>
      </c>
      <c r="AP17" s="36">
        <v>0</v>
      </c>
      <c r="AQ17" s="36">
        <v>0</v>
      </c>
      <c r="AR17" s="36">
        <v>0</v>
      </c>
      <c r="AS17" s="36">
        <v>0</v>
      </c>
      <c r="AT17" s="36">
        <v>0</v>
      </c>
      <c r="AU17" s="36">
        <v>0</v>
      </c>
      <c r="AV17" s="36">
        <v>0</v>
      </c>
      <c r="AW17" s="36">
        <v>0</v>
      </c>
      <c r="AX17" s="36">
        <v>0</v>
      </c>
      <c r="AY17" s="36">
        <v>0</v>
      </c>
      <c r="AZ17" s="36">
        <v>0</v>
      </c>
      <c r="BA17" s="36">
        <v>0</v>
      </c>
      <c r="BB17" s="36">
        <v>0</v>
      </c>
      <c r="BC17" s="36">
        <v>0</v>
      </c>
      <c r="BD17" s="36">
        <v>0</v>
      </c>
      <c r="BE17" s="5">
        <v>0</v>
      </c>
      <c r="BF17" s="5">
        <v>0</v>
      </c>
      <c r="BG17" s="163">
        <v>0</v>
      </c>
      <c r="BH17" s="5">
        <v>0</v>
      </c>
      <c r="BI17" s="5">
        <v>169</v>
      </c>
      <c r="BJ17" s="5">
        <v>338</v>
      </c>
    </row>
    <row r="18" spans="1:62" s="5" customFormat="1" x14ac:dyDescent="0.25">
      <c r="A18" s="1" t="str">
        <f t="shared" si="0"/>
        <v>999885683-Black-18 &amp; Over Freestyle</v>
      </c>
      <c r="B18" s="36" t="s">
        <v>1110</v>
      </c>
      <c r="C18" s="36" t="s">
        <v>1616</v>
      </c>
      <c r="D18" s="36" t="s">
        <v>17</v>
      </c>
      <c r="E18" s="34" t="s">
        <v>14</v>
      </c>
      <c r="F18" s="36">
        <v>999885683</v>
      </c>
      <c r="G18" s="34" t="s">
        <v>1163</v>
      </c>
      <c r="H18" s="57">
        <f t="shared" si="1"/>
        <v>606</v>
      </c>
      <c r="I18" s="36"/>
      <c r="J18" s="37"/>
      <c r="K18" s="34">
        <f t="shared" si="2"/>
        <v>99</v>
      </c>
      <c r="L18" s="34">
        <f t="shared" si="3"/>
        <v>0</v>
      </c>
      <c r="M18" s="34">
        <f t="shared" si="4"/>
        <v>0</v>
      </c>
      <c r="N18" s="34">
        <v>0</v>
      </c>
      <c r="O18" s="34">
        <v>0</v>
      </c>
      <c r="P18" s="34">
        <v>0</v>
      </c>
      <c r="Q18" s="34">
        <f t="shared" si="5"/>
        <v>99</v>
      </c>
      <c r="R18" s="37"/>
      <c r="S18" s="34">
        <f t="shared" si="6"/>
        <v>507</v>
      </c>
      <c r="T18" s="34">
        <f t="shared" si="7"/>
        <v>0</v>
      </c>
      <c r="U18" s="34">
        <v>0</v>
      </c>
      <c r="V18" s="34">
        <v>0</v>
      </c>
      <c r="W18" s="34">
        <f t="shared" si="8"/>
        <v>0</v>
      </c>
      <c r="X18" s="34">
        <f t="shared" si="9"/>
        <v>0</v>
      </c>
      <c r="Y18" s="34">
        <f t="shared" si="10"/>
        <v>0</v>
      </c>
      <c r="Z18" s="34">
        <f t="shared" si="11"/>
        <v>507</v>
      </c>
      <c r="AA18" s="34">
        <f t="shared" si="12"/>
        <v>169</v>
      </c>
      <c r="AB18" s="34">
        <v>0</v>
      </c>
      <c r="AC18" s="34">
        <v>0</v>
      </c>
      <c r="AD18" s="34">
        <f t="shared" si="13"/>
        <v>338</v>
      </c>
      <c r="AE18" s="34">
        <f t="shared" si="14"/>
        <v>0</v>
      </c>
      <c r="AF18" s="37"/>
      <c r="AG18" s="36">
        <v>99</v>
      </c>
      <c r="AH18" s="36">
        <v>0</v>
      </c>
      <c r="AI18" s="36">
        <v>0</v>
      </c>
      <c r="AJ18" s="37"/>
      <c r="AK18" s="1">
        <v>0</v>
      </c>
      <c r="AL18" s="36">
        <v>0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0</v>
      </c>
      <c r="AV18" s="36">
        <v>0</v>
      </c>
      <c r="AW18" s="36">
        <v>0</v>
      </c>
      <c r="AX18" s="36">
        <v>0</v>
      </c>
      <c r="AY18" s="36">
        <v>0</v>
      </c>
      <c r="AZ18" s="36">
        <v>0</v>
      </c>
      <c r="BA18" s="36">
        <v>0</v>
      </c>
      <c r="BB18" s="36">
        <v>0</v>
      </c>
      <c r="BC18" s="36">
        <v>0</v>
      </c>
      <c r="BD18" s="36">
        <v>0</v>
      </c>
      <c r="BE18" s="5">
        <v>0</v>
      </c>
      <c r="BF18" s="5">
        <v>0</v>
      </c>
      <c r="BG18" s="163">
        <v>0</v>
      </c>
      <c r="BH18" s="5">
        <v>169</v>
      </c>
      <c r="BI18" s="5">
        <v>0</v>
      </c>
      <c r="BJ18" s="5">
        <v>338</v>
      </c>
    </row>
    <row r="19" spans="1:62" s="5" customFormat="1" x14ac:dyDescent="0.25">
      <c r="A19" s="1" t="str">
        <f t="shared" si="0"/>
        <v>999931303-Black-18 &amp; Over Freestyle</v>
      </c>
      <c r="B19" s="36" t="s">
        <v>327</v>
      </c>
      <c r="C19" s="36" t="s">
        <v>716</v>
      </c>
      <c r="D19" s="38" t="s">
        <v>17</v>
      </c>
      <c r="E19" s="34" t="s">
        <v>14</v>
      </c>
      <c r="F19" s="36">
        <v>999931303</v>
      </c>
      <c r="G19" s="34" t="s">
        <v>1163</v>
      </c>
      <c r="H19" s="57">
        <f t="shared" si="1"/>
        <v>530</v>
      </c>
      <c r="I19" s="36">
        <f>K19/2</f>
        <v>0</v>
      </c>
      <c r="J19" s="37"/>
      <c r="K19" s="34">
        <f t="shared" si="2"/>
        <v>0</v>
      </c>
      <c r="L19" s="34">
        <f t="shared" si="3"/>
        <v>0</v>
      </c>
      <c r="M19" s="34">
        <f t="shared" si="4"/>
        <v>0</v>
      </c>
      <c r="N19" s="34">
        <v>0</v>
      </c>
      <c r="O19" s="34">
        <v>0</v>
      </c>
      <c r="P19" s="34">
        <v>0</v>
      </c>
      <c r="Q19" s="34">
        <f t="shared" si="5"/>
        <v>0</v>
      </c>
      <c r="R19" s="37"/>
      <c r="S19" s="34">
        <f t="shared" si="6"/>
        <v>530</v>
      </c>
      <c r="T19" s="34">
        <f t="shared" si="7"/>
        <v>45</v>
      </c>
      <c r="U19" s="34">
        <v>0</v>
      </c>
      <c r="V19" s="34">
        <v>0</v>
      </c>
      <c r="W19" s="34">
        <f t="shared" si="8"/>
        <v>0</v>
      </c>
      <c r="X19" s="34">
        <f t="shared" si="9"/>
        <v>45</v>
      </c>
      <c r="Y19" s="34">
        <f t="shared" si="10"/>
        <v>1</v>
      </c>
      <c r="Z19" s="34">
        <f t="shared" si="11"/>
        <v>485</v>
      </c>
      <c r="AA19" s="34">
        <f t="shared" si="12"/>
        <v>169</v>
      </c>
      <c r="AB19" s="34">
        <v>0</v>
      </c>
      <c r="AC19" s="34">
        <v>0</v>
      </c>
      <c r="AD19" s="34">
        <f t="shared" si="13"/>
        <v>191</v>
      </c>
      <c r="AE19" s="34">
        <f t="shared" si="14"/>
        <v>125</v>
      </c>
      <c r="AF19" s="37"/>
      <c r="AG19" s="36">
        <v>0</v>
      </c>
      <c r="AH19" s="36">
        <v>0</v>
      </c>
      <c r="AI19" s="36">
        <v>0</v>
      </c>
      <c r="AJ19" s="37"/>
      <c r="AK19" s="1">
        <v>0</v>
      </c>
      <c r="AL19" s="36">
        <v>125</v>
      </c>
      <c r="AM19" s="36">
        <v>0</v>
      </c>
      <c r="AN19" s="36">
        <v>0</v>
      </c>
      <c r="AO19" s="36">
        <v>0</v>
      </c>
      <c r="AP19" s="36">
        <v>0</v>
      </c>
      <c r="AQ19" s="36">
        <v>0</v>
      </c>
      <c r="AR19" s="36">
        <v>45</v>
      </c>
      <c r="AS19" s="36">
        <v>0</v>
      </c>
      <c r="AT19" s="36">
        <v>0</v>
      </c>
      <c r="AU19" s="36">
        <v>0</v>
      </c>
      <c r="AV19" s="36">
        <v>0</v>
      </c>
      <c r="AW19" s="36">
        <v>0</v>
      </c>
      <c r="AX19" s="36">
        <v>0</v>
      </c>
      <c r="AY19" s="36">
        <v>0</v>
      </c>
      <c r="AZ19" s="36">
        <v>0</v>
      </c>
      <c r="BA19" s="36">
        <v>0</v>
      </c>
      <c r="BB19" s="36">
        <v>0</v>
      </c>
      <c r="BC19" s="36">
        <v>0</v>
      </c>
      <c r="BD19" s="36">
        <v>0</v>
      </c>
      <c r="BE19" s="5">
        <v>0</v>
      </c>
      <c r="BF19" s="5">
        <v>0</v>
      </c>
      <c r="BG19" s="163">
        <v>0</v>
      </c>
      <c r="BH19" s="5">
        <v>169</v>
      </c>
      <c r="BI19" s="5">
        <v>0</v>
      </c>
      <c r="BJ19" s="5">
        <v>191</v>
      </c>
    </row>
    <row r="20" spans="1:62" s="5" customFormat="1" x14ac:dyDescent="0.25">
      <c r="A20" s="1" t="str">
        <f t="shared" si="0"/>
        <v>999889119-Black-18 &amp; Over Freestyle</v>
      </c>
      <c r="B20" s="34" t="s">
        <v>1617</v>
      </c>
      <c r="C20" s="34" t="s">
        <v>1618</v>
      </c>
      <c r="D20" s="34" t="s">
        <v>17</v>
      </c>
      <c r="E20" s="34" t="s">
        <v>14</v>
      </c>
      <c r="F20" s="34">
        <v>999889119</v>
      </c>
      <c r="G20" s="34" t="s">
        <v>1163</v>
      </c>
      <c r="H20" s="57">
        <f t="shared" si="1"/>
        <v>519.5</v>
      </c>
      <c r="I20" s="36">
        <f>K20/2</f>
        <v>42.5</v>
      </c>
      <c r="J20" s="37"/>
      <c r="K20" s="34">
        <f t="shared" si="2"/>
        <v>85</v>
      </c>
      <c r="L20" s="34">
        <f t="shared" si="3"/>
        <v>0</v>
      </c>
      <c r="M20" s="34">
        <f t="shared" si="4"/>
        <v>0</v>
      </c>
      <c r="N20" s="34">
        <v>0</v>
      </c>
      <c r="O20" s="34">
        <v>0</v>
      </c>
      <c r="P20" s="34">
        <v>0</v>
      </c>
      <c r="Q20" s="34">
        <f t="shared" si="5"/>
        <v>85</v>
      </c>
      <c r="R20" s="37"/>
      <c r="S20" s="34">
        <f t="shared" si="6"/>
        <v>477</v>
      </c>
      <c r="T20" s="34">
        <f t="shared" si="7"/>
        <v>90</v>
      </c>
      <c r="U20" s="34">
        <v>0</v>
      </c>
      <c r="V20" s="34">
        <v>0</v>
      </c>
      <c r="W20" s="34">
        <f t="shared" si="8"/>
        <v>0</v>
      </c>
      <c r="X20" s="34">
        <f t="shared" si="9"/>
        <v>90</v>
      </c>
      <c r="Y20" s="34">
        <f t="shared" si="10"/>
        <v>2</v>
      </c>
      <c r="Z20" s="34">
        <f t="shared" si="11"/>
        <v>387</v>
      </c>
      <c r="AA20" s="34">
        <f t="shared" si="12"/>
        <v>95</v>
      </c>
      <c r="AB20" s="34">
        <v>0</v>
      </c>
      <c r="AC20" s="34">
        <v>0</v>
      </c>
      <c r="AD20" s="34">
        <f t="shared" si="13"/>
        <v>167</v>
      </c>
      <c r="AE20" s="34">
        <f t="shared" si="14"/>
        <v>125</v>
      </c>
      <c r="AF20" s="37"/>
      <c r="AG20" s="36">
        <v>85</v>
      </c>
      <c r="AH20" s="36">
        <v>0</v>
      </c>
      <c r="AI20" s="36">
        <v>0</v>
      </c>
      <c r="AJ20" s="37"/>
      <c r="AK20" s="1">
        <v>0</v>
      </c>
      <c r="AL20" s="36">
        <v>125</v>
      </c>
      <c r="AM20" s="36">
        <v>0</v>
      </c>
      <c r="AN20" s="36">
        <v>0</v>
      </c>
      <c r="AO20" s="36">
        <v>45</v>
      </c>
      <c r="AP20" s="36">
        <v>0</v>
      </c>
      <c r="AQ20" s="36">
        <v>0</v>
      </c>
      <c r="AR20" s="36">
        <v>0</v>
      </c>
      <c r="AS20" s="36">
        <v>45</v>
      </c>
      <c r="AT20" s="36">
        <v>0</v>
      </c>
      <c r="AU20" s="36">
        <v>0</v>
      </c>
      <c r="AV20" s="36">
        <v>0</v>
      </c>
      <c r="AW20" s="36">
        <v>0</v>
      </c>
      <c r="AX20" s="36">
        <v>0</v>
      </c>
      <c r="AY20" s="36">
        <v>0</v>
      </c>
      <c r="AZ20" s="36">
        <v>0</v>
      </c>
      <c r="BA20" s="36">
        <v>0</v>
      </c>
      <c r="BB20" s="36">
        <v>0</v>
      </c>
      <c r="BC20" s="36">
        <v>0</v>
      </c>
      <c r="BD20" s="36">
        <v>0</v>
      </c>
      <c r="BE20" s="5">
        <v>0</v>
      </c>
      <c r="BF20" s="5">
        <v>0</v>
      </c>
      <c r="BG20" s="163">
        <v>0</v>
      </c>
      <c r="BH20" s="5">
        <v>95</v>
      </c>
      <c r="BI20" s="5">
        <v>0</v>
      </c>
      <c r="BJ20" s="5">
        <v>167</v>
      </c>
    </row>
    <row r="21" spans="1:62" s="5" customFormat="1" x14ac:dyDescent="0.25">
      <c r="A21" s="1" t="str">
        <f t="shared" si="0"/>
        <v>999911752-Black-18 &amp; Over Freestyle</v>
      </c>
      <c r="B21" s="36" t="s">
        <v>1110</v>
      </c>
      <c r="C21" s="36" t="s">
        <v>1748</v>
      </c>
      <c r="D21" s="36" t="s">
        <v>17</v>
      </c>
      <c r="E21" s="36" t="s">
        <v>14</v>
      </c>
      <c r="F21" s="36">
        <v>999911752</v>
      </c>
      <c r="G21" s="34" t="s">
        <v>1163</v>
      </c>
      <c r="H21" s="57">
        <f t="shared" si="1"/>
        <v>344</v>
      </c>
      <c r="I21" s="36"/>
      <c r="J21" s="37"/>
      <c r="K21" s="34">
        <f t="shared" si="2"/>
        <v>0</v>
      </c>
      <c r="L21" s="34">
        <f t="shared" si="3"/>
        <v>0</v>
      </c>
      <c r="M21" s="34">
        <f t="shared" si="4"/>
        <v>0</v>
      </c>
      <c r="N21" s="34">
        <v>0</v>
      </c>
      <c r="O21" s="34">
        <v>0</v>
      </c>
      <c r="P21" s="34">
        <v>0</v>
      </c>
      <c r="Q21" s="34">
        <f t="shared" si="5"/>
        <v>0</v>
      </c>
      <c r="R21" s="37"/>
      <c r="S21" s="34">
        <f t="shared" si="6"/>
        <v>344</v>
      </c>
      <c r="T21" s="34">
        <f t="shared" si="7"/>
        <v>154</v>
      </c>
      <c r="U21" s="34">
        <v>0</v>
      </c>
      <c r="V21" s="34">
        <v>0</v>
      </c>
      <c r="W21" s="34">
        <f t="shared" si="8"/>
        <v>0</v>
      </c>
      <c r="X21" s="34">
        <f t="shared" si="9"/>
        <v>154</v>
      </c>
      <c r="Y21" s="34">
        <f t="shared" si="10"/>
        <v>3</v>
      </c>
      <c r="Z21" s="34">
        <f t="shared" si="11"/>
        <v>190</v>
      </c>
      <c r="AA21" s="34">
        <f t="shared" si="12"/>
        <v>83</v>
      </c>
      <c r="AB21" s="34">
        <v>0</v>
      </c>
      <c r="AC21" s="34">
        <v>0</v>
      </c>
      <c r="AD21" s="34">
        <f t="shared" si="13"/>
        <v>107</v>
      </c>
      <c r="AE21" s="34">
        <f t="shared" si="14"/>
        <v>0</v>
      </c>
      <c r="AF21" s="37"/>
      <c r="AG21" s="36">
        <v>0</v>
      </c>
      <c r="AH21" s="36">
        <v>0</v>
      </c>
      <c r="AI21" s="36">
        <v>0</v>
      </c>
      <c r="AJ21" s="37"/>
      <c r="AK21" s="1">
        <v>0</v>
      </c>
      <c r="AL21" s="36">
        <v>0</v>
      </c>
      <c r="AM21" s="36">
        <v>0</v>
      </c>
      <c r="AN21" s="36">
        <v>0</v>
      </c>
      <c r="AO21" s="36">
        <v>34</v>
      </c>
      <c r="AP21" s="36">
        <v>0</v>
      </c>
      <c r="AQ21" s="36">
        <v>0</v>
      </c>
      <c r="AR21" s="36">
        <v>0</v>
      </c>
      <c r="AS21" s="36">
        <v>0</v>
      </c>
      <c r="AT21" s="36">
        <v>0</v>
      </c>
      <c r="AU21" s="36">
        <v>0</v>
      </c>
      <c r="AV21" s="36">
        <v>0</v>
      </c>
      <c r="AW21" s="36">
        <v>60</v>
      </c>
      <c r="AX21" s="36">
        <v>0</v>
      </c>
      <c r="AY21" s="36">
        <v>0</v>
      </c>
      <c r="AZ21" s="36">
        <v>60</v>
      </c>
      <c r="BA21" s="36">
        <v>0</v>
      </c>
      <c r="BB21" s="36">
        <v>0</v>
      </c>
      <c r="BC21" s="36">
        <v>0</v>
      </c>
      <c r="BD21" s="36">
        <v>0</v>
      </c>
      <c r="BE21" s="5">
        <v>0</v>
      </c>
      <c r="BF21" s="5">
        <v>0</v>
      </c>
      <c r="BG21" s="163">
        <v>0</v>
      </c>
      <c r="BH21" s="5">
        <v>83</v>
      </c>
      <c r="BI21" s="5">
        <v>0</v>
      </c>
      <c r="BJ21" s="5">
        <v>107</v>
      </c>
    </row>
    <row r="22" spans="1:62" s="5" customFormat="1" x14ac:dyDescent="0.25">
      <c r="A22" s="1" t="str">
        <f t="shared" si="0"/>
        <v>999914331-Black-18 &amp; Over Freestyle</v>
      </c>
      <c r="B22" s="36" t="s">
        <v>1435</v>
      </c>
      <c r="C22" s="36" t="s">
        <v>61</v>
      </c>
      <c r="D22" s="38" t="s">
        <v>17</v>
      </c>
      <c r="E22" s="34" t="s">
        <v>14</v>
      </c>
      <c r="F22" s="36">
        <v>999914331</v>
      </c>
      <c r="G22" s="34" t="s">
        <v>1163</v>
      </c>
      <c r="H22" s="57">
        <f t="shared" si="1"/>
        <v>314</v>
      </c>
      <c r="I22" s="36">
        <f>K22/2</f>
        <v>0</v>
      </c>
      <c r="J22" s="37"/>
      <c r="K22" s="34">
        <f t="shared" si="2"/>
        <v>0</v>
      </c>
      <c r="L22" s="34">
        <f t="shared" si="3"/>
        <v>0</v>
      </c>
      <c r="M22" s="34">
        <f t="shared" si="4"/>
        <v>0</v>
      </c>
      <c r="N22" s="34">
        <v>0</v>
      </c>
      <c r="O22" s="34">
        <v>0</v>
      </c>
      <c r="P22" s="34">
        <v>0</v>
      </c>
      <c r="Q22" s="34">
        <f t="shared" si="5"/>
        <v>0</v>
      </c>
      <c r="R22" s="37"/>
      <c r="S22" s="34">
        <f t="shared" si="6"/>
        <v>314</v>
      </c>
      <c r="T22" s="34">
        <f t="shared" si="7"/>
        <v>60</v>
      </c>
      <c r="U22" s="34">
        <v>0</v>
      </c>
      <c r="V22" s="34">
        <v>0</v>
      </c>
      <c r="W22" s="34">
        <f t="shared" si="8"/>
        <v>0</v>
      </c>
      <c r="X22" s="34">
        <f t="shared" si="9"/>
        <v>60</v>
      </c>
      <c r="Y22" s="34">
        <f t="shared" si="10"/>
        <v>1</v>
      </c>
      <c r="Z22" s="34">
        <f t="shared" si="11"/>
        <v>254</v>
      </c>
      <c r="AA22" s="34">
        <f t="shared" si="12"/>
        <v>0</v>
      </c>
      <c r="AB22" s="34">
        <v>0</v>
      </c>
      <c r="AC22" s="34">
        <v>0</v>
      </c>
      <c r="AD22" s="34">
        <f t="shared" si="13"/>
        <v>254</v>
      </c>
      <c r="AE22" s="34">
        <f t="shared" si="14"/>
        <v>0</v>
      </c>
      <c r="AF22" s="37"/>
      <c r="AG22" s="36">
        <v>0</v>
      </c>
      <c r="AH22" s="36">
        <v>0</v>
      </c>
      <c r="AI22" s="36">
        <v>0</v>
      </c>
      <c r="AJ22" s="37"/>
      <c r="AK22" s="1">
        <v>0</v>
      </c>
      <c r="AL22" s="36">
        <v>0</v>
      </c>
      <c r="AM22" s="36">
        <v>0</v>
      </c>
      <c r="AN22" s="36">
        <v>0</v>
      </c>
      <c r="AO22" s="36">
        <v>0</v>
      </c>
      <c r="AP22" s="36">
        <v>0</v>
      </c>
      <c r="AQ22" s="36">
        <v>0</v>
      </c>
      <c r="AR22" s="36">
        <v>60</v>
      </c>
      <c r="AS22" s="36">
        <v>0</v>
      </c>
      <c r="AT22" s="36">
        <v>0</v>
      </c>
      <c r="AU22" s="36">
        <v>0</v>
      </c>
      <c r="AV22" s="36">
        <v>0</v>
      </c>
      <c r="AW22" s="36">
        <v>0</v>
      </c>
      <c r="AX22" s="36">
        <v>0</v>
      </c>
      <c r="AY22" s="36">
        <v>0</v>
      </c>
      <c r="AZ22" s="36">
        <v>0</v>
      </c>
      <c r="BA22" s="36">
        <v>0</v>
      </c>
      <c r="BB22" s="36">
        <v>0</v>
      </c>
      <c r="BC22" s="36">
        <v>0</v>
      </c>
      <c r="BD22" s="36">
        <v>0</v>
      </c>
      <c r="BE22" s="5">
        <v>0</v>
      </c>
      <c r="BF22" s="5">
        <v>0</v>
      </c>
      <c r="BG22" s="163">
        <v>0</v>
      </c>
      <c r="BH22" s="5">
        <v>0</v>
      </c>
      <c r="BI22" s="5">
        <v>0</v>
      </c>
      <c r="BJ22" s="5">
        <v>254</v>
      </c>
    </row>
    <row r="23" spans="1:62" s="5" customFormat="1" x14ac:dyDescent="0.25">
      <c r="A23" s="1" t="str">
        <f t="shared" si="0"/>
        <v>999844170-Black-18 &amp; Over Freestyle</v>
      </c>
      <c r="B23" s="36" t="s">
        <v>394</v>
      </c>
      <c r="C23" s="36" t="s">
        <v>779</v>
      </c>
      <c r="D23" s="36" t="s">
        <v>17</v>
      </c>
      <c r="E23" s="34" t="s">
        <v>14</v>
      </c>
      <c r="F23" s="36">
        <v>999844170</v>
      </c>
      <c r="G23" s="34" t="s">
        <v>1163</v>
      </c>
      <c r="H23" s="57">
        <f t="shared" si="1"/>
        <v>200</v>
      </c>
      <c r="I23" s="36"/>
      <c r="J23" s="37"/>
      <c r="K23" s="34">
        <f t="shared" si="2"/>
        <v>200</v>
      </c>
      <c r="L23" s="34">
        <f t="shared" si="3"/>
        <v>0</v>
      </c>
      <c r="M23" s="34">
        <f t="shared" si="4"/>
        <v>0</v>
      </c>
      <c r="N23" s="34">
        <v>0</v>
      </c>
      <c r="O23" s="34">
        <v>0</v>
      </c>
      <c r="P23" s="34">
        <v>0</v>
      </c>
      <c r="Q23" s="34">
        <f t="shared" si="5"/>
        <v>200</v>
      </c>
      <c r="R23" s="37"/>
      <c r="S23" s="34">
        <f t="shared" si="6"/>
        <v>0</v>
      </c>
      <c r="T23" s="34">
        <f t="shared" si="7"/>
        <v>0</v>
      </c>
      <c r="U23" s="34">
        <v>0</v>
      </c>
      <c r="V23" s="34">
        <v>0</v>
      </c>
      <c r="W23" s="34">
        <f t="shared" si="8"/>
        <v>0</v>
      </c>
      <c r="X23" s="34">
        <f t="shared" si="9"/>
        <v>0</v>
      </c>
      <c r="Y23" s="34">
        <f t="shared" si="10"/>
        <v>0</v>
      </c>
      <c r="Z23" s="34">
        <f t="shared" si="11"/>
        <v>0</v>
      </c>
      <c r="AA23" s="34">
        <f t="shared" si="12"/>
        <v>0</v>
      </c>
      <c r="AB23" s="34">
        <v>0</v>
      </c>
      <c r="AC23" s="34">
        <v>0</v>
      </c>
      <c r="AD23" s="34">
        <f t="shared" si="13"/>
        <v>0</v>
      </c>
      <c r="AE23" s="34">
        <f t="shared" si="14"/>
        <v>0</v>
      </c>
      <c r="AF23" s="37"/>
      <c r="AG23" s="36">
        <v>200</v>
      </c>
      <c r="AH23" s="36">
        <v>0</v>
      </c>
      <c r="AI23" s="36">
        <v>0</v>
      </c>
      <c r="AJ23" s="37"/>
      <c r="AK23" s="1">
        <v>0</v>
      </c>
      <c r="AL23" s="36">
        <v>0</v>
      </c>
      <c r="AM23" s="36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6">
        <v>0</v>
      </c>
      <c r="AT23" s="36">
        <v>0</v>
      </c>
      <c r="AU23" s="36">
        <v>0</v>
      </c>
      <c r="AV23" s="36">
        <v>0</v>
      </c>
      <c r="AW23" s="36">
        <v>0</v>
      </c>
      <c r="AX23" s="36">
        <v>0</v>
      </c>
      <c r="AY23" s="36">
        <v>0</v>
      </c>
      <c r="AZ23" s="36">
        <v>0</v>
      </c>
      <c r="BA23" s="36">
        <v>0</v>
      </c>
      <c r="BB23" s="36">
        <v>0</v>
      </c>
      <c r="BC23" s="36">
        <v>0</v>
      </c>
      <c r="BD23" s="36">
        <v>0</v>
      </c>
      <c r="BE23" s="5">
        <v>0</v>
      </c>
      <c r="BF23" s="5">
        <v>0</v>
      </c>
      <c r="BG23" s="163">
        <v>0</v>
      </c>
      <c r="BH23" s="5">
        <v>0</v>
      </c>
      <c r="BI23" s="5">
        <v>0</v>
      </c>
      <c r="BJ23" s="5">
        <v>0</v>
      </c>
    </row>
    <row r="24" spans="1:62" s="5" customFormat="1" x14ac:dyDescent="0.25">
      <c r="A24" s="1" t="str">
        <f t="shared" si="0"/>
        <v>999880714-Black-18 &amp; Over Freestyle</v>
      </c>
      <c r="B24" s="36" t="s">
        <v>44</v>
      </c>
      <c r="C24" s="36" t="s">
        <v>1074</v>
      </c>
      <c r="D24" s="36" t="s">
        <v>17</v>
      </c>
      <c r="E24" s="36" t="s">
        <v>14</v>
      </c>
      <c r="F24" s="36">
        <v>999880714</v>
      </c>
      <c r="G24" s="34" t="s">
        <v>1163</v>
      </c>
      <c r="H24" s="57">
        <f t="shared" si="1"/>
        <v>167</v>
      </c>
      <c r="I24" s="36"/>
      <c r="J24" s="37"/>
      <c r="K24" s="34">
        <f t="shared" si="2"/>
        <v>0</v>
      </c>
      <c r="L24" s="34">
        <f t="shared" si="3"/>
        <v>0</v>
      </c>
      <c r="M24" s="34">
        <f t="shared" si="4"/>
        <v>0</v>
      </c>
      <c r="N24" s="34">
        <v>0</v>
      </c>
      <c r="O24" s="34">
        <v>0</v>
      </c>
      <c r="P24" s="34">
        <v>0</v>
      </c>
      <c r="Q24" s="34">
        <f t="shared" si="5"/>
        <v>0</v>
      </c>
      <c r="R24" s="37"/>
      <c r="S24" s="34">
        <f t="shared" si="6"/>
        <v>167</v>
      </c>
      <c r="T24" s="34">
        <f t="shared" si="7"/>
        <v>60</v>
      </c>
      <c r="U24" s="34">
        <v>0</v>
      </c>
      <c r="V24" s="34">
        <v>0</v>
      </c>
      <c r="W24" s="34">
        <f t="shared" si="8"/>
        <v>0</v>
      </c>
      <c r="X24" s="34">
        <f t="shared" si="9"/>
        <v>60</v>
      </c>
      <c r="Y24" s="34">
        <f t="shared" si="10"/>
        <v>1</v>
      </c>
      <c r="Z24" s="34">
        <f t="shared" si="11"/>
        <v>107</v>
      </c>
      <c r="AA24" s="34">
        <f t="shared" si="12"/>
        <v>0</v>
      </c>
      <c r="AB24" s="34">
        <v>0</v>
      </c>
      <c r="AC24" s="34">
        <v>0</v>
      </c>
      <c r="AD24" s="34">
        <f t="shared" si="13"/>
        <v>107</v>
      </c>
      <c r="AE24" s="34">
        <f t="shared" si="14"/>
        <v>0</v>
      </c>
      <c r="AF24" s="63"/>
      <c r="AG24" s="36">
        <v>0</v>
      </c>
      <c r="AH24" s="36">
        <v>0</v>
      </c>
      <c r="AI24" s="36">
        <v>0</v>
      </c>
      <c r="AJ24" s="37"/>
      <c r="AK24" s="1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0</v>
      </c>
      <c r="AS24" s="36">
        <v>0</v>
      </c>
      <c r="AT24" s="36">
        <v>0</v>
      </c>
      <c r="AU24" s="36">
        <v>0</v>
      </c>
      <c r="AV24" s="36">
        <v>0</v>
      </c>
      <c r="AW24" s="36">
        <v>0</v>
      </c>
      <c r="AX24" s="36">
        <v>0</v>
      </c>
      <c r="AY24" s="36">
        <v>0</v>
      </c>
      <c r="AZ24" s="36">
        <v>0</v>
      </c>
      <c r="BA24" s="36">
        <v>0</v>
      </c>
      <c r="BB24" s="36">
        <v>0</v>
      </c>
      <c r="BC24" s="36">
        <v>60</v>
      </c>
      <c r="BD24" s="36">
        <v>0</v>
      </c>
      <c r="BE24" s="5">
        <v>0</v>
      </c>
      <c r="BF24" s="5">
        <v>0</v>
      </c>
      <c r="BG24" s="163">
        <v>0</v>
      </c>
      <c r="BH24" s="5">
        <v>0</v>
      </c>
      <c r="BI24" s="5">
        <v>0</v>
      </c>
      <c r="BJ24" s="5">
        <v>107</v>
      </c>
    </row>
    <row r="25" spans="1:62" s="5" customFormat="1" x14ac:dyDescent="0.25">
      <c r="A25" s="1" t="str">
        <f t="shared" si="0"/>
        <v>999869686-Black-18 &amp; Over Freestyle</v>
      </c>
      <c r="B25" s="34" t="s">
        <v>214</v>
      </c>
      <c r="C25" s="34" t="s">
        <v>52</v>
      </c>
      <c r="D25" s="34" t="s">
        <v>17</v>
      </c>
      <c r="E25" s="34" t="s">
        <v>14</v>
      </c>
      <c r="F25" s="34">
        <v>999869686</v>
      </c>
      <c r="G25" s="34" t="s">
        <v>1163</v>
      </c>
      <c r="H25" s="57">
        <f t="shared" si="1"/>
        <v>150</v>
      </c>
      <c r="I25" s="57"/>
      <c r="J25" s="63"/>
      <c r="K25" s="34">
        <f t="shared" si="2"/>
        <v>150</v>
      </c>
      <c r="L25" s="34">
        <f t="shared" si="3"/>
        <v>0</v>
      </c>
      <c r="M25" s="34">
        <f t="shared" si="4"/>
        <v>0</v>
      </c>
      <c r="N25" s="34">
        <v>0</v>
      </c>
      <c r="O25" s="34">
        <v>0</v>
      </c>
      <c r="P25" s="34">
        <v>0</v>
      </c>
      <c r="Q25" s="34">
        <f t="shared" si="5"/>
        <v>150</v>
      </c>
      <c r="R25" s="63"/>
      <c r="S25" s="34">
        <f t="shared" si="6"/>
        <v>0</v>
      </c>
      <c r="T25" s="34">
        <f t="shared" si="7"/>
        <v>0</v>
      </c>
      <c r="U25" s="34">
        <v>0</v>
      </c>
      <c r="V25" s="34">
        <v>0</v>
      </c>
      <c r="W25" s="34">
        <f t="shared" si="8"/>
        <v>0</v>
      </c>
      <c r="X25" s="34">
        <f t="shared" si="9"/>
        <v>0</v>
      </c>
      <c r="Y25" s="34">
        <f t="shared" si="10"/>
        <v>0</v>
      </c>
      <c r="Z25" s="34">
        <f t="shared" si="11"/>
        <v>0</v>
      </c>
      <c r="AA25" s="34">
        <f t="shared" si="12"/>
        <v>0</v>
      </c>
      <c r="AB25" s="34">
        <v>0</v>
      </c>
      <c r="AC25" s="34">
        <v>0</v>
      </c>
      <c r="AD25" s="34">
        <f t="shared" si="13"/>
        <v>0</v>
      </c>
      <c r="AE25" s="34">
        <f t="shared" si="14"/>
        <v>0</v>
      </c>
      <c r="AF25" s="63"/>
      <c r="AG25" s="36">
        <v>150</v>
      </c>
      <c r="AH25" s="36">
        <v>0</v>
      </c>
      <c r="AI25" s="36">
        <v>0</v>
      </c>
      <c r="AJ25" s="37"/>
      <c r="AK25" s="1">
        <v>0</v>
      </c>
      <c r="AL25" s="36">
        <v>0</v>
      </c>
      <c r="AM25" s="36">
        <v>0</v>
      </c>
      <c r="AN25" s="36">
        <v>0</v>
      </c>
      <c r="AO25" s="36">
        <v>0</v>
      </c>
      <c r="AP25" s="36">
        <v>0</v>
      </c>
      <c r="AQ25" s="36">
        <v>0</v>
      </c>
      <c r="AR25" s="36">
        <v>0</v>
      </c>
      <c r="AS25" s="36">
        <v>0</v>
      </c>
      <c r="AT25" s="36">
        <v>0</v>
      </c>
      <c r="AU25" s="36">
        <v>0</v>
      </c>
      <c r="AV25" s="36">
        <v>0</v>
      </c>
      <c r="AW25" s="36">
        <v>0</v>
      </c>
      <c r="AX25" s="36">
        <v>0</v>
      </c>
      <c r="AY25" s="36">
        <v>0</v>
      </c>
      <c r="AZ25" s="36">
        <v>0</v>
      </c>
      <c r="BA25" s="36">
        <v>0</v>
      </c>
      <c r="BB25" s="36">
        <v>0</v>
      </c>
      <c r="BC25" s="36">
        <v>0</v>
      </c>
      <c r="BD25" s="36">
        <v>0</v>
      </c>
      <c r="BE25" s="5">
        <v>0</v>
      </c>
      <c r="BF25" s="5">
        <v>0</v>
      </c>
      <c r="BG25" s="163">
        <v>0</v>
      </c>
      <c r="BH25" s="5">
        <v>0</v>
      </c>
      <c r="BI25" s="5">
        <v>0</v>
      </c>
      <c r="BJ25" s="5">
        <v>0</v>
      </c>
    </row>
    <row r="26" spans="1:62" s="5" customFormat="1" x14ac:dyDescent="0.25">
      <c r="A26" s="1" t="str">
        <f t="shared" si="0"/>
        <v>999708469-Black-18 &amp; Over Freestyle</v>
      </c>
      <c r="B26" s="36" t="s">
        <v>132</v>
      </c>
      <c r="C26" s="36" t="s">
        <v>1184</v>
      </c>
      <c r="D26" s="36" t="s">
        <v>17</v>
      </c>
      <c r="E26" s="34" t="s">
        <v>14</v>
      </c>
      <c r="F26" s="36">
        <v>999708469</v>
      </c>
      <c r="G26" s="34" t="s">
        <v>1163</v>
      </c>
      <c r="H26" s="57">
        <f t="shared" si="1"/>
        <v>126</v>
      </c>
      <c r="I26" s="57"/>
      <c r="J26" s="63"/>
      <c r="K26" s="34">
        <f t="shared" si="2"/>
        <v>0</v>
      </c>
      <c r="L26" s="34">
        <f t="shared" si="3"/>
        <v>0</v>
      </c>
      <c r="M26" s="34">
        <f t="shared" si="4"/>
        <v>0</v>
      </c>
      <c r="N26" s="34">
        <v>0</v>
      </c>
      <c r="O26" s="34">
        <v>0</v>
      </c>
      <c r="P26" s="34">
        <v>0</v>
      </c>
      <c r="Q26" s="34">
        <f t="shared" si="5"/>
        <v>0</v>
      </c>
      <c r="R26" s="63"/>
      <c r="S26" s="34">
        <f t="shared" si="6"/>
        <v>126</v>
      </c>
      <c r="T26" s="34">
        <f t="shared" si="7"/>
        <v>126</v>
      </c>
      <c r="U26" s="34">
        <v>0</v>
      </c>
      <c r="V26" s="34">
        <v>0</v>
      </c>
      <c r="W26" s="34">
        <f t="shared" si="8"/>
        <v>75</v>
      </c>
      <c r="X26" s="34">
        <f t="shared" si="9"/>
        <v>51</v>
      </c>
      <c r="Y26" s="34">
        <f t="shared" si="10"/>
        <v>1</v>
      </c>
      <c r="Z26" s="34">
        <f t="shared" si="11"/>
        <v>0</v>
      </c>
      <c r="AA26" s="34">
        <f t="shared" si="12"/>
        <v>0</v>
      </c>
      <c r="AB26" s="34">
        <v>0</v>
      </c>
      <c r="AC26" s="34">
        <v>0</v>
      </c>
      <c r="AD26" s="34">
        <f t="shared" si="13"/>
        <v>0</v>
      </c>
      <c r="AE26" s="34">
        <f t="shared" si="14"/>
        <v>0</v>
      </c>
      <c r="AF26" s="63"/>
      <c r="AG26" s="36">
        <v>0</v>
      </c>
      <c r="AH26" s="36">
        <v>0</v>
      </c>
      <c r="AI26" s="36">
        <v>0</v>
      </c>
      <c r="AJ26" s="37"/>
      <c r="AK26" s="1">
        <v>37.5</v>
      </c>
      <c r="AL26" s="36">
        <v>0</v>
      </c>
      <c r="AM26" s="36">
        <v>37.5</v>
      </c>
      <c r="AN26" s="36">
        <v>0</v>
      </c>
      <c r="AO26" s="36">
        <v>0</v>
      </c>
      <c r="AP26" s="36">
        <v>0</v>
      </c>
      <c r="AQ26" s="36">
        <v>0</v>
      </c>
      <c r="AR26" s="36">
        <v>0</v>
      </c>
      <c r="AS26" s="36">
        <v>0</v>
      </c>
      <c r="AT26" s="36">
        <v>0</v>
      </c>
      <c r="AU26" s="36">
        <v>0</v>
      </c>
      <c r="AV26" s="36">
        <v>0</v>
      </c>
      <c r="AW26" s="36">
        <v>0</v>
      </c>
      <c r="AX26" s="36">
        <v>0</v>
      </c>
      <c r="AY26" s="36">
        <v>51</v>
      </c>
      <c r="AZ26" s="36">
        <v>0</v>
      </c>
      <c r="BA26" s="36">
        <v>0</v>
      </c>
      <c r="BB26" s="36">
        <v>0</v>
      </c>
      <c r="BC26" s="36">
        <v>0</v>
      </c>
      <c r="BD26" s="36">
        <v>0</v>
      </c>
      <c r="BE26" s="5">
        <v>0</v>
      </c>
      <c r="BF26" s="5">
        <v>0</v>
      </c>
      <c r="BG26" s="163">
        <v>0</v>
      </c>
      <c r="BH26" s="5">
        <v>0</v>
      </c>
      <c r="BI26" s="5">
        <v>0</v>
      </c>
      <c r="BJ26" s="5">
        <v>0</v>
      </c>
    </row>
    <row r="27" spans="1:62" s="5" customFormat="1" x14ac:dyDescent="0.25">
      <c r="A27" s="1" t="str">
        <f t="shared" si="0"/>
        <v>999933497-Black-18 &amp; Over Freestyle</v>
      </c>
      <c r="B27" s="36" t="s">
        <v>223</v>
      </c>
      <c r="C27" s="36" t="s">
        <v>1879</v>
      </c>
      <c r="D27" s="36" t="s">
        <v>17</v>
      </c>
      <c r="E27" s="36" t="s">
        <v>14</v>
      </c>
      <c r="F27" s="36">
        <v>999933497</v>
      </c>
      <c r="G27" s="34" t="s">
        <v>1163</v>
      </c>
      <c r="H27" s="57">
        <f t="shared" si="1"/>
        <v>125</v>
      </c>
      <c r="I27" s="36"/>
      <c r="J27" s="37"/>
      <c r="K27" s="34">
        <f t="shared" si="2"/>
        <v>0</v>
      </c>
      <c r="L27" s="34">
        <f t="shared" si="3"/>
        <v>0</v>
      </c>
      <c r="M27" s="34">
        <f t="shared" si="4"/>
        <v>0</v>
      </c>
      <c r="N27" s="34">
        <v>0</v>
      </c>
      <c r="O27" s="34">
        <v>0</v>
      </c>
      <c r="P27" s="34">
        <v>0</v>
      </c>
      <c r="Q27" s="34">
        <f t="shared" si="5"/>
        <v>0</v>
      </c>
      <c r="R27" s="37"/>
      <c r="S27" s="34">
        <f t="shared" si="6"/>
        <v>125</v>
      </c>
      <c r="T27" s="34">
        <f t="shared" si="7"/>
        <v>0</v>
      </c>
      <c r="U27" s="34">
        <v>0</v>
      </c>
      <c r="V27" s="34">
        <v>0</v>
      </c>
      <c r="W27" s="34">
        <f t="shared" si="8"/>
        <v>0</v>
      </c>
      <c r="X27" s="34">
        <f t="shared" si="9"/>
        <v>0</v>
      </c>
      <c r="Y27" s="34">
        <f t="shared" si="10"/>
        <v>0</v>
      </c>
      <c r="Z27" s="34">
        <f t="shared" si="11"/>
        <v>125</v>
      </c>
      <c r="AA27" s="34">
        <f t="shared" si="12"/>
        <v>0</v>
      </c>
      <c r="AB27" s="34">
        <v>0</v>
      </c>
      <c r="AC27" s="34">
        <v>0</v>
      </c>
      <c r="AD27" s="34">
        <f t="shared" si="13"/>
        <v>0</v>
      </c>
      <c r="AE27" s="34">
        <f t="shared" si="14"/>
        <v>125</v>
      </c>
      <c r="AF27" s="37"/>
      <c r="AG27" s="36">
        <v>0</v>
      </c>
      <c r="AH27" s="36">
        <v>0</v>
      </c>
      <c r="AI27" s="36">
        <v>0</v>
      </c>
      <c r="AJ27" s="37"/>
      <c r="AK27" s="1">
        <v>0</v>
      </c>
      <c r="AL27" s="36">
        <v>125</v>
      </c>
      <c r="AM27" s="36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6">
        <v>0</v>
      </c>
      <c r="AT27" s="36">
        <v>0</v>
      </c>
      <c r="AU27" s="36">
        <v>0</v>
      </c>
      <c r="AV27" s="36">
        <v>0</v>
      </c>
      <c r="AW27" s="36">
        <v>0</v>
      </c>
      <c r="AX27" s="36">
        <v>0</v>
      </c>
      <c r="AY27" s="36">
        <v>0</v>
      </c>
      <c r="AZ27" s="36">
        <v>0</v>
      </c>
      <c r="BA27" s="36">
        <v>0</v>
      </c>
      <c r="BB27" s="36">
        <v>0</v>
      </c>
      <c r="BC27" s="36">
        <v>0</v>
      </c>
      <c r="BD27" s="36">
        <v>0</v>
      </c>
      <c r="BE27" s="5">
        <v>0</v>
      </c>
      <c r="BF27" s="5">
        <v>0</v>
      </c>
      <c r="BG27" s="163">
        <v>0</v>
      </c>
      <c r="BH27" s="5">
        <v>0</v>
      </c>
      <c r="BI27" s="5">
        <v>0</v>
      </c>
      <c r="BJ27" s="5">
        <v>0</v>
      </c>
    </row>
    <row r="28" spans="1:62" s="5" customFormat="1" x14ac:dyDescent="0.25">
      <c r="A28" s="1" t="str">
        <f t="shared" si="0"/>
        <v>999891370-Black-18 &amp; Over Freestyle</v>
      </c>
      <c r="B28" s="34" t="s">
        <v>321</v>
      </c>
      <c r="C28" s="34" t="s">
        <v>322</v>
      </c>
      <c r="D28" s="34" t="s">
        <v>17</v>
      </c>
      <c r="E28" s="34" t="s">
        <v>14</v>
      </c>
      <c r="F28" s="34">
        <v>999891370</v>
      </c>
      <c r="G28" s="34" t="s">
        <v>1163</v>
      </c>
      <c r="H28" s="57">
        <f t="shared" si="1"/>
        <v>113</v>
      </c>
      <c r="I28" s="57"/>
      <c r="J28" s="63"/>
      <c r="K28" s="34">
        <f t="shared" si="2"/>
        <v>113</v>
      </c>
      <c r="L28" s="34">
        <f t="shared" si="3"/>
        <v>0</v>
      </c>
      <c r="M28" s="34">
        <f t="shared" si="4"/>
        <v>0</v>
      </c>
      <c r="N28" s="34">
        <v>0</v>
      </c>
      <c r="O28" s="34">
        <v>0</v>
      </c>
      <c r="P28" s="34">
        <v>0</v>
      </c>
      <c r="Q28" s="34">
        <f t="shared" si="5"/>
        <v>113</v>
      </c>
      <c r="R28" s="63"/>
      <c r="S28" s="34">
        <f t="shared" si="6"/>
        <v>0</v>
      </c>
      <c r="T28" s="34">
        <f t="shared" si="7"/>
        <v>0</v>
      </c>
      <c r="U28" s="34">
        <v>0</v>
      </c>
      <c r="V28" s="34">
        <v>0</v>
      </c>
      <c r="W28" s="34">
        <f t="shared" si="8"/>
        <v>0</v>
      </c>
      <c r="X28" s="34">
        <f t="shared" si="9"/>
        <v>0</v>
      </c>
      <c r="Y28" s="34">
        <f t="shared" si="10"/>
        <v>0</v>
      </c>
      <c r="Z28" s="34">
        <f t="shared" si="11"/>
        <v>0</v>
      </c>
      <c r="AA28" s="34">
        <f t="shared" si="12"/>
        <v>0</v>
      </c>
      <c r="AB28" s="34">
        <v>0</v>
      </c>
      <c r="AC28" s="34">
        <v>0</v>
      </c>
      <c r="AD28" s="34">
        <f t="shared" si="13"/>
        <v>0</v>
      </c>
      <c r="AE28" s="34">
        <f t="shared" si="14"/>
        <v>0</v>
      </c>
      <c r="AF28" s="63"/>
      <c r="AG28" s="36">
        <v>113</v>
      </c>
      <c r="AH28" s="36">
        <v>0</v>
      </c>
      <c r="AI28" s="36">
        <v>0</v>
      </c>
      <c r="AJ28" s="37"/>
      <c r="AK28" s="1">
        <v>0</v>
      </c>
      <c r="AL28" s="36">
        <v>0</v>
      </c>
      <c r="AM28" s="36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6">
        <v>0</v>
      </c>
      <c r="AT28" s="36">
        <v>0</v>
      </c>
      <c r="AU28" s="36">
        <v>0</v>
      </c>
      <c r="AV28" s="36">
        <v>0</v>
      </c>
      <c r="AW28" s="36">
        <v>0</v>
      </c>
      <c r="AX28" s="36">
        <v>0</v>
      </c>
      <c r="AY28" s="36">
        <v>0</v>
      </c>
      <c r="AZ28" s="36">
        <v>0</v>
      </c>
      <c r="BA28" s="36">
        <v>0</v>
      </c>
      <c r="BB28" s="36">
        <v>0</v>
      </c>
      <c r="BC28" s="36">
        <v>0</v>
      </c>
      <c r="BD28" s="36">
        <v>0</v>
      </c>
      <c r="BE28" s="5">
        <v>0</v>
      </c>
      <c r="BF28" s="5">
        <v>0</v>
      </c>
      <c r="BG28" s="163">
        <v>0</v>
      </c>
      <c r="BH28" s="5">
        <v>0</v>
      </c>
      <c r="BI28" s="5">
        <v>0</v>
      </c>
      <c r="BJ28" s="5">
        <v>0</v>
      </c>
    </row>
    <row r="29" spans="1:62" s="5" customFormat="1" x14ac:dyDescent="0.25">
      <c r="A29" s="1" t="str">
        <f t="shared" si="0"/>
        <v>999861466-Black-18 &amp; Over Freestyle</v>
      </c>
      <c r="B29" s="34" t="s">
        <v>176</v>
      </c>
      <c r="C29" s="34" t="s">
        <v>177</v>
      </c>
      <c r="D29" s="34" t="s">
        <v>17</v>
      </c>
      <c r="E29" s="34" t="s">
        <v>14</v>
      </c>
      <c r="F29" s="34">
        <v>999861466</v>
      </c>
      <c r="G29" s="34" t="s">
        <v>1163</v>
      </c>
      <c r="H29" s="57">
        <f t="shared" si="1"/>
        <v>113</v>
      </c>
      <c r="I29" s="57"/>
      <c r="J29" s="63"/>
      <c r="K29" s="34">
        <f t="shared" si="2"/>
        <v>113</v>
      </c>
      <c r="L29" s="34">
        <f t="shared" si="3"/>
        <v>0</v>
      </c>
      <c r="M29" s="34">
        <f t="shared" si="4"/>
        <v>0</v>
      </c>
      <c r="N29" s="34">
        <v>0</v>
      </c>
      <c r="O29" s="34">
        <v>0</v>
      </c>
      <c r="P29" s="34">
        <v>0</v>
      </c>
      <c r="Q29" s="34">
        <f t="shared" si="5"/>
        <v>113</v>
      </c>
      <c r="R29" s="63"/>
      <c r="S29" s="34">
        <f t="shared" si="6"/>
        <v>0</v>
      </c>
      <c r="T29" s="34">
        <f t="shared" si="7"/>
        <v>0</v>
      </c>
      <c r="U29" s="34">
        <v>0</v>
      </c>
      <c r="V29" s="34">
        <v>0</v>
      </c>
      <c r="W29" s="34">
        <f t="shared" si="8"/>
        <v>0</v>
      </c>
      <c r="X29" s="34">
        <f t="shared" si="9"/>
        <v>0</v>
      </c>
      <c r="Y29" s="34">
        <f t="shared" si="10"/>
        <v>0</v>
      </c>
      <c r="Z29" s="34">
        <f t="shared" si="11"/>
        <v>0</v>
      </c>
      <c r="AA29" s="34">
        <f t="shared" si="12"/>
        <v>0</v>
      </c>
      <c r="AB29" s="34">
        <v>0</v>
      </c>
      <c r="AC29" s="34">
        <v>0</v>
      </c>
      <c r="AD29" s="34">
        <f t="shared" si="13"/>
        <v>0</v>
      </c>
      <c r="AE29" s="34">
        <f t="shared" si="14"/>
        <v>0</v>
      </c>
      <c r="AF29" s="63"/>
      <c r="AG29" s="36">
        <v>113</v>
      </c>
      <c r="AH29" s="36">
        <v>0</v>
      </c>
      <c r="AI29" s="36">
        <v>0</v>
      </c>
      <c r="AJ29" s="37"/>
      <c r="AK29" s="1">
        <v>0</v>
      </c>
      <c r="AL29" s="36">
        <v>0</v>
      </c>
      <c r="AM29" s="36">
        <v>0</v>
      </c>
      <c r="AN29" s="36">
        <v>0</v>
      </c>
      <c r="AO29" s="36">
        <v>0</v>
      </c>
      <c r="AP29" s="36">
        <v>0</v>
      </c>
      <c r="AQ29" s="36">
        <v>0</v>
      </c>
      <c r="AR29" s="36">
        <v>0</v>
      </c>
      <c r="AS29" s="36">
        <v>0</v>
      </c>
      <c r="AT29" s="36">
        <v>0</v>
      </c>
      <c r="AU29" s="36">
        <v>0</v>
      </c>
      <c r="AV29" s="36">
        <v>0</v>
      </c>
      <c r="AW29" s="36">
        <v>0</v>
      </c>
      <c r="AX29" s="36">
        <v>0</v>
      </c>
      <c r="AY29" s="36">
        <v>0</v>
      </c>
      <c r="AZ29" s="36">
        <v>0</v>
      </c>
      <c r="BA29" s="36">
        <v>0</v>
      </c>
      <c r="BB29" s="36">
        <v>0</v>
      </c>
      <c r="BC29" s="36">
        <v>0</v>
      </c>
      <c r="BD29" s="36">
        <v>0</v>
      </c>
      <c r="BE29" s="5">
        <v>0</v>
      </c>
      <c r="BF29" s="5">
        <v>0</v>
      </c>
      <c r="BG29" s="163">
        <v>0</v>
      </c>
      <c r="BH29" s="5">
        <v>0</v>
      </c>
      <c r="BI29" s="5">
        <v>0</v>
      </c>
      <c r="BJ29" s="5">
        <v>0</v>
      </c>
    </row>
    <row r="30" spans="1:62" s="5" customFormat="1" x14ac:dyDescent="0.25">
      <c r="A30" s="1" t="str">
        <f t="shared" si="0"/>
        <v>999909627-Black-18 &amp; Over Freestyle</v>
      </c>
      <c r="B30" s="36" t="s">
        <v>1188</v>
      </c>
      <c r="C30" s="36" t="s">
        <v>117</v>
      </c>
      <c r="D30" s="36" t="s">
        <v>17</v>
      </c>
      <c r="E30" s="34" t="s">
        <v>14</v>
      </c>
      <c r="F30" s="36">
        <v>999909627</v>
      </c>
      <c r="G30" s="34" t="s">
        <v>1163</v>
      </c>
      <c r="H30" s="57">
        <f t="shared" si="1"/>
        <v>107</v>
      </c>
      <c r="I30" s="57"/>
      <c r="J30" s="63"/>
      <c r="K30" s="34">
        <f t="shared" si="2"/>
        <v>0</v>
      </c>
      <c r="L30" s="34">
        <f t="shared" si="3"/>
        <v>0</v>
      </c>
      <c r="M30" s="34">
        <f t="shared" si="4"/>
        <v>0</v>
      </c>
      <c r="N30" s="34">
        <v>0</v>
      </c>
      <c r="O30" s="34">
        <v>0</v>
      </c>
      <c r="P30" s="34">
        <v>0</v>
      </c>
      <c r="Q30" s="34">
        <f t="shared" si="5"/>
        <v>0</v>
      </c>
      <c r="R30" s="63"/>
      <c r="S30" s="34">
        <f t="shared" si="6"/>
        <v>107</v>
      </c>
      <c r="T30" s="34">
        <f t="shared" si="7"/>
        <v>0</v>
      </c>
      <c r="U30" s="34">
        <v>0</v>
      </c>
      <c r="V30" s="34">
        <v>0</v>
      </c>
      <c r="W30" s="34">
        <f t="shared" si="8"/>
        <v>0</v>
      </c>
      <c r="X30" s="34">
        <f t="shared" si="9"/>
        <v>0</v>
      </c>
      <c r="Y30" s="34">
        <f t="shared" si="10"/>
        <v>0</v>
      </c>
      <c r="Z30" s="34">
        <f t="shared" si="11"/>
        <v>107</v>
      </c>
      <c r="AA30" s="34">
        <f t="shared" si="12"/>
        <v>0</v>
      </c>
      <c r="AB30" s="34">
        <v>0</v>
      </c>
      <c r="AC30" s="34">
        <v>0</v>
      </c>
      <c r="AD30" s="34">
        <f t="shared" si="13"/>
        <v>107</v>
      </c>
      <c r="AE30" s="34">
        <f t="shared" si="14"/>
        <v>0</v>
      </c>
      <c r="AF30" s="63"/>
      <c r="AG30" s="36">
        <v>0</v>
      </c>
      <c r="AH30" s="36">
        <v>0</v>
      </c>
      <c r="AI30" s="36">
        <v>0</v>
      </c>
      <c r="AJ30" s="37"/>
      <c r="AK30" s="1">
        <v>0</v>
      </c>
      <c r="AL30" s="36">
        <v>0</v>
      </c>
      <c r="AM30" s="36">
        <v>0</v>
      </c>
      <c r="AN30" s="36">
        <v>0</v>
      </c>
      <c r="AO30" s="36">
        <v>0</v>
      </c>
      <c r="AP30" s="36">
        <v>0</v>
      </c>
      <c r="AQ30" s="36">
        <v>0</v>
      </c>
      <c r="AR30" s="36">
        <v>0</v>
      </c>
      <c r="AS30" s="36">
        <v>0</v>
      </c>
      <c r="AT30" s="36">
        <v>0</v>
      </c>
      <c r="AU30" s="36">
        <v>0</v>
      </c>
      <c r="AV30" s="36">
        <v>0</v>
      </c>
      <c r="AW30" s="36">
        <v>0</v>
      </c>
      <c r="AX30" s="36">
        <v>0</v>
      </c>
      <c r="AY30" s="36">
        <v>0</v>
      </c>
      <c r="AZ30" s="36">
        <v>0</v>
      </c>
      <c r="BA30" s="36">
        <v>0</v>
      </c>
      <c r="BB30" s="36">
        <v>0</v>
      </c>
      <c r="BC30" s="36">
        <v>0</v>
      </c>
      <c r="BD30" s="36">
        <v>0</v>
      </c>
      <c r="BE30" s="5">
        <v>0</v>
      </c>
      <c r="BF30" s="5">
        <v>0</v>
      </c>
      <c r="BG30" s="163">
        <v>0</v>
      </c>
      <c r="BH30" s="5">
        <v>0</v>
      </c>
      <c r="BI30" s="5">
        <v>0</v>
      </c>
      <c r="BJ30" s="5">
        <v>107</v>
      </c>
    </row>
    <row r="31" spans="1:62" s="5" customFormat="1" x14ac:dyDescent="0.25">
      <c r="A31" s="1" t="str">
        <f t="shared" si="0"/>
        <v>999926680-Black-18 &amp; Over Freestyle</v>
      </c>
      <c r="B31" s="105" t="s">
        <v>399</v>
      </c>
      <c r="C31" s="105" t="s">
        <v>3651</v>
      </c>
      <c r="D31" s="105" t="s">
        <v>17</v>
      </c>
      <c r="E31" s="105" t="s">
        <v>14</v>
      </c>
      <c r="F31" s="105">
        <v>999926680</v>
      </c>
      <c r="G31" s="34" t="s">
        <v>1163</v>
      </c>
      <c r="H31" s="57">
        <f t="shared" si="1"/>
        <v>107</v>
      </c>
      <c r="I31" s="36"/>
      <c r="J31" s="37"/>
      <c r="K31" s="34">
        <f t="shared" si="2"/>
        <v>0</v>
      </c>
      <c r="L31" s="34">
        <f t="shared" si="3"/>
        <v>0</v>
      </c>
      <c r="M31" s="34">
        <f t="shared" si="4"/>
        <v>0</v>
      </c>
      <c r="N31" s="34">
        <v>0</v>
      </c>
      <c r="O31" s="34">
        <v>0</v>
      </c>
      <c r="P31" s="34">
        <v>0</v>
      </c>
      <c r="Q31" s="34">
        <f t="shared" si="5"/>
        <v>0</v>
      </c>
      <c r="R31" s="37"/>
      <c r="S31" s="34">
        <f t="shared" si="6"/>
        <v>107</v>
      </c>
      <c r="T31" s="34">
        <f t="shared" si="7"/>
        <v>0</v>
      </c>
      <c r="U31" s="34">
        <v>0</v>
      </c>
      <c r="V31" s="34">
        <v>0</v>
      </c>
      <c r="W31" s="34">
        <f t="shared" si="8"/>
        <v>0</v>
      </c>
      <c r="X31" s="34">
        <f t="shared" si="9"/>
        <v>0</v>
      </c>
      <c r="Y31" s="34">
        <f t="shared" si="10"/>
        <v>0</v>
      </c>
      <c r="Z31" s="34">
        <f t="shared" si="11"/>
        <v>107</v>
      </c>
      <c r="AA31" s="34">
        <f t="shared" si="12"/>
        <v>0</v>
      </c>
      <c r="AB31" s="34">
        <v>0</v>
      </c>
      <c r="AC31" s="34">
        <v>0</v>
      </c>
      <c r="AD31" s="34">
        <f t="shared" si="13"/>
        <v>107</v>
      </c>
      <c r="AE31" s="34">
        <f t="shared" si="14"/>
        <v>0</v>
      </c>
      <c r="AF31" s="189"/>
      <c r="AG31" s="36">
        <v>0</v>
      </c>
      <c r="AH31" s="36">
        <v>0</v>
      </c>
      <c r="AI31" s="36">
        <v>0</v>
      </c>
      <c r="AJ31" s="189"/>
      <c r="AK31" s="36">
        <v>0</v>
      </c>
      <c r="AL31" s="36">
        <v>0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0</v>
      </c>
      <c r="AV31" s="36">
        <v>0</v>
      </c>
      <c r="AW31" s="36">
        <v>0</v>
      </c>
      <c r="AX31" s="36">
        <v>0</v>
      </c>
      <c r="AY31" s="36">
        <v>0</v>
      </c>
      <c r="AZ31" s="36">
        <v>0</v>
      </c>
      <c r="BA31" s="36">
        <v>0</v>
      </c>
      <c r="BB31" s="36">
        <v>0</v>
      </c>
      <c r="BC31" s="36">
        <v>0</v>
      </c>
      <c r="BD31" s="36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107</v>
      </c>
    </row>
    <row r="32" spans="1:62" s="5" customFormat="1" x14ac:dyDescent="0.25">
      <c r="A32" s="1" t="str">
        <f t="shared" si="0"/>
        <v>999902693-Black-18 &amp; Over Freestyle</v>
      </c>
      <c r="B32" s="34" t="s">
        <v>390</v>
      </c>
      <c r="C32" s="34" t="s">
        <v>89</v>
      </c>
      <c r="D32" s="34" t="s">
        <v>17</v>
      </c>
      <c r="E32" s="34" t="s">
        <v>14</v>
      </c>
      <c r="F32" s="34">
        <v>999902693</v>
      </c>
      <c r="G32" s="34" t="s">
        <v>1163</v>
      </c>
      <c r="H32" s="57">
        <f t="shared" si="1"/>
        <v>106</v>
      </c>
      <c r="I32" s="57"/>
      <c r="J32" s="63"/>
      <c r="K32" s="34">
        <f t="shared" si="2"/>
        <v>106</v>
      </c>
      <c r="L32" s="34">
        <f t="shared" si="3"/>
        <v>0</v>
      </c>
      <c r="M32" s="34">
        <f t="shared" si="4"/>
        <v>0</v>
      </c>
      <c r="N32" s="34">
        <v>0</v>
      </c>
      <c r="O32" s="34">
        <v>0</v>
      </c>
      <c r="P32" s="34">
        <v>0</v>
      </c>
      <c r="Q32" s="34">
        <f t="shared" si="5"/>
        <v>106</v>
      </c>
      <c r="R32" s="63"/>
      <c r="S32" s="34">
        <f t="shared" si="6"/>
        <v>0</v>
      </c>
      <c r="T32" s="34">
        <f t="shared" si="7"/>
        <v>0</v>
      </c>
      <c r="U32" s="34">
        <v>0</v>
      </c>
      <c r="V32" s="34">
        <v>0</v>
      </c>
      <c r="W32" s="34">
        <f t="shared" si="8"/>
        <v>0</v>
      </c>
      <c r="X32" s="34">
        <f t="shared" si="9"/>
        <v>0</v>
      </c>
      <c r="Y32" s="34">
        <f t="shared" si="10"/>
        <v>0</v>
      </c>
      <c r="Z32" s="34">
        <f t="shared" si="11"/>
        <v>0</v>
      </c>
      <c r="AA32" s="34">
        <f t="shared" si="12"/>
        <v>0</v>
      </c>
      <c r="AB32" s="34">
        <v>0</v>
      </c>
      <c r="AC32" s="34">
        <v>0</v>
      </c>
      <c r="AD32" s="34">
        <f t="shared" si="13"/>
        <v>0</v>
      </c>
      <c r="AE32" s="34">
        <f t="shared" si="14"/>
        <v>0</v>
      </c>
      <c r="AF32" s="63"/>
      <c r="AG32" s="36">
        <v>106</v>
      </c>
      <c r="AH32" s="36">
        <v>0</v>
      </c>
      <c r="AI32" s="36">
        <v>0</v>
      </c>
      <c r="AJ32" s="37"/>
      <c r="AK32" s="1">
        <v>0</v>
      </c>
      <c r="AL32" s="36">
        <v>0</v>
      </c>
      <c r="AM32" s="36">
        <v>0</v>
      </c>
      <c r="AN32" s="36">
        <v>0</v>
      </c>
      <c r="AO32" s="36">
        <v>0</v>
      </c>
      <c r="AP32" s="36">
        <v>0</v>
      </c>
      <c r="AQ32" s="36">
        <v>0</v>
      </c>
      <c r="AR32" s="36">
        <v>0</v>
      </c>
      <c r="AS32" s="36">
        <v>0</v>
      </c>
      <c r="AT32" s="36">
        <v>0</v>
      </c>
      <c r="AU32" s="36">
        <v>0</v>
      </c>
      <c r="AV32" s="36">
        <v>0</v>
      </c>
      <c r="AW32" s="36">
        <v>0</v>
      </c>
      <c r="AX32" s="36">
        <v>0</v>
      </c>
      <c r="AY32" s="36">
        <v>0</v>
      </c>
      <c r="AZ32" s="36">
        <v>0</v>
      </c>
      <c r="BA32" s="36">
        <v>0</v>
      </c>
      <c r="BB32" s="36">
        <v>0</v>
      </c>
      <c r="BC32" s="36">
        <v>0</v>
      </c>
      <c r="BD32" s="36">
        <v>0</v>
      </c>
      <c r="BE32" s="5">
        <v>0</v>
      </c>
      <c r="BF32" s="5">
        <v>0</v>
      </c>
      <c r="BG32" s="163">
        <v>0</v>
      </c>
      <c r="BH32" s="5">
        <v>0</v>
      </c>
      <c r="BI32" s="5">
        <v>0</v>
      </c>
      <c r="BJ32" s="5">
        <v>0</v>
      </c>
    </row>
    <row r="33" spans="1:62" s="5" customFormat="1" x14ac:dyDescent="0.25">
      <c r="A33" s="1" t="str">
        <f t="shared" si="0"/>
        <v>999919927-Black-18 &amp; Over Freestyle</v>
      </c>
      <c r="B33" s="36" t="s">
        <v>373</v>
      </c>
      <c r="C33" s="36" t="s">
        <v>562</v>
      </c>
      <c r="D33" s="36" t="s">
        <v>17</v>
      </c>
      <c r="E33" s="34" t="s">
        <v>14</v>
      </c>
      <c r="F33" s="36">
        <v>999919927</v>
      </c>
      <c r="G33" s="34" t="s">
        <v>1163</v>
      </c>
      <c r="H33" s="57">
        <f t="shared" si="1"/>
        <v>95</v>
      </c>
      <c r="I33" s="36"/>
      <c r="J33" s="37"/>
      <c r="K33" s="34">
        <f t="shared" si="2"/>
        <v>0</v>
      </c>
      <c r="L33" s="34">
        <f t="shared" si="3"/>
        <v>0</v>
      </c>
      <c r="M33" s="34">
        <f t="shared" si="4"/>
        <v>0</v>
      </c>
      <c r="N33" s="34">
        <v>0</v>
      </c>
      <c r="O33" s="34">
        <v>0</v>
      </c>
      <c r="P33" s="34">
        <v>0</v>
      </c>
      <c r="Q33" s="34">
        <f t="shared" si="5"/>
        <v>0</v>
      </c>
      <c r="R33" s="37"/>
      <c r="S33" s="34">
        <f t="shared" si="6"/>
        <v>95</v>
      </c>
      <c r="T33" s="34">
        <f t="shared" si="7"/>
        <v>95</v>
      </c>
      <c r="U33" s="34">
        <v>0</v>
      </c>
      <c r="V33" s="34">
        <v>0</v>
      </c>
      <c r="W33" s="34">
        <f t="shared" si="8"/>
        <v>50</v>
      </c>
      <c r="X33" s="34">
        <f t="shared" si="9"/>
        <v>45</v>
      </c>
      <c r="Y33" s="34">
        <f t="shared" si="10"/>
        <v>1</v>
      </c>
      <c r="Z33" s="34">
        <f t="shared" si="11"/>
        <v>0</v>
      </c>
      <c r="AA33" s="34">
        <f t="shared" si="12"/>
        <v>0</v>
      </c>
      <c r="AB33" s="34">
        <v>0</v>
      </c>
      <c r="AC33" s="34">
        <v>0</v>
      </c>
      <c r="AD33" s="34">
        <f t="shared" si="13"/>
        <v>0</v>
      </c>
      <c r="AE33" s="34">
        <f t="shared" si="14"/>
        <v>0</v>
      </c>
      <c r="AF33" s="37"/>
      <c r="AG33" s="36">
        <v>0</v>
      </c>
      <c r="AH33" s="36">
        <v>0</v>
      </c>
      <c r="AI33" s="36">
        <v>0</v>
      </c>
      <c r="AJ33" s="37"/>
      <c r="AK33" s="1">
        <v>0</v>
      </c>
      <c r="AL33" s="36">
        <v>0</v>
      </c>
      <c r="AM33" s="36">
        <v>50</v>
      </c>
      <c r="AN33" s="36">
        <v>0</v>
      </c>
      <c r="AO33" s="36">
        <v>0</v>
      </c>
      <c r="AP33" s="36">
        <v>0</v>
      </c>
      <c r="AQ33" s="36">
        <v>0</v>
      </c>
      <c r="AR33" s="36">
        <v>0</v>
      </c>
      <c r="AS33" s="36">
        <v>0</v>
      </c>
      <c r="AT33" s="36">
        <v>0</v>
      </c>
      <c r="AU33" s="36">
        <v>0</v>
      </c>
      <c r="AV33" s="36">
        <v>0</v>
      </c>
      <c r="AW33" s="36">
        <v>0</v>
      </c>
      <c r="AX33" s="36">
        <v>0</v>
      </c>
      <c r="AY33" s="36">
        <v>0</v>
      </c>
      <c r="AZ33" s="36">
        <v>0</v>
      </c>
      <c r="BA33" s="36">
        <v>0</v>
      </c>
      <c r="BB33" s="36">
        <v>0</v>
      </c>
      <c r="BC33" s="36">
        <v>45</v>
      </c>
      <c r="BD33" s="36">
        <v>0</v>
      </c>
      <c r="BE33" s="5">
        <v>0</v>
      </c>
      <c r="BF33" s="5">
        <v>0</v>
      </c>
      <c r="BG33" s="163">
        <v>0</v>
      </c>
      <c r="BH33" s="5">
        <v>0</v>
      </c>
      <c r="BI33" s="5">
        <v>0</v>
      </c>
      <c r="BJ33" s="5">
        <v>0</v>
      </c>
    </row>
    <row r="34" spans="1:62" s="5" customFormat="1" x14ac:dyDescent="0.25">
      <c r="A34" s="1" t="str">
        <f t="shared" si="0"/>
        <v>999907657-Black-18 &amp; Over Freestyle</v>
      </c>
      <c r="B34" s="36" t="s">
        <v>1189</v>
      </c>
      <c r="C34" s="36" t="s">
        <v>1190</v>
      </c>
      <c r="D34" s="36" t="s">
        <v>17</v>
      </c>
      <c r="E34" s="34" t="s">
        <v>14</v>
      </c>
      <c r="F34" s="36">
        <v>999907657</v>
      </c>
      <c r="G34" s="34" t="s">
        <v>1163</v>
      </c>
      <c r="H34" s="57">
        <f t="shared" si="1"/>
        <v>93</v>
      </c>
      <c r="I34" s="57"/>
      <c r="J34" s="63"/>
      <c r="K34" s="34">
        <f t="shared" si="2"/>
        <v>93</v>
      </c>
      <c r="L34" s="34">
        <f t="shared" si="3"/>
        <v>0</v>
      </c>
      <c r="M34" s="34">
        <f t="shared" si="4"/>
        <v>0</v>
      </c>
      <c r="N34" s="34">
        <v>0</v>
      </c>
      <c r="O34" s="34">
        <v>0</v>
      </c>
      <c r="P34" s="34">
        <v>0</v>
      </c>
      <c r="Q34" s="34">
        <f t="shared" si="5"/>
        <v>93</v>
      </c>
      <c r="R34" s="63"/>
      <c r="S34" s="34">
        <f t="shared" si="6"/>
        <v>0</v>
      </c>
      <c r="T34" s="34">
        <f t="shared" si="7"/>
        <v>0</v>
      </c>
      <c r="U34" s="34">
        <v>0</v>
      </c>
      <c r="V34" s="34">
        <v>0</v>
      </c>
      <c r="W34" s="34">
        <f t="shared" si="8"/>
        <v>0</v>
      </c>
      <c r="X34" s="34">
        <f t="shared" si="9"/>
        <v>0</v>
      </c>
      <c r="Y34" s="34">
        <f t="shared" si="10"/>
        <v>0</v>
      </c>
      <c r="Z34" s="34">
        <f t="shared" si="11"/>
        <v>0</v>
      </c>
      <c r="AA34" s="34">
        <f t="shared" si="12"/>
        <v>0</v>
      </c>
      <c r="AB34" s="34">
        <v>0</v>
      </c>
      <c r="AC34" s="34">
        <v>0</v>
      </c>
      <c r="AD34" s="34">
        <f t="shared" si="13"/>
        <v>0</v>
      </c>
      <c r="AE34" s="34">
        <f t="shared" si="14"/>
        <v>0</v>
      </c>
      <c r="AF34" s="63"/>
      <c r="AG34" s="36">
        <v>93</v>
      </c>
      <c r="AH34" s="36">
        <v>0</v>
      </c>
      <c r="AI34" s="36">
        <v>0</v>
      </c>
      <c r="AJ34" s="37"/>
      <c r="AK34" s="1">
        <v>0</v>
      </c>
      <c r="AL34" s="36">
        <v>0</v>
      </c>
      <c r="AM34" s="36">
        <v>0</v>
      </c>
      <c r="AN34" s="36">
        <v>0</v>
      </c>
      <c r="AO34" s="36">
        <v>0</v>
      </c>
      <c r="AP34" s="36">
        <v>0</v>
      </c>
      <c r="AQ34" s="36">
        <v>0</v>
      </c>
      <c r="AR34" s="36">
        <v>0</v>
      </c>
      <c r="AS34" s="36">
        <v>0</v>
      </c>
      <c r="AT34" s="36">
        <v>0</v>
      </c>
      <c r="AU34" s="36">
        <v>0</v>
      </c>
      <c r="AV34" s="36">
        <v>0</v>
      </c>
      <c r="AW34" s="36">
        <v>0</v>
      </c>
      <c r="AX34" s="36">
        <v>0</v>
      </c>
      <c r="AY34" s="36">
        <v>0</v>
      </c>
      <c r="AZ34" s="36">
        <v>0</v>
      </c>
      <c r="BA34" s="36">
        <v>0</v>
      </c>
      <c r="BB34" s="36">
        <v>0</v>
      </c>
      <c r="BC34" s="36">
        <v>0</v>
      </c>
      <c r="BD34" s="36">
        <v>0</v>
      </c>
      <c r="BE34" s="5">
        <v>0</v>
      </c>
      <c r="BF34" s="5">
        <v>0</v>
      </c>
      <c r="BG34" s="163">
        <v>0</v>
      </c>
      <c r="BH34" s="5">
        <v>0</v>
      </c>
      <c r="BI34" s="5">
        <v>0</v>
      </c>
      <c r="BJ34" s="5">
        <v>0</v>
      </c>
    </row>
    <row r="35" spans="1:62" s="5" customFormat="1" x14ac:dyDescent="0.25">
      <c r="A35" s="1" t="str">
        <f t="shared" si="0"/>
        <v>999925542-Black-18 &amp; Over Freestyle</v>
      </c>
      <c r="B35" s="149" t="s">
        <v>20</v>
      </c>
      <c r="C35" s="149" t="s">
        <v>75</v>
      </c>
      <c r="D35" s="149" t="s">
        <v>17</v>
      </c>
      <c r="E35" s="131" t="s">
        <v>14</v>
      </c>
      <c r="F35" s="149">
        <v>999925542</v>
      </c>
      <c r="G35" s="34" t="s">
        <v>1163</v>
      </c>
      <c r="H35" s="57">
        <f t="shared" si="1"/>
        <v>90</v>
      </c>
      <c r="I35" s="36"/>
      <c r="J35" s="37"/>
      <c r="K35" s="34">
        <f t="shared" si="2"/>
        <v>0</v>
      </c>
      <c r="L35" s="34">
        <f t="shared" si="3"/>
        <v>0</v>
      </c>
      <c r="M35" s="34">
        <f t="shared" si="4"/>
        <v>0</v>
      </c>
      <c r="N35" s="34">
        <v>0</v>
      </c>
      <c r="O35" s="34">
        <v>0</v>
      </c>
      <c r="P35" s="34">
        <v>0</v>
      </c>
      <c r="Q35" s="34">
        <f t="shared" si="5"/>
        <v>0</v>
      </c>
      <c r="R35" s="37"/>
      <c r="S35" s="34">
        <f t="shared" si="6"/>
        <v>90</v>
      </c>
      <c r="T35" s="34">
        <f t="shared" si="7"/>
        <v>90</v>
      </c>
      <c r="U35" s="34">
        <v>0</v>
      </c>
      <c r="V35" s="34">
        <v>0</v>
      </c>
      <c r="W35" s="34">
        <f t="shared" si="8"/>
        <v>0</v>
      </c>
      <c r="X35" s="34">
        <f t="shared" si="9"/>
        <v>90</v>
      </c>
      <c r="Y35" s="34">
        <f t="shared" si="10"/>
        <v>1</v>
      </c>
      <c r="Z35" s="34">
        <f t="shared" si="11"/>
        <v>0</v>
      </c>
      <c r="AA35" s="34">
        <f t="shared" si="12"/>
        <v>0</v>
      </c>
      <c r="AB35" s="34">
        <v>0</v>
      </c>
      <c r="AC35" s="34">
        <v>0</v>
      </c>
      <c r="AD35" s="34">
        <f t="shared" si="13"/>
        <v>0</v>
      </c>
      <c r="AE35" s="34">
        <f t="shared" si="14"/>
        <v>0</v>
      </c>
      <c r="AF35" s="63"/>
      <c r="AG35" s="36">
        <v>0</v>
      </c>
      <c r="AH35" s="36">
        <v>0</v>
      </c>
      <c r="AI35" s="36">
        <v>0</v>
      </c>
      <c r="AJ35" s="37"/>
      <c r="AK35" s="1">
        <v>0</v>
      </c>
      <c r="AL35" s="36">
        <v>0</v>
      </c>
      <c r="AM35" s="36">
        <v>0</v>
      </c>
      <c r="AN35" s="36">
        <v>0</v>
      </c>
      <c r="AO35" s="36">
        <v>0</v>
      </c>
      <c r="AP35" s="36">
        <v>0</v>
      </c>
      <c r="AQ35" s="36">
        <v>0</v>
      </c>
      <c r="AR35" s="36">
        <v>0</v>
      </c>
      <c r="AS35" s="36">
        <v>0</v>
      </c>
      <c r="AT35" s="36">
        <v>0</v>
      </c>
      <c r="AU35" s="36">
        <v>0</v>
      </c>
      <c r="AV35" s="36">
        <v>0</v>
      </c>
      <c r="AW35" s="36">
        <v>0</v>
      </c>
      <c r="AX35" s="36">
        <v>0</v>
      </c>
      <c r="AY35" s="36">
        <v>90</v>
      </c>
      <c r="AZ35" s="36">
        <v>0</v>
      </c>
      <c r="BA35" s="36">
        <v>0</v>
      </c>
      <c r="BB35" s="36">
        <v>0</v>
      </c>
      <c r="BC35" s="36">
        <v>0</v>
      </c>
      <c r="BD35" s="36">
        <v>0</v>
      </c>
      <c r="BE35" s="5">
        <v>0</v>
      </c>
      <c r="BF35" s="5">
        <v>0</v>
      </c>
      <c r="BG35" s="163">
        <v>0</v>
      </c>
      <c r="BH35" s="5">
        <v>0</v>
      </c>
      <c r="BI35" s="5">
        <v>0</v>
      </c>
      <c r="BJ35" s="5">
        <v>0</v>
      </c>
    </row>
    <row r="36" spans="1:62" s="5" customFormat="1" x14ac:dyDescent="0.25">
      <c r="A36" s="1" t="str">
        <f t="shared" si="0"/>
        <v>999882146-Black-18 &amp; Over Freestyle</v>
      </c>
      <c r="B36" s="66" t="s">
        <v>1173</v>
      </c>
      <c r="C36" s="66" t="s">
        <v>1174</v>
      </c>
      <c r="D36" s="66" t="s">
        <v>17</v>
      </c>
      <c r="E36" s="34" t="s">
        <v>14</v>
      </c>
      <c r="F36" s="66">
        <v>999882146</v>
      </c>
      <c r="G36" s="34" t="s">
        <v>1163</v>
      </c>
      <c r="H36" s="57">
        <f t="shared" si="1"/>
        <v>85</v>
      </c>
      <c r="I36" s="57"/>
      <c r="J36" s="63"/>
      <c r="K36" s="34">
        <f t="shared" si="2"/>
        <v>85</v>
      </c>
      <c r="L36" s="34">
        <f t="shared" si="3"/>
        <v>0</v>
      </c>
      <c r="M36" s="34">
        <f t="shared" si="4"/>
        <v>0</v>
      </c>
      <c r="N36" s="34">
        <v>0</v>
      </c>
      <c r="O36" s="34">
        <v>0</v>
      </c>
      <c r="P36" s="34">
        <v>0</v>
      </c>
      <c r="Q36" s="34">
        <f t="shared" si="5"/>
        <v>85</v>
      </c>
      <c r="R36" s="63"/>
      <c r="S36" s="34">
        <f t="shared" si="6"/>
        <v>0</v>
      </c>
      <c r="T36" s="34">
        <f t="shared" si="7"/>
        <v>0</v>
      </c>
      <c r="U36" s="34">
        <v>0</v>
      </c>
      <c r="V36" s="34">
        <v>0</v>
      </c>
      <c r="W36" s="34">
        <f t="shared" si="8"/>
        <v>0</v>
      </c>
      <c r="X36" s="34">
        <f t="shared" si="9"/>
        <v>0</v>
      </c>
      <c r="Y36" s="34">
        <f t="shared" si="10"/>
        <v>0</v>
      </c>
      <c r="Z36" s="34">
        <f t="shared" si="11"/>
        <v>0</v>
      </c>
      <c r="AA36" s="34">
        <f t="shared" si="12"/>
        <v>0</v>
      </c>
      <c r="AB36" s="34">
        <v>0</v>
      </c>
      <c r="AC36" s="34">
        <v>0</v>
      </c>
      <c r="AD36" s="34">
        <f t="shared" si="13"/>
        <v>0</v>
      </c>
      <c r="AE36" s="34">
        <f t="shared" si="14"/>
        <v>0</v>
      </c>
      <c r="AF36" s="63"/>
      <c r="AG36" s="36">
        <v>85</v>
      </c>
      <c r="AH36" s="36">
        <v>0</v>
      </c>
      <c r="AI36" s="36">
        <v>0</v>
      </c>
      <c r="AJ36" s="37"/>
      <c r="AK36" s="1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36">
        <v>0</v>
      </c>
      <c r="AW36" s="36">
        <v>0</v>
      </c>
      <c r="AX36" s="36">
        <v>0</v>
      </c>
      <c r="AY36" s="36">
        <v>0</v>
      </c>
      <c r="AZ36" s="36">
        <v>0</v>
      </c>
      <c r="BA36" s="36">
        <v>0</v>
      </c>
      <c r="BB36" s="36">
        <v>0</v>
      </c>
      <c r="BC36" s="36">
        <v>0</v>
      </c>
      <c r="BD36" s="36">
        <v>0</v>
      </c>
      <c r="BE36" s="5">
        <v>0</v>
      </c>
      <c r="BF36" s="5">
        <v>0</v>
      </c>
      <c r="BG36" s="163">
        <v>0</v>
      </c>
      <c r="BH36" s="5">
        <v>0</v>
      </c>
      <c r="BI36" s="5">
        <v>0</v>
      </c>
      <c r="BJ36" s="5">
        <v>0</v>
      </c>
    </row>
    <row r="37" spans="1:62" s="5" customFormat="1" x14ac:dyDescent="0.25">
      <c r="A37" s="1" t="str">
        <f t="shared" si="0"/>
        <v>999884521-Black-18 &amp; Over Freestyle</v>
      </c>
      <c r="B37" s="149" t="s">
        <v>3391</v>
      </c>
      <c r="C37" s="149" t="s">
        <v>3392</v>
      </c>
      <c r="D37" s="149" t="s">
        <v>17</v>
      </c>
      <c r="E37" s="131" t="s">
        <v>14</v>
      </c>
      <c r="F37" s="149">
        <v>999884521</v>
      </c>
      <c r="G37" s="34" t="s">
        <v>1163</v>
      </c>
      <c r="H37" s="57">
        <f t="shared" si="1"/>
        <v>68</v>
      </c>
      <c r="I37" s="36"/>
      <c r="J37" s="37"/>
      <c r="K37" s="34">
        <f t="shared" si="2"/>
        <v>0</v>
      </c>
      <c r="L37" s="34">
        <f t="shared" si="3"/>
        <v>0</v>
      </c>
      <c r="M37" s="34">
        <f t="shared" si="4"/>
        <v>0</v>
      </c>
      <c r="N37" s="34">
        <v>0</v>
      </c>
      <c r="O37" s="34">
        <v>0</v>
      </c>
      <c r="P37" s="34">
        <v>0</v>
      </c>
      <c r="Q37" s="34">
        <f t="shared" si="5"/>
        <v>0</v>
      </c>
      <c r="R37" s="37"/>
      <c r="S37" s="34">
        <f t="shared" si="6"/>
        <v>68</v>
      </c>
      <c r="T37" s="34">
        <f t="shared" si="7"/>
        <v>68</v>
      </c>
      <c r="U37" s="34">
        <v>0</v>
      </c>
      <c r="V37" s="34">
        <v>0</v>
      </c>
      <c r="W37" s="34">
        <f t="shared" si="8"/>
        <v>0</v>
      </c>
      <c r="X37" s="34">
        <f t="shared" si="9"/>
        <v>68</v>
      </c>
      <c r="Y37" s="34">
        <f t="shared" si="10"/>
        <v>1</v>
      </c>
      <c r="Z37" s="34">
        <f t="shared" si="11"/>
        <v>0</v>
      </c>
      <c r="AA37" s="34">
        <f t="shared" si="12"/>
        <v>0</v>
      </c>
      <c r="AB37" s="34">
        <v>0</v>
      </c>
      <c r="AC37" s="34">
        <v>0</v>
      </c>
      <c r="AD37" s="34">
        <f t="shared" si="13"/>
        <v>0</v>
      </c>
      <c r="AE37" s="34">
        <f t="shared" si="14"/>
        <v>0</v>
      </c>
      <c r="AF37" s="63"/>
      <c r="AG37" s="36">
        <v>0</v>
      </c>
      <c r="AH37" s="36">
        <v>0</v>
      </c>
      <c r="AI37" s="36">
        <v>0</v>
      </c>
      <c r="AJ37" s="37"/>
      <c r="AK37" s="1">
        <v>0</v>
      </c>
      <c r="AL37" s="36">
        <v>0</v>
      </c>
      <c r="AM37" s="36">
        <v>0</v>
      </c>
      <c r="AN37" s="36">
        <v>0</v>
      </c>
      <c r="AO37" s="36">
        <v>0</v>
      </c>
      <c r="AP37" s="36">
        <v>0</v>
      </c>
      <c r="AQ37" s="36">
        <v>0</v>
      </c>
      <c r="AR37" s="36">
        <v>0</v>
      </c>
      <c r="AS37" s="36">
        <v>0</v>
      </c>
      <c r="AT37" s="36">
        <v>0</v>
      </c>
      <c r="AU37" s="36">
        <v>0</v>
      </c>
      <c r="AV37" s="36">
        <v>0</v>
      </c>
      <c r="AW37" s="36">
        <v>0</v>
      </c>
      <c r="AX37" s="36">
        <v>0</v>
      </c>
      <c r="AY37" s="36">
        <v>68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5">
        <v>0</v>
      </c>
      <c r="BF37" s="5">
        <v>0</v>
      </c>
      <c r="BG37" s="163">
        <v>0</v>
      </c>
      <c r="BH37" s="5">
        <v>0</v>
      </c>
      <c r="BI37" s="5">
        <v>0</v>
      </c>
      <c r="BJ37" s="5">
        <v>0</v>
      </c>
    </row>
    <row r="38" spans="1:62" s="5" customFormat="1" x14ac:dyDescent="0.25">
      <c r="A38" s="1" t="str">
        <f t="shared" ref="A38:A69" si="15">CONCATENATE(F38,"-",E38,"-",G38)</f>
        <v>999928067-Black-18 &amp; Over Freestyle</v>
      </c>
      <c r="B38" s="149" t="s">
        <v>2717</v>
      </c>
      <c r="C38" s="149" t="s">
        <v>3393</v>
      </c>
      <c r="D38" s="149" t="s">
        <v>17</v>
      </c>
      <c r="E38" s="131" t="s">
        <v>14</v>
      </c>
      <c r="F38" s="149">
        <v>999928067</v>
      </c>
      <c r="G38" s="34" t="s">
        <v>1163</v>
      </c>
      <c r="H38" s="57">
        <f t="shared" ref="H38:H69" si="16">(K38-I38)+S38</f>
        <v>68</v>
      </c>
      <c r="I38" s="36"/>
      <c r="J38" s="37"/>
      <c r="K38" s="34">
        <f t="shared" ref="K38:K69" si="17">SUM(M38,N38,O38,P38,Q38,L38)</f>
        <v>0</v>
      </c>
      <c r="L38" s="34">
        <f t="shared" ref="L38:L69" si="18">AI38</f>
        <v>0</v>
      </c>
      <c r="M38" s="34">
        <f t="shared" ref="M38:M69" si="19">AH38</f>
        <v>0</v>
      </c>
      <c r="N38" s="34">
        <v>0</v>
      </c>
      <c r="O38" s="34">
        <v>0</v>
      </c>
      <c r="P38" s="34">
        <v>0</v>
      </c>
      <c r="Q38" s="34">
        <f t="shared" ref="Q38:Q69" si="20">AG38</f>
        <v>0</v>
      </c>
      <c r="R38" s="37"/>
      <c r="S38" s="34">
        <f t="shared" ref="S38:S69" si="21">SUM(T38,Z38)</f>
        <v>68</v>
      </c>
      <c r="T38" s="34">
        <f t="shared" ref="T38:T69" si="22">SUM(U38:X38)</f>
        <v>68</v>
      </c>
      <c r="U38" s="34">
        <v>0</v>
      </c>
      <c r="V38" s="34">
        <v>0</v>
      </c>
      <c r="W38" s="34">
        <f t="shared" ref="W38:W69" si="23">SUM(AK38,AM38)</f>
        <v>0</v>
      </c>
      <c r="X38" s="34">
        <f t="shared" si="9"/>
        <v>68</v>
      </c>
      <c r="Y38" s="34">
        <f t="shared" ref="Y38:Y69" si="24">COUNTIF(AN38:BD38,"&gt;0")</f>
        <v>1</v>
      </c>
      <c r="Z38" s="34">
        <f t="shared" ref="Z38:Z69" si="25">SUM(AA38:AE38)</f>
        <v>0</v>
      </c>
      <c r="AA38" s="34">
        <f t="shared" ref="AA38:AA69" si="26">BH38+BI38</f>
        <v>0</v>
      </c>
      <c r="AB38" s="34">
        <v>0</v>
      </c>
      <c r="AC38" s="34">
        <v>0</v>
      </c>
      <c r="AD38" s="34">
        <f t="shared" ref="AD38:AD69" si="27">SUM(BJ38)</f>
        <v>0</v>
      </c>
      <c r="AE38" s="34">
        <f t="shared" ref="AE38:AE69" si="28">SUM(AL38)</f>
        <v>0</v>
      </c>
      <c r="AF38" s="63"/>
      <c r="AG38" s="36">
        <v>0</v>
      </c>
      <c r="AH38" s="36">
        <v>0</v>
      </c>
      <c r="AI38" s="36">
        <v>0</v>
      </c>
      <c r="AJ38" s="37"/>
      <c r="AK38" s="1">
        <v>0</v>
      </c>
      <c r="AL38" s="36">
        <v>0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  <c r="AR38" s="36">
        <v>0</v>
      </c>
      <c r="AS38" s="36">
        <v>0</v>
      </c>
      <c r="AT38" s="36">
        <v>0</v>
      </c>
      <c r="AU38" s="36">
        <v>0</v>
      </c>
      <c r="AV38" s="36">
        <v>0</v>
      </c>
      <c r="AW38" s="36">
        <v>0</v>
      </c>
      <c r="AX38" s="36">
        <v>0</v>
      </c>
      <c r="AY38" s="36">
        <v>68</v>
      </c>
      <c r="AZ38" s="36">
        <v>0</v>
      </c>
      <c r="BA38" s="36">
        <v>0</v>
      </c>
      <c r="BB38" s="36">
        <v>0</v>
      </c>
      <c r="BC38" s="36">
        <v>0</v>
      </c>
      <c r="BD38" s="36">
        <v>0</v>
      </c>
      <c r="BE38" s="5">
        <v>0</v>
      </c>
      <c r="BF38" s="5">
        <v>0</v>
      </c>
      <c r="BG38" s="163">
        <v>0</v>
      </c>
      <c r="BH38" s="5">
        <v>0</v>
      </c>
      <c r="BI38" s="5">
        <v>0</v>
      </c>
      <c r="BJ38" s="5">
        <v>0</v>
      </c>
    </row>
    <row r="39" spans="1:62" s="5" customFormat="1" x14ac:dyDescent="0.25">
      <c r="A39" s="1" t="str">
        <f t="shared" si="15"/>
        <v>999933763-Black-18 &amp; Over Freestyle</v>
      </c>
      <c r="B39" s="36" t="s">
        <v>313</v>
      </c>
      <c r="C39" s="36" t="s">
        <v>16</v>
      </c>
      <c r="D39" s="36" t="s">
        <v>17</v>
      </c>
      <c r="E39" s="36" t="s">
        <v>14</v>
      </c>
      <c r="F39" s="36">
        <v>999933763</v>
      </c>
      <c r="G39" s="34" t="s">
        <v>1163</v>
      </c>
      <c r="H39" s="57">
        <f t="shared" si="16"/>
        <v>45</v>
      </c>
      <c r="I39" s="36"/>
      <c r="J39" s="37"/>
      <c r="K39" s="34">
        <f t="shared" si="17"/>
        <v>0</v>
      </c>
      <c r="L39" s="34">
        <f t="shared" si="18"/>
        <v>0</v>
      </c>
      <c r="M39" s="34">
        <f t="shared" si="19"/>
        <v>0</v>
      </c>
      <c r="N39" s="34">
        <v>0</v>
      </c>
      <c r="O39" s="34">
        <v>0</v>
      </c>
      <c r="P39" s="34">
        <v>0</v>
      </c>
      <c r="Q39" s="34">
        <f t="shared" si="20"/>
        <v>0</v>
      </c>
      <c r="R39" s="37"/>
      <c r="S39" s="34">
        <f t="shared" si="21"/>
        <v>45</v>
      </c>
      <c r="T39" s="34">
        <f t="shared" si="22"/>
        <v>45</v>
      </c>
      <c r="U39" s="34">
        <v>0</v>
      </c>
      <c r="V39" s="34">
        <v>0</v>
      </c>
      <c r="W39" s="34">
        <f t="shared" si="23"/>
        <v>0</v>
      </c>
      <c r="X39" s="34">
        <f t="shared" si="9"/>
        <v>45</v>
      </c>
      <c r="Y39" s="34">
        <f t="shared" si="24"/>
        <v>1</v>
      </c>
      <c r="Z39" s="34">
        <f t="shared" si="25"/>
        <v>0</v>
      </c>
      <c r="AA39" s="34">
        <f t="shared" si="26"/>
        <v>0</v>
      </c>
      <c r="AB39" s="34">
        <v>0</v>
      </c>
      <c r="AC39" s="34">
        <v>0</v>
      </c>
      <c r="AD39" s="34">
        <f t="shared" si="27"/>
        <v>0</v>
      </c>
      <c r="AE39" s="34">
        <f t="shared" si="28"/>
        <v>0</v>
      </c>
      <c r="AF39" s="63"/>
      <c r="AG39" s="36">
        <v>0</v>
      </c>
      <c r="AH39" s="36">
        <v>0</v>
      </c>
      <c r="AI39" s="36">
        <v>0</v>
      </c>
      <c r="AJ39" s="37"/>
      <c r="AK39" s="1">
        <v>0</v>
      </c>
      <c r="AL39" s="36">
        <v>0</v>
      </c>
      <c r="AM39" s="36">
        <v>0</v>
      </c>
      <c r="AN39" s="36">
        <v>0</v>
      </c>
      <c r="AO39" s="36">
        <v>0</v>
      </c>
      <c r="AP39" s="36">
        <v>0</v>
      </c>
      <c r="AQ39" s="36">
        <v>0</v>
      </c>
      <c r="AR39" s="36">
        <v>0</v>
      </c>
      <c r="AS39" s="36">
        <v>0</v>
      </c>
      <c r="AT39" s="36">
        <v>0</v>
      </c>
      <c r="AU39" s="36">
        <v>0</v>
      </c>
      <c r="AV39" s="36">
        <v>0</v>
      </c>
      <c r="AW39" s="36">
        <v>0</v>
      </c>
      <c r="AX39" s="36">
        <v>0</v>
      </c>
      <c r="AY39" s="36">
        <v>0</v>
      </c>
      <c r="AZ39" s="36">
        <v>0</v>
      </c>
      <c r="BA39" s="36">
        <v>0</v>
      </c>
      <c r="BB39" s="36">
        <v>0</v>
      </c>
      <c r="BC39" s="36">
        <v>0</v>
      </c>
      <c r="BD39" s="36">
        <v>45</v>
      </c>
      <c r="BE39" s="5">
        <v>0</v>
      </c>
      <c r="BF39" s="5">
        <v>0</v>
      </c>
      <c r="BG39" s="163">
        <v>0</v>
      </c>
      <c r="BH39" s="5">
        <v>0</v>
      </c>
      <c r="BI39" s="5">
        <v>0</v>
      </c>
      <c r="BJ39" s="5">
        <v>0</v>
      </c>
    </row>
    <row r="40" spans="1:62" s="5" customFormat="1" x14ac:dyDescent="0.25">
      <c r="A40" s="1" t="str">
        <f t="shared" si="15"/>
        <v>999874192-Black-18 &amp; Over Freestyle</v>
      </c>
      <c r="B40" s="34" t="s">
        <v>178</v>
      </c>
      <c r="C40" s="34" t="s">
        <v>115</v>
      </c>
      <c r="D40" s="34" t="s">
        <v>27</v>
      </c>
      <c r="E40" s="34" t="s">
        <v>14</v>
      </c>
      <c r="F40" s="34">
        <v>999874192</v>
      </c>
      <c r="G40" s="34" t="s">
        <v>1163</v>
      </c>
      <c r="H40" s="57">
        <f t="shared" si="16"/>
        <v>949.5</v>
      </c>
      <c r="I40" s="57"/>
      <c r="J40" s="63"/>
      <c r="K40" s="34">
        <f t="shared" si="17"/>
        <v>100</v>
      </c>
      <c r="L40" s="34">
        <f t="shared" si="18"/>
        <v>0</v>
      </c>
      <c r="M40" s="34">
        <f t="shared" si="19"/>
        <v>0</v>
      </c>
      <c r="N40" s="34">
        <v>0</v>
      </c>
      <c r="O40" s="34">
        <v>0</v>
      </c>
      <c r="P40" s="34">
        <v>0</v>
      </c>
      <c r="Q40" s="34">
        <f t="shared" si="20"/>
        <v>100</v>
      </c>
      <c r="R40" s="63"/>
      <c r="S40" s="34">
        <f t="shared" si="21"/>
        <v>849.5</v>
      </c>
      <c r="T40" s="34">
        <f t="shared" si="22"/>
        <v>120</v>
      </c>
      <c r="U40" s="34">
        <v>0</v>
      </c>
      <c r="V40" s="34">
        <v>0</v>
      </c>
      <c r="W40" s="34">
        <f t="shared" si="23"/>
        <v>0</v>
      </c>
      <c r="X40" s="34">
        <f t="shared" si="9"/>
        <v>120</v>
      </c>
      <c r="Y40" s="34">
        <f t="shared" si="24"/>
        <v>2</v>
      </c>
      <c r="Z40" s="34">
        <f t="shared" si="25"/>
        <v>729.5</v>
      </c>
      <c r="AA40" s="34">
        <f t="shared" si="26"/>
        <v>262.5</v>
      </c>
      <c r="AB40" s="34">
        <v>0</v>
      </c>
      <c r="AC40" s="34">
        <v>0</v>
      </c>
      <c r="AD40" s="34">
        <f t="shared" si="27"/>
        <v>300</v>
      </c>
      <c r="AE40" s="34">
        <f t="shared" si="28"/>
        <v>167</v>
      </c>
      <c r="AF40" s="63"/>
      <c r="AG40" s="36">
        <v>100</v>
      </c>
      <c r="AH40" s="36">
        <v>0</v>
      </c>
      <c r="AI40" s="36">
        <v>0</v>
      </c>
      <c r="AJ40" s="37"/>
      <c r="AK40" s="1">
        <v>0</v>
      </c>
      <c r="AL40" s="36">
        <v>167</v>
      </c>
      <c r="AM40" s="36">
        <v>0</v>
      </c>
      <c r="AN40" s="36">
        <v>0</v>
      </c>
      <c r="AO40" s="36">
        <v>0</v>
      </c>
      <c r="AP40" s="36">
        <v>0</v>
      </c>
      <c r="AQ40" s="36">
        <v>0</v>
      </c>
      <c r="AR40" s="36">
        <v>0</v>
      </c>
      <c r="AS40" s="36">
        <v>60</v>
      </c>
      <c r="AT40" s="36">
        <v>0</v>
      </c>
      <c r="AU40" s="36">
        <v>0</v>
      </c>
      <c r="AV40" s="36">
        <v>0</v>
      </c>
      <c r="AW40" s="36">
        <v>0</v>
      </c>
      <c r="AX40" s="36">
        <v>0</v>
      </c>
      <c r="AY40" s="36">
        <v>60</v>
      </c>
      <c r="AZ40" s="36">
        <v>0</v>
      </c>
      <c r="BA40" s="36">
        <v>0</v>
      </c>
      <c r="BB40" s="36">
        <v>0</v>
      </c>
      <c r="BC40" s="36">
        <v>0</v>
      </c>
      <c r="BD40" s="36">
        <v>0</v>
      </c>
      <c r="BE40" s="5">
        <v>0</v>
      </c>
      <c r="BF40" s="5">
        <v>0</v>
      </c>
      <c r="BG40" s="163">
        <v>0</v>
      </c>
      <c r="BH40" s="5">
        <v>150</v>
      </c>
      <c r="BI40" s="5">
        <v>112.5</v>
      </c>
      <c r="BJ40" s="5">
        <v>300</v>
      </c>
    </row>
    <row r="41" spans="1:62" s="5" customFormat="1" x14ac:dyDescent="0.25">
      <c r="A41" s="1" t="str">
        <f t="shared" si="15"/>
        <v>999864531-Black-18 &amp; Over Freestyle</v>
      </c>
      <c r="B41" s="34" t="s">
        <v>191</v>
      </c>
      <c r="C41" s="34" t="s">
        <v>192</v>
      </c>
      <c r="D41" s="34" t="s">
        <v>27</v>
      </c>
      <c r="E41" s="34" t="s">
        <v>14</v>
      </c>
      <c r="F41" s="34">
        <v>999864531</v>
      </c>
      <c r="G41" s="34" t="s">
        <v>1163</v>
      </c>
      <c r="H41" s="57">
        <f t="shared" si="16"/>
        <v>644</v>
      </c>
      <c r="I41" s="36">
        <f>K41/2</f>
        <v>100</v>
      </c>
      <c r="J41" s="63"/>
      <c r="K41" s="34">
        <f t="shared" si="17"/>
        <v>200</v>
      </c>
      <c r="L41" s="34">
        <f t="shared" si="18"/>
        <v>0</v>
      </c>
      <c r="M41" s="34">
        <f t="shared" si="19"/>
        <v>0</v>
      </c>
      <c r="N41" s="34">
        <v>0</v>
      </c>
      <c r="O41" s="34">
        <v>0</v>
      </c>
      <c r="P41" s="34">
        <v>0</v>
      </c>
      <c r="Q41" s="34">
        <f t="shared" si="20"/>
        <v>200</v>
      </c>
      <c r="R41" s="63"/>
      <c r="S41" s="34">
        <f t="shared" si="21"/>
        <v>544</v>
      </c>
      <c r="T41" s="34">
        <f t="shared" si="22"/>
        <v>0</v>
      </c>
      <c r="U41" s="34">
        <v>0</v>
      </c>
      <c r="V41" s="34">
        <v>0</v>
      </c>
      <c r="W41" s="34">
        <f t="shared" si="23"/>
        <v>0</v>
      </c>
      <c r="X41" s="34">
        <f t="shared" si="9"/>
        <v>0</v>
      </c>
      <c r="Y41" s="34">
        <f t="shared" si="24"/>
        <v>0</v>
      </c>
      <c r="Z41" s="34">
        <f t="shared" si="25"/>
        <v>544</v>
      </c>
      <c r="AA41" s="34">
        <f t="shared" si="26"/>
        <v>150</v>
      </c>
      <c r="AB41" s="34">
        <v>0</v>
      </c>
      <c r="AC41" s="34">
        <v>0</v>
      </c>
      <c r="AD41" s="34">
        <f t="shared" si="27"/>
        <v>0</v>
      </c>
      <c r="AE41" s="34">
        <f t="shared" si="28"/>
        <v>394</v>
      </c>
      <c r="AF41" s="63"/>
      <c r="AG41" s="36">
        <v>200</v>
      </c>
      <c r="AH41" s="36">
        <v>0</v>
      </c>
      <c r="AI41" s="36">
        <v>0</v>
      </c>
      <c r="AJ41" s="37"/>
      <c r="AK41" s="1">
        <v>0</v>
      </c>
      <c r="AL41" s="36">
        <v>394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36">
        <v>0</v>
      </c>
      <c r="AT41" s="36">
        <v>0</v>
      </c>
      <c r="AU41" s="36">
        <v>0</v>
      </c>
      <c r="AV41" s="36">
        <v>0</v>
      </c>
      <c r="AW41" s="36">
        <v>0</v>
      </c>
      <c r="AX41" s="36">
        <v>0</v>
      </c>
      <c r="AY41" s="36">
        <v>0</v>
      </c>
      <c r="AZ41" s="36">
        <v>0</v>
      </c>
      <c r="BA41" s="36">
        <v>0</v>
      </c>
      <c r="BB41" s="36">
        <v>0</v>
      </c>
      <c r="BC41" s="36">
        <v>0</v>
      </c>
      <c r="BD41" s="36">
        <v>0</v>
      </c>
      <c r="BE41" s="5">
        <v>0</v>
      </c>
      <c r="BF41" s="5">
        <v>0</v>
      </c>
      <c r="BG41" s="163">
        <v>0</v>
      </c>
      <c r="BH41" s="5">
        <v>0</v>
      </c>
      <c r="BI41" s="5">
        <v>150</v>
      </c>
      <c r="BJ41" s="5">
        <v>0</v>
      </c>
    </row>
    <row r="42" spans="1:62" s="5" customFormat="1" x14ac:dyDescent="0.25">
      <c r="A42" s="1" t="str">
        <f t="shared" si="15"/>
        <v>999885325-Black-18 &amp; Over Freestyle</v>
      </c>
      <c r="B42" s="34" t="s">
        <v>288</v>
      </c>
      <c r="C42" s="34" t="s">
        <v>289</v>
      </c>
      <c r="D42" s="34" t="s">
        <v>27</v>
      </c>
      <c r="E42" s="34" t="s">
        <v>14</v>
      </c>
      <c r="F42" s="34">
        <v>999885325</v>
      </c>
      <c r="G42" s="34" t="s">
        <v>1163</v>
      </c>
      <c r="H42" s="57">
        <f t="shared" si="16"/>
        <v>522.5</v>
      </c>
      <c r="I42" s="36">
        <f>K42/2</f>
        <v>0</v>
      </c>
      <c r="J42" s="63"/>
      <c r="K42" s="34">
        <f t="shared" si="17"/>
        <v>0</v>
      </c>
      <c r="L42" s="34">
        <f t="shared" si="18"/>
        <v>0</v>
      </c>
      <c r="M42" s="34">
        <f t="shared" si="19"/>
        <v>0</v>
      </c>
      <c r="N42" s="34">
        <v>0</v>
      </c>
      <c r="O42" s="34">
        <v>0</v>
      </c>
      <c r="P42" s="34">
        <v>0</v>
      </c>
      <c r="Q42" s="34">
        <f t="shared" si="20"/>
        <v>0</v>
      </c>
      <c r="R42" s="63"/>
      <c r="S42" s="34">
        <f t="shared" si="21"/>
        <v>522.5</v>
      </c>
      <c r="T42" s="34">
        <f t="shared" si="22"/>
        <v>60</v>
      </c>
      <c r="U42" s="34">
        <v>0</v>
      </c>
      <c r="V42" s="34">
        <v>0</v>
      </c>
      <c r="W42" s="34">
        <f t="shared" si="23"/>
        <v>0</v>
      </c>
      <c r="X42" s="34">
        <f t="shared" si="9"/>
        <v>60</v>
      </c>
      <c r="Y42" s="34">
        <f t="shared" si="24"/>
        <v>1</v>
      </c>
      <c r="Z42" s="34">
        <f t="shared" si="25"/>
        <v>462.5</v>
      </c>
      <c r="AA42" s="34">
        <f t="shared" si="26"/>
        <v>112.5</v>
      </c>
      <c r="AB42" s="34">
        <v>0</v>
      </c>
      <c r="AC42" s="34">
        <v>0</v>
      </c>
      <c r="AD42" s="34">
        <f t="shared" si="27"/>
        <v>225</v>
      </c>
      <c r="AE42" s="34">
        <f t="shared" si="28"/>
        <v>125</v>
      </c>
      <c r="AF42" s="63"/>
      <c r="AG42" s="36">
        <v>0</v>
      </c>
      <c r="AH42" s="36">
        <v>0</v>
      </c>
      <c r="AI42" s="36">
        <v>0</v>
      </c>
      <c r="AJ42" s="37"/>
      <c r="AK42" s="1">
        <v>0</v>
      </c>
      <c r="AL42" s="36">
        <v>125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36">
        <v>60</v>
      </c>
      <c r="AW42" s="36">
        <v>0</v>
      </c>
      <c r="AX42" s="36">
        <v>0</v>
      </c>
      <c r="AY42" s="36">
        <v>0</v>
      </c>
      <c r="AZ42" s="36">
        <v>0</v>
      </c>
      <c r="BA42" s="36">
        <v>0</v>
      </c>
      <c r="BB42" s="36">
        <v>0</v>
      </c>
      <c r="BC42" s="36">
        <v>0</v>
      </c>
      <c r="BD42" s="36">
        <v>0</v>
      </c>
      <c r="BE42" s="5">
        <v>0</v>
      </c>
      <c r="BF42" s="5">
        <v>0</v>
      </c>
      <c r="BG42" s="163">
        <v>0</v>
      </c>
      <c r="BH42" s="5">
        <v>112.5</v>
      </c>
      <c r="BI42" s="5">
        <v>0</v>
      </c>
      <c r="BJ42" s="5">
        <v>225</v>
      </c>
    </row>
    <row r="43" spans="1:62" s="5" customFormat="1" x14ac:dyDescent="0.25">
      <c r="A43" s="1" t="str">
        <f t="shared" si="15"/>
        <v>999865190-Black-18 &amp; Over Freestyle</v>
      </c>
      <c r="B43" s="34" t="s">
        <v>194</v>
      </c>
      <c r="C43" s="34" t="s">
        <v>195</v>
      </c>
      <c r="D43" s="34" t="s">
        <v>27</v>
      </c>
      <c r="E43" s="34" t="s">
        <v>14</v>
      </c>
      <c r="F43" s="34">
        <v>999865190</v>
      </c>
      <c r="G43" s="34" t="s">
        <v>1163</v>
      </c>
      <c r="H43" s="57">
        <f t="shared" si="16"/>
        <v>394</v>
      </c>
      <c r="I43" s="57"/>
      <c r="J43" s="63"/>
      <c r="K43" s="34">
        <f t="shared" si="17"/>
        <v>0</v>
      </c>
      <c r="L43" s="34">
        <f t="shared" si="18"/>
        <v>0</v>
      </c>
      <c r="M43" s="34">
        <f t="shared" si="19"/>
        <v>0</v>
      </c>
      <c r="N43" s="34">
        <v>0</v>
      </c>
      <c r="O43" s="34">
        <v>0</v>
      </c>
      <c r="P43" s="34">
        <v>0</v>
      </c>
      <c r="Q43" s="34">
        <f t="shared" si="20"/>
        <v>0</v>
      </c>
      <c r="R43" s="63"/>
      <c r="S43" s="34">
        <f t="shared" si="21"/>
        <v>394</v>
      </c>
      <c r="T43" s="34">
        <f t="shared" si="22"/>
        <v>0</v>
      </c>
      <c r="U43" s="34">
        <v>0</v>
      </c>
      <c r="V43" s="34">
        <v>0</v>
      </c>
      <c r="W43" s="34">
        <f t="shared" si="23"/>
        <v>0</v>
      </c>
      <c r="X43" s="34">
        <f t="shared" si="9"/>
        <v>0</v>
      </c>
      <c r="Y43" s="34">
        <f t="shared" si="24"/>
        <v>0</v>
      </c>
      <c r="Z43" s="34">
        <f t="shared" si="25"/>
        <v>394</v>
      </c>
      <c r="AA43" s="34">
        <f t="shared" si="26"/>
        <v>0</v>
      </c>
      <c r="AB43" s="34">
        <v>0</v>
      </c>
      <c r="AC43" s="34">
        <v>0</v>
      </c>
      <c r="AD43" s="34">
        <f t="shared" si="27"/>
        <v>0</v>
      </c>
      <c r="AE43" s="34">
        <f t="shared" si="28"/>
        <v>394</v>
      </c>
      <c r="AF43" s="63"/>
      <c r="AG43" s="36">
        <v>0</v>
      </c>
      <c r="AH43" s="36">
        <v>0</v>
      </c>
      <c r="AI43" s="36">
        <v>0</v>
      </c>
      <c r="AJ43" s="37"/>
      <c r="AK43" s="1">
        <v>0</v>
      </c>
      <c r="AL43" s="36">
        <v>394</v>
      </c>
      <c r="AM43" s="36">
        <v>0</v>
      </c>
      <c r="AN43" s="36">
        <v>0</v>
      </c>
      <c r="AO43" s="36">
        <v>0</v>
      </c>
      <c r="AP43" s="36">
        <v>0</v>
      </c>
      <c r="AQ43" s="36">
        <v>0</v>
      </c>
      <c r="AR43" s="36">
        <v>0</v>
      </c>
      <c r="AS43" s="36">
        <v>0</v>
      </c>
      <c r="AT43" s="36">
        <v>0</v>
      </c>
      <c r="AU43" s="36">
        <v>0</v>
      </c>
      <c r="AV43" s="36">
        <v>0</v>
      </c>
      <c r="AW43" s="36">
        <v>0</v>
      </c>
      <c r="AX43" s="36">
        <v>0</v>
      </c>
      <c r="AY43" s="36">
        <v>0</v>
      </c>
      <c r="AZ43" s="36">
        <v>0</v>
      </c>
      <c r="BA43" s="36">
        <v>0</v>
      </c>
      <c r="BB43" s="36">
        <v>0</v>
      </c>
      <c r="BC43" s="36">
        <v>0</v>
      </c>
      <c r="BD43" s="36">
        <v>0</v>
      </c>
      <c r="BE43" s="5">
        <v>0</v>
      </c>
      <c r="BF43" s="5">
        <v>0</v>
      </c>
      <c r="BG43" s="163">
        <v>0</v>
      </c>
      <c r="BH43" s="5">
        <v>0</v>
      </c>
      <c r="BI43" s="5">
        <v>0</v>
      </c>
      <c r="BJ43" s="5">
        <v>0</v>
      </c>
    </row>
    <row r="44" spans="1:62" s="5" customFormat="1" x14ac:dyDescent="0.25">
      <c r="A44" s="1" t="str">
        <f t="shared" si="15"/>
        <v>999871574-Black-18 &amp; Over Freestyle</v>
      </c>
      <c r="B44" s="34" t="s">
        <v>226</v>
      </c>
      <c r="C44" s="34" t="s">
        <v>227</v>
      </c>
      <c r="D44" s="34" t="s">
        <v>27</v>
      </c>
      <c r="E44" s="34" t="s">
        <v>14</v>
      </c>
      <c r="F44" s="34">
        <v>999871574</v>
      </c>
      <c r="G44" s="34" t="s">
        <v>1163</v>
      </c>
      <c r="H44" s="57">
        <f t="shared" si="16"/>
        <v>169</v>
      </c>
      <c r="I44" s="57"/>
      <c r="J44" s="63"/>
      <c r="K44" s="34">
        <f t="shared" si="17"/>
        <v>0</v>
      </c>
      <c r="L44" s="34">
        <f t="shared" si="18"/>
        <v>0</v>
      </c>
      <c r="M44" s="34">
        <f t="shared" si="19"/>
        <v>0</v>
      </c>
      <c r="N44" s="34">
        <v>0</v>
      </c>
      <c r="O44" s="34">
        <v>0</v>
      </c>
      <c r="P44" s="34">
        <v>0</v>
      </c>
      <c r="Q44" s="34">
        <f t="shared" si="20"/>
        <v>0</v>
      </c>
      <c r="R44" s="63"/>
      <c r="S44" s="34">
        <f t="shared" si="21"/>
        <v>169</v>
      </c>
      <c r="T44" s="34">
        <f t="shared" si="22"/>
        <v>0</v>
      </c>
      <c r="U44" s="34">
        <v>0</v>
      </c>
      <c r="V44" s="34">
        <v>0</v>
      </c>
      <c r="W44" s="34">
        <f t="shared" si="23"/>
        <v>0</v>
      </c>
      <c r="X44" s="34">
        <f t="shared" si="9"/>
        <v>0</v>
      </c>
      <c r="Y44" s="34">
        <f t="shared" si="24"/>
        <v>0</v>
      </c>
      <c r="Z44" s="34">
        <f t="shared" si="25"/>
        <v>169</v>
      </c>
      <c r="AA44" s="34">
        <f t="shared" si="26"/>
        <v>0</v>
      </c>
      <c r="AB44" s="34">
        <v>0</v>
      </c>
      <c r="AC44" s="34">
        <v>0</v>
      </c>
      <c r="AD44" s="34">
        <f t="shared" si="27"/>
        <v>169</v>
      </c>
      <c r="AE44" s="34">
        <f t="shared" si="28"/>
        <v>0</v>
      </c>
      <c r="AF44" s="63"/>
      <c r="AG44" s="36">
        <v>0</v>
      </c>
      <c r="AH44" s="36">
        <v>0</v>
      </c>
      <c r="AI44" s="36">
        <v>0</v>
      </c>
      <c r="AJ44" s="37"/>
      <c r="AK44" s="1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  <c r="AR44" s="36">
        <v>0</v>
      </c>
      <c r="AS44" s="36">
        <v>0</v>
      </c>
      <c r="AT44" s="36">
        <v>0</v>
      </c>
      <c r="AU44" s="36">
        <v>0</v>
      </c>
      <c r="AV44" s="36">
        <v>0</v>
      </c>
      <c r="AW44" s="36">
        <v>0</v>
      </c>
      <c r="AX44" s="36">
        <v>0</v>
      </c>
      <c r="AY44" s="36">
        <v>0</v>
      </c>
      <c r="AZ44" s="36">
        <v>0</v>
      </c>
      <c r="BA44" s="36">
        <v>0</v>
      </c>
      <c r="BB44" s="36">
        <v>0</v>
      </c>
      <c r="BC44" s="36">
        <v>0</v>
      </c>
      <c r="BD44" s="36">
        <v>0</v>
      </c>
      <c r="BE44" s="5">
        <v>150</v>
      </c>
      <c r="BF44" s="5">
        <v>0</v>
      </c>
      <c r="BG44" s="163">
        <v>0</v>
      </c>
      <c r="BH44" s="5">
        <v>0</v>
      </c>
      <c r="BI44" s="5">
        <v>0</v>
      </c>
      <c r="BJ44" s="5">
        <v>169</v>
      </c>
    </row>
    <row r="45" spans="1:62" s="5" customFormat="1" x14ac:dyDescent="0.25">
      <c r="A45" s="1" t="str">
        <f t="shared" si="15"/>
        <v>999918771-Black-18 &amp; Over Freestyle</v>
      </c>
      <c r="B45" s="36" t="s">
        <v>595</v>
      </c>
      <c r="C45" s="36" t="s">
        <v>631</v>
      </c>
      <c r="D45" s="36" t="s">
        <v>27</v>
      </c>
      <c r="E45" s="34" t="s">
        <v>14</v>
      </c>
      <c r="F45" s="36">
        <v>999918771</v>
      </c>
      <c r="G45" s="34" t="s">
        <v>1163</v>
      </c>
      <c r="H45" s="57">
        <f t="shared" si="16"/>
        <v>116.5</v>
      </c>
      <c r="I45" s="36"/>
      <c r="J45" s="37"/>
      <c r="K45" s="34">
        <f t="shared" si="17"/>
        <v>56.5</v>
      </c>
      <c r="L45" s="34">
        <f t="shared" si="18"/>
        <v>0</v>
      </c>
      <c r="M45" s="34">
        <f t="shared" si="19"/>
        <v>0</v>
      </c>
      <c r="N45" s="34">
        <v>0</v>
      </c>
      <c r="O45" s="34">
        <v>0</v>
      </c>
      <c r="P45" s="34">
        <v>0</v>
      </c>
      <c r="Q45" s="34">
        <f t="shared" si="20"/>
        <v>56.5</v>
      </c>
      <c r="R45" s="37"/>
      <c r="S45" s="34">
        <f t="shared" si="21"/>
        <v>60</v>
      </c>
      <c r="T45" s="34">
        <f t="shared" si="22"/>
        <v>60</v>
      </c>
      <c r="U45" s="34">
        <v>0</v>
      </c>
      <c r="V45" s="34">
        <v>0</v>
      </c>
      <c r="W45" s="34">
        <f t="shared" si="23"/>
        <v>0</v>
      </c>
      <c r="X45" s="34">
        <f t="shared" si="9"/>
        <v>60</v>
      </c>
      <c r="Y45" s="34">
        <f t="shared" si="24"/>
        <v>1</v>
      </c>
      <c r="Z45" s="34">
        <f t="shared" si="25"/>
        <v>0</v>
      </c>
      <c r="AA45" s="34">
        <f t="shared" si="26"/>
        <v>0</v>
      </c>
      <c r="AB45" s="34">
        <v>0</v>
      </c>
      <c r="AC45" s="34">
        <v>0</v>
      </c>
      <c r="AD45" s="34">
        <f t="shared" si="27"/>
        <v>0</v>
      </c>
      <c r="AE45" s="34">
        <f t="shared" si="28"/>
        <v>0</v>
      </c>
      <c r="AF45" s="37"/>
      <c r="AG45" s="36">
        <v>56.5</v>
      </c>
      <c r="AH45" s="36">
        <v>0</v>
      </c>
      <c r="AI45" s="36">
        <v>0</v>
      </c>
      <c r="AJ45" s="37"/>
      <c r="AK45" s="1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60</v>
      </c>
      <c r="AQ45" s="36">
        <v>0</v>
      </c>
      <c r="AR45" s="36">
        <v>0</v>
      </c>
      <c r="AS45" s="36">
        <v>0</v>
      </c>
      <c r="AT45" s="36">
        <v>0</v>
      </c>
      <c r="AU45" s="36">
        <v>0</v>
      </c>
      <c r="AV45" s="36">
        <v>0</v>
      </c>
      <c r="AW45" s="36">
        <v>0</v>
      </c>
      <c r="AX45" s="36">
        <v>0</v>
      </c>
      <c r="AY45" s="36">
        <v>0</v>
      </c>
      <c r="AZ45" s="36">
        <v>0</v>
      </c>
      <c r="BA45" s="36">
        <v>0</v>
      </c>
      <c r="BB45" s="36">
        <v>0</v>
      </c>
      <c r="BC45" s="36">
        <v>0</v>
      </c>
      <c r="BD45" s="36">
        <v>0</v>
      </c>
      <c r="BE45" s="5">
        <v>0</v>
      </c>
      <c r="BF45" s="5">
        <v>0</v>
      </c>
      <c r="BG45" s="163">
        <v>0</v>
      </c>
      <c r="BH45" s="5">
        <v>0</v>
      </c>
      <c r="BI45" s="5">
        <v>0</v>
      </c>
      <c r="BJ45" s="5">
        <v>0</v>
      </c>
    </row>
    <row r="46" spans="1:62" s="5" customFormat="1" x14ac:dyDescent="0.25">
      <c r="A46" s="1" t="str">
        <f t="shared" si="15"/>
        <v>999808980-Black-18 &amp; Over Freestyle</v>
      </c>
      <c r="B46" s="34" t="s">
        <v>1181</v>
      </c>
      <c r="C46" s="34" t="s">
        <v>1182</v>
      </c>
      <c r="D46" s="34" t="s">
        <v>27</v>
      </c>
      <c r="E46" s="34" t="s">
        <v>14</v>
      </c>
      <c r="F46" s="34">
        <v>999808980</v>
      </c>
      <c r="G46" s="34" t="s">
        <v>1163</v>
      </c>
      <c r="H46" s="57">
        <f t="shared" si="16"/>
        <v>75</v>
      </c>
      <c r="I46" s="57"/>
      <c r="J46" s="63"/>
      <c r="K46" s="34">
        <f t="shared" si="17"/>
        <v>75</v>
      </c>
      <c r="L46" s="34">
        <f t="shared" si="18"/>
        <v>0</v>
      </c>
      <c r="M46" s="34">
        <f t="shared" si="19"/>
        <v>0</v>
      </c>
      <c r="N46" s="34">
        <v>0</v>
      </c>
      <c r="O46" s="34">
        <v>0</v>
      </c>
      <c r="P46" s="34">
        <v>0</v>
      </c>
      <c r="Q46" s="34">
        <f t="shared" si="20"/>
        <v>75</v>
      </c>
      <c r="R46" s="63"/>
      <c r="S46" s="34">
        <f t="shared" si="21"/>
        <v>0</v>
      </c>
      <c r="T46" s="34">
        <f t="shared" si="22"/>
        <v>0</v>
      </c>
      <c r="U46" s="34">
        <v>0</v>
      </c>
      <c r="V46" s="34">
        <v>0</v>
      </c>
      <c r="W46" s="34">
        <f t="shared" si="23"/>
        <v>0</v>
      </c>
      <c r="X46" s="34">
        <f t="shared" si="9"/>
        <v>0</v>
      </c>
      <c r="Y46" s="34">
        <f t="shared" si="24"/>
        <v>0</v>
      </c>
      <c r="Z46" s="34">
        <f t="shared" si="25"/>
        <v>0</v>
      </c>
      <c r="AA46" s="34">
        <f t="shared" si="26"/>
        <v>0</v>
      </c>
      <c r="AB46" s="34">
        <v>0</v>
      </c>
      <c r="AC46" s="34">
        <v>0</v>
      </c>
      <c r="AD46" s="34">
        <f t="shared" si="27"/>
        <v>0</v>
      </c>
      <c r="AE46" s="34">
        <f t="shared" si="28"/>
        <v>0</v>
      </c>
      <c r="AF46" s="63"/>
      <c r="AG46" s="36">
        <v>75</v>
      </c>
      <c r="AH46" s="36">
        <v>0</v>
      </c>
      <c r="AI46" s="36">
        <v>0</v>
      </c>
      <c r="AJ46" s="37"/>
      <c r="AK46" s="1">
        <v>0</v>
      </c>
      <c r="AL46" s="36">
        <v>0</v>
      </c>
      <c r="AM46" s="36">
        <v>0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36">
        <v>0</v>
      </c>
      <c r="AT46" s="36">
        <v>0</v>
      </c>
      <c r="AU46" s="36">
        <v>0</v>
      </c>
      <c r="AV46" s="36">
        <v>0</v>
      </c>
      <c r="AW46" s="36">
        <v>0</v>
      </c>
      <c r="AX46" s="36">
        <v>0</v>
      </c>
      <c r="AY46" s="36">
        <v>0</v>
      </c>
      <c r="AZ46" s="36">
        <v>0</v>
      </c>
      <c r="BA46" s="36">
        <v>0</v>
      </c>
      <c r="BB46" s="36">
        <v>0</v>
      </c>
      <c r="BC46" s="36">
        <v>0</v>
      </c>
      <c r="BD46" s="36">
        <v>0</v>
      </c>
      <c r="BE46" s="5">
        <v>0</v>
      </c>
      <c r="BF46" s="5">
        <v>0</v>
      </c>
      <c r="BG46" s="163">
        <v>0</v>
      </c>
      <c r="BH46" s="5">
        <v>0</v>
      </c>
      <c r="BI46" s="5">
        <v>0</v>
      </c>
      <c r="BJ46" s="5">
        <v>0</v>
      </c>
    </row>
    <row r="47" spans="1:62" s="5" customFormat="1" x14ac:dyDescent="0.25">
      <c r="A47" s="1" t="str">
        <f t="shared" si="15"/>
        <v>999856117-Black-18 &amp; Over Freestyle</v>
      </c>
      <c r="B47" s="34" t="s">
        <v>150</v>
      </c>
      <c r="C47" s="34" t="s">
        <v>151</v>
      </c>
      <c r="D47" s="34" t="s">
        <v>27</v>
      </c>
      <c r="E47" s="34" t="s">
        <v>14</v>
      </c>
      <c r="F47" s="34">
        <v>999856117</v>
      </c>
      <c r="G47" s="34" t="s">
        <v>1163</v>
      </c>
      <c r="H47" s="57">
        <f t="shared" si="16"/>
        <v>60</v>
      </c>
      <c r="I47" s="57"/>
      <c r="J47" s="63"/>
      <c r="K47" s="34">
        <f t="shared" si="17"/>
        <v>0</v>
      </c>
      <c r="L47" s="34">
        <f t="shared" si="18"/>
        <v>0</v>
      </c>
      <c r="M47" s="34">
        <f t="shared" si="19"/>
        <v>0</v>
      </c>
      <c r="N47" s="34">
        <v>0</v>
      </c>
      <c r="O47" s="34">
        <v>0</v>
      </c>
      <c r="P47" s="34">
        <v>0</v>
      </c>
      <c r="Q47" s="34">
        <f t="shared" si="20"/>
        <v>0</v>
      </c>
      <c r="R47" s="63"/>
      <c r="S47" s="34">
        <f t="shared" si="21"/>
        <v>60</v>
      </c>
      <c r="T47" s="34">
        <f t="shared" si="22"/>
        <v>60</v>
      </c>
      <c r="U47" s="34">
        <v>0</v>
      </c>
      <c r="V47" s="34">
        <v>0</v>
      </c>
      <c r="W47" s="34">
        <f t="shared" si="23"/>
        <v>0</v>
      </c>
      <c r="X47" s="34">
        <f>SUM(AN47:BG47)</f>
        <v>60</v>
      </c>
      <c r="Y47" s="34">
        <f t="shared" si="24"/>
        <v>0</v>
      </c>
      <c r="Z47" s="34">
        <f t="shared" si="25"/>
        <v>0</v>
      </c>
      <c r="AA47" s="34">
        <f t="shared" si="26"/>
        <v>0</v>
      </c>
      <c r="AB47" s="34">
        <v>0</v>
      </c>
      <c r="AC47" s="34">
        <v>0</v>
      </c>
      <c r="AD47" s="34">
        <f t="shared" si="27"/>
        <v>0</v>
      </c>
      <c r="AE47" s="34">
        <f t="shared" si="28"/>
        <v>0</v>
      </c>
      <c r="AF47" s="63"/>
      <c r="AG47" s="36">
        <v>0</v>
      </c>
      <c r="AH47" s="36">
        <v>0</v>
      </c>
      <c r="AI47" s="36">
        <v>0</v>
      </c>
      <c r="AJ47" s="37"/>
      <c r="AK47" s="1">
        <v>0</v>
      </c>
      <c r="AL47" s="36">
        <v>0</v>
      </c>
      <c r="AM47" s="36">
        <v>0</v>
      </c>
      <c r="AN47" s="36">
        <v>0</v>
      </c>
      <c r="AO47" s="36">
        <v>0</v>
      </c>
      <c r="AP47" s="36">
        <v>0</v>
      </c>
      <c r="AQ47" s="36">
        <v>0</v>
      </c>
      <c r="AR47" s="36">
        <v>0</v>
      </c>
      <c r="AS47" s="36">
        <v>0</v>
      </c>
      <c r="AT47" s="36">
        <v>0</v>
      </c>
      <c r="AU47" s="36">
        <v>0</v>
      </c>
      <c r="AV47" s="36">
        <v>0</v>
      </c>
      <c r="AW47" s="36">
        <v>0</v>
      </c>
      <c r="AX47" s="36">
        <v>0</v>
      </c>
      <c r="AY47" s="36">
        <v>0</v>
      </c>
      <c r="AZ47" s="36">
        <v>0</v>
      </c>
      <c r="BA47" s="36">
        <v>0</v>
      </c>
      <c r="BB47" s="36">
        <v>0</v>
      </c>
      <c r="BC47" s="36">
        <v>0</v>
      </c>
      <c r="BD47" s="36">
        <v>0</v>
      </c>
      <c r="BE47" s="5">
        <v>0</v>
      </c>
      <c r="BF47" s="5">
        <v>60</v>
      </c>
      <c r="BG47" s="163">
        <v>0</v>
      </c>
      <c r="BH47" s="5">
        <v>0</v>
      </c>
      <c r="BI47" s="5">
        <v>0</v>
      </c>
      <c r="BJ47" s="5">
        <v>0</v>
      </c>
    </row>
    <row r="48" spans="1:62" s="5" customFormat="1" x14ac:dyDescent="0.25">
      <c r="A48" s="1" t="str">
        <f t="shared" si="15"/>
        <v>999897534-Black-18 &amp; Over Freestyle</v>
      </c>
      <c r="B48" s="36" t="s">
        <v>1864</v>
      </c>
      <c r="C48" s="36" t="s">
        <v>1865</v>
      </c>
      <c r="D48" s="36" t="s">
        <v>27</v>
      </c>
      <c r="E48" s="36" t="s">
        <v>14</v>
      </c>
      <c r="F48" s="36">
        <v>999897534</v>
      </c>
      <c r="G48" s="34" t="s">
        <v>1163</v>
      </c>
      <c r="H48" s="57">
        <f t="shared" si="16"/>
        <v>60</v>
      </c>
      <c r="I48" s="36"/>
      <c r="J48" s="37"/>
      <c r="K48" s="34">
        <f t="shared" si="17"/>
        <v>0</v>
      </c>
      <c r="L48" s="34">
        <f t="shared" si="18"/>
        <v>0</v>
      </c>
      <c r="M48" s="34">
        <f t="shared" si="19"/>
        <v>0</v>
      </c>
      <c r="N48" s="34">
        <v>0</v>
      </c>
      <c r="O48" s="34">
        <v>0</v>
      </c>
      <c r="P48" s="34">
        <v>0</v>
      </c>
      <c r="Q48" s="34">
        <f t="shared" si="20"/>
        <v>0</v>
      </c>
      <c r="R48" s="37"/>
      <c r="S48" s="34">
        <f t="shared" si="21"/>
        <v>60</v>
      </c>
      <c r="T48" s="34">
        <f t="shared" si="22"/>
        <v>60</v>
      </c>
      <c r="U48" s="34">
        <v>0</v>
      </c>
      <c r="V48" s="34">
        <v>0</v>
      </c>
      <c r="W48" s="34">
        <f t="shared" si="23"/>
        <v>0</v>
      </c>
      <c r="X48" s="34">
        <f t="shared" ref="X48:X90" si="29">SUM(AN48:BD48)</f>
        <v>60</v>
      </c>
      <c r="Y48" s="34">
        <f t="shared" si="24"/>
        <v>1</v>
      </c>
      <c r="Z48" s="34">
        <f t="shared" si="25"/>
        <v>0</v>
      </c>
      <c r="AA48" s="34">
        <f t="shared" si="26"/>
        <v>0</v>
      </c>
      <c r="AB48" s="34">
        <v>0</v>
      </c>
      <c r="AC48" s="34">
        <v>0</v>
      </c>
      <c r="AD48" s="34">
        <f t="shared" si="27"/>
        <v>0</v>
      </c>
      <c r="AE48" s="34">
        <f t="shared" si="28"/>
        <v>0</v>
      </c>
      <c r="AF48" s="37"/>
      <c r="AG48" s="36">
        <v>0</v>
      </c>
      <c r="AH48" s="36">
        <v>0</v>
      </c>
      <c r="AI48" s="36">
        <v>0</v>
      </c>
      <c r="AJ48" s="37"/>
      <c r="AK48" s="1">
        <v>0</v>
      </c>
      <c r="AL48" s="36">
        <v>0</v>
      </c>
      <c r="AM48" s="36">
        <v>0</v>
      </c>
      <c r="AN48" s="36">
        <v>60</v>
      </c>
      <c r="AO48" s="36">
        <v>0</v>
      </c>
      <c r="AP48" s="36"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36">
        <v>0</v>
      </c>
      <c r="AW48" s="36">
        <v>0</v>
      </c>
      <c r="AX48" s="36">
        <v>0</v>
      </c>
      <c r="AY48" s="36">
        <v>0</v>
      </c>
      <c r="AZ48" s="36">
        <v>0</v>
      </c>
      <c r="BA48" s="36">
        <v>0</v>
      </c>
      <c r="BB48" s="36">
        <v>0</v>
      </c>
      <c r="BC48" s="36">
        <v>0</v>
      </c>
      <c r="BD48" s="36">
        <v>0</v>
      </c>
      <c r="BE48" s="5">
        <v>0</v>
      </c>
      <c r="BF48" s="5">
        <v>0</v>
      </c>
      <c r="BG48" s="163">
        <v>0</v>
      </c>
      <c r="BH48" s="5">
        <v>0</v>
      </c>
      <c r="BI48" s="5">
        <v>0</v>
      </c>
      <c r="BJ48" s="5">
        <v>0</v>
      </c>
    </row>
    <row r="49" spans="1:62" s="5" customFormat="1" x14ac:dyDescent="0.25">
      <c r="A49" s="1" t="str">
        <f t="shared" si="15"/>
        <v>999873834-Black-18 &amp; Over Freestyle</v>
      </c>
      <c r="B49" s="36" t="s">
        <v>1472</v>
      </c>
      <c r="C49" s="36" t="s">
        <v>3095</v>
      </c>
      <c r="D49" s="36" t="s">
        <v>27</v>
      </c>
      <c r="E49" s="36" t="s">
        <v>14</v>
      </c>
      <c r="F49" s="36">
        <v>999873834</v>
      </c>
      <c r="G49" s="34" t="s">
        <v>1163</v>
      </c>
      <c r="H49" s="57">
        <f t="shared" si="16"/>
        <v>60</v>
      </c>
      <c r="I49" s="36"/>
      <c r="J49" s="37"/>
      <c r="K49" s="34">
        <f t="shared" si="17"/>
        <v>0</v>
      </c>
      <c r="L49" s="34">
        <f t="shared" si="18"/>
        <v>0</v>
      </c>
      <c r="M49" s="34">
        <f t="shared" si="19"/>
        <v>0</v>
      </c>
      <c r="N49" s="34">
        <v>0</v>
      </c>
      <c r="O49" s="34">
        <v>0</v>
      </c>
      <c r="P49" s="34">
        <v>0</v>
      </c>
      <c r="Q49" s="34">
        <f t="shared" si="20"/>
        <v>0</v>
      </c>
      <c r="R49" s="37"/>
      <c r="S49" s="34">
        <f t="shared" si="21"/>
        <v>60</v>
      </c>
      <c r="T49" s="34">
        <f t="shared" si="22"/>
        <v>60</v>
      </c>
      <c r="U49" s="34">
        <v>0</v>
      </c>
      <c r="V49" s="34">
        <v>0</v>
      </c>
      <c r="W49" s="34">
        <f t="shared" si="23"/>
        <v>0</v>
      </c>
      <c r="X49" s="34">
        <f t="shared" si="29"/>
        <v>60</v>
      </c>
      <c r="Y49" s="34">
        <f t="shared" si="24"/>
        <v>1</v>
      </c>
      <c r="Z49" s="34">
        <f t="shared" si="25"/>
        <v>0</v>
      </c>
      <c r="AA49" s="34">
        <f t="shared" si="26"/>
        <v>0</v>
      </c>
      <c r="AB49" s="34">
        <v>0</v>
      </c>
      <c r="AC49" s="34">
        <v>0</v>
      </c>
      <c r="AD49" s="34">
        <f t="shared" si="27"/>
        <v>0</v>
      </c>
      <c r="AE49" s="34">
        <f t="shared" si="28"/>
        <v>0</v>
      </c>
      <c r="AF49" s="63"/>
      <c r="AG49" s="36">
        <v>0</v>
      </c>
      <c r="AH49" s="36">
        <v>0</v>
      </c>
      <c r="AI49" s="36">
        <v>0</v>
      </c>
      <c r="AJ49" s="37"/>
      <c r="AK49" s="1">
        <v>0</v>
      </c>
      <c r="AL49" s="36">
        <v>0</v>
      </c>
      <c r="AM49" s="36">
        <v>0</v>
      </c>
      <c r="AN49" s="36">
        <v>0</v>
      </c>
      <c r="AO49" s="36">
        <v>0</v>
      </c>
      <c r="AP49" s="36">
        <v>0</v>
      </c>
      <c r="AQ49" s="36">
        <v>0</v>
      </c>
      <c r="AR49" s="36">
        <v>0</v>
      </c>
      <c r="AS49" s="36">
        <v>0</v>
      </c>
      <c r="AT49" s="36">
        <v>0</v>
      </c>
      <c r="AU49" s="36">
        <v>0</v>
      </c>
      <c r="AV49" s="36">
        <v>0</v>
      </c>
      <c r="AW49" s="36">
        <v>0</v>
      </c>
      <c r="AX49" s="36">
        <v>0</v>
      </c>
      <c r="AY49" s="36">
        <v>0</v>
      </c>
      <c r="AZ49" s="36">
        <v>0</v>
      </c>
      <c r="BA49" s="36">
        <v>0</v>
      </c>
      <c r="BB49" s="36">
        <v>0</v>
      </c>
      <c r="BC49" s="36">
        <v>60</v>
      </c>
      <c r="BD49" s="36">
        <v>0</v>
      </c>
      <c r="BE49" s="5">
        <v>0</v>
      </c>
      <c r="BF49" s="5">
        <v>0</v>
      </c>
      <c r="BG49" s="163">
        <v>0</v>
      </c>
      <c r="BH49" s="5">
        <v>0</v>
      </c>
      <c r="BI49" s="5">
        <v>0</v>
      </c>
      <c r="BJ49" s="5">
        <v>0</v>
      </c>
    </row>
    <row r="50" spans="1:62" s="5" customFormat="1" x14ac:dyDescent="0.25">
      <c r="A50" s="1" t="str">
        <f t="shared" si="15"/>
        <v>999914315-Black-17 &amp; Under Freestyle</v>
      </c>
      <c r="B50" s="34" t="s">
        <v>1180</v>
      </c>
      <c r="C50" s="34" t="s">
        <v>52</v>
      </c>
      <c r="D50" s="34" t="s">
        <v>17</v>
      </c>
      <c r="E50" s="34" t="s">
        <v>14</v>
      </c>
      <c r="F50" s="34">
        <v>999914315</v>
      </c>
      <c r="G50" s="34" t="s">
        <v>1164</v>
      </c>
      <c r="H50" s="57">
        <f t="shared" si="16"/>
        <v>1643</v>
      </c>
      <c r="I50" s="57"/>
      <c r="J50" s="63"/>
      <c r="K50" s="34">
        <f t="shared" si="17"/>
        <v>106</v>
      </c>
      <c r="L50" s="34">
        <f t="shared" si="18"/>
        <v>0</v>
      </c>
      <c r="M50" s="34">
        <f t="shared" si="19"/>
        <v>0</v>
      </c>
      <c r="N50" s="34">
        <v>0</v>
      </c>
      <c r="O50" s="34">
        <v>0</v>
      </c>
      <c r="P50" s="34">
        <v>0</v>
      </c>
      <c r="Q50" s="34">
        <f t="shared" si="20"/>
        <v>106</v>
      </c>
      <c r="R50" s="63"/>
      <c r="S50" s="34">
        <f t="shared" si="21"/>
        <v>1537</v>
      </c>
      <c r="T50" s="34">
        <f t="shared" si="22"/>
        <v>60</v>
      </c>
      <c r="U50" s="34">
        <v>0</v>
      </c>
      <c r="V50" s="34">
        <v>0</v>
      </c>
      <c r="W50" s="34">
        <f t="shared" si="23"/>
        <v>0</v>
      </c>
      <c r="X50" s="34">
        <f t="shared" si="29"/>
        <v>60</v>
      </c>
      <c r="Y50" s="34">
        <f t="shared" si="24"/>
        <v>1</v>
      </c>
      <c r="Z50" s="34">
        <f t="shared" si="25"/>
        <v>1477</v>
      </c>
      <c r="AA50" s="34">
        <f t="shared" si="26"/>
        <v>352</v>
      </c>
      <c r="AB50" s="34">
        <v>0</v>
      </c>
      <c r="AC50" s="34">
        <v>0</v>
      </c>
      <c r="AD50" s="34">
        <f t="shared" si="27"/>
        <v>600</v>
      </c>
      <c r="AE50" s="34">
        <f t="shared" si="28"/>
        <v>525</v>
      </c>
      <c r="AF50" s="63"/>
      <c r="AG50" s="36">
        <v>106</v>
      </c>
      <c r="AH50" s="36">
        <v>0</v>
      </c>
      <c r="AI50" s="36">
        <v>0</v>
      </c>
      <c r="AJ50" s="37"/>
      <c r="AK50" s="1">
        <v>0</v>
      </c>
      <c r="AL50" s="36">
        <v>525</v>
      </c>
      <c r="AM50" s="36">
        <v>0</v>
      </c>
      <c r="AN50" s="36">
        <v>0</v>
      </c>
      <c r="AO50" s="36">
        <v>0</v>
      </c>
      <c r="AP50" s="36">
        <v>0</v>
      </c>
      <c r="AQ50" s="36">
        <v>0</v>
      </c>
      <c r="AR50" s="36">
        <v>60</v>
      </c>
      <c r="AS50" s="36">
        <v>0</v>
      </c>
      <c r="AT50" s="36">
        <v>0</v>
      </c>
      <c r="AU50" s="36">
        <v>0</v>
      </c>
      <c r="AV50" s="36">
        <v>0</v>
      </c>
      <c r="AW50" s="36">
        <v>0</v>
      </c>
      <c r="AX50" s="36">
        <v>0</v>
      </c>
      <c r="AY50" s="36">
        <v>0</v>
      </c>
      <c r="AZ50" s="36">
        <v>0</v>
      </c>
      <c r="BA50" s="36">
        <v>0</v>
      </c>
      <c r="BB50" s="36">
        <v>0</v>
      </c>
      <c r="BC50" s="36">
        <v>0</v>
      </c>
      <c r="BD50" s="36">
        <v>0</v>
      </c>
      <c r="BE50" s="5">
        <v>0</v>
      </c>
      <c r="BF50" s="5">
        <v>0</v>
      </c>
      <c r="BG50" s="163">
        <v>0</v>
      </c>
      <c r="BH50" s="5">
        <v>225</v>
      </c>
      <c r="BI50" s="5">
        <v>127</v>
      </c>
      <c r="BJ50" s="5">
        <v>600</v>
      </c>
    </row>
    <row r="51" spans="1:62" s="5" customFormat="1" x14ac:dyDescent="0.25">
      <c r="A51" s="1" t="str">
        <f t="shared" si="15"/>
        <v>999910072-Black-17 &amp; Under Freestyle</v>
      </c>
      <c r="B51" s="36" t="s">
        <v>188</v>
      </c>
      <c r="C51" s="36" t="s">
        <v>23</v>
      </c>
      <c r="D51" s="34" t="s">
        <v>17</v>
      </c>
      <c r="E51" s="34" t="s">
        <v>14</v>
      </c>
      <c r="F51" s="36">
        <v>999910072</v>
      </c>
      <c r="G51" s="34" t="s">
        <v>1164</v>
      </c>
      <c r="H51" s="57">
        <f t="shared" si="16"/>
        <v>1140</v>
      </c>
      <c r="I51" s="36"/>
      <c r="J51" s="37"/>
      <c r="K51" s="34">
        <f t="shared" si="17"/>
        <v>150</v>
      </c>
      <c r="L51" s="34">
        <f t="shared" si="18"/>
        <v>0</v>
      </c>
      <c r="M51" s="34">
        <f t="shared" si="19"/>
        <v>0</v>
      </c>
      <c r="N51" s="34">
        <v>0</v>
      </c>
      <c r="O51" s="34">
        <v>0</v>
      </c>
      <c r="P51" s="34">
        <v>0</v>
      </c>
      <c r="Q51" s="34">
        <f t="shared" si="20"/>
        <v>150</v>
      </c>
      <c r="R51" s="37"/>
      <c r="S51" s="34">
        <f t="shared" si="21"/>
        <v>990</v>
      </c>
      <c r="T51" s="34">
        <f t="shared" si="22"/>
        <v>358</v>
      </c>
      <c r="U51" s="34">
        <v>0</v>
      </c>
      <c r="V51" s="34">
        <v>0</v>
      </c>
      <c r="W51" s="34">
        <f t="shared" si="23"/>
        <v>50</v>
      </c>
      <c r="X51" s="34">
        <f t="shared" si="29"/>
        <v>308</v>
      </c>
      <c r="Y51" s="34">
        <f t="shared" si="24"/>
        <v>4</v>
      </c>
      <c r="Z51" s="34">
        <f t="shared" si="25"/>
        <v>632</v>
      </c>
      <c r="AA51" s="34">
        <f t="shared" si="26"/>
        <v>169</v>
      </c>
      <c r="AB51" s="34">
        <v>0</v>
      </c>
      <c r="AC51" s="34">
        <v>0</v>
      </c>
      <c r="AD51" s="34">
        <f t="shared" si="27"/>
        <v>167</v>
      </c>
      <c r="AE51" s="34">
        <f t="shared" si="28"/>
        <v>296</v>
      </c>
      <c r="AF51" s="37"/>
      <c r="AG51" s="36">
        <v>150</v>
      </c>
      <c r="AH51" s="36">
        <v>0</v>
      </c>
      <c r="AI51" s="36">
        <v>0</v>
      </c>
      <c r="AJ51" s="37"/>
      <c r="AK51" s="1">
        <v>50</v>
      </c>
      <c r="AL51" s="36">
        <v>296</v>
      </c>
      <c r="AM51" s="36">
        <v>0</v>
      </c>
      <c r="AN51" s="36">
        <v>60</v>
      </c>
      <c r="AO51" s="36">
        <v>0</v>
      </c>
      <c r="AP51" s="36">
        <v>0</v>
      </c>
      <c r="AQ51" s="36">
        <v>0</v>
      </c>
      <c r="AR51" s="36">
        <v>0</v>
      </c>
      <c r="AS51" s="36">
        <v>120</v>
      </c>
      <c r="AT51" s="36">
        <v>68</v>
      </c>
      <c r="AU51" s="36">
        <v>0</v>
      </c>
      <c r="AV51" s="36">
        <v>0</v>
      </c>
      <c r="AW51" s="36">
        <v>0</v>
      </c>
      <c r="AX51" s="36">
        <v>0</v>
      </c>
      <c r="AY51" s="36">
        <v>0</v>
      </c>
      <c r="AZ51" s="36">
        <v>60</v>
      </c>
      <c r="BA51" s="36">
        <v>0</v>
      </c>
      <c r="BB51" s="36">
        <v>0</v>
      </c>
      <c r="BC51" s="36">
        <v>0</v>
      </c>
      <c r="BD51" s="36">
        <v>0</v>
      </c>
      <c r="BE51" s="5">
        <v>0</v>
      </c>
      <c r="BF51" s="5">
        <v>0</v>
      </c>
      <c r="BG51" s="163">
        <v>0</v>
      </c>
      <c r="BH51" s="5">
        <v>169</v>
      </c>
      <c r="BI51" s="5">
        <v>0</v>
      </c>
      <c r="BJ51" s="5">
        <v>167</v>
      </c>
    </row>
    <row r="52" spans="1:62" s="5" customFormat="1" x14ac:dyDescent="0.25">
      <c r="A52" s="1" t="str">
        <f t="shared" si="15"/>
        <v>999896930-Black-17 &amp; Under Freestyle</v>
      </c>
      <c r="B52" s="64" t="s">
        <v>1193</v>
      </c>
      <c r="C52" s="64" t="s">
        <v>1192</v>
      </c>
      <c r="D52" s="36" t="s">
        <v>17</v>
      </c>
      <c r="E52" s="34" t="s">
        <v>14</v>
      </c>
      <c r="F52" s="36">
        <v>999896930</v>
      </c>
      <c r="G52" s="34" t="s">
        <v>1164</v>
      </c>
      <c r="H52" s="57">
        <f t="shared" si="16"/>
        <v>1117</v>
      </c>
      <c r="I52" s="36"/>
      <c r="J52" s="37"/>
      <c r="K52" s="34">
        <f t="shared" si="17"/>
        <v>40</v>
      </c>
      <c r="L52" s="34">
        <f t="shared" si="18"/>
        <v>40</v>
      </c>
      <c r="M52" s="34">
        <f t="shared" si="19"/>
        <v>0</v>
      </c>
      <c r="N52" s="34">
        <v>0</v>
      </c>
      <c r="O52" s="34">
        <v>0</v>
      </c>
      <c r="P52" s="34">
        <v>0</v>
      </c>
      <c r="Q52" s="34">
        <f t="shared" si="20"/>
        <v>0</v>
      </c>
      <c r="R52" s="37"/>
      <c r="S52" s="34">
        <f t="shared" si="21"/>
        <v>1077</v>
      </c>
      <c r="T52" s="34">
        <f t="shared" si="22"/>
        <v>120</v>
      </c>
      <c r="U52" s="34">
        <v>0</v>
      </c>
      <c r="V52" s="34">
        <v>0</v>
      </c>
      <c r="W52" s="34">
        <f t="shared" si="23"/>
        <v>0</v>
      </c>
      <c r="X52" s="34">
        <f t="shared" si="29"/>
        <v>120</v>
      </c>
      <c r="Y52" s="34">
        <f t="shared" si="24"/>
        <v>1</v>
      </c>
      <c r="Z52" s="34">
        <f t="shared" si="25"/>
        <v>957</v>
      </c>
      <c r="AA52" s="34">
        <f t="shared" si="26"/>
        <v>225</v>
      </c>
      <c r="AB52" s="34">
        <v>0</v>
      </c>
      <c r="AC52" s="34">
        <v>0</v>
      </c>
      <c r="AD52" s="34">
        <f t="shared" si="27"/>
        <v>338</v>
      </c>
      <c r="AE52" s="34">
        <f t="shared" si="28"/>
        <v>394</v>
      </c>
      <c r="AF52" s="37"/>
      <c r="AG52" s="36">
        <v>0</v>
      </c>
      <c r="AH52" s="36">
        <v>0</v>
      </c>
      <c r="AI52" s="36">
        <v>40</v>
      </c>
      <c r="AJ52" s="37"/>
      <c r="AK52" s="1">
        <v>0</v>
      </c>
      <c r="AL52" s="36">
        <v>394</v>
      </c>
      <c r="AM52" s="36">
        <v>0</v>
      </c>
      <c r="AN52" s="36">
        <v>0</v>
      </c>
      <c r="AO52" s="36">
        <v>0</v>
      </c>
      <c r="AP52" s="36">
        <v>0</v>
      </c>
      <c r="AQ52" s="36">
        <v>0</v>
      </c>
      <c r="AR52" s="36">
        <v>0</v>
      </c>
      <c r="AS52" s="36">
        <v>0</v>
      </c>
      <c r="AT52" s="36">
        <v>120</v>
      </c>
      <c r="AU52" s="36">
        <v>0</v>
      </c>
      <c r="AV52" s="36">
        <v>0</v>
      </c>
      <c r="AW52" s="36">
        <v>0</v>
      </c>
      <c r="AX52" s="36">
        <v>0</v>
      </c>
      <c r="AY52" s="36">
        <v>0</v>
      </c>
      <c r="AZ52" s="36">
        <v>0</v>
      </c>
      <c r="BA52" s="36">
        <v>0</v>
      </c>
      <c r="BB52" s="36">
        <v>0</v>
      </c>
      <c r="BC52" s="36">
        <v>0</v>
      </c>
      <c r="BD52" s="36">
        <v>0</v>
      </c>
      <c r="BE52" s="5">
        <v>150</v>
      </c>
      <c r="BF52" s="5">
        <v>0</v>
      </c>
      <c r="BG52" s="163">
        <v>0</v>
      </c>
      <c r="BH52" s="5">
        <v>0</v>
      </c>
      <c r="BI52" s="5">
        <v>225</v>
      </c>
      <c r="BJ52" s="5">
        <v>338</v>
      </c>
    </row>
    <row r="53" spans="1:62" s="5" customFormat="1" x14ac:dyDescent="0.25">
      <c r="A53" s="1" t="str">
        <f t="shared" si="15"/>
        <v>999914392-Black-17 &amp; Under Freestyle</v>
      </c>
      <c r="B53" s="36" t="s">
        <v>22</v>
      </c>
      <c r="C53" s="36" t="s">
        <v>1787</v>
      </c>
      <c r="D53" s="36" t="s">
        <v>17</v>
      </c>
      <c r="E53" s="34" t="s">
        <v>14</v>
      </c>
      <c r="F53" s="36">
        <v>999914392</v>
      </c>
      <c r="G53" s="34" t="s">
        <v>1164</v>
      </c>
      <c r="H53" s="57">
        <f t="shared" si="16"/>
        <v>974</v>
      </c>
      <c r="I53" s="36"/>
      <c r="J53" s="37"/>
      <c r="K53" s="34">
        <f t="shared" si="17"/>
        <v>30</v>
      </c>
      <c r="L53" s="34">
        <f t="shared" si="18"/>
        <v>30</v>
      </c>
      <c r="M53" s="34">
        <f t="shared" si="19"/>
        <v>0</v>
      </c>
      <c r="N53" s="34">
        <v>0</v>
      </c>
      <c r="O53" s="34">
        <v>0</v>
      </c>
      <c r="P53" s="34">
        <v>0</v>
      </c>
      <c r="Q53" s="34">
        <f t="shared" si="20"/>
        <v>0</v>
      </c>
      <c r="R53" s="37"/>
      <c r="S53" s="34">
        <f t="shared" si="21"/>
        <v>944</v>
      </c>
      <c r="T53" s="34">
        <f t="shared" si="22"/>
        <v>90</v>
      </c>
      <c r="U53" s="34">
        <v>0</v>
      </c>
      <c r="V53" s="34">
        <v>0</v>
      </c>
      <c r="W53" s="34">
        <f t="shared" si="23"/>
        <v>0</v>
      </c>
      <c r="X53" s="34">
        <f t="shared" si="29"/>
        <v>90</v>
      </c>
      <c r="Y53" s="34">
        <f t="shared" si="24"/>
        <v>1</v>
      </c>
      <c r="Z53" s="34">
        <f t="shared" si="25"/>
        <v>854</v>
      </c>
      <c r="AA53" s="34">
        <f t="shared" si="26"/>
        <v>600</v>
      </c>
      <c r="AB53" s="34">
        <v>0</v>
      </c>
      <c r="AC53" s="34">
        <v>0</v>
      </c>
      <c r="AD53" s="34">
        <f t="shared" si="27"/>
        <v>254</v>
      </c>
      <c r="AE53" s="34">
        <f t="shared" si="28"/>
        <v>0</v>
      </c>
      <c r="AF53" s="37"/>
      <c r="AG53" s="36">
        <v>0</v>
      </c>
      <c r="AH53" s="36">
        <v>0</v>
      </c>
      <c r="AI53" s="36">
        <v>30</v>
      </c>
      <c r="AJ53" s="37"/>
      <c r="AK53" s="1">
        <v>0</v>
      </c>
      <c r="AL53" s="36">
        <v>0</v>
      </c>
      <c r="AM53" s="36">
        <v>0</v>
      </c>
      <c r="AN53" s="36">
        <v>0</v>
      </c>
      <c r="AO53" s="36">
        <v>0</v>
      </c>
      <c r="AP53" s="36">
        <v>0</v>
      </c>
      <c r="AQ53" s="36">
        <v>0</v>
      </c>
      <c r="AR53" s="36">
        <v>0</v>
      </c>
      <c r="AS53" s="36">
        <v>0</v>
      </c>
      <c r="AT53" s="36">
        <v>90</v>
      </c>
      <c r="AU53" s="36">
        <v>0</v>
      </c>
      <c r="AV53" s="36">
        <v>0</v>
      </c>
      <c r="AW53" s="36">
        <v>0</v>
      </c>
      <c r="AX53" s="36">
        <v>0</v>
      </c>
      <c r="AY53" s="36">
        <v>0</v>
      </c>
      <c r="AZ53" s="36">
        <v>0</v>
      </c>
      <c r="BA53" s="36">
        <v>0</v>
      </c>
      <c r="BB53" s="36">
        <v>0</v>
      </c>
      <c r="BC53" s="36">
        <v>0</v>
      </c>
      <c r="BD53" s="36">
        <v>0</v>
      </c>
      <c r="BE53" s="5">
        <v>112.5</v>
      </c>
      <c r="BF53" s="5">
        <v>0</v>
      </c>
      <c r="BG53" s="163">
        <v>0</v>
      </c>
      <c r="BH53" s="5">
        <v>300</v>
      </c>
      <c r="BI53" s="5">
        <v>300</v>
      </c>
      <c r="BJ53" s="5">
        <v>254</v>
      </c>
    </row>
    <row r="54" spans="1:62" s="5" customFormat="1" x14ac:dyDescent="0.25">
      <c r="A54" s="1" t="str">
        <f t="shared" si="15"/>
        <v>999899289-Black-17 &amp; Under Freestyle</v>
      </c>
      <c r="B54" s="34" t="s">
        <v>144</v>
      </c>
      <c r="C54" s="34" t="s">
        <v>374</v>
      </c>
      <c r="D54" s="34" t="s">
        <v>17</v>
      </c>
      <c r="E54" s="34" t="s">
        <v>14</v>
      </c>
      <c r="F54" s="34">
        <v>999899289</v>
      </c>
      <c r="G54" s="34" t="s">
        <v>1164</v>
      </c>
      <c r="H54" s="57">
        <f t="shared" si="16"/>
        <v>902</v>
      </c>
      <c r="I54" s="34"/>
      <c r="J54" s="63"/>
      <c r="K54" s="34">
        <f t="shared" si="17"/>
        <v>113</v>
      </c>
      <c r="L54" s="34">
        <f t="shared" si="18"/>
        <v>0</v>
      </c>
      <c r="M54" s="34">
        <f t="shared" si="19"/>
        <v>0</v>
      </c>
      <c r="N54" s="34">
        <v>0</v>
      </c>
      <c r="O54" s="34">
        <v>0</v>
      </c>
      <c r="P54" s="34">
        <v>0</v>
      </c>
      <c r="Q54" s="34">
        <f t="shared" si="20"/>
        <v>113</v>
      </c>
      <c r="R54" s="63"/>
      <c r="S54" s="34">
        <f t="shared" si="21"/>
        <v>789</v>
      </c>
      <c r="T54" s="34">
        <f t="shared" si="22"/>
        <v>60</v>
      </c>
      <c r="U54" s="34">
        <v>0</v>
      </c>
      <c r="V54" s="34">
        <v>0</v>
      </c>
      <c r="W54" s="34">
        <f t="shared" si="23"/>
        <v>0</v>
      </c>
      <c r="X54" s="34">
        <f t="shared" si="29"/>
        <v>60</v>
      </c>
      <c r="Y54" s="34">
        <f t="shared" si="24"/>
        <v>1</v>
      </c>
      <c r="Z54" s="34">
        <f t="shared" si="25"/>
        <v>729</v>
      </c>
      <c r="AA54" s="34">
        <f t="shared" si="26"/>
        <v>169</v>
      </c>
      <c r="AB54" s="34">
        <v>0</v>
      </c>
      <c r="AC54" s="34">
        <v>0</v>
      </c>
      <c r="AD54" s="34">
        <f t="shared" si="27"/>
        <v>338</v>
      </c>
      <c r="AE54" s="34">
        <f t="shared" si="28"/>
        <v>222</v>
      </c>
      <c r="AF54" s="63"/>
      <c r="AG54" s="36">
        <v>113</v>
      </c>
      <c r="AH54" s="36">
        <v>0</v>
      </c>
      <c r="AI54" s="36">
        <v>0</v>
      </c>
      <c r="AJ54" s="37"/>
      <c r="AK54" s="1">
        <v>0</v>
      </c>
      <c r="AL54" s="36">
        <v>222</v>
      </c>
      <c r="AM54" s="36">
        <v>0</v>
      </c>
      <c r="AN54" s="36">
        <v>0</v>
      </c>
      <c r="AO54" s="36">
        <v>0</v>
      </c>
      <c r="AP54" s="36">
        <v>0</v>
      </c>
      <c r="AQ54" s="36">
        <v>0</v>
      </c>
      <c r="AR54" s="36">
        <v>0</v>
      </c>
      <c r="AS54" s="36">
        <v>0</v>
      </c>
      <c r="AT54" s="36">
        <v>0</v>
      </c>
      <c r="AU54" s="36">
        <v>0</v>
      </c>
      <c r="AV54" s="36">
        <v>0</v>
      </c>
      <c r="AW54" s="36">
        <v>0</v>
      </c>
      <c r="AX54" s="36">
        <v>0</v>
      </c>
      <c r="AY54" s="36">
        <v>0</v>
      </c>
      <c r="AZ54" s="36">
        <v>0</v>
      </c>
      <c r="BA54" s="36">
        <v>0</v>
      </c>
      <c r="BB54" s="36">
        <v>0</v>
      </c>
      <c r="BC54" s="36">
        <v>60</v>
      </c>
      <c r="BD54" s="36">
        <v>0</v>
      </c>
      <c r="BE54" s="5">
        <v>0</v>
      </c>
      <c r="BF54" s="5">
        <v>0</v>
      </c>
      <c r="BG54" s="163">
        <v>0</v>
      </c>
      <c r="BH54" s="5">
        <v>0</v>
      </c>
      <c r="BI54" s="5">
        <v>169</v>
      </c>
      <c r="BJ54" s="5">
        <v>338</v>
      </c>
    </row>
    <row r="55" spans="1:62" s="5" customFormat="1" x14ac:dyDescent="0.25">
      <c r="A55" s="1" t="str">
        <f t="shared" si="15"/>
        <v>999888871-Black-17 &amp; Under Freestyle</v>
      </c>
      <c r="B55" s="34" t="s">
        <v>1177</v>
      </c>
      <c r="C55" s="34" t="s">
        <v>249</v>
      </c>
      <c r="D55" s="34" t="s">
        <v>17</v>
      </c>
      <c r="E55" s="34" t="s">
        <v>14</v>
      </c>
      <c r="F55" s="34">
        <v>999888871</v>
      </c>
      <c r="G55" s="34" t="s">
        <v>1164</v>
      </c>
      <c r="H55" s="57">
        <f t="shared" si="16"/>
        <v>727</v>
      </c>
      <c r="I55" s="57"/>
      <c r="J55" s="63"/>
      <c r="K55" s="34">
        <f t="shared" si="17"/>
        <v>113</v>
      </c>
      <c r="L55" s="34">
        <f t="shared" si="18"/>
        <v>0</v>
      </c>
      <c r="M55" s="34">
        <f t="shared" si="19"/>
        <v>0</v>
      </c>
      <c r="N55" s="34">
        <v>0</v>
      </c>
      <c r="O55" s="34">
        <v>0</v>
      </c>
      <c r="P55" s="34">
        <v>0</v>
      </c>
      <c r="Q55" s="34">
        <f t="shared" si="20"/>
        <v>113</v>
      </c>
      <c r="R55" s="63"/>
      <c r="S55" s="34">
        <f t="shared" si="21"/>
        <v>614</v>
      </c>
      <c r="T55" s="34">
        <f t="shared" si="22"/>
        <v>60</v>
      </c>
      <c r="U55" s="34">
        <v>0</v>
      </c>
      <c r="V55" s="34">
        <v>0</v>
      </c>
      <c r="W55" s="34">
        <f t="shared" si="23"/>
        <v>0</v>
      </c>
      <c r="X55" s="34">
        <f t="shared" si="29"/>
        <v>60</v>
      </c>
      <c r="Y55" s="34">
        <f t="shared" si="24"/>
        <v>1</v>
      </c>
      <c r="Z55" s="34">
        <f t="shared" si="25"/>
        <v>554</v>
      </c>
      <c r="AA55" s="34">
        <f t="shared" si="26"/>
        <v>53</v>
      </c>
      <c r="AB55" s="34">
        <v>0</v>
      </c>
      <c r="AC55" s="34">
        <v>0</v>
      </c>
      <c r="AD55" s="34">
        <f t="shared" si="27"/>
        <v>107</v>
      </c>
      <c r="AE55" s="34">
        <f t="shared" si="28"/>
        <v>394</v>
      </c>
      <c r="AF55" s="63"/>
      <c r="AG55" s="36">
        <v>113</v>
      </c>
      <c r="AH55" s="36">
        <v>0</v>
      </c>
      <c r="AI55" s="36">
        <v>0</v>
      </c>
      <c r="AJ55" s="37"/>
      <c r="AK55" s="1">
        <v>0</v>
      </c>
      <c r="AL55" s="36">
        <v>394</v>
      </c>
      <c r="AM55" s="36">
        <v>0</v>
      </c>
      <c r="AN55" s="36">
        <v>0</v>
      </c>
      <c r="AO55" s="36">
        <v>0</v>
      </c>
      <c r="AP55" s="36"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36">
        <v>60</v>
      </c>
      <c r="AW55" s="36">
        <v>0</v>
      </c>
      <c r="AX55" s="36">
        <v>0</v>
      </c>
      <c r="AY55" s="36">
        <v>0</v>
      </c>
      <c r="AZ55" s="36">
        <v>0</v>
      </c>
      <c r="BA55" s="36">
        <v>0</v>
      </c>
      <c r="BB55" s="36">
        <v>0</v>
      </c>
      <c r="BC55" s="36">
        <v>0</v>
      </c>
      <c r="BD55" s="36">
        <v>0</v>
      </c>
      <c r="BE55" s="5">
        <v>0</v>
      </c>
      <c r="BF55" s="5">
        <v>0</v>
      </c>
      <c r="BG55" s="163">
        <v>0</v>
      </c>
      <c r="BH55" s="5">
        <v>0</v>
      </c>
      <c r="BI55" s="5">
        <v>53</v>
      </c>
      <c r="BJ55" s="5">
        <v>107</v>
      </c>
    </row>
    <row r="56" spans="1:62" s="5" customFormat="1" x14ac:dyDescent="0.25">
      <c r="A56" s="1" t="str">
        <f t="shared" si="15"/>
        <v>999923262-Black-17 &amp; Under Freestyle</v>
      </c>
      <c r="B56" s="36" t="s">
        <v>733</v>
      </c>
      <c r="C56" s="36" t="s">
        <v>858</v>
      </c>
      <c r="D56" s="36" t="s">
        <v>17</v>
      </c>
      <c r="E56" s="34" t="s">
        <v>14</v>
      </c>
      <c r="F56" s="36">
        <v>999923262</v>
      </c>
      <c r="G56" s="34" t="s">
        <v>1164</v>
      </c>
      <c r="H56" s="57">
        <f t="shared" si="16"/>
        <v>638.5</v>
      </c>
      <c r="I56" s="36">
        <f>K56/2</f>
        <v>37.5</v>
      </c>
      <c r="J56" s="37"/>
      <c r="K56" s="34">
        <f t="shared" si="17"/>
        <v>75</v>
      </c>
      <c r="L56" s="34">
        <f t="shared" si="18"/>
        <v>0</v>
      </c>
      <c r="M56" s="34">
        <f t="shared" si="19"/>
        <v>25</v>
      </c>
      <c r="N56" s="34">
        <v>0</v>
      </c>
      <c r="O56" s="34">
        <v>0</v>
      </c>
      <c r="P56" s="34">
        <v>0</v>
      </c>
      <c r="Q56" s="34">
        <f t="shared" si="20"/>
        <v>50</v>
      </c>
      <c r="R56" s="37"/>
      <c r="S56" s="34">
        <f t="shared" si="21"/>
        <v>601</v>
      </c>
      <c r="T56" s="34">
        <f t="shared" si="22"/>
        <v>200</v>
      </c>
      <c r="U56" s="34">
        <v>0</v>
      </c>
      <c r="V56" s="34">
        <v>0</v>
      </c>
      <c r="W56" s="34">
        <f t="shared" si="23"/>
        <v>50</v>
      </c>
      <c r="X56" s="34">
        <f t="shared" si="29"/>
        <v>150</v>
      </c>
      <c r="Y56" s="34">
        <f t="shared" si="24"/>
        <v>3</v>
      </c>
      <c r="Z56" s="34">
        <f t="shared" si="25"/>
        <v>401</v>
      </c>
      <c r="AA56" s="34">
        <f t="shared" si="26"/>
        <v>169</v>
      </c>
      <c r="AB56" s="34">
        <v>0</v>
      </c>
      <c r="AC56" s="34">
        <v>0</v>
      </c>
      <c r="AD56" s="34">
        <f t="shared" si="27"/>
        <v>107</v>
      </c>
      <c r="AE56" s="34">
        <f t="shared" si="28"/>
        <v>125</v>
      </c>
      <c r="AF56" s="37"/>
      <c r="AG56" s="36">
        <v>50</v>
      </c>
      <c r="AH56" s="36">
        <v>25</v>
      </c>
      <c r="AI56" s="36">
        <v>0</v>
      </c>
      <c r="AJ56" s="37"/>
      <c r="AK56" s="1">
        <v>0</v>
      </c>
      <c r="AL56" s="36">
        <v>125</v>
      </c>
      <c r="AM56" s="36">
        <v>50</v>
      </c>
      <c r="AN56" s="36">
        <v>0</v>
      </c>
      <c r="AO56" s="36">
        <v>0</v>
      </c>
      <c r="AP56" s="36">
        <v>0</v>
      </c>
      <c r="AQ56" s="36">
        <v>60</v>
      </c>
      <c r="AR56" s="36">
        <v>0</v>
      </c>
      <c r="AS56" s="36">
        <v>0</v>
      </c>
      <c r="AT56" s="36">
        <v>0</v>
      </c>
      <c r="AU56" s="36">
        <v>0</v>
      </c>
      <c r="AV56" s="36">
        <v>0</v>
      </c>
      <c r="AW56" s="36">
        <v>0</v>
      </c>
      <c r="AX56" s="36">
        <v>0</v>
      </c>
      <c r="AY56" s="36">
        <v>0</v>
      </c>
      <c r="AZ56" s="36">
        <v>0</v>
      </c>
      <c r="BA56" s="36">
        <v>45</v>
      </c>
      <c r="BB56" s="36">
        <v>0</v>
      </c>
      <c r="BC56" s="36">
        <v>45</v>
      </c>
      <c r="BD56" s="36">
        <v>0</v>
      </c>
      <c r="BE56" s="5">
        <v>0</v>
      </c>
      <c r="BF56" s="5">
        <v>0</v>
      </c>
      <c r="BG56" s="163">
        <v>0</v>
      </c>
      <c r="BH56" s="5">
        <v>169</v>
      </c>
      <c r="BI56" s="5">
        <v>0</v>
      </c>
      <c r="BJ56" s="5">
        <v>107</v>
      </c>
    </row>
    <row r="57" spans="1:62" s="5" customFormat="1" x14ac:dyDescent="0.25">
      <c r="A57" s="1" t="str">
        <f t="shared" si="15"/>
        <v>999891253-Black-17 &amp; Under Freestyle</v>
      </c>
      <c r="B57" s="34" t="s">
        <v>1167</v>
      </c>
      <c r="C57" s="34" t="s">
        <v>706</v>
      </c>
      <c r="D57" s="34" t="s">
        <v>17</v>
      </c>
      <c r="E57" s="34" t="s">
        <v>14</v>
      </c>
      <c r="F57" s="34">
        <v>999891253</v>
      </c>
      <c r="G57" s="34" t="s">
        <v>1164</v>
      </c>
      <c r="H57" s="57">
        <f t="shared" si="16"/>
        <v>619</v>
      </c>
      <c r="I57" s="34"/>
      <c r="J57" s="63"/>
      <c r="K57" s="34">
        <f t="shared" si="17"/>
        <v>0</v>
      </c>
      <c r="L57" s="34">
        <f t="shared" si="18"/>
        <v>0</v>
      </c>
      <c r="M57" s="34">
        <f t="shared" si="19"/>
        <v>0</v>
      </c>
      <c r="N57" s="34">
        <v>0</v>
      </c>
      <c r="O57" s="34">
        <v>0</v>
      </c>
      <c r="P57" s="34">
        <v>0</v>
      </c>
      <c r="Q57" s="34">
        <f t="shared" si="20"/>
        <v>0</v>
      </c>
      <c r="R57" s="63"/>
      <c r="S57" s="34">
        <f t="shared" si="21"/>
        <v>619</v>
      </c>
      <c r="T57" s="34">
        <f t="shared" si="22"/>
        <v>0</v>
      </c>
      <c r="U57" s="34">
        <v>0</v>
      </c>
      <c r="V57" s="34">
        <v>0</v>
      </c>
      <c r="W57" s="34">
        <f t="shared" si="23"/>
        <v>0</v>
      </c>
      <c r="X57" s="34">
        <f t="shared" si="29"/>
        <v>0</v>
      </c>
      <c r="Y57" s="34">
        <f t="shared" si="24"/>
        <v>0</v>
      </c>
      <c r="Z57" s="34">
        <f t="shared" si="25"/>
        <v>619</v>
      </c>
      <c r="AA57" s="34">
        <f t="shared" si="26"/>
        <v>169</v>
      </c>
      <c r="AB57" s="34">
        <v>0</v>
      </c>
      <c r="AC57" s="34">
        <v>0</v>
      </c>
      <c r="AD57" s="34">
        <f t="shared" si="27"/>
        <v>450</v>
      </c>
      <c r="AE57" s="34">
        <f t="shared" si="28"/>
        <v>0</v>
      </c>
      <c r="AF57" s="63"/>
      <c r="AG57" s="36">
        <v>0</v>
      </c>
      <c r="AH57" s="36">
        <v>0</v>
      </c>
      <c r="AI57" s="36">
        <v>0</v>
      </c>
      <c r="AJ57" s="37"/>
      <c r="AK57" s="1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36">
        <v>0</v>
      </c>
      <c r="BC57" s="36">
        <v>0</v>
      </c>
      <c r="BD57" s="36">
        <v>0</v>
      </c>
      <c r="BE57" s="5">
        <v>0</v>
      </c>
      <c r="BF57" s="5">
        <v>0</v>
      </c>
      <c r="BG57" s="163">
        <v>0</v>
      </c>
      <c r="BH57" s="5">
        <v>0</v>
      </c>
      <c r="BI57" s="5">
        <v>169</v>
      </c>
      <c r="BJ57" s="5">
        <v>450</v>
      </c>
    </row>
    <row r="58" spans="1:62" s="5" customFormat="1" x14ac:dyDescent="0.25">
      <c r="A58" s="1" t="str">
        <f t="shared" si="15"/>
        <v>999909516-Black-17 &amp; Under Freestyle</v>
      </c>
      <c r="B58" s="34" t="s">
        <v>975</v>
      </c>
      <c r="C58" s="34" t="s">
        <v>1178</v>
      </c>
      <c r="D58" s="34" t="s">
        <v>17</v>
      </c>
      <c r="E58" s="34" t="s">
        <v>14</v>
      </c>
      <c r="F58" s="34">
        <v>999909516</v>
      </c>
      <c r="G58" s="34" t="s">
        <v>1164</v>
      </c>
      <c r="H58" s="57">
        <f t="shared" si="16"/>
        <v>522</v>
      </c>
      <c r="I58" s="57"/>
      <c r="J58" s="63"/>
      <c r="K58" s="34">
        <f t="shared" si="17"/>
        <v>93</v>
      </c>
      <c r="L58" s="34">
        <f t="shared" si="18"/>
        <v>0</v>
      </c>
      <c r="M58" s="34">
        <f t="shared" si="19"/>
        <v>0</v>
      </c>
      <c r="N58" s="34">
        <v>0</v>
      </c>
      <c r="O58" s="34">
        <v>0</v>
      </c>
      <c r="P58" s="34">
        <v>0</v>
      </c>
      <c r="Q58" s="34">
        <f t="shared" si="20"/>
        <v>93</v>
      </c>
      <c r="R58" s="63"/>
      <c r="S58" s="34">
        <f t="shared" si="21"/>
        <v>429</v>
      </c>
      <c r="T58" s="34">
        <f t="shared" si="22"/>
        <v>195</v>
      </c>
      <c r="U58" s="34">
        <v>0</v>
      </c>
      <c r="V58" s="34">
        <v>0</v>
      </c>
      <c r="W58" s="34">
        <f t="shared" si="23"/>
        <v>0</v>
      </c>
      <c r="X58" s="34">
        <f t="shared" si="29"/>
        <v>195</v>
      </c>
      <c r="Y58" s="34">
        <f t="shared" si="24"/>
        <v>3</v>
      </c>
      <c r="Z58" s="34">
        <f t="shared" si="25"/>
        <v>234</v>
      </c>
      <c r="AA58" s="34">
        <f t="shared" si="26"/>
        <v>127</v>
      </c>
      <c r="AB58" s="34">
        <v>0</v>
      </c>
      <c r="AC58" s="34">
        <v>0</v>
      </c>
      <c r="AD58" s="34">
        <f t="shared" si="27"/>
        <v>107</v>
      </c>
      <c r="AE58" s="34">
        <f t="shared" si="28"/>
        <v>0</v>
      </c>
      <c r="AF58" s="63"/>
      <c r="AG58" s="36">
        <v>93</v>
      </c>
      <c r="AH58" s="36">
        <v>0</v>
      </c>
      <c r="AI58" s="36">
        <v>0</v>
      </c>
      <c r="AJ58" s="37"/>
      <c r="AK58" s="1">
        <v>0</v>
      </c>
      <c r="AL58" s="36">
        <v>0</v>
      </c>
      <c r="AM58" s="36">
        <v>0</v>
      </c>
      <c r="AN58" s="36">
        <v>45</v>
      </c>
      <c r="AO58" s="36">
        <v>0</v>
      </c>
      <c r="AP58" s="36">
        <v>0</v>
      </c>
      <c r="AQ58" s="36">
        <v>0</v>
      </c>
      <c r="AR58" s="36">
        <v>0</v>
      </c>
      <c r="AS58" s="36">
        <v>90</v>
      </c>
      <c r="AT58" s="36">
        <v>0</v>
      </c>
      <c r="AU58" s="36">
        <v>0</v>
      </c>
      <c r="AV58" s="36">
        <v>0</v>
      </c>
      <c r="AW58" s="36">
        <v>0</v>
      </c>
      <c r="AX58" s="36">
        <v>0</v>
      </c>
      <c r="AY58" s="36">
        <v>60</v>
      </c>
      <c r="AZ58" s="36">
        <v>0</v>
      </c>
      <c r="BA58" s="36">
        <v>0</v>
      </c>
      <c r="BB58" s="36">
        <v>0</v>
      </c>
      <c r="BC58" s="36">
        <v>0</v>
      </c>
      <c r="BD58" s="36">
        <v>0</v>
      </c>
      <c r="BE58" s="5">
        <v>0</v>
      </c>
      <c r="BF58" s="5">
        <v>0</v>
      </c>
      <c r="BG58" s="163">
        <v>0</v>
      </c>
      <c r="BH58" s="5">
        <v>127</v>
      </c>
      <c r="BI58" s="5">
        <v>0</v>
      </c>
      <c r="BJ58" s="5">
        <v>107</v>
      </c>
    </row>
    <row r="59" spans="1:62" s="5" customFormat="1" x14ac:dyDescent="0.25">
      <c r="A59" s="1" t="str">
        <f t="shared" si="15"/>
        <v>999919965-Black-17 &amp; Under Freestyle</v>
      </c>
      <c r="B59" s="36" t="s">
        <v>688</v>
      </c>
      <c r="C59" s="36" t="s">
        <v>689</v>
      </c>
      <c r="D59" s="36" t="s">
        <v>17</v>
      </c>
      <c r="E59" s="34" t="s">
        <v>14</v>
      </c>
      <c r="F59" s="36">
        <v>999919965</v>
      </c>
      <c r="G59" s="34" t="s">
        <v>1164</v>
      </c>
      <c r="H59" s="57">
        <f t="shared" si="16"/>
        <v>492.5</v>
      </c>
      <c r="I59" s="57"/>
      <c r="J59" s="63"/>
      <c r="K59" s="34">
        <f t="shared" si="17"/>
        <v>57</v>
      </c>
      <c r="L59" s="34">
        <f t="shared" si="18"/>
        <v>0</v>
      </c>
      <c r="M59" s="34">
        <f t="shared" si="19"/>
        <v>0</v>
      </c>
      <c r="N59" s="34">
        <v>0</v>
      </c>
      <c r="O59" s="34">
        <v>0</v>
      </c>
      <c r="P59" s="34">
        <v>0</v>
      </c>
      <c r="Q59" s="34">
        <f t="shared" si="20"/>
        <v>57</v>
      </c>
      <c r="R59" s="63"/>
      <c r="S59" s="34">
        <f t="shared" si="21"/>
        <v>435.5</v>
      </c>
      <c r="T59" s="34">
        <f t="shared" si="22"/>
        <v>150.5</v>
      </c>
      <c r="U59" s="34">
        <v>0</v>
      </c>
      <c r="V59" s="34">
        <v>0</v>
      </c>
      <c r="W59" s="34">
        <f t="shared" si="23"/>
        <v>37.5</v>
      </c>
      <c r="X59" s="34">
        <f t="shared" si="29"/>
        <v>113</v>
      </c>
      <c r="Y59" s="34">
        <f t="shared" si="24"/>
        <v>2</v>
      </c>
      <c r="Z59" s="34">
        <f t="shared" si="25"/>
        <v>285</v>
      </c>
      <c r="AA59" s="34">
        <f t="shared" si="26"/>
        <v>53</v>
      </c>
      <c r="AB59" s="34">
        <v>0</v>
      </c>
      <c r="AC59" s="34">
        <v>0</v>
      </c>
      <c r="AD59" s="34">
        <f t="shared" si="27"/>
        <v>107</v>
      </c>
      <c r="AE59" s="34">
        <f t="shared" si="28"/>
        <v>125</v>
      </c>
      <c r="AF59" s="63"/>
      <c r="AG59" s="36">
        <v>57</v>
      </c>
      <c r="AH59" s="36">
        <v>0</v>
      </c>
      <c r="AI59" s="36">
        <v>0</v>
      </c>
      <c r="AJ59" s="37"/>
      <c r="AK59" s="1">
        <v>37.5</v>
      </c>
      <c r="AL59" s="36">
        <v>125</v>
      </c>
      <c r="AM59" s="36">
        <v>0</v>
      </c>
      <c r="AN59" s="36">
        <v>0</v>
      </c>
      <c r="AO59" s="36">
        <v>45</v>
      </c>
      <c r="AP59" s="36">
        <v>0</v>
      </c>
      <c r="AQ59" s="36">
        <v>0</v>
      </c>
      <c r="AR59" s="36">
        <v>0</v>
      </c>
      <c r="AS59" s="36">
        <v>68</v>
      </c>
      <c r="AT59" s="36">
        <v>0</v>
      </c>
      <c r="AU59" s="36">
        <v>0</v>
      </c>
      <c r="AV59" s="36">
        <v>0</v>
      </c>
      <c r="AW59" s="36">
        <v>0</v>
      </c>
      <c r="AX59" s="36">
        <v>0</v>
      </c>
      <c r="AY59" s="36">
        <v>0</v>
      </c>
      <c r="AZ59" s="36">
        <v>0</v>
      </c>
      <c r="BA59" s="36">
        <v>0</v>
      </c>
      <c r="BB59" s="36">
        <v>0</v>
      </c>
      <c r="BC59" s="36">
        <v>0</v>
      </c>
      <c r="BD59" s="36">
        <v>0</v>
      </c>
      <c r="BE59" s="5">
        <v>0</v>
      </c>
      <c r="BF59" s="5">
        <v>0</v>
      </c>
      <c r="BG59" s="163">
        <v>0</v>
      </c>
      <c r="BH59" s="5">
        <v>53</v>
      </c>
      <c r="BI59" s="5">
        <v>0</v>
      </c>
      <c r="BJ59" s="5">
        <v>107</v>
      </c>
    </row>
    <row r="60" spans="1:62" s="5" customFormat="1" x14ac:dyDescent="0.25">
      <c r="A60" s="1" t="str">
        <f t="shared" si="15"/>
        <v>999915445-Black-17 &amp; Under Freestyle</v>
      </c>
      <c r="B60" s="34" t="s">
        <v>1168</v>
      </c>
      <c r="C60" s="34" t="s">
        <v>527</v>
      </c>
      <c r="D60" s="34" t="s">
        <v>17</v>
      </c>
      <c r="E60" s="34" t="s">
        <v>14</v>
      </c>
      <c r="F60" s="34">
        <v>999915445</v>
      </c>
      <c r="G60" s="34" t="s">
        <v>1164</v>
      </c>
      <c r="H60" s="57">
        <f t="shared" si="16"/>
        <v>439</v>
      </c>
      <c r="I60" s="57"/>
      <c r="J60" s="63"/>
      <c r="K60" s="34">
        <f t="shared" si="17"/>
        <v>0</v>
      </c>
      <c r="L60" s="34">
        <f t="shared" si="18"/>
        <v>0</v>
      </c>
      <c r="M60" s="34">
        <f t="shared" si="19"/>
        <v>0</v>
      </c>
      <c r="N60" s="34">
        <v>0</v>
      </c>
      <c r="O60" s="34">
        <v>0</v>
      </c>
      <c r="P60" s="34">
        <v>0</v>
      </c>
      <c r="Q60" s="34">
        <f t="shared" si="20"/>
        <v>0</v>
      </c>
      <c r="R60" s="63"/>
      <c r="S60" s="34">
        <f t="shared" si="21"/>
        <v>439</v>
      </c>
      <c r="T60" s="34">
        <f t="shared" si="22"/>
        <v>0</v>
      </c>
      <c r="U60" s="34">
        <v>0</v>
      </c>
      <c r="V60" s="34">
        <v>0</v>
      </c>
      <c r="W60" s="34">
        <f t="shared" si="23"/>
        <v>0</v>
      </c>
      <c r="X60" s="34">
        <f t="shared" si="29"/>
        <v>0</v>
      </c>
      <c r="Y60" s="34">
        <f t="shared" si="24"/>
        <v>0</v>
      </c>
      <c r="Z60" s="34">
        <f t="shared" si="25"/>
        <v>439</v>
      </c>
      <c r="AA60" s="34">
        <f t="shared" si="26"/>
        <v>53</v>
      </c>
      <c r="AB60" s="34">
        <v>0</v>
      </c>
      <c r="AC60" s="34">
        <v>0</v>
      </c>
      <c r="AD60" s="34">
        <f t="shared" si="27"/>
        <v>191</v>
      </c>
      <c r="AE60" s="34">
        <f t="shared" si="28"/>
        <v>195</v>
      </c>
      <c r="AF60" s="63"/>
      <c r="AG60" s="36">
        <v>0</v>
      </c>
      <c r="AH60" s="36">
        <v>0</v>
      </c>
      <c r="AI60" s="36">
        <v>0</v>
      </c>
      <c r="AJ60" s="37"/>
      <c r="AK60" s="1">
        <v>0</v>
      </c>
      <c r="AL60" s="36">
        <v>195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0</v>
      </c>
      <c r="BA60" s="36">
        <v>0</v>
      </c>
      <c r="BB60" s="36">
        <v>0</v>
      </c>
      <c r="BC60" s="36">
        <v>0</v>
      </c>
      <c r="BD60" s="36">
        <v>0</v>
      </c>
      <c r="BE60" s="5">
        <v>0</v>
      </c>
      <c r="BF60" s="5">
        <v>0</v>
      </c>
      <c r="BG60" s="163">
        <v>0</v>
      </c>
      <c r="BH60" s="5">
        <v>0</v>
      </c>
      <c r="BI60" s="5">
        <v>53</v>
      </c>
      <c r="BJ60" s="5">
        <v>191</v>
      </c>
    </row>
    <row r="61" spans="1:62" s="5" customFormat="1" x14ac:dyDescent="0.25">
      <c r="A61" s="1" t="str">
        <f t="shared" si="15"/>
        <v>999933186-Black-17 &amp; Under Freestyle</v>
      </c>
      <c r="B61" s="36" t="s">
        <v>394</v>
      </c>
      <c r="C61" s="36" t="s">
        <v>1909</v>
      </c>
      <c r="D61" s="36" t="s">
        <v>17</v>
      </c>
      <c r="E61" s="36" t="s">
        <v>14</v>
      </c>
      <c r="F61" s="36">
        <v>999933186</v>
      </c>
      <c r="G61" s="34" t="s">
        <v>1164</v>
      </c>
      <c r="H61" s="57">
        <f t="shared" si="16"/>
        <v>435</v>
      </c>
      <c r="I61" s="36"/>
      <c r="J61" s="37"/>
      <c r="K61" s="34">
        <f t="shared" si="17"/>
        <v>0</v>
      </c>
      <c r="L61" s="34">
        <f t="shared" si="18"/>
        <v>0</v>
      </c>
      <c r="M61" s="34">
        <f t="shared" si="19"/>
        <v>0</v>
      </c>
      <c r="N61" s="34">
        <v>0</v>
      </c>
      <c r="O61" s="34">
        <v>0</v>
      </c>
      <c r="P61" s="34">
        <v>0</v>
      </c>
      <c r="Q61" s="34">
        <f t="shared" si="20"/>
        <v>0</v>
      </c>
      <c r="R61" s="37"/>
      <c r="S61" s="34">
        <f t="shared" si="21"/>
        <v>435</v>
      </c>
      <c r="T61" s="34">
        <f t="shared" si="22"/>
        <v>120</v>
      </c>
      <c r="U61" s="34">
        <v>0</v>
      </c>
      <c r="V61" s="34">
        <v>0</v>
      </c>
      <c r="W61" s="34">
        <f t="shared" si="23"/>
        <v>0</v>
      </c>
      <c r="X61" s="34">
        <f t="shared" si="29"/>
        <v>120</v>
      </c>
      <c r="Y61" s="34">
        <f t="shared" si="24"/>
        <v>2</v>
      </c>
      <c r="Z61" s="34">
        <f t="shared" si="25"/>
        <v>315</v>
      </c>
      <c r="AA61" s="34">
        <f t="shared" si="26"/>
        <v>83</v>
      </c>
      <c r="AB61" s="34">
        <v>0</v>
      </c>
      <c r="AC61" s="34">
        <v>0</v>
      </c>
      <c r="AD61" s="34">
        <f t="shared" si="27"/>
        <v>107</v>
      </c>
      <c r="AE61" s="34">
        <f t="shared" si="28"/>
        <v>125</v>
      </c>
      <c r="AF61" s="37"/>
      <c r="AG61" s="36">
        <v>0</v>
      </c>
      <c r="AH61" s="36">
        <v>0</v>
      </c>
      <c r="AI61" s="36">
        <v>0</v>
      </c>
      <c r="AJ61" s="37"/>
      <c r="AK61" s="1">
        <v>0</v>
      </c>
      <c r="AL61" s="36">
        <v>125</v>
      </c>
      <c r="AM61" s="36">
        <v>0</v>
      </c>
      <c r="AN61" s="36">
        <v>0</v>
      </c>
      <c r="AO61" s="36">
        <v>0</v>
      </c>
      <c r="AP61" s="36">
        <v>60</v>
      </c>
      <c r="AQ61" s="36">
        <v>0</v>
      </c>
      <c r="AR61" s="36">
        <v>0</v>
      </c>
      <c r="AS61" s="36">
        <v>0</v>
      </c>
      <c r="AT61" s="36">
        <v>0</v>
      </c>
      <c r="AU61" s="36">
        <v>0</v>
      </c>
      <c r="AV61" s="36">
        <v>0</v>
      </c>
      <c r="AW61" s="36">
        <v>0</v>
      </c>
      <c r="AX61" s="36">
        <v>0</v>
      </c>
      <c r="AY61" s="36">
        <v>0</v>
      </c>
      <c r="AZ61" s="36">
        <v>0</v>
      </c>
      <c r="BA61" s="36">
        <v>60</v>
      </c>
      <c r="BB61" s="36">
        <v>0</v>
      </c>
      <c r="BC61" s="36">
        <v>0</v>
      </c>
      <c r="BD61" s="36">
        <v>0</v>
      </c>
      <c r="BE61" s="5">
        <v>0</v>
      </c>
      <c r="BF61" s="5">
        <v>0</v>
      </c>
      <c r="BG61" s="163">
        <v>50</v>
      </c>
      <c r="BH61" s="5">
        <v>83</v>
      </c>
      <c r="BI61" s="5">
        <v>0</v>
      </c>
      <c r="BJ61" s="5">
        <v>107</v>
      </c>
    </row>
    <row r="62" spans="1:62" s="5" customFormat="1" x14ac:dyDescent="0.25">
      <c r="A62" s="1" t="str">
        <f t="shared" si="15"/>
        <v>999922842-Black-17 &amp; Under Freestyle</v>
      </c>
      <c r="B62" s="36" t="s">
        <v>723</v>
      </c>
      <c r="C62" s="36" t="s">
        <v>348</v>
      </c>
      <c r="D62" s="36" t="s">
        <v>17</v>
      </c>
      <c r="E62" s="34" t="s">
        <v>14</v>
      </c>
      <c r="F62" s="36">
        <v>999922842</v>
      </c>
      <c r="G62" s="34" t="s">
        <v>1164</v>
      </c>
      <c r="H62" s="57">
        <f t="shared" si="16"/>
        <v>395</v>
      </c>
      <c r="I62" s="57"/>
      <c r="J62" s="63"/>
      <c r="K62" s="34">
        <f t="shared" si="17"/>
        <v>0</v>
      </c>
      <c r="L62" s="34">
        <f t="shared" si="18"/>
        <v>0</v>
      </c>
      <c r="M62" s="34">
        <f t="shared" si="19"/>
        <v>0</v>
      </c>
      <c r="N62" s="34">
        <v>0</v>
      </c>
      <c r="O62" s="34">
        <v>0</v>
      </c>
      <c r="P62" s="34">
        <v>0</v>
      </c>
      <c r="Q62" s="34">
        <f t="shared" si="20"/>
        <v>0</v>
      </c>
      <c r="R62" s="63"/>
      <c r="S62" s="34">
        <f t="shared" si="21"/>
        <v>395</v>
      </c>
      <c r="T62" s="34">
        <f t="shared" si="22"/>
        <v>68</v>
      </c>
      <c r="U62" s="34">
        <v>0</v>
      </c>
      <c r="V62" s="34">
        <v>0</v>
      </c>
      <c r="W62" s="34">
        <f t="shared" si="23"/>
        <v>0</v>
      </c>
      <c r="X62" s="34">
        <f t="shared" si="29"/>
        <v>68</v>
      </c>
      <c r="Y62" s="34">
        <f t="shared" si="24"/>
        <v>1</v>
      </c>
      <c r="Z62" s="34">
        <f t="shared" si="25"/>
        <v>327</v>
      </c>
      <c r="AA62" s="34">
        <f t="shared" si="26"/>
        <v>53</v>
      </c>
      <c r="AB62" s="34">
        <v>0</v>
      </c>
      <c r="AC62" s="34">
        <v>0</v>
      </c>
      <c r="AD62" s="34">
        <f t="shared" si="27"/>
        <v>107</v>
      </c>
      <c r="AE62" s="34">
        <f t="shared" si="28"/>
        <v>167</v>
      </c>
      <c r="AF62" s="63"/>
      <c r="AG62" s="36">
        <v>0</v>
      </c>
      <c r="AH62" s="36">
        <v>0</v>
      </c>
      <c r="AI62" s="36">
        <v>0</v>
      </c>
      <c r="AJ62" s="37"/>
      <c r="AK62" s="1">
        <v>0</v>
      </c>
      <c r="AL62" s="36">
        <v>167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36">
        <v>0</v>
      </c>
      <c r="AT62" s="36">
        <v>68</v>
      </c>
      <c r="AU62" s="36">
        <v>0</v>
      </c>
      <c r="AV62" s="36">
        <v>0</v>
      </c>
      <c r="AW62" s="36">
        <v>0</v>
      </c>
      <c r="AX62" s="36">
        <v>0</v>
      </c>
      <c r="AY62" s="36">
        <v>0</v>
      </c>
      <c r="AZ62" s="36">
        <v>0</v>
      </c>
      <c r="BA62" s="36">
        <v>0</v>
      </c>
      <c r="BB62" s="36">
        <v>0</v>
      </c>
      <c r="BC62" s="36">
        <v>0</v>
      </c>
      <c r="BD62" s="36">
        <v>0</v>
      </c>
      <c r="BE62" s="5">
        <v>0</v>
      </c>
      <c r="BF62" s="5">
        <v>0</v>
      </c>
      <c r="BG62" s="163">
        <v>0</v>
      </c>
      <c r="BH62" s="5">
        <v>0</v>
      </c>
      <c r="BI62" s="5">
        <v>53</v>
      </c>
      <c r="BJ62" s="5">
        <v>107</v>
      </c>
    </row>
    <row r="63" spans="1:62" s="5" customFormat="1" x14ac:dyDescent="0.25">
      <c r="A63" s="1" t="str">
        <f t="shared" si="15"/>
        <v>999905066-Black-17 &amp; Under Freestyle</v>
      </c>
      <c r="B63" s="34" t="s">
        <v>1169</v>
      </c>
      <c r="C63" s="34" t="s">
        <v>706</v>
      </c>
      <c r="D63" s="34" t="s">
        <v>17</v>
      </c>
      <c r="E63" s="34" t="s">
        <v>14</v>
      </c>
      <c r="F63" s="34">
        <v>999905066</v>
      </c>
      <c r="G63" s="34" t="s">
        <v>1164</v>
      </c>
      <c r="H63" s="57">
        <f t="shared" si="16"/>
        <v>285</v>
      </c>
      <c r="I63" s="57"/>
      <c r="J63" s="63"/>
      <c r="K63" s="34">
        <f t="shared" si="17"/>
        <v>0</v>
      </c>
      <c r="L63" s="34">
        <f t="shared" si="18"/>
        <v>0</v>
      </c>
      <c r="M63" s="34">
        <f t="shared" si="19"/>
        <v>0</v>
      </c>
      <c r="N63" s="34">
        <v>0</v>
      </c>
      <c r="O63" s="34">
        <v>0</v>
      </c>
      <c r="P63" s="34">
        <v>0</v>
      </c>
      <c r="Q63" s="34">
        <f t="shared" si="20"/>
        <v>0</v>
      </c>
      <c r="R63" s="63"/>
      <c r="S63" s="34">
        <f t="shared" si="21"/>
        <v>285</v>
      </c>
      <c r="T63" s="34">
        <f t="shared" si="22"/>
        <v>0</v>
      </c>
      <c r="U63" s="34">
        <v>0</v>
      </c>
      <c r="V63" s="34">
        <v>0</v>
      </c>
      <c r="W63" s="34">
        <f t="shared" si="23"/>
        <v>0</v>
      </c>
      <c r="X63" s="34">
        <f t="shared" si="29"/>
        <v>0</v>
      </c>
      <c r="Y63" s="34">
        <f t="shared" si="24"/>
        <v>0</v>
      </c>
      <c r="Z63" s="34">
        <f t="shared" si="25"/>
        <v>285</v>
      </c>
      <c r="AA63" s="34">
        <f t="shared" si="26"/>
        <v>53</v>
      </c>
      <c r="AB63" s="34">
        <v>0</v>
      </c>
      <c r="AC63" s="34">
        <v>0</v>
      </c>
      <c r="AD63" s="34">
        <f t="shared" si="27"/>
        <v>107</v>
      </c>
      <c r="AE63" s="34">
        <f t="shared" si="28"/>
        <v>125</v>
      </c>
      <c r="AF63" s="63"/>
      <c r="AG63" s="36">
        <v>0</v>
      </c>
      <c r="AH63" s="36">
        <v>0</v>
      </c>
      <c r="AI63" s="36">
        <v>0</v>
      </c>
      <c r="AJ63" s="37"/>
      <c r="AK63" s="1">
        <v>0</v>
      </c>
      <c r="AL63" s="36">
        <v>125</v>
      </c>
      <c r="AM63" s="36">
        <v>0</v>
      </c>
      <c r="AN63" s="36">
        <v>0</v>
      </c>
      <c r="AO63" s="36">
        <v>0</v>
      </c>
      <c r="AP63" s="36"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0</v>
      </c>
      <c r="AV63" s="36">
        <v>0</v>
      </c>
      <c r="AW63" s="36">
        <v>0</v>
      </c>
      <c r="AX63" s="36">
        <v>0</v>
      </c>
      <c r="AY63" s="36">
        <v>0</v>
      </c>
      <c r="AZ63" s="36">
        <v>0</v>
      </c>
      <c r="BA63" s="36">
        <v>0</v>
      </c>
      <c r="BB63" s="36">
        <v>0</v>
      </c>
      <c r="BC63" s="36">
        <v>0</v>
      </c>
      <c r="BD63" s="36">
        <v>0</v>
      </c>
      <c r="BE63" s="5">
        <v>0</v>
      </c>
      <c r="BF63" s="5">
        <v>0</v>
      </c>
      <c r="BG63" s="163">
        <v>0</v>
      </c>
      <c r="BH63" s="5">
        <v>0</v>
      </c>
      <c r="BI63" s="5">
        <v>53</v>
      </c>
      <c r="BJ63" s="5">
        <v>107</v>
      </c>
    </row>
    <row r="64" spans="1:62" s="5" customFormat="1" x14ac:dyDescent="0.25">
      <c r="A64" s="1" t="str">
        <f t="shared" si="15"/>
        <v>999932402-Black-17 &amp; Under Freestyle</v>
      </c>
      <c r="B64" s="36" t="s">
        <v>1692</v>
      </c>
      <c r="C64" s="36" t="s">
        <v>1693</v>
      </c>
      <c r="D64" s="36" t="s">
        <v>17</v>
      </c>
      <c r="E64" s="34" t="s">
        <v>14</v>
      </c>
      <c r="F64" s="36">
        <v>999932402</v>
      </c>
      <c r="G64" s="34" t="s">
        <v>1164</v>
      </c>
      <c r="H64" s="57">
        <f t="shared" si="16"/>
        <v>259</v>
      </c>
      <c r="I64" s="36"/>
      <c r="J64" s="37"/>
      <c r="K64" s="34">
        <f t="shared" si="17"/>
        <v>0</v>
      </c>
      <c r="L64" s="34">
        <f t="shared" si="18"/>
        <v>0</v>
      </c>
      <c r="M64" s="34">
        <f t="shared" si="19"/>
        <v>0</v>
      </c>
      <c r="N64" s="34">
        <v>0</v>
      </c>
      <c r="O64" s="34">
        <v>0</v>
      </c>
      <c r="P64" s="34">
        <v>0</v>
      </c>
      <c r="Q64" s="34">
        <f t="shared" si="20"/>
        <v>0</v>
      </c>
      <c r="R64" s="37"/>
      <c r="S64" s="34">
        <f t="shared" si="21"/>
        <v>259</v>
      </c>
      <c r="T64" s="34">
        <f t="shared" si="22"/>
        <v>51</v>
      </c>
      <c r="U64" s="34">
        <v>0</v>
      </c>
      <c r="V64" s="34">
        <v>0</v>
      </c>
      <c r="W64" s="34">
        <f t="shared" si="23"/>
        <v>0</v>
      </c>
      <c r="X64" s="34">
        <f t="shared" si="29"/>
        <v>51</v>
      </c>
      <c r="Y64" s="34">
        <f t="shared" si="24"/>
        <v>1</v>
      </c>
      <c r="Z64" s="34">
        <f t="shared" si="25"/>
        <v>208</v>
      </c>
      <c r="AA64" s="34">
        <f t="shared" si="26"/>
        <v>83</v>
      </c>
      <c r="AB64" s="34">
        <v>0</v>
      </c>
      <c r="AC64" s="34">
        <v>0</v>
      </c>
      <c r="AD64" s="34">
        <f t="shared" si="27"/>
        <v>0</v>
      </c>
      <c r="AE64" s="34">
        <f t="shared" si="28"/>
        <v>125</v>
      </c>
      <c r="AF64" s="37"/>
      <c r="AG64" s="36">
        <v>0</v>
      </c>
      <c r="AH64" s="36">
        <v>0</v>
      </c>
      <c r="AI64" s="36">
        <v>0</v>
      </c>
      <c r="AJ64" s="37"/>
      <c r="AK64" s="1">
        <v>0</v>
      </c>
      <c r="AL64" s="36">
        <v>125</v>
      </c>
      <c r="AM64" s="36">
        <v>0</v>
      </c>
      <c r="AN64" s="36">
        <v>0</v>
      </c>
      <c r="AO64" s="36">
        <v>0</v>
      </c>
      <c r="AP64" s="36">
        <v>0</v>
      </c>
      <c r="AQ64" s="36">
        <v>0</v>
      </c>
      <c r="AR64" s="36">
        <v>0</v>
      </c>
      <c r="AS64" s="36">
        <v>0</v>
      </c>
      <c r="AT64" s="36">
        <v>51</v>
      </c>
      <c r="AU64" s="36">
        <v>0</v>
      </c>
      <c r="AV64" s="36">
        <v>0</v>
      </c>
      <c r="AW64" s="36">
        <v>0</v>
      </c>
      <c r="AX64" s="36">
        <v>0</v>
      </c>
      <c r="AY64" s="36">
        <v>0</v>
      </c>
      <c r="AZ64" s="36">
        <v>0</v>
      </c>
      <c r="BA64" s="36">
        <v>0</v>
      </c>
      <c r="BB64" s="36">
        <v>0</v>
      </c>
      <c r="BC64" s="36">
        <v>0</v>
      </c>
      <c r="BD64" s="36">
        <v>0</v>
      </c>
      <c r="BE64" s="5">
        <v>0</v>
      </c>
      <c r="BF64" s="5">
        <v>0</v>
      </c>
      <c r="BG64" s="163">
        <v>0</v>
      </c>
      <c r="BH64" s="5">
        <v>0</v>
      </c>
      <c r="BI64" s="5">
        <v>83</v>
      </c>
      <c r="BJ64" s="5">
        <v>0</v>
      </c>
    </row>
    <row r="65" spans="1:62" s="5" customFormat="1" x14ac:dyDescent="0.25">
      <c r="A65" s="1" t="str">
        <f t="shared" si="15"/>
        <v>999922924-Black-17 &amp; Under Freestyle</v>
      </c>
      <c r="B65" s="36" t="s">
        <v>733</v>
      </c>
      <c r="C65" s="36" t="s">
        <v>839</v>
      </c>
      <c r="D65" s="36" t="s">
        <v>17</v>
      </c>
      <c r="E65" s="34" t="s">
        <v>14</v>
      </c>
      <c r="F65" s="36">
        <v>999922924</v>
      </c>
      <c r="G65" s="34" t="s">
        <v>1164</v>
      </c>
      <c r="H65" s="57">
        <f t="shared" si="16"/>
        <v>247</v>
      </c>
      <c r="I65" s="36">
        <f>K65/2</f>
        <v>0</v>
      </c>
      <c r="J65" s="37"/>
      <c r="K65" s="34">
        <f t="shared" si="17"/>
        <v>0</v>
      </c>
      <c r="L65" s="34">
        <f t="shared" si="18"/>
        <v>0</v>
      </c>
      <c r="M65" s="34">
        <f t="shared" si="19"/>
        <v>0</v>
      </c>
      <c r="N65" s="34">
        <v>0</v>
      </c>
      <c r="O65" s="34">
        <v>0</v>
      </c>
      <c r="P65" s="34">
        <v>0</v>
      </c>
      <c r="Q65" s="34">
        <f t="shared" si="20"/>
        <v>0</v>
      </c>
      <c r="R65" s="37"/>
      <c r="S65" s="34">
        <f t="shared" si="21"/>
        <v>247</v>
      </c>
      <c r="T65" s="34">
        <f t="shared" si="22"/>
        <v>45</v>
      </c>
      <c r="U65" s="34">
        <v>0</v>
      </c>
      <c r="V65" s="34">
        <v>0</v>
      </c>
      <c r="W65" s="34">
        <f t="shared" si="23"/>
        <v>0</v>
      </c>
      <c r="X65" s="34">
        <f t="shared" si="29"/>
        <v>45</v>
      </c>
      <c r="Y65" s="34">
        <f t="shared" si="24"/>
        <v>1</v>
      </c>
      <c r="Z65" s="34">
        <f t="shared" si="25"/>
        <v>202</v>
      </c>
      <c r="AA65" s="34">
        <f t="shared" si="26"/>
        <v>95</v>
      </c>
      <c r="AB65" s="34">
        <v>0</v>
      </c>
      <c r="AC65" s="34">
        <v>0</v>
      </c>
      <c r="AD65" s="34">
        <f t="shared" si="27"/>
        <v>107</v>
      </c>
      <c r="AE65" s="34">
        <f t="shared" si="28"/>
        <v>0</v>
      </c>
      <c r="AF65" s="37"/>
      <c r="AG65" s="36">
        <v>0</v>
      </c>
      <c r="AH65" s="36">
        <v>0</v>
      </c>
      <c r="AI65" s="36">
        <v>0</v>
      </c>
      <c r="AJ65" s="37"/>
      <c r="AK65" s="1">
        <v>0</v>
      </c>
      <c r="AL65" s="36">
        <v>0</v>
      </c>
      <c r="AM65" s="36">
        <v>0</v>
      </c>
      <c r="AN65" s="36">
        <v>0</v>
      </c>
      <c r="AO65" s="36">
        <v>0</v>
      </c>
      <c r="AP65" s="36">
        <v>0</v>
      </c>
      <c r="AQ65" s="36">
        <v>0</v>
      </c>
      <c r="AR65" s="36">
        <v>0</v>
      </c>
      <c r="AS65" s="36">
        <v>0</v>
      </c>
      <c r="AT65" s="36">
        <v>0</v>
      </c>
      <c r="AU65" s="36">
        <v>0</v>
      </c>
      <c r="AV65" s="36">
        <v>0</v>
      </c>
      <c r="AW65" s="36">
        <v>0</v>
      </c>
      <c r="AX65" s="36">
        <v>0</v>
      </c>
      <c r="AY65" s="36">
        <v>45</v>
      </c>
      <c r="AZ65" s="36">
        <v>0</v>
      </c>
      <c r="BA65" s="36">
        <v>0</v>
      </c>
      <c r="BB65" s="36">
        <v>0</v>
      </c>
      <c r="BC65" s="36">
        <v>0</v>
      </c>
      <c r="BD65" s="36">
        <v>0</v>
      </c>
      <c r="BE65" s="5">
        <v>0</v>
      </c>
      <c r="BF65" s="5">
        <v>0</v>
      </c>
      <c r="BG65" s="163">
        <v>0</v>
      </c>
      <c r="BH65" s="5">
        <v>95</v>
      </c>
      <c r="BI65" s="5">
        <v>0</v>
      </c>
      <c r="BJ65" s="5">
        <v>107</v>
      </c>
    </row>
    <row r="66" spans="1:62" s="5" customFormat="1" x14ac:dyDescent="0.25">
      <c r="A66" s="1" t="str">
        <f t="shared" si="15"/>
        <v>999915401-Black-17 &amp; Under Freestyle</v>
      </c>
      <c r="B66" s="34" t="s">
        <v>1074</v>
      </c>
      <c r="C66" s="34" t="s">
        <v>37</v>
      </c>
      <c r="D66" s="34" t="s">
        <v>17</v>
      </c>
      <c r="E66" s="34" t="s">
        <v>14</v>
      </c>
      <c r="F66" s="34">
        <v>999915401</v>
      </c>
      <c r="G66" s="34" t="s">
        <v>1164</v>
      </c>
      <c r="H66" s="57">
        <f t="shared" si="16"/>
        <v>238</v>
      </c>
      <c r="I66" s="57"/>
      <c r="J66" s="63"/>
      <c r="K66" s="34">
        <f t="shared" si="17"/>
        <v>0</v>
      </c>
      <c r="L66" s="34">
        <f t="shared" si="18"/>
        <v>0</v>
      </c>
      <c r="M66" s="34">
        <f t="shared" si="19"/>
        <v>0</v>
      </c>
      <c r="N66" s="34">
        <v>0</v>
      </c>
      <c r="O66" s="34">
        <v>0</v>
      </c>
      <c r="P66" s="34">
        <v>0</v>
      </c>
      <c r="Q66" s="34">
        <f t="shared" si="20"/>
        <v>0</v>
      </c>
      <c r="R66" s="63"/>
      <c r="S66" s="34">
        <f t="shared" si="21"/>
        <v>238</v>
      </c>
      <c r="T66" s="34">
        <f t="shared" si="22"/>
        <v>0</v>
      </c>
      <c r="U66" s="34">
        <v>0</v>
      </c>
      <c r="V66" s="34">
        <v>0</v>
      </c>
      <c r="W66" s="34">
        <f t="shared" si="23"/>
        <v>0</v>
      </c>
      <c r="X66" s="34">
        <f t="shared" si="29"/>
        <v>0</v>
      </c>
      <c r="Y66" s="34">
        <f t="shared" si="24"/>
        <v>0</v>
      </c>
      <c r="Z66" s="34">
        <f t="shared" si="25"/>
        <v>238</v>
      </c>
      <c r="AA66" s="34">
        <f t="shared" si="26"/>
        <v>95</v>
      </c>
      <c r="AB66" s="34">
        <v>0</v>
      </c>
      <c r="AC66" s="34">
        <v>0</v>
      </c>
      <c r="AD66" s="34">
        <f t="shared" si="27"/>
        <v>143</v>
      </c>
      <c r="AE66" s="34">
        <f t="shared" si="28"/>
        <v>0</v>
      </c>
      <c r="AF66" s="63"/>
      <c r="AG66" s="36">
        <v>0</v>
      </c>
      <c r="AH66" s="36">
        <v>0</v>
      </c>
      <c r="AI66" s="36">
        <v>0</v>
      </c>
      <c r="AJ66" s="37"/>
      <c r="AK66" s="1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0</v>
      </c>
      <c r="AV66" s="36">
        <v>0</v>
      </c>
      <c r="AW66" s="36">
        <v>0</v>
      </c>
      <c r="AX66" s="36">
        <v>0</v>
      </c>
      <c r="AY66" s="36">
        <v>0</v>
      </c>
      <c r="AZ66" s="36">
        <v>0</v>
      </c>
      <c r="BA66" s="36">
        <v>0</v>
      </c>
      <c r="BB66" s="36">
        <v>0</v>
      </c>
      <c r="BC66" s="36">
        <v>0</v>
      </c>
      <c r="BD66" s="36">
        <v>0</v>
      </c>
      <c r="BE66" s="5">
        <v>0</v>
      </c>
      <c r="BF66" s="5">
        <v>0</v>
      </c>
      <c r="BG66" s="163">
        <v>0</v>
      </c>
      <c r="BH66" s="5">
        <v>0</v>
      </c>
      <c r="BI66" s="5">
        <v>95</v>
      </c>
      <c r="BJ66" s="5">
        <v>143</v>
      </c>
    </row>
    <row r="67" spans="1:62" s="5" customFormat="1" x14ac:dyDescent="0.25">
      <c r="A67" s="1" t="str">
        <f t="shared" si="15"/>
        <v>999928297-Black-17 &amp; Under Freestyle</v>
      </c>
      <c r="B67" s="36" t="s">
        <v>302</v>
      </c>
      <c r="C67" s="36" t="s">
        <v>87</v>
      </c>
      <c r="D67" s="36" t="s">
        <v>17</v>
      </c>
      <c r="E67" s="36" t="s">
        <v>14</v>
      </c>
      <c r="F67" s="36">
        <v>999928297</v>
      </c>
      <c r="G67" s="34" t="s">
        <v>1164</v>
      </c>
      <c r="H67" s="57">
        <f t="shared" si="16"/>
        <v>220</v>
      </c>
      <c r="I67" s="36"/>
      <c r="J67" s="37"/>
      <c r="K67" s="34">
        <f t="shared" si="17"/>
        <v>0</v>
      </c>
      <c r="L67" s="34">
        <f t="shared" si="18"/>
        <v>0</v>
      </c>
      <c r="M67" s="34">
        <f t="shared" si="19"/>
        <v>0</v>
      </c>
      <c r="N67" s="34">
        <v>0</v>
      </c>
      <c r="O67" s="34">
        <v>0</v>
      </c>
      <c r="P67" s="34">
        <v>0</v>
      </c>
      <c r="Q67" s="34">
        <f t="shared" si="20"/>
        <v>0</v>
      </c>
      <c r="R67" s="37"/>
      <c r="S67" s="34">
        <f t="shared" si="21"/>
        <v>220</v>
      </c>
      <c r="T67" s="34">
        <f t="shared" si="22"/>
        <v>60</v>
      </c>
      <c r="U67" s="34">
        <v>0</v>
      </c>
      <c r="V67" s="34">
        <v>0</v>
      </c>
      <c r="W67" s="34">
        <f t="shared" si="23"/>
        <v>0</v>
      </c>
      <c r="X67" s="34">
        <f t="shared" si="29"/>
        <v>60</v>
      </c>
      <c r="Y67" s="34">
        <f t="shared" si="24"/>
        <v>1</v>
      </c>
      <c r="Z67" s="34">
        <f t="shared" si="25"/>
        <v>160</v>
      </c>
      <c r="AA67" s="34">
        <f t="shared" si="26"/>
        <v>53</v>
      </c>
      <c r="AB67" s="34">
        <v>0</v>
      </c>
      <c r="AC67" s="34">
        <v>0</v>
      </c>
      <c r="AD67" s="34">
        <f t="shared" si="27"/>
        <v>107</v>
      </c>
      <c r="AE67" s="34">
        <f t="shared" si="28"/>
        <v>0</v>
      </c>
      <c r="AF67" s="37"/>
      <c r="AG67" s="36">
        <v>0</v>
      </c>
      <c r="AH67" s="36">
        <v>0</v>
      </c>
      <c r="AI67" s="36">
        <v>0</v>
      </c>
      <c r="AJ67" s="37"/>
      <c r="AK67" s="1">
        <v>0</v>
      </c>
      <c r="AL67" s="36">
        <v>0</v>
      </c>
      <c r="AM67" s="36">
        <v>0</v>
      </c>
      <c r="AN67" s="36">
        <v>0</v>
      </c>
      <c r="AO67" s="36">
        <v>60</v>
      </c>
      <c r="AP67" s="36">
        <v>0</v>
      </c>
      <c r="AQ67" s="36">
        <v>0</v>
      </c>
      <c r="AR67" s="36">
        <v>0</v>
      </c>
      <c r="AS67" s="36">
        <v>0</v>
      </c>
      <c r="AT67" s="36">
        <v>0</v>
      </c>
      <c r="AU67" s="36">
        <v>0</v>
      </c>
      <c r="AV67" s="36">
        <v>0</v>
      </c>
      <c r="AW67" s="36">
        <v>0</v>
      </c>
      <c r="AX67" s="36">
        <v>0</v>
      </c>
      <c r="AY67" s="36">
        <v>0</v>
      </c>
      <c r="AZ67" s="36">
        <v>0</v>
      </c>
      <c r="BA67" s="36">
        <v>0</v>
      </c>
      <c r="BB67" s="36">
        <v>0</v>
      </c>
      <c r="BC67" s="36">
        <v>0</v>
      </c>
      <c r="BD67" s="36">
        <v>0</v>
      </c>
      <c r="BE67" s="5">
        <v>0</v>
      </c>
      <c r="BF67" s="5">
        <v>0</v>
      </c>
      <c r="BG67" s="163">
        <v>0</v>
      </c>
      <c r="BH67" s="5">
        <v>53</v>
      </c>
      <c r="BI67" s="5">
        <v>0</v>
      </c>
      <c r="BJ67" s="5">
        <v>107</v>
      </c>
    </row>
    <row r="68" spans="1:62" s="5" customFormat="1" x14ac:dyDescent="0.25">
      <c r="A68" s="1" t="str">
        <f t="shared" si="15"/>
        <v>999915402-Black-17 &amp; Under Freestyle</v>
      </c>
      <c r="B68" s="34" t="s">
        <v>1179</v>
      </c>
      <c r="C68" s="34" t="s">
        <v>37</v>
      </c>
      <c r="D68" s="34" t="s">
        <v>17</v>
      </c>
      <c r="E68" s="34" t="s">
        <v>14</v>
      </c>
      <c r="F68" s="34">
        <v>999915402</v>
      </c>
      <c r="G68" s="34" t="s">
        <v>1164</v>
      </c>
      <c r="H68" s="57">
        <f t="shared" si="16"/>
        <v>178</v>
      </c>
      <c r="I68" s="57"/>
      <c r="J68" s="63"/>
      <c r="K68" s="34">
        <f t="shared" si="17"/>
        <v>0</v>
      </c>
      <c r="L68" s="34">
        <f t="shared" si="18"/>
        <v>0</v>
      </c>
      <c r="M68" s="34">
        <f t="shared" si="19"/>
        <v>0</v>
      </c>
      <c r="N68" s="34">
        <v>0</v>
      </c>
      <c r="O68" s="34">
        <v>0</v>
      </c>
      <c r="P68" s="34">
        <v>0</v>
      </c>
      <c r="Q68" s="34">
        <f t="shared" si="20"/>
        <v>0</v>
      </c>
      <c r="R68" s="63"/>
      <c r="S68" s="34">
        <f t="shared" si="21"/>
        <v>178</v>
      </c>
      <c r="T68" s="34">
        <f t="shared" si="22"/>
        <v>0</v>
      </c>
      <c r="U68" s="34">
        <v>0</v>
      </c>
      <c r="V68" s="34">
        <v>0</v>
      </c>
      <c r="W68" s="34">
        <f t="shared" si="23"/>
        <v>0</v>
      </c>
      <c r="X68" s="34">
        <f t="shared" si="29"/>
        <v>0</v>
      </c>
      <c r="Y68" s="34">
        <f t="shared" si="24"/>
        <v>0</v>
      </c>
      <c r="Z68" s="34">
        <f t="shared" si="25"/>
        <v>178</v>
      </c>
      <c r="AA68" s="34">
        <f t="shared" si="26"/>
        <v>71</v>
      </c>
      <c r="AB68" s="34">
        <v>0</v>
      </c>
      <c r="AC68" s="34">
        <v>0</v>
      </c>
      <c r="AD68" s="34">
        <f t="shared" si="27"/>
        <v>107</v>
      </c>
      <c r="AE68" s="34">
        <f t="shared" si="28"/>
        <v>0</v>
      </c>
      <c r="AF68" s="63"/>
      <c r="AG68" s="36">
        <v>0</v>
      </c>
      <c r="AH68" s="36">
        <v>0</v>
      </c>
      <c r="AI68" s="36">
        <v>0</v>
      </c>
      <c r="AJ68" s="37"/>
      <c r="AK68" s="1">
        <v>0</v>
      </c>
      <c r="AL68" s="36">
        <v>0</v>
      </c>
      <c r="AM68" s="36">
        <v>0</v>
      </c>
      <c r="AN68" s="36">
        <v>0</v>
      </c>
      <c r="AO68" s="36">
        <v>0</v>
      </c>
      <c r="AP68" s="36">
        <v>0</v>
      </c>
      <c r="AQ68" s="36">
        <v>0</v>
      </c>
      <c r="AR68" s="36">
        <v>0</v>
      </c>
      <c r="AS68" s="36">
        <v>0</v>
      </c>
      <c r="AT68" s="36">
        <v>0</v>
      </c>
      <c r="AU68" s="36">
        <v>0</v>
      </c>
      <c r="AV68" s="36">
        <v>0</v>
      </c>
      <c r="AW68" s="36">
        <v>0</v>
      </c>
      <c r="AX68" s="36">
        <v>0</v>
      </c>
      <c r="AY68" s="36">
        <v>0</v>
      </c>
      <c r="AZ68" s="36">
        <v>0</v>
      </c>
      <c r="BA68" s="36">
        <v>0</v>
      </c>
      <c r="BB68" s="36">
        <v>0</v>
      </c>
      <c r="BC68" s="36">
        <v>0</v>
      </c>
      <c r="BD68" s="36">
        <v>0</v>
      </c>
      <c r="BE68" s="5">
        <v>0</v>
      </c>
      <c r="BF68" s="5">
        <v>0</v>
      </c>
      <c r="BG68" s="163">
        <v>0</v>
      </c>
      <c r="BH68" s="5">
        <v>0</v>
      </c>
      <c r="BI68" s="5">
        <v>71</v>
      </c>
      <c r="BJ68" s="5">
        <v>107</v>
      </c>
    </row>
    <row r="69" spans="1:62" s="5" customFormat="1" x14ac:dyDescent="0.25">
      <c r="A69" s="1" t="str">
        <f t="shared" si="15"/>
        <v>999936515-Black-17 &amp; Under Freestyle</v>
      </c>
      <c r="B69" s="105" t="s">
        <v>505</v>
      </c>
      <c r="C69" s="105" t="s">
        <v>1080</v>
      </c>
      <c r="D69" s="105" t="s">
        <v>17</v>
      </c>
      <c r="E69" s="105" t="s">
        <v>14</v>
      </c>
      <c r="F69" s="105">
        <v>999936515</v>
      </c>
      <c r="G69" s="34" t="s">
        <v>1164</v>
      </c>
      <c r="H69" s="57">
        <f t="shared" si="16"/>
        <v>178</v>
      </c>
      <c r="I69" s="36"/>
      <c r="J69" s="37"/>
      <c r="K69" s="34">
        <f t="shared" si="17"/>
        <v>0</v>
      </c>
      <c r="L69" s="34">
        <f t="shared" si="18"/>
        <v>0</v>
      </c>
      <c r="M69" s="34">
        <f t="shared" si="19"/>
        <v>0</v>
      </c>
      <c r="N69" s="34">
        <v>0</v>
      </c>
      <c r="O69" s="34">
        <v>0</v>
      </c>
      <c r="P69" s="34">
        <v>0</v>
      </c>
      <c r="Q69" s="34">
        <f t="shared" si="20"/>
        <v>0</v>
      </c>
      <c r="R69" s="37"/>
      <c r="S69" s="34">
        <f t="shared" si="21"/>
        <v>178</v>
      </c>
      <c r="T69" s="34">
        <f t="shared" si="22"/>
        <v>0</v>
      </c>
      <c r="U69" s="34">
        <v>0</v>
      </c>
      <c r="V69" s="34">
        <v>0</v>
      </c>
      <c r="W69" s="34">
        <f t="shared" si="23"/>
        <v>0</v>
      </c>
      <c r="X69" s="34">
        <f t="shared" si="29"/>
        <v>0</v>
      </c>
      <c r="Y69" s="34">
        <f t="shared" si="24"/>
        <v>0</v>
      </c>
      <c r="Z69" s="34">
        <f t="shared" si="25"/>
        <v>178</v>
      </c>
      <c r="AA69" s="34">
        <f t="shared" si="26"/>
        <v>71</v>
      </c>
      <c r="AB69" s="34">
        <v>0</v>
      </c>
      <c r="AC69" s="34">
        <v>0</v>
      </c>
      <c r="AD69" s="34">
        <f t="shared" si="27"/>
        <v>107</v>
      </c>
      <c r="AE69" s="34">
        <f t="shared" si="28"/>
        <v>0</v>
      </c>
      <c r="AF69" s="63"/>
      <c r="AG69" s="36">
        <v>0</v>
      </c>
      <c r="AH69" s="36">
        <v>0</v>
      </c>
      <c r="AI69" s="36">
        <v>0</v>
      </c>
      <c r="AJ69" s="37"/>
      <c r="AK69" s="1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5">
        <v>0</v>
      </c>
      <c r="BF69" s="5">
        <v>0</v>
      </c>
      <c r="BG69" s="163">
        <v>0</v>
      </c>
      <c r="BH69" s="5">
        <v>71</v>
      </c>
      <c r="BI69" s="5">
        <v>0</v>
      </c>
      <c r="BJ69" s="5">
        <v>107</v>
      </c>
    </row>
    <row r="70" spans="1:62" s="5" customFormat="1" x14ac:dyDescent="0.25">
      <c r="A70" s="1" t="str">
        <f t="shared" ref="A70:A90" si="30">CONCATENATE(F70,"-",E70,"-",G70)</f>
        <v>999919689-Black-17 &amp; Under Freestyle</v>
      </c>
      <c r="B70" s="105" t="s">
        <v>642</v>
      </c>
      <c r="C70" s="105" t="s">
        <v>263</v>
      </c>
      <c r="D70" s="105" t="s">
        <v>17</v>
      </c>
      <c r="E70" s="105" t="s">
        <v>14</v>
      </c>
      <c r="F70" s="105">
        <v>999919689</v>
      </c>
      <c r="G70" s="34" t="s">
        <v>1164</v>
      </c>
      <c r="H70" s="57">
        <f t="shared" ref="H70:H90" si="31">(K70-I70)+S70</f>
        <v>160</v>
      </c>
      <c r="I70" s="36"/>
      <c r="J70" s="37"/>
      <c r="K70" s="34">
        <f t="shared" ref="K70:K90" si="32">SUM(M70,N70,O70,P70,Q70,L70)</f>
        <v>0</v>
      </c>
      <c r="L70" s="34">
        <f t="shared" ref="L70:L90" si="33">AI70</f>
        <v>0</v>
      </c>
      <c r="M70" s="34">
        <f t="shared" ref="M70:M90" si="34">AH70</f>
        <v>0</v>
      </c>
      <c r="N70" s="34">
        <v>0</v>
      </c>
      <c r="O70" s="34">
        <v>0</v>
      </c>
      <c r="P70" s="34">
        <v>0</v>
      </c>
      <c r="Q70" s="34">
        <f t="shared" ref="Q70:Q90" si="35">AG70</f>
        <v>0</v>
      </c>
      <c r="R70" s="37"/>
      <c r="S70" s="34">
        <f t="shared" ref="S70:S90" si="36">SUM(T70,Z70)</f>
        <v>160</v>
      </c>
      <c r="T70" s="34">
        <f t="shared" ref="T70:T90" si="37">SUM(U70:X70)</f>
        <v>0</v>
      </c>
      <c r="U70" s="34">
        <v>0</v>
      </c>
      <c r="V70" s="34">
        <v>0</v>
      </c>
      <c r="W70" s="34">
        <f t="shared" ref="W70:W90" si="38">SUM(AK70,AM70)</f>
        <v>0</v>
      </c>
      <c r="X70" s="34">
        <f t="shared" si="29"/>
        <v>0</v>
      </c>
      <c r="Y70" s="34">
        <f t="shared" ref="Y70:Y90" si="39">COUNTIF(AN70:BD70,"&gt;0")</f>
        <v>0</v>
      </c>
      <c r="Z70" s="34">
        <f t="shared" ref="Z70:Z90" si="40">SUM(AA70:AE70)</f>
        <v>160</v>
      </c>
      <c r="AA70" s="34">
        <f t="shared" ref="AA70:AA90" si="41">BH70+BI70</f>
        <v>53</v>
      </c>
      <c r="AB70" s="34">
        <v>0</v>
      </c>
      <c r="AC70" s="34">
        <v>0</v>
      </c>
      <c r="AD70" s="34">
        <f t="shared" ref="AD70:AD90" si="42">SUM(BJ70)</f>
        <v>107</v>
      </c>
      <c r="AE70" s="34">
        <f t="shared" ref="AE70:AE90" si="43">SUM(AL70)</f>
        <v>0</v>
      </c>
      <c r="AF70" s="63"/>
      <c r="AG70" s="36">
        <v>0</v>
      </c>
      <c r="AH70" s="36">
        <v>0</v>
      </c>
      <c r="AI70" s="36">
        <v>0</v>
      </c>
      <c r="AJ70" s="37"/>
      <c r="AK70" s="1">
        <v>0</v>
      </c>
      <c r="AL70" s="36">
        <v>0</v>
      </c>
      <c r="AM70" s="36">
        <v>0</v>
      </c>
      <c r="AN70" s="36">
        <v>0</v>
      </c>
      <c r="AO70" s="36">
        <v>0</v>
      </c>
      <c r="AP70" s="36">
        <v>0</v>
      </c>
      <c r="AQ70" s="36">
        <v>0</v>
      </c>
      <c r="AR70" s="36">
        <v>0</v>
      </c>
      <c r="AS70" s="36">
        <v>0</v>
      </c>
      <c r="AT70" s="36">
        <v>0</v>
      </c>
      <c r="AU70" s="36">
        <v>0</v>
      </c>
      <c r="AV70" s="36">
        <v>0</v>
      </c>
      <c r="AW70" s="36">
        <v>0</v>
      </c>
      <c r="AX70" s="36">
        <v>0</v>
      </c>
      <c r="AY70" s="36">
        <v>0</v>
      </c>
      <c r="AZ70" s="36">
        <v>0</v>
      </c>
      <c r="BA70" s="36">
        <v>0</v>
      </c>
      <c r="BB70" s="36">
        <v>0</v>
      </c>
      <c r="BC70" s="36">
        <v>0</v>
      </c>
      <c r="BD70" s="36">
        <v>0</v>
      </c>
      <c r="BE70" s="5">
        <v>0</v>
      </c>
      <c r="BF70" s="5">
        <v>0</v>
      </c>
      <c r="BG70" s="163">
        <v>0</v>
      </c>
      <c r="BH70" s="5">
        <v>53</v>
      </c>
      <c r="BI70" s="5">
        <v>0</v>
      </c>
      <c r="BJ70" s="5">
        <v>107</v>
      </c>
    </row>
    <row r="71" spans="1:62" s="5" customFormat="1" x14ac:dyDescent="0.25">
      <c r="A71" s="1" t="str">
        <f t="shared" si="30"/>
        <v>999921395-Black-17 &amp; Under Freestyle</v>
      </c>
      <c r="B71" s="105" t="s">
        <v>566</v>
      </c>
      <c r="C71" s="105" t="s">
        <v>2563</v>
      </c>
      <c r="D71" s="105" t="s">
        <v>17</v>
      </c>
      <c r="E71" s="105" t="s">
        <v>14</v>
      </c>
      <c r="F71" s="105">
        <v>999921395</v>
      </c>
      <c r="G71" s="34" t="s">
        <v>1164</v>
      </c>
      <c r="H71" s="57">
        <f t="shared" si="31"/>
        <v>107</v>
      </c>
      <c r="I71" s="36"/>
      <c r="J71" s="37"/>
      <c r="K71" s="34">
        <f t="shared" si="32"/>
        <v>0</v>
      </c>
      <c r="L71" s="34">
        <f t="shared" si="33"/>
        <v>0</v>
      </c>
      <c r="M71" s="34">
        <f t="shared" si="34"/>
        <v>0</v>
      </c>
      <c r="N71" s="34">
        <v>0</v>
      </c>
      <c r="O71" s="34">
        <v>0</v>
      </c>
      <c r="P71" s="34">
        <v>0</v>
      </c>
      <c r="Q71" s="34">
        <f t="shared" si="35"/>
        <v>0</v>
      </c>
      <c r="R71" s="37"/>
      <c r="S71" s="34">
        <f t="shared" si="36"/>
        <v>107</v>
      </c>
      <c r="T71" s="34">
        <f t="shared" si="37"/>
        <v>0</v>
      </c>
      <c r="U71" s="34">
        <v>0</v>
      </c>
      <c r="V71" s="34">
        <v>0</v>
      </c>
      <c r="W71" s="34">
        <f t="shared" si="38"/>
        <v>0</v>
      </c>
      <c r="X71" s="34">
        <f t="shared" si="29"/>
        <v>0</v>
      </c>
      <c r="Y71" s="34">
        <f t="shared" si="39"/>
        <v>0</v>
      </c>
      <c r="Z71" s="34">
        <f t="shared" si="40"/>
        <v>107</v>
      </c>
      <c r="AA71" s="34">
        <f t="shared" si="41"/>
        <v>0</v>
      </c>
      <c r="AB71" s="34">
        <v>0</v>
      </c>
      <c r="AC71" s="34">
        <v>0</v>
      </c>
      <c r="AD71" s="34">
        <f t="shared" si="42"/>
        <v>107</v>
      </c>
      <c r="AE71" s="34">
        <f t="shared" si="43"/>
        <v>0</v>
      </c>
      <c r="AF71" s="189"/>
      <c r="AG71" s="36">
        <v>0</v>
      </c>
      <c r="AH71" s="36">
        <v>0</v>
      </c>
      <c r="AI71" s="36">
        <v>0</v>
      </c>
      <c r="AJ71" s="189"/>
      <c r="AK71" s="36">
        <v>0</v>
      </c>
      <c r="AL71" s="36">
        <v>0</v>
      </c>
      <c r="AM71" s="36">
        <v>0</v>
      </c>
      <c r="AN71" s="36">
        <v>0</v>
      </c>
      <c r="AO71" s="36">
        <v>0</v>
      </c>
      <c r="AP71" s="36">
        <v>0</v>
      </c>
      <c r="AQ71" s="36">
        <v>0</v>
      </c>
      <c r="AR71" s="36">
        <v>0</v>
      </c>
      <c r="AS71" s="36">
        <v>0</v>
      </c>
      <c r="AT71" s="36">
        <v>0</v>
      </c>
      <c r="AU71" s="36">
        <v>0</v>
      </c>
      <c r="AV71" s="36">
        <v>0</v>
      </c>
      <c r="AW71" s="36">
        <v>0</v>
      </c>
      <c r="AX71" s="36">
        <v>0</v>
      </c>
      <c r="AY71" s="36">
        <v>0</v>
      </c>
      <c r="AZ71" s="36">
        <v>0</v>
      </c>
      <c r="BA71" s="36">
        <v>0</v>
      </c>
      <c r="BB71" s="36">
        <v>0</v>
      </c>
      <c r="BC71" s="36">
        <v>0</v>
      </c>
      <c r="BD71" s="36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107</v>
      </c>
    </row>
    <row r="72" spans="1:62" s="5" customFormat="1" x14ac:dyDescent="0.25">
      <c r="A72" s="1" t="str">
        <f t="shared" si="30"/>
        <v>999914689-Black-17 &amp; Under Freestyle</v>
      </c>
      <c r="B72" s="64" t="s">
        <v>447</v>
      </c>
      <c r="C72" s="64" t="s">
        <v>1192</v>
      </c>
      <c r="D72" s="36" t="s">
        <v>17</v>
      </c>
      <c r="E72" s="34" t="s">
        <v>14</v>
      </c>
      <c r="F72" s="36">
        <v>999914689</v>
      </c>
      <c r="G72" s="34" t="s">
        <v>1164</v>
      </c>
      <c r="H72" s="57">
        <f t="shared" si="31"/>
        <v>76</v>
      </c>
      <c r="I72" s="36"/>
      <c r="J72" s="37"/>
      <c r="K72" s="34">
        <f t="shared" si="32"/>
        <v>23</v>
      </c>
      <c r="L72" s="34">
        <f t="shared" si="33"/>
        <v>23</v>
      </c>
      <c r="M72" s="34">
        <f t="shared" si="34"/>
        <v>0</v>
      </c>
      <c r="N72" s="34">
        <v>0</v>
      </c>
      <c r="O72" s="34">
        <v>0</v>
      </c>
      <c r="P72" s="34">
        <v>0</v>
      </c>
      <c r="Q72" s="34">
        <f t="shared" si="35"/>
        <v>0</v>
      </c>
      <c r="R72" s="37"/>
      <c r="S72" s="34">
        <f t="shared" si="36"/>
        <v>53</v>
      </c>
      <c r="T72" s="34">
        <f t="shared" si="37"/>
        <v>0</v>
      </c>
      <c r="U72" s="34">
        <v>0</v>
      </c>
      <c r="V72" s="34">
        <v>0</v>
      </c>
      <c r="W72" s="34">
        <f t="shared" si="38"/>
        <v>0</v>
      </c>
      <c r="X72" s="34">
        <f t="shared" si="29"/>
        <v>0</v>
      </c>
      <c r="Y72" s="34">
        <f t="shared" si="39"/>
        <v>0</v>
      </c>
      <c r="Z72" s="34">
        <f t="shared" si="40"/>
        <v>53</v>
      </c>
      <c r="AA72" s="34">
        <f t="shared" si="41"/>
        <v>53</v>
      </c>
      <c r="AB72" s="34">
        <v>0</v>
      </c>
      <c r="AC72" s="34">
        <v>0</v>
      </c>
      <c r="AD72" s="34">
        <f t="shared" si="42"/>
        <v>0</v>
      </c>
      <c r="AE72" s="34">
        <f t="shared" si="43"/>
        <v>0</v>
      </c>
      <c r="AF72" s="37"/>
      <c r="AG72" s="36">
        <v>0</v>
      </c>
      <c r="AH72" s="36">
        <v>0</v>
      </c>
      <c r="AI72" s="36">
        <v>23</v>
      </c>
      <c r="AJ72" s="37"/>
      <c r="AK72" s="1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0</v>
      </c>
      <c r="AR72" s="36">
        <v>0</v>
      </c>
      <c r="AS72" s="36">
        <v>0</v>
      </c>
      <c r="AT72" s="36">
        <v>0</v>
      </c>
      <c r="AU72" s="36">
        <v>0</v>
      </c>
      <c r="AV72" s="36">
        <v>0</v>
      </c>
      <c r="AW72" s="36">
        <v>0</v>
      </c>
      <c r="AX72" s="36">
        <v>0</v>
      </c>
      <c r="AY72" s="36">
        <v>0</v>
      </c>
      <c r="AZ72" s="36">
        <v>0</v>
      </c>
      <c r="BA72" s="36">
        <v>0</v>
      </c>
      <c r="BB72" s="36">
        <v>0</v>
      </c>
      <c r="BC72" s="36">
        <v>0</v>
      </c>
      <c r="BD72" s="36">
        <v>0</v>
      </c>
      <c r="BE72" s="5">
        <v>0</v>
      </c>
      <c r="BF72" s="5">
        <v>0</v>
      </c>
      <c r="BG72" s="163">
        <v>0</v>
      </c>
      <c r="BH72" s="5">
        <v>0</v>
      </c>
      <c r="BI72" s="5">
        <v>53</v>
      </c>
      <c r="BJ72" s="5">
        <v>0</v>
      </c>
    </row>
    <row r="73" spans="1:62" s="5" customFormat="1" x14ac:dyDescent="0.25">
      <c r="A73" s="1" t="str">
        <f t="shared" si="30"/>
        <v>999934432-Black-17 &amp; Under Freestyle</v>
      </c>
      <c r="B73" s="36" t="s">
        <v>3409</v>
      </c>
      <c r="C73" s="36" t="s">
        <v>3410</v>
      </c>
      <c r="D73" s="36" t="s">
        <v>17</v>
      </c>
      <c r="E73" s="36" t="s">
        <v>14</v>
      </c>
      <c r="F73" s="36">
        <v>999934432</v>
      </c>
      <c r="G73" s="34" t="s">
        <v>1164</v>
      </c>
      <c r="H73" s="57">
        <f t="shared" si="31"/>
        <v>68</v>
      </c>
      <c r="I73" s="36"/>
      <c r="J73" s="37"/>
      <c r="K73" s="34">
        <f t="shared" si="32"/>
        <v>0</v>
      </c>
      <c r="L73" s="34">
        <f t="shared" si="33"/>
        <v>0</v>
      </c>
      <c r="M73" s="34">
        <f t="shared" si="34"/>
        <v>0</v>
      </c>
      <c r="N73" s="34">
        <v>0</v>
      </c>
      <c r="O73" s="34">
        <v>0</v>
      </c>
      <c r="P73" s="34">
        <v>0</v>
      </c>
      <c r="Q73" s="34">
        <f t="shared" si="35"/>
        <v>0</v>
      </c>
      <c r="R73" s="37"/>
      <c r="S73" s="34">
        <f t="shared" si="36"/>
        <v>68</v>
      </c>
      <c r="T73" s="34">
        <f t="shared" si="37"/>
        <v>68</v>
      </c>
      <c r="U73" s="34">
        <v>0</v>
      </c>
      <c r="V73" s="34">
        <v>0</v>
      </c>
      <c r="W73" s="34">
        <f t="shared" si="38"/>
        <v>0</v>
      </c>
      <c r="X73" s="34">
        <f t="shared" si="29"/>
        <v>68</v>
      </c>
      <c r="Y73" s="34">
        <f t="shared" si="39"/>
        <v>1</v>
      </c>
      <c r="Z73" s="34">
        <f t="shared" si="40"/>
        <v>0</v>
      </c>
      <c r="AA73" s="34">
        <f t="shared" si="41"/>
        <v>0</v>
      </c>
      <c r="AB73" s="34">
        <v>0</v>
      </c>
      <c r="AC73" s="34">
        <v>0</v>
      </c>
      <c r="AD73" s="34">
        <f t="shared" si="42"/>
        <v>0</v>
      </c>
      <c r="AE73" s="34">
        <f t="shared" si="43"/>
        <v>0</v>
      </c>
      <c r="AF73" s="63"/>
      <c r="AG73" s="36">
        <v>0</v>
      </c>
      <c r="AH73" s="36">
        <v>0</v>
      </c>
      <c r="AI73" s="36">
        <v>0</v>
      </c>
      <c r="AJ73" s="37"/>
      <c r="AK73" s="1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0</v>
      </c>
      <c r="AR73" s="36">
        <v>0</v>
      </c>
      <c r="AS73" s="36">
        <v>68</v>
      </c>
      <c r="AT73" s="36">
        <v>0</v>
      </c>
      <c r="AU73" s="36">
        <v>0</v>
      </c>
      <c r="AV73" s="36">
        <v>0</v>
      </c>
      <c r="AW73" s="36">
        <v>0</v>
      </c>
      <c r="AX73" s="36">
        <v>0</v>
      </c>
      <c r="AY73" s="36">
        <v>0</v>
      </c>
      <c r="AZ73" s="36">
        <v>0</v>
      </c>
      <c r="BA73" s="36">
        <v>0</v>
      </c>
      <c r="BB73" s="36">
        <v>0</v>
      </c>
      <c r="BC73" s="36">
        <v>0</v>
      </c>
      <c r="BD73" s="36">
        <v>0</v>
      </c>
      <c r="BE73" s="5">
        <v>0</v>
      </c>
      <c r="BF73" s="5">
        <v>0</v>
      </c>
      <c r="BG73" s="163">
        <v>0</v>
      </c>
      <c r="BH73" s="5">
        <v>0</v>
      </c>
      <c r="BI73" s="5">
        <v>0</v>
      </c>
      <c r="BJ73" s="5">
        <v>0</v>
      </c>
    </row>
    <row r="74" spans="1:62" s="5" customFormat="1" x14ac:dyDescent="0.25">
      <c r="A74" s="1" t="str">
        <f t="shared" si="30"/>
        <v>999914881-Black-17 &amp; Under Freestyle</v>
      </c>
      <c r="B74" s="34" t="s">
        <v>822</v>
      </c>
      <c r="C74" s="34" t="s">
        <v>1183</v>
      </c>
      <c r="D74" s="34" t="s">
        <v>17</v>
      </c>
      <c r="E74" s="34" t="s">
        <v>14</v>
      </c>
      <c r="F74" s="36">
        <v>999914881</v>
      </c>
      <c r="G74" s="34" t="s">
        <v>1164</v>
      </c>
      <c r="H74" s="57">
        <f t="shared" si="31"/>
        <v>38</v>
      </c>
      <c r="I74" s="57"/>
      <c r="J74" s="63"/>
      <c r="K74" s="34">
        <f t="shared" si="32"/>
        <v>0</v>
      </c>
      <c r="L74" s="34">
        <f t="shared" si="33"/>
        <v>0</v>
      </c>
      <c r="M74" s="34">
        <f t="shared" si="34"/>
        <v>0</v>
      </c>
      <c r="N74" s="34">
        <v>0</v>
      </c>
      <c r="O74" s="34">
        <v>0</v>
      </c>
      <c r="P74" s="34">
        <v>0</v>
      </c>
      <c r="Q74" s="34">
        <f t="shared" si="35"/>
        <v>0</v>
      </c>
      <c r="R74" s="63"/>
      <c r="S74" s="34">
        <f t="shared" si="36"/>
        <v>38</v>
      </c>
      <c r="T74" s="34">
        <f t="shared" si="37"/>
        <v>38</v>
      </c>
      <c r="U74" s="34">
        <v>0</v>
      </c>
      <c r="V74" s="34">
        <v>0</v>
      </c>
      <c r="W74" s="34">
        <f t="shared" si="38"/>
        <v>0</v>
      </c>
      <c r="X74" s="34">
        <f t="shared" si="29"/>
        <v>38</v>
      </c>
      <c r="Y74" s="34">
        <f t="shared" si="39"/>
        <v>1</v>
      </c>
      <c r="Z74" s="34">
        <f t="shared" si="40"/>
        <v>0</v>
      </c>
      <c r="AA74" s="34">
        <f t="shared" si="41"/>
        <v>0</v>
      </c>
      <c r="AB74" s="34">
        <v>0</v>
      </c>
      <c r="AC74" s="34">
        <v>0</v>
      </c>
      <c r="AD74" s="34">
        <f t="shared" si="42"/>
        <v>0</v>
      </c>
      <c r="AE74" s="34">
        <f t="shared" si="43"/>
        <v>0</v>
      </c>
      <c r="AF74" s="63"/>
      <c r="AG74" s="36">
        <v>0</v>
      </c>
      <c r="AH74" s="36">
        <v>0</v>
      </c>
      <c r="AI74" s="36">
        <v>0</v>
      </c>
      <c r="AJ74" s="37"/>
      <c r="AK74" s="1">
        <v>0</v>
      </c>
      <c r="AL74" s="36">
        <v>0</v>
      </c>
      <c r="AM74" s="36">
        <v>0</v>
      </c>
      <c r="AN74" s="36">
        <v>0</v>
      </c>
      <c r="AO74" s="36">
        <v>0</v>
      </c>
      <c r="AP74" s="36">
        <v>0</v>
      </c>
      <c r="AQ74" s="36">
        <v>0</v>
      </c>
      <c r="AR74" s="36">
        <v>0</v>
      </c>
      <c r="AS74" s="36">
        <v>0</v>
      </c>
      <c r="AT74" s="36">
        <v>38</v>
      </c>
      <c r="AU74" s="36">
        <v>0</v>
      </c>
      <c r="AV74" s="36">
        <v>0</v>
      </c>
      <c r="AW74" s="36">
        <v>0</v>
      </c>
      <c r="AX74" s="36">
        <v>0</v>
      </c>
      <c r="AY74" s="36">
        <v>0</v>
      </c>
      <c r="AZ74" s="36">
        <v>0</v>
      </c>
      <c r="BA74" s="36">
        <v>0</v>
      </c>
      <c r="BB74" s="36">
        <v>0</v>
      </c>
      <c r="BC74" s="36">
        <v>0</v>
      </c>
      <c r="BD74" s="36">
        <v>0</v>
      </c>
      <c r="BE74" s="5">
        <v>0</v>
      </c>
      <c r="BF74" s="5">
        <v>0</v>
      </c>
      <c r="BG74" s="163">
        <v>0</v>
      </c>
      <c r="BH74" s="5">
        <v>0</v>
      </c>
      <c r="BI74" s="5">
        <v>0</v>
      </c>
      <c r="BJ74" s="5">
        <v>0</v>
      </c>
    </row>
    <row r="75" spans="1:62" s="5" customFormat="1" x14ac:dyDescent="0.25">
      <c r="A75" s="1" t="str">
        <f t="shared" si="30"/>
        <v>999918021-Black-17 &amp; Under Freestyle</v>
      </c>
      <c r="B75" s="36" t="s">
        <v>1464</v>
      </c>
      <c r="C75" s="36" t="s">
        <v>601</v>
      </c>
      <c r="D75" s="36" t="s">
        <v>17</v>
      </c>
      <c r="E75" s="36" t="s">
        <v>14</v>
      </c>
      <c r="F75" s="36">
        <v>999918021</v>
      </c>
      <c r="G75" s="34" t="s">
        <v>1164</v>
      </c>
      <c r="H75" s="57">
        <f t="shared" si="31"/>
        <v>34</v>
      </c>
      <c r="I75" s="36"/>
      <c r="J75" s="37"/>
      <c r="K75" s="34">
        <f t="shared" si="32"/>
        <v>0</v>
      </c>
      <c r="L75" s="34">
        <f t="shared" si="33"/>
        <v>0</v>
      </c>
      <c r="M75" s="34">
        <f t="shared" si="34"/>
        <v>0</v>
      </c>
      <c r="N75" s="34">
        <v>0</v>
      </c>
      <c r="O75" s="34">
        <v>0</v>
      </c>
      <c r="P75" s="34">
        <v>0</v>
      </c>
      <c r="Q75" s="34">
        <f t="shared" si="35"/>
        <v>0</v>
      </c>
      <c r="R75" s="37"/>
      <c r="S75" s="34">
        <f t="shared" si="36"/>
        <v>34</v>
      </c>
      <c r="T75" s="34">
        <f t="shared" si="37"/>
        <v>34</v>
      </c>
      <c r="U75" s="34">
        <v>0</v>
      </c>
      <c r="V75" s="34">
        <v>0</v>
      </c>
      <c r="W75" s="34">
        <f t="shared" si="38"/>
        <v>0</v>
      </c>
      <c r="X75" s="34">
        <f t="shared" si="29"/>
        <v>34</v>
      </c>
      <c r="Y75" s="34">
        <f t="shared" si="39"/>
        <v>1</v>
      </c>
      <c r="Z75" s="34">
        <f t="shared" si="40"/>
        <v>0</v>
      </c>
      <c r="AA75" s="34">
        <f t="shared" si="41"/>
        <v>0</v>
      </c>
      <c r="AB75" s="34">
        <v>0</v>
      </c>
      <c r="AC75" s="34">
        <v>0</v>
      </c>
      <c r="AD75" s="34">
        <f t="shared" si="42"/>
        <v>0</v>
      </c>
      <c r="AE75" s="34">
        <f t="shared" si="43"/>
        <v>0</v>
      </c>
      <c r="AF75" s="63"/>
      <c r="AG75" s="36">
        <v>0</v>
      </c>
      <c r="AH75" s="36">
        <v>0</v>
      </c>
      <c r="AI75" s="36">
        <v>0</v>
      </c>
      <c r="AJ75" s="37"/>
      <c r="AK75" s="1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0</v>
      </c>
      <c r="AR75" s="36">
        <v>0</v>
      </c>
      <c r="AS75" s="36">
        <v>0</v>
      </c>
      <c r="AT75" s="36">
        <v>0</v>
      </c>
      <c r="AU75" s="36">
        <v>0</v>
      </c>
      <c r="AV75" s="36">
        <v>0</v>
      </c>
      <c r="AW75" s="36">
        <v>0</v>
      </c>
      <c r="AX75" s="36">
        <v>0</v>
      </c>
      <c r="AY75" s="36">
        <v>0</v>
      </c>
      <c r="AZ75" s="36">
        <v>0</v>
      </c>
      <c r="BA75" s="36">
        <v>0</v>
      </c>
      <c r="BB75" s="36">
        <v>0</v>
      </c>
      <c r="BC75" s="36">
        <v>34</v>
      </c>
      <c r="BD75" s="36">
        <v>0</v>
      </c>
      <c r="BE75" s="5">
        <v>0</v>
      </c>
      <c r="BF75" s="5">
        <v>0</v>
      </c>
      <c r="BG75" s="163">
        <v>0</v>
      </c>
      <c r="BH75" s="5">
        <v>0</v>
      </c>
      <c r="BI75" s="5">
        <v>0</v>
      </c>
      <c r="BJ75" s="5">
        <v>0</v>
      </c>
    </row>
    <row r="76" spans="1:62" s="5" customFormat="1" x14ac:dyDescent="0.25">
      <c r="A76" s="1" t="str">
        <f t="shared" si="30"/>
        <v>999914801-Black-17 &amp; Under Freestyle</v>
      </c>
      <c r="B76" s="34" t="s">
        <v>449</v>
      </c>
      <c r="C76" s="34" t="s">
        <v>26</v>
      </c>
      <c r="D76" s="34" t="s">
        <v>27</v>
      </c>
      <c r="E76" s="34" t="s">
        <v>14</v>
      </c>
      <c r="F76" s="34">
        <v>999914801</v>
      </c>
      <c r="G76" s="34" t="s">
        <v>1164</v>
      </c>
      <c r="H76" s="57">
        <f t="shared" si="31"/>
        <v>1885</v>
      </c>
      <c r="I76" s="57"/>
      <c r="J76" s="63"/>
      <c r="K76" s="34">
        <f t="shared" si="32"/>
        <v>150</v>
      </c>
      <c r="L76" s="34">
        <f t="shared" si="33"/>
        <v>0</v>
      </c>
      <c r="M76" s="34">
        <f t="shared" si="34"/>
        <v>0</v>
      </c>
      <c r="N76" s="34">
        <v>0</v>
      </c>
      <c r="O76" s="34">
        <v>0</v>
      </c>
      <c r="P76" s="34">
        <v>0</v>
      </c>
      <c r="Q76" s="34">
        <f t="shared" si="35"/>
        <v>150</v>
      </c>
      <c r="R76" s="63"/>
      <c r="S76" s="34">
        <f t="shared" si="36"/>
        <v>1735</v>
      </c>
      <c r="T76" s="34">
        <f t="shared" si="37"/>
        <v>60</v>
      </c>
      <c r="U76" s="34">
        <v>0</v>
      </c>
      <c r="V76" s="34">
        <v>0</v>
      </c>
      <c r="W76" s="34">
        <f t="shared" si="38"/>
        <v>0</v>
      </c>
      <c r="X76" s="34">
        <f t="shared" si="29"/>
        <v>60</v>
      </c>
      <c r="Y76" s="34">
        <f t="shared" si="39"/>
        <v>1</v>
      </c>
      <c r="Z76" s="34">
        <f t="shared" si="40"/>
        <v>1675</v>
      </c>
      <c r="AA76" s="34">
        <f t="shared" si="41"/>
        <v>525</v>
      </c>
      <c r="AB76" s="34">
        <v>0</v>
      </c>
      <c r="AC76" s="34">
        <v>0</v>
      </c>
      <c r="AD76" s="34">
        <f t="shared" si="42"/>
        <v>450</v>
      </c>
      <c r="AE76" s="34">
        <f t="shared" si="43"/>
        <v>700</v>
      </c>
      <c r="AF76" s="63"/>
      <c r="AG76" s="36">
        <v>150</v>
      </c>
      <c r="AH76" s="36">
        <v>0</v>
      </c>
      <c r="AI76" s="36">
        <v>0</v>
      </c>
      <c r="AJ76" s="37"/>
      <c r="AK76" s="1">
        <v>0</v>
      </c>
      <c r="AL76" s="36">
        <v>700</v>
      </c>
      <c r="AM76" s="36">
        <v>0</v>
      </c>
      <c r="AN76" s="36">
        <v>0</v>
      </c>
      <c r="AO76" s="36">
        <v>0</v>
      </c>
      <c r="AP76" s="36">
        <v>0</v>
      </c>
      <c r="AQ76" s="36">
        <v>0</v>
      </c>
      <c r="AR76" s="36">
        <v>0</v>
      </c>
      <c r="AS76" s="36">
        <v>0</v>
      </c>
      <c r="AT76" s="36">
        <v>0</v>
      </c>
      <c r="AU76" s="36">
        <v>0</v>
      </c>
      <c r="AV76" s="36">
        <v>0</v>
      </c>
      <c r="AW76" s="36">
        <v>0</v>
      </c>
      <c r="AX76" s="36">
        <v>0</v>
      </c>
      <c r="AY76" s="36">
        <v>0</v>
      </c>
      <c r="AZ76" s="36">
        <v>0</v>
      </c>
      <c r="BA76" s="36">
        <v>0</v>
      </c>
      <c r="BB76" s="36">
        <v>0</v>
      </c>
      <c r="BC76" s="36">
        <v>60</v>
      </c>
      <c r="BD76" s="36">
        <v>0</v>
      </c>
      <c r="BE76" s="5">
        <v>0</v>
      </c>
      <c r="BF76" s="5">
        <v>0</v>
      </c>
      <c r="BG76" s="163">
        <v>0</v>
      </c>
      <c r="BH76" s="5">
        <v>225</v>
      </c>
      <c r="BI76" s="5">
        <v>300</v>
      </c>
      <c r="BJ76" s="5">
        <v>450</v>
      </c>
    </row>
    <row r="77" spans="1:62" s="5" customFormat="1" x14ac:dyDescent="0.25">
      <c r="A77" s="1" t="str">
        <f t="shared" si="30"/>
        <v>999905064-Black-17 &amp; Under Freestyle</v>
      </c>
      <c r="B77" s="34" t="s">
        <v>1170</v>
      </c>
      <c r="C77" s="34" t="s">
        <v>706</v>
      </c>
      <c r="D77" s="34" t="s">
        <v>27</v>
      </c>
      <c r="E77" s="34" t="s">
        <v>14</v>
      </c>
      <c r="F77" s="34">
        <v>999905064</v>
      </c>
      <c r="G77" s="34" t="s">
        <v>1164</v>
      </c>
      <c r="H77" s="57">
        <f t="shared" si="31"/>
        <v>1219</v>
      </c>
      <c r="I77" s="57"/>
      <c r="J77" s="63"/>
      <c r="K77" s="34">
        <f t="shared" si="32"/>
        <v>0</v>
      </c>
      <c r="L77" s="34">
        <f t="shared" si="33"/>
        <v>0</v>
      </c>
      <c r="M77" s="34">
        <f t="shared" si="34"/>
        <v>0</v>
      </c>
      <c r="N77" s="34">
        <v>0</v>
      </c>
      <c r="O77" s="34">
        <v>0</v>
      </c>
      <c r="P77" s="34">
        <v>0</v>
      </c>
      <c r="Q77" s="34">
        <f t="shared" si="35"/>
        <v>0</v>
      </c>
      <c r="R77" s="63"/>
      <c r="S77" s="34">
        <f t="shared" si="36"/>
        <v>1219</v>
      </c>
      <c r="T77" s="34">
        <f t="shared" si="37"/>
        <v>0</v>
      </c>
      <c r="U77" s="34">
        <v>0</v>
      </c>
      <c r="V77" s="34">
        <v>0</v>
      </c>
      <c r="W77" s="34">
        <f t="shared" si="38"/>
        <v>0</v>
      </c>
      <c r="X77" s="34">
        <f t="shared" si="29"/>
        <v>0</v>
      </c>
      <c r="Y77" s="34">
        <f t="shared" si="39"/>
        <v>0</v>
      </c>
      <c r="Z77" s="34">
        <f t="shared" si="40"/>
        <v>1219</v>
      </c>
      <c r="AA77" s="34">
        <f t="shared" si="41"/>
        <v>225</v>
      </c>
      <c r="AB77" s="34">
        <v>0</v>
      </c>
      <c r="AC77" s="34">
        <v>0</v>
      </c>
      <c r="AD77" s="34">
        <f t="shared" si="42"/>
        <v>600</v>
      </c>
      <c r="AE77" s="34">
        <f t="shared" si="43"/>
        <v>394</v>
      </c>
      <c r="AF77" s="63"/>
      <c r="AG77" s="36">
        <v>0</v>
      </c>
      <c r="AH77" s="36">
        <v>0</v>
      </c>
      <c r="AI77" s="36">
        <v>0</v>
      </c>
      <c r="AJ77" s="37"/>
      <c r="AK77" s="1">
        <v>0</v>
      </c>
      <c r="AL77" s="36">
        <v>394</v>
      </c>
      <c r="AM77" s="36">
        <v>0</v>
      </c>
      <c r="AN77" s="36">
        <v>0</v>
      </c>
      <c r="AO77" s="36">
        <v>0</v>
      </c>
      <c r="AP77" s="36">
        <v>0</v>
      </c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36">
        <v>0</v>
      </c>
      <c r="AW77" s="36">
        <v>0</v>
      </c>
      <c r="AX77" s="36">
        <v>0</v>
      </c>
      <c r="AY77" s="36">
        <v>0</v>
      </c>
      <c r="AZ77" s="36">
        <v>0</v>
      </c>
      <c r="BA77" s="36">
        <v>0</v>
      </c>
      <c r="BB77" s="36">
        <v>0</v>
      </c>
      <c r="BC77" s="36">
        <v>0</v>
      </c>
      <c r="BD77" s="36">
        <v>0</v>
      </c>
      <c r="BE77" s="5">
        <v>0</v>
      </c>
      <c r="BF77" s="5">
        <v>0</v>
      </c>
      <c r="BG77" s="163">
        <v>0</v>
      </c>
      <c r="BH77" s="5">
        <v>0</v>
      </c>
      <c r="BI77" s="5">
        <v>225</v>
      </c>
      <c r="BJ77" s="5">
        <v>600</v>
      </c>
    </row>
    <row r="78" spans="1:62" s="5" customFormat="1" x14ac:dyDescent="0.25">
      <c r="A78" s="1" t="str">
        <f t="shared" si="30"/>
        <v>999899298-Black-17 &amp; Under Freestyle</v>
      </c>
      <c r="B78" s="66" t="s">
        <v>1175</v>
      </c>
      <c r="C78" s="66" t="s">
        <v>261</v>
      </c>
      <c r="D78" s="66" t="s">
        <v>27</v>
      </c>
      <c r="E78" s="34" t="s">
        <v>14</v>
      </c>
      <c r="F78" s="66">
        <v>999899298</v>
      </c>
      <c r="G78" s="34" t="s">
        <v>1164</v>
      </c>
      <c r="H78" s="57">
        <f t="shared" si="31"/>
        <v>1202.5</v>
      </c>
      <c r="I78" s="57"/>
      <c r="J78" s="63"/>
      <c r="K78" s="34">
        <f t="shared" si="32"/>
        <v>173.5</v>
      </c>
      <c r="L78" s="34">
        <f t="shared" si="33"/>
        <v>30</v>
      </c>
      <c r="M78" s="34">
        <f t="shared" si="34"/>
        <v>37.5</v>
      </c>
      <c r="N78" s="34">
        <v>0</v>
      </c>
      <c r="O78" s="34">
        <v>0</v>
      </c>
      <c r="P78" s="34">
        <v>0</v>
      </c>
      <c r="Q78" s="34">
        <f t="shared" si="35"/>
        <v>106</v>
      </c>
      <c r="R78" s="63"/>
      <c r="S78" s="34">
        <f t="shared" si="36"/>
        <v>1029</v>
      </c>
      <c r="T78" s="34">
        <f t="shared" si="37"/>
        <v>0</v>
      </c>
      <c r="U78" s="34">
        <v>0</v>
      </c>
      <c r="V78" s="34">
        <v>0</v>
      </c>
      <c r="W78" s="34">
        <f t="shared" si="38"/>
        <v>0</v>
      </c>
      <c r="X78" s="34">
        <f t="shared" si="29"/>
        <v>0</v>
      </c>
      <c r="Y78" s="34">
        <f t="shared" si="39"/>
        <v>0</v>
      </c>
      <c r="Z78" s="34">
        <f t="shared" si="40"/>
        <v>1029</v>
      </c>
      <c r="AA78" s="34">
        <f t="shared" si="41"/>
        <v>469</v>
      </c>
      <c r="AB78" s="34">
        <v>0</v>
      </c>
      <c r="AC78" s="34">
        <v>0</v>
      </c>
      <c r="AD78" s="34">
        <f t="shared" si="42"/>
        <v>338</v>
      </c>
      <c r="AE78" s="34">
        <f t="shared" si="43"/>
        <v>222</v>
      </c>
      <c r="AF78" s="63"/>
      <c r="AG78" s="36">
        <v>106</v>
      </c>
      <c r="AH78" s="36">
        <v>37.5</v>
      </c>
      <c r="AI78" s="36">
        <v>30</v>
      </c>
      <c r="AJ78" s="37"/>
      <c r="AK78" s="1">
        <v>0</v>
      </c>
      <c r="AL78" s="36">
        <v>222</v>
      </c>
      <c r="AM78" s="36">
        <v>0</v>
      </c>
      <c r="AN78" s="36">
        <v>0</v>
      </c>
      <c r="AO78" s="36">
        <v>0</v>
      </c>
      <c r="AP78" s="36"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36">
        <v>0</v>
      </c>
      <c r="AW78" s="36">
        <v>0</v>
      </c>
      <c r="AX78" s="36">
        <v>0</v>
      </c>
      <c r="AY78" s="36">
        <v>0</v>
      </c>
      <c r="AZ78" s="36">
        <v>0</v>
      </c>
      <c r="BA78" s="36">
        <v>0</v>
      </c>
      <c r="BB78" s="36">
        <v>0</v>
      </c>
      <c r="BC78" s="36">
        <v>0</v>
      </c>
      <c r="BD78" s="36">
        <v>0</v>
      </c>
      <c r="BE78" s="5">
        <v>0</v>
      </c>
      <c r="BF78" s="5">
        <v>0</v>
      </c>
      <c r="BG78" s="163">
        <v>50</v>
      </c>
      <c r="BH78" s="5">
        <v>300</v>
      </c>
      <c r="BI78" s="5">
        <v>169</v>
      </c>
      <c r="BJ78" s="5">
        <v>338</v>
      </c>
    </row>
    <row r="79" spans="1:62" s="5" customFormat="1" x14ac:dyDescent="0.25">
      <c r="A79" s="1" t="str">
        <f t="shared" si="30"/>
        <v>999914329-Black-17 &amp; Under Freestyle</v>
      </c>
      <c r="B79" s="34" t="s">
        <v>500</v>
      </c>
      <c r="C79" s="34" t="s">
        <v>501</v>
      </c>
      <c r="D79" s="34" t="s">
        <v>27</v>
      </c>
      <c r="E79" s="34" t="s">
        <v>14</v>
      </c>
      <c r="F79" s="34">
        <v>999914329</v>
      </c>
      <c r="G79" s="34" t="s">
        <v>1164</v>
      </c>
      <c r="H79" s="57">
        <f t="shared" si="31"/>
        <v>662</v>
      </c>
      <c r="I79" s="57"/>
      <c r="J79" s="63"/>
      <c r="K79" s="34">
        <f t="shared" si="32"/>
        <v>0</v>
      </c>
      <c r="L79" s="34">
        <f t="shared" si="33"/>
        <v>0</v>
      </c>
      <c r="M79" s="34">
        <f t="shared" si="34"/>
        <v>0</v>
      </c>
      <c r="N79" s="34">
        <v>0</v>
      </c>
      <c r="O79" s="34">
        <v>0</v>
      </c>
      <c r="P79" s="34">
        <v>0</v>
      </c>
      <c r="Q79" s="34">
        <f t="shared" si="35"/>
        <v>0</v>
      </c>
      <c r="R79" s="63"/>
      <c r="S79" s="34">
        <f t="shared" si="36"/>
        <v>662</v>
      </c>
      <c r="T79" s="34">
        <f t="shared" si="37"/>
        <v>155</v>
      </c>
      <c r="U79" s="34">
        <v>0</v>
      </c>
      <c r="V79" s="34">
        <v>0</v>
      </c>
      <c r="W79" s="34">
        <f t="shared" si="38"/>
        <v>50</v>
      </c>
      <c r="X79" s="34">
        <f t="shared" si="29"/>
        <v>105</v>
      </c>
      <c r="Y79" s="34">
        <f t="shared" si="39"/>
        <v>2</v>
      </c>
      <c r="Z79" s="34">
        <f t="shared" si="40"/>
        <v>507</v>
      </c>
      <c r="AA79" s="34">
        <f t="shared" si="41"/>
        <v>169</v>
      </c>
      <c r="AB79" s="34">
        <v>0</v>
      </c>
      <c r="AC79" s="34">
        <v>0</v>
      </c>
      <c r="AD79" s="34">
        <f t="shared" si="42"/>
        <v>338</v>
      </c>
      <c r="AE79" s="34">
        <f t="shared" si="43"/>
        <v>0</v>
      </c>
      <c r="AF79" s="63"/>
      <c r="AG79" s="36">
        <v>0</v>
      </c>
      <c r="AH79" s="36">
        <v>0</v>
      </c>
      <c r="AI79" s="36">
        <v>0</v>
      </c>
      <c r="AJ79" s="37"/>
      <c r="AK79" s="1">
        <v>0</v>
      </c>
      <c r="AL79" s="36">
        <v>0</v>
      </c>
      <c r="AM79" s="36">
        <v>50</v>
      </c>
      <c r="AN79" s="36">
        <v>0</v>
      </c>
      <c r="AO79" s="36">
        <v>0</v>
      </c>
      <c r="AP79" s="36">
        <v>0</v>
      </c>
      <c r="AQ79" s="36">
        <v>60</v>
      </c>
      <c r="AR79" s="36">
        <v>0</v>
      </c>
      <c r="AS79" s="36">
        <v>0</v>
      </c>
      <c r="AT79" s="36">
        <v>0</v>
      </c>
      <c r="AU79" s="36">
        <v>0</v>
      </c>
      <c r="AV79" s="36">
        <v>0</v>
      </c>
      <c r="AW79" s="36">
        <v>0</v>
      </c>
      <c r="AX79" s="36">
        <v>0</v>
      </c>
      <c r="AY79" s="36">
        <v>0</v>
      </c>
      <c r="AZ79" s="36">
        <v>0</v>
      </c>
      <c r="BA79" s="36">
        <v>0</v>
      </c>
      <c r="BB79" s="36">
        <v>0</v>
      </c>
      <c r="BC79" s="36">
        <v>45</v>
      </c>
      <c r="BD79" s="36">
        <v>0</v>
      </c>
      <c r="BE79" s="5">
        <v>0</v>
      </c>
      <c r="BF79" s="5">
        <v>0</v>
      </c>
      <c r="BG79" s="163">
        <v>0</v>
      </c>
      <c r="BH79" s="5">
        <v>169</v>
      </c>
      <c r="BI79" s="5">
        <v>0</v>
      </c>
      <c r="BJ79" s="5">
        <v>338</v>
      </c>
    </row>
    <row r="80" spans="1:62" s="5" customFormat="1" x14ac:dyDescent="0.25">
      <c r="A80" s="1" t="str">
        <f t="shared" si="30"/>
        <v>999916673-Black-17 &amp; Under Freestyle</v>
      </c>
      <c r="B80" s="36" t="s">
        <v>563</v>
      </c>
      <c r="C80" s="36" t="s">
        <v>1219</v>
      </c>
      <c r="D80" s="34" t="s">
        <v>27</v>
      </c>
      <c r="E80" s="34" t="s">
        <v>14</v>
      </c>
      <c r="F80" s="36">
        <v>999916673</v>
      </c>
      <c r="G80" s="34" t="s">
        <v>1164</v>
      </c>
      <c r="H80" s="57">
        <f t="shared" si="31"/>
        <v>570</v>
      </c>
      <c r="I80" s="36"/>
      <c r="J80" s="37"/>
      <c r="K80" s="34">
        <f t="shared" si="32"/>
        <v>85</v>
      </c>
      <c r="L80" s="34">
        <f t="shared" si="33"/>
        <v>0</v>
      </c>
      <c r="M80" s="34">
        <f t="shared" si="34"/>
        <v>0</v>
      </c>
      <c r="N80" s="34">
        <v>0</v>
      </c>
      <c r="O80" s="34">
        <v>0</v>
      </c>
      <c r="P80" s="34">
        <v>0</v>
      </c>
      <c r="Q80" s="34">
        <f t="shared" si="35"/>
        <v>85</v>
      </c>
      <c r="R80" s="37"/>
      <c r="S80" s="34">
        <f t="shared" si="36"/>
        <v>485</v>
      </c>
      <c r="T80" s="34">
        <f t="shared" si="37"/>
        <v>215</v>
      </c>
      <c r="U80" s="34">
        <v>0</v>
      </c>
      <c r="V80" s="34">
        <v>0</v>
      </c>
      <c r="W80" s="34">
        <f t="shared" si="38"/>
        <v>50</v>
      </c>
      <c r="X80" s="34">
        <f t="shared" si="29"/>
        <v>165</v>
      </c>
      <c r="Y80" s="34">
        <f t="shared" si="39"/>
        <v>3</v>
      </c>
      <c r="Z80" s="34">
        <f t="shared" si="40"/>
        <v>270</v>
      </c>
      <c r="AA80" s="34">
        <f t="shared" si="41"/>
        <v>127</v>
      </c>
      <c r="AB80" s="34">
        <v>0</v>
      </c>
      <c r="AC80" s="34">
        <v>0</v>
      </c>
      <c r="AD80" s="34">
        <f t="shared" si="42"/>
        <v>143</v>
      </c>
      <c r="AE80" s="34">
        <f t="shared" si="43"/>
        <v>0</v>
      </c>
      <c r="AF80" s="37"/>
      <c r="AG80" s="36">
        <v>85</v>
      </c>
      <c r="AH80" s="36">
        <v>0</v>
      </c>
      <c r="AI80" s="36">
        <v>0</v>
      </c>
      <c r="AJ80" s="37"/>
      <c r="AK80" s="1">
        <v>50</v>
      </c>
      <c r="AL80" s="36">
        <v>0</v>
      </c>
      <c r="AM80" s="36">
        <v>0</v>
      </c>
      <c r="AN80" s="36">
        <v>45</v>
      </c>
      <c r="AO80" s="36">
        <v>0</v>
      </c>
      <c r="AP80" s="36">
        <v>0</v>
      </c>
      <c r="AQ80" s="36">
        <v>0</v>
      </c>
      <c r="AR80" s="36">
        <v>0</v>
      </c>
      <c r="AS80" s="36">
        <v>60</v>
      </c>
      <c r="AT80" s="36">
        <v>0</v>
      </c>
      <c r="AU80" s="36">
        <v>0</v>
      </c>
      <c r="AV80" s="36">
        <v>0</v>
      </c>
      <c r="AW80" s="36">
        <v>0</v>
      </c>
      <c r="AX80" s="36">
        <v>0</v>
      </c>
      <c r="AY80" s="36">
        <v>60</v>
      </c>
      <c r="AZ80" s="36">
        <v>0</v>
      </c>
      <c r="BA80" s="36">
        <v>0</v>
      </c>
      <c r="BB80" s="36">
        <v>0</v>
      </c>
      <c r="BC80" s="36">
        <v>0</v>
      </c>
      <c r="BD80" s="36">
        <v>0</v>
      </c>
      <c r="BE80" s="5">
        <v>0</v>
      </c>
      <c r="BF80" s="5">
        <v>0</v>
      </c>
      <c r="BG80" s="163">
        <v>0</v>
      </c>
      <c r="BH80" s="5">
        <v>127</v>
      </c>
      <c r="BI80" s="5">
        <v>0</v>
      </c>
      <c r="BJ80" s="5">
        <v>143</v>
      </c>
    </row>
    <row r="81" spans="1:62" s="5" customFormat="1" x14ac:dyDescent="0.25">
      <c r="A81" s="1" t="str">
        <f t="shared" si="30"/>
        <v>999899250-Black-17 &amp; Under Freestyle</v>
      </c>
      <c r="B81" s="34" t="s">
        <v>1176</v>
      </c>
      <c r="C81" s="34" t="s">
        <v>124</v>
      </c>
      <c r="D81" s="34" t="s">
        <v>27</v>
      </c>
      <c r="E81" s="34" t="s">
        <v>14</v>
      </c>
      <c r="F81" s="34">
        <v>999899250</v>
      </c>
      <c r="G81" s="34" t="s">
        <v>1164</v>
      </c>
      <c r="H81" s="57">
        <f t="shared" si="31"/>
        <v>536</v>
      </c>
      <c r="I81" s="57"/>
      <c r="J81" s="63"/>
      <c r="K81" s="34">
        <f t="shared" si="32"/>
        <v>113</v>
      </c>
      <c r="L81" s="34">
        <f t="shared" si="33"/>
        <v>0</v>
      </c>
      <c r="M81" s="34">
        <f t="shared" si="34"/>
        <v>0</v>
      </c>
      <c r="N81" s="34">
        <v>0</v>
      </c>
      <c r="O81" s="34">
        <v>0</v>
      </c>
      <c r="P81" s="34">
        <v>0</v>
      </c>
      <c r="Q81" s="34">
        <f t="shared" si="35"/>
        <v>113</v>
      </c>
      <c r="R81" s="63"/>
      <c r="S81" s="34">
        <f t="shared" si="36"/>
        <v>423</v>
      </c>
      <c r="T81" s="34">
        <f t="shared" si="37"/>
        <v>0</v>
      </c>
      <c r="U81" s="34">
        <v>0</v>
      </c>
      <c r="V81" s="34">
        <v>0</v>
      </c>
      <c r="W81" s="34">
        <f t="shared" si="38"/>
        <v>0</v>
      </c>
      <c r="X81" s="34">
        <f t="shared" si="29"/>
        <v>0</v>
      </c>
      <c r="Y81" s="34">
        <f t="shared" si="39"/>
        <v>0</v>
      </c>
      <c r="Z81" s="34">
        <f t="shared" si="40"/>
        <v>423</v>
      </c>
      <c r="AA81" s="34">
        <f t="shared" si="41"/>
        <v>169</v>
      </c>
      <c r="AB81" s="34">
        <v>0</v>
      </c>
      <c r="AC81" s="34">
        <v>0</v>
      </c>
      <c r="AD81" s="34">
        <f t="shared" si="42"/>
        <v>254</v>
      </c>
      <c r="AE81" s="34">
        <f t="shared" si="43"/>
        <v>0</v>
      </c>
      <c r="AF81" s="63"/>
      <c r="AG81" s="36">
        <v>113</v>
      </c>
      <c r="AH81" s="36">
        <v>0</v>
      </c>
      <c r="AI81" s="36">
        <v>0</v>
      </c>
      <c r="AJ81" s="37"/>
      <c r="AK81" s="1">
        <v>0</v>
      </c>
      <c r="AL81" s="36">
        <v>0</v>
      </c>
      <c r="AM81" s="36">
        <v>0</v>
      </c>
      <c r="AN81" s="36">
        <v>0</v>
      </c>
      <c r="AO81" s="36">
        <v>0</v>
      </c>
      <c r="AP81" s="36">
        <v>0</v>
      </c>
      <c r="AQ81" s="36">
        <v>0</v>
      </c>
      <c r="AR81" s="36">
        <v>0</v>
      </c>
      <c r="AS81" s="36">
        <v>0</v>
      </c>
      <c r="AT81" s="36">
        <v>0</v>
      </c>
      <c r="AU81" s="36">
        <v>0</v>
      </c>
      <c r="AV81" s="36">
        <v>0</v>
      </c>
      <c r="AW81" s="36">
        <v>0</v>
      </c>
      <c r="AX81" s="36">
        <v>0</v>
      </c>
      <c r="AY81" s="36">
        <v>0</v>
      </c>
      <c r="AZ81" s="36">
        <v>0</v>
      </c>
      <c r="BA81" s="36">
        <v>0</v>
      </c>
      <c r="BB81" s="36">
        <v>0</v>
      </c>
      <c r="BC81" s="36">
        <v>0</v>
      </c>
      <c r="BD81" s="36">
        <v>0</v>
      </c>
      <c r="BE81" s="5">
        <v>0</v>
      </c>
      <c r="BF81" s="5">
        <v>0</v>
      </c>
      <c r="BG81" s="163">
        <v>0</v>
      </c>
      <c r="BH81" s="5">
        <v>0</v>
      </c>
      <c r="BI81" s="5">
        <v>169</v>
      </c>
      <c r="BJ81" s="5">
        <v>254</v>
      </c>
    </row>
    <row r="82" spans="1:62" s="5" customFormat="1" x14ac:dyDescent="0.25">
      <c r="A82" s="1" t="str">
        <f t="shared" si="30"/>
        <v>999910068-Black-17 &amp; Under Freestyle</v>
      </c>
      <c r="B82" s="36" t="s">
        <v>1493</v>
      </c>
      <c r="C82" s="36" t="s">
        <v>532</v>
      </c>
      <c r="D82" s="36" t="s">
        <v>27</v>
      </c>
      <c r="E82" s="36" t="s">
        <v>14</v>
      </c>
      <c r="F82" s="36">
        <v>999910068</v>
      </c>
      <c r="G82" s="34" t="s">
        <v>1164</v>
      </c>
      <c r="H82" s="57">
        <f t="shared" si="31"/>
        <v>480</v>
      </c>
      <c r="I82" s="36"/>
      <c r="J82" s="37"/>
      <c r="K82" s="34">
        <f t="shared" si="32"/>
        <v>0</v>
      </c>
      <c r="L82" s="34">
        <f t="shared" si="33"/>
        <v>0</v>
      </c>
      <c r="M82" s="34">
        <f t="shared" si="34"/>
        <v>0</v>
      </c>
      <c r="N82" s="34">
        <v>0</v>
      </c>
      <c r="O82" s="34">
        <v>0</v>
      </c>
      <c r="P82" s="34">
        <v>0</v>
      </c>
      <c r="Q82" s="34">
        <f t="shared" si="35"/>
        <v>0</v>
      </c>
      <c r="R82" s="37"/>
      <c r="S82" s="34">
        <f t="shared" si="36"/>
        <v>480</v>
      </c>
      <c r="T82" s="34">
        <f t="shared" si="37"/>
        <v>120</v>
      </c>
      <c r="U82" s="34">
        <v>0</v>
      </c>
      <c r="V82" s="34">
        <v>0</v>
      </c>
      <c r="W82" s="34">
        <f t="shared" si="38"/>
        <v>0</v>
      </c>
      <c r="X82" s="34">
        <f t="shared" si="29"/>
        <v>120</v>
      </c>
      <c r="Y82" s="34">
        <f t="shared" si="39"/>
        <v>2</v>
      </c>
      <c r="Z82" s="34">
        <f t="shared" si="40"/>
        <v>360</v>
      </c>
      <c r="AA82" s="34">
        <f t="shared" si="41"/>
        <v>169</v>
      </c>
      <c r="AB82" s="34">
        <v>0</v>
      </c>
      <c r="AC82" s="34">
        <v>0</v>
      </c>
      <c r="AD82" s="34">
        <f t="shared" si="42"/>
        <v>191</v>
      </c>
      <c r="AE82" s="34">
        <f t="shared" si="43"/>
        <v>0</v>
      </c>
      <c r="AF82" s="37"/>
      <c r="AG82" s="36">
        <v>0</v>
      </c>
      <c r="AH82" s="36">
        <v>0</v>
      </c>
      <c r="AI82" s="36">
        <v>0</v>
      </c>
      <c r="AJ82" s="37"/>
      <c r="AK82" s="1">
        <v>0</v>
      </c>
      <c r="AL82" s="36">
        <v>0</v>
      </c>
      <c r="AM82" s="36">
        <v>0</v>
      </c>
      <c r="AN82" s="36">
        <v>60</v>
      </c>
      <c r="AO82" s="36">
        <v>0</v>
      </c>
      <c r="AP82" s="36">
        <v>0</v>
      </c>
      <c r="AQ82" s="36">
        <v>0</v>
      </c>
      <c r="AR82" s="36">
        <v>0</v>
      </c>
      <c r="AS82" s="36">
        <v>0</v>
      </c>
      <c r="AT82" s="36">
        <v>0</v>
      </c>
      <c r="AU82" s="36">
        <v>0</v>
      </c>
      <c r="AV82" s="36">
        <v>0</v>
      </c>
      <c r="AW82" s="36">
        <v>0</v>
      </c>
      <c r="AX82" s="36">
        <v>0</v>
      </c>
      <c r="AY82" s="36">
        <v>0</v>
      </c>
      <c r="AZ82" s="36">
        <v>60</v>
      </c>
      <c r="BA82" s="36">
        <v>0</v>
      </c>
      <c r="BB82" s="36">
        <v>0</v>
      </c>
      <c r="BC82" s="36">
        <v>0</v>
      </c>
      <c r="BD82" s="36">
        <v>0</v>
      </c>
      <c r="BE82" s="5">
        <v>0</v>
      </c>
      <c r="BF82" s="5">
        <v>0</v>
      </c>
      <c r="BG82" s="163">
        <v>0</v>
      </c>
      <c r="BH82" s="5">
        <v>169</v>
      </c>
      <c r="BI82" s="5">
        <v>0</v>
      </c>
      <c r="BJ82" s="5">
        <v>191</v>
      </c>
    </row>
    <row r="83" spans="1:62" s="5" customFormat="1" x14ac:dyDescent="0.25">
      <c r="A83" s="1" t="str">
        <f t="shared" si="30"/>
        <v>999905352-Black-17 &amp; Under Freestyle</v>
      </c>
      <c r="B83" s="34" t="s">
        <v>397</v>
      </c>
      <c r="C83" s="34" t="s">
        <v>398</v>
      </c>
      <c r="D83" s="34" t="s">
        <v>27</v>
      </c>
      <c r="E83" s="34" t="s">
        <v>14</v>
      </c>
      <c r="F83" s="34">
        <v>999905352</v>
      </c>
      <c r="G83" s="34" t="s">
        <v>1164</v>
      </c>
      <c r="H83" s="57">
        <f t="shared" si="31"/>
        <v>395</v>
      </c>
      <c r="I83" s="57"/>
      <c r="J83" s="63"/>
      <c r="K83" s="34">
        <f t="shared" si="32"/>
        <v>99</v>
      </c>
      <c r="L83" s="34">
        <f t="shared" si="33"/>
        <v>0</v>
      </c>
      <c r="M83" s="34">
        <f t="shared" si="34"/>
        <v>0</v>
      </c>
      <c r="N83" s="34">
        <v>0</v>
      </c>
      <c r="O83" s="34">
        <v>0</v>
      </c>
      <c r="P83" s="34">
        <v>0</v>
      </c>
      <c r="Q83" s="34">
        <f t="shared" si="35"/>
        <v>99</v>
      </c>
      <c r="R83" s="63"/>
      <c r="S83" s="34">
        <f t="shared" si="36"/>
        <v>296</v>
      </c>
      <c r="T83" s="34">
        <f t="shared" si="37"/>
        <v>0</v>
      </c>
      <c r="U83" s="34">
        <v>0</v>
      </c>
      <c r="V83" s="34">
        <v>0</v>
      </c>
      <c r="W83" s="34">
        <f t="shared" si="38"/>
        <v>0</v>
      </c>
      <c r="X83" s="34">
        <f t="shared" si="29"/>
        <v>0</v>
      </c>
      <c r="Y83" s="34">
        <f t="shared" si="39"/>
        <v>0</v>
      </c>
      <c r="Z83" s="34">
        <f t="shared" si="40"/>
        <v>296</v>
      </c>
      <c r="AA83" s="34">
        <f t="shared" si="41"/>
        <v>0</v>
      </c>
      <c r="AB83" s="34">
        <v>0</v>
      </c>
      <c r="AC83" s="34">
        <v>0</v>
      </c>
      <c r="AD83" s="34">
        <f t="shared" si="42"/>
        <v>0</v>
      </c>
      <c r="AE83" s="34">
        <f t="shared" si="43"/>
        <v>296</v>
      </c>
      <c r="AF83" s="63"/>
      <c r="AG83" s="36">
        <v>99</v>
      </c>
      <c r="AH83" s="36">
        <v>0</v>
      </c>
      <c r="AI83" s="36">
        <v>0</v>
      </c>
      <c r="AJ83" s="37"/>
      <c r="AK83" s="1">
        <v>0</v>
      </c>
      <c r="AL83" s="36">
        <v>296</v>
      </c>
      <c r="AM83" s="36">
        <v>0</v>
      </c>
      <c r="AN83" s="36">
        <v>0</v>
      </c>
      <c r="AO83" s="36">
        <v>0</v>
      </c>
      <c r="AP83" s="36">
        <v>0</v>
      </c>
      <c r="AQ83" s="36">
        <v>0</v>
      </c>
      <c r="AR83" s="36">
        <v>0</v>
      </c>
      <c r="AS83" s="36">
        <v>0</v>
      </c>
      <c r="AT83" s="36">
        <v>0</v>
      </c>
      <c r="AU83" s="36">
        <v>0</v>
      </c>
      <c r="AV83" s="36">
        <v>0</v>
      </c>
      <c r="AW83" s="36">
        <v>0</v>
      </c>
      <c r="AX83" s="36">
        <v>0</v>
      </c>
      <c r="AY83" s="36">
        <v>0</v>
      </c>
      <c r="AZ83" s="36">
        <v>0</v>
      </c>
      <c r="BA83" s="36">
        <v>0</v>
      </c>
      <c r="BB83" s="36">
        <v>0</v>
      </c>
      <c r="BC83" s="36">
        <v>0</v>
      </c>
      <c r="BD83" s="36">
        <v>0</v>
      </c>
      <c r="BE83" s="5">
        <v>0</v>
      </c>
      <c r="BF83" s="5">
        <v>0</v>
      </c>
      <c r="BG83" s="163">
        <v>0</v>
      </c>
      <c r="BH83" s="5">
        <v>0</v>
      </c>
      <c r="BI83" s="5">
        <v>0</v>
      </c>
      <c r="BJ83" s="5">
        <v>0</v>
      </c>
    </row>
    <row r="84" spans="1:62" x14ac:dyDescent="0.25">
      <c r="A84" s="1" t="str">
        <f t="shared" si="30"/>
        <v>999924921-Black-17 &amp; Under Freestyle</v>
      </c>
      <c r="B84" s="5" t="s">
        <v>471</v>
      </c>
      <c r="C84" s="5" t="s">
        <v>946</v>
      </c>
      <c r="D84" s="5" t="s">
        <v>27</v>
      </c>
      <c r="E84" s="156" t="s">
        <v>14</v>
      </c>
      <c r="F84" s="5">
        <v>999924921</v>
      </c>
      <c r="G84" s="34" t="s">
        <v>1164</v>
      </c>
      <c r="H84" s="57">
        <f t="shared" si="31"/>
        <v>203</v>
      </c>
      <c r="I84" s="36"/>
      <c r="J84" s="35"/>
      <c r="K84" s="34">
        <f t="shared" si="32"/>
        <v>203</v>
      </c>
      <c r="L84" s="34">
        <f t="shared" si="33"/>
        <v>40</v>
      </c>
      <c r="M84" s="34">
        <f t="shared" si="34"/>
        <v>50</v>
      </c>
      <c r="N84" s="34">
        <v>0</v>
      </c>
      <c r="O84" s="34">
        <v>0</v>
      </c>
      <c r="P84" s="34">
        <v>0</v>
      </c>
      <c r="Q84" s="34">
        <f t="shared" si="35"/>
        <v>113</v>
      </c>
      <c r="R84" s="35"/>
      <c r="S84" s="34">
        <f t="shared" si="36"/>
        <v>0</v>
      </c>
      <c r="T84" s="34">
        <f t="shared" si="37"/>
        <v>0</v>
      </c>
      <c r="U84" s="34">
        <v>0</v>
      </c>
      <c r="V84" s="34">
        <v>0</v>
      </c>
      <c r="W84" s="34">
        <f t="shared" si="38"/>
        <v>0</v>
      </c>
      <c r="X84" s="34">
        <f t="shared" si="29"/>
        <v>0</v>
      </c>
      <c r="Y84" s="34">
        <f t="shared" si="39"/>
        <v>0</v>
      </c>
      <c r="Z84" s="34">
        <f t="shared" si="40"/>
        <v>0</v>
      </c>
      <c r="AA84" s="34">
        <f t="shared" si="41"/>
        <v>0</v>
      </c>
      <c r="AB84" s="34">
        <v>0</v>
      </c>
      <c r="AC84" s="34">
        <v>0</v>
      </c>
      <c r="AD84" s="34">
        <f t="shared" si="42"/>
        <v>0</v>
      </c>
      <c r="AE84" s="34">
        <f t="shared" si="43"/>
        <v>0</v>
      </c>
      <c r="AF84" s="35"/>
      <c r="AG84" s="36">
        <v>113</v>
      </c>
      <c r="AH84" s="36">
        <v>50</v>
      </c>
      <c r="AI84" s="36">
        <v>40</v>
      </c>
      <c r="AJ84" s="37"/>
      <c r="AK84" s="1">
        <v>0</v>
      </c>
      <c r="AL84" s="36">
        <v>0</v>
      </c>
      <c r="AM84" s="36">
        <v>0</v>
      </c>
      <c r="AN84" s="36">
        <v>0</v>
      </c>
      <c r="AO84" s="36">
        <v>0</v>
      </c>
      <c r="AP84" s="36">
        <v>0</v>
      </c>
      <c r="AQ84" s="36">
        <v>0</v>
      </c>
      <c r="AR84" s="36">
        <v>0</v>
      </c>
      <c r="AS84" s="36">
        <v>0</v>
      </c>
      <c r="AT84" s="36">
        <v>0</v>
      </c>
      <c r="AU84" s="36">
        <v>0</v>
      </c>
      <c r="AV84" s="36">
        <v>0</v>
      </c>
      <c r="AW84" s="36">
        <v>0</v>
      </c>
      <c r="AX84" s="36">
        <v>0</v>
      </c>
      <c r="AY84" s="36">
        <v>0</v>
      </c>
      <c r="AZ84" s="36">
        <v>0</v>
      </c>
      <c r="BA84" s="36">
        <v>0</v>
      </c>
      <c r="BB84" s="36">
        <v>0</v>
      </c>
      <c r="BC84" s="36">
        <v>0</v>
      </c>
      <c r="BD84" s="36">
        <v>0</v>
      </c>
      <c r="BE84" s="5">
        <v>0</v>
      </c>
      <c r="BF84" s="5">
        <v>0</v>
      </c>
      <c r="BG84" s="163">
        <v>0</v>
      </c>
      <c r="BH84" s="5">
        <v>0</v>
      </c>
      <c r="BI84" s="5">
        <v>0</v>
      </c>
      <c r="BJ84" s="5">
        <v>0</v>
      </c>
    </row>
    <row r="85" spans="1:62" x14ac:dyDescent="0.25">
      <c r="A85" s="1" t="str">
        <f t="shared" si="30"/>
        <v>999925581-Black-17 &amp; Under Freestyle</v>
      </c>
      <c r="B85" t="s">
        <v>3687</v>
      </c>
      <c r="C85" t="s">
        <v>3688</v>
      </c>
      <c r="D85" t="s">
        <v>27</v>
      </c>
      <c r="E85" t="s">
        <v>14</v>
      </c>
      <c r="F85">
        <v>999925581</v>
      </c>
      <c r="G85" s="34" t="s">
        <v>1164</v>
      </c>
      <c r="H85" s="57">
        <f t="shared" si="31"/>
        <v>167</v>
      </c>
      <c r="I85" s="36"/>
      <c r="J85" s="37"/>
      <c r="K85" s="34">
        <f t="shared" si="32"/>
        <v>0</v>
      </c>
      <c r="L85" s="34">
        <f t="shared" si="33"/>
        <v>0</v>
      </c>
      <c r="M85" s="34">
        <f t="shared" si="34"/>
        <v>0</v>
      </c>
      <c r="N85" s="34">
        <v>0</v>
      </c>
      <c r="O85" s="34">
        <v>0</v>
      </c>
      <c r="P85" s="34">
        <v>0</v>
      </c>
      <c r="Q85" s="34">
        <f t="shared" si="35"/>
        <v>0</v>
      </c>
      <c r="R85" s="37"/>
      <c r="S85" s="34">
        <f t="shared" si="36"/>
        <v>167</v>
      </c>
      <c r="T85" s="34">
        <f t="shared" si="37"/>
        <v>0</v>
      </c>
      <c r="U85" s="34">
        <v>0</v>
      </c>
      <c r="V85" s="34">
        <v>0</v>
      </c>
      <c r="W85" s="34">
        <f t="shared" si="38"/>
        <v>0</v>
      </c>
      <c r="X85" s="34">
        <f t="shared" si="29"/>
        <v>0</v>
      </c>
      <c r="Y85" s="34">
        <f t="shared" si="39"/>
        <v>0</v>
      </c>
      <c r="Z85" s="34">
        <f t="shared" si="40"/>
        <v>167</v>
      </c>
      <c r="AA85" s="34">
        <f t="shared" si="41"/>
        <v>0</v>
      </c>
      <c r="AB85" s="34">
        <v>0</v>
      </c>
      <c r="AC85" s="34">
        <v>0</v>
      </c>
      <c r="AD85" s="34">
        <f t="shared" si="42"/>
        <v>167</v>
      </c>
      <c r="AE85" s="34">
        <f t="shared" si="43"/>
        <v>0</v>
      </c>
      <c r="AG85" s="5">
        <v>0</v>
      </c>
      <c r="AH85" s="5">
        <v>0</v>
      </c>
      <c r="AI85" s="5">
        <v>0</v>
      </c>
      <c r="AJ85" s="2"/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167</v>
      </c>
    </row>
    <row r="86" spans="1:62" x14ac:dyDescent="0.25">
      <c r="A86" s="1" t="str">
        <f t="shared" si="30"/>
        <v>999907991-Black-17 &amp; Under Freestyle</v>
      </c>
      <c r="B86" s="168" t="s">
        <v>1185</v>
      </c>
      <c r="C86" s="168" t="s">
        <v>1186</v>
      </c>
      <c r="D86" s="168" t="s">
        <v>27</v>
      </c>
      <c r="E86" s="156" t="s">
        <v>14</v>
      </c>
      <c r="F86" s="168">
        <v>999907991</v>
      </c>
      <c r="G86" s="34" t="s">
        <v>1164</v>
      </c>
      <c r="H86" s="57">
        <f t="shared" si="31"/>
        <v>153</v>
      </c>
      <c r="I86" s="57"/>
      <c r="J86" s="63"/>
      <c r="K86" s="34">
        <f t="shared" si="32"/>
        <v>93</v>
      </c>
      <c r="L86" s="34">
        <f t="shared" si="33"/>
        <v>0</v>
      </c>
      <c r="M86" s="34">
        <f t="shared" si="34"/>
        <v>0</v>
      </c>
      <c r="N86" s="34">
        <v>0</v>
      </c>
      <c r="O86" s="34">
        <v>0</v>
      </c>
      <c r="P86" s="34">
        <v>0</v>
      </c>
      <c r="Q86" s="34">
        <f t="shared" si="35"/>
        <v>93</v>
      </c>
      <c r="R86" s="63"/>
      <c r="S86" s="34">
        <f t="shared" si="36"/>
        <v>60</v>
      </c>
      <c r="T86" s="34">
        <f t="shared" si="37"/>
        <v>60</v>
      </c>
      <c r="U86" s="34">
        <v>0</v>
      </c>
      <c r="V86" s="34">
        <v>0</v>
      </c>
      <c r="W86" s="34">
        <f t="shared" si="38"/>
        <v>0</v>
      </c>
      <c r="X86" s="34">
        <f t="shared" si="29"/>
        <v>60</v>
      </c>
      <c r="Y86" s="34">
        <f t="shared" si="39"/>
        <v>1</v>
      </c>
      <c r="Z86" s="34">
        <f t="shared" si="40"/>
        <v>0</v>
      </c>
      <c r="AA86" s="34">
        <f t="shared" si="41"/>
        <v>0</v>
      </c>
      <c r="AB86" s="34">
        <v>0</v>
      </c>
      <c r="AC86" s="34">
        <v>0</v>
      </c>
      <c r="AD86" s="34">
        <f t="shared" si="42"/>
        <v>0</v>
      </c>
      <c r="AE86" s="34">
        <f t="shared" si="43"/>
        <v>0</v>
      </c>
      <c r="AF86" s="191"/>
      <c r="AG86" s="5">
        <v>93</v>
      </c>
      <c r="AH86" s="5">
        <v>0</v>
      </c>
      <c r="AI86" s="5">
        <v>0</v>
      </c>
      <c r="AJ86" s="190"/>
      <c r="AK86" s="3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60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163">
        <v>0</v>
      </c>
      <c r="BH86" s="5">
        <v>0</v>
      </c>
      <c r="BI86" s="5">
        <v>0</v>
      </c>
      <c r="BJ86" s="5">
        <v>0</v>
      </c>
    </row>
    <row r="87" spans="1:62" x14ac:dyDescent="0.25">
      <c r="A87" s="1" t="str">
        <f t="shared" si="30"/>
        <v>999927096-Black-17 &amp; Under Freestyle</v>
      </c>
      <c r="B87" t="s">
        <v>2280</v>
      </c>
      <c r="C87" t="s">
        <v>3656</v>
      </c>
      <c r="D87" t="s">
        <v>27</v>
      </c>
      <c r="E87" t="s">
        <v>14</v>
      </c>
      <c r="F87">
        <v>999927096</v>
      </c>
      <c r="G87" s="34" t="s">
        <v>1164</v>
      </c>
      <c r="H87" s="57">
        <f t="shared" si="31"/>
        <v>107</v>
      </c>
      <c r="I87" s="36"/>
      <c r="J87" s="37"/>
      <c r="K87" s="34">
        <f t="shared" si="32"/>
        <v>0</v>
      </c>
      <c r="L87" s="34">
        <f t="shared" si="33"/>
        <v>0</v>
      </c>
      <c r="M87" s="34">
        <f t="shared" si="34"/>
        <v>0</v>
      </c>
      <c r="N87" s="34">
        <v>0</v>
      </c>
      <c r="O87" s="34">
        <v>0</v>
      </c>
      <c r="P87" s="34">
        <v>0</v>
      </c>
      <c r="Q87" s="34">
        <f t="shared" si="35"/>
        <v>0</v>
      </c>
      <c r="R87" s="37"/>
      <c r="S87" s="34">
        <f t="shared" si="36"/>
        <v>107</v>
      </c>
      <c r="T87" s="34">
        <f t="shared" si="37"/>
        <v>0</v>
      </c>
      <c r="U87" s="34">
        <v>0</v>
      </c>
      <c r="V87" s="34">
        <v>0</v>
      </c>
      <c r="W87" s="34">
        <f t="shared" si="38"/>
        <v>0</v>
      </c>
      <c r="X87" s="34">
        <f t="shared" si="29"/>
        <v>0</v>
      </c>
      <c r="Y87" s="34">
        <f t="shared" si="39"/>
        <v>0</v>
      </c>
      <c r="Z87" s="34">
        <f t="shared" si="40"/>
        <v>107</v>
      </c>
      <c r="AA87" s="34">
        <f t="shared" si="41"/>
        <v>0</v>
      </c>
      <c r="AB87" s="34">
        <v>0</v>
      </c>
      <c r="AC87" s="34">
        <v>0</v>
      </c>
      <c r="AD87" s="34">
        <f t="shared" si="42"/>
        <v>107</v>
      </c>
      <c r="AE87" s="34">
        <f t="shared" si="43"/>
        <v>0</v>
      </c>
      <c r="AG87" s="5">
        <v>0</v>
      </c>
      <c r="AH87" s="5">
        <v>0</v>
      </c>
      <c r="AI87" s="5">
        <v>0</v>
      </c>
      <c r="AJ87" s="2"/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107</v>
      </c>
    </row>
    <row r="88" spans="1:62" x14ac:dyDescent="0.25">
      <c r="A88" s="1" t="str">
        <f t="shared" si="30"/>
        <v>999923751-Black-17 &amp; Under Freestyle</v>
      </c>
      <c r="B88" s="5" t="s">
        <v>870</v>
      </c>
      <c r="C88" s="5" t="s">
        <v>1604</v>
      </c>
      <c r="D88" s="5" t="s">
        <v>27</v>
      </c>
      <c r="E88" s="156" t="s">
        <v>14</v>
      </c>
      <c r="F88" s="5">
        <v>999923751</v>
      </c>
      <c r="G88" s="34" t="s">
        <v>1164</v>
      </c>
      <c r="H88" s="57">
        <f t="shared" si="31"/>
        <v>60</v>
      </c>
      <c r="I88" s="36"/>
      <c r="J88" s="37"/>
      <c r="K88" s="34">
        <f t="shared" si="32"/>
        <v>0</v>
      </c>
      <c r="L88" s="34">
        <f t="shared" si="33"/>
        <v>0</v>
      </c>
      <c r="M88" s="34">
        <f t="shared" si="34"/>
        <v>0</v>
      </c>
      <c r="N88" s="34">
        <v>0</v>
      </c>
      <c r="O88" s="34">
        <v>0</v>
      </c>
      <c r="P88" s="34">
        <v>0</v>
      </c>
      <c r="Q88" s="34">
        <f t="shared" si="35"/>
        <v>0</v>
      </c>
      <c r="R88" s="37"/>
      <c r="S88" s="34">
        <f t="shared" si="36"/>
        <v>60</v>
      </c>
      <c r="T88" s="34">
        <f t="shared" si="37"/>
        <v>60</v>
      </c>
      <c r="U88" s="34">
        <v>0</v>
      </c>
      <c r="V88" s="34">
        <v>0</v>
      </c>
      <c r="W88" s="34">
        <f t="shared" si="38"/>
        <v>0</v>
      </c>
      <c r="X88" s="34">
        <f t="shared" si="29"/>
        <v>60</v>
      </c>
      <c r="Y88" s="34">
        <f t="shared" si="39"/>
        <v>1</v>
      </c>
      <c r="Z88" s="34">
        <f t="shared" si="40"/>
        <v>0</v>
      </c>
      <c r="AA88" s="34">
        <f t="shared" si="41"/>
        <v>0</v>
      </c>
      <c r="AB88" s="34">
        <v>0</v>
      </c>
      <c r="AC88" s="34">
        <v>0</v>
      </c>
      <c r="AD88" s="34">
        <f t="shared" si="42"/>
        <v>0</v>
      </c>
      <c r="AE88" s="34">
        <f t="shared" si="43"/>
        <v>0</v>
      </c>
      <c r="AF88" s="190"/>
      <c r="AG88" s="5">
        <v>0</v>
      </c>
      <c r="AH88" s="5">
        <v>0</v>
      </c>
      <c r="AI88" s="5">
        <v>0</v>
      </c>
      <c r="AJ88" s="190"/>
      <c r="AK88" s="3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60</v>
      </c>
      <c r="BC88" s="5">
        <v>0</v>
      </c>
      <c r="BD88" s="5">
        <v>0</v>
      </c>
      <c r="BE88" s="5">
        <v>0</v>
      </c>
      <c r="BF88" s="5">
        <v>0</v>
      </c>
      <c r="BG88" s="163">
        <v>0</v>
      </c>
      <c r="BH88" s="5">
        <v>0</v>
      </c>
      <c r="BI88" s="5">
        <v>0</v>
      </c>
      <c r="BJ88" s="5">
        <v>0</v>
      </c>
    </row>
    <row r="89" spans="1:62" x14ac:dyDescent="0.25">
      <c r="A89" s="1" t="str">
        <f t="shared" si="30"/>
        <v>999908753-Black-17 &amp; Under Freestyle</v>
      </c>
      <c r="B89" s="5" t="s">
        <v>449</v>
      </c>
      <c r="C89" s="5" t="s">
        <v>370</v>
      </c>
      <c r="D89" s="5" t="s">
        <v>27</v>
      </c>
      <c r="E89" s="5" t="s">
        <v>14</v>
      </c>
      <c r="F89" s="5">
        <v>999908753</v>
      </c>
      <c r="G89" s="34" t="s">
        <v>1164</v>
      </c>
      <c r="H89" s="57">
        <f t="shared" si="31"/>
        <v>45</v>
      </c>
      <c r="I89" s="36"/>
      <c r="J89" s="37"/>
      <c r="K89" s="34">
        <f t="shared" si="32"/>
        <v>0</v>
      </c>
      <c r="L89" s="34">
        <f t="shared" si="33"/>
        <v>0</v>
      </c>
      <c r="M89" s="34">
        <f t="shared" si="34"/>
        <v>0</v>
      </c>
      <c r="N89" s="34">
        <v>0</v>
      </c>
      <c r="O89" s="34">
        <v>0</v>
      </c>
      <c r="P89" s="34">
        <v>0</v>
      </c>
      <c r="Q89" s="34">
        <f t="shared" si="35"/>
        <v>0</v>
      </c>
      <c r="R89" s="37"/>
      <c r="S89" s="34">
        <f t="shared" si="36"/>
        <v>45</v>
      </c>
      <c r="T89" s="34">
        <f t="shared" si="37"/>
        <v>45</v>
      </c>
      <c r="U89" s="34">
        <v>0</v>
      </c>
      <c r="V89" s="34">
        <v>0</v>
      </c>
      <c r="W89" s="34">
        <f t="shared" si="38"/>
        <v>0</v>
      </c>
      <c r="X89" s="34">
        <f t="shared" si="29"/>
        <v>45</v>
      </c>
      <c r="Y89" s="34">
        <f t="shared" si="39"/>
        <v>1</v>
      </c>
      <c r="Z89" s="34">
        <f t="shared" si="40"/>
        <v>0</v>
      </c>
      <c r="AA89" s="34">
        <f t="shared" si="41"/>
        <v>0</v>
      </c>
      <c r="AB89" s="34">
        <v>0</v>
      </c>
      <c r="AC89" s="34">
        <v>0</v>
      </c>
      <c r="AD89" s="34">
        <f t="shared" si="42"/>
        <v>0</v>
      </c>
      <c r="AE89" s="34">
        <f t="shared" si="43"/>
        <v>0</v>
      </c>
      <c r="AF89" s="191"/>
      <c r="AG89" s="5">
        <v>0</v>
      </c>
      <c r="AH89" s="5">
        <v>0</v>
      </c>
      <c r="AI89" s="5">
        <v>0</v>
      </c>
      <c r="AJ89" s="190"/>
      <c r="AK89" s="3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45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163">
        <v>0</v>
      </c>
      <c r="BH89" s="5">
        <v>0</v>
      </c>
      <c r="BI89" s="5">
        <v>0</v>
      </c>
      <c r="BJ89" s="5">
        <v>0</v>
      </c>
    </row>
    <row r="90" spans="1:62" x14ac:dyDescent="0.25">
      <c r="A90" s="1" t="str">
        <f t="shared" si="30"/>
        <v>999914453-Black-17 &amp; Under Freestyle</v>
      </c>
      <c r="B90" s="5" t="s">
        <v>506</v>
      </c>
      <c r="C90" s="5" t="s">
        <v>98</v>
      </c>
      <c r="D90" s="5" t="s">
        <v>27</v>
      </c>
      <c r="E90" s="5" t="s">
        <v>14</v>
      </c>
      <c r="F90" s="5">
        <v>999914453</v>
      </c>
      <c r="G90" s="34" t="s">
        <v>1164</v>
      </c>
      <c r="H90" s="57">
        <f t="shared" si="31"/>
        <v>34</v>
      </c>
      <c r="I90" s="36"/>
      <c r="J90" s="37"/>
      <c r="K90" s="34">
        <f t="shared" si="32"/>
        <v>0</v>
      </c>
      <c r="L90" s="34">
        <f t="shared" si="33"/>
        <v>0</v>
      </c>
      <c r="M90" s="34">
        <f t="shared" si="34"/>
        <v>0</v>
      </c>
      <c r="N90" s="34">
        <v>0</v>
      </c>
      <c r="O90" s="34">
        <v>0</v>
      </c>
      <c r="P90" s="34">
        <v>0</v>
      </c>
      <c r="Q90" s="34">
        <f t="shared" si="35"/>
        <v>0</v>
      </c>
      <c r="R90" s="37"/>
      <c r="S90" s="34">
        <f t="shared" si="36"/>
        <v>34</v>
      </c>
      <c r="T90" s="34">
        <f t="shared" si="37"/>
        <v>34</v>
      </c>
      <c r="U90" s="34">
        <v>0</v>
      </c>
      <c r="V90" s="34">
        <v>0</v>
      </c>
      <c r="W90" s="34">
        <f t="shared" si="38"/>
        <v>0</v>
      </c>
      <c r="X90" s="34">
        <f t="shared" si="29"/>
        <v>34</v>
      </c>
      <c r="Y90" s="34">
        <f t="shared" si="39"/>
        <v>1</v>
      </c>
      <c r="Z90" s="34">
        <f t="shared" si="40"/>
        <v>0</v>
      </c>
      <c r="AA90" s="34">
        <f t="shared" si="41"/>
        <v>0</v>
      </c>
      <c r="AB90" s="34">
        <v>0</v>
      </c>
      <c r="AC90" s="34">
        <v>0</v>
      </c>
      <c r="AD90" s="34">
        <f t="shared" si="42"/>
        <v>0</v>
      </c>
      <c r="AE90" s="34">
        <f t="shared" si="43"/>
        <v>0</v>
      </c>
      <c r="AF90" s="191"/>
      <c r="AG90" s="5">
        <v>0</v>
      </c>
      <c r="AH90" s="5">
        <v>0</v>
      </c>
      <c r="AI90" s="5">
        <v>0</v>
      </c>
      <c r="AJ90" s="190"/>
      <c r="AK90" s="3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34</v>
      </c>
      <c r="BD90" s="5">
        <v>0</v>
      </c>
      <c r="BE90" s="5">
        <v>0</v>
      </c>
      <c r="BF90" s="5">
        <v>0</v>
      </c>
      <c r="BG90" s="163">
        <v>0</v>
      </c>
      <c r="BH90" s="5">
        <v>0</v>
      </c>
      <c r="BI90" s="5">
        <v>0</v>
      </c>
      <c r="BJ90" s="5">
        <v>0</v>
      </c>
    </row>
    <row r="91" spans="1:62" x14ac:dyDescent="0.25">
      <c r="J91"/>
      <c r="R91"/>
      <c r="AF91"/>
      <c r="BG91"/>
    </row>
    <row r="92" spans="1:62" x14ac:dyDescent="0.25">
      <c r="J92"/>
      <c r="R92"/>
      <c r="AF92"/>
      <c r="BG92"/>
    </row>
    <row r="93" spans="1:62" x14ac:dyDescent="0.25">
      <c r="J93"/>
      <c r="R93"/>
      <c r="AF93"/>
      <c r="BG93"/>
    </row>
    <row r="94" spans="1:62" x14ac:dyDescent="0.25">
      <c r="J94"/>
      <c r="R94"/>
      <c r="AF94"/>
      <c r="BG94"/>
    </row>
    <row r="95" spans="1:62" x14ac:dyDescent="0.25">
      <c r="J95"/>
      <c r="R95"/>
      <c r="AF95"/>
      <c r="BG95"/>
    </row>
    <row r="96" spans="1:62" x14ac:dyDescent="0.25">
      <c r="J96"/>
      <c r="R96"/>
      <c r="AF96"/>
      <c r="BG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</sheetData>
  <autoFilter ref="A1:H134" xr:uid="{90B14B1D-C0C2-4DE8-8DFF-9F43E4577045}"/>
  <sortState xmlns:xlrd2="http://schemas.microsoft.com/office/spreadsheetml/2017/richdata2" ref="A6:BJ134">
    <sortCondition descending="1" ref="G6:G134"/>
    <sortCondition descending="1" ref="D6:D134"/>
    <sortCondition descending="1" ref="H6:H134"/>
  </sortState>
  <phoneticPr fontId="8" type="noConversion"/>
  <conditionalFormatting sqref="A135:A1048576 A1:A90">
    <cfRule type="duplicateValues" dxfId="96" priority="5"/>
  </conditionalFormatting>
  <conditionalFormatting sqref="F1:F4">
    <cfRule type="duplicateValues" dxfId="95" priority="17441"/>
    <cfRule type="duplicateValues" dxfId="94" priority="17442"/>
    <cfRule type="duplicateValues" dxfId="93" priority="17443"/>
    <cfRule type="duplicateValues" dxfId="92" priority="17444"/>
  </conditionalFormatting>
  <conditionalFormatting sqref="F1:F38">
    <cfRule type="duplicateValues" dxfId="91" priority="23589"/>
    <cfRule type="duplicateValues" dxfId="90" priority="23590"/>
    <cfRule type="duplicateValues" dxfId="89" priority="23591"/>
  </conditionalFormatting>
  <conditionalFormatting sqref="F5:F36">
    <cfRule type="duplicateValues" dxfId="88" priority="23595"/>
    <cfRule type="duplicateValues" dxfId="87" priority="23596"/>
  </conditionalFormatting>
  <conditionalFormatting sqref="F5:F38">
    <cfRule type="duplicateValues" dxfId="86" priority="23599"/>
  </conditionalFormatting>
  <conditionalFormatting sqref="F57:F61">
    <cfRule type="duplicateValues" dxfId="85" priority="20583"/>
  </conditionalFormatting>
  <conditionalFormatting sqref="F85:F90">
    <cfRule type="duplicateValues" dxfId="84" priority="2"/>
  </conditionalFormatting>
  <conditionalFormatting sqref="F135:F1048576 F1:F56">
    <cfRule type="duplicateValues" dxfId="83" priority="17"/>
    <cfRule type="duplicateValues" dxfId="82" priority="18"/>
    <cfRule type="duplicateValues" dxfId="81" priority="20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C1F3-02E8-43F9-9B2D-036DA03BB390}">
  <dimension ref="A1:H81"/>
  <sheetViews>
    <sheetView workbookViewId="0">
      <selection activeCell="I1" sqref="I1:I1048576"/>
    </sheetView>
  </sheetViews>
  <sheetFormatPr defaultColWidth="9.140625" defaultRowHeight="15" x14ac:dyDescent="0.25"/>
  <cols>
    <col min="1" max="1" width="14.5703125" style="5" bestFit="1" customWidth="1"/>
    <col min="2" max="2" width="18" style="5" bestFit="1" customWidth="1"/>
    <col min="3" max="3" width="7.7109375" style="5" bestFit="1" customWidth="1"/>
    <col min="4" max="4" width="7" style="5" bestFit="1" customWidth="1"/>
    <col min="5" max="5" width="13.42578125" style="5" bestFit="1" customWidth="1"/>
    <col min="6" max="6" width="8.42578125" style="5" bestFit="1" customWidth="1"/>
    <col min="7" max="7" width="11.5703125" style="5" bestFit="1" customWidth="1"/>
    <col min="8" max="8" width="5" style="5" bestFit="1" customWidth="1"/>
    <col min="9" max="16384" width="9.140625" style="5"/>
  </cols>
  <sheetData>
    <row r="1" spans="1:8" ht="75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36" t="s">
        <v>2702</v>
      </c>
      <c r="B4" s="36" t="s">
        <v>119</v>
      </c>
      <c r="C4" s="36" t="s">
        <v>27</v>
      </c>
      <c r="D4" s="41" t="s">
        <v>14</v>
      </c>
      <c r="E4" s="36">
        <v>999934447</v>
      </c>
      <c r="F4" s="36" t="s">
        <v>481</v>
      </c>
      <c r="G4" s="34">
        <v>510</v>
      </c>
      <c r="H4" s="36"/>
    </row>
    <row r="5" spans="1:8" x14ac:dyDescent="0.25">
      <c r="A5" s="36" t="s">
        <v>1445</v>
      </c>
      <c r="B5" s="36" t="s">
        <v>79</v>
      </c>
      <c r="C5" s="36" t="s">
        <v>27</v>
      </c>
      <c r="D5" s="41" t="s">
        <v>14</v>
      </c>
      <c r="E5" s="128">
        <v>999916756</v>
      </c>
      <c r="F5" s="36" t="s">
        <v>481</v>
      </c>
      <c r="G5" s="34">
        <v>285</v>
      </c>
      <c r="H5" s="36"/>
    </row>
    <row r="6" spans="1:8" x14ac:dyDescent="0.25">
      <c r="A6" s="36" t="s">
        <v>1001</v>
      </c>
      <c r="B6" s="36" t="s">
        <v>1069</v>
      </c>
      <c r="C6" s="36" t="s">
        <v>27</v>
      </c>
      <c r="D6" s="36" t="s">
        <v>14</v>
      </c>
      <c r="E6" s="36">
        <v>999929124</v>
      </c>
      <c r="F6" s="36" t="s">
        <v>481</v>
      </c>
      <c r="G6" s="34">
        <v>150</v>
      </c>
      <c r="H6" s="36"/>
    </row>
    <row r="7" spans="1:8" x14ac:dyDescent="0.25">
      <c r="A7" s="36" t="s">
        <v>814</v>
      </c>
      <c r="B7" s="36" t="s">
        <v>1118</v>
      </c>
      <c r="C7" s="36" t="s">
        <v>27</v>
      </c>
      <c r="D7" s="36" t="s">
        <v>136</v>
      </c>
      <c r="E7" s="36">
        <v>999929809</v>
      </c>
      <c r="F7" s="36" t="s">
        <v>481</v>
      </c>
      <c r="G7" s="34">
        <v>710</v>
      </c>
      <c r="H7" s="36">
        <v>0</v>
      </c>
    </row>
    <row r="8" spans="1:8" x14ac:dyDescent="0.25">
      <c r="A8" s="36" t="s">
        <v>386</v>
      </c>
      <c r="B8" s="36" t="s">
        <v>52</v>
      </c>
      <c r="C8" s="36" t="s">
        <v>27</v>
      </c>
      <c r="D8" s="42" t="s">
        <v>136</v>
      </c>
      <c r="E8" s="128">
        <v>999932492</v>
      </c>
      <c r="F8" s="36" t="s">
        <v>481</v>
      </c>
      <c r="G8" s="34">
        <v>457.5</v>
      </c>
      <c r="H8" s="34"/>
    </row>
    <row r="9" spans="1:8" x14ac:dyDescent="0.25">
      <c r="A9" s="36" t="s">
        <v>2171</v>
      </c>
      <c r="B9" s="36" t="s">
        <v>436</v>
      </c>
      <c r="C9" s="36" t="s">
        <v>27</v>
      </c>
      <c r="D9" s="42" t="s">
        <v>136</v>
      </c>
      <c r="E9" s="128">
        <v>999929768</v>
      </c>
      <c r="F9" s="36" t="s">
        <v>481</v>
      </c>
      <c r="G9" s="34">
        <v>60</v>
      </c>
      <c r="H9" s="36"/>
    </row>
    <row r="10" spans="1:8" x14ac:dyDescent="0.25">
      <c r="A10" s="36" t="s">
        <v>3583</v>
      </c>
      <c r="B10" s="36" t="s">
        <v>3570</v>
      </c>
      <c r="C10" s="36" t="s">
        <v>27</v>
      </c>
      <c r="D10" s="42" t="s">
        <v>148</v>
      </c>
      <c r="E10" s="128">
        <v>999936614</v>
      </c>
      <c r="F10" s="36" t="s">
        <v>481</v>
      </c>
      <c r="G10" s="34">
        <v>450</v>
      </c>
      <c r="H10" s="36"/>
    </row>
    <row r="11" spans="1:8" x14ac:dyDescent="0.25">
      <c r="A11" s="36" t="s">
        <v>3584</v>
      </c>
      <c r="B11" s="36" t="s">
        <v>3585</v>
      </c>
      <c r="C11" s="36" t="s">
        <v>27</v>
      </c>
      <c r="D11" s="42" t="s">
        <v>148</v>
      </c>
      <c r="E11" s="128">
        <v>999936622</v>
      </c>
      <c r="F11" s="36" t="s">
        <v>481</v>
      </c>
      <c r="G11" s="34">
        <v>337.5</v>
      </c>
      <c r="H11" s="36"/>
    </row>
    <row r="12" spans="1:8" x14ac:dyDescent="0.25">
      <c r="A12" s="36" t="s">
        <v>638</v>
      </c>
      <c r="B12" s="36" t="s">
        <v>261</v>
      </c>
      <c r="C12" s="36" t="s">
        <v>27</v>
      </c>
      <c r="D12" s="36" t="s">
        <v>148</v>
      </c>
      <c r="E12" s="36">
        <v>999933610</v>
      </c>
      <c r="F12" s="36" t="s">
        <v>481</v>
      </c>
      <c r="G12" s="34">
        <v>289</v>
      </c>
      <c r="H12" s="36"/>
    </row>
    <row r="13" spans="1:8" x14ac:dyDescent="0.25">
      <c r="A13" s="36" t="s">
        <v>2140</v>
      </c>
      <c r="B13" s="36" t="s">
        <v>2141</v>
      </c>
      <c r="C13" s="36" t="s">
        <v>27</v>
      </c>
      <c r="D13" s="36" t="s">
        <v>148</v>
      </c>
      <c r="E13" s="36">
        <v>999932824</v>
      </c>
      <c r="F13" s="36" t="s">
        <v>481</v>
      </c>
      <c r="G13" s="34">
        <v>281</v>
      </c>
      <c r="H13" s="36">
        <v>0</v>
      </c>
    </row>
    <row r="14" spans="1:8" x14ac:dyDescent="0.25">
      <c r="A14" s="131" t="s">
        <v>51</v>
      </c>
      <c r="B14" s="131" t="s">
        <v>2671</v>
      </c>
      <c r="C14" s="131" t="s">
        <v>27</v>
      </c>
      <c r="D14" s="131" t="s">
        <v>148</v>
      </c>
      <c r="E14" s="150">
        <v>999929428</v>
      </c>
      <c r="F14" s="131" t="s">
        <v>481</v>
      </c>
      <c r="G14" s="34">
        <v>60</v>
      </c>
      <c r="H14" s="36"/>
    </row>
    <row r="15" spans="1:8" x14ac:dyDescent="0.25">
      <c r="A15" s="36" t="s">
        <v>278</v>
      </c>
      <c r="B15" s="36" t="s">
        <v>2016</v>
      </c>
      <c r="C15" s="36" t="s">
        <v>27</v>
      </c>
      <c r="D15" s="36" t="s">
        <v>148</v>
      </c>
      <c r="E15" s="36">
        <v>999933507</v>
      </c>
      <c r="F15" s="36" t="s">
        <v>481</v>
      </c>
      <c r="G15" s="34">
        <v>60</v>
      </c>
      <c r="H15" s="36">
        <v>0</v>
      </c>
    </row>
    <row r="16" spans="1:8" x14ac:dyDescent="0.25">
      <c r="A16" s="36" t="s">
        <v>2196</v>
      </c>
      <c r="B16" s="36" t="s">
        <v>2197</v>
      </c>
      <c r="C16" s="36" t="s">
        <v>27</v>
      </c>
      <c r="D16" s="36" t="s">
        <v>148</v>
      </c>
      <c r="E16" s="128">
        <v>999934366</v>
      </c>
      <c r="F16" s="36" t="s">
        <v>481</v>
      </c>
      <c r="G16" s="34">
        <v>60</v>
      </c>
      <c r="H16" s="34"/>
    </row>
    <row r="17" spans="1:8" x14ac:dyDescent="0.25">
      <c r="A17" s="36" t="s">
        <v>3511</v>
      </c>
      <c r="B17" s="36" t="s">
        <v>1720</v>
      </c>
      <c r="C17" s="36" t="s">
        <v>27</v>
      </c>
      <c r="D17" s="36" t="s">
        <v>19</v>
      </c>
      <c r="E17" s="128">
        <v>999933633</v>
      </c>
      <c r="F17" s="36" t="s">
        <v>481</v>
      </c>
      <c r="G17" s="34">
        <v>375</v>
      </c>
      <c r="H17" s="36">
        <v>0</v>
      </c>
    </row>
    <row r="18" spans="1:8" x14ac:dyDescent="0.25">
      <c r="A18" s="36" t="s">
        <v>1354</v>
      </c>
      <c r="B18" s="36" t="s">
        <v>3589</v>
      </c>
      <c r="C18" s="36" t="s">
        <v>27</v>
      </c>
      <c r="D18" s="36" t="s">
        <v>19</v>
      </c>
      <c r="E18" s="128">
        <v>999929144</v>
      </c>
      <c r="F18" s="36" t="s">
        <v>481</v>
      </c>
      <c r="G18" s="34">
        <v>319</v>
      </c>
      <c r="H18" s="36"/>
    </row>
    <row r="19" spans="1:8" x14ac:dyDescent="0.25">
      <c r="A19" s="36" t="s">
        <v>467</v>
      </c>
      <c r="B19" s="36" t="s">
        <v>2322</v>
      </c>
      <c r="C19" s="36" t="s">
        <v>27</v>
      </c>
      <c r="D19" s="41" t="s">
        <v>19</v>
      </c>
      <c r="E19" s="128">
        <v>999932854</v>
      </c>
      <c r="F19" s="36" t="s">
        <v>481</v>
      </c>
      <c r="G19" s="34">
        <v>60</v>
      </c>
      <c r="H19" s="36"/>
    </row>
    <row r="20" spans="1:8" x14ac:dyDescent="0.25">
      <c r="A20" s="36" t="s">
        <v>51</v>
      </c>
      <c r="B20" s="36" t="s">
        <v>2672</v>
      </c>
      <c r="C20" s="36" t="s">
        <v>27</v>
      </c>
      <c r="D20" s="36" t="s">
        <v>19</v>
      </c>
      <c r="E20" s="36">
        <v>999933858</v>
      </c>
      <c r="F20" s="36" t="s">
        <v>481</v>
      </c>
      <c r="G20" s="34">
        <v>60</v>
      </c>
      <c r="H20" s="34"/>
    </row>
    <row r="21" spans="1:8" x14ac:dyDescent="0.25">
      <c r="A21" s="36" t="s">
        <v>2231</v>
      </c>
      <c r="B21" s="36" t="s">
        <v>2232</v>
      </c>
      <c r="C21" s="36" t="s">
        <v>27</v>
      </c>
      <c r="D21" s="36" t="s">
        <v>19</v>
      </c>
      <c r="E21" s="36">
        <v>999934887</v>
      </c>
      <c r="F21" s="36" t="s">
        <v>481</v>
      </c>
      <c r="G21" s="34">
        <v>60</v>
      </c>
      <c r="H21" s="36"/>
    </row>
    <row r="22" spans="1:8" x14ac:dyDescent="0.25">
      <c r="A22" s="36" t="s">
        <v>827</v>
      </c>
      <c r="B22" s="36" t="s">
        <v>50</v>
      </c>
      <c r="C22" s="36" t="s">
        <v>27</v>
      </c>
      <c r="D22" s="41" t="s">
        <v>19</v>
      </c>
      <c r="E22" s="128">
        <v>999936240</v>
      </c>
      <c r="F22" s="36" t="s">
        <v>481</v>
      </c>
      <c r="G22" s="34">
        <v>60</v>
      </c>
      <c r="H22" s="36"/>
    </row>
    <row r="23" spans="1:8" x14ac:dyDescent="0.25">
      <c r="A23" s="36" t="s">
        <v>183</v>
      </c>
      <c r="B23" s="36" t="s">
        <v>117</v>
      </c>
      <c r="C23" s="36" t="s">
        <v>27</v>
      </c>
      <c r="D23" s="36" t="s">
        <v>21</v>
      </c>
      <c r="E23" s="36">
        <v>999933892</v>
      </c>
      <c r="F23" s="36" t="s">
        <v>481</v>
      </c>
      <c r="G23" s="34">
        <v>951</v>
      </c>
      <c r="H23" s="36"/>
    </row>
    <row r="24" spans="1:8" x14ac:dyDescent="0.25">
      <c r="A24" s="36" t="s">
        <v>1476</v>
      </c>
      <c r="B24" s="36" t="s">
        <v>2302</v>
      </c>
      <c r="C24" s="36" t="s">
        <v>27</v>
      </c>
      <c r="D24" s="41" t="s">
        <v>21</v>
      </c>
      <c r="E24" s="128">
        <v>999933232</v>
      </c>
      <c r="F24" s="36" t="s">
        <v>481</v>
      </c>
      <c r="G24" s="34">
        <v>743</v>
      </c>
      <c r="H24" s="36"/>
    </row>
    <row r="25" spans="1:8" x14ac:dyDescent="0.25">
      <c r="A25" s="149" t="s">
        <v>473</v>
      </c>
      <c r="B25" s="149" t="s">
        <v>1301</v>
      </c>
      <c r="C25" s="149" t="s">
        <v>27</v>
      </c>
      <c r="D25" s="149" t="s">
        <v>21</v>
      </c>
      <c r="E25" s="149">
        <v>999935029</v>
      </c>
      <c r="F25" s="149" t="s">
        <v>481</v>
      </c>
      <c r="G25" s="34">
        <v>548</v>
      </c>
      <c r="H25" s="36"/>
    </row>
    <row r="26" spans="1:8" x14ac:dyDescent="0.25">
      <c r="A26" s="149" t="s">
        <v>2298</v>
      </c>
      <c r="B26" s="149" t="s">
        <v>2299</v>
      </c>
      <c r="C26" s="149" t="s">
        <v>27</v>
      </c>
      <c r="D26" s="149" t="s">
        <v>21</v>
      </c>
      <c r="E26" s="149">
        <v>999933283</v>
      </c>
      <c r="F26" s="149" t="s">
        <v>481</v>
      </c>
      <c r="G26" s="34">
        <v>458</v>
      </c>
      <c r="H26" s="36"/>
    </row>
    <row r="27" spans="1:8" x14ac:dyDescent="0.25">
      <c r="A27" s="36" t="s">
        <v>500</v>
      </c>
      <c r="B27" s="36" t="s">
        <v>3594</v>
      </c>
      <c r="C27" s="36" t="s">
        <v>27</v>
      </c>
      <c r="D27" s="36" t="s">
        <v>21</v>
      </c>
      <c r="E27" s="128">
        <v>999936511</v>
      </c>
      <c r="F27" s="36" t="s">
        <v>481</v>
      </c>
      <c r="G27" s="34">
        <v>423</v>
      </c>
      <c r="H27" s="36"/>
    </row>
    <row r="28" spans="1:8" x14ac:dyDescent="0.25">
      <c r="A28" s="36" t="s">
        <v>2303</v>
      </c>
      <c r="B28" s="36" t="s">
        <v>2304</v>
      </c>
      <c r="C28" s="36" t="s">
        <v>27</v>
      </c>
      <c r="D28" s="36" t="s">
        <v>21</v>
      </c>
      <c r="E28" s="128">
        <v>999933377</v>
      </c>
      <c r="F28" s="36" t="s">
        <v>481</v>
      </c>
      <c r="G28" s="34">
        <v>387</v>
      </c>
      <c r="H28" s="36"/>
    </row>
    <row r="29" spans="1:8" x14ac:dyDescent="0.25">
      <c r="A29" s="36" t="s">
        <v>2229</v>
      </c>
      <c r="B29" s="36" t="s">
        <v>1157</v>
      </c>
      <c r="C29" s="36" t="s">
        <v>27</v>
      </c>
      <c r="D29" s="36" t="s">
        <v>21</v>
      </c>
      <c r="E29" s="36">
        <v>999936610</v>
      </c>
      <c r="F29" s="36" t="s">
        <v>481</v>
      </c>
      <c r="G29" s="34">
        <v>318</v>
      </c>
      <c r="H29" s="36"/>
    </row>
    <row r="30" spans="1:8" x14ac:dyDescent="0.25">
      <c r="A30" s="36" t="s">
        <v>278</v>
      </c>
      <c r="B30" s="36" t="s">
        <v>2015</v>
      </c>
      <c r="C30" s="36" t="s">
        <v>27</v>
      </c>
      <c r="D30" s="36" t="s">
        <v>21</v>
      </c>
      <c r="E30" s="128">
        <v>999934242</v>
      </c>
      <c r="F30" s="36" t="s">
        <v>481</v>
      </c>
      <c r="G30" s="34">
        <v>203</v>
      </c>
      <c r="H30" s="36">
        <v>0</v>
      </c>
    </row>
    <row r="31" spans="1:8" x14ac:dyDescent="0.25">
      <c r="A31" s="36" t="s">
        <v>1210</v>
      </c>
      <c r="B31" s="36" t="s">
        <v>2154</v>
      </c>
      <c r="C31" s="36" t="s">
        <v>27</v>
      </c>
      <c r="D31" s="36" t="s">
        <v>21</v>
      </c>
      <c r="E31" s="36">
        <v>999934381</v>
      </c>
      <c r="F31" s="36" t="s">
        <v>481</v>
      </c>
      <c r="G31" s="34">
        <v>155</v>
      </c>
      <c r="H31" s="36"/>
    </row>
    <row r="32" spans="1:8" x14ac:dyDescent="0.25">
      <c r="A32" s="36" t="s">
        <v>1974</v>
      </c>
      <c r="B32" s="36" t="s">
        <v>1975</v>
      </c>
      <c r="C32" s="36" t="s">
        <v>27</v>
      </c>
      <c r="D32" s="36" t="s">
        <v>21</v>
      </c>
      <c r="E32" s="128">
        <v>999934073</v>
      </c>
      <c r="F32" s="36" t="s">
        <v>481</v>
      </c>
      <c r="G32" s="34">
        <v>120</v>
      </c>
      <c r="H32" s="36">
        <v>0</v>
      </c>
    </row>
    <row r="33" spans="1:8" x14ac:dyDescent="0.25">
      <c r="A33" s="36" t="s">
        <v>1195</v>
      </c>
      <c r="B33" s="36" t="s">
        <v>846</v>
      </c>
      <c r="C33" s="36" t="s">
        <v>27</v>
      </c>
      <c r="D33" s="36" t="s">
        <v>21</v>
      </c>
      <c r="E33" s="36">
        <v>999929069</v>
      </c>
      <c r="F33" s="36" t="s">
        <v>481</v>
      </c>
      <c r="G33" s="34">
        <v>90</v>
      </c>
      <c r="H33" s="36"/>
    </row>
    <row r="34" spans="1:8" x14ac:dyDescent="0.25">
      <c r="A34" s="36" t="s">
        <v>2300</v>
      </c>
      <c r="B34" s="36" t="s">
        <v>2301</v>
      </c>
      <c r="C34" s="36" t="s">
        <v>27</v>
      </c>
      <c r="D34" s="36" t="s">
        <v>21</v>
      </c>
      <c r="E34" s="128">
        <v>999934126</v>
      </c>
      <c r="F34" s="36" t="s">
        <v>481</v>
      </c>
      <c r="G34" s="34">
        <v>68</v>
      </c>
      <c r="H34" s="34"/>
    </row>
    <row r="35" spans="1:8" x14ac:dyDescent="0.25">
      <c r="A35" s="36" t="s">
        <v>2778</v>
      </c>
      <c r="B35" s="36" t="s">
        <v>2779</v>
      </c>
      <c r="C35" s="36" t="s">
        <v>27</v>
      </c>
      <c r="D35" s="36" t="s">
        <v>21</v>
      </c>
      <c r="E35" s="128">
        <v>999934720</v>
      </c>
      <c r="F35" s="36" t="s">
        <v>481</v>
      </c>
      <c r="G35" s="34">
        <v>60</v>
      </c>
      <c r="H35" s="36"/>
    </row>
    <row r="36" spans="1:8" x14ac:dyDescent="0.25">
      <c r="A36" s="36" t="s">
        <v>1210</v>
      </c>
      <c r="B36" s="36" t="s">
        <v>50</v>
      </c>
      <c r="C36" s="36" t="s">
        <v>27</v>
      </c>
      <c r="D36" s="36" t="s">
        <v>21</v>
      </c>
      <c r="E36" s="128">
        <v>999934765</v>
      </c>
      <c r="F36" s="36" t="s">
        <v>481</v>
      </c>
      <c r="G36" s="34">
        <v>60</v>
      </c>
      <c r="H36" s="34"/>
    </row>
    <row r="37" spans="1:8" x14ac:dyDescent="0.25">
      <c r="A37" s="36" t="s">
        <v>2635</v>
      </c>
      <c r="B37" s="36" t="s">
        <v>2636</v>
      </c>
      <c r="C37" s="36" t="s">
        <v>27</v>
      </c>
      <c r="D37" s="36" t="s">
        <v>21</v>
      </c>
      <c r="E37" s="127">
        <v>999935464</v>
      </c>
      <c r="F37" s="36" t="s">
        <v>481</v>
      </c>
      <c r="G37" s="34">
        <v>60</v>
      </c>
      <c r="H37" s="36"/>
    </row>
    <row r="38" spans="1:8" x14ac:dyDescent="0.25">
      <c r="A38" s="36" t="s">
        <v>3450</v>
      </c>
      <c r="B38" s="36" t="s">
        <v>52</v>
      </c>
      <c r="C38" s="36" t="s">
        <v>27</v>
      </c>
      <c r="D38" s="36" t="s">
        <v>21</v>
      </c>
      <c r="E38" s="128">
        <v>999936275</v>
      </c>
      <c r="F38" s="36" t="s">
        <v>481</v>
      </c>
      <c r="G38" s="34">
        <v>60</v>
      </c>
      <c r="H38" s="36">
        <v>0</v>
      </c>
    </row>
    <row r="39" spans="1:8" x14ac:dyDescent="0.25">
      <c r="A39" s="131" t="s">
        <v>2305</v>
      </c>
      <c r="B39" s="131" t="s">
        <v>2306</v>
      </c>
      <c r="C39" s="131" t="s">
        <v>27</v>
      </c>
      <c r="D39" s="131" t="s">
        <v>21</v>
      </c>
      <c r="E39" s="150">
        <v>999934873</v>
      </c>
      <c r="F39" s="131" t="s">
        <v>481</v>
      </c>
      <c r="G39" s="34">
        <v>51</v>
      </c>
      <c r="H39" s="36"/>
    </row>
    <row r="40" spans="1:8" x14ac:dyDescent="0.25">
      <c r="A40" s="36" t="s">
        <v>3691</v>
      </c>
      <c r="B40" s="36" t="s">
        <v>3692</v>
      </c>
      <c r="C40" s="36" t="s">
        <v>27</v>
      </c>
      <c r="D40" s="36" t="s">
        <v>21</v>
      </c>
      <c r="E40" s="128">
        <v>999938512</v>
      </c>
      <c r="F40" s="36" t="s">
        <v>481</v>
      </c>
      <c r="G40" s="34">
        <v>50</v>
      </c>
      <c r="H40" s="36">
        <v>0</v>
      </c>
    </row>
    <row r="41" spans="1:8" x14ac:dyDescent="0.25">
      <c r="A41" s="36" t="s">
        <v>2424</v>
      </c>
      <c r="B41" s="36" t="s">
        <v>3439</v>
      </c>
      <c r="C41" s="36" t="s">
        <v>27</v>
      </c>
      <c r="D41" s="36" t="s">
        <v>21</v>
      </c>
      <c r="E41" s="36">
        <v>999936437</v>
      </c>
      <c r="F41" s="36" t="s">
        <v>481</v>
      </c>
      <c r="G41" s="34">
        <v>45</v>
      </c>
      <c r="H41" s="36">
        <v>0</v>
      </c>
    </row>
    <row r="42" spans="1:8" x14ac:dyDescent="0.25">
      <c r="A42" s="36" t="s">
        <v>1484</v>
      </c>
      <c r="B42" s="36" t="s">
        <v>3476</v>
      </c>
      <c r="C42" s="36" t="s">
        <v>17</v>
      </c>
      <c r="D42" s="36" t="s">
        <v>14</v>
      </c>
      <c r="E42" s="36">
        <v>999935731</v>
      </c>
      <c r="F42" s="36" t="s">
        <v>481</v>
      </c>
      <c r="G42" s="34">
        <v>450</v>
      </c>
      <c r="H42" s="34">
        <v>0</v>
      </c>
    </row>
    <row r="43" spans="1:8" x14ac:dyDescent="0.25">
      <c r="A43" s="36" t="s">
        <v>641</v>
      </c>
      <c r="B43" s="36" t="s">
        <v>1527</v>
      </c>
      <c r="C43" s="36" t="s">
        <v>17</v>
      </c>
      <c r="D43" s="36" t="s">
        <v>136</v>
      </c>
      <c r="E43" s="128">
        <v>999929377</v>
      </c>
      <c r="F43" s="36" t="s">
        <v>481</v>
      </c>
      <c r="G43" s="34">
        <v>495</v>
      </c>
      <c r="H43" s="36">
        <v>0</v>
      </c>
    </row>
    <row r="44" spans="1:8" x14ac:dyDescent="0.25">
      <c r="A44" s="36" t="s">
        <v>776</v>
      </c>
      <c r="B44" s="36" t="s">
        <v>3639</v>
      </c>
      <c r="C44" s="36" t="s">
        <v>17</v>
      </c>
      <c r="D44" s="36" t="s">
        <v>136</v>
      </c>
      <c r="E44" s="36">
        <v>999933916</v>
      </c>
      <c r="F44" s="36" t="s">
        <v>481</v>
      </c>
      <c r="G44" s="34">
        <v>324</v>
      </c>
      <c r="H44" s="34"/>
    </row>
    <row r="45" spans="1:8" x14ac:dyDescent="0.25">
      <c r="A45" s="36" t="s">
        <v>2461</v>
      </c>
      <c r="B45" s="36" t="s">
        <v>3118</v>
      </c>
      <c r="C45" s="36" t="s">
        <v>17</v>
      </c>
      <c r="D45" s="36" t="s">
        <v>136</v>
      </c>
      <c r="E45" s="36">
        <v>999929846</v>
      </c>
      <c r="F45" s="36" t="s">
        <v>481</v>
      </c>
      <c r="G45" s="34">
        <v>60</v>
      </c>
      <c r="H45" s="34"/>
    </row>
    <row r="46" spans="1:8" x14ac:dyDescent="0.25">
      <c r="A46" s="36" t="s">
        <v>549</v>
      </c>
      <c r="B46" s="36" t="s">
        <v>50</v>
      </c>
      <c r="C46" s="36" t="s">
        <v>17</v>
      </c>
      <c r="D46" s="36" t="s">
        <v>148</v>
      </c>
      <c r="E46" s="36">
        <v>999934584</v>
      </c>
      <c r="F46" s="36" t="s">
        <v>481</v>
      </c>
      <c r="G46" s="34">
        <v>345</v>
      </c>
      <c r="H46" s="34">
        <v>0</v>
      </c>
    </row>
    <row r="47" spans="1:8" x14ac:dyDescent="0.25">
      <c r="A47" s="36" t="s">
        <v>764</v>
      </c>
      <c r="B47" s="36" t="s">
        <v>763</v>
      </c>
      <c r="C47" s="36" t="s">
        <v>17</v>
      </c>
      <c r="D47" s="36" t="s">
        <v>19</v>
      </c>
      <c r="E47" s="36">
        <v>999929378</v>
      </c>
      <c r="F47" s="36" t="s">
        <v>481</v>
      </c>
      <c r="G47" s="34">
        <v>855</v>
      </c>
      <c r="H47" s="34">
        <v>0</v>
      </c>
    </row>
    <row r="48" spans="1:8" x14ac:dyDescent="0.25">
      <c r="A48" s="36" t="s">
        <v>3402</v>
      </c>
      <c r="B48" s="36" t="s">
        <v>490</v>
      </c>
      <c r="C48" s="36" t="s">
        <v>17</v>
      </c>
      <c r="D48" s="42" t="s">
        <v>19</v>
      </c>
      <c r="E48" s="128">
        <v>999935038</v>
      </c>
      <c r="F48" s="36" t="s">
        <v>481</v>
      </c>
      <c r="G48" s="34">
        <v>622.5</v>
      </c>
      <c r="H48" s="34"/>
    </row>
    <row r="49" spans="1:8" x14ac:dyDescent="0.25">
      <c r="A49" s="36" t="s">
        <v>3485</v>
      </c>
      <c r="B49" s="36" t="s">
        <v>3486</v>
      </c>
      <c r="C49" s="36" t="s">
        <v>17</v>
      </c>
      <c r="D49" s="36" t="s">
        <v>19</v>
      </c>
      <c r="E49" s="36">
        <v>999933188</v>
      </c>
      <c r="F49" s="36" t="s">
        <v>481</v>
      </c>
      <c r="G49" s="34">
        <v>422.5</v>
      </c>
      <c r="H49" s="34">
        <v>0</v>
      </c>
    </row>
    <row r="50" spans="1:8" x14ac:dyDescent="0.25">
      <c r="A50" s="36" t="s">
        <v>908</v>
      </c>
      <c r="B50" s="36" t="s">
        <v>2594</v>
      </c>
      <c r="C50" s="36" t="s">
        <v>17</v>
      </c>
      <c r="D50" s="42" t="s">
        <v>19</v>
      </c>
      <c r="E50" s="36">
        <v>999934688</v>
      </c>
      <c r="F50" s="36" t="s">
        <v>481</v>
      </c>
      <c r="G50" s="34">
        <v>398</v>
      </c>
      <c r="H50" s="36"/>
    </row>
    <row r="51" spans="1:8" x14ac:dyDescent="0.25">
      <c r="A51" s="36" t="s">
        <v>2475</v>
      </c>
      <c r="B51" s="36" t="s">
        <v>714</v>
      </c>
      <c r="C51" s="36" t="s">
        <v>17</v>
      </c>
      <c r="D51" s="42" t="s">
        <v>19</v>
      </c>
      <c r="E51" s="36">
        <v>999933488</v>
      </c>
      <c r="F51" s="36" t="s">
        <v>481</v>
      </c>
      <c r="G51" s="34">
        <v>60</v>
      </c>
      <c r="H51" s="36"/>
    </row>
    <row r="52" spans="1:8" x14ac:dyDescent="0.25">
      <c r="A52" s="36" t="s">
        <v>44</v>
      </c>
      <c r="B52" s="36" t="s">
        <v>582</v>
      </c>
      <c r="C52" s="36" t="s">
        <v>17</v>
      </c>
      <c r="D52" s="36" t="s">
        <v>19</v>
      </c>
      <c r="E52" s="128">
        <v>999934944</v>
      </c>
      <c r="F52" s="36" t="s">
        <v>481</v>
      </c>
      <c r="G52" s="34">
        <v>60</v>
      </c>
      <c r="H52" s="34"/>
    </row>
    <row r="53" spans="1:8" x14ac:dyDescent="0.25">
      <c r="A53" s="36" t="s">
        <v>2476</v>
      </c>
      <c r="B53" s="36" t="s">
        <v>117</v>
      </c>
      <c r="C53" s="36" t="s">
        <v>17</v>
      </c>
      <c r="D53" s="36" t="s">
        <v>19</v>
      </c>
      <c r="E53" s="128">
        <v>999934109</v>
      </c>
      <c r="F53" s="36" t="s">
        <v>481</v>
      </c>
      <c r="G53" s="34">
        <v>45</v>
      </c>
      <c r="H53" s="34"/>
    </row>
    <row r="54" spans="1:8" x14ac:dyDescent="0.25">
      <c r="A54" s="36" t="s">
        <v>498</v>
      </c>
      <c r="B54" s="36" t="s">
        <v>2216</v>
      </c>
      <c r="C54" s="36" t="s">
        <v>17</v>
      </c>
      <c r="D54" s="41" t="s">
        <v>19</v>
      </c>
      <c r="E54" s="128">
        <v>999934889</v>
      </c>
      <c r="F54" s="36" t="s">
        <v>481</v>
      </c>
      <c r="G54" s="34">
        <v>45</v>
      </c>
      <c r="H54" s="34"/>
    </row>
    <row r="55" spans="1:8" x14ac:dyDescent="0.25">
      <c r="A55" s="36" t="s">
        <v>2012</v>
      </c>
      <c r="B55" s="36" t="s">
        <v>61</v>
      </c>
      <c r="C55" s="36" t="s">
        <v>17</v>
      </c>
      <c r="D55" s="36" t="s">
        <v>21</v>
      </c>
      <c r="E55" s="36">
        <v>999933046</v>
      </c>
      <c r="F55" s="131" t="s">
        <v>481</v>
      </c>
      <c r="G55" s="34">
        <v>660</v>
      </c>
      <c r="H55" s="36">
        <v>0</v>
      </c>
    </row>
    <row r="56" spans="1:8" x14ac:dyDescent="0.25">
      <c r="A56" s="36" t="s">
        <v>3490</v>
      </c>
      <c r="B56" s="36" t="s">
        <v>3491</v>
      </c>
      <c r="C56" s="36" t="s">
        <v>17</v>
      </c>
      <c r="D56" s="36" t="s">
        <v>21</v>
      </c>
      <c r="E56" s="36">
        <v>999936528</v>
      </c>
      <c r="F56" s="36" t="s">
        <v>481</v>
      </c>
      <c r="G56" s="34">
        <v>638</v>
      </c>
      <c r="H56" s="34">
        <v>0</v>
      </c>
    </row>
    <row r="57" spans="1:8" x14ac:dyDescent="0.25">
      <c r="A57" s="36" t="s">
        <v>270</v>
      </c>
      <c r="B57" s="36" t="s">
        <v>2417</v>
      </c>
      <c r="C57" s="36" t="s">
        <v>17</v>
      </c>
      <c r="D57" s="41" t="s">
        <v>21</v>
      </c>
      <c r="E57" s="128">
        <v>999933337</v>
      </c>
      <c r="F57" s="36" t="s">
        <v>481</v>
      </c>
      <c r="G57" s="34">
        <v>570</v>
      </c>
      <c r="H57" s="36"/>
    </row>
    <row r="58" spans="1:8" x14ac:dyDescent="0.25">
      <c r="A58" s="36" t="s">
        <v>2013</v>
      </c>
      <c r="B58" s="36" t="s">
        <v>2014</v>
      </c>
      <c r="C58" s="36" t="s">
        <v>17</v>
      </c>
      <c r="D58" s="41" t="s">
        <v>21</v>
      </c>
      <c r="E58" s="128">
        <v>999934637</v>
      </c>
      <c r="F58" s="36" t="s">
        <v>481</v>
      </c>
      <c r="G58" s="34">
        <v>524</v>
      </c>
      <c r="H58" s="36">
        <v>0</v>
      </c>
    </row>
    <row r="59" spans="1:8" x14ac:dyDescent="0.25">
      <c r="A59" s="36" t="s">
        <v>2452</v>
      </c>
      <c r="B59" s="36" t="s">
        <v>2453</v>
      </c>
      <c r="C59" s="36" t="s">
        <v>17</v>
      </c>
      <c r="D59" s="41" t="s">
        <v>21</v>
      </c>
      <c r="E59" s="128">
        <v>999935005</v>
      </c>
      <c r="F59" s="36" t="s">
        <v>481</v>
      </c>
      <c r="G59" s="34">
        <v>428</v>
      </c>
      <c r="H59" s="36"/>
    </row>
    <row r="60" spans="1:8" x14ac:dyDescent="0.25">
      <c r="A60" s="36" t="s">
        <v>3405</v>
      </c>
      <c r="B60" s="36" t="s">
        <v>3406</v>
      </c>
      <c r="C60" s="36" t="s">
        <v>17</v>
      </c>
      <c r="D60" s="41" t="s">
        <v>21</v>
      </c>
      <c r="E60" s="128">
        <v>999933059</v>
      </c>
      <c r="F60" s="36" t="s">
        <v>481</v>
      </c>
      <c r="G60" s="34">
        <v>420</v>
      </c>
      <c r="H60" s="36"/>
    </row>
    <row r="61" spans="1:8" x14ac:dyDescent="0.25">
      <c r="A61" s="36" t="s">
        <v>649</v>
      </c>
      <c r="B61" s="36" t="s">
        <v>197</v>
      </c>
      <c r="C61" s="36" t="s">
        <v>17</v>
      </c>
      <c r="D61" s="41" t="s">
        <v>21</v>
      </c>
      <c r="E61" s="128">
        <v>999933358</v>
      </c>
      <c r="F61" s="36" t="s">
        <v>481</v>
      </c>
      <c r="G61" s="34">
        <v>330.5</v>
      </c>
      <c r="H61" s="36"/>
    </row>
    <row r="62" spans="1:8" x14ac:dyDescent="0.25">
      <c r="A62" s="36" t="s">
        <v>2456</v>
      </c>
      <c r="B62" s="36" t="s">
        <v>2457</v>
      </c>
      <c r="C62" s="36" t="s">
        <v>17</v>
      </c>
      <c r="D62" s="41" t="s">
        <v>21</v>
      </c>
      <c r="E62" s="128">
        <v>999933376</v>
      </c>
      <c r="F62" s="36" t="s">
        <v>481</v>
      </c>
      <c r="G62" s="34">
        <v>218</v>
      </c>
      <c r="H62" s="36"/>
    </row>
    <row r="63" spans="1:8" x14ac:dyDescent="0.25">
      <c r="A63" s="36" t="s">
        <v>1455</v>
      </c>
      <c r="B63" s="36" t="s">
        <v>1727</v>
      </c>
      <c r="C63" s="36" t="s">
        <v>17</v>
      </c>
      <c r="D63" s="36" t="s">
        <v>21</v>
      </c>
      <c r="E63" s="128">
        <v>999933274</v>
      </c>
      <c r="F63" s="36" t="s">
        <v>481</v>
      </c>
      <c r="G63" s="34">
        <v>194</v>
      </c>
      <c r="H63" s="34"/>
    </row>
    <row r="64" spans="1:8" x14ac:dyDescent="0.25">
      <c r="A64" s="36" t="s">
        <v>3492</v>
      </c>
      <c r="B64" s="36" t="s">
        <v>3493</v>
      </c>
      <c r="C64" s="36" t="s">
        <v>17</v>
      </c>
      <c r="D64" s="36" t="s">
        <v>21</v>
      </c>
      <c r="E64" s="36">
        <v>999933058</v>
      </c>
      <c r="F64" s="36" t="s">
        <v>481</v>
      </c>
      <c r="G64" s="34">
        <v>169</v>
      </c>
      <c r="H64" s="34">
        <v>0</v>
      </c>
    </row>
    <row r="65" spans="1:8" x14ac:dyDescent="0.25">
      <c r="A65" s="36" t="s">
        <v>2454</v>
      </c>
      <c r="B65" s="36" t="s">
        <v>2455</v>
      </c>
      <c r="C65" s="36" t="s">
        <v>17</v>
      </c>
      <c r="D65" s="36" t="s">
        <v>21</v>
      </c>
      <c r="E65" s="128">
        <v>999933840</v>
      </c>
      <c r="F65" s="36" t="s">
        <v>481</v>
      </c>
      <c r="G65" s="34">
        <v>152.5</v>
      </c>
      <c r="H65" s="36"/>
    </row>
    <row r="66" spans="1:8" x14ac:dyDescent="0.25">
      <c r="A66" s="36" t="s">
        <v>3635</v>
      </c>
      <c r="B66" s="36" t="s">
        <v>3636</v>
      </c>
      <c r="C66" s="36" t="s">
        <v>17</v>
      </c>
      <c r="D66" s="36" t="s">
        <v>21</v>
      </c>
      <c r="E66" s="128">
        <v>999933192</v>
      </c>
      <c r="F66" s="36" t="s">
        <v>481</v>
      </c>
      <c r="G66" s="34">
        <v>107</v>
      </c>
      <c r="H66" s="34"/>
    </row>
    <row r="67" spans="1:8" x14ac:dyDescent="0.25">
      <c r="A67" s="36" t="s">
        <v>884</v>
      </c>
      <c r="B67" s="36" t="s">
        <v>3634</v>
      </c>
      <c r="C67" s="36" t="s">
        <v>17</v>
      </c>
      <c r="D67" s="36" t="s">
        <v>21</v>
      </c>
      <c r="E67" s="128">
        <v>999935500</v>
      </c>
      <c r="F67" s="36" t="s">
        <v>481</v>
      </c>
      <c r="G67" s="34">
        <v>107</v>
      </c>
      <c r="H67" s="36"/>
    </row>
    <row r="68" spans="1:8" x14ac:dyDescent="0.25">
      <c r="A68" s="36" t="s">
        <v>539</v>
      </c>
      <c r="B68" s="36" t="s">
        <v>2216</v>
      </c>
      <c r="C68" s="36" t="s">
        <v>17</v>
      </c>
      <c r="D68" s="36" t="s">
        <v>21</v>
      </c>
      <c r="E68" s="36">
        <v>999934890</v>
      </c>
      <c r="F68" s="131" t="s">
        <v>481</v>
      </c>
      <c r="G68" s="34">
        <v>60</v>
      </c>
      <c r="H68" s="36"/>
    </row>
    <row r="69" spans="1:8" x14ac:dyDescent="0.25">
      <c r="A69" s="36" t="s">
        <v>2668</v>
      </c>
      <c r="B69" s="36" t="s">
        <v>2669</v>
      </c>
      <c r="C69" s="36" t="s">
        <v>17</v>
      </c>
      <c r="D69" s="36" t="s">
        <v>21</v>
      </c>
      <c r="E69" s="128">
        <v>999935160</v>
      </c>
      <c r="F69" s="36" t="s">
        <v>481</v>
      </c>
      <c r="G69" s="34">
        <v>60</v>
      </c>
      <c r="H69" s="36"/>
    </row>
    <row r="70" spans="1:8" x14ac:dyDescent="0.25">
      <c r="A70" s="36" t="s">
        <v>945</v>
      </c>
      <c r="B70" s="36" t="s">
        <v>199</v>
      </c>
      <c r="C70" s="36" t="s">
        <v>17</v>
      </c>
      <c r="D70" s="36" t="s">
        <v>21</v>
      </c>
      <c r="E70" s="128">
        <v>999935721</v>
      </c>
      <c r="F70" s="36" t="s">
        <v>481</v>
      </c>
      <c r="G70" s="34">
        <v>60</v>
      </c>
      <c r="H70" s="36"/>
    </row>
    <row r="71" spans="1:8" x14ac:dyDescent="0.25">
      <c r="A71" s="36" t="s">
        <v>356</v>
      </c>
      <c r="B71" s="36" t="s">
        <v>3465</v>
      </c>
      <c r="C71" s="36" t="s">
        <v>17</v>
      </c>
      <c r="D71" s="36" t="s">
        <v>21</v>
      </c>
      <c r="E71" s="128">
        <v>999936276</v>
      </c>
      <c r="F71" s="36" t="s">
        <v>481</v>
      </c>
      <c r="G71" s="34">
        <v>60</v>
      </c>
      <c r="H71" s="36">
        <v>0</v>
      </c>
    </row>
    <row r="72" spans="1:8" x14ac:dyDescent="0.25">
      <c r="A72" s="36" t="s">
        <v>582</v>
      </c>
      <c r="B72" s="36" t="s">
        <v>2458</v>
      </c>
      <c r="C72" s="36" t="s">
        <v>17</v>
      </c>
      <c r="D72" s="36" t="s">
        <v>21</v>
      </c>
      <c r="E72" s="36">
        <v>999933237</v>
      </c>
      <c r="F72" s="36" t="s">
        <v>481</v>
      </c>
      <c r="G72" s="34">
        <v>51</v>
      </c>
      <c r="H72" s="34"/>
    </row>
    <row r="73" spans="1:8" x14ac:dyDescent="0.25">
      <c r="A73" s="36" t="s">
        <v>180</v>
      </c>
      <c r="B73" s="36" t="s">
        <v>23</v>
      </c>
      <c r="C73" s="36" t="s">
        <v>17</v>
      </c>
      <c r="D73" s="36" t="s">
        <v>21</v>
      </c>
      <c r="E73" s="128">
        <v>999934083</v>
      </c>
      <c r="F73" s="36" t="s">
        <v>481</v>
      </c>
      <c r="G73" s="34">
        <v>51</v>
      </c>
      <c r="H73" s="36"/>
    </row>
    <row r="74" spans="1:8" x14ac:dyDescent="0.25">
      <c r="A74" s="36" t="s">
        <v>822</v>
      </c>
      <c r="B74" s="36" t="s">
        <v>3690</v>
      </c>
      <c r="C74" s="36" t="s">
        <v>17</v>
      </c>
      <c r="D74" s="36" t="s">
        <v>21</v>
      </c>
      <c r="E74" s="36">
        <v>999938129</v>
      </c>
      <c r="F74" s="36" t="s">
        <v>481</v>
      </c>
      <c r="G74" s="34">
        <v>50</v>
      </c>
      <c r="H74" s="34">
        <v>0</v>
      </c>
    </row>
    <row r="75" spans="1:8" x14ac:dyDescent="0.25">
      <c r="A75" s="36"/>
      <c r="B75" s="36"/>
      <c r="C75" s="36"/>
      <c r="D75" s="36"/>
      <c r="E75" s="36"/>
      <c r="F75" s="36"/>
      <c r="G75" s="34"/>
      <c r="H75" s="34"/>
    </row>
    <row r="76" spans="1:8" x14ac:dyDescent="0.25">
      <c r="A76" s="36"/>
      <c r="B76" s="36"/>
      <c r="C76" s="36"/>
      <c r="D76" s="36"/>
      <c r="E76" s="128"/>
      <c r="F76" s="36"/>
      <c r="G76" s="34"/>
      <c r="H76" s="36"/>
    </row>
    <row r="77" spans="1:8" x14ac:dyDescent="0.25">
      <c r="A77" s="36"/>
      <c r="B77" s="36"/>
      <c r="C77" s="36"/>
      <c r="D77" s="36"/>
      <c r="E77" s="36"/>
      <c r="F77" s="36"/>
      <c r="G77" s="34"/>
      <c r="H77" s="36"/>
    </row>
    <row r="78" spans="1:8" x14ac:dyDescent="0.25">
      <c r="A78" s="36"/>
      <c r="B78" s="36"/>
      <c r="C78" s="36"/>
      <c r="D78" s="36"/>
      <c r="E78" s="36"/>
      <c r="F78" s="36"/>
      <c r="G78" s="34"/>
      <c r="H78" s="36"/>
    </row>
    <row r="79" spans="1:8" x14ac:dyDescent="0.25">
      <c r="A79" s="36"/>
      <c r="B79" s="36"/>
      <c r="C79" s="36"/>
      <c r="D79" s="131"/>
      <c r="E79" s="36"/>
      <c r="F79" s="36"/>
      <c r="G79" s="34"/>
      <c r="H79" s="34"/>
    </row>
    <row r="80" spans="1:8" x14ac:dyDescent="0.25">
      <c r="A80" s="36"/>
      <c r="B80" s="36"/>
      <c r="C80" s="36"/>
      <c r="D80" s="36"/>
      <c r="E80" s="128"/>
      <c r="F80" s="36"/>
      <c r="G80" s="34"/>
      <c r="H80" s="36"/>
    </row>
    <row r="81" spans="1:8" x14ac:dyDescent="0.25">
      <c r="A81" s="36"/>
      <c r="B81" s="36"/>
      <c r="C81" s="36"/>
      <c r="D81" s="36"/>
      <c r="E81" s="128"/>
      <c r="F81" s="36"/>
      <c r="G81" s="34"/>
      <c r="H81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7B47-75D7-4982-8A9E-624CF4AB6386}">
  <dimension ref="A1:H269"/>
  <sheetViews>
    <sheetView workbookViewId="0">
      <selection activeCell="I1" sqref="I1:I1048576"/>
    </sheetView>
  </sheetViews>
  <sheetFormatPr defaultColWidth="9.140625" defaultRowHeight="15" x14ac:dyDescent="0.25"/>
  <cols>
    <col min="1" max="1" width="20.42578125" style="5" bestFit="1" customWidth="1"/>
    <col min="2" max="2" width="22.140625" style="5" bestFit="1" customWidth="1"/>
    <col min="3" max="3" width="7.7109375" style="5" bestFit="1" customWidth="1"/>
    <col min="4" max="4" width="7" style="5" bestFit="1" customWidth="1"/>
    <col min="5" max="5" width="13.42578125" style="5" bestFit="1" customWidth="1"/>
    <col min="6" max="6" width="8.42578125" style="5" bestFit="1" customWidth="1"/>
    <col min="7" max="7" width="11.5703125" style="5" bestFit="1" customWidth="1"/>
    <col min="8" max="8" width="8.42578125" style="5" bestFit="1" customWidth="1"/>
    <col min="9" max="16384" width="9.140625" style="5"/>
  </cols>
  <sheetData>
    <row r="1" spans="1:8" ht="60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36" t="s">
        <v>1048</v>
      </c>
      <c r="B4" s="36" t="s">
        <v>1124</v>
      </c>
      <c r="C4" s="36" t="s">
        <v>27</v>
      </c>
      <c r="D4" s="41" t="s">
        <v>14</v>
      </c>
      <c r="E4" s="127">
        <v>999927476</v>
      </c>
      <c r="F4" s="41" t="s">
        <v>20</v>
      </c>
      <c r="G4" s="34">
        <v>1492</v>
      </c>
      <c r="H4" s="34"/>
    </row>
    <row r="5" spans="1:8" x14ac:dyDescent="0.25">
      <c r="A5" s="36" t="s">
        <v>303</v>
      </c>
      <c r="B5" s="36" t="s">
        <v>23</v>
      </c>
      <c r="C5" s="36" t="s">
        <v>27</v>
      </c>
      <c r="D5" s="41" t="s">
        <v>14</v>
      </c>
      <c r="E5" s="128">
        <v>999929094</v>
      </c>
      <c r="F5" s="41" t="s">
        <v>20</v>
      </c>
      <c r="G5" s="34">
        <v>1204</v>
      </c>
      <c r="H5" s="34">
        <v>0</v>
      </c>
    </row>
    <row r="6" spans="1:8" x14ac:dyDescent="0.25">
      <c r="A6" s="36" t="s">
        <v>1365</v>
      </c>
      <c r="B6" s="36" t="s">
        <v>319</v>
      </c>
      <c r="C6" s="36" t="s">
        <v>27</v>
      </c>
      <c r="D6" s="41" t="s">
        <v>14</v>
      </c>
      <c r="E6" s="128">
        <v>999930862</v>
      </c>
      <c r="F6" s="41" t="s">
        <v>20</v>
      </c>
      <c r="G6" s="34">
        <v>1032</v>
      </c>
      <c r="H6" s="34">
        <v>22.5</v>
      </c>
    </row>
    <row r="7" spans="1:8" x14ac:dyDescent="0.25">
      <c r="A7" s="36" t="s">
        <v>694</v>
      </c>
      <c r="B7" s="36" t="s">
        <v>818</v>
      </c>
      <c r="C7" s="36" t="s">
        <v>27</v>
      </c>
      <c r="D7" s="41" t="s">
        <v>14</v>
      </c>
      <c r="E7" s="128">
        <v>999923700</v>
      </c>
      <c r="F7" s="41" t="s">
        <v>20</v>
      </c>
      <c r="G7" s="34">
        <v>728</v>
      </c>
      <c r="H7" s="34"/>
    </row>
    <row r="8" spans="1:8" x14ac:dyDescent="0.25">
      <c r="A8" s="36" t="s">
        <v>1521</v>
      </c>
      <c r="B8" s="36" t="s">
        <v>1758</v>
      </c>
      <c r="C8" s="36" t="s">
        <v>27</v>
      </c>
      <c r="D8" s="41" t="s">
        <v>14</v>
      </c>
      <c r="E8" s="128">
        <v>999923278</v>
      </c>
      <c r="F8" s="41" t="s">
        <v>20</v>
      </c>
      <c r="G8" s="34">
        <v>708</v>
      </c>
      <c r="H8" s="36">
        <v>0</v>
      </c>
    </row>
    <row r="9" spans="1:8" x14ac:dyDescent="0.25">
      <c r="A9" s="36" t="s">
        <v>780</v>
      </c>
      <c r="B9" s="36" t="s">
        <v>1831</v>
      </c>
      <c r="C9" s="36" t="s">
        <v>27</v>
      </c>
      <c r="D9" s="36" t="s">
        <v>14</v>
      </c>
      <c r="E9" s="36">
        <v>999933630</v>
      </c>
      <c r="F9" s="36" t="s">
        <v>20</v>
      </c>
      <c r="G9" s="34">
        <v>515</v>
      </c>
      <c r="H9" s="34">
        <v>0</v>
      </c>
    </row>
    <row r="10" spans="1:8" x14ac:dyDescent="0.25">
      <c r="A10" s="36" t="s">
        <v>191</v>
      </c>
      <c r="B10" s="36" t="s">
        <v>3521</v>
      </c>
      <c r="C10" s="36" t="s">
        <v>27</v>
      </c>
      <c r="D10" s="36" t="s">
        <v>14</v>
      </c>
      <c r="E10" s="36">
        <v>999931011</v>
      </c>
      <c r="F10" s="36" t="s">
        <v>20</v>
      </c>
      <c r="G10" s="34">
        <v>423</v>
      </c>
      <c r="H10" s="34">
        <v>0</v>
      </c>
    </row>
    <row r="11" spans="1:8" x14ac:dyDescent="0.25">
      <c r="A11" s="36" t="s">
        <v>424</v>
      </c>
      <c r="B11" s="36" t="s">
        <v>197</v>
      </c>
      <c r="C11" s="36" t="s">
        <v>27</v>
      </c>
      <c r="D11" s="41" t="s">
        <v>14</v>
      </c>
      <c r="E11" s="128">
        <v>999931032</v>
      </c>
      <c r="F11" s="41" t="s">
        <v>20</v>
      </c>
      <c r="G11" s="34">
        <v>383.5</v>
      </c>
      <c r="H11" s="36"/>
    </row>
    <row r="12" spans="1:8" x14ac:dyDescent="0.25">
      <c r="A12" s="34" t="s">
        <v>482</v>
      </c>
      <c r="B12" s="34" t="s">
        <v>33</v>
      </c>
      <c r="C12" s="34" t="s">
        <v>27</v>
      </c>
      <c r="D12" s="41" t="s">
        <v>14</v>
      </c>
      <c r="E12" s="127">
        <v>999911030</v>
      </c>
      <c r="F12" s="41" t="s">
        <v>20</v>
      </c>
      <c r="G12" s="34">
        <v>251</v>
      </c>
      <c r="H12" s="34"/>
    </row>
    <row r="13" spans="1:8" x14ac:dyDescent="0.25">
      <c r="A13" s="36" t="s">
        <v>357</v>
      </c>
      <c r="B13" s="36" t="s">
        <v>1145</v>
      </c>
      <c r="C13" s="36" t="s">
        <v>27</v>
      </c>
      <c r="D13" s="41" t="s">
        <v>14</v>
      </c>
      <c r="E13" s="36">
        <v>999927959</v>
      </c>
      <c r="F13" s="41" t="s">
        <v>20</v>
      </c>
      <c r="G13" s="34">
        <v>60</v>
      </c>
      <c r="H13" s="36"/>
    </row>
    <row r="14" spans="1:8" x14ac:dyDescent="0.25">
      <c r="A14" s="36" t="s">
        <v>923</v>
      </c>
      <c r="B14" s="36" t="s">
        <v>1360</v>
      </c>
      <c r="C14" s="36" t="s">
        <v>27</v>
      </c>
      <c r="D14" s="41" t="s">
        <v>136</v>
      </c>
      <c r="E14" s="36">
        <v>999929790</v>
      </c>
      <c r="F14" s="41" t="s">
        <v>20</v>
      </c>
      <c r="G14" s="34">
        <v>865</v>
      </c>
      <c r="H14" s="36">
        <v>10</v>
      </c>
    </row>
    <row r="15" spans="1:8" x14ac:dyDescent="0.25">
      <c r="A15" s="36" t="s">
        <v>1322</v>
      </c>
      <c r="B15" s="36" t="s">
        <v>2698</v>
      </c>
      <c r="C15" s="36" t="s">
        <v>27</v>
      </c>
      <c r="D15" s="41" t="s">
        <v>136</v>
      </c>
      <c r="E15" s="127">
        <v>999929564</v>
      </c>
      <c r="F15" s="41" t="s">
        <v>20</v>
      </c>
      <c r="G15" s="34">
        <v>495</v>
      </c>
      <c r="H15" s="34">
        <v>0</v>
      </c>
    </row>
    <row r="16" spans="1:8" x14ac:dyDescent="0.25">
      <c r="A16" s="36" t="s">
        <v>942</v>
      </c>
      <c r="B16" s="36" t="s">
        <v>994</v>
      </c>
      <c r="C16" s="36" t="s">
        <v>27</v>
      </c>
      <c r="D16" s="42" t="s">
        <v>136</v>
      </c>
      <c r="E16" s="128">
        <v>999924882</v>
      </c>
      <c r="F16" s="41" t="s">
        <v>20</v>
      </c>
      <c r="G16" s="34">
        <v>458</v>
      </c>
      <c r="H16" s="34">
        <v>0</v>
      </c>
    </row>
    <row r="17" spans="1:8" x14ac:dyDescent="0.25">
      <c r="A17" s="36" t="s">
        <v>1497</v>
      </c>
      <c r="B17" s="36" t="s">
        <v>2028</v>
      </c>
      <c r="C17" s="36" t="s">
        <v>27</v>
      </c>
      <c r="D17" s="42" t="s">
        <v>136</v>
      </c>
      <c r="E17" s="127">
        <v>999933627</v>
      </c>
      <c r="F17" s="41" t="s">
        <v>20</v>
      </c>
      <c r="G17" s="34">
        <v>428</v>
      </c>
      <c r="H17" s="34">
        <v>0</v>
      </c>
    </row>
    <row r="18" spans="1:8" x14ac:dyDescent="0.25">
      <c r="A18" s="36" t="s">
        <v>183</v>
      </c>
      <c r="B18" s="36" t="s">
        <v>1345</v>
      </c>
      <c r="C18" s="36" t="s">
        <v>27</v>
      </c>
      <c r="D18" s="42" t="s">
        <v>136</v>
      </c>
      <c r="E18" s="128">
        <v>999930686</v>
      </c>
      <c r="F18" s="41" t="s">
        <v>20</v>
      </c>
      <c r="G18" s="34">
        <v>356</v>
      </c>
      <c r="H18" s="36"/>
    </row>
    <row r="19" spans="1:8" x14ac:dyDescent="0.25">
      <c r="A19" s="36" t="s">
        <v>1367</v>
      </c>
      <c r="B19" s="36" t="s">
        <v>1368</v>
      </c>
      <c r="C19" s="36" t="s">
        <v>27</v>
      </c>
      <c r="D19" s="42" t="s">
        <v>136</v>
      </c>
      <c r="E19" s="128">
        <v>999928948</v>
      </c>
      <c r="F19" s="41" t="s">
        <v>20</v>
      </c>
      <c r="G19" s="34">
        <v>344</v>
      </c>
      <c r="H19" s="34"/>
    </row>
    <row r="20" spans="1:8" x14ac:dyDescent="0.25">
      <c r="A20" s="36" t="s">
        <v>2386</v>
      </c>
      <c r="B20" s="36" t="s">
        <v>1157</v>
      </c>
      <c r="C20" s="36" t="s">
        <v>27</v>
      </c>
      <c r="D20" s="42" t="s">
        <v>136</v>
      </c>
      <c r="E20" s="127">
        <v>999929365</v>
      </c>
      <c r="F20" s="41" t="s">
        <v>20</v>
      </c>
      <c r="G20" s="34">
        <v>305</v>
      </c>
      <c r="H20" s="36"/>
    </row>
    <row r="21" spans="1:8" x14ac:dyDescent="0.25">
      <c r="A21" s="36" t="s">
        <v>3646</v>
      </c>
      <c r="B21" s="36" t="s">
        <v>2594</v>
      </c>
      <c r="C21" s="36" t="s">
        <v>27</v>
      </c>
      <c r="D21" s="42" t="s">
        <v>136</v>
      </c>
      <c r="E21" s="128">
        <v>999934687</v>
      </c>
      <c r="F21" s="41" t="s">
        <v>20</v>
      </c>
      <c r="G21" s="34">
        <v>254</v>
      </c>
      <c r="H21" s="36"/>
    </row>
    <row r="22" spans="1:8" x14ac:dyDescent="0.25">
      <c r="A22" s="36" t="s">
        <v>290</v>
      </c>
      <c r="B22" s="36" t="s">
        <v>2879</v>
      </c>
      <c r="C22" s="36" t="s">
        <v>27</v>
      </c>
      <c r="D22" s="36" t="s">
        <v>136</v>
      </c>
      <c r="E22" s="36">
        <v>999935873</v>
      </c>
      <c r="F22" s="36" t="s">
        <v>20</v>
      </c>
      <c r="G22" s="34">
        <v>251</v>
      </c>
      <c r="H22" s="34"/>
    </row>
    <row r="23" spans="1:8" x14ac:dyDescent="0.25">
      <c r="A23" s="36" t="s">
        <v>303</v>
      </c>
      <c r="B23" s="36" t="s">
        <v>3643</v>
      </c>
      <c r="C23" s="36" t="s">
        <v>27</v>
      </c>
      <c r="D23" s="42" t="s">
        <v>136</v>
      </c>
      <c r="E23" s="128">
        <v>999933972</v>
      </c>
      <c r="F23" s="41" t="s">
        <v>20</v>
      </c>
      <c r="G23" s="34">
        <v>191</v>
      </c>
      <c r="H23" s="34"/>
    </row>
    <row r="24" spans="1:8" x14ac:dyDescent="0.25">
      <c r="A24" s="36" t="s">
        <v>3644</v>
      </c>
      <c r="B24" s="36" t="s">
        <v>3645</v>
      </c>
      <c r="C24" s="36" t="s">
        <v>27</v>
      </c>
      <c r="D24" s="42" t="s">
        <v>136</v>
      </c>
      <c r="E24" s="128">
        <v>999934612</v>
      </c>
      <c r="F24" s="41" t="s">
        <v>20</v>
      </c>
      <c r="G24" s="34">
        <v>191</v>
      </c>
      <c r="H24" s="36"/>
    </row>
    <row r="25" spans="1:8" x14ac:dyDescent="0.25">
      <c r="A25" s="36" t="s">
        <v>1511</v>
      </c>
      <c r="B25" s="36" t="s">
        <v>50</v>
      </c>
      <c r="C25" s="36" t="s">
        <v>27</v>
      </c>
      <c r="D25" s="36" t="s">
        <v>136</v>
      </c>
      <c r="E25" s="36">
        <v>999934365</v>
      </c>
      <c r="F25" s="36" t="s">
        <v>20</v>
      </c>
      <c r="G25" s="34">
        <v>120</v>
      </c>
      <c r="H25" s="34">
        <v>0</v>
      </c>
    </row>
    <row r="26" spans="1:8" x14ac:dyDescent="0.25">
      <c r="A26" s="36" t="s">
        <v>267</v>
      </c>
      <c r="B26" s="36" t="s">
        <v>3527</v>
      </c>
      <c r="C26" s="36" t="s">
        <v>27</v>
      </c>
      <c r="D26" s="42" t="s">
        <v>136</v>
      </c>
      <c r="E26" s="128">
        <v>999934709</v>
      </c>
      <c r="F26" s="41" t="s">
        <v>20</v>
      </c>
      <c r="G26" s="34">
        <v>112.5</v>
      </c>
      <c r="H26" s="34">
        <v>0</v>
      </c>
    </row>
    <row r="27" spans="1:8" x14ac:dyDescent="0.25">
      <c r="A27" s="36" t="s">
        <v>473</v>
      </c>
      <c r="B27" s="36" t="s">
        <v>52</v>
      </c>
      <c r="C27" s="36" t="s">
        <v>27</v>
      </c>
      <c r="D27" s="42" t="s">
        <v>136</v>
      </c>
      <c r="E27" s="128">
        <v>999931100</v>
      </c>
      <c r="F27" s="41" t="s">
        <v>20</v>
      </c>
      <c r="G27" s="34">
        <v>68</v>
      </c>
      <c r="H27" s="36">
        <v>0</v>
      </c>
    </row>
    <row r="28" spans="1:8" x14ac:dyDescent="0.25">
      <c r="A28" s="36" t="s">
        <v>2384</v>
      </c>
      <c r="B28" s="36" t="s">
        <v>2385</v>
      </c>
      <c r="C28" s="36" t="s">
        <v>27</v>
      </c>
      <c r="D28" s="42" t="s">
        <v>136</v>
      </c>
      <c r="E28" s="128">
        <v>999933159</v>
      </c>
      <c r="F28" s="41" t="s">
        <v>20</v>
      </c>
      <c r="G28" s="34">
        <v>68</v>
      </c>
      <c r="H28" s="34"/>
    </row>
    <row r="29" spans="1:8" x14ac:dyDescent="0.25">
      <c r="A29" s="36" t="s">
        <v>1981</v>
      </c>
      <c r="B29" s="36" t="s">
        <v>32</v>
      </c>
      <c r="C29" s="36" t="s">
        <v>27</v>
      </c>
      <c r="D29" s="36" t="s">
        <v>136</v>
      </c>
      <c r="E29" s="36">
        <v>999933950</v>
      </c>
      <c r="F29" s="36" t="s">
        <v>20</v>
      </c>
      <c r="G29" s="34">
        <v>68</v>
      </c>
      <c r="H29" s="34">
        <v>0</v>
      </c>
    </row>
    <row r="30" spans="1:8" x14ac:dyDescent="0.25">
      <c r="A30" s="36" t="s">
        <v>836</v>
      </c>
      <c r="B30" s="36" t="s">
        <v>832</v>
      </c>
      <c r="C30" s="36" t="s">
        <v>27</v>
      </c>
      <c r="D30" s="42" t="s">
        <v>136</v>
      </c>
      <c r="E30" s="36">
        <v>999924604</v>
      </c>
      <c r="F30" s="41" t="s">
        <v>20</v>
      </c>
      <c r="G30" s="34">
        <v>60</v>
      </c>
      <c r="H30" s="36">
        <v>0</v>
      </c>
    </row>
    <row r="31" spans="1:8" x14ac:dyDescent="0.25">
      <c r="A31" s="36" t="s">
        <v>1351</v>
      </c>
      <c r="B31" s="36" t="s">
        <v>1352</v>
      </c>
      <c r="C31" s="36" t="s">
        <v>27</v>
      </c>
      <c r="D31" s="42" t="s">
        <v>136</v>
      </c>
      <c r="E31" s="36">
        <v>999930956</v>
      </c>
      <c r="F31" s="41" t="s">
        <v>20</v>
      </c>
      <c r="G31" s="34">
        <v>60</v>
      </c>
      <c r="H31" s="36"/>
    </row>
    <row r="32" spans="1:8" x14ac:dyDescent="0.25">
      <c r="A32" s="36" t="s">
        <v>3104</v>
      </c>
      <c r="B32" s="36" t="s">
        <v>3105</v>
      </c>
      <c r="C32" s="36" t="s">
        <v>27</v>
      </c>
      <c r="D32" s="42" t="s">
        <v>136</v>
      </c>
      <c r="E32" s="128">
        <v>999934220</v>
      </c>
      <c r="F32" s="41" t="s">
        <v>20</v>
      </c>
      <c r="G32" s="34">
        <v>60</v>
      </c>
      <c r="H32" s="36"/>
    </row>
    <row r="33" spans="1:8" x14ac:dyDescent="0.25">
      <c r="A33" s="36" t="s">
        <v>767</v>
      </c>
      <c r="B33" s="36" t="s">
        <v>1008</v>
      </c>
      <c r="C33" s="36" t="s">
        <v>27</v>
      </c>
      <c r="D33" s="42" t="s">
        <v>136</v>
      </c>
      <c r="E33" s="128">
        <v>999928136</v>
      </c>
      <c r="F33" s="41" t="s">
        <v>20</v>
      </c>
      <c r="G33" s="34">
        <v>51</v>
      </c>
      <c r="H33" s="36"/>
    </row>
    <row r="34" spans="1:8" x14ac:dyDescent="0.25">
      <c r="A34" s="36" t="s">
        <v>3106</v>
      </c>
      <c r="B34" s="36" t="s">
        <v>3107</v>
      </c>
      <c r="C34" s="36" t="s">
        <v>27</v>
      </c>
      <c r="D34" s="42" t="s">
        <v>136</v>
      </c>
      <c r="E34" s="36">
        <v>999935566</v>
      </c>
      <c r="F34" s="41" t="s">
        <v>20</v>
      </c>
      <c r="G34" s="34">
        <v>45</v>
      </c>
      <c r="H34" s="36"/>
    </row>
    <row r="35" spans="1:8" x14ac:dyDescent="0.25">
      <c r="A35" s="36" t="s">
        <v>1353</v>
      </c>
      <c r="B35" s="36" t="s">
        <v>246</v>
      </c>
      <c r="C35" s="36" t="s">
        <v>27</v>
      </c>
      <c r="D35" s="42" t="s">
        <v>148</v>
      </c>
      <c r="E35" s="127">
        <v>999929105</v>
      </c>
      <c r="F35" s="41" t="s">
        <v>20</v>
      </c>
      <c r="G35" s="34">
        <v>1440</v>
      </c>
      <c r="H35" s="34">
        <v>10</v>
      </c>
    </row>
    <row r="36" spans="1:8" x14ac:dyDescent="0.25">
      <c r="A36" s="36" t="s">
        <v>1366</v>
      </c>
      <c r="B36" s="36" t="s">
        <v>61</v>
      </c>
      <c r="C36" s="36" t="s">
        <v>27</v>
      </c>
      <c r="D36" s="42" t="s">
        <v>148</v>
      </c>
      <c r="E36" s="127">
        <v>999929570</v>
      </c>
      <c r="F36" s="41" t="s">
        <v>20</v>
      </c>
      <c r="G36" s="34">
        <v>833</v>
      </c>
      <c r="H36" s="34"/>
    </row>
    <row r="37" spans="1:8" x14ac:dyDescent="0.25">
      <c r="A37" s="36" t="s">
        <v>1065</v>
      </c>
      <c r="B37" s="36" t="s">
        <v>1066</v>
      </c>
      <c r="C37" s="36" t="s">
        <v>27</v>
      </c>
      <c r="D37" s="36" t="s">
        <v>148</v>
      </c>
      <c r="E37" s="128">
        <v>999926413</v>
      </c>
      <c r="F37" s="41" t="s">
        <v>20</v>
      </c>
      <c r="G37" s="34">
        <v>627</v>
      </c>
      <c r="H37" s="34">
        <v>0</v>
      </c>
    </row>
    <row r="38" spans="1:8" x14ac:dyDescent="0.25">
      <c r="A38" s="36" t="s">
        <v>303</v>
      </c>
      <c r="B38" s="36" t="s">
        <v>763</v>
      </c>
      <c r="C38" s="36" t="s">
        <v>27</v>
      </c>
      <c r="D38" s="36" t="s">
        <v>148</v>
      </c>
      <c r="E38" s="128">
        <v>999923895</v>
      </c>
      <c r="F38" s="41" t="s">
        <v>20</v>
      </c>
      <c r="G38" s="34">
        <v>569</v>
      </c>
      <c r="H38" s="36">
        <v>0</v>
      </c>
    </row>
    <row r="39" spans="1:8" x14ac:dyDescent="0.25">
      <c r="A39" s="36" t="s">
        <v>326</v>
      </c>
      <c r="B39" s="36" t="s">
        <v>1929</v>
      </c>
      <c r="C39" s="36" t="s">
        <v>27</v>
      </c>
      <c r="D39" s="36" t="s">
        <v>148</v>
      </c>
      <c r="E39" s="128">
        <v>999925772</v>
      </c>
      <c r="F39" s="41" t="s">
        <v>20</v>
      </c>
      <c r="G39" s="34">
        <v>555.5</v>
      </c>
      <c r="H39" s="34">
        <v>0</v>
      </c>
    </row>
    <row r="40" spans="1:8" x14ac:dyDescent="0.25">
      <c r="A40" s="36" t="s">
        <v>1318</v>
      </c>
      <c r="B40" s="36" t="s">
        <v>1319</v>
      </c>
      <c r="C40" s="36" t="s">
        <v>27</v>
      </c>
      <c r="D40" s="36" t="s">
        <v>148</v>
      </c>
      <c r="E40" s="128">
        <v>999929883</v>
      </c>
      <c r="F40" s="41" t="s">
        <v>20</v>
      </c>
      <c r="G40" s="34">
        <v>430</v>
      </c>
      <c r="H40" s="34"/>
    </row>
    <row r="41" spans="1:8" x14ac:dyDescent="0.25">
      <c r="A41" s="36" t="s">
        <v>2026</v>
      </c>
      <c r="B41" s="36" t="s">
        <v>2027</v>
      </c>
      <c r="C41" s="36" t="s">
        <v>27</v>
      </c>
      <c r="D41" s="36" t="s">
        <v>148</v>
      </c>
      <c r="E41" s="128">
        <v>999934354</v>
      </c>
      <c r="F41" s="41" t="s">
        <v>20</v>
      </c>
      <c r="G41" s="34">
        <v>405</v>
      </c>
      <c r="H41" s="36">
        <v>0</v>
      </c>
    </row>
    <row r="42" spans="1:8" x14ac:dyDescent="0.25">
      <c r="A42" s="36" t="s">
        <v>466</v>
      </c>
      <c r="B42" s="36" t="s">
        <v>528</v>
      </c>
      <c r="C42" s="36" t="s">
        <v>27</v>
      </c>
      <c r="D42" s="36" t="s">
        <v>148</v>
      </c>
      <c r="E42" s="128">
        <v>999929165</v>
      </c>
      <c r="F42" s="41" t="s">
        <v>20</v>
      </c>
      <c r="G42" s="34">
        <v>327</v>
      </c>
      <c r="H42" s="36"/>
    </row>
    <row r="43" spans="1:8" x14ac:dyDescent="0.25">
      <c r="A43" s="36" t="s">
        <v>2350</v>
      </c>
      <c r="B43" s="36" t="s">
        <v>747</v>
      </c>
      <c r="C43" s="36" t="s">
        <v>27</v>
      </c>
      <c r="D43" s="36" t="s">
        <v>148</v>
      </c>
      <c r="E43" s="128">
        <v>999933357</v>
      </c>
      <c r="F43" s="41" t="s">
        <v>20</v>
      </c>
      <c r="G43" s="34">
        <v>304</v>
      </c>
      <c r="H43" s="34"/>
    </row>
    <row r="44" spans="1:8" x14ac:dyDescent="0.25">
      <c r="A44" s="36" t="s">
        <v>254</v>
      </c>
      <c r="B44" s="36" t="s">
        <v>2135</v>
      </c>
      <c r="C44" s="36" t="s">
        <v>27</v>
      </c>
      <c r="D44" s="36" t="s">
        <v>148</v>
      </c>
      <c r="E44" s="128">
        <v>999929185</v>
      </c>
      <c r="F44" s="41" t="s">
        <v>20</v>
      </c>
      <c r="G44" s="34">
        <v>273</v>
      </c>
      <c r="H44" s="34"/>
    </row>
    <row r="45" spans="1:8" x14ac:dyDescent="0.25">
      <c r="A45" s="36" t="s">
        <v>960</v>
      </c>
      <c r="B45" s="36" t="s">
        <v>2724</v>
      </c>
      <c r="C45" s="36" t="s">
        <v>27</v>
      </c>
      <c r="D45" s="36" t="s">
        <v>148</v>
      </c>
      <c r="E45" s="128">
        <v>999925066</v>
      </c>
      <c r="F45" s="41" t="s">
        <v>20</v>
      </c>
      <c r="G45" s="34">
        <v>265</v>
      </c>
      <c r="H45" s="36">
        <v>0</v>
      </c>
    </row>
    <row r="46" spans="1:8" x14ac:dyDescent="0.25">
      <c r="A46" s="131" t="s">
        <v>1054</v>
      </c>
      <c r="B46" s="131" t="s">
        <v>115</v>
      </c>
      <c r="C46" s="131" t="s">
        <v>27</v>
      </c>
      <c r="D46" s="131" t="s">
        <v>148</v>
      </c>
      <c r="E46" s="150">
        <v>999931194</v>
      </c>
      <c r="F46" s="41" t="s">
        <v>20</v>
      </c>
      <c r="G46" s="34">
        <v>262</v>
      </c>
      <c r="H46" s="34"/>
    </row>
    <row r="47" spans="1:8" x14ac:dyDescent="0.25">
      <c r="A47" s="36" t="s">
        <v>1578</v>
      </c>
      <c r="B47" s="36" t="s">
        <v>846</v>
      </c>
      <c r="C47" s="36" t="s">
        <v>27</v>
      </c>
      <c r="D47" s="36" t="s">
        <v>148</v>
      </c>
      <c r="E47" s="36">
        <v>999934015</v>
      </c>
      <c r="F47" s="36" t="s">
        <v>20</v>
      </c>
      <c r="G47" s="34">
        <v>207</v>
      </c>
      <c r="H47" s="34"/>
    </row>
    <row r="48" spans="1:8" x14ac:dyDescent="0.25">
      <c r="A48" s="36" t="s">
        <v>3026</v>
      </c>
      <c r="B48" s="36" t="s">
        <v>3027</v>
      </c>
      <c r="C48" s="36" t="s">
        <v>27</v>
      </c>
      <c r="D48" s="36" t="s">
        <v>148</v>
      </c>
      <c r="E48" s="128">
        <v>999934261</v>
      </c>
      <c r="F48" s="41" t="s">
        <v>20</v>
      </c>
      <c r="G48" s="34">
        <v>197</v>
      </c>
      <c r="H48" s="36"/>
    </row>
    <row r="49" spans="1:8" x14ac:dyDescent="0.25">
      <c r="A49" s="36" t="s">
        <v>473</v>
      </c>
      <c r="B49" s="36" t="s">
        <v>1842</v>
      </c>
      <c r="C49" s="36" t="s">
        <v>27</v>
      </c>
      <c r="D49" s="36" t="s">
        <v>148</v>
      </c>
      <c r="E49" s="128">
        <v>999933172</v>
      </c>
      <c r="F49" s="41" t="s">
        <v>20</v>
      </c>
      <c r="G49" s="34">
        <v>184.2</v>
      </c>
      <c r="H49" s="36">
        <v>0</v>
      </c>
    </row>
    <row r="50" spans="1:8" x14ac:dyDescent="0.25">
      <c r="A50" s="36" t="s">
        <v>31</v>
      </c>
      <c r="B50" s="36" t="s">
        <v>57</v>
      </c>
      <c r="C50" s="36" t="s">
        <v>27</v>
      </c>
      <c r="D50" s="36" t="s">
        <v>148</v>
      </c>
      <c r="E50" s="128">
        <v>999930153</v>
      </c>
      <c r="F50" s="41" t="s">
        <v>20</v>
      </c>
      <c r="G50" s="34">
        <v>175</v>
      </c>
      <c r="H50" s="36"/>
    </row>
    <row r="51" spans="1:8" x14ac:dyDescent="0.25">
      <c r="A51" s="36" t="s">
        <v>3030</v>
      </c>
      <c r="B51" s="36" t="s">
        <v>3031</v>
      </c>
      <c r="C51" s="36" t="s">
        <v>27</v>
      </c>
      <c r="D51" s="36" t="s">
        <v>148</v>
      </c>
      <c r="E51" s="128">
        <v>999934407</v>
      </c>
      <c r="F51" s="41" t="s">
        <v>20</v>
      </c>
      <c r="G51" s="34">
        <v>175</v>
      </c>
      <c r="H51" s="36"/>
    </row>
    <row r="52" spans="1:8" x14ac:dyDescent="0.25">
      <c r="A52" s="36" t="s">
        <v>1309</v>
      </c>
      <c r="B52" s="36" t="s">
        <v>1310</v>
      </c>
      <c r="C52" s="36" t="s">
        <v>27</v>
      </c>
      <c r="D52" s="36" t="s">
        <v>148</v>
      </c>
      <c r="E52" s="128">
        <v>999929811</v>
      </c>
      <c r="F52" s="41" t="s">
        <v>20</v>
      </c>
      <c r="G52" s="34">
        <v>120</v>
      </c>
      <c r="H52" s="34">
        <v>0</v>
      </c>
    </row>
    <row r="53" spans="1:8" x14ac:dyDescent="0.25">
      <c r="A53" s="36" t="s">
        <v>3648</v>
      </c>
      <c r="B53" s="36" t="s">
        <v>3649</v>
      </c>
      <c r="C53" s="36" t="s">
        <v>27</v>
      </c>
      <c r="D53" s="36" t="s">
        <v>148</v>
      </c>
      <c r="E53" s="128">
        <v>999930123</v>
      </c>
      <c r="F53" s="41" t="s">
        <v>20</v>
      </c>
      <c r="G53" s="34">
        <v>107</v>
      </c>
      <c r="H53" s="36"/>
    </row>
    <row r="54" spans="1:8" x14ac:dyDescent="0.25">
      <c r="A54" s="36" t="s">
        <v>2351</v>
      </c>
      <c r="B54" s="36" t="s">
        <v>2352</v>
      </c>
      <c r="C54" s="36" t="s">
        <v>27</v>
      </c>
      <c r="D54" s="36" t="s">
        <v>148</v>
      </c>
      <c r="E54" s="128">
        <v>999934112</v>
      </c>
      <c r="F54" s="41" t="s">
        <v>20</v>
      </c>
      <c r="G54" s="34">
        <v>106</v>
      </c>
      <c r="H54" s="36"/>
    </row>
    <row r="55" spans="1:8" x14ac:dyDescent="0.25">
      <c r="A55" s="36" t="s">
        <v>3419</v>
      </c>
      <c r="B55" s="36" t="s">
        <v>3415</v>
      </c>
      <c r="C55" s="36" t="s">
        <v>27</v>
      </c>
      <c r="D55" s="36" t="s">
        <v>148</v>
      </c>
      <c r="E55" s="36">
        <v>999932890</v>
      </c>
      <c r="F55" s="36" t="s">
        <v>20</v>
      </c>
      <c r="G55" s="34">
        <v>90</v>
      </c>
      <c r="H55" s="34">
        <v>0</v>
      </c>
    </row>
    <row r="56" spans="1:8" x14ac:dyDescent="0.25">
      <c r="A56" s="36" t="s">
        <v>3028</v>
      </c>
      <c r="B56" s="36" t="s">
        <v>3029</v>
      </c>
      <c r="C56" s="36" t="s">
        <v>27</v>
      </c>
      <c r="D56" s="36" t="s">
        <v>148</v>
      </c>
      <c r="E56" s="36">
        <v>999934343</v>
      </c>
      <c r="F56" s="41" t="s">
        <v>20</v>
      </c>
      <c r="G56" s="34">
        <v>68</v>
      </c>
      <c r="H56" s="36"/>
    </row>
    <row r="57" spans="1:8" x14ac:dyDescent="0.25">
      <c r="A57" s="36" t="s">
        <v>1516</v>
      </c>
      <c r="B57" s="36" t="s">
        <v>1517</v>
      </c>
      <c r="C57" s="36" t="s">
        <v>27</v>
      </c>
      <c r="D57" s="36" t="s">
        <v>148</v>
      </c>
      <c r="E57" s="128">
        <v>999929300</v>
      </c>
      <c r="F57" s="41" t="s">
        <v>20</v>
      </c>
      <c r="G57" s="34">
        <v>60</v>
      </c>
      <c r="H57" s="36">
        <v>0</v>
      </c>
    </row>
    <row r="58" spans="1:8" x14ac:dyDescent="0.25">
      <c r="A58" s="36" t="s">
        <v>2227</v>
      </c>
      <c r="B58" s="36" t="s">
        <v>2228</v>
      </c>
      <c r="C58" s="36" t="s">
        <v>27</v>
      </c>
      <c r="D58" s="36" t="s">
        <v>148</v>
      </c>
      <c r="E58" s="36">
        <v>999934876</v>
      </c>
      <c r="F58" s="36" t="s">
        <v>20</v>
      </c>
      <c r="G58" s="34">
        <v>60</v>
      </c>
      <c r="H58" s="34"/>
    </row>
    <row r="59" spans="1:8" x14ac:dyDescent="0.25">
      <c r="A59" s="36" t="s">
        <v>431</v>
      </c>
      <c r="B59" s="36" t="s">
        <v>382</v>
      </c>
      <c r="C59" s="36" t="s">
        <v>27</v>
      </c>
      <c r="D59" s="36" t="s">
        <v>148</v>
      </c>
      <c r="E59" s="128">
        <v>999925354</v>
      </c>
      <c r="F59" s="41" t="s">
        <v>20</v>
      </c>
      <c r="G59" s="34">
        <v>51</v>
      </c>
      <c r="H59" s="36"/>
    </row>
    <row r="60" spans="1:8" x14ac:dyDescent="0.25">
      <c r="A60" s="36" t="s">
        <v>1001</v>
      </c>
      <c r="B60" s="36" t="s">
        <v>1002</v>
      </c>
      <c r="C60" s="36" t="s">
        <v>27</v>
      </c>
      <c r="D60" s="36" t="s">
        <v>148</v>
      </c>
      <c r="E60" s="36">
        <v>999925360</v>
      </c>
      <c r="F60" s="41" t="s">
        <v>20</v>
      </c>
      <c r="G60" s="34">
        <v>51</v>
      </c>
      <c r="H60" s="36"/>
    </row>
    <row r="61" spans="1:8" x14ac:dyDescent="0.25">
      <c r="A61" s="36" t="s">
        <v>731</v>
      </c>
      <c r="B61" s="36" t="s">
        <v>261</v>
      </c>
      <c r="C61" s="36" t="s">
        <v>27</v>
      </c>
      <c r="D61" s="36" t="s">
        <v>148</v>
      </c>
      <c r="E61" s="36">
        <v>999930680</v>
      </c>
      <c r="F61" s="41" t="s">
        <v>20</v>
      </c>
      <c r="G61" s="34">
        <v>51</v>
      </c>
      <c r="H61" s="36"/>
    </row>
    <row r="62" spans="1:8" x14ac:dyDescent="0.25">
      <c r="A62" s="36" t="s">
        <v>3032</v>
      </c>
      <c r="B62" s="36" t="s">
        <v>3033</v>
      </c>
      <c r="C62" s="36" t="s">
        <v>27</v>
      </c>
      <c r="D62" s="36" t="s">
        <v>148</v>
      </c>
      <c r="E62" s="128">
        <v>999934249</v>
      </c>
      <c r="F62" s="41" t="s">
        <v>20</v>
      </c>
      <c r="G62" s="34">
        <v>51</v>
      </c>
      <c r="H62" s="36"/>
    </row>
    <row r="63" spans="1:8" x14ac:dyDescent="0.25">
      <c r="A63" s="36" t="s">
        <v>1518</v>
      </c>
      <c r="B63" s="36" t="s">
        <v>1517</v>
      </c>
      <c r="C63" s="36" t="s">
        <v>27</v>
      </c>
      <c r="D63" s="36" t="s">
        <v>148</v>
      </c>
      <c r="E63" s="128">
        <v>999929301</v>
      </c>
      <c r="F63" s="41" t="s">
        <v>20</v>
      </c>
      <c r="G63" s="34">
        <v>45</v>
      </c>
      <c r="H63" s="36">
        <v>0</v>
      </c>
    </row>
    <row r="64" spans="1:8" x14ac:dyDescent="0.25">
      <c r="A64" s="36" t="s">
        <v>2199</v>
      </c>
      <c r="B64" s="36" t="s">
        <v>2200</v>
      </c>
      <c r="C64" s="36" t="s">
        <v>27</v>
      </c>
      <c r="D64" s="36" t="s">
        <v>148</v>
      </c>
      <c r="E64" s="36">
        <v>999934860</v>
      </c>
      <c r="F64" s="36" t="s">
        <v>20</v>
      </c>
      <c r="G64" s="34">
        <v>45</v>
      </c>
      <c r="H64" s="34"/>
    </row>
    <row r="65" spans="1:8" x14ac:dyDescent="0.25">
      <c r="A65" s="36" t="s">
        <v>1519</v>
      </c>
      <c r="B65" s="36" t="s">
        <v>1520</v>
      </c>
      <c r="C65" s="36" t="s">
        <v>27</v>
      </c>
      <c r="D65" s="36" t="s">
        <v>148</v>
      </c>
      <c r="E65" s="36">
        <v>999929362</v>
      </c>
      <c r="F65" s="41" t="s">
        <v>20</v>
      </c>
      <c r="G65" s="34">
        <v>34</v>
      </c>
      <c r="H65" s="36">
        <v>0</v>
      </c>
    </row>
    <row r="66" spans="1:8" x14ac:dyDescent="0.25">
      <c r="A66" s="36" t="s">
        <v>997</v>
      </c>
      <c r="B66" s="36" t="s">
        <v>50</v>
      </c>
      <c r="C66" s="36" t="s">
        <v>27</v>
      </c>
      <c r="D66" s="36" t="s">
        <v>19</v>
      </c>
      <c r="E66" s="128">
        <v>999933432</v>
      </c>
      <c r="F66" s="41" t="s">
        <v>20</v>
      </c>
      <c r="G66" s="34">
        <v>1027.5</v>
      </c>
      <c r="H66" s="36">
        <v>0</v>
      </c>
    </row>
    <row r="67" spans="1:8" x14ac:dyDescent="0.25">
      <c r="A67" s="36" t="s">
        <v>1316</v>
      </c>
      <c r="B67" s="36" t="s">
        <v>869</v>
      </c>
      <c r="C67" s="36" t="s">
        <v>27</v>
      </c>
      <c r="D67" s="131" t="s">
        <v>19</v>
      </c>
      <c r="E67" s="36">
        <v>999928584</v>
      </c>
      <c r="F67" s="36" t="s">
        <v>20</v>
      </c>
      <c r="G67" s="34">
        <v>688</v>
      </c>
      <c r="H67" s="34"/>
    </row>
    <row r="68" spans="1:8" x14ac:dyDescent="0.25">
      <c r="A68" s="36" t="s">
        <v>1480</v>
      </c>
      <c r="B68" s="36" t="s">
        <v>888</v>
      </c>
      <c r="C68" s="36" t="s">
        <v>27</v>
      </c>
      <c r="D68" s="131" t="s">
        <v>19</v>
      </c>
      <c r="E68" s="36">
        <v>999929974</v>
      </c>
      <c r="F68" s="36" t="s">
        <v>20</v>
      </c>
      <c r="G68" s="34">
        <v>680</v>
      </c>
      <c r="H68" s="34">
        <v>0</v>
      </c>
    </row>
    <row r="69" spans="1:8" x14ac:dyDescent="0.25">
      <c r="A69" s="36" t="s">
        <v>1358</v>
      </c>
      <c r="B69" s="36" t="s">
        <v>1359</v>
      </c>
      <c r="C69" s="36" t="s">
        <v>27</v>
      </c>
      <c r="D69" s="41" t="s">
        <v>19</v>
      </c>
      <c r="E69" s="128">
        <v>999929385</v>
      </c>
      <c r="F69" s="41" t="s">
        <v>20</v>
      </c>
      <c r="G69" s="34">
        <v>558.5</v>
      </c>
      <c r="H69" s="34"/>
    </row>
    <row r="70" spans="1:8" x14ac:dyDescent="0.25">
      <c r="A70" s="36" t="s">
        <v>2860</v>
      </c>
      <c r="B70" s="36" t="s">
        <v>2861</v>
      </c>
      <c r="C70" s="36" t="s">
        <v>27</v>
      </c>
      <c r="D70" s="41" t="s">
        <v>19</v>
      </c>
      <c r="E70" s="128">
        <v>999933782</v>
      </c>
      <c r="F70" s="41" t="s">
        <v>20</v>
      </c>
      <c r="G70" s="34">
        <v>479</v>
      </c>
      <c r="H70" s="36"/>
    </row>
    <row r="71" spans="1:8" x14ac:dyDescent="0.25">
      <c r="A71" s="36" t="s">
        <v>1138</v>
      </c>
      <c r="B71" s="36" t="s">
        <v>370</v>
      </c>
      <c r="C71" s="36" t="s">
        <v>27</v>
      </c>
      <c r="D71" s="41" t="s">
        <v>19</v>
      </c>
      <c r="E71" s="128">
        <v>999927820</v>
      </c>
      <c r="F71" s="41" t="s">
        <v>20</v>
      </c>
      <c r="G71" s="34">
        <v>440</v>
      </c>
      <c r="H71" s="34">
        <v>0</v>
      </c>
    </row>
    <row r="72" spans="1:8" x14ac:dyDescent="0.25">
      <c r="A72" s="36" t="s">
        <v>559</v>
      </c>
      <c r="B72" s="36" t="s">
        <v>1976</v>
      </c>
      <c r="C72" s="36" t="s">
        <v>27</v>
      </c>
      <c r="D72" s="41" t="s">
        <v>19</v>
      </c>
      <c r="E72" s="128">
        <v>999929901</v>
      </c>
      <c r="F72" s="41" t="s">
        <v>20</v>
      </c>
      <c r="G72" s="34">
        <v>414</v>
      </c>
      <c r="H72" s="34">
        <v>0</v>
      </c>
    </row>
    <row r="73" spans="1:8" x14ac:dyDescent="0.25">
      <c r="A73" s="149" t="s">
        <v>573</v>
      </c>
      <c r="B73" s="149" t="s">
        <v>2817</v>
      </c>
      <c r="C73" s="149" t="s">
        <v>27</v>
      </c>
      <c r="D73" s="149" t="s">
        <v>19</v>
      </c>
      <c r="E73" s="149">
        <v>999934855</v>
      </c>
      <c r="F73" s="41" t="s">
        <v>20</v>
      </c>
      <c r="G73" s="34">
        <v>389</v>
      </c>
      <c r="H73" s="36"/>
    </row>
    <row r="74" spans="1:8" x14ac:dyDescent="0.25">
      <c r="A74" s="36" t="s">
        <v>2020</v>
      </c>
      <c r="B74" s="36" t="s">
        <v>3528</v>
      </c>
      <c r="C74" s="36" t="s">
        <v>27</v>
      </c>
      <c r="D74" s="41" t="s">
        <v>19</v>
      </c>
      <c r="E74" s="128">
        <v>999933762</v>
      </c>
      <c r="F74" s="41" t="s">
        <v>20</v>
      </c>
      <c r="G74" s="34">
        <v>384</v>
      </c>
      <c r="H74" s="34">
        <v>0</v>
      </c>
    </row>
    <row r="75" spans="1:8" x14ac:dyDescent="0.25">
      <c r="A75" s="36" t="s">
        <v>2024</v>
      </c>
      <c r="B75" s="36" t="s">
        <v>2025</v>
      </c>
      <c r="C75" s="36" t="s">
        <v>27</v>
      </c>
      <c r="D75" s="41" t="s">
        <v>19</v>
      </c>
      <c r="E75" s="128">
        <v>999934552</v>
      </c>
      <c r="F75" s="41" t="s">
        <v>20</v>
      </c>
      <c r="G75" s="34">
        <v>307</v>
      </c>
      <c r="H75" s="36">
        <v>0</v>
      </c>
    </row>
    <row r="76" spans="1:8" x14ac:dyDescent="0.25">
      <c r="A76" s="36" t="s">
        <v>1638</v>
      </c>
      <c r="B76" s="36" t="s">
        <v>1639</v>
      </c>
      <c r="C76" s="36" t="s">
        <v>27</v>
      </c>
      <c r="D76" s="36" t="s">
        <v>19</v>
      </c>
      <c r="E76" s="36">
        <v>999932338</v>
      </c>
      <c r="F76" s="41" t="s">
        <v>20</v>
      </c>
      <c r="G76" s="34">
        <v>251</v>
      </c>
      <c r="H76" s="36"/>
    </row>
    <row r="77" spans="1:8" x14ac:dyDescent="0.25">
      <c r="A77" s="36" t="s">
        <v>1311</v>
      </c>
      <c r="B77" s="36" t="s">
        <v>1312</v>
      </c>
      <c r="C77" s="36" t="s">
        <v>27</v>
      </c>
      <c r="D77" s="36" t="s">
        <v>19</v>
      </c>
      <c r="E77" s="36">
        <v>999929137</v>
      </c>
      <c r="F77" s="36" t="s">
        <v>20</v>
      </c>
      <c r="G77" s="34">
        <v>220</v>
      </c>
      <c r="H77" s="34"/>
    </row>
    <row r="78" spans="1:8" x14ac:dyDescent="0.25">
      <c r="A78" s="36" t="s">
        <v>466</v>
      </c>
      <c r="B78" s="36" t="s">
        <v>1842</v>
      </c>
      <c r="C78" s="36" t="s">
        <v>27</v>
      </c>
      <c r="D78" s="41" t="s">
        <v>19</v>
      </c>
      <c r="E78" s="128">
        <v>999933171</v>
      </c>
      <c r="F78" s="41" t="s">
        <v>20</v>
      </c>
      <c r="G78" s="34">
        <v>178</v>
      </c>
      <c r="H78" s="34">
        <v>0</v>
      </c>
    </row>
    <row r="79" spans="1:8" x14ac:dyDescent="0.25">
      <c r="A79" s="36" t="s">
        <v>279</v>
      </c>
      <c r="B79" s="36" t="s">
        <v>2816</v>
      </c>
      <c r="C79" s="36" t="s">
        <v>27</v>
      </c>
      <c r="D79" s="41" t="s">
        <v>19</v>
      </c>
      <c r="E79" s="128">
        <v>999935485</v>
      </c>
      <c r="F79" s="41" t="s">
        <v>20</v>
      </c>
      <c r="G79" s="34">
        <v>177</v>
      </c>
      <c r="H79" s="34"/>
    </row>
    <row r="80" spans="1:8" x14ac:dyDescent="0.25">
      <c r="A80" s="36" t="s">
        <v>1284</v>
      </c>
      <c r="B80" s="36" t="s">
        <v>1280</v>
      </c>
      <c r="C80" s="36" t="s">
        <v>27</v>
      </c>
      <c r="D80" s="41" t="s">
        <v>19</v>
      </c>
      <c r="E80" s="128">
        <v>999928279</v>
      </c>
      <c r="F80" s="41" t="s">
        <v>20</v>
      </c>
      <c r="G80" s="34">
        <v>167</v>
      </c>
      <c r="H80" s="34"/>
    </row>
    <row r="81" spans="1:8" x14ac:dyDescent="0.25">
      <c r="A81" s="36" t="s">
        <v>1501</v>
      </c>
      <c r="B81" s="36" t="s">
        <v>1843</v>
      </c>
      <c r="C81" s="36" t="s">
        <v>27</v>
      </c>
      <c r="D81" s="36" t="s">
        <v>19</v>
      </c>
      <c r="E81" s="36">
        <v>999930578</v>
      </c>
      <c r="F81" s="41" t="s">
        <v>20</v>
      </c>
      <c r="G81" s="34">
        <v>158</v>
      </c>
      <c r="H81" s="36">
        <v>0</v>
      </c>
    </row>
    <row r="82" spans="1:8" x14ac:dyDescent="0.25">
      <c r="A82" s="36" t="s">
        <v>1481</v>
      </c>
      <c r="B82" s="36" t="s">
        <v>1482</v>
      </c>
      <c r="C82" s="36" t="s">
        <v>27</v>
      </c>
      <c r="D82" s="36" t="s">
        <v>19</v>
      </c>
      <c r="E82" s="36">
        <v>999929818</v>
      </c>
      <c r="F82" s="41" t="s">
        <v>20</v>
      </c>
      <c r="G82" s="34">
        <v>152</v>
      </c>
      <c r="H82" s="36"/>
    </row>
    <row r="83" spans="1:8" x14ac:dyDescent="0.25">
      <c r="A83" s="36" t="s">
        <v>3020</v>
      </c>
      <c r="B83" s="36" t="s">
        <v>3021</v>
      </c>
      <c r="C83" s="36" t="s">
        <v>27</v>
      </c>
      <c r="D83" s="41" t="s">
        <v>19</v>
      </c>
      <c r="E83" s="127">
        <v>999934427</v>
      </c>
      <c r="F83" s="41" t="s">
        <v>20</v>
      </c>
      <c r="G83" s="34">
        <v>120</v>
      </c>
      <c r="H83" s="36"/>
    </row>
    <row r="84" spans="1:8" x14ac:dyDescent="0.25">
      <c r="A84" s="149" t="s">
        <v>2323</v>
      </c>
      <c r="B84" s="149" t="s">
        <v>2324</v>
      </c>
      <c r="C84" s="149" t="s">
        <v>27</v>
      </c>
      <c r="D84" s="149" t="s">
        <v>19</v>
      </c>
      <c r="E84" s="149">
        <v>999925621</v>
      </c>
      <c r="F84" s="41" t="s">
        <v>20</v>
      </c>
      <c r="G84" s="34">
        <v>90</v>
      </c>
      <c r="H84" s="36"/>
    </row>
    <row r="85" spans="1:8" x14ac:dyDescent="0.25">
      <c r="A85" s="36" t="s">
        <v>473</v>
      </c>
      <c r="B85" s="36" t="s">
        <v>1101</v>
      </c>
      <c r="C85" s="36" t="s">
        <v>27</v>
      </c>
      <c r="D85" s="41" t="s">
        <v>19</v>
      </c>
      <c r="E85" s="127">
        <v>999929611</v>
      </c>
      <c r="F85" s="41" t="s">
        <v>20</v>
      </c>
      <c r="G85" s="34">
        <v>89</v>
      </c>
      <c r="H85" s="36">
        <v>0</v>
      </c>
    </row>
    <row r="86" spans="1:8" x14ac:dyDescent="0.25">
      <c r="A86" s="36" t="s">
        <v>2325</v>
      </c>
      <c r="B86" s="36" t="s">
        <v>2326</v>
      </c>
      <c r="C86" s="36" t="s">
        <v>27</v>
      </c>
      <c r="D86" s="41" t="s">
        <v>19</v>
      </c>
      <c r="E86" s="128">
        <v>999929331</v>
      </c>
      <c r="F86" s="41" t="s">
        <v>20</v>
      </c>
      <c r="G86" s="34">
        <v>68</v>
      </c>
      <c r="H86" s="36"/>
    </row>
    <row r="87" spans="1:8" x14ac:dyDescent="0.25">
      <c r="A87" s="36" t="s">
        <v>762</v>
      </c>
      <c r="B87" s="36" t="s">
        <v>37</v>
      </c>
      <c r="C87" s="36" t="s">
        <v>27</v>
      </c>
      <c r="D87" s="41" t="s">
        <v>19</v>
      </c>
      <c r="E87" s="128">
        <v>999935868</v>
      </c>
      <c r="F87" s="41" t="s">
        <v>20</v>
      </c>
      <c r="G87" s="34">
        <v>68</v>
      </c>
      <c r="H87" s="34"/>
    </row>
    <row r="88" spans="1:8" x14ac:dyDescent="0.25">
      <c r="A88" s="36" t="s">
        <v>500</v>
      </c>
      <c r="B88" s="36" t="s">
        <v>2233</v>
      </c>
      <c r="C88" s="36" t="s">
        <v>27</v>
      </c>
      <c r="D88" s="36" t="s">
        <v>19</v>
      </c>
      <c r="E88" s="36">
        <v>999929562</v>
      </c>
      <c r="F88" s="41" t="s">
        <v>20</v>
      </c>
      <c r="G88" s="34">
        <v>60</v>
      </c>
      <c r="H88" s="36"/>
    </row>
    <row r="89" spans="1:8" x14ac:dyDescent="0.25">
      <c r="A89" s="36" t="s">
        <v>1585</v>
      </c>
      <c r="B89" s="36" t="s">
        <v>1586</v>
      </c>
      <c r="C89" s="36" t="s">
        <v>27</v>
      </c>
      <c r="D89" s="41" t="s">
        <v>19</v>
      </c>
      <c r="E89" s="128">
        <v>999932364</v>
      </c>
      <c r="F89" s="41" t="s">
        <v>20</v>
      </c>
      <c r="G89" s="34">
        <v>60</v>
      </c>
      <c r="H89" s="36"/>
    </row>
    <row r="90" spans="1:8" x14ac:dyDescent="0.25">
      <c r="A90" s="36" t="s">
        <v>2350</v>
      </c>
      <c r="B90" s="36" t="s">
        <v>3446</v>
      </c>
      <c r="C90" s="36" t="s">
        <v>27</v>
      </c>
      <c r="D90" s="36" t="s">
        <v>19</v>
      </c>
      <c r="E90" s="36">
        <v>999936360</v>
      </c>
      <c r="F90" s="41" t="s">
        <v>20</v>
      </c>
      <c r="G90" s="34">
        <v>60</v>
      </c>
      <c r="H90" s="36">
        <v>0</v>
      </c>
    </row>
    <row r="91" spans="1:8" x14ac:dyDescent="0.25">
      <c r="A91" s="36" t="s">
        <v>60</v>
      </c>
      <c r="B91" s="36" t="s">
        <v>484</v>
      </c>
      <c r="C91" s="36" t="s">
        <v>27</v>
      </c>
      <c r="D91" s="41" t="s">
        <v>19</v>
      </c>
      <c r="E91" s="128">
        <v>999933302</v>
      </c>
      <c r="F91" s="41" t="s">
        <v>20</v>
      </c>
      <c r="G91" s="34">
        <v>51</v>
      </c>
      <c r="H91" s="36"/>
    </row>
    <row r="92" spans="1:8" x14ac:dyDescent="0.25">
      <c r="A92" s="36" t="s">
        <v>2327</v>
      </c>
      <c r="B92" s="36" t="s">
        <v>2328</v>
      </c>
      <c r="C92" s="36" t="s">
        <v>27</v>
      </c>
      <c r="D92" s="41" t="s">
        <v>19</v>
      </c>
      <c r="E92" s="128">
        <v>999933461</v>
      </c>
      <c r="F92" s="41" t="s">
        <v>20</v>
      </c>
      <c r="G92" s="34">
        <v>51</v>
      </c>
      <c r="H92" s="36"/>
    </row>
    <row r="93" spans="1:8" x14ac:dyDescent="0.25">
      <c r="A93" s="36" t="s">
        <v>352</v>
      </c>
      <c r="B93" s="36" t="s">
        <v>2234</v>
      </c>
      <c r="C93" s="36" t="s">
        <v>27</v>
      </c>
      <c r="D93" s="36" t="s">
        <v>19</v>
      </c>
      <c r="E93" s="36">
        <v>999923615</v>
      </c>
      <c r="F93" s="36" t="s">
        <v>20</v>
      </c>
      <c r="G93" s="34">
        <v>45</v>
      </c>
      <c r="H93" s="34"/>
    </row>
    <row r="94" spans="1:8" x14ac:dyDescent="0.25">
      <c r="A94" s="36" t="s">
        <v>927</v>
      </c>
      <c r="B94" s="36" t="s">
        <v>1457</v>
      </c>
      <c r="C94" s="36" t="s">
        <v>27</v>
      </c>
      <c r="D94" s="41" t="s">
        <v>19</v>
      </c>
      <c r="E94" s="128">
        <v>999931600</v>
      </c>
      <c r="F94" s="41" t="s">
        <v>20</v>
      </c>
      <c r="G94" s="34">
        <v>45</v>
      </c>
      <c r="H94" s="36">
        <v>0</v>
      </c>
    </row>
    <row r="95" spans="1:8" x14ac:dyDescent="0.25">
      <c r="A95" s="36" t="s">
        <v>2902</v>
      </c>
      <c r="B95" s="36" t="s">
        <v>432</v>
      </c>
      <c r="C95" s="36" t="s">
        <v>27</v>
      </c>
      <c r="D95" s="41" t="s">
        <v>19</v>
      </c>
      <c r="E95" s="128">
        <v>999935698</v>
      </c>
      <c r="F95" s="41" t="s">
        <v>20</v>
      </c>
      <c r="G95" s="34">
        <v>45</v>
      </c>
      <c r="H95" s="36"/>
    </row>
    <row r="96" spans="1:8" x14ac:dyDescent="0.25">
      <c r="A96" s="36" t="s">
        <v>1977</v>
      </c>
      <c r="B96" s="36" t="s">
        <v>1978</v>
      </c>
      <c r="C96" s="36" t="s">
        <v>27</v>
      </c>
      <c r="D96" s="41" t="s">
        <v>19</v>
      </c>
      <c r="E96" s="128">
        <v>999933536</v>
      </c>
      <c r="F96" s="41" t="s">
        <v>20</v>
      </c>
      <c r="G96" s="34">
        <v>33</v>
      </c>
      <c r="H96" s="36">
        <v>0</v>
      </c>
    </row>
    <row r="97" spans="1:8" x14ac:dyDescent="0.25">
      <c r="A97" s="36" t="s">
        <v>183</v>
      </c>
      <c r="B97" s="36" t="s">
        <v>117</v>
      </c>
      <c r="C97" s="36" t="s">
        <v>27</v>
      </c>
      <c r="D97" s="41" t="s">
        <v>21</v>
      </c>
      <c r="E97" s="127">
        <v>999933368</v>
      </c>
      <c r="F97" s="41" t="s">
        <v>20</v>
      </c>
      <c r="G97" s="34">
        <v>870</v>
      </c>
      <c r="H97" s="34"/>
    </row>
    <row r="98" spans="1:8" x14ac:dyDescent="0.25">
      <c r="A98" s="36" t="s">
        <v>3014</v>
      </c>
      <c r="B98" s="36" t="s">
        <v>3015</v>
      </c>
      <c r="C98" s="36" t="s">
        <v>27</v>
      </c>
      <c r="D98" s="41" t="s">
        <v>21</v>
      </c>
      <c r="E98" s="128">
        <v>999935565</v>
      </c>
      <c r="F98" s="41" t="s">
        <v>20</v>
      </c>
      <c r="G98" s="34">
        <v>575</v>
      </c>
      <c r="H98" s="36"/>
    </row>
    <row r="99" spans="1:8" x14ac:dyDescent="0.25">
      <c r="A99" s="36" t="s">
        <v>1476</v>
      </c>
      <c r="B99" s="36" t="s">
        <v>1844</v>
      </c>
      <c r="C99" s="36" t="s">
        <v>27</v>
      </c>
      <c r="D99" s="41" t="s">
        <v>21</v>
      </c>
      <c r="E99" s="128">
        <v>999933634</v>
      </c>
      <c r="F99" s="41" t="s">
        <v>20</v>
      </c>
      <c r="G99" s="34">
        <v>562</v>
      </c>
      <c r="H99" s="34">
        <v>0</v>
      </c>
    </row>
    <row r="100" spans="1:8" x14ac:dyDescent="0.25">
      <c r="A100" s="36" t="s">
        <v>628</v>
      </c>
      <c r="B100" s="36" t="s">
        <v>1360</v>
      </c>
      <c r="C100" s="36" t="s">
        <v>27</v>
      </c>
      <c r="D100" s="41" t="s">
        <v>21</v>
      </c>
      <c r="E100" s="128">
        <v>999933415</v>
      </c>
      <c r="F100" s="41" t="s">
        <v>20</v>
      </c>
      <c r="G100" s="34">
        <v>518</v>
      </c>
      <c r="H100" s="34"/>
    </row>
    <row r="101" spans="1:8" x14ac:dyDescent="0.25">
      <c r="A101" s="149" t="s">
        <v>2176</v>
      </c>
      <c r="B101" s="149" t="s">
        <v>2177</v>
      </c>
      <c r="C101" s="149" t="s">
        <v>27</v>
      </c>
      <c r="D101" s="149" t="s">
        <v>21</v>
      </c>
      <c r="E101" s="149">
        <v>999934271</v>
      </c>
      <c r="F101" s="41" t="s">
        <v>20</v>
      </c>
      <c r="G101" s="34">
        <v>458</v>
      </c>
      <c r="H101" s="36"/>
    </row>
    <row r="102" spans="1:8" x14ac:dyDescent="0.25">
      <c r="A102" s="36" t="s">
        <v>2822</v>
      </c>
      <c r="B102" s="36" t="s">
        <v>2800</v>
      </c>
      <c r="C102" s="36" t="s">
        <v>27</v>
      </c>
      <c r="D102" s="41" t="s">
        <v>21</v>
      </c>
      <c r="E102" s="127">
        <v>999935595</v>
      </c>
      <c r="F102" s="41" t="s">
        <v>20</v>
      </c>
      <c r="G102" s="34">
        <v>381</v>
      </c>
      <c r="H102" s="34"/>
    </row>
    <row r="103" spans="1:8" x14ac:dyDescent="0.25">
      <c r="A103" s="149" t="s">
        <v>941</v>
      </c>
      <c r="B103" s="149" t="s">
        <v>1928</v>
      </c>
      <c r="C103" s="149" t="s">
        <v>27</v>
      </c>
      <c r="D103" s="149" t="s">
        <v>21</v>
      </c>
      <c r="E103" s="149">
        <v>999933650</v>
      </c>
      <c r="F103" s="41" t="s">
        <v>20</v>
      </c>
      <c r="G103" s="34">
        <v>331</v>
      </c>
      <c r="H103" s="36">
        <v>0</v>
      </c>
    </row>
    <row r="104" spans="1:8" x14ac:dyDescent="0.25">
      <c r="A104" s="36" t="s">
        <v>2022</v>
      </c>
      <c r="B104" s="36" t="s">
        <v>2023</v>
      </c>
      <c r="C104" s="36" t="s">
        <v>27</v>
      </c>
      <c r="D104" s="41" t="s">
        <v>21</v>
      </c>
      <c r="E104" s="128">
        <v>999934557</v>
      </c>
      <c r="F104" s="41" t="s">
        <v>20</v>
      </c>
      <c r="G104" s="34">
        <v>304</v>
      </c>
      <c r="H104" s="34">
        <v>0</v>
      </c>
    </row>
    <row r="105" spans="1:8" x14ac:dyDescent="0.25">
      <c r="A105" s="36" t="s">
        <v>534</v>
      </c>
      <c r="B105" s="36" t="s">
        <v>458</v>
      </c>
      <c r="C105" s="36" t="s">
        <v>27</v>
      </c>
      <c r="D105" s="36" t="s">
        <v>21</v>
      </c>
      <c r="E105" s="128">
        <v>999934831</v>
      </c>
      <c r="F105" s="41" t="s">
        <v>20</v>
      </c>
      <c r="G105" s="34">
        <v>299</v>
      </c>
      <c r="H105" s="34"/>
    </row>
    <row r="106" spans="1:8" x14ac:dyDescent="0.25">
      <c r="A106" s="36" t="s">
        <v>2290</v>
      </c>
      <c r="B106" s="36" t="s">
        <v>2291</v>
      </c>
      <c r="C106" s="36" t="s">
        <v>27</v>
      </c>
      <c r="D106" s="36" t="s">
        <v>21</v>
      </c>
      <c r="E106" s="128">
        <v>999935262</v>
      </c>
      <c r="F106" s="41" t="s">
        <v>20</v>
      </c>
      <c r="G106" s="34">
        <v>262</v>
      </c>
      <c r="H106" s="34"/>
    </row>
    <row r="107" spans="1:8" x14ac:dyDescent="0.25">
      <c r="A107" s="36" t="s">
        <v>473</v>
      </c>
      <c r="B107" s="36" t="s">
        <v>2928</v>
      </c>
      <c r="C107" s="36" t="s">
        <v>27</v>
      </c>
      <c r="D107" s="36" t="s">
        <v>21</v>
      </c>
      <c r="E107" s="128">
        <v>999935526</v>
      </c>
      <c r="F107" s="41" t="s">
        <v>20</v>
      </c>
      <c r="G107" s="34">
        <v>234.5</v>
      </c>
      <c r="H107" s="36"/>
    </row>
    <row r="108" spans="1:8" x14ac:dyDescent="0.25">
      <c r="A108" s="36" t="s">
        <v>1583</v>
      </c>
      <c r="B108" s="36" t="s">
        <v>1584</v>
      </c>
      <c r="C108" s="36" t="s">
        <v>27</v>
      </c>
      <c r="D108" s="36" t="s">
        <v>21</v>
      </c>
      <c r="E108" s="36">
        <v>999932209</v>
      </c>
      <c r="F108" s="41" t="s">
        <v>20</v>
      </c>
      <c r="G108" s="34">
        <v>227</v>
      </c>
      <c r="H108" s="36">
        <v>0</v>
      </c>
    </row>
    <row r="109" spans="1:8" x14ac:dyDescent="0.25">
      <c r="A109" s="36" t="s">
        <v>2929</v>
      </c>
      <c r="B109" s="36" t="s">
        <v>2930</v>
      </c>
      <c r="C109" s="36" t="s">
        <v>27</v>
      </c>
      <c r="D109" s="36" t="s">
        <v>21</v>
      </c>
      <c r="E109" s="128">
        <v>999935612</v>
      </c>
      <c r="F109" s="41" t="s">
        <v>20</v>
      </c>
      <c r="G109" s="34">
        <v>225</v>
      </c>
      <c r="H109" s="36"/>
    </row>
    <row r="110" spans="1:8" x14ac:dyDescent="0.25">
      <c r="A110" s="149" t="s">
        <v>772</v>
      </c>
      <c r="B110" s="149" t="s">
        <v>1356</v>
      </c>
      <c r="C110" s="149" t="s">
        <v>27</v>
      </c>
      <c r="D110" s="149" t="s">
        <v>21</v>
      </c>
      <c r="E110" s="149">
        <v>999929072</v>
      </c>
      <c r="F110" s="41" t="s">
        <v>20</v>
      </c>
      <c r="G110" s="34">
        <v>194</v>
      </c>
      <c r="H110" s="36"/>
    </row>
    <row r="111" spans="1:8" x14ac:dyDescent="0.25">
      <c r="A111" s="36" t="s">
        <v>1760</v>
      </c>
      <c r="B111" s="36" t="s">
        <v>1761</v>
      </c>
      <c r="C111" s="36" t="s">
        <v>27</v>
      </c>
      <c r="D111" s="36" t="s">
        <v>21</v>
      </c>
      <c r="E111" s="128">
        <v>999932298</v>
      </c>
      <c r="F111" s="41" t="s">
        <v>20</v>
      </c>
      <c r="G111" s="34">
        <v>180.5</v>
      </c>
      <c r="H111" s="36"/>
    </row>
    <row r="112" spans="1:8" x14ac:dyDescent="0.25">
      <c r="A112" s="36" t="s">
        <v>628</v>
      </c>
      <c r="B112" s="36" t="s">
        <v>336</v>
      </c>
      <c r="C112" s="36" t="s">
        <v>27</v>
      </c>
      <c r="D112" s="36" t="s">
        <v>21</v>
      </c>
      <c r="E112" s="127">
        <v>999936500</v>
      </c>
      <c r="F112" s="41" t="s">
        <v>20</v>
      </c>
      <c r="G112" s="34">
        <v>127</v>
      </c>
      <c r="H112" s="34">
        <v>0</v>
      </c>
    </row>
    <row r="113" spans="1:8" x14ac:dyDescent="0.25">
      <c r="A113" s="36" t="s">
        <v>3013</v>
      </c>
      <c r="B113" s="36" t="s">
        <v>2792</v>
      </c>
      <c r="C113" s="36" t="s">
        <v>27</v>
      </c>
      <c r="D113" s="36" t="s">
        <v>21</v>
      </c>
      <c r="E113" s="128">
        <v>999933997</v>
      </c>
      <c r="F113" s="41" t="s">
        <v>20</v>
      </c>
      <c r="G113" s="34">
        <v>120</v>
      </c>
      <c r="H113" s="34"/>
    </row>
    <row r="114" spans="1:8" x14ac:dyDescent="0.25">
      <c r="A114" s="36" t="s">
        <v>125</v>
      </c>
      <c r="B114" s="36" t="s">
        <v>341</v>
      </c>
      <c r="C114" s="36" t="s">
        <v>27</v>
      </c>
      <c r="D114" s="36" t="s">
        <v>21</v>
      </c>
      <c r="E114" s="127">
        <v>999933002</v>
      </c>
      <c r="F114" s="41" t="s">
        <v>20</v>
      </c>
      <c r="G114" s="34">
        <v>107</v>
      </c>
      <c r="H114" s="36"/>
    </row>
    <row r="115" spans="1:8" x14ac:dyDescent="0.25">
      <c r="A115" s="36" t="s">
        <v>446</v>
      </c>
      <c r="B115" s="36" t="s">
        <v>3650</v>
      </c>
      <c r="C115" s="36" t="s">
        <v>27</v>
      </c>
      <c r="D115" s="36" t="s">
        <v>21</v>
      </c>
      <c r="E115" s="36">
        <v>999934650</v>
      </c>
      <c r="F115" s="36" t="s">
        <v>20</v>
      </c>
      <c r="G115" s="34">
        <v>107</v>
      </c>
      <c r="H115" s="34"/>
    </row>
    <row r="116" spans="1:8" x14ac:dyDescent="0.25">
      <c r="A116" s="36" t="s">
        <v>424</v>
      </c>
      <c r="B116" s="36" t="s">
        <v>2781</v>
      </c>
      <c r="C116" s="36" t="s">
        <v>27</v>
      </c>
      <c r="D116" s="36" t="s">
        <v>21</v>
      </c>
      <c r="E116" s="36">
        <v>999933031</v>
      </c>
      <c r="F116" s="41" t="s">
        <v>20</v>
      </c>
      <c r="G116" s="34">
        <v>105</v>
      </c>
      <c r="H116" s="36"/>
    </row>
    <row r="117" spans="1:8" x14ac:dyDescent="0.25">
      <c r="A117" s="36" t="s">
        <v>2307</v>
      </c>
      <c r="B117" s="36" t="s">
        <v>2308</v>
      </c>
      <c r="C117" s="36" t="s">
        <v>27</v>
      </c>
      <c r="D117" s="36" t="s">
        <v>21</v>
      </c>
      <c r="E117" s="128">
        <v>999935068</v>
      </c>
      <c r="F117" s="41" t="s">
        <v>20</v>
      </c>
      <c r="G117" s="34">
        <v>90</v>
      </c>
      <c r="H117" s="36"/>
    </row>
    <row r="118" spans="1:8" x14ac:dyDescent="0.25">
      <c r="A118" s="131" t="s">
        <v>745</v>
      </c>
      <c r="B118" s="131" t="s">
        <v>1392</v>
      </c>
      <c r="C118" s="131" t="s">
        <v>27</v>
      </c>
      <c r="D118" s="131" t="s">
        <v>21</v>
      </c>
      <c r="E118" s="150">
        <v>999933349</v>
      </c>
      <c r="F118" s="41" t="s">
        <v>20</v>
      </c>
      <c r="G118" s="34">
        <v>68</v>
      </c>
      <c r="H118" s="36"/>
    </row>
    <row r="119" spans="1:8" x14ac:dyDescent="0.25">
      <c r="A119" s="36" t="s">
        <v>3016</v>
      </c>
      <c r="B119" s="36" t="s">
        <v>1042</v>
      </c>
      <c r="C119" s="36" t="s">
        <v>27</v>
      </c>
      <c r="D119" s="36" t="s">
        <v>21</v>
      </c>
      <c r="E119" s="127">
        <v>999935927</v>
      </c>
      <c r="F119" s="41" t="s">
        <v>20</v>
      </c>
      <c r="G119" s="34">
        <v>68</v>
      </c>
      <c r="H119" s="36"/>
    </row>
    <row r="120" spans="1:8" x14ac:dyDescent="0.25">
      <c r="A120" s="36" t="s">
        <v>2240</v>
      </c>
      <c r="B120" s="36" t="s">
        <v>16</v>
      </c>
      <c r="C120" s="36" t="s">
        <v>27</v>
      </c>
      <c r="D120" s="36" t="s">
        <v>21</v>
      </c>
      <c r="E120" s="128">
        <v>999933452</v>
      </c>
      <c r="F120" s="41" t="s">
        <v>20</v>
      </c>
      <c r="G120" s="34">
        <v>60</v>
      </c>
      <c r="H120" s="36"/>
    </row>
    <row r="121" spans="1:8" x14ac:dyDescent="0.25">
      <c r="A121" s="36" t="s">
        <v>901</v>
      </c>
      <c r="B121" s="36" t="s">
        <v>117</v>
      </c>
      <c r="C121" s="36" t="s">
        <v>27</v>
      </c>
      <c r="D121" s="36" t="s">
        <v>21</v>
      </c>
      <c r="E121" s="36">
        <v>999934878</v>
      </c>
      <c r="F121" s="41" t="s">
        <v>20</v>
      </c>
      <c r="G121" s="34">
        <v>60</v>
      </c>
      <c r="H121" s="36">
        <v>0</v>
      </c>
    </row>
    <row r="122" spans="1:8" x14ac:dyDescent="0.25">
      <c r="A122" s="36" t="s">
        <v>183</v>
      </c>
      <c r="B122" s="36" t="s">
        <v>2780</v>
      </c>
      <c r="C122" s="36" t="s">
        <v>27</v>
      </c>
      <c r="D122" s="36" t="s">
        <v>21</v>
      </c>
      <c r="E122" s="127">
        <v>999934950</v>
      </c>
      <c r="F122" s="41" t="s">
        <v>20</v>
      </c>
      <c r="G122" s="34">
        <v>60</v>
      </c>
      <c r="H122" s="36"/>
    </row>
    <row r="123" spans="1:8" x14ac:dyDescent="0.25">
      <c r="A123" s="36" t="s">
        <v>1760</v>
      </c>
      <c r="B123" s="36" t="s">
        <v>3451</v>
      </c>
      <c r="C123" s="36" t="s">
        <v>27</v>
      </c>
      <c r="D123" s="36" t="s">
        <v>21</v>
      </c>
      <c r="E123" s="128">
        <v>999935746</v>
      </c>
      <c r="F123" s="41" t="s">
        <v>20</v>
      </c>
      <c r="G123" s="34">
        <v>60</v>
      </c>
      <c r="H123" s="36">
        <v>0</v>
      </c>
    </row>
    <row r="124" spans="1:8" x14ac:dyDescent="0.25">
      <c r="A124" s="36" t="s">
        <v>3422</v>
      </c>
      <c r="B124" s="36" t="s">
        <v>3423</v>
      </c>
      <c r="C124" s="36" t="s">
        <v>27</v>
      </c>
      <c r="D124" s="36" t="s">
        <v>21</v>
      </c>
      <c r="E124" s="128">
        <v>999936026</v>
      </c>
      <c r="F124" s="41" t="s">
        <v>20</v>
      </c>
      <c r="G124" s="34">
        <v>60</v>
      </c>
      <c r="H124" s="36">
        <v>0</v>
      </c>
    </row>
    <row r="125" spans="1:8" x14ac:dyDescent="0.25">
      <c r="A125" s="36" t="s">
        <v>1316</v>
      </c>
      <c r="B125" s="36" t="s">
        <v>2310</v>
      </c>
      <c r="C125" s="36" t="s">
        <v>27</v>
      </c>
      <c r="D125" s="36" t="s">
        <v>21</v>
      </c>
      <c r="E125" s="36">
        <v>999932785</v>
      </c>
      <c r="F125" s="41" t="s">
        <v>20</v>
      </c>
      <c r="G125" s="34">
        <v>51</v>
      </c>
      <c r="H125" s="36"/>
    </row>
    <row r="126" spans="1:8" x14ac:dyDescent="0.25">
      <c r="A126" s="36" t="s">
        <v>2311</v>
      </c>
      <c r="B126" s="36" t="s">
        <v>2312</v>
      </c>
      <c r="C126" s="36" t="s">
        <v>27</v>
      </c>
      <c r="D126" s="36" t="s">
        <v>21</v>
      </c>
      <c r="E126" s="36">
        <v>999933328</v>
      </c>
      <c r="F126" s="41" t="s">
        <v>20</v>
      </c>
      <c r="G126" s="34">
        <v>51</v>
      </c>
      <c r="H126" s="36"/>
    </row>
    <row r="127" spans="1:8" x14ac:dyDescent="0.25">
      <c r="A127" s="36" t="s">
        <v>2309</v>
      </c>
      <c r="B127" s="36" t="s">
        <v>779</v>
      </c>
      <c r="C127" s="36" t="s">
        <v>27</v>
      </c>
      <c r="D127" s="36" t="s">
        <v>21</v>
      </c>
      <c r="E127" s="128">
        <v>999933362</v>
      </c>
      <c r="F127" s="41" t="s">
        <v>20</v>
      </c>
      <c r="G127" s="34">
        <v>51</v>
      </c>
      <c r="H127" s="36"/>
    </row>
    <row r="128" spans="1:8" x14ac:dyDescent="0.25">
      <c r="A128" s="36" t="s">
        <v>2021</v>
      </c>
      <c r="B128" s="36" t="s">
        <v>37</v>
      </c>
      <c r="C128" s="36" t="s">
        <v>27</v>
      </c>
      <c r="D128" s="36" t="s">
        <v>21</v>
      </c>
      <c r="E128" s="128">
        <v>999933675</v>
      </c>
      <c r="F128" s="41" t="s">
        <v>20</v>
      </c>
      <c r="G128" s="34">
        <v>45</v>
      </c>
      <c r="H128" s="34">
        <v>0</v>
      </c>
    </row>
    <row r="129" spans="1:8" x14ac:dyDescent="0.25">
      <c r="A129" s="131" t="s">
        <v>503</v>
      </c>
      <c r="B129" s="131" t="s">
        <v>2897</v>
      </c>
      <c r="C129" s="131" t="s">
        <v>27</v>
      </c>
      <c r="D129" s="131" t="s">
        <v>21</v>
      </c>
      <c r="E129" s="150">
        <v>999936136</v>
      </c>
      <c r="F129" s="41" t="s">
        <v>20</v>
      </c>
      <c r="G129" s="34">
        <v>45</v>
      </c>
      <c r="H129" s="36"/>
    </row>
    <row r="130" spans="1:8" x14ac:dyDescent="0.25">
      <c r="A130" s="36" t="s">
        <v>279</v>
      </c>
      <c r="B130" s="36" t="s">
        <v>117</v>
      </c>
      <c r="C130" s="36" t="s">
        <v>27</v>
      </c>
      <c r="D130" s="36" t="s">
        <v>21</v>
      </c>
      <c r="E130" s="36">
        <v>999934371</v>
      </c>
      <c r="F130" s="36" t="s">
        <v>20</v>
      </c>
      <c r="G130" s="34">
        <v>38</v>
      </c>
      <c r="H130" s="34"/>
    </row>
    <row r="131" spans="1:8" x14ac:dyDescent="0.25">
      <c r="A131" s="36" t="s">
        <v>1982</v>
      </c>
      <c r="B131" s="36" t="s">
        <v>1983</v>
      </c>
      <c r="C131" s="36" t="s">
        <v>27</v>
      </c>
      <c r="D131" s="36" t="s">
        <v>21</v>
      </c>
      <c r="E131" s="36">
        <v>999934916</v>
      </c>
      <c r="F131" s="36" t="s">
        <v>20</v>
      </c>
      <c r="G131" s="34">
        <v>34</v>
      </c>
      <c r="H131" s="34">
        <v>0</v>
      </c>
    </row>
    <row r="132" spans="1:8" x14ac:dyDescent="0.25">
      <c r="A132" s="36" t="s">
        <v>2820</v>
      </c>
      <c r="B132" s="36" t="s">
        <v>2821</v>
      </c>
      <c r="C132" s="36" t="s">
        <v>27</v>
      </c>
      <c r="D132" s="36" t="s">
        <v>21</v>
      </c>
      <c r="E132" s="127">
        <v>999935109</v>
      </c>
      <c r="F132" s="41" t="s">
        <v>20</v>
      </c>
      <c r="G132" s="34">
        <v>34</v>
      </c>
      <c r="H132" s="36"/>
    </row>
    <row r="133" spans="1:8" x14ac:dyDescent="0.25">
      <c r="A133" s="36" t="s">
        <v>841</v>
      </c>
      <c r="B133" s="36" t="s">
        <v>1815</v>
      </c>
      <c r="C133" s="36" t="s">
        <v>17</v>
      </c>
      <c r="D133" s="36" t="s">
        <v>14</v>
      </c>
      <c r="E133" s="128">
        <v>999922994</v>
      </c>
      <c r="F133" s="41" t="s">
        <v>20</v>
      </c>
      <c r="G133" s="34">
        <v>1610</v>
      </c>
      <c r="H133" s="36">
        <v>0</v>
      </c>
    </row>
    <row r="134" spans="1:8" x14ac:dyDescent="0.25">
      <c r="A134" s="36" t="s">
        <v>1033</v>
      </c>
      <c r="B134" s="36" t="s">
        <v>427</v>
      </c>
      <c r="C134" s="36" t="s">
        <v>17</v>
      </c>
      <c r="D134" s="36" t="s">
        <v>14</v>
      </c>
      <c r="E134" s="128">
        <v>999925840</v>
      </c>
      <c r="F134" s="41" t="s">
        <v>20</v>
      </c>
      <c r="G134" s="34">
        <v>1120.5</v>
      </c>
      <c r="H134" s="36">
        <v>25</v>
      </c>
    </row>
    <row r="135" spans="1:8" x14ac:dyDescent="0.25">
      <c r="A135" s="36" t="s">
        <v>489</v>
      </c>
      <c r="B135" s="36" t="s">
        <v>320</v>
      </c>
      <c r="C135" s="36" t="s">
        <v>17</v>
      </c>
      <c r="D135" s="36" t="s">
        <v>14</v>
      </c>
      <c r="E135" s="128">
        <v>999926712</v>
      </c>
      <c r="F135" s="41" t="s">
        <v>20</v>
      </c>
      <c r="G135" s="34">
        <v>1035</v>
      </c>
      <c r="H135" s="36">
        <v>0</v>
      </c>
    </row>
    <row r="136" spans="1:8" x14ac:dyDescent="0.25">
      <c r="A136" s="36" t="s">
        <v>955</v>
      </c>
      <c r="B136" s="36" t="s">
        <v>1753</v>
      </c>
      <c r="C136" s="36" t="s">
        <v>17</v>
      </c>
      <c r="D136" s="36" t="s">
        <v>14</v>
      </c>
      <c r="E136" s="127">
        <v>999930010</v>
      </c>
      <c r="F136" s="41" t="s">
        <v>20</v>
      </c>
      <c r="G136" s="34">
        <v>626.5</v>
      </c>
      <c r="H136" s="34">
        <v>0</v>
      </c>
    </row>
    <row r="137" spans="1:8" x14ac:dyDescent="0.25">
      <c r="A137" s="36" t="s">
        <v>1072</v>
      </c>
      <c r="B137" s="36" t="s">
        <v>1073</v>
      </c>
      <c r="C137" s="36" t="s">
        <v>17</v>
      </c>
      <c r="D137" s="36" t="s">
        <v>14</v>
      </c>
      <c r="E137" s="127">
        <v>999926588</v>
      </c>
      <c r="F137" s="41" t="s">
        <v>20</v>
      </c>
      <c r="G137" s="34">
        <v>516.5</v>
      </c>
      <c r="H137" s="34"/>
    </row>
    <row r="138" spans="1:8" x14ac:dyDescent="0.25">
      <c r="A138" s="36" t="s">
        <v>1463</v>
      </c>
      <c r="B138" s="36" t="s">
        <v>162</v>
      </c>
      <c r="C138" s="36" t="s">
        <v>17</v>
      </c>
      <c r="D138" s="36" t="s">
        <v>14</v>
      </c>
      <c r="E138" s="128">
        <v>999930104</v>
      </c>
      <c r="F138" s="41" t="s">
        <v>20</v>
      </c>
      <c r="G138" s="34">
        <v>364</v>
      </c>
      <c r="H138" s="34">
        <v>0</v>
      </c>
    </row>
    <row r="139" spans="1:8" x14ac:dyDescent="0.25">
      <c r="A139" s="36" t="s">
        <v>489</v>
      </c>
      <c r="B139" s="36" t="s">
        <v>374</v>
      </c>
      <c r="C139" s="36" t="s">
        <v>17</v>
      </c>
      <c r="D139" s="36" t="s">
        <v>14</v>
      </c>
      <c r="E139" s="128">
        <v>999933504</v>
      </c>
      <c r="F139" s="41" t="s">
        <v>20</v>
      </c>
      <c r="G139" s="34">
        <v>314</v>
      </c>
      <c r="H139" s="36">
        <v>0</v>
      </c>
    </row>
    <row r="140" spans="1:8" x14ac:dyDescent="0.25">
      <c r="A140" s="149" t="s">
        <v>521</v>
      </c>
      <c r="B140" s="149" t="s">
        <v>117</v>
      </c>
      <c r="C140" s="149" t="s">
        <v>17</v>
      </c>
      <c r="D140" s="149" t="s">
        <v>14</v>
      </c>
      <c r="E140" s="149">
        <v>999934585</v>
      </c>
      <c r="F140" s="41" t="s">
        <v>20</v>
      </c>
      <c r="G140" s="34">
        <v>272</v>
      </c>
      <c r="H140" s="36"/>
    </row>
    <row r="141" spans="1:8" x14ac:dyDescent="0.25">
      <c r="A141" s="36" t="s">
        <v>3637</v>
      </c>
      <c r="B141" s="36" t="s">
        <v>3638</v>
      </c>
      <c r="C141" s="36" t="s">
        <v>17</v>
      </c>
      <c r="D141" s="36" t="s">
        <v>14</v>
      </c>
      <c r="E141" s="127">
        <v>999933294</v>
      </c>
      <c r="F141" s="41" t="s">
        <v>20</v>
      </c>
      <c r="G141" s="34">
        <v>254</v>
      </c>
      <c r="H141" s="36"/>
    </row>
    <row r="142" spans="1:8" x14ac:dyDescent="0.25">
      <c r="A142" s="36" t="s">
        <v>144</v>
      </c>
      <c r="B142" s="36" t="s">
        <v>1963</v>
      </c>
      <c r="C142" s="36" t="s">
        <v>17</v>
      </c>
      <c r="D142" s="36" t="s">
        <v>14</v>
      </c>
      <c r="E142" s="127">
        <v>999934333</v>
      </c>
      <c r="F142" s="41" t="s">
        <v>20</v>
      </c>
      <c r="G142" s="34">
        <v>174.5</v>
      </c>
      <c r="H142" s="36">
        <v>0</v>
      </c>
    </row>
    <row r="143" spans="1:8" x14ac:dyDescent="0.25">
      <c r="A143" s="36" t="s">
        <v>566</v>
      </c>
      <c r="B143" s="36" t="s">
        <v>1224</v>
      </c>
      <c r="C143" s="36" t="s">
        <v>17</v>
      </c>
      <c r="D143" s="36" t="s">
        <v>14</v>
      </c>
      <c r="E143" s="128">
        <v>999930923</v>
      </c>
      <c r="F143" s="41" t="s">
        <v>20</v>
      </c>
      <c r="G143" s="34">
        <v>169</v>
      </c>
      <c r="H143" s="36">
        <v>0</v>
      </c>
    </row>
    <row r="144" spans="1:8" x14ac:dyDescent="0.25">
      <c r="A144" s="36" t="s">
        <v>1816</v>
      </c>
      <c r="B144" s="36" t="s">
        <v>263</v>
      </c>
      <c r="C144" s="36" t="s">
        <v>17</v>
      </c>
      <c r="D144" s="36" t="s">
        <v>14</v>
      </c>
      <c r="E144" s="128">
        <v>999933664</v>
      </c>
      <c r="F144" s="41" t="s">
        <v>20</v>
      </c>
      <c r="G144" s="34">
        <v>56</v>
      </c>
      <c r="H144" s="34">
        <v>0</v>
      </c>
    </row>
    <row r="145" spans="1:8" x14ac:dyDescent="0.25">
      <c r="A145" s="149" t="s">
        <v>712</v>
      </c>
      <c r="B145" s="149" t="s">
        <v>1347</v>
      </c>
      <c r="C145" s="149" t="s">
        <v>17</v>
      </c>
      <c r="D145" s="149" t="s">
        <v>136</v>
      </c>
      <c r="E145" s="149">
        <v>999924444</v>
      </c>
      <c r="F145" s="41" t="s">
        <v>20</v>
      </c>
      <c r="G145" s="34">
        <v>920</v>
      </c>
      <c r="H145" s="36">
        <v>50</v>
      </c>
    </row>
    <row r="146" spans="1:8" x14ac:dyDescent="0.25">
      <c r="A146" s="39" t="s">
        <v>256</v>
      </c>
      <c r="B146" s="39" t="s">
        <v>61</v>
      </c>
      <c r="C146" s="39" t="s">
        <v>17</v>
      </c>
      <c r="D146" s="36" t="s">
        <v>136</v>
      </c>
      <c r="E146" s="127">
        <v>999933558</v>
      </c>
      <c r="F146" s="41" t="s">
        <v>20</v>
      </c>
      <c r="G146" s="34">
        <v>695</v>
      </c>
      <c r="H146" s="34">
        <v>0</v>
      </c>
    </row>
    <row r="147" spans="1:8" x14ac:dyDescent="0.25">
      <c r="A147" s="36" t="s">
        <v>743</v>
      </c>
      <c r="B147" s="36" t="s">
        <v>3585</v>
      </c>
      <c r="C147" s="36" t="s">
        <v>17</v>
      </c>
      <c r="D147" s="36" t="s">
        <v>136</v>
      </c>
      <c r="E147" s="127">
        <v>999936621</v>
      </c>
      <c r="F147" s="41" t="s">
        <v>20</v>
      </c>
      <c r="G147" s="34">
        <v>422.5</v>
      </c>
      <c r="H147" s="34"/>
    </row>
    <row r="148" spans="1:8" x14ac:dyDescent="0.25">
      <c r="A148" s="36" t="s">
        <v>2718</v>
      </c>
      <c r="B148" s="36" t="s">
        <v>2719</v>
      </c>
      <c r="C148" s="36" t="s">
        <v>17</v>
      </c>
      <c r="D148" s="41" t="s">
        <v>136</v>
      </c>
      <c r="E148" s="128">
        <v>999935236</v>
      </c>
      <c r="F148" s="41" t="s">
        <v>20</v>
      </c>
      <c r="G148" s="34">
        <v>398</v>
      </c>
      <c r="H148" s="34"/>
    </row>
    <row r="149" spans="1:8" x14ac:dyDescent="0.25">
      <c r="A149" s="36" t="s">
        <v>373</v>
      </c>
      <c r="B149" s="36" t="s">
        <v>1101</v>
      </c>
      <c r="C149" s="36" t="s">
        <v>17</v>
      </c>
      <c r="D149" s="41" t="s">
        <v>136</v>
      </c>
      <c r="E149" s="128">
        <v>999925527</v>
      </c>
      <c r="F149" s="41" t="s">
        <v>20</v>
      </c>
      <c r="G149" s="34">
        <v>320</v>
      </c>
      <c r="H149" s="34">
        <v>37.5</v>
      </c>
    </row>
    <row r="150" spans="1:8" x14ac:dyDescent="0.25">
      <c r="A150" s="36" t="s">
        <v>602</v>
      </c>
      <c r="B150" s="36" t="s">
        <v>868</v>
      </c>
      <c r="C150" s="36" t="s">
        <v>17</v>
      </c>
      <c r="D150" s="41" t="s">
        <v>136</v>
      </c>
      <c r="E150" s="128">
        <v>999927019</v>
      </c>
      <c r="F150" s="41" t="s">
        <v>20</v>
      </c>
      <c r="G150" s="34">
        <v>299</v>
      </c>
      <c r="H150" s="34"/>
    </row>
    <row r="151" spans="1:8" x14ac:dyDescent="0.25">
      <c r="A151" s="36" t="s">
        <v>489</v>
      </c>
      <c r="B151" s="36" t="s">
        <v>427</v>
      </c>
      <c r="C151" s="36" t="s">
        <v>17</v>
      </c>
      <c r="D151" s="41" t="s">
        <v>136</v>
      </c>
      <c r="E151" s="128">
        <v>999929007</v>
      </c>
      <c r="F151" s="41" t="s">
        <v>20</v>
      </c>
      <c r="G151" s="34">
        <v>274.39999999999998</v>
      </c>
      <c r="H151" s="34"/>
    </row>
    <row r="152" spans="1:8" x14ac:dyDescent="0.25">
      <c r="A152" s="36" t="s">
        <v>1246</v>
      </c>
      <c r="B152" s="36" t="s">
        <v>117</v>
      </c>
      <c r="C152" s="36" t="s">
        <v>17</v>
      </c>
      <c r="D152" s="41" t="s">
        <v>136</v>
      </c>
      <c r="E152" s="128">
        <v>999928715</v>
      </c>
      <c r="F152" s="41" t="s">
        <v>20</v>
      </c>
      <c r="G152" s="34">
        <v>270</v>
      </c>
      <c r="H152" s="34">
        <v>0</v>
      </c>
    </row>
    <row r="153" spans="1:8" x14ac:dyDescent="0.25">
      <c r="A153" s="36" t="s">
        <v>3518</v>
      </c>
      <c r="B153" s="36" t="s">
        <v>3478</v>
      </c>
      <c r="C153" s="36" t="s">
        <v>17</v>
      </c>
      <c r="D153" s="41" t="s">
        <v>136</v>
      </c>
      <c r="E153" s="128">
        <v>999935697</v>
      </c>
      <c r="F153" s="41" t="s">
        <v>20</v>
      </c>
      <c r="G153" s="34">
        <v>84.5</v>
      </c>
      <c r="H153" s="36">
        <v>0</v>
      </c>
    </row>
    <row r="154" spans="1:8" x14ac:dyDescent="0.25">
      <c r="A154" s="36" t="s">
        <v>114</v>
      </c>
      <c r="B154" s="36" t="s">
        <v>2164</v>
      </c>
      <c r="C154" s="36" t="s">
        <v>17</v>
      </c>
      <c r="D154" s="41" t="s">
        <v>136</v>
      </c>
      <c r="E154" s="128">
        <v>999928433</v>
      </c>
      <c r="F154" s="41" t="s">
        <v>20</v>
      </c>
      <c r="G154" s="34">
        <v>82.5</v>
      </c>
      <c r="H154" s="34"/>
    </row>
    <row r="155" spans="1:8" x14ac:dyDescent="0.25">
      <c r="A155" s="36" t="s">
        <v>1994</v>
      </c>
      <c r="B155" s="36" t="s">
        <v>117</v>
      </c>
      <c r="C155" s="36" t="s">
        <v>17</v>
      </c>
      <c r="D155" s="41" t="s">
        <v>136</v>
      </c>
      <c r="E155" s="128">
        <v>999933949</v>
      </c>
      <c r="F155" s="41" t="s">
        <v>20</v>
      </c>
      <c r="G155" s="34">
        <v>79</v>
      </c>
      <c r="H155" s="34">
        <v>0</v>
      </c>
    </row>
    <row r="156" spans="1:8" x14ac:dyDescent="0.25">
      <c r="A156" s="36" t="s">
        <v>760</v>
      </c>
      <c r="B156" s="36" t="s">
        <v>52</v>
      </c>
      <c r="C156" s="36" t="s">
        <v>17</v>
      </c>
      <c r="D156" s="41" t="s">
        <v>136</v>
      </c>
      <c r="E156" s="128">
        <v>999925488</v>
      </c>
      <c r="F156" s="41" t="s">
        <v>20</v>
      </c>
      <c r="G156" s="34">
        <v>60</v>
      </c>
      <c r="H156" s="34"/>
    </row>
    <row r="157" spans="1:8" x14ac:dyDescent="0.25">
      <c r="A157" s="36" t="s">
        <v>2256</v>
      </c>
      <c r="B157" s="36" t="s">
        <v>2257</v>
      </c>
      <c r="C157" s="36" t="s">
        <v>17</v>
      </c>
      <c r="D157" s="41" t="s">
        <v>136</v>
      </c>
      <c r="E157" s="128">
        <v>999927803</v>
      </c>
      <c r="F157" s="41" t="s">
        <v>20</v>
      </c>
      <c r="G157" s="34">
        <v>60</v>
      </c>
      <c r="H157" s="34"/>
    </row>
    <row r="158" spans="1:8" x14ac:dyDescent="0.25">
      <c r="A158" s="36" t="s">
        <v>3462</v>
      </c>
      <c r="B158" s="36" t="s">
        <v>2678</v>
      </c>
      <c r="C158" s="36" t="s">
        <v>17</v>
      </c>
      <c r="D158" s="41" t="s">
        <v>136</v>
      </c>
      <c r="E158" s="128">
        <v>999931067</v>
      </c>
      <c r="F158" s="41" t="s">
        <v>20</v>
      </c>
      <c r="G158" s="34">
        <v>60</v>
      </c>
      <c r="H158" s="34"/>
    </row>
    <row r="159" spans="1:8" x14ac:dyDescent="0.25">
      <c r="A159" s="36" t="s">
        <v>723</v>
      </c>
      <c r="B159" s="36" t="s">
        <v>261</v>
      </c>
      <c r="C159" s="36" t="s">
        <v>17</v>
      </c>
      <c r="D159" s="42" t="s">
        <v>136</v>
      </c>
      <c r="E159" s="127">
        <v>999933609</v>
      </c>
      <c r="F159" s="41" t="s">
        <v>20</v>
      </c>
      <c r="G159" s="34">
        <v>60</v>
      </c>
      <c r="H159" s="34"/>
    </row>
    <row r="160" spans="1:8" x14ac:dyDescent="0.25">
      <c r="A160" s="36" t="s">
        <v>219</v>
      </c>
      <c r="B160" s="36" t="s">
        <v>2973</v>
      </c>
      <c r="C160" s="36" t="s">
        <v>17</v>
      </c>
      <c r="D160" s="42" t="s">
        <v>136</v>
      </c>
      <c r="E160" s="128">
        <v>999936264</v>
      </c>
      <c r="F160" s="41" t="s">
        <v>20</v>
      </c>
      <c r="G160" s="34">
        <v>60</v>
      </c>
      <c r="H160" s="34"/>
    </row>
    <row r="161" spans="1:8" x14ac:dyDescent="0.25">
      <c r="A161" s="36" t="s">
        <v>2662</v>
      </c>
      <c r="B161" s="36" t="s">
        <v>2663</v>
      </c>
      <c r="C161" s="36" t="s">
        <v>17</v>
      </c>
      <c r="D161" s="42" t="s">
        <v>136</v>
      </c>
      <c r="E161" s="128">
        <v>999925561</v>
      </c>
      <c r="F161" s="41" t="s">
        <v>20</v>
      </c>
      <c r="G161" s="34">
        <v>45</v>
      </c>
      <c r="H161" s="34"/>
    </row>
    <row r="162" spans="1:8" x14ac:dyDescent="0.25">
      <c r="A162" s="36" t="s">
        <v>223</v>
      </c>
      <c r="B162" s="36" t="s">
        <v>261</v>
      </c>
      <c r="C162" s="36" t="s">
        <v>17</v>
      </c>
      <c r="D162" s="42" t="s">
        <v>136</v>
      </c>
      <c r="E162" s="128">
        <v>999933208</v>
      </c>
      <c r="F162" s="41" t="s">
        <v>20</v>
      </c>
      <c r="G162" s="34">
        <v>45</v>
      </c>
      <c r="H162" s="34"/>
    </row>
    <row r="163" spans="1:8" x14ac:dyDescent="0.25">
      <c r="A163" s="36" t="s">
        <v>2974</v>
      </c>
      <c r="B163" s="36" t="s">
        <v>2975</v>
      </c>
      <c r="C163" s="36" t="s">
        <v>17</v>
      </c>
      <c r="D163" s="36" t="s">
        <v>136</v>
      </c>
      <c r="E163" s="36">
        <v>999934081</v>
      </c>
      <c r="F163" s="36" t="s">
        <v>20</v>
      </c>
      <c r="G163" s="34">
        <v>45</v>
      </c>
      <c r="H163" s="34"/>
    </row>
    <row r="164" spans="1:8" x14ac:dyDescent="0.25">
      <c r="A164" s="36" t="s">
        <v>144</v>
      </c>
      <c r="B164" s="36" t="s">
        <v>484</v>
      </c>
      <c r="C164" s="36" t="s">
        <v>17</v>
      </c>
      <c r="D164" s="36" t="s">
        <v>136</v>
      </c>
      <c r="E164" s="36">
        <v>999933520</v>
      </c>
      <c r="F164" s="36" t="s">
        <v>20</v>
      </c>
      <c r="G164" s="34">
        <v>28</v>
      </c>
      <c r="H164" s="36">
        <v>0</v>
      </c>
    </row>
    <row r="165" spans="1:8" x14ac:dyDescent="0.25">
      <c r="A165" s="36" t="s">
        <v>140</v>
      </c>
      <c r="B165" s="36" t="s">
        <v>1676</v>
      </c>
      <c r="C165" s="36" t="s">
        <v>17</v>
      </c>
      <c r="D165" s="42" t="s">
        <v>148</v>
      </c>
      <c r="E165" s="128">
        <v>999930296</v>
      </c>
      <c r="F165" s="41" t="s">
        <v>20</v>
      </c>
      <c r="G165" s="34">
        <v>810</v>
      </c>
      <c r="H165" s="34">
        <v>0</v>
      </c>
    </row>
    <row r="166" spans="1:8" x14ac:dyDescent="0.25">
      <c r="A166" s="36" t="s">
        <v>898</v>
      </c>
      <c r="B166" s="36" t="s">
        <v>385</v>
      </c>
      <c r="C166" s="36" t="s">
        <v>17</v>
      </c>
      <c r="D166" s="42" t="s">
        <v>148</v>
      </c>
      <c r="E166" s="128">
        <v>999928965</v>
      </c>
      <c r="F166" s="41" t="s">
        <v>20</v>
      </c>
      <c r="G166" s="34">
        <v>807</v>
      </c>
      <c r="H166" s="36"/>
    </row>
    <row r="167" spans="1:8" x14ac:dyDescent="0.25">
      <c r="A167" s="36" t="s">
        <v>1409</v>
      </c>
      <c r="B167" s="36" t="s">
        <v>427</v>
      </c>
      <c r="C167" s="36" t="s">
        <v>17</v>
      </c>
      <c r="D167" s="42" t="s">
        <v>148</v>
      </c>
      <c r="E167" s="36">
        <v>999928886</v>
      </c>
      <c r="F167" s="41" t="s">
        <v>20</v>
      </c>
      <c r="G167" s="34">
        <v>689</v>
      </c>
      <c r="H167" s="36"/>
    </row>
    <row r="168" spans="1:8" x14ac:dyDescent="0.25">
      <c r="A168" s="36" t="s">
        <v>1488</v>
      </c>
      <c r="B168" s="36" t="s">
        <v>930</v>
      </c>
      <c r="C168" s="36" t="s">
        <v>17</v>
      </c>
      <c r="D168" s="42" t="s">
        <v>148</v>
      </c>
      <c r="E168" s="128">
        <v>999931375</v>
      </c>
      <c r="F168" s="41" t="s">
        <v>20</v>
      </c>
      <c r="G168" s="34">
        <v>645.6</v>
      </c>
      <c r="H168" s="36"/>
    </row>
    <row r="169" spans="1:8" x14ac:dyDescent="0.25">
      <c r="A169" s="36" t="s">
        <v>1112</v>
      </c>
      <c r="B169" s="36" t="s">
        <v>494</v>
      </c>
      <c r="C169" s="36" t="s">
        <v>17</v>
      </c>
      <c r="D169" s="36" t="s">
        <v>148</v>
      </c>
      <c r="E169" s="36">
        <v>999927280</v>
      </c>
      <c r="F169" s="36" t="s">
        <v>20</v>
      </c>
      <c r="G169" s="34">
        <v>483</v>
      </c>
      <c r="H169" s="36"/>
    </row>
    <row r="170" spans="1:8" x14ac:dyDescent="0.25">
      <c r="A170" s="131" t="s">
        <v>2187</v>
      </c>
      <c r="B170" s="131" t="s">
        <v>1067</v>
      </c>
      <c r="C170" s="131" t="s">
        <v>17</v>
      </c>
      <c r="D170" s="42" t="s">
        <v>148</v>
      </c>
      <c r="E170" s="150">
        <v>999933315</v>
      </c>
      <c r="F170" s="41" t="s">
        <v>20</v>
      </c>
      <c r="G170" s="34">
        <v>470</v>
      </c>
      <c r="H170" s="36"/>
    </row>
    <row r="171" spans="1:8" x14ac:dyDescent="0.25">
      <c r="A171" s="131" t="s">
        <v>2503</v>
      </c>
      <c r="B171" s="131" t="s">
        <v>2504</v>
      </c>
      <c r="C171" s="131" t="s">
        <v>17</v>
      </c>
      <c r="D171" s="42" t="s">
        <v>148</v>
      </c>
      <c r="E171" s="150">
        <v>999933971</v>
      </c>
      <c r="F171" s="41" t="s">
        <v>20</v>
      </c>
      <c r="G171" s="34">
        <v>321</v>
      </c>
      <c r="H171" s="36"/>
    </row>
    <row r="172" spans="1:8" x14ac:dyDescent="0.25">
      <c r="A172" s="36" t="s">
        <v>223</v>
      </c>
      <c r="B172" s="36" t="s">
        <v>1327</v>
      </c>
      <c r="C172" s="36" t="s">
        <v>17</v>
      </c>
      <c r="D172" s="42" t="s">
        <v>148</v>
      </c>
      <c r="E172" s="128">
        <v>999929123</v>
      </c>
      <c r="F172" s="41" t="s">
        <v>20</v>
      </c>
      <c r="G172" s="34">
        <v>283</v>
      </c>
      <c r="H172" s="34"/>
    </row>
    <row r="173" spans="1:8" x14ac:dyDescent="0.25">
      <c r="A173" s="36" t="s">
        <v>299</v>
      </c>
      <c r="B173" s="36" t="s">
        <v>1301</v>
      </c>
      <c r="C173" s="36" t="s">
        <v>17</v>
      </c>
      <c r="D173" s="42" t="s">
        <v>148</v>
      </c>
      <c r="E173" s="36">
        <v>999930499</v>
      </c>
      <c r="F173" s="41" t="s">
        <v>20</v>
      </c>
      <c r="G173" s="34">
        <v>279</v>
      </c>
      <c r="H173" s="36"/>
    </row>
    <row r="174" spans="1:8" x14ac:dyDescent="0.25">
      <c r="A174" s="36" t="s">
        <v>498</v>
      </c>
      <c r="B174" s="36" t="s">
        <v>1080</v>
      </c>
      <c r="C174" s="36" t="s">
        <v>17</v>
      </c>
      <c r="D174" s="42" t="s">
        <v>148</v>
      </c>
      <c r="E174" s="36">
        <v>999936602</v>
      </c>
      <c r="F174" s="41" t="s">
        <v>20</v>
      </c>
      <c r="G174" s="34">
        <v>276</v>
      </c>
      <c r="H174" s="36"/>
    </row>
    <row r="175" spans="1:8" x14ac:dyDescent="0.25">
      <c r="A175" s="36" t="s">
        <v>2498</v>
      </c>
      <c r="B175" s="36" t="s">
        <v>2499</v>
      </c>
      <c r="C175" s="36" t="s">
        <v>17</v>
      </c>
      <c r="D175" s="42" t="s">
        <v>148</v>
      </c>
      <c r="E175" s="128">
        <v>999929939</v>
      </c>
      <c r="F175" s="41" t="s">
        <v>20</v>
      </c>
      <c r="G175" s="34">
        <v>257</v>
      </c>
      <c r="H175" s="34"/>
    </row>
    <row r="176" spans="1:8" x14ac:dyDescent="0.25">
      <c r="A176" s="36" t="s">
        <v>2497</v>
      </c>
      <c r="B176" s="36" t="s">
        <v>983</v>
      </c>
      <c r="C176" s="36" t="s">
        <v>17</v>
      </c>
      <c r="D176" s="42" t="s">
        <v>148</v>
      </c>
      <c r="E176" s="36">
        <v>999933981</v>
      </c>
      <c r="F176" s="41" t="s">
        <v>20</v>
      </c>
      <c r="G176" s="34">
        <v>227</v>
      </c>
      <c r="H176" s="36"/>
    </row>
    <row r="177" spans="1:8" x14ac:dyDescent="0.25">
      <c r="A177" s="36" t="s">
        <v>2760</v>
      </c>
      <c r="B177" s="36" t="s">
        <v>3600</v>
      </c>
      <c r="C177" s="36" t="s">
        <v>17</v>
      </c>
      <c r="D177" s="42" t="s">
        <v>148</v>
      </c>
      <c r="E177" s="128">
        <v>999933623</v>
      </c>
      <c r="F177" s="41" t="s">
        <v>20</v>
      </c>
      <c r="G177" s="34">
        <v>202</v>
      </c>
      <c r="H177" s="36"/>
    </row>
    <row r="178" spans="1:8" x14ac:dyDescent="0.25">
      <c r="A178" s="36" t="s">
        <v>908</v>
      </c>
      <c r="B178" s="36" t="s">
        <v>1392</v>
      </c>
      <c r="C178" s="36" t="s">
        <v>17</v>
      </c>
      <c r="D178" s="42" t="s">
        <v>148</v>
      </c>
      <c r="E178" s="128">
        <v>999933178</v>
      </c>
      <c r="F178" s="41" t="s">
        <v>20</v>
      </c>
      <c r="G178" s="34">
        <v>175</v>
      </c>
      <c r="H178" s="36"/>
    </row>
    <row r="179" spans="1:8" x14ac:dyDescent="0.25">
      <c r="A179" s="36" t="s">
        <v>354</v>
      </c>
      <c r="B179" s="36" t="s">
        <v>903</v>
      </c>
      <c r="C179" s="36" t="s">
        <v>17</v>
      </c>
      <c r="D179" s="42" t="s">
        <v>148</v>
      </c>
      <c r="E179" s="36">
        <v>999924401</v>
      </c>
      <c r="F179" s="41" t="s">
        <v>20</v>
      </c>
      <c r="G179" s="34">
        <v>173</v>
      </c>
      <c r="H179" s="36"/>
    </row>
    <row r="180" spans="1:8" x14ac:dyDescent="0.25">
      <c r="A180" s="36" t="s">
        <v>321</v>
      </c>
      <c r="B180" s="36" t="s">
        <v>52</v>
      </c>
      <c r="C180" s="36" t="s">
        <v>17</v>
      </c>
      <c r="D180" s="42" t="s">
        <v>148</v>
      </c>
      <c r="E180" s="128">
        <v>999931748</v>
      </c>
      <c r="F180" s="41" t="s">
        <v>20</v>
      </c>
      <c r="G180" s="34">
        <v>167</v>
      </c>
      <c r="H180" s="34">
        <v>0</v>
      </c>
    </row>
    <row r="181" spans="1:8" x14ac:dyDescent="0.25">
      <c r="A181" s="36" t="s">
        <v>522</v>
      </c>
      <c r="B181" s="36" t="s">
        <v>2500</v>
      </c>
      <c r="C181" s="36" t="s">
        <v>17</v>
      </c>
      <c r="D181" s="36" t="s">
        <v>148</v>
      </c>
      <c r="E181" s="36">
        <v>999933698</v>
      </c>
      <c r="F181" s="41" t="s">
        <v>20</v>
      </c>
      <c r="G181" s="34">
        <v>128</v>
      </c>
      <c r="H181" s="34"/>
    </row>
    <row r="182" spans="1:8" x14ac:dyDescent="0.25">
      <c r="A182" s="36" t="s">
        <v>1433</v>
      </c>
      <c r="B182" s="36" t="s">
        <v>3625</v>
      </c>
      <c r="C182" s="36" t="s">
        <v>17</v>
      </c>
      <c r="D182" s="36" t="s">
        <v>148</v>
      </c>
      <c r="E182" s="128">
        <v>999931476</v>
      </c>
      <c r="F182" s="41" t="s">
        <v>20</v>
      </c>
      <c r="G182" s="34">
        <v>117</v>
      </c>
      <c r="H182" s="36">
        <v>10</v>
      </c>
    </row>
    <row r="183" spans="1:8" x14ac:dyDescent="0.25">
      <c r="A183" s="36" t="s">
        <v>3631</v>
      </c>
      <c r="B183" s="36" t="s">
        <v>3632</v>
      </c>
      <c r="C183" s="36" t="s">
        <v>17</v>
      </c>
      <c r="D183" s="36" t="s">
        <v>148</v>
      </c>
      <c r="E183" s="36">
        <v>999933704</v>
      </c>
      <c r="F183" s="131" t="s">
        <v>20</v>
      </c>
      <c r="G183" s="34">
        <v>107</v>
      </c>
      <c r="H183" s="36"/>
    </row>
    <row r="184" spans="1:8" x14ac:dyDescent="0.25">
      <c r="A184" s="36" t="s">
        <v>765</v>
      </c>
      <c r="B184" s="36" t="s">
        <v>529</v>
      </c>
      <c r="C184" s="36" t="s">
        <v>17</v>
      </c>
      <c r="D184" s="36" t="s">
        <v>148</v>
      </c>
      <c r="E184" s="128">
        <v>999921559</v>
      </c>
      <c r="F184" s="41" t="s">
        <v>20</v>
      </c>
      <c r="G184" s="34">
        <v>106</v>
      </c>
      <c r="H184" s="36"/>
    </row>
    <row r="185" spans="1:8" x14ac:dyDescent="0.25">
      <c r="A185" s="36" t="s">
        <v>1018</v>
      </c>
      <c r="B185" s="36" t="s">
        <v>365</v>
      </c>
      <c r="C185" s="36" t="s">
        <v>17</v>
      </c>
      <c r="D185" s="36" t="s">
        <v>148</v>
      </c>
      <c r="E185" s="128">
        <v>999925601</v>
      </c>
      <c r="F185" s="41" t="s">
        <v>20</v>
      </c>
      <c r="G185" s="34">
        <v>95</v>
      </c>
      <c r="H185" s="36">
        <v>0</v>
      </c>
    </row>
    <row r="186" spans="1:8" x14ac:dyDescent="0.25">
      <c r="A186" s="36" t="s">
        <v>904</v>
      </c>
      <c r="B186" s="36" t="s">
        <v>261</v>
      </c>
      <c r="C186" s="36" t="s">
        <v>17</v>
      </c>
      <c r="D186" s="36" t="s">
        <v>148</v>
      </c>
      <c r="E186" s="128">
        <v>999929812</v>
      </c>
      <c r="F186" s="41" t="s">
        <v>20</v>
      </c>
      <c r="G186" s="34">
        <v>60</v>
      </c>
      <c r="H186" s="36"/>
    </row>
    <row r="187" spans="1:8" x14ac:dyDescent="0.25">
      <c r="A187" s="149" t="s">
        <v>3022</v>
      </c>
      <c r="B187" s="149" t="s">
        <v>3023</v>
      </c>
      <c r="C187" s="149" t="s">
        <v>17</v>
      </c>
      <c r="D187" s="149" t="s">
        <v>148</v>
      </c>
      <c r="E187" s="149">
        <v>999935916</v>
      </c>
      <c r="F187" s="41" t="s">
        <v>20</v>
      </c>
      <c r="G187" s="34">
        <v>60</v>
      </c>
      <c r="H187" s="36"/>
    </row>
    <row r="188" spans="1:8" x14ac:dyDescent="0.25">
      <c r="A188" s="36" t="s">
        <v>2501</v>
      </c>
      <c r="B188" s="36" t="s">
        <v>2502</v>
      </c>
      <c r="C188" s="36" t="s">
        <v>17</v>
      </c>
      <c r="D188" s="36" t="s">
        <v>148</v>
      </c>
      <c r="E188" s="127">
        <v>999926199</v>
      </c>
      <c r="F188" s="41" t="s">
        <v>20</v>
      </c>
      <c r="G188" s="34">
        <v>51</v>
      </c>
      <c r="H188" s="34"/>
    </row>
    <row r="189" spans="1:8" x14ac:dyDescent="0.25">
      <c r="A189" s="36" t="s">
        <v>1466</v>
      </c>
      <c r="B189" s="36" t="s">
        <v>1467</v>
      </c>
      <c r="C189" s="36" t="s">
        <v>17</v>
      </c>
      <c r="D189" s="36" t="s">
        <v>148</v>
      </c>
      <c r="E189" s="36">
        <v>999923064</v>
      </c>
      <c r="F189" s="41" t="s">
        <v>20</v>
      </c>
      <c r="G189" s="34">
        <v>50</v>
      </c>
      <c r="H189" s="36">
        <v>0</v>
      </c>
    </row>
    <row r="190" spans="1:8" x14ac:dyDescent="0.25">
      <c r="A190" s="36" t="s">
        <v>1507</v>
      </c>
      <c r="B190" s="36" t="s">
        <v>3465</v>
      </c>
      <c r="C190" s="36" t="s">
        <v>17</v>
      </c>
      <c r="D190" s="36" t="s">
        <v>148</v>
      </c>
      <c r="E190" s="128">
        <v>999928966</v>
      </c>
      <c r="F190" s="41" t="s">
        <v>20</v>
      </c>
      <c r="G190" s="34">
        <v>45</v>
      </c>
      <c r="H190" s="36">
        <v>0</v>
      </c>
    </row>
    <row r="191" spans="1:8" x14ac:dyDescent="0.25">
      <c r="A191" s="36" t="s">
        <v>525</v>
      </c>
      <c r="B191" s="36" t="s">
        <v>52</v>
      </c>
      <c r="C191" s="36" t="s">
        <v>17</v>
      </c>
      <c r="D191" s="36" t="s">
        <v>148</v>
      </c>
      <c r="E191" s="36">
        <v>999933812</v>
      </c>
      <c r="F191" s="36" t="s">
        <v>20</v>
      </c>
      <c r="G191" s="34">
        <v>45</v>
      </c>
      <c r="H191" s="36"/>
    </row>
    <row r="192" spans="1:8" x14ac:dyDescent="0.25">
      <c r="A192" s="36" t="s">
        <v>3024</v>
      </c>
      <c r="B192" s="36" t="s">
        <v>3025</v>
      </c>
      <c r="C192" s="36" t="s">
        <v>17</v>
      </c>
      <c r="D192" s="36" t="s">
        <v>148</v>
      </c>
      <c r="E192" s="127">
        <v>999936244</v>
      </c>
      <c r="F192" s="41" t="s">
        <v>20</v>
      </c>
      <c r="G192" s="34">
        <v>45</v>
      </c>
      <c r="H192" s="34"/>
    </row>
    <row r="193" spans="1:8" x14ac:dyDescent="0.25">
      <c r="A193" s="36" t="s">
        <v>2505</v>
      </c>
      <c r="B193" s="36" t="s">
        <v>2506</v>
      </c>
      <c r="C193" s="36" t="s">
        <v>17</v>
      </c>
      <c r="D193" s="36" t="s">
        <v>148</v>
      </c>
      <c r="E193" s="128">
        <v>999933177</v>
      </c>
      <c r="F193" s="41" t="s">
        <v>20</v>
      </c>
      <c r="G193" s="34">
        <v>38</v>
      </c>
      <c r="H193" s="36"/>
    </row>
    <row r="194" spans="1:8" x14ac:dyDescent="0.25">
      <c r="A194" s="36" t="s">
        <v>3463</v>
      </c>
      <c r="B194" s="36" t="s">
        <v>3464</v>
      </c>
      <c r="C194" s="36" t="s">
        <v>17</v>
      </c>
      <c r="D194" s="36" t="s">
        <v>148</v>
      </c>
      <c r="E194" s="128">
        <v>999926840</v>
      </c>
      <c r="F194" s="41" t="s">
        <v>20</v>
      </c>
      <c r="G194" s="34">
        <v>34</v>
      </c>
      <c r="H194" s="36">
        <v>0</v>
      </c>
    </row>
    <row r="195" spans="1:8" x14ac:dyDescent="0.25">
      <c r="A195" s="36" t="s">
        <v>2477</v>
      </c>
      <c r="B195" s="36" t="s">
        <v>2478</v>
      </c>
      <c r="C195" s="36" t="s">
        <v>17</v>
      </c>
      <c r="D195" s="36" t="s">
        <v>19</v>
      </c>
      <c r="E195" s="128">
        <v>999929942</v>
      </c>
      <c r="F195" s="41" t="s">
        <v>20</v>
      </c>
      <c r="G195" s="34">
        <v>968</v>
      </c>
      <c r="H195" s="34"/>
    </row>
    <row r="196" spans="1:8" x14ac:dyDescent="0.25">
      <c r="A196" s="36" t="s">
        <v>2481</v>
      </c>
      <c r="B196" s="36" t="s">
        <v>2482</v>
      </c>
      <c r="C196" s="36" t="s">
        <v>17</v>
      </c>
      <c r="D196" s="36" t="s">
        <v>19</v>
      </c>
      <c r="E196" s="36">
        <v>999933956</v>
      </c>
      <c r="F196" s="36" t="s">
        <v>20</v>
      </c>
      <c r="G196" s="34">
        <v>726</v>
      </c>
      <c r="H196" s="36"/>
    </row>
    <row r="197" spans="1:8" x14ac:dyDescent="0.25">
      <c r="A197" s="36" t="s">
        <v>963</v>
      </c>
      <c r="B197" s="36" t="s">
        <v>1405</v>
      </c>
      <c r="C197" s="36" t="s">
        <v>17</v>
      </c>
      <c r="D197" s="36" t="s">
        <v>19</v>
      </c>
      <c r="E197" s="128">
        <v>999929164</v>
      </c>
      <c r="F197" s="41" t="s">
        <v>20</v>
      </c>
      <c r="G197" s="34">
        <v>588</v>
      </c>
      <c r="H197" s="36"/>
    </row>
    <row r="198" spans="1:8" x14ac:dyDescent="0.25">
      <c r="A198" s="36" t="s">
        <v>883</v>
      </c>
      <c r="B198" s="36" t="s">
        <v>3475</v>
      </c>
      <c r="C198" s="36" t="s">
        <v>17</v>
      </c>
      <c r="D198" s="36" t="s">
        <v>19</v>
      </c>
      <c r="E198" s="36">
        <v>999931531</v>
      </c>
      <c r="F198" s="36" t="s">
        <v>20</v>
      </c>
      <c r="G198" s="34">
        <v>563</v>
      </c>
      <c r="H198" s="34">
        <v>0</v>
      </c>
    </row>
    <row r="199" spans="1:8" x14ac:dyDescent="0.25">
      <c r="A199" s="36" t="s">
        <v>743</v>
      </c>
      <c r="B199" s="36" t="s">
        <v>1302</v>
      </c>
      <c r="C199" s="36" t="s">
        <v>17</v>
      </c>
      <c r="D199" s="36" t="s">
        <v>19</v>
      </c>
      <c r="E199" s="128">
        <v>999928558</v>
      </c>
      <c r="F199" s="41" t="s">
        <v>20</v>
      </c>
      <c r="G199" s="34">
        <v>483</v>
      </c>
      <c r="H199" s="36"/>
    </row>
    <row r="200" spans="1:8" x14ac:dyDescent="0.25">
      <c r="A200" s="36" t="s">
        <v>1994</v>
      </c>
      <c r="B200" s="36" t="s">
        <v>89</v>
      </c>
      <c r="C200" s="36" t="s">
        <v>17</v>
      </c>
      <c r="D200" s="36" t="s">
        <v>19</v>
      </c>
      <c r="E200" s="36">
        <v>999935037</v>
      </c>
      <c r="F200" s="41" t="s">
        <v>20</v>
      </c>
      <c r="G200" s="34">
        <v>360</v>
      </c>
      <c r="H200" s="36"/>
    </row>
    <row r="201" spans="1:8" x14ac:dyDescent="0.25">
      <c r="A201" s="36" t="s">
        <v>3017</v>
      </c>
      <c r="B201" s="36" t="s">
        <v>3018</v>
      </c>
      <c r="C201" s="36" t="s">
        <v>17</v>
      </c>
      <c r="D201" s="36" t="s">
        <v>19</v>
      </c>
      <c r="E201" s="36">
        <v>999934302</v>
      </c>
      <c r="F201" s="41" t="s">
        <v>20</v>
      </c>
      <c r="G201" s="34">
        <v>251</v>
      </c>
      <c r="H201" s="36"/>
    </row>
    <row r="202" spans="1:8" x14ac:dyDescent="0.25">
      <c r="A202" s="36" t="s">
        <v>487</v>
      </c>
      <c r="B202" s="36" t="s">
        <v>301</v>
      </c>
      <c r="C202" s="36" t="s">
        <v>17</v>
      </c>
      <c r="D202" s="36" t="s">
        <v>19</v>
      </c>
      <c r="E202" s="36">
        <v>999929010</v>
      </c>
      <c r="F202" s="41" t="s">
        <v>20</v>
      </c>
      <c r="G202" s="34">
        <v>237</v>
      </c>
      <c r="H202" s="36"/>
    </row>
    <row r="203" spans="1:8" x14ac:dyDescent="0.25">
      <c r="A203" s="36" t="s">
        <v>862</v>
      </c>
      <c r="B203" s="36" t="s">
        <v>3519</v>
      </c>
      <c r="C203" s="36" t="s">
        <v>17</v>
      </c>
      <c r="D203" s="131" t="s">
        <v>19</v>
      </c>
      <c r="E203" s="36">
        <v>999931466</v>
      </c>
      <c r="F203" s="36" t="s">
        <v>20</v>
      </c>
      <c r="G203" s="34">
        <v>169</v>
      </c>
      <c r="H203" s="34">
        <v>0</v>
      </c>
    </row>
    <row r="204" spans="1:8" x14ac:dyDescent="0.25">
      <c r="A204" s="36" t="s">
        <v>746</v>
      </c>
      <c r="B204" s="36" t="s">
        <v>3630</v>
      </c>
      <c r="C204" s="36" t="s">
        <v>17</v>
      </c>
      <c r="D204" s="36" t="s">
        <v>19</v>
      </c>
      <c r="E204" s="128">
        <v>999934575</v>
      </c>
      <c r="F204" s="41" t="s">
        <v>20</v>
      </c>
      <c r="G204" s="34">
        <v>167</v>
      </c>
      <c r="H204" s="36"/>
    </row>
    <row r="205" spans="1:8" x14ac:dyDescent="0.25">
      <c r="A205" s="36" t="s">
        <v>188</v>
      </c>
      <c r="B205" s="36" t="s">
        <v>1817</v>
      </c>
      <c r="C205" s="36" t="s">
        <v>17</v>
      </c>
      <c r="D205" s="36" t="s">
        <v>19</v>
      </c>
      <c r="E205" s="128">
        <v>999929657</v>
      </c>
      <c r="F205" s="41" t="s">
        <v>20</v>
      </c>
      <c r="G205" s="34">
        <v>140</v>
      </c>
      <c r="H205" s="36">
        <v>0</v>
      </c>
    </row>
    <row r="206" spans="1:8" x14ac:dyDescent="0.25">
      <c r="A206" s="36" t="s">
        <v>483</v>
      </c>
      <c r="B206" s="36" t="s">
        <v>880</v>
      </c>
      <c r="C206" s="36" t="s">
        <v>17</v>
      </c>
      <c r="D206" s="36" t="s">
        <v>19</v>
      </c>
      <c r="E206" s="128">
        <v>999929913</v>
      </c>
      <c r="F206" s="41" t="s">
        <v>20</v>
      </c>
      <c r="G206" s="34">
        <v>120</v>
      </c>
      <c r="H206" s="34"/>
    </row>
    <row r="207" spans="1:8" x14ac:dyDescent="0.25">
      <c r="A207" s="149" t="s">
        <v>245</v>
      </c>
      <c r="B207" s="149" t="s">
        <v>709</v>
      </c>
      <c r="C207" s="149" t="s">
        <v>17</v>
      </c>
      <c r="D207" s="149" t="s">
        <v>19</v>
      </c>
      <c r="E207" s="149">
        <v>999934925</v>
      </c>
      <c r="F207" s="41" t="s">
        <v>20</v>
      </c>
      <c r="G207" s="34">
        <v>90</v>
      </c>
      <c r="H207" s="36"/>
    </row>
    <row r="208" spans="1:8" x14ac:dyDescent="0.25">
      <c r="A208" s="36" t="s">
        <v>1139</v>
      </c>
      <c r="B208" s="36" t="s">
        <v>1140</v>
      </c>
      <c r="C208" s="36" t="s">
        <v>17</v>
      </c>
      <c r="D208" s="36" t="s">
        <v>19</v>
      </c>
      <c r="E208" s="36">
        <v>999927900</v>
      </c>
      <c r="F208" s="41" t="s">
        <v>20</v>
      </c>
      <c r="G208" s="34">
        <v>60</v>
      </c>
      <c r="H208" s="36"/>
    </row>
    <row r="209" spans="1:8" x14ac:dyDescent="0.25">
      <c r="A209" s="36" t="s">
        <v>356</v>
      </c>
      <c r="B209" s="36" t="s">
        <v>3466</v>
      </c>
      <c r="C209" s="36" t="s">
        <v>17</v>
      </c>
      <c r="D209" s="36" t="s">
        <v>19</v>
      </c>
      <c r="E209" s="128">
        <v>999928941</v>
      </c>
      <c r="F209" s="41" t="s">
        <v>20</v>
      </c>
      <c r="G209" s="34">
        <v>60</v>
      </c>
      <c r="H209" s="36">
        <v>0</v>
      </c>
    </row>
    <row r="210" spans="1:8" x14ac:dyDescent="0.25">
      <c r="A210" s="36" t="s">
        <v>1304</v>
      </c>
      <c r="B210" s="36" t="s">
        <v>1999</v>
      </c>
      <c r="C210" s="36" t="s">
        <v>17</v>
      </c>
      <c r="D210" s="131" t="s">
        <v>19</v>
      </c>
      <c r="E210" s="36">
        <v>999929247</v>
      </c>
      <c r="F210" s="36" t="s">
        <v>20</v>
      </c>
      <c r="G210" s="34">
        <v>60</v>
      </c>
      <c r="H210" s="34">
        <v>0</v>
      </c>
    </row>
    <row r="211" spans="1:8" x14ac:dyDescent="0.25">
      <c r="A211" s="36" t="s">
        <v>402</v>
      </c>
      <c r="B211" s="36" t="s">
        <v>2636</v>
      </c>
      <c r="C211" s="36" t="s">
        <v>17</v>
      </c>
      <c r="D211" s="41" t="s">
        <v>19</v>
      </c>
      <c r="E211" s="128">
        <v>999929464</v>
      </c>
      <c r="F211" s="41" t="s">
        <v>20</v>
      </c>
      <c r="G211" s="34">
        <v>60</v>
      </c>
      <c r="H211" s="36"/>
    </row>
    <row r="212" spans="1:8" x14ac:dyDescent="0.25">
      <c r="A212" s="36" t="s">
        <v>741</v>
      </c>
      <c r="B212" s="36" t="s">
        <v>1561</v>
      </c>
      <c r="C212" s="36" t="s">
        <v>17</v>
      </c>
      <c r="D212" s="36" t="s">
        <v>19</v>
      </c>
      <c r="E212" s="36">
        <v>999929631</v>
      </c>
      <c r="F212" s="131" t="s">
        <v>20</v>
      </c>
      <c r="G212" s="34">
        <v>60</v>
      </c>
      <c r="H212" s="36"/>
    </row>
    <row r="213" spans="1:8" x14ac:dyDescent="0.25">
      <c r="A213" s="36" t="s">
        <v>908</v>
      </c>
      <c r="B213" s="36" t="s">
        <v>799</v>
      </c>
      <c r="C213" s="36" t="s">
        <v>17</v>
      </c>
      <c r="D213" s="41" t="s">
        <v>19</v>
      </c>
      <c r="E213" s="128">
        <v>999934441</v>
      </c>
      <c r="F213" s="41" t="s">
        <v>20</v>
      </c>
      <c r="G213" s="34">
        <v>60</v>
      </c>
      <c r="H213" s="36">
        <v>0</v>
      </c>
    </row>
    <row r="214" spans="1:8" x14ac:dyDescent="0.25">
      <c r="A214" s="36" t="s">
        <v>2924</v>
      </c>
      <c r="B214" s="36" t="s">
        <v>2925</v>
      </c>
      <c r="C214" s="36" t="s">
        <v>17</v>
      </c>
      <c r="D214" s="41" t="s">
        <v>19</v>
      </c>
      <c r="E214" s="128">
        <v>999935552</v>
      </c>
      <c r="F214" s="41" t="s">
        <v>20</v>
      </c>
      <c r="G214" s="34">
        <v>60</v>
      </c>
      <c r="H214" s="36"/>
    </row>
    <row r="215" spans="1:8" x14ac:dyDescent="0.25">
      <c r="A215" s="36" t="s">
        <v>2479</v>
      </c>
      <c r="B215" s="36" t="s">
        <v>2480</v>
      </c>
      <c r="C215" s="36" t="s">
        <v>17</v>
      </c>
      <c r="D215" s="41" t="s">
        <v>19</v>
      </c>
      <c r="E215" s="128">
        <v>999929223</v>
      </c>
      <c r="F215" s="41" t="s">
        <v>20</v>
      </c>
      <c r="G215" s="34">
        <v>51</v>
      </c>
      <c r="H215" s="36"/>
    </row>
    <row r="216" spans="1:8" x14ac:dyDescent="0.25">
      <c r="A216" s="36" t="s">
        <v>1125</v>
      </c>
      <c r="B216" s="36" t="s">
        <v>1126</v>
      </c>
      <c r="C216" s="36" t="s">
        <v>17</v>
      </c>
      <c r="D216" s="36" t="s">
        <v>19</v>
      </c>
      <c r="E216" s="36">
        <v>999927481</v>
      </c>
      <c r="F216" s="41" t="s">
        <v>20</v>
      </c>
      <c r="G216" s="34">
        <v>45</v>
      </c>
      <c r="H216" s="36"/>
    </row>
    <row r="217" spans="1:8" x14ac:dyDescent="0.25">
      <c r="A217" s="36" t="s">
        <v>3019</v>
      </c>
      <c r="B217" s="36" t="s">
        <v>37</v>
      </c>
      <c r="C217" s="36" t="s">
        <v>17</v>
      </c>
      <c r="D217" s="36" t="s">
        <v>19</v>
      </c>
      <c r="E217" s="36">
        <v>999935991</v>
      </c>
      <c r="F217" s="36" t="s">
        <v>20</v>
      </c>
      <c r="G217" s="34">
        <v>45</v>
      </c>
      <c r="H217" s="34"/>
    </row>
    <row r="218" spans="1:8" x14ac:dyDescent="0.25">
      <c r="A218" s="36" t="s">
        <v>1818</v>
      </c>
      <c r="B218" s="36" t="s">
        <v>1408</v>
      </c>
      <c r="C218" s="36" t="s">
        <v>17</v>
      </c>
      <c r="D218" s="36" t="s">
        <v>19</v>
      </c>
      <c r="E218" s="36">
        <v>999933563</v>
      </c>
      <c r="F218" s="36" t="s">
        <v>20</v>
      </c>
      <c r="G218" s="34">
        <v>37.5</v>
      </c>
      <c r="H218" s="34">
        <v>0</v>
      </c>
    </row>
    <row r="219" spans="1:8" x14ac:dyDescent="0.25">
      <c r="A219" s="36" t="s">
        <v>2191</v>
      </c>
      <c r="B219" s="36" t="s">
        <v>2192</v>
      </c>
      <c r="C219" s="36" t="s">
        <v>17</v>
      </c>
      <c r="D219" s="41" t="s">
        <v>21</v>
      </c>
      <c r="E219" s="128">
        <v>999934211</v>
      </c>
      <c r="F219" s="41" t="s">
        <v>20</v>
      </c>
      <c r="G219" s="34">
        <v>720</v>
      </c>
      <c r="H219" s="36"/>
    </row>
    <row r="220" spans="1:8" x14ac:dyDescent="0.25">
      <c r="A220" s="36" t="s">
        <v>498</v>
      </c>
      <c r="B220" s="36" t="s">
        <v>117</v>
      </c>
      <c r="C220" s="36" t="s">
        <v>17</v>
      </c>
      <c r="D220" s="41" t="s">
        <v>21</v>
      </c>
      <c r="E220" s="128">
        <v>999933299</v>
      </c>
      <c r="F220" s="41" t="s">
        <v>20</v>
      </c>
      <c r="G220" s="34">
        <v>570</v>
      </c>
      <c r="H220" s="34"/>
    </row>
    <row r="221" spans="1:8" x14ac:dyDescent="0.25">
      <c r="A221" s="38" t="s">
        <v>498</v>
      </c>
      <c r="B221" s="38" t="s">
        <v>1709</v>
      </c>
      <c r="C221" s="38" t="s">
        <v>17</v>
      </c>
      <c r="D221" s="41" t="s">
        <v>21</v>
      </c>
      <c r="E221" s="130">
        <v>999935032</v>
      </c>
      <c r="F221" s="41" t="s">
        <v>20</v>
      </c>
      <c r="G221" s="34">
        <v>548</v>
      </c>
      <c r="H221" s="34"/>
    </row>
    <row r="222" spans="1:8" x14ac:dyDescent="0.25">
      <c r="A222" s="36" t="s">
        <v>2534</v>
      </c>
      <c r="B222" s="36" t="s">
        <v>153</v>
      </c>
      <c r="C222" s="36" t="s">
        <v>17</v>
      </c>
      <c r="D222" s="41" t="s">
        <v>21</v>
      </c>
      <c r="E222" s="128">
        <v>999936579</v>
      </c>
      <c r="F222" s="41" t="s">
        <v>20</v>
      </c>
      <c r="G222" s="34">
        <v>488</v>
      </c>
      <c r="H222" s="36"/>
    </row>
    <row r="223" spans="1:8" x14ac:dyDescent="0.25">
      <c r="A223" s="36" t="s">
        <v>702</v>
      </c>
      <c r="B223" s="36" t="s">
        <v>722</v>
      </c>
      <c r="C223" s="36" t="s">
        <v>17</v>
      </c>
      <c r="D223" s="41" t="s">
        <v>21</v>
      </c>
      <c r="E223" s="127">
        <v>999929659</v>
      </c>
      <c r="F223" s="41" t="s">
        <v>20</v>
      </c>
      <c r="G223" s="34">
        <v>404</v>
      </c>
      <c r="H223" s="36">
        <v>0</v>
      </c>
    </row>
    <row r="224" spans="1:8" x14ac:dyDescent="0.25">
      <c r="A224" s="36" t="s">
        <v>678</v>
      </c>
      <c r="B224" s="36" t="s">
        <v>3520</v>
      </c>
      <c r="C224" s="36" t="s">
        <v>17</v>
      </c>
      <c r="D224" s="41" t="s">
        <v>21</v>
      </c>
      <c r="E224" s="128">
        <v>999936162</v>
      </c>
      <c r="F224" s="41" t="s">
        <v>20</v>
      </c>
      <c r="G224" s="34">
        <v>363.5</v>
      </c>
      <c r="H224" s="36">
        <v>0</v>
      </c>
    </row>
    <row r="225" spans="1:8" x14ac:dyDescent="0.25">
      <c r="A225" s="36" t="s">
        <v>1407</v>
      </c>
      <c r="B225" s="36" t="s">
        <v>261</v>
      </c>
      <c r="C225" s="36" t="s">
        <v>17</v>
      </c>
      <c r="D225" s="36" t="s">
        <v>21</v>
      </c>
      <c r="E225" s="36">
        <v>999929194</v>
      </c>
      <c r="F225" s="36" t="s">
        <v>20</v>
      </c>
      <c r="G225" s="34">
        <v>257</v>
      </c>
      <c r="H225" s="34"/>
    </row>
    <row r="226" spans="1:8" x14ac:dyDescent="0.25">
      <c r="A226" s="36" t="s">
        <v>144</v>
      </c>
      <c r="B226" s="36" t="s">
        <v>1003</v>
      </c>
      <c r="C226" s="36" t="s">
        <v>17</v>
      </c>
      <c r="D226" s="41" t="s">
        <v>21</v>
      </c>
      <c r="E226" s="128">
        <v>999929045</v>
      </c>
      <c r="F226" s="41" t="s">
        <v>20</v>
      </c>
      <c r="G226" s="34">
        <v>236.5</v>
      </c>
      <c r="H226" s="34">
        <v>0</v>
      </c>
    </row>
    <row r="227" spans="1:8" x14ac:dyDescent="0.25">
      <c r="A227" s="36" t="s">
        <v>1427</v>
      </c>
      <c r="B227" s="36" t="s">
        <v>1562</v>
      </c>
      <c r="C227" s="36" t="s">
        <v>17</v>
      </c>
      <c r="D227" s="41" t="s">
        <v>21</v>
      </c>
      <c r="E227" s="128">
        <v>999931696</v>
      </c>
      <c r="F227" s="41" t="s">
        <v>20</v>
      </c>
      <c r="G227" s="34">
        <v>203</v>
      </c>
      <c r="H227" s="34"/>
    </row>
    <row r="228" spans="1:8" x14ac:dyDescent="0.25">
      <c r="A228" s="36" t="s">
        <v>2782</v>
      </c>
      <c r="B228" s="36" t="s">
        <v>301</v>
      </c>
      <c r="C228" s="36" t="s">
        <v>17</v>
      </c>
      <c r="D228" s="36" t="s">
        <v>21</v>
      </c>
      <c r="E228" s="36">
        <v>999934391</v>
      </c>
      <c r="F228" s="41" t="s">
        <v>20</v>
      </c>
      <c r="G228" s="34">
        <v>120</v>
      </c>
      <c r="H228" s="36"/>
    </row>
    <row r="229" spans="1:8" x14ac:dyDescent="0.25">
      <c r="A229" s="149" t="s">
        <v>2464</v>
      </c>
      <c r="B229" s="149" t="s">
        <v>2465</v>
      </c>
      <c r="C229" s="149" t="s">
        <v>17</v>
      </c>
      <c r="D229" s="149" t="s">
        <v>21</v>
      </c>
      <c r="E229" s="149">
        <v>999933533</v>
      </c>
      <c r="F229" s="41" t="s">
        <v>20</v>
      </c>
      <c r="G229" s="34">
        <v>111</v>
      </c>
      <c r="H229" s="36"/>
    </row>
    <row r="230" spans="1:8" x14ac:dyDescent="0.25">
      <c r="A230" s="36" t="s">
        <v>1819</v>
      </c>
      <c r="B230" s="36" t="s">
        <v>1820</v>
      </c>
      <c r="C230" s="36" t="s">
        <v>17</v>
      </c>
      <c r="D230" s="36" t="s">
        <v>21</v>
      </c>
      <c r="E230" s="36">
        <v>999933568</v>
      </c>
      <c r="F230" s="41" t="s">
        <v>20</v>
      </c>
      <c r="G230" s="34">
        <v>110</v>
      </c>
      <c r="H230" s="36">
        <v>0</v>
      </c>
    </row>
    <row r="231" spans="1:8" x14ac:dyDescent="0.25">
      <c r="A231" s="36" t="s">
        <v>2459</v>
      </c>
      <c r="B231" s="36" t="s">
        <v>2460</v>
      </c>
      <c r="C231" s="36" t="s">
        <v>17</v>
      </c>
      <c r="D231" s="41" t="s">
        <v>21</v>
      </c>
      <c r="E231" s="128">
        <v>999933198</v>
      </c>
      <c r="F231" s="41" t="s">
        <v>20</v>
      </c>
      <c r="G231" s="34">
        <v>68</v>
      </c>
      <c r="H231" s="34"/>
    </row>
    <row r="232" spans="1:8" x14ac:dyDescent="0.25">
      <c r="A232" s="149" t="s">
        <v>2019</v>
      </c>
      <c r="B232" s="149" t="s">
        <v>86</v>
      </c>
      <c r="C232" s="149" t="s">
        <v>17</v>
      </c>
      <c r="D232" s="149" t="s">
        <v>21</v>
      </c>
      <c r="E232" s="149">
        <v>999933679</v>
      </c>
      <c r="F232" s="41" t="s">
        <v>20</v>
      </c>
      <c r="G232" s="34">
        <v>68</v>
      </c>
      <c r="H232" s="36">
        <v>0</v>
      </c>
    </row>
    <row r="233" spans="1:8" x14ac:dyDescent="0.25">
      <c r="A233" s="36" t="s">
        <v>2461</v>
      </c>
      <c r="B233" s="36" t="s">
        <v>1356</v>
      </c>
      <c r="C233" s="36" t="s">
        <v>17</v>
      </c>
      <c r="D233" s="41" t="s">
        <v>21</v>
      </c>
      <c r="E233" s="127">
        <v>999934279</v>
      </c>
      <c r="F233" s="41" t="s">
        <v>20</v>
      </c>
      <c r="G233" s="34">
        <v>68</v>
      </c>
      <c r="H233" s="34"/>
    </row>
    <row r="234" spans="1:8" x14ac:dyDescent="0.25">
      <c r="A234" s="36" t="s">
        <v>2017</v>
      </c>
      <c r="B234" s="36" t="s">
        <v>2018</v>
      </c>
      <c r="C234" s="36" t="s">
        <v>17</v>
      </c>
      <c r="D234" s="41" t="s">
        <v>21</v>
      </c>
      <c r="E234" s="128">
        <v>999934345</v>
      </c>
      <c r="F234" s="41" t="s">
        <v>20</v>
      </c>
      <c r="G234" s="34">
        <v>68</v>
      </c>
      <c r="H234" s="36">
        <v>0</v>
      </c>
    </row>
    <row r="235" spans="1:8" x14ac:dyDescent="0.25">
      <c r="A235" s="149" t="s">
        <v>1248</v>
      </c>
      <c r="B235" s="149" t="s">
        <v>2004</v>
      </c>
      <c r="C235" s="149" t="s">
        <v>17</v>
      </c>
      <c r="D235" s="149" t="s">
        <v>21</v>
      </c>
      <c r="E235" s="149">
        <v>999929922</v>
      </c>
      <c r="F235" s="41" t="s">
        <v>20</v>
      </c>
      <c r="G235" s="34">
        <v>60</v>
      </c>
      <c r="H235" s="36">
        <v>0</v>
      </c>
    </row>
    <row r="236" spans="1:8" x14ac:dyDescent="0.25">
      <c r="A236" s="36" t="s">
        <v>2220</v>
      </c>
      <c r="B236" s="36" t="s">
        <v>131</v>
      </c>
      <c r="C236" s="36" t="s">
        <v>17</v>
      </c>
      <c r="D236" s="36" t="s">
        <v>21</v>
      </c>
      <c r="E236" s="36">
        <v>999934934</v>
      </c>
      <c r="F236" s="41" t="s">
        <v>20</v>
      </c>
      <c r="G236" s="34">
        <v>60</v>
      </c>
      <c r="H236" s="36"/>
    </row>
    <row r="237" spans="1:8" x14ac:dyDescent="0.25">
      <c r="A237" s="36" t="s">
        <v>312</v>
      </c>
      <c r="B237" s="36" t="s">
        <v>2948</v>
      </c>
      <c r="C237" s="36" t="s">
        <v>17</v>
      </c>
      <c r="D237" s="41" t="s">
        <v>21</v>
      </c>
      <c r="E237" s="128">
        <v>999935531</v>
      </c>
      <c r="F237" s="41" t="s">
        <v>20</v>
      </c>
      <c r="G237" s="34">
        <v>60</v>
      </c>
      <c r="H237" s="34"/>
    </row>
    <row r="238" spans="1:8" x14ac:dyDescent="0.25">
      <c r="A238" s="36" t="s">
        <v>498</v>
      </c>
      <c r="B238" s="36" t="s">
        <v>3010</v>
      </c>
      <c r="C238" s="36" t="s">
        <v>17</v>
      </c>
      <c r="D238" s="36" t="s">
        <v>21</v>
      </c>
      <c r="E238" s="128">
        <v>999936154</v>
      </c>
      <c r="F238" s="41" t="s">
        <v>20</v>
      </c>
      <c r="G238" s="34">
        <v>60</v>
      </c>
      <c r="H238" s="36"/>
    </row>
    <row r="239" spans="1:8" x14ac:dyDescent="0.25">
      <c r="A239" s="36" t="s">
        <v>3467</v>
      </c>
      <c r="B239" s="36" t="s">
        <v>3468</v>
      </c>
      <c r="C239" s="36" t="s">
        <v>17</v>
      </c>
      <c r="D239" s="36" t="s">
        <v>21</v>
      </c>
      <c r="E239" s="36">
        <v>999936377</v>
      </c>
      <c r="F239" s="36" t="s">
        <v>20</v>
      </c>
      <c r="G239" s="34">
        <v>60</v>
      </c>
      <c r="H239" s="34">
        <v>0</v>
      </c>
    </row>
    <row r="240" spans="1:8" x14ac:dyDescent="0.25">
      <c r="A240" s="36" t="s">
        <v>2462</v>
      </c>
      <c r="B240" s="36" t="s">
        <v>2463</v>
      </c>
      <c r="C240" s="36" t="s">
        <v>17</v>
      </c>
      <c r="D240" s="36" t="s">
        <v>21</v>
      </c>
      <c r="E240" s="128">
        <v>999933271</v>
      </c>
      <c r="F240" s="41" t="s">
        <v>20</v>
      </c>
      <c r="G240" s="34">
        <v>51</v>
      </c>
      <c r="H240" s="34"/>
    </row>
    <row r="241" spans="1:8" x14ac:dyDescent="0.25">
      <c r="A241" s="36" t="s">
        <v>402</v>
      </c>
      <c r="B241" s="36" t="s">
        <v>1200</v>
      </c>
      <c r="C241" s="36" t="s">
        <v>17</v>
      </c>
      <c r="D241" s="36" t="s">
        <v>21</v>
      </c>
      <c r="E241" s="128">
        <v>999934104</v>
      </c>
      <c r="F241" s="41" t="s">
        <v>20</v>
      </c>
      <c r="G241" s="34">
        <v>51</v>
      </c>
      <c r="H241" s="34"/>
    </row>
    <row r="242" spans="1:8" x14ac:dyDescent="0.25">
      <c r="A242" s="36" t="s">
        <v>723</v>
      </c>
      <c r="B242" s="36" t="s">
        <v>2348</v>
      </c>
      <c r="C242" s="36" t="s">
        <v>17</v>
      </c>
      <c r="D242" s="36" t="s">
        <v>21</v>
      </c>
      <c r="E242" s="36">
        <v>999932849</v>
      </c>
      <c r="F242" s="36" t="s">
        <v>20</v>
      </c>
      <c r="G242" s="34">
        <v>45</v>
      </c>
      <c r="H242" s="36"/>
    </row>
    <row r="243" spans="1:8" x14ac:dyDescent="0.25">
      <c r="A243" s="36" t="s">
        <v>2219</v>
      </c>
      <c r="B243" s="36" t="s">
        <v>108</v>
      </c>
      <c r="C243" s="36" t="s">
        <v>17</v>
      </c>
      <c r="D243" s="36" t="s">
        <v>21</v>
      </c>
      <c r="E243" s="128">
        <v>999934694</v>
      </c>
      <c r="F243" s="41" t="s">
        <v>20</v>
      </c>
      <c r="G243" s="34">
        <v>45</v>
      </c>
      <c r="H243" s="36"/>
    </row>
    <row r="244" spans="1:8" x14ac:dyDescent="0.25">
      <c r="A244" s="36" t="s">
        <v>3011</v>
      </c>
      <c r="B244" s="36" t="s">
        <v>3012</v>
      </c>
      <c r="C244" s="36" t="s">
        <v>17</v>
      </c>
      <c r="D244" s="36" t="s">
        <v>21</v>
      </c>
      <c r="E244" s="128">
        <v>999936260</v>
      </c>
      <c r="F244" s="41" t="s">
        <v>20</v>
      </c>
      <c r="G244" s="34">
        <v>45</v>
      </c>
      <c r="H244" s="36"/>
    </row>
    <row r="245" spans="1:8" x14ac:dyDescent="0.25">
      <c r="A245" s="131" t="s">
        <v>2684</v>
      </c>
      <c r="B245" s="131" t="s">
        <v>2685</v>
      </c>
      <c r="C245" s="131" t="s">
        <v>17</v>
      </c>
      <c r="D245" s="131" t="s">
        <v>21</v>
      </c>
      <c r="E245" s="150">
        <v>999933703</v>
      </c>
      <c r="F245" s="41" t="s">
        <v>20</v>
      </c>
      <c r="G245" s="34">
        <v>34</v>
      </c>
      <c r="H245" s="36"/>
    </row>
    <row r="246" spans="1:8" x14ac:dyDescent="0.25">
      <c r="A246" s="36"/>
      <c r="B246" s="36"/>
      <c r="C246" s="36"/>
      <c r="D246" s="36"/>
      <c r="E246" s="128"/>
      <c r="F246" s="41"/>
      <c r="G246" s="34"/>
      <c r="H246" s="36"/>
    </row>
    <row r="247" spans="1:8" x14ac:dyDescent="0.25">
      <c r="A247" s="36"/>
      <c r="B247" s="36"/>
      <c r="C247" s="36"/>
      <c r="D247" s="36"/>
      <c r="E247" s="128"/>
      <c r="F247" s="41"/>
      <c r="G247" s="34"/>
      <c r="H247" s="34"/>
    </row>
    <row r="248" spans="1:8" x14ac:dyDescent="0.25">
      <c r="A248" s="36"/>
      <c r="B248" s="36"/>
      <c r="C248" s="36"/>
      <c r="D248" s="36"/>
      <c r="E248" s="127"/>
      <c r="F248" s="41"/>
      <c r="G248" s="34"/>
      <c r="H248" s="34"/>
    </row>
    <row r="249" spans="1:8" x14ac:dyDescent="0.25">
      <c r="A249" s="36"/>
      <c r="B249" s="36"/>
      <c r="C249" s="36"/>
      <c r="D249" s="36"/>
      <c r="E249" s="128"/>
      <c r="F249" s="41"/>
      <c r="G249" s="34"/>
      <c r="H249" s="36"/>
    </row>
    <row r="250" spans="1:8" x14ac:dyDescent="0.25">
      <c r="A250" s="36"/>
      <c r="B250" s="36"/>
      <c r="C250" s="36"/>
      <c r="D250" s="36"/>
      <c r="E250" s="128"/>
      <c r="F250" s="41"/>
      <c r="G250" s="34"/>
      <c r="H250" s="36"/>
    </row>
    <row r="251" spans="1:8" x14ac:dyDescent="0.25">
      <c r="A251" s="36"/>
      <c r="B251" s="36"/>
      <c r="C251" s="36"/>
      <c r="D251" s="36"/>
      <c r="E251" s="128"/>
      <c r="F251" s="41"/>
      <c r="G251" s="34"/>
      <c r="H251" s="34"/>
    </row>
    <row r="252" spans="1:8" x14ac:dyDescent="0.25">
      <c r="A252" s="36"/>
      <c r="B252" s="36"/>
      <c r="C252" s="36"/>
      <c r="D252" s="36"/>
      <c r="E252" s="128"/>
      <c r="F252" s="41"/>
      <c r="G252" s="34"/>
      <c r="H252" s="36"/>
    </row>
    <row r="253" spans="1:8" x14ac:dyDescent="0.25">
      <c r="A253" s="36"/>
      <c r="B253" s="36"/>
      <c r="C253" s="36"/>
      <c r="D253" s="36"/>
      <c r="E253" s="128"/>
      <c r="F253" s="41"/>
      <c r="G253" s="34"/>
      <c r="H253" s="34"/>
    </row>
    <row r="254" spans="1:8" x14ac:dyDescent="0.25">
      <c r="A254" s="36"/>
      <c r="B254" s="36"/>
      <c r="C254" s="36"/>
      <c r="D254" s="36"/>
      <c r="E254" s="128"/>
      <c r="F254" s="41"/>
      <c r="G254" s="34"/>
      <c r="H254" s="34"/>
    </row>
    <row r="255" spans="1:8" x14ac:dyDescent="0.25">
      <c r="A255" s="192"/>
      <c r="B255" s="192"/>
      <c r="C255" s="192"/>
      <c r="D255" s="192"/>
      <c r="E255" s="192"/>
      <c r="F255" s="193"/>
      <c r="G255" s="194"/>
      <c r="H255" s="195"/>
    </row>
    <row r="256" spans="1:8" x14ac:dyDescent="0.25">
      <c r="A256" s="36"/>
      <c r="B256" s="36"/>
      <c r="C256" s="36"/>
      <c r="D256" s="36"/>
      <c r="E256" s="128"/>
      <c r="F256" s="41"/>
      <c r="G256" s="34"/>
      <c r="H256" s="36"/>
    </row>
    <row r="257" spans="1:8" x14ac:dyDescent="0.25">
      <c r="A257" s="36"/>
      <c r="B257" s="36"/>
      <c r="C257" s="36"/>
      <c r="D257" s="36"/>
      <c r="E257" s="36"/>
      <c r="F257" s="41"/>
      <c r="G257" s="34"/>
      <c r="H257" s="36"/>
    </row>
    <row r="258" spans="1:8" x14ac:dyDescent="0.25">
      <c r="A258" s="36"/>
      <c r="B258" s="36"/>
      <c r="C258" s="36"/>
      <c r="D258" s="36"/>
      <c r="E258" s="36"/>
      <c r="F258" s="41"/>
      <c r="G258" s="34"/>
      <c r="H258" s="36"/>
    </row>
    <row r="259" spans="1:8" x14ac:dyDescent="0.25">
      <c r="A259" s="36"/>
      <c r="B259" s="36"/>
      <c r="C259" s="36"/>
      <c r="D259" s="36"/>
      <c r="E259" s="36"/>
      <c r="F259" s="36"/>
      <c r="G259" s="34"/>
      <c r="H259" s="34"/>
    </row>
    <row r="260" spans="1:8" x14ac:dyDescent="0.25">
      <c r="A260" s="36"/>
      <c r="B260" s="36"/>
      <c r="C260" s="36"/>
      <c r="D260" s="36"/>
      <c r="E260" s="128"/>
      <c r="F260" s="41"/>
      <c r="G260" s="34"/>
      <c r="H260" s="36"/>
    </row>
    <row r="261" spans="1:8" x14ac:dyDescent="0.25">
      <c r="A261" s="36"/>
      <c r="B261" s="36"/>
      <c r="C261" s="36"/>
      <c r="D261" s="36"/>
      <c r="E261" s="128"/>
      <c r="F261" s="41"/>
      <c r="G261" s="34"/>
      <c r="H261" s="36"/>
    </row>
    <row r="262" spans="1:8" x14ac:dyDescent="0.25">
      <c r="A262" s="36"/>
      <c r="B262" s="36"/>
      <c r="C262" s="36"/>
      <c r="D262" s="36"/>
      <c r="E262" s="36"/>
      <c r="F262" s="41"/>
      <c r="G262" s="34"/>
      <c r="H262" s="36"/>
    </row>
    <row r="263" spans="1:8" x14ac:dyDescent="0.25">
      <c r="A263" s="36"/>
      <c r="B263" s="36"/>
      <c r="C263" s="36"/>
      <c r="D263" s="36"/>
      <c r="E263" s="128"/>
      <c r="F263" s="41"/>
      <c r="G263" s="34"/>
      <c r="H263" s="36"/>
    </row>
    <row r="264" spans="1:8" x14ac:dyDescent="0.25">
      <c r="A264" s="36"/>
      <c r="B264" s="36"/>
      <c r="C264" s="36"/>
      <c r="D264" s="36"/>
      <c r="E264" s="36"/>
      <c r="F264" s="41"/>
      <c r="G264" s="34"/>
      <c r="H264" s="36"/>
    </row>
    <row r="265" spans="1:8" x14ac:dyDescent="0.25">
      <c r="A265" s="36"/>
      <c r="B265" s="36"/>
      <c r="C265" s="36"/>
      <c r="D265" s="36"/>
      <c r="E265" s="127"/>
      <c r="F265" s="41"/>
      <c r="G265" s="34"/>
      <c r="H265" s="36"/>
    </row>
    <row r="266" spans="1:8" x14ac:dyDescent="0.25">
      <c r="A266" s="36"/>
      <c r="B266" s="36"/>
      <c r="C266" s="36"/>
      <c r="D266" s="36"/>
      <c r="E266" s="127"/>
      <c r="F266" s="41"/>
      <c r="G266" s="34"/>
      <c r="H266" s="36"/>
    </row>
    <row r="267" spans="1:8" x14ac:dyDescent="0.25">
      <c r="A267" s="39"/>
      <c r="B267" s="39"/>
      <c r="C267" s="39"/>
      <c r="D267" s="36"/>
      <c r="E267" s="127"/>
      <c r="F267" s="41"/>
      <c r="G267" s="34"/>
      <c r="H267" s="34"/>
    </row>
    <row r="268" spans="1:8" x14ac:dyDescent="0.25">
      <c r="A268" s="36"/>
      <c r="B268" s="36"/>
      <c r="C268" s="36"/>
      <c r="D268" s="36"/>
      <c r="E268" s="127"/>
      <c r="F268" s="41"/>
      <c r="G268" s="34"/>
      <c r="H268" s="34"/>
    </row>
    <row r="269" spans="1:8" x14ac:dyDescent="0.25">
      <c r="A269" s="36"/>
      <c r="B269" s="36"/>
      <c r="C269" s="36"/>
      <c r="D269" s="36"/>
      <c r="E269" s="36"/>
      <c r="F269" s="41"/>
      <c r="G269" s="34"/>
      <c r="H269" s="3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D0471-6C01-479B-811B-DC211764A402}">
  <dimension ref="A1:H581"/>
  <sheetViews>
    <sheetView workbookViewId="0">
      <selection activeCell="I1" sqref="I1:I1048576"/>
    </sheetView>
  </sheetViews>
  <sheetFormatPr defaultColWidth="9.140625" defaultRowHeight="15" x14ac:dyDescent="0.25"/>
  <cols>
    <col min="1" max="2" width="18.5703125" style="5" bestFit="1" customWidth="1"/>
    <col min="3" max="3" width="7.7109375" style="5" bestFit="1" customWidth="1"/>
    <col min="4" max="4" width="7" style="5" bestFit="1" customWidth="1"/>
    <col min="5" max="5" width="13.42578125" style="5" bestFit="1" customWidth="1"/>
    <col min="6" max="6" width="8.42578125" style="5" bestFit="1" customWidth="1"/>
    <col min="7" max="7" width="11.5703125" style="5" bestFit="1" customWidth="1"/>
    <col min="8" max="8" width="8.42578125" style="5" bestFit="1" customWidth="1"/>
    <col min="9" max="16384" width="9.140625" style="5"/>
  </cols>
  <sheetData>
    <row r="1" spans="1:8" ht="60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43" t="s">
        <v>471</v>
      </c>
      <c r="B4" s="43" t="s">
        <v>291</v>
      </c>
      <c r="C4" s="43" t="s">
        <v>27</v>
      </c>
      <c r="D4" s="41" t="s">
        <v>14</v>
      </c>
      <c r="E4" s="127">
        <v>999925206</v>
      </c>
      <c r="F4" s="36" t="s">
        <v>208</v>
      </c>
      <c r="G4" s="34">
        <v>1540</v>
      </c>
      <c r="H4" s="34">
        <v>100</v>
      </c>
    </row>
    <row r="5" spans="1:8" x14ac:dyDescent="0.25">
      <c r="A5" s="34" t="s">
        <v>1006</v>
      </c>
      <c r="B5" s="34" t="s">
        <v>61</v>
      </c>
      <c r="C5" s="34" t="s">
        <v>27</v>
      </c>
      <c r="D5" s="41" t="s">
        <v>14</v>
      </c>
      <c r="E5" s="127">
        <v>999925404</v>
      </c>
      <c r="F5" s="36" t="s">
        <v>208</v>
      </c>
      <c r="G5" s="34">
        <v>1357</v>
      </c>
      <c r="H5" s="34">
        <v>75</v>
      </c>
    </row>
    <row r="6" spans="1:8" x14ac:dyDescent="0.25">
      <c r="A6" s="36" t="s">
        <v>768</v>
      </c>
      <c r="B6" s="36" t="s">
        <v>385</v>
      </c>
      <c r="C6" s="36" t="s">
        <v>27</v>
      </c>
      <c r="D6" s="41" t="s">
        <v>14</v>
      </c>
      <c r="E6" s="128">
        <v>999921580</v>
      </c>
      <c r="F6" s="36" t="s">
        <v>208</v>
      </c>
      <c r="G6" s="34">
        <v>1149</v>
      </c>
      <c r="H6" s="34">
        <v>0</v>
      </c>
    </row>
    <row r="7" spans="1:8" x14ac:dyDescent="0.25">
      <c r="A7" s="34" t="s">
        <v>292</v>
      </c>
      <c r="B7" s="34" t="s">
        <v>1111</v>
      </c>
      <c r="C7" s="34" t="s">
        <v>27</v>
      </c>
      <c r="D7" s="41" t="s">
        <v>14</v>
      </c>
      <c r="E7" s="127">
        <v>999927274</v>
      </c>
      <c r="F7" s="36" t="s">
        <v>208</v>
      </c>
      <c r="G7" s="34">
        <v>1089</v>
      </c>
      <c r="H7" s="34"/>
    </row>
    <row r="8" spans="1:8" x14ac:dyDescent="0.25">
      <c r="A8" s="34" t="s">
        <v>987</v>
      </c>
      <c r="B8" s="34" t="s">
        <v>988</v>
      </c>
      <c r="C8" s="34" t="s">
        <v>27</v>
      </c>
      <c r="D8" s="41" t="s">
        <v>14</v>
      </c>
      <c r="E8" s="127">
        <v>999925299</v>
      </c>
      <c r="F8" s="36" t="s">
        <v>208</v>
      </c>
      <c r="G8" s="34">
        <v>1013</v>
      </c>
      <c r="H8" s="34"/>
    </row>
    <row r="9" spans="1:8" x14ac:dyDescent="0.25">
      <c r="A9" s="36" t="s">
        <v>1014</v>
      </c>
      <c r="B9" s="36" t="s">
        <v>1015</v>
      </c>
      <c r="C9" s="36" t="s">
        <v>27</v>
      </c>
      <c r="D9" s="41" t="s">
        <v>14</v>
      </c>
      <c r="E9" s="127">
        <v>999925515</v>
      </c>
      <c r="F9" s="36" t="s">
        <v>208</v>
      </c>
      <c r="G9" s="34">
        <v>979</v>
      </c>
      <c r="H9" s="34">
        <v>0</v>
      </c>
    </row>
    <row r="10" spans="1:8" x14ac:dyDescent="0.25">
      <c r="A10" s="36" t="s">
        <v>911</v>
      </c>
      <c r="B10" s="36" t="s">
        <v>1392</v>
      </c>
      <c r="C10" s="36" t="s">
        <v>27</v>
      </c>
      <c r="D10" s="41" t="s">
        <v>14</v>
      </c>
      <c r="E10" s="127">
        <v>999924561</v>
      </c>
      <c r="F10" s="36" t="s">
        <v>208</v>
      </c>
      <c r="G10" s="34">
        <v>938</v>
      </c>
      <c r="H10" s="36"/>
    </row>
    <row r="11" spans="1:8" x14ac:dyDescent="0.25">
      <c r="A11" s="34" t="s">
        <v>1528</v>
      </c>
      <c r="B11" s="34" t="s">
        <v>796</v>
      </c>
      <c r="C11" s="34" t="s">
        <v>27</v>
      </c>
      <c r="D11" s="41" t="s">
        <v>14</v>
      </c>
      <c r="E11" s="127">
        <v>999930602</v>
      </c>
      <c r="F11" s="36" t="s">
        <v>208</v>
      </c>
      <c r="G11" s="34">
        <v>702</v>
      </c>
      <c r="H11" s="34"/>
    </row>
    <row r="12" spans="1:8" x14ac:dyDescent="0.25">
      <c r="A12" s="34" t="s">
        <v>282</v>
      </c>
      <c r="B12" s="34" t="s">
        <v>998</v>
      </c>
      <c r="C12" s="34" t="s">
        <v>27</v>
      </c>
      <c r="D12" s="41" t="s">
        <v>14</v>
      </c>
      <c r="E12" s="127">
        <v>999925353</v>
      </c>
      <c r="F12" s="36" t="s">
        <v>208</v>
      </c>
      <c r="G12" s="34">
        <v>690</v>
      </c>
      <c r="H12" s="34"/>
    </row>
    <row r="13" spans="1:8" x14ac:dyDescent="0.25">
      <c r="A13" s="43" t="s">
        <v>1116</v>
      </c>
      <c r="B13" s="43" t="s">
        <v>1115</v>
      </c>
      <c r="C13" s="43" t="s">
        <v>27</v>
      </c>
      <c r="D13" s="41" t="s">
        <v>14</v>
      </c>
      <c r="E13" s="127">
        <v>999927285</v>
      </c>
      <c r="F13" s="36" t="s">
        <v>208</v>
      </c>
      <c r="G13" s="34">
        <v>688</v>
      </c>
      <c r="H13" s="34"/>
    </row>
    <row r="14" spans="1:8" x14ac:dyDescent="0.25">
      <c r="A14" s="36" t="s">
        <v>22</v>
      </c>
      <c r="B14" s="36" t="s">
        <v>912</v>
      </c>
      <c r="C14" s="36" t="s">
        <v>27</v>
      </c>
      <c r="D14" s="41" t="s">
        <v>14</v>
      </c>
      <c r="E14" s="127">
        <v>999924566</v>
      </c>
      <c r="F14" s="36" t="s">
        <v>208</v>
      </c>
      <c r="G14" s="34">
        <v>630</v>
      </c>
      <c r="H14" s="36">
        <v>73</v>
      </c>
    </row>
    <row r="15" spans="1:8" x14ac:dyDescent="0.25">
      <c r="A15" s="34" t="s">
        <v>809</v>
      </c>
      <c r="B15" s="34" t="s">
        <v>61</v>
      </c>
      <c r="C15" s="34" t="s">
        <v>27</v>
      </c>
      <c r="D15" s="41" t="s">
        <v>14</v>
      </c>
      <c r="E15" s="127">
        <v>999922333</v>
      </c>
      <c r="F15" s="36" t="s">
        <v>208</v>
      </c>
      <c r="G15" s="34">
        <v>608</v>
      </c>
      <c r="H15" s="34"/>
    </row>
    <row r="16" spans="1:8" x14ac:dyDescent="0.25">
      <c r="A16" s="36" t="s">
        <v>352</v>
      </c>
      <c r="B16" s="36" t="s">
        <v>1330</v>
      </c>
      <c r="C16" s="36" t="s">
        <v>27</v>
      </c>
      <c r="D16" s="41" t="s">
        <v>14</v>
      </c>
      <c r="E16" s="128">
        <v>999925099</v>
      </c>
      <c r="F16" s="36" t="s">
        <v>208</v>
      </c>
      <c r="G16" s="34">
        <v>549</v>
      </c>
      <c r="H16" s="34">
        <v>0</v>
      </c>
    </row>
    <row r="17" spans="1:8" x14ac:dyDescent="0.25">
      <c r="A17" s="36" t="s">
        <v>893</v>
      </c>
      <c r="B17" s="36" t="s">
        <v>61</v>
      </c>
      <c r="C17" s="36" t="s">
        <v>27</v>
      </c>
      <c r="D17" s="41" t="s">
        <v>14</v>
      </c>
      <c r="E17" s="127">
        <v>999925853</v>
      </c>
      <c r="F17" s="36" t="s">
        <v>208</v>
      </c>
      <c r="G17" s="34">
        <v>535</v>
      </c>
      <c r="H17" s="34">
        <v>0</v>
      </c>
    </row>
    <row r="18" spans="1:8" x14ac:dyDescent="0.25">
      <c r="A18" s="36" t="s">
        <v>1388</v>
      </c>
      <c r="B18" s="36" t="s">
        <v>61</v>
      </c>
      <c r="C18" s="36" t="s">
        <v>27</v>
      </c>
      <c r="D18" s="41" t="s">
        <v>14</v>
      </c>
      <c r="E18" s="128">
        <v>999931345</v>
      </c>
      <c r="F18" s="36" t="s">
        <v>208</v>
      </c>
      <c r="G18" s="34">
        <v>499.5</v>
      </c>
      <c r="H18" s="34">
        <v>56.5</v>
      </c>
    </row>
    <row r="19" spans="1:8" x14ac:dyDescent="0.25">
      <c r="A19" s="36" t="s">
        <v>1634</v>
      </c>
      <c r="B19" s="36" t="s">
        <v>1877</v>
      </c>
      <c r="C19" s="36" t="s">
        <v>27</v>
      </c>
      <c r="D19" s="41" t="s">
        <v>14</v>
      </c>
      <c r="E19" s="128">
        <v>999925758</v>
      </c>
      <c r="F19" s="36" t="s">
        <v>208</v>
      </c>
      <c r="G19" s="34">
        <v>488.5</v>
      </c>
      <c r="H19" s="34">
        <v>0</v>
      </c>
    </row>
    <row r="20" spans="1:8" x14ac:dyDescent="0.25">
      <c r="A20" s="36" t="s">
        <v>840</v>
      </c>
      <c r="B20" s="36" t="s">
        <v>1876</v>
      </c>
      <c r="C20" s="36" t="s">
        <v>27</v>
      </c>
      <c r="D20" s="41" t="s">
        <v>14</v>
      </c>
      <c r="E20" s="128">
        <v>999922969</v>
      </c>
      <c r="F20" s="36" t="s">
        <v>208</v>
      </c>
      <c r="G20" s="34">
        <v>458</v>
      </c>
      <c r="H20" s="34">
        <v>0</v>
      </c>
    </row>
    <row r="21" spans="1:8" x14ac:dyDescent="0.25">
      <c r="A21" s="36" t="s">
        <v>1085</v>
      </c>
      <c r="B21" s="36" t="s">
        <v>1962</v>
      </c>
      <c r="C21" s="36" t="s">
        <v>27</v>
      </c>
      <c r="D21" s="41" t="s">
        <v>14</v>
      </c>
      <c r="E21" s="128">
        <v>999927291</v>
      </c>
      <c r="F21" s="36" t="s">
        <v>208</v>
      </c>
      <c r="G21" s="34">
        <v>444</v>
      </c>
      <c r="H21" s="34">
        <v>0</v>
      </c>
    </row>
    <row r="22" spans="1:8" x14ac:dyDescent="0.25">
      <c r="A22" s="34" t="s">
        <v>831</v>
      </c>
      <c r="B22" s="34" t="s">
        <v>832</v>
      </c>
      <c r="C22" s="34" t="s">
        <v>27</v>
      </c>
      <c r="D22" s="41" t="s">
        <v>14</v>
      </c>
      <c r="E22" s="127">
        <v>999922729</v>
      </c>
      <c r="F22" s="36" t="s">
        <v>208</v>
      </c>
      <c r="G22" s="34">
        <v>441</v>
      </c>
      <c r="H22" s="34"/>
    </row>
    <row r="23" spans="1:8" x14ac:dyDescent="0.25">
      <c r="A23" s="36" t="s">
        <v>352</v>
      </c>
      <c r="B23" s="36" t="s">
        <v>316</v>
      </c>
      <c r="C23" s="36" t="s">
        <v>27</v>
      </c>
      <c r="D23" s="41" t="s">
        <v>14</v>
      </c>
      <c r="E23" s="128">
        <v>999930396</v>
      </c>
      <c r="F23" s="36" t="s">
        <v>208</v>
      </c>
      <c r="G23" s="34">
        <v>406</v>
      </c>
      <c r="H23" s="34">
        <v>0</v>
      </c>
    </row>
    <row r="24" spans="1:8" x14ac:dyDescent="0.25">
      <c r="A24" s="36" t="s">
        <v>944</v>
      </c>
      <c r="B24" s="36" t="s">
        <v>1321</v>
      </c>
      <c r="C24" s="36" t="s">
        <v>27</v>
      </c>
      <c r="D24" s="41" t="s">
        <v>14</v>
      </c>
      <c r="E24" s="128">
        <v>999924899</v>
      </c>
      <c r="F24" s="36" t="s">
        <v>208</v>
      </c>
      <c r="G24" s="34">
        <v>404</v>
      </c>
      <c r="H24" s="34">
        <v>0</v>
      </c>
    </row>
    <row r="25" spans="1:8" x14ac:dyDescent="0.25">
      <c r="A25" s="34" t="s">
        <v>1498</v>
      </c>
      <c r="B25" s="34" t="s">
        <v>1768</v>
      </c>
      <c r="C25" s="34" t="s">
        <v>27</v>
      </c>
      <c r="D25" s="41" t="s">
        <v>14</v>
      </c>
      <c r="E25" s="127">
        <v>999932121</v>
      </c>
      <c r="F25" s="36" t="s">
        <v>208</v>
      </c>
      <c r="G25" s="34">
        <v>403.5</v>
      </c>
      <c r="H25" s="34"/>
    </row>
    <row r="26" spans="1:8" x14ac:dyDescent="0.25">
      <c r="A26" s="36" t="s">
        <v>981</v>
      </c>
      <c r="B26" s="36" t="s">
        <v>199</v>
      </c>
      <c r="C26" s="36" t="s">
        <v>27</v>
      </c>
      <c r="D26" s="41" t="s">
        <v>14</v>
      </c>
      <c r="E26" s="127">
        <v>999925262</v>
      </c>
      <c r="F26" s="36" t="s">
        <v>208</v>
      </c>
      <c r="G26" s="34">
        <v>400</v>
      </c>
      <c r="H26" s="34"/>
    </row>
    <row r="27" spans="1:8" x14ac:dyDescent="0.25">
      <c r="A27" s="36" t="s">
        <v>756</v>
      </c>
      <c r="B27" s="36" t="s">
        <v>61</v>
      </c>
      <c r="C27" s="36" t="s">
        <v>27</v>
      </c>
      <c r="D27" s="41" t="s">
        <v>14</v>
      </c>
      <c r="E27" s="128">
        <v>999926906</v>
      </c>
      <c r="F27" s="36" t="s">
        <v>208</v>
      </c>
      <c r="G27" s="34">
        <v>365</v>
      </c>
      <c r="H27" s="34"/>
    </row>
    <row r="28" spans="1:8" x14ac:dyDescent="0.25">
      <c r="A28" s="36" t="s">
        <v>1469</v>
      </c>
      <c r="B28" s="36" t="s">
        <v>1458</v>
      </c>
      <c r="C28" s="36" t="s">
        <v>27</v>
      </c>
      <c r="D28" s="41" t="s">
        <v>14</v>
      </c>
      <c r="E28" s="128">
        <v>999922280</v>
      </c>
      <c r="F28" s="36" t="s">
        <v>208</v>
      </c>
      <c r="G28" s="34">
        <v>361</v>
      </c>
      <c r="H28" s="36">
        <v>0</v>
      </c>
    </row>
    <row r="29" spans="1:8" x14ac:dyDescent="0.25">
      <c r="A29" s="36" t="s">
        <v>346</v>
      </c>
      <c r="B29" s="36" t="s">
        <v>117</v>
      </c>
      <c r="C29" s="36" t="s">
        <v>27</v>
      </c>
      <c r="D29" s="36" t="s">
        <v>14</v>
      </c>
      <c r="E29" s="36">
        <v>999924886</v>
      </c>
      <c r="F29" s="36" t="s">
        <v>208</v>
      </c>
      <c r="G29" s="34">
        <v>357</v>
      </c>
      <c r="H29" s="34">
        <v>0</v>
      </c>
    </row>
    <row r="30" spans="1:8" x14ac:dyDescent="0.25">
      <c r="A30" s="36" t="s">
        <v>25</v>
      </c>
      <c r="B30" s="36" t="s">
        <v>1757</v>
      </c>
      <c r="C30" s="36" t="s">
        <v>27</v>
      </c>
      <c r="D30" s="41" t="s">
        <v>14</v>
      </c>
      <c r="E30" s="128">
        <v>999926584</v>
      </c>
      <c r="F30" s="36" t="s">
        <v>208</v>
      </c>
      <c r="G30" s="34">
        <v>333.3</v>
      </c>
      <c r="H30" s="34">
        <v>30</v>
      </c>
    </row>
    <row r="31" spans="1:8" x14ac:dyDescent="0.25">
      <c r="A31" s="36" t="s">
        <v>303</v>
      </c>
      <c r="B31" s="36" t="s">
        <v>1847</v>
      </c>
      <c r="C31" s="36" t="s">
        <v>27</v>
      </c>
      <c r="D31" s="41" t="s">
        <v>14</v>
      </c>
      <c r="E31" s="128">
        <v>999933381</v>
      </c>
      <c r="F31" s="36" t="s">
        <v>208</v>
      </c>
      <c r="G31" s="34">
        <v>322</v>
      </c>
      <c r="H31" s="34">
        <v>0</v>
      </c>
    </row>
    <row r="32" spans="1:8" x14ac:dyDescent="0.25">
      <c r="A32" s="36" t="s">
        <v>705</v>
      </c>
      <c r="B32" s="36" t="s">
        <v>706</v>
      </c>
      <c r="C32" s="36" t="s">
        <v>27</v>
      </c>
      <c r="D32" s="41" t="s">
        <v>14</v>
      </c>
      <c r="E32" s="128">
        <v>999920403</v>
      </c>
      <c r="F32" s="36" t="s">
        <v>208</v>
      </c>
      <c r="G32" s="34">
        <v>312</v>
      </c>
      <c r="H32" s="36"/>
    </row>
    <row r="33" spans="1:8" x14ac:dyDescent="0.25">
      <c r="A33" s="149" t="s">
        <v>900</v>
      </c>
      <c r="B33" s="149" t="s">
        <v>732</v>
      </c>
      <c r="C33" s="149" t="s">
        <v>27</v>
      </c>
      <c r="D33" s="41" t="s">
        <v>14</v>
      </c>
      <c r="E33" s="149">
        <v>999926864</v>
      </c>
      <c r="F33" s="149" t="s">
        <v>208</v>
      </c>
      <c r="G33" s="34">
        <v>311</v>
      </c>
      <c r="H33" s="36"/>
    </row>
    <row r="34" spans="1:8" x14ac:dyDescent="0.25">
      <c r="A34" s="36" t="s">
        <v>2892</v>
      </c>
      <c r="B34" s="36" t="s">
        <v>2893</v>
      </c>
      <c r="C34" s="36" t="s">
        <v>27</v>
      </c>
      <c r="D34" s="41" t="s">
        <v>14</v>
      </c>
      <c r="E34" s="128">
        <v>999923440</v>
      </c>
      <c r="F34" s="36" t="s">
        <v>208</v>
      </c>
      <c r="G34" s="34">
        <v>309</v>
      </c>
      <c r="H34" s="36"/>
    </row>
    <row r="35" spans="1:8" x14ac:dyDescent="0.25">
      <c r="A35" s="36" t="s">
        <v>609</v>
      </c>
      <c r="B35" s="36" t="s">
        <v>735</v>
      </c>
      <c r="C35" s="36" t="s">
        <v>27</v>
      </c>
      <c r="D35" s="41" t="s">
        <v>14</v>
      </c>
      <c r="E35" s="128">
        <v>999921169</v>
      </c>
      <c r="F35" s="36" t="s">
        <v>208</v>
      </c>
      <c r="G35" s="34">
        <v>306</v>
      </c>
      <c r="H35" s="36"/>
    </row>
    <row r="36" spans="1:8" x14ac:dyDescent="0.25">
      <c r="A36" s="36" t="s">
        <v>2133</v>
      </c>
      <c r="B36" s="36" t="s">
        <v>2134</v>
      </c>
      <c r="C36" s="36" t="s">
        <v>27</v>
      </c>
      <c r="D36" s="41" t="s">
        <v>14</v>
      </c>
      <c r="E36" s="128">
        <v>999933734</v>
      </c>
      <c r="F36" s="36" t="s">
        <v>208</v>
      </c>
      <c r="G36" s="34">
        <v>279</v>
      </c>
      <c r="H36" s="34"/>
    </row>
    <row r="37" spans="1:8" x14ac:dyDescent="0.25">
      <c r="A37" s="36" t="s">
        <v>228</v>
      </c>
      <c r="B37" s="36" t="s">
        <v>533</v>
      </c>
      <c r="C37" s="36" t="s">
        <v>27</v>
      </c>
      <c r="D37" s="36" t="s">
        <v>14</v>
      </c>
      <c r="E37" s="36">
        <v>999930143</v>
      </c>
      <c r="F37" s="36" t="s">
        <v>208</v>
      </c>
      <c r="G37" s="34">
        <v>272</v>
      </c>
      <c r="H37" s="36">
        <v>0</v>
      </c>
    </row>
    <row r="38" spans="1:8" x14ac:dyDescent="0.25">
      <c r="A38" s="36" t="s">
        <v>95</v>
      </c>
      <c r="B38" s="36" t="s">
        <v>52</v>
      </c>
      <c r="C38" s="36" t="s">
        <v>27</v>
      </c>
      <c r="D38" s="41" t="s">
        <v>14</v>
      </c>
      <c r="E38" s="127">
        <v>999927907</v>
      </c>
      <c r="F38" s="36" t="s">
        <v>208</v>
      </c>
      <c r="G38" s="34">
        <v>243</v>
      </c>
      <c r="H38" s="36"/>
    </row>
    <row r="39" spans="1:8" x14ac:dyDescent="0.25">
      <c r="A39" s="36" t="s">
        <v>2272</v>
      </c>
      <c r="B39" s="36" t="s">
        <v>117</v>
      </c>
      <c r="C39" s="36" t="s">
        <v>27</v>
      </c>
      <c r="D39" s="41" t="s">
        <v>14</v>
      </c>
      <c r="E39" s="128">
        <v>999934717</v>
      </c>
      <c r="F39" s="36" t="s">
        <v>208</v>
      </c>
      <c r="G39" s="34">
        <v>243</v>
      </c>
      <c r="H39" s="36"/>
    </row>
    <row r="40" spans="1:8" x14ac:dyDescent="0.25">
      <c r="A40" s="36" t="s">
        <v>2270</v>
      </c>
      <c r="B40" s="36" t="s">
        <v>2271</v>
      </c>
      <c r="C40" s="36" t="s">
        <v>27</v>
      </c>
      <c r="D40" s="41" t="s">
        <v>14</v>
      </c>
      <c r="E40" s="128">
        <v>999934282</v>
      </c>
      <c r="F40" s="36" t="s">
        <v>208</v>
      </c>
      <c r="G40" s="34">
        <v>235</v>
      </c>
      <c r="H40" s="36"/>
    </row>
    <row r="41" spans="1:8" x14ac:dyDescent="0.25">
      <c r="A41" s="36" t="s">
        <v>194</v>
      </c>
      <c r="B41" s="36" t="s">
        <v>2273</v>
      </c>
      <c r="C41" s="36" t="s">
        <v>27</v>
      </c>
      <c r="D41" s="41" t="s">
        <v>14</v>
      </c>
      <c r="E41" s="128">
        <v>999928648</v>
      </c>
      <c r="F41" s="36" t="s">
        <v>208</v>
      </c>
      <c r="G41" s="34">
        <v>229</v>
      </c>
      <c r="H41" s="36"/>
    </row>
    <row r="42" spans="1:8" x14ac:dyDescent="0.25">
      <c r="A42" s="36" t="s">
        <v>1204</v>
      </c>
      <c r="B42" s="36" t="s">
        <v>2042</v>
      </c>
      <c r="C42" s="36" t="s">
        <v>27</v>
      </c>
      <c r="D42" s="41" t="s">
        <v>14</v>
      </c>
      <c r="E42" s="128">
        <v>999934396</v>
      </c>
      <c r="F42" s="36" t="s">
        <v>208</v>
      </c>
      <c r="G42" s="34">
        <v>229</v>
      </c>
      <c r="H42" s="34">
        <v>0</v>
      </c>
    </row>
    <row r="43" spans="1:8" x14ac:dyDescent="0.25">
      <c r="A43" s="36" t="s">
        <v>905</v>
      </c>
      <c r="B43" s="36" t="s">
        <v>1332</v>
      </c>
      <c r="C43" s="36" t="s">
        <v>27</v>
      </c>
      <c r="D43" s="41" t="s">
        <v>14</v>
      </c>
      <c r="E43" s="128">
        <v>999924467</v>
      </c>
      <c r="F43" s="36" t="s">
        <v>208</v>
      </c>
      <c r="G43" s="34">
        <v>209</v>
      </c>
      <c r="H43" s="34"/>
    </row>
    <row r="44" spans="1:8" x14ac:dyDescent="0.25">
      <c r="A44" s="36" t="s">
        <v>2045</v>
      </c>
      <c r="B44" s="36" t="s">
        <v>2043</v>
      </c>
      <c r="C44" s="36" t="s">
        <v>27</v>
      </c>
      <c r="D44" s="41" t="s">
        <v>14</v>
      </c>
      <c r="E44" s="127">
        <v>999934389</v>
      </c>
      <c r="F44" s="36" t="s">
        <v>208</v>
      </c>
      <c r="G44" s="34">
        <v>205</v>
      </c>
      <c r="H44" s="34">
        <v>0</v>
      </c>
    </row>
    <row r="45" spans="1:8" x14ac:dyDescent="0.25">
      <c r="A45" s="36" t="s">
        <v>740</v>
      </c>
      <c r="B45" s="36" t="s">
        <v>739</v>
      </c>
      <c r="C45" s="36" t="s">
        <v>27</v>
      </c>
      <c r="D45" s="41" t="s">
        <v>14</v>
      </c>
      <c r="E45" s="128">
        <v>999921215</v>
      </c>
      <c r="F45" s="36" t="s">
        <v>208</v>
      </c>
      <c r="G45" s="34">
        <v>200.6</v>
      </c>
      <c r="H45" s="34">
        <v>37.6</v>
      </c>
    </row>
    <row r="46" spans="1:8" x14ac:dyDescent="0.25">
      <c r="A46" s="43" t="s">
        <v>632</v>
      </c>
      <c r="B46" s="43" t="s">
        <v>1224</v>
      </c>
      <c r="C46" s="43" t="s">
        <v>27</v>
      </c>
      <c r="D46" s="41" t="s">
        <v>14</v>
      </c>
      <c r="E46" s="127">
        <v>999930922</v>
      </c>
      <c r="F46" s="36" t="s">
        <v>208</v>
      </c>
      <c r="G46" s="34">
        <v>194</v>
      </c>
      <c r="H46" s="34">
        <v>0</v>
      </c>
    </row>
    <row r="47" spans="1:8" x14ac:dyDescent="0.25">
      <c r="A47" s="36" t="s">
        <v>610</v>
      </c>
      <c r="B47" s="36" t="s">
        <v>611</v>
      </c>
      <c r="C47" s="36" t="s">
        <v>27</v>
      </c>
      <c r="D47" s="41" t="s">
        <v>14</v>
      </c>
      <c r="E47" s="128">
        <v>999918249</v>
      </c>
      <c r="F47" s="36" t="s">
        <v>208</v>
      </c>
      <c r="G47" s="34">
        <v>193</v>
      </c>
      <c r="H47" s="34"/>
    </row>
    <row r="48" spans="1:8" x14ac:dyDescent="0.25">
      <c r="A48" s="36" t="s">
        <v>1133</v>
      </c>
      <c r="B48" s="36" t="s">
        <v>2043</v>
      </c>
      <c r="C48" s="36" t="s">
        <v>27</v>
      </c>
      <c r="D48" s="41" t="s">
        <v>14</v>
      </c>
      <c r="E48" s="128">
        <v>999934390</v>
      </c>
      <c r="F48" s="36" t="s">
        <v>208</v>
      </c>
      <c r="G48" s="34">
        <v>190</v>
      </c>
      <c r="H48" s="34">
        <v>0</v>
      </c>
    </row>
    <row r="49" spans="1:8" x14ac:dyDescent="0.25">
      <c r="A49" s="36" t="s">
        <v>836</v>
      </c>
      <c r="B49" s="36" t="s">
        <v>61</v>
      </c>
      <c r="C49" s="36" t="s">
        <v>27</v>
      </c>
      <c r="D49" s="41" t="s">
        <v>14</v>
      </c>
      <c r="E49" s="128">
        <v>999922790</v>
      </c>
      <c r="F49" s="36" t="s">
        <v>208</v>
      </c>
      <c r="G49" s="34">
        <v>185</v>
      </c>
      <c r="H49" s="36">
        <v>0</v>
      </c>
    </row>
    <row r="50" spans="1:8" x14ac:dyDescent="0.25">
      <c r="A50" s="36" t="s">
        <v>780</v>
      </c>
      <c r="B50" s="36" t="s">
        <v>484</v>
      </c>
      <c r="C50" s="36" t="s">
        <v>27</v>
      </c>
      <c r="D50" s="41" t="s">
        <v>14</v>
      </c>
      <c r="E50" s="127">
        <v>999926298</v>
      </c>
      <c r="F50" s="36" t="s">
        <v>208</v>
      </c>
      <c r="G50" s="34">
        <v>163</v>
      </c>
      <c r="H50" s="36"/>
    </row>
    <row r="51" spans="1:8" x14ac:dyDescent="0.25">
      <c r="A51" s="36" t="s">
        <v>325</v>
      </c>
      <c r="B51" s="36" t="s">
        <v>714</v>
      </c>
      <c r="C51" s="36" t="s">
        <v>27</v>
      </c>
      <c r="D51" s="41" t="s">
        <v>14</v>
      </c>
      <c r="E51" s="128">
        <v>999929891</v>
      </c>
      <c r="F51" s="36" t="s">
        <v>208</v>
      </c>
      <c r="G51" s="34">
        <v>158</v>
      </c>
      <c r="H51" s="36"/>
    </row>
    <row r="52" spans="1:8" x14ac:dyDescent="0.25">
      <c r="A52" s="36" t="s">
        <v>142</v>
      </c>
      <c r="B52" s="36" t="s">
        <v>2417</v>
      </c>
      <c r="C52" s="36" t="s">
        <v>27</v>
      </c>
      <c r="D52" s="41" t="s">
        <v>14</v>
      </c>
      <c r="E52" s="128">
        <v>999933336</v>
      </c>
      <c r="F52" s="36" t="s">
        <v>208</v>
      </c>
      <c r="G52" s="34">
        <v>158</v>
      </c>
      <c r="H52" s="36"/>
    </row>
    <row r="53" spans="1:8" x14ac:dyDescent="0.25">
      <c r="A53" s="36" t="s">
        <v>893</v>
      </c>
      <c r="B53" s="36" t="s">
        <v>1047</v>
      </c>
      <c r="C53" s="36" t="s">
        <v>27</v>
      </c>
      <c r="D53" s="41" t="s">
        <v>14</v>
      </c>
      <c r="E53" s="128">
        <v>999930581</v>
      </c>
      <c r="F53" s="36" t="s">
        <v>208</v>
      </c>
      <c r="G53" s="34">
        <v>128</v>
      </c>
      <c r="H53" s="36"/>
    </row>
    <row r="54" spans="1:8" x14ac:dyDescent="0.25">
      <c r="A54" s="36" t="s">
        <v>1783</v>
      </c>
      <c r="B54" s="36" t="s">
        <v>261</v>
      </c>
      <c r="C54" s="36" t="s">
        <v>27</v>
      </c>
      <c r="D54" s="41" t="s">
        <v>14</v>
      </c>
      <c r="E54" s="128">
        <v>999932863</v>
      </c>
      <c r="F54" s="36" t="s">
        <v>208</v>
      </c>
      <c r="G54" s="34">
        <v>125</v>
      </c>
      <c r="H54" s="34">
        <v>0</v>
      </c>
    </row>
    <row r="55" spans="1:8" x14ac:dyDescent="0.25">
      <c r="A55" s="36" t="s">
        <v>2169</v>
      </c>
      <c r="B55" s="36" t="s">
        <v>2706</v>
      </c>
      <c r="C55" s="36" t="s">
        <v>27</v>
      </c>
      <c r="D55" s="41" t="s">
        <v>14</v>
      </c>
      <c r="E55" s="36">
        <v>999935480</v>
      </c>
      <c r="F55" s="36" t="s">
        <v>208</v>
      </c>
      <c r="G55" s="34">
        <v>122</v>
      </c>
      <c r="H55" s="36"/>
    </row>
    <row r="56" spans="1:8" x14ac:dyDescent="0.25">
      <c r="A56" s="36" t="s">
        <v>3624</v>
      </c>
      <c r="B56" s="36" t="s">
        <v>261</v>
      </c>
      <c r="C56" s="36" t="s">
        <v>27</v>
      </c>
      <c r="D56" s="36" t="s">
        <v>14</v>
      </c>
      <c r="E56" s="36">
        <v>999929406</v>
      </c>
      <c r="F56" s="36" t="s">
        <v>208</v>
      </c>
      <c r="G56" s="34">
        <v>107</v>
      </c>
      <c r="H56" s="34"/>
    </row>
    <row r="57" spans="1:8" x14ac:dyDescent="0.25">
      <c r="A57" s="36" t="s">
        <v>3574</v>
      </c>
      <c r="B57" s="36" t="s">
        <v>124</v>
      </c>
      <c r="C57" s="36" t="s">
        <v>27</v>
      </c>
      <c r="D57" s="36" t="s">
        <v>14</v>
      </c>
      <c r="E57" s="36">
        <v>999936675</v>
      </c>
      <c r="F57" s="36" t="s">
        <v>208</v>
      </c>
      <c r="G57" s="34">
        <v>95</v>
      </c>
      <c r="H57" s="36"/>
    </row>
    <row r="58" spans="1:8" x14ac:dyDescent="0.25">
      <c r="A58" s="149" t="s">
        <v>2798</v>
      </c>
      <c r="B58" s="149" t="s">
        <v>2799</v>
      </c>
      <c r="C58" s="149" t="s">
        <v>27</v>
      </c>
      <c r="D58" s="41" t="s">
        <v>14</v>
      </c>
      <c r="E58" s="149">
        <v>999934764</v>
      </c>
      <c r="F58" s="149" t="s">
        <v>208</v>
      </c>
      <c r="G58" s="34">
        <v>89</v>
      </c>
      <c r="H58" s="36"/>
    </row>
    <row r="59" spans="1:8" x14ac:dyDescent="0.25">
      <c r="A59" s="36" t="s">
        <v>60</v>
      </c>
      <c r="B59" s="36" t="s">
        <v>2989</v>
      </c>
      <c r="C59" s="36" t="s">
        <v>27</v>
      </c>
      <c r="D59" s="41" t="s">
        <v>14</v>
      </c>
      <c r="E59" s="36">
        <v>999926504</v>
      </c>
      <c r="F59" s="36" t="s">
        <v>208</v>
      </c>
      <c r="G59" s="34">
        <v>79.25</v>
      </c>
      <c r="H59" s="34">
        <v>0</v>
      </c>
    </row>
    <row r="60" spans="1:8" x14ac:dyDescent="0.25">
      <c r="A60" s="36" t="s">
        <v>1245</v>
      </c>
      <c r="B60" s="36" t="s">
        <v>1308</v>
      </c>
      <c r="C60" s="36" t="s">
        <v>27</v>
      </c>
      <c r="D60" s="41" t="s">
        <v>14</v>
      </c>
      <c r="E60" s="128">
        <v>999929850</v>
      </c>
      <c r="F60" s="36" t="s">
        <v>208</v>
      </c>
      <c r="G60" s="34">
        <v>72</v>
      </c>
      <c r="H60" s="34">
        <v>0</v>
      </c>
    </row>
    <row r="61" spans="1:8" x14ac:dyDescent="0.25">
      <c r="A61" s="36" t="s">
        <v>1490</v>
      </c>
      <c r="B61" s="36" t="s">
        <v>117</v>
      </c>
      <c r="C61" s="36" t="s">
        <v>27</v>
      </c>
      <c r="D61" s="36" t="s">
        <v>14</v>
      </c>
      <c r="E61" s="36">
        <v>999933658</v>
      </c>
      <c r="F61" s="36" t="s">
        <v>208</v>
      </c>
      <c r="G61" s="34">
        <v>71</v>
      </c>
      <c r="H61" s="34">
        <v>0</v>
      </c>
    </row>
    <row r="62" spans="1:8" x14ac:dyDescent="0.25">
      <c r="A62" s="36" t="s">
        <v>2586</v>
      </c>
      <c r="B62" s="36" t="s">
        <v>2587</v>
      </c>
      <c r="C62" s="36" t="s">
        <v>27</v>
      </c>
      <c r="D62" s="41" t="s">
        <v>14</v>
      </c>
      <c r="E62" s="128">
        <v>999927778</v>
      </c>
      <c r="F62" s="36" t="s">
        <v>208</v>
      </c>
      <c r="G62" s="34">
        <v>68</v>
      </c>
      <c r="H62" s="36"/>
    </row>
    <row r="63" spans="1:8" x14ac:dyDescent="0.25">
      <c r="A63" s="36" t="s">
        <v>943</v>
      </c>
      <c r="B63" s="36" t="s">
        <v>2224</v>
      </c>
      <c r="C63" s="36" t="s">
        <v>27</v>
      </c>
      <c r="D63" s="41" t="s">
        <v>14</v>
      </c>
      <c r="E63" s="128">
        <v>999927442</v>
      </c>
      <c r="F63" s="36" t="s">
        <v>208</v>
      </c>
      <c r="G63" s="34">
        <v>60</v>
      </c>
      <c r="H63" s="36"/>
    </row>
    <row r="64" spans="1:8" x14ac:dyDescent="0.25">
      <c r="A64" s="36" t="s">
        <v>2990</v>
      </c>
      <c r="B64" s="36" t="s">
        <v>2991</v>
      </c>
      <c r="C64" s="36" t="s">
        <v>27</v>
      </c>
      <c r="D64" s="41" t="s">
        <v>14</v>
      </c>
      <c r="E64" s="36">
        <v>999929617</v>
      </c>
      <c r="F64" s="36" t="s">
        <v>208</v>
      </c>
      <c r="G64" s="34">
        <v>51</v>
      </c>
      <c r="H64" s="36"/>
    </row>
    <row r="65" spans="1:8" x14ac:dyDescent="0.25">
      <c r="A65" s="36" t="s">
        <v>2415</v>
      </c>
      <c r="B65" s="36" t="s">
        <v>1307</v>
      </c>
      <c r="C65" s="36" t="s">
        <v>27</v>
      </c>
      <c r="D65" s="41" t="s">
        <v>14</v>
      </c>
      <c r="E65" s="128">
        <v>999933736</v>
      </c>
      <c r="F65" s="36" t="s">
        <v>208</v>
      </c>
      <c r="G65" s="34">
        <v>51</v>
      </c>
      <c r="H65" s="36"/>
    </row>
    <row r="66" spans="1:8" x14ac:dyDescent="0.25">
      <c r="A66" s="36" t="s">
        <v>439</v>
      </c>
      <c r="B66" s="36" t="s">
        <v>2416</v>
      </c>
      <c r="C66" s="36" t="s">
        <v>27</v>
      </c>
      <c r="D66" s="41" t="s">
        <v>14</v>
      </c>
      <c r="E66" s="128">
        <v>999934050</v>
      </c>
      <c r="F66" s="36" t="s">
        <v>208</v>
      </c>
      <c r="G66" s="34">
        <v>51</v>
      </c>
      <c r="H66" s="36"/>
    </row>
    <row r="67" spans="1:8" x14ac:dyDescent="0.25">
      <c r="A67" s="36" t="s">
        <v>526</v>
      </c>
      <c r="B67" s="36" t="s">
        <v>640</v>
      </c>
      <c r="C67" s="36" t="s">
        <v>27</v>
      </c>
      <c r="D67" s="41" t="s">
        <v>14</v>
      </c>
      <c r="E67" s="127">
        <v>999928782</v>
      </c>
      <c r="F67" s="36" t="s">
        <v>208</v>
      </c>
      <c r="G67" s="34">
        <v>49.5</v>
      </c>
      <c r="H67" s="34">
        <v>49.5</v>
      </c>
    </row>
    <row r="68" spans="1:8" x14ac:dyDescent="0.25">
      <c r="A68" s="36" t="s">
        <v>473</v>
      </c>
      <c r="B68" s="36" t="s">
        <v>2225</v>
      </c>
      <c r="C68" s="36" t="s">
        <v>27</v>
      </c>
      <c r="D68" s="41" t="s">
        <v>14</v>
      </c>
      <c r="E68" s="128">
        <v>999929538</v>
      </c>
      <c r="F68" s="36" t="s">
        <v>208</v>
      </c>
      <c r="G68" s="34">
        <v>45</v>
      </c>
      <c r="H68" s="36"/>
    </row>
    <row r="69" spans="1:8" x14ac:dyDescent="0.25">
      <c r="A69" s="36" t="s">
        <v>1845</v>
      </c>
      <c r="B69" s="36" t="s">
        <v>1846</v>
      </c>
      <c r="C69" s="36" t="s">
        <v>27</v>
      </c>
      <c r="D69" s="41" t="s">
        <v>14</v>
      </c>
      <c r="E69" s="128">
        <v>999933506</v>
      </c>
      <c r="F69" s="36" t="s">
        <v>208</v>
      </c>
      <c r="G69" s="34">
        <v>42</v>
      </c>
      <c r="H69" s="34">
        <v>0</v>
      </c>
    </row>
    <row r="70" spans="1:8" x14ac:dyDescent="0.25">
      <c r="A70" s="36" t="s">
        <v>183</v>
      </c>
      <c r="B70" s="36" t="s">
        <v>1394</v>
      </c>
      <c r="C70" s="36" t="s">
        <v>27</v>
      </c>
      <c r="D70" s="41" t="s">
        <v>14</v>
      </c>
      <c r="E70" s="127">
        <v>999929410</v>
      </c>
      <c r="F70" s="36" t="s">
        <v>208</v>
      </c>
      <c r="G70" s="34">
        <v>39.5</v>
      </c>
      <c r="H70" s="34">
        <v>11.5</v>
      </c>
    </row>
    <row r="71" spans="1:8" x14ac:dyDescent="0.25">
      <c r="A71" s="36" t="s">
        <v>694</v>
      </c>
      <c r="B71" s="36" t="s">
        <v>695</v>
      </c>
      <c r="C71" s="36" t="s">
        <v>27</v>
      </c>
      <c r="D71" s="41" t="s">
        <v>14</v>
      </c>
      <c r="E71" s="128">
        <v>999920212</v>
      </c>
      <c r="F71" s="36" t="s">
        <v>208</v>
      </c>
      <c r="G71" s="34">
        <v>38</v>
      </c>
      <c r="H71" s="36"/>
    </row>
    <row r="72" spans="1:8" x14ac:dyDescent="0.25">
      <c r="A72" s="36" t="s">
        <v>439</v>
      </c>
      <c r="B72" s="36" t="s">
        <v>484</v>
      </c>
      <c r="C72" s="36" t="s">
        <v>27</v>
      </c>
      <c r="D72" s="41" t="s">
        <v>14</v>
      </c>
      <c r="E72" s="128">
        <v>999929097</v>
      </c>
      <c r="F72" s="36" t="s">
        <v>208</v>
      </c>
      <c r="G72" s="34">
        <v>38</v>
      </c>
      <c r="H72" s="36"/>
    </row>
    <row r="73" spans="1:8" x14ac:dyDescent="0.25">
      <c r="A73" s="36" t="s">
        <v>1539</v>
      </c>
      <c r="B73" s="36" t="s">
        <v>582</v>
      </c>
      <c r="C73" s="36" t="s">
        <v>27</v>
      </c>
      <c r="D73" s="41" t="s">
        <v>14</v>
      </c>
      <c r="E73" s="128">
        <v>999931609</v>
      </c>
      <c r="F73" s="36" t="s">
        <v>208</v>
      </c>
      <c r="G73" s="34">
        <v>34</v>
      </c>
      <c r="H73" s="36"/>
    </row>
    <row r="74" spans="1:8" x14ac:dyDescent="0.25">
      <c r="A74" s="36" t="s">
        <v>2044</v>
      </c>
      <c r="B74" s="36" t="s">
        <v>1457</v>
      </c>
      <c r="C74" s="36" t="s">
        <v>27</v>
      </c>
      <c r="D74" s="41" t="s">
        <v>14</v>
      </c>
      <c r="E74" s="128">
        <v>999933875</v>
      </c>
      <c r="F74" s="36" t="s">
        <v>208</v>
      </c>
      <c r="G74" s="34">
        <v>33</v>
      </c>
      <c r="H74" s="34">
        <v>0</v>
      </c>
    </row>
    <row r="75" spans="1:8" x14ac:dyDescent="0.25">
      <c r="A75" s="36" t="s">
        <v>2046</v>
      </c>
      <c r="B75" s="36" t="s">
        <v>52</v>
      </c>
      <c r="C75" s="36" t="s">
        <v>27</v>
      </c>
      <c r="D75" s="41" t="s">
        <v>14</v>
      </c>
      <c r="E75" s="128">
        <v>999934294</v>
      </c>
      <c r="F75" s="36" t="s">
        <v>208</v>
      </c>
      <c r="G75" s="34">
        <v>21</v>
      </c>
      <c r="H75" s="34">
        <v>0</v>
      </c>
    </row>
    <row r="76" spans="1:8" x14ac:dyDescent="0.25">
      <c r="A76" s="36" t="s">
        <v>1323</v>
      </c>
      <c r="B76" s="36" t="s">
        <v>1324</v>
      </c>
      <c r="C76" s="36" t="s">
        <v>27</v>
      </c>
      <c r="D76" s="41" t="s">
        <v>136</v>
      </c>
      <c r="E76" s="128">
        <v>999929852</v>
      </c>
      <c r="F76" s="36" t="s">
        <v>208</v>
      </c>
      <c r="G76" s="34">
        <v>1020</v>
      </c>
      <c r="H76" s="34"/>
    </row>
    <row r="77" spans="1:8" x14ac:dyDescent="0.25">
      <c r="A77" s="36" t="s">
        <v>1314</v>
      </c>
      <c r="B77" s="36" t="s">
        <v>1306</v>
      </c>
      <c r="C77" s="36" t="s">
        <v>27</v>
      </c>
      <c r="D77" s="42" t="s">
        <v>136</v>
      </c>
      <c r="E77" s="128">
        <v>999930082</v>
      </c>
      <c r="F77" s="36" t="s">
        <v>208</v>
      </c>
      <c r="G77" s="34">
        <v>675.8</v>
      </c>
      <c r="H77" s="36">
        <v>19.8</v>
      </c>
    </row>
    <row r="78" spans="1:8" x14ac:dyDescent="0.25">
      <c r="A78" s="36" t="s">
        <v>1968</v>
      </c>
      <c r="B78" s="36" t="s">
        <v>1969</v>
      </c>
      <c r="C78" s="36" t="s">
        <v>27</v>
      </c>
      <c r="D78" s="42" t="s">
        <v>136</v>
      </c>
      <c r="E78" s="128">
        <v>999933151</v>
      </c>
      <c r="F78" s="36" t="s">
        <v>208</v>
      </c>
      <c r="G78" s="34">
        <v>620</v>
      </c>
      <c r="H78" s="34">
        <v>0</v>
      </c>
    </row>
    <row r="79" spans="1:8" x14ac:dyDescent="0.25">
      <c r="A79" s="36" t="s">
        <v>344</v>
      </c>
      <c r="B79" s="36" t="s">
        <v>701</v>
      </c>
      <c r="C79" s="36" t="s">
        <v>27</v>
      </c>
      <c r="D79" s="42" t="s">
        <v>136</v>
      </c>
      <c r="E79" s="128">
        <v>999920315</v>
      </c>
      <c r="F79" s="36" t="s">
        <v>208</v>
      </c>
      <c r="G79" s="34">
        <v>605</v>
      </c>
      <c r="H79" s="34"/>
    </row>
    <row r="80" spans="1:8" x14ac:dyDescent="0.25">
      <c r="A80" s="36" t="s">
        <v>1379</v>
      </c>
      <c r="B80" s="36" t="s">
        <v>1380</v>
      </c>
      <c r="C80" s="36" t="s">
        <v>27</v>
      </c>
      <c r="D80" s="42" t="s">
        <v>136</v>
      </c>
      <c r="E80" s="127">
        <v>999931123</v>
      </c>
      <c r="F80" s="36" t="s">
        <v>208</v>
      </c>
      <c r="G80" s="34">
        <v>601</v>
      </c>
      <c r="H80" s="34"/>
    </row>
    <row r="81" spans="1:8" x14ac:dyDescent="0.25">
      <c r="A81" s="36" t="s">
        <v>1084</v>
      </c>
      <c r="B81" s="36" t="s">
        <v>2391</v>
      </c>
      <c r="C81" s="36" t="s">
        <v>27</v>
      </c>
      <c r="D81" s="42" t="s">
        <v>136</v>
      </c>
      <c r="E81" s="128">
        <v>999926780</v>
      </c>
      <c r="F81" s="36" t="s">
        <v>208</v>
      </c>
      <c r="G81" s="34">
        <v>594</v>
      </c>
      <c r="H81" s="36"/>
    </row>
    <row r="82" spans="1:8" x14ac:dyDescent="0.25">
      <c r="A82" s="36" t="s">
        <v>879</v>
      </c>
      <c r="B82" s="36" t="s">
        <v>50</v>
      </c>
      <c r="C82" s="36" t="s">
        <v>27</v>
      </c>
      <c r="D82" s="42" t="s">
        <v>136</v>
      </c>
      <c r="E82" s="128">
        <v>999929352</v>
      </c>
      <c r="F82" s="36" t="s">
        <v>208</v>
      </c>
      <c r="G82" s="34">
        <v>509.2</v>
      </c>
      <c r="H82" s="36">
        <v>21.200000000000003</v>
      </c>
    </row>
    <row r="83" spans="1:8" x14ac:dyDescent="0.25">
      <c r="A83" s="36" t="s">
        <v>625</v>
      </c>
      <c r="B83" s="36" t="s">
        <v>602</v>
      </c>
      <c r="C83" s="36" t="s">
        <v>27</v>
      </c>
      <c r="D83" s="42" t="s">
        <v>136</v>
      </c>
      <c r="E83" s="128">
        <v>999919423</v>
      </c>
      <c r="F83" s="36" t="s">
        <v>208</v>
      </c>
      <c r="G83" s="34">
        <v>495</v>
      </c>
      <c r="H83" s="34">
        <v>0</v>
      </c>
    </row>
    <row r="84" spans="1:8" x14ac:dyDescent="0.25">
      <c r="A84" s="36" t="s">
        <v>2229</v>
      </c>
      <c r="B84" s="36" t="s">
        <v>2338</v>
      </c>
      <c r="C84" s="36" t="s">
        <v>27</v>
      </c>
      <c r="D84" s="42" t="s">
        <v>136</v>
      </c>
      <c r="E84" s="128">
        <v>999934769</v>
      </c>
      <c r="F84" s="36" t="s">
        <v>208</v>
      </c>
      <c r="G84" s="34">
        <v>409</v>
      </c>
      <c r="H84" s="34"/>
    </row>
    <row r="85" spans="1:8" x14ac:dyDescent="0.25">
      <c r="A85" s="36" t="s">
        <v>2393</v>
      </c>
      <c r="B85" s="36" t="s">
        <v>2394</v>
      </c>
      <c r="C85" s="36" t="s">
        <v>27</v>
      </c>
      <c r="D85" s="42" t="s">
        <v>136</v>
      </c>
      <c r="E85" s="128">
        <v>999933816</v>
      </c>
      <c r="F85" s="36" t="s">
        <v>208</v>
      </c>
      <c r="G85" s="34">
        <v>398</v>
      </c>
      <c r="H85" s="36"/>
    </row>
    <row r="86" spans="1:8" x14ac:dyDescent="0.25">
      <c r="A86" s="36" t="s">
        <v>149</v>
      </c>
      <c r="B86" s="36" t="s">
        <v>374</v>
      </c>
      <c r="C86" s="36" t="s">
        <v>27</v>
      </c>
      <c r="D86" s="42" t="s">
        <v>136</v>
      </c>
      <c r="E86" s="128">
        <v>999930951</v>
      </c>
      <c r="F86" s="36" t="s">
        <v>208</v>
      </c>
      <c r="G86" s="34">
        <v>386</v>
      </c>
      <c r="H86" s="36"/>
    </row>
    <row r="87" spans="1:8" x14ac:dyDescent="0.25">
      <c r="A87" s="149" t="s">
        <v>328</v>
      </c>
      <c r="B87" s="149" t="s">
        <v>197</v>
      </c>
      <c r="C87" s="149" t="s">
        <v>27</v>
      </c>
      <c r="D87" s="42" t="s">
        <v>136</v>
      </c>
      <c r="E87" s="149">
        <v>999921408</v>
      </c>
      <c r="F87" s="149" t="s">
        <v>208</v>
      </c>
      <c r="G87" s="34">
        <v>370.5</v>
      </c>
      <c r="H87" s="36">
        <v>56.5</v>
      </c>
    </row>
    <row r="88" spans="1:8" x14ac:dyDescent="0.25">
      <c r="A88" s="36" t="s">
        <v>125</v>
      </c>
      <c r="B88" s="36" t="s">
        <v>495</v>
      </c>
      <c r="C88" s="36" t="s">
        <v>27</v>
      </c>
      <c r="D88" s="42" t="s">
        <v>136</v>
      </c>
      <c r="E88" s="127">
        <v>999935736</v>
      </c>
      <c r="F88" s="36" t="s">
        <v>208</v>
      </c>
      <c r="G88" s="34">
        <v>351</v>
      </c>
      <c r="H88" s="34"/>
    </row>
    <row r="89" spans="1:8" x14ac:dyDescent="0.25">
      <c r="A89" s="36" t="s">
        <v>1357</v>
      </c>
      <c r="B89" s="36" t="s">
        <v>2392</v>
      </c>
      <c r="C89" s="36" t="s">
        <v>27</v>
      </c>
      <c r="D89" s="42" t="s">
        <v>136</v>
      </c>
      <c r="E89" s="36">
        <v>999933926</v>
      </c>
      <c r="F89" s="36" t="s">
        <v>208</v>
      </c>
      <c r="G89" s="34">
        <v>324</v>
      </c>
      <c r="H89" s="36"/>
    </row>
    <row r="90" spans="1:8" x14ac:dyDescent="0.25">
      <c r="A90" s="36" t="s">
        <v>1372</v>
      </c>
      <c r="B90" s="36" t="s">
        <v>1345</v>
      </c>
      <c r="C90" s="36" t="s">
        <v>27</v>
      </c>
      <c r="D90" s="42" t="s">
        <v>136</v>
      </c>
      <c r="E90" s="128">
        <v>999930688</v>
      </c>
      <c r="F90" s="36" t="s">
        <v>208</v>
      </c>
      <c r="G90" s="34">
        <v>321</v>
      </c>
      <c r="H90" s="36"/>
    </row>
    <row r="91" spans="1:8" x14ac:dyDescent="0.25">
      <c r="A91" s="36" t="s">
        <v>1444</v>
      </c>
      <c r="B91" s="36" t="s">
        <v>1434</v>
      </c>
      <c r="C91" s="36" t="s">
        <v>27</v>
      </c>
      <c r="D91" s="42" t="s">
        <v>136</v>
      </c>
      <c r="E91" s="128">
        <v>999931474</v>
      </c>
      <c r="F91" s="36" t="s">
        <v>208</v>
      </c>
      <c r="G91" s="34">
        <v>316</v>
      </c>
      <c r="H91" s="36"/>
    </row>
    <row r="92" spans="1:8" x14ac:dyDescent="0.25">
      <c r="A92" s="36" t="s">
        <v>1326</v>
      </c>
      <c r="B92" s="36" t="s">
        <v>3417</v>
      </c>
      <c r="C92" s="36" t="s">
        <v>27</v>
      </c>
      <c r="D92" s="42" t="s">
        <v>136</v>
      </c>
      <c r="E92" s="127">
        <v>999925168</v>
      </c>
      <c r="F92" s="36" t="s">
        <v>208</v>
      </c>
      <c r="G92" s="34">
        <v>314</v>
      </c>
      <c r="H92" s="36">
        <v>0</v>
      </c>
    </row>
    <row r="93" spans="1:8" x14ac:dyDescent="0.25">
      <c r="A93" s="36" t="s">
        <v>666</v>
      </c>
      <c r="B93" s="36" t="s">
        <v>1601</v>
      </c>
      <c r="C93" s="36" t="s">
        <v>27</v>
      </c>
      <c r="D93" s="36" t="s">
        <v>136</v>
      </c>
      <c r="E93" s="36">
        <v>999919499</v>
      </c>
      <c r="F93" s="36" t="s">
        <v>208</v>
      </c>
      <c r="G93" s="34">
        <v>298</v>
      </c>
      <c r="H93" s="34">
        <v>0</v>
      </c>
    </row>
    <row r="94" spans="1:8" x14ac:dyDescent="0.25">
      <c r="A94" s="36" t="s">
        <v>674</v>
      </c>
      <c r="B94" s="36" t="s">
        <v>427</v>
      </c>
      <c r="C94" s="36" t="s">
        <v>27</v>
      </c>
      <c r="D94" s="42" t="s">
        <v>136</v>
      </c>
      <c r="E94" s="127">
        <v>999929006</v>
      </c>
      <c r="F94" s="36" t="s">
        <v>208</v>
      </c>
      <c r="G94" s="34">
        <v>282</v>
      </c>
      <c r="H94" s="34"/>
    </row>
    <row r="95" spans="1:8" x14ac:dyDescent="0.25">
      <c r="A95" s="36" t="s">
        <v>628</v>
      </c>
      <c r="B95" s="36" t="s">
        <v>3581</v>
      </c>
      <c r="C95" s="36" t="s">
        <v>27</v>
      </c>
      <c r="D95" s="42" t="s">
        <v>136</v>
      </c>
      <c r="E95" s="128">
        <v>999927228</v>
      </c>
      <c r="F95" s="36" t="s">
        <v>208</v>
      </c>
      <c r="G95" s="34">
        <v>270</v>
      </c>
      <c r="H95" s="36"/>
    </row>
    <row r="96" spans="1:8" x14ac:dyDescent="0.25">
      <c r="A96" s="36" t="s">
        <v>1383</v>
      </c>
      <c r="B96" s="36" t="s">
        <v>261</v>
      </c>
      <c r="C96" s="36" t="s">
        <v>27</v>
      </c>
      <c r="D96" s="36" t="s">
        <v>136</v>
      </c>
      <c r="E96" s="36">
        <v>999924425</v>
      </c>
      <c r="F96" s="36" t="s">
        <v>208</v>
      </c>
      <c r="G96" s="34">
        <v>259</v>
      </c>
      <c r="H96" s="36"/>
    </row>
    <row r="97" spans="1:8" x14ac:dyDescent="0.25">
      <c r="A97" s="36" t="s">
        <v>424</v>
      </c>
      <c r="B97" s="36" t="s">
        <v>3581</v>
      </c>
      <c r="C97" s="36" t="s">
        <v>27</v>
      </c>
      <c r="D97" s="42" t="s">
        <v>136</v>
      </c>
      <c r="E97" s="128">
        <v>999927227</v>
      </c>
      <c r="F97" s="36" t="s">
        <v>208</v>
      </c>
      <c r="G97" s="34">
        <v>238</v>
      </c>
      <c r="H97" s="36"/>
    </row>
    <row r="98" spans="1:8" x14ac:dyDescent="0.25">
      <c r="A98" s="36" t="s">
        <v>1694</v>
      </c>
      <c r="B98" s="36" t="s">
        <v>2847</v>
      </c>
      <c r="C98" s="36" t="s">
        <v>27</v>
      </c>
      <c r="D98" s="36" t="s">
        <v>136</v>
      </c>
      <c r="E98" s="36">
        <v>999930419</v>
      </c>
      <c r="F98" s="36" t="s">
        <v>208</v>
      </c>
      <c r="G98" s="34">
        <v>233</v>
      </c>
      <c r="H98" s="36"/>
    </row>
    <row r="99" spans="1:8" x14ac:dyDescent="0.25">
      <c r="A99" s="36" t="s">
        <v>2387</v>
      </c>
      <c r="B99" s="36" t="s">
        <v>2388</v>
      </c>
      <c r="C99" s="36" t="s">
        <v>27</v>
      </c>
      <c r="D99" s="42" t="s">
        <v>136</v>
      </c>
      <c r="E99" s="36">
        <v>999933350</v>
      </c>
      <c r="F99" s="36" t="s">
        <v>208</v>
      </c>
      <c r="G99" s="34">
        <v>211</v>
      </c>
      <c r="H99" s="36"/>
    </row>
    <row r="100" spans="1:8" x14ac:dyDescent="0.25">
      <c r="A100" s="36" t="s">
        <v>2268</v>
      </c>
      <c r="B100" s="36" t="s">
        <v>2269</v>
      </c>
      <c r="C100" s="36" t="s">
        <v>27</v>
      </c>
      <c r="D100" s="42" t="s">
        <v>136</v>
      </c>
      <c r="E100" s="128">
        <v>999934556</v>
      </c>
      <c r="F100" s="36" t="s">
        <v>208</v>
      </c>
      <c r="G100" s="34">
        <v>203</v>
      </c>
      <c r="H100" s="36"/>
    </row>
    <row r="101" spans="1:8" x14ac:dyDescent="0.25">
      <c r="A101" s="36" t="s">
        <v>1595</v>
      </c>
      <c r="B101" s="36" t="s">
        <v>1596</v>
      </c>
      <c r="C101" s="36" t="s">
        <v>27</v>
      </c>
      <c r="D101" s="42" t="s">
        <v>136</v>
      </c>
      <c r="E101" s="128">
        <v>999932416</v>
      </c>
      <c r="F101" s="36" t="s">
        <v>208</v>
      </c>
      <c r="G101" s="34">
        <v>188</v>
      </c>
      <c r="H101" s="36"/>
    </row>
    <row r="102" spans="1:8" x14ac:dyDescent="0.25">
      <c r="A102" s="36" t="s">
        <v>2152</v>
      </c>
      <c r="B102" s="36" t="s">
        <v>2153</v>
      </c>
      <c r="C102" s="36" t="s">
        <v>27</v>
      </c>
      <c r="D102" s="42" t="s">
        <v>136</v>
      </c>
      <c r="E102" s="36">
        <v>999925273</v>
      </c>
      <c r="F102" s="36" t="s">
        <v>208</v>
      </c>
      <c r="G102" s="34">
        <v>187</v>
      </c>
      <c r="H102" s="36"/>
    </row>
    <row r="103" spans="1:8" x14ac:dyDescent="0.25">
      <c r="A103" s="36" t="s">
        <v>2174</v>
      </c>
      <c r="B103" s="36" t="s">
        <v>159</v>
      </c>
      <c r="C103" s="36" t="s">
        <v>27</v>
      </c>
      <c r="D103" s="42" t="s">
        <v>136</v>
      </c>
      <c r="E103" s="128">
        <v>999934479</v>
      </c>
      <c r="F103" s="36" t="s">
        <v>208</v>
      </c>
      <c r="G103" s="34">
        <v>187</v>
      </c>
      <c r="H103" s="36"/>
    </row>
    <row r="104" spans="1:8" x14ac:dyDescent="0.25">
      <c r="A104" s="36" t="s">
        <v>1214</v>
      </c>
      <c r="B104" s="36" t="s">
        <v>3626</v>
      </c>
      <c r="C104" s="36" t="s">
        <v>27</v>
      </c>
      <c r="D104" s="42" t="s">
        <v>136</v>
      </c>
      <c r="E104" s="128">
        <v>999934928</v>
      </c>
      <c r="F104" s="36" t="s">
        <v>208</v>
      </c>
      <c r="G104" s="34">
        <v>167</v>
      </c>
      <c r="H104" s="36"/>
    </row>
    <row r="105" spans="1:8" x14ac:dyDescent="0.25">
      <c r="A105" s="36" t="s">
        <v>526</v>
      </c>
      <c r="B105" s="36" t="s">
        <v>966</v>
      </c>
      <c r="C105" s="36" t="s">
        <v>27</v>
      </c>
      <c r="D105" s="36" t="s">
        <v>136</v>
      </c>
      <c r="E105" s="36">
        <v>999925177</v>
      </c>
      <c r="F105" s="36" t="s">
        <v>208</v>
      </c>
      <c r="G105" s="34">
        <v>123</v>
      </c>
      <c r="H105" s="34"/>
    </row>
    <row r="106" spans="1:8" x14ac:dyDescent="0.25">
      <c r="A106" s="36" t="s">
        <v>328</v>
      </c>
      <c r="B106" s="36" t="s">
        <v>146</v>
      </c>
      <c r="C106" s="36" t="s">
        <v>27</v>
      </c>
      <c r="D106" s="42" t="s">
        <v>136</v>
      </c>
      <c r="E106" s="128">
        <v>999926030</v>
      </c>
      <c r="F106" s="36" t="s">
        <v>208</v>
      </c>
      <c r="G106" s="34">
        <v>120</v>
      </c>
      <c r="H106" s="36">
        <v>0</v>
      </c>
    </row>
    <row r="107" spans="1:8" x14ac:dyDescent="0.25">
      <c r="A107" s="36" t="s">
        <v>2806</v>
      </c>
      <c r="B107" s="36" t="s">
        <v>1543</v>
      </c>
      <c r="C107" s="36" t="s">
        <v>27</v>
      </c>
      <c r="D107" s="42" t="s">
        <v>136</v>
      </c>
      <c r="E107" s="128">
        <v>999933897</v>
      </c>
      <c r="F107" s="36" t="s">
        <v>208</v>
      </c>
      <c r="G107" s="34">
        <v>120</v>
      </c>
      <c r="H107" s="34"/>
    </row>
    <row r="108" spans="1:8" x14ac:dyDescent="0.25">
      <c r="A108" s="149" t="s">
        <v>3611</v>
      </c>
      <c r="B108" s="149" t="s">
        <v>3612</v>
      </c>
      <c r="C108" s="149" t="s">
        <v>27</v>
      </c>
      <c r="D108" s="42" t="s">
        <v>136</v>
      </c>
      <c r="E108" s="149">
        <v>999923881</v>
      </c>
      <c r="F108" s="149" t="s">
        <v>208</v>
      </c>
      <c r="G108" s="34">
        <v>95</v>
      </c>
      <c r="H108" s="36"/>
    </row>
    <row r="109" spans="1:8" x14ac:dyDescent="0.25">
      <c r="A109" s="36" t="s">
        <v>3613</v>
      </c>
      <c r="B109" s="36" t="s">
        <v>484</v>
      </c>
      <c r="C109" s="36" t="s">
        <v>27</v>
      </c>
      <c r="D109" s="36" t="s">
        <v>136</v>
      </c>
      <c r="E109" s="36">
        <v>999928946</v>
      </c>
      <c r="F109" s="36" t="s">
        <v>208</v>
      </c>
      <c r="G109" s="34">
        <v>95</v>
      </c>
      <c r="H109" s="36"/>
    </row>
    <row r="110" spans="1:8" x14ac:dyDescent="0.25">
      <c r="A110" s="36" t="s">
        <v>149</v>
      </c>
      <c r="B110" s="36" t="s">
        <v>2982</v>
      </c>
      <c r="C110" s="36" t="s">
        <v>27</v>
      </c>
      <c r="D110" s="36" t="s">
        <v>136</v>
      </c>
      <c r="E110" s="36">
        <v>999922311</v>
      </c>
      <c r="F110" s="36" t="s">
        <v>208</v>
      </c>
      <c r="G110" s="34">
        <v>90</v>
      </c>
      <c r="H110" s="36"/>
    </row>
    <row r="111" spans="1:8" x14ac:dyDescent="0.25">
      <c r="A111" s="36" t="s">
        <v>813</v>
      </c>
      <c r="B111" s="36" t="s">
        <v>2765</v>
      </c>
      <c r="C111" s="36" t="s">
        <v>27</v>
      </c>
      <c r="D111" s="42" t="s">
        <v>136</v>
      </c>
      <c r="E111" s="36">
        <v>999930940</v>
      </c>
      <c r="F111" s="36" t="s">
        <v>208</v>
      </c>
      <c r="G111" s="34">
        <v>90</v>
      </c>
      <c r="H111" s="36"/>
    </row>
    <row r="112" spans="1:8" x14ac:dyDescent="0.25">
      <c r="A112" s="131" t="s">
        <v>1201</v>
      </c>
      <c r="B112" s="131" t="s">
        <v>2807</v>
      </c>
      <c r="C112" s="131" t="s">
        <v>27</v>
      </c>
      <c r="D112" s="42" t="s">
        <v>136</v>
      </c>
      <c r="E112" s="150">
        <v>999935264</v>
      </c>
      <c r="F112" s="131" t="s">
        <v>208</v>
      </c>
      <c r="G112" s="34">
        <v>90</v>
      </c>
      <c r="H112" s="36"/>
    </row>
    <row r="113" spans="1:8" x14ac:dyDescent="0.25">
      <c r="A113" s="149" t="s">
        <v>893</v>
      </c>
      <c r="B113" s="149" t="s">
        <v>501</v>
      </c>
      <c r="C113" s="149" t="s">
        <v>27</v>
      </c>
      <c r="D113" s="42" t="s">
        <v>136</v>
      </c>
      <c r="E113" s="149">
        <v>999922335</v>
      </c>
      <c r="F113" s="149" t="s">
        <v>208</v>
      </c>
      <c r="G113" s="34">
        <v>68</v>
      </c>
      <c r="H113" s="36"/>
    </row>
    <row r="114" spans="1:8" x14ac:dyDescent="0.25">
      <c r="A114" s="36" t="s">
        <v>2983</v>
      </c>
      <c r="B114" s="36" t="s">
        <v>2984</v>
      </c>
      <c r="C114" s="36" t="s">
        <v>27</v>
      </c>
      <c r="D114" s="42" t="s">
        <v>136</v>
      </c>
      <c r="E114" s="36">
        <v>999926438</v>
      </c>
      <c r="F114" s="36" t="s">
        <v>208</v>
      </c>
      <c r="G114" s="34">
        <v>68</v>
      </c>
      <c r="H114" s="36"/>
    </row>
    <row r="115" spans="1:8" x14ac:dyDescent="0.25">
      <c r="A115" s="36" t="s">
        <v>1576</v>
      </c>
      <c r="B115" s="36" t="s">
        <v>1577</v>
      </c>
      <c r="C115" s="36" t="s">
        <v>27</v>
      </c>
      <c r="D115" s="42" t="s">
        <v>136</v>
      </c>
      <c r="E115" s="36">
        <v>999931262</v>
      </c>
      <c r="F115" s="36" t="s">
        <v>208</v>
      </c>
      <c r="G115" s="34">
        <v>68</v>
      </c>
      <c r="H115" s="36"/>
    </row>
    <row r="116" spans="1:8" x14ac:dyDescent="0.25">
      <c r="A116" s="149" t="s">
        <v>2766</v>
      </c>
      <c r="B116" s="149" t="s">
        <v>2767</v>
      </c>
      <c r="C116" s="149" t="s">
        <v>27</v>
      </c>
      <c r="D116" s="42" t="s">
        <v>136</v>
      </c>
      <c r="E116" s="149">
        <v>999933613</v>
      </c>
      <c r="F116" s="149" t="s">
        <v>208</v>
      </c>
      <c r="G116" s="34">
        <v>68</v>
      </c>
      <c r="H116" s="36"/>
    </row>
    <row r="117" spans="1:8" x14ac:dyDescent="0.25">
      <c r="A117" s="131" t="s">
        <v>2036</v>
      </c>
      <c r="B117" s="131" t="s">
        <v>2037</v>
      </c>
      <c r="C117" s="131" t="s">
        <v>27</v>
      </c>
      <c r="D117" s="42" t="s">
        <v>136</v>
      </c>
      <c r="E117" s="150">
        <v>999933714</v>
      </c>
      <c r="F117" s="131" t="s">
        <v>208</v>
      </c>
      <c r="G117" s="34">
        <v>68</v>
      </c>
      <c r="H117" s="36">
        <v>0</v>
      </c>
    </row>
    <row r="118" spans="1:8" x14ac:dyDescent="0.25">
      <c r="A118" s="36" t="s">
        <v>984</v>
      </c>
      <c r="B118" s="36" t="s">
        <v>2038</v>
      </c>
      <c r="C118" s="36" t="s">
        <v>27</v>
      </c>
      <c r="D118" s="42" t="s">
        <v>136</v>
      </c>
      <c r="E118" s="128">
        <v>999934409</v>
      </c>
      <c r="F118" s="36" t="s">
        <v>208</v>
      </c>
      <c r="G118" s="34">
        <v>68</v>
      </c>
      <c r="H118" s="34">
        <v>0</v>
      </c>
    </row>
    <row r="119" spans="1:8" x14ac:dyDescent="0.25">
      <c r="A119" s="36" t="s">
        <v>1564</v>
      </c>
      <c r="B119" s="36" t="s">
        <v>2768</v>
      </c>
      <c r="C119" s="36" t="s">
        <v>27</v>
      </c>
      <c r="D119" s="42" t="s">
        <v>136</v>
      </c>
      <c r="E119" s="128">
        <v>999935320</v>
      </c>
      <c r="F119" s="36" t="s">
        <v>208</v>
      </c>
      <c r="G119" s="34">
        <v>68</v>
      </c>
      <c r="H119" s="34"/>
    </row>
    <row r="120" spans="1:8" x14ac:dyDescent="0.25">
      <c r="A120" s="131" t="s">
        <v>2334</v>
      </c>
      <c r="B120" s="131" t="s">
        <v>2848</v>
      </c>
      <c r="C120" s="131" t="s">
        <v>27</v>
      </c>
      <c r="D120" s="42" t="s">
        <v>136</v>
      </c>
      <c r="E120" s="148">
        <v>999936124</v>
      </c>
      <c r="F120" s="131" t="s">
        <v>208</v>
      </c>
      <c r="G120" s="34">
        <v>68</v>
      </c>
      <c r="H120" s="36"/>
    </row>
    <row r="121" spans="1:8" x14ac:dyDescent="0.25">
      <c r="A121" s="36" t="s">
        <v>1523</v>
      </c>
      <c r="B121" s="36" t="s">
        <v>1524</v>
      </c>
      <c r="C121" s="36" t="s">
        <v>27</v>
      </c>
      <c r="D121" s="42" t="s">
        <v>136</v>
      </c>
      <c r="E121" s="36">
        <v>999921209</v>
      </c>
      <c r="F121" s="36" t="s">
        <v>208</v>
      </c>
      <c r="G121" s="34">
        <v>60</v>
      </c>
      <c r="H121" s="36">
        <v>0</v>
      </c>
    </row>
    <row r="122" spans="1:8" x14ac:dyDescent="0.25">
      <c r="A122" s="36" t="s">
        <v>3540</v>
      </c>
      <c r="B122" s="36" t="s">
        <v>3541</v>
      </c>
      <c r="C122" s="36" t="s">
        <v>27</v>
      </c>
      <c r="D122" s="36" t="s">
        <v>136</v>
      </c>
      <c r="E122" s="36">
        <v>999930697</v>
      </c>
      <c r="F122" s="36" t="s">
        <v>208</v>
      </c>
      <c r="G122" s="34">
        <v>60</v>
      </c>
      <c r="H122" s="34"/>
    </row>
    <row r="123" spans="1:8" x14ac:dyDescent="0.25">
      <c r="A123" s="36" t="s">
        <v>931</v>
      </c>
      <c r="B123" s="36" t="s">
        <v>763</v>
      </c>
      <c r="C123" s="36" t="s">
        <v>27</v>
      </c>
      <c r="D123" s="36" t="s">
        <v>136</v>
      </c>
      <c r="E123" s="36">
        <v>999929202</v>
      </c>
      <c r="F123" s="36" t="s">
        <v>208</v>
      </c>
      <c r="G123" s="34">
        <v>51</v>
      </c>
      <c r="H123" s="36"/>
    </row>
    <row r="124" spans="1:8" x14ac:dyDescent="0.25">
      <c r="A124" s="36" t="s">
        <v>2810</v>
      </c>
      <c r="B124" s="36" t="s">
        <v>261</v>
      </c>
      <c r="C124" s="36" t="s">
        <v>27</v>
      </c>
      <c r="D124" s="42" t="s">
        <v>136</v>
      </c>
      <c r="E124" s="128">
        <v>999930945</v>
      </c>
      <c r="F124" s="36" t="s">
        <v>208</v>
      </c>
      <c r="G124" s="34">
        <v>51</v>
      </c>
      <c r="H124" s="36"/>
    </row>
    <row r="125" spans="1:8" x14ac:dyDescent="0.25">
      <c r="A125" s="149" t="s">
        <v>2389</v>
      </c>
      <c r="B125" s="149" t="s">
        <v>2390</v>
      </c>
      <c r="C125" s="149" t="s">
        <v>27</v>
      </c>
      <c r="D125" s="42" t="s">
        <v>136</v>
      </c>
      <c r="E125" s="149">
        <v>999933355</v>
      </c>
      <c r="F125" s="149" t="s">
        <v>208</v>
      </c>
      <c r="G125" s="34">
        <v>51</v>
      </c>
      <c r="H125" s="36"/>
    </row>
    <row r="126" spans="1:8" x14ac:dyDescent="0.25">
      <c r="A126" s="36" t="s">
        <v>1769</v>
      </c>
      <c r="B126" s="36" t="s">
        <v>2987</v>
      </c>
      <c r="C126" s="36" t="s">
        <v>27</v>
      </c>
      <c r="D126" s="42" t="s">
        <v>136</v>
      </c>
      <c r="E126" s="128">
        <v>999934005</v>
      </c>
      <c r="F126" s="36" t="s">
        <v>208</v>
      </c>
      <c r="G126" s="34">
        <v>51</v>
      </c>
      <c r="H126" s="36"/>
    </row>
    <row r="127" spans="1:8" x14ac:dyDescent="0.25">
      <c r="A127" s="36" t="s">
        <v>2985</v>
      </c>
      <c r="B127" s="36" t="s">
        <v>2986</v>
      </c>
      <c r="C127" s="36" t="s">
        <v>27</v>
      </c>
      <c r="D127" s="42" t="s">
        <v>136</v>
      </c>
      <c r="E127" s="36">
        <v>999934301</v>
      </c>
      <c r="F127" s="36" t="s">
        <v>208</v>
      </c>
      <c r="G127" s="34">
        <v>51</v>
      </c>
      <c r="H127" s="36"/>
    </row>
    <row r="128" spans="1:8" x14ac:dyDescent="0.25">
      <c r="A128" s="36" t="s">
        <v>2808</v>
      </c>
      <c r="B128" s="36" t="s">
        <v>2809</v>
      </c>
      <c r="C128" s="36" t="s">
        <v>27</v>
      </c>
      <c r="D128" s="42" t="s">
        <v>136</v>
      </c>
      <c r="E128" s="36">
        <v>999935550</v>
      </c>
      <c r="F128" s="36" t="s">
        <v>208</v>
      </c>
      <c r="G128" s="34">
        <v>51</v>
      </c>
      <c r="H128" s="36"/>
    </row>
    <row r="129" spans="1:8" x14ac:dyDescent="0.25">
      <c r="A129" s="149" t="s">
        <v>814</v>
      </c>
      <c r="B129" s="149" t="s">
        <v>2175</v>
      </c>
      <c r="C129" s="149" t="s">
        <v>27</v>
      </c>
      <c r="D129" s="42" t="s">
        <v>136</v>
      </c>
      <c r="E129" s="149">
        <v>999934745</v>
      </c>
      <c r="F129" s="149" t="s">
        <v>208</v>
      </c>
      <c r="G129" s="34">
        <v>45</v>
      </c>
      <c r="H129" s="36"/>
    </row>
    <row r="130" spans="1:8" x14ac:dyDescent="0.25">
      <c r="A130" s="36" t="s">
        <v>1062</v>
      </c>
      <c r="B130" s="36" t="s">
        <v>1061</v>
      </c>
      <c r="C130" s="36" t="s">
        <v>27</v>
      </c>
      <c r="D130" s="42" t="s">
        <v>136</v>
      </c>
      <c r="E130" s="128">
        <v>999926384</v>
      </c>
      <c r="F130" s="36" t="s">
        <v>208</v>
      </c>
      <c r="G130" s="34">
        <v>38</v>
      </c>
      <c r="H130" s="36"/>
    </row>
    <row r="131" spans="1:8" x14ac:dyDescent="0.25">
      <c r="A131" s="36" t="s">
        <v>756</v>
      </c>
      <c r="B131" s="36" t="s">
        <v>117</v>
      </c>
      <c r="C131" s="36" t="s">
        <v>27</v>
      </c>
      <c r="D131" s="42" t="s">
        <v>136</v>
      </c>
      <c r="E131" s="128">
        <v>999929035</v>
      </c>
      <c r="F131" s="36" t="s">
        <v>208</v>
      </c>
      <c r="G131" s="34">
        <v>38</v>
      </c>
      <c r="H131" s="36"/>
    </row>
    <row r="132" spans="1:8" x14ac:dyDescent="0.25">
      <c r="A132" s="36" t="s">
        <v>2397</v>
      </c>
      <c r="B132" s="36" t="s">
        <v>2398</v>
      </c>
      <c r="C132" s="36" t="s">
        <v>27</v>
      </c>
      <c r="D132" s="42" t="s">
        <v>136</v>
      </c>
      <c r="E132" s="128">
        <v>999933166</v>
      </c>
      <c r="F132" s="36" t="s">
        <v>208</v>
      </c>
      <c r="G132" s="34">
        <v>38</v>
      </c>
      <c r="H132" s="36"/>
    </row>
    <row r="133" spans="1:8" x14ac:dyDescent="0.25">
      <c r="A133" s="36" t="s">
        <v>2395</v>
      </c>
      <c r="B133" s="36" t="s">
        <v>2396</v>
      </c>
      <c r="C133" s="36" t="s">
        <v>27</v>
      </c>
      <c r="D133" s="42" t="s">
        <v>136</v>
      </c>
      <c r="E133" s="128">
        <v>999934923</v>
      </c>
      <c r="F133" s="36" t="s">
        <v>208</v>
      </c>
      <c r="G133" s="34">
        <v>38</v>
      </c>
      <c r="H133" s="36"/>
    </row>
    <row r="134" spans="1:8" x14ac:dyDescent="0.25">
      <c r="A134" s="36" t="s">
        <v>1848</v>
      </c>
      <c r="B134" s="36" t="s">
        <v>1849</v>
      </c>
      <c r="C134" s="36" t="s">
        <v>27</v>
      </c>
      <c r="D134" s="42" t="s">
        <v>136</v>
      </c>
      <c r="E134" s="128">
        <v>999933309</v>
      </c>
      <c r="F134" s="36" t="s">
        <v>208</v>
      </c>
      <c r="G134" s="34">
        <v>37.5</v>
      </c>
      <c r="H134" s="36">
        <v>0</v>
      </c>
    </row>
    <row r="135" spans="1:8" x14ac:dyDescent="0.25">
      <c r="A135" s="36" t="s">
        <v>2939</v>
      </c>
      <c r="B135" s="36" t="s">
        <v>2940</v>
      </c>
      <c r="C135" s="36" t="s">
        <v>27</v>
      </c>
      <c r="D135" s="42" t="s">
        <v>136</v>
      </c>
      <c r="E135" s="128">
        <v>999934663</v>
      </c>
      <c r="F135" s="36" t="s">
        <v>208</v>
      </c>
      <c r="G135" s="34">
        <v>34</v>
      </c>
      <c r="H135" s="34"/>
    </row>
    <row r="136" spans="1:8" x14ac:dyDescent="0.25">
      <c r="A136" s="36" t="s">
        <v>1474</v>
      </c>
      <c r="B136" s="36" t="s">
        <v>1060</v>
      </c>
      <c r="C136" s="36" t="s">
        <v>27</v>
      </c>
      <c r="D136" s="42" t="s">
        <v>136</v>
      </c>
      <c r="E136" s="36">
        <v>999926355</v>
      </c>
      <c r="F136" s="36" t="s">
        <v>208</v>
      </c>
      <c r="G136" s="34">
        <v>28</v>
      </c>
      <c r="H136" s="36">
        <v>0</v>
      </c>
    </row>
    <row r="137" spans="1:8" x14ac:dyDescent="0.25">
      <c r="A137" s="36" t="s">
        <v>2401</v>
      </c>
      <c r="B137" s="36" t="s">
        <v>2402</v>
      </c>
      <c r="C137" s="36" t="s">
        <v>27</v>
      </c>
      <c r="D137" s="42" t="s">
        <v>136</v>
      </c>
      <c r="E137" s="128">
        <v>999929946</v>
      </c>
      <c r="F137" s="36" t="s">
        <v>208</v>
      </c>
      <c r="G137" s="34">
        <v>28</v>
      </c>
      <c r="H137" s="34"/>
    </row>
    <row r="138" spans="1:8" x14ac:dyDescent="0.25">
      <c r="A138" s="36" t="s">
        <v>2399</v>
      </c>
      <c r="B138" s="36" t="s">
        <v>2400</v>
      </c>
      <c r="C138" s="36" t="s">
        <v>27</v>
      </c>
      <c r="D138" s="42" t="s">
        <v>136</v>
      </c>
      <c r="E138" s="128">
        <v>999930102</v>
      </c>
      <c r="F138" s="36" t="s">
        <v>208</v>
      </c>
      <c r="G138" s="34">
        <v>28</v>
      </c>
      <c r="H138" s="36"/>
    </row>
    <row r="139" spans="1:8" x14ac:dyDescent="0.25">
      <c r="A139" s="36" t="s">
        <v>60</v>
      </c>
      <c r="B139" s="36" t="s">
        <v>2353</v>
      </c>
      <c r="C139" s="36" t="s">
        <v>27</v>
      </c>
      <c r="D139" s="42" t="s">
        <v>148</v>
      </c>
      <c r="E139" s="128">
        <v>999928888</v>
      </c>
      <c r="F139" s="36" t="s">
        <v>208</v>
      </c>
      <c r="G139" s="34">
        <v>1080</v>
      </c>
      <c r="H139" s="36"/>
    </row>
    <row r="140" spans="1:8" x14ac:dyDescent="0.25">
      <c r="A140" s="36" t="s">
        <v>1102</v>
      </c>
      <c r="B140" s="36" t="s">
        <v>1103</v>
      </c>
      <c r="C140" s="36" t="s">
        <v>27</v>
      </c>
      <c r="D140" s="42" t="s">
        <v>148</v>
      </c>
      <c r="E140" s="128">
        <v>999927061</v>
      </c>
      <c r="F140" s="36" t="s">
        <v>208</v>
      </c>
      <c r="G140" s="34">
        <v>614</v>
      </c>
      <c r="H140" s="36"/>
    </row>
    <row r="141" spans="1:8" x14ac:dyDescent="0.25">
      <c r="A141" s="36" t="s">
        <v>473</v>
      </c>
      <c r="B141" s="36" t="s">
        <v>86</v>
      </c>
      <c r="C141" s="36" t="s">
        <v>27</v>
      </c>
      <c r="D141" s="36" t="s">
        <v>148</v>
      </c>
      <c r="E141" s="128">
        <v>999933851</v>
      </c>
      <c r="F141" s="36" t="s">
        <v>208</v>
      </c>
      <c r="G141" s="34">
        <v>548</v>
      </c>
      <c r="H141" s="36"/>
    </row>
    <row r="142" spans="1:8" x14ac:dyDescent="0.25">
      <c r="A142" s="36" t="s">
        <v>1369</v>
      </c>
      <c r="B142" s="36" t="s">
        <v>528</v>
      </c>
      <c r="C142" s="36" t="s">
        <v>27</v>
      </c>
      <c r="D142" s="36" t="s">
        <v>148</v>
      </c>
      <c r="E142" s="128">
        <v>999922189</v>
      </c>
      <c r="F142" s="36" t="s">
        <v>208</v>
      </c>
      <c r="G142" s="34">
        <v>474</v>
      </c>
      <c r="H142" s="36"/>
    </row>
    <row r="143" spans="1:8" x14ac:dyDescent="0.25">
      <c r="A143" s="36" t="s">
        <v>644</v>
      </c>
      <c r="B143" s="36" t="s">
        <v>1360</v>
      </c>
      <c r="C143" s="36" t="s">
        <v>27</v>
      </c>
      <c r="D143" s="36" t="s">
        <v>148</v>
      </c>
      <c r="E143" s="128">
        <v>999929181</v>
      </c>
      <c r="F143" s="36" t="s">
        <v>208</v>
      </c>
      <c r="G143" s="34">
        <v>406</v>
      </c>
      <c r="H143" s="36"/>
    </row>
    <row r="144" spans="1:8" x14ac:dyDescent="0.25">
      <c r="A144" s="36" t="s">
        <v>2812</v>
      </c>
      <c r="B144" s="36" t="s">
        <v>2813</v>
      </c>
      <c r="C144" s="36" t="s">
        <v>27</v>
      </c>
      <c r="D144" s="36" t="s">
        <v>148</v>
      </c>
      <c r="E144" s="128">
        <v>999935503</v>
      </c>
      <c r="F144" s="36" t="s">
        <v>208</v>
      </c>
      <c r="G144" s="34">
        <v>363.5</v>
      </c>
      <c r="H144" s="36"/>
    </row>
    <row r="145" spans="1:8" x14ac:dyDescent="0.25">
      <c r="A145" s="36" t="s">
        <v>879</v>
      </c>
      <c r="B145" s="36" t="s">
        <v>189</v>
      </c>
      <c r="C145" s="36" t="s">
        <v>27</v>
      </c>
      <c r="D145" s="36" t="s">
        <v>148</v>
      </c>
      <c r="E145" s="128">
        <v>999923870</v>
      </c>
      <c r="F145" s="36" t="s">
        <v>208</v>
      </c>
      <c r="G145" s="34">
        <v>317</v>
      </c>
      <c r="H145" s="36">
        <v>0</v>
      </c>
    </row>
    <row r="146" spans="1:8" x14ac:dyDescent="0.25">
      <c r="A146" s="149" t="s">
        <v>972</v>
      </c>
      <c r="B146" s="149" t="s">
        <v>2354</v>
      </c>
      <c r="C146" s="149" t="s">
        <v>27</v>
      </c>
      <c r="D146" s="149" t="s">
        <v>148</v>
      </c>
      <c r="E146" s="149">
        <v>999925194</v>
      </c>
      <c r="F146" s="149" t="s">
        <v>208</v>
      </c>
      <c r="G146" s="34">
        <v>271</v>
      </c>
      <c r="H146" s="36"/>
    </row>
    <row r="147" spans="1:8" x14ac:dyDescent="0.25">
      <c r="A147" s="36" t="s">
        <v>573</v>
      </c>
      <c r="B147" s="36" t="s">
        <v>2033</v>
      </c>
      <c r="C147" s="36" t="s">
        <v>27</v>
      </c>
      <c r="D147" s="36" t="s">
        <v>148</v>
      </c>
      <c r="E147" s="36">
        <v>999933730</v>
      </c>
      <c r="F147" s="36" t="s">
        <v>208</v>
      </c>
      <c r="G147" s="34">
        <v>251.5</v>
      </c>
      <c r="H147" s="34">
        <v>0</v>
      </c>
    </row>
    <row r="148" spans="1:8" x14ac:dyDescent="0.25">
      <c r="A148" s="36" t="s">
        <v>1335</v>
      </c>
      <c r="B148" s="36" t="s">
        <v>2349</v>
      </c>
      <c r="C148" s="36" t="s">
        <v>27</v>
      </c>
      <c r="D148" s="36" t="s">
        <v>148</v>
      </c>
      <c r="E148" s="128">
        <v>999928925</v>
      </c>
      <c r="F148" s="36" t="s">
        <v>208</v>
      </c>
      <c r="G148" s="34">
        <v>237</v>
      </c>
      <c r="H148" s="36"/>
    </row>
    <row r="149" spans="1:8" x14ac:dyDescent="0.25">
      <c r="A149" s="36" t="s">
        <v>1249</v>
      </c>
      <c r="B149" s="36" t="s">
        <v>61</v>
      </c>
      <c r="C149" s="36" t="s">
        <v>27</v>
      </c>
      <c r="D149" s="36" t="s">
        <v>148</v>
      </c>
      <c r="E149" s="128">
        <v>999929551</v>
      </c>
      <c r="F149" s="36" t="s">
        <v>208</v>
      </c>
      <c r="G149" s="34">
        <v>227</v>
      </c>
      <c r="H149" s="34">
        <v>0</v>
      </c>
    </row>
    <row r="150" spans="1:8" x14ac:dyDescent="0.25">
      <c r="A150" s="36" t="s">
        <v>526</v>
      </c>
      <c r="B150" s="36" t="s">
        <v>1522</v>
      </c>
      <c r="C150" s="36" t="s">
        <v>27</v>
      </c>
      <c r="D150" s="36" t="s">
        <v>148</v>
      </c>
      <c r="E150" s="128">
        <v>999930597</v>
      </c>
      <c r="F150" s="36" t="s">
        <v>208</v>
      </c>
      <c r="G150" s="34">
        <v>227</v>
      </c>
      <c r="H150" s="36">
        <v>0</v>
      </c>
    </row>
    <row r="151" spans="1:8" x14ac:dyDescent="0.25">
      <c r="A151" s="36" t="s">
        <v>201</v>
      </c>
      <c r="B151" s="36" t="s">
        <v>1371</v>
      </c>
      <c r="C151" s="36" t="s">
        <v>27</v>
      </c>
      <c r="D151" s="36" t="s">
        <v>148</v>
      </c>
      <c r="E151" s="128">
        <v>999929191</v>
      </c>
      <c r="F151" s="36" t="s">
        <v>208</v>
      </c>
      <c r="G151" s="34">
        <v>197</v>
      </c>
      <c r="H151" s="34"/>
    </row>
    <row r="152" spans="1:8" x14ac:dyDescent="0.25">
      <c r="A152" s="36" t="s">
        <v>810</v>
      </c>
      <c r="B152" s="36" t="s">
        <v>1477</v>
      </c>
      <c r="C152" s="36" t="s">
        <v>27</v>
      </c>
      <c r="D152" s="36" t="s">
        <v>148</v>
      </c>
      <c r="E152" s="36">
        <v>999930522</v>
      </c>
      <c r="F152" s="36" t="s">
        <v>208</v>
      </c>
      <c r="G152" s="34">
        <v>197</v>
      </c>
      <c r="H152" s="34">
        <v>0</v>
      </c>
    </row>
    <row r="153" spans="1:8" x14ac:dyDescent="0.25">
      <c r="A153" s="36" t="s">
        <v>3045</v>
      </c>
      <c r="B153" s="36" t="s">
        <v>3046</v>
      </c>
      <c r="C153" s="36" t="s">
        <v>27</v>
      </c>
      <c r="D153" s="36" t="s">
        <v>148</v>
      </c>
      <c r="E153" s="128">
        <v>999934258</v>
      </c>
      <c r="F153" s="36" t="s">
        <v>208</v>
      </c>
      <c r="G153" s="34">
        <v>175</v>
      </c>
      <c r="H153" s="36"/>
    </row>
    <row r="154" spans="1:8" x14ac:dyDescent="0.25">
      <c r="A154" s="36" t="s">
        <v>3047</v>
      </c>
      <c r="B154" s="36" t="s">
        <v>3048</v>
      </c>
      <c r="C154" s="36" t="s">
        <v>27</v>
      </c>
      <c r="D154" s="36" t="s">
        <v>148</v>
      </c>
      <c r="E154" s="36">
        <v>999934511</v>
      </c>
      <c r="F154" s="36" t="s">
        <v>208</v>
      </c>
      <c r="G154" s="34">
        <v>175</v>
      </c>
      <c r="H154" s="34"/>
    </row>
    <row r="155" spans="1:8" x14ac:dyDescent="0.25">
      <c r="A155" s="36" t="s">
        <v>1540</v>
      </c>
      <c r="B155" s="36" t="s">
        <v>1541</v>
      </c>
      <c r="C155" s="36" t="s">
        <v>27</v>
      </c>
      <c r="D155" s="36" t="s">
        <v>148</v>
      </c>
      <c r="E155" s="36">
        <v>999931773</v>
      </c>
      <c r="F155" s="36" t="s">
        <v>208</v>
      </c>
      <c r="G155" s="34">
        <v>167</v>
      </c>
      <c r="H155" s="36"/>
    </row>
    <row r="156" spans="1:8" x14ac:dyDescent="0.25">
      <c r="A156" s="36" t="s">
        <v>1624</v>
      </c>
      <c r="B156" s="36" t="s">
        <v>1625</v>
      </c>
      <c r="C156" s="36" t="s">
        <v>27</v>
      </c>
      <c r="D156" s="36" t="s">
        <v>148</v>
      </c>
      <c r="E156" s="36">
        <v>999930562</v>
      </c>
      <c r="F156" s="36" t="s">
        <v>208</v>
      </c>
      <c r="G156" s="34">
        <v>155</v>
      </c>
      <c r="H156" s="36"/>
    </row>
    <row r="157" spans="1:8" x14ac:dyDescent="0.25">
      <c r="A157" s="36" t="s">
        <v>842</v>
      </c>
      <c r="B157" s="36" t="s">
        <v>962</v>
      </c>
      <c r="C157" s="36" t="s">
        <v>27</v>
      </c>
      <c r="D157" s="36" t="s">
        <v>148</v>
      </c>
      <c r="E157" s="128">
        <v>999925149</v>
      </c>
      <c r="F157" s="36" t="s">
        <v>208</v>
      </c>
      <c r="G157" s="34">
        <v>145</v>
      </c>
      <c r="H157" s="36"/>
    </row>
    <row r="158" spans="1:8" x14ac:dyDescent="0.25">
      <c r="A158" s="36" t="s">
        <v>1597</v>
      </c>
      <c r="B158" s="36" t="s">
        <v>1598</v>
      </c>
      <c r="C158" s="36" t="s">
        <v>27</v>
      </c>
      <c r="D158" s="36" t="s">
        <v>148</v>
      </c>
      <c r="E158" s="128">
        <v>999928670</v>
      </c>
      <c r="F158" s="36" t="s">
        <v>208</v>
      </c>
      <c r="G158" s="34">
        <v>141</v>
      </c>
      <c r="H158" s="36"/>
    </row>
    <row r="159" spans="1:8" x14ac:dyDescent="0.25">
      <c r="A159" s="36" t="s">
        <v>676</v>
      </c>
      <c r="B159" s="36" t="s">
        <v>1823</v>
      </c>
      <c r="C159" s="36" t="s">
        <v>27</v>
      </c>
      <c r="D159" s="36" t="s">
        <v>148</v>
      </c>
      <c r="E159" s="128">
        <v>999928158</v>
      </c>
      <c r="F159" s="36" t="s">
        <v>208</v>
      </c>
      <c r="G159" s="34">
        <v>140</v>
      </c>
      <c r="H159" s="36">
        <v>0</v>
      </c>
    </row>
    <row r="160" spans="1:8" x14ac:dyDescent="0.25">
      <c r="A160" s="36" t="s">
        <v>247</v>
      </c>
      <c r="B160" s="36" t="s">
        <v>983</v>
      </c>
      <c r="C160" s="36" t="s">
        <v>27</v>
      </c>
      <c r="D160" s="36" t="s">
        <v>148</v>
      </c>
      <c r="E160" s="36">
        <v>999929329</v>
      </c>
      <c r="F160" s="36" t="s">
        <v>208</v>
      </c>
      <c r="G160" s="34">
        <v>134</v>
      </c>
      <c r="H160" s="36"/>
    </row>
    <row r="161" spans="1:8" x14ac:dyDescent="0.25">
      <c r="A161" s="36" t="s">
        <v>789</v>
      </c>
      <c r="B161" s="36" t="s">
        <v>3586</v>
      </c>
      <c r="C161" s="36" t="s">
        <v>27</v>
      </c>
      <c r="D161" s="36" t="s">
        <v>148</v>
      </c>
      <c r="E161" s="128">
        <v>999936720</v>
      </c>
      <c r="F161" s="36" t="s">
        <v>208</v>
      </c>
      <c r="G161" s="34">
        <v>127</v>
      </c>
      <c r="H161" s="34"/>
    </row>
    <row r="162" spans="1:8" x14ac:dyDescent="0.25">
      <c r="A162" s="36" t="s">
        <v>3044</v>
      </c>
      <c r="B162" s="36" t="s">
        <v>174</v>
      </c>
      <c r="C162" s="36" t="s">
        <v>27</v>
      </c>
      <c r="D162" s="36" t="s">
        <v>148</v>
      </c>
      <c r="E162" s="128">
        <v>999934761</v>
      </c>
      <c r="F162" s="36" t="s">
        <v>208</v>
      </c>
      <c r="G162" s="34">
        <v>120</v>
      </c>
      <c r="H162" s="36"/>
    </row>
    <row r="163" spans="1:8" x14ac:dyDescent="0.25">
      <c r="A163" s="36" t="s">
        <v>909</v>
      </c>
      <c r="B163" s="36" t="s">
        <v>1325</v>
      </c>
      <c r="C163" s="36" t="s">
        <v>27</v>
      </c>
      <c r="D163" s="36" t="s">
        <v>148</v>
      </c>
      <c r="E163" s="36">
        <v>999924539</v>
      </c>
      <c r="F163" s="36" t="s">
        <v>208</v>
      </c>
      <c r="G163" s="34">
        <v>113</v>
      </c>
      <c r="H163" s="36"/>
    </row>
    <row r="164" spans="1:8" x14ac:dyDescent="0.25">
      <c r="A164" s="36" t="s">
        <v>1068</v>
      </c>
      <c r="B164" s="36" t="s">
        <v>3628</v>
      </c>
      <c r="C164" s="36" t="s">
        <v>27</v>
      </c>
      <c r="D164" s="36" t="s">
        <v>148</v>
      </c>
      <c r="E164" s="36">
        <v>999926973</v>
      </c>
      <c r="F164" s="36" t="s">
        <v>208</v>
      </c>
      <c r="G164" s="34">
        <v>107</v>
      </c>
      <c r="H164" s="36"/>
    </row>
    <row r="165" spans="1:8" x14ac:dyDescent="0.25">
      <c r="A165" s="36" t="s">
        <v>242</v>
      </c>
      <c r="B165" s="36" t="s">
        <v>3441</v>
      </c>
      <c r="C165" s="36" t="s">
        <v>27</v>
      </c>
      <c r="D165" s="36" t="s">
        <v>148</v>
      </c>
      <c r="E165" s="127">
        <v>999926243</v>
      </c>
      <c r="F165" s="36" t="s">
        <v>208</v>
      </c>
      <c r="G165" s="34">
        <v>90</v>
      </c>
      <c r="H165" s="34">
        <v>0</v>
      </c>
    </row>
    <row r="166" spans="1:8" x14ac:dyDescent="0.25">
      <c r="A166" s="36" t="s">
        <v>1515</v>
      </c>
      <c r="B166" s="36" t="s">
        <v>3440</v>
      </c>
      <c r="C166" s="36" t="s">
        <v>27</v>
      </c>
      <c r="D166" s="36" t="s">
        <v>148</v>
      </c>
      <c r="E166" s="36">
        <v>999930224</v>
      </c>
      <c r="F166" s="36" t="s">
        <v>208</v>
      </c>
      <c r="G166" s="34">
        <v>68</v>
      </c>
      <c r="H166" s="34">
        <v>0</v>
      </c>
    </row>
    <row r="167" spans="1:8" x14ac:dyDescent="0.25">
      <c r="A167" s="36" t="s">
        <v>2274</v>
      </c>
      <c r="B167" s="36" t="s">
        <v>3072</v>
      </c>
      <c r="C167" s="36" t="s">
        <v>27</v>
      </c>
      <c r="D167" s="36" t="s">
        <v>148</v>
      </c>
      <c r="E167" s="36">
        <v>999936359</v>
      </c>
      <c r="F167" s="36" t="s">
        <v>208</v>
      </c>
      <c r="G167" s="34">
        <v>68</v>
      </c>
      <c r="H167" s="34">
        <v>0</v>
      </c>
    </row>
    <row r="168" spans="1:8" x14ac:dyDescent="0.25">
      <c r="A168" s="36" t="s">
        <v>2229</v>
      </c>
      <c r="B168" s="36" t="s">
        <v>2230</v>
      </c>
      <c r="C168" s="36" t="s">
        <v>27</v>
      </c>
      <c r="D168" s="36" t="s">
        <v>148</v>
      </c>
      <c r="E168" s="36">
        <v>999927437</v>
      </c>
      <c r="F168" s="36" t="s">
        <v>208</v>
      </c>
      <c r="G168" s="34">
        <v>60</v>
      </c>
      <c r="H168" s="34"/>
    </row>
    <row r="169" spans="1:8" x14ac:dyDescent="0.25">
      <c r="A169" s="36" t="s">
        <v>1697</v>
      </c>
      <c r="B169" s="36" t="s">
        <v>1698</v>
      </c>
      <c r="C169" s="36" t="s">
        <v>27</v>
      </c>
      <c r="D169" s="131" t="s">
        <v>148</v>
      </c>
      <c r="E169" s="36">
        <v>999932180</v>
      </c>
      <c r="F169" s="36" t="s">
        <v>208</v>
      </c>
      <c r="G169" s="34">
        <v>60</v>
      </c>
      <c r="H169" s="34"/>
    </row>
    <row r="170" spans="1:8" x14ac:dyDescent="0.25">
      <c r="A170" s="36" t="s">
        <v>2674</v>
      </c>
      <c r="B170" s="36" t="s">
        <v>2675</v>
      </c>
      <c r="C170" s="36" t="s">
        <v>27</v>
      </c>
      <c r="D170" s="36" t="s">
        <v>148</v>
      </c>
      <c r="E170" s="128">
        <v>999933800</v>
      </c>
      <c r="F170" s="36" t="s">
        <v>208</v>
      </c>
      <c r="G170" s="34">
        <v>60</v>
      </c>
      <c r="H170" s="36"/>
    </row>
    <row r="171" spans="1:8" x14ac:dyDescent="0.25">
      <c r="A171" s="36" t="s">
        <v>2372</v>
      </c>
      <c r="B171" s="36" t="s">
        <v>2901</v>
      </c>
      <c r="C171" s="36" t="s">
        <v>27</v>
      </c>
      <c r="D171" s="36" t="s">
        <v>148</v>
      </c>
      <c r="E171" s="36">
        <v>999936211</v>
      </c>
      <c r="F171" s="131" t="s">
        <v>208</v>
      </c>
      <c r="G171" s="34">
        <v>60</v>
      </c>
      <c r="H171" s="36"/>
    </row>
    <row r="172" spans="1:8" x14ac:dyDescent="0.25">
      <c r="A172" s="36" t="s">
        <v>2355</v>
      </c>
      <c r="B172" s="36" t="s">
        <v>2356</v>
      </c>
      <c r="C172" s="36" t="s">
        <v>27</v>
      </c>
      <c r="D172" s="36" t="s">
        <v>148</v>
      </c>
      <c r="E172" s="36">
        <v>999934483</v>
      </c>
      <c r="F172" s="36" t="s">
        <v>208</v>
      </c>
      <c r="G172" s="34">
        <v>51</v>
      </c>
      <c r="H172" s="36"/>
    </row>
    <row r="173" spans="1:8" x14ac:dyDescent="0.25">
      <c r="A173" s="149" t="s">
        <v>3049</v>
      </c>
      <c r="B173" s="149" t="s">
        <v>3048</v>
      </c>
      <c r="C173" s="149" t="s">
        <v>27</v>
      </c>
      <c r="D173" s="149" t="s">
        <v>148</v>
      </c>
      <c r="E173" s="149">
        <v>999934505</v>
      </c>
      <c r="F173" s="149" t="s">
        <v>208</v>
      </c>
      <c r="G173" s="34">
        <v>51</v>
      </c>
      <c r="H173" s="36"/>
    </row>
    <row r="174" spans="1:8" x14ac:dyDescent="0.25">
      <c r="A174" s="36" t="s">
        <v>473</v>
      </c>
      <c r="B174" s="36" t="s">
        <v>3418</v>
      </c>
      <c r="C174" s="36" t="s">
        <v>27</v>
      </c>
      <c r="D174" s="36" t="s">
        <v>148</v>
      </c>
      <c r="E174" s="128">
        <v>999926674</v>
      </c>
      <c r="F174" s="36" t="s">
        <v>208</v>
      </c>
      <c r="G174" s="34">
        <v>45</v>
      </c>
      <c r="H174" s="36">
        <v>0</v>
      </c>
    </row>
    <row r="175" spans="1:8" x14ac:dyDescent="0.25">
      <c r="A175" s="36" t="s">
        <v>149</v>
      </c>
      <c r="B175" s="36" t="s">
        <v>2034</v>
      </c>
      <c r="C175" s="36" t="s">
        <v>27</v>
      </c>
      <c r="D175" s="36" t="s">
        <v>148</v>
      </c>
      <c r="E175" s="36">
        <v>999933751</v>
      </c>
      <c r="F175" s="36" t="s">
        <v>208</v>
      </c>
      <c r="G175" s="34">
        <v>45</v>
      </c>
      <c r="H175" s="36">
        <v>0</v>
      </c>
    </row>
    <row r="176" spans="1:8" x14ac:dyDescent="0.25">
      <c r="A176" s="36" t="s">
        <v>225</v>
      </c>
      <c r="B176" s="36" t="s">
        <v>2933</v>
      </c>
      <c r="C176" s="36" t="s">
        <v>27</v>
      </c>
      <c r="D176" s="36" t="s">
        <v>148</v>
      </c>
      <c r="E176" s="36">
        <v>999935534</v>
      </c>
      <c r="F176" s="36" t="s">
        <v>208</v>
      </c>
      <c r="G176" s="34">
        <v>45</v>
      </c>
      <c r="H176" s="34"/>
    </row>
    <row r="177" spans="1:8" x14ac:dyDescent="0.25">
      <c r="A177" s="36" t="s">
        <v>984</v>
      </c>
      <c r="B177" s="36" t="s">
        <v>2359</v>
      </c>
      <c r="C177" s="36" t="s">
        <v>27</v>
      </c>
      <c r="D177" s="36" t="s">
        <v>148</v>
      </c>
      <c r="E177" s="128">
        <v>999925286</v>
      </c>
      <c r="F177" s="36" t="s">
        <v>208</v>
      </c>
      <c r="G177" s="34">
        <v>38</v>
      </c>
      <c r="H177" s="34"/>
    </row>
    <row r="178" spans="1:8" x14ac:dyDescent="0.25">
      <c r="A178" s="36" t="s">
        <v>154</v>
      </c>
      <c r="B178" s="36" t="s">
        <v>849</v>
      </c>
      <c r="C178" s="36" t="s">
        <v>27</v>
      </c>
      <c r="D178" s="36" t="s">
        <v>148</v>
      </c>
      <c r="E178" s="36">
        <v>999929100</v>
      </c>
      <c r="F178" s="36" t="s">
        <v>208</v>
      </c>
      <c r="G178" s="34">
        <v>38</v>
      </c>
      <c r="H178" s="36"/>
    </row>
    <row r="179" spans="1:8" x14ac:dyDescent="0.25">
      <c r="A179" s="36" t="s">
        <v>632</v>
      </c>
      <c r="B179" s="36" t="s">
        <v>1381</v>
      </c>
      <c r="C179" s="36" t="s">
        <v>27</v>
      </c>
      <c r="D179" s="36" t="s">
        <v>148</v>
      </c>
      <c r="E179" s="128">
        <v>999929602</v>
      </c>
      <c r="F179" s="36" t="s">
        <v>208</v>
      </c>
      <c r="G179" s="34">
        <v>38</v>
      </c>
      <c r="H179" s="36"/>
    </row>
    <row r="180" spans="1:8" x14ac:dyDescent="0.25">
      <c r="A180" s="36" t="s">
        <v>288</v>
      </c>
      <c r="B180" s="36" t="s">
        <v>1604</v>
      </c>
      <c r="C180" s="36" t="s">
        <v>27</v>
      </c>
      <c r="D180" s="36" t="s">
        <v>148</v>
      </c>
      <c r="E180" s="128">
        <v>999934107</v>
      </c>
      <c r="F180" s="36" t="s">
        <v>208</v>
      </c>
      <c r="G180" s="34">
        <v>38</v>
      </c>
      <c r="H180" s="36"/>
    </row>
    <row r="181" spans="1:8" x14ac:dyDescent="0.25">
      <c r="A181" s="36" t="s">
        <v>2357</v>
      </c>
      <c r="B181" s="36" t="s">
        <v>2358</v>
      </c>
      <c r="C181" s="36" t="s">
        <v>27</v>
      </c>
      <c r="D181" s="36" t="s">
        <v>148</v>
      </c>
      <c r="E181" s="127">
        <v>999934692</v>
      </c>
      <c r="F181" s="36" t="s">
        <v>208</v>
      </c>
      <c r="G181" s="34">
        <v>38</v>
      </c>
      <c r="H181" s="36"/>
    </row>
    <row r="182" spans="1:8" x14ac:dyDescent="0.25">
      <c r="A182" s="36" t="s">
        <v>1197</v>
      </c>
      <c r="B182" s="36" t="s">
        <v>1198</v>
      </c>
      <c r="C182" s="36" t="s">
        <v>27</v>
      </c>
      <c r="D182" s="36" t="s">
        <v>148</v>
      </c>
      <c r="E182" s="128">
        <v>999928686</v>
      </c>
      <c r="F182" s="36" t="s">
        <v>208</v>
      </c>
      <c r="G182" s="34">
        <v>37.5</v>
      </c>
      <c r="H182" s="36">
        <v>37.5</v>
      </c>
    </row>
    <row r="183" spans="1:8" x14ac:dyDescent="0.25">
      <c r="A183" s="36" t="s">
        <v>2361</v>
      </c>
      <c r="B183" s="36" t="s">
        <v>61</v>
      </c>
      <c r="C183" s="36" t="s">
        <v>27</v>
      </c>
      <c r="D183" s="36" t="s">
        <v>148</v>
      </c>
      <c r="E183" s="128">
        <v>999933223</v>
      </c>
      <c r="F183" s="36" t="s">
        <v>208</v>
      </c>
      <c r="G183" s="34">
        <v>28</v>
      </c>
      <c r="H183" s="36"/>
    </row>
    <row r="184" spans="1:8" x14ac:dyDescent="0.25">
      <c r="A184" s="36" t="s">
        <v>60</v>
      </c>
      <c r="B184" s="36" t="s">
        <v>1631</v>
      </c>
      <c r="C184" s="36" t="s">
        <v>27</v>
      </c>
      <c r="D184" s="36" t="s">
        <v>148</v>
      </c>
      <c r="E184" s="127">
        <v>999933566</v>
      </c>
      <c r="F184" s="36" t="s">
        <v>208</v>
      </c>
      <c r="G184" s="34">
        <v>28</v>
      </c>
      <c r="H184" s="34"/>
    </row>
    <row r="185" spans="1:8" x14ac:dyDescent="0.25">
      <c r="A185" s="36" t="s">
        <v>2360</v>
      </c>
      <c r="B185" s="36" t="s">
        <v>2301</v>
      </c>
      <c r="C185" s="36" t="s">
        <v>27</v>
      </c>
      <c r="D185" s="36" t="s">
        <v>148</v>
      </c>
      <c r="E185" s="128">
        <v>999934125</v>
      </c>
      <c r="F185" s="36" t="s">
        <v>208</v>
      </c>
      <c r="G185" s="34">
        <v>28</v>
      </c>
      <c r="H185" s="36"/>
    </row>
    <row r="186" spans="1:8" x14ac:dyDescent="0.25">
      <c r="A186" s="36" t="s">
        <v>1001</v>
      </c>
      <c r="B186" s="36" t="s">
        <v>1157</v>
      </c>
      <c r="C186" s="36" t="s">
        <v>27</v>
      </c>
      <c r="D186" s="36" t="s">
        <v>19</v>
      </c>
      <c r="E186" s="128">
        <v>999936336</v>
      </c>
      <c r="F186" s="36" t="s">
        <v>208</v>
      </c>
      <c r="G186" s="34">
        <v>825</v>
      </c>
      <c r="H186" s="36"/>
    </row>
    <row r="187" spans="1:8" x14ac:dyDescent="0.25">
      <c r="A187" s="36" t="s">
        <v>2333</v>
      </c>
      <c r="B187" s="36" t="s">
        <v>734</v>
      </c>
      <c r="C187" s="36" t="s">
        <v>27</v>
      </c>
      <c r="D187" s="36" t="s">
        <v>19</v>
      </c>
      <c r="E187" s="128">
        <v>999933867</v>
      </c>
      <c r="F187" s="36" t="s">
        <v>208</v>
      </c>
      <c r="G187" s="34">
        <v>749</v>
      </c>
      <c r="H187" s="36"/>
    </row>
    <row r="188" spans="1:8" x14ac:dyDescent="0.25">
      <c r="A188" s="36" t="s">
        <v>500</v>
      </c>
      <c r="B188" s="36" t="s">
        <v>86</v>
      </c>
      <c r="C188" s="36" t="s">
        <v>27</v>
      </c>
      <c r="D188" s="36" t="s">
        <v>19</v>
      </c>
      <c r="E188" s="128">
        <v>999930561</v>
      </c>
      <c r="F188" s="36" t="s">
        <v>208</v>
      </c>
      <c r="G188" s="34">
        <v>585</v>
      </c>
      <c r="H188" s="36"/>
    </row>
    <row r="189" spans="1:8" x14ac:dyDescent="0.25">
      <c r="A189" s="36" t="s">
        <v>3590</v>
      </c>
      <c r="B189" s="36" t="s">
        <v>117</v>
      </c>
      <c r="C189" s="36" t="s">
        <v>27</v>
      </c>
      <c r="D189" s="36" t="s">
        <v>19</v>
      </c>
      <c r="E189" s="36">
        <v>999936350</v>
      </c>
      <c r="F189" s="36" t="s">
        <v>208</v>
      </c>
      <c r="G189" s="34">
        <v>507</v>
      </c>
      <c r="H189" s="36"/>
    </row>
    <row r="190" spans="1:8" x14ac:dyDescent="0.25">
      <c r="A190" s="36" t="s">
        <v>814</v>
      </c>
      <c r="B190" s="36" t="s">
        <v>2030</v>
      </c>
      <c r="C190" s="36" t="s">
        <v>27</v>
      </c>
      <c r="D190" s="41" t="s">
        <v>19</v>
      </c>
      <c r="E190" s="128">
        <v>999933781</v>
      </c>
      <c r="F190" s="36" t="s">
        <v>208</v>
      </c>
      <c r="G190" s="34">
        <v>446</v>
      </c>
      <c r="H190" s="36">
        <v>0</v>
      </c>
    </row>
    <row r="191" spans="1:8" x14ac:dyDescent="0.25">
      <c r="A191" s="36" t="s">
        <v>1937</v>
      </c>
      <c r="B191" s="36" t="s">
        <v>1938</v>
      </c>
      <c r="C191" s="36" t="s">
        <v>27</v>
      </c>
      <c r="D191" s="41" t="s">
        <v>19</v>
      </c>
      <c r="E191" s="128">
        <v>999934208</v>
      </c>
      <c r="F191" s="36" t="s">
        <v>208</v>
      </c>
      <c r="G191" s="34">
        <v>300.5</v>
      </c>
      <c r="H191" s="36">
        <v>0</v>
      </c>
    </row>
    <row r="192" spans="1:8" x14ac:dyDescent="0.25">
      <c r="A192" s="36" t="s">
        <v>1640</v>
      </c>
      <c r="B192" s="36" t="s">
        <v>1641</v>
      </c>
      <c r="C192" s="36" t="s">
        <v>27</v>
      </c>
      <c r="D192" s="36" t="s">
        <v>19</v>
      </c>
      <c r="E192" s="36">
        <v>999932073</v>
      </c>
      <c r="F192" s="36" t="s">
        <v>208</v>
      </c>
      <c r="G192" s="34">
        <v>287</v>
      </c>
      <c r="H192" s="36"/>
    </row>
    <row r="193" spans="1:8" x14ac:dyDescent="0.25">
      <c r="A193" s="36" t="s">
        <v>893</v>
      </c>
      <c r="B193" s="36" t="s">
        <v>2338</v>
      </c>
      <c r="C193" s="36" t="s">
        <v>27</v>
      </c>
      <c r="D193" s="41" t="s">
        <v>19</v>
      </c>
      <c r="E193" s="128">
        <v>999934768</v>
      </c>
      <c r="F193" s="36" t="s">
        <v>208</v>
      </c>
      <c r="G193" s="34">
        <v>272</v>
      </c>
      <c r="H193" s="34"/>
    </row>
    <row r="194" spans="1:8" x14ac:dyDescent="0.25">
      <c r="A194" s="36" t="s">
        <v>279</v>
      </c>
      <c r="B194" s="36" t="s">
        <v>1282</v>
      </c>
      <c r="C194" s="36" t="s">
        <v>27</v>
      </c>
      <c r="D194" s="41" t="s">
        <v>19</v>
      </c>
      <c r="E194" s="128">
        <v>999931648</v>
      </c>
      <c r="F194" s="36" t="s">
        <v>208</v>
      </c>
      <c r="G194" s="34">
        <v>254</v>
      </c>
      <c r="H194" s="34"/>
    </row>
    <row r="195" spans="1:8" x14ac:dyDescent="0.25">
      <c r="A195" s="36" t="s">
        <v>142</v>
      </c>
      <c r="B195" s="36" t="s">
        <v>688</v>
      </c>
      <c r="C195" s="36" t="s">
        <v>27</v>
      </c>
      <c r="D195" s="41" t="s">
        <v>19</v>
      </c>
      <c r="E195" s="128">
        <v>999933518</v>
      </c>
      <c r="F195" s="36" t="s">
        <v>208</v>
      </c>
      <c r="G195" s="34">
        <v>251.5</v>
      </c>
      <c r="H195" s="36"/>
    </row>
    <row r="196" spans="1:8" x14ac:dyDescent="0.25">
      <c r="A196" s="36" t="s">
        <v>2145</v>
      </c>
      <c r="B196" s="36" t="s">
        <v>2146</v>
      </c>
      <c r="C196" s="36" t="s">
        <v>27</v>
      </c>
      <c r="D196" s="41" t="s">
        <v>19</v>
      </c>
      <c r="E196" s="128">
        <v>999925272</v>
      </c>
      <c r="F196" s="36" t="s">
        <v>208</v>
      </c>
      <c r="G196" s="34">
        <v>229</v>
      </c>
      <c r="H196" s="36"/>
    </row>
    <row r="197" spans="1:8" x14ac:dyDescent="0.25">
      <c r="A197" s="36" t="s">
        <v>439</v>
      </c>
      <c r="B197" s="36" t="s">
        <v>1936</v>
      </c>
      <c r="C197" s="36" t="s">
        <v>27</v>
      </c>
      <c r="D197" s="36" t="s">
        <v>19</v>
      </c>
      <c r="E197" s="36">
        <v>999931148</v>
      </c>
      <c r="F197" s="36" t="s">
        <v>208</v>
      </c>
      <c r="G197" s="34">
        <v>225</v>
      </c>
      <c r="H197" s="34">
        <v>0</v>
      </c>
    </row>
    <row r="198" spans="1:8" x14ac:dyDescent="0.25">
      <c r="A198" s="36" t="s">
        <v>1201</v>
      </c>
      <c r="B198" s="36" t="s">
        <v>1202</v>
      </c>
      <c r="C198" s="36" t="s">
        <v>27</v>
      </c>
      <c r="D198" s="36" t="s">
        <v>19</v>
      </c>
      <c r="E198" s="36">
        <v>999927230</v>
      </c>
      <c r="F198" s="36" t="s">
        <v>208</v>
      </c>
      <c r="G198" s="34">
        <v>206.5</v>
      </c>
      <c r="H198" s="36">
        <v>0</v>
      </c>
    </row>
    <row r="199" spans="1:8" x14ac:dyDescent="0.25">
      <c r="A199" s="36" t="s">
        <v>2331</v>
      </c>
      <c r="B199" s="36" t="s">
        <v>2332</v>
      </c>
      <c r="C199" s="36" t="s">
        <v>27</v>
      </c>
      <c r="D199" s="41" t="s">
        <v>19</v>
      </c>
      <c r="E199" s="128">
        <v>999933795</v>
      </c>
      <c r="F199" s="36" t="s">
        <v>208</v>
      </c>
      <c r="G199" s="34">
        <v>175</v>
      </c>
      <c r="H199" s="36"/>
    </row>
    <row r="200" spans="1:8" x14ac:dyDescent="0.25">
      <c r="A200" s="36" t="s">
        <v>1503</v>
      </c>
      <c r="B200" s="36" t="s">
        <v>1095</v>
      </c>
      <c r="C200" s="36" t="s">
        <v>27</v>
      </c>
      <c r="D200" s="41" t="s">
        <v>19</v>
      </c>
      <c r="E200" s="128">
        <v>999930761</v>
      </c>
      <c r="F200" s="36" t="s">
        <v>208</v>
      </c>
      <c r="G200" s="34">
        <v>120</v>
      </c>
      <c r="H200" s="34"/>
    </row>
    <row r="201" spans="1:8" x14ac:dyDescent="0.25">
      <c r="A201" s="36" t="s">
        <v>559</v>
      </c>
      <c r="B201" s="36" t="s">
        <v>2312</v>
      </c>
      <c r="C201" s="36" t="s">
        <v>27</v>
      </c>
      <c r="D201" s="41" t="s">
        <v>19</v>
      </c>
      <c r="E201" s="128">
        <v>999929162</v>
      </c>
      <c r="F201" s="36" t="s">
        <v>208</v>
      </c>
      <c r="G201" s="34">
        <v>90</v>
      </c>
      <c r="H201" s="34"/>
    </row>
    <row r="202" spans="1:8" x14ac:dyDescent="0.25">
      <c r="A202" s="36" t="s">
        <v>1680</v>
      </c>
      <c r="B202" s="36" t="s">
        <v>3041</v>
      </c>
      <c r="C202" s="36" t="s">
        <v>27</v>
      </c>
      <c r="D202" s="41" t="s">
        <v>19</v>
      </c>
      <c r="E202" s="128">
        <v>999934138</v>
      </c>
      <c r="F202" s="36" t="s">
        <v>208</v>
      </c>
      <c r="G202" s="34">
        <v>90</v>
      </c>
      <c r="H202" s="36"/>
    </row>
    <row r="203" spans="1:8" x14ac:dyDescent="0.25">
      <c r="A203" s="36" t="s">
        <v>901</v>
      </c>
      <c r="B203" s="36" t="s">
        <v>1502</v>
      </c>
      <c r="C203" s="36" t="s">
        <v>27</v>
      </c>
      <c r="D203" s="36" t="s">
        <v>19</v>
      </c>
      <c r="E203" s="36">
        <v>999930760</v>
      </c>
      <c r="F203" s="131" t="s">
        <v>208</v>
      </c>
      <c r="G203" s="34">
        <v>79</v>
      </c>
      <c r="H203" s="36"/>
    </row>
    <row r="204" spans="1:8" x14ac:dyDescent="0.25">
      <c r="A204" s="36" t="s">
        <v>2329</v>
      </c>
      <c r="B204" s="36" t="s">
        <v>2330</v>
      </c>
      <c r="C204" s="36" t="s">
        <v>27</v>
      </c>
      <c r="D204" s="41" t="s">
        <v>19</v>
      </c>
      <c r="E204" s="128">
        <v>999926624</v>
      </c>
      <c r="F204" s="36" t="s">
        <v>208</v>
      </c>
      <c r="G204" s="34">
        <v>68</v>
      </c>
      <c r="H204" s="36"/>
    </row>
    <row r="205" spans="1:8" x14ac:dyDescent="0.25">
      <c r="A205" s="36" t="s">
        <v>3042</v>
      </c>
      <c r="B205" s="36" t="s">
        <v>3043</v>
      </c>
      <c r="C205" s="36" t="s">
        <v>27</v>
      </c>
      <c r="D205" s="36" t="s">
        <v>19</v>
      </c>
      <c r="E205" s="36">
        <v>999927792</v>
      </c>
      <c r="F205" s="36" t="s">
        <v>208</v>
      </c>
      <c r="G205" s="34">
        <v>68</v>
      </c>
      <c r="H205" s="36"/>
    </row>
    <row r="206" spans="1:8" x14ac:dyDescent="0.25">
      <c r="A206" s="36" t="s">
        <v>473</v>
      </c>
      <c r="B206" s="36" t="s">
        <v>261</v>
      </c>
      <c r="C206" s="36" t="s">
        <v>27</v>
      </c>
      <c r="D206" s="36" t="s">
        <v>19</v>
      </c>
      <c r="E206" s="36">
        <v>999932396</v>
      </c>
      <c r="F206" s="131" t="s">
        <v>208</v>
      </c>
      <c r="G206" s="34">
        <v>60</v>
      </c>
      <c r="H206" s="36"/>
    </row>
    <row r="207" spans="1:8" x14ac:dyDescent="0.25">
      <c r="A207" s="36" t="s">
        <v>2880</v>
      </c>
      <c r="B207" s="36" t="s">
        <v>1024</v>
      </c>
      <c r="C207" s="36" t="s">
        <v>27</v>
      </c>
      <c r="D207" s="41" t="s">
        <v>19</v>
      </c>
      <c r="E207" s="128">
        <v>999934883</v>
      </c>
      <c r="F207" s="36" t="s">
        <v>208</v>
      </c>
      <c r="G207" s="34">
        <v>60</v>
      </c>
      <c r="H207" s="36"/>
    </row>
    <row r="208" spans="1:8" x14ac:dyDescent="0.25">
      <c r="A208" s="36" t="s">
        <v>563</v>
      </c>
      <c r="B208" s="36" t="s">
        <v>131</v>
      </c>
      <c r="C208" s="36" t="s">
        <v>27</v>
      </c>
      <c r="D208" s="36" t="s">
        <v>19</v>
      </c>
      <c r="E208" s="36">
        <v>999934933</v>
      </c>
      <c r="F208" s="36" t="s">
        <v>208</v>
      </c>
      <c r="G208" s="34">
        <v>60</v>
      </c>
      <c r="H208" s="36"/>
    </row>
    <row r="209" spans="1:8" x14ac:dyDescent="0.25">
      <c r="A209" s="36" t="s">
        <v>2818</v>
      </c>
      <c r="B209" s="36" t="s">
        <v>2819</v>
      </c>
      <c r="C209" s="36" t="s">
        <v>27</v>
      </c>
      <c r="D209" s="36" t="s">
        <v>19</v>
      </c>
      <c r="E209" s="36">
        <v>999935426</v>
      </c>
      <c r="F209" s="36" t="s">
        <v>208</v>
      </c>
      <c r="G209" s="34">
        <v>60</v>
      </c>
      <c r="H209" s="36"/>
    </row>
    <row r="210" spans="1:8" x14ac:dyDescent="0.25">
      <c r="A210" s="36" t="s">
        <v>2334</v>
      </c>
      <c r="B210" s="36" t="s">
        <v>2335</v>
      </c>
      <c r="C210" s="36" t="s">
        <v>27</v>
      </c>
      <c r="D210" s="36" t="s">
        <v>19</v>
      </c>
      <c r="E210" s="36">
        <v>999933348</v>
      </c>
      <c r="F210" s="36" t="s">
        <v>208</v>
      </c>
      <c r="G210" s="34">
        <v>51</v>
      </c>
      <c r="H210" s="36"/>
    </row>
    <row r="211" spans="1:8" x14ac:dyDescent="0.25">
      <c r="A211" s="36" t="s">
        <v>1982</v>
      </c>
      <c r="B211" s="36" t="s">
        <v>700</v>
      </c>
      <c r="C211" s="36" t="s">
        <v>27</v>
      </c>
      <c r="D211" s="41" t="s">
        <v>19</v>
      </c>
      <c r="E211" s="128">
        <v>999934051</v>
      </c>
      <c r="F211" s="36" t="s">
        <v>208</v>
      </c>
      <c r="G211" s="34">
        <v>51</v>
      </c>
      <c r="H211" s="36"/>
    </row>
    <row r="212" spans="1:8" x14ac:dyDescent="0.25">
      <c r="A212" s="149" t="s">
        <v>2336</v>
      </c>
      <c r="B212" s="149" t="s">
        <v>2337</v>
      </c>
      <c r="C212" s="149" t="s">
        <v>27</v>
      </c>
      <c r="D212" s="149" t="s">
        <v>19</v>
      </c>
      <c r="E212" s="149">
        <v>999934577</v>
      </c>
      <c r="F212" s="149" t="s">
        <v>208</v>
      </c>
      <c r="G212" s="34">
        <v>51</v>
      </c>
      <c r="H212" s="36"/>
    </row>
    <row r="213" spans="1:8" x14ac:dyDescent="0.25">
      <c r="A213" s="36" t="s">
        <v>836</v>
      </c>
      <c r="B213" s="36" t="s">
        <v>2634</v>
      </c>
      <c r="C213" s="36" t="s">
        <v>27</v>
      </c>
      <c r="D213" s="41" t="s">
        <v>19</v>
      </c>
      <c r="E213" s="128">
        <v>999929429</v>
      </c>
      <c r="F213" s="36" t="s">
        <v>208</v>
      </c>
      <c r="G213" s="34">
        <v>45</v>
      </c>
      <c r="H213" s="36"/>
    </row>
    <row r="214" spans="1:8" x14ac:dyDescent="0.25">
      <c r="A214" s="36" t="s">
        <v>762</v>
      </c>
      <c r="B214" s="36" t="s">
        <v>2031</v>
      </c>
      <c r="C214" s="36" t="s">
        <v>27</v>
      </c>
      <c r="D214" s="41" t="s">
        <v>19</v>
      </c>
      <c r="E214" s="128">
        <v>999934497</v>
      </c>
      <c r="F214" s="36" t="s">
        <v>208</v>
      </c>
      <c r="G214" s="34">
        <v>45</v>
      </c>
      <c r="H214" s="36">
        <v>0</v>
      </c>
    </row>
    <row r="215" spans="1:8" x14ac:dyDescent="0.25">
      <c r="A215" s="36" t="s">
        <v>534</v>
      </c>
      <c r="B215" s="36" t="s">
        <v>2903</v>
      </c>
      <c r="C215" s="36" t="s">
        <v>27</v>
      </c>
      <c r="D215" s="41" t="s">
        <v>19</v>
      </c>
      <c r="E215" s="128">
        <v>999935823</v>
      </c>
      <c r="F215" s="36" t="s">
        <v>208</v>
      </c>
      <c r="G215" s="34">
        <v>45</v>
      </c>
      <c r="H215" s="36"/>
    </row>
    <row r="216" spans="1:8" x14ac:dyDescent="0.25">
      <c r="A216" s="36" t="s">
        <v>51</v>
      </c>
      <c r="B216" s="36" t="s">
        <v>117</v>
      </c>
      <c r="C216" s="36" t="s">
        <v>27</v>
      </c>
      <c r="D216" s="36" t="s">
        <v>19</v>
      </c>
      <c r="E216" s="36">
        <v>999929149</v>
      </c>
      <c r="F216" s="36" t="s">
        <v>208</v>
      </c>
      <c r="G216" s="34">
        <v>38</v>
      </c>
      <c r="H216" s="36"/>
    </row>
    <row r="217" spans="1:8" x14ac:dyDescent="0.25">
      <c r="A217" s="36" t="s">
        <v>1751</v>
      </c>
      <c r="B217" s="36" t="s">
        <v>1935</v>
      </c>
      <c r="C217" s="36" t="s">
        <v>27</v>
      </c>
      <c r="D217" s="41" t="s">
        <v>21</v>
      </c>
      <c r="E217" s="128">
        <v>999933943</v>
      </c>
      <c r="F217" s="36" t="s">
        <v>208</v>
      </c>
      <c r="G217" s="34">
        <v>982.5</v>
      </c>
      <c r="H217" s="34">
        <v>0</v>
      </c>
    </row>
    <row r="218" spans="1:8" x14ac:dyDescent="0.25">
      <c r="A218" s="149" t="s">
        <v>1934</v>
      </c>
      <c r="B218" s="149" t="s">
        <v>1935</v>
      </c>
      <c r="C218" s="149" t="s">
        <v>27</v>
      </c>
      <c r="D218" s="149" t="s">
        <v>21</v>
      </c>
      <c r="E218" s="149">
        <v>999933944</v>
      </c>
      <c r="F218" s="149" t="s">
        <v>208</v>
      </c>
      <c r="G218" s="34">
        <v>890</v>
      </c>
      <c r="H218" s="36">
        <v>0</v>
      </c>
    </row>
    <row r="219" spans="1:8" x14ac:dyDescent="0.25">
      <c r="A219" s="36" t="s">
        <v>1984</v>
      </c>
      <c r="B219" s="36" t="s">
        <v>1983</v>
      </c>
      <c r="C219" s="36" t="s">
        <v>27</v>
      </c>
      <c r="D219" s="41" t="s">
        <v>21</v>
      </c>
      <c r="E219" s="128">
        <v>999934917</v>
      </c>
      <c r="F219" s="36" t="s">
        <v>208</v>
      </c>
      <c r="G219" s="34">
        <v>611</v>
      </c>
      <c r="H219" s="36">
        <v>0</v>
      </c>
    </row>
    <row r="220" spans="1:8" x14ac:dyDescent="0.25">
      <c r="A220" s="36" t="s">
        <v>2205</v>
      </c>
      <c r="B220" s="36" t="s">
        <v>2206</v>
      </c>
      <c r="C220" s="36" t="s">
        <v>27</v>
      </c>
      <c r="D220" s="41" t="s">
        <v>21</v>
      </c>
      <c r="E220" s="128">
        <v>999933869</v>
      </c>
      <c r="F220" s="36" t="s">
        <v>208</v>
      </c>
      <c r="G220" s="34">
        <v>451</v>
      </c>
      <c r="H220" s="36"/>
    </row>
    <row r="221" spans="1:8" x14ac:dyDescent="0.25">
      <c r="A221" s="36" t="s">
        <v>696</v>
      </c>
      <c r="B221" s="36" t="s">
        <v>1356</v>
      </c>
      <c r="C221" s="36" t="s">
        <v>27</v>
      </c>
      <c r="D221" s="36" t="s">
        <v>21</v>
      </c>
      <c r="E221" s="128">
        <v>999929071</v>
      </c>
      <c r="F221" s="36" t="s">
        <v>208</v>
      </c>
      <c r="G221" s="34">
        <v>428</v>
      </c>
      <c r="H221" s="34">
        <v>0</v>
      </c>
    </row>
    <row r="222" spans="1:8" x14ac:dyDescent="0.25">
      <c r="A222" s="36" t="s">
        <v>1515</v>
      </c>
      <c r="B222" s="36" t="s">
        <v>1928</v>
      </c>
      <c r="C222" s="36" t="s">
        <v>27</v>
      </c>
      <c r="D222" s="36" t="s">
        <v>21</v>
      </c>
      <c r="E222" s="128">
        <v>999933647</v>
      </c>
      <c r="F222" s="36" t="s">
        <v>208</v>
      </c>
      <c r="G222" s="34">
        <v>299</v>
      </c>
      <c r="H222" s="34">
        <v>0</v>
      </c>
    </row>
    <row r="223" spans="1:8" x14ac:dyDescent="0.25">
      <c r="A223" s="36" t="s">
        <v>2178</v>
      </c>
      <c r="B223" s="36" t="s">
        <v>659</v>
      </c>
      <c r="C223" s="36" t="s">
        <v>27</v>
      </c>
      <c r="D223" s="36" t="s">
        <v>21</v>
      </c>
      <c r="E223" s="128">
        <v>999934332</v>
      </c>
      <c r="F223" s="36" t="s">
        <v>208</v>
      </c>
      <c r="G223" s="34">
        <v>251</v>
      </c>
      <c r="H223" s="34"/>
    </row>
    <row r="224" spans="1:8" x14ac:dyDescent="0.25">
      <c r="A224" s="36" t="s">
        <v>3542</v>
      </c>
      <c r="B224" s="36" t="s">
        <v>3543</v>
      </c>
      <c r="C224" s="36" t="s">
        <v>27</v>
      </c>
      <c r="D224" s="36" t="s">
        <v>21</v>
      </c>
      <c r="E224" s="128">
        <v>999936093</v>
      </c>
      <c r="F224" s="36" t="s">
        <v>208</v>
      </c>
      <c r="G224" s="34">
        <v>227</v>
      </c>
      <c r="H224" s="36"/>
    </row>
    <row r="225" spans="1:8" x14ac:dyDescent="0.25">
      <c r="A225" s="36" t="s">
        <v>1985</v>
      </c>
      <c r="B225" s="36" t="s">
        <v>61</v>
      </c>
      <c r="C225" s="36" t="s">
        <v>27</v>
      </c>
      <c r="D225" s="36" t="s">
        <v>21</v>
      </c>
      <c r="E225" s="127">
        <v>999933596</v>
      </c>
      <c r="F225" s="36" t="s">
        <v>208</v>
      </c>
      <c r="G225" s="34">
        <v>223</v>
      </c>
      <c r="H225" s="34">
        <v>0</v>
      </c>
    </row>
    <row r="226" spans="1:8" x14ac:dyDescent="0.25">
      <c r="A226" s="36" t="s">
        <v>1850</v>
      </c>
      <c r="B226" s="36" t="s">
        <v>1851</v>
      </c>
      <c r="C226" s="36" t="s">
        <v>27</v>
      </c>
      <c r="D226" s="36" t="s">
        <v>21</v>
      </c>
      <c r="E226" s="128">
        <v>999933541</v>
      </c>
      <c r="F226" s="36" t="s">
        <v>208</v>
      </c>
      <c r="G226" s="34">
        <v>178</v>
      </c>
      <c r="H226" s="34">
        <v>0</v>
      </c>
    </row>
    <row r="227" spans="1:8" x14ac:dyDescent="0.25">
      <c r="A227" s="36" t="s">
        <v>814</v>
      </c>
      <c r="B227" s="36" t="s">
        <v>336</v>
      </c>
      <c r="C227" s="36" t="s">
        <v>27</v>
      </c>
      <c r="D227" s="36" t="s">
        <v>21</v>
      </c>
      <c r="E227" s="128">
        <v>999936499</v>
      </c>
      <c r="F227" s="36" t="s">
        <v>208</v>
      </c>
      <c r="G227" s="34">
        <v>169</v>
      </c>
      <c r="H227" s="36">
        <v>0</v>
      </c>
    </row>
    <row r="228" spans="1:8" x14ac:dyDescent="0.25">
      <c r="A228" s="36" t="s">
        <v>60</v>
      </c>
      <c r="B228" s="36" t="s">
        <v>444</v>
      </c>
      <c r="C228" s="36" t="s">
        <v>27</v>
      </c>
      <c r="D228" s="36" t="s">
        <v>21</v>
      </c>
      <c r="E228" s="36">
        <v>999934043</v>
      </c>
      <c r="F228" s="36" t="s">
        <v>208</v>
      </c>
      <c r="G228" s="34">
        <v>120</v>
      </c>
      <c r="H228" s="36">
        <v>0</v>
      </c>
    </row>
    <row r="229" spans="1:8" x14ac:dyDescent="0.25">
      <c r="A229" s="36" t="s">
        <v>282</v>
      </c>
      <c r="B229" s="36" t="s">
        <v>2313</v>
      </c>
      <c r="C229" s="36" t="s">
        <v>27</v>
      </c>
      <c r="D229" s="36" t="s">
        <v>21</v>
      </c>
      <c r="E229" s="128">
        <v>999934995</v>
      </c>
      <c r="F229" s="36" t="s">
        <v>208</v>
      </c>
      <c r="G229" s="34">
        <v>120</v>
      </c>
      <c r="H229" s="34"/>
    </row>
    <row r="230" spans="1:8" x14ac:dyDescent="0.25">
      <c r="A230" s="36" t="s">
        <v>149</v>
      </c>
      <c r="B230" s="36" t="s">
        <v>117</v>
      </c>
      <c r="C230" s="36" t="s">
        <v>27</v>
      </c>
      <c r="D230" s="36" t="s">
        <v>21</v>
      </c>
      <c r="E230" s="128">
        <v>999934874</v>
      </c>
      <c r="F230" s="36" t="s">
        <v>208</v>
      </c>
      <c r="G230" s="34">
        <v>90</v>
      </c>
      <c r="H230" s="34">
        <v>0</v>
      </c>
    </row>
    <row r="231" spans="1:8" x14ac:dyDescent="0.25">
      <c r="A231" s="36" t="s">
        <v>2825</v>
      </c>
      <c r="B231" s="36" t="s">
        <v>452</v>
      </c>
      <c r="C231" s="36" t="s">
        <v>27</v>
      </c>
      <c r="D231" s="36" t="s">
        <v>21</v>
      </c>
      <c r="E231" s="36">
        <v>999935609</v>
      </c>
      <c r="F231" s="36" t="s">
        <v>208</v>
      </c>
      <c r="G231" s="34">
        <v>90</v>
      </c>
      <c r="H231" s="34"/>
    </row>
    <row r="232" spans="1:8" x14ac:dyDescent="0.25">
      <c r="A232" s="36" t="s">
        <v>303</v>
      </c>
      <c r="B232" s="36" t="s">
        <v>1986</v>
      </c>
      <c r="C232" s="36" t="s">
        <v>27</v>
      </c>
      <c r="D232" s="36" t="s">
        <v>21</v>
      </c>
      <c r="E232" s="128">
        <v>999934580</v>
      </c>
      <c r="F232" s="36" t="s">
        <v>208</v>
      </c>
      <c r="G232" s="34">
        <v>72</v>
      </c>
      <c r="H232" s="34">
        <v>0</v>
      </c>
    </row>
    <row r="233" spans="1:8" x14ac:dyDescent="0.25">
      <c r="A233" s="36" t="s">
        <v>989</v>
      </c>
      <c r="B233" s="36" t="s">
        <v>846</v>
      </c>
      <c r="C233" s="36" t="s">
        <v>27</v>
      </c>
      <c r="D233" s="36" t="s">
        <v>21</v>
      </c>
      <c r="E233" s="128">
        <v>999929068</v>
      </c>
      <c r="F233" s="36" t="s">
        <v>208</v>
      </c>
      <c r="G233" s="34">
        <v>68</v>
      </c>
      <c r="H233" s="36"/>
    </row>
    <row r="234" spans="1:8" x14ac:dyDescent="0.25">
      <c r="A234" s="36" t="s">
        <v>446</v>
      </c>
      <c r="B234" s="36" t="s">
        <v>427</v>
      </c>
      <c r="C234" s="36" t="s">
        <v>27</v>
      </c>
      <c r="D234" s="36" t="s">
        <v>21</v>
      </c>
      <c r="E234" s="128">
        <v>999933196</v>
      </c>
      <c r="F234" s="36" t="s">
        <v>208</v>
      </c>
      <c r="G234" s="34">
        <v>68</v>
      </c>
      <c r="H234" s="34"/>
    </row>
    <row r="235" spans="1:8" x14ac:dyDescent="0.25">
      <c r="A235" s="149" t="s">
        <v>1064</v>
      </c>
      <c r="B235" s="149" t="s">
        <v>2821</v>
      </c>
      <c r="C235" s="149" t="s">
        <v>27</v>
      </c>
      <c r="D235" s="149" t="s">
        <v>21</v>
      </c>
      <c r="E235" s="149">
        <v>999934844</v>
      </c>
      <c r="F235" s="149" t="s">
        <v>208</v>
      </c>
      <c r="G235" s="34">
        <v>68</v>
      </c>
      <c r="H235" s="36"/>
    </row>
    <row r="236" spans="1:8" x14ac:dyDescent="0.25">
      <c r="A236" s="36" t="s">
        <v>2826</v>
      </c>
      <c r="B236" s="36" t="s">
        <v>2827</v>
      </c>
      <c r="C236" s="36" t="s">
        <v>27</v>
      </c>
      <c r="D236" s="36" t="s">
        <v>21</v>
      </c>
      <c r="E236" s="128">
        <v>999935680</v>
      </c>
      <c r="F236" s="36" t="s">
        <v>208</v>
      </c>
      <c r="G236" s="34">
        <v>68</v>
      </c>
      <c r="H236" s="34"/>
    </row>
    <row r="237" spans="1:8" x14ac:dyDescent="0.25">
      <c r="A237" s="36" t="s">
        <v>2242</v>
      </c>
      <c r="B237" s="36" t="s">
        <v>2243</v>
      </c>
      <c r="C237" s="36" t="s">
        <v>27</v>
      </c>
      <c r="D237" s="36" t="s">
        <v>21</v>
      </c>
      <c r="E237" s="127">
        <v>999933477</v>
      </c>
      <c r="F237" s="36" t="s">
        <v>208</v>
      </c>
      <c r="G237" s="34">
        <v>60</v>
      </c>
      <c r="H237" s="36"/>
    </row>
    <row r="238" spans="1:8" x14ac:dyDescent="0.25">
      <c r="A238" s="36" t="s">
        <v>278</v>
      </c>
      <c r="B238" s="36" t="s">
        <v>2029</v>
      </c>
      <c r="C238" s="36" t="s">
        <v>27</v>
      </c>
      <c r="D238" s="36" t="s">
        <v>21</v>
      </c>
      <c r="E238" s="128">
        <v>999933622</v>
      </c>
      <c r="F238" s="36" t="s">
        <v>208</v>
      </c>
      <c r="G238" s="34">
        <v>60</v>
      </c>
      <c r="H238" s="36">
        <v>0</v>
      </c>
    </row>
    <row r="239" spans="1:8" x14ac:dyDescent="0.25">
      <c r="A239" s="149" t="s">
        <v>278</v>
      </c>
      <c r="B239" s="149" t="s">
        <v>2780</v>
      </c>
      <c r="C239" s="149" t="s">
        <v>27</v>
      </c>
      <c r="D239" s="149" t="s">
        <v>21</v>
      </c>
      <c r="E239" s="149">
        <v>999934151</v>
      </c>
      <c r="F239" s="149" t="s">
        <v>208</v>
      </c>
      <c r="G239" s="34">
        <v>60</v>
      </c>
      <c r="H239" s="36"/>
    </row>
    <row r="240" spans="1:8" x14ac:dyDescent="0.25">
      <c r="A240" s="149" t="s">
        <v>1001</v>
      </c>
      <c r="B240" s="149" t="s">
        <v>2645</v>
      </c>
      <c r="C240" s="149" t="s">
        <v>27</v>
      </c>
      <c r="D240" s="149" t="s">
        <v>21</v>
      </c>
      <c r="E240" s="149">
        <v>999934825</v>
      </c>
      <c r="F240" s="149" t="s">
        <v>208</v>
      </c>
      <c r="G240" s="34">
        <v>60</v>
      </c>
      <c r="H240" s="36"/>
    </row>
    <row r="241" spans="1:8" x14ac:dyDescent="0.25">
      <c r="A241" s="36" t="s">
        <v>910</v>
      </c>
      <c r="B241" s="36" t="s">
        <v>1128</v>
      </c>
      <c r="C241" s="36" t="s">
        <v>27</v>
      </c>
      <c r="D241" s="36" t="s">
        <v>21</v>
      </c>
      <c r="E241" s="128">
        <v>999934840</v>
      </c>
      <c r="F241" s="36" t="s">
        <v>208</v>
      </c>
      <c r="G241" s="34">
        <v>60</v>
      </c>
      <c r="H241" s="36"/>
    </row>
    <row r="242" spans="1:8" x14ac:dyDescent="0.25">
      <c r="A242" s="36" t="s">
        <v>3424</v>
      </c>
      <c r="B242" s="36" t="s">
        <v>645</v>
      </c>
      <c r="C242" s="36" t="s">
        <v>27</v>
      </c>
      <c r="D242" s="36" t="s">
        <v>21</v>
      </c>
      <c r="E242" s="128">
        <v>999936242</v>
      </c>
      <c r="F242" s="36" t="s">
        <v>208</v>
      </c>
      <c r="G242" s="34">
        <v>60</v>
      </c>
      <c r="H242" s="34">
        <v>0</v>
      </c>
    </row>
    <row r="243" spans="1:8" x14ac:dyDescent="0.25">
      <c r="A243" s="131" t="s">
        <v>3452</v>
      </c>
      <c r="B243" s="131" t="s">
        <v>3453</v>
      </c>
      <c r="C243" s="131" t="s">
        <v>27</v>
      </c>
      <c r="D243" s="131" t="s">
        <v>21</v>
      </c>
      <c r="E243" s="150">
        <v>999936305</v>
      </c>
      <c r="F243" s="131" t="s">
        <v>208</v>
      </c>
      <c r="G243" s="34">
        <v>60</v>
      </c>
      <c r="H243" s="36">
        <v>0</v>
      </c>
    </row>
    <row r="244" spans="1:8" x14ac:dyDescent="0.25">
      <c r="A244" s="36" t="s">
        <v>3037</v>
      </c>
      <c r="B244" s="36" t="s">
        <v>3038</v>
      </c>
      <c r="C244" s="36" t="s">
        <v>27</v>
      </c>
      <c r="D244" s="36" t="s">
        <v>21</v>
      </c>
      <c r="E244" s="36">
        <v>999934397</v>
      </c>
      <c r="F244" s="36" t="s">
        <v>208</v>
      </c>
      <c r="G244" s="34">
        <v>51</v>
      </c>
      <c r="H244" s="36"/>
    </row>
    <row r="245" spans="1:8" x14ac:dyDescent="0.25">
      <c r="A245" s="36" t="s">
        <v>2648</v>
      </c>
      <c r="B245" s="36" t="s">
        <v>2649</v>
      </c>
      <c r="C245" s="36" t="s">
        <v>27</v>
      </c>
      <c r="D245" s="36" t="s">
        <v>21</v>
      </c>
      <c r="E245" s="36">
        <v>999935155</v>
      </c>
      <c r="F245" s="36" t="s">
        <v>208</v>
      </c>
      <c r="G245" s="34">
        <v>45</v>
      </c>
      <c r="H245" s="36"/>
    </row>
    <row r="246" spans="1:8" x14ac:dyDescent="0.25">
      <c r="A246" s="36" t="s">
        <v>1564</v>
      </c>
      <c r="B246" s="36" t="s">
        <v>3454</v>
      </c>
      <c r="C246" s="36" t="s">
        <v>27</v>
      </c>
      <c r="D246" s="36" t="s">
        <v>21</v>
      </c>
      <c r="E246" s="36">
        <v>999936037</v>
      </c>
      <c r="F246" s="36" t="s">
        <v>208</v>
      </c>
      <c r="G246" s="34">
        <v>45</v>
      </c>
      <c r="H246" s="34">
        <v>0</v>
      </c>
    </row>
    <row r="247" spans="1:8" x14ac:dyDescent="0.25">
      <c r="A247" s="36" t="s">
        <v>3544</v>
      </c>
      <c r="B247" s="36" t="s">
        <v>3545</v>
      </c>
      <c r="C247" s="36" t="s">
        <v>27</v>
      </c>
      <c r="D247" s="36" t="s">
        <v>21</v>
      </c>
      <c r="E247" s="36">
        <v>999936364</v>
      </c>
      <c r="F247" s="36" t="s">
        <v>208</v>
      </c>
      <c r="G247" s="34">
        <v>45</v>
      </c>
      <c r="H247" s="34"/>
    </row>
    <row r="248" spans="1:8" x14ac:dyDescent="0.25">
      <c r="A248" s="36" t="s">
        <v>1442</v>
      </c>
      <c r="B248" s="36" t="s">
        <v>1443</v>
      </c>
      <c r="C248" s="36" t="s">
        <v>27</v>
      </c>
      <c r="D248" s="36" t="s">
        <v>21</v>
      </c>
      <c r="E248" s="36">
        <v>999931672</v>
      </c>
      <c r="F248" s="36" t="s">
        <v>208</v>
      </c>
      <c r="G248" s="34">
        <v>37.5</v>
      </c>
      <c r="H248" s="36">
        <v>37.5</v>
      </c>
    </row>
    <row r="249" spans="1:8" x14ac:dyDescent="0.25">
      <c r="A249" s="36" t="s">
        <v>2203</v>
      </c>
      <c r="B249" s="36" t="s">
        <v>2204</v>
      </c>
      <c r="C249" s="36" t="s">
        <v>27</v>
      </c>
      <c r="D249" s="36" t="s">
        <v>21</v>
      </c>
      <c r="E249" s="36">
        <v>999934209</v>
      </c>
      <c r="F249" s="36" t="s">
        <v>208</v>
      </c>
      <c r="G249" s="34">
        <v>34</v>
      </c>
      <c r="H249" s="36"/>
    </row>
    <row r="250" spans="1:8" x14ac:dyDescent="0.25">
      <c r="A250" s="36" t="s">
        <v>2646</v>
      </c>
      <c r="B250" s="36" t="s">
        <v>2647</v>
      </c>
      <c r="C250" s="36" t="s">
        <v>27</v>
      </c>
      <c r="D250" s="36" t="s">
        <v>21</v>
      </c>
      <c r="E250" s="36">
        <v>999935042</v>
      </c>
      <c r="F250" s="36" t="s">
        <v>208</v>
      </c>
      <c r="G250" s="34">
        <v>34</v>
      </c>
      <c r="H250" s="34"/>
    </row>
    <row r="251" spans="1:8" x14ac:dyDescent="0.25">
      <c r="A251" s="36" t="s">
        <v>965</v>
      </c>
      <c r="B251" s="36" t="s">
        <v>246</v>
      </c>
      <c r="C251" s="36" t="s">
        <v>17</v>
      </c>
      <c r="D251" s="36" t="s">
        <v>14</v>
      </c>
      <c r="E251" s="36">
        <v>999925170</v>
      </c>
      <c r="F251" s="36" t="s">
        <v>208</v>
      </c>
      <c r="G251" s="34">
        <v>1599</v>
      </c>
      <c r="H251" s="36"/>
    </row>
    <row r="252" spans="1:8" x14ac:dyDescent="0.25">
      <c r="A252" s="36" t="s">
        <v>521</v>
      </c>
      <c r="B252" s="36" t="s">
        <v>855</v>
      </c>
      <c r="C252" s="36" t="s">
        <v>17</v>
      </c>
      <c r="D252" s="36" t="s">
        <v>14</v>
      </c>
      <c r="E252" s="127">
        <v>999923201</v>
      </c>
      <c r="F252" s="36" t="s">
        <v>208</v>
      </c>
      <c r="G252" s="34">
        <v>1530</v>
      </c>
      <c r="H252" s="34">
        <v>0</v>
      </c>
    </row>
    <row r="253" spans="1:8" x14ac:dyDescent="0.25">
      <c r="A253" s="36" t="s">
        <v>715</v>
      </c>
      <c r="B253" s="36" t="s">
        <v>716</v>
      </c>
      <c r="C253" s="36" t="s">
        <v>17</v>
      </c>
      <c r="D253" s="36" t="s">
        <v>14</v>
      </c>
      <c r="E253" s="128">
        <v>999920804</v>
      </c>
      <c r="F253" s="36" t="s">
        <v>208</v>
      </c>
      <c r="G253" s="34">
        <v>1226</v>
      </c>
      <c r="H253" s="36"/>
    </row>
    <row r="254" spans="1:8" x14ac:dyDescent="0.25">
      <c r="A254" s="36" t="s">
        <v>863</v>
      </c>
      <c r="B254" s="36" t="s">
        <v>119</v>
      </c>
      <c r="C254" s="36" t="s">
        <v>17</v>
      </c>
      <c r="D254" s="36" t="s">
        <v>14</v>
      </c>
      <c r="E254" s="36">
        <v>999923367</v>
      </c>
      <c r="F254" s="36" t="s">
        <v>208</v>
      </c>
      <c r="G254" s="34">
        <v>1101</v>
      </c>
      <c r="H254" s="36"/>
    </row>
    <row r="255" spans="1:8" x14ac:dyDescent="0.25">
      <c r="A255" s="36" t="s">
        <v>890</v>
      </c>
      <c r="B255" s="36" t="s">
        <v>1319</v>
      </c>
      <c r="C255" s="36" t="s">
        <v>17</v>
      </c>
      <c r="D255" s="36" t="s">
        <v>14</v>
      </c>
      <c r="E255" s="36">
        <v>999924288</v>
      </c>
      <c r="F255" s="36" t="s">
        <v>208</v>
      </c>
      <c r="G255" s="34">
        <v>1040</v>
      </c>
      <c r="H255" s="36"/>
    </row>
    <row r="256" spans="1:8" x14ac:dyDescent="0.25">
      <c r="A256" s="36" t="s">
        <v>144</v>
      </c>
      <c r="B256" s="36" t="s">
        <v>556</v>
      </c>
      <c r="C256" s="36" t="s">
        <v>17</v>
      </c>
      <c r="D256" s="41" t="s">
        <v>14</v>
      </c>
      <c r="E256" s="127">
        <v>999916628</v>
      </c>
      <c r="F256" s="36" t="s">
        <v>208</v>
      </c>
      <c r="G256" s="34">
        <v>882</v>
      </c>
      <c r="H256" s="34"/>
    </row>
    <row r="257" spans="1:8" x14ac:dyDescent="0.25">
      <c r="A257" s="34" t="s">
        <v>223</v>
      </c>
      <c r="B257" s="34" t="s">
        <v>495</v>
      </c>
      <c r="C257" s="34" t="s">
        <v>17</v>
      </c>
      <c r="D257" s="41" t="s">
        <v>14</v>
      </c>
      <c r="E257" s="127">
        <v>999927035</v>
      </c>
      <c r="F257" s="36" t="s">
        <v>208</v>
      </c>
      <c r="G257" s="34">
        <v>803</v>
      </c>
      <c r="H257" s="34">
        <v>50</v>
      </c>
    </row>
    <row r="258" spans="1:8" x14ac:dyDescent="0.25">
      <c r="A258" s="34" t="s">
        <v>414</v>
      </c>
      <c r="B258" s="34" t="s">
        <v>484</v>
      </c>
      <c r="C258" s="34" t="s">
        <v>17</v>
      </c>
      <c r="D258" s="41" t="s">
        <v>14</v>
      </c>
      <c r="E258" s="127">
        <v>999928936</v>
      </c>
      <c r="F258" s="36" t="s">
        <v>208</v>
      </c>
      <c r="G258" s="34">
        <v>785</v>
      </c>
      <c r="H258" s="34"/>
    </row>
    <row r="259" spans="1:8" x14ac:dyDescent="0.25">
      <c r="A259" s="36" t="s">
        <v>877</v>
      </c>
      <c r="B259" s="36" t="s">
        <v>159</v>
      </c>
      <c r="C259" s="36" t="s">
        <v>17</v>
      </c>
      <c r="D259" s="41" t="s">
        <v>14</v>
      </c>
      <c r="E259" s="127">
        <v>999923868</v>
      </c>
      <c r="F259" s="36" t="s">
        <v>208</v>
      </c>
      <c r="G259" s="34">
        <v>687.5</v>
      </c>
      <c r="H259" s="34">
        <v>37.5</v>
      </c>
    </row>
    <row r="260" spans="1:8" x14ac:dyDescent="0.25">
      <c r="A260" s="36" t="s">
        <v>1156</v>
      </c>
      <c r="B260" s="36" t="s">
        <v>1157</v>
      </c>
      <c r="C260" s="36" t="s">
        <v>17</v>
      </c>
      <c r="D260" s="41" t="s">
        <v>14</v>
      </c>
      <c r="E260" s="127">
        <v>999928254</v>
      </c>
      <c r="F260" s="36" t="s">
        <v>208</v>
      </c>
      <c r="G260" s="34">
        <v>606.25</v>
      </c>
      <c r="H260" s="34">
        <v>28.25</v>
      </c>
    </row>
    <row r="261" spans="1:8" x14ac:dyDescent="0.25">
      <c r="A261" s="34" t="s">
        <v>399</v>
      </c>
      <c r="B261" s="34" t="s">
        <v>319</v>
      </c>
      <c r="C261" s="34" t="s">
        <v>17</v>
      </c>
      <c r="D261" s="41" t="s">
        <v>14</v>
      </c>
      <c r="E261" s="127">
        <v>999924295</v>
      </c>
      <c r="F261" s="36" t="s">
        <v>208</v>
      </c>
      <c r="G261" s="34">
        <v>556</v>
      </c>
      <c r="H261" s="34"/>
    </row>
    <row r="262" spans="1:8" x14ac:dyDescent="0.25">
      <c r="A262" s="34" t="s">
        <v>1889</v>
      </c>
      <c r="B262" s="34" t="s">
        <v>495</v>
      </c>
      <c r="C262" s="34" t="s">
        <v>17</v>
      </c>
      <c r="D262" s="41" t="s">
        <v>14</v>
      </c>
      <c r="E262" s="127">
        <v>999933297</v>
      </c>
      <c r="F262" s="36" t="s">
        <v>208</v>
      </c>
      <c r="G262" s="34">
        <v>513</v>
      </c>
      <c r="H262" s="34">
        <v>0</v>
      </c>
    </row>
    <row r="263" spans="1:8" x14ac:dyDescent="0.25">
      <c r="A263" s="36" t="s">
        <v>649</v>
      </c>
      <c r="B263" s="36" t="s">
        <v>1419</v>
      </c>
      <c r="C263" s="36" t="s">
        <v>17</v>
      </c>
      <c r="D263" s="41" t="s">
        <v>14</v>
      </c>
      <c r="E263" s="127">
        <v>999928892</v>
      </c>
      <c r="F263" s="36" t="s">
        <v>208</v>
      </c>
      <c r="G263" s="34">
        <v>478.5</v>
      </c>
      <c r="H263" s="36"/>
    </row>
    <row r="264" spans="1:8" x14ac:dyDescent="0.25">
      <c r="A264" s="36" t="s">
        <v>908</v>
      </c>
      <c r="B264" s="36" t="s">
        <v>1458</v>
      </c>
      <c r="C264" s="36" t="s">
        <v>17</v>
      </c>
      <c r="D264" s="41" t="s">
        <v>14</v>
      </c>
      <c r="E264" s="127">
        <v>999922281</v>
      </c>
      <c r="F264" s="36" t="s">
        <v>208</v>
      </c>
      <c r="G264" s="34">
        <v>411.5</v>
      </c>
      <c r="H264" s="34"/>
    </row>
    <row r="265" spans="1:8" x14ac:dyDescent="0.25">
      <c r="A265" s="34" t="s">
        <v>822</v>
      </c>
      <c r="B265" s="34" t="s">
        <v>52</v>
      </c>
      <c r="C265" s="34" t="s">
        <v>17</v>
      </c>
      <c r="D265" s="41" t="s">
        <v>14</v>
      </c>
      <c r="E265" s="127">
        <v>999925127</v>
      </c>
      <c r="F265" s="36" t="s">
        <v>208</v>
      </c>
      <c r="G265" s="34">
        <v>405</v>
      </c>
      <c r="H265" s="34">
        <v>0</v>
      </c>
    </row>
    <row r="266" spans="1:8" x14ac:dyDescent="0.25">
      <c r="A266" s="36" t="s">
        <v>668</v>
      </c>
      <c r="B266" s="36" t="s">
        <v>936</v>
      </c>
      <c r="C266" s="36" t="s">
        <v>17</v>
      </c>
      <c r="D266" s="41" t="s">
        <v>14</v>
      </c>
      <c r="E266" s="127">
        <v>999924829</v>
      </c>
      <c r="F266" s="36" t="s">
        <v>208</v>
      </c>
      <c r="G266" s="34">
        <v>399</v>
      </c>
      <c r="H266" s="34"/>
    </row>
    <row r="267" spans="1:8" x14ac:dyDescent="0.25">
      <c r="A267" s="36" t="s">
        <v>850</v>
      </c>
      <c r="B267" s="36" t="s">
        <v>108</v>
      </c>
      <c r="C267" s="36" t="s">
        <v>17</v>
      </c>
      <c r="D267" s="41" t="s">
        <v>14</v>
      </c>
      <c r="E267" s="128">
        <v>999923103</v>
      </c>
      <c r="F267" s="36" t="s">
        <v>208</v>
      </c>
      <c r="G267" s="34">
        <v>383</v>
      </c>
      <c r="H267" s="34"/>
    </row>
    <row r="268" spans="1:8" x14ac:dyDescent="0.25">
      <c r="A268" s="36" t="s">
        <v>1890</v>
      </c>
      <c r="B268" s="36" t="s">
        <v>1374</v>
      </c>
      <c r="C268" s="36" t="s">
        <v>17</v>
      </c>
      <c r="D268" s="41" t="s">
        <v>14</v>
      </c>
      <c r="E268" s="128">
        <v>999933501</v>
      </c>
      <c r="F268" s="36" t="s">
        <v>208</v>
      </c>
      <c r="G268" s="34">
        <v>354</v>
      </c>
      <c r="H268" s="36">
        <v>0</v>
      </c>
    </row>
    <row r="269" spans="1:8" x14ac:dyDescent="0.25">
      <c r="A269" s="36" t="s">
        <v>1057</v>
      </c>
      <c r="B269" s="36" t="s">
        <v>1058</v>
      </c>
      <c r="C269" s="36" t="s">
        <v>17</v>
      </c>
      <c r="D269" s="41" t="s">
        <v>14</v>
      </c>
      <c r="E269" s="127">
        <v>999926300</v>
      </c>
      <c r="F269" s="36" t="s">
        <v>208</v>
      </c>
      <c r="G269" s="34">
        <v>348</v>
      </c>
      <c r="H269" s="36"/>
    </row>
    <row r="270" spans="1:8" x14ac:dyDescent="0.25">
      <c r="A270" s="36" t="s">
        <v>929</v>
      </c>
      <c r="B270" s="36" t="s">
        <v>928</v>
      </c>
      <c r="C270" s="36" t="s">
        <v>17</v>
      </c>
      <c r="D270" s="41" t="s">
        <v>14</v>
      </c>
      <c r="E270" s="128">
        <v>999924757</v>
      </c>
      <c r="F270" s="36" t="s">
        <v>208</v>
      </c>
      <c r="G270" s="34">
        <v>343</v>
      </c>
      <c r="H270" s="34"/>
    </row>
    <row r="271" spans="1:8" x14ac:dyDescent="0.25">
      <c r="A271" s="36" t="s">
        <v>1007</v>
      </c>
      <c r="B271" s="36" t="s">
        <v>1008</v>
      </c>
      <c r="C271" s="36" t="s">
        <v>17</v>
      </c>
      <c r="D271" s="41" t="s">
        <v>14</v>
      </c>
      <c r="E271" s="36">
        <v>999925428</v>
      </c>
      <c r="F271" s="36" t="s">
        <v>208</v>
      </c>
      <c r="G271" s="34">
        <v>307</v>
      </c>
      <c r="H271" s="36">
        <v>0</v>
      </c>
    </row>
    <row r="272" spans="1:8" x14ac:dyDescent="0.25">
      <c r="A272" s="34" t="s">
        <v>991</v>
      </c>
      <c r="B272" s="34" t="s">
        <v>992</v>
      </c>
      <c r="C272" s="34" t="s">
        <v>17</v>
      </c>
      <c r="D272" s="41" t="s">
        <v>14</v>
      </c>
      <c r="E272" s="127">
        <v>999925328</v>
      </c>
      <c r="F272" s="36" t="s">
        <v>208</v>
      </c>
      <c r="G272" s="34">
        <v>283</v>
      </c>
      <c r="H272" s="34">
        <v>0</v>
      </c>
    </row>
    <row r="273" spans="1:8" x14ac:dyDescent="0.25">
      <c r="A273" s="36" t="s">
        <v>483</v>
      </c>
      <c r="B273" s="36" t="s">
        <v>291</v>
      </c>
      <c r="C273" s="36" t="s">
        <v>17</v>
      </c>
      <c r="D273" s="41" t="s">
        <v>14</v>
      </c>
      <c r="E273" s="128">
        <v>999933211</v>
      </c>
      <c r="F273" s="36" t="s">
        <v>208</v>
      </c>
      <c r="G273" s="34">
        <v>275</v>
      </c>
      <c r="H273" s="34"/>
    </row>
    <row r="274" spans="1:8" x14ac:dyDescent="0.25">
      <c r="A274" s="36" t="s">
        <v>223</v>
      </c>
      <c r="B274" s="36" t="s">
        <v>255</v>
      </c>
      <c r="C274" s="36" t="s">
        <v>17</v>
      </c>
      <c r="D274" s="41" t="s">
        <v>14</v>
      </c>
      <c r="E274" s="128">
        <v>999927279</v>
      </c>
      <c r="F274" s="36" t="s">
        <v>208</v>
      </c>
      <c r="G274" s="34">
        <v>272</v>
      </c>
      <c r="H274" s="36"/>
    </row>
    <row r="275" spans="1:8" x14ac:dyDescent="0.25">
      <c r="A275" s="36" t="s">
        <v>720</v>
      </c>
      <c r="B275" s="36" t="s">
        <v>721</v>
      </c>
      <c r="C275" s="36" t="s">
        <v>17</v>
      </c>
      <c r="D275" s="41" t="s">
        <v>14</v>
      </c>
      <c r="E275" s="128">
        <v>999920941</v>
      </c>
      <c r="F275" s="36" t="s">
        <v>208</v>
      </c>
      <c r="G275" s="34">
        <v>245</v>
      </c>
      <c r="H275" s="36"/>
    </row>
    <row r="276" spans="1:8" x14ac:dyDescent="0.25">
      <c r="A276" s="36" t="s">
        <v>948</v>
      </c>
      <c r="B276" s="36" t="s">
        <v>86</v>
      </c>
      <c r="C276" s="36" t="s">
        <v>17</v>
      </c>
      <c r="D276" s="41" t="s">
        <v>14</v>
      </c>
      <c r="E276" s="128">
        <v>999924946</v>
      </c>
      <c r="F276" s="36" t="s">
        <v>208</v>
      </c>
      <c r="G276" s="34">
        <v>238</v>
      </c>
      <c r="H276" s="34"/>
    </row>
    <row r="277" spans="1:8" x14ac:dyDescent="0.25">
      <c r="A277" s="36" t="s">
        <v>1123</v>
      </c>
      <c r="B277" s="36" t="s">
        <v>1122</v>
      </c>
      <c r="C277" s="36" t="s">
        <v>17</v>
      </c>
      <c r="D277" s="41" t="s">
        <v>14</v>
      </c>
      <c r="E277" s="128">
        <v>999927379</v>
      </c>
      <c r="F277" s="36" t="s">
        <v>208</v>
      </c>
      <c r="G277" s="34">
        <v>238</v>
      </c>
      <c r="H277" s="34"/>
    </row>
    <row r="278" spans="1:8" x14ac:dyDescent="0.25">
      <c r="A278" s="36" t="s">
        <v>613</v>
      </c>
      <c r="B278" s="36" t="s">
        <v>23</v>
      </c>
      <c r="C278" s="36" t="s">
        <v>17</v>
      </c>
      <c r="D278" s="41" t="s">
        <v>14</v>
      </c>
      <c r="E278" s="36">
        <v>999928744</v>
      </c>
      <c r="F278" s="36" t="s">
        <v>208</v>
      </c>
      <c r="G278" s="34">
        <v>238</v>
      </c>
      <c r="H278" s="36">
        <v>0</v>
      </c>
    </row>
    <row r="279" spans="1:8" x14ac:dyDescent="0.25">
      <c r="A279" s="149" t="s">
        <v>648</v>
      </c>
      <c r="B279" s="149" t="s">
        <v>763</v>
      </c>
      <c r="C279" s="149" t="s">
        <v>17</v>
      </c>
      <c r="D279" s="41" t="s">
        <v>14</v>
      </c>
      <c r="E279" s="149">
        <v>999934039</v>
      </c>
      <c r="F279" s="149" t="s">
        <v>208</v>
      </c>
      <c r="G279" s="34">
        <v>238</v>
      </c>
      <c r="H279" s="36"/>
    </row>
    <row r="280" spans="1:8" x14ac:dyDescent="0.25">
      <c r="A280" s="36" t="s">
        <v>568</v>
      </c>
      <c r="B280" s="36" t="s">
        <v>1418</v>
      </c>
      <c r="C280" s="36" t="s">
        <v>17</v>
      </c>
      <c r="D280" s="41" t="s">
        <v>14</v>
      </c>
      <c r="E280" s="127">
        <v>999930612</v>
      </c>
      <c r="F280" s="36" t="s">
        <v>208</v>
      </c>
      <c r="G280" s="34">
        <v>211</v>
      </c>
      <c r="H280" s="36"/>
    </row>
    <row r="281" spans="1:8" x14ac:dyDescent="0.25">
      <c r="A281" s="34" t="s">
        <v>2661</v>
      </c>
      <c r="B281" s="34" t="s">
        <v>2652</v>
      </c>
      <c r="C281" s="34" t="s">
        <v>17</v>
      </c>
      <c r="D281" s="41" t="s">
        <v>14</v>
      </c>
      <c r="E281" s="127">
        <v>999926024</v>
      </c>
      <c r="F281" s="36" t="s">
        <v>208</v>
      </c>
      <c r="G281" s="34">
        <v>203</v>
      </c>
      <c r="H281" s="34"/>
    </row>
    <row r="282" spans="1:8" x14ac:dyDescent="0.25">
      <c r="A282" s="36" t="s">
        <v>2157</v>
      </c>
      <c r="B282" s="36" t="s">
        <v>52</v>
      </c>
      <c r="C282" s="36" t="s">
        <v>17</v>
      </c>
      <c r="D282" s="41" t="s">
        <v>14</v>
      </c>
      <c r="E282" s="128">
        <v>999934096</v>
      </c>
      <c r="F282" s="36" t="s">
        <v>208</v>
      </c>
      <c r="G282" s="34">
        <v>187</v>
      </c>
      <c r="H282" s="36"/>
    </row>
    <row r="283" spans="1:8" x14ac:dyDescent="0.25">
      <c r="A283" s="36" t="s">
        <v>140</v>
      </c>
      <c r="B283" s="36" t="s">
        <v>1888</v>
      </c>
      <c r="C283" s="36" t="s">
        <v>17</v>
      </c>
      <c r="D283" s="36" t="s">
        <v>14</v>
      </c>
      <c r="E283" s="36">
        <v>999928883</v>
      </c>
      <c r="F283" s="36" t="s">
        <v>208</v>
      </c>
      <c r="G283" s="34">
        <v>184.47499999999999</v>
      </c>
      <c r="H283" s="34">
        <v>8.4749999999999996</v>
      </c>
    </row>
    <row r="284" spans="1:8" x14ac:dyDescent="0.25">
      <c r="A284" s="36" t="s">
        <v>260</v>
      </c>
      <c r="B284" s="36" t="s">
        <v>117</v>
      </c>
      <c r="C284" s="36" t="s">
        <v>17</v>
      </c>
      <c r="D284" s="36" t="s">
        <v>14</v>
      </c>
      <c r="E284" s="36">
        <v>999925349</v>
      </c>
      <c r="F284" s="36" t="s">
        <v>208</v>
      </c>
      <c r="G284" s="34">
        <v>184</v>
      </c>
      <c r="H284" s="36"/>
    </row>
    <row r="285" spans="1:8" x14ac:dyDescent="0.25">
      <c r="A285" s="36" t="s">
        <v>602</v>
      </c>
      <c r="B285" s="36" t="s">
        <v>61</v>
      </c>
      <c r="C285" s="36" t="s">
        <v>17</v>
      </c>
      <c r="D285" s="41" t="s">
        <v>14</v>
      </c>
      <c r="E285" s="128">
        <v>999918053</v>
      </c>
      <c r="F285" s="36" t="s">
        <v>208</v>
      </c>
      <c r="G285" s="34">
        <v>174</v>
      </c>
      <c r="H285" s="36"/>
    </row>
    <row r="286" spans="1:8" x14ac:dyDescent="0.25">
      <c r="A286" s="36" t="s">
        <v>1718</v>
      </c>
      <c r="B286" s="36" t="s">
        <v>117</v>
      </c>
      <c r="C286" s="36" t="s">
        <v>17</v>
      </c>
      <c r="D286" s="41" t="s">
        <v>14</v>
      </c>
      <c r="E286" s="36">
        <v>999927418</v>
      </c>
      <c r="F286" s="36" t="s">
        <v>208</v>
      </c>
      <c r="G286" s="34">
        <v>161</v>
      </c>
      <c r="H286" s="36">
        <v>0</v>
      </c>
    </row>
    <row r="287" spans="1:8" x14ac:dyDescent="0.25">
      <c r="A287" s="36" t="s">
        <v>764</v>
      </c>
      <c r="B287" s="36" t="s">
        <v>61</v>
      </c>
      <c r="C287" s="36" t="s">
        <v>17</v>
      </c>
      <c r="D287" s="41" t="s">
        <v>14</v>
      </c>
      <c r="E287" s="128">
        <v>999933428</v>
      </c>
      <c r="F287" s="36" t="s">
        <v>208</v>
      </c>
      <c r="G287" s="34">
        <v>158</v>
      </c>
      <c r="H287" s="36">
        <v>0</v>
      </c>
    </row>
    <row r="288" spans="1:8" x14ac:dyDescent="0.25">
      <c r="A288" s="36" t="s">
        <v>822</v>
      </c>
      <c r="B288" s="36" t="s">
        <v>401</v>
      </c>
      <c r="C288" s="36" t="s">
        <v>17</v>
      </c>
      <c r="D288" s="41" t="s">
        <v>14</v>
      </c>
      <c r="E288" s="128">
        <v>999933449</v>
      </c>
      <c r="F288" s="36" t="s">
        <v>208</v>
      </c>
      <c r="G288" s="34">
        <v>158</v>
      </c>
      <c r="H288" s="34">
        <v>0</v>
      </c>
    </row>
    <row r="289" spans="1:8" x14ac:dyDescent="0.25">
      <c r="A289" s="36" t="s">
        <v>147</v>
      </c>
      <c r="B289" s="36" t="s">
        <v>370</v>
      </c>
      <c r="C289" s="36" t="s">
        <v>17</v>
      </c>
      <c r="D289" s="41" t="s">
        <v>14</v>
      </c>
      <c r="E289" s="128">
        <v>999921793</v>
      </c>
      <c r="F289" s="36" t="s">
        <v>208</v>
      </c>
      <c r="G289" s="34">
        <v>126</v>
      </c>
      <c r="H289" s="36"/>
    </row>
    <row r="290" spans="1:8" x14ac:dyDescent="0.25">
      <c r="A290" s="131" t="s">
        <v>530</v>
      </c>
      <c r="B290" s="131" t="s">
        <v>1331</v>
      </c>
      <c r="C290" s="131" t="s">
        <v>17</v>
      </c>
      <c r="D290" s="41" t="s">
        <v>14</v>
      </c>
      <c r="E290" s="150">
        <v>999922565</v>
      </c>
      <c r="F290" s="131" t="s">
        <v>208</v>
      </c>
      <c r="G290" s="34">
        <v>125</v>
      </c>
      <c r="H290" s="36">
        <v>0</v>
      </c>
    </row>
    <row r="291" spans="1:8" x14ac:dyDescent="0.25">
      <c r="A291" s="36" t="s">
        <v>22</v>
      </c>
      <c r="B291" s="36" t="s">
        <v>2039</v>
      </c>
      <c r="C291" s="36" t="s">
        <v>17</v>
      </c>
      <c r="D291" s="41" t="s">
        <v>14</v>
      </c>
      <c r="E291" s="128">
        <v>999934185</v>
      </c>
      <c r="F291" s="36" t="s">
        <v>208</v>
      </c>
      <c r="G291" s="34">
        <v>119</v>
      </c>
      <c r="H291" s="34">
        <v>0</v>
      </c>
    </row>
    <row r="292" spans="1:8" x14ac:dyDescent="0.25">
      <c r="A292" s="36" t="s">
        <v>781</v>
      </c>
      <c r="B292" s="36" t="s">
        <v>706</v>
      </c>
      <c r="C292" s="36" t="s">
        <v>17</v>
      </c>
      <c r="D292" s="41" t="s">
        <v>14</v>
      </c>
      <c r="E292" s="128">
        <v>999921749</v>
      </c>
      <c r="F292" s="36" t="s">
        <v>208</v>
      </c>
      <c r="G292" s="34">
        <v>95</v>
      </c>
      <c r="H292" s="34">
        <v>0</v>
      </c>
    </row>
    <row r="293" spans="1:8" x14ac:dyDescent="0.25">
      <c r="A293" s="36" t="s">
        <v>522</v>
      </c>
      <c r="B293" s="36" t="s">
        <v>1069</v>
      </c>
      <c r="C293" s="36" t="s">
        <v>17</v>
      </c>
      <c r="D293" s="41" t="s">
        <v>14</v>
      </c>
      <c r="E293" s="128">
        <v>999926543</v>
      </c>
      <c r="F293" s="36" t="s">
        <v>208</v>
      </c>
      <c r="G293" s="34">
        <v>95</v>
      </c>
      <c r="H293" s="34"/>
    </row>
    <row r="294" spans="1:8" x14ac:dyDescent="0.25">
      <c r="A294" s="43" t="s">
        <v>585</v>
      </c>
      <c r="B294" s="43" t="s">
        <v>52</v>
      </c>
      <c r="C294" s="43" t="s">
        <v>17</v>
      </c>
      <c r="D294" s="41" t="s">
        <v>14</v>
      </c>
      <c r="E294" s="127">
        <v>999925643</v>
      </c>
      <c r="F294" s="36" t="s">
        <v>208</v>
      </c>
      <c r="G294" s="34">
        <v>90</v>
      </c>
      <c r="H294" s="34"/>
    </row>
    <row r="295" spans="1:8" x14ac:dyDescent="0.25">
      <c r="A295" s="36" t="s">
        <v>394</v>
      </c>
      <c r="B295" s="36" t="s">
        <v>2549</v>
      </c>
      <c r="C295" s="36" t="s">
        <v>17</v>
      </c>
      <c r="D295" s="41" t="s">
        <v>14</v>
      </c>
      <c r="E295" s="128">
        <v>999923340</v>
      </c>
      <c r="F295" s="36" t="s">
        <v>208</v>
      </c>
      <c r="G295" s="34">
        <v>72</v>
      </c>
      <c r="H295" s="34"/>
    </row>
    <row r="296" spans="1:8" x14ac:dyDescent="0.25">
      <c r="A296" s="36" t="s">
        <v>1987</v>
      </c>
      <c r="B296" s="36" t="s">
        <v>1978</v>
      </c>
      <c r="C296" s="36" t="s">
        <v>17</v>
      </c>
      <c r="D296" s="41" t="s">
        <v>14</v>
      </c>
      <c r="E296" s="128">
        <v>999921755</v>
      </c>
      <c r="F296" s="36" t="s">
        <v>208</v>
      </c>
      <c r="G296" s="34">
        <v>68</v>
      </c>
      <c r="H296" s="34">
        <v>0</v>
      </c>
    </row>
    <row r="297" spans="1:8" x14ac:dyDescent="0.25">
      <c r="A297" s="36" t="s">
        <v>394</v>
      </c>
      <c r="B297" s="36" t="s">
        <v>2982</v>
      </c>
      <c r="C297" s="36" t="s">
        <v>17</v>
      </c>
      <c r="D297" s="41" t="s">
        <v>14</v>
      </c>
      <c r="E297" s="128">
        <v>999922312</v>
      </c>
      <c r="F297" s="36" t="s">
        <v>208</v>
      </c>
      <c r="G297" s="34">
        <v>68</v>
      </c>
      <c r="H297" s="34"/>
    </row>
    <row r="298" spans="1:8" x14ac:dyDescent="0.25">
      <c r="A298" s="36" t="s">
        <v>185</v>
      </c>
      <c r="B298" s="36" t="s">
        <v>393</v>
      </c>
      <c r="C298" s="36" t="s">
        <v>17</v>
      </c>
      <c r="D298" s="36" t="s">
        <v>14</v>
      </c>
      <c r="E298" s="36">
        <v>999927831</v>
      </c>
      <c r="F298" s="36" t="s">
        <v>208</v>
      </c>
      <c r="G298" s="34">
        <v>68</v>
      </c>
      <c r="H298" s="34"/>
    </row>
    <row r="299" spans="1:8" x14ac:dyDescent="0.25">
      <c r="A299" s="36" t="s">
        <v>399</v>
      </c>
      <c r="B299" s="36" t="s">
        <v>52</v>
      </c>
      <c r="C299" s="36" t="s">
        <v>17</v>
      </c>
      <c r="D299" s="41" t="s">
        <v>14</v>
      </c>
      <c r="E299" s="127">
        <v>999931450</v>
      </c>
      <c r="F299" s="36" t="s">
        <v>208</v>
      </c>
      <c r="G299" s="34">
        <v>68</v>
      </c>
      <c r="H299" s="34">
        <v>0</v>
      </c>
    </row>
    <row r="300" spans="1:8" x14ac:dyDescent="0.25">
      <c r="A300" s="36" t="s">
        <v>2212</v>
      </c>
      <c r="B300" s="36" t="s">
        <v>2213</v>
      </c>
      <c r="C300" s="36" t="s">
        <v>17</v>
      </c>
      <c r="D300" s="41" t="s">
        <v>14</v>
      </c>
      <c r="E300" s="128">
        <v>999927839</v>
      </c>
      <c r="F300" s="36" t="s">
        <v>208</v>
      </c>
      <c r="G300" s="34">
        <v>60</v>
      </c>
      <c r="H300" s="36"/>
    </row>
    <row r="301" spans="1:8" x14ac:dyDescent="0.25">
      <c r="A301" s="36" t="s">
        <v>223</v>
      </c>
      <c r="B301" s="36" t="s">
        <v>52</v>
      </c>
      <c r="C301" s="36" t="s">
        <v>17</v>
      </c>
      <c r="D301" s="41" t="s">
        <v>14</v>
      </c>
      <c r="E301" s="128">
        <v>999935822</v>
      </c>
      <c r="F301" s="36" t="s">
        <v>208</v>
      </c>
      <c r="G301" s="34">
        <v>60</v>
      </c>
      <c r="H301" s="34">
        <v>0</v>
      </c>
    </row>
    <row r="302" spans="1:8" x14ac:dyDescent="0.25">
      <c r="A302" s="36" t="s">
        <v>188</v>
      </c>
      <c r="B302" s="36" t="s">
        <v>50</v>
      </c>
      <c r="C302" s="36" t="s">
        <v>17</v>
      </c>
      <c r="D302" s="41" t="s">
        <v>14</v>
      </c>
      <c r="E302" s="36">
        <v>999930012</v>
      </c>
      <c r="F302" s="36" t="s">
        <v>208</v>
      </c>
      <c r="G302" s="34">
        <v>51</v>
      </c>
      <c r="H302" s="36"/>
    </row>
    <row r="303" spans="1:8" x14ac:dyDescent="0.25">
      <c r="A303" s="36" t="s">
        <v>945</v>
      </c>
      <c r="B303" s="36" t="s">
        <v>770</v>
      </c>
      <c r="C303" s="36" t="s">
        <v>17</v>
      </c>
      <c r="D303" s="41" t="s">
        <v>14</v>
      </c>
      <c r="E303" s="128">
        <v>999932855</v>
      </c>
      <c r="F303" s="36" t="s">
        <v>208</v>
      </c>
      <c r="G303" s="34">
        <v>51</v>
      </c>
      <c r="H303" s="36"/>
    </row>
    <row r="304" spans="1:8" x14ac:dyDescent="0.25">
      <c r="A304" s="36" t="s">
        <v>2040</v>
      </c>
      <c r="B304" s="36" t="s">
        <v>2041</v>
      </c>
      <c r="C304" s="36" t="s">
        <v>17</v>
      </c>
      <c r="D304" s="41" t="s">
        <v>14</v>
      </c>
      <c r="E304" s="36">
        <v>999933903</v>
      </c>
      <c r="F304" s="36" t="s">
        <v>208</v>
      </c>
      <c r="G304" s="34">
        <v>51</v>
      </c>
      <c r="H304" s="34">
        <v>0</v>
      </c>
    </row>
    <row r="305" spans="1:8" x14ac:dyDescent="0.25">
      <c r="A305" s="36" t="s">
        <v>728</v>
      </c>
      <c r="B305" s="131" t="s">
        <v>61</v>
      </c>
      <c r="C305" s="36" t="s">
        <v>17</v>
      </c>
      <c r="D305" s="41" t="s">
        <v>14</v>
      </c>
      <c r="E305" s="128">
        <v>999933986</v>
      </c>
      <c r="F305" s="36" t="s">
        <v>208</v>
      </c>
      <c r="G305" s="34">
        <v>51</v>
      </c>
      <c r="H305" s="36">
        <v>0</v>
      </c>
    </row>
    <row r="306" spans="1:8" x14ac:dyDescent="0.25">
      <c r="A306" s="36" t="s">
        <v>373</v>
      </c>
      <c r="B306" s="36" t="s">
        <v>1307</v>
      </c>
      <c r="C306" s="36" t="s">
        <v>17</v>
      </c>
      <c r="D306" s="36" t="s">
        <v>14</v>
      </c>
      <c r="E306" s="36">
        <v>999934226</v>
      </c>
      <c r="F306" s="36" t="s">
        <v>208</v>
      </c>
      <c r="G306" s="34">
        <v>51</v>
      </c>
      <c r="H306" s="34"/>
    </row>
    <row r="307" spans="1:8" x14ac:dyDescent="0.25">
      <c r="A307" s="36" t="s">
        <v>1952</v>
      </c>
      <c r="B307" s="36" t="s">
        <v>1953</v>
      </c>
      <c r="C307" s="36" t="s">
        <v>17</v>
      </c>
      <c r="D307" s="41" t="s">
        <v>14</v>
      </c>
      <c r="E307" s="36">
        <v>999926294</v>
      </c>
      <c r="F307" s="36" t="s">
        <v>208</v>
      </c>
      <c r="G307" s="34">
        <v>28</v>
      </c>
      <c r="H307" s="36">
        <v>0</v>
      </c>
    </row>
    <row r="308" spans="1:8" x14ac:dyDescent="0.25">
      <c r="A308" s="36" t="s">
        <v>875</v>
      </c>
      <c r="B308" s="36" t="s">
        <v>61</v>
      </c>
      <c r="C308" s="36" t="s">
        <v>17</v>
      </c>
      <c r="D308" s="41" t="s">
        <v>136</v>
      </c>
      <c r="E308" s="36">
        <v>999926431</v>
      </c>
      <c r="F308" s="36" t="s">
        <v>208</v>
      </c>
      <c r="G308" s="34">
        <v>867</v>
      </c>
      <c r="H308" s="36"/>
    </row>
    <row r="309" spans="1:8" x14ac:dyDescent="0.25">
      <c r="A309" s="36" t="s">
        <v>822</v>
      </c>
      <c r="B309" s="36" t="s">
        <v>1089</v>
      </c>
      <c r="C309" s="36" t="s">
        <v>17</v>
      </c>
      <c r="D309" s="41" t="s">
        <v>136</v>
      </c>
      <c r="E309" s="128">
        <v>999925775</v>
      </c>
      <c r="F309" s="36" t="s">
        <v>208</v>
      </c>
      <c r="G309" s="34">
        <v>804</v>
      </c>
      <c r="H309" s="34">
        <v>0</v>
      </c>
    </row>
    <row r="310" spans="1:8" x14ac:dyDescent="0.25">
      <c r="A310" s="36" t="s">
        <v>402</v>
      </c>
      <c r="B310" s="36" t="s">
        <v>117</v>
      </c>
      <c r="C310" s="36" t="s">
        <v>17</v>
      </c>
      <c r="D310" s="41" t="s">
        <v>136</v>
      </c>
      <c r="E310" s="128">
        <v>999931455</v>
      </c>
      <c r="F310" s="36" t="s">
        <v>208</v>
      </c>
      <c r="G310" s="34">
        <v>777.2</v>
      </c>
      <c r="H310" s="34"/>
    </row>
    <row r="311" spans="1:8" x14ac:dyDescent="0.25">
      <c r="A311" s="36" t="s">
        <v>1460</v>
      </c>
      <c r="B311" s="36" t="s">
        <v>52</v>
      </c>
      <c r="C311" s="36" t="s">
        <v>17</v>
      </c>
      <c r="D311" s="41" t="s">
        <v>136</v>
      </c>
      <c r="E311" s="128">
        <v>999930587</v>
      </c>
      <c r="F311" s="36" t="s">
        <v>208</v>
      </c>
      <c r="G311" s="34">
        <v>623</v>
      </c>
      <c r="H311" s="36">
        <v>30</v>
      </c>
    </row>
    <row r="312" spans="1:8" x14ac:dyDescent="0.25">
      <c r="A312" s="36" t="s">
        <v>180</v>
      </c>
      <c r="B312" s="36" t="s">
        <v>1527</v>
      </c>
      <c r="C312" s="36" t="s">
        <v>17</v>
      </c>
      <c r="D312" s="41" t="s">
        <v>136</v>
      </c>
      <c r="E312" s="128">
        <v>999929376</v>
      </c>
      <c r="F312" s="36" t="s">
        <v>208</v>
      </c>
      <c r="G312" s="34">
        <v>616</v>
      </c>
      <c r="H312" s="34">
        <v>50</v>
      </c>
    </row>
    <row r="313" spans="1:8" x14ac:dyDescent="0.25">
      <c r="A313" s="36" t="s">
        <v>785</v>
      </c>
      <c r="B313" s="36" t="s">
        <v>50</v>
      </c>
      <c r="C313" s="36" t="s">
        <v>17</v>
      </c>
      <c r="D313" s="41" t="s">
        <v>136</v>
      </c>
      <c r="E313" s="128">
        <v>999921785</v>
      </c>
      <c r="F313" s="36" t="s">
        <v>208</v>
      </c>
      <c r="G313" s="34">
        <v>580</v>
      </c>
      <c r="H313" s="34">
        <v>0</v>
      </c>
    </row>
    <row r="314" spans="1:8" x14ac:dyDescent="0.25">
      <c r="A314" s="36" t="s">
        <v>144</v>
      </c>
      <c r="B314" s="36" t="s">
        <v>374</v>
      </c>
      <c r="C314" s="36" t="s">
        <v>17</v>
      </c>
      <c r="D314" s="42" t="s">
        <v>136</v>
      </c>
      <c r="E314" s="128">
        <v>999932435</v>
      </c>
      <c r="F314" s="36" t="s">
        <v>208</v>
      </c>
      <c r="G314" s="34">
        <v>555</v>
      </c>
      <c r="H314" s="36"/>
    </row>
    <row r="315" spans="1:8" x14ac:dyDescent="0.25">
      <c r="A315" s="36" t="s">
        <v>2267</v>
      </c>
      <c r="B315" s="36" t="s">
        <v>117</v>
      </c>
      <c r="C315" s="36" t="s">
        <v>17</v>
      </c>
      <c r="D315" s="42" t="s">
        <v>136</v>
      </c>
      <c r="E315" s="128">
        <v>999934706</v>
      </c>
      <c r="F315" s="36" t="s">
        <v>208</v>
      </c>
      <c r="G315" s="34">
        <v>398</v>
      </c>
      <c r="H315" s="34"/>
    </row>
    <row r="316" spans="1:8" x14ac:dyDescent="0.25">
      <c r="A316" s="36" t="s">
        <v>1088</v>
      </c>
      <c r="B316" s="36" t="s">
        <v>234</v>
      </c>
      <c r="C316" s="36" t="s">
        <v>17</v>
      </c>
      <c r="D316" s="36" t="s">
        <v>136</v>
      </c>
      <c r="E316" s="36">
        <v>999927237</v>
      </c>
      <c r="F316" s="36" t="s">
        <v>208</v>
      </c>
      <c r="G316" s="34">
        <v>375</v>
      </c>
      <c r="H316" s="36"/>
    </row>
    <row r="317" spans="1:8" x14ac:dyDescent="0.25">
      <c r="A317" s="36" t="s">
        <v>399</v>
      </c>
      <c r="B317" s="36" t="s">
        <v>427</v>
      </c>
      <c r="C317" s="36" t="s">
        <v>17</v>
      </c>
      <c r="D317" s="42" t="s">
        <v>136</v>
      </c>
      <c r="E317" s="128">
        <v>999928887</v>
      </c>
      <c r="F317" s="36" t="s">
        <v>208</v>
      </c>
      <c r="G317" s="34">
        <v>369</v>
      </c>
      <c r="H317" s="34"/>
    </row>
    <row r="318" spans="1:8" x14ac:dyDescent="0.25">
      <c r="A318" s="34" t="s">
        <v>668</v>
      </c>
      <c r="B318" s="34" t="s">
        <v>669</v>
      </c>
      <c r="C318" s="34" t="s">
        <v>17</v>
      </c>
      <c r="D318" s="42" t="s">
        <v>136</v>
      </c>
      <c r="E318" s="127">
        <v>999919536</v>
      </c>
      <c r="F318" s="36" t="s">
        <v>208</v>
      </c>
      <c r="G318" s="34">
        <v>360</v>
      </c>
      <c r="H318" s="34"/>
    </row>
    <row r="319" spans="1:8" x14ac:dyDescent="0.25">
      <c r="A319" s="34" t="s">
        <v>968</v>
      </c>
      <c r="B319" s="34" t="s">
        <v>2165</v>
      </c>
      <c r="C319" s="34" t="s">
        <v>17</v>
      </c>
      <c r="D319" s="42" t="s">
        <v>136</v>
      </c>
      <c r="E319" s="127">
        <v>999925179</v>
      </c>
      <c r="F319" s="36" t="s">
        <v>208</v>
      </c>
      <c r="G319" s="34">
        <v>348</v>
      </c>
      <c r="H319" s="34"/>
    </row>
    <row r="320" spans="1:8" x14ac:dyDescent="0.25">
      <c r="A320" s="36" t="s">
        <v>223</v>
      </c>
      <c r="B320" s="36" t="s">
        <v>3399</v>
      </c>
      <c r="C320" s="36" t="s">
        <v>17</v>
      </c>
      <c r="D320" s="42" t="s">
        <v>136</v>
      </c>
      <c r="E320" s="128">
        <v>999927377</v>
      </c>
      <c r="F320" s="36" t="s">
        <v>208</v>
      </c>
      <c r="G320" s="34">
        <v>336.6</v>
      </c>
      <c r="H320" s="36">
        <v>22.6</v>
      </c>
    </row>
    <row r="321" spans="1:8" x14ac:dyDescent="0.25">
      <c r="A321" s="36" t="s">
        <v>889</v>
      </c>
      <c r="B321" s="36" t="s">
        <v>1703</v>
      </c>
      <c r="C321" s="36" t="s">
        <v>17</v>
      </c>
      <c r="D321" s="42" t="s">
        <v>136</v>
      </c>
      <c r="E321" s="128">
        <v>999924232</v>
      </c>
      <c r="F321" s="36" t="s">
        <v>208</v>
      </c>
      <c r="G321" s="34">
        <v>327</v>
      </c>
      <c r="H321" s="36"/>
    </row>
    <row r="322" spans="1:8" x14ac:dyDescent="0.25">
      <c r="A322" s="149" t="s">
        <v>1279</v>
      </c>
      <c r="B322" s="149" t="s">
        <v>1280</v>
      </c>
      <c r="C322" s="149" t="s">
        <v>17</v>
      </c>
      <c r="D322" s="42" t="s">
        <v>136</v>
      </c>
      <c r="E322" s="149">
        <v>999917172</v>
      </c>
      <c r="F322" s="149" t="s">
        <v>208</v>
      </c>
      <c r="G322" s="34">
        <v>314</v>
      </c>
      <c r="H322" s="36"/>
    </row>
    <row r="323" spans="1:8" x14ac:dyDescent="0.25">
      <c r="A323" s="36" t="s">
        <v>548</v>
      </c>
      <c r="B323" s="36" t="s">
        <v>775</v>
      </c>
      <c r="C323" s="36" t="s">
        <v>17</v>
      </c>
      <c r="D323" s="42" t="s">
        <v>136</v>
      </c>
      <c r="E323" s="128">
        <v>999926816</v>
      </c>
      <c r="F323" s="36" t="s">
        <v>208</v>
      </c>
      <c r="G323" s="34">
        <v>302</v>
      </c>
      <c r="H323" s="36"/>
    </row>
    <row r="324" spans="1:8" x14ac:dyDescent="0.25">
      <c r="A324" s="36" t="s">
        <v>514</v>
      </c>
      <c r="B324" s="36" t="s">
        <v>261</v>
      </c>
      <c r="C324" s="36" t="s">
        <v>17</v>
      </c>
      <c r="D324" s="42" t="s">
        <v>136</v>
      </c>
      <c r="E324" s="36">
        <v>999924568</v>
      </c>
      <c r="F324" s="36" t="s">
        <v>208</v>
      </c>
      <c r="G324" s="34">
        <v>286</v>
      </c>
      <c r="H324" s="36"/>
    </row>
    <row r="325" spans="1:8" x14ac:dyDescent="0.25">
      <c r="A325" s="36" t="s">
        <v>22</v>
      </c>
      <c r="B325" s="36" t="s">
        <v>175</v>
      </c>
      <c r="C325" s="36" t="s">
        <v>17</v>
      </c>
      <c r="D325" s="36" t="s">
        <v>136</v>
      </c>
      <c r="E325" s="36">
        <v>999932300</v>
      </c>
      <c r="F325" s="36" t="s">
        <v>208</v>
      </c>
      <c r="G325" s="34">
        <v>281</v>
      </c>
      <c r="H325" s="34"/>
    </row>
    <row r="326" spans="1:8" x14ac:dyDescent="0.25">
      <c r="A326" s="36" t="s">
        <v>2534</v>
      </c>
      <c r="B326" s="36" t="s">
        <v>2535</v>
      </c>
      <c r="C326" s="36" t="s">
        <v>17</v>
      </c>
      <c r="D326" s="42" t="s">
        <v>136</v>
      </c>
      <c r="E326" s="128">
        <v>999924496</v>
      </c>
      <c r="F326" s="36" t="s">
        <v>208</v>
      </c>
      <c r="G326" s="34">
        <v>276</v>
      </c>
      <c r="H326" s="36"/>
    </row>
    <row r="327" spans="1:8" x14ac:dyDescent="0.25">
      <c r="A327" s="36" t="s">
        <v>1710</v>
      </c>
      <c r="B327" s="36" t="s">
        <v>2870</v>
      </c>
      <c r="C327" s="36" t="s">
        <v>17</v>
      </c>
      <c r="D327" s="42" t="s">
        <v>136</v>
      </c>
      <c r="E327" s="127">
        <v>999932045</v>
      </c>
      <c r="F327" s="36" t="s">
        <v>208</v>
      </c>
      <c r="G327" s="34">
        <v>263</v>
      </c>
      <c r="H327" s="36"/>
    </row>
    <row r="328" spans="1:8" x14ac:dyDescent="0.25">
      <c r="A328" s="36" t="s">
        <v>22</v>
      </c>
      <c r="B328" s="36" t="s">
        <v>1375</v>
      </c>
      <c r="C328" s="36" t="s">
        <v>17</v>
      </c>
      <c r="D328" s="42" t="s">
        <v>136</v>
      </c>
      <c r="E328" s="128">
        <v>999929210</v>
      </c>
      <c r="F328" s="36" t="s">
        <v>208</v>
      </c>
      <c r="G328" s="34">
        <v>259</v>
      </c>
      <c r="H328" s="36"/>
    </row>
    <row r="329" spans="1:8" x14ac:dyDescent="0.25">
      <c r="A329" s="36" t="s">
        <v>543</v>
      </c>
      <c r="B329" s="36" t="s">
        <v>1556</v>
      </c>
      <c r="C329" s="36" t="s">
        <v>17</v>
      </c>
      <c r="D329" s="42" t="s">
        <v>136</v>
      </c>
      <c r="E329" s="128">
        <v>999931933</v>
      </c>
      <c r="F329" s="36" t="s">
        <v>208</v>
      </c>
      <c r="G329" s="34">
        <v>259</v>
      </c>
      <c r="H329" s="36"/>
    </row>
    <row r="330" spans="1:8" x14ac:dyDescent="0.25">
      <c r="A330" s="36" t="s">
        <v>853</v>
      </c>
      <c r="B330" s="36" t="s">
        <v>159</v>
      </c>
      <c r="C330" s="36" t="s">
        <v>17</v>
      </c>
      <c r="D330" s="36" t="s">
        <v>136</v>
      </c>
      <c r="E330" s="36">
        <v>999923149</v>
      </c>
      <c r="F330" s="36" t="s">
        <v>208</v>
      </c>
      <c r="G330" s="34">
        <v>247</v>
      </c>
      <c r="H330" s="36"/>
    </row>
    <row r="331" spans="1:8" x14ac:dyDescent="0.25">
      <c r="A331" s="36" t="s">
        <v>3610</v>
      </c>
      <c r="B331" s="36" t="s">
        <v>261</v>
      </c>
      <c r="C331" s="36" t="s">
        <v>17</v>
      </c>
      <c r="D331" s="42" t="s">
        <v>136</v>
      </c>
      <c r="E331" s="128">
        <v>999924569</v>
      </c>
      <c r="F331" s="36" t="s">
        <v>208</v>
      </c>
      <c r="G331" s="34">
        <v>238</v>
      </c>
      <c r="H331" s="36"/>
    </row>
    <row r="332" spans="1:8" x14ac:dyDescent="0.25">
      <c r="A332" s="36" t="s">
        <v>3608</v>
      </c>
      <c r="B332" s="36" t="s">
        <v>3609</v>
      </c>
      <c r="C332" s="36" t="s">
        <v>17</v>
      </c>
      <c r="D332" s="42" t="s">
        <v>136</v>
      </c>
      <c r="E332" s="128">
        <v>999935894</v>
      </c>
      <c r="F332" s="36" t="s">
        <v>208</v>
      </c>
      <c r="G332" s="34">
        <v>238</v>
      </c>
      <c r="H332" s="36"/>
    </row>
    <row r="333" spans="1:8" x14ac:dyDescent="0.25">
      <c r="A333" s="36" t="s">
        <v>522</v>
      </c>
      <c r="B333" s="36" t="s">
        <v>737</v>
      </c>
      <c r="C333" s="36" t="s">
        <v>17</v>
      </c>
      <c r="D333" s="42" t="s">
        <v>136</v>
      </c>
      <c r="E333" s="36">
        <v>999921189</v>
      </c>
      <c r="F333" s="36" t="s">
        <v>208</v>
      </c>
      <c r="G333" s="34">
        <v>233</v>
      </c>
      <c r="H333" s="36"/>
    </row>
    <row r="334" spans="1:8" x14ac:dyDescent="0.25">
      <c r="A334" s="36" t="s">
        <v>1412</v>
      </c>
      <c r="B334" s="36" t="s">
        <v>1413</v>
      </c>
      <c r="C334" s="36" t="s">
        <v>17</v>
      </c>
      <c r="D334" s="42" t="s">
        <v>136</v>
      </c>
      <c r="E334" s="128">
        <v>999923185</v>
      </c>
      <c r="F334" s="36" t="s">
        <v>208</v>
      </c>
      <c r="G334" s="34">
        <v>220</v>
      </c>
      <c r="H334" s="36"/>
    </row>
    <row r="335" spans="1:8" x14ac:dyDescent="0.25">
      <c r="A335" s="149" t="s">
        <v>2530</v>
      </c>
      <c r="B335" s="149" t="s">
        <v>2531</v>
      </c>
      <c r="C335" s="149" t="s">
        <v>17</v>
      </c>
      <c r="D335" s="42" t="s">
        <v>136</v>
      </c>
      <c r="E335" s="149">
        <v>999934998</v>
      </c>
      <c r="F335" s="149" t="s">
        <v>208</v>
      </c>
      <c r="G335" s="34">
        <v>211</v>
      </c>
      <c r="H335" s="36"/>
    </row>
    <row r="336" spans="1:8" x14ac:dyDescent="0.25">
      <c r="A336" s="34" t="s">
        <v>1150</v>
      </c>
      <c r="B336" s="34" t="s">
        <v>3620</v>
      </c>
      <c r="C336" s="34" t="s">
        <v>17</v>
      </c>
      <c r="D336" s="42" t="s">
        <v>136</v>
      </c>
      <c r="E336" s="127">
        <v>999928155</v>
      </c>
      <c r="F336" s="36" t="s">
        <v>208</v>
      </c>
      <c r="G336" s="34">
        <v>209</v>
      </c>
      <c r="H336" s="34"/>
    </row>
    <row r="337" spans="1:8" x14ac:dyDescent="0.25">
      <c r="A337" s="36" t="s">
        <v>746</v>
      </c>
      <c r="B337" s="36" t="s">
        <v>1059</v>
      </c>
      <c r="C337" s="36" t="s">
        <v>17</v>
      </c>
      <c r="D337" s="36" t="s">
        <v>136</v>
      </c>
      <c r="E337" s="36">
        <v>999926348</v>
      </c>
      <c r="F337" s="36" t="s">
        <v>208</v>
      </c>
      <c r="G337" s="34">
        <v>190</v>
      </c>
      <c r="H337" s="36">
        <v>15</v>
      </c>
    </row>
    <row r="338" spans="1:8" x14ac:dyDescent="0.25">
      <c r="A338" s="36" t="s">
        <v>2720</v>
      </c>
      <c r="B338" s="36" t="s">
        <v>2721</v>
      </c>
      <c r="C338" s="36" t="s">
        <v>17</v>
      </c>
      <c r="D338" s="36" t="s">
        <v>136</v>
      </c>
      <c r="E338" s="36">
        <v>999934754</v>
      </c>
      <c r="F338" s="36" t="s">
        <v>208</v>
      </c>
      <c r="G338" s="34">
        <v>188</v>
      </c>
      <c r="H338" s="36"/>
    </row>
    <row r="339" spans="1:8" x14ac:dyDescent="0.25">
      <c r="A339" s="38" t="s">
        <v>44</v>
      </c>
      <c r="B339" s="38" t="s">
        <v>1596</v>
      </c>
      <c r="C339" s="38" t="s">
        <v>17</v>
      </c>
      <c r="D339" s="42" t="s">
        <v>136</v>
      </c>
      <c r="E339" s="130">
        <v>999927306</v>
      </c>
      <c r="F339" s="36" t="s">
        <v>208</v>
      </c>
      <c r="G339" s="34">
        <v>180.8</v>
      </c>
      <c r="H339" s="34">
        <v>19.8</v>
      </c>
    </row>
    <row r="340" spans="1:8" x14ac:dyDescent="0.25">
      <c r="A340" s="36" t="s">
        <v>1706</v>
      </c>
      <c r="B340" s="36" t="s">
        <v>436</v>
      </c>
      <c r="C340" s="36" t="s">
        <v>17</v>
      </c>
      <c r="D340" s="42" t="s">
        <v>136</v>
      </c>
      <c r="E340" s="128">
        <v>999931965</v>
      </c>
      <c r="F340" s="36" t="s">
        <v>208</v>
      </c>
      <c r="G340" s="34">
        <v>180.5</v>
      </c>
      <c r="H340" s="36">
        <v>37.5</v>
      </c>
    </row>
    <row r="341" spans="1:8" x14ac:dyDescent="0.25">
      <c r="A341" s="36" t="s">
        <v>1117</v>
      </c>
      <c r="B341" s="36" t="s">
        <v>1118</v>
      </c>
      <c r="C341" s="36" t="s">
        <v>17</v>
      </c>
      <c r="D341" s="42" t="s">
        <v>136</v>
      </c>
      <c r="E341" s="128">
        <v>999927305</v>
      </c>
      <c r="F341" s="36" t="s">
        <v>208</v>
      </c>
      <c r="G341" s="34">
        <v>177</v>
      </c>
      <c r="H341" s="36"/>
    </row>
    <row r="342" spans="1:8" x14ac:dyDescent="0.25">
      <c r="A342" s="36" t="s">
        <v>1622</v>
      </c>
      <c r="B342" s="36" t="s">
        <v>156</v>
      </c>
      <c r="C342" s="36" t="s">
        <v>17</v>
      </c>
      <c r="D342" s="36" t="s">
        <v>136</v>
      </c>
      <c r="E342" s="36">
        <v>999931931</v>
      </c>
      <c r="F342" s="36" t="s">
        <v>208</v>
      </c>
      <c r="G342" s="34">
        <v>172</v>
      </c>
      <c r="H342" s="34"/>
    </row>
    <row r="343" spans="1:8" x14ac:dyDescent="0.25">
      <c r="A343" s="36" t="s">
        <v>1199</v>
      </c>
      <c r="B343" s="36" t="s">
        <v>1970</v>
      </c>
      <c r="C343" s="36" t="s">
        <v>17</v>
      </c>
      <c r="D343" s="42" t="s">
        <v>136</v>
      </c>
      <c r="E343" s="128">
        <v>999928684</v>
      </c>
      <c r="F343" s="36" t="s">
        <v>208</v>
      </c>
      <c r="G343" s="34">
        <v>168</v>
      </c>
      <c r="H343" s="34">
        <v>40</v>
      </c>
    </row>
    <row r="344" spans="1:8" x14ac:dyDescent="0.25">
      <c r="A344" s="36" t="s">
        <v>688</v>
      </c>
      <c r="B344" s="36" t="s">
        <v>775</v>
      </c>
      <c r="C344" s="36" t="s">
        <v>17</v>
      </c>
      <c r="D344" s="42" t="s">
        <v>136</v>
      </c>
      <c r="E344" s="36">
        <v>999925062</v>
      </c>
      <c r="F344" s="36" t="s">
        <v>208</v>
      </c>
      <c r="G344" s="34">
        <v>165</v>
      </c>
      <c r="H344" s="36"/>
    </row>
    <row r="345" spans="1:8" x14ac:dyDescent="0.25">
      <c r="A345" s="36" t="s">
        <v>1623</v>
      </c>
      <c r="B345" s="36" t="s">
        <v>164</v>
      </c>
      <c r="C345" s="36" t="s">
        <v>17</v>
      </c>
      <c r="D345" s="36" t="s">
        <v>136</v>
      </c>
      <c r="E345" s="36">
        <v>999931872</v>
      </c>
      <c r="F345" s="36" t="s">
        <v>208</v>
      </c>
      <c r="G345" s="34">
        <v>161</v>
      </c>
      <c r="H345" s="34"/>
    </row>
    <row r="346" spans="1:8" x14ac:dyDescent="0.25">
      <c r="A346" s="36" t="s">
        <v>827</v>
      </c>
      <c r="B346" s="36" t="s">
        <v>2035</v>
      </c>
      <c r="C346" s="36" t="s">
        <v>17</v>
      </c>
      <c r="D346" s="42" t="s">
        <v>136</v>
      </c>
      <c r="E346" s="128">
        <v>999933895</v>
      </c>
      <c r="F346" s="36" t="s">
        <v>208</v>
      </c>
      <c r="G346" s="34">
        <v>158</v>
      </c>
      <c r="H346" s="34">
        <v>0</v>
      </c>
    </row>
    <row r="347" spans="1:8" x14ac:dyDescent="0.25">
      <c r="A347" s="36" t="s">
        <v>321</v>
      </c>
      <c r="B347" s="36" t="s">
        <v>2301</v>
      </c>
      <c r="C347" s="36" t="s">
        <v>17</v>
      </c>
      <c r="D347" s="42" t="s">
        <v>136</v>
      </c>
      <c r="E347" s="127">
        <v>999936221</v>
      </c>
      <c r="F347" s="36" t="s">
        <v>208</v>
      </c>
      <c r="G347" s="34">
        <v>143</v>
      </c>
      <c r="H347" s="36"/>
    </row>
    <row r="348" spans="1:8" x14ac:dyDescent="0.25">
      <c r="A348" s="36" t="s">
        <v>742</v>
      </c>
      <c r="B348" s="36" t="s">
        <v>61</v>
      </c>
      <c r="C348" s="36" t="s">
        <v>17</v>
      </c>
      <c r="D348" s="42" t="s">
        <v>136</v>
      </c>
      <c r="E348" s="128">
        <v>999921252</v>
      </c>
      <c r="F348" s="36" t="s">
        <v>208</v>
      </c>
      <c r="G348" s="34">
        <v>138</v>
      </c>
      <c r="H348" s="36">
        <v>0</v>
      </c>
    </row>
    <row r="349" spans="1:8" x14ac:dyDescent="0.25">
      <c r="A349" s="36" t="s">
        <v>489</v>
      </c>
      <c r="B349" s="36" t="s">
        <v>52</v>
      </c>
      <c r="C349" s="36" t="s">
        <v>17</v>
      </c>
      <c r="D349" s="42" t="s">
        <v>136</v>
      </c>
      <c r="E349" s="128">
        <v>999932495</v>
      </c>
      <c r="F349" s="36" t="s">
        <v>208</v>
      </c>
      <c r="G349" s="34">
        <v>127</v>
      </c>
      <c r="H349" s="34"/>
    </row>
    <row r="350" spans="1:8" x14ac:dyDescent="0.25">
      <c r="A350" s="131" t="s">
        <v>904</v>
      </c>
      <c r="B350" s="131" t="s">
        <v>86</v>
      </c>
      <c r="C350" s="131" t="s">
        <v>17</v>
      </c>
      <c r="D350" s="42" t="s">
        <v>136</v>
      </c>
      <c r="E350" s="150">
        <v>999934378</v>
      </c>
      <c r="F350" s="131" t="s">
        <v>208</v>
      </c>
      <c r="G350" s="34">
        <v>120</v>
      </c>
      <c r="H350" s="36"/>
    </row>
    <row r="351" spans="1:8" x14ac:dyDescent="0.25">
      <c r="A351" s="36" t="s">
        <v>451</v>
      </c>
      <c r="B351" s="36" t="s">
        <v>2959</v>
      </c>
      <c r="C351" s="36" t="s">
        <v>17</v>
      </c>
      <c r="D351" s="42" t="s">
        <v>136</v>
      </c>
      <c r="E351" s="128">
        <v>999935379</v>
      </c>
      <c r="F351" s="36" t="s">
        <v>208</v>
      </c>
      <c r="G351" s="34">
        <v>120</v>
      </c>
      <c r="H351" s="36"/>
    </row>
    <row r="352" spans="1:8" x14ac:dyDescent="0.25">
      <c r="A352" s="36" t="s">
        <v>564</v>
      </c>
      <c r="B352" s="36" t="s">
        <v>825</v>
      </c>
      <c r="C352" s="36" t="s">
        <v>17</v>
      </c>
      <c r="D352" s="42" t="s">
        <v>136</v>
      </c>
      <c r="E352" s="128">
        <v>999922554</v>
      </c>
      <c r="F352" s="36" t="s">
        <v>208</v>
      </c>
      <c r="G352" s="34">
        <v>113</v>
      </c>
      <c r="H352" s="34"/>
    </row>
    <row r="353" spans="1:8" x14ac:dyDescent="0.25">
      <c r="A353" s="36" t="s">
        <v>188</v>
      </c>
      <c r="B353" s="36" t="s">
        <v>108</v>
      </c>
      <c r="C353" s="36" t="s">
        <v>17</v>
      </c>
      <c r="D353" s="36" t="s">
        <v>136</v>
      </c>
      <c r="E353" s="36">
        <v>999925531</v>
      </c>
      <c r="F353" s="36" t="s">
        <v>208</v>
      </c>
      <c r="G353" s="34">
        <v>105.5</v>
      </c>
      <c r="H353" s="34">
        <v>0</v>
      </c>
    </row>
    <row r="354" spans="1:8" x14ac:dyDescent="0.25">
      <c r="A354" s="36" t="s">
        <v>1113</v>
      </c>
      <c r="B354" s="36" t="s">
        <v>621</v>
      </c>
      <c r="C354" s="36" t="s">
        <v>17</v>
      </c>
      <c r="D354" s="42" t="s">
        <v>136</v>
      </c>
      <c r="E354" s="128">
        <v>999927281</v>
      </c>
      <c r="F354" s="36" t="s">
        <v>208</v>
      </c>
      <c r="G354" s="34">
        <v>90</v>
      </c>
      <c r="H354" s="34"/>
    </row>
    <row r="355" spans="1:8" x14ac:dyDescent="0.25">
      <c r="A355" s="36" t="s">
        <v>2976</v>
      </c>
      <c r="B355" s="36" t="s">
        <v>2977</v>
      </c>
      <c r="C355" s="36" t="s">
        <v>17</v>
      </c>
      <c r="D355" s="42" t="s">
        <v>136</v>
      </c>
      <c r="E355" s="128">
        <v>999921960</v>
      </c>
      <c r="F355" s="36" t="s">
        <v>208</v>
      </c>
      <c r="G355" s="34">
        <v>68</v>
      </c>
      <c r="H355" s="36"/>
    </row>
    <row r="356" spans="1:8" x14ac:dyDescent="0.25">
      <c r="A356" s="36" t="s">
        <v>685</v>
      </c>
      <c r="B356" s="36" t="s">
        <v>3103</v>
      </c>
      <c r="C356" s="36" t="s">
        <v>17</v>
      </c>
      <c r="D356" s="42" t="s">
        <v>136</v>
      </c>
      <c r="E356" s="128">
        <v>999930540</v>
      </c>
      <c r="F356" s="36" t="s">
        <v>208</v>
      </c>
      <c r="G356" s="34">
        <v>68</v>
      </c>
      <c r="H356" s="36"/>
    </row>
    <row r="357" spans="1:8" x14ac:dyDescent="0.25">
      <c r="A357" s="36" t="s">
        <v>1525</v>
      </c>
      <c r="B357" s="36" t="s">
        <v>1526</v>
      </c>
      <c r="C357" s="36" t="s">
        <v>17</v>
      </c>
      <c r="D357" s="42" t="s">
        <v>136</v>
      </c>
      <c r="E357" s="36">
        <v>999931447</v>
      </c>
      <c r="F357" s="36" t="s">
        <v>208</v>
      </c>
      <c r="G357" s="34">
        <v>68</v>
      </c>
      <c r="H357" s="36">
        <v>0</v>
      </c>
    </row>
    <row r="358" spans="1:8" x14ac:dyDescent="0.25">
      <c r="A358" s="36" t="s">
        <v>1755</v>
      </c>
      <c r="B358" s="36" t="s">
        <v>3118</v>
      </c>
      <c r="C358" s="36" t="s">
        <v>17</v>
      </c>
      <c r="D358" s="42" t="s">
        <v>136</v>
      </c>
      <c r="E358" s="127">
        <v>999933494</v>
      </c>
      <c r="F358" s="36" t="s">
        <v>208</v>
      </c>
      <c r="G358" s="34">
        <v>68</v>
      </c>
      <c r="H358" s="34"/>
    </row>
    <row r="359" spans="1:8" x14ac:dyDescent="0.25">
      <c r="A359" s="36" t="s">
        <v>354</v>
      </c>
      <c r="B359" s="36" t="s">
        <v>255</v>
      </c>
      <c r="C359" s="36" t="s">
        <v>17</v>
      </c>
      <c r="D359" s="42" t="s">
        <v>136</v>
      </c>
      <c r="E359" s="128">
        <v>999935461</v>
      </c>
      <c r="F359" s="36" t="s">
        <v>208</v>
      </c>
      <c r="G359" s="34">
        <v>68</v>
      </c>
      <c r="H359" s="34"/>
    </row>
    <row r="360" spans="1:8" x14ac:dyDescent="0.25">
      <c r="A360" s="149" t="s">
        <v>2961</v>
      </c>
      <c r="B360" s="149" t="s">
        <v>2962</v>
      </c>
      <c r="C360" s="149" t="s">
        <v>17</v>
      </c>
      <c r="D360" s="42" t="s">
        <v>136</v>
      </c>
      <c r="E360" s="149">
        <v>999935517</v>
      </c>
      <c r="F360" s="149" t="s">
        <v>208</v>
      </c>
      <c r="G360" s="34">
        <v>68</v>
      </c>
      <c r="H360" s="36"/>
    </row>
    <row r="361" spans="1:8" x14ac:dyDescent="0.25">
      <c r="A361" s="36" t="s">
        <v>1281</v>
      </c>
      <c r="B361" s="36" t="s">
        <v>2960</v>
      </c>
      <c r="C361" s="36" t="s">
        <v>17</v>
      </c>
      <c r="D361" s="42" t="s">
        <v>136</v>
      </c>
      <c r="E361" s="36">
        <v>999935605</v>
      </c>
      <c r="F361" s="36" t="s">
        <v>208</v>
      </c>
      <c r="G361" s="34">
        <v>68</v>
      </c>
      <c r="H361" s="36"/>
    </row>
    <row r="362" spans="1:8" x14ac:dyDescent="0.25">
      <c r="A362" s="36" t="s">
        <v>2261</v>
      </c>
      <c r="B362" s="36" t="s">
        <v>2246</v>
      </c>
      <c r="C362" s="36" t="s">
        <v>17</v>
      </c>
      <c r="D362" s="42" t="s">
        <v>136</v>
      </c>
      <c r="E362" s="36">
        <v>999904161</v>
      </c>
      <c r="F362" s="36" t="s">
        <v>208</v>
      </c>
      <c r="G362" s="34">
        <v>60</v>
      </c>
      <c r="H362" s="36"/>
    </row>
    <row r="363" spans="1:8" x14ac:dyDescent="0.25">
      <c r="A363" s="36" t="s">
        <v>548</v>
      </c>
      <c r="B363" s="36" t="s">
        <v>3553</v>
      </c>
      <c r="C363" s="36" t="s">
        <v>17</v>
      </c>
      <c r="D363" s="42" t="s">
        <v>136</v>
      </c>
      <c r="E363" s="128">
        <v>999931613</v>
      </c>
      <c r="F363" s="36" t="s">
        <v>208</v>
      </c>
      <c r="G363" s="34">
        <v>60</v>
      </c>
      <c r="H363" s="34"/>
    </row>
    <row r="364" spans="1:8" x14ac:dyDescent="0.25">
      <c r="A364" s="36" t="s">
        <v>498</v>
      </c>
      <c r="B364" s="36" t="s">
        <v>2297</v>
      </c>
      <c r="C364" s="36" t="s">
        <v>17</v>
      </c>
      <c r="D364" s="42" t="s">
        <v>136</v>
      </c>
      <c r="E364" s="36">
        <v>999934284</v>
      </c>
      <c r="F364" s="36" t="s">
        <v>208</v>
      </c>
      <c r="G364" s="34">
        <v>60</v>
      </c>
      <c r="H364" s="36"/>
    </row>
    <row r="365" spans="1:8" x14ac:dyDescent="0.25">
      <c r="A365" s="149" t="s">
        <v>505</v>
      </c>
      <c r="B365" s="149" t="s">
        <v>1821</v>
      </c>
      <c r="C365" s="149" t="s">
        <v>17</v>
      </c>
      <c r="D365" s="42" t="s">
        <v>136</v>
      </c>
      <c r="E365" s="149">
        <v>999933307</v>
      </c>
      <c r="F365" s="149" t="s">
        <v>208</v>
      </c>
      <c r="G365" s="34">
        <v>56</v>
      </c>
      <c r="H365" s="36">
        <v>0</v>
      </c>
    </row>
    <row r="366" spans="1:8" x14ac:dyDescent="0.25">
      <c r="A366" s="36" t="s">
        <v>1134</v>
      </c>
      <c r="B366" s="36" t="s">
        <v>1135</v>
      </c>
      <c r="C366" s="36" t="s">
        <v>17</v>
      </c>
      <c r="D366" s="42" t="s">
        <v>136</v>
      </c>
      <c r="E366" s="36">
        <v>999927639</v>
      </c>
      <c r="F366" s="36" t="s">
        <v>208</v>
      </c>
      <c r="G366" s="34">
        <v>51</v>
      </c>
      <c r="H366" s="36"/>
    </row>
    <row r="367" spans="1:8" x14ac:dyDescent="0.25">
      <c r="A367" s="36" t="s">
        <v>845</v>
      </c>
      <c r="B367" s="36" t="s">
        <v>1615</v>
      </c>
      <c r="C367" s="36" t="s">
        <v>17</v>
      </c>
      <c r="D367" s="42" t="s">
        <v>136</v>
      </c>
      <c r="E367" s="36">
        <v>999927760</v>
      </c>
      <c r="F367" s="36" t="s">
        <v>208</v>
      </c>
      <c r="G367" s="34">
        <v>51</v>
      </c>
      <c r="H367" s="36"/>
    </row>
    <row r="368" spans="1:8" x14ac:dyDescent="0.25">
      <c r="A368" s="36" t="s">
        <v>2532</v>
      </c>
      <c r="B368" s="36" t="s">
        <v>86</v>
      </c>
      <c r="C368" s="36" t="s">
        <v>17</v>
      </c>
      <c r="D368" s="42" t="s">
        <v>136</v>
      </c>
      <c r="E368" s="128">
        <v>999929002</v>
      </c>
      <c r="F368" s="36" t="s">
        <v>208</v>
      </c>
      <c r="G368" s="34">
        <v>51</v>
      </c>
      <c r="H368" s="36"/>
    </row>
    <row r="369" spans="1:8" x14ac:dyDescent="0.25">
      <c r="A369" s="36" t="s">
        <v>1461</v>
      </c>
      <c r="B369" s="36" t="s">
        <v>1462</v>
      </c>
      <c r="C369" s="36" t="s">
        <v>17</v>
      </c>
      <c r="D369" s="36" t="s">
        <v>136</v>
      </c>
      <c r="E369" s="36">
        <v>999929801</v>
      </c>
      <c r="F369" s="36" t="s">
        <v>208</v>
      </c>
      <c r="G369" s="34">
        <v>51</v>
      </c>
      <c r="H369" s="36"/>
    </row>
    <row r="370" spans="1:8" x14ac:dyDescent="0.25">
      <c r="A370" s="36" t="s">
        <v>373</v>
      </c>
      <c r="B370" s="36" t="s">
        <v>607</v>
      </c>
      <c r="C370" s="36" t="s">
        <v>17</v>
      </c>
      <c r="D370" s="42" t="s">
        <v>136</v>
      </c>
      <c r="E370" s="128">
        <v>999933464</v>
      </c>
      <c r="F370" s="36" t="s">
        <v>208</v>
      </c>
      <c r="G370" s="34">
        <v>51</v>
      </c>
      <c r="H370" s="36">
        <v>0</v>
      </c>
    </row>
    <row r="371" spans="1:8" x14ac:dyDescent="0.25">
      <c r="A371" s="36" t="s">
        <v>2978</v>
      </c>
      <c r="B371" s="36" t="s">
        <v>2979</v>
      </c>
      <c r="C371" s="36" t="s">
        <v>17</v>
      </c>
      <c r="D371" s="42" t="s">
        <v>136</v>
      </c>
      <c r="E371" s="128">
        <v>999934372</v>
      </c>
      <c r="F371" s="36" t="s">
        <v>208</v>
      </c>
      <c r="G371" s="34">
        <v>51</v>
      </c>
      <c r="H371" s="34"/>
    </row>
    <row r="372" spans="1:8" x14ac:dyDescent="0.25">
      <c r="A372" s="149" t="s">
        <v>2980</v>
      </c>
      <c r="B372" s="149" t="s">
        <v>2981</v>
      </c>
      <c r="C372" s="149" t="s">
        <v>17</v>
      </c>
      <c r="D372" s="42" t="s">
        <v>136</v>
      </c>
      <c r="E372" s="149">
        <v>999934477</v>
      </c>
      <c r="F372" s="149" t="s">
        <v>208</v>
      </c>
      <c r="G372" s="34">
        <v>51</v>
      </c>
      <c r="H372" s="36"/>
    </row>
    <row r="373" spans="1:8" x14ac:dyDescent="0.25">
      <c r="A373" s="36" t="s">
        <v>2570</v>
      </c>
      <c r="B373" s="36" t="s">
        <v>86</v>
      </c>
      <c r="C373" s="36" t="s">
        <v>17</v>
      </c>
      <c r="D373" s="42" t="s">
        <v>136</v>
      </c>
      <c r="E373" s="36">
        <v>999935308</v>
      </c>
      <c r="F373" s="36" t="s">
        <v>208</v>
      </c>
      <c r="G373" s="34">
        <v>51</v>
      </c>
      <c r="H373" s="36"/>
    </row>
    <row r="374" spans="1:8" x14ac:dyDescent="0.25">
      <c r="A374" s="36" t="s">
        <v>144</v>
      </c>
      <c r="B374" s="36" t="s">
        <v>87</v>
      </c>
      <c r="C374" s="36" t="s">
        <v>17</v>
      </c>
      <c r="D374" s="42" t="s">
        <v>136</v>
      </c>
      <c r="E374" s="128">
        <v>999929005</v>
      </c>
      <c r="F374" s="36" t="s">
        <v>208</v>
      </c>
      <c r="G374" s="34">
        <v>45</v>
      </c>
      <c r="H374" s="36">
        <v>0</v>
      </c>
    </row>
    <row r="375" spans="1:8" x14ac:dyDescent="0.25">
      <c r="A375" s="36" t="s">
        <v>2260</v>
      </c>
      <c r="B375" s="36" t="s">
        <v>2228</v>
      </c>
      <c r="C375" s="36" t="s">
        <v>17</v>
      </c>
      <c r="D375" s="42" t="s">
        <v>136</v>
      </c>
      <c r="E375" s="36">
        <v>999931236</v>
      </c>
      <c r="F375" s="36" t="s">
        <v>208</v>
      </c>
      <c r="G375" s="34">
        <v>45</v>
      </c>
      <c r="H375" s="36"/>
    </row>
    <row r="376" spans="1:8" x14ac:dyDescent="0.25">
      <c r="A376" s="36" t="s">
        <v>2588</v>
      </c>
      <c r="B376" s="36" t="s">
        <v>1729</v>
      </c>
      <c r="C376" s="36" t="s">
        <v>17</v>
      </c>
      <c r="D376" s="42" t="s">
        <v>136</v>
      </c>
      <c r="E376" s="128">
        <v>999933184</v>
      </c>
      <c r="F376" s="36" t="s">
        <v>208</v>
      </c>
      <c r="G376" s="34">
        <v>45</v>
      </c>
      <c r="H376" s="34"/>
    </row>
    <row r="377" spans="1:8" x14ac:dyDescent="0.25">
      <c r="A377" s="36" t="s">
        <v>847</v>
      </c>
      <c r="B377" s="36" t="s">
        <v>848</v>
      </c>
      <c r="C377" s="36" t="s">
        <v>17</v>
      </c>
      <c r="D377" s="42" t="s">
        <v>136</v>
      </c>
      <c r="E377" s="36">
        <v>999923050</v>
      </c>
      <c r="F377" s="36" t="s">
        <v>208</v>
      </c>
      <c r="G377" s="34">
        <v>38</v>
      </c>
      <c r="H377" s="36"/>
    </row>
    <row r="378" spans="1:8" x14ac:dyDescent="0.25">
      <c r="A378" s="36" t="s">
        <v>517</v>
      </c>
      <c r="B378" s="36" t="s">
        <v>1109</v>
      </c>
      <c r="C378" s="36" t="s">
        <v>17</v>
      </c>
      <c r="D378" s="42" t="s">
        <v>136</v>
      </c>
      <c r="E378" s="36">
        <v>999927233</v>
      </c>
      <c r="F378" s="36" t="s">
        <v>208</v>
      </c>
      <c r="G378" s="34">
        <v>38</v>
      </c>
      <c r="H378" s="36">
        <v>0</v>
      </c>
    </row>
    <row r="379" spans="1:8" x14ac:dyDescent="0.25">
      <c r="A379" s="36" t="s">
        <v>313</v>
      </c>
      <c r="B379" s="36" t="s">
        <v>1224</v>
      </c>
      <c r="C379" s="36" t="s">
        <v>17</v>
      </c>
      <c r="D379" s="42" t="s">
        <v>136</v>
      </c>
      <c r="E379" s="36">
        <v>999928891</v>
      </c>
      <c r="F379" s="36" t="s">
        <v>208</v>
      </c>
      <c r="G379" s="34">
        <v>38</v>
      </c>
      <c r="H379" s="36"/>
    </row>
    <row r="380" spans="1:8" x14ac:dyDescent="0.25">
      <c r="A380" s="36" t="s">
        <v>302</v>
      </c>
      <c r="B380" s="36" t="s">
        <v>319</v>
      </c>
      <c r="C380" s="36" t="s">
        <v>17</v>
      </c>
      <c r="D380" s="36" t="s">
        <v>136</v>
      </c>
      <c r="E380" s="36">
        <v>999933351</v>
      </c>
      <c r="F380" s="36" t="s">
        <v>208</v>
      </c>
      <c r="G380" s="34">
        <v>38</v>
      </c>
      <c r="H380" s="34"/>
    </row>
    <row r="381" spans="1:8" x14ac:dyDescent="0.25">
      <c r="A381" s="36" t="s">
        <v>2533</v>
      </c>
      <c r="B381" s="36" t="s">
        <v>1044</v>
      </c>
      <c r="C381" s="36" t="s">
        <v>17</v>
      </c>
      <c r="D381" s="42" t="s">
        <v>136</v>
      </c>
      <c r="E381" s="128">
        <v>999933369</v>
      </c>
      <c r="F381" s="36" t="s">
        <v>208</v>
      </c>
      <c r="G381" s="34">
        <v>38</v>
      </c>
      <c r="H381" s="36"/>
    </row>
    <row r="382" spans="1:8" x14ac:dyDescent="0.25">
      <c r="A382" s="36" t="s">
        <v>845</v>
      </c>
      <c r="B382" s="36" t="s">
        <v>1044</v>
      </c>
      <c r="C382" s="36" t="s">
        <v>17</v>
      </c>
      <c r="D382" s="42" t="s">
        <v>136</v>
      </c>
      <c r="E382" s="128">
        <v>999934044</v>
      </c>
      <c r="F382" s="36" t="s">
        <v>208</v>
      </c>
      <c r="G382" s="34">
        <v>38</v>
      </c>
      <c r="H382" s="36"/>
    </row>
    <row r="383" spans="1:8" x14ac:dyDescent="0.25">
      <c r="A383" s="36" t="s">
        <v>2262</v>
      </c>
      <c r="B383" s="36" t="s">
        <v>2257</v>
      </c>
      <c r="C383" s="36" t="s">
        <v>17</v>
      </c>
      <c r="D383" s="42" t="s">
        <v>136</v>
      </c>
      <c r="E383" s="128">
        <v>999927801</v>
      </c>
      <c r="F383" s="36" t="s">
        <v>208</v>
      </c>
      <c r="G383" s="34">
        <v>34</v>
      </c>
      <c r="H383" s="36"/>
    </row>
    <row r="384" spans="1:8" x14ac:dyDescent="0.25">
      <c r="A384" s="36" t="s">
        <v>169</v>
      </c>
      <c r="B384" s="36" t="s">
        <v>146</v>
      </c>
      <c r="C384" s="36" t="s">
        <v>17</v>
      </c>
      <c r="D384" s="42" t="s">
        <v>148</v>
      </c>
      <c r="E384" s="127">
        <v>999930307</v>
      </c>
      <c r="F384" s="36" t="s">
        <v>208</v>
      </c>
      <c r="G384" s="34">
        <v>755</v>
      </c>
      <c r="H384" s="34">
        <v>0</v>
      </c>
    </row>
    <row r="385" spans="1:8" x14ac:dyDescent="0.25">
      <c r="A385" s="36" t="s">
        <v>1939</v>
      </c>
      <c r="B385" s="36" t="s">
        <v>653</v>
      </c>
      <c r="C385" s="36" t="s">
        <v>17</v>
      </c>
      <c r="D385" s="42" t="s">
        <v>148</v>
      </c>
      <c r="E385" s="128">
        <v>999930089</v>
      </c>
      <c r="F385" s="36" t="s">
        <v>208</v>
      </c>
      <c r="G385" s="34">
        <v>735.5</v>
      </c>
      <c r="H385" s="36">
        <v>0</v>
      </c>
    </row>
    <row r="386" spans="1:8" x14ac:dyDescent="0.25">
      <c r="A386" s="36" t="s">
        <v>1406</v>
      </c>
      <c r="B386" s="36" t="s">
        <v>1362</v>
      </c>
      <c r="C386" s="36" t="s">
        <v>17</v>
      </c>
      <c r="D386" s="42" t="s">
        <v>148</v>
      </c>
      <c r="E386" s="128">
        <v>999929965</v>
      </c>
      <c r="F386" s="36" t="s">
        <v>208</v>
      </c>
      <c r="G386" s="34">
        <v>666</v>
      </c>
      <c r="H386" s="36"/>
    </row>
    <row r="387" spans="1:8" x14ac:dyDescent="0.25">
      <c r="A387" s="36" t="s">
        <v>1619</v>
      </c>
      <c r="B387" s="36" t="s">
        <v>261</v>
      </c>
      <c r="C387" s="36" t="s">
        <v>17</v>
      </c>
      <c r="D387" s="42" t="s">
        <v>148</v>
      </c>
      <c r="E387" s="128">
        <v>999932284</v>
      </c>
      <c r="F387" s="36" t="s">
        <v>208</v>
      </c>
      <c r="G387" s="34">
        <v>474</v>
      </c>
      <c r="H387" s="36"/>
    </row>
    <row r="388" spans="1:8" x14ac:dyDescent="0.25">
      <c r="A388" s="36" t="s">
        <v>2032</v>
      </c>
      <c r="B388" s="36" t="s">
        <v>660</v>
      </c>
      <c r="C388" s="36" t="s">
        <v>17</v>
      </c>
      <c r="D388" s="42" t="s">
        <v>148</v>
      </c>
      <c r="E388" s="128">
        <v>999933839</v>
      </c>
      <c r="F388" s="36" t="s">
        <v>208</v>
      </c>
      <c r="G388" s="34">
        <v>425</v>
      </c>
      <c r="H388" s="36">
        <v>0</v>
      </c>
    </row>
    <row r="389" spans="1:8" x14ac:dyDescent="0.25">
      <c r="A389" s="36" t="s">
        <v>2227</v>
      </c>
      <c r="B389" s="36" t="s">
        <v>2517</v>
      </c>
      <c r="C389" s="36" t="s">
        <v>17</v>
      </c>
      <c r="D389" s="42" t="s">
        <v>148</v>
      </c>
      <c r="E389" s="128">
        <v>999928298</v>
      </c>
      <c r="F389" s="36" t="s">
        <v>208</v>
      </c>
      <c r="G389" s="34">
        <v>412</v>
      </c>
      <c r="H389" s="36"/>
    </row>
    <row r="390" spans="1:8" x14ac:dyDescent="0.25">
      <c r="A390" s="36" t="s">
        <v>1020</v>
      </c>
      <c r="B390" s="36" t="s">
        <v>1021</v>
      </c>
      <c r="C390" s="36" t="s">
        <v>17</v>
      </c>
      <c r="D390" s="42" t="s">
        <v>148</v>
      </c>
      <c r="E390" s="128">
        <v>999925641</v>
      </c>
      <c r="F390" s="36" t="s">
        <v>208</v>
      </c>
      <c r="G390" s="34">
        <v>411</v>
      </c>
      <c r="H390" s="36"/>
    </row>
    <row r="391" spans="1:8" x14ac:dyDescent="0.25">
      <c r="A391" s="36" t="s">
        <v>1022</v>
      </c>
      <c r="B391" s="36" t="s">
        <v>1023</v>
      </c>
      <c r="C391" s="36" t="s">
        <v>17</v>
      </c>
      <c r="D391" s="36" t="s">
        <v>148</v>
      </c>
      <c r="E391" s="128">
        <v>999925657</v>
      </c>
      <c r="F391" s="36" t="s">
        <v>208</v>
      </c>
      <c r="G391" s="34">
        <v>380</v>
      </c>
      <c r="H391" s="34"/>
    </row>
    <row r="392" spans="1:8" x14ac:dyDescent="0.25">
      <c r="A392" s="36" t="s">
        <v>373</v>
      </c>
      <c r="B392" s="36" t="s">
        <v>1327</v>
      </c>
      <c r="C392" s="36" t="s">
        <v>17</v>
      </c>
      <c r="D392" s="36" t="s">
        <v>148</v>
      </c>
      <c r="E392" s="128">
        <v>999929122</v>
      </c>
      <c r="F392" s="36" t="s">
        <v>208</v>
      </c>
      <c r="G392" s="34">
        <v>329</v>
      </c>
      <c r="H392" s="34"/>
    </row>
    <row r="393" spans="1:8" x14ac:dyDescent="0.25">
      <c r="A393" s="36" t="s">
        <v>3567</v>
      </c>
      <c r="B393" s="36" t="s">
        <v>1360</v>
      </c>
      <c r="C393" s="36" t="s">
        <v>17</v>
      </c>
      <c r="D393" s="36" t="s">
        <v>148</v>
      </c>
      <c r="E393" s="128">
        <v>999936625</v>
      </c>
      <c r="F393" s="36" t="s">
        <v>208</v>
      </c>
      <c r="G393" s="34">
        <v>305</v>
      </c>
      <c r="H393" s="36"/>
    </row>
    <row r="394" spans="1:8" x14ac:dyDescent="0.25">
      <c r="A394" s="36" t="s">
        <v>2728</v>
      </c>
      <c r="B394" s="36" t="s">
        <v>2729</v>
      </c>
      <c r="C394" s="36" t="s">
        <v>17</v>
      </c>
      <c r="D394" s="36" t="s">
        <v>148</v>
      </c>
      <c r="E394" s="36">
        <v>999926131</v>
      </c>
      <c r="F394" s="36" t="s">
        <v>208</v>
      </c>
      <c r="G394" s="34">
        <v>290</v>
      </c>
      <c r="H394" s="34">
        <v>0</v>
      </c>
    </row>
    <row r="395" spans="1:8" x14ac:dyDescent="0.25">
      <c r="A395" s="36" t="s">
        <v>451</v>
      </c>
      <c r="B395" s="36" t="s">
        <v>285</v>
      </c>
      <c r="C395" s="36" t="s">
        <v>17</v>
      </c>
      <c r="D395" s="36" t="s">
        <v>148</v>
      </c>
      <c r="E395" s="128">
        <v>999926559</v>
      </c>
      <c r="F395" s="36" t="s">
        <v>208</v>
      </c>
      <c r="G395" s="34">
        <v>287</v>
      </c>
      <c r="H395" s="34"/>
    </row>
    <row r="396" spans="1:8" x14ac:dyDescent="0.25">
      <c r="A396" s="36" t="s">
        <v>160</v>
      </c>
      <c r="B396" s="36" t="s">
        <v>484</v>
      </c>
      <c r="C396" s="36" t="s">
        <v>17</v>
      </c>
      <c r="D396" s="36" t="s">
        <v>148</v>
      </c>
      <c r="E396" s="128">
        <v>999932421</v>
      </c>
      <c r="F396" s="36" t="s">
        <v>208</v>
      </c>
      <c r="G396" s="34">
        <v>276</v>
      </c>
      <c r="H396" s="36"/>
    </row>
    <row r="397" spans="1:8" x14ac:dyDescent="0.25">
      <c r="A397" s="149" t="s">
        <v>429</v>
      </c>
      <c r="B397" s="149" t="s">
        <v>1160</v>
      </c>
      <c r="C397" s="149" t="s">
        <v>17</v>
      </c>
      <c r="D397" s="149" t="s">
        <v>148</v>
      </c>
      <c r="E397" s="149">
        <v>999928263</v>
      </c>
      <c r="F397" s="149" t="s">
        <v>208</v>
      </c>
      <c r="G397" s="34">
        <v>261</v>
      </c>
      <c r="H397" s="36"/>
    </row>
    <row r="398" spans="1:8" x14ac:dyDescent="0.25">
      <c r="A398" s="149" t="s">
        <v>2507</v>
      </c>
      <c r="B398" s="149" t="s">
        <v>709</v>
      </c>
      <c r="C398" s="149" t="s">
        <v>17</v>
      </c>
      <c r="D398" s="149" t="s">
        <v>148</v>
      </c>
      <c r="E398" s="149">
        <v>999933150</v>
      </c>
      <c r="F398" s="149" t="s">
        <v>208</v>
      </c>
      <c r="G398" s="34">
        <v>257</v>
      </c>
      <c r="H398" s="36"/>
    </row>
    <row r="399" spans="1:8" x14ac:dyDescent="0.25">
      <c r="A399" s="36" t="s">
        <v>1655</v>
      </c>
      <c r="B399" s="36" t="s">
        <v>2514</v>
      </c>
      <c r="C399" s="36" t="s">
        <v>17</v>
      </c>
      <c r="D399" s="36" t="s">
        <v>148</v>
      </c>
      <c r="E399" s="128">
        <v>999931738</v>
      </c>
      <c r="F399" s="36" t="s">
        <v>208</v>
      </c>
      <c r="G399" s="34">
        <v>213</v>
      </c>
      <c r="H399" s="36"/>
    </row>
    <row r="400" spans="1:8" x14ac:dyDescent="0.25">
      <c r="A400" s="36" t="s">
        <v>169</v>
      </c>
      <c r="B400" s="36" t="s">
        <v>1080</v>
      </c>
      <c r="C400" s="36" t="s">
        <v>17</v>
      </c>
      <c r="D400" s="36" t="s">
        <v>148</v>
      </c>
      <c r="E400" s="36">
        <v>999936601</v>
      </c>
      <c r="F400" s="36" t="s">
        <v>208</v>
      </c>
      <c r="G400" s="34">
        <v>207</v>
      </c>
      <c r="H400" s="36"/>
    </row>
    <row r="401" spans="1:8" x14ac:dyDescent="0.25">
      <c r="A401" s="131" t="s">
        <v>2508</v>
      </c>
      <c r="B401" s="131" t="s">
        <v>779</v>
      </c>
      <c r="C401" s="131" t="s">
        <v>17</v>
      </c>
      <c r="D401" s="131" t="s">
        <v>148</v>
      </c>
      <c r="E401" s="150">
        <v>999933296</v>
      </c>
      <c r="F401" s="131" t="s">
        <v>208</v>
      </c>
      <c r="G401" s="34">
        <v>158</v>
      </c>
      <c r="H401" s="34"/>
    </row>
    <row r="402" spans="1:8" x14ac:dyDescent="0.25">
      <c r="A402" s="36" t="s">
        <v>2158</v>
      </c>
      <c r="B402" s="36" t="s">
        <v>657</v>
      </c>
      <c r="C402" s="36" t="s">
        <v>17</v>
      </c>
      <c r="D402" s="36" t="s">
        <v>148</v>
      </c>
      <c r="E402" s="128">
        <v>999926129</v>
      </c>
      <c r="F402" s="36" t="s">
        <v>208</v>
      </c>
      <c r="G402" s="34">
        <v>150</v>
      </c>
      <c r="H402" s="36"/>
    </row>
    <row r="403" spans="1:8" x14ac:dyDescent="0.25">
      <c r="A403" s="36" t="s">
        <v>1136</v>
      </c>
      <c r="B403" s="36" t="s">
        <v>1137</v>
      </c>
      <c r="C403" s="36" t="s">
        <v>17</v>
      </c>
      <c r="D403" s="36" t="s">
        <v>148</v>
      </c>
      <c r="E403" s="36">
        <v>999927813</v>
      </c>
      <c r="F403" s="36" t="s">
        <v>208</v>
      </c>
      <c r="G403" s="34">
        <v>148</v>
      </c>
      <c r="H403" s="36"/>
    </row>
    <row r="404" spans="1:8" x14ac:dyDescent="0.25">
      <c r="A404" s="36" t="s">
        <v>1019</v>
      </c>
      <c r="B404" s="36" t="s">
        <v>1822</v>
      </c>
      <c r="C404" s="36" t="s">
        <v>17</v>
      </c>
      <c r="D404" s="36" t="s">
        <v>148</v>
      </c>
      <c r="E404" s="128">
        <v>999925614</v>
      </c>
      <c r="F404" s="36" t="s">
        <v>208</v>
      </c>
      <c r="G404" s="34">
        <v>144</v>
      </c>
      <c r="H404" s="36">
        <v>0</v>
      </c>
    </row>
    <row r="405" spans="1:8" x14ac:dyDescent="0.25">
      <c r="A405" s="36" t="s">
        <v>180</v>
      </c>
      <c r="B405" s="36" t="s">
        <v>1823</v>
      </c>
      <c r="C405" s="36" t="s">
        <v>17</v>
      </c>
      <c r="D405" s="36" t="s">
        <v>148</v>
      </c>
      <c r="E405" s="128">
        <v>999929808</v>
      </c>
      <c r="F405" s="36" t="s">
        <v>208</v>
      </c>
      <c r="G405" s="34">
        <v>127.5</v>
      </c>
      <c r="H405" s="36">
        <v>0</v>
      </c>
    </row>
    <row r="406" spans="1:8" x14ac:dyDescent="0.25">
      <c r="A406" s="36" t="s">
        <v>356</v>
      </c>
      <c r="B406" s="36" t="s">
        <v>1003</v>
      </c>
      <c r="C406" s="36" t="s">
        <v>17</v>
      </c>
      <c r="D406" s="36" t="s">
        <v>148</v>
      </c>
      <c r="E406" s="128">
        <v>999925364</v>
      </c>
      <c r="F406" s="36" t="s">
        <v>208</v>
      </c>
      <c r="G406" s="34">
        <v>125</v>
      </c>
      <c r="H406" s="36"/>
    </row>
    <row r="407" spans="1:8" x14ac:dyDescent="0.25">
      <c r="A407" s="36" t="s">
        <v>3119</v>
      </c>
      <c r="B407" s="36" t="s">
        <v>3120</v>
      </c>
      <c r="C407" s="36" t="s">
        <v>17</v>
      </c>
      <c r="D407" s="36" t="s">
        <v>148</v>
      </c>
      <c r="E407" s="36">
        <v>999935440</v>
      </c>
      <c r="F407" s="36" t="s">
        <v>208</v>
      </c>
      <c r="G407" s="34">
        <v>120</v>
      </c>
      <c r="H407" s="36"/>
    </row>
    <row r="408" spans="1:8" x14ac:dyDescent="0.25">
      <c r="A408" s="36" t="s">
        <v>668</v>
      </c>
      <c r="B408" s="36" t="s">
        <v>1303</v>
      </c>
      <c r="C408" s="36" t="s">
        <v>17</v>
      </c>
      <c r="D408" s="36" t="s">
        <v>148</v>
      </c>
      <c r="E408" s="128">
        <v>999928821</v>
      </c>
      <c r="F408" s="36" t="s">
        <v>208</v>
      </c>
      <c r="G408" s="34">
        <v>117</v>
      </c>
      <c r="H408" s="36">
        <v>0</v>
      </c>
    </row>
    <row r="409" spans="1:8" x14ac:dyDescent="0.25">
      <c r="A409" s="36" t="s">
        <v>1404</v>
      </c>
      <c r="B409" s="36" t="s">
        <v>484</v>
      </c>
      <c r="C409" s="36" t="s">
        <v>17</v>
      </c>
      <c r="D409" s="36" t="s">
        <v>148</v>
      </c>
      <c r="E409" s="128">
        <v>999931110</v>
      </c>
      <c r="F409" s="36" t="s">
        <v>208</v>
      </c>
      <c r="G409" s="34">
        <v>114.5</v>
      </c>
      <c r="H409" s="36">
        <v>46.5</v>
      </c>
    </row>
    <row r="410" spans="1:8" x14ac:dyDescent="0.25">
      <c r="A410" s="149" t="s">
        <v>47</v>
      </c>
      <c r="B410" s="149" t="s">
        <v>2412</v>
      </c>
      <c r="C410" s="149" t="s">
        <v>17</v>
      </c>
      <c r="D410" s="149" t="s">
        <v>148</v>
      </c>
      <c r="E410" s="149">
        <v>999931606</v>
      </c>
      <c r="F410" s="149" t="s">
        <v>208</v>
      </c>
      <c r="G410" s="34">
        <v>106</v>
      </c>
      <c r="H410" s="36"/>
    </row>
    <row r="411" spans="1:8" x14ac:dyDescent="0.25">
      <c r="A411" s="36" t="s">
        <v>822</v>
      </c>
      <c r="B411" s="36" t="s">
        <v>3482</v>
      </c>
      <c r="C411" s="36" t="s">
        <v>17</v>
      </c>
      <c r="D411" s="36" t="s">
        <v>148</v>
      </c>
      <c r="E411" s="128">
        <v>999936330</v>
      </c>
      <c r="F411" s="36" t="s">
        <v>208</v>
      </c>
      <c r="G411" s="34">
        <v>95</v>
      </c>
      <c r="H411" s="34">
        <v>0</v>
      </c>
    </row>
    <row r="412" spans="1:8" x14ac:dyDescent="0.25">
      <c r="A412" s="36" t="s">
        <v>219</v>
      </c>
      <c r="B412" s="36" t="s">
        <v>1069</v>
      </c>
      <c r="C412" s="36" t="s">
        <v>17</v>
      </c>
      <c r="D412" s="36" t="s">
        <v>148</v>
      </c>
      <c r="E412" s="128">
        <v>999930806</v>
      </c>
      <c r="F412" s="36" t="s">
        <v>208</v>
      </c>
      <c r="G412" s="34">
        <v>90</v>
      </c>
      <c r="H412" s="34"/>
    </row>
    <row r="413" spans="1:8" x14ac:dyDescent="0.25">
      <c r="A413" s="36" t="s">
        <v>2553</v>
      </c>
      <c r="B413" s="36" t="s">
        <v>3629</v>
      </c>
      <c r="C413" s="36" t="s">
        <v>17</v>
      </c>
      <c r="D413" s="36" t="s">
        <v>148</v>
      </c>
      <c r="E413" s="36">
        <v>999935939</v>
      </c>
      <c r="F413" s="36" t="s">
        <v>208</v>
      </c>
      <c r="G413" s="34">
        <v>80</v>
      </c>
      <c r="H413" s="36"/>
    </row>
    <row r="414" spans="1:8" x14ac:dyDescent="0.25">
      <c r="A414" s="36" t="s">
        <v>2730</v>
      </c>
      <c r="B414" s="36" t="s">
        <v>2731</v>
      </c>
      <c r="C414" s="36" t="s">
        <v>17</v>
      </c>
      <c r="D414" s="36" t="s">
        <v>148</v>
      </c>
      <c r="E414" s="36">
        <v>999930803</v>
      </c>
      <c r="F414" s="36" t="s">
        <v>208</v>
      </c>
      <c r="G414" s="34">
        <v>68</v>
      </c>
      <c r="H414" s="36"/>
    </row>
    <row r="415" spans="1:8" x14ac:dyDescent="0.25">
      <c r="A415" s="36" t="s">
        <v>521</v>
      </c>
      <c r="B415" s="36" t="s">
        <v>301</v>
      </c>
      <c r="C415" s="36" t="s">
        <v>17</v>
      </c>
      <c r="D415" s="36" t="s">
        <v>148</v>
      </c>
      <c r="E415" s="36">
        <v>999930952</v>
      </c>
      <c r="F415" s="36" t="s">
        <v>208</v>
      </c>
      <c r="G415" s="34">
        <v>68</v>
      </c>
      <c r="H415" s="34"/>
    </row>
    <row r="416" spans="1:8" x14ac:dyDescent="0.25">
      <c r="A416" s="36" t="s">
        <v>3430</v>
      </c>
      <c r="B416" s="36" t="s">
        <v>434</v>
      </c>
      <c r="C416" s="36" t="s">
        <v>17</v>
      </c>
      <c r="D416" s="36" t="s">
        <v>148</v>
      </c>
      <c r="E416" s="127">
        <v>999935888</v>
      </c>
      <c r="F416" s="36" t="s">
        <v>208</v>
      </c>
      <c r="G416" s="34">
        <v>68</v>
      </c>
      <c r="H416" s="34">
        <v>0</v>
      </c>
    </row>
    <row r="417" spans="1:8" x14ac:dyDescent="0.25">
      <c r="A417" s="36" t="s">
        <v>3121</v>
      </c>
      <c r="B417" s="36" t="s">
        <v>291</v>
      </c>
      <c r="C417" s="36" t="s">
        <v>17</v>
      </c>
      <c r="D417" s="36" t="s">
        <v>148</v>
      </c>
      <c r="E417" s="128">
        <v>999936142</v>
      </c>
      <c r="F417" s="36" t="s">
        <v>208</v>
      </c>
      <c r="G417" s="34">
        <v>68</v>
      </c>
      <c r="H417" s="36"/>
    </row>
    <row r="418" spans="1:8" x14ac:dyDescent="0.25">
      <c r="A418" s="36" t="s">
        <v>1506</v>
      </c>
      <c r="B418" s="36" t="s">
        <v>730</v>
      </c>
      <c r="C418" s="36" t="s">
        <v>17</v>
      </c>
      <c r="D418" s="36" t="s">
        <v>148</v>
      </c>
      <c r="E418" s="36">
        <v>999923531</v>
      </c>
      <c r="F418" s="36" t="s">
        <v>208</v>
      </c>
      <c r="G418" s="34">
        <v>60</v>
      </c>
      <c r="H418" s="34">
        <v>0</v>
      </c>
    </row>
    <row r="419" spans="1:8" x14ac:dyDescent="0.25">
      <c r="A419" s="131" t="s">
        <v>878</v>
      </c>
      <c r="B419" s="131" t="s">
        <v>490</v>
      </c>
      <c r="C419" s="131" t="s">
        <v>17</v>
      </c>
      <c r="D419" s="131" t="s">
        <v>148</v>
      </c>
      <c r="E419" s="150">
        <v>999923869</v>
      </c>
      <c r="F419" s="131" t="s">
        <v>208</v>
      </c>
      <c r="G419" s="34">
        <v>60</v>
      </c>
      <c r="H419" s="36"/>
    </row>
    <row r="420" spans="1:8" x14ac:dyDescent="0.25">
      <c r="A420" s="36" t="s">
        <v>574</v>
      </c>
      <c r="B420" s="36" t="s">
        <v>2673</v>
      </c>
      <c r="C420" s="36" t="s">
        <v>17</v>
      </c>
      <c r="D420" s="36" t="s">
        <v>148</v>
      </c>
      <c r="E420" s="36">
        <v>999929458</v>
      </c>
      <c r="F420" s="36" t="s">
        <v>208</v>
      </c>
      <c r="G420" s="34">
        <v>60</v>
      </c>
      <c r="H420" s="34"/>
    </row>
    <row r="421" spans="1:8" x14ac:dyDescent="0.25">
      <c r="A421" s="131" t="s">
        <v>720</v>
      </c>
      <c r="B421" s="131" t="s">
        <v>2957</v>
      </c>
      <c r="C421" s="131" t="s">
        <v>17</v>
      </c>
      <c r="D421" s="131" t="s">
        <v>148</v>
      </c>
      <c r="E421" s="150">
        <v>999935131</v>
      </c>
      <c r="F421" s="131" t="s">
        <v>208</v>
      </c>
      <c r="G421" s="34">
        <v>60</v>
      </c>
      <c r="H421" s="36"/>
    </row>
    <row r="422" spans="1:8" x14ac:dyDescent="0.25">
      <c r="A422" s="131" t="s">
        <v>451</v>
      </c>
      <c r="B422" s="131" t="s">
        <v>1080</v>
      </c>
      <c r="C422" s="131" t="s">
        <v>17</v>
      </c>
      <c r="D422" s="131" t="s">
        <v>148</v>
      </c>
      <c r="E422" s="150">
        <v>999922070</v>
      </c>
      <c r="F422" s="131" t="s">
        <v>208</v>
      </c>
      <c r="G422" s="34">
        <v>51</v>
      </c>
      <c r="H422" s="36"/>
    </row>
    <row r="423" spans="1:8" x14ac:dyDescent="0.25">
      <c r="A423" s="36" t="s">
        <v>802</v>
      </c>
      <c r="B423" s="36" t="s">
        <v>803</v>
      </c>
      <c r="C423" s="36" t="s">
        <v>17</v>
      </c>
      <c r="D423" s="36" t="s">
        <v>148</v>
      </c>
      <c r="E423" s="36">
        <v>999922227</v>
      </c>
      <c r="F423" s="36" t="s">
        <v>208</v>
      </c>
      <c r="G423" s="34">
        <v>51</v>
      </c>
      <c r="H423" s="34"/>
    </row>
    <row r="424" spans="1:8" x14ac:dyDescent="0.25">
      <c r="A424" s="36" t="s">
        <v>2509</v>
      </c>
      <c r="B424" s="36" t="s">
        <v>2510</v>
      </c>
      <c r="C424" s="36" t="s">
        <v>17</v>
      </c>
      <c r="D424" s="36" t="s">
        <v>148</v>
      </c>
      <c r="E424" s="36">
        <v>999927092</v>
      </c>
      <c r="F424" s="36" t="s">
        <v>208</v>
      </c>
      <c r="G424" s="34">
        <v>51</v>
      </c>
      <c r="H424" s="36"/>
    </row>
    <row r="425" spans="1:8" x14ac:dyDescent="0.25">
      <c r="A425" s="36" t="s">
        <v>489</v>
      </c>
      <c r="B425" s="36" t="s">
        <v>1063</v>
      </c>
      <c r="C425" s="36" t="s">
        <v>17</v>
      </c>
      <c r="D425" s="131" t="s">
        <v>148</v>
      </c>
      <c r="E425" s="36">
        <v>999926392</v>
      </c>
      <c r="F425" s="36" t="s">
        <v>208</v>
      </c>
      <c r="G425" s="34">
        <v>45</v>
      </c>
      <c r="H425" s="34">
        <v>0</v>
      </c>
    </row>
    <row r="426" spans="1:8" x14ac:dyDescent="0.25">
      <c r="A426" s="36" t="s">
        <v>884</v>
      </c>
      <c r="B426" s="36" t="s">
        <v>1996</v>
      </c>
      <c r="C426" s="36" t="s">
        <v>17</v>
      </c>
      <c r="D426" s="36" t="s">
        <v>148</v>
      </c>
      <c r="E426" s="36">
        <v>999929878</v>
      </c>
      <c r="F426" s="131" t="s">
        <v>208</v>
      </c>
      <c r="G426" s="34">
        <v>45</v>
      </c>
      <c r="H426" s="36">
        <v>0</v>
      </c>
    </row>
    <row r="427" spans="1:8" x14ac:dyDescent="0.25">
      <c r="A427" s="36" t="s">
        <v>2872</v>
      </c>
      <c r="B427" s="36" t="s">
        <v>2859</v>
      </c>
      <c r="C427" s="36" t="s">
        <v>17</v>
      </c>
      <c r="D427" s="36" t="s">
        <v>148</v>
      </c>
      <c r="E427" s="36">
        <v>999933682</v>
      </c>
      <c r="F427" s="36" t="s">
        <v>208</v>
      </c>
      <c r="G427" s="34">
        <v>45</v>
      </c>
      <c r="H427" s="36"/>
    </row>
    <row r="428" spans="1:8" x14ac:dyDescent="0.25">
      <c r="A428" s="36" t="s">
        <v>955</v>
      </c>
      <c r="B428" s="36" t="s">
        <v>2214</v>
      </c>
      <c r="C428" s="36" t="s">
        <v>17</v>
      </c>
      <c r="D428" s="36" t="s">
        <v>148</v>
      </c>
      <c r="E428" s="36">
        <v>999933951</v>
      </c>
      <c r="F428" s="36" t="s">
        <v>208</v>
      </c>
      <c r="G428" s="34">
        <v>45</v>
      </c>
      <c r="H428" s="36"/>
    </row>
    <row r="429" spans="1:8" x14ac:dyDescent="0.25">
      <c r="A429" s="36" t="s">
        <v>2515</v>
      </c>
      <c r="B429" s="36" t="s">
        <v>2516</v>
      </c>
      <c r="C429" s="36" t="s">
        <v>17</v>
      </c>
      <c r="D429" s="36" t="s">
        <v>148</v>
      </c>
      <c r="E429" s="128">
        <v>999926254</v>
      </c>
      <c r="F429" s="36" t="s">
        <v>208</v>
      </c>
      <c r="G429" s="34">
        <v>38</v>
      </c>
      <c r="H429" s="36"/>
    </row>
    <row r="430" spans="1:8" x14ac:dyDescent="0.25">
      <c r="A430" s="36" t="s">
        <v>114</v>
      </c>
      <c r="B430" s="36" t="s">
        <v>2322</v>
      </c>
      <c r="C430" s="36" t="s">
        <v>17</v>
      </c>
      <c r="D430" s="36" t="s">
        <v>148</v>
      </c>
      <c r="E430" s="127">
        <v>999926611</v>
      </c>
      <c r="F430" s="36" t="s">
        <v>208</v>
      </c>
      <c r="G430" s="34">
        <v>38</v>
      </c>
      <c r="H430" s="36"/>
    </row>
    <row r="431" spans="1:8" x14ac:dyDescent="0.25">
      <c r="A431" s="36" t="s">
        <v>223</v>
      </c>
      <c r="B431" s="36" t="s">
        <v>1558</v>
      </c>
      <c r="C431" s="36" t="s">
        <v>17</v>
      </c>
      <c r="D431" s="36" t="s">
        <v>148</v>
      </c>
      <c r="E431" s="128">
        <v>999931432</v>
      </c>
      <c r="F431" s="36" t="s">
        <v>208</v>
      </c>
      <c r="G431" s="34">
        <v>38</v>
      </c>
      <c r="H431" s="36"/>
    </row>
    <row r="432" spans="1:8" x14ac:dyDescent="0.25">
      <c r="A432" s="36" t="s">
        <v>1752</v>
      </c>
      <c r="B432" s="36" t="s">
        <v>61</v>
      </c>
      <c r="C432" s="36" t="s">
        <v>17</v>
      </c>
      <c r="D432" s="36" t="s">
        <v>148</v>
      </c>
      <c r="E432" s="36">
        <v>999932387</v>
      </c>
      <c r="F432" s="36" t="s">
        <v>208</v>
      </c>
      <c r="G432" s="34">
        <v>38</v>
      </c>
      <c r="H432" s="34"/>
    </row>
    <row r="433" spans="1:8" x14ac:dyDescent="0.25">
      <c r="A433" s="36" t="s">
        <v>2513</v>
      </c>
      <c r="B433" s="36" t="s">
        <v>1101</v>
      </c>
      <c r="C433" s="36" t="s">
        <v>17</v>
      </c>
      <c r="D433" s="36" t="s">
        <v>148</v>
      </c>
      <c r="E433" s="128">
        <v>999933204</v>
      </c>
      <c r="F433" s="36" t="s">
        <v>208</v>
      </c>
      <c r="G433" s="34">
        <v>38</v>
      </c>
      <c r="H433" s="34"/>
    </row>
    <row r="434" spans="1:8" x14ac:dyDescent="0.25">
      <c r="A434" s="36" t="s">
        <v>2511</v>
      </c>
      <c r="B434" s="36" t="s">
        <v>2512</v>
      </c>
      <c r="C434" s="36" t="s">
        <v>17</v>
      </c>
      <c r="D434" s="36" t="s">
        <v>148</v>
      </c>
      <c r="E434" s="36">
        <v>999933361</v>
      </c>
      <c r="F434" s="131" t="s">
        <v>208</v>
      </c>
      <c r="G434" s="34">
        <v>38</v>
      </c>
      <c r="H434" s="36"/>
    </row>
    <row r="435" spans="1:8" x14ac:dyDescent="0.25">
      <c r="A435" s="36" t="s">
        <v>3462</v>
      </c>
      <c r="B435" s="36" t="s">
        <v>2255</v>
      </c>
      <c r="C435" s="36" t="s">
        <v>17</v>
      </c>
      <c r="D435" s="36" t="s">
        <v>148</v>
      </c>
      <c r="E435" s="128">
        <v>999935276</v>
      </c>
      <c r="F435" s="36" t="s">
        <v>208</v>
      </c>
      <c r="G435" s="34">
        <v>34</v>
      </c>
      <c r="H435" s="36">
        <v>0</v>
      </c>
    </row>
    <row r="436" spans="1:8" x14ac:dyDescent="0.25">
      <c r="A436" s="36" t="s">
        <v>402</v>
      </c>
      <c r="B436" s="36" t="s">
        <v>495</v>
      </c>
      <c r="C436" s="36" t="s">
        <v>17</v>
      </c>
      <c r="D436" s="36" t="s">
        <v>148</v>
      </c>
      <c r="E436" s="128">
        <v>999923037</v>
      </c>
      <c r="F436" s="36" t="s">
        <v>208</v>
      </c>
      <c r="G436" s="34">
        <v>28</v>
      </c>
      <c r="H436" s="36">
        <v>0</v>
      </c>
    </row>
    <row r="437" spans="1:8" x14ac:dyDescent="0.25">
      <c r="A437" s="36" t="s">
        <v>521</v>
      </c>
      <c r="B437" s="36" t="s">
        <v>117</v>
      </c>
      <c r="C437" s="36" t="s">
        <v>17</v>
      </c>
      <c r="D437" s="36" t="s">
        <v>148</v>
      </c>
      <c r="E437" s="128">
        <v>999929117</v>
      </c>
      <c r="F437" s="36" t="s">
        <v>208</v>
      </c>
      <c r="G437" s="34">
        <v>28</v>
      </c>
      <c r="H437" s="36"/>
    </row>
    <row r="438" spans="1:8" x14ac:dyDescent="0.25">
      <c r="A438" s="149" t="s">
        <v>144</v>
      </c>
      <c r="B438" s="149" t="s">
        <v>2427</v>
      </c>
      <c r="C438" s="149" t="s">
        <v>17</v>
      </c>
      <c r="D438" s="149" t="s">
        <v>148</v>
      </c>
      <c r="E438" s="149">
        <v>999933278</v>
      </c>
      <c r="F438" s="149" t="s">
        <v>208</v>
      </c>
      <c r="G438" s="34">
        <v>28</v>
      </c>
      <c r="H438" s="36"/>
    </row>
    <row r="439" spans="1:8" x14ac:dyDescent="0.25">
      <c r="A439" s="36" t="s">
        <v>2518</v>
      </c>
      <c r="B439" s="36" t="s">
        <v>2519</v>
      </c>
      <c r="C439" s="36" t="s">
        <v>17</v>
      </c>
      <c r="D439" s="36" t="s">
        <v>148</v>
      </c>
      <c r="E439" s="128">
        <v>999933382</v>
      </c>
      <c r="F439" s="36" t="s">
        <v>208</v>
      </c>
      <c r="G439" s="34">
        <v>28</v>
      </c>
      <c r="H439" s="36"/>
    </row>
    <row r="440" spans="1:8" x14ac:dyDescent="0.25">
      <c r="A440" s="36" t="s">
        <v>223</v>
      </c>
      <c r="B440" s="36" t="s">
        <v>61</v>
      </c>
      <c r="C440" s="36" t="s">
        <v>17</v>
      </c>
      <c r="D440" s="36" t="s">
        <v>19</v>
      </c>
      <c r="E440" s="128">
        <v>999931060</v>
      </c>
      <c r="F440" s="36" t="s">
        <v>208</v>
      </c>
      <c r="G440" s="34">
        <v>668</v>
      </c>
      <c r="H440" s="36"/>
    </row>
    <row r="441" spans="1:8" x14ac:dyDescent="0.25">
      <c r="A441" s="36" t="s">
        <v>572</v>
      </c>
      <c r="B441" s="36" t="s">
        <v>1081</v>
      </c>
      <c r="C441" s="36" t="s">
        <v>17</v>
      </c>
      <c r="D441" s="36" t="s">
        <v>19</v>
      </c>
      <c r="E441" s="128">
        <v>999926745</v>
      </c>
      <c r="F441" s="36" t="s">
        <v>208</v>
      </c>
      <c r="G441" s="34">
        <v>651</v>
      </c>
      <c r="H441" s="36"/>
    </row>
    <row r="442" spans="1:8" x14ac:dyDescent="0.25">
      <c r="A442" s="36" t="s">
        <v>724</v>
      </c>
      <c r="B442" s="36" t="s">
        <v>3475</v>
      </c>
      <c r="C442" s="36" t="s">
        <v>17</v>
      </c>
      <c r="D442" s="36" t="s">
        <v>19</v>
      </c>
      <c r="E442" s="36">
        <v>999931530</v>
      </c>
      <c r="F442" s="36" t="s">
        <v>208</v>
      </c>
      <c r="G442" s="34">
        <v>563</v>
      </c>
      <c r="H442" s="34">
        <v>0</v>
      </c>
    </row>
    <row r="443" spans="1:8" x14ac:dyDescent="0.25">
      <c r="A443" s="36" t="s">
        <v>517</v>
      </c>
      <c r="B443" s="36" t="s">
        <v>589</v>
      </c>
      <c r="C443" s="36" t="s">
        <v>17</v>
      </c>
      <c r="D443" s="36" t="s">
        <v>19</v>
      </c>
      <c r="E443" s="128">
        <v>999933219</v>
      </c>
      <c r="F443" s="36" t="s">
        <v>208</v>
      </c>
      <c r="G443" s="34">
        <v>551</v>
      </c>
      <c r="H443" s="34">
        <v>0</v>
      </c>
    </row>
    <row r="444" spans="1:8" x14ac:dyDescent="0.25">
      <c r="A444" s="36" t="s">
        <v>1153</v>
      </c>
      <c r="B444" s="36" t="s">
        <v>569</v>
      </c>
      <c r="C444" s="36" t="s">
        <v>17</v>
      </c>
      <c r="D444" s="36" t="s">
        <v>19</v>
      </c>
      <c r="E444" s="128">
        <v>999928183</v>
      </c>
      <c r="F444" s="36" t="s">
        <v>208</v>
      </c>
      <c r="G444" s="34">
        <v>383</v>
      </c>
      <c r="H444" s="36"/>
    </row>
    <row r="445" spans="1:8" x14ac:dyDescent="0.25">
      <c r="A445" s="36" t="s">
        <v>3569</v>
      </c>
      <c r="B445" s="36" t="s">
        <v>3570</v>
      </c>
      <c r="C445" s="36" t="s">
        <v>17</v>
      </c>
      <c r="D445" s="36" t="s">
        <v>19</v>
      </c>
      <c r="E445" s="128">
        <v>999936613</v>
      </c>
      <c r="F445" s="36" t="s">
        <v>208</v>
      </c>
      <c r="G445" s="34">
        <v>338.5</v>
      </c>
      <c r="H445" s="36"/>
    </row>
    <row r="446" spans="1:8" x14ac:dyDescent="0.25">
      <c r="A446" s="36" t="s">
        <v>371</v>
      </c>
      <c r="B446" s="36" t="s">
        <v>50</v>
      </c>
      <c r="C446" s="36" t="s">
        <v>17</v>
      </c>
      <c r="D446" s="36" t="s">
        <v>19</v>
      </c>
      <c r="E446" s="128">
        <v>999923157</v>
      </c>
      <c r="F446" s="36" t="s">
        <v>208</v>
      </c>
      <c r="G446" s="34">
        <v>289</v>
      </c>
      <c r="H446" s="36"/>
    </row>
    <row r="447" spans="1:8" x14ac:dyDescent="0.25">
      <c r="A447" s="36" t="s">
        <v>1993</v>
      </c>
      <c r="B447" s="36" t="s">
        <v>117</v>
      </c>
      <c r="C447" s="36" t="s">
        <v>17</v>
      </c>
      <c r="D447" s="36" t="s">
        <v>19</v>
      </c>
      <c r="E447" s="128">
        <v>999933919</v>
      </c>
      <c r="F447" s="36" t="s">
        <v>208</v>
      </c>
      <c r="G447" s="34">
        <v>211</v>
      </c>
      <c r="H447" s="36"/>
    </row>
    <row r="448" spans="1:8" x14ac:dyDescent="0.25">
      <c r="A448" s="36" t="s">
        <v>185</v>
      </c>
      <c r="B448" s="36" t="s">
        <v>2483</v>
      </c>
      <c r="C448" s="36" t="s">
        <v>17</v>
      </c>
      <c r="D448" s="41" t="s">
        <v>19</v>
      </c>
      <c r="E448" s="128">
        <v>999934132</v>
      </c>
      <c r="F448" s="36" t="s">
        <v>208</v>
      </c>
      <c r="G448" s="34">
        <v>202.5</v>
      </c>
      <c r="H448" s="36"/>
    </row>
    <row r="449" spans="1:8" x14ac:dyDescent="0.25">
      <c r="A449" s="36" t="s">
        <v>566</v>
      </c>
      <c r="B449" s="36" t="s">
        <v>3487</v>
      </c>
      <c r="C449" s="36" t="s">
        <v>17</v>
      </c>
      <c r="D449" s="41" t="s">
        <v>19</v>
      </c>
      <c r="E449" s="127">
        <v>999935703</v>
      </c>
      <c r="F449" s="36" t="s">
        <v>208</v>
      </c>
      <c r="G449" s="34">
        <v>169</v>
      </c>
      <c r="H449" s="36">
        <v>0</v>
      </c>
    </row>
    <row r="450" spans="1:8" x14ac:dyDescent="0.25">
      <c r="A450" s="36" t="s">
        <v>3621</v>
      </c>
      <c r="B450" s="36" t="s">
        <v>3622</v>
      </c>
      <c r="C450" s="36" t="s">
        <v>17</v>
      </c>
      <c r="D450" s="36" t="s">
        <v>19</v>
      </c>
      <c r="E450" s="36">
        <v>999931884</v>
      </c>
      <c r="F450" s="36" t="s">
        <v>208</v>
      </c>
      <c r="G450" s="34">
        <v>167</v>
      </c>
      <c r="H450" s="34"/>
    </row>
    <row r="451" spans="1:8" x14ac:dyDescent="0.25">
      <c r="A451" s="36" t="s">
        <v>3039</v>
      </c>
      <c r="B451" s="36" t="s">
        <v>3040</v>
      </c>
      <c r="C451" s="36" t="s">
        <v>17</v>
      </c>
      <c r="D451" s="41" t="s">
        <v>19</v>
      </c>
      <c r="E451" s="128">
        <v>999934071</v>
      </c>
      <c r="F451" s="36" t="s">
        <v>208</v>
      </c>
      <c r="G451" s="34">
        <v>167</v>
      </c>
      <c r="H451" s="34"/>
    </row>
    <row r="452" spans="1:8" x14ac:dyDescent="0.25">
      <c r="A452" s="149" t="s">
        <v>602</v>
      </c>
      <c r="B452" s="149" t="s">
        <v>2844</v>
      </c>
      <c r="C452" s="149" t="s">
        <v>17</v>
      </c>
      <c r="D452" s="149" t="s">
        <v>19</v>
      </c>
      <c r="E452" s="149">
        <v>999934499</v>
      </c>
      <c r="F452" s="149" t="s">
        <v>208</v>
      </c>
      <c r="G452" s="34">
        <v>167</v>
      </c>
      <c r="H452" s="36"/>
    </row>
    <row r="453" spans="1:8" x14ac:dyDescent="0.25">
      <c r="A453" s="36" t="s">
        <v>2679</v>
      </c>
      <c r="B453" s="36" t="s">
        <v>2680</v>
      </c>
      <c r="C453" s="36" t="s">
        <v>17</v>
      </c>
      <c r="D453" s="36" t="s">
        <v>19</v>
      </c>
      <c r="E453" s="36">
        <v>999935420</v>
      </c>
      <c r="F453" s="36" t="s">
        <v>208</v>
      </c>
      <c r="G453" s="34">
        <v>167</v>
      </c>
      <c r="H453" s="36"/>
    </row>
    <row r="454" spans="1:8" x14ac:dyDescent="0.25">
      <c r="A454" s="36" t="s">
        <v>160</v>
      </c>
      <c r="B454" s="36" t="s">
        <v>3554</v>
      </c>
      <c r="C454" s="36" t="s">
        <v>17</v>
      </c>
      <c r="D454" s="36" t="s">
        <v>19</v>
      </c>
      <c r="E454" s="36">
        <v>999936466</v>
      </c>
      <c r="F454" s="131" t="s">
        <v>208</v>
      </c>
      <c r="G454" s="34">
        <v>167</v>
      </c>
      <c r="H454" s="36"/>
    </row>
    <row r="455" spans="1:8" x14ac:dyDescent="0.25">
      <c r="A455" s="36" t="s">
        <v>743</v>
      </c>
      <c r="B455" s="36" t="s">
        <v>3488</v>
      </c>
      <c r="C455" s="36" t="s">
        <v>17</v>
      </c>
      <c r="D455" s="41" t="s">
        <v>19</v>
      </c>
      <c r="E455" s="128">
        <v>999936566</v>
      </c>
      <c r="F455" s="36" t="s">
        <v>208</v>
      </c>
      <c r="G455" s="34">
        <v>127</v>
      </c>
      <c r="H455" s="36">
        <v>0</v>
      </c>
    </row>
    <row r="456" spans="1:8" x14ac:dyDescent="0.25">
      <c r="A456" s="36" t="s">
        <v>1247</v>
      </c>
      <c r="B456" s="36" t="s">
        <v>319</v>
      </c>
      <c r="C456" s="36" t="s">
        <v>17</v>
      </c>
      <c r="D456" s="41" t="s">
        <v>19</v>
      </c>
      <c r="E456" s="128">
        <v>999929466</v>
      </c>
      <c r="F456" s="36" t="s">
        <v>208</v>
      </c>
      <c r="G456" s="34">
        <v>120</v>
      </c>
      <c r="H456" s="36">
        <v>0</v>
      </c>
    </row>
    <row r="457" spans="1:8" x14ac:dyDescent="0.25">
      <c r="A457" s="36" t="s">
        <v>354</v>
      </c>
      <c r="B457" s="36" t="s">
        <v>1356</v>
      </c>
      <c r="C457" s="36" t="s">
        <v>17</v>
      </c>
      <c r="D457" s="36" t="s">
        <v>19</v>
      </c>
      <c r="E457" s="36">
        <v>999930604</v>
      </c>
      <c r="F457" s="36" t="s">
        <v>208</v>
      </c>
      <c r="G457" s="34">
        <v>120</v>
      </c>
      <c r="H457" s="34"/>
    </row>
    <row r="458" spans="1:8" x14ac:dyDescent="0.25">
      <c r="A458" s="36" t="s">
        <v>2874</v>
      </c>
      <c r="B458" s="36" t="s">
        <v>2875</v>
      </c>
      <c r="C458" s="36" t="s">
        <v>17</v>
      </c>
      <c r="D458" s="36" t="s">
        <v>19</v>
      </c>
      <c r="E458" s="36">
        <v>999935878</v>
      </c>
      <c r="F458" s="36" t="s">
        <v>208</v>
      </c>
      <c r="G458" s="34">
        <v>90</v>
      </c>
      <c r="H458" s="34"/>
    </row>
    <row r="459" spans="1:8" x14ac:dyDescent="0.25">
      <c r="A459" s="36" t="s">
        <v>1711</v>
      </c>
      <c r="B459" s="36" t="s">
        <v>374</v>
      </c>
      <c r="C459" s="36" t="s">
        <v>17</v>
      </c>
      <c r="D459" s="36" t="s">
        <v>19</v>
      </c>
      <c r="E459" s="36">
        <v>999932242</v>
      </c>
      <c r="F459" s="36" t="s">
        <v>208</v>
      </c>
      <c r="G459" s="34">
        <v>68</v>
      </c>
      <c r="H459" s="36"/>
    </row>
    <row r="460" spans="1:8" x14ac:dyDescent="0.25">
      <c r="A460" s="149" t="s">
        <v>1708</v>
      </c>
      <c r="B460" s="149" t="s">
        <v>448</v>
      </c>
      <c r="C460" s="149" t="s">
        <v>17</v>
      </c>
      <c r="D460" s="149" t="s">
        <v>19</v>
      </c>
      <c r="E460" s="149">
        <v>999932246</v>
      </c>
      <c r="F460" s="149" t="s">
        <v>208</v>
      </c>
      <c r="G460" s="34">
        <v>68</v>
      </c>
      <c r="H460" s="36"/>
    </row>
    <row r="461" spans="1:8" x14ac:dyDescent="0.25">
      <c r="A461" s="36" t="s">
        <v>2252</v>
      </c>
      <c r="B461" s="36" t="s">
        <v>2234</v>
      </c>
      <c r="C461" s="36" t="s">
        <v>17</v>
      </c>
      <c r="D461" s="36" t="s">
        <v>19</v>
      </c>
      <c r="E461" s="36">
        <v>999923614</v>
      </c>
      <c r="F461" s="36" t="s">
        <v>208</v>
      </c>
      <c r="G461" s="34">
        <v>60</v>
      </c>
      <c r="H461" s="36"/>
    </row>
    <row r="462" spans="1:8" x14ac:dyDescent="0.25">
      <c r="A462" s="36" t="s">
        <v>925</v>
      </c>
      <c r="B462" s="36" t="s">
        <v>2188</v>
      </c>
      <c r="C462" s="36" t="s">
        <v>17</v>
      </c>
      <c r="D462" s="36" t="s">
        <v>19</v>
      </c>
      <c r="E462" s="36">
        <v>999924217</v>
      </c>
      <c r="F462" s="36" t="s">
        <v>208</v>
      </c>
      <c r="G462" s="34">
        <v>60</v>
      </c>
      <c r="H462" s="36"/>
    </row>
    <row r="463" spans="1:8" x14ac:dyDescent="0.25">
      <c r="A463" s="36" t="s">
        <v>514</v>
      </c>
      <c r="B463" s="36" t="s">
        <v>2956</v>
      </c>
      <c r="C463" s="36" t="s">
        <v>17</v>
      </c>
      <c r="D463" s="36" t="s">
        <v>19</v>
      </c>
      <c r="E463" s="36">
        <v>999932844</v>
      </c>
      <c r="F463" s="36" t="s">
        <v>208</v>
      </c>
      <c r="G463" s="34">
        <v>60</v>
      </c>
      <c r="H463" s="34"/>
    </row>
    <row r="464" spans="1:8" x14ac:dyDescent="0.25">
      <c r="A464" s="36" t="s">
        <v>1406</v>
      </c>
      <c r="B464" s="36" t="s">
        <v>2595</v>
      </c>
      <c r="C464" s="36" t="s">
        <v>17</v>
      </c>
      <c r="D464" s="41" t="s">
        <v>19</v>
      </c>
      <c r="E464" s="128">
        <v>999934816</v>
      </c>
      <c r="F464" s="36" t="s">
        <v>208</v>
      </c>
      <c r="G464" s="34">
        <v>60</v>
      </c>
      <c r="H464" s="34"/>
    </row>
    <row r="465" spans="1:8" x14ac:dyDescent="0.25">
      <c r="A465" s="36" t="s">
        <v>256</v>
      </c>
      <c r="B465" s="36" t="s">
        <v>132</v>
      </c>
      <c r="C465" s="36" t="s">
        <v>17</v>
      </c>
      <c r="D465" s="41" t="s">
        <v>19</v>
      </c>
      <c r="E465" s="128">
        <v>999934087</v>
      </c>
      <c r="F465" s="36" t="s">
        <v>208</v>
      </c>
      <c r="G465" s="34">
        <v>51</v>
      </c>
      <c r="H465" s="36"/>
    </row>
    <row r="466" spans="1:8" x14ac:dyDescent="0.25">
      <c r="A466" s="36" t="s">
        <v>760</v>
      </c>
      <c r="B466" s="36" t="s">
        <v>2486</v>
      </c>
      <c r="C466" s="36" t="s">
        <v>17</v>
      </c>
      <c r="D466" s="36" t="s">
        <v>19</v>
      </c>
      <c r="E466" s="36">
        <v>999934723</v>
      </c>
      <c r="F466" s="131" t="s">
        <v>208</v>
      </c>
      <c r="G466" s="34">
        <v>51</v>
      </c>
      <c r="H466" s="36"/>
    </row>
    <row r="467" spans="1:8" x14ac:dyDescent="0.25">
      <c r="A467" s="36" t="s">
        <v>2484</v>
      </c>
      <c r="B467" s="36" t="s">
        <v>2485</v>
      </c>
      <c r="C467" s="36" t="s">
        <v>17</v>
      </c>
      <c r="D467" s="36" t="s">
        <v>19</v>
      </c>
      <c r="E467" s="36">
        <v>999935081</v>
      </c>
      <c r="F467" s="131" t="s">
        <v>208</v>
      </c>
      <c r="G467" s="34">
        <v>51</v>
      </c>
      <c r="H467" s="36"/>
    </row>
    <row r="468" spans="1:8" x14ac:dyDescent="0.25">
      <c r="A468" s="36" t="s">
        <v>1340</v>
      </c>
      <c r="B468" s="36" t="s">
        <v>1341</v>
      </c>
      <c r="C468" s="36" t="s">
        <v>17</v>
      </c>
      <c r="D468" s="36" t="s">
        <v>19</v>
      </c>
      <c r="E468" s="36">
        <v>999930851</v>
      </c>
      <c r="F468" s="131" t="s">
        <v>208</v>
      </c>
      <c r="G468" s="34">
        <v>50</v>
      </c>
      <c r="H468" s="36">
        <v>50</v>
      </c>
    </row>
    <row r="469" spans="1:8" x14ac:dyDescent="0.25">
      <c r="A469" s="36" t="s">
        <v>1425</v>
      </c>
      <c r="B469" s="36" t="s">
        <v>1824</v>
      </c>
      <c r="C469" s="36" t="s">
        <v>17</v>
      </c>
      <c r="D469" s="41" t="s">
        <v>19</v>
      </c>
      <c r="E469" s="128">
        <v>999933519</v>
      </c>
      <c r="F469" s="36" t="s">
        <v>208</v>
      </c>
      <c r="G469" s="34">
        <v>50</v>
      </c>
      <c r="H469" s="36">
        <v>0</v>
      </c>
    </row>
    <row r="470" spans="1:8" x14ac:dyDescent="0.25">
      <c r="A470" s="36" t="s">
        <v>399</v>
      </c>
      <c r="B470" s="36" t="s">
        <v>52</v>
      </c>
      <c r="C470" s="36" t="s">
        <v>17</v>
      </c>
      <c r="D470" s="41" t="s">
        <v>19</v>
      </c>
      <c r="E470" s="128">
        <v>999934123</v>
      </c>
      <c r="F470" s="36" t="s">
        <v>208</v>
      </c>
      <c r="G470" s="34">
        <v>50</v>
      </c>
      <c r="H470" s="36">
        <v>0</v>
      </c>
    </row>
    <row r="471" spans="1:8" x14ac:dyDescent="0.25">
      <c r="A471" s="36" t="s">
        <v>1131</v>
      </c>
      <c r="B471" s="36" t="s">
        <v>216</v>
      </c>
      <c r="C471" s="36" t="s">
        <v>17</v>
      </c>
      <c r="D471" s="36" t="s">
        <v>19</v>
      </c>
      <c r="E471" s="36">
        <v>999927569</v>
      </c>
      <c r="F471" s="36" t="s">
        <v>208</v>
      </c>
      <c r="G471" s="34">
        <v>45</v>
      </c>
      <c r="H471" s="36"/>
    </row>
    <row r="472" spans="1:8" x14ac:dyDescent="0.25">
      <c r="A472" s="36" t="s">
        <v>3403</v>
      </c>
      <c r="B472" s="36" t="s">
        <v>3404</v>
      </c>
      <c r="C472" s="36" t="s">
        <v>17</v>
      </c>
      <c r="D472" s="41" t="s">
        <v>19</v>
      </c>
      <c r="E472" s="128">
        <v>999927588</v>
      </c>
      <c r="F472" s="36" t="s">
        <v>208</v>
      </c>
      <c r="G472" s="34">
        <v>45</v>
      </c>
      <c r="H472" s="36"/>
    </row>
    <row r="473" spans="1:8" x14ac:dyDescent="0.25">
      <c r="A473" s="36" t="s">
        <v>287</v>
      </c>
      <c r="B473" s="36" t="s">
        <v>2489</v>
      </c>
      <c r="C473" s="36" t="s">
        <v>17</v>
      </c>
      <c r="D473" s="41" t="s">
        <v>19</v>
      </c>
      <c r="E473" s="128">
        <v>999929220</v>
      </c>
      <c r="F473" s="36" t="s">
        <v>208</v>
      </c>
      <c r="G473" s="34">
        <v>38</v>
      </c>
      <c r="H473" s="36"/>
    </row>
    <row r="474" spans="1:8" x14ac:dyDescent="0.25">
      <c r="A474" s="36" t="s">
        <v>44</v>
      </c>
      <c r="B474" s="36" t="s">
        <v>2487</v>
      </c>
      <c r="C474" s="36" t="s">
        <v>17</v>
      </c>
      <c r="D474" s="41" t="s">
        <v>19</v>
      </c>
      <c r="E474" s="128">
        <v>999929802</v>
      </c>
      <c r="F474" s="36" t="s">
        <v>208</v>
      </c>
      <c r="G474" s="34">
        <v>38</v>
      </c>
      <c r="H474" s="36"/>
    </row>
    <row r="475" spans="1:8" x14ac:dyDescent="0.25">
      <c r="A475" s="36" t="s">
        <v>925</v>
      </c>
      <c r="B475" s="36" t="s">
        <v>982</v>
      </c>
      <c r="C475" s="36" t="s">
        <v>17</v>
      </c>
      <c r="D475" s="41" t="s">
        <v>19</v>
      </c>
      <c r="E475" s="128">
        <v>999933379</v>
      </c>
      <c r="F475" s="36" t="s">
        <v>208</v>
      </c>
      <c r="G475" s="34">
        <v>38</v>
      </c>
      <c r="H475" s="36"/>
    </row>
    <row r="476" spans="1:8" x14ac:dyDescent="0.25">
      <c r="A476" s="36" t="s">
        <v>602</v>
      </c>
      <c r="B476" s="36" t="s">
        <v>319</v>
      </c>
      <c r="C476" s="36" t="s">
        <v>17</v>
      </c>
      <c r="D476" s="41" t="s">
        <v>19</v>
      </c>
      <c r="E476" s="127">
        <v>999933515</v>
      </c>
      <c r="F476" s="36" t="s">
        <v>208</v>
      </c>
      <c r="G476" s="34">
        <v>38</v>
      </c>
      <c r="H476" s="34"/>
    </row>
    <row r="477" spans="1:8" x14ac:dyDescent="0.25">
      <c r="A477" s="36" t="s">
        <v>548</v>
      </c>
      <c r="B477" s="36" t="s">
        <v>2488</v>
      </c>
      <c r="C477" s="36" t="s">
        <v>17</v>
      </c>
      <c r="D477" s="41" t="s">
        <v>19</v>
      </c>
      <c r="E477" s="128">
        <v>999934449</v>
      </c>
      <c r="F477" s="36" t="s">
        <v>208</v>
      </c>
      <c r="G477" s="34">
        <v>38</v>
      </c>
      <c r="H477" s="34"/>
    </row>
    <row r="478" spans="1:8" x14ac:dyDescent="0.25">
      <c r="A478" s="36" t="s">
        <v>1825</v>
      </c>
      <c r="B478" s="36" t="s">
        <v>1826</v>
      </c>
      <c r="C478" s="36" t="s">
        <v>17</v>
      </c>
      <c r="D478" s="41" t="s">
        <v>19</v>
      </c>
      <c r="E478" s="128">
        <v>999933312</v>
      </c>
      <c r="F478" s="36" t="s">
        <v>208</v>
      </c>
      <c r="G478" s="34">
        <v>37.5</v>
      </c>
      <c r="H478" s="34">
        <v>0</v>
      </c>
    </row>
    <row r="479" spans="1:8" x14ac:dyDescent="0.25">
      <c r="A479" s="149" t="s">
        <v>1456</v>
      </c>
      <c r="B479" s="149" t="s">
        <v>1933</v>
      </c>
      <c r="C479" s="149" t="s">
        <v>17</v>
      </c>
      <c r="D479" s="149" t="s">
        <v>21</v>
      </c>
      <c r="E479" s="149">
        <v>999933676</v>
      </c>
      <c r="F479" s="149" t="s">
        <v>208</v>
      </c>
      <c r="G479" s="34">
        <v>846</v>
      </c>
      <c r="H479" s="36">
        <v>0</v>
      </c>
    </row>
    <row r="480" spans="1:8" x14ac:dyDescent="0.25">
      <c r="A480" s="36" t="s">
        <v>180</v>
      </c>
      <c r="B480" s="36" t="s">
        <v>221</v>
      </c>
      <c r="C480" s="36" t="s">
        <v>17</v>
      </c>
      <c r="D480" s="36" t="s">
        <v>21</v>
      </c>
      <c r="E480" s="36">
        <v>999933043</v>
      </c>
      <c r="F480" s="131" t="s">
        <v>208</v>
      </c>
      <c r="G480" s="34">
        <v>660</v>
      </c>
      <c r="H480" s="36"/>
    </row>
    <row r="481" spans="1:8" x14ac:dyDescent="0.25">
      <c r="A481" s="36" t="s">
        <v>965</v>
      </c>
      <c r="B481" s="36" t="s">
        <v>1930</v>
      </c>
      <c r="C481" s="36" t="s">
        <v>17</v>
      </c>
      <c r="D481" s="41" t="s">
        <v>21</v>
      </c>
      <c r="E481" s="128">
        <v>999934154</v>
      </c>
      <c r="F481" s="36" t="s">
        <v>208</v>
      </c>
      <c r="G481" s="34">
        <v>478</v>
      </c>
      <c r="H481" s="36">
        <v>0</v>
      </c>
    </row>
    <row r="482" spans="1:8" x14ac:dyDescent="0.25">
      <c r="A482" s="36" t="s">
        <v>2466</v>
      </c>
      <c r="B482" s="36" t="s">
        <v>2467</v>
      </c>
      <c r="C482" s="36" t="s">
        <v>17</v>
      </c>
      <c r="D482" s="41" t="s">
        <v>21</v>
      </c>
      <c r="E482" s="128">
        <v>999933288</v>
      </c>
      <c r="F482" s="36" t="s">
        <v>208</v>
      </c>
      <c r="G482" s="34">
        <v>428</v>
      </c>
      <c r="H482" s="36"/>
    </row>
    <row r="483" spans="1:8" x14ac:dyDescent="0.25">
      <c r="A483" s="36" t="s">
        <v>1931</v>
      </c>
      <c r="B483" s="36" t="s">
        <v>1932</v>
      </c>
      <c r="C483" s="36" t="s">
        <v>17</v>
      </c>
      <c r="D483" s="41" t="s">
        <v>21</v>
      </c>
      <c r="E483" s="128">
        <v>999934032</v>
      </c>
      <c r="F483" s="36" t="s">
        <v>208</v>
      </c>
      <c r="G483" s="34">
        <v>411.5</v>
      </c>
      <c r="H483" s="36">
        <v>0</v>
      </c>
    </row>
    <row r="484" spans="1:8" x14ac:dyDescent="0.25">
      <c r="A484" s="36" t="s">
        <v>69</v>
      </c>
      <c r="B484" s="36" t="s">
        <v>2681</v>
      </c>
      <c r="C484" s="36" t="s">
        <v>17</v>
      </c>
      <c r="D484" s="41" t="s">
        <v>21</v>
      </c>
      <c r="E484" s="128">
        <v>999933373</v>
      </c>
      <c r="F484" s="36" t="s">
        <v>208</v>
      </c>
      <c r="G484" s="34">
        <v>336</v>
      </c>
      <c r="H484" s="36"/>
    </row>
    <row r="485" spans="1:8" x14ac:dyDescent="0.25">
      <c r="A485" s="36" t="s">
        <v>2570</v>
      </c>
      <c r="B485" s="36" t="s">
        <v>3494</v>
      </c>
      <c r="C485" s="36" t="s">
        <v>17</v>
      </c>
      <c r="D485" s="41" t="s">
        <v>21</v>
      </c>
      <c r="E485" s="128">
        <v>999936315</v>
      </c>
      <c r="F485" s="36" t="s">
        <v>208</v>
      </c>
      <c r="G485" s="34">
        <v>336</v>
      </c>
      <c r="H485" s="36">
        <v>0</v>
      </c>
    </row>
    <row r="486" spans="1:8" x14ac:dyDescent="0.25">
      <c r="A486" s="36" t="s">
        <v>313</v>
      </c>
      <c r="B486" s="36" t="s">
        <v>533</v>
      </c>
      <c r="C486" s="36" t="s">
        <v>17</v>
      </c>
      <c r="D486" s="41" t="s">
        <v>21</v>
      </c>
      <c r="E486" s="128">
        <v>999936569</v>
      </c>
      <c r="F486" s="36" t="s">
        <v>208</v>
      </c>
      <c r="G486" s="34">
        <v>300</v>
      </c>
      <c r="H486" s="34"/>
    </row>
    <row r="487" spans="1:8" x14ac:dyDescent="0.25">
      <c r="A487" s="36" t="s">
        <v>547</v>
      </c>
      <c r="B487" s="36" t="s">
        <v>1312</v>
      </c>
      <c r="C487" s="36" t="s">
        <v>17</v>
      </c>
      <c r="D487" s="41" t="s">
        <v>21</v>
      </c>
      <c r="E487" s="128">
        <v>999933062</v>
      </c>
      <c r="F487" s="36" t="s">
        <v>208</v>
      </c>
      <c r="G487" s="34">
        <v>279</v>
      </c>
      <c r="H487" s="34"/>
    </row>
    <row r="488" spans="1:8" x14ac:dyDescent="0.25">
      <c r="A488" s="36" t="s">
        <v>2167</v>
      </c>
      <c r="B488" s="36" t="s">
        <v>2168</v>
      </c>
      <c r="C488" s="36" t="s">
        <v>17</v>
      </c>
      <c r="D488" s="36" t="s">
        <v>21</v>
      </c>
      <c r="E488" s="128">
        <v>999934133</v>
      </c>
      <c r="F488" s="36" t="s">
        <v>208</v>
      </c>
      <c r="G488" s="34">
        <v>270</v>
      </c>
      <c r="H488" s="34"/>
    </row>
    <row r="489" spans="1:8" x14ac:dyDescent="0.25">
      <c r="A489" s="149" t="s">
        <v>1056</v>
      </c>
      <c r="B489" s="149" t="s">
        <v>2337</v>
      </c>
      <c r="C489" s="149" t="s">
        <v>17</v>
      </c>
      <c r="D489" s="149" t="s">
        <v>21</v>
      </c>
      <c r="E489" s="149">
        <v>999935041</v>
      </c>
      <c r="F489" s="149" t="s">
        <v>208</v>
      </c>
      <c r="G489" s="34">
        <v>259</v>
      </c>
      <c r="H489" s="36"/>
    </row>
    <row r="490" spans="1:8" x14ac:dyDescent="0.25">
      <c r="A490" s="36" t="s">
        <v>2166</v>
      </c>
      <c r="B490" s="36" t="s">
        <v>2154</v>
      </c>
      <c r="C490" s="36" t="s">
        <v>17</v>
      </c>
      <c r="D490" s="36" t="s">
        <v>21</v>
      </c>
      <c r="E490" s="128">
        <v>999934380</v>
      </c>
      <c r="F490" s="36" t="s">
        <v>208</v>
      </c>
      <c r="G490" s="34">
        <v>229</v>
      </c>
      <c r="H490" s="34"/>
    </row>
    <row r="491" spans="1:8" x14ac:dyDescent="0.25">
      <c r="A491" s="36" t="s">
        <v>937</v>
      </c>
      <c r="B491" s="36" t="s">
        <v>1734</v>
      </c>
      <c r="C491" s="36" t="s">
        <v>17</v>
      </c>
      <c r="D491" s="36" t="s">
        <v>21</v>
      </c>
      <c r="E491" s="128">
        <v>999924850</v>
      </c>
      <c r="F491" s="36" t="s">
        <v>208</v>
      </c>
      <c r="G491" s="34">
        <v>227</v>
      </c>
      <c r="H491" s="36">
        <v>0</v>
      </c>
    </row>
    <row r="492" spans="1:8" x14ac:dyDescent="0.25">
      <c r="A492" s="36" t="s">
        <v>402</v>
      </c>
      <c r="B492" s="36" t="s">
        <v>479</v>
      </c>
      <c r="C492" s="36" t="s">
        <v>17</v>
      </c>
      <c r="D492" s="36" t="s">
        <v>21</v>
      </c>
      <c r="E492" s="128">
        <v>999936559</v>
      </c>
      <c r="F492" s="36" t="s">
        <v>208</v>
      </c>
      <c r="G492" s="34">
        <v>225</v>
      </c>
      <c r="H492" s="34">
        <v>0</v>
      </c>
    </row>
    <row r="493" spans="1:8" x14ac:dyDescent="0.25">
      <c r="A493" s="36" t="s">
        <v>3572</v>
      </c>
      <c r="B493" s="36" t="s">
        <v>3573</v>
      </c>
      <c r="C493" s="36" t="s">
        <v>17</v>
      </c>
      <c r="D493" s="36" t="s">
        <v>21</v>
      </c>
      <c r="E493" s="36">
        <v>999936648</v>
      </c>
      <c r="F493" s="36" t="s">
        <v>208</v>
      </c>
      <c r="G493" s="34">
        <v>169</v>
      </c>
      <c r="H493" s="36"/>
    </row>
    <row r="494" spans="1:8" x14ac:dyDescent="0.25">
      <c r="A494" s="36" t="s">
        <v>262</v>
      </c>
      <c r="B494" s="36" t="s">
        <v>117</v>
      </c>
      <c r="C494" s="36" t="s">
        <v>17</v>
      </c>
      <c r="D494" s="36" t="s">
        <v>21</v>
      </c>
      <c r="E494" s="36">
        <v>999934203</v>
      </c>
      <c r="F494" s="36" t="s">
        <v>208</v>
      </c>
      <c r="G494" s="34">
        <v>167</v>
      </c>
      <c r="H494" s="34"/>
    </row>
    <row r="495" spans="1:8" x14ac:dyDescent="0.25">
      <c r="A495" s="36" t="s">
        <v>256</v>
      </c>
      <c r="B495" s="36" t="s">
        <v>3122</v>
      </c>
      <c r="C495" s="36" t="s">
        <v>17</v>
      </c>
      <c r="D495" s="36" t="s">
        <v>21</v>
      </c>
      <c r="E495" s="36">
        <v>999936002</v>
      </c>
      <c r="F495" s="36" t="s">
        <v>208</v>
      </c>
      <c r="G495" s="34">
        <v>167</v>
      </c>
      <c r="H495" s="36"/>
    </row>
    <row r="496" spans="1:8" x14ac:dyDescent="0.25">
      <c r="A496" s="36" t="s">
        <v>958</v>
      </c>
      <c r="B496" s="36" t="s">
        <v>1446</v>
      </c>
      <c r="C496" s="36" t="s">
        <v>17</v>
      </c>
      <c r="D496" s="36" t="s">
        <v>21</v>
      </c>
      <c r="E496" s="36">
        <v>999931287</v>
      </c>
      <c r="F496" s="36" t="s">
        <v>208</v>
      </c>
      <c r="G496" s="34">
        <v>152</v>
      </c>
      <c r="H496" s="36">
        <v>0</v>
      </c>
    </row>
    <row r="497" spans="1:8" x14ac:dyDescent="0.25">
      <c r="A497" s="131" t="s">
        <v>1827</v>
      </c>
      <c r="B497" s="36" t="s">
        <v>777</v>
      </c>
      <c r="C497" s="131" t="s">
        <v>17</v>
      </c>
      <c r="D497" s="36" t="s">
        <v>21</v>
      </c>
      <c r="E497" s="128">
        <v>999933437</v>
      </c>
      <c r="F497" s="36" t="s">
        <v>208</v>
      </c>
      <c r="G497" s="34">
        <v>144</v>
      </c>
      <c r="H497" s="36">
        <v>0</v>
      </c>
    </row>
    <row r="498" spans="1:8" x14ac:dyDescent="0.25">
      <c r="A498" s="36" t="s">
        <v>3623</v>
      </c>
      <c r="B498" s="36" t="s">
        <v>2723</v>
      </c>
      <c r="C498" s="36" t="s">
        <v>17</v>
      </c>
      <c r="D498" s="36" t="s">
        <v>21</v>
      </c>
      <c r="E498" s="128">
        <v>999935446</v>
      </c>
      <c r="F498" s="36" t="s">
        <v>208</v>
      </c>
      <c r="G498" s="34">
        <v>143</v>
      </c>
      <c r="H498" s="36"/>
    </row>
    <row r="499" spans="1:8" x14ac:dyDescent="0.25">
      <c r="A499" s="36" t="s">
        <v>918</v>
      </c>
      <c r="B499" s="36" t="s">
        <v>846</v>
      </c>
      <c r="C499" s="36" t="s">
        <v>17</v>
      </c>
      <c r="D499" s="36" t="s">
        <v>21</v>
      </c>
      <c r="E499" s="128">
        <v>999933363</v>
      </c>
      <c r="F499" s="36" t="s">
        <v>208</v>
      </c>
      <c r="G499" s="34">
        <v>120</v>
      </c>
      <c r="H499" s="36"/>
    </row>
    <row r="500" spans="1:8" x14ac:dyDescent="0.25">
      <c r="A500" s="36" t="s">
        <v>2949</v>
      </c>
      <c r="B500" s="36" t="s">
        <v>2950</v>
      </c>
      <c r="C500" s="36" t="s">
        <v>17</v>
      </c>
      <c r="D500" s="36" t="s">
        <v>21</v>
      </c>
      <c r="E500" s="128">
        <v>999935119</v>
      </c>
      <c r="F500" s="36" t="s">
        <v>208</v>
      </c>
      <c r="G500" s="34">
        <v>110</v>
      </c>
      <c r="H500" s="34"/>
    </row>
    <row r="501" spans="1:8" x14ac:dyDescent="0.25">
      <c r="A501" s="36" t="s">
        <v>3627</v>
      </c>
      <c r="B501" s="36" t="s">
        <v>2723</v>
      </c>
      <c r="C501" s="36" t="s">
        <v>17</v>
      </c>
      <c r="D501" s="36" t="s">
        <v>21</v>
      </c>
      <c r="E501" s="36">
        <v>999935447</v>
      </c>
      <c r="F501" s="36" t="s">
        <v>208</v>
      </c>
      <c r="G501" s="34">
        <v>107</v>
      </c>
      <c r="H501" s="34"/>
    </row>
    <row r="502" spans="1:8" x14ac:dyDescent="0.25">
      <c r="A502" s="36" t="s">
        <v>955</v>
      </c>
      <c r="B502" s="36" t="s">
        <v>1438</v>
      </c>
      <c r="C502" s="36" t="s">
        <v>17</v>
      </c>
      <c r="D502" s="36" t="s">
        <v>21</v>
      </c>
      <c r="E502" s="36">
        <v>999931712</v>
      </c>
      <c r="F502" s="36" t="s">
        <v>208</v>
      </c>
      <c r="G502" s="34">
        <v>100</v>
      </c>
      <c r="H502" s="36"/>
    </row>
    <row r="503" spans="1:8" x14ac:dyDescent="0.25">
      <c r="A503" s="36" t="s">
        <v>3034</v>
      </c>
      <c r="B503" s="36" t="s">
        <v>1042</v>
      </c>
      <c r="C503" s="36" t="s">
        <v>17</v>
      </c>
      <c r="D503" s="36" t="s">
        <v>21</v>
      </c>
      <c r="E503" s="128">
        <v>999927897</v>
      </c>
      <c r="F503" s="36" t="s">
        <v>208</v>
      </c>
      <c r="G503" s="34">
        <v>68</v>
      </c>
      <c r="H503" s="36"/>
    </row>
    <row r="504" spans="1:8" x14ac:dyDescent="0.25">
      <c r="A504" s="36" t="s">
        <v>429</v>
      </c>
      <c r="B504" s="36" t="s">
        <v>2468</v>
      </c>
      <c r="C504" s="36" t="s">
        <v>17</v>
      </c>
      <c r="D504" s="36" t="s">
        <v>21</v>
      </c>
      <c r="E504" s="36">
        <v>999933317</v>
      </c>
      <c r="F504" s="36" t="s">
        <v>208</v>
      </c>
      <c r="G504" s="34">
        <v>68</v>
      </c>
      <c r="H504" s="36"/>
    </row>
    <row r="505" spans="1:8" x14ac:dyDescent="0.25">
      <c r="A505" s="36" t="s">
        <v>256</v>
      </c>
      <c r="B505" s="36" t="s">
        <v>174</v>
      </c>
      <c r="C505" s="36" t="s">
        <v>17</v>
      </c>
      <c r="D505" s="36" t="s">
        <v>21</v>
      </c>
      <c r="E505" s="127">
        <v>999933389</v>
      </c>
      <c r="F505" s="36" t="s">
        <v>208</v>
      </c>
      <c r="G505" s="34">
        <v>60</v>
      </c>
      <c r="H505" s="34">
        <v>0</v>
      </c>
    </row>
    <row r="506" spans="1:8" x14ac:dyDescent="0.25">
      <c r="A506" s="36" t="s">
        <v>2266</v>
      </c>
      <c r="B506" s="36" t="s">
        <v>52</v>
      </c>
      <c r="C506" s="36" t="s">
        <v>17</v>
      </c>
      <c r="D506" s="36" t="s">
        <v>21</v>
      </c>
      <c r="E506" s="128">
        <v>999933478</v>
      </c>
      <c r="F506" s="36" t="s">
        <v>208</v>
      </c>
      <c r="G506" s="34">
        <v>60</v>
      </c>
      <c r="H506" s="34"/>
    </row>
    <row r="507" spans="1:8" x14ac:dyDescent="0.25">
      <c r="A507" s="36" t="s">
        <v>2783</v>
      </c>
      <c r="B507" s="36" t="s">
        <v>2784</v>
      </c>
      <c r="C507" s="36" t="s">
        <v>17</v>
      </c>
      <c r="D507" s="36" t="s">
        <v>21</v>
      </c>
      <c r="E507" s="36">
        <v>999933891</v>
      </c>
      <c r="F507" s="36" t="s">
        <v>208</v>
      </c>
      <c r="G507" s="34">
        <v>60</v>
      </c>
      <c r="H507" s="34"/>
    </row>
    <row r="508" spans="1:8" x14ac:dyDescent="0.25">
      <c r="A508" s="36" t="s">
        <v>114</v>
      </c>
      <c r="B508" s="36" t="s">
        <v>52</v>
      </c>
      <c r="C508" s="36" t="s">
        <v>17</v>
      </c>
      <c r="D508" s="36" t="s">
        <v>21</v>
      </c>
      <c r="E508" s="128">
        <v>999934823</v>
      </c>
      <c r="F508" s="36" t="s">
        <v>208</v>
      </c>
      <c r="G508" s="34">
        <v>60</v>
      </c>
      <c r="H508" s="36">
        <v>0</v>
      </c>
    </row>
    <row r="509" spans="1:8" x14ac:dyDescent="0.25">
      <c r="A509" s="36" t="s">
        <v>1428</v>
      </c>
      <c r="B509" s="36" t="s">
        <v>1225</v>
      </c>
      <c r="C509" s="36" t="s">
        <v>17</v>
      </c>
      <c r="D509" s="36" t="s">
        <v>21</v>
      </c>
      <c r="E509" s="36">
        <v>999935136</v>
      </c>
      <c r="F509" s="36" t="s">
        <v>208</v>
      </c>
      <c r="G509" s="34">
        <v>60</v>
      </c>
      <c r="H509" s="34"/>
    </row>
    <row r="510" spans="1:8" x14ac:dyDescent="0.25">
      <c r="A510" s="36" t="s">
        <v>451</v>
      </c>
      <c r="B510" s="36" t="s">
        <v>2845</v>
      </c>
      <c r="C510" s="36" t="s">
        <v>17</v>
      </c>
      <c r="D510" s="36" t="s">
        <v>21</v>
      </c>
      <c r="E510" s="127">
        <v>999935498</v>
      </c>
      <c r="F510" s="36" t="s">
        <v>208</v>
      </c>
      <c r="G510" s="34">
        <v>60</v>
      </c>
      <c r="H510" s="36"/>
    </row>
    <row r="511" spans="1:8" x14ac:dyDescent="0.25">
      <c r="A511" s="36" t="s">
        <v>3035</v>
      </c>
      <c r="B511" s="36" t="s">
        <v>3036</v>
      </c>
      <c r="C511" s="36" t="s">
        <v>17</v>
      </c>
      <c r="D511" s="36" t="s">
        <v>21</v>
      </c>
      <c r="E511" s="36">
        <v>999934500</v>
      </c>
      <c r="F511" s="36" t="s">
        <v>208</v>
      </c>
      <c r="G511" s="34">
        <v>51</v>
      </c>
      <c r="H511" s="36"/>
    </row>
    <row r="512" spans="1:8" x14ac:dyDescent="0.25">
      <c r="A512" s="36" t="s">
        <v>776</v>
      </c>
      <c r="B512" s="36" t="s">
        <v>2005</v>
      </c>
      <c r="C512" s="36" t="s">
        <v>17</v>
      </c>
      <c r="D512" s="36" t="s">
        <v>21</v>
      </c>
      <c r="E512" s="128">
        <v>999929664</v>
      </c>
      <c r="F512" s="36" t="s">
        <v>208</v>
      </c>
      <c r="G512" s="34">
        <v>45</v>
      </c>
      <c r="H512" s="36">
        <v>0</v>
      </c>
    </row>
    <row r="513" spans="1:8" x14ac:dyDescent="0.25">
      <c r="A513" s="36" t="s">
        <v>2951</v>
      </c>
      <c r="B513" s="36" t="s">
        <v>2952</v>
      </c>
      <c r="C513" s="36" t="s">
        <v>17</v>
      </c>
      <c r="D513" s="36" t="s">
        <v>21</v>
      </c>
      <c r="E513" s="36">
        <v>999932842</v>
      </c>
      <c r="F513" s="36" t="s">
        <v>208</v>
      </c>
      <c r="G513" s="34">
        <v>45</v>
      </c>
      <c r="H513" s="34"/>
    </row>
    <row r="514" spans="1:8" x14ac:dyDescent="0.25">
      <c r="A514" s="36" t="s">
        <v>2212</v>
      </c>
      <c r="B514" s="36" t="s">
        <v>2221</v>
      </c>
      <c r="C514" s="36" t="s">
        <v>17</v>
      </c>
      <c r="D514" s="36" t="s">
        <v>21</v>
      </c>
      <c r="E514" s="128">
        <v>999935047</v>
      </c>
      <c r="F514" s="36" t="s">
        <v>208</v>
      </c>
      <c r="G514" s="34">
        <v>45</v>
      </c>
      <c r="H514" s="36"/>
    </row>
    <row r="515" spans="1:8" x14ac:dyDescent="0.25">
      <c r="A515" s="131" t="s">
        <v>3432</v>
      </c>
      <c r="B515" s="131" t="s">
        <v>3431</v>
      </c>
      <c r="C515" s="131" t="s">
        <v>17</v>
      </c>
      <c r="D515" s="131" t="s">
        <v>21</v>
      </c>
      <c r="E515" s="150">
        <v>999936279</v>
      </c>
      <c r="F515" s="131" t="s">
        <v>208</v>
      </c>
      <c r="G515" s="34">
        <v>45</v>
      </c>
      <c r="H515" s="36">
        <v>0</v>
      </c>
    </row>
    <row r="516" spans="1:8" x14ac:dyDescent="0.25">
      <c r="A516" s="36" t="s">
        <v>1447</v>
      </c>
      <c r="B516" s="36" t="s">
        <v>1448</v>
      </c>
      <c r="C516" s="36" t="s">
        <v>17</v>
      </c>
      <c r="D516" s="36" t="s">
        <v>21</v>
      </c>
      <c r="E516" s="128">
        <v>999931757</v>
      </c>
      <c r="F516" s="36" t="s">
        <v>208</v>
      </c>
      <c r="G516" s="34">
        <v>34</v>
      </c>
      <c r="H516" s="34">
        <v>0</v>
      </c>
    </row>
    <row r="517" spans="1:8" x14ac:dyDescent="0.25">
      <c r="A517" s="36"/>
      <c r="B517" s="36"/>
      <c r="C517" s="36"/>
      <c r="D517" s="36"/>
      <c r="E517" s="36"/>
      <c r="F517" s="36"/>
      <c r="G517" s="34"/>
      <c r="H517" s="36"/>
    </row>
    <row r="518" spans="1:8" x14ac:dyDescent="0.25">
      <c r="A518" s="36"/>
      <c r="B518" s="36"/>
      <c r="C518" s="36"/>
      <c r="D518" s="36"/>
      <c r="E518" s="128"/>
      <c r="F518" s="36"/>
      <c r="G518" s="34"/>
      <c r="H518" s="36"/>
    </row>
    <row r="519" spans="1:8" x14ac:dyDescent="0.25">
      <c r="A519" s="149"/>
      <c r="B519" s="149"/>
      <c r="C519" s="149"/>
      <c r="D519" s="149"/>
      <c r="E519" s="149"/>
      <c r="F519" s="149"/>
      <c r="G519" s="34"/>
      <c r="H519" s="36"/>
    </row>
    <row r="520" spans="1:8" x14ac:dyDescent="0.25">
      <c r="A520" s="36"/>
      <c r="B520" s="36"/>
      <c r="C520" s="36"/>
      <c r="D520" s="36"/>
      <c r="E520" s="36"/>
      <c r="F520" s="36"/>
      <c r="G520" s="34"/>
      <c r="H520" s="36"/>
    </row>
    <row r="521" spans="1:8" x14ac:dyDescent="0.25">
      <c r="A521" s="36"/>
      <c r="B521" s="36"/>
      <c r="C521" s="36"/>
      <c r="D521" s="36"/>
      <c r="E521" s="128"/>
      <c r="F521" s="36"/>
      <c r="G521" s="34"/>
      <c r="H521" s="34"/>
    </row>
    <row r="522" spans="1:8" x14ac:dyDescent="0.25">
      <c r="A522" s="36"/>
      <c r="B522" s="36"/>
      <c r="C522" s="36"/>
      <c r="D522" s="36"/>
      <c r="E522" s="36"/>
      <c r="F522" s="36"/>
      <c r="G522" s="34"/>
      <c r="H522" s="36"/>
    </row>
    <row r="523" spans="1:8" x14ac:dyDescent="0.25">
      <c r="A523" s="36"/>
      <c r="B523" s="36"/>
      <c r="C523" s="36"/>
      <c r="D523" s="36"/>
      <c r="E523" s="128"/>
      <c r="F523" s="36"/>
      <c r="G523" s="34"/>
      <c r="H523" s="36"/>
    </row>
    <row r="524" spans="1:8" x14ac:dyDescent="0.25">
      <c r="A524" s="36"/>
      <c r="B524" s="36"/>
      <c r="C524" s="36"/>
      <c r="D524" s="36"/>
      <c r="E524" s="36"/>
      <c r="F524" s="36"/>
      <c r="G524" s="34"/>
      <c r="H524" s="34"/>
    </row>
    <row r="525" spans="1:8" x14ac:dyDescent="0.25">
      <c r="A525" s="36"/>
      <c r="B525" s="36"/>
      <c r="C525" s="36"/>
      <c r="D525" s="36"/>
      <c r="E525" s="127"/>
      <c r="F525" s="36"/>
      <c r="G525" s="34"/>
      <c r="H525" s="34"/>
    </row>
    <row r="526" spans="1:8" x14ac:dyDescent="0.25">
      <c r="D526" s="166"/>
      <c r="E526" s="171"/>
      <c r="G526" s="194"/>
      <c r="H526" s="195"/>
    </row>
    <row r="527" spans="1:8" x14ac:dyDescent="0.25">
      <c r="A527" s="167"/>
      <c r="B527" s="167"/>
      <c r="C527" s="167"/>
      <c r="D527" s="166"/>
      <c r="E527" s="172"/>
      <c r="G527" s="34"/>
      <c r="H527" s="36"/>
    </row>
    <row r="528" spans="1:8" x14ac:dyDescent="0.25">
      <c r="D528" s="166"/>
      <c r="E528" s="169"/>
      <c r="G528" s="34"/>
      <c r="H528" s="36"/>
    </row>
    <row r="529" spans="1:8" x14ac:dyDescent="0.25">
      <c r="D529" s="166"/>
      <c r="E529" s="171"/>
      <c r="G529" s="34"/>
      <c r="H529" s="36"/>
    </row>
    <row r="530" spans="1:8" x14ac:dyDescent="0.25">
      <c r="D530" s="166"/>
      <c r="E530" s="169"/>
      <c r="G530" s="34"/>
      <c r="H530" s="36"/>
    </row>
    <row r="531" spans="1:8" x14ac:dyDescent="0.25">
      <c r="D531" s="166"/>
      <c r="E531" s="169"/>
      <c r="G531" s="34"/>
      <c r="H531" s="36"/>
    </row>
    <row r="532" spans="1:8" x14ac:dyDescent="0.25">
      <c r="D532" s="166"/>
      <c r="E532" s="169"/>
      <c r="G532" s="34"/>
      <c r="H532" s="36"/>
    </row>
    <row r="533" spans="1:8" x14ac:dyDescent="0.25">
      <c r="D533" s="166"/>
      <c r="E533" s="169"/>
      <c r="G533" s="34"/>
      <c r="H533" s="36"/>
    </row>
    <row r="534" spans="1:8" x14ac:dyDescent="0.25">
      <c r="D534" s="166"/>
      <c r="E534" s="169"/>
      <c r="G534" s="34"/>
      <c r="H534" s="36"/>
    </row>
    <row r="535" spans="1:8" x14ac:dyDescent="0.25">
      <c r="D535" s="166"/>
      <c r="E535" s="169"/>
      <c r="G535" s="34"/>
      <c r="H535" s="34"/>
    </row>
    <row r="536" spans="1:8" x14ac:dyDescent="0.25">
      <c r="D536" s="166"/>
      <c r="E536" s="169"/>
      <c r="G536" s="34"/>
      <c r="H536" s="34"/>
    </row>
    <row r="537" spans="1:8" x14ac:dyDescent="0.25">
      <c r="D537" s="166"/>
      <c r="E537" s="171"/>
      <c r="G537" s="34"/>
      <c r="H537" s="34"/>
    </row>
    <row r="538" spans="1:8" x14ac:dyDescent="0.25">
      <c r="D538" s="166"/>
      <c r="E538" s="171"/>
      <c r="G538" s="34"/>
      <c r="H538" s="34"/>
    </row>
    <row r="539" spans="1:8" x14ac:dyDescent="0.25">
      <c r="D539" s="166"/>
      <c r="E539" s="169"/>
      <c r="G539" s="34"/>
      <c r="H539" s="34"/>
    </row>
    <row r="540" spans="1:8" x14ac:dyDescent="0.25">
      <c r="E540" s="169"/>
      <c r="G540" s="34"/>
      <c r="H540" s="34"/>
    </row>
    <row r="541" spans="1:8" x14ac:dyDescent="0.25">
      <c r="A541"/>
      <c r="B541"/>
      <c r="C541"/>
      <c r="D541"/>
      <c r="E541"/>
      <c r="F541"/>
      <c r="G541" s="34"/>
      <c r="H541" s="36"/>
    </row>
    <row r="542" spans="1:8" x14ac:dyDescent="0.25">
      <c r="A542" s="165"/>
      <c r="C542" s="165"/>
      <c r="E542" s="169"/>
      <c r="G542" s="34"/>
      <c r="H542" s="36"/>
    </row>
    <row r="543" spans="1:8" x14ac:dyDescent="0.25">
      <c r="G543" s="34"/>
      <c r="H543" s="36"/>
    </row>
    <row r="544" spans="1:8" x14ac:dyDescent="0.25">
      <c r="E544" s="169"/>
      <c r="G544" s="34"/>
      <c r="H544" s="36"/>
    </row>
    <row r="545" spans="1:8" x14ac:dyDescent="0.25">
      <c r="G545" s="34"/>
      <c r="H545" s="34"/>
    </row>
    <row r="546" spans="1:8" x14ac:dyDescent="0.25">
      <c r="G546" s="34"/>
      <c r="H546" s="34"/>
    </row>
    <row r="547" spans="1:8" x14ac:dyDescent="0.25">
      <c r="G547" s="34"/>
      <c r="H547" s="36"/>
    </row>
    <row r="548" spans="1:8" x14ac:dyDescent="0.25">
      <c r="A548"/>
      <c r="B548"/>
      <c r="C548"/>
      <c r="D548"/>
      <c r="E548"/>
      <c r="F548"/>
      <c r="G548" s="34"/>
      <c r="H548" s="36"/>
    </row>
    <row r="549" spans="1:8" x14ac:dyDescent="0.25">
      <c r="E549" s="169"/>
      <c r="G549" s="34"/>
      <c r="H549" s="34"/>
    </row>
    <row r="550" spans="1:8" x14ac:dyDescent="0.25">
      <c r="E550" s="171"/>
      <c r="G550" s="34"/>
      <c r="H550" s="36"/>
    </row>
    <row r="551" spans="1:8" x14ac:dyDescent="0.25">
      <c r="E551" s="169"/>
      <c r="G551" s="34"/>
      <c r="H551" s="34"/>
    </row>
    <row r="552" spans="1:8" x14ac:dyDescent="0.25">
      <c r="E552" s="169"/>
      <c r="G552" s="34"/>
      <c r="H552" s="34"/>
    </row>
    <row r="553" spans="1:8" x14ac:dyDescent="0.25">
      <c r="E553" s="169"/>
      <c r="G553" s="34"/>
      <c r="H553" s="36"/>
    </row>
    <row r="554" spans="1:8" x14ac:dyDescent="0.25">
      <c r="E554" s="171"/>
      <c r="G554" s="34"/>
      <c r="H554" s="36"/>
    </row>
    <row r="555" spans="1:8" x14ac:dyDescent="0.25">
      <c r="E555" s="171"/>
      <c r="G555" s="34"/>
      <c r="H555" s="36"/>
    </row>
    <row r="556" spans="1:8" x14ac:dyDescent="0.25">
      <c r="E556" s="169"/>
      <c r="G556" s="34"/>
      <c r="H556" s="36"/>
    </row>
    <row r="557" spans="1:8" x14ac:dyDescent="0.25">
      <c r="G557" s="34"/>
      <c r="H557" s="36"/>
    </row>
    <row r="558" spans="1:8" x14ac:dyDescent="0.25">
      <c r="E558" s="169"/>
      <c r="G558" s="34"/>
      <c r="H558" s="36"/>
    </row>
    <row r="559" spans="1:8" x14ac:dyDescent="0.25">
      <c r="E559" s="169"/>
      <c r="G559" s="34"/>
      <c r="H559" s="36"/>
    </row>
    <row r="560" spans="1:8" x14ac:dyDescent="0.25">
      <c r="E560" s="171"/>
      <c r="G560" s="34"/>
      <c r="H560" s="34"/>
    </row>
    <row r="561" spans="1:8" x14ac:dyDescent="0.25">
      <c r="E561" s="169"/>
      <c r="G561" s="34"/>
      <c r="H561" s="34"/>
    </row>
    <row r="562" spans="1:8" x14ac:dyDescent="0.25">
      <c r="A562" s="164"/>
      <c r="B562" s="164"/>
      <c r="C562" s="164"/>
      <c r="D562" s="164"/>
      <c r="E562" s="164"/>
      <c r="F562" s="164"/>
      <c r="G562" s="34"/>
      <c r="H562" s="36"/>
    </row>
    <row r="563" spans="1:8" x14ac:dyDescent="0.25">
      <c r="G563" s="34"/>
      <c r="H563" s="34"/>
    </row>
    <row r="564" spans="1:8" x14ac:dyDescent="0.25">
      <c r="E564" s="169"/>
      <c r="G564" s="34"/>
      <c r="H564" s="36"/>
    </row>
    <row r="565" spans="1:8" x14ac:dyDescent="0.25">
      <c r="A565" s="165"/>
      <c r="B565" s="165"/>
      <c r="C565" s="165"/>
      <c r="D565" s="165"/>
      <c r="E565" s="170"/>
      <c r="F565" s="165"/>
      <c r="G565" s="34"/>
      <c r="H565" s="36"/>
    </row>
    <row r="566" spans="1:8" x14ac:dyDescent="0.25">
      <c r="E566" s="169"/>
      <c r="G566" s="34"/>
      <c r="H566" s="36"/>
    </row>
    <row r="567" spans="1:8" x14ac:dyDescent="0.25">
      <c r="E567" s="169"/>
      <c r="G567" s="34"/>
      <c r="H567" s="34"/>
    </row>
    <row r="568" spans="1:8" x14ac:dyDescent="0.25">
      <c r="G568" s="34"/>
      <c r="H568" s="36"/>
    </row>
    <row r="569" spans="1:8" x14ac:dyDescent="0.25">
      <c r="E569" s="169"/>
      <c r="G569" s="34"/>
      <c r="H569" s="36"/>
    </row>
    <row r="570" spans="1:8" x14ac:dyDescent="0.25">
      <c r="A570" s="164"/>
      <c r="B570" s="164"/>
      <c r="C570" s="164"/>
      <c r="D570" s="164"/>
      <c r="E570" s="164"/>
      <c r="F570" s="164"/>
      <c r="G570" s="34"/>
      <c r="H570" s="36"/>
    </row>
    <row r="571" spans="1:8" x14ac:dyDescent="0.25">
      <c r="G571" s="34"/>
      <c r="H571" s="36"/>
    </row>
    <row r="572" spans="1:8" x14ac:dyDescent="0.25">
      <c r="E572" s="171"/>
      <c r="G572" s="34"/>
      <c r="H572" s="36"/>
    </row>
    <row r="573" spans="1:8" x14ac:dyDescent="0.25">
      <c r="E573" s="171"/>
      <c r="G573" s="34"/>
      <c r="H573" s="34"/>
    </row>
    <row r="574" spans="1:8" x14ac:dyDescent="0.25">
      <c r="G574" s="34"/>
      <c r="H574" s="36"/>
    </row>
    <row r="575" spans="1:8" x14ac:dyDescent="0.25">
      <c r="A575" s="168"/>
      <c r="B575" s="168"/>
      <c r="C575" s="168"/>
      <c r="E575" s="173"/>
      <c r="G575" s="34"/>
      <c r="H575" s="34"/>
    </row>
    <row r="576" spans="1:8" x14ac:dyDescent="0.25">
      <c r="E576" s="169"/>
      <c r="G576" s="34"/>
      <c r="H576" s="34"/>
    </row>
    <row r="577" spans="5:8" x14ac:dyDescent="0.25">
      <c r="G577" s="34"/>
      <c r="H577" s="36"/>
    </row>
    <row r="578" spans="5:8" x14ac:dyDescent="0.25">
      <c r="E578" s="169"/>
      <c r="G578" s="34"/>
      <c r="H578" s="36"/>
    </row>
    <row r="579" spans="5:8" x14ac:dyDescent="0.25">
      <c r="G579" s="34"/>
      <c r="H579" s="34"/>
    </row>
    <row r="580" spans="5:8" x14ac:dyDescent="0.25">
      <c r="E580" s="169"/>
      <c r="G580" s="34"/>
      <c r="H580" s="34"/>
    </row>
    <row r="581" spans="5:8" x14ac:dyDescent="0.25">
      <c r="E581" s="171"/>
      <c r="G581" s="34"/>
      <c r="H581" s="34"/>
    </row>
  </sheetData>
  <conditionalFormatting sqref="E479:E525">
    <cfRule type="duplicateValues" dxfId="8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652A0-74E0-41DD-8A75-50B5B19C0FB3}">
  <dimension ref="A1:H767"/>
  <sheetViews>
    <sheetView workbookViewId="0">
      <selection activeCell="I1" sqref="I1:I1048576"/>
    </sheetView>
  </sheetViews>
  <sheetFormatPr defaultColWidth="9.140625" defaultRowHeight="15" x14ac:dyDescent="0.25"/>
  <cols>
    <col min="1" max="1" width="20.140625" style="5" bestFit="1" customWidth="1"/>
    <col min="2" max="2" width="19.140625" style="5" bestFit="1" customWidth="1"/>
    <col min="3" max="3" width="7.7109375" style="5" bestFit="1" customWidth="1"/>
    <col min="4" max="4" width="6.7109375" style="5" bestFit="1" customWidth="1"/>
    <col min="5" max="5" width="13.42578125" style="5" bestFit="1" customWidth="1"/>
    <col min="6" max="6" width="8.42578125" style="5" bestFit="1" customWidth="1"/>
    <col min="7" max="7" width="11.5703125" style="5" bestFit="1" customWidth="1"/>
    <col min="8" max="8" width="20.7109375" style="5" bestFit="1" customWidth="1"/>
    <col min="9" max="16384" width="9.140625" style="5"/>
  </cols>
  <sheetData>
    <row r="1" spans="1:8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34" t="s">
        <v>507</v>
      </c>
      <c r="B4" s="34" t="s">
        <v>508</v>
      </c>
      <c r="C4" s="34" t="s">
        <v>27</v>
      </c>
      <c r="D4" s="41" t="s">
        <v>14</v>
      </c>
      <c r="E4" s="127">
        <v>999914467</v>
      </c>
      <c r="F4" s="41" t="s">
        <v>18</v>
      </c>
      <c r="G4" s="34">
        <v>2086</v>
      </c>
      <c r="H4" s="36"/>
    </row>
    <row r="5" spans="1:8" s="152" customFormat="1" x14ac:dyDescent="0.25">
      <c r="A5" s="34" t="s">
        <v>545</v>
      </c>
      <c r="B5" s="34" t="s">
        <v>50</v>
      </c>
      <c r="C5" s="34" t="s">
        <v>27</v>
      </c>
      <c r="D5" s="41" t="s">
        <v>14</v>
      </c>
      <c r="E5" s="127">
        <v>999916398</v>
      </c>
      <c r="F5" s="41" t="s">
        <v>18</v>
      </c>
      <c r="G5" s="34">
        <v>1990</v>
      </c>
      <c r="H5" s="36"/>
    </row>
    <row r="6" spans="1:8" x14ac:dyDescent="0.25">
      <c r="A6" s="34" t="s">
        <v>466</v>
      </c>
      <c r="B6" s="34" t="s">
        <v>89</v>
      </c>
      <c r="C6" s="34" t="s">
        <v>27</v>
      </c>
      <c r="D6" s="41" t="s">
        <v>14</v>
      </c>
      <c r="E6" s="127">
        <v>999916727</v>
      </c>
      <c r="F6" s="41" t="s">
        <v>18</v>
      </c>
      <c r="G6" s="34">
        <v>1481.5</v>
      </c>
      <c r="H6" s="34">
        <v>161.5</v>
      </c>
    </row>
    <row r="7" spans="1:8" x14ac:dyDescent="0.25">
      <c r="A7" s="36" t="s">
        <v>225</v>
      </c>
      <c r="B7" s="36" t="s">
        <v>172</v>
      </c>
      <c r="C7" s="36" t="s">
        <v>27</v>
      </c>
      <c r="D7" s="41" t="s">
        <v>14</v>
      </c>
      <c r="E7" s="127">
        <v>999925180</v>
      </c>
      <c r="F7" s="41" t="s">
        <v>18</v>
      </c>
      <c r="G7" s="34">
        <v>1393</v>
      </c>
      <c r="H7" s="34"/>
    </row>
    <row r="8" spans="1:8" x14ac:dyDescent="0.25">
      <c r="A8" s="34" t="s">
        <v>1158</v>
      </c>
      <c r="B8" s="34" t="s">
        <v>1159</v>
      </c>
      <c r="C8" s="34" t="s">
        <v>27</v>
      </c>
      <c r="D8" s="41" t="s">
        <v>14</v>
      </c>
      <c r="E8" s="127">
        <v>999928262</v>
      </c>
      <c r="F8" s="41" t="s">
        <v>18</v>
      </c>
      <c r="G8" s="34">
        <v>1187</v>
      </c>
      <c r="H8" s="34"/>
    </row>
    <row r="9" spans="1:8" x14ac:dyDescent="0.25">
      <c r="A9" s="36" t="s">
        <v>953</v>
      </c>
      <c r="B9" s="36" t="s">
        <v>61</v>
      </c>
      <c r="C9" s="36" t="s">
        <v>27</v>
      </c>
      <c r="D9" s="41" t="s">
        <v>14</v>
      </c>
      <c r="E9" s="128">
        <v>999925049</v>
      </c>
      <c r="F9" s="41" t="s">
        <v>18</v>
      </c>
      <c r="G9" s="34">
        <v>1022.5</v>
      </c>
      <c r="H9" s="34">
        <v>132.5</v>
      </c>
    </row>
    <row r="10" spans="1:8" x14ac:dyDescent="0.25">
      <c r="A10" s="34" t="s">
        <v>1005</v>
      </c>
      <c r="B10" s="34" t="s">
        <v>61</v>
      </c>
      <c r="C10" s="34" t="s">
        <v>27</v>
      </c>
      <c r="D10" s="41" t="s">
        <v>14</v>
      </c>
      <c r="E10" s="127">
        <v>999925403</v>
      </c>
      <c r="F10" s="41" t="s">
        <v>18</v>
      </c>
      <c r="G10" s="34">
        <v>940.5</v>
      </c>
      <c r="H10" s="34">
        <v>56.5</v>
      </c>
    </row>
    <row r="11" spans="1:8" x14ac:dyDescent="0.25">
      <c r="A11" s="34" t="s">
        <v>511</v>
      </c>
      <c r="B11" s="34" t="s">
        <v>52</v>
      </c>
      <c r="C11" s="34" t="s">
        <v>27</v>
      </c>
      <c r="D11" s="41" t="s">
        <v>14</v>
      </c>
      <c r="E11" s="127">
        <v>999914642</v>
      </c>
      <c r="F11" s="41" t="s">
        <v>18</v>
      </c>
      <c r="G11" s="34">
        <v>888</v>
      </c>
      <c r="H11" s="34"/>
    </row>
    <row r="12" spans="1:8" x14ac:dyDescent="0.25">
      <c r="A12" s="34" t="s">
        <v>183</v>
      </c>
      <c r="B12" s="34" t="s">
        <v>458</v>
      </c>
      <c r="C12" s="34" t="s">
        <v>27</v>
      </c>
      <c r="D12" s="41" t="s">
        <v>14</v>
      </c>
      <c r="E12" s="127">
        <v>999922546</v>
      </c>
      <c r="F12" s="41" t="s">
        <v>18</v>
      </c>
      <c r="G12" s="34">
        <v>837</v>
      </c>
      <c r="H12" s="34"/>
    </row>
    <row r="13" spans="1:8" x14ac:dyDescent="0.25">
      <c r="A13" s="36" t="s">
        <v>1470</v>
      </c>
      <c r="B13" s="36" t="s">
        <v>50</v>
      </c>
      <c r="C13" s="36" t="s">
        <v>27</v>
      </c>
      <c r="D13" s="41" t="s">
        <v>14</v>
      </c>
      <c r="E13" s="127">
        <v>999930344</v>
      </c>
      <c r="F13" s="41" t="s">
        <v>18</v>
      </c>
      <c r="G13" s="34">
        <v>819</v>
      </c>
      <c r="H13" s="36"/>
    </row>
    <row r="14" spans="1:8" x14ac:dyDescent="0.25">
      <c r="A14" s="34" t="s">
        <v>183</v>
      </c>
      <c r="B14" s="34" t="s">
        <v>50</v>
      </c>
      <c r="C14" s="34" t="s">
        <v>27</v>
      </c>
      <c r="D14" s="41" t="s">
        <v>14</v>
      </c>
      <c r="E14" s="127">
        <v>999925079</v>
      </c>
      <c r="F14" s="41" t="s">
        <v>18</v>
      </c>
      <c r="G14" s="34">
        <v>809</v>
      </c>
      <c r="H14" s="34"/>
    </row>
    <row r="15" spans="1:8" x14ac:dyDescent="0.25">
      <c r="A15" s="34" t="s">
        <v>561</v>
      </c>
      <c r="B15" s="34" t="s">
        <v>562</v>
      </c>
      <c r="C15" s="34" t="s">
        <v>27</v>
      </c>
      <c r="D15" s="41" t="s">
        <v>14</v>
      </c>
      <c r="E15" s="127">
        <v>999916672</v>
      </c>
      <c r="F15" s="41" t="s">
        <v>18</v>
      </c>
      <c r="G15" s="34">
        <v>787</v>
      </c>
      <c r="H15" s="36"/>
    </row>
    <row r="16" spans="1:8" x14ac:dyDescent="0.25">
      <c r="A16" s="40" t="s">
        <v>933</v>
      </c>
      <c r="B16" s="40" t="s">
        <v>37</v>
      </c>
      <c r="C16" s="40" t="s">
        <v>27</v>
      </c>
      <c r="D16" s="41" t="s">
        <v>14</v>
      </c>
      <c r="E16" s="129">
        <v>999924813</v>
      </c>
      <c r="F16" s="41" t="s">
        <v>18</v>
      </c>
      <c r="G16" s="34">
        <v>743</v>
      </c>
      <c r="H16" s="34"/>
    </row>
    <row r="17" spans="1:8" x14ac:dyDescent="0.25">
      <c r="A17" s="43" t="s">
        <v>632</v>
      </c>
      <c r="B17" s="43" t="s">
        <v>119</v>
      </c>
      <c r="C17" s="43" t="s">
        <v>27</v>
      </c>
      <c r="D17" s="41" t="s">
        <v>14</v>
      </c>
      <c r="E17" s="127">
        <v>999927821</v>
      </c>
      <c r="F17" s="41" t="s">
        <v>18</v>
      </c>
      <c r="G17" s="34">
        <v>700.5</v>
      </c>
      <c r="H17" s="34">
        <v>56.5</v>
      </c>
    </row>
    <row r="18" spans="1:8" x14ac:dyDescent="0.25">
      <c r="A18" s="34" t="s">
        <v>603</v>
      </c>
      <c r="B18" s="34" t="s">
        <v>604</v>
      </c>
      <c r="C18" s="34" t="s">
        <v>27</v>
      </c>
      <c r="D18" s="41" t="s">
        <v>14</v>
      </c>
      <c r="E18" s="127">
        <v>999918072</v>
      </c>
      <c r="F18" s="41" t="s">
        <v>18</v>
      </c>
      <c r="G18" s="34">
        <v>646</v>
      </c>
      <c r="H18" s="34"/>
    </row>
    <row r="19" spans="1:8" x14ac:dyDescent="0.25">
      <c r="A19" s="36" t="s">
        <v>1695</v>
      </c>
      <c r="B19" s="36" t="s">
        <v>837</v>
      </c>
      <c r="C19" s="36" t="s">
        <v>27</v>
      </c>
      <c r="D19" s="41" t="s">
        <v>14</v>
      </c>
      <c r="E19" s="128">
        <v>999926769</v>
      </c>
      <c r="F19" s="41" t="s">
        <v>18</v>
      </c>
      <c r="G19" s="34">
        <v>643</v>
      </c>
      <c r="H19" s="34">
        <v>0</v>
      </c>
    </row>
    <row r="20" spans="1:8" x14ac:dyDescent="0.25">
      <c r="A20" s="36" t="s">
        <v>473</v>
      </c>
      <c r="B20" s="36" t="s">
        <v>607</v>
      </c>
      <c r="C20" s="36" t="s">
        <v>27</v>
      </c>
      <c r="D20" s="41" t="s">
        <v>14</v>
      </c>
      <c r="E20" s="127">
        <v>999921847</v>
      </c>
      <c r="F20" s="41" t="s">
        <v>18</v>
      </c>
      <c r="G20" s="34">
        <v>629</v>
      </c>
      <c r="H20" s="34"/>
    </row>
    <row r="21" spans="1:8" x14ac:dyDescent="0.25">
      <c r="A21" s="34" t="s">
        <v>1034</v>
      </c>
      <c r="B21" s="34" t="s">
        <v>1035</v>
      </c>
      <c r="C21" s="34" t="s">
        <v>27</v>
      </c>
      <c r="D21" s="41" t="s">
        <v>14</v>
      </c>
      <c r="E21" s="127">
        <v>999925852</v>
      </c>
      <c r="F21" s="41" t="s">
        <v>18</v>
      </c>
      <c r="G21" s="34">
        <v>629</v>
      </c>
      <c r="H21" s="34"/>
    </row>
    <row r="22" spans="1:8" x14ac:dyDescent="0.25">
      <c r="A22" s="34" t="s">
        <v>789</v>
      </c>
      <c r="B22" s="34" t="s">
        <v>1659</v>
      </c>
      <c r="C22" s="34" t="s">
        <v>27</v>
      </c>
      <c r="D22" s="41" t="s">
        <v>14</v>
      </c>
      <c r="E22" s="127">
        <v>999928971</v>
      </c>
      <c r="F22" s="41" t="s">
        <v>18</v>
      </c>
      <c r="G22" s="34">
        <v>612</v>
      </c>
      <c r="H22" s="36"/>
    </row>
    <row r="23" spans="1:8" x14ac:dyDescent="0.25">
      <c r="A23" s="34" t="s">
        <v>491</v>
      </c>
      <c r="B23" s="34" t="s">
        <v>361</v>
      </c>
      <c r="C23" s="34" t="s">
        <v>27</v>
      </c>
      <c r="D23" s="41" t="s">
        <v>14</v>
      </c>
      <c r="E23" s="127">
        <v>999913347</v>
      </c>
      <c r="F23" s="41" t="s">
        <v>18</v>
      </c>
      <c r="G23" s="34">
        <v>611</v>
      </c>
      <c r="H23" s="34"/>
    </row>
    <row r="24" spans="1:8" x14ac:dyDescent="0.25">
      <c r="A24" s="34" t="s">
        <v>985</v>
      </c>
      <c r="B24" s="34" t="s">
        <v>986</v>
      </c>
      <c r="C24" s="34" t="s">
        <v>27</v>
      </c>
      <c r="D24" s="41" t="s">
        <v>14</v>
      </c>
      <c r="E24" s="127">
        <v>999925297</v>
      </c>
      <c r="F24" s="41" t="s">
        <v>18</v>
      </c>
      <c r="G24" s="34">
        <v>600</v>
      </c>
      <c r="H24" s="34"/>
    </row>
    <row r="25" spans="1:8" x14ac:dyDescent="0.25">
      <c r="A25" s="34" t="s">
        <v>717</v>
      </c>
      <c r="B25" s="34" t="s">
        <v>56</v>
      </c>
      <c r="C25" s="34" t="s">
        <v>27</v>
      </c>
      <c r="D25" s="41" t="s">
        <v>14</v>
      </c>
      <c r="E25" s="127">
        <v>999920832</v>
      </c>
      <c r="F25" s="41" t="s">
        <v>18</v>
      </c>
      <c r="G25" s="34">
        <v>579.5</v>
      </c>
      <c r="H25" s="34">
        <v>89.5</v>
      </c>
    </row>
    <row r="26" spans="1:8" x14ac:dyDescent="0.25">
      <c r="A26" s="36" t="s">
        <v>565</v>
      </c>
      <c r="B26" s="36" t="s">
        <v>199</v>
      </c>
      <c r="C26" s="36" t="s">
        <v>27</v>
      </c>
      <c r="D26" s="41" t="s">
        <v>14</v>
      </c>
      <c r="E26" s="128">
        <v>999916695</v>
      </c>
      <c r="F26" s="41" t="s">
        <v>18</v>
      </c>
      <c r="G26" s="34">
        <v>573</v>
      </c>
      <c r="H26" s="36"/>
    </row>
    <row r="27" spans="1:8" x14ac:dyDescent="0.25">
      <c r="A27" s="36" t="s">
        <v>326</v>
      </c>
      <c r="B27" s="36" t="s">
        <v>1007</v>
      </c>
      <c r="C27" s="36" t="s">
        <v>27</v>
      </c>
      <c r="D27" s="41" t="s">
        <v>14</v>
      </c>
      <c r="E27" s="127">
        <v>999928928</v>
      </c>
      <c r="F27" s="41" t="s">
        <v>18</v>
      </c>
      <c r="G27" s="34">
        <v>555</v>
      </c>
      <c r="H27" s="34"/>
    </row>
    <row r="28" spans="1:8" x14ac:dyDescent="0.25">
      <c r="A28" s="34" t="s">
        <v>1004</v>
      </c>
      <c r="B28" s="34" t="s">
        <v>187</v>
      </c>
      <c r="C28" s="34" t="s">
        <v>27</v>
      </c>
      <c r="D28" s="41" t="s">
        <v>14</v>
      </c>
      <c r="E28" s="127">
        <v>999925390</v>
      </c>
      <c r="F28" s="41" t="s">
        <v>18</v>
      </c>
      <c r="G28" s="34">
        <v>545.5</v>
      </c>
      <c r="H28" s="34">
        <v>28.5</v>
      </c>
    </row>
    <row r="29" spans="1:8" x14ac:dyDescent="0.25">
      <c r="A29" s="36" t="s">
        <v>149</v>
      </c>
      <c r="B29" s="36" t="s">
        <v>995</v>
      </c>
      <c r="C29" s="36" t="s">
        <v>27</v>
      </c>
      <c r="D29" s="41" t="s">
        <v>14</v>
      </c>
      <c r="E29" s="127">
        <v>999925344</v>
      </c>
      <c r="F29" s="41" t="s">
        <v>18</v>
      </c>
      <c r="G29" s="34">
        <v>541.5</v>
      </c>
      <c r="H29" s="34">
        <v>8.5</v>
      </c>
    </row>
    <row r="30" spans="1:8" x14ac:dyDescent="0.25">
      <c r="A30" s="36" t="s">
        <v>328</v>
      </c>
      <c r="B30" s="36" t="s">
        <v>117</v>
      </c>
      <c r="C30" s="36" t="s">
        <v>27</v>
      </c>
      <c r="D30" s="41" t="s">
        <v>14</v>
      </c>
      <c r="E30" s="128">
        <v>999919778</v>
      </c>
      <c r="F30" s="41" t="s">
        <v>18</v>
      </c>
      <c r="G30" s="34">
        <v>520.47500000000002</v>
      </c>
      <c r="H30" s="34">
        <v>8.4749999999999996</v>
      </c>
    </row>
    <row r="31" spans="1:8" x14ac:dyDescent="0.25">
      <c r="A31" s="36" t="s">
        <v>874</v>
      </c>
      <c r="B31" s="36" t="s">
        <v>1331</v>
      </c>
      <c r="C31" s="36" t="s">
        <v>27</v>
      </c>
      <c r="D31" s="41" t="s">
        <v>14</v>
      </c>
      <c r="E31" s="127">
        <v>999923825</v>
      </c>
      <c r="F31" s="41" t="s">
        <v>18</v>
      </c>
      <c r="G31" s="34">
        <v>515.5</v>
      </c>
      <c r="H31" s="34">
        <v>8.5</v>
      </c>
    </row>
    <row r="32" spans="1:8" x14ac:dyDescent="0.25">
      <c r="A32" s="34" t="s">
        <v>558</v>
      </c>
      <c r="B32" s="34" t="s">
        <v>470</v>
      </c>
      <c r="C32" s="34" t="s">
        <v>27</v>
      </c>
      <c r="D32" s="41" t="s">
        <v>14</v>
      </c>
      <c r="E32" s="127">
        <v>999916631</v>
      </c>
      <c r="F32" s="41" t="s">
        <v>18</v>
      </c>
      <c r="G32" s="34">
        <v>505</v>
      </c>
      <c r="H32" s="36"/>
    </row>
    <row r="33" spans="1:8" x14ac:dyDescent="0.25">
      <c r="A33" s="34" t="s">
        <v>989</v>
      </c>
      <c r="B33" s="34" t="s">
        <v>75</v>
      </c>
      <c r="C33" s="34" t="s">
        <v>27</v>
      </c>
      <c r="D33" s="41" t="s">
        <v>14</v>
      </c>
      <c r="E33" s="127">
        <v>999925300</v>
      </c>
      <c r="F33" s="41" t="s">
        <v>18</v>
      </c>
      <c r="G33" s="34">
        <v>492.5</v>
      </c>
      <c r="H33" s="34">
        <v>28.5</v>
      </c>
    </row>
    <row r="34" spans="1:8" x14ac:dyDescent="0.25">
      <c r="A34" s="34" t="s">
        <v>473</v>
      </c>
      <c r="B34" s="34" t="s">
        <v>661</v>
      </c>
      <c r="C34" s="34" t="s">
        <v>27</v>
      </c>
      <c r="D34" s="41" t="s">
        <v>14</v>
      </c>
      <c r="E34" s="127">
        <v>999919356</v>
      </c>
      <c r="F34" s="41" t="s">
        <v>18</v>
      </c>
      <c r="G34" s="34">
        <v>492</v>
      </c>
      <c r="H34" s="34"/>
    </row>
    <row r="35" spans="1:8" x14ac:dyDescent="0.25">
      <c r="A35" s="36" t="s">
        <v>183</v>
      </c>
      <c r="B35" s="36" t="s">
        <v>156</v>
      </c>
      <c r="C35" s="36" t="s">
        <v>27</v>
      </c>
      <c r="D35" s="41" t="s">
        <v>14</v>
      </c>
      <c r="E35" s="127">
        <v>999919727</v>
      </c>
      <c r="F35" s="41" t="s">
        <v>18</v>
      </c>
      <c r="G35" s="34">
        <v>481</v>
      </c>
      <c r="H35" s="34"/>
    </row>
    <row r="36" spans="1:8" x14ac:dyDescent="0.25">
      <c r="A36" s="34" t="s">
        <v>893</v>
      </c>
      <c r="B36" s="34" t="s">
        <v>76</v>
      </c>
      <c r="C36" s="34" t="s">
        <v>27</v>
      </c>
      <c r="D36" s="41" t="s">
        <v>14</v>
      </c>
      <c r="E36" s="127">
        <v>999924352</v>
      </c>
      <c r="F36" s="41" t="s">
        <v>18</v>
      </c>
      <c r="G36" s="34">
        <v>465.5</v>
      </c>
      <c r="H36" s="34">
        <v>46.5</v>
      </c>
    </row>
    <row r="37" spans="1:8" x14ac:dyDescent="0.25">
      <c r="A37" s="34" t="s">
        <v>899</v>
      </c>
      <c r="B37" s="34" t="s">
        <v>869</v>
      </c>
      <c r="C37" s="34" t="s">
        <v>27</v>
      </c>
      <c r="D37" s="41" t="s">
        <v>14</v>
      </c>
      <c r="E37" s="127">
        <v>999924373</v>
      </c>
      <c r="F37" s="41" t="s">
        <v>18</v>
      </c>
      <c r="G37" s="34">
        <v>462.5</v>
      </c>
      <c r="H37" s="34">
        <v>28.5</v>
      </c>
    </row>
    <row r="38" spans="1:8" x14ac:dyDescent="0.25">
      <c r="A38" s="36" t="s">
        <v>1151</v>
      </c>
      <c r="B38" s="36" t="s">
        <v>50</v>
      </c>
      <c r="C38" s="36" t="s">
        <v>27</v>
      </c>
      <c r="D38" s="41" t="s">
        <v>14</v>
      </c>
      <c r="E38" s="127">
        <v>999928165</v>
      </c>
      <c r="F38" s="41" t="s">
        <v>18</v>
      </c>
      <c r="G38" s="34">
        <v>449</v>
      </c>
      <c r="H38" s="36"/>
    </row>
    <row r="39" spans="1:8" x14ac:dyDescent="0.25">
      <c r="A39" s="43" t="s">
        <v>1441</v>
      </c>
      <c r="B39" s="43" t="s">
        <v>1216</v>
      </c>
      <c r="C39" s="43" t="s">
        <v>27</v>
      </c>
      <c r="D39" s="41" t="s">
        <v>14</v>
      </c>
      <c r="E39" s="127">
        <v>999929844</v>
      </c>
      <c r="F39" s="41" t="s">
        <v>18</v>
      </c>
      <c r="G39" s="34">
        <v>444</v>
      </c>
      <c r="H39" s="34"/>
    </row>
    <row r="40" spans="1:8" x14ac:dyDescent="0.25">
      <c r="A40" s="36" t="s">
        <v>646</v>
      </c>
      <c r="B40" s="36" t="s">
        <v>693</v>
      </c>
      <c r="C40" s="34" t="s">
        <v>27</v>
      </c>
      <c r="D40" s="41" t="s">
        <v>14</v>
      </c>
      <c r="E40" s="127">
        <v>999920599</v>
      </c>
      <c r="F40" s="41" t="s">
        <v>18</v>
      </c>
      <c r="G40" s="34">
        <v>439</v>
      </c>
      <c r="H40" s="34"/>
    </row>
    <row r="41" spans="1:8" x14ac:dyDescent="0.25">
      <c r="A41" s="34" t="s">
        <v>352</v>
      </c>
      <c r="B41" s="34" t="s">
        <v>754</v>
      </c>
      <c r="C41" s="34" t="s">
        <v>27</v>
      </c>
      <c r="D41" s="41" t="s">
        <v>14</v>
      </c>
      <c r="E41" s="127">
        <v>999921385</v>
      </c>
      <c r="F41" s="41" t="s">
        <v>18</v>
      </c>
      <c r="G41" s="34">
        <v>423</v>
      </c>
      <c r="H41" s="36"/>
    </row>
    <row r="42" spans="1:8" x14ac:dyDescent="0.25">
      <c r="A42" s="34" t="s">
        <v>173</v>
      </c>
      <c r="B42" s="34" t="s">
        <v>596</v>
      </c>
      <c r="C42" s="34" t="s">
        <v>27</v>
      </c>
      <c r="D42" s="41" t="s">
        <v>14</v>
      </c>
      <c r="E42" s="127">
        <v>999917929</v>
      </c>
      <c r="F42" s="41" t="s">
        <v>18</v>
      </c>
      <c r="G42" s="34">
        <v>411</v>
      </c>
      <c r="H42" s="34"/>
    </row>
    <row r="43" spans="1:8" x14ac:dyDescent="0.25">
      <c r="A43" s="36" t="s">
        <v>891</v>
      </c>
      <c r="B43" s="36" t="s">
        <v>1395</v>
      </c>
      <c r="C43" s="36" t="s">
        <v>27</v>
      </c>
      <c r="D43" s="41" t="s">
        <v>14</v>
      </c>
      <c r="E43" s="127">
        <v>999924313</v>
      </c>
      <c r="F43" s="41" t="s">
        <v>18</v>
      </c>
      <c r="G43" s="34">
        <v>386.5</v>
      </c>
      <c r="H43" s="34">
        <v>6.5</v>
      </c>
    </row>
    <row r="44" spans="1:8" x14ac:dyDescent="0.25">
      <c r="A44" s="34" t="s">
        <v>756</v>
      </c>
      <c r="B44" s="34" t="s">
        <v>117</v>
      </c>
      <c r="C44" s="34" t="s">
        <v>27</v>
      </c>
      <c r="D44" s="41" t="s">
        <v>14</v>
      </c>
      <c r="E44" s="127">
        <v>999921433</v>
      </c>
      <c r="F44" s="41" t="s">
        <v>18</v>
      </c>
      <c r="G44" s="34">
        <v>379</v>
      </c>
      <c r="H44" s="36"/>
    </row>
    <row r="45" spans="1:8" x14ac:dyDescent="0.25">
      <c r="A45" s="38" t="s">
        <v>816</v>
      </c>
      <c r="B45" s="38" t="s">
        <v>291</v>
      </c>
      <c r="C45" s="38" t="s">
        <v>27</v>
      </c>
      <c r="D45" s="41" t="s">
        <v>14</v>
      </c>
      <c r="E45" s="130">
        <v>999922470</v>
      </c>
      <c r="F45" s="41" t="s">
        <v>18</v>
      </c>
      <c r="G45" s="34">
        <v>378</v>
      </c>
      <c r="H45" s="34"/>
    </row>
    <row r="46" spans="1:8" x14ac:dyDescent="0.25">
      <c r="A46" s="36" t="s">
        <v>573</v>
      </c>
      <c r="B46" s="36" t="s">
        <v>743</v>
      </c>
      <c r="C46" s="36" t="s">
        <v>27</v>
      </c>
      <c r="D46" s="41" t="s">
        <v>14</v>
      </c>
      <c r="E46" s="127">
        <v>999921271</v>
      </c>
      <c r="F46" s="41" t="s">
        <v>18</v>
      </c>
      <c r="G46" s="34">
        <v>364</v>
      </c>
      <c r="H46" s="34"/>
    </row>
    <row r="47" spans="1:8" x14ac:dyDescent="0.25">
      <c r="A47" s="34" t="s">
        <v>303</v>
      </c>
      <c r="B47" s="34" t="s">
        <v>1152</v>
      </c>
      <c r="C47" s="36" t="s">
        <v>27</v>
      </c>
      <c r="D47" s="41" t="s">
        <v>14</v>
      </c>
      <c r="E47" s="127">
        <v>999928174</v>
      </c>
      <c r="F47" s="41" t="s">
        <v>18</v>
      </c>
      <c r="G47" s="34">
        <v>352</v>
      </c>
      <c r="H47" s="36">
        <v>0</v>
      </c>
    </row>
    <row r="48" spans="1:8" x14ac:dyDescent="0.25">
      <c r="A48" s="34" t="s">
        <v>664</v>
      </c>
      <c r="B48" s="34" t="s">
        <v>663</v>
      </c>
      <c r="C48" s="34" t="s">
        <v>27</v>
      </c>
      <c r="D48" s="41" t="s">
        <v>14</v>
      </c>
      <c r="E48" s="127">
        <v>999919368</v>
      </c>
      <c r="F48" s="41" t="s">
        <v>18</v>
      </c>
      <c r="G48" s="34">
        <v>342</v>
      </c>
      <c r="H48" s="36"/>
    </row>
    <row r="49" spans="1:8" x14ac:dyDescent="0.25">
      <c r="A49" s="34" t="s">
        <v>376</v>
      </c>
      <c r="B49" s="34" t="s">
        <v>52</v>
      </c>
      <c r="C49" s="34" t="s">
        <v>27</v>
      </c>
      <c r="D49" s="41" t="s">
        <v>14</v>
      </c>
      <c r="E49" s="127">
        <v>999899575</v>
      </c>
      <c r="F49" s="41" t="s">
        <v>18</v>
      </c>
      <c r="G49" s="34">
        <v>338</v>
      </c>
      <c r="H49" s="34"/>
    </row>
    <row r="50" spans="1:8" x14ac:dyDescent="0.25">
      <c r="A50" s="36" t="s">
        <v>1233</v>
      </c>
      <c r="B50" s="36" t="s">
        <v>175</v>
      </c>
      <c r="C50" s="36" t="s">
        <v>27</v>
      </c>
      <c r="D50" s="41" t="s">
        <v>14</v>
      </c>
      <c r="E50" s="127">
        <v>999921513</v>
      </c>
      <c r="F50" s="41" t="s">
        <v>18</v>
      </c>
      <c r="G50" s="34">
        <v>330</v>
      </c>
      <c r="H50" s="36"/>
    </row>
    <row r="51" spans="1:8" x14ac:dyDescent="0.25">
      <c r="A51" s="34" t="s">
        <v>662</v>
      </c>
      <c r="B51" s="34" t="s">
        <v>663</v>
      </c>
      <c r="C51" s="34" t="s">
        <v>27</v>
      </c>
      <c r="D51" s="41" t="s">
        <v>14</v>
      </c>
      <c r="E51" s="127">
        <v>999919367</v>
      </c>
      <c r="F51" s="41" t="s">
        <v>18</v>
      </c>
      <c r="G51" s="34">
        <v>325</v>
      </c>
      <c r="H51" s="34"/>
    </row>
    <row r="52" spans="1:8" x14ac:dyDescent="0.25">
      <c r="A52" s="43" t="s">
        <v>979</v>
      </c>
      <c r="B52" s="43" t="s">
        <v>980</v>
      </c>
      <c r="C52" s="43" t="s">
        <v>27</v>
      </c>
      <c r="D52" s="41" t="s">
        <v>14</v>
      </c>
      <c r="E52" s="127">
        <v>999925241</v>
      </c>
      <c r="F52" s="41" t="s">
        <v>18</v>
      </c>
      <c r="G52" s="34">
        <v>320.5</v>
      </c>
      <c r="H52" s="34">
        <v>28.5</v>
      </c>
    </row>
    <row r="53" spans="1:8" x14ac:dyDescent="0.25">
      <c r="A53" s="36" t="s">
        <v>1210</v>
      </c>
      <c r="B53" s="36" t="s">
        <v>1211</v>
      </c>
      <c r="C53" s="36" t="s">
        <v>27</v>
      </c>
      <c r="D53" s="41" t="s">
        <v>14</v>
      </c>
      <c r="E53" s="127">
        <v>999928762</v>
      </c>
      <c r="F53" s="41" t="s">
        <v>18</v>
      </c>
      <c r="G53" s="34">
        <v>307</v>
      </c>
      <c r="H53" s="34"/>
    </row>
    <row r="54" spans="1:8" x14ac:dyDescent="0.25">
      <c r="A54" s="36" t="s">
        <v>769</v>
      </c>
      <c r="B54" s="36" t="s">
        <v>1045</v>
      </c>
      <c r="C54" s="36" t="s">
        <v>27</v>
      </c>
      <c r="D54" s="41" t="s">
        <v>14</v>
      </c>
      <c r="E54" s="128">
        <v>999921595</v>
      </c>
      <c r="F54" s="41" t="s">
        <v>18</v>
      </c>
      <c r="G54" s="34">
        <v>303</v>
      </c>
      <c r="H54" s="34">
        <v>0</v>
      </c>
    </row>
    <row r="55" spans="1:8" x14ac:dyDescent="0.25">
      <c r="A55" s="36" t="s">
        <v>748</v>
      </c>
      <c r="B55" s="36" t="s">
        <v>749</v>
      </c>
      <c r="C55" s="34" t="s">
        <v>27</v>
      </c>
      <c r="D55" s="41" t="s">
        <v>14</v>
      </c>
      <c r="E55" s="127">
        <v>999921360</v>
      </c>
      <c r="F55" s="41" t="s">
        <v>18</v>
      </c>
      <c r="G55" s="34">
        <v>296</v>
      </c>
      <c r="H55" s="36"/>
    </row>
    <row r="56" spans="1:8" x14ac:dyDescent="0.25">
      <c r="A56" s="34" t="s">
        <v>913</v>
      </c>
      <c r="B56" s="34" t="s">
        <v>914</v>
      </c>
      <c r="C56" s="34" t="s">
        <v>27</v>
      </c>
      <c r="D56" s="41" t="s">
        <v>14</v>
      </c>
      <c r="E56" s="127">
        <v>999924588</v>
      </c>
      <c r="F56" s="41" t="s">
        <v>18</v>
      </c>
      <c r="G56" s="34">
        <v>295</v>
      </c>
      <c r="H56" s="34">
        <v>35</v>
      </c>
    </row>
    <row r="57" spans="1:8" x14ac:dyDescent="0.25">
      <c r="A57" s="36" t="s">
        <v>1663</v>
      </c>
      <c r="B57" s="36" t="s">
        <v>119</v>
      </c>
      <c r="C57" s="36" t="s">
        <v>27</v>
      </c>
      <c r="D57" s="41" t="s">
        <v>14</v>
      </c>
      <c r="E57" s="128">
        <v>999932414</v>
      </c>
      <c r="F57" s="41" t="s">
        <v>18</v>
      </c>
      <c r="G57" s="34">
        <v>286</v>
      </c>
      <c r="H57" s="36"/>
    </row>
    <row r="58" spans="1:8" x14ac:dyDescent="0.25">
      <c r="A58" s="36" t="s">
        <v>771</v>
      </c>
      <c r="B58" s="36" t="s">
        <v>1924</v>
      </c>
      <c r="C58" s="36" t="s">
        <v>27</v>
      </c>
      <c r="D58" s="41" t="s">
        <v>14</v>
      </c>
      <c r="E58" s="128">
        <v>999921634</v>
      </c>
      <c r="F58" s="41" t="s">
        <v>18</v>
      </c>
      <c r="G58" s="34">
        <v>279</v>
      </c>
      <c r="H58" s="34">
        <v>15</v>
      </c>
    </row>
    <row r="59" spans="1:8" x14ac:dyDescent="0.25">
      <c r="A59" s="36" t="s">
        <v>466</v>
      </c>
      <c r="B59" s="36" t="s">
        <v>1717</v>
      </c>
      <c r="C59" s="36" t="s">
        <v>27</v>
      </c>
      <c r="D59" s="41" t="s">
        <v>14</v>
      </c>
      <c r="E59" s="128">
        <v>999926170</v>
      </c>
      <c r="F59" s="41" t="s">
        <v>18</v>
      </c>
      <c r="G59" s="34">
        <v>278</v>
      </c>
      <c r="H59" s="34">
        <v>0</v>
      </c>
    </row>
    <row r="60" spans="1:8" x14ac:dyDescent="0.25">
      <c r="A60" s="131" t="s">
        <v>893</v>
      </c>
      <c r="B60" s="131" t="s">
        <v>1039</v>
      </c>
      <c r="C60" s="131" t="s">
        <v>27</v>
      </c>
      <c r="D60" s="41" t="s">
        <v>14</v>
      </c>
      <c r="E60" s="150">
        <v>999925303</v>
      </c>
      <c r="F60" s="131" t="s">
        <v>18</v>
      </c>
      <c r="G60" s="34">
        <v>274</v>
      </c>
      <c r="H60" s="34">
        <v>0</v>
      </c>
    </row>
    <row r="61" spans="1:8" x14ac:dyDescent="0.25">
      <c r="A61" s="36" t="s">
        <v>282</v>
      </c>
      <c r="B61" s="36" t="s">
        <v>2426</v>
      </c>
      <c r="C61" s="36" t="s">
        <v>27</v>
      </c>
      <c r="D61" s="41" t="s">
        <v>14</v>
      </c>
      <c r="E61" s="128">
        <v>999930018</v>
      </c>
      <c r="F61" s="41" t="s">
        <v>18</v>
      </c>
      <c r="G61" s="34">
        <v>272</v>
      </c>
      <c r="H61" s="36"/>
    </row>
    <row r="62" spans="1:8" x14ac:dyDescent="0.25">
      <c r="A62" s="36" t="s">
        <v>628</v>
      </c>
      <c r="B62" s="36" t="s">
        <v>936</v>
      </c>
      <c r="C62" s="36" t="s">
        <v>27</v>
      </c>
      <c r="D62" s="41" t="s">
        <v>14</v>
      </c>
      <c r="E62" s="36">
        <v>999924828</v>
      </c>
      <c r="F62" s="36" t="s">
        <v>18</v>
      </c>
      <c r="G62" s="34">
        <v>267</v>
      </c>
      <c r="H62" s="36"/>
    </row>
    <row r="63" spans="1:8" x14ac:dyDescent="0.25">
      <c r="A63" s="36" t="s">
        <v>577</v>
      </c>
      <c r="B63" s="36" t="s">
        <v>404</v>
      </c>
      <c r="C63" s="36" t="s">
        <v>27</v>
      </c>
      <c r="D63" s="41" t="s">
        <v>14</v>
      </c>
      <c r="E63" s="128">
        <v>999925414</v>
      </c>
      <c r="F63" s="41" t="s">
        <v>18</v>
      </c>
      <c r="G63" s="34">
        <v>262</v>
      </c>
      <c r="H63" s="34">
        <v>0</v>
      </c>
    </row>
    <row r="64" spans="1:8" x14ac:dyDescent="0.25">
      <c r="A64" s="36" t="s">
        <v>789</v>
      </c>
      <c r="B64" s="36" t="s">
        <v>392</v>
      </c>
      <c r="C64" s="36" t="s">
        <v>27</v>
      </c>
      <c r="D64" s="41" t="s">
        <v>14</v>
      </c>
      <c r="E64" s="128">
        <v>999924430</v>
      </c>
      <c r="F64" s="41" t="s">
        <v>18</v>
      </c>
      <c r="G64" s="34">
        <v>259</v>
      </c>
      <c r="H64" s="34">
        <v>0</v>
      </c>
    </row>
    <row r="65" spans="1:8" x14ac:dyDescent="0.25">
      <c r="A65" s="36" t="s">
        <v>789</v>
      </c>
      <c r="B65" s="36" t="s">
        <v>50</v>
      </c>
      <c r="C65" s="36" t="s">
        <v>27</v>
      </c>
      <c r="D65" s="41" t="s">
        <v>14</v>
      </c>
      <c r="E65" s="127">
        <v>999921850</v>
      </c>
      <c r="F65" s="41" t="s">
        <v>18</v>
      </c>
      <c r="G65" s="34">
        <v>258</v>
      </c>
      <c r="H65" s="34"/>
    </row>
    <row r="66" spans="1:8" x14ac:dyDescent="0.25">
      <c r="A66" s="36" t="s">
        <v>1127</v>
      </c>
      <c r="B66" s="36" t="s">
        <v>452</v>
      </c>
      <c r="C66" s="36" t="s">
        <v>27</v>
      </c>
      <c r="D66" s="41" t="s">
        <v>14</v>
      </c>
      <c r="E66" s="127">
        <v>999930613</v>
      </c>
      <c r="F66" s="41" t="s">
        <v>18</v>
      </c>
      <c r="G66" s="34">
        <v>255</v>
      </c>
      <c r="H66" s="36"/>
    </row>
    <row r="67" spans="1:8" x14ac:dyDescent="0.25">
      <c r="A67" s="36" t="s">
        <v>149</v>
      </c>
      <c r="B67" s="36" t="s">
        <v>815</v>
      </c>
      <c r="C67" s="36" t="s">
        <v>27</v>
      </c>
      <c r="D67" s="41" t="s">
        <v>14</v>
      </c>
      <c r="E67" s="127">
        <v>999922443</v>
      </c>
      <c r="F67" s="41" t="s">
        <v>18</v>
      </c>
      <c r="G67" s="34">
        <v>253</v>
      </c>
      <c r="H67" s="34">
        <v>0</v>
      </c>
    </row>
    <row r="68" spans="1:8" x14ac:dyDescent="0.25">
      <c r="A68" s="36" t="s">
        <v>2276</v>
      </c>
      <c r="B68" s="36" t="s">
        <v>2277</v>
      </c>
      <c r="C68" s="36" t="s">
        <v>27</v>
      </c>
      <c r="D68" s="41" t="s">
        <v>14</v>
      </c>
      <c r="E68" s="128">
        <v>999934960</v>
      </c>
      <c r="F68" s="41" t="s">
        <v>18</v>
      </c>
      <c r="G68" s="34">
        <v>248</v>
      </c>
      <c r="H68" s="36"/>
    </row>
    <row r="69" spans="1:8" x14ac:dyDescent="0.25">
      <c r="A69" s="36" t="s">
        <v>886</v>
      </c>
      <c r="B69" s="36" t="s">
        <v>887</v>
      </c>
      <c r="C69" s="36" t="s">
        <v>27</v>
      </c>
      <c r="D69" s="41" t="s">
        <v>14</v>
      </c>
      <c r="E69" s="128">
        <v>999924160</v>
      </c>
      <c r="F69" s="41" t="s">
        <v>18</v>
      </c>
      <c r="G69" s="34">
        <v>247</v>
      </c>
      <c r="H69" s="34">
        <v>0</v>
      </c>
    </row>
    <row r="70" spans="1:8" x14ac:dyDescent="0.25">
      <c r="A70" s="34" t="s">
        <v>924</v>
      </c>
      <c r="B70" s="34" t="s">
        <v>494</v>
      </c>
      <c r="C70" s="34" t="s">
        <v>27</v>
      </c>
      <c r="D70" s="41" t="s">
        <v>14</v>
      </c>
      <c r="E70" s="127">
        <v>999924712</v>
      </c>
      <c r="F70" s="41" t="s">
        <v>18</v>
      </c>
      <c r="G70" s="34">
        <v>244.5</v>
      </c>
      <c r="H70" s="34">
        <v>11.5</v>
      </c>
    </row>
    <row r="71" spans="1:8" x14ac:dyDescent="0.25">
      <c r="A71" s="36" t="s">
        <v>605</v>
      </c>
      <c r="B71" s="36" t="s">
        <v>747</v>
      </c>
      <c r="C71" s="36" t="s">
        <v>27</v>
      </c>
      <c r="D71" s="41" t="s">
        <v>14</v>
      </c>
      <c r="E71" s="128">
        <v>999921348</v>
      </c>
      <c r="F71" s="41" t="s">
        <v>18</v>
      </c>
      <c r="G71" s="34">
        <v>241</v>
      </c>
      <c r="H71" s="36"/>
    </row>
    <row r="72" spans="1:8" x14ac:dyDescent="0.25">
      <c r="A72" s="36" t="s">
        <v>906</v>
      </c>
      <c r="B72" s="36" t="s">
        <v>907</v>
      </c>
      <c r="C72" s="36" t="s">
        <v>27</v>
      </c>
      <c r="D72" s="41" t="s">
        <v>14</v>
      </c>
      <c r="E72" s="127">
        <v>999924468</v>
      </c>
      <c r="F72" s="41" t="s">
        <v>18</v>
      </c>
      <c r="G72" s="34">
        <v>236</v>
      </c>
      <c r="H72" s="34">
        <v>0</v>
      </c>
    </row>
    <row r="73" spans="1:8" x14ac:dyDescent="0.25">
      <c r="A73" s="36" t="s">
        <v>252</v>
      </c>
      <c r="B73" s="36" t="s">
        <v>264</v>
      </c>
      <c r="C73" s="36" t="s">
        <v>27</v>
      </c>
      <c r="D73" s="41" t="s">
        <v>14</v>
      </c>
      <c r="E73" s="36">
        <v>999920279</v>
      </c>
      <c r="F73" s="36" t="s">
        <v>18</v>
      </c>
      <c r="G73" s="34">
        <v>227</v>
      </c>
      <c r="H73" s="36"/>
    </row>
    <row r="74" spans="1:8" x14ac:dyDescent="0.25">
      <c r="A74" s="34" t="s">
        <v>554</v>
      </c>
      <c r="B74" s="34" t="s">
        <v>555</v>
      </c>
      <c r="C74" s="34" t="s">
        <v>27</v>
      </c>
      <c r="D74" s="41" t="s">
        <v>14</v>
      </c>
      <c r="E74" s="127">
        <v>999916608</v>
      </c>
      <c r="F74" s="41" t="s">
        <v>18</v>
      </c>
      <c r="G74" s="34">
        <v>226</v>
      </c>
      <c r="H74" s="36"/>
    </row>
    <row r="75" spans="1:8" x14ac:dyDescent="0.25">
      <c r="A75" s="36" t="s">
        <v>60</v>
      </c>
      <c r="B75" s="36" t="s">
        <v>1392</v>
      </c>
      <c r="C75" s="36" t="s">
        <v>27</v>
      </c>
      <c r="D75" s="41" t="s">
        <v>14</v>
      </c>
      <c r="E75" s="128">
        <v>999924487</v>
      </c>
      <c r="F75" s="41" t="s">
        <v>18</v>
      </c>
      <c r="G75" s="34">
        <v>222</v>
      </c>
      <c r="H75" s="34">
        <v>0</v>
      </c>
    </row>
    <row r="76" spans="1:8" x14ac:dyDescent="0.25">
      <c r="A76" s="36" t="s">
        <v>183</v>
      </c>
      <c r="B76" s="36" t="s">
        <v>728</v>
      </c>
      <c r="C76" s="36" t="s">
        <v>27</v>
      </c>
      <c r="D76" s="41" t="s">
        <v>14</v>
      </c>
      <c r="E76" s="128">
        <v>999928464</v>
      </c>
      <c r="F76" s="41" t="s">
        <v>18</v>
      </c>
      <c r="G76" s="34">
        <v>222</v>
      </c>
      <c r="H76" s="36"/>
    </row>
    <row r="77" spans="1:8" x14ac:dyDescent="0.25">
      <c r="A77" s="36" t="s">
        <v>1232</v>
      </c>
      <c r="B77" s="36" t="s">
        <v>261</v>
      </c>
      <c r="C77" s="36" t="s">
        <v>27</v>
      </c>
      <c r="D77" s="41" t="s">
        <v>14</v>
      </c>
      <c r="E77" s="127">
        <v>999929032</v>
      </c>
      <c r="F77" s="41" t="s">
        <v>18</v>
      </c>
      <c r="G77" s="34">
        <v>221</v>
      </c>
      <c r="H77" s="36"/>
    </row>
    <row r="78" spans="1:8" x14ac:dyDescent="0.25">
      <c r="A78" s="36" t="s">
        <v>861</v>
      </c>
      <c r="B78" s="36" t="s">
        <v>444</v>
      </c>
      <c r="C78" s="36" t="s">
        <v>27</v>
      </c>
      <c r="D78" s="41" t="s">
        <v>14</v>
      </c>
      <c r="E78" s="127">
        <v>999924531</v>
      </c>
      <c r="F78" s="41" t="s">
        <v>18</v>
      </c>
      <c r="G78" s="34">
        <v>217.5</v>
      </c>
      <c r="H78" s="34">
        <v>6.5</v>
      </c>
    </row>
    <row r="79" spans="1:8" x14ac:dyDescent="0.25">
      <c r="A79" s="36" t="s">
        <v>315</v>
      </c>
      <c r="B79" s="36" t="s">
        <v>2418</v>
      </c>
      <c r="C79" s="36" t="s">
        <v>27</v>
      </c>
      <c r="D79" s="41" t="s">
        <v>14</v>
      </c>
      <c r="E79" s="128">
        <v>999929928</v>
      </c>
      <c r="F79" s="41" t="s">
        <v>18</v>
      </c>
      <c r="G79" s="34">
        <v>212</v>
      </c>
      <c r="H79" s="36"/>
    </row>
    <row r="80" spans="1:8" x14ac:dyDescent="0.25">
      <c r="A80" s="36" t="s">
        <v>500</v>
      </c>
      <c r="B80" s="36" t="s">
        <v>691</v>
      </c>
      <c r="C80" s="36" t="s">
        <v>27</v>
      </c>
      <c r="D80" s="41" t="s">
        <v>14</v>
      </c>
      <c r="E80" s="127">
        <v>999920002</v>
      </c>
      <c r="F80" s="41" t="s">
        <v>18</v>
      </c>
      <c r="G80" s="34">
        <v>211</v>
      </c>
      <c r="H80" s="34">
        <v>0</v>
      </c>
    </row>
    <row r="81" spans="1:8" x14ac:dyDescent="0.25">
      <c r="A81" s="36" t="s">
        <v>595</v>
      </c>
      <c r="B81" s="36" t="s">
        <v>516</v>
      </c>
      <c r="C81" s="36" t="s">
        <v>27</v>
      </c>
      <c r="D81" s="41" t="s">
        <v>14</v>
      </c>
      <c r="E81" s="36">
        <v>999929697</v>
      </c>
      <c r="F81" s="36" t="s">
        <v>18</v>
      </c>
      <c r="G81" s="34">
        <v>206.5</v>
      </c>
      <c r="H81" s="36"/>
    </row>
    <row r="82" spans="1:8" x14ac:dyDescent="0.25">
      <c r="A82" s="36" t="s">
        <v>1075</v>
      </c>
      <c r="B82" s="36" t="s">
        <v>1076</v>
      </c>
      <c r="C82" s="36" t="s">
        <v>27</v>
      </c>
      <c r="D82" s="41" t="s">
        <v>14</v>
      </c>
      <c r="E82" s="127">
        <v>999926636</v>
      </c>
      <c r="F82" s="41" t="s">
        <v>18</v>
      </c>
      <c r="G82" s="34">
        <v>201</v>
      </c>
      <c r="H82" s="36"/>
    </row>
    <row r="83" spans="1:8" x14ac:dyDescent="0.25">
      <c r="A83" s="36" t="s">
        <v>1212</v>
      </c>
      <c r="B83" s="36" t="s">
        <v>1213</v>
      </c>
      <c r="C83" s="36" t="s">
        <v>27</v>
      </c>
      <c r="D83" s="41" t="s">
        <v>14</v>
      </c>
      <c r="E83" s="127">
        <v>999928486</v>
      </c>
      <c r="F83" s="41" t="s">
        <v>18</v>
      </c>
      <c r="G83" s="34">
        <v>201</v>
      </c>
      <c r="H83" s="34"/>
    </row>
    <row r="84" spans="1:8" x14ac:dyDescent="0.25">
      <c r="A84" s="149" t="s">
        <v>288</v>
      </c>
      <c r="B84" s="149" t="s">
        <v>1579</v>
      </c>
      <c r="C84" s="149" t="s">
        <v>27</v>
      </c>
      <c r="D84" s="41" t="s">
        <v>14</v>
      </c>
      <c r="E84" s="149">
        <v>999929088</v>
      </c>
      <c r="F84" s="149" t="s">
        <v>18</v>
      </c>
      <c r="G84" s="34">
        <v>199</v>
      </c>
      <c r="H84" s="36"/>
    </row>
    <row r="85" spans="1:8" x14ac:dyDescent="0.25">
      <c r="A85" s="36" t="s">
        <v>51</v>
      </c>
      <c r="B85" s="36" t="s">
        <v>458</v>
      </c>
      <c r="C85" s="36" t="s">
        <v>27</v>
      </c>
      <c r="D85" s="41" t="s">
        <v>14</v>
      </c>
      <c r="E85" s="36">
        <v>999921317</v>
      </c>
      <c r="F85" s="36" t="s">
        <v>18</v>
      </c>
      <c r="G85" s="34">
        <v>198</v>
      </c>
      <c r="H85" s="36"/>
    </row>
    <row r="86" spans="1:8" x14ac:dyDescent="0.25">
      <c r="A86" s="36" t="s">
        <v>303</v>
      </c>
      <c r="B86" s="36" t="s">
        <v>1067</v>
      </c>
      <c r="C86" s="36" t="s">
        <v>27</v>
      </c>
      <c r="D86" s="41" t="s">
        <v>14</v>
      </c>
      <c r="E86" s="36">
        <v>999927206</v>
      </c>
      <c r="F86" s="36" t="s">
        <v>18</v>
      </c>
      <c r="G86" s="34">
        <v>198</v>
      </c>
      <c r="H86" s="34">
        <v>0</v>
      </c>
    </row>
    <row r="87" spans="1:8" x14ac:dyDescent="0.25">
      <c r="A87" s="36" t="s">
        <v>1771</v>
      </c>
      <c r="B87" s="36" t="s">
        <v>261</v>
      </c>
      <c r="C87" s="36" t="s">
        <v>27</v>
      </c>
      <c r="D87" s="41" t="s">
        <v>14</v>
      </c>
      <c r="E87" s="127">
        <v>999929033</v>
      </c>
      <c r="F87" s="41" t="s">
        <v>18</v>
      </c>
      <c r="G87" s="34">
        <v>197.5</v>
      </c>
      <c r="H87" s="34">
        <v>6.5</v>
      </c>
    </row>
    <row r="88" spans="1:8" x14ac:dyDescent="0.25">
      <c r="A88" s="36" t="s">
        <v>265</v>
      </c>
      <c r="B88" s="36" t="s">
        <v>1496</v>
      </c>
      <c r="C88" s="36" t="s">
        <v>27</v>
      </c>
      <c r="D88" s="41" t="s">
        <v>14</v>
      </c>
      <c r="E88" s="127">
        <v>999930002</v>
      </c>
      <c r="F88" s="41" t="s">
        <v>18</v>
      </c>
      <c r="G88" s="34">
        <v>195</v>
      </c>
      <c r="H88" s="34">
        <v>0</v>
      </c>
    </row>
    <row r="89" spans="1:8" x14ac:dyDescent="0.25">
      <c r="A89" s="36" t="s">
        <v>51</v>
      </c>
      <c r="B89" s="36" t="s">
        <v>1489</v>
      </c>
      <c r="C89" s="36" t="s">
        <v>27</v>
      </c>
      <c r="D89" s="41" t="s">
        <v>14</v>
      </c>
      <c r="E89" s="127">
        <v>999931446</v>
      </c>
      <c r="F89" s="41" t="s">
        <v>18</v>
      </c>
      <c r="G89" s="34">
        <v>195</v>
      </c>
      <c r="H89" s="36"/>
    </row>
    <row r="90" spans="1:8" x14ac:dyDescent="0.25">
      <c r="A90" s="43" t="s">
        <v>745</v>
      </c>
      <c r="B90" s="43" t="s">
        <v>639</v>
      </c>
      <c r="C90" s="43" t="s">
        <v>27</v>
      </c>
      <c r="D90" s="41" t="s">
        <v>14</v>
      </c>
      <c r="E90" s="127">
        <v>999922467</v>
      </c>
      <c r="F90" s="41" t="s">
        <v>18</v>
      </c>
      <c r="G90" s="34">
        <v>193</v>
      </c>
      <c r="H90" s="34"/>
    </row>
    <row r="91" spans="1:8" x14ac:dyDescent="0.25">
      <c r="A91" s="36" t="s">
        <v>1854</v>
      </c>
      <c r="B91" s="36" t="s">
        <v>1855</v>
      </c>
      <c r="C91" s="36" t="s">
        <v>27</v>
      </c>
      <c r="D91" s="41" t="s">
        <v>14</v>
      </c>
      <c r="E91" s="128">
        <v>999932293</v>
      </c>
      <c r="F91" s="41" t="s">
        <v>18</v>
      </c>
      <c r="G91" s="34">
        <v>193</v>
      </c>
      <c r="H91" s="34">
        <v>0</v>
      </c>
    </row>
    <row r="92" spans="1:8" x14ac:dyDescent="0.25">
      <c r="A92" s="36" t="s">
        <v>1494</v>
      </c>
      <c r="B92" s="36" t="s">
        <v>640</v>
      </c>
      <c r="C92" s="36" t="s">
        <v>27</v>
      </c>
      <c r="D92" s="41" t="s">
        <v>14</v>
      </c>
      <c r="E92" s="127">
        <v>999927472</v>
      </c>
      <c r="F92" s="41" t="s">
        <v>18</v>
      </c>
      <c r="G92" s="34">
        <v>191.5</v>
      </c>
      <c r="H92" s="34">
        <v>28.5</v>
      </c>
    </row>
    <row r="93" spans="1:8" x14ac:dyDescent="0.25">
      <c r="A93" s="36" t="s">
        <v>384</v>
      </c>
      <c r="B93" s="36" t="s">
        <v>1044</v>
      </c>
      <c r="C93" s="36" t="s">
        <v>27</v>
      </c>
      <c r="D93" s="41" t="s">
        <v>14</v>
      </c>
      <c r="E93" s="128">
        <v>999928218</v>
      </c>
      <c r="F93" s="41" t="s">
        <v>18</v>
      </c>
      <c r="G93" s="34">
        <v>188</v>
      </c>
      <c r="H93" s="34">
        <v>0</v>
      </c>
    </row>
    <row r="94" spans="1:8" x14ac:dyDescent="0.25">
      <c r="A94" s="34" t="s">
        <v>496</v>
      </c>
      <c r="B94" s="34" t="s">
        <v>497</v>
      </c>
      <c r="C94" s="34" t="s">
        <v>27</v>
      </c>
      <c r="D94" s="41" t="s">
        <v>14</v>
      </c>
      <c r="E94" s="127">
        <v>999914109</v>
      </c>
      <c r="F94" s="41" t="s">
        <v>18</v>
      </c>
      <c r="G94" s="34">
        <v>185</v>
      </c>
      <c r="H94" s="34">
        <v>0</v>
      </c>
    </row>
    <row r="95" spans="1:8" x14ac:dyDescent="0.25">
      <c r="A95" s="36" t="s">
        <v>2278</v>
      </c>
      <c r="B95" s="36" t="s">
        <v>2279</v>
      </c>
      <c r="C95" s="36" t="s">
        <v>27</v>
      </c>
      <c r="D95" s="41" t="s">
        <v>14</v>
      </c>
      <c r="E95" s="128">
        <v>999935031</v>
      </c>
      <c r="F95" s="41" t="s">
        <v>18</v>
      </c>
      <c r="G95" s="34">
        <v>182</v>
      </c>
      <c r="H95" s="36"/>
    </row>
    <row r="96" spans="1:8" x14ac:dyDescent="0.25">
      <c r="A96" s="36" t="s">
        <v>699</v>
      </c>
      <c r="B96" s="36" t="s">
        <v>700</v>
      </c>
      <c r="C96" s="36" t="s">
        <v>27</v>
      </c>
      <c r="D96" s="41" t="s">
        <v>14</v>
      </c>
      <c r="E96" s="128">
        <v>999920282</v>
      </c>
      <c r="F96" s="41" t="s">
        <v>18</v>
      </c>
      <c r="G96" s="34">
        <v>181</v>
      </c>
      <c r="H96" s="36"/>
    </row>
    <row r="97" spans="1:8" x14ac:dyDescent="0.25">
      <c r="A97" s="36" t="s">
        <v>473</v>
      </c>
      <c r="B97" s="36" t="s">
        <v>23</v>
      </c>
      <c r="C97" s="36" t="s">
        <v>27</v>
      </c>
      <c r="D97" s="41" t="s">
        <v>14</v>
      </c>
      <c r="E97" s="128">
        <v>999920457</v>
      </c>
      <c r="F97" s="41" t="s">
        <v>18</v>
      </c>
      <c r="G97" s="34">
        <v>181</v>
      </c>
      <c r="H97" s="36"/>
    </row>
    <row r="98" spans="1:8" x14ac:dyDescent="0.25">
      <c r="A98" s="36" t="s">
        <v>408</v>
      </c>
      <c r="B98" s="36" t="s">
        <v>1238</v>
      </c>
      <c r="C98" s="36" t="s">
        <v>27</v>
      </c>
      <c r="D98" s="41" t="s">
        <v>14</v>
      </c>
      <c r="E98" s="127">
        <v>999928914</v>
      </c>
      <c r="F98" s="41" t="s">
        <v>18</v>
      </c>
      <c r="G98" s="34">
        <v>180</v>
      </c>
      <c r="H98" s="34">
        <v>58</v>
      </c>
    </row>
    <row r="99" spans="1:8" x14ac:dyDescent="0.25">
      <c r="A99" s="36" t="s">
        <v>1390</v>
      </c>
      <c r="B99" s="36" t="s">
        <v>484</v>
      </c>
      <c r="C99" s="36" t="s">
        <v>27</v>
      </c>
      <c r="D99" s="41" t="s">
        <v>14</v>
      </c>
      <c r="E99" s="128">
        <v>999928945</v>
      </c>
      <c r="F99" s="41" t="s">
        <v>18</v>
      </c>
      <c r="G99" s="34">
        <v>178</v>
      </c>
      <c r="H99" s="34">
        <v>0</v>
      </c>
    </row>
    <row r="100" spans="1:8" x14ac:dyDescent="0.25">
      <c r="A100" s="131" t="s">
        <v>96</v>
      </c>
      <c r="B100" s="131" t="s">
        <v>61</v>
      </c>
      <c r="C100" s="131" t="s">
        <v>27</v>
      </c>
      <c r="D100" s="41" t="s">
        <v>14</v>
      </c>
      <c r="E100" s="150">
        <v>999918052</v>
      </c>
      <c r="F100" s="131" t="s">
        <v>18</v>
      </c>
      <c r="G100" s="34">
        <v>177</v>
      </c>
      <c r="H100" s="36"/>
    </row>
    <row r="101" spans="1:8" x14ac:dyDescent="0.25">
      <c r="A101" s="36" t="s">
        <v>303</v>
      </c>
      <c r="B101" s="36" t="s">
        <v>1333</v>
      </c>
      <c r="C101" s="36" t="s">
        <v>27</v>
      </c>
      <c r="D101" s="41" t="s">
        <v>14</v>
      </c>
      <c r="E101" s="128">
        <v>999924376</v>
      </c>
      <c r="F101" s="41" t="s">
        <v>18</v>
      </c>
      <c r="G101" s="34">
        <v>177</v>
      </c>
      <c r="H101" s="36"/>
    </row>
    <row r="102" spans="1:8" x14ac:dyDescent="0.25">
      <c r="A102" s="36" t="s">
        <v>632</v>
      </c>
      <c r="B102" s="36" t="s">
        <v>1080</v>
      </c>
      <c r="C102" s="36" t="s">
        <v>27</v>
      </c>
      <c r="D102" s="41" t="s">
        <v>14</v>
      </c>
      <c r="E102" s="128">
        <v>999929156</v>
      </c>
      <c r="F102" s="41" t="s">
        <v>18</v>
      </c>
      <c r="G102" s="34">
        <v>176</v>
      </c>
      <c r="H102" s="34">
        <v>0</v>
      </c>
    </row>
    <row r="103" spans="1:8" x14ac:dyDescent="0.25">
      <c r="A103" s="36" t="s">
        <v>536</v>
      </c>
      <c r="B103" s="36" t="s">
        <v>131</v>
      </c>
      <c r="C103" s="36" t="s">
        <v>27</v>
      </c>
      <c r="D103" s="41" t="s">
        <v>14</v>
      </c>
      <c r="E103" s="127">
        <v>999915706</v>
      </c>
      <c r="F103" s="41" t="s">
        <v>18</v>
      </c>
      <c r="G103" s="34">
        <v>160</v>
      </c>
      <c r="H103" s="34"/>
    </row>
    <row r="104" spans="1:8" x14ac:dyDescent="0.25">
      <c r="A104" s="34" t="s">
        <v>814</v>
      </c>
      <c r="B104" s="34" t="s">
        <v>1122</v>
      </c>
      <c r="C104" s="34" t="s">
        <v>27</v>
      </c>
      <c r="D104" s="41" t="s">
        <v>14</v>
      </c>
      <c r="E104" s="127">
        <v>999927378</v>
      </c>
      <c r="F104" s="41" t="s">
        <v>18</v>
      </c>
      <c r="G104" s="34">
        <v>160</v>
      </c>
      <c r="H104" s="34"/>
    </row>
    <row r="105" spans="1:8" x14ac:dyDescent="0.25">
      <c r="A105" s="36" t="s">
        <v>1129</v>
      </c>
      <c r="B105" s="36" t="s">
        <v>1130</v>
      </c>
      <c r="C105" s="36" t="s">
        <v>27</v>
      </c>
      <c r="D105" s="41" t="s">
        <v>14</v>
      </c>
      <c r="E105" s="127">
        <v>999927565</v>
      </c>
      <c r="F105" s="41" t="s">
        <v>18</v>
      </c>
      <c r="G105" s="34">
        <v>157</v>
      </c>
      <c r="H105" s="36"/>
    </row>
    <row r="106" spans="1:8" x14ac:dyDescent="0.25">
      <c r="A106" s="36" t="s">
        <v>1398</v>
      </c>
      <c r="B106" s="36" t="s">
        <v>1399</v>
      </c>
      <c r="C106" s="36" t="s">
        <v>27</v>
      </c>
      <c r="D106" s="41" t="s">
        <v>14</v>
      </c>
      <c r="E106" s="127">
        <v>999919227</v>
      </c>
      <c r="F106" s="41" t="s">
        <v>18</v>
      </c>
      <c r="G106" s="34">
        <v>154</v>
      </c>
      <c r="H106" s="36"/>
    </row>
    <row r="107" spans="1:8" x14ac:dyDescent="0.25">
      <c r="A107" s="36" t="s">
        <v>951</v>
      </c>
      <c r="B107" s="36" t="s">
        <v>701</v>
      </c>
      <c r="C107" s="36" t="s">
        <v>27</v>
      </c>
      <c r="D107" s="41" t="s">
        <v>14</v>
      </c>
      <c r="E107" s="128">
        <v>999920314</v>
      </c>
      <c r="F107" s="41" t="s">
        <v>18</v>
      </c>
      <c r="G107" s="34">
        <v>154</v>
      </c>
      <c r="H107" s="36"/>
    </row>
    <row r="108" spans="1:8" x14ac:dyDescent="0.25">
      <c r="A108" s="36" t="s">
        <v>344</v>
      </c>
      <c r="B108" s="36" t="s">
        <v>2302</v>
      </c>
      <c r="C108" s="36" t="s">
        <v>27</v>
      </c>
      <c r="D108" s="41" t="s">
        <v>14</v>
      </c>
      <c r="E108" s="128">
        <v>999929106</v>
      </c>
      <c r="F108" s="41" t="s">
        <v>18</v>
      </c>
      <c r="G108" s="34">
        <v>154</v>
      </c>
      <c r="H108" s="36"/>
    </row>
    <row r="109" spans="1:8" x14ac:dyDescent="0.25">
      <c r="A109" s="36" t="s">
        <v>931</v>
      </c>
      <c r="B109" s="36" t="s">
        <v>2423</v>
      </c>
      <c r="C109" s="36" t="s">
        <v>27</v>
      </c>
      <c r="D109" s="41" t="s">
        <v>14</v>
      </c>
      <c r="E109" s="128">
        <v>999929696</v>
      </c>
      <c r="F109" s="41" t="s">
        <v>18</v>
      </c>
      <c r="G109" s="34">
        <v>154</v>
      </c>
      <c r="H109" s="36"/>
    </row>
    <row r="110" spans="1:8" x14ac:dyDescent="0.25">
      <c r="A110" s="36" t="s">
        <v>628</v>
      </c>
      <c r="B110" s="36" t="s">
        <v>2042</v>
      </c>
      <c r="C110" s="36" t="s">
        <v>27</v>
      </c>
      <c r="D110" s="41" t="s">
        <v>14</v>
      </c>
      <c r="E110" s="128">
        <v>999934395</v>
      </c>
      <c r="F110" s="41" t="s">
        <v>18</v>
      </c>
      <c r="G110" s="34">
        <v>154</v>
      </c>
      <c r="H110" s="34">
        <v>0</v>
      </c>
    </row>
    <row r="111" spans="1:8" x14ac:dyDescent="0.25">
      <c r="A111" s="36" t="s">
        <v>1000</v>
      </c>
      <c r="B111" s="36" t="s">
        <v>763</v>
      </c>
      <c r="C111" s="36" t="s">
        <v>27</v>
      </c>
      <c r="D111" s="41" t="s">
        <v>14</v>
      </c>
      <c r="E111" s="127">
        <v>999926879</v>
      </c>
      <c r="F111" s="41" t="s">
        <v>18</v>
      </c>
      <c r="G111" s="34">
        <v>153</v>
      </c>
      <c r="H111" s="36"/>
    </row>
    <row r="112" spans="1:8" x14ac:dyDescent="0.25">
      <c r="A112" s="36" t="s">
        <v>314</v>
      </c>
      <c r="B112" s="36" t="s">
        <v>277</v>
      </c>
      <c r="C112" s="36" t="s">
        <v>27</v>
      </c>
      <c r="D112" s="41" t="s">
        <v>14</v>
      </c>
      <c r="E112" s="128">
        <v>999927248</v>
      </c>
      <c r="F112" s="41" t="s">
        <v>18</v>
      </c>
      <c r="G112" s="34">
        <v>151</v>
      </c>
      <c r="H112" s="34">
        <v>0</v>
      </c>
    </row>
    <row r="113" spans="1:8" x14ac:dyDescent="0.25">
      <c r="A113" s="36" t="s">
        <v>1964</v>
      </c>
      <c r="B113" s="36" t="s">
        <v>1965</v>
      </c>
      <c r="C113" s="36" t="s">
        <v>27</v>
      </c>
      <c r="D113" s="41" t="s">
        <v>14</v>
      </c>
      <c r="E113" s="128">
        <v>999927943</v>
      </c>
      <c r="F113" s="41" t="s">
        <v>18</v>
      </c>
      <c r="G113" s="34">
        <v>137</v>
      </c>
      <c r="H113" s="34">
        <v>0</v>
      </c>
    </row>
    <row r="114" spans="1:8" x14ac:dyDescent="0.25">
      <c r="A114" s="36" t="s">
        <v>534</v>
      </c>
      <c r="B114" s="36" t="s">
        <v>739</v>
      </c>
      <c r="C114" s="34" t="s">
        <v>27</v>
      </c>
      <c r="D114" s="41" t="s">
        <v>14</v>
      </c>
      <c r="E114" s="127">
        <v>999921214</v>
      </c>
      <c r="F114" s="41" t="s">
        <v>18</v>
      </c>
      <c r="G114" s="34">
        <v>135</v>
      </c>
      <c r="H114" s="34"/>
    </row>
    <row r="115" spans="1:8" x14ac:dyDescent="0.25">
      <c r="A115" s="36" t="s">
        <v>577</v>
      </c>
      <c r="B115" s="36" t="s">
        <v>1856</v>
      </c>
      <c r="C115" s="36" t="s">
        <v>27</v>
      </c>
      <c r="D115" s="41" t="s">
        <v>14</v>
      </c>
      <c r="E115" s="128">
        <v>999921891</v>
      </c>
      <c r="F115" s="41" t="s">
        <v>18</v>
      </c>
      <c r="G115" s="34">
        <v>132</v>
      </c>
      <c r="H115" s="34">
        <v>0</v>
      </c>
    </row>
    <row r="116" spans="1:8" x14ac:dyDescent="0.25">
      <c r="A116" s="36" t="s">
        <v>893</v>
      </c>
      <c r="B116" s="36" t="s">
        <v>1101</v>
      </c>
      <c r="C116" s="36" t="s">
        <v>27</v>
      </c>
      <c r="D116" s="41" t="s">
        <v>14</v>
      </c>
      <c r="E116" s="127">
        <v>999927036</v>
      </c>
      <c r="F116" s="41" t="s">
        <v>18</v>
      </c>
      <c r="G116" s="34">
        <v>132</v>
      </c>
      <c r="H116" s="36"/>
    </row>
    <row r="117" spans="1:8" x14ac:dyDescent="0.25">
      <c r="A117" s="36" t="s">
        <v>304</v>
      </c>
      <c r="B117" s="36" t="s">
        <v>1963</v>
      </c>
      <c r="C117" s="36" t="s">
        <v>27</v>
      </c>
      <c r="D117" s="41" t="s">
        <v>14</v>
      </c>
      <c r="E117" s="128">
        <v>999934334</v>
      </c>
      <c r="F117" s="41" t="s">
        <v>18</v>
      </c>
      <c r="G117" s="34">
        <v>129</v>
      </c>
      <c r="H117" s="34">
        <v>0</v>
      </c>
    </row>
    <row r="118" spans="1:8" x14ac:dyDescent="0.25">
      <c r="A118" s="36" t="s">
        <v>1647</v>
      </c>
      <c r="B118" s="36" t="s">
        <v>115</v>
      </c>
      <c r="C118" s="36" t="s">
        <v>27</v>
      </c>
      <c r="D118" s="41" t="s">
        <v>14</v>
      </c>
      <c r="E118" s="127">
        <v>999920603</v>
      </c>
      <c r="F118" s="41" t="s">
        <v>18</v>
      </c>
      <c r="G118" s="34">
        <v>125</v>
      </c>
      <c r="H118" s="34">
        <v>0</v>
      </c>
    </row>
    <row r="119" spans="1:8" x14ac:dyDescent="0.25">
      <c r="A119" s="36" t="s">
        <v>60</v>
      </c>
      <c r="B119" s="36" t="s">
        <v>1393</v>
      </c>
      <c r="C119" s="36" t="s">
        <v>27</v>
      </c>
      <c r="D119" s="41" t="s">
        <v>14</v>
      </c>
      <c r="E119" s="127">
        <v>999924620</v>
      </c>
      <c r="F119" s="41" t="s">
        <v>18</v>
      </c>
      <c r="G119" s="34">
        <v>125</v>
      </c>
      <c r="H119" s="36"/>
    </row>
    <row r="120" spans="1:8" x14ac:dyDescent="0.25">
      <c r="A120" s="34" t="s">
        <v>996</v>
      </c>
      <c r="B120" s="34" t="s">
        <v>117</v>
      </c>
      <c r="C120" s="34" t="s">
        <v>27</v>
      </c>
      <c r="D120" s="41" t="s">
        <v>14</v>
      </c>
      <c r="E120" s="127">
        <v>999925348</v>
      </c>
      <c r="F120" s="41" t="s">
        <v>18</v>
      </c>
      <c r="G120" s="34">
        <v>125</v>
      </c>
      <c r="H120" s="34"/>
    </row>
    <row r="121" spans="1:8" x14ac:dyDescent="0.25">
      <c r="A121" s="36" t="s">
        <v>756</v>
      </c>
      <c r="B121" s="36" t="s">
        <v>1121</v>
      </c>
      <c r="C121" s="36" t="s">
        <v>27</v>
      </c>
      <c r="D121" s="41" t="s">
        <v>14</v>
      </c>
      <c r="E121" s="128">
        <v>999927355</v>
      </c>
      <c r="F121" s="41" t="s">
        <v>18</v>
      </c>
      <c r="G121" s="34">
        <v>125</v>
      </c>
      <c r="H121" s="36"/>
    </row>
    <row r="122" spans="1:8" x14ac:dyDescent="0.25">
      <c r="A122" s="36" t="s">
        <v>183</v>
      </c>
      <c r="B122" s="36" t="s">
        <v>1396</v>
      </c>
      <c r="C122" s="36" t="s">
        <v>27</v>
      </c>
      <c r="D122" s="41" t="s">
        <v>14</v>
      </c>
      <c r="E122" s="127">
        <v>999924686</v>
      </c>
      <c r="F122" s="41" t="s">
        <v>18</v>
      </c>
      <c r="G122" s="34">
        <v>122</v>
      </c>
      <c r="H122" s="36"/>
    </row>
    <row r="123" spans="1:8" x14ac:dyDescent="0.25">
      <c r="A123" s="36" t="s">
        <v>993</v>
      </c>
      <c r="B123" s="36" t="s">
        <v>1320</v>
      </c>
      <c r="C123" s="36" t="s">
        <v>27</v>
      </c>
      <c r="D123" s="41" t="s">
        <v>14</v>
      </c>
      <c r="E123" s="128">
        <v>999925334</v>
      </c>
      <c r="F123" s="41" t="s">
        <v>18</v>
      </c>
      <c r="G123" s="34">
        <v>121</v>
      </c>
      <c r="H123" s="34">
        <v>28</v>
      </c>
    </row>
    <row r="124" spans="1:8" x14ac:dyDescent="0.25">
      <c r="A124" s="36" t="s">
        <v>745</v>
      </c>
      <c r="B124" s="36" t="s">
        <v>1272</v>
      </c>
      <c r="C124" s="36" t="s">
        <v>27</v>
      </c>
      <c r="D124" s="41" t="s">
        <v>14</v>
      </c>
      <c r="E124" s="127">
        <v>999921303</v>
      </c>
      <c r="F124" s="41" t="s">
        <v>18</v>
      </c>
      <c r="G124" s="34">
        <v>115</v>
      </c>
      <c r="H124" s="36">
        <v>0</v>
      </c>
    </row>
    <row r="125" spans="1:8" x14ac:dyDescent="0.25">
      <c r="A125" s="36" t="s">
        <v>792</v>
      </c>
      <c r="B125" s="36" t="s">
        <v>793</v>
      </c>
      <c r="C125" s="36" t="s">
        <v>27</v>
      </c>
      <c r="D125" s="41" t="s">
        <v>14</v>
      </c>
      <c r="E125" s="128">
        <v>999921899</v>
      </c>
      <c r="F125" s="41" t="s">
        <v>18</v>
      </c>
      <c r="G125" s="34">
        <v>115</v>
      </c>
      <c r="H125" s="34"/>
    </row>
    <row r="126" spans="1:8" x14ac:dyDescent="0.25">
      <c r="A126" s="149" t="s">
        <v>1389</v>
      </c>
      <c r="B126" s="149" t="s">
        <v>117</v>
      </c>
      <c r="C126" s="149" t="s">
        <v>27</v>
      </c>
      <c r="D126" s="41" t="s">
        <v>14</v>
      </c>
      <c r="E126" s="149">
        <v>999931257</v>
      </c>
      <c r="F126" s="149" t="s">
        <v>18</v>
      </c>
      <c r="G126" s="34">
        <v>115</v>
      </c>
      <c r="H126" s="34">
        <v>0</v>
      </c>
    </row>
    <row r="127" spans="1:8" x14ac:dyDescent="0.25">
      <c r="A127" s="36" t="s">
        <v>303</v>
      </c>
      <c r="B127" s="36" t="s">
        <v>1500</v>
      </c>
      <c r="C127" s="36" t="s">
        <v>27</v>
      </c>
      <c r="D127" s="41" t="s">
        <v>14</v>
      </c>
      <c r="E127" s="128">
        <v>999919522</v>
      </c>
      <c r="F127" s="41" t="s">
        <v>18</v>
      </c>
      <c r="G127" s="34">
        <v>101.5</v>
      </c>
      <c r="H127" s="34">
        <v>22.5</v>
      </c>
    </row>
    <row r="128" spans="1:8" x14ac:dyDescent="0.25">
      <c r="A128" s="36" t="s">
        <v>997</v>
      </c>
      <c r="B128" s="36" t="s">
        <v>1887</v>
      </c>
      <c r="C128" s="36" t="s">
        <v>27</v>
      </c>
      <c r="D128" s="41" t="s">
        <v>14</v>
      </c>
      <c r="E128" s="127">
        <v>999925351</v>
      </c>
      <c r="F128" s="41" t="s">
        <v>18</v>
      </c>
      <c r="G128" s="34">
        <v>94</v>
      </c>
      <c r="H128" s="34">
        <v>0</v>
      </c>
    </row>
    <row r="129" spans="1:8" x14ac:dyDescent="0.25">
      <c r="A129" s="36" t="s">
        <v>1336</v>
      </c>
      <c r="B129" s="36" t="s">
        <v>1292</v>
      </c>
      <c r="C129" s="36" t="s">
        <v>27</v>
      </c>
      <c r="D129" s="41" t="s">
        <v>14</v>
      </c>
      <c r="E129" s="128">
        <v>999929037</v>
      </c>
      <c r="F129" s="41" t="s">
        <v>18</v>
      </c>
      <c r="G129" s="34">
        <v>94</v>
      </c>
      <c r="H129" s="34">
        <v>0</v>
      </c>
    </row>
    <row r="130" spans="1:8" x14ac:dyDescent="0.25">
      <c r="A130" s="36" t="s">
        <v>1782</v>
      </c>
      <c r="B130" s="36" t="s">
        <v>261</v>
      </c>
      <c r="C130" s="36" t="s">
        <v>27</v>
      </c>
      <c r="D130" s="41" t="s">
        <v>14</v>
      </c>
      <c r="E130" s="127">
        <v>999932862</v>
      </c>
      <c r="F130" s="41" t="s">
        <v>18</v>
      </c>
      <c r="G130" s="34">
        <v>94</v>
      </c>
      <c r="H130" s="36">
        <v>0</v>
      </c>
    </row>
    <row r="131" spans="1:8" x14ac:dyDescent="0.25">
      <c r="A131" s="149" t="s">
        <v>870</v>
      </c>
      <c r="B131" s="149" t="s">
        <v>1604</v>
      </c>
      <c r="C131" s="149" t="s">
        <v>27</v>
      </c>
      <c r="D131" s="41" t="s">
        <v>14</v>
      </c>
      <c r="E131" s="149">
        <v>999923751</v>
      </c>
      <c r="F131" s="149" t="s">
        <v>18</v>
      </c>
      <c r="G131" s="34">
        <v>92</v>
      </c>
      <c r="H131" s="36"/>
    </row>
    <row r="132" spans="1:8" x14ac:dyDescent="0.25">
      <c r="A132" s="36" t="s">
        <v>911</v>
      </c>
      <c r="B132" s="36" t="s">
        <v>1365</v>
      </c>
      <c r="C132" s="36" t="s">
        <v>27</v>
      </c>
      <c r="D132" s="41" t="s">
        <v>14</v>
      </c>
      <c r="E132" s="36">
        <v>999919568</v>
      </c>
      <c r="F132" s="36" t="s">
        <v>18</v>
      </c>
      <c r="G132" s="34">
        <v>91</v>
      </c>
      <c r="H132" s="36"/>
    </row>
    <row r="133" spans="1:8" x14ac:dyDescent="0.25">
      <c r="A133" s="36" t="s">
        <v>2846</v>
      </c>
      <c r="B133" s="36" t="s">
        <v>1282</v>
      </c>
      <c r="C133" s="36" t="s">
        <v>27</v>
      </c>
      <c r="D133" s="41" t="s">
        <v>14</v>
      </c>
      <c r="E133" s="128">
        <v>999922083</v>
      </c>
      <c r="F133" s="41" t="s">
        <v>18</v>
      </c>
      <c r="G133" s="34">
        <v>91</v>
      </c>
      <c r="H133" s="36"/>
    </row>
    <row r="134" spans="1:8" x14ac:dyDescent="0.25">
      <c r="A134" s="36" t="s">
        <v>927</v>
      </c>
      <c r="B134" s="36" t="s">
        <v>928</v>
      </c>
      <c r="C134" s="36" t="s">
        <v>27</v>
      </c>
      <c r="D134" s="41" t="s">
        <v>14</v>
      </c>
      <c r="E134" s="36">
        <v>999924756</v>
      </c>
      <c r="F134" s="36" t="s">
        <v>18</v>
      </c>
      <c r="G134" s="34">
        <v>91</v>
      </c>
      <c r="H134" s="36"/>
    </row>
    <row r="135" spans="1:8" x14ac:dyDescent="0.25">
      <c r="A135" s="36" t="s">
        <v>827</v>
      </c>
      <c r="B135" s="36" t="s">
        <v>3098</v>
      </c>
      <c r="C135" s="36" t="s">
        <v>27</v>
      </c>
      <c r="D135" s="41" t="s">
        <v>14</v>
      </c>
      <c r="E135" s="128">
        <v>999926210</v>
      </c>
      <c r="F135" s="41" t="s">
        <v>18</v>
      </c>
      <c r="G135" s="34">
        <v>91</v>
      </c>
      <c r="H135" s="34"/>
    </row>
    <row r="136" spans="1:8" x14ac:dyDescent="0.25">
      <c r="A136" s="149" t="s">
        <v>439</v>
      </c>
      <c r="B136" s="149" t="s">
        <v>117</v>
      </c>
      <c r="C136" s="149" t="s">
        <v>27</v>
      </c>
      <c r="D136" s="41" t="s">
        <v>14</v>
      </c>
      <c r="E136" s="149">
        <v>999933973</v>
      </c>
      <c r="F136" s="149" t="s">
        <v>18</v>
      </c>
      <c r="G136" s="34">
        <v>91</v>
      </c>
      <c r="H136" s="36">
        <v>0</v>
      </c>
    </row>
    <row r="137" spans="1:8" x14ac:dyDescent="0.25">
      <c r="A137" s="36" t="s">
        <v>2787</v>
      </c>
      <c r="B137" s="36" t="s">
        <v>1095</v>
      </c>
      <c r="C137" s="36" t="s">
        <v>27</v>
      </c>
      <c r="D137" s="41" t="s">
        <v>14</v>
      </c>
      <c r="E137" s="127">
        <v>999935413</v>
      </c>
      <c r="F137" s="41" t="s">
        <v>18</v>
      </c>
      <c r="G137" s="34">
        <v>91</v>
      </c>
      <c r="H137" s="34"/>
    </row>
    <row r="138" spans="1:8" x14ac:dyDescent="0.25">
      <c r="A138" s="36" t="s">
        <v>910</v>
      </c>
      <c r="B138" s="36" t="s">
        <v>1334</v>
      </c>
      <c r="C138" s="36" t="s">
        <v>27</v>
      </c>
      <c r="D138" s="36" t="s">
        <v>14</v>
      </c>
      <c r="E138" s="36">
        <v>999924545</v>
      </c>
      <c r="F138" s="36" t="s">
        <v>18</v>
      </c>
      <c r="G138" s="34">
        <v>83</v>
      </c>
      <c r="H138" s="34"/>
    </row>
    <row r="139" spans="1:8" x14ac:dyDescent="0.25">
      <c r="A139" s="36" t="s">
        <v>292</v>
      </c>
      <c r="B139" s="36" t="s">
        <v>3676</v>
      </c>
      <c r="C139" s="36" t="s">
        <v>27</v>
      </c>
      <c r="D139" s="36" t="s">
        <v>14</v>
      </c>
      <c r="E139" s="36">
        <v>999935936</v>
      </c>
      <c r="F139" s="36" t="s">
        <v>18</v>
      </c>
      <c r="G139" s="34">
        <v>80</v>
      </c>
      <c r="H139" s="34"/>
    </row>
    <row r="140" spans="1:8" x14ac:dyDescent="0.25">
      <c r="A140" s="36" t="s">
        <v>3677</v>
      </c>
      <c r="B140" s="36" t="s">
        <v>3678</v>
      </c>
      <c r="C140" s="36" t="s">
        <v>27</v>
      </c>
      <c r="D140" s="36" t="s">
        <v>14</v>
      </c>
      <c r="E140" s="36">
        <v>999936062</v>
      </c>
      <c r="F140" s="36" t="s">
        <v>18</v>
      </c>
      <c r="G140" s="34">
        <v>80</v>
      </c>
      <c r="H140" s="34"/>
    </row>
    <row r="141" spans="1:8" x14ac:dyDescent="0.25">
      <c r="A141" s="36" t="s">
        <v>882</v>
      </c>
      <c r="B141" s="36" t="s">
        <v>3679</v>
      </c>
      <c r="C141" s="36" t="s">
        <v>27</v>
      </c>
      <c r="D141" s="41" t="s">
        <v>14</v>
      </c>
      <c r="E141" s="128">
        <v>999936491</v>
      </c>
      <c r="F141" s="41" t="s">
        <v>18</v>
      </c>
      <c r="G141" s="34">
        <v>80</v>
      </c>
      <c r="H141" s="34"/>
    </row>
    <row r="142" spans="1:8" x14ac:dyDescent="0.25">
      <c r="A142" s="36" t="s">
        <v>696</v>
      </c>
      <c r="B142" s="36" t="s">
        <v>1108</v>
      </c>
      <c r="C142" s="36" t="s">
        <v>27</v>
      </c>
      <c r="D142" s="41" t="s">
        <v>14</v>
      </c>
      <c r="E142" s="128">
        <v>999927201</v>
      </c>
      <c r="F142" s="41" t="s">
        <v>18</v>
      </c>
      <c r="G142" s="34">
        <v>72</v>
      </c>
      <c r="H142" s="36"/>
    </row>
    <row r="143" spans="1:8" x14ac:dyDescent="0.25">
      <c r="A143" s="36" t="s">
        <v>352</v>
      </c>
      <c r="B143" s="36" t="s">
        <v>594</v>
      </c>
      <c r="C143" s="36" t="s">
        <v>27</v>
      </c>
      <c r="D143" s="41" t="s">
        <v>14</v>
      </c>
      <c r="E143" s="128">
        <v>999929175</v>
      </c>
      <c r="F143" s="41" t="s">
        <v>18</v>
      </c>
      <c r="G143" s="34">
        <v>72</v>
      </c>
      <c r="H143" s="34">
        <v>0</v>
      </c>
    </row>
    <row r="144" spans="1:8" x14ac:dyDescent="0.25">
      <c r="A144" s="36" t="s">
        <v>1686</v>
      </c>
      <c r="B144" s="36" t="s">
        <v>61</v>
      </c>
      <c r="C144" s="36" t="s">
        <v>27</v>
      </c>
      <c r="D144" s="41" t="s">
        <v>14</v>
      </c>
      <c r="E144" s="128">
        <v>999919993</v>
      </c>
      <c r="F144" s="41" t="s">
        <v>18</v>
      </c>
      <c r="G144" s="34">
        <v>68</v>
      </c>
      <c r="H144" s="36"/>
    </row>
    <row r="145" spans="1:8" x14ac:dyDescent="0.25">
      <c r="A145" s="36" t="s">
        <v>149</v>
      </c>
      <c r="B145" s="36" t="s">
        <v>1080</v>
      </c>
      <c r="C145" s="36" t="s">
        <v>27</v>
      </c>
      <c r="D145" s="41" t="s">
        <v>14</v>
      </c>
      <c r="E145" s="128">
        <v>999934647</v>
      </c>
      <c r="F145" s="41" t="s">
        <v>18</v>
      </c>
      <c r="G145" s="34">
        <v>66</v>
      </c>
      <c r="H145" s="34">
        <v>0</v>
      </c>
    </row>
    <row r="146" spans="1:8" x14ac:dyDescent="0.25">
      <c r="A146" s="43" t="s">
        <v>449</v>
      </c>
      <c r="B146" s="43" t="s">
        <v>370</v>
      </c>
      <c r="C146" s="43" t="s">
        <v>27</v>
      </c>
      <c r="D146" s="41" t="s">
        <v>14</v>
      </c>
      <c r="E146" s="127">
        <v>999908753</v>
      </c>
      <c r="F146" s="41" t="s">
        <v>18</v>
      </c>
      <c r="G146" s="34">
        <v>60</v>
      </c>
      <c r="H146" s="34"/>
    </row>
    <row r="147" spans="1:8" x14ac:dyDescent="0.25">
      <c r="A147" s="36" t="s">
        <v>1511</v>
      </c>
      <c r="B147" s="36" t="s">
        <v>3433</v>
      </c>
      <c r="C147" s="36" t="s">
        <v>27</v>
      </c>
      <c r="D147" s="131" t="s">
        <v>14</v>
      </c>
      <c r="E147" s="36">
        <v>999921058</v>
      </c>
      <c r="F147" s="36" t="s">
        <v>18</v>
      </c>
      <c r="G147" s="34">
        <v>60</v>
      </c>
      <c r="H147" s="34">
        <v>0</v>
      </c>
    </row>
    <row r="148" spans="1:8" x14ac:dyDescent="0.25">
      <c r="A148" s="36" t="s">
        <v>278</v>
      </c>
      <c r="B148" s="36" t="s">
        <v>458</v>
      </c>
      <c r="C148" s="36" t="s">
        <v>27</v>
      </c>
      <c r="D148" s="41" t="s">
        <v>14</v>
      </c>
      <c r="E148" s="128">
        <v>999924021</v>
      </c>
      <c r="F148" s="41" t="s">
        <v>18</v>
      </c>
      <c r="G148" s="34">
        <v>60</v>
      </c>
      <c r="H148" s="36"/>
    </row>
    <row r="149" spans="1:8" x14ac:dyDescent="0.25">
      <c r="A149" s="149" t="s">
        <v>2888</v>
      </c>
      <c r="B149" s="149" t="s">
        <v>56</v>
      </c>
      <c r="C149" s="149" t="s">
        <v>27</v>
      </c>
      <c r="D149" s="41" t="s">
        <v>14</v>
      </c>
      <c r="E149" s="149">
        <v>999934582</v>
      </c>
      <c r="F149" s="149" t="s">
        <v>18</v>
      </c>
      <c r="G149" s="34">
        <v>60</v>
      </c>
      <c r="H149" s="36"/>
    </row>
    <row r="150" spans="1:8" x14ac:dyDescent="0.25">
      <c r="A150" s="162" t="s">
        <v>2428</v>
      </c>
      <c r="B150" s="162" t="s">
        <v>3469</v>
      </c>
      <c r="C150" s="162" t="s">
        <v>27</v>
      </c>
      <c r="D150" s="162" t="s">
        <v>14</v>
      </c>
      <c r="E150" s="162">
        <v>999935946</v>
      </c>
      <c r="F150" s="162" t="s">
        <v>18</v>
      </c>
      <c r="G150" s="34">
        <v>60</v>
      </c>
      <c r="H150" s="34">
        <v>0</v>
      </c>
    </row>
    <row r="151" spans="1:8" x14ac:dyDescent="0.25">
      <c r="A151" s="36" t="s">
        <v>534</v>
      </c>
      <c r="B151" s="36" t="s">
        <v>535</v>
      </c>
      <c r="C151" s="36" t="s">
        <v>27</v>
      </c>
      <c r="D151" s="41" t="s">
        <v>14</v>
      </c>
      <c r="E151" s="127">
        <v>999915685</v>
      </c>
      <c r="F151" s="41" t="s">
        <v>18</v>
      </c>
      <c r="G151" s="34">
        <v>53</v>
      </c>
      <c r="H151" s="36"/>
    </row>
    <row r="152" spans="1:8" x14ac:dyDescent="0.25">
      <c r="A152" s="36" t="s">
        <v>1372</v>
      </c>
      <c r="B152" s="36" t="s">
        <v>3481</v>
      </c>
      <c r="C152" s="36" t="s">
        <v>27</v>
      </c>
      <c r="D152" s="36" t="s">
        <v>14</v>
      </c>
      <c r="E152" s="36">
        <v>999933687</v>
      </c>
      <c r="F152" s="36" t="s">
        <v>18</v>
      </c>
      <c r="G152" s="34">
        <v>53</v>
      </c>
      <c r="H152" s="34">
        <v>0</v>
      </c>
    </row>
    <row r="153" spans="1:8" x14ac:dyDescent="0.25">
      <c r="A153" s="36" t="s">
        <v>310</v>
      </c>
      <c r="B153" s="36" t="s">
        <v>61</v>
      </c>
      <c r="C153" s="36" t="s">
        <v>27</v>
      </c>
      <c r="D153" s="36" t="s">
        <v>14</v>
      </c>
      <c r="E153" s="36">
        <v>999934031</v>
      </c>
      <c r="F153" s="36" t="s">
        <v>18</v>
      </c>
      <c r="G153" s="34">
        <v>53</v>
      </c>
      <c r="H153" s="34">
        <v>0</v>
      </c>
    </row>
    <row r="154" spans="1:8" x14ac:dyDescent="0.25">
      <c r="A154" s="36" t="s">
        <v>265</v>
      </c>
      <c r="B154" s="36" t="s">
        <v>3522</v>
      </c>
      <c r="C154" s="36" t="s">
        <v>27</v>
      </c>
      <c r="D154" s="36" t="s">
        <v>14</v>
      </c>
      <c r="E154" s="36">
        <v>999936444</v>
      </c>
      <c r="F154" s="36" t="s">
        <v>18</v>
      </c>
      <c r="G154" s="34">
        <v>53</v>
      </c>
      <c r="H154" s="34">
        <v>0</v>
      </c>
    </row>
    <row r="155" spans="1:8" x14ac:dyDescent="0.25">
      <c r="A155" s="36" t="s">
        <v>3523</v>
      </c>
      <c r="B155" s="36" t="s">
        <v>3522</v>
      </c>
      <c r="C155" s="36" t="s">
        <v>27</v>
      </c>
      <c r="D155" s="36" t="s">
        <v>14</v>
      </c>
      <c r="E155" s="36">
        <v>999936445</v>
      </c>
      <c r="F155" s="36" t="s">
        <v>18</v>
      </c>
      <c r="G155" s="34">
        <v>53</v>
      </c>
      <c r="H155" s="34">
        <v>0</v>
      </c>
    </row>
    <row r="156" spans="1:8" x14ac:dyDescent="0.25">
      <c r="A156" s="36" t="s">
        <v>3601</v>
      </c>
      <c r="B156" s="36" t="s">
        <v>61</v>
      </c>
      <c r="C156" s="36" t="s">
        <v>27</v>
      </c>
      <c r="D156" s="36" t="s">
        <v>14</v>
      </c>
      <c r="E156" s="36">
        <v>999936691</v>
      </c>
      <c r="F156" s="36" t="s">
        <v>18</v>
      </c>
      <c r="G156" s="34">
        <v>53</v>
      </c>
      <c r="H156" s="36"/>
    </row>
    <row r="157" spans="1:8" x14ac:dyDescent="0.25">
      <c r="A157" s="36" t="s">
        <v>457</v>
      </c>
      <c r="B157" s="36" t="s">
        <v>61</v>
      </c>
      <c r="C157" s="36" t="s">
        <v>27</v>
      </c>
      <c r="D157" s="36" t="s">
        <v>14</v>
      </c>
      <c r="E157" s="36">
        <v>999936712</v>
      </c>
      <c r="F157" s="36" t="s">
        <v>18</v>
      </c>
      <c r="G157" s="34">
        <v>53</v>
      </c>
      <c r="H157" s="36"/>
    </row>
    <row r="158" spans="1:8" x14ac:dyDescent="0.25">
      <c r="A158" s="36" t="s">
        <v>457</v>
      </c>
      <c r="B158" s="36" t="s">
        <v>513</v>
      </c>
      <c r="C158" s="36" t="s">
        <v>27</v>
      </c>
      <c r="D158" s="41" t="s">
        <v>14</v>
      </c>
      <c r="E158" s="127">
        <v>999914685</v>
      </c>
      <c r="F158" s="41" t="s">
        <v>18</v>
      </c>
      <c r="G158" s="34">
        <v>51</v>
      </c>
      <c r="H158" s="34"/>
    </row>
    <row r="159" spans="1:8" x14ac:dyDescent="0.25">
      <c r="A159" s="149" t="s">
        <v>864</v>
      </c>
      <c r="B159" s="149" t="s">
        <v>2786</v>
      </c>
      <c r="C159" s="149" t="s">
        <v>27</v>
      </c>
      <c r="D159" s="41" t="s">
        <v>14</v>
      </c>
      <c r="E159" s="149">
        <v>999923386</v>
      </c>
      <c r="F159" s="149" t="s">
        <v>18</v>
      </c>
      <c r="G159" s="34">
        <v>51</v>
      </c>
      <c r="H159" s="36"/>
    </row>
    <row r="160" spans="1:8" x14ac:dyDescent="0.25">
      <c r="A160" s="36" t="s">
        <v>892</v>
      </c>
      <c r="B160" s="36" t="s">
        <v>2609</v>
      </c>
      <c r="C160" s="36" t="s">
        <v>27</v>
      </c>
      <c r="D160" s="41" t="s">
        <v>14</v>
      </c>
      <c r="E160" s="36">
        <v>999925764</v>
      </c>
      <c r="F160" s="36" t="s">
        <v>18</v>
      </c>
      <c r="G160" s="34">
        <v>51</v>
      </c>
      <c r="H160" s="36"/>
    </row>
    <row r="161" spans="1:8" x14ac:dyDescent="0.25">
      <c r="A161" s="36" t="s">
        <v>2608</v>
      </c>
      <c r="B161" s="36" t="s">
        <v>837</v>
      </c>
      <c r="C161" s="36" t="s">
        <v>27</v>
      </c>
      <c r="D161" s="41" t="s">
        <v>14</v>
      </c>
      <c r="E161" s="36">
        <v>999933907</v>
      </c>
      <c r="F161" s="36" t="s">
        <v>18</v>
      </c>
      <c r="G161" s="34">
        <v>51</v>
      </c>
      <c r="H161" s="36"/>
    </row>
    <row r="162" spans="1:8" x14ac:dyDescent="0.25">
      <c r="A162" s="36" t="s">
        <v>516</v>
      </c>
      <c r="B162" s="36" t="s">
        <v>515</v>
      </c>
      <c r="C162" s="36" t="s">
        <v>27</v>
      </c>
      <c r="D162" s="41" t="s">
        <v>14</v>
      </c>
      <c r="E162" s="36">
        <v>999914801</v>
      </c>
      <c r="F162" s="36" t="s">
        <v>18</v>
      </c>
      <c r="G162" s="34">
        <v>38</v>
      </c>
      <c r="H162" s="36"/>
    </row>
    <row r="163" spans="1:8" x14ac:dyDescent="0.25">
      <c r="A163" s="34" t="s">
        <v>606</v>
      </c>
      <c r="B163" s="34" t="s">
        <v>607</v>
      </c>
      <c r="C163" s="34" t="s">
        <v>27</v>
      </c>
      <c r="D163" s="41" t="s">
        <v>14</v>
      </c>
      <c r="E163" s="127">
        <v>999918088</v>
      </c>
      <c r="F163" s="41" t="s">
        <v>18</v>
      </c>
      <c r="G163" s="34">
        <v>38</v>
      </c>
      <c r="H163" s="34">
        <v>0</v>
      </c>
    </row>
    <row r="164" spans="1:8" x14ac:dyDescent="0.25">
      <c r="A164" s="36" t="s">
        <v>2419</v>
      </c>
      <c r="B164" s="36" t="s">
        <v>2420</v>
      </c>
      <c r="C164" s="36" t="s">
        <v>27</v>
      </c>
      <c r="D164" s="41" t="s">
        <v>14</v>
      </c>
      <c r="E164" s="128">
        <v>999925182</v>
      </c>
      <c r="F164" s="41" t="s">
        <v>18</v>
      </c>
      <c r="G164" s="34">
        <v>38</v>
      </c>
      <c r="H164" s="36"/>
    </row>
    <row r="165" spans="1:8" x14ac:dyDescent="0.25">
      <c r="A165" s="36" t="s">
        <v>1295</v>
      </c>
      <c r="B165" s="36" t="s">
        <v>1296</v>
      </c>
      <c r="C165" s="36" t="s">
        <v>27</v>
      </c>
      <c r="D165" s="41" t="s">
        <v>14</v>
      </c>
      <c r="E165" s="36">
        <v>999929262</v>
      </c>
      <c r="F165" s="36" t="s">
        <v>18</v>
      </c>
      <c r="G165" s="34">
        <v>38</v>
      </c>
      <c r="H165" s="36"/>
    </row>
    <row r="166" spans="1:8" x14ac:dyDescent="0.25">
      <c r="A166" s="36" t="s">
        <v>1564</v>
      </c>
      <c r="B166" s="36" t="s">
        <v>1565</v>
      </c>
      <c r="C166" s="36" t="s">
        <v>27</v>
      </c>
      <c r="D166" s="41" t="s">
        <v>14</v>
      </c>
      <c r="E166" s="127">
        <v>999930453</v>
      </c>
      <c r="F166" s="41" t="s">
        <v>18</v>
      </c>
      <c r="G166" s="34">
        <v>38</v>
      </c>
      <c r="H166" s="36"/>
    </row>
    <row r="167" spans="1:8" x14ac:dyDescent="0.25">
      <c r="A167" s="36" t="s">
        <v>1365</v>
      </c>
      <c r="B167" s="36" t="s">
        <v>246</v>
      </c>
      <c r="C167" s="36" t="s">
        <v>27</v>
      </c>
      <c r="D167" s="41" t="s">
        <v>14</v>
      </c>
      <c r="E167" s="36">
        <v>999932164</v>
      </c>
      <c r="F167" s="36" t="s">
        <v>18</v>
      </c>
      <c r="G167" s="34">
        <v>38</v>
      </c>
      <c r="H167" s="34">
        <v>0</v>
      </c>
    </row>
    <row r="168" spans="1:8" x14ac:dyDescent="0.25">
      <c r="A168" s="36" t="s">
        <v>282</v>
      </c>
      <c r="B168" s="36" t="s">
        <v>3078</v>
      </c>
      <c r="C168" s="36" t="s">
        <v>27</v>
      </c>
      <c r="D168" s="41" t="s">
        <v>14</v>
      </c>
      <c r="E168" s="36">
        <v>999933491</v>
      </c>
      <c r="F168" s="36" t="s">
        <v>18</v>
      </c>
      <c r="G168" s="34">
        <v>38</v>
      </c>
      <c r="H168" s="36"/>
    </row>
    <row r="169" spans="1:8" x14ac:dyDescent="0.25">
      <c r="A169" s="149" t="s">
        <v>827</v>
      </c>
      <c r="B169" s="149" t="s">
        <v>2788</v>
      </c>
      <c r="C169" s="149" t="s">
        <v>27</v>
      </c>
      <c r="D169" s="41" t="s">
        <v>14</v>
      </c>
      <c r="E169" s="149">
        <v>999935268</v>
      </c>
      <c r="F169" s="149" t="s">
        <v>18</v>
      </c>
      <c r="G169" s="34">
        <v>38</v>
      </c>
      <c r="H169" s="36"/>
    </row>
    <row r="170" spans="1:8" x14ac:dyDescent="0.25">
      <c r="A170" s="36" t="s">
        <v>3076</v>
      </c>
      <c r="B170" s="36" t="s">
        <v>3077</v>
      </c>
      <c r="C170" s="36" t="s">
        <v>27</v>
      </c>
      <c r="D170" s="41" t="s">
        <v>14</v>
      </c>
      <c r="E170" s="36">
        <v>999935657</v>
      </c>
      <c r="F170" s="36" t="s">
        <v>18</v>
      </c>
      <c r="G170" s="34">
        <v>38</v>
      </c>
      <c r="H170" s="36"/>
    </row>
    <row r="171" spans="1:8" x14ac:dyDescent="0.25">
      <c r="A171" s="36" t="s">
        <v>1852</v>
      </c>
      <c r="B171" s="36" t="s">
        <v>1853</v>
      </c>
      <c r="C171" s="36" t="s">
        <v>27</v>
      </c>
      <c r="D171" s="41" t="s">
        <v>14</v>
      </c>
      <c r="E171" s="128">
        <v>999933311</v>
      </c>
      <c r="F171" s="41" t="s">
        <v>18</v>
      </c>
      <c r="G171" s="34">
        <v>32</v>
      </c>
      <c r="H171" s="34">
        <v>0</v>
      </c>
    </row>
    <row r="172" spans="1:8" x14ac:dyDescent="0.25">
      <c r="A172" s="36" t="s">
        <v>466</v>
      </c>
      <c r="B172" s="36" t="s">
        <v>1508</v>
      </c>
      <c r="C172" s="36" t="s">
        <v>27</v>
      </c>
      <c r="D172" s="41" t="s">
        <v>14</v>
      </c>
      <c r="E172" s="128">
        <v>999932943</v>
      </c>
      <c r="F172" s="41" t="s">
        <v>18</v>
      </c>
      <c r="G172" s="34">
        <v>31</v>
      </c>
      <c r="H172" s="36"/>
    </row>
    <row r="173" spans="1:8" x14ac:dyDescent="0.25">
      <c r="A173" s="36" t="s">
        <v>550</v>
      </c>
      <c r="B173" s="36" t="s">
        <v>119</v>
      </c>
      <c r="C173" s="36" t="s">
        <v>27</v>
      </c>
      <c r="D173" s="41" t="s">
        <v>14</v>
      </c>
      <c r="E173" s="36">
        <v>999916492</v>
      </c>
      <c r="F173" s="36" t="s">
        <v>18</v>
      </c>
      <c r="G173" s="34">
        <v>28</v>
      </c>
      <c r="H173" s="36"/>
    </row>
    <row r="174" spans="1:8" x14ac:dyDescent="0.25">
      <c r="A174" s="36" t="s">
        <v>2317</v>
      </c>
      <c r="B174" s="36" t="s">
        <v>76</v>
      </c>
      <c r="C174" s="36" t="s">
        <v>27</v>
      </c>
      <c r="D174" s="41" t="s">
        <v>14</v>
      </c>
      <c r="E174" s="36">
        <v>999922666</v>
      </c>
      <c r="F174" s="36" t="s">
        <v>18</v>
      </c>
      <c r="G174" s="34">
        <v>28</v>
      </c>
      <c r="H174" s="36"/>
    </row>
    <row r="175" spans="1:8" x14ac:dyDescent="0.25">
      <c r="A175" s="36" t="s">
        <v>3079</v>
      </c>
      <c r="B175" s="36" t="s">
        <v>3080</v>
      </c>
      <c r="C175" s="36" t="s">
        <v>27</v>
      </c>
      <c r="D175" s="41" t="s">
        <v>14</v>
      </c>
      <c r="E175" s="36">
        <v>999934047</v>
      </c>
      <c r="F175" s="36" t="s">
        <v>18</v>
      </c>
      <c r="G175" s="34">
        <v>28</v>
      </c>
      <c r="H175" s="36"/>
    </row>
    <row r="176" spans="1:8" x14ac:dyDescent="0.25">
      <c r="A176" s="36" t="s">
        <v>2769</v>
      </c>
      <c r="B176" s="36" t="s">
        <v>1630</v>
      </c>
      <c r="C176" s="36" t="s">
        <v>27</v>
      </c>
      <c r="D176" s="41" t="s">
        <v>14</v>
      </c>
      <c r="E176" s="36">
        <v>999934387</v>
      </c>
      <c r="F176" s="36" t="s">
        <v>18</v>
      </c>
      <c r="G176" s="34">
        <v>28</v>
      </c>
      <c r="H176" s="36"/>
    </row>
    <row r="177" spans="1:8" x14ac:dyDescent="0.25">
      <c r="A177" s="36" t="s">
        <v>3081</v>
      </c>
      <c r="B177" s="36" t="s">
        <v>2037</v>
      </c>
      <c r="C177" s="36" t="s">
        <v>27</v>
      </c>
      <c r="D177" s="41" t="s">
        <v>14</v>
      </c>
      <c r="E177" s="36">
        <v>999934504</v>
      </c>
      <c r="F177" s="36" t="s">
        <v>18</v>
      </c>
      <c r="G177" s="34">
        <v>28</v>
      </c>
      <c r="H177" s="36"/>
    </row>
    <row r="178" spans="1:8" x14ac:dyDescent="0.25">
      <c r="A178" s="36" t="s">
        <v>3082</v>
      </c>
      <c r="B178" s="36" t="s">
        <v>3083</v>
      </c>
      <c r="C178" s="36" t="s">
        <v>27</v>
      </c>
      <c r="D178" s="41" t="s">
        <v>14</v>
      </c>
      <c r="E178" s="36">
        <v>999936173</v>
      </c>
      <c r="F178" s="36" t="s">
        <v>18</v>
      </c>
      <c r="G178" s="34">
        <v>28</v>
      </c>
      <c r="H178" s="36"/>
    </row>
    <row r="179" spans="1:8" x14ac:dyDescent="0.25">
      <c r="A179" s="39" t="s">
        <v>1512</v>
      </c>
      <c r="B179" s="39" t="s">
        <v>1513</v>
      </c>
      <c r="C179" s="39" t="s">
        <v>27</v>
      </c>
      <c r="D179" s="41" t="s">
        <v>14</v>
      </c>
      <c r="E179" s="127">
        <v>999931479</v>
      </c>
      <c r="F179" s="41" t="s">
        <v>18</v>
      </c>
      <c r="G179" s="34">
        <v>24</v>
      </c>
      <c r="H179" s="36"/>
    </row>
    <row r="180" spans="1:8" x14ac:dyDescent="0.25">
      <c r="A180" s="36" t="s">
        <v>2424</v>
      </c>
      <c r="B180" s="36" t="s">
        <v>2425</v>
      </c>
      <c r="C180" s="36" t="s">
        <v>27</v>
      </c>
      <c r="D180" s="41" t="s">
        <v>14</v>
      </c>
      <c r="E180" s="128">
        <v>999921409</v>
      </c>
      <c r="F180" s="41" t="s">
        <v>18</v>
      </c>
      <c r="G180" s="34">
        <v>21</v>
      </c>
      <c r="H180" s="36"/>
    </row>
    <row r="181" spans="1:8" x14ac:dyDescent="0.25">
      <c r="A181" s="36" t="s">
        <v>182</v>
      </c>
      <c r="B181" s="36" t="s">
        <v>2422</v>
      </c>
      <c r="C181" s="36" t="s">
        <v>27</v>
      </c>
      <c r="D181" s="41" t="s">
        <v>14</v>
      </c>
      <c r="E181" s="128">
        <v>999924652</v>
      </c>
      <c r="F181" s="41" t="s">
        <v>18</v>
      </c>
      <c r="G181" s="34">
        <v>21</v>
      </c>
      <c r="H181" s="36"/>
    </row>
    <row r="182" spans="1:8" x14ac:dyDescent="0.25">
      <c r="A182" s="36" t="s">
        <v>632</v>
      </c>
      <c r="B182" s="36" t="s">
        <v>1396</v>
      </c>
      <c r="C182" s="36" t="s">
        <v>27</v>
      </c>
      <c r="D182" s="41" t="s">
        <v>14</v>
      </c>
      <c r="E182" s="127">
        <v>999924685</v>
      </c>
      <c r="F182" s="41" t="s">
        <v>18</v>
      </c>
      <c r="G182" s="34">
        <v>21</v>
      </c>
      <c r="H182" s="36"/>
    </row>
    <row r="183" spans="1:8" x14ac:dyDescent="0.25">
      <c r="A183" s="36" t="s">
        <v>710</v>
      </c>
      <c r="B183" s="36" t="s">
        <v>763</v>
      </c>
      <c r="C183" s="36" t="s">
        <v>27</v>
      </c>
      <c r="D183" s="41" t="s">
        <v>14</v>
      </c>
      <c r="E183" s="128">
        <v>999929201</v>
      </c>
      <c r="F183" s="41" t="s">
        <v>18</v>
      </c>
      <c r="G183" s="34">
        <v>21</v>
      </c>
      <c r="H183" s="36"/>
    </row>
    <row r="184" spans="1:8" x14ac:dyDescent="0.25">
      <c r="A184" s="36" t="s">
        <v>951</v>
      </c>
      <c r="B184" s="36" t="s">
        <v>175</v>
      </c>
      <c r="C184" s="36" t="s">
        <v>27</v>
      </c>
      <c r="D184" s="41" t="s">
        <v>14</v>
      </c>
      <c r="E184" s="128">
        <v>999933241</v>
      </c>
      <c r="F184" s="41" t="s">
        <v>18</v>
      </c>
      <c r="G184" s="34">
        <v>21</v>
      </c>
      <c r="H184" s="36"/>
    </row>
    <row r="185" spans="1:8" x14ac:dyDescent="0.25">
      <c r="A185" s="36" t="s">
        <v>473</v>
      </c>
      <c r="B185" s="36" t="s">
        <v>2427</v>
      </c>
      <c r="C185" s="36" t="s">
        <v>27</v>
      </c>
      <c r="D185" s="41" t="s">
        <v>14</v>
      </c>
      <c r="E185" s="128">
        <v>999933279</v>
      </c>
      <c r="F185" s="41" t="s">
        <v>18</v>
      </c>
      <c r="G185" s="34">
        <v>21</v>
      </c>
      <c r="H185" s="36"/>
    </row>
    <row r="186" spans="1:8" x14ac:dyDescent="0.25">
      <c r="A186" s="36" t="s">
        <v>282</v>
      </c>
      <c r="B186" s="36" t="s">
        <v>2077</v>
      </c>
      <c r="C186" s="36" t="s">
        <v>27</v>
      </c>
      <c r="D186" s="41" t="s">
        <v>14</v>
      </c>
      <c r="E186" s="128">
        <v>999933314</v>
      </c>
      <c r="F186" s="41" t="s">
        <v>18</v>
      </c>
      <c r="G186" s="34">
        <v>21</v>
      </c>
      <c r="H186" s="34">
        <v>0</v>
      </c>
    </row>
    <row r="187" spans="1:8" x14ac:dyDescent="0.25">
      <c r="A187" s="36" t="s">
        <v>2078</v>
      </c>
      <c r="B187" s="36" t="s">
        <v>2079</v>
      </c>
      <c r="C187" s="36" t="s">
        <v>27</v>
      </c>
      <c r="D187" s="41" t="s">
        <v>14</v>
      </c>
      <c r="E187" s="128">
        <v>999933896</v>
      </c>
      <c r="F187" s="41" t="s">
        <v>18</v>
      </c>
      <c r="G187" s="34">
        <v>21</v>
      </c>
      <c r="H187" s="34">
        <v>0</v>
      </c>
    </row>
    <row r="188" spans="1:8" x14ac:dyDescent="0.25">
      <c r="A188" s="36" t="s">
        <v>2076</v>
      </c>
      <c r="B188" s="36" t="s">
        <v>1570</v>
      </c>
      <c r="C188" s="36" t="s">
        <v>27</v>
      </c>
      <c r="D188" s="41" t="s">
        <v>14</v>
      </c>
      <c r="E188" s="128">
        <v>999933908</v>
      </c>
      <c r="F188" s="41" t="s">
        <v>18</v>
      </c>
      <c r="G188" s="34">
        <v>21</v>
      </c>
      <c r="H188" s="34">
        <v>0</v>
      </c>
    </row>
    <row r="189" spans="1:8" x14ac:dyDescent="0.25">
      <c r="A189" s="36" t="s">
        <v>2421</v>
      </c>
      <c r="B189" s="36" t="s">
        <v>793</v>
      </c>
      <c r="C189" s="36" t="s">
        <v>27</v>
      </c>
      <c r="D189" s="41" t="s">
        <v>14</v>
      </c>
      <c r="E189" s="128">
        <v>999934611</v>
      </c>
      <c r="F189" s="41" t="s">
        <v>18</v>
      </c>
      <c r="G189" s="34">
        <v>21</v>
      </c>
      <c r="H189" s="36"/>
    </row>
    <row r="190" spans="1:8" x14ac:dyDescent="0.25">
      <c r="A190" s="36" t="s">
        <v>1954</v>
      </c>
      <c r="B190" s="36" t="s">
        <v>1955</v>
      </c>
      <c r="C190" s="36" t="s">
        <v>27</v>
      </c>
      <c r="D190" s="41" t="s">
        <v>14</v>
      </c>
      <c r="E190" s="128">
        <v>999928818</v>
      </c>
      <c r="F190" s="41" t="s">
        <v>18</v>
      </c>
      <c r="G190" s="34">
        <v>18</v>
      </c>
      <c r="H190" s="34">
        <v>0</v>
      </c>
    </row>
    <row r="191" spans="1:8" x14ac:dyDescent="0.25">
      <c r="A191" s="34" t="s">
        <v>1098</v>
      </c>
      <c r="B191" s="34" t="s">
        <v>82</v>
      </c>
      <c r="C191" s="34" t="s">
        <v>27</v>
      </c>
      <c r="D191" s="41" t="s">
        <v>14</v>
      </c>
      <c r="E191" s="127">
        <v>999926986</v>
      </c>
      <c r="F191" s="41" t="s">
        <v>18</v>
      </c>
      <c r="G191" s="34">
        <v>15</v>
      </c>
      <c r="H191" s="34">
        <v>15</v>
      </c>
    </row>
    <row r="192" spans="1:8" x14ac:dyDescent="0.25">
      <c r="A192" s="34" t="s">
        <v>466</v>
      </c>
      <c r="B192" s="34" t="s">
        <v>488</v>
      </c>
      <c r="C192" s="34" t="s">
        <v>27</v>
      </c>
      <c r="D192" s="41" t="s">
        <v>14</v>
      </c>
      <c r="E192" s="127">
        <v>999912196</v>
      </c>
      <c r="F192" s="41" t="s">
        <v>18</v>
      </c>
      <c r="G192" s="34">
        <v>10</v>
      </c>
      <c r="H192" s="36"/>
    </row>
    <row r="193" spans="1:8" x14ac:dyDescent="0.25">
      <c r="A193" s="36" t="s">
        <v>1285</v>
      </c>
      <c r="B193" s="36" t="s">
        <v>1786</v>
      </c>
      <c r="C193" s="36" t="s">
        <v>27</v>
      </c>
      <c r="D193" s="41" t="s">
        <v>14</v>
      </c>
      <c r="E193" s="128">
        <v>999932951</v>
      </c>
      <c r="F193" s="41" t="s">
        <v>18</v>
      </c>
      <c r="G193" s="34">
        <v>10</v>
      </c>
      <c r="H193" s="36"/>
    </row>
    <row r="194" spans="1:8" x14ac:dyDescent="0.25">
      <c r="A194" s="36" t="s">
        <v>790</v>
      </c>
      <c r="B194" s="36" t="s">
        <v>1789</v>
      </c>
      <c r="C194" s="36" t="s">
        <v>27</v>
      </c>
      <c r="D194" s="41" t="s">
        <v>14</v>
      </c>
      <c r="E194" s="128">
        <v>999928605</v>
      </c>
      <c r="F194" s="41" t="s">
        <v>18</v>
      </c>
      <c r="G194" s="34">
        <v>6.5</v>
      </c>
      <c r="H194" s="34">
        <v>6.5</v>
      </c>
    </row>
    <row r="195" spans="1:8" x14ac:dyDescent="0.25">
      <c r="A195" s="36" t="s">
        <v>1391</v>
      </c>
      <c r="B195" s="36" t="s">
        <v>117</v>
      </c>
      <c r="C195" s="36" t="s">
        <v>27</v>
      </c>
      <c r="D195" s="41" t="s">
        <v>14</v>
      </c>
      <c r="E195" s="127">
        <v>999931027</v>
      </c>
      <c r="F195" s="41" t="s">
        <v>18</v>
      </c>
      <c r="G195" s="34">
        <v>6.5</v>
      </c>
      <c r="H195" s="34">
        <v>6.5</v>
      </c>
    </row>
    <row r="196" spans="1:8" x14ac:dyDescent="0.25">
      <c r="A196" s="36" t="s">
        <v>1475</v>
      </c>
      <c r="B196" s="36" t="s">
        <v>604</v>
      </c>
      <c r="C196" s="36" t="s">
        <v>27</v>
      </c>
      <c r="D196" s="41" t="s">
        <v>136</v>
      </c>
      <c r="E196" s="127">
        <v>999929353</v>
      </c>
      <c r="F196" s="41" t="s">
        <v>18</v>
      </c>
      <c r="G196" s="34">
        <v>1325</v>
      </c>
      <c r="H196" s="34">
        <v>30</v>
      </c>
    </row>
    <row r="197" spans="1:8" x14ac:dyDescent="0.25">
      <c r="A197" s="36" t="s">
        <v>424</v>
      </c>
      <c r="B197" s="36" t="s">
        <v>61</v>
      </c>
      <c r="C197" s="36" t="s">
        <v>27</v>
      </c>
      <c r="D197" s="42" t="s">
        <v>136</v>
      </c>
      <c r="E197" s="128">
        <v>999928442</v>
      </c>
      <c r="F197" s="41" t="s">
        <v>18</v>
      </c>
      <c r="G197" s="34">
        <v>826</v>
      </c>
      <c r="H197" s="34"/>
    </row>
    <row r="198" spans="1:8" x14ac:dyDescent="0.25">
      <c r="A198" s="36" t="s">
        <v>415</v>
      </c>
      <c r="B198" s="36" t="s">
        <v>124</v>
      </c>
      <c r="C198" s="36" t="s">
        <v>27</v>
      </c>
      <c r="D198" s="42" t="s">
        <v>136</v>
      </c>
      <c r="E198" s="128">
        <v>999921665</v>
      </c>
      <c r="F198" s="41" t="s">
        <v>18</v>
      </c>
      <c r="G198" s="34">
        <v>784.2</v>
      </c>
      <c r="H198" s="36"/>
    </row>
    <row r="199" spans="1:8" x14ac:dyDescent="0.25">
      <c r="A199" s="36" t="s">
        <v>352</v>
      </c>
      <c r="B199" s="36" t="s">
        <v>61</v>
      </c>
      <c r="C199" s="36" t="s">
        <v>27</v>
      </c>
      <c r="D199" s="42" t="s">
        <v>136</v>
      </c>
      <c r="E199" s="128">
        <v>999926424</v>
      </c>
      <c r="F199" s="41" t="s">
        <v>18</v>
      </c>
      <c r="G199" s="34">
        <v>488</v>
      </c>
      <c r="H199" s="36"/>
    </row>
    <row r="200" spans="1:8" x14ac:dyDescent="0.25">
      <c r="A200" s="36" t="s">
        <v>577</v>
      </c>
      <c r="B200" s="36" t="s">
        <v>3568</v>
      </c>
      <c r="C200" s="36" t="s">
        <v>27</v>
      </c>
      <c r="D200" s="42" t="s">
        <v>136</v>
      </c>
      <c r="E200" s="128">
        <v>999920004</v>
      </c>
      <c r="F200" s="41" t="s">
        <v>18</v>
      </c>
      <c r="G200" s="34">
        <v>465</v>
      </c>
      <c r="H200" s="36"/>
    </row>
    <row r="201" spans="1:8" x14ac:dyDescent="0.25">
      <c r="A201" s="36" t="s">
        <v>1209</v>
      </c>
      <c r="B201" s="36" t="s">
        <v>117</v>
      </c>
      <c r="C201" s="36" t="s">
        <v>27</v>
      </c>
      <c r="D201" s="36" t="s">
        <v>136</v>
      </c>
      <c r="E201" s="36">
        <v>999924511</v>
      </c>
      <c r="F201" s="36" t="s">
        <v>18</v>
      </c>
      <c r="G201" s="34">
        <v>455</v>
      </c>
      <c r="H201" s="36">
        <v>0</v>
      </c>
    </row>
    <row r="202" spans="1:8" x14ac:dyDescent="0.25">
      <c r="A202" s="36" t="s">
        <v>745</v>
      </c>
      <c r="B202" s="36" t="s">
        <v>2054</v>
      </c>
      <c r="C202" s="36" t="s">
        <v>27</v>
      </c>
      <c r="D202" s="42" t="s">
        <v>136</v>
      </c>
      <c r="E202" s="128">
        <v>999933113</v>
      </c>
      <c r="F202" s="41" t="s">
        <v>18</v>
      </c>
      <c r="G202" s="34">
        <v>438</v>
      </c>
      <c r="H202" s="34">
        <v>0</v>
      </c>
    </row>
    <row r="203" spans="1:8" x14ac:dyDescent="0.25">
      <c r="A203" s="36" t="s">
        <v>471</v>
      </c>
      <c r="B203" s="36" t="s">
        <v>686</v>
      </c>
      <c r="C203" s="36" t="s">
        <v>27</v>
      </c>
      <c r="D203" s="42" t="s">
        <v>136</v>
      </c>
      <c r="E203" s="128">
        <v>999919855</v>
      </c>
      <c r="F203" s="41" t="s">
        <v>18</v>
      </c>
      <c r="G203" s="34">
        <v>428.5</v>
      </c>
      <c r="H203" s="34">
        <v>56.5</v>
      </c>
    </row>
    <row r="204" spans="1:8" x14ac:dyDescent="0.25">
      <c r="A204" s="36" t="s">
        <v>1012</v>
      </c>
      <c r="B204" s="36" t="s">
        <v>1013</v>
      </c>
      <c r="C204" s="36" t="s">
        <v>27</v>
      </c>
      <c r="D204" s="42" t="s">
        <v>136</v>
      </c>
      <c r="E204" s="127">
        <v>999925507</v>
      </c>
      <c r="F204" s="41" t="s">
        <v>18</v>
      </c>
      <c r="G204" s="34">
        <v>424</v>
      </c>
      <c r="H204" s="34"/>
    </row>
    <row r="205" spans="1:8" x14ac:dyDescent="0.25">
      <c r="A205" s="36" t="s">
        <v>2410</v>
      </c>
      <c r="B205" s="36" t="s">
        <v>1345</v>
      </c>
      <c r="C205" s="36" t="s">
        <v>27</v>
      </c>
      <c r="D205" s="42" t="s">
        <v>136</v>
      </c>
      <c r="E205" s="128">
        <v>999930679</v>
      </c>
      <c r="F205" s="41" t="s">
        <v>18</v>
      </c>
      <c r="G205" s="34">
        <v>424</v>
      </c>
      <c r="H205" s="36"/>
    </row>
    <row r="206" spans="1:8" x14ac:dyDescent="0.25">
      <c r="A206" s="36" t="s">
        <v>1648</v>
      </c>
      <c r="B206" s="36" t="s">
        <v>1649</v>
      </c>
      <c r="C206" s="36" t="s">
        <v>27</v>
      </c>
      <c r="D206" s="42" t="s">
        <v>136</v>
      </c>
      <c r="E206" s="128">
        <v>999932405</v>
      </c>
      <c r="F206" s="41" t="s">
        <v>18</v>
      </c>
      <c r="G206" s="34">
        <v>404</v>
      </c>
      <c r="H206" s="36"/>
    </row>
    <row r="207" spans="1:8" x14ac:dyDescent="0.25">
      <c r="A207" s="36" t="s">
        <v>1091</v>
      </c>
      <c r="B207" s="36" t="s">
        <v>1092</v>
      </c>
      <c r="C207" s="36" t="s">
        <v>27</v>
      </c>
      <c r="D207" s="42" t="s">
        <v>136</v>
      </c>
      <c r="E207" s="127">
        <v>999926913</v>
      </c>
      <c r="F207" s="41" t="s">
        <v>18</v>
      </c>
      <c r="G207" s="34">
        <v>387</v>
      </c>
      <c r="H207" s="36"/>
    </row>
    <row r="208" spans="1:8" x14ac:dyDescent="0.25">
      <c r="A208" s="36" t="s">
        <v>1702</v>
      </c>
      <c r="B208" s="36" t="s">
        <v>1703</v>
      </c>
      <c r="C208" s="36" t="s">
        <v>27</v>
      </c>
      <c r="D208" s="42" t="s">
        <v>136</v>
      </c>
      <c r="E208" s="128">
        <v>999924230</v>
      </c>
      <c r="F208" s="41" t="s">
        <v>18</v>
      </c>
      <c r="G208" s="34">
        <v>356.5</v>
      </c>
      <c r="H208" s="36"/>
    </row>
    <row r="209" spans="1:8" x14ac:dyDescent="0.25">
      <c r="A209" s="36" t="s">
        <v>951</v>
      </c>
      <c r="B209" s="36" t="s">
        <v>954</v>
      </c>
      <c r="C209" s="36" t="s">
        <v>27</v>
      </c>
      <c r="D209" s="42" t="s">
        <v>136</v>
      </c>
      <c r="E209" s="128">
        <v>999925052</v>
      </c>
      <c r="F209" s="41" t="s">
        <v>18</v>
      </c>
      <c r="G209" s="34">
        <v>321</v>
      </c>
      <c r="H209" s="36"/>
    </row>
    <row r="210" spans="1:8" x14ac:dyDescent="0.25">
      <c r="A210" s="36" t="s">
        <v>2406</v>
      </c>
      <c r="B210" s="36" t="s">
        <v>1218</v>
      </c>
      <c r="C210" s="36" t="s">
        <v>27</v>
      </c>
      <c r="D210" s="42" t="s">
        <v>136</v>
      </c>
      <c r="E210" s="128">
        <v>999929177</v>
      </c>
      <c r="F210" s="41" t="s">
        <v>18</v>
      </c>
      <c r="G210" s="34">
        <v>305</v>
      </c>
      <c r="H210" s="36"/>
    </row>
    <row r="211" spans="1:8" x14ac:dyDescent="0.25">
      <c r="A211" s="36" t="s">
        <v>806</v>
      </c>
      <c r="B211" s="36" t="s">
        <v>680</v>
      </c>
      <c r="C211" s="36" t="s">
        <v>27</v>
      </c>
      <c r="D211" s="42" t="s">
        <v>136</v>
      </c>
      <c r="E211" s="128">
        <v>999922255</v>
      </c>
      <c r="F211" s="41" t="s">
        <v>18</v>
      </c>
      <c r="G211" s="34">
        <v>288.5</v>
      </c>
      <c r="H211" s="36">
        <v>0</v>
      </c>
    </row>
    <row r="212" spans="1:8" x14ac:dyDescent="0.25">
      <c r="A212" s="36" t="s">
        <v>328</v>
      </c>
      <c r="B212" s="36" t="s">
        <v>714</v>
      </c>
      <c r="C212" s="36" t="s">
        <v>27</v>
      </c>
      <c r="D212" s="42" t="s">
        <v>136</v>
      </c>
      <c r="E212" s="128">
        <v>999929940</v>
      </c>
      <c r="F212" s="41" t="s">
        <v>18</v>
      </c>
      <c r="G212" s="34">
        <v>281</v>
      </c>
      <c r="H212" s="34"/>
    </row>
    <row r="213" spans="1:8" x14ac:dyDescent="0.25">
      <c r="A213" s="36" t="s">
        <v>859</v>
      </c>
      <c r="B213" s="36" t="s">
        <v>334</v>
      </c>
      <c r="C213" s="36" t="s">
        <v>27</v>
      </c>
      <c r="D213" s="42" t="s">
        <v>136</v>
      </c>
      <c r="E213" s="128">
        <v>999923264</v>
      </c>
      <c r="F213" s="41" t="s">
        <v>18</v>
      </c>
      <c r="G213" s="34">
        <v>236</v>
      </c>
      <c r="H213" s="36">
        <v>0</v>
      </c>
    </row>
    <row r="214" spans="1:8" x14ac:dyDescent="0.25">
      <c r="A214" s="36" t="s">
        <v>1148</v>
      </c>
      <c r="B214" s="36" t="s">
        <v>1149</v>
      </c>
      <c r="C214" s="36" t="s">
        <v>27</v>
      </c>
      <c r="D214" s="42" t="s">
        <v>136</v>
      </c>
      <c r="E214" s="127">
        <v>999928154</v>
      </c>
      <c r="F214" s="41" t="s">
        <v>18</v>
      </c>
      <c r="G214" s="34">
        <v>233</v>
      </c>
      <c r="H214" s="34"/>
    </row>
    <row r="215" spans="1:8" x14ac:dyDescent="0.25">
      <c r="A215" s="36" t="s">
        <v>1398</v>
      </c>
      <c r="B215" s="36" t="s">
        <v>2055</v>
      </c>
      <c r="C215" s="36" t="s">
        <v>27</v>
      </c>
      <c r="D215" s="42" t="s">
        <v>136</v>
      </c>
      <c r="E215" s="36">
        <v>999933486</v>
      </c>
      <c r="F215" s="36" t="s">
        <v>18</v>
      </c>
      <c r="G215" s="34">
        <v>233</v>
      </c>
      <c r="H215" s="36">
        <v>0</v>
      </c>
    </row>
    <row r="216" spans="1:8" x14ac:dyDescent="0.25">
      <c r="A216" s="36" t="s">
        <v>2274</v>
      </c>
      <c r="B216" s="36" t="s">
        <v>3647</v>
      </c>
      <c r="C216" s="36" t="s">
        <v>27</v>
      </c>
      <c r="D216" s="42" t="s">
        <v>136</v>
      </c>
      <c r="E216" s="128">
        <v>999933820</v>
      </c>
      <c r="F216" s="41" t="s">
        <v>18</v>
      </c>
      <c r="G216" s="34">
        <v>215</v>
      </c>
      <c r="H216" s="34"/>
    </row>
    <row r="217" spans="1:8" x14ac:dyDescent="0.25">
      <c r="A217" s="36" t="s">
        <v>900</v>
      </c>
      <c r="B217" s="36" t="s">
        <v>1071</v>
      </c>
      <c r="C217" s="36" t="s">
        <v>27</v>
      </c>
      <c r="D217" s="36" t="s">
        <v>136</v>
      </c>
      <c r="E217" s="36">
        <v>999926587</v>
      </c>
      <c r="F217" s="36" t="s">
        <v>18</v>
      </c>
      <c r="G217" s="34">
        <v>211</v>
      </c>
      <c r="H217" s="34"/>
    </row>
    <row r="218" spans="1:8" x14ac:dyDescent="0.25">
      <c r="A218" s="149" t="s">
        <v>2403</v>
      </c>
      <c r="B218" s="149" t="s">
        <v>1375</v>
      </c>
      <c r="C218" s="149" t="s">
        <v>27</v>
      </c>
      <c r="D218" s="42" t="s">
        <v>136</v>
      </c>
      <c r="E218" s="149">
        <v>999929209</v>
      </c>
      <c r="F218" s="149" t="s">
        <v>18</v>
      </c>
      <c r="G218" s="34">
        <v>211</v>
      </c>
      <c r="H218" s="36"/>
    </row>
    <row r="219" spans="1:8" x14ac:dyDescent="0.25">
      <c r="A219" s="36" t="s">
        <v>2058</v>
      </c>
      <c r="B219" s="36" t="s">
        <v>2059</v>
      </c>
      <c r="C219" s="36" t="s">
        <v>27</v>
      </c>
      <c r="D219" s="42" t="s">
        <v>136</v>
      </c>
      <c r="E219" s="128">
        <v>999934615</v>
      </c>
      <c r="F219" s="41" t="s">
        <v>18</v>
      </c>
      <c r="G219" s="34">
        <v>211</v>
      </c>
      <c r="H219" s="36">
        <v>0</v>
      </c>
    </row>
    <row r="220" spans="1:8" x14ac:dyDescent="0.25">
      <c r="A220" s="36" t="s">
        <v>288</v>
      </c>
      <c r="B220" s="36" t="s">
        <v>1514</v>
      </c>
      <c r="C220" s="36" t="s">
        <v>27</v>
      </c>
      <c r="D220" s="42" t="s">
        <v>136</v>
      </c>
      <c r="E220" s="128">
        <v>999923448</v>
      </c>
      <c r="F220" s="41" t="s">
        <v>18</v>
      </c>
      <c r="G220" s="34">
        <v>203</v>
      </c>
      <c r="H220" s="34">
        <v>0</v>
      </c>
    </row>
    <row r="221" spans="1:8" x14ac:dyDescent="0.25">
      <c r="A221" s="36" t="s">
        <v>2404</v>
      </c>
      <c r="B221" s="36" t="s">
        <v>2405</v>
      </c>
      <c r="C221" s="36" t="s">
        <v>27</v>
      </c>
      <c r="D221" s="36" t="s">
        <v>136</v>
      </c>
      <c r="E221" s="36">
        <v>999926905</v>
      </c>
      <c r="F221" s="36" t="s">
        <v>18</v>
      </c>
      <c r="G221" s="34">
        <v>194</v>
      </c>
      <c r="H221" s="34"/>
    </row>
    <row r="222" spans="1:8" x14ac:dyDescent="0.25">
      <c r="A222" s="36" t="s">
        <v>2686</v>
      </c>
      <c r="B222" s="36" t="s">
        <v>2687</v>
      </c>
      <c r="C222" s="36" t="s">
        <v>27</v>
      </c>
      <c r="D222" s="42" t="s">
        <v>136</v>
      </c>
      <c r="E222" s="128">
        <v>999926939</v>
      </c>
      <c r="F222" s="41" t="s">
        <v>18</v>
      </c>
      <c r="G222" s="34">
        <v>188</v>
      </c>
      <c r="H222" s="36"/>
    </row>
    <row r="223" spans="1:8" x14ac:dyDescent="0.25">
      <c r="A223" s="157" t="s">
        <v>1701</v>
      </c>
      <c r="B223" s="157" t="s">
        <v>2849</v>
      </c>
      <c r="C223" s="157" t="s">
        <v>27</v>
      </c>
      <c r="D223" s="42" t="s">
        <v>136</v>
      </c>
      <c r="E223" s="157">
        <v>999932268</v>
      </c>
      <c r="F223" s="157" t="s">
        <v>18</v>
      </c>
      <c r="G223" s="34">
        <v>188</v>
      </c>
      <c r="H223" s="36"/>
    </row>
    <row r="224" spans="1:8" x14ac:dyDescent="0.25">
      <c r="A224" s="36" t="s">
        <v>2201</v>
      </c>
      <c r="B224" s="36" t="s">
        <v>50</v>
      </c>
      <c r="C224" s="36" t="s">
        <v>27</v>
      </c>
      <c r="D224" s="42" t="s">
        <v>136</v>
      </c>
      <c r="E224" s="36">
        <v>999934214</v>
      </c>
      <c r="F224" s="36" t="s">
        <v>18</v>
      </c>
      <c r="G224" s="34">
        <v>188</v>
      </c>
      <c r="H224" s="36"/>
    </row>
    <row r="225" spans="1:8" x14ac:dyDescent="0.25">
      <c r="A225" s="36" t="s">
        <v>60</v>
      </c>
      <c r="B225" s="36" t="s">
        <v>1575</v>
      </c>
      <c r="C225" s="36" t="s">
        <v>27</v>
      </c>
      <c r="D225" s="42" t="s">
        <v>136</v>
      </c>
      <c r="E225" s="128">
        <v>999931879</v>
      </c>
      <c r="F225" s="41" t="s">
        <v>18</v>
      </c>
      <c r="G225" s="34">
        <v>180</v>
      </c>
      <c r="H225" s="36"/>
    </row>
    <row r="226" spans="1:8" x14ac:dyDescent="0.25">
      <c r="A226" s="149" t="s">
        <v>967</v>
      </c>
      <c r="B226" s="149" t="s">
        <v>966</v>
      </c>
      <c r="C226" s="149" t="s">
        <v>27</v>
      </c>
      <c r="D226" s="42" t="s">
        <v>136</v>
      </c>
      <c r="E226" s="149">
        <v>999925178</v>
      </c>
      <c r="F226" s="149" t="s">
        <v>18</v>
      </c>
      <c r="G226" s="34">
        <v>165</v>
      </c>
      <c r="H226" s="36"/>
    </row>
    <row r="227" spans="1:8" x14ac:dyDescent="0.25">
      <c r="A227" s="36" t="s">
        <v>2148</v>
      </c>
      <c r="B227" s="36" t="s">
        <v>2149</v>
      </c>
      <c r="C227" s="36" t="s">
        <v>27</v>
      </c>
      <c r="D227" s="42" t="s">
        <v>136</v>
      </c>
      <c r="E227" s="128">
        <v>999934099</v>
      </c>
      <c r="F227" s="41" t="s">
        <v>18</v>
      </c>
      <c r="G227" s="34">
        <v>146</v>
      </c>
      <c r="H227" s="36"/>
    </row>
    <row r="228" spans="1:8" x14ac:dyDescent="0.25">
      <c r="A228" s="36" t="s">
        <v>2746</v>
      </c>
      <c r="B228" s="36" t="s">
        <v>2747</v>
      </c>
      <c r="C228" s="36" t="s">
        <v>27</v>
      </c>
      <c r="D228" s="42" t="s">
        <v>136</v>
      </c>
      <c r="E228" s="128">
        <v>999931179</v>
      </c>
      <c r="F228" s="41" t="s">
        <v>18</v>
      </c>
      <c r="G228" s="34">
        <v>135</v>
      </c>
      <c r="H228" s="36"/>
    </row>
    <row r="229" spans="1:8" x14ac:dyDescent="0.25">
      <c r="A229" s="131" t="s">
        <v>1203</v>
      </c>
      <c r="B229" s="131" t="s">
        <v>1970</v>
      </c>
      <c r="C229" s="131" t="s">
        <v>27</v>
      </c>
      <c r="D229" s="42" t="s">
        <v>136</v>
      </c>
      <c r="E229" s="150">
        <v>999928685</v>
      </c>
      <c r="F229" s="131" t="s">
        <v>18</v>
      </c>
      <c r="G229" s="34">
        <v>134</v>
      </c>
      <c r="H229" s="36">
        <v>40</v>
      </c>
    </row>
    <row r="230" spans="1:8" x14ac:dyDescent="0.25">
      <c r="A230" s="36" t="s">
        <v>1476</v>
      </c>
      <c r="B230" s="36" t="s">
        <v>3614</v>
      </c>
      <c r="C230" s="36" t="s">
        <v>27</v>
      </c>
      <c r="D230" s="42" t="s">
        <v>136</v>
      </c>
      <c r="E230" s="128">
        <v>999936645</v>
      </c>
      <c r="F230" s="41" t="s">
        <v>18</v>
      </c>
      <c r="G230" s="34">
        <v>132.5</v>
      </c>
      <c r="H230" s="34"/>
    </row>
    <row r="231" spans="1:8" x14ac:dyDescent="0.25">
      <c r="A231" s="131" t="s">
        <v>304</v>
      </c>
      <c r="B231" s="131" t="s">
        <v>2745</v>
      </c>
      <c r="C231" s="131" t="s">
        <v>27</v>
      </c>
      <c r="D231" s="42" t="s">
        <v>136</v>
      </c>
      <c r="E231" s="150">
        <v>999927971</v>
      </c>
      <c r="F231" s="131" t="s">
        <v>18</v>
      </c>
      <c r="G231" s="34">
        <v>120</v>
      </c>
      <c r="H231" s="36"/>
    </row>
    <row r="232" spans="1:8" x14ac:dyDescent="0.25">
      <c r="A232" s="149" t="s">
        <v>2894</v>
      </c>
      <c r="B232" s="149" t="s">
        <v>539</v>
      </c>
      <c r="C232" s="149" t="s">
        <v>27</v>
      </c>
      <c r="D232" s="42" t="s">
        <v>136</v>
      </c>
      <c r="E232" s="149">
        <v>999928541</v>
      </c>
      <c r="F232" s="149" t="s">
        <v>18</v>
      </c>
      <c r="G232" s="34">
        <v>120</v>
      </c>
      <c r="H232" s="36"/>
    </row>
    <row r="233" spans="1:8" x14ac:dyDescent="0.25">
      <c r="A233" s="36" t="s">
        <v>2941</v>
      </c>
      <c r="B233" s="36" t="s">
        <v>2353</v>
      </c>
      <c r="C233" s="36" t="s">
        <v>27</v>
      </c>
      <c r="D233" s="42" t="s">
        <v>136</v>
      </c>
      <c r="E233" s="36">
        <v>999928889</v>
      </c>
      <c r="F233" s="36" t="s">
        <v>18</v>
      </c>
      <c r="G233" s="34">
        <v>120</v>
      </c>
      <c r="H233" s="36"/>
    </row>
    <row r="234" spans="1:8" x14ac:dyDescent="0.25">
      <c r="A234" s="36" t="s">
        <v>2688</v>
      </c>
      <c r="B234" s="36" t="s">
        <v>2942</v>
      </c>
      <c r="C234" s="36" t="s">
        <v>27</v>
      </c>
      <c r="D234" s="36" t="s">
        <v>136</v>
      </c>
      <c r="E234" s="36">
        <v>999934120</v>
      </c>
      <c r="F234" s="36" t="s">
        <v>18</v>
      </c>
      <c r="G234" s="34">
        <v>96</v>
      </c>
      <c r="H234" s="36"/>
    </row>
    <row r="235" spans="1:8" x14ac:dyDescent="0.25">
      <c r="A235" s="36" t="s">
        <v>984</v>
      </c>
      <c r="B235" s="36" t="s">
        <v>1621</v>
      </c>
      <c r="C235" s="36" t="s">
        <v>27</v>
      </c>
      <c r="D235" s="42" t="s">
        <v>136</v>
      </c>
      <c r="E235" s="128">
        <v>999931241</v>
      </c>
      <c r="F235" s="41" t="s">
        <v>18</v>
      </c>
      <c r="G235" s="34">
        <v>90</v>
      </c>
      <c r="H235" s="36"/>
    </row>
    <row r="236" spans="1:8" x14ac:dyDescent="0.25">
      <c r="A236" s="36" t="s">
        <v>2995</v>
      </c>
      <c r="B236" s="36" t="s">
        <v>2996</v>
      </c>
      <c r="C236" s="36" t="s">
        <v>27</v>
      </c>
      <c r="D236" s="42" t="s">
        <v>136</v>
      </c>
      <c r="E236" s="36">
        <v>999934360</v>
      </c>
      <c r="F236" s="36" t="s">
        <v>18</v>
      </c>
      <c r="G236" s="34">
        <v>90</v>
      </c>
      <c r="H236" s="36"/>
    </row>
    <row r="237" spans="1:8" x14ac:dyDescent="0.25">
      <c r="A237" s="149" t="s">
        <v>312</v>
      </c>
      <c r="B237" s="149" t="s">
        <v>2801</v>
      </c>
      <c r="C237" s="149" t="s">
        <v>27</v>
      </c>
      <c r="D237" s="42" t="s">
        <v>136</v>
      </c>
      <c r="E237" s="149">
        <v>999935567</v>
      </c>
      <c r="F237" s="149" t="s">
        <v>18</v>
      </c>
      <c r="G237" s="34">
        <v>90</v>
      </c>
      <c r="H237" s="36"/>
    </row>
    <row r="238" spans="1:8" x14ac:dyDescent="0.25">
      <c r="A238" s="131" t="s">
        <v>577</v>
      </c>
      <c r="B238" s="131" t="s">
        <v>2750</v>
      </c>
      <c r="C238" s="131" t="s">
        <v>27</v>
      </c>
      <c r="D238" s="42" t="s">
        <v>136</v>
      </c>
      <c r="E238" s="150">
        <v>999921499</v>
      </c>
      <c r="F238" s="131" t="s">
        <v>18</v>
      </c>
      <c r="G238" s="34">
        <v>68</v>
      </c>
      <c r="H238" s="36"/>
    </row>
    <row r="239" spans="1:8" x14ac:dyDescent="0.25">
      <c r="A239" s="36" t="s">
        <v>1050</v>
      </c>
      <c r="B239" s="36" t="s">
        <v>3416</v>
      </c>
      <c r="C239" s="36" t="s">
        <v>27</v>
      </c>
      <c r="D239" s="36" t="s">
        <v>136</v>
      </c>
      <c r="E239" s="36">
        <v>999926136</v>
      </c>
      <c r="F239" s="36" t="s">
        <v>18</v>
      </c>
      <c r="G239" s="34">
        <v>68</v>
      </c>
      <c r="H239" s="34">
        <v>0</v>
      </c>
    </row>
    <row r="240" spans="1:8" x14ac:dyDescent="0.25">
      <c r="A240" s="131" t="s">
        <v>2748</v>
      </c>
      <c r="B240" s="131" t="s">
        <v>2749</v>
      </c>
      <c r="C240" s="131" t="s">
        <v>27</v>
      </c>
      <c r="D240" s="42" t="s">
        <v>136</v>
      </c>
      <c r="E240" s="150">
        <v>999929303</v>
      </c>
      <c r="F240" s="131" t="s">
        <v>18</v>
      </c>
      <c r="G240" s="34">
        <v>68</v>
      </c>
      <c r="H240" s="36"/>
    </row>
    <row r="241" spans="1:8" x14ac:dyDescent="0.25">
      <c r="A241" s="36" t="s">
        <v>1599</v>
      </c>
      <c r="B241" s="36" t="s">
        <v>1600</v>
      </c>
      <c r="C241" s="36" t="s">
        <v>27</v>
      </c>
      <c r="D241" s="42" t="s">
        <v>136</v>
      </c>
      <c r="E241" s="36">
        <v>999932381</v>
      </c>
      <c r="F241" s="36" t="s">
        <v>18</v>
      </c>
      <c r="G241" s="34">
        <v>68</v>
      </c>
      <c r="H241" s="36"/>
    </row>
    <row r="242" spans="1:8" x14ac:dyDescent="0.25">
      <c r="A242" s="36" t="s">
        <v>2999</v>
      </c>
      <c r="B242" s="36" t="s">
        <v>3000</v>
      </c>
      <c r="C242" s="36" t="s">
        <v>27</v>
      </c>
      <c r="D242" s="42" t="s">
        <v>136</v>
      </c>
      <c r="E242" s="36">
        <v>999934224</v>
      </c>
      <c r="F242" s="36" t="s">
        <v>18</v>
      </c>
      <c r="G242" s="34">
        <v>68</v>
      </c>
      <c r="H242" s="36"/>
    </row>
    <row r="243" spans="1:8" x14ac:dyDescent="0.25">
      <c r="A243" s="36" t="s">
        <v>2147</v>
      </c>
      <c r="B243" s="36" t="s">
        <v>541</v>
      </c>
      <c r="C243" s="36" t="s">
        <v>27</v>
      </c>
      <c r="D243" s="42" t="s">
        <v>136</v>
      </c>
      <c r="E243" s="36">
        <v>999934259</v>
      </c>
      <c r="F243" s="36" t="s">
        <v>18</v>
      </c>
      <c r="G243" s="34">
        <v>68</v>
      </c>
      <c r="H243" s="36"/>
    </row>
    <row r="244" spans="1:8" x14ac:dyDescent="0.25">
      <c r="A244" s="36" t="s">
        <v>2997</v>
      </c>
      <c r="B244" s="36" t="s">
        <v>2998</v>
      </c>
      <c r="C244" s="36" t="s">
        <v>27</v>
      </c>
      <c r="D244" s="42" t="s">
        <v>136</v>
      </c>
      <c r="E244" s="128">
        <v>999934406</v>
      </c>
      <c r="F244" s="41" t="s">
        <v>18</v>
      </c>
      <c r="G244" s="34">
        <v>68</v>
      </c>
      <c r="H244" s="36"/>
    </row>
    <row r="245" spans="1:8" x14ac:dyDescent="0.25">
      <c r="A245" s="36" t="s">
        <v>2056</v>
      </c>
      <c r="B245" s="36" t="s">
        <v>2057</v>
      </c>
      <c r="C245" s="36" t="s">
        <v>27</v>
      </c>
      <c r="D245" s="42" t="s">
        <v>136</v>
      </c>
      <c r="E245" s="36">
        <v>999934480</v>
      </c>
      <c r="F245" s="36" t="s">
        <v>18</v>
      </c>
      <c r="G245" s="34">
        <v>68</v>
      </c>
      <c r="H245" s="36">
        <v>0</v>
      </c>
    </row>
    <row r="246" spans="1:8" x14ac:dyDescent="0.25">
      <c r="A246" s="36" t="s">
        <v>2802</v>
      </c>
      <c r="B246" s="36" t="s">
        <v>2803</v>
      </c>
      <c r="C246" s="36" t="s">
        <v>27</v>
      </c>
      <c r="D246" s="42" t="s">
        <v>136</v>
      </c>
      <c r="E246" s="128">
        <v>999935586</v>
      </c>
      <c r="F246" s="41" t="s">
        <v>18</v>
      </c>
      <c r="G246" s="34">
        <v>68</v>
      </c>
      <c r="H246" s="34"/>
    </row>
    <row r="247" spans="1:8" x14ac:dyDescent="0.25">
      <c r="A247" s="149" t="s">
        <v>2895</v>
      </c>
      <c r="B247" s="149" t="s">
        <v>2896</v>
      </c>
      <c r="C247" s="149" t="s">
        <v>27</v>
      </c>
      <c r="D247" s="42" t="s">
        <v>136</v>
      </c>
      <c r="E247" s="149">
        <v>999935718</v>
      </c>
      <c r="F247" s="149" t="s">
        <v>18</v>
      </c>
      <c r="G247" s="34">
        <v>68</v>
      </c>
      <c r="H247" s="36"/>
    </row>
    <row r="248" spans="1:8" x14ac:dyDescent="0.25">
      <c r="A248" s="149" t="s">
        <v>2235</v>
      </c>
      <c r="B248" s="149" t="s">
        <v>117</v>
      </c>
      <c r="C248" s="149" t="s">
        <v>27</v>
      </c>
      <c r="D248" s="42" t="s">
        <v>136</v>
      </c>
      <c r="E248" s="149">
        <v>999912485</v>
      </c>
      <c r="F248" s="149" t="s">
        <v>18</v>
      </c>
      <c r="G248" s="34">
        <v>60</v>
      </c>
      <c r="H248" s="36"/>
    </row>
    <row r="249" spans="1:8" x14ac:dyDescent="0.25">
      <c r="A249" s="36" t="s">
        <v>500</v>
      </c>
      <c r="B249" s="36" t="s">
        <v>2689</v>
      </c>
      <c r="C249" s="36" t="s">
        <v>27</v>
      </c>
      <c r="D249" s="42" t="s">
        <v>136</v>
      </c>
      <c r="E249" s="128">
        <v>999926659</v>
      </c>
      <c r="F249" s="41" t="s">
        <v>18</v>
      </c>
      <c r="G249" s="34">
        <v>60</v>
      </c>
      <c r="H249" s="36"/>
    </row>
    <row r="250" spans="1:8" x14ac:dyDescent="0.25">
      <c r="A250" s="158" t="s">
        <v>3102</v>
      </c>
      <c r="B250" s="158" t="s">
        <v>3103</v>
      </c>
      <c r="C250" s="158" t="s">
        <v>27</v>
      </c>
      <c r="D250" s="42" t="s">
        <v>136</v>
      </c>
      <c r="E250" s="158">
        <v>999930479</v>
      </c>
      <c r="F250" s="158" t="s">
        <v>18</v>
      </c>
      <c r="G250" s="34">
        <v>60</v>
      </c>
      <c r="H250" s="36"/>
    </row>
    <row r="251" spans="1:8" x14ac:dyDescent="0.25">
      <c r="A251" s="36" t="s">
        <v>2751</v>
      </c>
      <c r="B251" s="36" t="s">
        <v>2752</v>
      </c>
      <c r="C251" s="36" t="s">
        <v>27</v>
      </c>
      <c r="D251" s="42" t="s">
        <v>136</v>
      </c>
      <c r="E251" s="36">
        <v>999921346</v>
      </c>
      <c r="F251" s="36" t="s">
        <v>18</v>
      </c>
      <c r="G251" s="34">
        <v>51</v>
      </c>
      <c r="H251" s="36"/>
    </row>
    <row r="252" spans="1:8" x14ac:dyDescent="0.25">
      <c r="A252" s="131" t="s">
        <v>2754</v>
      </c>
      <c r="B252" s="131" t="s">
        <v>2731</v>
      </c>
      <c r="C252" s="131" t="s">
        <v>27</v>
      </c>
      <c r="D252" s="42" t="s">
        <v>136</v>
      </c>
      <c r="E252" s="150">
        <v>999927931</v>
      </c>
      <c r="F252" s="131" t="s">
        <v>18</v>
      </c>
      <c r="G252" s="34">
        <v>51</v>
      </c>
      <c r="H252" s="36"/>
    </row>
    <row r="253" spans="1:8" x14ac:dyDescent="0.25">
      <c r="A253" s="131" t="s">
        <v>445</v>
      </c>
      <c r="B253" s="131" t="s">
        <v>2753</v>
      </c>
      <c r="C253" s="131" t="s">
        <v>27</v>
      </c>
      <c r="D253" s="42" t="s">
        <v>136</v>
      </c>
      <c r="E253" s="150">
        <v>999930583</v>
      </c>
      <c r="F253" s="131" t="s">
        <v>18</v>
      </c>
      <c r="G253" s="34">
        <v>51</v>
      </c>
      <c r="H253" s="36"/>
    </row>
    <row r="254" spans="1:8" x14ac:dyDescent="0.25">
      <c r="A254" s="131" t="s">
        <v>814</v>
      </c>
      <c r="B254" s="131" t="s">
        <v>2060</v>
      </c>
      <c r="C254" s="131" t="s">
        <v>27</v>
      </c>
      <c r="D254" s="42" t="s">
        <v>136</v>
      </c>
      <c r="E254" s="150">
        <v>999933700</v>
      </c>
      <c r="F254" s="131" t="s">
        <v>18</v>
      </c>
      <c r="G254" s="34">
        <v>51</v>
      </c>
      <c r="H254" s="36">
        <v>0</v>
      </c>
    </row>
    <row r="255" spans="1:8" x14ac:dyDescent="0.25">
      <c r="A255" s="36" t="s">
        <v>2147</v>
      </c>
      <c r="B255" s="36" t="s">
        <v>370</v>
      </c>
      <c r="C255" s="36" t="s">
        <v>27</v>
      </c>
      <c r="D255" s="42" t="s">
        <v>136</v>
      </c>
      <c r="E255" s="128">
        <v>999933737</v>
      </c>
      <c r="F255" s="41" t="s">
        <v>18</v>
      </c>
      <c r="G255" s="34">
        <v>51</v>
      </c>
      <c r="H255" s="34"/>
    </row>
    <row r="256" spans="1:8" x14ac:dyDescent="0.25">
      <c r="A256" s="36" t="s">
        <v>542</v>
      </c>
      <c r="B256" s="36" t="s">
        <v>930</v>
      </c>
      <c r="C256" s="36" t="s">
        <v>27</v>
      </c>
      <c r="D256" s="42" t="s">
        <v>136</v>
      </c>
      <c r="E256" s="128">
        <v>999934183</v>
      </c>
      <c r="F256" s="41" t="s">
        <v>18</v>
      </c>
      <c r="G256" s="34">
        <v>51</v>
      </c>
      <c r="H256" s="36"/>
    </row>
    <row r="257" spans="1:8" x14ac:dyDescent="0.25">
      <c r="A257" s="36" t="s">
        <v>697</v>
      </c>
      <c r="B257" s="36" t="s">
        <v>698</v>
      </c>
      <c r="C257" s="36" t="s">
        <v>27</v>
      </c>
      <c r="D257" s="42" t="s">
        <v>136</v>
      </c>
      <c r="E257" s="128">
        <v>999920251</v>
      </c>
      <c r="F257" s="41" t="s">
        <v>18</v>
      </c>
      <c r="G257" s="34">
        <v>38</v>
      </c>
      <c r="H257" s="36"/>
    </row>
    <row r="258" spans="1:8" x14ac:dyDescent="0.25">
      <c r="A258" s="36" t="s">
        <v>304</v>
      </c>
      <c r="B258" s="36" t="s">
        <v>2411</v>
      </c>
      <c r="C258" s="36" t="s">
        <v>27</v>
      </c>
      <c r="D258" s="42" t="s">
        <v>136</v>
      </c>
      <c r="E258" s="128">
        <v>999926908</v>
      </c>
      <c r="F258" s="41" t="s">
        <v>18</v>
      </c>
      <c r="G258" s="34">
        <v>38</v>
      </c>
      <c r="H258" s="36"/>
    </row>
    <row r="259" spans="1:8" x14ac:dyDescent="0.25">
      <c r="A259" s="36" t="s">
        <v>2407</v>
      </c>
      <c r="B259" s="36" t="s">
        <v>2408</v>
      </c>
      <c r="C259" s="36" t="s">
        <v>27</v>
      </c>
      <c r="D259" s="42" t="s">
        <v>136</v>
      </c>
      <c r="E259" s="128">
        <v>999933185</v>
      </c>
      <c r="F259" s="41" t="s">
        <v>18</v>
      </c>
      <c r="G259" s="34">
        <v>38</v>
      </c>
      <c r="H259" s="36"/>
    </row>
    <row r="260" spans="1:8" x14ac:dyDescent="0.25">
      <c r="A260" s="36" t="s">
        <v>2061</v>
      </c>
      <c r="B260" s="36" t="s">
        <v>2062</v>
      </c>
      <c r="C260" s="36" t="s">
        <v>27</v>
      </c>
      <c r="D260" s="42" t="s">
        <v>136</v>
      </c>
      <c r="E260" s="128">
        <v>999933773</v>
      </c>
      <c r="F260" s="41" t="s">
        <v>18</v>
      </c>
      <c r="G260" s="34">
        <v>38</v>
      </c>
      <c r="H260" s="36">
        <v>0</v>
      </c>
    </row>
    <row r="261" spans="1:8" x14ac:dyDescent="0.25">
      <c r="A261" s="36" t="s">
        <v>2409</v>
      </c>
      <c r="B261" s="36" t="s">
        <v>61</v>
      </c>
      <c r="C261" s="36" t="s">
        <v>27</v>
      </c>
      <c r="D261" s="42" t="s">
        <v>136</v>
      </c>
      <c r="E261" s="128">
        <v>999934869</v>
      </c>
      <c r="F261" s="41" t="s">
        <v>18</v>
      </c>
      <c r="G261" s="34">
        <v>38</v>
      </c>
      <c r="H261" s="34"/>
    </row>
    <row r="262" spans="1:8" x14ac:dyDescent="0.25">
      <c r="A262" s="36" t="s">
        <v>1529</v>
      </c>
      <c r="B262" s="36" t="s">
        <v>2063</v>
      </c>
      <c r="C262" s="36" t="s">
        <v>27</v>
      </c>
      <c r="D262" s="42" t="s">
        <v>136</v>
      </c>
      <c r="E262" s="128">
        <v>999934076</v>
      </c>
      <c r="F262" s="41" t="s">
        <v>18</v>
      </c>
      <c r="G262" s="34">
        <v>33</v>
      </c>
      <c r="H262" s="36">
        <v>0</v>
      </c>
    </row>
    <row r="263" spans="1:8" x14ac:dyDescent="0.25">
      <c r="A263" s="36" t="s">
        <v>598</v>
      </c>
      <c r="B263" s="36" t="s">
        <v>1857</v>
      </c>
      <c r="C263" s="36" t="s">
        <v>27</v>
      </c>
      <c r="D263" s="42" t="s">
        <v>136</v>
      </c>
      <c r="E263" s="128">
        <v>999917945</v>
      </c>
      <c r="F263" s="41" t="s">
        <v>18</v>
      </c>
      <c r="G263" s="34">
        <v>28</v>
      </c>
      <c r="H263" s="34">
        <v>0</v>
      </c>
    </row>
    <row r="264" spans="1:8" x14ac:dyDescent="0.25">
      <c r="A264" s="36" t="s">
        <v>710</v>
      </c>
      <c r="B264" s="36" t="s">
        <v>382</v>
      </c>
      <c r="C264" s="36" t="s">
        <v>27</v>
      </c>
      <c r="D264" s="42" t="s">
        <v>136</v>
      </c>
      <c r="E264" s="128">
        <v>999920497</v>
      </c>
      <c r="F264" s="41" t="s">
        <v>18</v>
      </c>
      <c r="G264" s="34">
        <v>28</v>
      </c>
      <c r="H264" s="34"/>
    </row>
    <row r="265" spans="1:8" x14ac:dyDescent="0.25">
      <c r="A265" s="36" t="s">
        <v>1944</v>
      </c>
      <c r="B265" s="36" t="s">
        <v>1945</v>
      </c>
      <c r="C265" s="36" t="s">
        <v>27</v>
      </c>
      <c r="D265" s="42" t="s">
        <v>148</v>
      </c>
      <c r="E265" s="128">
        <v>999933721</v>
      </c>
      <c r="F265" s="41" t="s">
        <v>18</v>
      </c>
      <c r="G265" s="34">
        <v>877.5</v>
      </c>
      <c r="H265" s="36">
        <v>0</v>
      </c>
    </row>
    <row r="266" spans="1:8" x14ac:dyDescent="0.25">
      <c r="A266" s="36" t="s">
        <v>745</v>
      </c>
      <c r="B266" s="36" t="s">
        <v>2052</v>
      </c>
      <c r="C266" s="36" t="s">
        <v>27</v>
      </c>
      <c r="D266" s="42" t="s">
        <v>148</v>
      </c>
      <c r="E266" s="128">
        <v>999934541</v>
      </c>
      <c r="F266" s="41" t="s">
        <v>18</v>
      </c>
      <c r="G266" s="34">
        <v>660</v>
      </c>
      <c r="H266" s="36">
        <v>0</v>
      </c>
    </row>
    <row r="267" spans="1:8" x14ac:dyDescent="0.25">
      <c r="A267" s="36" t="s">
        <v>51</v>
      </c>
      <c r="B267" s="36" t="s">
        <v>3508</v>
      </c>
      <c r="C267" s="36" t="s">
        <v>27</v>
      </c>
      <c r="D267" s="36" t="s">
        <v>148</v>
      </c>
      <c r="E267" s="128">
        <v>999923948</v>
      </c>
      <c r="F267" s="41" t="s">
        <v>18</v>
      </c>
      <c r="G267" s="34">
        <v>479</v>
      </c>
      <c r="H267" s="34">
        <v>0</v>
      </c>
    </row>
    <row r="268" spans="1:8" x14ac:dyDescent="0.25">
      <c r="A268" s="36" t="s">
        <v>959</v>
      </c>
      <c r="B268" s="36" t="s">
        <v>2724</v>
      </c>
      <c r="C268" s="36" t="s">
        <v>27</v>
      </c>
      <c r="D268" s="36" t="s">
        <v>148</v>
      </c>
      <c r="E268" s="128">
        <v>999925065</v>
      </c>
      <c r="F268" s="41" t="s">
        <v>18</v>
      </c>
      <c r="G268" s="34">
        <v>422</v>
      </c>
      <c r="H268" s="34">
        <v>0</v>
      </c>
    </row>
    <row r="269" spans="1:8" x14ac:dyDescent="0.25">
      <c r="A269" s="36" t="s">
        <v>2854</v>
      </c>
      <c r="B269" s="36" t="s">
        <v>2855</v>
      </c>
      <c r="C269" s="36" t="s">
        <v>27</v>
      </c>
      <c r="D269" s="36" t="s">
        <v>148</v>
      </c>
      <c r="E269" s="36">
        <v>999935518</v>
      </c>
      <c r="F269" s="36" t="s">
        <v>18</v>
      </c>
      <c r="G269" s="34">
        <v>420</v>
      </c>
      <c r="H269" s="34"/>
    </row>
    <row r="270" spans="1:8" x14ac:dyDescent="0.25">
      <c r="A270" s="131" t="s">
        <v>2365</v>
      </c>
      <c r="B270" s="131" t="s">
        <v>2366</v>
      </c>
      <c r="C270" s="131" t="s">
        <v>27</v>
      </c>
      <c r="D270" s="131" t="s">
        <v>148</v>
      </c>
      <c r="E270" s="150">
        <v>999930186</v>
      </c>
      <c r="F270" s="131" t="s">
        <v>18</v>
      </c>
      <c r="G270" s="34">
        <v>406</v>
      </c>
      <c r="H270" s="34"/>
    </row>
    <row r="271" spans="1:8" x14ac:dyDescent="0.25">
      <c r="A271" s="36" t="s">
        <v>836</v>
      </c>
      <c r="B271" s="36" t="s">
        <v>3436</v>
      </c>
      <c r="C271" s="36" t="s">
        <v>27</v>
      </c>
      <c r="D271" s="36" t="s">
        <v>148</v>
      </c>
      <c r="E271" s="36">
        <v>999926877</v>
      </c>
      <c r="F271" s="131" t="s">
        <v>18</v>
      </c>
      <c r="G271" s="34">
        <v>398</v>
      </c>
      <c r="H271" s="36">
        <v>0</v>
      </c>
    </row>
    <row r="272" spans="1:8" x14ac:dyDescent="0.25">
      <c r="A272" s="36" t="s">
        <v>1313</v>
      </c>
      <c r="B272" s="36" t="s">
        <v>189</v>
      </c>
      <c r="C272" s="36" t="s">
        <v>27</v>
      </c>
      <c r="D272" s="36" t="s">
        <v>148</v>
      </c>
      <c r="E272" s="128">
        <v>999930572</v>
      </c>
      <c r="F272" s="41" t="s">
        <v>18</v>
      </c>
      <c r="G272" s="34">
        <v>369</v>
      </c>
      <c r="H272" s="36">
        <v>0</v>
      </c>
    </row>
    <row r="273" spans="1:8" x14ac:dyDescent="0.25">
      <c r="A273" s="36" t="s">
        <v>827</v>
      </c>
      <c r="B273" s="36" t="s">
        <v>341</v>
      </c>
      <c r="C273" s="36" t="s">
        <v>27</v>
      </c>
      <c r="D273" s="36" t="s">
        <v>148</v>
      </c>
      <c r="E273" s="36">
        <v>999928202</v>
      </c>
      <c r="F273" s="36" t="s">
        <v>18</v>
      </c>
      <c r="G273" s="34">
        <v>336</v>
      </c>
      <c r="H273" s="34">
        <v>0</v>
      </c>
    </row>
    <row r="274" spans="1:8" x14ac:dyDescent="0.25">
      <c r="A274" s="36" t="s">
        <v>1460</v>
      </c>
      <c r="B274" s="36" t="s">
        <v>50</v>
      </c>
      <c r="C274" s="36" t="s">
        <v>27</v>
      </c>
      <c r="D274" s="36" t="s">
        <v>148</v>
      </c>
      <c r="E274" s="128">
        <v>999933828</v>
      </c>
      <c r="F274" s="41" t="s">
        <v>18</v>
      </c>
      <c r="G274" s="34">
        <v>313</v>
      </c>
      <c r="H274" s="34">
        <v>0</v>
      </c>
    </row>
    <row r="275" spans="1:8" x14ac:dyDescent="0.25">
      <c r="A275" s="36" t="s">
        <v>303</v>
      </c>
      <c r="B275" s="36" t="s">
        <v>1483</v>
      </c>
      <c r="C275" s="36" t="s">
        <v>27</v>
      </c>
      <c r="D275" s="36" t="s">
        <v>148</v>
      </c>
      <c r="E275" s="36">
        <v>999929898</v>
      </c>
      <c r="F275" s="36" t="s">
        <v>18</v>
      </c>
      <c r="G275" s="34">
        <v>273</v>
      </c>
      <c r="H275" s="34">
        <v>10</v>
      </c>
    </row>
    <row r="276" spans="1:8" x14ac:dyDescent="0.25">
      <c r="A276" s="36" t="s">
        <v>789</v>
      </c>
      <c r="B276" s="36" t="s">
        <v>1045</v>
      </c>
      <c r="C276" s="36" t="s">
        <v>27</v>
      </c>
      <c r="D276" s="36" t="s">
        <v>148</v>
      </c>
      <c r="E276" s="128">
        <v>999929121</v>
      </c>
      <c r="F276" s="41" t="s">
        <v>18</v>
      </c>
      <c r="G276" s="34">
        <v>272</v>
      </c>
      <c r="H276" s="34"/>
    </row>
    <row r="277" spans="1:8" x14ac:dyDescent="0.25">
      <c r="A277" s="36" t="s">
        <v>450</v>
      </c>
      <c r="B277" s="36" t="s">
        <v>846</v>
      </c>
      <c r="C277" s="36" t="s">
        <v>27</v>
      </c>
      <c r="D277" s="36" t="s">
        <v>148</v>
      </c>
      <c r="E277" s="128">
        <v>999926644</v>
      </c>
      <c r="F277" s="41" t="s">
        <v>18</v>
      </c>
      <c r="G277" s="34">
        <v>259</v>
      </c>
      <c r="H277" s="34"/>
    </row>
    <row r="278" spans="1:8" x14ac:dyDescent="0.25">
      <c r="A278" s="36" t="s">
        <v>814</v>
      </c>
      <c r="B278" s="36" t="s">
        <v>2362</v>
      </c>
      <c r="C278" s="36" t="s">
        <v>27</v>
      </c>
      <c r="D278" s="36" t="s">
        <v>148</v>
      </c>
      <c r="E278" s="128">
        <v>999933264</v>
      </c>
      <c r="F278" s="41" t="s">
        <v>18</v>
      </c>
      <c r="G278" s="34">
        <v>227</v>
      </c>
      <c r="H278" s="36"/>
    </row>
    <row r="279" spans="1:8" x14ac:dyDescent="0.25">
      <c r="A279" s="36" t="s">
        <v>2722</v>
      </c>
      <c r="B279" s="36" t="s">
        <v>2723</v>
      </c>
      <c r="C279" s="36" t="s">
        <v>27</v>
      </c>
      <c r="D279" s="36" t="s">
        <v>148</v>
      </c>
      <c r="E279" s="128">
        <v>999934321</v>
      </c>
      <c r="F279" s="41" t="s">
        <v>18</v>
      </c>
      <c r="G279" s="34">
        <v>227</v>
      </c>
      <c r="H279" s="36"/>
    </row>
    <row r="280" spans="1:8" x14ac:dyDescent="0.25">
      <c r="A280" s="36" t="s">
        <v>466</v>
      </c>
      <c r="B280" s="36" t="s">
        <v>1370</v>
      </c>
      <c r="C280" s="36" t="s">
        <v>27</v>
      </c>
      <c r="D280" s="36" t="s">
        <v>148</v>
      </c>
      <c r="E280" s="128">
        <v>999924964</v>
      </c>
      <c r="F280" s="41" t="s">
        <v>18</v>
      </c>
      <c r="G280" s="34">
        <v>218</v>
      </c>
      <c r="H280" s="36"/>
    </row>
    <row r="281" spans="1:8" x14ac:dyDescent="0.25">
      <c r="A281" s="131" t="s">
        <v>1382</v>
      </c>
      <c r="B281" s="131" t="s">
        <v>935</v>
      </c>
      <c r="C281" s="131" t="s">
        <v>27</v>
      </c>
      <c r="D281" s="131" t="s">
        <v>148</v>
      </c>
      <c r="E281" s="150">
        <v>999929445</v>
      </c>
      <c r="F281" s="131" t="s">
        <v>18</v>
      </c>
      <c r="G281" s="34">
        <v>207</v>
      </c>
      <c r="H281" s="36">
        <v>0</v>
      </c>
    </row>
    <row r="282" spans="1:8" x14ac:dyDescent="0.25">
      <c r="A282" s="36" t="s">
        <v>2372</v>
      </c>
      <c r="B282" s="36" t="s">
        <v>2378</v>
      </c>
      <c r="C282" s="36" t="s">
        <v>27</v>
      </c>
      <c r="D282" s="36" t="s">
        <v>148</v>
      </c>
      <c r="E282" s="128">
        <v>999929954</v>
      </c>
      <c r="F282" s="41" t="s">
        <v>18</v>
      </c>
      <c r="G282" s="34">
        <v>207</v>
      </c>
      <c r="H282" s="36"/>
    </row>
    <row r="283" spans="1:8" x14ac:dyDescent="0.25">
      <c r="A283" s="36" t="s">
        <v>979</v>
      </c>
      <c r="B283" s="36" t="s">
        <v>2597</v>
      </c>
      <c r="C283" s="36" t="s">
        <v>27</v>
      </c>
      <c r="D283" s="36" t="s">
        <v>148</v>
      </c>
      <c r="E283" s="127">
        <v>999928906</v>
      </c>
      <c r="F283" s="41" t="s">
        <v>18</v>
      </c>
      <c r="G283" s="34">
        <v>192</v>
      </c>
      <c r="H283" s="34"/>
    </row>
    <row r="284" spans="1:8" x14ac:dyDescent="0.25">
      <c r="A284" s="36" t="s">
        <v>681</v>
      </c>
      <c r="B284" s="36" t="s">
        <v>2597</v>
      </c>
      <c r="C284" s="36" t="s">
        <v>27</v>
      </c>
      <c r="D284" s="36" t="s">
        <v>148</v>
      </c>
      <c r="E284" s="128">
        <v>999928907</v>
      </c>
      <c r="F284" s="41" t="s">
        <v>18</v>
      </c>
      <c r="G284" s="34">
        <v>187</v>
      </c>
      <c r="H284" s="36"/>
    </row>
    <row r="285" spans="1:8" x14ac:dyDescent="0.25">
      <c r="A285" s="36" t="s">
        <v>2814</v>
      </c>
      <c r="B285" s="36" t="s">
        <v>2815</v>
      </c>
      <c r="C285" s="36" t="s">
        <v>27</v>
      </c>
      <c r="D285" s="36" t="s">
        <v>148</v>
      </c>
      <c r="E285" s="128">
        <v>999923379</v>
      </c>
      <c r="F285" s="41" t="s">
        <v>18</v>
      </c>
      <c r="G285" s="34">
        <v>167</v>
      </c>
      <c r="H285" s="36"/>
    </row>
    <row r="286" spans="1:8" x14ac:dyDescent="0.25">
      <c r="A286" s="36" t="s">
        <v>1361</v>
      </c>
      <c r="B286" s="36" t="s">
        <v>1362</v>
      </c>
      <c r="C286" s="36" t="s">
        <v>27</v>
      </c>
      <c r="D286" s="36" t="s">
        <v>148</v>
      </c>
      <c r="E286" s="128">
        <v>999929961</v>
      </c>
      <c r="F286" s="41" t="s">
        <v>18</v>
      </c>
      <c r="G286" s="34">
        <v>158</v>
      </c>
      <c r="H286" s="36"/>
    </row>
    <row r="287" spans="1:8" x14ac:dyDescent="0.25">
      <c r="A287" s="149" t="s">
        <v>577</v>
      </c>
      <c r="B287" s="149" t="s">
        <v>3509</v>
      </c>
      <c r="C287" s="149" t="s">
        <v>27</v>
      </c>
      <c r="D287" s="149" t="s">
        <v>148</v>
      </c>
      <c r="E287" s="149">
        <v>999927475</v>
      </c>
      <c r="F287" s="149" t="s">
        <v>18</v>
      </c>
      <c r="G287" s="34">
        <v>127</v>
      </c>
      <c r="H287" s="36">
        <v>0</v>
      </c>
    </row>
    <row r="288" spans="1:8" x14ac:dyDescent="0.25">
      <c r="A288" s="36" t="s">
        <v>951</v>
      </c>
      <c r="B288" s="36" t="s">
        <v>3587</v>
      </c>
      <c r="C288" s="36" t="s">
        <v>27</v>
      </c>
      <c r="D288" s="36" t="s">
        <v>148</v>
      </c>
      <c r="E288" s="128">
        <v>999935232</v>
      </c>
      <c r="F288" s="41" t="s">
        <v>18</v>
      </c>
      <c r="G288" s="34">
        <v>119</v>
      </c>
      <c r="H288" s="36"/>
    </row>
    <row r="289" spans="1:8" x14ac:dyDescent="0.25">
      <c r="A289" s="36" t="s">
        <v>2363</v>
      </c>
      <c r="B289" s="36" t="s">
        <v>2364</v>
      </c>
      <c r="C289" s="36" t="s">
        <v>27</v>
      </c>
      <c r="D289" s="36" t="s">
        <v>148</v>
      </c>
      <c r="E289" s="36">
        <v>999929953</v>
      </c>
      <c r="F289" s="36" t="s">
        <v>18</v>
      </c>
      <c r="G289" s="34">
        <v>90</v>
      </c>
      <c r="H289" s="34"/>
    </row>
    <row r="290" spans="1:8" x14ac:dyDescent="0.25">
      <c r="A290" s="36" t="s">
        <v>1036</v>
      </c>
      <c r="B290" s="36" t="s">
        <v>1891</v>
      </c>
      <c r="C290" s="36" t="s">
        <v>27</v>
      </c>
      <c r="D290" s="36" t="s">
        <v>148</v>
      </c>
      <c r="E290" s="36">
        <v>999925859</v>
      </c>
      <c r="F290" s="36" t="s">
        <v>18</v>
      </c>
      <c r="G290" s="34">
        <v>68</v>
      </c>
      <c r="H290" s="36">
        <v>0</v>
      </c>
    </row>
    <row r="291" spans="1:8" x14ac:dyDescent="0.25">
      <c r="A291" s="36" t="s">
        <v>1699</v>
      </c>
      <c r="B291" s="36" t="s">
        <v>1700</v>
      </c>
      <c r="C291" s="36" t="s">
        <v>27</v>
      </c>
      <c r="D291" s="36" t="s">
        <v>148</v>
      </c>
      <c r="E291" s="128">
        <v>999931922</v>
      </c>
      <c r="F291" s="41" t="s">
        <v>18</v>
      </c>
      <c r="G291" s="34">
        <v>68</v>
      </c>
      <c r="H291" s="36"/>
    </row>
    <row r="292" spans="1:8" x14ac:dyDescent="0.25">
      <c r="A292" s="36" t="s">
        <v>3069</v>
      </c>
      <c r="B292" s="36" t="s">
        <v>3023</v>
      </c>
      <c r="C292" s="36" t="s">
        <v>27</v>
      </c>
      <c r="D292" s="36" t="s">
        <v>148</v>
      </c>
      <c r="E292" s="128">
        <v>999935915</v>
      </c>
      <c r="F292" s="41" t="s">
        <v>18</v>
      </c>
      <c r="G292" s="34">
        <v>68</v>
      </c>
      <c r="H292" s="34"/>
    </row>
    <row r="293" spans="1:8" x14ac:dyDescent="0.25">
      <c r="A293" s="36" t="s">
        <v>2856</v>
      </c>
      <c r="B293" s="36" t="s">
        <v>2857</v>
      </c>
      <c r="C293" s="36" t="s">
        <v>27</v>
      </c>
      <c r="D293" s="36" t="s">
        <v>148</v>
      </c>
      <c r="E293" s="36">
        <v>999935930</v>
      </c>
      <c r="F293" s="131" t="s">
        <v>18</v>
      </c>
      <c r="G293" s="34">
        <v>68</v>
      </c>
      <c r="H293" s="36"/>
    </row>
    <row r="294" spans="1:8" x14ac:dyDescent="0.25">
      <c r="A294" s="36" t="s">
        <v>2136</v>
      </c>
      <c r="B294" s="36" t="s">
        <v>2137</v>
      </c>
      <c r="C294" s="36" t="s">
        <v>27</v>
      </c>
      <c r="D294" s="36" t="s">
        <v>148</v>
      </c>
      <c r="E294" s="36">
        <v>999930095</v>
      </c>
      <c r="F294" s="36" t="s">
        <v>18</v>
      </c>
      <c r="G294" s="34">
        <v>60</v>
      </c>
      <c r="H294" s="36"/>
    </row>
    <row r="295" spans="1:8" x14ac:dyDescent="0.25">
      <c r="A295" s="36" t="s">
        <v>1064</v>
      </c>
      <c r="B295" s="36" t="s">
        <v>1589</v>
      </c>
      <c r="C295" s="36" t="s">
        <v>27</v>
      </c>
      <c r="D295" s="36" t="s">
        <v>148</v>
      </c>
      <c r="E295" s="36">
        <v>999932019</v>
      </c>
      <c r="F295" s="131" t="s">
        <v>18</v>
      </c>
      <c r="G295" s="34">
        <v>60</v>
      </c>
      <c r="H295" s="36"/>
    </row>
    <row r="296" spans="1:8" x14ac:dyDescent="0.25">
      <c r="A296" s="36" t="s">
        <v>2690</v>
      </c>
      <c r="B296" s="36" t="s">
        <v>2675</v>
      </c>
      <c r="C296" s="36" t="s">
        <v>27</v>
      </c>
      <c r="D296" s="36" t="s">
        <v>148</v>
      </c>
      <c r="E296" s="128">
        <v>999933801</v>
      </c>
      <c r="F296" s="41" t="s">
        <v>18</v>
      </c>
      <c r="G296" s="34">
        <v>60</v>
      </c>
      <c r="H296" s="36"/>
    </row>
    <row r="297" spans="1:8" x14ac:dyDescent="0.25">
      <c r="A297" s="36" t="s">
        <v>2169</v>
      </c>
      <c r="B297" s="36" t="s">
        <v>2170</v>
      </c>
      <c r="C297" s="36" t="s">
        <v>27</v>
      </c>
      <c r="D297" s="36" t="s">
        <v>148</v>
      </c>
      <c r="E297" s="36">
        <v>999934077</v>
      </c>
      <c r="F297" s="36" t="s">
        <v>18</v>
      </c>
      <c r="G297" s="34">
        <v>60</v>
      </c>
      <c r="H297" s="36"/>
    </row>
    <row r="298" spans="1:8" x14ac:dyDescent="0.25">
      <c r="A298" s="36" t="s">
        <v>194</v>
      </c>
      <c r="B298" s="36" t="s">
        <v>2899</v>
      </c>
      <c r="C298" s="36" t="s">
        <v>27</v>
      </c>
      <c r="D298" s="36" t="s">
        <v>148</v>
      </c>
      <c r="E298" s="36">
        <v>999936193</v>
      </c>
      <c r="F298" s="36" t="s">
        <v>18</v>
      </c>
      <c r="G298" s="34">
        <v>60</v>
      </c>
      <c r="H298" s="36"/>
    </row>
    <row r="299" spans="1:8" x14ac:dyDescent="0.25">
      <c r="A299" s="36" t="s">
        <v>2367</v>
      </c>
      <c r="B299" s="36" t="s">
        <v>2368</v>
      </c>
      <c r="C299" s="36" t="s">
        <v>27</v>
      </c>
      <c r="D299" s="36" t="s">
        <v>148</v>
      </c>
      <c r="E299" s="128">
        <v>999930669</v>
      </c>
      <c r="F299" s="41" t="s">
        <v>18</v>
      </c>
      <c r="G299" s="34">
        <v>51</v>
      </c>
      <c r="H299" s="36"/>
    </row>
    <row r="300" spans="1:8" x14ac:dyDescent="0.25">
      <c r="A300" s="149" t="s">
        <v>2369</v>
      </c>
      <c r="B300" s="149" t="s">
        <v>2370</v>
      </c>
      <c r="C300" s="149" t="s">
        <v>27</v>
      </c>
      <c r="D300" s="149" t="s">
        <v>148</v>
      </c>
      <c r="E300" s="149">
        <v>999934115</v>
      </c>
      <c r="F300" s="149" t="s">
        <v>18</v>
      </c>
      <c r="G300" s="34">
        <v>51</v>
      </c>
      <c r="H300" s="36"/>
    </row>
    <row r="301" spans="1:8" x14ac:dyDescent="0.25">
      <c r="A301" s="36" t="s">
        <v>1358</v>
      </c>
      <c r="B301" s="36" t="s">
        <v>1580</v>
      </c>
      <c r="C301" s="36" t="s">
        <v>27</v>
      </c>
      <c r="D301" s="36" t="s">
        <v>148</v>
      </c>
      <c r="E301" s="128">
        <v>999934459</v>
      </c>
      <c r="F301" s="41" t="s">
        <v>18</v>
      </c>
      <c r="G301" s="34">
        <v>51</v>
      </c>
      <c r="H301" s="36"/>
    </row>
    <row r="302" spans="1:8" x14ac:dyDescent="0.25">
      <c r="A302" s="36" t="s">
        <v>940</v>
      </c>
      <c r="B302" s="36" t="s">
        <v>1972</v>
      </c>
      <c r="C302" s="36" t="s">
        <v>27</v>
      </c>
      <c r="D302" s="36" t="s">
        <v>148</v>
      </c>
      <c r="E302" s="128">
        <v>999924855</v>
      </c>
      <c r="F302" s="41" t="s">
        <v>18</v>
      </c>
      <c r="G302" s="34">
        <v>45</v>
      </c>
      <c r="H302" s="36">
        <v>0</v>
      </c>
    </row>
    <row r="303" spans="1:8" x14ac:dyDescent="0.25">
      <c r="A303" s="36" t="s">
        <v>3434</v>
      </c>
      <c r="B303" s="36" t="s">
        <v>3435</v>
      </c>
      <c r="C303" s="36" t="s">
        <v>27</v>
      </c>
      <c r="D303" s="36" t="s">
        <v>148</v>
      </c>
      <c r="E303" s="36">
        <v>999927340</v>
      </c>
      <c r="F303" s="36" t="s">
        <v>18</v>
      </c>
      <c r="G303" s="34">
        <v>45</v>
      </c>
      <c r="H303" s="36">
        <v>0</v>
      </c>
    </row>
    <row r="304" spans="1:8" x14ac:dyDescent="0.25">
      <c r="A304" s="36" t="s">
        <v>2934</v>
      </c>
      <c r="B304" s="36" t="s">
        <v>2935</v>
      </c>
      <c r="C304" s="36" t="s">
        <v>27</v>
      </c>
      <c r="D304" s="36" t="s">
        <v>148</v>
      </c>
      <c r="E304" s="128">
        <v>999933866</v>
      </c>
      <c r="F304" s="41" t="s">
        <v>18</v>
      </c>
      <c r="G304" s="34">
        <v>45</v>
      </c>
      <c r="H304" s="34"/>
    </row>
    <row r="305" spans="1:8" x14ac:dyDescent="0.25">
      <c r="A305" s="36" t="s">
        <v>2372</v>
      </c>
      <c r="B305" s="36" t="s">
        <v>2373</v>
      </c>
      <c r="C305" s="36" t="s">
        <v>27</v>
      </c>
      <c r="D305" s="36" t="s">
        <v>148</v>
      </c>
      <c r="E305" s="36">
        <v>999933365</v>
      </c>
      <c r="F305" s="36" t="s">
        <v>18</v>
      </c>
      <c r="G305" s="34">
        <v>38</v>
      </c>
      <c r="H305" s="34"/>
    </row>
    <row r="306" spans="1:8" x14ac:dyDescent="0.25">
      <c r="A306" s="36" t="s">
        <v>2371</v>
      </c>
      <c r="B306" s="36" t="s">
        <v>1089</v>
      </c>
      <c r="C306" s="36" t="s">
        <v>27</v>
      </c>
      <c r="D306" s="36" t="s">
        <v>148</v>
      </c>
      <c r="E306" s="36">
        <v>999933436</v>
      </c>
      <c r="F306" s="36" t="s">
        <v>18</v>
      </c>
      <c r="G306" s="34">
        <v>38</v>
      </c>
      <c r="H306" s="36"/>
    </row>
    <row r="307" spans="1:8" x14ac:dyDescent="0.25">
      <c r="A307" s="36" t="s">
        <v>183</v>
      </c>
      <c r="B307" s="36" t="s">
        <v>117</v>
      </c>
      <c r="C307" s="36" t="s">
        <v>27</v>
      </c>
      <c r="D307" s="36" t="s">
        <v>148</v>
      </c>
      <c r="E307" s="128">
        <v>999934564</v>
      </c>
      <c r="F307" s="41" t="s">
        <v>18</v>
      </c>
      <c r="G307" s="34">
        <v>38</v>
      </c>
      <c r="H307" s="36"/>
    </row>
    <row r="308" spans="1:8" x14ac:dyDescent="0.25">
      <c r="A308" s="36" t="s">
        <v>2376</v>
      </c>
      <c r="B308" s="36" t="s">
        <v>2377</v>
      </c>
      <c r="C308" s="36" t="s">
        <v>27</v>
      </c>
      <c r="D308" s="36" t="s">
        <v>148</v>
      </c>
      <c r="E308" s="128">
        <v>999934813</v>
      </c>
      <c r="F308" s="41" t="s">
        <v>18</v>
      </c>
      <c r="G308" s="34">
        <v>38</v>
      </c>
      <c r="H308" s="36"/>
    </row>
    <row r="309" spans="1:8" x14ac:dyDescent="0.25">
      <c r="A309" s="36" t="s">
        <v>2374</v>
      </c>
      <c r="B309" s="36" t="s">
        <v>2375</v>
      </c>
      <c r="C309" s="36" t="s">
        <v>27</v>
      </c>
      <c r="D309" s="36" t="s">
        <v>148</v>
      </c>
      <c r="E309" s="128">
        <v>999934987</v>
      </c>
      <c r="F309" s="41" t="s">
        <v>18</v>
      </c>
      <c r="G309" s="34">
        <v>38</v>
      </c>
      <c r="H309" s="36"/>
    </row>
    <row r="310" spans="1:8" x14ac:dyDescent="0.25">
      <c r="A310" s="36" t="s">
        <v>797</v>
      </c>
      <c r="B310" s="36" t="s">
        <v>798</v>
      </c>
      <c r="C310" s="36" t="s">
        <v>27</v>
      </c>
      <c r="D310" s="36" t="s">
        <v>148</v>
      </c>
      <c r="E310" s="128">
        <v>999921981</v>
      </c>
      <c r="F310" s="41" t="s">
        <v>18</v>
      </c>
      <c r="G310" s="34">
        <v>37.5</v>
      </c>
      <c r="H310" s="36">
        <v>0</v>
      </c>
    </row>
    <row r="311" spans="1:8" x14ac:dyDescent="0.25">
      <c r="A311" s="36" t="s">
        <v>3437</v>
      </c>
      <c r="B311" s="36" t="s">
        <v>3438</v>
      </c>
      <c r="C311" s="36" t="s">
        <v>27</v>
      </c>
      <c r="D311" s="36" t="s">
        <v>148</v>
      </c>
      <c r="E311" s="128">
        <v>999935409</v>
      </c>
      <c r="F311" s="41" t="s">
        <v>18</v>
      </c>
      <c r="G311" s="34">
        <v>34</v>
      </c>
      <c r="H311" s="36">
        <v>0</v>
      </c>
    </row>
    <row r="312" spans="1:8" x14ac:dyDescent="0.25">
      <c r="A312" s="36" t="s">
        <v>3109</v>
      </c>
      <c r="B312" s="36" t="s">
        <v>3110</v>
      </c>
      <c r="C312" s="36" t="s">
        <v>27</v>
      </c>
      <c r="D312" s="36" t="s">
        <v>148</v>
      </c>
      <c r="E312" s="128">
        <v>999935669</v>
      </c>
      <c r="F312" s="41" t="s">
        <v>18</v>
      </c>
      <c r="G312" s="34">
        <v>34</v>
      </c>
      <c r="H312" s="34"/>
    </row>
    <row r="313" spans="1:8" x14ac:dyDescent="0.25">
      <c r="A313" s="36" t="s">
        <v>1389</v>
      </c>
      <c r="B313" s="36" t="s">
        <v>61</v>
      </c>
      <c r="C313" s="36" t="s">
        <v>27</v>
      </c>
      <c r="D313" s="36" t="s">
        <v>148</v>
      </c>
      <c r="E313" s="36">
        <v>999932386</v>
      </c>
      <c r="F313" s="36" t="s">
        <v>18</v>
      </c>
      <c r="G313" s="34">
        <v>28</v>
      </c>
      <c r="H313" s="34"/>
    </row>
    <row r="314" spans="1:8" x14ac:dyDescent="0.25">
      <c r="A314" s="36" t="s">
        <v>2379</v>
      </c>
      <c r="B314" s="36" t="s">
        <v>2380</v>
      </c>
      <c r="C314" s="36" t="s">
        <v>27</v>
      </c>
      <c r="D314" s="36" t="s">
        <v>148</v>
      </c>
      <c r="E314" s="36">
        <v>999933755</v>
      </c>
      <c r="F314" s="36" t="s">
        <v>18</v>
      </c>
      <c r="G314" s="34">
        <v>28</v>
      </c>
      <c r="H314" s="36"/>
    </row>
    <row r="315" spans="1:8" x14ac:dyDescent="0.25">
      <c r="A315" s="36" t="s">
        <v>2339</v>
      </c>
      <c r="B315" s="36" t="s">
        <v>2340</v>
      </c>
      <c r="C315" s="36" t="s">
        <v>27</v>
      </c>
      <c r="D315" s="36" t="s">
        <v>19</v>
      </c>
      <c r="E315" s="128">
        <v>999928569</v>
      </c>
      <c r="F315" s="41" t="s">
        <v>18</v>
      </c>
      <c r="G315" s="34">
        <v>780</v>
      </c>
      <c r="H315" s="36"/>
    </row>
    <row r="316" spans="1:8" x14ac:dyDescent="0.25">
      <c r="A316" s="36" t="s">
        <v>1564</v>
      </c>
      <c r="B316" s="36" t="s">
        <v>1980</v>
      </c>
      <c r="C316" s="36" t="s">
        <v>27</v>
      </c>
      <c r="D316" s="36" t="s">
        <v>19</v>
      </c>
      <c r="E316" s="128">
        <v>999934119</v>
      </c>
      <c r="F316" s="41" t="s">
        <v>18</v>
      </c>
      <c r="G316" s="34">
        <v>608</v>
      </c>
      <c r="H316" s="36">
        <v>0</v>
      </c>
    </row>
    <row r="317" spans="1:8" x14ac:dyDescent="0.25">
      <c r="A317" s="36" t="s">
        <v>1373</v>
      </c>
      <c r="B317" s="36" t="s">
        <v>1355</v>
      </c>
      <c r="C317" s="36" t="s">
        <v>27</v>
      </c>
      <c r="D317" s="36" t="s">
        <v>19</v>
      </c>
      <c r="E317" s="128">
        <v>999929143</v>
      </c>
      <c r="F317" s="41" t="s">
        <v>18</v>
      </c>
      <c r="G317" s="34">
        <v>563</v>
      </c>
      <c r="H317" s="36">
        <v>0</v>
      </c>
    </row>
    <row r="318" spans="1:8" x14ac:dyDescent="0.25">
      <c r="A318" s="36" t="s">
        <v>314</v>
      </c>
      <c r="B318" s="36" t="s">
        <v>1979</v>
      </c>
      <c r="C318" s="36" t="s">
        <v>27</v>
      </c>
      <c r="D318" s="41" t="s">
        <v>19</v>
      </c>
      <c r="E318" s="128">
        <v>999914334</v>
      </c>
      <c r="F318" s="41" t="s">
        <v>18</v>
      </c>
      <c r="G318" s="34">
        <v>494</v>
      </c>
      <c r="H318" s="36">
        <v>0</v>
      </c>
    </row>
    <row r="319" spans="1:8" x14ac:dyDescent="0.25">
      <c r="A319" s="36" t="s">
        <v>279</v>
      </c>
      <c r="B319" s="36" t="s">
        <v>320</v>
      </c>
      <c r="C319" s="36" t="s">
        <v>27</v>
      </c>
      <c r="D319" s="41" t="s">
        <v>19</v>
      </c>
      <c r="E319" s="128">
        <v>999933108</v>
      </c>
      <c r="F319" s="41" t="s">
        <v>18</v>
      </c>
      <c r="G319" s="34">
        <v>413</v>
      </c>
      <c r="H319" s="34"/>
    </row>
    <row r="320" spans="1:8" x14ac:dyDescent="0.25">
      <c r="A320" s="36" t="s">
        <v>840</v>
      </c>
      <c r="B320" s="36" t="s">
        <v>1044</v>
      </c>
      <c r="C320" s="36" t="s">
        <v>27</v>
      </c>
      <c r="D320" s="41" t="s">
        <v>19</v>
      </c>
      <c r="E320" s="127">
        <v>999933604</v>
      </c>
      <c r="F320" s="41" t="s">
        <v>18</v>
      </c>
      <c r="G320" s="34">
        <v>406</v>
      </c>
      <c r="H320" s="34">
        <v>0</v>
      </c>
    </row>
    <row r="321" spans="1:8" x14ac:dyDescent="0.25">
      <c r="A321" s="36" t="s">
        <v>2341</v>
      </c>
      <c r="B321" s="36" t="s">
        <v>1405</v>
      </c>
      <c r="C321" s="36" t="s">
        <v>27</v>
      </c>
      <c r="D321" s="41" t="s">
        <v>19</v>
      </c>
      <c r="E321" s="128">
        <v>999933378</v>
      </c>
      <c r="F321" s="41" t="s">
        <v>18</v>
      </c>
      <c r="G321" s="34">
        <v>402</v>
      </c>
      <c r="H321" s="34"/>
    </row>
    <row r="322" spans="1:8" x14ac:dyDescent="0.25">
      <c r="A322" s="131" t="s">
        <v>893</v>
      </c>
      <c r="B322" s="131" t="s">
        <v>1829</v>
      </c>
      <c r="C322" s="131" t="s">
        <v>27</v>
      </c>
      <c r="D322" s="131" t="s">
        <v>19</v>
      </c>
      <c r="E322" s="150">
        <v>999933343</v>
      </c>
      <c r="F322" s="131" t="s">
        <v>18</v>
      </c>
      <c r="G322" s="34">
        <v>295</v>
      </c>
      <c r="H322" s="36">
        <v>0</v>
      </c>
    </row>
    <row r="323" spans="1:8" x14ac:dyDescent="0.25">
      <c r="A323" s="36" t="s">
        <v>1587</v>
      </c>
      <c r="B323" s="36" t="s">
        <v>1588</v>
      </c>
      <c r="C323" s="36" t="s">
        <v>27</v>
      </c>
      <c r="D323" s="41" t="s">
        <v>19</v>
      </c>
      <c r="E323" s="128">
        <v>999931753</v>
      </c>
      <c r="F323" s="41" t="s">
        <v>18</v>
      </c>
      <c r="G323" s="34">
        <v>287</v>
      </c>
      <c r="H323" s="34">
        <v>0</v>
      </c>
    </row>
    <row r="324" spans="1:8" x14ac:dyDescent="0.25">
      <c r="A324" s="36" t="s">
        <v>3059</v>
      </c>
      <c r="B324" s="36" t="s">
        <v>3060</v>
      </c>
      <c r="C324" s="36" t="s">
        <v>27</v>
      </c>
      <c r="D324" s="41" t="s">
        <v>19</v>
      </c>
      <c r="E324" s="128">
        <v>999934394</v>
      </c>
      <c r="F324" s="41" t="s">
        <v>18</v>
      </c>
      <c r="G324" s="34">
        <v>225</v>
      </c>
      <c r="H324" s="36"/>
    </row>
    <row r="325" spans="1:8" x14ac:dyDescent="0.25">
      <c r="A325" s="36" t="s">
        <v>2138</v>
      </c>
      <c r="B325" s="36" t="s">
        <v>2139</v>
      </c>
      <c r="C325" s="36" t="s">
        <v>27</v>
      </c>
      <c r="D325" s="41" t="s">
        <v>19</v>
      </c>
      <c r="E325" s="128">
        <v>999934472</v>
      </c>
      <c r="F325" s="41" t="s">
        <v>18</v>
      </c>
      <c r="G325" s="34">
        <v>187</v>
      </c>
      <c r="H325" s="34"/>
    </row>
    <row r="326" spans="1:8" x14ac:dyDescent="0.25">
      <c r="A326" s="36" t="s">
        <v>2732</v>
      </c>
      <c r="B326" s="36" t="s">
        <v>2733</v>
      </c>
      <c r="C326" s="36" t="s">
        <v>27</v>
      </c>
      <c r="D326" s="36" t="s">
        <v>19</v>
      </c>
      <c r="E326" s="36">
        <v>999929579</v>
      </c>
      <c r="F326" s="36" t="s">
        <v>18</v>
      </c>
      <c r="G326" s="34">
        <v>180</v>
      </c>
      <c r="H326" s="34"/>
    </row>
    <row r="327" spans="1:8" x14ac:dyDescent="0.25">
      <c r="A327" s="36" t="s">
        <v>225</v>
      </c>
      <c r="B327" s="36" t="s">
        <v>1590</v>
      </c>
      <c r="C327" s="36" t="s">
        <v>27</v>
      </c>
      <c r="D327" s="36" t="s">
        <v>19</v>
      </c>
      <c r="E327" s="36">
        <v>999931848</v>
      </c>
      <c r="F327" s="36" t="s">
        <v>18</v>
      </c>
      <c r="G327" s="34">
        <v>175</v>
      </c>
      <c r="H327" s="36"/>
    </row>
    <row r="328" spans="1:8" x14ac:dyDescent="0.25">
      <c r="A328" s="36" t="s">
        <v>183</v>
      </c>
      <c r="B328" s="36" t="s">
        <v>50</v>
      </c>
      <c r="C328" s="36" t="s">
        <v>27</v>
      </c>
      <c r="D328" s="41" t="s">
        <v>19</v>
      </c>
      <c r="E328" s="128">
        <v>999930303</v>
      </c>
      <c r="F328" s="41" t="s">
        <v>18</v>
      </c>
      <c r="G328" s="34">
        <v>170</v>
      </c>
      <c r="H328" s="36">
        <v>0</v>
      </c>
    </row>
    <row r="329" spans="1:8" x14ac:dyDescent="0.25">
      <c r="A329" s="131" t="s">
        <v>1252</v>
      </c>
      <c r="B329" s="131" t="s">
        <v>1858</v>
      </c>
      <c r="C329" s="131" t="s">
        <v>27</v>
      </c>
      <c r="D329" s="131" t="s">
        <v>19</v>
      </c>
      <c r="E329" s="150">
        <v>999929546</v>
      </c>
      <c r="F329" s="131" t="s">
        <v>18</v>
      </c>
      <c r="G329" s="34">
        <v>169</v>
      </c>
      <c r="H329" s="36">
        <v>0</v>
      </c>
    </row>
    <row r="330" spans="1:8" x14ac:dyDescent="0.25">
      <c r="A330" s="36" t="s">
        <v>315</v>
      </c>
      <c r="B330" s="36" t="s">
        <v>3591</v>
      </c>
      <c r="C330" s="36" t="s">
        <v>27</v>
      </c>
      <c r="D330" s="36" t="s">
        <v>19</v>
      </c>
      <c r="E330" s="36">
        <v>999936663</v>
      </c>
      <c r="F330" s="36" t="s">
        <v>18</v>
      </c>
      <c r="G330" s="34">
        <v>169</v>
      </c>
      <c r="H330" s="36"/>
    </row>
    <row r="331" spans="1:8" x14ac:dyDescent="0.25">
      <c r="A331" s="36" t="s">
        <v>2344</v>
      </c>
      <c r="B331" s="36" t="s">
        <v>1727</v>
      </c>
      <c r="C331" s="36" t="s">
        <v>27</v>
      </c>
      <c r="D331" s="41" t="s">
        <v>19</v>
      </c>
      <c r="E331" s="128">
        <v>999933273</v>
      </c>
      <c r="F331" s="41" t="s">
        <v>18</v>
      </c>
      <c r="G331" s="34">
        <v>158</v>
      </c>
      <c r="H331" s="34"/>
    </row>
    <row r="332" spans="1:8" x14ac:dyDescent="0.25">
      <c r="A332" s="36" t="s">
        <v>252</v>
      </c>
      <c r="B332" s="36" t="s">
        <v>1327</v>
      </c>
      <c r="C332" s="36" t="s">
        <v>27</v>
      </c>
      <c r="D332" s="41" t="s">
        <v>19</v>
      </c>
      <c r="E332" s="128">
        <v>999936551</v>
      </c>
      <c r="F332" s="41" t="s">
        <v>18</v>
      </c>
      <c r="G332" s="34">
        <v>150</v>
      </c>
      <c r="H332" s="34">
        <v>0</v>
      </c>
    </row>
    <row r="333" spans="1:8" x14ac:dyDescent="0.25">
      <c r="A333" s="36" t="s">
        <v>1582</v>
      </c>
      <c r="B333" s="36" t="s">
        <v>1282</v>
      </c>
      <c r="C333" s="36" t="s">
        <v>27</v>
      </c>
      <c r="D333" s="36" t="s">
        <v>19</v>
      </c>
      <c r="E333" s="36">
        <v>999931647</v>
      </c>
      <c r="F333" s="36" t="s">
        <v>18</v>
      </c>
      <c r="G333" s="34">
        <v>107</v>
      </c>
      <c r="H333" s="36"/>
    </row>
    <row r="334" spans="1:8" x14ac:dyDescent="0.25">
      <c r="A334" s="36" t="s">
        <v>2734</v>
      </c>
      <c r="B334" s="36" t="s">
        <v>2735</v>
      </c>
      <c r="C334" s="36" t="s">
        <v>27</v>
      </c>
      <c r="D334" s="41" t="s">
        <v>19</v>
      </c>
      <c r="E334" s="128">
        <v>999929575</v>
      </c>
      <c r="F334" s="41" t="s">
        <v>18</v>
      </c>
      <c r="G334" s="34">
        <v>90</v>
      </c>
      <c r="H334" s="36"/>
    </row>
    <row r="335" spans="1:8" x14ac:dyDescent="0.25">
      <c r="A335" s="36" t="s">
        <v>1593</v>
      </c>
      <c r="B335" s="36" t="s">
        <v>1594</v>
      </c>
      <c r="C335" s="36" t="s">
        <v>27</v>
      </c>
      <c r="D335" s="36" t="s">
        <v>19</v>
      </c>
      <c r="E335" s="36">
        <v>999932379</v>
      </c>
      <c r="F335" s="36" t="s">
        <v>18</v>
      </c>
      <c r="G335" s="34">
        <v>90</v>
      </c>
      <c r="H335" s="34"/>
    </row>
    <row r="336" spans="1:8" x14ac:dyDescent="0.25">
      <c r="A336" s="36" t="s">
        <v>1364</v>
      </c>
      <c r="B336" s="36" t="s">
        <v>86</v>
      </c>
      <c r="C336" s="36" t="s">
        <v>27</v>
      </c>
      <c r="D336" s="36" t="s">
        <v>19</v>
      </c>
      <c r="E336" s="36">
        <v>999929205</v>
      </c>
      <c r="F336" s="36" t="s">
        <v>18</v>
      </c>
      <c r="G336" s="34">
        <v>68</v>
      </c>
      <c r="H336" s="34"/>
    </row>
    <row r="337" spans="1:8" x14ac:dyDescent="0.25">
      <c r="A337" s="131" t="s">
        <v>1591</v>
      </c>
      <c r="B337" s="131" t="s">
        <v>1592</v>
      </c>
      <c r="C337" s="131" t="s">
        <v>27</v>
      </c>
      <c r="D337" s="131" t="s">
        <v>19</v>
      </c>
      <c r="E337" s="150">
        <v>999932380</v>
      </c>
      <c r="F337" s="131" t="s">
        <v>18</v>
      </c>
      <c r="G337" s="34">
        <v>68</v>
      </c>
      <c r="H337" s="36"/>
    </row>
    <row r="338" spans="1:8" x14ac:dyDescent="0.25">
      <c r="A338" s="36" t="s">
        <v>473</v>
      </c>
      <c r="B338" s="36" t="s">
        <v>23</v>
      </c>
      <c r="C338" s="36" t="s">
        <v>27</v>
      </c>
      <c r="D338" s="36" t="s">
        <v>19</v>
      </c>
      <c r="E338" s="36">
        <v>999933662</v>
      </c>
      <c r="F338" s="36" t="s">
        <v>18</v>
      </c>
      <c r="G338" s="34">
        <v>68</v>
      </c>
      <c r="H338" s="36"/>
    </row>
    <row r="339" spans="1:8" x14ac:dyDescent="0.25">
      <c r="A339" s="36" t="s">
        <v>1981</v>
      </c>
      <c r="B339" s="36" t="s">
        <v>1049</v>
      </c>
      <c r="C339" s="36" t="s">
        <v>27</v>
      </c>
      <c r="D339" s="41" t="s">
        <v>19</v>
      </c>
      <c r="E339" s="128">
        <v>999933689</v>
      </c>
      <c r="F339" s="41" t="s">
        <v>18</v>
      </c>
      <c r="G339" s="34">
        <v>68</v>
      </c>
      <c r="H339" s="36">
        <v>0</v>
      </c>
    </row>
    <row r="340" spans="1:8" x14ac:dyDescent="0.25">
      <c r="A340" s="36" t="s">
        <v>2342</v>
      </c>
      <c r="B340" s="36" t="s">
        <v>2343</v>
      </c>
      <c r="C340" s="36" t="s">
        <v>27</v>
      </c>
      <c r="D340" s="36" t="s">
        <v>19</v>
      </c>
      <c r="E340" s="36">
        <v>999934003</v>
      </c>
      <c r="F340" s="36" t="s">
        <v>18</v>
      </c>
      <c r="G340" s="34">
        <v>68</v>
      </c>
      <c r="H340" s="36"/>
    </row>
    <row r="341" spans="1:8" x14ac:dyDescent="0.25">
      <c r="A341" s="131" t="s">
        <v>3442</v>
      </c>
      <c r="B341" s="131" t="s">
        <v>3443</v>
      </c>
      <c r="C341" s="131" t="s">
        <v>27</v>
      </c>
      <c r="D341" s="131" t="s">
        <v>19</v>
      </c>
      <c r="E341" s="150">
        <v>999929671</v>
      </c>
      <c r="F341" s="131" t="s">
        <v>18</v>
      </c>
      <c r="G341" s="34">
        <v>60</v>
      </c>
      <c r="H341" s="36">
        <v>0</v>
      </c>
    </row>
    <row r="342" spans="1:8" x14ac:dyDescent="0.25">
      <c r="A342" s="36" t="s">
        <v>2691</v>
      </c>
      <c r="B342" s="36" t="s">
        <v>2692</v>
      </c>
      <c r="C342" s="36" t="s">
        <v>27</v>
      </c>
      <c r="D342" s="41" t="s">
        <v>19</v>
      </c>
      <c r="E342" s="128">
        <v>999935272</v>
      </c>
      <c r="F342" s="41" t="s">
        <v>18</v>
      </c>
      <c r="G342" s="34">
        <v>60</v>
      </c>
      <c r="H342" s="34"/>
    </row>
    <row r="343" spans="1:8" x14ac:dyDescent="0.25">
      <c r="A343" s="36" t="s">
        <v>931</v>
      </c>
      <c r="B343" s="36" t="s">
        <v>2862</v>
      </c>
      <c r="C343" s="36" t="s">
        <v>27</v>
      </c>
      <c r="D343" s="41" t="s">
        <v>19</v>
      </c>
      <c r="E343" s="128">
        <v>999935476</v>
      </c>
      <c r="F343" s="41" t="s">
        <v>18</v>
      </c>
      <c r="G343" s="34">
        <v>60</v>
      </c>
      <c r="H343" s="36"/>
    </row>
    <row r="344" spans="1:8" x14ac:dyDescent="0.25">
      <c r="A344" s="36" t="s">
        <v>2345</v>
      </c>
      <c r="B344" s="36" t="s">
        <v>117</v>
      </c>
      <c r="C344" s="36" t="s">
        <v>27</v>
      </c>
      <c r="D344" s="36" t="s">
        <v>19</v>
      </c>
      <c r="E344" s="36">
        <v>999933899</v>
      </c>
      <c r="F344" s="36" t="s">
        <v>18</v>
      </c>
      <c r="G344" s="34">
        <v>51</v>
      </c>
      <c r="H344" s="34"/>
    </row>
    <row r="345" spans="1:8" x14ac:dyDescent="0.25">
      <c r="A345" s="36" t="s">
        <v>2346</v>
      </c>
      <c r="B345" s="36" t="s">
        <v>2347</v>
      </c>
      <c r="C345" s="36" t="s">
        <v>27</v>
      </c>
      <c r="D345" s="36" t="s">
        <v>19</v>
      </c>
      <c r="E345" s="36">
        <v>999934037</v>
      </c>
      <c r="F345" s="36" t="s">
        <v>18</v>
      </c>
      <c r="G345" s="34">
        <v>51</v>
      </c>
      <c r="H345" s="36"/>
    </row>
    <row r="346" spans="1:8" x14ac:dyDescent="0.25">
      <c r="A346" s="36" t="s">
        <v>1478</v>
      </c>
      <c r="B346" s="36" t="s">
        <v>1479</v>
      </c>
      <c r="C346" s="36" t="s">
        <v>27</v>
      </c>
      <c r="D346" s="36" t="s">
        <v>19</v>
      </c>
      <c r="E346" s="36">
        <v>999925927</v>
      </c>
      <c r="F346" s="131" t="s">
        <v>18</v>
      </c>
      <c r="G346" s="34">
        <v>45</v>
      </c>
      <c r="H346" s="36">
        <v>0</v>
      </c>
    </row>
    <row r="347" spans="1:8" x14ac:dyDescent="0.25">
      <c r="A347" s="36" t="s">
        <v>149</v>
      </c>
      <c r="B347" s="36" t="s">
        <v>3420</v>
      </c>
      <c r="C347" s="36" t="s">
        <v>27</v>
      </c>
      <c r="D347" s="41" t="s">
        <v>19</v>
      </c>
      <c r="E347" s="128">
        <v>999929228</v>
      </c>
      <c r="F347" s="41" t="s">
        <v>18</v>
      </c>
      <c r="G347" s="34">
        <v>45</v>
      </c>
      <c r="H347" s="36">
        <v>0</v>
      </c>
    </row>
    <row r="348" spans="1:8" x14ac:dyDescent="0.25">
      <c r="A348" s="36" t="s">
        <v>2863</v>
      </c>
      <c r="B348" s="36" t="s">
        <v>2864</v>
      </c>
      <c r="C348" s="36" t="s">
        <v>27</v>
      </c>
      <c r="D348" s="41" t="s">
        <v>19</v>
      </c>
      <c r="E348" s="128">
        <v>999935575</v>
      </c>
      <c r="F348" s="41" t="s">
        <v>18</v>
      </c>
      <c r="G348" s="34">
        <v>45</v>
      </c>
      <c r="H348" s="36"/>
    </row>
    <row r="349" spans="1:8" x14ac:dyDescent="0.25">
      <c r="A349" s="36" t="s">
        <v>1942</v>
      </c>
      <c r="B349" s="36" t="s">
        <v>1943</v>
      </c>
      <c r="C349" s="36" t="s">
        <v>27</v>
      </c>
      <c r="D349" s="41" t="s">
        <v>19</v>
      </c>
      <c r="E349" s="127">
        <v>999934184</v>
      </c>
      <c r="F349" s="41" t="s">
        <v>18</v>
      </c>
      <c r="G349" s="34">
        <v>37.5</v>
      </c>
      <c r="H349" s="34">
        <v>0</v>
      </c>
    </row>
    <row r="350" spans="1:8" x14ac:dyDescent="0.25">
      <c r="A350" s="36" t="s">
        <v>1401</v>
      </c>
      <c r="B350" s="36" t="s">
        <v>374</v>
      </c>
      <c r="C350" s="36" t="s">
        <v>27</v>
      </c>
      <c r="D350" s="36" t="s">
        <v>19</v>
      </c>
      <c r="E350" s="36">
        <v>999932245</v>
      </c>
      <c r="F350" s="36" t="s">
        <v>18</v>
      </c>
      <c r="G350" s="34">
        <v>34</v>
      </c>
      <c r="H350" s="34"/>
    </row>
    <row r="351" spans="1:8" x14ac:dyDescent="0.25">
      <c r="A351" s="36" t="s">
        <v>2906</v>
      </c>
      <c r="B351" s="36" t="s">
        <v>2907</v>
      </c>
      <c r="C351" s="36" t="s">
        <v>27</v>
      </c>
      <c r="D351" s="36" t="s">
        <v>21</v>
      </c>
      <c r="E351" s="36">
        <v>999935587</v>
      </c>
      <c r="F351" s="131" t="s">
        <v>18</v>
      </c>
      <c r="G351" s="34">
        <v>360</v>
      </c>
      <c r="H351" s="36"/>
    </row>
    <row r="352" spans="1:8" x14ac:dyDescent="0.25">
      <c r="A352" s="36" t="s">
        <v>1941</v>
      </c>
      <c r="B352" s="36" t="s">
        <v>174</v>
      </c>
      <c r="C352" s="36" t="s">
        <v>27</v>
      </c>
      <c r="D352" s="41" t="s">
        <v>21</v>
      </c>
      <c r="E352" s="128">
        <v>999933538</v>
      </c>
      <c r="F352" s="41" t="s">
        <v>18</v>
      </c>
      <c r="G352" s="34">
        <v>230</v>
      </c>
      <c r="H352" s="34">
        <v>0</v>
      </c>
    </row>
    <row r="353" spans="1:8" x14ac:dyDescent="0.25">
      <c r="A353" s="36" t="s">
        <v>3595</v>
      </c>
      <c r="B353" s="36" t="s">
        <v>3573</v>
      </c>
      <c r="C353" s="36" t="s">
        <v>27</v>
      </c>
      <c r="D353" s="36" t="s">
        <v>21</v>
      </c>
      <c r="E353" s="36">
        <v>999936649</v>
      </c>
      <c r="F353" s="131" t="s">
        <v>18</v>
      </c>
      <c r="G353" s="34">
        <v>150</v>
      </c>
      <c r="H353" s="36"/>
    </row>
    <row r="354" spans="1:8" x14ac:dyDescent="0.25">
      <c r="A354" s="36" t="s">
        <v>1397</v>
      </c>
      <c r="B354" s="36" t="s">
        <v>86</v>
      </c>
      <c r="C354" s="36" t="s">
        <v>27</v>
      </c>
      <c r="D354" s="36" t="s">
        <v>21</v>
      </c>
      <c r="E354" s="36">
        <v>999933366</v>
      </c>
      <c r="F354" s="131" t="s">
        <v>18</v>
      </c>
      <c r="G354" s="34">
        <v>120</v>
      </c>
      <c r="H354" s="36"/>
    </row>
    <row r="355" spans="1:8" x14ac:dyDescent="0.25">
      <c r="A355" s="149" t="s">
        <v>2777</v>
      </c>
      <c r="B355" s="149" t="s">
        <v>761</v>
      </c>
      <c r="C355" s="149" t="s">
        <v>27</v>
      </c>
      <c r="D355" s="149" t="s">
        <v>21</v>
      </c>
      <c r="E355" s="149">
        <v>999933871</v>
      </c>
      <c r="F355" s="149" t="s">
        <v>18</v>
      </c>
      <c r="G355" s="34">
        <v>120</v>
      </c>
      <c r="H355" s="36"/>
    </row>
    <row r="356" spans="1:8" x14ac:dyDescent="0.25">
      <c r="A356" s="36" t="s">
        <v>951</v>
      </c>
      <c r="B356" s="36" t="s">
        <v>2314</v>
      </c>
      <c r="C356" s="36" t="s">
        <v>27</v>
      </c>
      <c r="D356" s="36" t="s">
        <v>21</v>
      </c>
      <c r="E356" s="128">
        <v>999933390</v>
      </c>
      <c r="F356" s="41" t="s">
        <v>18</v>
      </c>
      <c r="G356" s="34">
        <v>90</v>
      </c>
      <c r="H356" s="34"/>
    </row>
    <row r="357" spans="1:8" x14ac:dyDescent="0.25">
      <c r="A357" s="36" t="s">
        <v>1597</v>
      </c>
      <c r="B357" s="36" t="s">
        <v>3010</v>
      </c>
      <c r="C357" s="36" t="s">
        <v>27</v>
      </c>
      <c r="D357" s="36" t="s">
        <v>21</v>
      </c>
      <c r="E357" s="36">
        <v>999936153</v>
      </c>
      <c r="F357" s="36" t="s">
        <v>18</v>
      </c>
      <c r="G357" s="34">
        <v>90</v>
      </c>
      <c r="H357" s="36"/>
    </row>
    <row r="358" spans="1:8" x14ac:dyDescent="0.25">
      <c r="A358" s="36" t="s">
        <v>911</v>
      </c>
      <c r="B358" s="36" t="s">
        <v>846</v>
      </c>
      <c r="C358" s="36" t="s">
        <v>27</v>
      </c>
      <c r="D358" s="36" t="s">
        <v>21</v>
      </c>
      <c r="E358" s="128">
        <v>999929066</v>
      </c>
      <c r="F358" s="41" t="s">
        <v>18</v>
      </c>
      <c r="G358" s="34">
        <v>68</v>
      </c>
      <c r="H358" s="36"/>
    </row>
    <row r="359" spans="1:8" x14ac:dyDescent="0.25">
      <c r="A359" s="131" t="s">
        <v>3050</v>
      </c>
      <c r="B359" s="131" t="s">
        <v>3051</v>
      </c>
      <c r="C359" s="131" t="s">
        <v>27</v>
      </c>
      <c r="D359" s="131" t="s">
        <v>21</v>
      </c>
      <c r="E359" s="150">
        <v>999934335</v>
      </c>
      <c r="F359" s="131" t="s">
        <v>18</v>
      </c>
      <c r="G359" s="34">
        <v>68</v>
      </c>
      <c r="H359" s="36"/>
    </row>
    <row r="360" spans="1:8" x14ac:dyDescent="0.25">
      <c r="A360" s="36" t="s">
        <v>2315</v>
      </c>
      <c r="B360" s="36" t="s">
        <v>2316</v>
      </c>
      <c r="C360" s="36" t="s">
        <v>27</v>
      </c>
      <c r="D360" s="36" t="s">
        <v>21</v>
      </c>
      <c r="E360" s="128">
        <v>999934929</v>
      </c>
      <c r="F360" s="41" t="s">
        <v>18</v>
      </c>
      <c r="G360" s="34">
        <v>68</v>
      </c>
      <c r="H360" s="36"/>
    </row>
    <row r="361" spans="1:8" x14ac:dyDescent="0.25">
      <c r="A361" s="36" t="s">
        <v>3052</v>
      </c>
      <c r="B361" s="36" t="s">
        <v>812</v>
      </c>
      <c r="C361" s="36" t="s">
        <v>27</v>
      </c>
      <c r="D361" s="36" t="s">
        <v>21</v>
      </c>
      <c r="E361" s="36">
        <v>999935613</v>
      </c>
      <c r="F361" s="36" t="s">
        <v>18</v>
      </c>
      <c r="G361" s="34">
        <v>68</v>
      </c>
      <c r="H361" s="36"/>
    </row>
    <row r="362" spans="1:8" x14ac:dyDescent="0.25">
      <c r="A362" s="36" t="s">
        <v>183</v>
      </c>
      <c r="B362" s="36" t="s">
        <v>220</v>
      </c>
      <c r="C362" s="36" t="s">
        <v>27</v>
      </c>
      <c r="D362" s="36" t="s">
        <v>21</v>
      </c>
      <c r="E362" s="128">
        <v>999927327</v>
      </c>
      <c r="F362" s="41" t="s">
        <v>18</v>
      </c>
      <c r="G362" s="34">
        <v>60</v>
      </c>
      <c r="H362" s="36"/>
    </row>
    <row r="363" spans="1:8" x14ac:dyDescent="0.25">
      <c r="A363" s="36" t="s">
        <v>326</v>
      </c>
      <c r="B363" s="36" t="s">
        <v>693</v>
      </c>
      <c r="C363" s="36" t="s">
        <v>27</v>
      </c>
      <c r="D363" s="36" t="s">
        <v>21</v>
      </c>
      <c r="E363" s="36">
        <v>999933480</v>
      </c>
      <c r="F363" s="36" t="s">
        <v>18</v>
      </c>
      <c r="G363" s="34">
        <v>60</v>
      </c>
      <c r="H363" s="36"/>
    </row>
    <row r="364" spans="1:8" x14ac:dyDescent="0.25">
      <c r="A364" s="36" t="s">
        <v>810</v>
      </c>
      <c r="B364" s="36" t="s">
        <v>2931</v>
      </c>
      <c r="C364" s="36" t="s">
        <v>27</v>
      </c>
      <c r="D364" s="36" t="s">
        <v>21</v>
      </c>
      <c r="E364" s="128">
        <v>999935949</v>
      </c>
      <c r="F364" s="41" t="s">
        <v>18</v>
      </c>
      <c r="G364" s="34">
        <v>60</v>
      </c>
      <c r="H364" s="36"/>
    </row>
    <row r="365" spans="1:8" x14ac:dyDescent="0.25">
      <c r="A365" s="36" t="s">
        <v>3421</v>
      </c>
      <c r="B365" s="36" t="s">
        <v>374</v>
      </c>
      <c r="C365" s="36" t="s">
        <v>27</v>
      </c>
      <c r="D365" s="36" t="s">
        <v>21</v>
      </c>
      <c r="E365" s="36">
        <v>999936111</v>
      </c>
      <c r="F365" s="36" t="s">
        <v>18</v>
      </c>
      <c r="G365" s="34">
        <v>60</v>
      </c>
      <c r="H365" s="36">
        <v>0</v>
      </c>
    </row>
    <row r="366" spans="1:8" x14ac:dyDescent="0.25">
      <c r="A366" s="36" t="s">
        <v>3447</v>
      </c>
      <c r="B366" s="36" t="s">
        <v>3448</v>
      </c>
      <c r="C366" s="36" t="s">
        <v>27</v>
      </c>
      <c r="D366" s="36" t="s">
        <v>21</v>
      </c>
      <c r="E366" s="36">
        <v>999936547</v>
      </c>
      <c r="F366" s="131" t="s">
        <v>18</v>
      </c>
      <c r="G366" s="34">
        <v>60</v>
      </c>
      <c r="H366" s="36">
        <v>0</v>
      </c>
    </row>
    <row r="367" spans="1:8" x14ac:dyDescent="0.25">
      <c r="A367" s="36" t="s">
        <v>3053</v>
      </c>
      <c r="B367" s="36" t="s">
        <v>3054</v>
      </c>
      <c r="C367" s="36" t="s">
        <v>27</v>
      </c>
      <c r="D367" s="36" t="s">
        <v>21</v>
      </c>
      <c r="E367" s="128">
        <v>999934411</v>
      </c>
      <c r="F367" s="41" t="s">
        <v>18</v>
      </c>
      <c r="G367" s="34">
        <v>51</v>
      </c>
      <c r="H367" s="36"/>
    </row>
    <row r="368" spans="1:8" x14ac:dyDescent="0.25">
      <c r="A368" s="36" t="s">
        <v>1660</v>
      </c>
      <c r="B368" s="36" t="s">
        <v>826</v>
      </c>
      <c r="C368" s="36" t="s">
        <v>27</v>
      </c>
      <c r="D368" s="36" t="s">
        <v>21</v>
      </c>
      <c r="E368" s="36">
        <v>999928625</v>
      </c>
      <c r="F368" s="36" t="s">
        <v>18</v>
      </c>
      <c r="G368" s="34">
        <v>50</v>
      </c>
      <c r="H368" s="36"/>
    </row>
    <row r="369" spans="1:8" x14ac:dyDescent="0.25">
      <c r="A369" s="36" t="s">
        <v>473</v>
      </c>
      <c r="B369" s="36" t="s">
        <v>2743</v>
      </c>
      <c r="C369" s="36" t="s">
        <v>27</v>
      </c>
      <c r="D369" s="36" t="s">
        <v>21</v>
      </c>
      <c r="E369" s="36">
        <v>999933868</v>
      </c>
      <c r="F369" s="36" t="s">
        <v>18</v>
      </c>
      <c r="G369" s="34">
        <v>45</v>
      </c>
      <c r="H369" s="34"/>
    </row>
    <row r="370" spans="1:8" x14ac:dyDescent="0.25">
      <c r="A370" s="131" t="s">
        <v>2904</v>
      </c>
      <c r="B370" s="131" t="s">
        <v>2905</v>
      </c>
      <c r="C370" s="131" t="s">
        <v>27</v>
      </c>
      <c r="D370" s="131" t="s">
        <v>21</v>
      </c>
      <c r="E370" s="34">
        <v>999934969</v>
      </c>
      <c r="F370" s="131" t="s">
        <v>18</v>
      </c>
      <c r="G370" s="34">
        <v>45</v>
      </c>
      <c r="H370" s="34"/>
    </row>
    <row r="371" spans="1:8" x14ac:dyDescent="0.25">
      <c r="A371" s="36" t="s">
        <v>142</v>
      </c>
      <c r="B371" s="36" t="s">
        <v>2932</v>
      </c>
      <c r="C371" s="36" t="s">
        <v>27</v>
      </c>
      <c r="D371" s="36" t="s">
        <v>21</v>
      </c>
      <c r="E371" s="36">
        <v>999935549</v>
      </c>
      <c r="F371" s="36" t="s">
        <v>18</v>
      </c>
      <c r="G371" s="34">
        <v>45</v>
      </c>
      <c r="H371" s="36"/>
    </row>
    <row r="372" spans="1:8" x14ac:dyDescent="0.25">
      <c r="A372" s="36" t="s">
        <v>210</v>
      </c>
      <c r="B372" s="36" t="s">
        <v>3449</v>
      </c>
      <c r="C372" s="36" t="s">
        <v>27</v>
      </c>
      <c r="D372" s="36" t="s">
        <v>21</v>
      </c>
      <c r="E372" s="128">
        <v>999936208</v>
      </c>
      <c r="F372" s="41" t="s">
        <v>18</v>
      </c>
      <c r="G372" s="34">
        <v>45</v>
      </c>
      <c r="H372" s="36">
        <v>0</v>
      </c>
    </row>
    <row r="373" spans="1:8" x14ac:dyDescent="0.25">
      <c r="A373" s="131" t="s">
        <v>572</v>
      </c>
      <c r="B373" s="131" t="s">
        <v>971</v>
      </c>
      <c r="C373" s="131" t="s">
        <v>17</v>
      </c>
      <c r="D373" s="131" t="s">
        <v>14</v>
      </c>
      <c r="E373" s="150">
        <v>999925192</v>
      </c>
      <c r="F373" s="131" t="s">
        <v>18</v>
      </c>
      <c r="G373" s="34">
        <v>2380</v>
      </c>
      <c r="H373" s="36"/>
    </row>
    <row r="374" spans="1:8" x14ac:dyDescent="0.25">
      <c r="A374" s="149" t="s">
        <v>784</v>
      </c>
      <c r="B374" s="149" t="s">
        <v>766</v>
      </c>
      <c r="C374" s="149" t="s">
        <v>17</v>
      </c>
      <c r="D374" s="149" t="s">
        <v>14</v>
      </c>
      <c r="E374" s="149">
        <v>999921771</v>
      </c>
      <c r="F374" s="149" t="s">
        <v>18</v>
      </c>
      <c r="G374" s="34">
        <v>1571</v>
      </c>
      <c r="H374" s="36"/>
    </row>
    <row r="375" spans="1:8" x14ac:dyDescent="0.25">
      <c r="A375" s="36" t="s">
        <v>426</v>
      </c>
      <c r="B375" s="36" t="s">
        <v>495</v>
      </c>
      <c r="C375" s="36" t="s">
        <v>17</v>
      </c>
      <c r="D375" s="36" t="s">
        <v>14</v>
      </c>
      <c r="E375" s="36">
        <v>999921227</v>
      </c>
      <c r="F375" s="36" t="s">
        <v>18</v>
      </c>
      <c r="G375" s="34">
        <v>1260</v>
      </c>
      <c r="H375" s="36"/>
    </row>
    <row r="376" spans="1:8" x14ac:dyDescent="0.25">
      <c r="A376" s="36" t="s">
        <v>489</v>
      </c>
      <c r="B376" s="36" t="s">
        <v>355</v>
      </c>
      <c r="C376" s="36" t="s">
        <v>17</v>
      </c>
      <c r="D376" s="36" t="s">
        <v>14</v>
      </c>
      <c r="E376" s="36">
        <v>999914689</v>
      </c>
      <c r="F376" s="36" t="s">
        <v>18</v>
      </c>
      <c r="G376" s="34">
        <v>903</v>
      </c>
      <c r="H376" s="34"/>
    </row>
    <row r="377" spans="1:8" x14ac:dyDescent="0.25">
      <c r="A377" s="36" t="s">
        <v>90</v>
      </c>
      <c r="B377" s="36" t="s">
        <v>52</v>
      </c>
      <c r="C377" s="36" t="s">
        <v>17</v>
      </c>
      <c r="D377" s="36" t="s">
        <v>14</v>
      </c>
      <c r="E377" s="36">
        <v>999916729</v>
      </c>
      <c r="F377" s="36" t="s">
        <v>18</v>
      </c>
      <c r="G377" s="34">
        <v>869.5</v>
      </c>
      <c r="H377" s="34">
        <v>56.5</v>
      </c>
    </row>
    <row r="378" spans="1:8" x14ac:dyDescent="0.25">
      <c r="A378" s="43" t="s">
        <v>733</v>
      </c>
      <c r="B378" s="43" t="s">
        <v>858</v>
      </c>
      <c r="C378" s="43" t="s">
        <v>17</v>
      </c>
      <c r="D378" s="41" t="s">
        <v>14</v>
      </c>
      <c r="E378" s="127">
        <v>999923262</v>
      </c>
      <c r="F378" s="41" t="s">
        <v>18</v>
      </c>
      <c r="G378" s="34">
        <v>865.5</v>
      </c>
      <c r="H378" s="34">
        <v>67.5</v>
      </c>
    </row>
    <row r="379" spans="1:8" x14ac:dyDescent="0.25">
      <c r="A379" s="36" t="s">
        <v>1773</v>
      </c>
      <c r="B379" s="36" t="s">
        <v>50</v>
      </c>
      <c r="C379" s="36" t="s">
        <v>17</v>
      </c>
      <c r="D379" s="41" t="s">
        <v>14</v>
      </c>
      <c r="E379" s="127">
        <v>999928166</v>
      </c>
      <c r="F379" s="41" t="s">
        <v>18</v>
      </c>
      <c r="G379" s="34">
        <v>850.5</v>
      </c>
      <c r="H379" s="34">
        <v>56.5</v>
      </c>
    </row>
    <row r="380" spans="1:8" x14ac:dyDescent="0.25">
      <c r="A380" s="36" t="s">
        <v>521</v>
      </c>
      <c r="B380" s="36" t="s">
        <v>316</v>
      </c>
      <c r="C380" s="34" t="s">
        <v>17</v>
      </c>
      <c r="D380" s="41" t="s">
        <v>14</v>
      </c>
      <c r="E380" s="127">
        <v>999915157</v>
      </c>
      <c r="F380" s="41" t="s">
        <v>18</v>
      </c>
      <c r="G380" s="34">
        <v>834</v>
      </c>
      <c r="H380" s="34"/>
    </row>
    <row r="381" spans="1:8" x14ac:dyDescent="0.25">
      <c r="A381" s="34" t="s">
        <v>462</v>
      </c>
      <c r="B381" s="34" t="s">
        <v>197</v>
      </c>
      <c r="C381" s="34" t="s">
        <v>17</v>
      </c>
      <c r="D381" s="41" t="s">
        <v>14</v>
      </c>
      <c r="E381" s="127">
        <v>999909516</v>
      </c>
      <c r="F381" s="41" t="s">
        <v>18</v>
      </c>
      <c r="G381" s="34">
        <v>819</v>
      </c>
      <c r="H381" s="36"/>
    </row>
    <row r="382" spans="1:8" x14ac:dyDescent="0.25">
      <c r="A382" s="34" t="s">
        <v>451</v>
      </c>
      <c r="B382" s="34" t="s">
        <v>119</v>
      </c>
      <c r="C382" s="34" t="s">
        <v>17</v>
      </c>
      <c r="D382" s="41" t="s">
        <v>14</v>
      </c>
      <c r="E382" s="127">
        <v>999923167</v>
      </c>
      <c r="F382" s="41" t="s">
        <v>18</v>
      </c>
      <c r="G382" s="34">
        <v>819</v>
      </c>
      <c r="H382" s="34"/>
    </row>
    <row r="383" spans="1:8" x14ac:dyDescent="0.25">
      <c r="A383" s="36" t="s">
        <v>728</v>
      </c>
      <c r="B383" s="36" t="s">
        <v>135</v>
      </c>
      <c r="C383" s="36" t="s">
        <v>17</v>
      </c>
      <c r="D383" s="41" t="s">
        <v>14</v>
      </c>
      <c r="E383" s="127">
        <v>999922026</v>
      </c>
      <c r="F383" s="41" t="s">
        <v>18</v>
      </c>
      <c r="G383" s="34">
        <v>814</v>
      </c>
      <c r="H383" s="34">
        <v>100</v>
      </c>
    </row>
    <row r="384" spans="1:8" x14ac:dyDescent="0.25">
      <c r="A384" s="34" t="s">
        <v>1772</v>
      </c>
      <c r="B384" s="34" t="s">
        <v>50</v>
      </c>
      <c r="C384" s="34" t="s">
        <v>17</v>
      </c>
      <c r="D384" s="41" t="s">
        <v>14</v>
      </c>
      <c r="E384" s="127">
        <v>999923630</v>
      </c>
      <c r="F384" s="41" t="s">
        <v>18</v>
      </c>
      <c r="G384" s="34">
        <v>799</v>
      </c>
      <c r="H384" s="34">
        <v>75</v>
      </c>
    </row>
    <row r="385" spans="1:8" x14ac:dyDescent="0.25">
      <c r="A385" s="34" t="s">
        <v>321</v>
      </c>
      <c r="B385" s="34" t="s">
        <v>61</v>
      </c>
      <c r="C385" s="34" t="s">
        <v>17</v>
      </c>
      <c r="D385" s="41" t="s">
        <v>14</v>
      </c>
      <c r="E385" s="127">
        <v>999931761</v>
      </c>
      <c r="F385" s="41" t="s">
        <v>18</v>
      </c>
      <c r="G385" s="34">
        <v>760</v>
      </c>
      <c r="H385" s="34">
        <v>0</v>
      </c>
    </row>
    <row r="386" spans="1:8" x14ac:dyDescent="0.25">
      <c r="A386" s="36" t="s">
        <v>114</v>
      </c>
      <c r="B386" s="36" t="s">
        <v>52</v>
      </c>
      <c r="C386" s="36" t="s">
        <v>17</v>
      </c>
      <c r="D386" s="41" t="s">
        <v>14</v>
      </c>
      <c r="E386" s="127">
        <v>999915820</v>
      </c>
      <c r="F386" s="41" t="s">
        <v>18</v>
      </c>
      <c r="G386" s="34">
        <v>711</v>
      </c>
      <c r="H386" s="36"/>
    </row>
    <row r="387" spans="1:8" x14ac:dyDescent="0.25">
      <c r="A387" s="36" t="s">
        <v>1043</v>
      </c>
      <c r="B387" s="36" t="s">
        <v>1044</v>
      </c>
      <c r="C387" s="36" t="s">
        <v>17</v>
      </c>
      <c r="D387" s="41" t="s">
        <v>14</v>
      </c>
      <c r="E387" s="127">
        <v>999926020</v>
      </c>
      <c r="F387" s="41" t="s">
        <v>18</v>
      </c>
      <c r="G387" s="34">
        <v>705</v>
      </c>
      <c r="H387" s="34">
        <v>15</v>
      </c>
    </row>
    <row r="388" spans="1:8" x14ac:dyDescent="0.25">
      <c r="A388" s="36" t="s">
        <v>429</v>
      </c>
      <c r="B388" s="36" t="s">
        <v>430</v>
      </c>
      <c r="C388" s="36" t="s">
        <v>17</v>
      </c>
      <c r="D388" s="41" t="s">
        <v>14</v>
      </c>
      <c r="E388" s="127">
        <v>999907553</v>
      </c>
      <c r="F388" s="41" t="s">
        <v>18</v>
      </c>
      <c r="G388" s="34">
        <v>666</v>
      </c>
      <c r="H388" s="34"/>
    </row>
    <row r="389" spans="1:8" x14ac:dyDescent="0.25">
      <c r="A389" s="34" t="s">
        <v>1464</v>
      </c>
      <c r="B389" s="34" t="s">
        <v>601</v>
      </c>
      <c r="C389" s="34" t="s">
        <v>17</v>
      </c>
      <c r="D389" s="41" t="s">
        <v>14</v>
      </c>
      <c r="E389" s="127">
        <v>999918021</v>
      </c>
      <c r="F389" s="41" t="s">
        <v>18</v>
      </c>
      <c r="G389" s="34">
        <v>651.5</v>
      </c>
      <c r="H389" s="34">
        <v>56.5</v>
      </c>
    </row>
    <row r="390" spans="1:8" x14ac:dyDescent="0.25">
      <c r="A390" s="36" t="s">
        <v>122</v>
      </c>
      <c r="B390" s="36" t="s">
        <v>470</v>
      </c>
      <c r="C390" s="36" t="s">
        <v>17</v>
      </c>
      <c r="D390" s="41" t="s">
        <v>14</v>
      </c>
      <c r="E390" s="127">
        <v>999919654</v>
      </c>
      <c r="F390" s="41" t="s">
        <v>18</v>
      </c>
      <c r="G390" s="34">
        <v>646</v>
      </c>
      <c r="H390" s="36"/>
    </row>
    <row r="391" spans="1:8" x14ac:dyDescent="0.25">
      <c r="A391" s="36" t="s">
        <v>1194</v>
      </c>
      <c r="B391" s="36" t="s">
        <v>52</v>
      </c>
      <c r="C391" s="36" t="s">
        <v>17</v>
      </c>
      <c r="D391" s="41" t="s">
        <v>14</v>
      </c>
      <c r="E391" s="128">
        <v>999921553</v>
      </c>
      <c r="F391" s="41" t="s">
        <v>18</v>
      </c>
      <c r="G391" s="34">
        <v>642</v>
      </c>
      <c r="H391" s="34">
        <v>104</v>
      </c>
    </row>
    <row r="392" spans="1:8" x14ac:dyDescent="0.25">
      <c r="A392" s="34" t="s">
        <v>1114</v>
      </c>
      <c r="B392" s="34" t="s">
        <v>1115</v>
      </c>
      <c r="C392" s="34" t="s">
        <v>17</v>
      </c>
      <c r="D392" s="41" t="s">
        <v>14</v>
      </c>
      <c r="E392" s="127">
        <v>999927283</v>
      </c>
      <c r="F392" s="41" t="s">
        <v>18</v>
      </c>
      <c r="G392" s="34">
        <v>613</v>
      </c>
      <c r="H392" s="36"/>
    </row>
    <row r="393" spans="1:8" x14ac:dyDescent="0.25">
      <c r="A393" s="36" t="s">
        <v>1424</v>
      </c>
      <c r="B393" s="36" t="s">
        <v>495</v>
      </c>
      <c r="C393" s="36" t="s">
        <v>17</v>
      </c>
      <c r="D393" s="41" t="s">
        <v>14</v>
      </c>
      <c r="E393" s="127">
        <v>999928587</v>
      </c>
      <c r="F393" s="41" t="s">
        <v>18</v>
      </c>
      <c r="G393" s="34">
        <v>612</v>
      </c>
      <c r="H393" s="34"/>
    </row>
    <row r="394" spans="1:8" x14ac:dyDescent="0.25">
      <c r="A394" s="36" t="s">
        <v>144</v>
      </c>
      <c r="B394" s="36" t="s">
        <v>444</v>
      </c>
      <c r="C394" s="36" t="s">
        <v>17</v>
      </c>
      <c r="D394" s="41" t="s">
        <v>14</v>
      </c>
      <c r="E394" s="127">
        <v>999928755</v>
      </c>
      <c r="F394" s="41" t="s">
        <v>18</v>
      </c>
      <c r="G394" s="34">
        <v>610</v>
      </c>
      <c r="H394" s="34"/>
    </row>
    <row r="395" spans="1:8" x14ac:dyDescent="0.25">
      <c r="A395" s="34" t="s">
        <v>209</v>
      </c>
      <c r="B395" s="34" t="s">
        <v>107</v>
      </c>
      <c r="C395" s="34" t="s">
        <v>17</v>
      </c>
      <c r="D395" s="41" t="s">
        <v>14</v>
      </c>
      <c r="E395" s="127">
        <v>999869113</v>
      </c>
      <c r="F395" s="41" t="s">
        <v>18</v>
      </c>
      <c r="G395" s="34">
        <v>585.5</v>
      </c>
      <c r="H395" s="36">
        <v>49.5</v>
      </c>
    </row>
    <row r="396" spans="1:8" x14ac:dyDescent="0.25">
      <c r="A396" s="43" t="s">
        <v>875</v>
      </c>
      <c r="B396" s="43" t="s">
        <v>1927</v>
      </c>
      <c r="C396" s="43" t="s">
        <v>17</v>
      </c>
      <c r="D396" s="41" t="s">
        <v>14</v>
      </c>
      <c r="E396" s="127">
        <v>999923830</v>
      </c>
      <c r="F396" s="41" t="s">
        <v>18</v>
      </c>
      <c r="G396" s="34">
        <v>584</v>
      </c>
      <c r="H396" s="34">
        <v>22.5</v>
      </c>
    </row>
    <row r="397" spans="1:8" x14ac:dyDescent="0.25">
      <c r="A397" s="36" t="s">
        <v>688</v>
      </c>
      <c r="B397" s="36" t="s">
        <v>689</v>
      </c>
      <c r="C397" s="36" t="s">
        <v>17</v>
      </c>
      <c r="D397" s="41" t="s">
        <v>14</v>
      </c>
      <c r="E397" s="127">
        <v>999919965</v>
      </c>
      <c r="F397" s="41" t="s">
        <v>18</v>
      </c>
      <c r="G397" s="34">
        <v>518</v>
      </c>
      <c r="H397" s="34"/>
    </row>
    <row r="398" spans="1:8" x14ac:dyDescent="0.25">
      <c r="A398" s="36" t="s">
        <v>629</v>
      </c>
      <c r="B398" s="36" t="s">
        <v>630</v>
      </c>
      <c r="C398" s="36" t="s">
        <v>17</v>
      </c>
      <c r="D398" s="41" t="s">
        <v>14</v>
      </c>
      <c r="E398" s="127">
        <v>999918722</v>
      </c>
      <c r="F398" s="41" t="s">
        <v>18</v>
      </c>
      <c r="G398" s="34">
        <v>504</v>
      </c>
      <c r="H398" s="34">
        <v>0</v>
      </c>
    </row>
    <row r="399" spans="1:8" x14ac:dyDescent="0.25">
      <c r="A399" s="36" t="s">
        <v>1297</v>
      </c>
      <c r="B399" s="36" t="s">
        <v>370</v>
      </c>
      <c r="C399" s="36" t="s">
        <v>17</v>
      </c>
      <c r="D399" s="41" t="s">
        <v>14</v>
      </c>
      <c r="E399" s="127">
        <v>999910553</v>
      </c>
      <c r="F399" s="41" t="s">
        <v>18</v>
      </c>
      <c r="G399" s="34">
        <v>500</v>
      </c>
      <c r="H399" s="34"/>
    </row>
    <row r="400" spans="1:8" x14ac:dyDescent="0.25">
      <c r="A400" s="36" t="s">
        <v>796</v>
      </c>
      <c r="B400" s="36" t="s">
        <v>1207</v>
      </c>
      <c r="C400" s="36" t="s">
        <v>17</v>
      </c>
      <c r="D400" s="41" t="s">
        <v>14</v>
      </c>
      <c r="E400" s="128">
        <v>999922323</v>
      </c>
      <c r="F400" s="41" t="s">
        <v>18</v>
      </c>
      <c r="G400" s="34">
        <v>445.5</v>
      </c>
      <c r="H400" s="34">
        <v>28.5</v>
      </c>
    </row>
    <row r="401" spans="1:8" x14ac:dyDescent="0.25">
      <c r="A401" s="36" t="s">
        <v>871</v>
      </c>
      <c r="B401" s="36" t="s">
        <v>86</v>
      </c>
      <c r="C401" s="36" t="s">
        <v>17</v>
      </c>
      <c r="D401" s="41" t="s">
        <v>14</v>
      </c>
      <c r="E401" s="127">
        <v>999934252</v>
      </c>
      <c r="F401" s="41" t="s">
        <v>18</v>
      </c>
      <c r="G401" s="34">
        <v>399</v>
      </c>
      <c r="H401" s="36"/>
    </row>
    <row r="402" spans="1:8" x14ac:dyDescent="0.25">
      <c r="A402" s="34" t="s">
        <v>321</v>
      </c>
      <c r="B402" s="34" t="s">
        <v>1423</v>
      </c>
      <c r="C402" s="34" t="s">
        <v>17</v>
      </c>
      <c r="D402" s="41" t="s">
        <v>14</v>
      </c>
      <c r="E402" s="127">
        <v>999929670</v>
      </c>
      <c r="F402" s="41" t="s">
        <v>18</v>
      </c>
      <c r="G402" s="34">
        <v>356.5</v>
      </c>
      <c r="H402" s="36">
        <v>6.5</v>
      </c>
    </row>
    <row r="403" spans="1:8" x14ac:dyDescent="0.25">
      <c r="A403" s="34" t="s">
        <v>578</v>
      </c>
      <c r="B403" s="34" t="s">
        <v>579</v>
      </c>
      <c r="C403" s="34" t="s">
        <v>17</v>
      </c>
      <c r="D403" s="41" t="s">
        <v>14</v>
      </c>
      <c r="E403" s="127">
        <v>999917180</v>
      </c>
      <c r="F403" s="41" t="s">
        <v>18</v>
      </c>
      <c r="G403" s="34">
        <v>342</v>
      </c>
      <c r="H403" s="34"/>
    </row>
    <row r="404" spans="1:8" x14ac:dyDescent="0.25">
      <c r="A404" s="36" t="s">
        <v>896</v>
      </c>
      <c r="B404" s="36" t="s">
        <v>897</v>
      </c>
      <c r="C404" s="36" t="s">
        <v>17</v>
      </c>
      <c r="D404" s="41" t="s">
        <v>14</v>
      </c>
      <c r="E404" s="127">
        <v>999924363</v>
      </c>
      <c r="F404" s="41" t="s">
        <v>18</v>
      </c>
      <c r="G404" s="34">
        <v>342</v>
      </c>
      <c r="H404" s="36"/>
    </row>
    <row r="405" spans="1:8" x14ac:dyDescent="0.25">
      <c r="A405" s="36" t="s">
        <v>1269</v>
      </c>
      <c r="B405" s="36" t="s">
        <v>1045</v>
      </c>
      <c r="C405" s="36" t="s">
        <v>17</v>
      </c>
      <c r="D405" s="41" t="s">
        <v>14</v>
      </c>
      <c r="E405" s="127">
        <v>999928854</v>
      </c>
      <c r="F405" s="41" t="s">
        <v>18</v>
      </c>
      <c r="G405" s="34">
        <v>322</v>
      </c>
      <c r="H405" s="34"/>
    </row>
    <row r="406" spans="1:8" x14ac:dyDescent="0.25">
      <c r="A406" s="131" t="s">
        <v>543</v>
      </c>
      <c r="B406" s="131" t="s">
        <v>1790</v>
      </c>
      <c r="C406" s="131" t="s">
        <v>17</v>
      </c>
      <c r="D406" s="41" t="s">
        <v>14</v>
      </c>
      <c r="E406" s="150">
        <v>999932927</v>
      </c>
      <c r="F406" s="131" t="s">
        <v>18</v>
      </c>
      <c r="G406" s="34">
        <v>320.5</v>
      </c>
      <c r="H406" s="36">
        <v>8.5</v>
      </c>
    </row>
    <row r="407" spans="1:8" x14ac:dyDescent="0.25">
      <c r="A407" s="36" t="s">
        <v>764</v>
      </c>
      <c r="B407" s="36" t="s">
        <v>316</v>
      </c>
      <c r="C407" s="36" t="s">
        <v>17</v>
      </c>
      <c r="D407" s="41" t="s">
        <v>14</v>
      </c>
      <c r="E407" s="127">
        <v>999930395</v>
      </c>
      <c r="F407" s="41" t="s">
        <v>18</v>
      </c>
      <c r="G407" s="34">
        <v>316</v>
      </c>
      <c r="H407" s="34">
        <v>0</v>
      </c>
    </row>
    <row r="408" spans="1:8" x14ac:dyDescent="0.25">
      <c r="A408" s="34" t="s">
        <v>140</v>
      </c>
      <c r="B408" s="34" t="s">
        <v>50</v>
      </c>
      <c r="C408" s="34" t="s">
        <v>17</v>
      </c>
      <c r="D408" s="41" t="s">
        <v>14</v>
      </c>
      <c r="E408" s="127">
        <v>999931937</v>
      </c>
      <c r="F408" s="41" t="s">
        <v>18</v>
      </c>
      <c r="G408" s="34">
        <v>313</v>
      </c>
      <c r="H408" s="34"/>
    </row>
    <row r="409" spans="1:8" x14ac:dyDescent="0.25">
      <c r="A409" s="34" t="s">
        <v>1047</v>
      </c>
      <c r="B409" s="34" t="s">
        <v>37</v>
      </c>
      <c r="C409" s="34" t="s">
        <v>17</v>
      </c>
      <c r="D409" s="41" t="s">
        <v>14</v>
      </c>
      <c r="E409" s="127">
        <v>999927208</v>
      </c>
      <c r="F409" s="41" t="s">
        <v>18</v>
      </c>
      <c r="G409" s="34">
        <v>276</v>
      </c>
      <c r="H409" s="36"/>
    </row>
    <row r="410" spans="1:8" x14ac:dyDescent="0.25">
      <c r="A410" s="36" t="s">
        <v>733</v>
      </c>
      <c r="B410" s="36" t="s">
        <v>839</v>
      </c>
      <c r="C410" s="36" t="s">
        <v>17</v>
      </c>
      <c r="D410" s="41" t="s">
        <v>14</v>
      </c>
      <c r="E410" s="128">
        <v>999922924</v>
      </c>
      <c r="F410" s="41" t="s">
        <v>18</v>
      </c>
      <c r="G410" s="34">
        <v>265</v>
      </c>
      <c r="H410" s="36">
        <v>0</v>
      </c>
    </row>
    <row r="411" spans="1:8" x14ac:dyDescent="0.25">
      <c r="A411" s="36" t="s">
        <v>429</v>
      </c>
      <c r="B411" s="36" t="s">
        <v>52</v>
      </c>
      <c r="C411" s="36" t="s">
        <v>17</v>
      </c>
      <c r="D411" s="41" t="s">
        <v>14</v>
      </c>
      <c r="E411" s="128">
        <v>999931052</v>
      </c>
      <c r="F411" s="41" t="s">
        <v>18</v>
      </c>
      <c r="G411" s="34">
        <v>265</v>
      </c>
      <c r="H411" s="34">
        <v>0</v>
      </c>
    </row>
    <row r="412" spans="1:8" x14ac:dyDescent="0.25">
      <c r="A412" s="36" t="s">
        <v>642</v>
      </c>
      <c r="B412" s="36" t="s">
        <v>146</v>
      </c>
      <c r="C412" s="36" t="s">
        <v>17</v>
      </c>
      <c r="D412" s="41" t="s">
        <v>14</v>
      </c>
      <c r="E412" s="128">
        <v>999919689</v>
      </c>
      <c r="F412" s="41" t="s">
        <v>18</v>
      </c>
      <c r="G412" s="34">
        <v>259</v>
      </c>
      <c r="H412" s="36"/>
    </row>
    <row r="413" spans="1:8" x14ac:dyDescent="0.25">
      <c r="A413" s="36" t="s">
        <v>654</v>
      </c>
      <c r="B413" s="36" t="s">
        <v>544</v>
      </c>
      <c r="C413" s="36" t="s">
        <v>17</v>
      </c>
      <c r="D413" s="41" t="s">
        <v>14</v>
      </c>
      <c r="E413" s="128">
        <v>999919204</v>
      </c>
      <c r="F413" s="41" t="s">
        <v>18</v>
      </c>
      <c r="G413" s="34">
        <v>258</v>
      </c>
      <c r="H413" s="34"/>
    </row>
    <row r="414" spans="1:8" x14ac:dyDescent="0.25">
      <c r="A414" s="36" t="s">
        <v>521</v>
      </c>
      <c r="B414" s="36" t="s">
        <v>2560</v>
      </c>
      <c r="C414" s="36" t="s">
        <v>17</v>
      </c>
      <c r="D414" s="41" t="s">
        <v>14</v>
      </c>
      <c r="E414" s="128">
        <v>999929131</v>
      </c>
      <c r="F414" s="41" t="s">
        <v>18</v>
      </c>
      <c r="G414" s="34">
        <v>242</v>
      </c>
      <c r="H414" s="36"/>
    </row>
    <row r="415" spans="1:8" x14ac:dyDescent="0.25">
      <c r="A415" s="34" t="s">
        <v>169</v>
      </c>
      <c r="B415" s="34" t="s">
        <v>61</v>
      </c>
      <c r="C415" s="34" t="s">
        <v>17</v>
      </c>
      <c r="D415" s="41" t="s">
        <v>14</v>
      </c>
      <c r="E415" s="127">
        <v>999925619</v>
      </c>
      <c r="F415" s="41" t="s">
        <v>18</v>
      </c>
      <c r="G415" s="34">
        <v>235</v>
      </c>
      <c r="H415" s="34">
        <v>0</v>
      </c>
    </row>
    <row r="416" spans="1:8" x14ac:dyDescent="0.25">
      <c r="A416" s="36" t="s">
        <v>313</v>
      </c>
      <c r="B416" s="36" t="s">
        <v>1743</v>
      </c>
      <c r="C416" s="36" t="s">
        <v>17</v>
      </c>
      <c r="D416" s="41" t="s">
        <v>14</v>
      </c>
      <c r="E416" s="127">
        <v>999933221</v>
      </c>
      <c r="F416" s="41" t="s">
        <v>18</v>
      </c>
      <c r="G416" s="34">
        <v>211</v>
      </c>
      <c r="H416" s="34"/>
    </row>
    <row r="417" spans="1:8" x14ac:dyDescent="0.25">
      <c r="A417" s="36" t="s">
        <v>574</v>
      </c>
      <c r="B417" s="36" t="s">
        <v>264</v>
      </c>
      <c r="C417" s="36" t="s">
        <v>17</v>
      </c>
      <c r="D417" s="41" t="s">
        <v>14</v>
      </c>
      <c r="E417" s="128">
        <v>999931747</v>
      </c>
      <c r="F417" s="41" t="s">
        <v>18</v>
      </c>
      <c r="G417" s="34">
        <v>206</v>
      </c>
      <c r="H417" s="36">
        <v>0</v>
      </c>
    </row>
    <row r="418" spans="1:8" x14ac:dyDescent="0.25">
      <c r="A418" s="34" t="s">
        <v>648</v>
      </c>
      <c r="B418" s="34" t="s">
        <v>52</v>
      </c>
      <c r="C418" s="34" t="s">
        <v>17</v>
      </c>
      <c r="D418" s="41" t="s">
        <v>14</v>
      </c>
      <c r="E418" s="127">
        <v>999919200</v>
      </c>
      <c r="F418" s="41" t="s">
        <v>18</v>
      </c>
      <c r="G418" s="34">
        <v>205</v>
      </c>
      <c r="H418" s="34"/>
    </row>
    <row r="419" spans="1:8" x14ac:dyDescent="0.25">
      <c r="A419" s="36" t="s">
        <v>1925</v>
      </c>
      <c r="B419" s="36" t="s">
        <v>1342</v>
      </c>
      <c r="C419" s="36" t="s">
        <v>17</v>
      </c>
      <c r="D419" s="41" t="s">
        <v>14</v>
      </c>
      <c r="E419" s="128">
        <v>999929102</v>
      </c>
      <c r="F419" s="41" t="s">
        <v>18</v>
      </c>
      <c r="G419" s="34">
        <v>205</v>
      </c>
      <c r="H419" s="36">
        <v>0</v>
      </c>
    </row>
    <row r="420" spans="1:8" x14ac:dyDescent="0.25">
      <c r="A420" s="36" t="s">
        <v>176</v>
      </c>
      <c r="B420" s="36" t="s">
        <v>264</v>
      </c>
      <c r="C420" s="36" t="s">
        <v>17</v>
      </c>
      <c r="D420" s="41" t="s">
        <v>14</v>
      </c>
      <c r="E420" s="128">
        <v>999934485</v>
      </c>
      <c r="F420" s="41" t="s">
        <v>18</v>
      </c>
      <c r="G420" s="34">
        <v>199</v>
      </c>
      <c r="H420" s="34">
        <v>0</v>
      </c>
    </row>
    <row r="421" spans="1:8" x14ac:dyDescent="0.25">
      <c r="A421" s="36" t="s">
        <v>624</v>
      </c>
      <c r="B421" s="36" t="s">
        <v>1608</v>
      </c>
      <c r="C421" s="36" t="s">
        <v>17</v>
      </c>
      <c r="D421" s="41" t="s">
        <v>14</v>
      </c>
      <c r="E421" s="36">
        <v>999918533</v>
      </c>
      <c r="F421" s="36" t="s">
        <v>18</v>
      </c>
      <c r="G421" s="34">
        <v>188</v>
      </c>
      <c r="H421" s="36">
        <v>21</v>
      </c>
    </row>
    <row r="422" spans="1:8" x14ac:dyDescent="0.25">
      <c r="A422" s="36" t="s">
        <v>1051</v>
      </c>
      <c r="B422" s="36" t="s">
        <v>1052</v>
      </c>
      <c r="C422" s="36" t="s">
        <v>17</v>
      </c>
      <c r="D422" s="41" t="s">
        <v>14</v>
      </c>
      <c r="E422" s="128">
        <v>999926141</v>
      </c>
      <c r="F422" s="41" t="s">
        <v>18</v>
      </c>
      <c r="G422" s="34">
        <v>185</v>
      </c>
      <c r="H422" s="34"/>
    </row>
    <row r="423" spans="1:8" x14ac:dyDescent="0.25">
      <c r="A423" s="34" t="s">
        <v>22</v>
      </c>
      <c r="B423" s="34" t="s">
        <v>117</v>
      </c>
      <c r="C423" s="34" t="s">
        <v>17</v>
      </c>
      <c r="D423" s="41" t="s">
        <v>14</v>
      </c>
      <c r="E423" s="127">
        <v>999921055</v>
      </c>
      <c r="F423" s="41" t="s">
        <v>18</v>
      </c>
      <c r="G423" s="34">
        <v>178</v>
      </c>
      <c r="H423" s="36">
        <v>0</v>
      </c>
    </row>
    <row r="424" spans="1:8" x14ac:dyDescent="0.25">
      <c r="A424" s="36" t="s">
        <v>356</v>
      </c>
      <c r="B424" s="36" t="s">
        <v>3596</v>
      </c>
      <c r="C424" s="36" t="s">
        <v>17</v>
      </c>
      <c r="D424" s="41" t="s">
        <v>14</v>
      </c>
      <c r="E424" s="128">
        <v>999936608</v>
      </c>
      <c r="F424" s="41" t="s">
        <v>18</v>
      </c>
      <c r="G424" s="34">
        <v>178</v>
      </c>
      <c r="H424" s="34"/>
    </row>
    <row r="425" spans="1:8" x14ac:dyDescent="0.25">
      <c r="A425" s="36" t="s">
        <v>2651</v>
      </c>
      <c r="B425" s="36" t="s">
        <v>2652</v>
      </c>
      <c r="C425" s="36" t="s">
        <v>17</v>
      </c>
      <c r="D425" s="41" t="s">
        <v>14</v>
      </c>
      <c r="E425" s="128">
        <v>999926025</v>
      </c>
      <c r="F425" s="41" t="s">
        <v>18</v>
      </c>
      <c r="G425" s="34">
        <v>175</v>
      </c>
      <c r="H425" s="34"/>
    </row>
    <row r="426" spans="1:8" x14ac:dyDescent="0.25">
      <c r="A426" s="36" t="s">
        <v>22</v>
      </c>
      <c r="B426" s="36" t="s">
        <v>1736</v>
      </c>
      <c r="C426" s="36" t="s">
        <v>17</v>
      </c>
      <c r="D426" s="41" t="s">
        <v>14</v>
      </c>
      <c r="E426" s="127">
        <v>999935229</v>
      </c>
      <c r="F426" s="41" t="s">
        <v>18</v>
      </c>
      <c r="G426" s="34">
        <v>175</v>
      </c>
      <c r="H426" s="34"/>
    </row>
    <row r="427" spans="1:8" x14ac:dyDescent="0.25">
      <c r="A427" s="34" t="s">
        <v>2908</v>
      </c>
      <c r="B427" s="34" t="s">
        <v>2909</v>
      </c>
      <c r="C427" s="34" t="s">
        <v>17</v>
      </c>
      <c r="D427" s="41" t="s">
        <v>14</v>
      </c>
      <c r="E427" s="127">
        <v>999936063</v>
      </c>
      <c r="F427" s="41" t="s">
        <v>18</v>
      </c>
      <c r="G427" s="34">
        <v>175</v>
      </c>
      <c r="H427" s="36"/>
    </row>
    <row r="428" spans="1:8" x14ac:dyDescent="0.25">
      <c r="A428" s="36" t="s">
        <v>402</v>
      </c>
      <c r="B428" s="36" t="s">
        <v>117</v>
      </c>
      <c r="C428" s="36" t="s">
        <v>17</v>
      </c>
      <c r="D428" s="41" t="s">
        <v>14</v>
      </c>
      <c r="E428" s="128">
        <v>999925209</v>
      </c>
      <c r="F428" s="41" t="s">
        <v>18</v>
      </c>
      <c r="G428" s="34">
        <v>167</v>
      </c>
      <c r="H428" s="34">
        <v>0</v>
      </c>
    </row>
    <row r="429" spans="1:8" x14ac:dyDescent="0.25">
      <c r="A429" s="36" t="s">
        <v>649</v>
      </c>
      <c r="B429" s="36" t="s">
        <v>1926</v>
      </c>
      <c r="C429" s="36" t="s">
        <v>17</v>
      </c>
      <c r="D429" s="36" t="s">
        <v>14</v>
      </c>
      <c r="E429" s="36">
        <v>999933040</v>
      </c>
      <c r="F429" s="36" t="s">
        <v>18</v>
      </c>
      <c r="G429" s="34">
        <v>167</v>
      </c>
      <c r="H429" s="36">
        <v>0</v>
      </c>
    </row>
    <row r="430" spans="1:8" x14ac:dyDescent="0.25">
      <c r="A430" s="36" t="s">
        <v>2245</v>
      </c>
      <c r="B430" s="36" t="s">
        <v>2246</v>
      </c>
      <c r="C430" s="36" t="s">
        <v>17</v>
      </c>
      <c r="D430" s="41" t="s">
        <v>14</v>
      </c>
      <c r="E430" s="36">
        <v>999902330</v>
      </c>
      <c r="F430" s="36" t="s">
        <v>18</v>
      </c>
      <c r="G430" s="34">
        <v>152</v>
      </c>
      <c r="H430" s="36"/>
    </row>
    <row r="431" spans="1:8" x14ac:dyDescent="0.25">
      <c r="A431" s="36" t="s">
        <v>3664</v>
      </c>
      <c r="B431" s="36" t="s">
        <v>2552</v>
      </c>
      <c r="C431" s="36" t="s">
        <v>17</v>
      </c>
      <c r="D431" s="41" t="s">
        <v>14</v>
      </c>
      <c r="E431" s="128">
        <v>999916434</v>
      </c>
      <c r="F431" s="41" t="s">
        <v>18</v>
      </c>
      <c r="G431" s="34">
        <v>143</v>
      </c>
      <c r="H431" s="36"/>
    </row>
    <row r="432" spans="1:8" x14ac:dyDescent="0.25">
      <c r="A432" s="149" t="s">
        <v>955</v>
      </c>
      <c r="B432" s="149" t="s">
        <v>2881</v>
      </c>
      <c r="C432" s="149" t="s">
        <v>17</v>
      </c>
      <c r="D432" s="41" t="s">
        <v>14</v>
      </c>
      <c r="E432" s="149">
        <v>999935745</v>
      </c>
      <c r="F432" s="149" t="s">
        <v>18</v>
      </c>
      <c r="G432" s="34">
        <v>141</v>
      </c>
      <c r="H432" s="36"/>
    </row>
    <row r="433" spans="1:8" x14ac:dyDescent="0.25">
      <c r="A433" s="36" t="s">
        <v>649</v>
      </c>
      <c r="B433" s="36" t="s">
        <v>1144</v>
      </c>
      <c r="C433" s="36" t="s">
        <v>17</v>
      </c>
      <c r="D433" s="41" t="s">
        <v>14</v>
      </c>
      <c r="E433" s="128">
        <v>999927953</v>
      </c>
      <c r="F433" s="41" t="s">
        <v>18</v>
      </c>
      <c r="G433" s="34">
        <v>132.9</v>
      </c>
      <c r="H433" s="34">
        <v>15.899999999999999</v>
      </c>
    </row>
    <row r="434" spans="1:8" x14ac:dyDescent="0.25">
      <c r="A434" s="36" t="s">
        <v>114</v>
      </c>
      <c r="B434" s="36" t="s">
        <v>1076</v>
      </c>
      <c r="C434" s="36" t="s">
        <v>17</v>
      </c>
      <c r="D434" s="41" t="s">
        <v>14</v>
      </c>
      <c r="E434" s="128">
        <v>999926637</v>
      </c>
      <c r="F434" s="41" t="s">
        <v>18</v>
      </c>
      <c r="G434" s="34">
        <v>127.1</v>
      </c>
      <c r="H434" s="34">
        <v>31.1</v>
      </c>
    </row>
    <row r="435" spans="1:8" x14ac:dyDescent="0.25">
      <c r="A435" s="36" t="s">
        <v>1229</v>
      </c>
      <c r="B435" s="36" t="s">
        <v>1230</v>
      </c>
      <c r="C435" s="36" t="s">
        <v>17</v>
      </c>
      <c r="D435" s="41" t="s">
        <v>14</v>
      </c>
      <c r="E435" s="128">
        <v>999920209</v>
      </c>
      <c r="F435" s="41" t="s">
        <v>18</v>
      </c>
      <c r="G435" s="34">
        <v>125</v>
      </c>
      <c r="H435" s="36">
        <v>0</v>
      </c>
    </row>
    <row r="436" spans="1:8" x14ac:dyDescent="0.25">
      <c r="A436" s="36" t="s">
        <v>1053</v>
      </c>
      <c r="B436" s="36" t="s">
        <v>283</v>
      </c>
      <c r="C436" s="36" t="s">
        <v>17</v>
      </c>
      <c r="D436" s="36" t="s">
        <v>14</v>
      </c>
      <c r="E436" s="36">
        <v>999926198</v>
      </c>
      <c r="F436" s="36" t="s">
        <v>18</v>
      </c>
      <c r="G436" s="34">
        <v>125</v>
      </c>
      <c r="H436" s="34"/>
    </row>
    <row r="437" spans="1:8" x14ac:dyDescent="0.25">
      <c r="A437" s="36" t="s">
        <v>1662</v>
      </c>
      <c r="B437" s="36" t="s">
        <v>1656</v>
      </c>
      <c r="C437" s="36" t="s">
        <v>17</v>
      </c>
      <c r="D437" s="41" t="s">
        <v>14</v>
      </c>
      <c r="E437" s="36">
        <v>999928920</v>
      </c>
      <c r="F437" s="36" t="s">
        <v>18</v>
      </c>
      <c r="G437" s="34">
        <v>125</v>
      </c>
      <c r="H437" s="36"/>
    </row>
    <row r="438" spans="1:8" x14ac:dyDescent="0.25">
      <c r="A438" s="36" t="s">
        <v>975</v>
      </c>
      <c r="B438" s="36" t="s">
        <v>1045</v>
      </c>
      <c r="C438" s="36" t="s">
        <v>17</v>
      </c>
      <c r="D438" s="41" t="s">
        <v>14</v>
      </c>
      <c r="E438" s="128">
        <v>999933413</v>
      </c>
      <c r="F438" s="41" t="s">
        <v>18</v>
      </c>
      <c r="G438" s="34">
        <v>125</v>
      </c>
      <c r="H438" s="34">
        <v>0</v>
      </c>
    </row>
    <row r="439" spans="1:8" x14ac:dyDescent="0.25">
      <c r="A439" s="36" t="s">
        <v>185</v>
      </c>
      <c r="B439" s="36" t="s">
        <v>1365</v>
      </c>
      <c r="C439" s="36" t="s">
        <v>17</v>
      </c>
      <c r="D439" s="41" t="s">
        <v>14</v>
      </c>
      <c r="E439" s="127">
        <v>999919567</v>
      </c>
      <c r="F439" s="41" t="s">
        <v>18</v>
      </c>
      <c r="G439" s="34">
        <v>122</v>
      </c>
      <c r="H439" s="34"/>
    </row>
    <row r="440" spans="1:8" x14ac:dyDescent="0.25">
      <c r="A440" s="36" t="s">
        <v>723</v>
      </c>
      <c r="B440" s="36" t="s">
        <v>2650</v>
      </c>
      <c r="C440" s="36" t="s">
        <v>17</v>
      </c>
      <c r="D440" s="41" t="s">
        <v>14</v>
      </c>
      <c r="E440" s="128">
        <v>999920999</v>
      </c>
      <c r="F440" s="41" t="s">
        <v>18</v>
      </c>
      <c r="G440" s="34">
        <v>122</v>
      </c>
      <c r="H440" s="34"/>
    </row>
    <row r="441" spans="1:8" x14ac:dyDescent="0.25">
      <c r="A441" s="34" t="s">
        <v>1620</v>
      </c>
      <c r="B441" s="34" t="s">
        <v>156</v>
      </c>
      <c r="C441" s="34" t="s">
        <v>17</v>
      </c>
      <c r="D441" s="41" t="s">
        <v>14</v>
      </c>
      <c r="E441" s="127">
        <v>999931930</v>
      </c>
      <c r="F441" s="41" t="s">
        <v>18</v>
      </c>
      <c r="G441" s="34">
        <v>122</v>
      </c>
      <c r="H441" s="34"/>
    </row>
    <row r="442" spans="1:8" x14ac:dyDescent="0.25">
      <c r="A442" s="36" t="s">
        <v>566</v>
      </c>
      <c r="B442" s="36" t="s">
        <v>903</v>
      </c>
      <c r="C442" s="36" t="s">
        <v>17</v>
      </c>
      <c r="D442" s="41" t="s">
        <v>14</v>
      </c>
      <c r="E442" s="128">
        <v>999924722</v>
      </c>
      <c r="F442" s="41" t="s">
        <v>18</v>
      </c>
      <c r="G442" s="34">
        <v>121.5</v>
      </c>
      <c r="H442" s="36">
        <v>28.5</v>
      </c>
    </row>
    <row r="443" spans="1:8" x14ac:dyDescent="0.25">
      <c r="A443" s="36" t="s">
        <v>537</v>
      </c>
      <c r="B443" s="36" t="s">
        <v>291</v>
      </c>
      <c r="C443" s="36" t="s">
        <v>17</v>
      </c>
      <c r="D443" s="41" t="s">
        <v>14</v>
      </c>
      <c r="E443" s="128">
        <v>999934026</v>
      </c>
      <c r="F443" s="41" t="s">
        <v>18</v>
      </c>
      <c r="G443" s="34">
        <v>110</v>
      </c>
      <c r="H443" s="34">
        <v>0</v>
      </c>
    </row>
    <row r="444" spans="1:8" x14ac:dyDescent="0.25">
      <c r="A444" s="149" t="s">
        <v>2551</v>
      </c>
      <c r="B444" s="149" t="s">
        <v>2552</v>
      </c>
      <c r="C444" s="149" t="s">
        <v>17</v>
      </c>
      <c r="D444" s="41" t="s">
        <v>14</v>
      </c>
      <c r="E444" s="149">
        <v>999934095</v>
      </c>
      <c r="F444" s="149" t="s">
        <v>18</v>
      </c>
      <c r="G444" s="34">
        <v>109</v>
      </c>
      <c r="H444" s="36"/>
    </row>
    <row r="445" spans="1:8" x14ac:dyDescent="0.25">
      <c r="A445" s="36" t="s">
        <v>223</v>
      </c>
      <c r="B445" s="36" t="s">
        <v>589</v>
      </c>
      <c r="C445" s="36" t="s">
        <v>17</v>
      </c>
      <c r="D445" s="41" t="s">
        <v>14</v>
      </c>
      <c r="E445" s="36">
        <v>999917696</v>
      </c>
      <c r="F445" s="36" t="s">
        <v>18</v>
      </c>
      <c r="G445" s="34">
        <v>102</v>
      </c>
      <c r="H445" s="36"/>
    </row>
    <row r="446" spans="1:8" x14ac:dyDescent="0.25">
      <c r="A446" s="36" t="s">
        <v>1107</v>
      </c>
      <c r="B446" s="36" t="s">
        <v>86</v>
      </c>
      <c r="C446" s="36" t="s">
        <v>17</v>
      </c>
      <c r="D446" s="41" t="s">
        <v>14</v>
      </c>
      <c r="E446" s="128">
        <v>999927190</v>
      </c>
      <c r="F446" s="41" t="s">
        <v>18</v>
      </c>
      <c r="G446" s="34">
        <v>102</v>
      </c>
      <c r="H446" s="36"/>
    </row>
    <row r="447" spans="1:8" x14ac:dyDescent="0.25">
      <c r="A447" s="36" t="s">
        <v>760</v>
      </c>
      <c r="B447" s="36" t="s">
        <v>1069</v>
      </c>
      <c r="C447" s="36" t="s">
        <v>17</v>
      </c>
      <c r="D447" s="41" t="s">
        <v>14</v>
      </c>
      <c r="E447" s="127">
        <v>999926542</v>
      </c>
      <c r="F447" s="41" t="s">
        <v>18</v>
      </c>
      <c r="G447" s="34">
        <v>99</v>
      </c>
      <c r="H447" s="34"/>
    </row>
    <row r="448" spans="1:8" x14ac:dyDescent="0.25">
      <c r="A448" s="36" t="s">
        <v>670</v>
      </c>
      <c r="B448" s="36" t="s">
        <v>145</v>
      </c>
      <c r="C448" s="36" t="s">
        <v>17</v>
      </c>
      <c r="D448" s="41" t="s">
        <v>14</v>
      </c>
      <c r="E448" s="128">
        <v>999919583</v>
      </c>
      <c r="F448" s="41" t="s">
        <v>18</v>
      </c>
      <c r="G448" s="34">
        <v>95</v>
      </c>
      <c r="H448" s="34"/>
    </row>
    <row r="449" spans="1:8" x14ac:dyDescent="0.25">
      <c r="A449" s="36" t="s">
        <v>885</v>
      </c>
      <c r="B449" s="36" t="s">
        <v>50</v>
      </c>
      <c r="C449" s="36" t="s">
        <v>17</v>
      </c>
      <c r="D449" s="41" t="s">
        <v>14</v>
      </c>
      <c r="E449" s="128">
        <v>999926713</v>
      </c>
      <c r="F449" s="41" t="s">
        <v>18</v>
      </c>
      <c r="G449" s="34">
        <v>91</v>
      </c>
      <c r="H449" s="36">
        <v>0</v>
      </c>
    </row>
    <row r="450" spans="1:8" x14ac:dyDescent="0.25">
      <c r="A450" s="36" t="s">
        <v>176</v>
      </c>
      <c r="B450" s="36" t="s">
        <v>1990</v>
      </c>
      <c r="C450" s="36" t="s">
        <v>17</v>
      </c>
      <c r="D450" s="41" t="s">
        <v>14</v>
      </c>
      <c r="E450" s="127">
        <v>999933772</v>
      </c>
      <c r="F450" s="41" t="s">
        <v>18</v>
      </c>
      <c r="G450" s="34">
        <v>91</v>
      </c>
      <c r="H450" s="36">
        <v>0</v>
      </c>
    </row>
    <row r="451" spans="1:8" x14ac:dyDescent="0.25">
      <c r="A451" s="36" t="s">
        <v>371</v>
      </c>
      <c r="B451" s="36" t="s">
        <v>1208</v>
      </c>
      <c r="C451" s="36" t="s">
        <v>17</v>
      </c>
      <c r="D451" s="41" t="s">
        <v>14</v>
      </c>
      <c r="E451" s="128">
        <v>999922610</v>
      </c>
      <c r="F451" s="41" t="s">
        <v>18</v>
      </c>
      <c r="G451" s="34">
        <v>80</v>
      </c>
      <c r="H451" s="36">
        <v>0</v>
      </c>
    </row>
    <row r="452" spans="1:8" x14ac:dyDescent="0.25">
      <c r="A452" s="36" t="s">
        <v>524</v>
      </c>
      <c r="B452" s="36" t="s">
        <v>37</v>
      </c>
      <c r="C452" s="36" t="s">
        <v>17</v>
      </c>
      <c r="D452" s="41" t="s">
        <v>14</v>
      </c>
      <c r="E452" s="128">
        <v>999915402</v>
      </c>
      <c r="F452" s="41" t="s">
        <v>18</v>
      </c>
      <c r="G452" s="34">
        <v>71</v>
      </c>
      <c r="H452" s="36"/>
    </row>
    <row r="453" spans="1:8" x14ac:dyDescent="0.25">
      <c r="A453" s="34" t="s">
        <v>3514</v>
      </c>
      <c r="B453" s="34" t="s">
        <v>263</v>
      </c>
      <c r="C453" s="34" t="s">
        <v>17</v>
      </c>
      <c r="D453" s="41" t="s">
        <v>14</v>
      </c>
      <c r="E453" s="127">
        <v>999934531</v>
      </c>
      <c r="F453" s="41" t="s">
        <v>18</v>
      </c>
      <c r="G453" s="34">
        <v>71</v>
      </c>
      <c r="H453" s="36">
        <v>0</v>
      </c>
    </row>
    <row r="454" spans="1:8" x14ac:dyDescent="0.25">
      <c r="A454" s="36" t="s">
        <v>429</v>
      </c>
      <c r="B454" s="36" t="s">
        <v>3597</v>
      </c>
      <c r="C454" s="36" t="s">
        <v>17</v>
      </c>
      <c r="D454" s="41" t="s">
        <v>14</v>
      </c>
      <c r="E454" s="128">
        <v>999936669</v>
      </c>
      <c r="F454" s="41" t="s">
        <v>18</v>
      </c>
      <c r="G454" s="34">
        <v>71</v>
      </c>
      <c r="H454" s="34"/>
    </row>
    <row r="455" spans="1:8" x14ac:dyDescent="0.25">
      <c r="A455" s="36" t="s">
        <v>1650</v>
      </c>
      <c r="B455" s="36" t="s">
        <v>937</v>
      </c>
      <c r="C455" s="36" t="s">
        <v>17</v>
      </c>
      <c r="D455" s="41" t="s">
        <v>14</v>
      </c>
      <c r="E455" s="128">
        <v>999923659</v>
      </c>
      <c r="F455" s="41" t="s">
        <v>18</v>
      </c>
      <c r="G455" s="34">
        <v>68</v>
      </c>
      <c r="H455" s="34"/>
    </row>
    <row r="456" spans="1:8" x14ac:dyDescent="0.25">
      <c r="A456" s="36" t="s">
        <v>90</v>
      </c>
      <c r="B456" s="36" t="s">
        <v>2275</v>
      </c>
      <c r="C456" s="36" t="s">
        <v>17</v>
      </c>
      <c r="D456" s="41" t="s">
        <v>14</v>
      </c>
      <c r="E456" s="128">
        <v>999932758</v>
      </c>
      <c r="F456" s="41" t="s">
        <v>18</v>
      </c>
      <c r="G456" s="34">
        <v>68</v>
      </c>
      <c r="H456" s="34"/>
    </row>
    <row r="457" spans="1:8" x14ac:dyDescent="0.25">
      <c r="A457" s="36" t="s">
        <v>904</v>
      </c>
      <c r="B457" s="36" t="s">
        <v>52</v>
      </c>
      <c r="C457" s="36" t="s">
        <v>17</v>
      </c>
      <c r="D457" s="41" t="s">
        <v>14</v>
      </c>
      <c r="E457" s="127">
        <v>999934707</v>
      </c>
      <c r="F457" s="41" t="s">
        <v>18</v>
      </c>
      <c r="G457" s="34">
        <v>68</v>
      </c>
      <c r="H457" s="34"/>
    </row>
    <row r="458" spans="1:8" x14ac:dyDescent="0.25">
      <c r="A458" s="36" t="s">
        <v>729</v>
      </c>
      <c r="B458" s="36" t="s">
        <v>730</v>
      </c>
      <c r="C458" s="36" t="s">
        <v>17</v>
      </c>
      <c r="D458" s="36" t="s">
        <v>14</v>
      </c>
      <c r="E458" s="36">
        <v>999921078</v>
      </c>
      <c r="F458" s="36" t="s">
        <v>18</v>
      </c>
      <c r="G458" s="34">
        <v>60</v>
      </c>
      <c r="H458" s="34">
        <v>0</v>
      </c>
    </row>
    <row r="459" spans="1:8" x14ac:dyDescent="0.25">
      <c r="A459" s="36" t="s">
        <v>2247</v>
      </c>
      <c r="B459" s="36" t="s">
        <v>2248</v>
      </c>
      <c r="C459" s="36" t="s">
        <v>17</v>
      </c>
      <c r="D459" s="36" t="s">
        <v>14</v>
      </c>
      <c r="E459" s="36">
        <v>999934968</v>
      </c>
      <c r="F459" s="36" t="s">
        <v>18</v>
      </c>
      <c r="G459" s="34">
        <v>60</v>
      </c>
      <c r="H459" s="36"/>
    </row>
    <row r="460" spans="1:8" x14ac:dyDescent="0.25">
      <c r="A460" s="149" t="s">
        <v>3455</v>
      </c>
      <c r="B460" s="149" t="s">
        <v>50</v>
      </c>
      <c r="C460" s="149" t="s">
        <v>17</v>
      </c>
      <c r="D460" s="41" t="s">
        <v>14</v>
      </c>
      <c r="E460" s="149">
        <v>999935509</v>
      </c>
      <c r="F460" s="149" t="s">
        <v>18</v>
      </c>
      <c r="G460" s="34">
        <v>60</v>
      </c>
      <c r="H460" s="36">
        <v>0</v>
      </c>
    </row>
    <row r="461" spans="1:8" x14ac:dyDescent="0.25">
      <c r="A461" s="36" t="s">
        <v>3513</v>
      </c>
      <c r="B461" s="36" t="s">
        <v>1216</v>
      </c>
      <c r="C461" s="36" t="s">
        <v>17</v>
      </c>
      <c r="D461" s="41" t="s">
        <v>14</v>
      </c>
      <c r="E461" s="128">
        <v>999936379</v>
      </c>
      <c r="F461" s="41" t="s">
        <v>18</v>
      </c>
      <c r="G461" s="34">
        <v>53</v>
      </c>
      <c r="H461" s="36">
        <v>0</v>
      </c>
    </row>
    <row r="462" spans="1:8" x14ac:dyDescent="0.25">
      <c r="A462" s="36" t="s">
        <v>217</v>
      </c>
      <c r="B462" s="36" t="s">
        <v>541</v>
      </c>
      <c r="C462" s="36" t="s">
        <v>17</v>
      </c>
      <c r="D462" s="41" t="s">
        <v>14</v>
      </c>
      <c r="E462" s="128">
        <v>999918228</v>
      </c>
      <c r="F462" s="41" t="s">
        <v>18</v>
      </c>
      <c r="G462" s="34">
        <v>51</v>
      </c>
      <c r="H462" s="36"/>
    </row>
    <row r="463" spans="1:8" x14ac:dyDescent="0.25">
      <c r="A463" s="36" t="s">
        <v>2511</v>
      </c>
      <c r="B463" s="36" t="s">
        <v>3115</v>
      </c>
      <c r="C463" s="36" t="s">
        <v>17</v>
      </c>
      <c r="D463" s="36" t="s">
        <v>14</v>
      </c>
      <c r="E463" s="36">
        <v>999920760</v>
      </c>
      <c r="F463" s="36" t="s">
        <v>18</v>
      </c>
      <c r="G463" s="34">
        <v>51</v>
      </c>
      <c r="H463" s="34"/>
    </row>
    <row r="464" spans="1:8" x14ac:dyDescent="0.25">
      <c r="A464" s="36" t="s">
        <v>881</v>
      </c>
      <c r="B464" s="36" t="s">
        <v>3116</v>
      </c>
      <c r="C464" s="36" t="s">
        <v>17</v>
      </c>
      <c r="D464" s="41" t="s">
        <v>14</v>
      </c>
      <c r="E464" s="128">
        <v>999923920</v>
      </c>
      <c r="F464" s="41" t="s">
        <v>18</v>
      </c>
      <c r="G464" s="34">
        <v>51</v>
      </c>
      <c r="H464" s="36"/>
    </row>
    <row r="465" spans="1:8" x14ac:dyDescent="0.25">
      <c r="A465" s="36" t="s">
        <v>922</v>
      </c>
      <c r="B465" s="36" t="s">
        <v>174</v>
      </c>
      <c r="C465" s="36" t="s">
        <v>17</v>
      </c>
      <c r="D465" s="36" t="s">
        <v>14</v>
      </c>
      <c r="E465" s="36">
        <v>999924678</v>
      </c>
      <c r="F465" s="36" t="s">
        <v>18</v>
      </c>
      <c r="G465" s="34">
        <v>51</v>
      </c>
      <c r="H465" s="34"/>
    </row>
    <row r="466" spans="1:8" x14ac:dyDescent="0.25">
      <c r="A466" s="36" t="s">
        <v>144</v>
      </c>
      <c r="B466" s="36" t="s">
        <v>1206</v>
      </c>
      <c r="C466" s="36" t="s">
        <v>17</v>
      </c>
      <c r="D466" s="36" t="s">
        <v>14</v>
      </c>
      <c r="E466" s="36">
        <v>999928731</v>
      </c>
      <c r="F466" s="36" t="s">
        <v>18</v>
      </c>
      <c r="G466" s="34">
        <v>51</v>
      </c>
      <c r="H466" s="34"/>
    </row>
    <row r="467" spans="1:8" x14ac:dyDescent="0.25">
      <c r="A467" s="36" t="s">
        <v>2583</v>
      </c>
      <c r="B467" s="36" t="s">
        <v>1378</v>
      </c>
      <c r="C467" s="36" t="s">
        <v>17</v>
      </c>
      <c r="D467" s="41" t="s">
        <v>14</v>
      </c>
      <c r="E467" s="128">
        <v>999933235</v>
      </c>
      <c r="F467" s="41" t="s">
        <v>18</v>
      </c>
      <c r="G467" s="34">
        <v>51</v>
      </c>
      <c r="H467" s="36"/>
    </row>
    <row r="468" spans="1:8" x14ac:dyDescent="0.25">
      <c r="A468" s="36" t="s">
        <v>963</v>
      </c>
      <c r="B468" s="36" t="s">
        <v>2584</v>
      </c>
      <c r="C468" s="36" t="s">
        <v>17</v>
      </c>
      <c r="D468" s="41" t="s">
        <v>14</v>
      </c>
      <c r="E468" s="36">
        <v>999933769</v>
      </c>
      <c r="F468" s="36" t="s">
        <v>18</v>
      </c>
      <c r="G468" s="34">
        <v>51</v>
      </c>
      <c r="H468" s="36"/>
    </row>
    <row r="469" spans="1:8" x14ac:dyDescent="0.25">
      <c r="A469" s="36" t="s">
        <v>1247</v>
      </c>
      <c r="B469" s="36" t="s">
        <v>2910</v>
      </c>
      <c r="C469" s="36" t="s">
        <v>17</v>
      </c>
      <c r="D469" s="41" t="s">
        <v>14</v>
      </c>
      <c r="E469" s="36">
        <v>999933804</v>
      </c>
      <c r="F469" s="36" t="s">
        <v>18</v>
      </c>
      <c r="G469" s="34">
        <v>51</v>
      </c>
      <c r="H469" s="36"/>
    </row>
    <row r="470" spans="1:8" x14ac:dyDescent="0.25">
      <c r="A470" s="34" t="s">
        <v>498</v>
      </c>
      <c r="B470" s="34" t="s">
        <v>1609</v>
      </c>
      <c r="C470" s="34" t="s">
        <v>17</v>
      </c>
      <c r="D470" s="41" t="s">
        <v>14</v>
      </c>
      <c r="E470" s="127">
        <v>999934121</v>
      </c>
      <c r="F470" s="41" t="s">
        <v>18</v>
      </c>
      <c r="G470" s="34">
        <v>51</v>
      </c>
      <c r="H470" s="36"/>
    </row>
    <row r="471" spans="1:8" x14ac:dyDescent="0.25">
      <c r="A471" s="36" t="s">
        <v>3075</v>
      </c>
      <c r="B471" s="36" t="s">
        <v>2037</v>
      </c>
      <c r="C471" s="36" t="s">
        <v>17</v>
      </c>
      <c r="D471" s="41" t="s">
        <v>14</v>
      </c>
      <c r="E471" s="36">
        <v>999934503</v>
      </c>
      <c r="F471" s="36" t="s">
        <v>18</v>
      </c>
      <c r="G471" s="34">
        <v>51</v>
      </c>
      <c r="H471" s="36"/>
    </row>
    <row r="472" spans="1:8" x14ac:dyDescent="0.25">
      <c r="A472" s="36" t="s">
        <v>2585</v>
      </c>
      <c r="B472" s="36" t="s">
        <v>761</v>
      </c>
      <c r="C472" s="36" t="s">
        <v>17</v>
      </c>
      <c r="D472" s="41" t="s">
        <v>14</v>
      </c>
      <c r="E472" s="128">
        <v>999934722</v>
      </c>
      <c r="F472" s="41" t="s">
        <v>18</v>
      </c>
      <c r="G472" s="34">
        <v>51</v>
      </c>
      <c r="H472" s="36"/>
    </row>
    <row r="473" spans="1:8" x14ac:dyDescent="0.25">
      <c r="A473" s="36" t="s">
        <v>256</v>
      </c>
      <c r="B473" s="36" t="s">
        <v>2660</v>
      </c>
      <c r="C473" s="36" t="s">
        <v>17</v>
      </c>
      <c r="D473" s="41" t="s">
        <v>14</v>
      </c>
      <c r="E473" s="128">
        <v>999935876</v>
      </c>
      <c r="F473" s="41" t="s">
        <v>18</v>
      </c>
      <c r="G473" s="34">
        <v>51</v>
      </c>
      <c r="H473" s="36"/>
    </row>
    <row r="474" spans="1:8" x14ac:dyDescent="0.25">
      <c r="A474" s="149" t="s">
        <v>824</v>
      </c>
      <c r="B474" s="149" t="s">
        <v>653</v>
      </c>
      <c r="C474" s="149" t="s">
        <v>17</v>
      </c>
      <c r="D474" s="41" t="s">
        <v>14</v>
      </c>
      <c r="E474" s="149">
        <v>999922551</v>
      </c>
      <c r="F474" s="149" t="s">
        <v>18</v>
      </c>
      <c r="G474" s="34">
        <v>48</v>
      </c>
      <c r="H474" s="36"/>
    </row>
    <row r="475" spans="1:8" x14ac:dyDescent="0.25">
      <c r="A475" s="36" t="s">
        <v>144</v>
      </c>
      <c r="B475" s="36" t="s">
        <v>636</v>
      </c>
      <c r="C475" s="36" t="s">
        <v>17</v>
      </c>
      <c r="D475" s="41" t="s">
        <v>14</v>
      </c>
      <c r="E475" s="128">
        <v>999920204</v>
      </c>
      <c r="F475" s="41" t="s">
        <v>18</v>
      </c>
      <c r="G475" s="34">
        <v>45</v>
      </c>
      <c r="H475" s="36"/>
    </row>
    <row r="476" spans="1:8" x14ac:dyDescent="0.25">
      <c r="A476" s="36" t="s">
        <v>650</v>
      </c>
      <c r="B476" s="36" t="s">
        <v>41</v>
      </c>
      <c r="C476" s="36" t="s">
        <v>17</v>
      </c>
      <c r="D476" s="41" t="s">
        <v>14</v>
      </c>
      <c r="E476" s="36">
        <v>999928451</v>
      </c>
      <c r="F476" s="36" t="s">
        <v>18</v>
      </c>
      <c r="G476" s="34">
        <v>45</v>
      </c>
      <c r="H476" s="36">
        <v>0</v>
      </c>
    </row>
    <row r="477" spans="1:8" x14ac:dyDescent="0.25">
      <c r="A477" s="36" t="s">
        <v>3546</v>
      </c>
      <c r="B477" s="36" t="s">
        <v>3547</v>
      </c>
      <c r="C477" s="36" t="s">
        <v>17</v>
      </c>
      <c r="D477" s="41" t="s">
        <v>14</v>
      </c>
      <c r="E477" s="128">
        <v>999932266</v>
      </c>
      <c r="F477" s="41" t="s">
        <v>18</v>
      </c>
      <c r="G477" s="34">
        <v>45</v>
      </c>
      <c r="H477" s="36"/>
    </row>
    <row r="478" spans="1:8" x14ac:dyDescent="0.25">
      <c r="A478" s="36" t="s">
        <v>3695</v>
      </c>
      <c r="B478" s="36" t="s">
        <v>3696</v>
      </c>
      <c r="C478" s="36" t="s">
        <v>17</v>
      </c>
      <c r="D478" s="41" t="s">
        <v>14</v>
      </c>
      <c r="E478" s="36">
        <v>999929090</v>
      </c>
      <c r="F478" s="36" t="s">
        <v>18</v>
      </c>
      <c r="G478" s="34">
        <v>42</v>
      </c>
      <c r="H478" s="36">
        <v>0</v>
      </c>
    </row>
    <row r="479" spans="1:8" x14ac:dyDescent="0.25">
      <c r="A479" s="34" t="s">
        <v>1988</v>
      </c>
      <c r="B479" s="34" t="s">
        <v>1989</v>
      </c>
      <c r="C479" s="34" t="s">
        <v>17</v>
      </c>
      <c r="D479" s="41" t="s">
        <v>14</v>
      </c>
      <c r="E479" s="127">
        <v>999915005</v>
      </c>
      <c r="F479" s="41" t="s">
        <v>18</v>
      </c>
      <c r="G479" s="34">
        <v>38</v>
      </c>
      <c r="H479" s="34">
        <v>0</v>
      </c>
    </row>
    <row r="480" spans="1:8" x14ac:dyDescent="0.25">
      <c r="A480" s="36" t="s">
        <v>587</v>
      </c>
      <c r="B480" s="36" t="s">
        <v>588</v>
      </c>
      <c r="C480" s="36" t="s">
        <v>17</v>
      </c>
      <c r="D480" s="41" t="s">
        <v>14</v>
      </c>
      <c r="E480" s="128">
        <v>999917672</v>
      </c>
      <c r="F480" s="41" t="s">
        <v>18</v>
      </c>
      <c r="G480" s="34">
        <v>38</v>
      </c>
      <c r="H480" s="36"/>
    </row>
    <row r="481" spans="1:8" x14ac:dyDescent="0.25">
      <c r="A481" s="36" t="s">
        <v>2553</v>
      </c>
      <c r="B481" s="36" t="s">
        <v>1849</v>
      </c>
      <c r="C481" s="36" t="s">
        <v>17</v>
      </c>
      <c r="D481" s="41" t="s">
        <v>14</v>
      </c>
      <c r="E481" s="127">
        <v>999920368</v>
      </c>
      <c r="F481" s="41" t="s">
        <v>18</v>
      </c>
      <c r="G481" s="34">
        <v>38</v>
      </c>
      <c r="H481" s="34"/>
    </row>
    <row r="482" spans="1:8" x14ac:dyDescent="0.25">
      <c r="A482" s="36" t="s">
        <v>270</v>
      </c>
      <c r="B482" s="36" t="s">
        <v>175</v>
      </c>
      <c r="C482" s="36" t="s">
        <v>17</v>
      </c>
      <c r="D482" s="36" t="s">
        <v>14</v>
      </c>
      <c r="E482" s="36">
        <v>999928939</v>
      </c>
      <c r="F482" s="36" t="s">
        <v>18</v>
      </c>
      <c r="G482" s="34">
        <v>38</v>
      </c>
      <c r="H482" s="36"/>
    </row>
    <row r="483" spans="1:8" x14ac:dyDescent="0.25">
      <c r="A483" s="36" t="s">
        <v>2554</v>
      </c>
      <c r="B483" s="36" t="s">
        <v>117</v>
      </c>
      <c r="C483" s="36" t="s">
        <v>17</v>
      </c>
      <c r="D483" s="41" t="s">
        <v>14</v>
      </c>
      <c r="E483" s="128">
        <v>999930043</v>
      </c>
      <c r="F483" s="41" t="s">
        <v>18</v>
      </c>
      <c r="G483" s="34">
        <v>38</v>
      </c>
      <c r="H483" s="34"/>
    </row>
    <row r="484" spans="1:8" x14ac:dyDescent="0.25">
      <c r="A484" s="131" t="s">
        <v>185</v>
      </c>
      <c r="B484" s="131" t="s">
        <v>2582</v>
      </c>
      <c r="C484" s="131" t="s">
        <v>17</v>
      </c>
      <c r="D484" s="41" t="s">
        <v>14</v>
      </c>
      <c r="E484" s="131">
        <v>999931508</v>
      </c>
      <c r="F484" s="131" t="s">
        <v>18</v>
      </c>
      <c r="G484" s="34">
        <v>38</v>
      </c>
      <c r="H484" s="36"/>
    </row>
    <row r="485" spans="1:8" x14ac:dyDescent="0.25">
      <c r="A485" s="36" t="s">
        <v>2550</v>
      </c>
      <c r="B485" s="36" t="s">
        <v>2416</v>
      </c>
      <c r="C485" s="36" t="s">
        <v>17</v>
      </c>
      <c r="D485" s="41" t="s">
        <v>14</v>
      </c>
      <c r="E485" s="128">
        <v>999934067</v>
      </c>
      <c r="F485" s="41" t="s">
        <v>18</v>
      </c>
      <c r="G485" s="34">
        <v>38</v>
      </c>
      <c r="H485" s="36"/>
    </row>
    <row r="486" spans="1:8" x14ac:dyDescent="0.25">
      <c r="A486" s="36" t="s">
        <v>2866</v>
      </c>
      <c r="B486" s="36" t="s">
        <v>2867</v>
      </c>
      <c r="C486" s="36" t="s">
        <v>17</v>
      </c>
      <c r="D486" s="41" t="s">
        <v>14</v>
      </c>
      <c r="E486" s="128">
        <v>999935773</v>
      </c>
      <c r="F486" s="41" t="s">
        <v>18</v>
      </c>
      <c r="G486" s="34">
        <v>38</v>
      </c>
      <c r="H486" s="36"/>
    </row>
    <row r="487" spans="1:8" x14ac:dyDescent="0.25">
      <c r="A487" s="36" t="s">
        <v>2868</v>
      </c>
      <c r="B487" s="36" t="s">
        <v>2869</v>
      </c>
      <c r="C487" s="36" t="s">
        <v>17</v>
      </c>
      <c r="D487" s="41" t="s">
        <v>14</v>
      </c>
      <c r="E487" s="128">
        <v>999936118</v>
      </c>
      <c r="F487" s="41" t="s">
        <v>18</v>
      </c>
      <c r="G487" s="34">
        <v>38</v>
      </c>
      <c r="H487" s="36"/>
    </row>
    <row r="488" spans="1:8" x14ac:dyDescent="0.25">
      <c r="A488" s="36" t="s">
        <v>223</v>
      </c>
      <c r="B488" s="36" t="s">
        <v>2244</v>
      </c>
      <c r="C488" s="36" t="s">
        <v>17</v>
      </c>
      <c r="D488" s="41" t="s">
        <v>14</v>
      </c>
      <c r="E488" s="128">
        <v>999927374</v>
      </c>
      <c r="F488" s="41" t="s">
        <v>18</v>
      </c>
      <c r="G488" s="34">
        <v>34</v>
      </c>
      <c r="H488" s="36"/>
    </row>
    <row r="489" spans="1:8" x14ac:dyDescent="0.25">
      <c r="A489" s="36" t="s">
        <v>514</v>
      </c>
      <c r="B489" s="36" t="s">
        <v>1709</v>
      </c>
      <c r="C489" s="36" t="s">
        <v>17</v>
      </c>
      <c r="D489" s="41" t="s">
        <v>14</v>
      </c>
      <c r="E489" s="128">
        <v>999932264</v>
      </c>
      <c r="F489" s="41" t="s">
        <v>18</v>
      </c>
      <c r="G489" s="34">
        <v>34</v>
      </c>
      <c r="H489" s="36"/>
    </row>
    <row r="490" spans="1:8" x14ac:dyDescent="0.25">
      <c r="A490" s="36" t="s">
        <v>69</v>
      </c>
      <c r="B490" s="36" t="s">
        <v>197</v>
      </c>
      <c r="C490" s="36" t="s">
        <v>17</v>
      </c>
      <c r="D490" s="41" t="s">
        <v>14</v>
      </c>
      <c r="E490" s="36">
        <v>999919532</v>
      </c>
      <c r="F490" s="36" t="s">
        <v>18</v>
      </c>
      <c r="G490" s="34">
        <v>28</v>
      </c>
      <c r="H490" s="36"/>
    </row>
    <row r="491" spans="1:8" x14ac:dyDescent="0.25">
      <c r="A491" s="36" t="s">
        <v>807</v>
      </c>
      <c r="B491" s="36" t="s">
        <v>1661</v>
      </c>
      <c r="C491" s="36" t="s">
        <v>17</v>
      </c>
      <c r="D491" s="41" t="s">
        <v>14</v>
      </c>
      <c r="E491" s="36">
        <v>999920302</v>
      </c>
      <c r="F491" s="36" t="s">
        <v>18</v>
      </c>
      <c r="G491" s="34">
        <v>28</v>
      </c>
      <c r="H491" s="36"/>
    </row>
    <row r="492" spans="1:8" x14ac:dyDescent="0.25">
      <c r="A492" s="36" t="s">
        <v>703</v>
      </c>
      <c r="B492" s="36" t="s">
        <v>704</v>
      </c>
      <c r="C492" s="36" t="s">
        <v>17</v>
      </c>
      <c r="D492" s="41" t="s">
        <v>14</v>
      </c>
      <c r="E492" s="128">
        <v>999920375</v>
      </c>
      <c r="F492" s="41" t="s">
        <v>18</v>
      </c>
      <c r="G492" s="34">
        <v>28</v>
      </c>
      <c r="H492" s="36"/>
    </row>
    <row r="493" spans="1:8" x14ac:dyDescent="0.25">
      <c r="A493" s="36" t="s">
        <v>2558</v>
      </c>
      <c r="B493" s="36" t="s">
        <v>2559</v>
      </c>
      <c r="C493" s="36" t="s">
        <v>17</v>
      </c>
      <c r="D493" s="36" t="s">
        <v>14</v>
      </c>
      <c r="E493" s="36">
        <v>999921432</v>
      </c>
      <c r="F493" s="36" t="s">
        <v>18</v>
      </c>
      <c r="G493" s="34">
        <v>28</v>
      </c>
      <c r="H493" s="36"/>
    </row>
    <row r="494" spans="1:8" x14ac:dyDescent="0.25">
      <c r="A494" s="36" t="s">
        <v>2555</v>
      </c>
      <c r="B494" s="36" t="s">
        <v>86</v>
      </c>
      <c r="C494" s="36" t="s">
        <v>17</v>
      </c>
      <c r="D494" s="41" t="s">
        <v>14</v>
      </c>
      <c r="E494" s="128">
        <v>999925362</v>
      </c>
      <c r="F494" s="41" t="s">
        <v>18</v>
      </c>
      <c r="G494" s="34">
        <v>28</v>
      </c>
      <c r="H494" s="36"/>
    </row>
    <row r="495" spans="1:8" x14ac:dyDescent="0.25">
      <c r="A495" s="36" t="s">
        <v>908</v>
      </c>
      <c r="B495" s="36" t="s">
        <v>709</v>
      </c>
      <c r="C495" s="36" t="s">
        <v>17</v>
      </c>
      <c r="D495" s="41" t="s">
        <v>14</v>
      </c>
      <c r="E495" s="128">
        <v>999931442</v>
      </c>
      <c r="F495" s="41" t="s">
        <v>18</v>
      </c>
      <c r="G495" s="34">
        <v>28</v>
      </c>
      <c r="H495" s="36"/>
    </row>
    <row r="496" spans="1:8" x14ac:dyDescent="0.25">
      <c r="A496" s="36" t="s">
        <v>2556</v>
      </c>
      <c r="B496" s="36" t="s">
        <v>2557</v>
      </c>
      <c r="C496" s="36" t="s">
        <v>17</v>
      </c>
      <c r="D496" s="41" t="s">
        <v>14</v>
      </c>
      <c r="E496" s="128">
        <v>999933408</v>
      </c>
      <c r="F496" s="41" t="s">
        <v>18</v>
      </c>
      <c r="G496" s="34">
        <v>28</v>
      </c>
      <c r="H496" s="36"/>
    </row>
    <row r="497" spans="1:8" x14ac:dyDescent="0.25">
      <c r="A497" s="36" t="s">
        <v>648</v>
      </c>
      <c r="B497" s="36" t="s">
        <v>1044</v>
      </c>
      <c r="C497" s="36" t="s">
        <v>17</v>
      </c>
      <c r="D497" s="41" t="s">
        <v>14</v>
      </c>
      <c r="E497" s="128">
        <v>999934045</v>
      </c>
      <c r="F497" s="41" t="s">
        <v>18</v>
      </c>
      <c r="G497" s="34">
        <v>28</v>
      </c>
      <c r="H497" s="36"/>
    </row>
    <row r="498" spans="1:8" x14ac:dyDescent="0.25">
      <c r="A498" s="36" t="s">
        <v>489</v>
      </c>
      <c r="B498" s="36" t="s">
        <v>86</v>
      </c>
      <c r="C498" s="36" t="s">
        <v>17</v>
      </c>
      <c r="D498" s="41" t="s">
        <v>14</v>
      </c>
      <c r="E498" s="128">
        <v>999934055</v>
      </c>
      <c r="F498" s="41" t="s">
        <v>18</v>
      </c>
      <c r="G498" s="34">
        <v>28</v>
      </c>
      <c r="H498" s="36"/>
    </row>
    <row r="499" spans="1:8" x14ac:dyDescent="0.25">
      <c r="A499" s="36" t="s">
        <v>1792</v>
      </c>
      <c r="B499" s="36" t="s">
        <v>50</v>
      </c>
      <c r="C499" s="36" t="s">
        <v>17</v>
      </c>
      <c r="D499" s="41" t="s">
        <v>14</v>
      </c>
      <c r="E499" s="128">
        <v>999931026</v>
      </c>
      <c r="F499" s="41" t="s">
        <v>18</v>
      </c>
      <c r="G499" s="34">
        <v>13</v>
      </c>
      <c r="H499" s="36"/>
    </row>
    <row r="500" spans="1:8" x14ac:dyDescent="0.25">
      <c r="A500" s="36" t="s">
        <v>665</v>
      </c>
      <c r="B500" s="36" t="s">
        <v>753</v>
      </c>
      <c r="C500" s="36" t="s">
        <v>17</v>
      </c>
      <c r="D500" s="41" t="s">
        <v>136</v>
      </c>
      <c r="E500" s="128">
        <v>999921369</v>
      </c>
      <c r="F500" s="41" t="s">
        <v>18</v>
      </c>
      <c r="G500" s="34">
        <v>903</v>
      </c>
      <c r="H500" s="36"/>
    </row>
    <row r="501" spans="1:8" x14ac:dyDescent="0.25">
      <c r="A501" s="36" t="s">
        <v>302</v>
      </c>
      <c r="B501" s="36" t="s">
        <v>23</v>
      </c>
      <c r="C501" s="36" t="s">
        <v>17</v>
      </c>
      <c r="D501" s="41" t="s">
        <v>136</v>
      </c>
      <c r="E501" s="128">
        <v>999929261</v>
      </c>
      <c r="F501" s="41" t="s">
        <v>18</v>
      </c>
      <c r="G501" s="34">
        <v>735</v>
      </c>
      <c r="H501" s="36">
        <v>0</v>
      </c>
    </row>
    <row r="502" spans="1:8" x14ac:dyDescent="0.25">
      <c r="A502" s="36" t="s">
        <v>764</v>
      </c>
      <c r="B502" s="36" t="s">
        <v>1380</v>
      </c>
      <c r="C502" s="36" t="s">
        <v>17</v>
      </c>
      <c r="D502" s="41" t="s">
        <v>136</v>
      </c>
      <c r="E502" s="128">
        <v>999931120</v>
      </c>
      <c r="F502" s="41" t="s">
        <v>18</v>
      </c>
      <c r="G502" s="34">
        <v>559</v>
      </c>
      <c r="H502" s="36"/>
    </row>
    <row r="503" spans="1:8" x14ac:dyDescent="0.25">
      <c r="A503" s="36" t="s">
        <v>945</v>
      </c>
      <c r="B503" s="36" t="s">
        <v>1078</v>
      </c>
      <c r="C503" s="36" t="s">
        <v>17</v>
      </c>
      <c r="D503" s="41" t="s">
        <v>136</v>
      </c>
      <c r="E503" s="128">
        <v>999933153</v>
      </c>
      <c r="F503" s="41" t="s">
        <v>18</v>
      </c>
      <c r="G503" s="34">
        <v>559</v>
      </c>
      <c r="H503" s="36">
        <v>0</v>
      </c>
    </row>
    <row r="504" spans="1:8" x14ac:dyDescent="0.25">
      <c r="A504" s="36" t="s">
        <v>530</v>
      </c>
      <c r="B504" s="36" t="s">
        <v>774</v>
      </c>
      <c r="C504" s="36" t="s">
        <v>17</v>
      </c>
      <c r="D504" s="41" t="s">
        <v>136</v>
      </c>
      <c r="E504" s="128">
        <v>999921662</v>
      </c>
      <c r="F504" s="41" t="s">
        <v>18</v>
      </c>
      <c r="G504" s="34">
        <v>558</v>
      </c>
      <c r="H504" s="36"/>
    </row>
    <row r="505" spans="1:8" x14ac:dyDescent="0.25">
      <c r="A505" s="36" t="s">
        <v>1634</v>
      </c>
      <c r="B505" s="36" t="s">
        <v>221</v>
      </c>
      <c r="C505" s="36" t="s">
        <v>17</v>
      </c>
      <c r="D505" s="42" t="s">
        <v>136</v>
      </c>
      <c r="E505" s="128">
        <v>999932410</v>
      </c>
      <c r="F505" s="41" t="s">
        <v>18</v>
      </c>
      <c r="G505" s="34">
        <v>488</v>
      </c>
      <c r="H505" s="36"/>
    </row>
    <row r="506" spans="1:8" x14ac:dyDescent="0.25">
      <c r="A506" s="36" t="s">
        <v>1416</v>
      </c>
      <c r="B506" s="36" t="s">
        <v>1045</v>
      </c>
      <c r="C506" s="36" t="s">
        <v>17</v>
      </c>
      <c r="D506" s="42" t="s">
        <v>136</v>
      </c>
      <c r="E506" s="128">
        <v>999929120</v>
      </c>
      <c r="F506" s="41" t="s">
        <v>18</v>
      </c>
      <c r="G506" s="34">
        <v>461</v>
      </c>
      <c r="H506" s="34"/>
    </row>
    <row r="507" spans="1:8" x14ac:dyDescent="0.25">
      <c r="A507" s="36" t="s">
        <v>952</v>
      </c>
      <c r="B507" s="36" t="s">
        <v>1527</v>
      </c>
      <c r="C507" s="36" t="s">
        <v>17</v>
      </c>
      <c r="D507" s="42" t="s">
        <v>136</v>
      </c>
      <c r="E507" s="128">
        <v>999929375</v>
      </c>
      <c r="F507" s="41" t="s">
        <v>18</v>
      </c>
      <c r="G507" s="34">
        <v>420</v>
      </c>
      <c r="H507" s="36">
        <v>0</v>
      </c>
    </row>
    <row r="508" spans="1:8" x14ac:dyDescent="0.25">
      <c r="A508" s="36" t="s">
        <v>572</v>
      </c>
      <c r="B508" s="36" t="s">
        <v>2687</v>
      </c>
      <c r="C508" s="36" t="s">
        <v>17</v>
      </c>
      <c r="D508" s="42" t="s">
        <v>136</v>
      </c>
      <c r="E508" s="128">
        <v>999926940</v>
      </c>
      <c r="F508" s="41" t="s">
        <v>18</v>
      </c>
      <c r="G508" s="34">
        <v>408</v>
      </c>
      <c r="H508" s="34">
        <v>0</v>
      </c>
    </row>
    <row r="509" spans="1:8" x14ac:dyDescent="0.25">
      <c r="A509" s="36" t="s">
        <v>2053</v>
      </c>
      <c r="B509" s="36" t="s">
        <v>1042</v>
      </c>
      <c r="C509" s="36" t="s">
        <v>17</v>
      </c>
      <c r="D509" s="42" t="s">
        <v>136</v>
      </c>
      <c r="E509" s="128">
        <v>999934103</v>
      </c>
      <c r="F509" s="41" t="s">
        <v>18</v>
      </c>
      <c r="G509" s="34">
        <v>379</v>
      </c>
      <c r="H509" s="36">
        <v>0</v>
      </c>
    </row>
    <row r="510" spans="1:8" x14ac:dyDescent="0.25">
      <c r="A510" s="36" t="s">
        <v>487</v>
      </c>
      <c r="B510" s="36" t="s">
        <v>2161</v>
      </c>
      <c r="C510" s="36" t="s">
        <v>17</v>
      </c>
      <c r="D510" s="42" t="s">
        <v>136</v>
      </c>
      <c r="E510" s="128">
        <v>999922958</v>
      </c>
      <c r="F510" s="41" t="s">
        <v>18</v>
      </c>
      <c r="G510" s="34">
        <v>374</v>
      </c>
      <c r="H510" s="36"/>
    </row>
    <row r="511" spans="1:8" x14ac:dyDescent="0.25">
      <c r="A511" s="36" t="s">
        <v>69</v>
      </c>
      <c r="B511" s="36" t="s">
        <v>117</v>
      </c>
      <c r="C511" s="36" t="s">
        <v>17</v>
      </c>
      <c r="D511" s="42" t="s">
        <v>136</v>
      </c>
      <c r="E511" s="128">
        <v>999934234</v>
      </c>
      <c r="F511" s="41" t="s">
        <v>18</v>
      </c>
      <c r="G511" s="34">
        <v>369</v>
      </c>
      <c r="H511" s="36"/>
    </row>
    <row r="512" spans="1:8" x14ac:dyDescent="0.25">
      <c r="A512" s="34" t="s">
        <v>1610</v>
      </c>
      <c r="B512" s="34" t="s">
        <v>1611</v>
      </c>
      <c r="C512" s="34" t="s">
        <v>17</v>
      </c>
      <c r="D512" s="42" t="s">
        <v>136</v>
      </c>
      <c r="E512" s="127">
        <v>999932321</v>
      </c>
      <c r="F512" s="41" t="s">
        <v>18</v>
      </c>
      <c r="G512" s="34">
        <v>361</v>
      </c>
      <c r="H512" s="34"/>
    </row>
    <row r="513" spans="1:8" x14ac:dyDescent="0.25">
      <c r="A513" s="157" t="s">
        <v>1250</v>
      </c>
      <c r="B513" s="157" t="s">
        <v>61</v>
      </c>
      <c r="C513" s="157" t="s">
        <v>17</v>
      </c>
      <c r="D513" s="42" t="s">
        <v>136</v>
      </c>
      <c r="E513" s="157">
        <v>999929640</v>
      </c>
      <c r="F513" s="157" t="s">
        <v>18</v>
      </c>
      <c r="G513" s="34">
        <v>359</v>
      </c>
      <c r="H513" s="34">
        <v>0</v>
      </c>
    </row>
    <row r="514" spans="1:8" x14ac:dyDescent="0.25">
      <c r="A514" s="36" t="s">
        <v>786</v>
      </c>
      <c r="B514" s="36" t="s">
        <v>2755</v>
      </c>
      <c r="C514" s="36" t="s">
        <v>17</v>
      </c>
      <c r="D514" s="42" t="s">
        <v>136</v>
      </c>
      <c r="E514" s="128">
        <v>999931044</v>
      </c>
      <c r="F514" s="41" t="s">
        <v>18</v>
      </c>
      <c r="G514" s="34">
        <v>341</v>
      </c>
      <c r="H514" s="34"/>
    </row>
    <row r="515" spans="1:8" x14ac:dyDescent="0.25">
      <c r="A515" s="36" t="s">
        <v>845</v>
      </c>
      <c r="B515" s="36" t="s">
        <v>846</v>
      </c>
      <c r="C515" s="36" t="s">
        <v>17</v>
      </c>
      <c r="D515" s="42" t="s">
        <v>136</v>
      </c>
      <c r="E515" s="128">
        <v>999923026</v>
      </c>
      <c r="F515" s="41" t="s">
        <v>18</v>
      </c>
      <c r="G515" s="34">
        <v>311</v>
      </c>
      <c r="H515" s="36"/>
    </row>
    <row r="516" spans="1:8" x14ac:dyDescent="0.25">
      <c r="A516" s="36" t="s">
        <v>489</v>
      </c>
      <c r="B516" s="36" t="s">
        <v>52</v>
      </c>
      <c r="C516" s="36" t="s">
        <v>17</v>
      </c>
      <c r="D516" s="42" t="s">
        <v>136</v>
      </c>
      <c r="E516" s="128">
        <v>999930152</v>
      </c>
      <c r="F516" s="41" t="s">
        <v>18</v>
      </c>
      <c r="G516" s="34">
        <v>297</v>
      </c>
      <c r="H516" s="36"/>
    </row>
    <row r="517" spans="1:8" x14ac:dyDescent="0.25">
      <c r="A517" s="36" t="s">
        <v>3565</v>
      </c>
      <c r="B517" s="36" t="s">
        <v>3566</v>
      </c>
      <c r="C517" s="36" t="s">
        <v>17</v>
      </c>
      <c r="D517" s="42" t="s">
        <v>136</v>
      </c>
      <c r="E517" s="128">
        <v>999936293</v>
      </c>
      <c r="F517" s="41" t="s">
        <v>18</v>
      </c>
      <c r="G517" s="34">
        <v>270</v>
      </c>
      <c r="H517" s="34"/>
    </row>
    <row r="518" spans="1:8" x14ac:dyDescent="0.25">
      <c r="A518" s="131" t="s">
        <v>3457</v>
      </c>
      <c r="B518" s="131" t="s">
        <v>3458</v>
      </c>
      <c r="C518" s="131" t="s">
        <v>17</v>
      </c>
      <c r="D518" s="42" t="s">
        <v>136</v>
      </c>
      <c r="E518" s="150">
        <v>999929544</v>
      </c>
      <c r="F518" s="131" t="s">
        <v>18</v>
      </c>
      <c r="G518" s="34">
        <v>263</v>
      </c>
      <c r="H518" s="36">
        <v>0</v>
      </c>
    </row>
    <row r="519" spans="1:8" x14ac:dyDescent="0.25">
      <c r="A519" s="36" t="s">
        <v>451</v>
      </c>
      <c r="B519" s="36" t="s">
        <v>607</v>
      </c>
      <c r="C519" s="36" t="s">
        <v>17</v>
      </c>
      <c r="D519" s="42" t="s">
        <v>136</v>
      </c>
      <c r="E519" s="128">
        <v>999933463</v>
      </c>
      <c r="F519" s="41" t="s">
        <v>18</v>
      </c>
      <c r="G519" s="34">
        <v>259</v>
      </c>
      <c r="H519" s="36">
        <v>0</v>
      </c>
    </row>
    <row r="520" spans="1:8" x14ac:dyDescent="0.25">
      <c r="A520" s="36" t="s">
        <v>160</v>
      </c>
      <c r="B520" s="36" t="s">
        <v>3642</v>
      </c>
      <c r="C520" s="36" t="s">
        <v>17</v>
      </c>
      <c r="D520" s="42" t="s">
        <v>136</v>
      </c>
      <c r="E520" s="127">
        <v>999934287</v>
      </c>
      <c r="F520" s="41" t="s">
        <v>18</v>
      </c>
      <c r="G520" s="34">
        <v>254</v>
      </c>
      <c r="H520" s="36"/>
    </row>
    <row r="521" spans="1:8" x14ac:dyDescent="0.25">
      <c r="A521" s="36" t="s">
        <v>1450</v>
      </c>
      <c r="B521" s="36" t="s">
        <v>1451</v>
      </c>
      <c r="C521" s="36" t="s">
        <v>17</v>
      </c>
      <c r="D521" s="42" t="s">
        <v>136</v>
      </c>
      <c r="E521" s="127">
        <v>999926742</v>
      </c>
      <c r="F521" s="41" t="s">
        <v>18</v>
      </c>
      <c r="G521" s="34">
        <v>247</v>
      </c>
      <c r="H521" s="36">
        <v>0</v>
      </c>
    </row>
    <row r="522" spans="1:8" x14ac:dyDescent="0.25">
      <c r="A522" s="36" t="s">
        <v>764</v>
      </c>
      <c r="B522" s="36" t="s">
        <v>2161</v>
      </c>
      <c r="C522" s="36" t="s">
        <v>17</v>
      </c>
      <c r="D522" s="36" t="s">
        <v>136</v>
      </c>
      <c r="E522" s="36">
        <v>999922959</v>
      </c>
      <c r="F522" s="36" t="s">
        <v>18</v>
      </c>
      <c r="G522" s="34">
        <v>233</v>
      </c>
      <c r="H522" s="36"/>
    </row>
    <row r="523" spans="1:8" x14ac:dyDescent="0.25">
      <c r="A523" s="36" t="s">
        <v>447</v>
      </c>
      <c r="B523" s="36" t="s">
        <v>117</v>
      </c>
      <c r="C523" s="36" t="s">
        <v>17</v>
      </c>
      <c r="D523" s="36" t="s">
        <v>136</v>
      </c>
      <c r="E523" s="36">
        <v>999908553</v>
      </c>
      <c r="F523" s="36" t="s">
        <v>18</v>
      </c>
      <c r="G523" s="34">
        <v>211</v>
      </c>
      <c r="H523" s="34"/>
    </row>
    <row r="524" spans="1:8" x14ac:dyDescent="0.25">
      <c r="A524" s="36" t="s">
        <v>1141</v>
      </c>
      <c r="B524" s="36" t="s">
        <v>1142</v>
      </c>
      <c r="C524" s="36" t="s">
        <v>17</v>
      </c>
      <c r="D524" s="42" t="s">
        <v>136</v>
      </c>
      <c r="E524" s="128">
        <v>999927941</v>
      </c>
      <c r="F524" s="41" t="s">
        <v>18</v>
      </c>
      <c r="G524" s="34">
        <v>211</v>
      </c>
      <c r="H524" s="34"/>
    </row>
    <row r="525" spans="1:8" x14ac:dyDescent="0.25">
      <c r="A525" s="36" t="s">
        <v>262</v>
      </c>
      <c r="B525" s="36" t="s">
        <v>495</v>
      </c>
      <c r="C525" s="36" t="s">
        <v>17</v>
      </c>
      <c r="D525" s="36" t="s">
        <v>136</v>
      </c>
      <c r="E525" s="36">
        <v>999914044</v>
      </c>
      <c r="F525" s="36" t="s">
        <v>18</v>
      </c>
      <c r="G525" s="34">
        <v>195</v>
      </c>
      <c r="H525" s="34"/>
    </row>
    <row r="526" spans="1:8" x14ac:dyDescent="0.25">
      <c r="A526" s="36" t="s">
        <v>2162</v>
      </c>
      <c r="B526" s="36" t="s">
        <v>2163</v>
      </c>
      <c r="C526" s="36" t="s">
        <v>17</v>
      </c>
      <c r="D526" s="42" t="s">
        <v>136</v>
      </c>
      <c r="E526" s="127">
        <v>999934530</v>
      </c>
      <c r="F526" s="41" t="s">
        <v>18</v>
      </c>
      <c r="G526" s="34">
        <v>195</v>
      </c>
      <c r="H526" s="34"/>
    </row>
    <row r="527" spans="1:8" x14ac:dyDescent="0.25">
      <c r="A527" s="36" t="s">
        <v>590</v>
      </c>
      <c r="B527" s="36" t="s">
        <v>1143</v>
      </c>
      <c r="C527" s="36" t="s">
        <v>17</v>
      </c>
      <c r="D527" s="42" t="s">
        <v>136</v>
      </c>
      <c r="E527" s="128">
        <v>999927942</v>
      </c>
      <c r="F527" s="41" t="s">
        <v>18</v>
      </c>
      <c r="G527" s="34">
        <v>194</v>
      </c>
      <c r="H527" s="36"/>
    </row>
    <row r="528" spans="1:8" x14ac:dyDescent="0.25">
      <c r="A528" s="36" t="s">
        <v>1025</v>
      </c>
      <c r="B528" s="36" t="s">
        <v>1026</v>
      </c>
      <c r="C528" s="36" t="s">
        <v>17</v>
      </c>
      <c r="D528" s="42" t="s">
        <v>136</v>
      </c>
      <c r="E528" s="127">
        <v>999925716</v>
      </c>
      <c r="F528" s="41" t="s">
        <v>18</v>
      </c>
      <c r="G528" s="34">
        <v>177</v>
      </c>
      <c r="H528" s="36">
        <v>0</v>
      </c>
    </row>
    <row r="529" spans="1:8" x14ac:dyDescent="0.25">
      <c r="A529" s="149" t="s">
        <v>180</v>
      </c>
      <c r="B529" s="149" t="s">
        <v>651</v>
      </c>
      <c r="C529" s="149" t="s">
        <v>17</v>
      </c>
      <c r="D529" s="42" t="s">
        <v>136</v>
      </c>
      <c r="E529" s="149">
        <v>999919169</v>
      </c>
      <c r="F529" s="149" t="s">
        <v>18</v>
      </c>
      <c r="G529" s="34">
        <v>165</v>
      </c>
      <c r="H529" s="36"/>
    </row>
    <row r="530" spans="1:8" x14ac:dyDescent="0.25">
      <c r="A530" s="36" t="s">
        <v>591</v>
      </c>
      <c r="B530" s="36" t="s">
        <v>799</v>
      </c>
      <c r="C530" s="36" t="s">
        <v>17</v>
      </c>
      <c r="D530" s="42" t="s">
        <v>136</v>
      </c>
      <c r="E530" s="128">
        <v>999925183</v>
      </c>
      <c r="F530" s="41" t="s">
        <v>18</v>
      </c>
      <c r="G530" s="34">
        <v>165</v>
      </c>
      <c r="H530" s="36"/>
    </row>
    <row r="531" spans="1:8" x14ac:dyDescent="0.25">
      <c r="A531" s="36" t="s">
        <v>543</v>
      </c>
      <c r="B531" s="36" t="s">
        <v>3640</v>
      </c>
      <c r="C531" s="36" t="s">
        <v>17</v>
      </c>
      <c r="D531" s="42" t="s">
        <v>136</v>
      </c>
      <c r="E531" s="128">
        <v>999928827</v>
      </c>
      <c r="F531" s="41" t="s">
        <v>18</v>
      </c>
      <c r="G531" s="34">
        <v>143</v>
      </c>
      <c r="H531" s="36"/>
    </row>
    <row r="532" spans="1:8" x14ac:dyDescent="0.25">
      <c r="A532" s="149" t="s">
        <v>3455</v>
      </c>
      <c r="B532" s="149" t="s">
        <v>3641</v>
      </c>
      <c r="C532" s="149" t="s">
        <v>17</v>
      </c>
      <c r="D532" s="42" t="s">
        <v>136</v>
      </c>
      <c r="E532" s="149">
        <v>999935906</v>
      </c>
      <c r="F532" s="149" t="s">
        <v>18</v>
      </c>
      <c r="G532" s="34">
        <v>143</v>
      </c>
      <c r="H532" s="36"/>
    </row>
    <row r="533" spans="1:8" x14ac:dyDescent="0.25">
      <c r="A533" s="36" t="s">
        <v>1281</v>
      </c>
      <c r="B533" s="36" t="s">
        <v>117</v>
      </c>
      <c r="C533" s="36" t="s">
        <v>17</v>
      </c>
      <c r="D533" s="36" t="s">
        <v>136</v>
      </c>
      <c r="E533" s="127">
        <v>999936647</v>
      </c>
      <c r="F533" s="41" t="s">
        <v>18</v>
      </c>
      <c r="G533" s="34">
        <v>132.5</v>
      </c>
      <c r="H533" s="34"/>
    </row>
    <row r="534" spans="1:8" x14ac:dyDescent="0.25">
      <c r="A534" s="149" t="s">
        <v>3255</v>
      </c>
      <c r="B534" s="149" t="s">
        <v>3479</v>
      </c>
      <c r="C534" s="149" t="s">
        <v>17</v>
      </c>
      <c r="D534" s="42" t="s">
        <v>136</v>
      </c>
      <c r="E534" s="149">
        <v>999928769</v>
      </c>
      <c r="F534" s="149" t="s">
        <v>18</v>
      </c>
      <c r="G534" s="34">
        <v>127</v>
      </c>
      <c r="H534" s="36">
        <v>0</v>
      </c>
    </row>
    <row r="535" spans="1:8" x14ac:dyDescent="0.25">
      <c r="A535" s="38" t="s">
        <v>90</v>
      </c>
      <c r="B535" s="38" t="s">
        <v>119</v>
      </c>
      <c r="C535" s="38" t="s">
        <v>17</v>
      </c>
      <c r="D535" s="42" t="s">
        <v>136</v>
      </c>
      <c r="E535" s="130">
        <v>999926547</v>
      </c>
      <c r="F535" s="41" t="s">
        <v>18</v>
      </c>
      <c r="G535" s="34">
        <v>120</v>
      </c>
      <c r="H535" s="36"/>
    </row>
    <row r="536" spans="1:8" x14ac:dyDescent="0.25">
      <c r="A536" s="36" t="s">
        <v>2992</v>
      </c>
      <c r="B536" s="36" t="s">
        <v>119</v>
      </c>
      <c r="C536" s="36" t="s">
        <v>17</v>
      </c>
      <c r="D536" s="36" t="s">
        <v>136</v>
      </c>
      <c r="E536" s="36">
        <v>999934629</v>
      </c>
      <c r="F536" s="36" t="s">
        <v>18</v>
      </c>
      <c r="G536" s="34">
        <v>120</v>
      </c>
      <c r="H536" s="34"/>
    </row>
    <row r="537" spans="1:8" x14ac:dyDescent="0.25">
      <c r="A537" s="36" t="s">
        <v>2916</v>
      </c>
      <c r="B537" s="36" t="s">
        <v>2917</v>
      </c>
      <c r="C537" s="36" t="s">
        <v>17</v>
      </c>
      <c r="D537" s="36" t="s">
        <v>136</v>
      </c>
      <c r="E537" s="36">
        <v>999934983</v>
      </c>
      <c r="F537" s="36" t="s">
        <v>18</v>
      </c>
      <c r="G537" s="34">
        <v>120</v>
      </c>
      <c r="H537" s="34"/>
    </row>
    <row r="538" spans="1:8" x14ac:dyDescent="0.25">
      <c r="A538" s="36" t="s">
        <v>862</v>
      </c>
      <c r="B538" s="36" t="s">
        <v>961</v>
      </c>
      <c r="C538" s="36" t="s">
        <v>17</v>
      </c>
      <c r="D538" s="36" t="s">
        <v>136</v>
      </c>
      <c r="E538" s="36">
        <v>999925097</v>
      </c>
      <c r="F538" s="36" t="s">
        <v>18</v>
      </c>
      <c r="G538" s="34">
        <v>98</v>
      </c>
      <c r="H538" s="34"/>
    </row>
    <row r="539" spans="1:8" x14ac:dyDescent="0.25">
      <c r="A539" s="34" t="s">
        <v>302</v>
      </c>
      <c r="B539" s="34" t="s">
        <v>484</v>
      </c>
      <c r="C539" s="34" t="s">
        <v>17</v>
      </c>
      <c r="D539" s="42" t="s">
        <v>136</v>
      </c>
      <c r="E539" s="127">
        <v>999936660</v>
      </c>
      <c r="F539" s="41" t="s">
        <v>18</v>
      </c>
      <c r="G539" s="34">
        <v>95</v>
      </c>
      <c r="H539" s="34"/>
    </row>
    <row r="540" spans="1:8" x14ac:dyDescent="0.25">
      <c r="A540" s="36" t="s">
        <v>807</v>
      </c>
      <c r="B540" s="36" t="s">
        <v>808</v>
      </c>
      <c r="C540" s="36" t="s">
        <v>17</v>
      </c>
      <c r="D540" s="42" t="s">
        <v>136</v>
      </c>
      <c r="E540" s="36">
        <v>999922299</v>
      </c>
      <c r="F540" s="36" t="s">
        <v>18</v>
      </c>
      <c r="G540" s="34">
        <v>90</v>
      </c>
      <c r="H540" s="36"/>
    </row>
    <row r="541" spans="1:8" x14ac:dyDescent="0.25">
      <c r="A541" s="149" t="s">
        <v>821</v>
      </c>
      <c r="B541" s="149" t="s">
        <v>1762</v>
      </c>
      <c r="C541" s="149" t="s">
        <v>17</v>
      </c>
      <c r="D541" s="42" t="s">
        <v>136</v>
      </c>
      <c r="E541" s="149">
        <v>999922493</v>
      </c>
      <c r="F541" s="149" t="s">
        <v>18</v>
      </c>
      <c r="G541" s="34">
        <v>90</v>
      </c>
      <c r="H541" s="36">
        <v>0</v>
      </c>
    </row>
    <row r="542" spans="1:8" x14ac:dyDescent="0.25">
      <c r="A542" s="36" t="s">
        <v>3550</v>
      </c>
      <c r="B542" s="36" t="s">
        <v>52</v>
      </c>
      <c r="C542" s="36" t="s">
        <v>17</v>
      </c>
      <c r="D542" s="42" t="s">
        <v>136</v>
      </c>
      <c r="E542" s="128">
        <v>999929658</v>
      </c>
      <c r="F542" s="41" t="s">
        <v>18</v>
      </c>
      <c r="G542" s="34">
        <v>90</v>
      </c>
      <c r="H542" s="36"/>
    </row>
    <row r="543" spans="1:8" x14ac:dyDescent="0.25">
      <c r="A543" s="36" t="s">
        <v>270</v>
      </c>
      <c r="B543" s="36" t="s">
        <v>1606</v>
      </c>
      <c r="C543" s="36" t="s">
        <v>17</v>
      </c>
      <c r="D543" s="36" t="s">
        <v>136</v>
      </c>
      <c r="E543" s="36">
        <v>999931062</v>
      </c>
      <c r="F543" s="36" t="s">
        <v>18</v>
      </c>
      <c r="G543" s="34">
        <v>90</v>
      </c>
      <c r="H543" s="36">
        <v>0</v>
      </c>
    </row>
    <row r="544" spans="1:8" x14ac:dyDescent="0.25">
      <c r="A544" s="36" t="s">
        <v>602</v>
      </c>
      <c r="B544" s="36" t="s">
        <v>86</v>
      </c>
      <c r="C544" s="36" t="s">
        <v>17</v>
      </c>
      <c r="D544" s="36" t="s">
        <v>136</v>
      </c>
      <c r="E544" s="36">
        <v>999934379</v>
      </c>
      <c r="F544" s="36" t="s">
        <v>18</v>
      </c>
      <c r="G544" s="34">
        <v>90</v>
      </c>
      <c r="H544" s="36"/>
    </row>
    <row r="545" spans="1:8" x14ac:dyDescent="0.25">
      <c r="A545" s="149" t="s">
        <v>830</v>
      </c>
      <c r="B545" s="149" t="s">
        <v>1282</v>
      </c>
      <c r="C545" s="149" t="s">
        <v>17</v>
      </c>
      <c r="D545" s="42" t="s">
        <v>136</v>
      </c>
      <c r="E545" s="149">
        <v>999929290</v>
      </c>
      <c r="F545" s="149" t="s">
        <v>18</v>
      </c>
      <c r="G545" s="34">
        <v>84</v>
      </c>
      <c r="H545" s="36">
        <v>0</v>
      </c>
    </row>
    <row r="546" spans="1:8" x14ac:dyDescent="0.25">
      <c r="A546" s="36" t="s">
        <v>521</v>
      </c>
      <c r="B546" s="36" t="s">
        <v>3459</v>
      </c>
      <c r="C546" s="36" t="s">
        <v>17</v>
      </c>
      <c r="D546" s="42" t="s">
        <v>136</v>
      </c>
      <c r="E546" s="128">
        <v>999921094</v>
      </c>
      <c r="F546" s="41" t="s">
        <v>18</v>
      </c>
      <c r="G546" s="34">
        <v>68</v>
      </c>
      <c r="H546" s="34">
        <v>0</v>
      </c>
    </row>
    <row r="547" spans="1:8" x14ac:dyDescent="0.25">
      <c r="A547" s="36" t="s">
        <v>678</v>
      </c>
      <c r="B547" s="36" t="s">
        <v>334</v>
      </c>
      <c r="C547" s="36" t="s">
        <v>17</v>
      </c>
      <c r="D547" s="36" t="s">
        <v>136</v>
      </c>
      <c r="E547" s="36">
        <v>999921924</v>
      </c>
      <c r="F547" s="36" t="s">
        <v>18</v>
      </c>
      <c r="G547" s="34">
        <v>68</v>
      </c>
      <c r="H547" s="36"/>
    </row>
    <row r="548" spans="1:8" x14ac:dyDescent="0.25">
      <c r="A548" s="36" t="s">
        <v>819</v>
      </c>
      <c r="B548" s="36" t="s">
        <v>820</v>
      </c>
      <c r="C548" s="36" t="s">
        <v>17</v>
      </c>
      <c r="D548" s="42" t="s">
        <v>136</v>
      </c>
      <c r="E548" s="36">
        <v>999922489</v>
      </c>
      <c r="F548" s="36" t="s">
        <v>18</v>
      </c>
      <c r="G548" s="34">
        <v>68</v>
      </c>
      <c r="H548" s="34">
        <v>0</v>
      </c>
    </row>
    <row r="549" spans="1:8" x14ac:dyDescent="0.25">
      <c r="A549" s="36" t="s">
        <v>1755</v>
      </c>
      <c r="B549" s="36" t="s">
        <v>3456</v>
      </c>
      <c r="C549" s="36" t="s">
        <v>17</v>
      </c>
      <c r="D549" s="42" t="s">
        <v>136</v>
      </c>
      <c r="E549" s="128">
        <v>999923276</v>
      </c>
      <c r="F549" s="41" t="s">
        <v>18</v>
      </c>
      <c r="G549" s="34">
        <v>68</v>
      </c>
      <c r="H549" s="36">
        <v>0</v>
      </c>
    </row>
    <row r="550" spans="1:8" x14ac:dyDescent="0.25">
      <c r="A550" s="36" t="s">
        <v>2964</v>
      </c>
      <c r="B550" s="36" t="s">
        <v>2965</v>
      </c>
      <c r="C550" s="36" t="s">
        <v>17</v>
      </c>
      <c r="D550" s="42" t="s">
        <v>136</v>
      </c>
      <c r="E550" s="128">
        <v>999927335</v>
      </c>
      <c r="F550" s="41" t="s">
        <v>18</v>
      </c>
      <c r="G550" s="34">
        <v>68</v>
      </c>
      <c r="H550" s="34"/>
    </row>
    <row r="551" spans="1:8" x14ac:dyDescent="0.25">
      <c r="A551" s="36" t="s">
        <v>399</v>
      </c>
      <c r="B551" s="36" t="s">
        <v>3552</v>
      </c>
      <c r="C551" s="36" t="s">
        <v>17</v>
      </c>
      <c r="D551" s="36" t="s">
        <v>136</v>
      </c>
      <c r="E551" s="36">
        <v>999930433</v>
      </c>
      <c r="F551" s="36" t="s">
        <v>18</v>
      </c>
      <c r="G551" s="34">
        <v>68</v>
      </c>
      <c r="H551" s="34"/>
    </row>
    <row r="552" spans="1:8" x14ac:dyDescent="0.25">
      <c r="A552" s="36" t="s">
        <v>738</v>
      </c>
      <c r="B552" s="36" t="s">
        <v>2757</v>
      </c>
      <c r="C552" s="36" t="s">
        <v>17</v>
      </c>
      <c r="D552" s="42" t="s">
        <v>136</v>
      </c>
      <c r="E552" s="127">
        <v>999930628</v>
      </c>
      <c r="F552" s="41" t="s">
        <v>18</v>
      </c>
      <c r="G552" s="34">
        <v>68</v>
      </c>
      <c r="H552" s="36"/>
    </row>
    <row r="553" spans="1:8" x14ac:dyDescent="0.25">
      <c r="A553" s="36" t="s">
        <v>2756</v>
      </c>
      <c r="B553" s="36" t="s">
        <v>61</v>
      </c>
      <c r="C553" s="36" t="s">
        <v>17</v>
      </c>
      <c r="D553" s="36" t="s">
        <v>136</v>
      </c>
      <c r="E553" s="36">
        <v>999930792</v>
      </c>
      <c r="F553" s="36" t="s">
        <v>18</v>
      </c>
      <c r="G553" s="34">
        <v>68</v>
      </c>
      <c r="H553" s="34"/>
    </row>
    <row r="554" spans="1:8" x14ac:dyDescent="0.25">
      <c r="A554" s="36" t="s">
        <v>416</v>
      </c>
      <c r="B554" s="36" t="s">
        <v>2979</v>
      </c>
      <c r="C554" s="36" t="s">
        <v>17</v>
      </c>
      <c r="D554" s="36" t="s">
        <v>136</v>
      </c>
      <c r="E554" s="36">
        <v>999934373</v>
      </c>
      <c r="F554" s="36" t="s">
        <v>18</v>
      </c>
      <c r="G554" s="34">
        <v>68</v>
      </c>
      <c r="H554" s="34"/>
    </row>
    <row r="555" spans="1:8" x14ac:dyDescent="0.25">
      <c r="A555" s="36" t="s">
        <v>2993</v>
      </c>
      <c r="B555" s="36" t="s">
        <v>2994</v>
      </c>
      <c r="C555" s="36" t="s">
        <v>17</v>
      </c>
      <c r="D555" s="42" t="s">
        <v>136</v>
      </c>
      <c r="E555" s="36">
        <v>999934604</v>
      </c>
      <c r="F555" s="36" t="s">
        <v>18</v>
      </c>
      <c r="G555" s="34">
        <v>68</v>
      </c>
      <c r="H555" s="36"/>
    </row>
    <row r="556" spans="1:8" x14ac:dyDescent="0.25">
      <c r="A556" s="36" t="s">
        <v>602</v>
      </c>
      <c r="B556" s="36" t="s">
        <v>3551</v>
      </c>
      <c r="C556" s="36" t="s">
        <v>17</v>
      </c>
      <c r="D556" s="36" t="s">
        <v>136</v>
      </c>
      <c r="E556" s="36">
        <v>999935438</v>
      </c>
      <c r="F556" s="36" t="s">
        <v>18</v>
      </c>
      <c r="G556" s="34">
        <v>68</v>
      </c>
      <c r="H556" s="36"/>
    </row>
    <row r="557" spans="1:8" x14ac:dyDescent="0.25">
      <c r="A557" s="131" t="s">
        <v>1563</v>
      </c>
      <c r="B557" s="131" t="s">
        <v>2963</v>
      </c>
      <c r="C557" s="131" t="s">
        <v>17</v>
      </c>
      <c r="D557" s="42" t="s">
        <v>136</v>
      </c>
      <c r="E557" s="150">
        <v>999935686</v>
      </c>
      <c r="F557" s="131" t="s">
        <v>18</v>
      </c>
      <c r="G557" s="34">
        <v>68</v>
      </c>
      <c r="H557" s="36"/>
    </row>
    <row r="558" spans="1:8" x14ac:dyDescent="0.25">
      <c r="A558" s="131" t="s">
        <v>1721</v>
      </c>
      <c r="B558" s="131" t="s">
        <v>2918</v>
      </c>
      <c r="C558" s="131" t="s">
        <v>17</v>
      </c>
      <c r="D558" s="42" t="s">
        <v>136</v>
      </c>
      <c r="E558" s="150">
        <v>999936195</v>
      </c>
      <c r="F558" s="131" t="s">
        <v>18</v>
      </c>
      <c r="G558" s="34">
        <v>68</v>
      </c>
      <c r="H558" s="36"/>
    </row>
    <row r="559" spans="1:8" x14ac:dyDescent="0.25">
      <c r="A559" s="36" t="s">
        <v>371</v>
      </c>
      <c r="B559" s="36" t="s">
        <v>2211</v>
      </c>
      <c r="C559" s="36" t="s">
        <v>17</v>
      </c>
      <c r="D559" s="42" t="s">
        <v>136</v>
      </c>
      <c r="E559" s="36">
        <v>999922838</v>
      </c>
      <c r="F559" s="36" t="s">
        <v>18</v>
      </c>
      <c r="G559" s="34">
        <v>60</v>
      </c>
      <c r="H559" s="36"/>
    </row>
    <row r="560" spans="1:8" x14ac:dyDescent="0.25">
      <c r="A560" s="36" t="s">
        <v>865</v>
      </c>
      <c r="B560" s="36" t="s">
        <v>866</v>
      </c>
      <c r="C560" s="36" t="s">
        <v>17</v>
      </c>
      <c r="D560" s="42" t="s">
        <v>136</v>
      </c>
      <c r="E560" s="36">
        <v>999923594</v>
      </c>
      <c r="F560" s="36" t="s">
        <v>18</v>
      </c>
      <c r="G560" s="34">
        <v>60</v>
      </c>
      <c r="H560" s="36"/>
    </row>
    <row r="561" spans="1:8" x14ac:dyDescent="0.25">
      <c r="A561" s="36" t="s">
        <v>55</v>
      </c>
      <c r="B561" s="36" t="s">
        <v>3426</v>
      </c>
      <c r="C561" s="36" t="s">
        <v>17</v>
      </c>
      <c r="D561" s="36" t="s">
        <v>136</v>
      </c>
      <c r="E561" s="36">
        <v>999936237</v>
      </c>
      <c r="F561" s="36" t="s">
        <v>18</v>
      </c>
      <c r="G561" s="34">
        <v>60</v>
      </c>
      <c r="H561" s="36">
        <v>0</v>
      </c>
    </row>
    <row r="562" spans="1:8" x14ac:dyDescent="0.25">
      <c r="A562" s="36" t="s">
        <v>685</v>
      </c>
      <c r="B562" s="36" t="s">
        <v>684</v>
      </c>
      <c r="C562" s="36" t="s">
        <v>17</v>
      </c>
      <c r="D562" s="42" t="s">
        <v>136</v>
      </c>
      <c r="E562" s="36">
        <v>999919793</v>
      </c>
      <c r="F562" s="36" t="s">
        <v>18</v>
      </c>
      <c r="G562" s="34">
        <v>51</v>
      </c>
      <c r="H562" s="36">
        <v>0</v>
      </c>
    </row>
    <row r="563" spans="1:8" x14ac:dyDescent="0.25">
      <c r="A563" s="149" t="s">
        <v>1484</v>
      </c>
      <c r="B563" s="149" t="s">
        <v>1504</v>
      </c>
      <c r="C563" s="149" t="s">
        <v>17</v>
      </c>
      <c r="D563" s="42" t="s">
        <v>136</v>
      </c>
      <c r="E563" s="149">
        <v>999924033</v>
      </c>
      <c r="F563" s="149" t="s">
        <v>18</v>
      </c>
      <c r="G563" s="34">
        <v>51</v>
      </c>
      <c r="H563" s="36">
        <v>0</v>
      </c>
    </row>
    <row r="564" spans="1:8" x14ac:dyDescent="0.25">
      <c r="A564" s="36" t="s">
        <v>2536</v>
      </c>
      <c r="B564" s="36" t="s">
        <v>2537</v>
      </c>
      <c r="C564" s="36" t="s">
        <v>17</v>
      </c>
      <c r="D564" s="42" t="s">
        <v>136</v>
      </c>
      <c r="E564" s="128">
        <v>999931181</v>
      </c>
      <c r="F564" s="41" t="s">
        <v>18</v>
      </c>
      <c r="G564" s="34">
        <v>51</v>
      </c>
      <c r="H564" s="36"/>
    </row>
    <row r="565" spans="1:8" x14ac:dyDescent="0.25">
      <c r="A565" s="36" t="s">
        <v>2835</v>
      </c>
      <c r="B565" s="36" t="s">
        <v>2836</v>
      </c>
      <c r="C565" s="36" t="s">
        <v>17</v>
      </c>
      <c r="D565" s="42" t="s">
        <v>136</v>
      </c>
      <c r="E565" s="127">
        <v>999931888</v>
      </c>
      <c r="F565" s="41" t="s">
        <v>18</v>
      </c>
      <c r="G565" s="34">
        <v>51</v>
      </c>
      <c r="H565" s="36"/>
    </row>
    <row r="566" spans="1:8" x14ac:dyDescent="0.25">
      <c r="A566" s="36" t="s">
        <v>728</v>
      </c>
      <c r="B566" s="36" t="s">
        <v>2758</v>
      </c>
      <c r="C566" s="36" t="s">
        <v>17</v>
      </c>
      <c r="D566" s="36" t="s">
        <v>136</v>
      </c>
      <c r="E566" s="36">
        <v>999934148</v>
      </c>
      <c r="F566" s="36" t="s">
        <v>18</v>
      </c>
      <c r="G566" s="34">
        <v>51</v>
      </c>
      <c r="H566" s="34"/>
    </row>
    <row r="567" spans="1:8" x14ac:dyDescent="0.25">
      <c r="A567" s="36" t="s">
        <v>185</v>
      </c>
      <c r="B567" s="36" t="s">
        <v>2943</v>
      </c>
      <c r="C567" s="36" t="s">
        <v>17</v>
      </c>
      <c r="D567" s="42" t="s">
        <v>136</v>
      </c>
      <c r="E567" s="127">
        <v>999934695</v>
      </c>
      <c r="F567" s="41" t="s">
        <v>18</v>
      </c>
      <c r="G567" s="34">
        <v>51</v>
      </c>
      <c r="H567" s="34"/>
    </row>
    <row r="568" spans="1:8" x14ac:dyDescent="0.25">
      <c r="A568" s="36" t="s">
        <v>548</v>
      </c>
      <c r="B568" s="36" t="s">
        <v>2538</v>
      </c>
      <c r="C568" s="36" t="s">
        <v>17</v>
      </c>
      <c r="D568" s="36" t="s">
        <v>136</v>
      </c>
      <c r="E568" s="36">
        <v>999934905</v>
      </c>
      <c r="F568" s="36" t="s">
        <v>18</v>
      </c>
      <c r="G568" s="34">
        <v>51</v>
      </c>
      <c r="H568" s="34"/>
    </row>
    <row r="569" spans="1:8" x14ac:dyDescent="0.25">
      <c r="A569" s="36" t="s">
        <v>2966</v>
      </c>
      <c r="B569" s="36" t="s">
        <v>2967</v>
      </c>
      <c r="C569" s="36" t="s">
        <v>17</v>
      </c>
      <c r="D569" s="42" t="s">
        <v>136</v>
      </c>
      <c r="E569" s="128">
        <v>999935117</v>
      </c>
      <c r="F569" s="41" t="s">
        <v>18</v>
      </c>
      <c r="G569" s="34">
        <v>51</v>
      </c>
      <c r="H569" s="36"/>
    </row>
    <row r="570" spans="1:8" x14ac:dyDescent="0.25">
      <c r="A570" s="149" t="s">
        <v>2459</v>
      </c>
      <c r="B570" s="149" t="s">
        <v>2968</v>
      </c>
      <c r="C570" s="149" t="s">
        <v>17</v>
      </c>
      <c r="D570" s="42" t="s">
        <v>136</v>
      </c>
      <c r="E570" s="149">
        <v>999935626</v>
      </c>
      <c r="F570" s="149" t="s">
        <v>18</v>
      </c>
      <c r="G570" s="34">
        <v>51</v>
      </c>
      <c r="H570" s="36"/>
    </row>
    <row r="571" spans="1:8" x14ac:dyDescent="0.25">
      <c r="A571" s="131" t="s">
        <v>2926</v>
      </c>
      <c r="B571" s="131" t="s">
        <v>2927</v>
      </c>
      <c r="C571" s="131" t="s">
        <v>17</v>
      </c>
      <c r="D571" s="42" t="s">
        <v>136</v>
      </c>
      <c r="E571" s="150">
        <v>999936068</v>
      </c>
      <c r="F571" s="131" t="s">
        <v>18</v>
      </c>
      <c r="G571" s="34">
        <v>51</v>
      </c>
      <c r="H571" s="36"/>
    </row>
    <row r="572" spans="1:8" x14ac:dyDescent="0.25">
      <c r="A572" s="36" t="s">
        <v>483</v>
      </c>
      <c r="B572" s="36" t="s">
        <v>2969</v>
      </c>
      <c r="C572" s="36" t="s">
        <v>17</v>
      </c>
      <c r="D572" s="42" t="s">
        <v>136</v>
      </c>
      <c r="E572" s="36">
        <v>999936176</v>
      </c>
      <c r="F572" s="36" t="s">
        <v>18</v>
      </c>
      <c r="G572" s="34">
        <v>51</v>
      </c>
      <c r="H572" s="36"/>
    </row>
    <row r="573" spans="1:8" x14ac:dyDescent="0.25">
      <c r="A573" s="36" t="s">
        <v>517</v>
      </c>
      <c r="B573" s="36" t="s">
        <v>690</v>
      </c>
      <c r="C573" s="36" t="s">
        <v>17</v>
      </c>
      <c r="D573" s="42" t="s">
        <v>136</v>
      </c>
      <c r="E573" s="128">
        <v>999919990</v>
      </c>
      <c r="F573" s="41" t="s">
        <v>18</v>
      </c>
      <c r="G573" s="34">
        <v>50</v>
      </c>
      <c r="H573" s="36"/>
    </row>
    <row r="574" spans="1:8" x14ac:dyDescent="0.25">
      <c r="A574" s="36" t="s">
        <v>47</v>
      </c>
      <c r="B574" s="36" t="s">
        <v>1032</v>
      </c>
      <c r="C574" s="36" t="s">
        <v>17</v>
      </c>
      <c r="D574" s="42" t="s">
        <v>136</v>
      </c>
      <c r="E574" s="36">
        <v>999932337</v>
      </c>
      <c r="F574" s="36" t="s">
        <v>18</v>
      </c>
      <c r="G574" s="34">
        <v>45.3</v>
      </c>
      <c r="H574" s="36">
        <v>11.3</v>
      </c>
    </row>
    <row r="575" spans="1:8" x14ac:dyDescent="0.25">
      <c r="A575" s="36" t="s">
        <v>2253</v>
      </c>
      <c r="B575" s="36" t="s">
        <v>2232</v>
      </c>
      <c r="C575" s="36" t="s">
        <v>17</v>
      </c>
      <c r="D575" s="42" t="s">
        <v>136</v>
      </c>
      <c r="E575" s="36">
        <v>999923941</v>
      </c>
      <c r="F575" s="36" t="s">
        <v>18</v>
      </c>
      <c r="G575" s="34">
        <v>45</v>
      </c>
      <c r="H575" s="36"/>
    </row>
    <row r="576" spans="1:8" x14ac:dyDescent="0.25">
      <c r="A576" s="149" t="s">
        <v>22</v>
      </c>
      <c r="B576" s="149" t="s">
        <v>3427</v>
      </c>
      <c r="C576" s="149" t="s">
        <v>17</v>
      </c>
      <c r="D576" s="42" t="s">
        <v>136</v>
      </c>
      <c r="E576" s="149">
        <v>999924647</v>
      </c>
      <c r="F576" s="149" t="s">
        <v>18</v>
      </c>
      <c r="G576" s="34">
        <v>45</v>
      </c>
      <c r="H576" s="36">
        <v>0</v>
      </c>
    </row>
    <row r="577" spans="1:8" x14ac:dyDescent="0.25">
      <c r="A577" s="36" t="s">
        <v>2871</v>
      </c>
      <c r="B577" s="36" t="s">
        <v>2851</v>
      </c>
      <c r="C577" s="36" t="s">
        <v>17</v>
      </c>
      <c r="D577" s="42" t="s">
        <v>136</v>
      </c>
      <c r="E577" s="36">
        <v>999934603</v>
      </c>
      <c r="F577" s="36" t="s">
        <v>18</v>
      </c>
      <c r="G577" s="34">
        <v>45</v>
      </c>
      <c r="H577" s="36"/>
    </row>
    <row r="578" spans="1:8" x14ac:dyDescent="0.25">
      <c r="A578" s="36" t="s">
        <v>2539</v>
      </c>
      <c r="B578" s="36" t="s">
        <v>2502</v>
      </c>
      <c r="C578" s="36" t="s">
        <v>17</v>
      </c>
      <c r="D578" s="42" t="s">
        <v>136</v>
      </c>
      <c r="E578" s="127">
        <v>999920533</v>
      </c>
      <c r="F578" s="41" t="s">
        <v>18</v>
      </c>
      <c r="G578" s="34">
        <v>38</v>
      </c>
      <c r="H578" s="36"/>
    </row>
    <row r="579" spans="1:8" x14ac:dyDescent="0.25">
      <c r="A579" s="36" t="s">
        <v>955</v>
      </c>
      <c r="B579" s="36" t="s">
        <v>1061</v>
      </c>
      <c r="C579" s="36" t="s">
        <v>17</v>
      </c>
      <c r="D579" s="42" t="s">
        <v>136</v>
      </c>
      <c r="E579" s="128">
        <v>999926386</v>
      </c>
      <c r="F579" s="41" t="s">
        <v>18</v>
      </c>
      <c r="G579" s="34">
        <v>38</v>
      </c>
      <c r="H579" s="34"/>
    </row>
    <row r="580" spans="1:8" x14ac:dyDescent="0.25">
      <c r="A580" s="36" t="s">
        <v>1414</v>
      </c>
      <c r="B580" s="36" t="s">
        <v>1415</v>
      </c>
      <c r="C580" s="36" t="s">
        <v>17</v>
      </c>
      <c r="D580" s="42" t="s">
        <v>136</v>
      </c>
      <c r="E580" s="128">
        <v>999931237</v>
      </c>
      <c r="F580" s="41" t="s">
        <v>18</v>
      </c>
      <c r="G580" s="34">
        <v>38</v>
      </c>
      <c r="H580" s="36">
        <v>0</v>
      </c>
    </row>
    <row r="581" spans="1:8" x14ac:dyDescent="0.25">
      <c r="A581" s="36" t="s">
        <v>356</v>
      </c>
      <c r="B581" s="36" t="s">
        <v>2385</v>
      </c>
      <c r="C581" s="36" t="s">
        <v>17</v>
      </c>
      <c r="D581" s="36" t="s">
        <v>136</v>
      </c>
      <c r="E581" s="36">
        <v>999933158</v>
      </c>
      <c r="F581" s="36" t="s">
        <v>18</v>
      </c>
      <c r="G581" s="34">
        <v>38</v>
      </c>
      <c r="H581" s="34"/>
    </row>
    <row r="582" spans="1:8" x14ac:dyDescent="0.25">
      <c r="A582" s="36" t="s">
        <v>922</v>
      </c>
      <c r="B582" s="36" t="s">
        <v>1101</v>
      </c>
      <c r="C582" s="36" t="s">
        <v>17</v>
      </c>
      <c r="D582" s="42" t="s">
        <v>136</v>
      </c>
      <c r="E582" s="36">
        <v>999933203</v>
      </c>
      <c r="F582" s="36" t="s">
        <v>18</v>
      </c>
      <c r="G582" s="34">
        <v>38</v>
      </c>
      <c r="H582" s="36"/>
    </row>
    <row r="583" spans="1:8" x14ac:dyDescent="0.25">
      <c r="A583" s="36" t="s">
        <v>313</v>
      </c>
      <c r="B583" s="36" t="s">
        <v>1750</v>
      </c>
      <c r="C583" s="36" t="s">
        <v>17</v>
      </c>
      <c r="D583" s="42" t="s">
        <v>136</v>
      </c>
      <c r="E583" s="128">
        <v>999934336</v>
      </c>
      <c r="F583" s="41" t="s">
        <v>18</v>
      </c>
      <c r="G583" s="34">
        <v>38</v>
      </c>
      <c r="H583" s="36"/>
    </row>
    <row r="584" spans="1:8" x14ac:dyDescent="0.25">
      <c r="A584" s="36" t="s">
        <v>2540</v>
      </c>
      <c r="B584" s="36" t="s">
        <v>2308</v>
      </c>
      <c r="C584" s="36" t="s">
        <v>17</v>
      </c>
      <c r="D584" s="42" t="s">
        <v>136</v>
      </c>
      <c r="E584" s="128">
        <v>999935067</v>
      </c>
      <c r="F584" s="41" t="s">
        <v>18</v>
      </c>
      <c r="G584" s="34">
        <v>38</v>
      </c>
      <c r="H584" s="36"/>
    </row>
    <row r="585" spans="1:8" x14ac:dyDescent="0.25">
      <c r="A585" s="36" t="s">
        <v>185</v>
      </c>
      <c r="B585" s="36" t="s">
        <v>1828</v>
      </c>
      <c r="C585" s="36" t="s">
        <v>17</v>
      </c>
      <c r="D585" s="42" t="s">
        <v>136</v>
      </c>
      <c r="E585" s="128">
        <v>999926052</v>
      </c>
      <c r="F585" s="41" t="s">
        <v>18</v>
      </c>
      <c r="G585" s="34">
        <v>37.5</v>
      </c>
      <c r="H585" s="34">
        <v>0</v>
      </c>
    </row>
    <row r="586" spans="1:8" x14ac:dyDescent="0.25">
      <c r="A586" s="36" t="s">
        <v>2254</v>
      </c>
      <c r="B586" s="36" t="s">
        <v>2255</v>
      </c>
      <c r="C586" s="36" t="s">
        <v>17</v>
      </c>
      <c r="D586" s="42" t="s">
        <v>136</v>
      </c>
      <c r="E586" s="128">
        <v>999934993</v>
      </c>
      <c r="F586" s="41" t="s">
        <v>18</v>
      </c>
      <c r="G586" s="34">
        <v>34</v>
      </c>
      <c r="H586" s="36"/>
    </row>
    <row r="587" spans="1:8" x14ac:dyDescent="0.25">
      <c r="A587" s="36" t="s">
        <v>2542</v>
      </c>
      <c r="B587" s="36" t="s">
        <v>2543</v>
      </c>
      <c r="C587" s="36" t="s">
        <v>17</v>
      </c>
      <c r="D587" s="42" t="s">
        <v>136</v>
      </c>
      <c r="E587" s="128">
        <v>999917451</v>
      </c>
      <c r="F587" s="41" t="s">
        <v>18</v>
      </c>
      <c r="G587" s="34">
        <v>28</v>
      </c>
      <c r="H587" s="36"/>
    </row>
    <row r="588" spans="1:8" x14ac:dyDescent="0.25">
      <c r="A588" s="36" t="s">
        <v>2544</v>
      </c>
      <c r="B588" s="36" t="s">
        <v>701</v>
      </c>
      <c r="C588" s="36" t="s">
        <v>17</v>
      </c>
      <c r="D588" s="42" t="s">
        <v>136</v>
      </c>
      <c r="E588" s="36">
        <v>999920362</v>
      </c>
      <c r="F588" s="36" t="s">
        <v>18</v>
      </c>
      <c r="G588" s="34">
        <v>28</v>
      </c>
      <c r="H588" s="36"/>
    </row>
    <row r="589" spans="1:8" x14ac:dyDescent="0.25">
      <c r="A589" s="36" t="s">
        <v>176</v>
      </c>
      <c r="B589" s="36" t="s">
        <v>2400</v>
      </c>
      <c r="C589" s="36" t="s">
        <v>17</v>
      </c>
      <c r="D589" s="42" t="s">
        <v>136</v>
      </c>
      <c r="E589" s="128">
        <v>999921734</v>
      </c>
      <c r="F589" s="41" t="s">
        <v>18</v>
      </c>
      <c r="G589" s="34">
        <v>28</v>
      </c>
      <c r="H589" s="36"/>
    </row>
    <row r="590" spans="1:8" x14ac:dyDescent="0.25">
      <c r="A590" s="36" t="s">
        <v>947</v>
      </c>
      <c r="B590" s="36" t="s">
        <v>1346</v>
      </c>
      <c r="C590" s="36" t="s">
        <v>17</v>
      </c>
      <c r="D590" s="42" t="s">
        <v>136</v>
      </c>
      <c r="E590" s="128">
        <v>999924936</v>
      </c>
      <c r="F590" s="41" t="s">
        <v>18</v>
      </c>
      <c r="G590" s="34">
        <v>28</v>
      </c>
      <c r="H590" s="34"/>
    </row>
    <row r="591" spans="1:8" x14ac:dyDescent="0.25">
      <c r="A591" s="36" t="s">
        <v>371</v>
      </c>
      <c r="B591" s="36" t="s">
        <v>1417</v>
      </c>
      <c r="C591" s="36" t="s">
        <v>17</v>
      </c>
      <c r="D591" s="42" t="s">
        <v>136</v>
      </c>
      <c r="E591" s="128">
        <v>999929074</v>
      </c>
      <c r="F591" s="41" t="s">
        <v>18</v>
      </c>
      <c r="G591" s="34">
        <v>28</v>
      </c>
      <c r="H591" s="36"/>
    </row>
    <row r="592" spans="1:8" x14ac:dyDescent="0.25">
      <c r="A592" s="36" t="s">
        <v>2541</v>
      </c>
      <c r="B592" s="36" t="s">
        <v>1101</v>
      </c>
      <c r="C592" s="36" t="s">
        <v>17</v>
      </c>
      <c r="D592" s="42" t="s">
        <v>136</v>
      </c>
      <c r="E592" s="128">
        <v>999933205</v>
      </c>
      <c r="F592" s="41" t="s">
        <v>18</v>
      </c>
      <c r="G592" s="34">
        <v>28</v>
      </c>
      <c r="H592" s="36"/>
    </row>
    <row r="593" spans="1:8" x14ac:dyDescent="0.25">
      <c r="A593" s="36" t="s">
        <v>180</v>
      </c>
      <c r="B593" s="36" t="s">
        <v>2521</v>
      </c>
      <c r="C593" s="36" t="s">
        <v>17</v>
      </c>
      <c r="D593" s="42" t="s">
        <v>148</v>
      </c>
      <c r="E593" s="128">
        <v>999933590</v>
      </c>
      <c r="F593" s="41" t="s">
        <v>18</v>
      </c>
      <c r="G593" s="34">
        <v>1050</v>
      </c>
      <c r="H593" s="36"/>
    </row>
    <row r="594" spans="1:8" x14ac:dyDescent="0.25">
      <c r="A594" s="36" t="s">
        <v>245</v>
      </c>
      <c r="B594" s="36" t="s">
        <v>1380</v>
      </c>
      <c r="C594" s="36" t="s">
        <v>17</v>
      </c>
      <c r="D594" s="42" t="s">
        <v>148</v>
      </c>
      <c r="E594" s="128">
        <v>999931122</v>
      </c>
      <c r="F594" s="41" t="s">
        <v>18</v>
      </c>
      <c r="G594" s="34">
        <v>614</v>
      </c>
      <c r="H594" s="36">
        <v>0</v>
      </c>
    </row>
    <row r="595" spans="1:8" x14ac:dyDescent="0.25">
      <c r="A595" s="36" t="s">
        <v>807</v>
      </c>
      <c r="B595" s="36" t="s">
        <v>2817</v>
      </c>
      <c r="C595" s="36" t="s">
        <v>17</v>
      </c>
      <c r="D595" s="42" t="s">
        <v>148</v>
      </c>
      <c r="E595" s="128">
        <v>999934856</v>
      </c>
      <c r="F595" s="41" t="s">
        <v>18</v>
      </c>
      <c r="G595" s="34">
        <v>527</v>
      </c>
      <c r="H595" s="36"/>
    </row>
    <row r="596" spans="1:8" x14ac:dyDescent="0.25">
      <c r="A596" s="36" t="s">
        <v>1253</v>
      </c>
      <c r="B596" s="36" t="s">
        <v>709</v>
      </c>
      <c r="C596" s="36" t="s">
        <v>17</v>
      </c>
      <c r="D596" s="42" t="s">
        <v>148</v>
      </c>
      <c r="E596" s="128">
        <v>999929599</v>
      </c>
      <c r="F596" s="41" t="s">
        <v>18</v>
      </c>
      <c r="G596" s="34">
        <v>510</v>
      </c>
      <c r="H596" s="36">
        <v>0</v>
      </c>
    </row>
    <row r="597" spans="1:8" x14ac:dyDescent="0.25">
      <c r="A597" s="36" t="s">
        <v>1487</v>
      </c>
      <c r="B597" s="36" t="s">
        <v>2049</v>
      </c>
      <c r="C597" s="36" t="s">
        <v>17</v>
      </c>
      <c r="D597" s="42" t="s">
        <v>148</v>
      </c>
      <c r="E597" s="128">
        <v>999934491</v>
      </c>
      <c r="F597" s="41" t="s">
        <v>18</v>
      </c>
      <c r="G597" s="34">
        <v>488</v>
      </c>
      <c r="H597" s="36">
        <v>0</v>
      </c>
    </row>
    <row r="598" spans="1:8" x14ac:dyDescent="0.25">
      <c r="A598" s="36" t="s">
        <v>302</v>
      </c>
      <c r="B598" s="36" t="s">
        <v>2520</v>
      </c>
      <c r="C598" s="36" t="s">
        <v>17</v>
      </c>
      <c r="D598" s="42" t="s">
        <v>148</v>
      </c>
      <c r="E598" s="128">
        <v>999929900</v>
      </c>
      <c r="F598" s="41" t="s">
        <v>18</v>
      </c>
      <c r="G598" s="34">
        <v>458</v>
      </c>
      <c r="H598" s="36"/>
    </row>
    <row r="599" spans="1:8" x14ac:dyDescent="0.25">
      <c r="A599" s="36" t="s">
        <v>144</v>
      </c>
      <c r="B599" s="36" t="s">
        <v>2526</v>
      </c>
      <c r="C599" s="36" t="s">
        <v>17</v>
      </c>
      <c r="D599" s="36" t="s">
        <v>148</v>
      </c>
      <c r="E599" s="128">
        <v>999924642</v>
      </c>
      <c r="F599" s="41" t="s">
        <v>18</v>
      </c>
      <c r="G599" s="34">
        <v>398</v>
      </c>
      <c r="H599" s="36"/>
    </row>
    <row r="600" spans="1:8" x14ac:dyDescent="0.25">
      <c r="A600" s="36" t="s">
        <v>1281</v>
      </c>
      <c r="B600" s="36" t="s">
        <v>2354</v>
      </c>
      <c r="C600" s="36" t="s">
        <v>17</v>
      </c>
      <c r="D600" s="36" t="s">
        <v>148</v>
      </c>
      <c r="E600" s="127">
        <v>999925195</v>
      </c>
      <c r="F600" s="41" t="s">
        <v>18</v>
      </c>
      <c r="G600" s="34">
        <v>355</v>
      </c>
      <c r="H600" s="34"/>
    </row>
    <row r="601" spans="1:8" x14ac:dyDescent="0.25">
      <c r="A601" s="149" t="s">
        <v>185</v>
      </c>
      <c r="B601" s="149" t="s">
        <v>964</v>
      </c>
      <c r="C601" s="149" t="s">
        <v>17</v>
      </c>
      <c r="D601" s="149" t="s">
        <v>148</v>
      </c>
      <c r="E601" s="149">
        <v>999925169</v>
      </c>
      <c r="F601" s="149" t="s">
        <v>18</v>
      </c>
      <c r="G601" s="34">
        <v>321</v>
      </c>
      <c r="H601" s="36"/>
    </row>
    <row r="602" spans="1:8" x14ac:dyDescent="0.25">
      <c r="A602" s="36" t="s">
        <v>908</v>
      </c>
      <c r="B602" s="36" t="s">
        <v>2590</v>
      </c>
      <c r="C602" s="36" t="s">
        <v>17</v>
      </c>
      <c r="D602" s="36" t="s">
        <v>148</v>
      </c>
      <c r="E602" s="128">
        <v>999927753</v>
      </c>
      <c r="F602" s="41" t="s">
        <v>18</v>
      </c>
      <c r="G602" s="34">
        <v>299</v>
      </c>
      <c r="H602" s="34"/>
    </row>
    <row r="603" spans="1:8" x14ac:dyDescent="0.25">
      <c r="A603" s="36" t="s">
        <v>256</v>
      </c>
      <c r="B603" s="36" t="s">
        <v>3483</v>
      </c>
      <c r="C603" s="36" t="s">
        <v>17</v>
      </c>
      <c r="D603" s="36" t="s">
        <v>148</v>
      </c>
      <c r="E603" s="128">
        <v>999928196</v>
      </c>
      <c r="F603" s="41" t="s">
        <v>18</v>
      </c>
      <c r="G603" s="34">
        <v>294</v>
      </c>
      <c r="H603" s="34">
        <v>0</v>
      </c>
    </row>
    <row r="604" spans="1:8" x14ac:dyDescent="0.25">
      <c r="A604" s="36" t="s">
        <v>975</v>
      </c>
      <c r="B604" s="36" t="s">
        <v>246</v>
      </c>
      <c r="C604" s="36" t="s">
        <v>17</v>
      </c>
      <c r="D604" s="36" t="s">
        <v>148</v>
      </c>
      <c r="E604" s="128">
        <v>999925224</v>
      </c>
      <c r="F604" s="41" t="s">
        <v>18</v>
      </c>
      <c r="G604" s="34">
        <v>229</v>
      </c>
      <c r="H604" s="36"/>
    </row>
    <row r="605" spans="1:8" x14ac:dyDescent="0.25">
      <c r="A605" s="36" t="s">
        <v>565</v>
      </c>
      <c r="B605" s="36" t="s">
        <v>334</v>
      </c>
      <c r="C605" s="36" t="s">
        <v>17</v>
      </c>
      <c r="D605" s="36" t="s">
        <v>148</v>
      </c>
      <c r="E605" s="128">
        <v>999921923</v>
      </c>
      <c r="F605" s="41" t="s">
        <v>18</v>
      </c>
      <c r="G605" s="34">
        <v>203</v>
      </c>
      <c r="H605" s="36">
        <v>0</v>
      </c>
    </row>
    <row r="606" spans="1:8" x14ac:dyDescent="0.25">
      <c r="A606" s="36" t="s">
        <v>851</v>
      </c>
      <c r="B606" s="36" t="s">
        <v>2522</v>
      </c>
      <c r="C606" s="36" t="s">
        <v>17</v>
      </c>
      <c r="D606" s="36" t="s">
        <v>148</v>
      </c>
      <c r="E606" s="128">
        <v>999933750</v>
      </c>
      <c r="F606" s="41" t="s">
        <v>18</v>
      </c>
      <c r="G606" s="34">
        <v>175</v>
      </c>
      <c r="H606" s="36"/>
    </row>
    <row r="607" spans="1:8" x14ac:dyDescent="0.25">
      <c r="A607" s="36" t="s">
        <v>648</v>
      </c>
      <c r="B607" s="36" t="s">
        <v>2524</v>
      </c>
      <c r="C607" s="36" t="s">
        <v>17</v>
      </c>
      <c r="D607" s="36" t="s">
        <v>148</v>
      </c>
      <c r="E607" s="127">
        <v>999931329</v>
      </c>
      <c r="F607" s="41" t="s">
        <v>18</v>
      </c>
      <c r="G607" s="34">
        <v>158</v>
      </c>
      <c r="H607" s="36"/>
    </row>
    <row r="608" spans="1:8" x14ac:dyDescent="0.25">
      <c r="A608" s="36" t="s">
        <v>2525</v>
      </c>
      <c r="B608" s="36" t="s">
        <v>1362</v>
      </c>
      <c r="C608" s="36" t="s">
        <v>17</v>
      </c>
      <c r="D608" s="36" t="s">
        <v>148</v>
      </c>
      <c r="E608" s="128">
        <v>999931635</v>
      </c>
      <c r="F608" s="41" t="s">
        <v>18</v>
      </c>
      <c r="G608" s="34">
        <v>158</v>
      </c>
      <c r="H608" s="36"/>
    </row>
    <row r="609" spans="1:8" x14ac:dyDescent="0.25">
      <c r="A609" s="36" t="s">
        <v>144</v>
      </c>
      <c r="B609" s="36" t="s">
        <v>24</v>
      </c>
      <c r="C609" s="36" t="s">
        <v>17</v>
      </c>
      <c r="D609" s="36" t="s">
        <v>148</v>
      </c>
      <c r="E609" s="36">
        <v>999921509</v>
      </c>
      <c r="F609" s="36" t="s">
        <v>18</v>
      </c>
      <c r="G609" s="34">
        <v>152</v>
      </c>
      <c r="H609" s="34"/>
    </row>
    <row r="610" spans="1:8" x14ac:dyDescent="0.25">
      <c r="A610" s="36" t="s">
        <v>2666</v>
      </c>
      <c r="B610" s="36" t="s">
        <v>3564</v>
      </c>
      <c r="C610" s="36" t="s">
        <v>17</v>
      </c>
      <c r="D610" s="36" t="s">
        <v>148</v>
      </c>
      <c r="E610" s="128">
        <v>999933904</v>
      </c>
      <c r="F610" s="41" t="s">
        <v>18</v>
      </c>
      <c r="G610" s="34">
        <v>151</v>
      </c>
      <c r="H610" s="36"/>
    </row>
    <row r="611" spans="1:8" x14ac:dyDescent="0.25">
      <c r="A611" s="36" t="s">
        <v>90</v>
      </c>
      <c r="B611" s="36" t="s">
        <v>261</v>
      </c>
      <c r="C611" s="36" t="s">
        <v>17</v>
      </c>
      <c r="D611" s="36" t="s">
        <v>148</v>
      </c>
      <c r="E611" s="127">
        <v>999930516</v>
      </c>
      <c r="F611" s="41" t="s">
        <v>18</v>
      </c>
      <c r="G611" s="34">
        <v>135</v>
      </c>
      <c r="H611" s="34"/>
    </row>
    <row r="612" spans="1:8" x14ac:dyDescent="0.25">
      <c r="A612" s="36" t="s">
        <v>3061</v>
      </c>
      <c r="B612" s="36" t="s">
        <v>3062</v>
      </c>
      <c r="C612" s="36" t="s">
        <v>17</v>
      </c>
      <c r="D612" s="36" t="s">
        <v>148</v>
      </c>
      <c r="E612" s="128">
        <v>999934306</v>
      </c>
      <c r="F612" s="41" t="s">
        <v>18</v>
      </c>
      <c r="G612" s="34">
        <v>120</v>
      </c>
      <c r="H612" s="36"/>
    </row>
    <row r="613" spans="1:8" x14ac:dyDescent="0.25">
      <c r="A613" s="36" t="s">
        <v>574</v>
      </c>
      <c r="B613" s="36" t="s">
        <v>1432</v>
      </c>
      <c r="C613" s="36" t="s">
        <v>17</v>
      </c>
      <c r="D613" s="36" t="s">
        <v>148</v>
      </c>
      <c r="E613" s="128">
        <v>999931817</v>
      </c>
      <c r="F613" s="41" t="s">
        <v>18</v>
      </c>
      <c r="G613" s="34">
        <v>90.5</v>
      </c>
      <c r="H613" s="36"/>
    </row>
    <row r="614" spans="1:8" x14ac:dyDescent="0.25">
      <c r="A614" s="36" t="s">
        <v>3063</v>
      </c>
      <c r="B614" s="36" t="s">
        <v>3064</v>
      </c>
      <c r="C614" s="36" t="s">
        <v>17</v>
      </c>
      <c r="D614" s="36" t="s">
        <v>148</v>
      </c>
      <c r="E614" s="128">
        <v>999934348</v>
      </c>
      <c r="F614" s="41" t="s">
        <v>18</v>
      </c>
      <c r="G614" s="34">
        <v>90</v>
      </c>
      <c r="H614" s="36"/>
    </row>
    <row r="615" spans="1:8" x14ac:dyDescent="0.25">
      <c r="A615" s="36" t="s">
        <v>454</v>
      </c>
      <c r="B615" s="36" t="s">
        <v>261</v>
      </c>
      <c r="C615" s="36" t="s">
        <v>17</v>
      </c>
      <c r="D615" s="36" t="s">
        <v>148</v>
      </c>
      <c r="E615" s="127">
        <v>999930781</v>
      </c>
      <c r="F615" s="41" t="s">
        <v>18</v>
      </c>
      <c r="G615" s="34">
        <v>68</v>
      </c>
      <c r="H615" s="36"/>
    </row>
    <row r="616" spans="1:8" x14ac:dyDescent="0.25">
      <c r="A616" s="36" t="s">
        <v>1298</v>
      </c>
      <c r="B616" s="36" t="s">
        <v>1101</v>
      </c>
      <c r="C616" s="36" t="s">
        <v>17</v>
      </c>
      <c r="D616" s="36" t="s">
        <v>148</v>
      </c>
      <c r="E616" s="36">
        <v>999930796</v>
      </c>
      <c r="F616" s="36" t="s">
        <v>18</v>
      </c>
      <c r="G616" s="34">
        <v>68</v>
      </c>
      <c r="H616" s="36"/>
    </row>
    <row r="617" spans="1:8" x14ac:dyDescent="0.25">
      <c r="A617" s="131" t="s">
        <v>3065</v>
      </c>
      <c r="B617" s="131" t="s">
        <v>3066</v>
      </c>
      <c r="C617" s="131" t="s">
        <v>17</v>
      </c>
      <c r="D617" s="131" t="s">
        <v>148</v>
      </c>
      <c r="E617" s="150">
        <v>999934304</v>
      </c>
      <c r="F617" s="131" t="s">
        <v>18</v>
      </c>
      <c r="G617" s="34">
        <v>68</v>
      </c>
      <c r="H617" s="36"/>
    </row>
    <row r="618" spans="1:8" x14ac:dyDescent="0.25">
      <c r="A618" s="36" t="s">
        <v>3067</v>
      </c>
      <c r="B618" s="36" t="s">
        <v>3068</v>
      </c>
      <c r="C618" s="36" t="s">
        <v>17</v>
      </c>
      <c r="D618" s="36" t="s">
        <v>148</v>
      </c>
      <c r="E618" s="36">
        <v>999934875</v>
      </c>
      <c r="F618" s="36" t="s">
        <v>18</v>
      </c>
      <c r="G618" s="34">
        <v>68</v>
      </c>
      <c r="H618" s="36"/>
    </row>
    <row r="619" spans="1:8" x14ac:dyDescent="0.25">
      <c r="A619" s="36" t="s">
        <v>1017</v>
      </c>
      <c r="B619" s="36" t="s">
        <v>3461</v>
      </c>
      <c r="C619" s="36" t="s">
        <v>17</v>
      </c>
      <c r="D619" s="36" t="s">
        <v>148</v>
      </c>
      <c r="E619" s="127">
        <v>999925597</v>
      </c>
      <c r="F619" s="41" t="s">
        <v>18</v>
      </c>
      <c r="G619" s="34">
        <v>60</v>
      </c>
      <c r="H619" s="36">
        <v>0</v>
      </c>
    </row>
    <row r="620" spans="1:8" x14ac:dyDescent="0.25">
      <c r="A620" s="36" t="s">
        <v>2589</v>
      </c>
      <c r="B620" s="36" t="s">
        <v>1205</v>
      </c>
      <c r="C620" s="36" t="s">
        <v>17</v>
      </c>
      <c r="D620" s="36" t="s">
        <v>148</v>
      </c>
      <c r="E620" s="36">
        <v>999927533</v>
      </c>
      <c r="F620" s="36" t="s">
        <v>18</v>
      </c>
      <c r="G620" s="34">
        <v>60</v>
      </c>
      <c r="H620" s="36"/>
    </row>
    <row r="621" spans="1:8" x14ac:dyDescent="0.25">
      <c r="A621" s="131" t="s">
        <v>2921</v>
      </c>
      <c r="B621" s="131" t="s">
        <v>2922</v>
      </c>
      <c r="C621" s="131" t="s">
        <v>17</v>
      </c>
      <c r="D621" s="131" t="s">
        <v>148</v>
      </c>
      <c r="E621" s="150">
        <v>999935641</v>
      </c>
      <c r="F621" s="131" t="s">
        <v>18</v>
      </c>
      <c r="G621" s="34">
        <v>60</v>
      </c>
      <c r="H621" s="36"/>
    </row>
    <row r="622" spans="1:8" x14ac:dyDescent="0.25">
      <c r="A622" s="131" t="s">
        <v>537</v>
      </c>
      <c r="B622" s="131" t="s">
        <v>2523</v>
      </c>
      <c r="C622" s="131" t="s">
        <v>17</v>
      </c>
      <c r="D622" s="131" t="s">
        <v>148</v>
      </c>
      <c r="E622" s="150">
        <v>999929141</v>
      </c>
      <c r="F622" s="131" t="s">
        <v>18</v>
      </c>
      <c r="G622" s="34">
        <v>51</v>
      </c>
      <c r="H622" s="36"/>
    </row>
    <row r="623" spans="1:8" x14ac:dyDescent="0.25">
      <c r="A623" s="36" t="s">
        <v>69</v>
      </c>
      <c r="B623" s="36" t="s">
        <v>1069</v>
      </c>
      <c r="C623" s="36" t="s">
        <v>17</v>
      </c>
      <c r="D623" s="36" t="s">
        <v>148</v>
      </c>
      <c r="E623" s="36">
        <v>999930768</v>
      </c>
      <c r="F623" s="36" t="s">
        <v>18</v>
      </c>
      <c r="G623" s="34">
        <v>51</v>
      </c>
      <c r="H623" s="36"/>
    </row>
    <row r="624" spans="1:8" x14ac:dyDescent="0.25">
      <c r="A624" s="36" t="s">
        <v>514</v>
      </c>
      <c r="B624" s="36" t="s">
        <v>1505</v>
      </c>
      <c r="C624" s="36" t="s">
        <v>17</v>
      </c>
      <c r="D624" s="36" t="s">
        <v>148</v>
      </c>
      <c r="E624" s="36">
        <v>999929699</v>
      </c>
      <c r="F624" s="36" t="s">
        <v>18</v>
      </c>
      <c r="G624" s="34">
        <v>45</v>
      </c>
      <c r="H624" s="36">
        <v>0</v>
      </c>
    </row>
    <row r="625" spans="1:8" x14ac:dyDescent="0.25">
      <c r="A625" s="36" t="s">
        <v>1265</v>
      </c>
      <c r="B625" s="36" t="s">
        <v>1558</v>
      </c>
      <c r="C625" s="36" t="s">
        <v>17</v>
      </c>
      <c r="D625" s="36" t="s">
        <v>148</v>
      </c>
      <c r="E625" s="36">
        <v>999931431</v>
      </c>
      <c r="F625" s="36" t="s">
        <v>18</v>
      </c>
      <c r="G625" s="34">
        <v>45</v>
      </c>
      <c r="H625" s="34"/>
    </row>
    <row r="626" spans="1:8" x14ac:dyDescent="0.25">
      <c r="A626" s="36" t="s">
        <v>2050</v>
      </c>
      <c r="B626" s="36" t="s">
        <v>2051</v>
      </c>
      <c r="C626" s="36" t="s">
        <v>17</v>
      </c>
      <c r="D626" s="36" t="s">
        <v>148</v>
      </c>
      <c r="E626" s="128">
        <v>999934609</v>
      </c>
      <c r="F626" s="41" t="s">
        <v>18</v>
      </c>
      <c r="G626" s="34">
        <v>45</v>
      </c>
      <c r="H626" s="36">
        <v>0</v>
      </c>
    </row>
    <row r="627" spans="1:8" x14ac:dyDescent="0.25">
      <c r="A627" s="149" t="s">
        <v>854</v>
      </c>
      <c r="B627" s="149" t="s">
        <v>1086</v>
      </c>
      <c r="C627" s="149" t="s">
        <v>17</v>
      </c>
      <c r="D627" s="149" t="s">
        <v>148</v>
      </c>
      <c r="E627" s="149">
        <v>999926805</v>
      </c>
      <c r="F627" s="149" t="s">
        <v>18</v>
      </c>
      <c r="G627" s="34">
        <v>38</v>
      </c>
      <c r="H627" s="36"/>
    </row>
    <row r="628" spans="1:8" x14ac:dyDescent="0.25">
      <c r="A628" s="36" t="s">
        <v>2725</v>
      </c>
      <c r="B628" s="36" t="s">
        <v>2726</v>
      </c>
      <c r="C628" s="36" t="s">
        <v>17</v>
      </c>
      <c r="D628" s="36" t="s">
        <v>148</v>
      </c>
      <c r="E628" s="128">
        <v>999930642</v>
      </c>
      <c r="F628" s="41" t="s">
        <v>18</v>
      </c>
      <c r="G628" s="34">
        <v>38</v>
      </c>
      <c r="H628" s="36"/>
    </row>
    <row r="629" spans="1:8" x14ac:dyDescent="0.25">
      <c r="A629" s="131" t="s">
        <v>1348</v>
      </c>
      <c r="B629" s="131" t="s">
        <v>1437</v>
      </c>
      <c r="C629" s="131" t="s">
        <v>17</v>
      </c>
      <c r="D629" s="131" t="s">
        <v>148</v>
      </c>
      <c r="E629" s="150">
        <v>999931540</v>
      </c>
      <c r="F629" s="131" t="s">
        <v>18</v>
      </c>
      <c r="G629" s="34">
        <v>37.5</v>
      </c>
      <c r="H629" s="36">
        <v>37.5</v>
      </c>
    </row>
    <row r="630" spans="1:8" x14ac:dyDescent="0.25">
      <c r="A630" s="36" t="s">
        <v>105</v>
      </c>
      <c r="B630" s="36" t="s">
        <v>3460</v>
      </c>
      <c r="C630" s="36" t="s">
        <v>17</v>
      </c>
      <c r="D630" s="131" t="s">
        <v>148</v>
      </c>
      <c r="E630" s="36">
        <v>999935806</v>
      </c>
      <c r="F630" s="36" t="s">
        <v>18</v>
      </c>
      <c r="G630" s="34">
        <v>34</v>
      </c>
      <c r="H630" s="34">
        <v>0</v>
      </c>
    </row>
    <row r="631" spans="1:8" x14ac:dyDescent="0.25">
      <c r="A631" s="149" t="s">
        <v>2459</v>
      </c>
      <c r="B631" s="149" t="s">
        <v>1094</v>
      </c>
      <c r="C631" s="149" t="s">
        <v>17</v>
      </c>
      <c r="D631" s="149" t="s">
        <v>148</v>
      </c>
      <c r="E631" s="149">
        <v>999933822</v>
      </c>
      <c r="F631" s="149" t="s">
        <v>18</v>
      </c>
      <c r="G631" s="34">
        <v>33</v>
      </c>
      <c r="H631" s="36"/>
    </row>
    <row r="632" spans="1:8" x14ac:dyDescent="0.25">
      <c r="A632" s="36" t="s">
        <v>399</v>
      </c>
      <c r="B632" s="36" t="s">
        <v>52</v>
      </c>
      <c r="C632" s="36" t="s">
        <v>17</v>
      </c>
      <c r="D632" s="36" t="s">
        <v>19</v>
      </c>
      <c r="E632" s="128">
        <v>999933768</v>
      </c>
      <c r="F632" s="41" t="s">
        <v>18</v>
      </c>
      <c r="G632" s="34">
        <v>720</v>
      </c>
      <c r="H632" s="34"/>
    </row>
    <row r="633" spans="1:8" x14ac:dyDescent="0.25">
      <c r="A633" s="36" t="s">
        <v>1677</v>
      </c>
      <c r="B633" s="36" t="s">
        <v>1678</v>
      </c>
      <c r="C633" s="36" t="s">
        <v>17</v>
      </c>
      <c r="D633" s="36" t="s">
        <v>19</v>
      </c>
      <c r="E633" s="128">
        <v>999932187</v>
      </c>
      <c r="F633" s="41" t="s">
        <v>18</v>
      </c>
      <c r="G633" s="34">
        <v>623</v>
      </c>
      <c r="H633" s="36"/>
    </row>
    <row r="634" spans="1:8" x14ac:dyDescent="0.25">
      <c r="A634" s="131" t="s">
        <v>323</v>
      </c>
      <c r="B634" s="131" t="s">
        <v>189</v>
      </c>
      <c r="C634" s="131" t="s">
        <v>17</v>
      </c>
      <c r="D634" s="131" t="s">
        <v>19</v>
      </c>
      <c r="E634" s="150">
        <v>999933631</v>
      </c>
      <c r="F634" s="131" t="s">
        <v>18</v>
      </c>
      <c r="G634" s="34">
        <v>540</v>
      </c>
      <c r="H634" s="36">
        <v>0</v>
      </c>
    </row>
    <row r="635" spans="1:8" x14ac:dyDescent="0.25">
      <c r="A635" s="36" t="s">
        <v>624</v>
      </c>
      <c r="B635" s="36" t="s">
        <v>2340</v>
      </c>
      <c r="C635" s="36" t="s">
        <v>17</v>
      </c>
      <c r="D635" s="36" t="s">
        <v>19</v>
      </c>
      <c r="E635" s="127">
        <v>999928568</v>
      </c>
      <c r="F635" s="41" t="s">
        <v>18</v>
      </c>
      <c r="G635" s="34">
        <v>497</v>
      </c>
      <c r="H635" s="34"/>
    </row>
    <row r="636" spans="1:8" x14ac:dyDescent="0.25">
      <c r="A636" s="36" t="s">
        <v>925</v>
      </c>
      <c r="B636" s="36" t="s">
        <v>1763</v>
      </c>
      <c r="C636" s="36" t="s">
        <v>17</v>
      </c>
      <c r="D636" s="131" t="s">
        <v>19</v>
      </c>
      <c r="E636" s="36">
        <v>999924735</v>
      </c>
      <c r="F636" s="36" t="s">
        <v>18</v>
      </c>
      <c r="G636" s="34">
        <v>443</v>
      </c>
      <c r="H636" s="34">
        <v>0</v>
      </c>
    </row>
    <row r="637" spans="1:8" x14ac:dyDescent="0.25">
      <c r="A637" s="131" t="s">
        <v>2492</v>
      </c>
      <c r="B637" s="131" t="s">
        <v>844</v>
      </c>
      <c r="C637" s="131" t="s">
        <v>17</v>
      </c>
      <c r="D637" s="131" t="s">
        <v>19</v>
      </c>
      <c r="E637" s="150">
        <v>999923017</v>
      </c>
      <c r="F637" s="131" t="s">
        <v>18</v>
      </c>
      <c r="G637" s="34">
        <v>406</v>
      </c>
      <c r="H637" s="36"/>
    </row>
    <row r="638" spans="1:8" x14ac:dyDescent="0.25">
      <c r="A638" s="131" t="s">
        <v>904</v>
      </c>
      <c r="B638" s="131" t="s">
        <v>716</v>
      </c>
      <c r="C638" s="131" t="s">
        <v>17</v>
      </c>
      <c r="D638" s="131" t="s">
        <v>19</v>
      </c>
      <c r="E638" s="150">
        <v>999933107</v>
      </c>
      <c r="F638" s="131" t="s">
        <v>18</v>
      </c>
      <c r="G638" s="34">
        <v>392</v>
      </c>
      <c r="H638" s="36">
        <v>0</v>
      </c>
    </row>
    <row r="639" spans="1:8" x14ac:dyDescent="0.25">
      <c r="A639" s="36" t="s">
        <v>185</v>
      </c>
      <c r="B639" s="36" t="s">
        <v>1829</v>
      </c>
      <c r="C639" s="36" t="s">
        <v>17</v>
      </c>
      <c r="D639" s="41" t="s">
        <v>19</v>
      </c>
      <c r="E639" s="128">
        <v>999933341</v>
      </c>
      <c r="F639" s="41" t="s">
        <v>18</v>
      </c>
      <c r="G639" s="34">
        <v>359</v>
      </c>
      <c r="H639" s="36">
        <v>0</v>
      </c>
    </row>
    <row r="640" spans="1:8" x14ac:dyDescent="0.25">
      <c r="A640" s="36" t="s">
        <v>1304</v>
      </c>
      <c r="B640" s="36" t="s">
        <v>1305</v>
      </c>
      <c r="C640" s="36" t="s">
        <v>17</v>
      </c>
      <c r="D640" s="36" t="s">
        <v>19</v>
      </c>
      <c r="E640" s="36">
        <v>999928836</v>
      </c>
      <c r="F640" s="36" t="s">
        <v>18</v>
      </c>
      <c r="G640" s="34">
        <v>344</v>
      </c>
      <c r="H640" s="36">
        <v>0</v>
      </c>
    </row>
    <row r="641" spans="1:8" x14ac:dyDescent="0.25">
      <c r="A641" s="36" t="s">
        <v>256</v>
      </c>
      <c r="B641" s="36" t="s">
        <v>2695</v>
      </c>
      <c r="C641" s="36" t="s">
        <v>17</v>
      </c>
      <c r="D641" s="41" t="s">
        <v>19</v>
      </c>
      <c r="E641" s="128">
        <v>999933392</v>
      </c>
      <c r="F641" s="41" t="s">
        <v>18</v>
      </c>
      <c r="G641" s="34">
        <v>324</v>
      </c>
      <c r="H641" s="34"/>
    </row>
    <row r="642" spans="1:8" x14ac:dyDescent="0.25">
      <c r="A642" s="36" t="s">
        <v>764</v>
      </c>
      <c r="B642" s="36" t="s">
        <v>1044</v>
      </c>
      <c r="C642" s="36" t="s">
        <v>17</v>
      </c>
      <c r="D642" s="41" t="s">
        <v>19</v>
      </c>
      <c r="E642" s="128">
        <v>999933603</v>
      </c>
      <c r="F642" s="41" t="s">
        <v>18</v>
      </c>
      <c r="G642" s="34">
        <v>322</v>
      </c>
      <c r="H642" s="36">
        <v>0</v>
      </c>
    </row>
    <row r="643" spans="1:8" x14ac:dyDescent="0.25">
      <c r="A643" s="36" t="s">
        <v>399</v>
      </c>
      <c r="B643" s="36" t="s">
        <v>709</v>
      </c>
      <c r="C643" s="36" t="s">
        <v>17</v>
      </c>
      <c r="D643" s="41" t="s">
        <v>19</v>
      </c>
      <c r="E643" s="128">
        <v>999933580</v>
      </c>
      <c r="F643" s="41" t="s">
        <v>18</v>
      </c>
      <c r="G643" s="34">
        <v>259</v>
      </c>
      <c r="H643" s="34">
        <v>0</v>
      </c>
    </row>
    <row r="644" spans="1:8" x14ac:dyDescent="0.25">
      <c r="A644" s="36" t="s">
        <v>2000</v>
      </c>
      <c r="B644" s="36" t="s">
        <v>2001</v>
      </c>
      <c r="C644" s="36" t="s">
        <v>17</v>
      </c>
      <c r="D644" s="41" t="s">
        <v>19</v>
      </c>
      <c r="E644" s="128">
        <v>999934088</v>
      </c>
      <c r="F644" s="41" t="s">
        <v>18</v>
      </c>
      <c r="G644" s="34">
        <v>227</v>
      </c>
      <c r="H644" s="36">
        <v>0</v>
      </c>
    </row>
    <row r="645" spans="1:8" x14ac:dyDescent="0.25">
      <c r="A645" s="36" t="s">
        <v>658</v>
      </c>
      <c r="B645" s="36" t="s">
        <v>2002</v>
      </c>
      <c r="C645" s="36" t="s">
        <v>17</v>
      </c>
      <c r="D645" s="41" t="s">
        <v>19</v>
      </c>
      <c r="E645" s="128">
        <v>999934272</v>
      </c>
      <c r="F645" s="41" t="s">
        <v>18</v>
      </c>
      <c r="G645" s="34">
        <v>218</v>
      </c>
      <c r="H645" s="34">
        <v>0</v>
      </c>
    </row>
    <row r="646" spans="1:8" x14ac:dyDescent="0.25">
      <c r="A646" s="36" t="s">
        <v>140</v>
      </c>
      <c r="B646" s="36" t="s">
        <v>301</v>
      </c>
      <c r="C646" s="36" t="s">
        <v>17</v>
      </c>
      <c r="D646" s="41" t="s">
        <v>19</v>
      </c>
      <c r="E646" s="128">
        <v>999929009</v>
      </c>
      <c r="F646" s="41" t="s">
        <v>18</v>
      </c>
      <c r="G646" s="34">
        <v>202.5</v>
      </c>
      <c r="H646" s="34"/>
    </row>
    <row r="647" spans="1:8" x14ac:dyDescent="0.25">
      <c r="A647" s="36" t="s">
        <v>399</v>
      </c>
      <c r="B647" s="36" t="s">
        <v>61</v>
      </c>
      <c r="C647" s="36" t="s">
        <v>17</v>
      </c>
      <c r="D647" s="36" t="s">
        <v>19</v>
      </c>
      <c r="E647" s="36">
        <v>999929507</v>
      </c>
      <c r="F647" s="36" t="s">
        <v>18</v>
      </c>
      <c r="G647" s="34">
        <v>180</v>
      </c>
      <c r="H647" s="34"/>
    </row>
    <row r="648" spans="1:8" x14ac:dyDescent="0.25">
      <c r="A648" s="36" t="s">
        <v>1607</v>
      </c>
      <c r="B648" s="36" t="s">
        <v>3633</v>
      </c>
      <c r="C648" s="36" t="s">
        <v>17</v>
      </c>
      <c r="D648" s="36" t="s">
        <v>19</v>
      </c>
      <c r="E648" s="36">
        <v>999927081</v>
      </c>
      <c r="F648" s="36" t="s">
        <v>18</v>
      </c>
      <c r="G648" s="34">
        <v>167</v>
      </c>
      <c r="H648" s="36"/>
    </row>
    <row r="649" spans="1:8" x14ac:dyDescent="0.25">
      <c r="A649" s="36" t="s">
        <v>3055</v>
      </c>
      <c r="B649" s="36" t="s">
        <v>3056</v>
      </c>
      <c r="C649" s="36" t="s">
        <v>17</v>
      </c>
      <c r="D649" s="41" t="s">
        <v>19</v>
      </c>
      <c r="E649" s="128">
        <v>999934296</v>
      </c>
      <c r="F649" s="41" t="s">
        <v>18</v>
      </c>
      <c r="G649" s="34">
        <v>167</v>
      </c>
      <c r="H649" s="34"/>
    </row>
    <row r="650" spans="1:8" x14ac:dyDescent="0.25">
      <c r="A650" s="36" t="s">
        <v>1880</v>
      </c>
      <c r="B650" s="36" t="s">
        <v>261</v>
      </c>
      <c r="C650" s="36" t="s">
        <v>17</v>
      </c>
      <c r="D650" s="41" t="s">
        <v>19</v>
      </c>
      <c r="E650" s="128">
        <v>999933549</v>
      </c>
      <c r="F650" s="41" t="s">
        <v>18</v>
      </c>
      <c r="G650" s="34">
        <v>145</v>
      </c>
      <c r="H650" s="34">
        <v>0</v>
      </c>
    </row>
    <row r="651" spans="1:8" x14ac:dyDescent="0.25">
      <c r="A651" s="36" t="s">
        <v>2736</v>
      </c>
      <c r="B651" s="36" t="s">
        <v>2737</v>
      </c>
      <c r="C651" s="36" t="s">
        <v>17</v>
      </c>
      <c r="D651" s="41" t="s">
        <v>19</v>
      </c>
      <c r="E651" s="128">
        <v>999934565</v>
      </c>
      <c r="F651" s="41" t="s">
        <v>18</v>
      </c>
      <c r="G651" s="34">
        <v>90</v>
      </c>
      <c r="H651" s="34"/>
    </row>
    <row r="652" spans="1:8" x14ac:dyDescent="0.25">
      <c r="A652" s="36" t="s">
        <v>2740</v>
      </c>
      <c r="B652" s="36" t="s">
        <v>2741</v>
      </c>
      <c r="C652" s="36" t="s">
        <v>17</v>
      </c>
      <c r="D652" s="41" t="s">
        <v>19</v>
      </c>
      <c r="E652" s="128">
        <v>999929576</v>
      </c>
      <c r="F652" s="41" t="s">
        <v>18</v>
      </c>
      <c r="G652" s="34">
        <v>68</v>
      </c>
      <c r="H652" s="34"/>
    </row>
    <row r="653" spans="1:8" x14ac:dyDescent="0.25">
      <c r="A653" s="36" t="s">
        <v>2693</v>
      </c>
      <c r="B653" s="36" t="s">
        <v>2694</v>
      </c>
      <c r="C653" s="36" t="s">
        <v>17</v>
      </c>
      <c r="D653" s="41" t="s">
        <v>19</v>
      </c>
      <c r="E653" s="128">
        <v>999933702</v>
      </c>
      <c r="F653" s="41" t="s">
        <v>18</v>
      </c>
      <c r="G653" s="34">
        <v>68</v>
      </c>
      <c r="H653" s="36"/>
    </row>
    <row r="654" spans="1:8" x14ac:dyDescent="0.25">
      <c r="A654" s="131" t="s">
        <v>2738</v>
      </c>
      <c r="B654" s="131" t="s">
        <v>2739</v>
      </c>
      <c r="C654" s="131" t="s">
        <v>17</v>
      </c>
      <c r="D654" s="131" t="s">
        <v>19</v>
      </c>
      <c r="E654" s="150">
        <v>999933705</v>
      </c>
      <c r="F654" s="131" t="s">
        <v>18</v>
      </c>
      <c r="G654" s="34">
        <v>68</v>
      </c>
      <c r="H654" s="36"/>
    </row>
    <row r="655" spans="1:8" x14ac:dyDescent="0.25">
      <c r="A655" s="36" t="s">
        <v>2490</v>
      </c>
      <c r="B655" s="36" t="s">
        <v>2491</v>
      </c>
      <c r="C655" s="36" t="s">
        <v>17</v>
      </c>
      <c r="D655" s="36" t="s">
        <v>19</v>
      </c>
      <c r="E655" s="36">
        <v>999935014</v>
      </c>
      <c r="F655" s="36" t="s">
        <v>18</v>
      </c>
      <c r="G655" s="34">
        <v>68</v>
      </c>
      <c r="H655" s="34"/>
    </row>
    <row r="656" spans="1:8" x14ac:dyDescent="0.25">
      <c r="A656" s="36" t="s">
        <v>429</v>
      </c>
      <c r="B656" s="36" t="s">
        <v>1093</v>
      </c>
      <c r="C656" s="36" t="s">
        <v>17</v>
      </c>
      <c r="D656" s="36" t="s">
        <v>19</v>
      </c>
      <c r="E656" s="36">
        <v>999932006</v>
      </c>
      <c r="F656" s="36" t="s">
        <v>18</v>
      </c>
      <c r="G656" s="34">
        <v>60</v>
      </c>
      <c r="H656" s="36"/>
    </row>
    <row r="657" spans="1:8" x14ac:dyDescent="0.25">
      <c r="A657" s="36" t="s">
        <v>531</v>
      </c>
      <c r="B657" s="36" t="s">
        <v>1756</v>
      </c>
      <c r="C657" s="36" t="s">
        <v>17</v>
      </c>
      <c r="D657" s="41" t="s">
        <v>19</v>
      </c>
      <c r="E657" s="128">
        <v>999932382</v>
      </c>
      <c r="F657" s="41" t="s">
        <v>18</v>
      </c>
      <c r="G657" s="34">
        <v>60</v>
      </c>
      <c r="H657" s="34"/>
    </row>
    <row r="658" spans="1:8" x14ac:dyDescent="0.25">
      <c r="A658" s="131" t="s">
        <v>188</v>
      </c>
      <c r="B658" s="131" t="s">
        <v>2215</v>
      </c>
      <c r="C658" s="131" t="s">
        <v>17</v>
      </c>
      <c r="D658" s="131" t="s">
        <v>19</v>
      </c>
      <c r="E658" s="150">
        <v>999934515</v>
      </c>
      <c r="F658" s="131" t="s">
        <v>18</v>
      </c>
      <c r="G658" s="34">
        <v>60</v>
      </c>
      <c r="H658" s="36"/>
    </row>
    <row r="659" spans="1:8" x14ac:dyDescent="0.25">
      <c r="A659" s="131" t="s">
        <v>2159</v>
      </c>
      <c r="B659" s="131" t="s">
        <v>2160</v>
      </c>
      <c r="C659" s="131" t="s">
        <v>17</v>
      </c>
      <c r="D659" s="131" t="s">
        <v>19</v>
      </c>
      <c r="E659" s="150">
        <v>999925269</v>
      </c>
      <c r="F659" s="131" t="s">
        <v>18</v>
      </c>
      <c r="G659" s="34">
        <v>45</v>
      </c>
      <c r="H659" s="36"/>
    </row>
    <row r="660" spans="1:8" x14ac:dyDescent="0.25">
      <c r="A660" s="36" t="s">
        <v>2664</v>
      </c>
      <c r="B660" s="36" t="s">
        <v>2665</v>
      </c>
      <c r="C660" s="36" t="s">
        <v>17</v>
      </c>
      <c r="D660" s="36" t="s">
        <v>19</v>
      </c>
      <c r="E660" s="36">
        <v>999934152</v>
      </c>
      <c r="F660" s="36" t="s">
        <v>18</v>
      </c>
      <c r="G660" s="34">
        <v>45</v>
      </c>
      <c r="H660" s="36"/>
    </row>
    <row r="661" spans="1:8" x14ac:dyDescent="0.25">
      <c r="A661" s="131" t="s">
        <v>3057</v>
      </c>
      <c r="B661" s="131" t="s">
        <v>3058</v>
      </c>
      <c r="C661" s="131" t="s">
        <v>17</v>
      </c>
      <c r="D661" s="131" t="s">
        <v>19</v>
      </c>
      <c r="E661" s="150">
        <v>999935202</v>
      </c>
      <c r="F661" s="131" t="s">
        <v>18</v>
      </c>
      <c r="G661" s="34">
        <v>45</v>
      </c>
      <c r="H661" s="36"/>
    </row>
    <row r="662" spans="1:8" x14ac:dyDescent="0.25">
      <c r="A662" s="36" t="s">
        <v>2047</v>
      </c>
      <c r="B662" s="36" t="s">
        <v>2048</v>
      </c>
      <c r="C662" s="36" t="s">
        <v>17</v>
      </c>
      <c r="D662" s="41" t="s">
        <v>21</v>
      </c>
      <c r="E662" s="128">
        <v>999933678</v>
      </c>
      <c r="F662" s="41" t="s">
        <v>18</v>
      </c>
      <c r="G662" s="34">
        <v>870</v>
      </c>
      <c r="H662" s="36">
        <v>0</v>
      </c>
    </row>
    <row r="663" spans="1:8" x14ac:dyDescent="0.25">
      <c r="A663" s="149" t="s">
        <v>232</v>
      </c>
      <c r="B663" s="149" t="s">
        <v>50</v>
      </c>
      <c r="C663" s="149" t="s">
        <v>17</v>
      </c>
      <c r="D663" s="149" t="s">
        <v>21</v>
      </c>
      <c r="E663" s="149">
        <v>999933856</v>
      </c>
      <c r="F663" s="149" t="s">
        <v>18</v>
      </c>
      <c r="G663" s="34">
        <v>660</v>
      </c>
      <c r="H663" s="36"/>
    </row>
    <row r="664" spans="1:8" x14ac:dyDescent="0.25">
      <c r="A664" s="36" t="s">
        <v>2006</v>
      </c>
      <c r="B664" s="36" t="s">
        <v>2007</v>
      </c>
      <c r="C664" s="36" t="s">
        <v>17</v>
      </c>
      <c r="D664" s="36" t="s">
        <v>21</v>
      </c>
      <c r="E664" s="36">
        <v>999934264</v>
      </c>
      <c r="F664" s="36" t="s">
        <v>18</v>
      </c>
      <c r="G664" s="34">
        <v>578</v>
      </c>
      <c r="H664" s="36">
        <v>0</v>
      </c>
    </row>
    <row r="665" spans="1:8" x14ac:dyDescent="0.25">
      <c r="A665" s="36" t="s">
        <v>746</v>
      </c>
      <c r="B665" s="36" t="s">
        <v>3495</v>
      </c>
      <c r="C665" s="36" t="s">
        <v>17</v>
      </c>
      <c r="D665" s="41" t="s">
        <v>21</v>
      </c>
      <c r="E665" s="128">
        <v>999935723</v>
      </c>
      <c r="F665" s="41" t="s">
        <v>18</v>
      </c>
      <c r="G665" s="34">
        <v>563</v>
      </c>
      <c r="H665" s="36">
        <v>0</v>
      </c>
    </row>
    <row r="666" spans="1:8" x14ac:dyDescent="0.25">
      <c r="A666" s="36" t="s">
        <v>333</v>
      </c>
      <c r="B666" s="36" t="s">
        <v>1940</v>
      </c>
      <c r="C666" s="36" t="s">
        <v>17</v>
      </c>
      <c r="D666" s="41" t="s">
        <v>21</v>
      </c>
      <c r="E666" s="128">
        <v>999933752</v>
      </c>
      <c r="F666" s="41" t="s">
        <v>18</v>
      </c>
      <c r="G666" s="34">
        <v>518</v>
      </c>
      <c r="H666" s="36">
        <v>0</v>
      </c>
    </row>
    <row r="667" spans="1:8" x14ac:dyDescent="0.25">
      <c r="A667" s="36" t="s">
        <v>429</v>
      </c>
      <c r="B667" s="36" t="s">
        <v>2696</v>
      </c>
      <c r="C667" s="36" t="s">
        <v>17</v>
      </c>
      <c r="D667" s="36" t="s">
        <v>21</v>
      </c>
      <c r="E667" s="36">
        <v>999933530</v>
      </c>
      <c r="F667" s="36" t="s">
        <v>18</v>
      </c>
      <c r="G667" s="34">
        <v>381</v>
      </c>
      <c r="H667" s="36"/>
    </row>
    <row r="668" spans="1:8" x14ac:dyDescent="0.25">
      <c r="A668" s="36" t="s">
        <v>321</v>
      </c>
      <c r="B668" s="36" t="s">
        <v>2008</v>
      </c>
      <c r="C668" s="36" t="s">
        <v>17</v>
      </c>
      <c r="D668" s="36" t="s">
        <v>21</v>
      </c>
      <c r="E668" s="36">
        <v>999934210</v>
      </c>
      <c r="F668" s="36" t="s">
        <v>18</v>
      </c>
      <c r="G668" s="34">
        <v>349</v>
      </c>
      <c r="H668" s="36">
        <v>0</v>
      </c>
    </row>
    <row r="669" spans="1:8" x14ac:dyDescent="0.25">
      <c r="A669" s="36" t="s">
        <v>44</v>
      </c>
      <c r="B669" s="36" t="s">
        <v>1830</v>
      </c>
      <c r="C669" s="36" t="s">
        <v>17</v>
      </c>
      <c r="D669" s="36" t="s">
        <v>21</v>
      </c>
      <c r="E669" s="36">
        <v>999928707</v>
      </c>
      <c r="F669" s="36" t="s">
        <v>18</v>
      </c>
      <c r="G669" s="34">
        <v>208</v>
      </c>
      <c r="H669" s="36">
        <v>0</v>
      </c>
    </row>
    <row r="670" spans="1:8" x14ac:dyDescent="0.25">
      <c r="A670" s="36" t="s">
        <v>299</v>
      </c>
      <c r="B670" s="36" t="s">
        <v>1559</v>
      </c>
      <c r="C670" s="36" t="s">
        <v>17</v>
      </c>
      <c r="D670" s="36" t="s">
        <v>21</v>
      </c>
      <c r="E670" s="128">
        <v>999931642</v>
      </c>
      <c r="F670" s="41" t="s">
        <v>18</v>
      </c>
      <c r="G670" s="34">
        <v>203</v>
      </c>
      <c r="H670" s="34"/>
    </row>
    <row r="671" spans="1:8" x14ac:dyDescent="0.25">
      <c r="A671" s="36" t="s">
        <v>188</v>
      </c>
      <c r="B671" s="36" t="s">
        <v>872</v>
      </c>
      <c r="C671" s="36" t="s">
        <v>17</v>
      </c>
      <c r="D671" s="36" t="s">
        <v>21</v>
      </c>
      <c r="E671" s="128">
        <v>999930446</v>
      </c>
      <c r="F671" s="41" t="s">
        <v>18</v>
      </c>
      <c r="G671" s="34">
        <v>167</v>
      </c>
      <c r="H671" s="36"/>
    </row>
    <row r="672" spans="1:8" x14ac:dyDescent="0.25">
      <c r="A672" s="36" t="s">
        <v>574</v>
      </c>
      <c r="B672" s="36" t="s">
        <v>3571</v>
      </c>
      <c r="C672" s="36" t="s">
        <v>17</v>
      </c>
      <c r="D672" s="36" t="s">
        <v>21</v>
      </c>
      <c r="E672" s="128">
        <v>999936636</v>
      </c>
      <c r="F672" s="41" t="s">
        <v>18</v>
      </c>
      <c r="G672" s="34">
        <v>150</v>
      </c>
      <c r="H672" s="34"/>
    </row>
    <row r="673" spans="1:8" x14ac:dyDescent="0.25">
      <c r="A673" s="36" t="s">
        <v>2470</v>
      </c>
      <c r="B673" s="36" t="s">
        <v>2465</v>
      </c>
      <c r="C673" s="36" t="s">
        <v>17</v>
      </c>
      <c r="D673" s="36" t="s">
        <v>21</v>
      </c>
      <c r="E673" s="36">
        <v>999933690</v>
      </c>
      <c r="F673" s="36" t="s">
        <v>18</v>
      </c>
      <c r="G673" s="34">
        <v>128</v>
      </c>
      <c r="H673" s="34"/>
    </row>
    <row r="674" spans="1:8" x14ac:dyDescent="0.25">
      <c r="A674" s="36" t="s">
        <v>2217</v>
      </c>
      <c r="B674" s="36" t="s">
        <v>2218</v>
      </c>
      <c r="C674" s="36" t="s">
        <v>17</v>
      </c>
      <c r="D674" s="36" t="s">
        <v>21</v>
      </c>
      <c r="E674" s="128">
        <v>999933484</v>
      </c>
      <c r="F674" s="41" t="s">
        <v>18</v>
      </c>
      <c r="G674" s="34">
        <v>120</v>
      </c>
      <c r="H674" s="34"/>
    </row>
    <row r="675" spans="1:8" x14ac:dyDescent="0.25">
      <c r="A675" s="36" t="s">
        <v>867</v>
      </c>
      <c r="B675" s="36" t="s">
        <v>2469</v>
      </c>
      <c r="C675" s="36" t="s">
        <v>17</v>
      </c>
      <c r="D675" s="36" t="s">
        <v>21</v>
      </c>
      <c r="E675" s="36">
        <v>999935059</v>
      </c>
      <c r="F675" s="36" t="s">
        <v>18</v>
      </c>
      <c r="G675" s="34">
        <v>120</v>
      </c>
      <c r="H675" s="36"/>
    </row>
    <row r="676" spans="1:8" x14ac:dyDescent="0.25">
      <c r="A676" s="36" t="s">
        <v>169</v>
      </c>
      <c r="B676" s="36" t="s">
        <v>2468</v>
      </c>
      <c r="C676" s="36" t="s">
        <v>17</v>
      </c>
      <c r="D676" s="36" t="s">
        <v>21</v>
      </c>
      <c r="E676" s="128">
        <v>999933316</v>
      </c>
      <c r="F676" s="41" t="s">
        <v>18</v>
      </c>
      <c r="G676" s="34">
        <v>90</v>
      </c>
      <c r="H676" s="34"/>
    </row>
    <row r="677" spans="1:8" x14ac:dyDescent="0.25">
      <c r="A677" s="36" t="s">
        <v>2009</v>
      </c>
      <c r="B677" s="36" t="s">
        <v>2010</v>
      </c>
      <c r="C677" s="36" t="s">
        <v>17</v>
      </c>
      <c r="D677" s="36" t="s">
        <v>21</v>
      </c>
      <c r="E677" s="128">
        <v>999929920</v>
      </c>
      <c r="F677" s="41" t="s">
        <v>18</v>
      </c>
      <c r="G677" s="34">
        <v>68</v>
      </c>
      <c r="H677" s="34">
        <v>0</v>
      </c>
    </row>
    <row r="678" spans="1:8" x14ac:dyDescent="0.25">
      <c r="A678" s="149" t="s">
        <v>764</v>
      </c>
      <c r="B678" s="149" t="s">
        <v>962</v>
      </c>
      <c r="C678" s="149" t="s">
        <v>17</v>
      </c>
      <c r="D678" s="149" t="s">
        <v>21</v>
      </c>
      <c r="E678" s="149">
        <v>999933308</v>
      </c>
      <c r="F678" s="149" t="s">
        <v>18</v>
      </c>
      <c r="G678" s="34">
        <v>68</v>
      </c>
      <c r="H678" s="36"/>
    </row>
    <row r="679" spans="1:8" x14ac:dyDescent="0.25">
      <c r="A679" s="38" t="s">
        <v>3407</v>
      </c>
      <c r="B679" s="38" t="s">
        <v>3408</v>
      </c>
      <c r="C679" s="38" t="s">
        <v>17</v>
      </c>
      <c r="D679" s="36" t="s">
        <v>21</v>
      </c>
      <c r="E679" s="130">
        <v>999934293</v>
      </c>
      <c r="F679" s="41" t="s">
        <v>18</v>
      </c>
      <c r="G679" s="34">
        <v>68</v>
      </c>
      <c r="H679" s="36"/>
    </row>
    <row r="680" spans="1:8" x14ac:dyDescent="0.25">
      <c r="A680" s="36" t="s">
        <v>2265</v>
      </c>
      <c r="B680" s="36" t="s">
        <v>2188</v>
      </c>
      <c r="C680" s="36" t="s">
        <v>17</v>
      </c>
      <c r="D680" s="36" t="s">
        <v>21</v>
      </c>
      <c r="E680" s="36">
        <v>999934961</v>
      </c>
      <c r="F680" s="36" t="s">
        <v>18</v>
      </c>
      <c r="G680" s="34">
        <v>60</v>
      </c>
      <c r="H680" s="36"/>
    </row>
    <row r="681" spans="1:8" x14ac:dyDescent="0.25">
      <c r="A681" s="36" t="s">
        <v>2667</v>
      </c>
      <c r="B681" s="36" t="s">
        <v>2649</v>
      </c>
      <c r="C681" s="36" t="s">
        <v>17</v>
      </c>
      <c r="D681" s="36" t="s">
        <v>21</v>
      </c>
      <c r="E681" s="128">
        <v>999935154</v>
      </c>
      <c r="F681" s="41" t="s">
        <v>18</v>
      </c>
      <c r="G681" s="34">
        <v>60</v>
      </c>
      <c r="H681" s="36"/>
    </row>
    <row r="682" spans="1:8" x14ac:dyDescent="0.25">
      <c r="A682" s="36" t="s">
        <v>2876</v>
      </c>
      <c r="B682" s="36" t="s">
        <v>2877</v>
      </c>
      <c r="C682" s="36" t="s">
        <v>17</v>
      </c>
      <c r="D682" s="36" t="s">
        <v>21</v>
      </c>
      <c r="E682" s="128">
        <v>999933797</v>
      </c>
      <c r="F682" s="41" t="s">
        <v>18</v>
      </c>
      <c r="G682" s="34">
        <v>45</v>
      </c>
      <c r="H682" s="36"/>
    </row>
    <row r="683" spans="1:8" x14ac:dyDescent="0.25">
      <c r="A683" s="36" t="s">
        <v>2263</v>
      </c>
      <c r="B683" s="36" t="s">
        <v>2264</v>
      </c>
      <c r="C683" s="36" t="s">
        <v>17</v>
      </c>
      <c r="D683" s="36" t="s">
        <v>21</v>
      </c>
      <c r="E683" s="128">
        <v>999934885</v>
      </c>
      <c r="F683" s="41" t="s">
        <v>18</v>
      </c>
      <c r="G683" s="34">
        <v>45</v>
      </c>
      <c r="H683" s="36"/>
    </row>
    <row r="684" spans="1:8" x14ac:dyDescent="0.25">
      <c r="A684" s="36" t="s">
        <v>1439</v>
      </c>
      <c r="B684" s="36" t="s">
        <v>1440</v>
      </c>
      <c r="C684" s="36" t="s">
        <v>17</v>
      </c>
      <c r="D684" s="36" t="s">
        <v>21</v>
      </c>
      <c r="E684" s="128">
        <v>999931567</v>
      </c>
      <c r="F684" s="41" t="s">
        <v>18</v>
      </c>
      <c r="G684" s="34">
        <v>37.5</v>
      </c>
      <c r="H684" s="36">
        <v>37.5</v>
      </c>
    </row>
    <row r="685" spans="1:8" x14ac:dyDescent="0.25">
      <c r="A685" s="36" t="s">
        <v>69</v>
      </c>
      <c r="B685" s="36" t="s">
        <v>108</v>
      </c>
      <c r="C685" s="36" t="s">
        <v>17</v>
      </c>
      <c r="D685" s="36" t="s">
        <v>21</v>
      </c>
      <c r="E685" s="128">
        <v>999931093</v>
      </c>
      <c r="F685" s="41" t="s">
        <v>18</v>
      </c>
      <c r="G685" s="34">
        <v>34</v>
      </c>
      <c r="H685" s="34"/>
    </row>
    <row r="686" spans="1:8" x14ac:dyDescent="0.25">
      <c r="A686" s="36"/>
      <c r="B686" s="36"/>
      <c r="C686" s="36"/>
      <c r="D686" s="36"/>
      <c r="E686" s="128"/>
      <c r="F686" s="41"/>
      <c r="G686" s="34"/>
      <c r="H686" s="36"/>
    </row>
    <row r="687" spans="1:8" x14ac:dyDescent="0.25">
      <c r="A687" s="36"/>
      <c r="B687" s="36"/>
      <c r="C687" s="36"/>
      <c r="D687" s="36"/>
      <c r="E687" s="36"/>
      <c r="F687" s="131"/>
      <c r="G687" s="34"/>
      <c r="H687" s="36"/>
    </row>
    <row r="688" spans="1:8" x14ac:dyDescent="0.25">
      <c r="A688" s="36"/>
      <c r="B688" s="36"/>
      <c r="C688" s="36"/>
      <c r="D688" s="36"/>
      <c r="E688" s="128"/>
      <c r="F688" s="41"/>
      <c r="G688" s="34"/>
      <c r="H688" s="36"/>
    </row>
    <row r="689" spans="1:8" x14ac:dyDescent="0.25">
      <c r="A689" s="36"/>
      <c r="B689" s="36"/>
      <c r="C689" s="36"/>
      <c r="D689" s="36"/>
      <c r="E689" s="36"/>
      <c r="F689" s="36"/>
      <c r="G689" s="34"/>
      <c r="H689" s="36"/>
    </row>
    <row r="690" spans="1:8" x14ac:dyDescent="0.25">
      <c r="A690" s="36"/>
      <c r="B690" s="36"/>
      <c r="C690" s="36"/>
      <c r="D690" s="36"/>
      <c r="E690" s="36"/>
      <c r="F690" s="131"/>
      <c r="G690" s="34"/>
      <c r="H690" s="36"/>
    </row>
    <row r="691" spans="1:8" x14ac:dyDescent="0.25">
      <c r="A691" s="36"/>
      <c r="B691" s="36"/>
      <c r="C691" s="36"/>
      <c r="D691" s="36"/>
      <c r="E691" s="128"/>
      <c r="F691" s="41"/>
      <c r="G691" s="34"/>
      <c r="H691" s="36"/>
    </row>
    <row r="692" spans="1:8" x14ac:dyDescent="0.25">
      <c r="A692" s="36"/>
      <c r="B692" s="36"/>
      <c r="C692" s="36"/>
      <c r="D692" s="36"/>
      <c r="E692" s="127"/>
      <c r="F692" s="41"/>
      <c r="G692" s="34"/>
      <c r="H692" s="34"/>
    </row>
    <row r="693" spans="1:8" x14ac:dyDescent="0.25">
      <c r="A693" s="36"/>
      <c r="B693" s="36"/>
      <c r="C693" s="36"/>
      <c r="D693" s="36"/>
      <c r="E693" s="128"/>
      <c r="F693" s="41"/>
      <c r="G693" s="34"/>
      <c r="H693" s="36"/>
    </row>
    <row r="694" spans="1:8" x14ac:dyDescent="0.25">
      <c r="A694" s="195"/>
      <c r="B694" s="195"/>
      <c r="C694" s="195"/>
      <c r="D694" s="195"/>
      <c r="E694" s="196"/>
      <c r="F694" s="193"/>
      <c r="G694" s="194"/>
      <c r="H694" s="194"/>
    </row>
    <row r="695" spans="1:8" x14ac:dyDescent="0.25">
      <c r="A695" s="36"/>
      <c r="B695" s="36"/>
      <c r="C695" s="36"/>
      <c r="D695" s="36"/>
      <c r="E695" s="127"/>
      <c r="F695" s="41"/>
      <c r="G695" s="34"/>
      <c r="H695" s="34"/>
    </row>
    <row r="696" spans="1:8" x14ac:dyDescent="0.25">
      <c r="A696" s="36"/>
      <c r="B696" s="36"/>
      <c r="C696" s="36"/>
      <c r="D696" s="36"/>
      <c r="E696" s="128"/>
      <c r="F696" s="41"/>
      <c r="G696" s="34"/>
      <c r="H696" s="34"/>
    </row>
    <row r="697" spans="1:8" x14ac:dyDescent="0.25">
      <c r="A697" s="36"/>
      <c r="B697" s="36"/>
      <c r="C697" s="36"/>
      <c r="D697" s="36"/>
      <c r="E697" s="127"/>
      <c r="F697" s="41"/>
      <c r="G697" s="34"/>
      <c r="H697" s="34"/>
    </row>
    <row r="698" spans="1:8" x14ac:dyDescent="0.25">
      <c r="A698" s="36"/>
      <c r="B698" s="36"/>
      <c r="C698" s="36"/>
      <c r="D698" s="36"/>
      <c r="E698" s="36"/>
      <c r="F698" s="36"/>
      <c r="G698" s="34"/>
      <c r="H698" s="36"/>
    </row>
    <row r="699" spans="1:8" x14ac:dyDescent="0.25">
      <c r="A699" s="36"/>
      <c r="B699" s="36"/>
      <c r="C699" s="36"/>
      <c r="D699" s="41"/>
      <c r="E699" s="128"/>
      <c r="F699" s="41"/>
      <c r="G699" s="34"/>
      <c r="H699" s="36"/>
    </row>
    <row r="700" spans="1:8" x14ac:dyDescent="0.25">
      <c r="A700" s="36"/>
      <c r="B700" s="36"/>
      <c r="C700" s="36"/>
      <c r="D700" s="41"/>
      <c r="E700" s="128"/>
      <c r="F700" s="41"/>
      <c r="G700" s="34"/>
      <c r="H700" s="34"/>
    </row>
    <row r="701" spans="1:8" x14ac:dyDescent="0.25">
      <c r="A701" s="36"/>
      <c r="B701" s="36"/>
      <c r="C701" s="36"/>
      <c r="D701" s="41"/>
      <c r="E701" s="128"/>
      <c r="F701" s="41"/>
      <c r="G701" s="34"/>
      <c r="H701" s="34"/>
    </row>
    <row r="702" spans="1:8" x14ac:dyDescent="0.25">
      <c r="A702" s="36"/>
      <c r="B702" s="36"/>
      <c r="C702" s="36"/>
      <c r="D702" s="36"/>
      <c r="E702" s="36"/>
      <c r="F702" s="36"/>
      <c r="G702" s="34"/>
      <c r="H702" s="34"/>
    </row>
    <row r="703" spans="1:8" x14ac:dyDescent="0.25">
      <c r="A703" s="36"/>
      <c r="B703" s="36"/>
      <c r="C703" s="36"/>
      <c r="D703" s="36"/>
      <c r="E703" s="36"/>
      <c r="F703" s="36"/>
      <c r="G703" s="34"/>
      <c r="H703" s="36"/>
    </row>
    <row r="704" spans="1:8" x14ac:dyDescent="0.25">
      <c r="A704" s="36"/>
      <c r="B704" s="36"/>
      <c r="C704" s="36"/>
      <c r="D704" s="41"/>
      <c r="E704" s="128"/>
      <c r="F704" s="41"/>
      <c r="G704" s="34"/>
      <c r="H704" s="36"/>
    </row>
    <row r="705" spans="1:8" x14ac:dyDescent="0.25">
      <c r="A705" s="131"/>
      <c r="B705" s="131"/>
      <c r="C705" s="131"/>
      <c r="D705" s="131"/>
      <c r="E705" s="150"/>
      <c r="F705" s="131"/>
      <c r="G705" s="34"/>
      <c r="H705" s="36"/>
    </row>
    <row r="706" spans="1:8" x14ac:dyDescent="0.25">
      <c r="A706" s="36"/>
      <c r="B706" s="36"/>
      <c r="C706" s="36"/>
      <c r="D706" s="41"/>
      <c r="E706" s="128"/>
      <c r="F706" s="41"/>
      <c r="G706" s="34"/>
      <c r="H706" s="34"/>
    </row>
    <row r="707" spans="1:8" x14ac:dyDescent="0.25">
      <c r="A707" s="36"/>
      <c r="B707" s="36"/>
      <c r="C707" s="36"/>
      <c r="D707" s="41"/>
      <c r="E707" s="128"/>
      <c r="F707" s="41"/>
      <c r="G707" s="34"/>
      <c r="H707" s="36"/>
    </row>
    <row r="708" spans="1:8" x14ac:dyDescent="0.25">
      <c r="A708" s="36"/>
      <c r="B708" s="36"/>
      <c r="C708" s="36"/>
      <c r="D708" s="41"/>
      <c r="E708" s="128"/>
      <c r="F708" s="41"/>
      <c r="G708" s="34"/>
      <c r="H708" s="34"/>
    </row>
    <row r="709" spans="1:8" x14ac:dyDescent="0.25">
      <c r="A709" s="36"/>
      <c r="B709" s="36"/>
      <c r="C709" s="36"/>
      <c r="D709" s="41"/>
      <c r="E709" s="128"/>
      <c r="F709" s="41"/>
      <c r="G709" s="34"/>
      <c r="H709" s="34"/>
    </row>
    <row r="710" spans="1:8" x14ac:dyDescent="0.25">
      <c r="A710" s="36"/>
      <c r="B710" s="36"/>
      <c r="C710" s="36"/>
      <c r="D710" s="41"/>
      <c r="E710" s="127"/>
      <c r="F710" s="41"/>
      <c r="G710" s="34"/>
      <c r="H710" s="34"/>
    </row>
    <row r="711" spans="1:8" x14ac:dyDescent="0.25">
      <c r="A711" s="36"/>
      <c r="B711" s="36"/>
      <c r="C711" s="36"/>
      <c r="D711" s="41"/>
      <c r="E711" s="128"/>
      <c r="F711" s="41"/>
      <c r="G711" s="34"/>
      <c r="H711" s="34"/>
    </row>
    <row r="712" spans="1:8" x14ac:dyDescent="0.25">
      <c r="A712" s="131"/>
      <c r="B712" s="131"/>
      <c r="C712" s="131"/>
      <c r="D712" s="131"/>
      <c r="E712" s="150"/>
      <c r="F712" s="131"/>
      <c r="G712" s="34"/>
      <c r="H712" s="36"/>
    </row>
    <row r="713" spans="1:8" x14ac:dyDescent="0.25">
      <c r="A713" s="36"/>
      <c r="B713" s="36"/>
      <c r="C713" s="36"/>
      <c r="D713" s="41"/>
      <c r="E713" s="127"/>
      <c r="F713" s="41"/>
      <c r="G713" s="34"/>
      <c r="H713" s="36"/>
    </row>
    <row r="714" spans="1:8" x14ac:dyDescent="0.25">
      <c r="A714" s="36"/>
      <c r="B714" s="36"/>
      <c r="C714" s="36"/>
      <c r="D714" s="36"/>
      <c r="E714" s="36"/>
      <c r="F714" s="36"/>
      <c r="G714" s="34"/>
      <c r="H714" s="36"/>
    </row>
    <row r="715" spans="1:8" x14ac:dyDescent="0.25">
      <c r="A715" s="36"/>
      <c r="B715" s="36"/>
      <c r="C715" s="36"/>
      <c r="D715" s="41"/>
      <c r="E715" s="128"/>
      <c r="F715" s="41"/>
      <c r="G715" s="34"/>
      <c r="H715" s="36"/>
    </row>
    <row r="716" spans="1:8" x14ac:dyDescent="0.25">
      <c r="A716" s="131"/>
      <c r="B716" s="131"/>
      <c r="C716" s="131"/>
      <c r="D716" s="131"/>
      <c r="E716" s="150"/>
      <c r="F716" s="131"/>
      <c r="G716" s="34"/>
      <c r="H716" s="36"/>
    </row>
    <row r="717" spans="1:8" x14ac:dyDescent="0.25">
      <c r="A717" s="36"/>
      <c r="B717" s="36"/>
      <c r="C717" s="36"/>
      <c r="D717" s="41"/>
      <c r="E717" s="128"/>
      <c r="F717" s="41"/>
      <c r="G717" s="34"/>
      <c r="H717" s="34"/>
    </row>
    <row r="718" spans="1:8" x14ac:dyDescent="0.25">
      <c r="A718" s="36"/>
      <c r="B718" s="36"/>
      <c r="C718" s="36"/>
      <c r="D718" s="41"/>
      <c r="E718" s="128"/>
      <c r="F718" s="41"/>
      <c r="G718" s="34"/>
      <c r="H718" s="34"/>
    </row>
    <row r="719" spans="1:8" x14ac:dyDescent="0.25">
      <c r="A719" s="36"/>
      <c r="B719" s="36"/>
      <c r="C719" s="36"/>
      <c r="D719" s="36"/>
      <c r="E719" s="36"/>
      <c r="F719" s="36"/>
      <c r="G719" s="34"/>
      <c r="H719" s="36"/>
    </row>
    <row r="720" spans="1:8" x14ac:dyDescent="0.25">
      <c r="A720" s="131"/>
      <c r="B720" s="131"/>
      <c r="C720" s="131"/>
      <c r="D720" s="131"/>
      <c r="E720" s="150"/>
      <c r="F720" s="131"/>
      <c r="G720" s="34"/>
      <c r="H720" s="36"/>
    </row>
    <row r="721" spans="1:8" x14ac:dyDescent="0.25">
      <c r="A721" s="36"/>
      <c r="B721" s="36"/>
      <c r="C721" s="36"/>
      <c r="D721" s="41"/>
      <c r="E721" s="128"/>
      <c r="F721" s="41"/>
      <c r="G721" s="34"/>
      <c r="H721" s="36"/>
    </row>
    <row r="722" spans="1:8" x14ac:dyDescent="0.25">
      <c r="A722" s="149"/>
      <c r="B722" s="149"/>
      <c r="C722" s="149"/>
      <c r="D722" s="149"/>
      <c r="E722" s="149"/>
      <c r="F722" s="149"/>
      <c r="G722" s="34"/>
      <c r="H722" s="36"/>
    </row>
    <row r="723" spans="1:8" x14ac:dyDescent="0.25">
      <c r="A723" s="36"/>
      <c r="B723" s="36"/>
      <c r="C723" s="36"/>
      <c r="D723" s="36"/>
      <c r="E723" s="36"/>
      <c r="F723" s="36"/>
      <c r="G723" s="34"/>
      <c r="H723" s="36"/>
    </row>
    <row r="724" spans="1:8" x14ac:dyDescent="0.25">
      <c r="A724" s="36"/>
      <c r="B724" s="36"/>
      <c r="C724" s="36"/>
      <c r="D724" s="41"/>
      <c r="E724" s="128"/>
      <c r="F724" s="41"/>
      <c r="G724" s="34"/>
      <c r="H724" s="36"/>
    </row>
    <row r="725" spans="1:8" x14ac:dyDescent="0.25">
      <c r="A725" s="36"/>
      <c r="B725" s="36"/>
      <c r="C725" s="36"/>
      <c r="D725" s="41"/>
      <c r="E725" s="128"/>
      <c r="F725" s="41"/>
      <c r="G725" s="34"/>
      <c r="H725" s="36"/>
    </row>
    <row r="726" spans="1:8" x14ac:dyDescent="0.25">
      <c r="A726" s="36"/>
      <c r="B726" s="36"/>
      <c r="C726" s="36"/>
      <c r="D726" s="41"/>
      <c r="E726" s="128"/>
      <c r="F726" s="41"/>
      <c r="G726" s="34"/>
      <c r="H726" s="36"/>
    </row>
    <row r="727" spans="1:8" x14ac:dyDescent="0.25">
      <c r="A727" s="36"/>
      <c r="B727" s="36"/>
      <c r="C727" s="36"/>
      <c r="D727" s="36"/>
      <c r="E727" s="36"/>
      <c r="F727" s="36"/>
      <c r="G727" s="34"/>
      <c r="H727" s="36"/>
    </row>
    <row r="728" spans="1:8" x14ac:dyDescent="0.25">
      <c r="A728" s="36"/>
      <c r="B728" s="36"/>
      <c r="C728" s="36"/>
      <c r="D728" s="36"/>
      <c r="E728" s="36"/>
      <c r="F728" s="36"/>
      <c r="G728" s="34"/>
      <c r="H728" s="36"/>
    </row>
    <row r="729" spans="1:8" x14ac:dyDescent="0.25">
      <c r="A729" s="36"/>
      <c r="B729" s="36"/>
      <c r="C729" s="36"/>
      <c r="D729" s="41"/>
      <c r="E729" s="127"/>
      <c r="F729" s="41"/>
      <c r="G729" s="34"/>
      <c r="H729" s="36"/>
    </row>
    <row r="730" spans="1:8" x14ac:dyDescent="0.25">
      <c r="A730" s="36"/>
      <c r="B730" s="36"/>
      <c r="C730" s="36"/>
      <c r="D730" s="41"/>
      <c r="E730" s="127"/>
      <c r="F730" s="41"/>
      <c r="G730" s="34"/>
      <c r="H730" s="36"/>
    </row>
    <row r="731" spans="1:8" x14ac:dyDescent="0.25">
      <c r="A731" s="36"/>
      <c r="B731" s="36"/>
      <c r="C731" s="36"/>
      <c r="D731" s="41"/>
      <c r="E731" s="127"/>
      <c r="F731" s="41"/>
      <c r="G731" s="34"/>
      <c r="H731" s="34"/>
    </row>
    <row r="732" spans="1:8" x14ac:dyDescent="0.25">
      <c r="A732" s="36"/>
      <c r="B732" s="36"/>
      <c r="C732" s="36"/>
      <c r="D732" s="41"/>
      <c r="E732" s="127"/>
      <c r="F732" s="41"/>
      <c r="G732" s="34"/>
      <c r="H732" s="36"/>
    </row>
    <row r="733" spans="1:8" x14ac:dyDescent="0.25">
      <c r="A733" s="36"/>
      <c r="B733" s="36"/>
      <c r="C733" s="36"/>
      <c r="D733" s="41"/>
      <c r="E733" s="128"/>
      <c r="F733" s="41"/>
      <c r="G733" s="34"/>
      <c r="H733" s="36"/>
    </row>
    <row r="734" spans="1:8" x14ac:dyDescent="0.25">
      <c r="A734" s="36"/>
      <c r="B734" s="36"/>
      <c r="C734" s="36"/>
      <c r="D734" s="41"/>
      <c r="E734" s="128"/>
      <c r="F734" s="41"/>
      <c r="G734" s="34"/>
      <c r="H734" s="34"/>
    </row>
    <row r="735" spans="1:8" x14ac:dyDescent="0.25">
      <c r="A735" s="36"/>
      <c r="B735" s="36"/>
      <c r="C735" s="36"/>
      <c r="D735" s="41"/>
      <c r="E735" s="127"/>
      <c r="F735" s="41"/>
      <c r="G735" s="34"/>
      <c r="H735" s="34"/>
    </row>
    <row r="736" spans="1:8" x14ac:dyDescent="0.25">
      <c r="A736" s="36"/>
      <c r="B736" s="36"/>
      <c r="C736" s="36"/>
      <c r="D736" s="41"/>
      <c r="E736" s="127"/>
      <c r="F736" s="41"/>
      <c r="G736" s="34"/>
      <c r="H736" s="34"/>
    </row>
    <row r="737" spans="1:8" x14ac:dyDescent="0.25">
      <c r="A737" s="36"/>
      <c r="B737" s="36"/>
      <c r="C737" s="36"/>
      <c r="D737" s="41"/>
      <c r="E737" s="128"/>
      <c r="F737" s="41"/>
      <c r="G737" s="34"/>
      <c r="H737" s="34"/>
    </row>
    <row r="738" spans="1:8" x14ac:dyDescent="0.25">
      <c r="A738" s="36"/>
      <c r="B738" s="36"/>
      <c r="C738" s="36"/>
      <c r="D738" s="36"/>
      <c r="E738" s="128"/>
      <c r="F738" s="41"/>
      <c r="G738" s="34"/>
      <c r="H738" s="34"/>
    </row>
    <row r="739" spans="1:8" x14ac:dyDescent="0.25">
      <c r="A739" s="36"/>
      <c r="B739" s="36"/>
      <c r="C739" s="36"/>
      <c r="D739" s="36"/>
      <c r="E739" s="128"/>
      <c r="F739" s="41"/>
      <c r="G739" s="34"/>
      <c r="H739" s="34"/>
    </row>
    <row r="740" spans="1:8" x14ac:dyDescent="0.25">
      <c r="A740" s="36"/>
      <c r="B740" s="36"/>
      <c r="C740" s="36"/>
      <c r="D740" s="36"/>
      <c r="E740" s="128"/>
      <c r="F740" s="41"/>
      <c r="G740" s="34"/>
      <c r="H740" s="34"/>
    </row>
    <row r="741" spans="1:8" x14ac:dyDescent="0.25">
      <c r="A741" s="36"/>
      <c r="B741" s="36"/>
      <c r="C741" s="36"/>
      <c r="D741" s="36"/>
      <c r="E741" s="36"/>
      <c r="F741" s="36"/>
      <c r="G741" s="34"/>
      <c r="H741" s="34"/>
    </row>
    <row r="742" spans="1:8" x14ac:dyDescent="0.25">
      <c r="A742" s="36"/>
      <c r="B742" s="36"/>
      <c r="C742" s="36"/>
      <c r="D742" s="36"/>
      <c r="E742" s="36"/>
      <c r="F742" s="36"/>
      <c r="G742" s="34"/>
      <c r="H742" s="36"/>
    </row>
    <row r="743" spans="1:8" x14ac:dyDescent="0.25">
      <c r="A743" s="36"/>
      <c r="B743" s="36"/>
      <c r="C743" s="36"/>
      <c r="D743" s="36"/>
      <c r="E743" s="128"/>
      <c r="F743" s="41"/>
      <c r="G743" s="34"/>
      <c r="H743" s="34"/>
    </row>
    <row r="744" spans="1:8" x14ac:dyDescent="0.25">
      <c r="A744" s="36"/>
      <c r="B744" s="36"/>
      <c r="C744" s="36"/>
      <c r="D744" s="36"/>
      <c r="E744" s="127"/>
      <c r="F744" s="41"/>
      <c r="G744" s="34"/>
      <c r="H744" s="36"/>
    </row>
    <row r="745" spans="1:8" x14ac:dyDescent="0.25">
      <c r="A745" s="36"/>
      <c r="B745" s="36"/>
      <c r="C745" s="36"/>
      <c r="D745" s="36"/>
      <c r="E745" s="128"/>
      <c r="F745" s="41"/>
      <c r="G745" s="34"/>
      <c r="H745" s="34"/>
    </row>
    <row r="746" spans="1:8" x14ac:dyDescent="0.25">
      <c r="A746" s="105"/>
      <c r="B746" s="105"/>
      <c r="C746" s="105"/>
      <c r="D746" s="105"/>
      <c r="E746" s="105"/>
      <c r="F746" s="105"/>
      <c r="G746" s="34"/>
      <c r="H746" s="36"/>
    </row>
    <row r="747" spans="1:8" x14ac:dyDescent="0.25">
      <c r="A747" s="36"/>
      <c r="B747" s="36"/>
      <c r="C747" s="36"/>
      <c r="D747" s="36"/>
      <c r="E747" s="128"/>
      <c r="F747" s="41"/>
      <c r="G747" s="34"/>
      <c r="H747" s="36"/>
    </row>
    <row r="748" spans="1:8" x14ac:dyDescent="0.25">
      <c r="A748" s="36"/>
      <c r="B748" s="36"/>
      <c r="C748" s="36"/>
      <c r="D748" s="36"/>
      <c r="E748" s="128"/>
      <c r="F748" s="41"/>
      <c r="G748" s="34"/>
      <c r="H748" s="36"/>
    </row>
    <row r="749" spans="1:8" x14ac:dyDescent="0.25">
      <c r="A749" s="36"/>
      <c r="B749" s="36"/>
      <c r="C749" s="36"/>
      <c r="D749" s="36"/>
      <c r="E749" s="128"/>
      <c r="F749" s="41"/>
      <c r="G749" s="34"/>
      <c r="H749" s="36"/>
    </row>
    <row r="750" spans="1:8" x14ac:dyDescent="0.25">
      <c r="A750" s="38"/>
      <c r="B750" s="38"/>
      <c r="C750" s="38"/>
      <c r="D750" s="36"/>
      <c r="E750" s="130"/>
      <c r="F750" s="41"/>
      <c r="G750" s="34"/>
      <c r="H750" s="36"/>
    </row>
    <row r="751" spans="1:8" x14ac:dyDescent="0.25">
      <c r="A751" s="36"/>
      <c r="B751" s="36"/>
      <c r="C751" s="36"/>
      <c r="D751" s="36"/>
      <c r="E751" s="127"/>
      <c r="F751" s="41"/>
      <c r="G751" s="34"/>
      <c r="H751" s="34"/>
    </row>
    <row r="752" spans="1:8" x14ac:dyDescent="0.25">
      <c r="A752" s="36"/>
      <c r="B752" s="36"/>
      <c r="C752" s="36"/>
      <c r="D752" s="36"/>
      <c r="E752" s="128"/>
      <c r="F752" s="41"/>
      <c r="G752" s="34"/>
      <c r="H752" s="36"/>
    </row>
    <row r="753" spans="1:8" x14ac:dyDescent="0.25">
      <c r="A753" s="36"/>
      <c r="B753" s="36"/>
      <c r="C753" s="36"/>
      <c r="D753" s="36"/>
      <c r="E753" s="128"/>
      <c r="F753" s="41"/>
      <c r="G753" s="34"/>
      <c r="H753" s="36"/>
    </row>
    <row r="754" spans="1:8" x14ac:dyDescent="0.25">
      <c r="A754" s="36"/>
      <c r="B754" s="36"/>
      <c r="C754" s="36"/>
      <c r="D754" s="36"/>
      <c r="E754" s="128"/>
      <c r="F754" s="41"/>
      <c r="G754" s="34"/>
      <c r="H754" s="34"/>
    </row>
    <row r="755" spans="1:8" x14ac:dyDescent="0.25">
      <c r="A755" s="36"/>
      <c r="B755" s="36"/>
      <c r="C755" s="36"/>
      <c r="D755" s="36"/>
      <c r="E755" s="128"/>
      <c r="F755" s="41"/>
      <c r="G755" s="34"/>
      <c r="H755" s="36"/>
    </row>
    <row r="756" spans="1:8" x14ac:dyDescent="0.25">
      <c r="A756" s="36"/>
      <c r="B756" s="36"/>
      <c r="C756" s="36"/>
      <c r="D756" s="36"/>
      <c r="E756" s="36"/>
      <c r="F756" s="131"/>
      <c r="G756" s="34"/>
      <c r="H756" s="36"/>
    </row>
    <row r="757" spans="1:8" x14ac:dyDescent="0.25">
      <c r="A757" s="36"/>
      <c r="B757" s="36"/>
      <c r="C757" s="36"/>
      <c r="D757" s="36"/>
      <c r="E757" s="127"/>
      <c r="F757" s="41"/>
      <c r="G757" s="34"/>
      <c r="H757" s="34"/>
    </row>
    <row r="758" spans="1:8" x14ac:dyDescent="0.25">
      <c r="A758" s="149"/>
      <c r="B758" s="149"/>
      <c r="C758" s="149"/>
      <c r="D758" s="149"/>
      <c r="E758" s="149"/>
      <c r="F758" s="149"/>
      <c r="G758" s="34"/>
      <c r="H758" s="36"/>
    </row>
    <row r="759" spans="1:8" x14ac:dyDescent="0.25">
      <c r="A759" s="36"/>
      <c r="B759" s="36"/>
      <c r="C759" s="36"/>
      <c r="D759" s="36"/>
      <c r="E759" s="128"/>
      <c r="F759" s="41"/>
      <c r="G759" s="34"/>
      <c r="H759" s="36"/>
    </row>
    <row r="760" spans="1:8" x14ac:dyDescent="0.25">
      <c r="A760" s="36"/>
      <c r="B760" s="36"/>
      <c r="C760" s="36"/>
      <c r="D760" s="36"/>
      <c r="E760" s="128"/>
      <c r="F760" s="41"/>
      <c r="G760" s="34"/>
      <c r="H760" s="36"/>
    </row>
    <row r="761" spans="1:8" x14ac:dyDescent="0.25">
      <c r="A761" s="36"/>
      <c r="B761" s="36"/>
      <c r="C761" s="36"/>
      <c r="D761" s="36"/>
      <c r="E761" s="36"/>
      <c r="F761" s="36"/>
      <c r="G761" s="34"/>
      <c r="H761" s="36"/>
    </row>
    <row r="762" spans="1:8" x14ac:dyDescent="0.25">
      <c r="A762" s="36"/>
      <c r="B762" s="36"/>
      <c r="C762" s="36"/>
      <c r="D762" s="36"/>
      <c r="E762" s="36"/>
      <c r="F762" s="131"/>
      <c r="G762" s="34"/>
      <c r="H762" s="36"/>
    </row>
    <row r="763" spans="1:8" x14ac:dyDescent="0.25">
      <c r="A763" s="36"/>
      <c r="B763" s="36"/>
      <c r="C763" s="36"/>
      <c r="D763" s="36"/>
      <c r="E763" s="128"/>
      <c r="F763" s="41"/>
      <c r="G763" s="34"/>
      <c r="H763" s="36"/>
    </row>
    <row r="764" spans="1:8" x14ac:dyDescent="0.25">
      <c r="A764" s="36"/>
      <c r="B764" s="36"/>
      <c r="C764" s="36"/>
      <c r="D764" s="36"/>
      <c r="E764" s="127"/>
      <c r="F764" s="41"/>
      <c r="G764" s="34"/>
      <c r="H764" s="34"/>
    </row>
    <row r="765" spans="1:8" x14ac:dyDescent="0.25">
      <c r="A765" s="36"/>
      <c r="B765" s="36"/>
      <c r="C765" s="36"/>
      <c r="D765" s="36"/>
      <c r="E765" s="127"/>
      <c r="F765" s="41"/>
      <c r="G765" s="34"/>
      <c r="H765" s="34"/>
    </row>
    <row r="766" spans="1:8" x14ac:dyDescent="0.25">
      <c r="A766" s="36"/>
      <c r="B766" s="36"/>
      <c r="C766" s="36"/>
      <c r="D766" s="36"/>
      <c r="E766" s="128"/>
      <c r="F766" s="41"/>
      <c r="G766" s="34"/>
      <c r="H766" s="36"/>
    </row>
    <row r="767" spans="1:8" x14ac:dyDescent="0.25">
      <c r="A767" s="36"/>
      <c r="B767" s="36"/>
      <c r="C767" s="36"/>
      <c r="D767" s="36"/>
      <c r="E767" s="128"/>
      <c r="F767" s="41"/>
      <c r="G767" s="34"/>
      <c r="H767" s="34"/>
    </row>
  </sheetData>
  <conditionalFormatting sqref="E493:E494">
    <cfRule type="duplicateValues" dxfId="79" priority="2"/>
  </conditionalFormatting>
  <conditionalFormatting sqref="A4:H1048576">
    <cfRule type="expression" dxfId="78" priority="23610">
      <formula>AND($D4="Black",#REF!&lt;21)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0829-00EA-46AA-A385-C6377CDA0564}">
  <dimension ref="A1:H507"/>
  <sheetViews>
    <sheetView workbookViewId="0">
      <selection activeCell="A4" sqref="A4:H413"/>
    </sheetView>
  </sheetViews>
  <sheetFormatPr defaultColWidth="9.140625" defaultRowHeight="15" x14ac:dyDescent="0.25"/>
  <cols>
    <col min="1" max="1" width="15.5703125" style="5" bestFit="1" customWidth="1"/>
    <col min="2" max="2" width="18.7109375" style="5" bestFit="1" customWidth="1"/>
    <col min="3" max="3" width="7.7109375" style="5" bestFit="1" customWidth="1"/>
    <col min="4" max="4" width="6.7109375" style="5" bestFit="1" customWidth="1"/>
    <col min="5" max="5" width="13.42578125" style="5" bestFit="1" customWidth="1"/>
    <col min="6" max="6" width="8.42578125" style="5" bestFit="1" customWidth="1"/>
    <col min="7" max="7" width="11.5703125" style="5" bestFit="1" customWidth="1"/>
    <col min="8" max="8" width="8.42578125" style="5" bestFit="1" customWidth="1"/>
    <col min="9" max="16384" width="9.140625" style="5"/>
  </cols>
  <sheetData>
    <row r="1" spans="1:8" ht="60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36" t="s">
        <v>328</v>
      </c>
      <c r="B4" s="36" t="s">
        <v>381</v>
      </c>
      <c r="C4" s="36" t="s">
        <v>27</v>
      </c>
      <c r="D4" s="41" t="s">
        <v>14</v>
      </c>
      <c r="E4" s="127">
        <v>999900302</v>
      </c>
      <c r="F4" s="41" t="s">
        <v>93</v>
      </c>
      <c r="G4" s="34">
        <v>1741</v>
      </c>
      <c r="H4" s="34">
        <v>46</v>
      </c>
    </row>
    <row r="5" spans="1:8" x14ac:dyDescent="0.25">
      <c r="A5" s="36" t="s">
        <v>331</v>
      </c>
      <c r="B5" s="36" t="s">
        <v>332</v>
      </c>
      <c r="C5" s="36" t="s">
        <v>27</v>
      </c>
      <c r="D5" s="41" t="s">
        <v>14</v>
      </c>
      <c r="E5" s="127">
        <v>999892818</v>
      </c>
      <c r="F5" s="41" t="s">
        <v>93</v>
      </c>
      <c r="G5" s="34">
        <v>1251</v>
      </c>
      <c r="H5" s="34"/>
    </row>
    <row r="6" spans="1:8" x14ac:dyDescent="0.25">
      <c r="A6" s="34" t="s">
        <v>1000</v>
      </c>
      <c r="B6" s="34" t="s">
        <v>761</v>
      </c>
      <c r="C6" s="34" t="s">
        <v>27</v>
      </c>
      <c r="D6" s="41" t="s">
        <v>14</v>
      </c>
      <c r="E6" s="127">
        <v>999925359</v>
      </c>
      <c r="F6" s="41" t="s">
        <v>93</v>
      </c>
      <c r="G6" s="34">
        <v>1241.5</v>
      </c>
      <c r="H6" s="36">
        <v>40.5</v>
      </c>
    </row>
    <row r="7" spans="1:8" x14ac:dyDescent="0.25">
      <c r="A7" s="36" t="s">
        <v>303</v>
      </c>
      <c r="B7" s="36" t="s">
        <v>448</v>
      </c>
      <c r="C7" s="36" t="s">
        <v>27</v>
      </c>
      <c r="D7" s="41" t="s">
        <v>14</v>
      </c>
      <c r="E7" s="127">
        <v>999908593</v>
      </c>
      <c r="F7" s="41" t="s">
        <v>93</v>
      </c>
      <c r="G7" s="34">
        <v>1197.5</v>
      </c>
      <c r="H7" s="34">
        <v>56.5</v>
      </c>
    </row>
    <row r="8" spans="1:8" x14ac:dyDescent="0.25">
      <c r="A8" s="34" t="s">
        <v>303</v>
      </c>
      <c r="B8" s="34" t="s">
        <v>52</v>
      </c>
      <c r="C8" s="34" t="s">
        <v>27</v>
      </c>
      <c r="D8" s="41" t="s">
        <v>14</v>
      </c>
      <c r="E8" s="127">
        <v>999888753</v>
      </c>
      <c r="F8" s="41" t="s">
        <v>93</v>
      </c>
      <c r="G8" s="34">
        <v>1190</v>
      </c>
      <c r="H8" s="36"/>
    </row>
    <row r="9" spans="1:8" x14ac:dyDescent="0.25">
      <c r="A9" s="36" t="s">
        <v>778</v>
      </c>
      <c r="B9" s="36" t="s">
        <v>777</v>
      </c>
      <c r="C9" s="36" t="s">
        <v>27</v>
      </c>
      <c r="D9" s="41" t="s">
        <v>14</v>
      </c>
      <c r="E9" s="127">
        <v>999921677</v>
      </c>
      <c r="F9" s="41" t="s">
        <v>93</v>
      </c>
      <c r="G9" s="34">
        <v>1040</v>
      </c>
      <c r="H9" s="36"/>
    </row>
    <row r="10" spans="1:8" x14ac:dyDescent="0.25">
      <c r="A10" s="36" t="s">
        <v>446</v>
      </c>
      <c r="B10" s="36" t="s">
        <v>355</v>
      </c>
      <c r="C10" s="34" t="s">
        <v>27</v>
      </c>
      <c r="D10" s="41" t="s">
        <v>14</v>
      </c>
      <c r="E10" s="127">
        <v>999918592</v>
      </c>
      <c r="F10" s="41" t="s">
        <v>93</v>
      </c>
      <c r="G10" s="34">
        <v>954</v>
      </c>
      <c r="H10" s="34"/>
    </row>
    <row r="11" spans="1:8" x14ac:dyDescent="0.25">
      <c r="A11" s="34" t="s">
        <v>466</v>
      </c>
      <c r="B11" s="34" t="s">
        <v>50</v>
      </c>
      <c r="C11" s="34" t="s">
        <v>27</v>
      </c>
      <c r="D11" s="41" t="s">
        <v>14</v>
      </c>
      <c r="E11" s="127">
        <v>999910273</v>
      </c>
      <c r="F11" s="41" t="s">
        <v>93</v>
      </c>
      <c r="G11" s="34">
        <v>917</v>
      </c>
      <c r="H11" s="34"/>
    </row>
    <row r="12" spans="1:8" x14ac:dyDescent="0.25">
      <c r="A12" s="36" t="s">
        <v>1099</v>
      </c>
      <c r="B12" s="36" t="s">
        <v>709</v>
      </c>
      <c r="C12" s="36" t="s">
        <v>27</v>
      </c>
      <c r="D12" s="41" t="s">
        <v>14</v>
      </c>
      <c r="E12" s="127">
        <v>999926992</v>
      </c>
      <c r="F12" s="41" t="s">
        <v>93</v>
      </c>
      <c r="G12" s="34">
        <v>883.5</v>
      </c>
      <c r="H12" s="36">
        <v>22.5</v>
      </c>
    </row>
    <row r="13" spans="1:8" x14ac:dyDescent="0.25">
      <c r="A13" s="34" t="s">
        <v>352</v>
      </c>
      <c r="B13" s="34" t="s">
        <v>353</v>
      </c>
      <c r="C13" s="34" t="s">
        <v>27</v>
      </c>
      <c r="D13" s="41" t="s">
        <v>14</v>
      </c>
      <c r="E13" s="127">
        <v>999896775</v>
      </c>
      <c r="F13" s="41" t="s">
        <v>93</v>
      </c>
      <c r="G13" s="34">
        <v>825</v>
      </c>
      <c r="H13" s="34"/>
    </row>
    <row r="14" spans="1:8" x14ac:dyDescent="0.25">
      <c r="A14" s="34" t="s">
        <v>296</v>
      </c>
      <c r="B14" s="34" t="s">
        <v>297</v>
      </c>
      <c r="C14" s="34" t="s">
        <v>27</v>
      </c>
      <c r="D14" s="41" t="s">
        <v>14</v>
      </c>
      <c r="E14" s="127">
        <v>999887185</v>
      </c>
      <c r="F14" s="41" t="s">
        <v>93</v>
      </c>
      <c r="G14" s="34">
        <v>786</v>
      </c>
      <c r="H14" s="34"/>
    </row>
    <row r="15" spans="1:8" x14ac:dyDescent="0.25">
      <c r="A15" s="36" t="s">
        <v>450</v>
      </c>
      <c r="B15" s="34" t="s">
        <v>396</v>
      </c>
      <c r="C15" s="36" t="s">
        <v>27</v>
      </c>
      <c r="D15" s="41" t="s">
        <v>14</v>
      </c>
      <c r="E15" s="127">
        <v>999908773</v>
      </c>
      <c r="F15" s="41" t="s">
        <v>93</v>
      </c>
      <c r="G15" s="34">
        <v>752</v>
      </c>
      <c r="H15" s="36"/>
    </row>
    <row r="16" spans="1:8" x14ac:dyDescent="0.25">
      <c r="A16" s="34" t="s">
        <v>503</v>
      </c>
      <c r="B16" s="34" t="s">
        <v>504</v>
      </c>
      <c r="C16" s="34" t="s">
        <v>27</v>
      </c>
      <c r="D16" s="41" t="s">
        <v>14</v>
      </c>
      <c r="E16" s="127">
        <v>999914369</v>
      </c>
      <c r="F16" s="41" t="s">
        <v>93</v>
      </c>
      <c r="G16" s="34">
        <v>733.5</v>
      </c>
      <c r="H16" s="36">
        <v>59.5</v>
      </c>
    </row>
    <row r="17" spans="1:8" x14ac:dyDescent="0.25">
      <c r="A17" s="34" t="s">
        <v>49</v>
      </c>
      <c r="B17" s="34" t="s">
        <v>131</v>
      </c>
      <c r="C17" s="34" t="s">
        <v>27</v>
      </c>
      <c r="D17" s="41" t="s">
        <v>14</v>
      </c>
      <c r="E17" s="127">
        <v>999899250</v>
      </c>
      <c r="F17" s="41" t="s">
        <v>93</v>
      </c>
      <c r="G17" s="34">
        <v>670</v>
      </c>
      <c r="H17" s="36"/>
    </row>
    <row r="18" spans="1:8" x14ac:dyDescent="0.25">
      <c r="A18" s="36" t="s">
        <v>509</v>
      </c>
      <c r="B18" s="36" t="s">
        <v>510</v>
      </c>
      <c r="C18" s="36" t="s">
        <v>27</v>
      </c>
      <c r="D18" s="41" t="s">
        <v>14</v>
      </c>
      <c r="E18" s="127">
        <v>999914576</v>
      </c>
      <c r="F18" s="41" t="s">
        <v>93</v>
      </c>
      <c r="G18" s="34">
        <v>636</v>
      </c>
      <c r="H18" s="34"/>
    </row>
    <row r="19" spans="1:8" x14ac:dyDescent="0.25">
      <c r="A19" s="34" t="s">
        <v>638</v>
      </c>
      <c r="B19" s="34" t="s">
        <v>50</v>
      </c>
      <c r="C19" s="34" t="s">
        <v>27</v>
      </c>
      <c r="D19" s="41" t="s">
        <v>14</v>
      </c>
      <c r="E19" s="127">
        <v>999924809</v>
      </c>
      <c r="F19" s="41" t="s">
        <v>93</v>
      </c>
      <c r="G19" s="34">
        <v>619.5</v>
      </c>
      <c r="H19" s="36">
        <v>43.5</v>
      </c>
    </row>
    <row r="20" spans="1:8" x14ac:dyDescent="0.25">
      <c r="A20" s="34" t="s">
        <v>500</v>
      </c>
      <c r="B20" s="34" t="s">
        <v>501</v>
      </c>
      <c r="C20" s="34" t="s">
        <v>27</v>
      </c>
      <c r="D20" s="41" t="s">
        <v>14</v>
      </c>
      <c r="E20" s="127">
        <v>999914329</v>
      </c>
      <c r="F20" s="41" t="s">
        <v>93</v>
      </c>
      <c r="G20" s="34">
        <v>601</v>
      </c>
      <c r="H20" s="34"/>
    </row>
    <row r="21" spans="1:8" x14ac:dyDescent="0.25">
      <c r="A21" s="43" t="s">
        <v>526</v>
      </c>
      <c r="B21" s="43" t="s">
        <v>570</v>
      </c>
      <c r="C21" s="43" t="s">
        <v>27</v>
      </c>
      <c r="D21" s="41" t="s">
        <v>14</v>
      </c>
      <c r="E21" s="127">
        <v>999916784</v>
      </c>
      <c r="F21" s="41" t="s">
        <v>93</v>
      </c>
      <c r="G21" s="34">
        <v>594</v>
      </c>
      <c r="H21" s="34"/>
    </row>
    <row r="22" spans="1:8" x14ac:dyDescent="0.25">
      <c r="A22" s="36" t="s">
        <v>506</v>
      </c>
      <c r="B22" s="36" t="s">
        <v>98</v>
      </c>
      <c r="C22" s="36" t="s">
        <v>27</v>
      </c>
      <c r="D22" s="41" t="s">
        <v>14</v>
      </c>
      <c r="E22" s="127">
        <v>999914453</v>
      </c>
      <c r="F22" s="41" t="s">
        <v>93</v>
      </c>
      <c r="G22" s="34">
        <v>566</v>
      </c>
      <c r="H22" s="36">
        <v>0</v>
      </c>
    </row>
    <row r="23" spans="1:8" x14ac:dyDescent="0.25">
      <c r="A23" s="34" t="s">
        <v>375</v>
      </c>
      <c r="B23" s="34" t="s">
        <v>119</v>
      </c>
      <c r="C23" s="36" t="s">
        <v>27</v>
      </c>
      <c r="D23" s="41" t="s">
        <v>14</v>
      </c>
      <c r="E23" s="127">
        <v>999899298</v>
      </c>
      <c r="F23" s="41" t="s">
        <v>93</v>
      </c>
      <c r="G23" s="34">
        <v>565.5</v>
      </c>
      <c r="H23" s="34">
        <v>66.5</v>
      </c>
    </row>
    <row r="24" spans="1:8" x14ac:dyDescent="0.25">
      <c r="A24" s="34" t="s">
        <v>804</v>
      </c>
      <c r="B24" s="34" t="s">
        <v>805</v>
      </c>
      <c r="C24" s="34" t="s">
        <v>27</v>
      </c>
      <c r="D24" s="41" t="s">
        <v>14</v>
      </c>
      <c r="E24" s="127">
        <v>999922230</v>
      </c>
      <c r="F24" s="41" t="s">
        <v>93</v>
      </c>
      <c r="G24" s="34">
        <v>526</v>
      </c>
      <c r="H24" s="34"/>
    </row>
    <row r="25" spans="1:8" x14ac:dyDescent="0.25">
      <c r="A25" s="34" t="s">
        <v>1214</v>
      </c>
      <c r="B25" s="34" t="s">
        <v>1215</v>
      </c>
      <c r="C25" s="36" t="s">
        <v>27</v>
      </c>
      <c r="D25" s="41" t="s">
        <v>14</v>
      </c>
      <c r="E25" s="127">
        <v>999897394</v>
      </c>
      <c r="F25" s="41" t="s">
        <v>93</v>
      </c>
      <c r="G25" s="34">
        <v>514</v>
      </c>
      <c r="H25" s="34"/>
    </row>
    <row r="26" spans="1:8" x14ac:dyDescent="0.25">
      <c r="A26" s="36" t="s">
        <v>437</v>
      </c>
      <c r="B26" s="36" t="s">
        <v>438</v>
      </c>
      <c r="C26" s="36" t="s">
        <v>27</v>
      </c>
      <c r="D26" s="41" t="s">
        <v>14</v>
      </c>
      <c r="E26" s="128">
        <v>999907971</v>
      </c>
      <c r="F26" s="41" t="s">
        <v>93</v>
      </c>
      <c r="G26" s="34">
        <v>507</v>
      </c>
      <c r="H26" s="36">
        <v>32</v>
      </c>
    </row>
    <row r="27" spans="1:8" x14ac:dyDescent="0.25">
      <c r="A27" s="34" t="s">
        <v>49</v>
      </c>
      <c r="B27" s="34" t="s">
        <v>580</v>
      </c>
      <c r="C27" s="34" t="s">
        <v>27</v>
      </c>
      <c r="D27" s="41" t="s">
        <v>14</v>
      </c>
      <c r="E27" s="127">
        <v>999917186</v>
      </c>
      <c r="F27" s="41" t="s">
        <v>93</v>
      </c>
      <c r="G27" s="34">
        <v>501</v>
      </c>
      <c r="H27" s="34"/>
    </row>
    <row r="28" spans="1:8" x14ac:dyDescent="0.25">
      <c r="A28" s="36" t="s">
        <v>450</v>
      </c>
      <c r="B28" s="36" t="s">
        <v>484</v>
      </c>
      <c r="C28" s="36" t="s">
        <v>27</v>
      </c>
      <c r="D28" s="41" t="s">
        <v>14</v>
      </c>
      <c r="E28" s="127">
        <v>999921813</v>
      </c>
      <c r="F28" s="41" t="s">
        <v>93</v>
      </c>
      <c r="G28" s="34">
        <v>499</v>
      </c>
      <c r="H28" s="34"/>
    </row>
    <row r="29" spans="1:8" x14ac:dyDescent="0.25">
      <c r="A29" s="34" t="s">
        <v>282</v>
      </c>
      <c r="B29" s="34" t="s">
        <v>156</v>
      </c>
      <c r="C29" s="34" t="s">
        <v>27</v>
      </c>
      <c r="D29" s="41" t="s">
        <v>14</v>
      </c>
      <c r="E29" s="127">
        <v>999883145</v>
      </c>
      <c r="F29" s="41" t="s">
        <v>93</v>
      </c>
      <c r="G29" s="34">
        <v>471</v>
      </c>
      <c r="H29" s="34"/>
    </row>
    <row r="30" spans="1:8" x14ac:dyDescent="0.25">
      <c r="A30" s="36" t="s">
        <v>417</v>
      </c>
      <c r="B30" s="36" t="s">
        <v>24</v>
      </c>
      <c r="C30" s="36" t="s">
        <v>27</v>
      </c>
      <c r="D30" s="41" t="s">
        <v>14</v>
      </c>
      <c r="E30" s="127">
        <v>999906499</v>
      </c>
      <c r="F30" s="41" t="s">
        <v>93</v>
      </c>
      <c r="G30" s="34">
        <v>460</v>
      </c>
      <c r="H30" s="36"/>
    </row>
    <row r="31" spans="1:8" x14ac:dyDescent="0.25">
      <c r="A31" s="34" t="s">
        <v>646</v>
      </c>
      <c r="B31" s="34" t="s">
        <v>902</v>
      </c>
      <c r="C31" s="34" t="s">
        <v>27</v>
      </c>
      <c r="D31" s="41" t="s">
        <v>14</v>
      </c>
      <c r="E31" s="127">
        <v>999924391</v>
      </c>
      <c r="F31" s="41" t="s">
        <v>93</v>
      </c>
      <c r="G31" s="34">
        <v>438</v>
      </c>
      <c r="H31" s="34"/>
    </row>
    <row r="32" spans="1:8" x14ac:dyDescent="0.25">
      <c r="A32" s="36" t="s">
        <v>442</v>
      </c>
      <c r="B32" s="36" t="s">
        <v>443</v>
      </c>
      <c r="C32" s="36" t="s">
        <v>27</v>
      </c>
      <c r="D32" s="41" t="s">
        <v>14</v>
      </c>
      <c r="E32" s="127">
        <v>999908147</v>
      </c>
      <c r="F32" s="41" t="s">
        <v>93</v>
      </c>
      <c r="G32" s="34">
        <v>432</v>
      </c>
      <c r="H32" s="34">
        <v>0</v>
      </c>
    </row>
    <row r="33" spans="1:8" x14ac:dyDescent="0.25">
      <c r="A33" s="36" t="s">
        <v>1328</v>
      </c>
      <c r="B33" s="36" t="s">
        <v>1329</v>
      </c>
      <c r="C33" s="36" t="s">
        <v>27</v>
      </c>
      <c r="D33" s="41" t="s">
        <v>14</v>
      </c>
      <c r="E33" s="128">
        <v>999930681</v>
      </c>
      <c r="F33" s="41" t="s">
        <v>93</v>
      </c>
      <c r="G33" s="34">
        <v>426</v>
      </c>
      <c r="H33" s="34">
        <v>0</v>
      </c>
    </row>
    <row r="34" spans="1:8" x14ac:dyDescent="0.25">
      <c r="A34" s="34" t="s">
        <v>861</v>
      </c>
      <c r="B34" s="34" t="s">
        <v>709</v>
      </c>
      <c r="C34" s="34" t="s">
        <v>27</v>
      </c>
      <c r="D34" s="41" t="s">
        <v>14</v>
      </c>
      <c r="E34" s="127">
        <v>999923289</v>
      </c>
      <c r="F34" s="41" t="s">
        <v>93</v>
      </c>
      <c r="G34" s="34">
        <v>387</v>
      </c>
      <c r="H34" s="34">
        <v>0</v>
      </c>
    </row>
    <row r="35" spans="1:8" x14ac:dyDescent="0.25">
      <c r="A35" s="34" t="s">
        <v>814</v>
      </c>
      <c r="B35" s="34" t="s">
        <v>444</v>
      </c>
      <c r="C35" s="34" t="s">
        <v>27</v>
      </c>
      <c r="D35" s="41" t="s">
        <v>14</v>
      </c>
      <c r="E35" s="127">
        <v>999928619</v>
      </c>
      <c r="F35" s="41" t="s">
        <v>93</v>
      </c>
      <c r="G35" s="34">
        <v>378</v>
      </c>
      <c r="H35" s="34">
        <v>0</v>
      </c>
    </row>
    <row r="36" spans="1:8" x14ac:dyDescent="0.25">
      <c r="A36" s="34" t="s">
        <v>1689</v>
      </c>
      <c r="B36" s="34" t="s">
        <v>495</v>
      </c>
      <c r="C36" s="34" t="s">
        <v>27</v>
      </c>
      <c r="D36" s="41" t="s">
        <v>14</v>
      </c>
      <c r="E36" s="127">
        <v>999928358</v>
      </c>
      <c r="F36" s="41" t="s">
        <v>93</v>
      </c>
      <c r="G36" s="34">
        <v>373</v>
      </c>
      <c r="H36" s="34"/>
    </row>
    <row r="37" spans="1:8" x14ac:dyDescent="0.25">
      <c r="A37" s="43" t="s">
        <v>466</v>
      </c>
      <c r="B37" s="43" t="s">
        <v>758</v>
      </c>
      <c r="C37" s="43" t="s">
        <v>27</v>
      </c>
      <c r="D37" s="41" t="s">
        <v>14</v>
      </c>
      <c r="E37" s="127">
        <v>999921440</v>
      </c>
      <c r="F37" s="41" t="s">
        <v>93</v>
      </c>
      <c r="G37" s="34">
        <v>363</v>
      </c>
      <c r="H37" s="34"/>
    </row>
    <row r="38" spans="1:8" x14ac:dyDescent="0.25">
      <c r="A38" s="36" t="s">
        <v>2445</v>
      </c>
      <c r="B38" s="36" t="s">
        <v>263</v>
      </c>
      <c r="C38" s="36" t="s">
        <v>27</v>
      </c>
      <c r="D38" s="41" t="s">
        <v>14</v>
      </c>
      <c r="E38" s="128">
        <v>999933183</v>
      </c>
      <c r="F38" s="41" t="s">
        <v>93</v>
      </c>
      <c r="G38" s="34">
        <v>351</v>
      </c>
      <c r="H38" s="34"/>
    </row>
    <row r="39" spans="1:8" x14ac:dyDescent="0.25">
      <c r="A39" s="34" t="s">
        <v>435</v>
      </c>
      <c r="B39" s="34" t="s">
        <v>436</v>
      </c>
      <c r="C39" s="34" t="s">
        <v>27</v>
      </c>
      <c r="D39" s="41" t="s">
        <v>14</v>
      </c>
      <c r="E39" s="127">
        <v>999907958</v>
      </c>
      <c r="F39" s="41" t="s">
        <v>93</v>
      </c>
      <c r="G39" s="34">
        <v>349</v>
      </c>
      <c r="H39" s="34"/>
    </row>
    <row r="40" spans="1:8" x14ac:dyDescent="0.25">
      <c r="A40" s="36" t="s">
        <v>563</v>
      </c>
      <c r="B40" s="36" t="s">
        <v>1219</v>
      </c>
      <c r="C40" s="36" t="s">
        <v>27</v>
      </c>
      <c r="D40" s="41" t="s">
        <v>14</v>
      </c>
      <c r="E40" s="127">
        <v>999916673</v>
      </c>
      <c r="F40" s="41" t="s">
        <v>93</v>
      </c>
      <c r="G40" s="34">
        <v>348</v>
      </c>
      <c r="H40" s="34">
        <v>0</v>
      </c>
    </row>
    <row r="41" spans="1:8" x14ac:dyDescent="0.25">
      <c r="A41" s="34" t="s">
        <v>545</v>
      </c>
      <c r="B41" s="34" t="s">
        <v>693</v>
      </c>
      <c r="C41" s="34" t="s">
        <v>27</v>
      </c>
      <c r="D41" s="41" t="s">
        <v>14</v>
      </c>
      <c r="E41" s="127">
        <v>999920598</v>
      </c>
      <c r="F41" s="41" t="s">
        <v>93</v>
      </c>
      <c r="G41" s="34">
        <v>336</v>
      </c>
      <c r="H41" s="34"/>
    </row>
    <row r="42" spans="1:8" x14ac:dyDescent="0.25">
      <c r="A42" s="36" t="s">
        <v>1166</v>
      </c>
      <c r="B42" s="36" t="s">
        <v>1077</v>
      </c>
      <c r="C42" s="36" t="s">
        <v>27</v>
      </c>
      <c r="D42" s="41" t="s">
        <v>14</v>
      </c>
      <c r="E42" s="128">
        <v>999892267</v>
      </c>
      <c r="F42" s="41" t="s">
        <v>93</v>
      </c>
      <c r="G42" s="34">
        <v>327</v>
      </c>
      <c r="H42" s="34">
        <v>0</v>
      </c>
    </row>
    <row r="43" spans="1:8" x14ac:dyDescent="0.25">
      <c r="A43" s="34" t="s">
        <v>183</v>
      </c>
      <c r="B43" s="34" t="s">
        <v>541</v>
      </c>
      <c r="C43" s="34" t="s">
        <v>27</v>
      </c>
      <c r="D43" s="41" t="s">
        <v>14</v>
      </c>
      <c r="E43" s="127">
        <v>999921834</v>
      </c>
      <c r="F43" s="41" t="s">
        <v>93</v>
      </c>
      <c r="G43" s="34">
        <v>320</v>
      </c>
      <c r="H43" s="36"/>
    </row>
    <row r="44" spans="1:8" x14ac:dyDescent="0.25">
      <c r="A44" s="36" t="s">
        <v>485</v>
      </c>
      <c r="B44" s="36" t="s">
        <v>486</v>
      </c>
      <c r="C44" s="36" t="s">
        <v>27</v>
      </c>
      <c r="D44" s="41" t="s">
        <v>14</v>
      </c>
      <c r="E44" s="128">
        <v>999911322</v>
      </c>
      <c r="F44" s="41" t="s">
        <v>93</v>
      </c>
      <c r="G44" s="34">
        <v>319</v>
      </c>
      <c r="H44" s="34">
        <v>12</v>
      </c>
    </row>
    <row r="45" spans="1:8" x14ac:dyDescent="0.25">
      <c r="A45" s="40" t="s">
        <v>2194</v>
      </c>
      <c r="B45" s="40" t="s">
        <v>2195</v>
      </c>
      <c r="C45" s="40" t="s">
        <v>27</v>
      </c>
      <c r="D45" s="41" t="s">
        <v>14</v>
      </c>
      <c r="E45" s="129">
        <v>999930326</v>
      </c>
      <c r="F45" s="41" t="s">
        <v>93</v>
      </c>
      <c r="G45" s="34">
        <v>316</v>
      </c>
      <c r="H45" s="34"/>
    </row>
    <row r="46" spans="1:8" x14ac:dyDescent="0.25">
      <c r="A46" s="36" t="s">
        <v>440</v>
      </c>
      <c r="B46" s="36" t="s">
        <v>441</v>
      </c>
      <c r="C46" s="36" t="s">
        <v>27</v>
      </c>
      <c r="D46" s="41" t="s">
        <v>14</v>
      </c>
      <c r="E46" s="128">
        <v>999907991</v>
      </c>
      <c r="F46" s="41" t="s">
        <v>93</v>
      </c>
      <c r="G46" s="34">
        <v>313</v>
      </c>
      <c r="H46" s="34"/>
    </row>
    <row r="47" spans="1:8" x14ac:dyDescent="0.25">
      <c r="A47" s="34" t="s">
        <v>205</v>
      </c>
      <c r="B47" s="34" t="s">
        <v>206</v>
      </c>
      <c r="C47" s="36" t="s">
        <v>27</v>
      </c>
      <c r="D47" s="41" t="s">
        <v>14</v>
      </c>
      <c r="E47" s="127">
        <v>999867024</v>
      </c>
      <c r="F47" s="41" t="s">
        <v>93</v>
      </c>
      <c r="G47" s="34">
        <v>300</v>
      </c>
      <c r="H47" s="34"/>
    </row>
    <row r="48" spans="1:8" x14ac:dyDescent="0.25">
      <c r="A48" s="36" t="s">
        <v>1493</v>
      </c>
      <c r="B48" s="36" t="s">
        <v>532</v>
      </c>
      <c r="C48" s="36" t="s">
        <v>27</v>
      </c>
      <c r="D48" s="41" t="s">
        <v>14</v>
      </c>
      <c r="E48" s="128">
        <v>999910068</v>
      </c>
      <c r="F48" s="41" t="s">
        <v>93</v>
      </c>
      <c r="G48" s="34">
        <v>297</v>
      </c>
      <c r="H48" s="34">
        <v>0</v>
      </c>
    </row>
    <row r="49" spans="1:8" x14ac:dyDescent="0.25">
      <c r="A49" s="34" t="s">
        <v>813</v>
      </c>
      <c r="B49" s="34" t="s">
        <v>1216</v>
      </c>
      <c r="C49" s="34" t="s">
        <v>27</v>
      </c>
      <c r="D49" s="41" t="s">
        <v>14</v>
      </c>
      <c r="E49" s="127">
        <v>999928693</v>
      </c>
      <c r="F49" s="41" t="s">
        <v>93</v>
      </c>
      <c r="G49" s="34">
        <v>293</v>
      </c>
      <c r="H49" s="34"/>
    </row>
    <row r="50" spans="1:8" x14ac:dyDescent="0.25">
      <c r="A50" s="36" t="s">
        <v>466</v>
      </c>
      <c r="B50" s="36" t="s">
        <v>1039</v>
      </c>
      <c r="C50" s="36" t="s">
        <v>27</v>
      </c>
      <c r="D50" s="41" t="s">
        <v>14</v>
      </c>
      <c r="E50" s="127">
        <v>999925947</v>
      </c>
      <c r="F50" s="41" t="s">
        <v>93</v>
      </c>
      <c r="G50" s="34">
        <v>284.5</v>
      </c>
      <c r="H50" s="36">
        <v>11.5</v>
      </c>
    </row>
    <row r="51" spans="1:8" x14ac:dyDescent="0.25">
      <c r="A51" s="36" t="s">
        <v>1666</v>
      </c>
      <c r="B51" s="36" t="s">
        <v>448</v>
      </c>
      <c r="C51" s="36" t="s">
        <v>27</v>
      </c>
      <c r="D51" s="41" t="s">
        <v>14</v>
      </c>
      <c r="E51" s="128">
        <v>999919379</v>
      </c>
      <c r="F51" s="41" t="s">
        <v>93</v>
      </c>
      <c r="G51" s="34">
        <v>279</v>
      </c>
      <c r="H51" s="34"/>
    </row>
    <row r="52" spans="1:8" x14ac:dyDescent="0.25">
      <c r="A52" s="36" t="s">
        <v>49</v>
      </c>
      <c r="B52" s="36" t="s">
        <v>2418</v>
      </c>
      <c r="C52" s="36" t="s">
        <v>27</v>
      </c>
      <c r="D52" s="41" t="s">
        <v>14</v>
      </c>
      <c r="E52" s="36">
        <v>999929927</v>
      </c>
      <c r="F52" s="36" t="s">
        <v>93</v>
      </c>
      <c r="G52" s="34">
        <v>267</v>
      </c>
      <c r="H52" s="36"/>
    </row>
    <row r="53" spans="1:8" x14ac:dyDescent="0.25">
      <c r="A53" s="43" t="s">
        <v>759</v>
      </c>
      <c r="B53" s="43" t="s">
        <v>388</v>
      </c>
      <c r="C53" s="43" t="s">
        <v>27</v>
      </c>
      <c r="D53" s="41" t="s">
        <v>14</v>
      </c>
      <c r="E53" s="127">
        <v>999921449</v>
      </c>
      <c r="F53" s="41" t="s">
        <v>93</v>
      </c>
      <c r="G53" s="34">
        <v>255</v>
      </c>
      <c r="H53" s="34">
        <v>5</v>
      </c>
    </row>
    <row r="54" spans="1:8" x14ac:dyDescent="0.25">
      <c r="A54" s="36" t="s">
        <v>1271</v>
      </c>
      <c r="B54" s="36" t="s">
        <v>1044</v>
      </c>
      <c r="C54" s="36" t="s">
        <v>27</v>
      </c>
      <c r="D54" s="41" t="s">
        <v>14</v>
      </c>
      <c r="E54" s="128">
        <v>999928216</v>
      </c>
      <c r="F54" s="41" t="s">
        <v>93</v>
      </c>
      <c r="G54" s="34">
        <v>246</v>
      </c>
      <c r="H54" s="34">
        <v>0</v>
      </c>
    </row>
    <row r="55" spans="1:8" x14ac:dyDescent="0.25">
      <c r="A55" s="36" t="s">
        <v>931</v>
      </c>
      <c r="B55" s="36" t="s">
        <v>919</v>
      </c>
      <c r="C55" s="36" t="s">
        <v>27</v>
      </c>
      <c r="D55" s="41" t="s">
        <v>14</v>
      </c>
      <c r="E55" s="128">
        <v>999925009</v>
      </c>
      <c r="F55" s="41" t="s">
        <v>93</v>
      </c>
      <c r="G55" s="34">
        <v>242</v>
      </c>
      <c r="H55" s="36"/>
    </row>
    <row r="56" spans="1:8" x14ac:dyDescent="0.25">
      <c r="A56" s="34" t="s">
        <v>1490</v>
      </c>
      <c r="B56" s="34" t="s">
        <v>1859</v>
      </c>
      <c r="C56" s="34" t="s">
        <v>27</v>
      </c>
      <c r="D56" s="41" t="s">
        <v>14</v>
      </c>
      <c r="E56" s="127">
        <v>999931024</v>
      </c>
      <c r="F56" s="41" t="s">
        <v>93</v>
      </c>
      <c r="G56" s="34">
        <v>240</v>
      </c>
      <c r="H56" s="34">
        <v>0</v>
      </c>
    </row>
    <row r="57" spans="1:8" x14ac:dyDescent="0.25">
      <c r="A57" s="36" t="s">
        <v>315</v>
      </c>
      <c r="B57" s="36" t="s">
        <v>131</v>
      </c>
      <c r="C57" s="36" t="s">
        <v>27</v>
      </c>
      <c r="D57" s="41" t="s">
        <v>14</v>
      </c>
      <c r="E57" s="128">
        <v>999919777</v>
      </c>
      <c r="F57" s="41" t="s">
        <v>93</v>
      </c>
      <c r="G57" s="34">
        <v>235</v>
      </c>
      <c r="H57" s="34">
        <v>5</v>
      </c>
    </row>
    <row r="58" spans="1:8" x14ac:dyDescent="0.25">
      <c r="A58" s="36" t="s">
        <v>3087</v>
      </c>
      <c r="B58" s="36" t="s">
        <v>3088</v>
      </c>
      <c r="C58" s="36" t="s">
        <v>27</v>
      </c>
      <c r="D58" s="41" t="s">
        <v>14</v>
      </c>
      <c r="E58" s="128">
        <v>999929730</v>
      </c>
      <c r="F58" s="41" t="s">
        <v>93</v>
      </c>
      <c r="G58" s="34">
        <v>229</v>
      </c>
      <c r="H58" s="34"/>
    </row>
    <row r="59" spans="1:8" x14ac:dyDescent="0.25">
      <c r="A59" s="36" t="s">
        <v>1896</v>
      </c>
      <c r="B59" s="36" t="s">
        <v>1897</v>
      </c>
      <c r="C59" s="36" t="s">
        <v>27</v>
      </c>
      <c r="D59" s="41" t="s">
        <v>14</v>
      </c>
      <c r="E59" s="128">
        <v>999913733</v>
      </c>
      <c r="F59" s="41" t="s">
        <v>93</v>
      </c>
      <c r="G59" s="34">
        <v>227</v>
      </c>
      <c r="H59" s="34">
        <v>0</v>
      </c>
    </row>
    <row r="60" spans="1:8" x14ac:dyDescent="0.25">
      <c r="A60" s="36" t="s">
        <v>860</v>
      </c>
      <c r="B60" s="36" t="s">
        <v>50</v>
      </c>
      <c r="C60" s="36" t="s">
        <v>27</v>
      </c>
      <c r="D60" s="41" t="s">
        <v>14</v>
      </c>
      <c r="E60" s="128">
        <v>999923271</v>
      </c>
      <c r="F60" s="41" t="s">
        <v>93</v>
      </c>
      <c r="G60" s="34">
        <v>226</v>
      </c>
      <c r="H60" s="34">
        <v>0</v>
      </c>
    </row>
    <row r="61" spans="1:8" x14ac:dyDescent="0.25">
      <c r="A61" s="36" t="s">
        <v>1291</v>
      </c>
      <c r="B61" s="36" t="s">
        <v>26</v>
      </c>
      <c r="C61" s="36" t="s">
        <v>27</v>
      </c>
      <c r="D61" s="41" t="s">
        <v>14</v>
      </c>
      <c r="E61" s="128">
        <v>999929958</v>
      </c>
      <c r="F61" s="41" t="s">
        <v>93</v>
      </c>
      <c r="G61" s="34">
        <v>226</v>
      </c>
      <c r="H61" s="34"/>
    </row>
    <row r="62" spans="1:8" x14ac:dyDescent="0.25">
      <c r="A62" s="36" t="s">
        <v>499</v>
      </c>
      <c r="B62" s="36" t="s">
        <v>528</v>
      </c>
      <c r="C62" s="36" t="s">
        <v>27</v>
      </c>
      <c r="D62" s="41" t="s">
        <v>14</v>
      </c>
      <c r="E62" s="128">
        <v>999914162</v>
      </c>
      <c r="F62" s="41" t="s">
        <v>93</v>
      </c>
      <c r="G62" s="34">
        <v>222</v>
      </c>
      <c r="H62" s="34">
        <v>0</v>
      </c>
    </row>
    <row r="63" spans="1:8" x14ac:dyDescent="0.25">
      <c r="A63" s="36" t="s">
        <v>956</v>
      </c>
      <c r="B63" s="36" t="s">
        <v>957</v>
      </c>
      <c r="C63" s="36" t="s">
        <v>27</v>
      </c>
      <c r="D63" s="41" t="s">
        <v>14</v>
      </c>
      <c r="E63" s="128">
        <v>999925063</v>
      </c>
      <c r="F63" s="41" t="s">
        <v>93</v>
      </c>
      <c r="G63" s="34">
        <v>219</v>
      </c>
      <c r="H63" s="34"/>
    </row>
    <row r="64" spans="1:8" x14ac:dyDescent="0.25">
      <c r="A64" s="36" t="s">
        <v>2193</v>
      </c>
      <c r="B64" s="36" t="s">
        <v>366</v>
      </c>
      <c r="C64" s="36" t="s">
        <v>27</v>
      </c>
      <c r="D64" s="41" t="s">
        <v>14</v>
      </c>
      <c r="E64" s="128">
        <v>999913029</v>
      </c>
      <c r="F64" s="41" t="s">
        <v>93</v>
      </c>
      <c r="G64" s="34">
        <v>213</v>
      </c>
      <c r="H64" s="36"/>
    </row>
    <row r="65" spans="1:8" x14ac:dyDescent="0.25">
      <c r="A65" s="36" t="s">
        <v>1742</v>
      </c>
      <c r="B65" s="36" t="s">
        <v>2703</v>
      </c>
      <c r="C65" s="36" t="s">
        <v>27</v>
      </c>
      <c r="D65" s="41" t="s">
        <v>14</v>
      </c>
      <c r="E65" s="128">
        <v>999869346</v>
      </c>
      <c r="F65" s="41" t="s">
        <v>93</v>
      </c>
      <c r="G65" s="34">
        <v>211</v>
      </c>
      <c r="H65" s="34"/>
    </row>
    <row r="66" spans="1:8" x14ac:dyDescent="0.25">
      <c r="A66" s="36" t="s">
        <v>3089</v>
      </c>
      <c r="B66" s="36" t="s">
        <v>3090</v>
      </c>
      <c r="C66" s="36" t="s">
        <v>27</v>
      </c>
      <c r="D66" s="41" t="s">
        <v>14</v>
      </c>
      <c r="E66" s="128">
        <v>999933505</v>
      </c>
      <c r="F66" s="41" t="s">
        <v>93</v>
      </c>
      <c r="G66" s="34">
        <v>211</v>
      </c>
      <c r="H66" s="34"/>
    </row>
    <row r="67" spans="1:8" x14ac:dyDescent="0.25">
      <c r="A67" s="36" t="s">
        <v>171</v>
      </c>
      <c r="B67" s="36" t="s">
        <v>774</v>
      </c>
      <c r="C67" s="36" t="s">
        <v>27</v>
      </c>
      <c r="D67" s="41" t="s">
        <v>14</v>
      </c>
      <c r="E67" s="128">
        <v>999921661</v>
      </c>
      <c r="F67" s="41" t="s">
        <v>93</v>
      </c>
      <c r="G67" s="34">
        <v>206</v>
      </c>
      <c r="H67" s="34"/>
    </row>
    <row r="68" spans="1:8" x14ac:dyDescent="0.25">
      <c r="A68" s="36" t="s">
        <v>312</v>
      </c>
      <c r="B68" s="36" t="s">
        <v>490</v>
      </c>
      <c r="C68" s="36" t="s">
        <v>27</v>
      </c>
      <c r="D68" s="41" t="s">
        <v>14</v>
      </c>
      <c r="E68" s="128">
        <v>999912574</v>
      </c>
      <c r="F68" s="41" t="s">
        <v>93</v>
      </c>
      <c r="G68" s="34">
        <v>205</v>
      </c>
      <c r="H68" s="34"/>
    </row>
    <row r="69" spans="1:8" x14ac:dyDescent="0.25">
      <c r="A69" s="36" t="s">
        <v>934</v>
      </c>
      <c r="B69" s="36" t="s">
        <v>935</v>
      </c>
      <c r="C69" s="36" t="s">
        <v>27</v>
      </c>
      <c r="D69" s="41" t="s">
        <v>14</v>
      </c>
      <c r="E69" s="128">
        <v>999924814</v>
      </c>
      <c r="F69" s="41" t="s">
        <v>93</v>
      </c>
      <c r="G69" s="34">
        <v>199</v>
      </c>
      <c r="H69" s="34">
        <v>0</v>
      </c>
    </row>
    <row r="70" spans="1:8" x14ac:dyDescent="0.25">
      <c r="A70" s="36" t="s">
        <v>419</v>
      </c>
      <c r="B70" s="36" t="s">
        <v>420</v>
      </c>
      <c r="C70" s="36" t="s">
        <v>27</v>
      </c>
      <c r="D70" s="41" t="s">
        <v>14</v>
      </c>
      <c r="E70" s="127">
        <v>999906573</v>
      </c>
      <c r="F70" s="41" t="s">
        <v>93</v>
      </c>
      <c r="G70" s="34">
        <v>197</v>
      </c>
      <c r="H70" s="36">
        <v>0</v>
      </c>
    </row>
    <row r="71" spans="1:8" x14ac:dyDescent="0.25">
      <c r="A71" s="36" t="s">
        <v>303</v>
      </c>
      <c r="B71" s="36" t="s">
        <v>2704</v>
      </c>
      <c r="C71" s="36" t="s">
        <v>27</v>
      </c>
      <c r="D71" s="41" t="s">
        <v>14</v>
      </c>
      <c r="E71" s="128">
        <v>999930818</v>
      </c>
      <c r="F71" s="41" t="s">
        <v>93</v>
      </c>
      <c r="G71" s="34">
        <v>190</v>
      </c>
      <c r="H71" s="36"/>
    </row>
    <row r="72" spans="1:8" x14ac:dyDescent="0.25">
      <c r="A72" s="34" t="s">
        <v>455</v>
      </c>
      <c r="B72" s="34" t="s">
        <v>456</v>
      </c>
      <c r="C72" s="34" t="s">
        <v>27</v>
      </c>
      <c r="D72" s="41" t="s">
        <v>14</v>
      </c>
      <c r="E72" s="127">
        <v>999908932</v>
      </c>
      <c r="F72" s="41" t="s">
        <v>93</v>
      </c>
      <c r="G72" s="34">
        <v>178</v>
      </c>
      <c r="H72" s="34"/>
    </row>
    <row r="73" spans="1:8" x14ac:dyDescent="0.25">
      <c r="A73" s="131" t="s">
        <v>671</v>
      </c>
      <c r="B73" s="131" t="s">
        <v>145</v>
      </c>
      <c r="C73" s="131" t="s">
        <v>27</v>
      </c>
      <c r="D73" s="41" t="s">
        <v>14</v>
      </c>
      <c r="E73" s="150">
        <v>999919584</v>
      </c>
      <c r="F73" s="131" t="s">
        <v>93</v>
      </c>
      <c r="G73" s="34">
        <v>178</v>
      </c>
      <c r="H73" s="36"/>
    </row>
    <row r="74" spans="1:8" x14ac:dyDescent="0.25">
      <c r="A74" s="36" t="s">
        <v>3607</v>
      </c>
      <c r="B74" s="36" t="s">
        <v>763</v>
      </c>
      <c r="C74" s="36" t="s">
        <v>27</v>
      </c>
      <c r="D74" s="41" t="s">
        <v>14</v>
      </c>
      <c r="E74" s="127">
        <v>999934038</v>
      </c>
      <c r="F74" s="41" t="s">
        <v>93</v>
      </c>
      <c r="G74" s="34">
        <v>178</v>
      </c>
      <c r="H74" s="34"/>
    </row>
    <row r="75" spans="1:8" x14ac:dyDescent="0.25">
      <c r="A75" s="36" t="s">
        <v>557</v>
      </c>
      <c r="B75" s="36" t="s">
        <v>221</v>
      </c>
      <c r="C75" s="36" t="s">
        <v>27</v>
      </c>
      <c r="D75" s="41" t="s">
        <v>14</v>
      </c>
      <c r="E75" s="127">
        <v>999916630</v>
      </c>
      <c r="F75" s="41" t="s">
        <v>93</v>
      </c>
      <c r="G75" s="34">
        <v>161</v>
      </c>
      <c r="H75" s="36"/>
    </row>
    <row r="76" spans="1:8" x14ac:dyDescent="0.25">
      <c r="A76" s="149" t="s">
        <v>278</v>
      </c>
      <c r="B76" s="149" t="s">
        <v>1664</v>
      </c>
      <c r="C76" s="149" t="s">
        <v>27</v>
      </c>
      <c r="D76" s="41" t="s">
        <v>14</v>
      </c>
      <c r="E76" s="149">
        <v>999920252</v>
      </c>
      <c r="F76" s="149" t="s">
        <v>93</v>
      </c>
      <c r="G76" s="34">
        <v>161</v>
      </c>
      <c r="H76" s="36"/>
    </row>
    <row r="77" spans="1:8" x14ac:dyDescent="0.25">
      <c r="A77" s="34" t="s">
        <v>3602</v>
      </c>
      <c r="B77" s="34" t="s">
        <v>1157</v>
      </c>
      <c r="C77" s="34" t="s">
        <v>27</v>
      </c>
      <c r="D77" s="41" t="s">
        <v>14</v>
      </c>
      <c r="E77" s="127">
        <v>999936335</v>
      </c>
      <c r="F77" s="41" t="s">
        <v>93</v>
      </c>
      <c r="G77" s="34">
        <v>160</v>
      </c>
      <c r="H77" s="34"/>
    </row>
    <row r="78" spans="1:8" x14ac:dyDescent="0.25">
      <c r="A78" s="36" t="s">
        <v>2446</v>
      </c>
      <c r="B78" s="36" t="s">
        <v>2447</v>
      </c>
      <c r="C78" s="36" t="s">
        <v>27</v>
      </c>
      <c r="D78" s="41" t="s">
        <v>14</v>
      </c>
      <c r="E78" s="127">
        <v>999921286</v>
      </c>
      <c r="F78" s="41" t="s">
        <v>93</v>
      </c>
      <c r="G78" s="34">
        <v>158</v>
      </c>
      <c r="H78" s="36"/>
    </row>
    <row r="79" spans="1:8" x14ac:dyDescent="0.25">
      <c r="A79" s="36" t="s">
        <v>326</v>
      </c>
      <c r="B79" s="36" t="s">
        <v>86</v>
      </c>
      <c r="C79" s="36" t="s">
        <v>27</v>
      </c>
      <c r="D79" s="41" t="s">
        <v>14</v>
      </c>
      <c r="E79" s="128">
        <v>999929279</v>
      </c>
      <c r="F79" s="41" t="s">
        <v>93</v>
      </c>
      <c r="G79" s="34">
        <v>156</v>
      </c>
      <c r="H79" s="36"/>
    </row>
    <row r="80" spans="1:8" x14ac:dyDescent="0.25">
      <c r="A80" s="36" t="s">
        <v>183</v>
      </c>
      <c r="B80" s="36" t="s">
        <v>365</v>
      </c>
      <c r="C80" s="36" t="s">
        <v>27</v>
      </c>
      <c r="D80" s="41" t="s">
        <v>14</v>
      </c>
      <c r="E80" s="36">
        <v>999922998</v>
      </c>
      <c r="F80" s="36" t="s">
        <v>93</v>
      </c>
      <c r="G80" s="34">
        <v>153</v>
      </c>
      <c r="H80" s="36">
        <v>0</v>
      </c>
    </row>
    <row r="81" spans="1:8" x14ac:dyDescent="0.25">
      <c r="A81" s="36" t="s">
        <v>622</v>
      </c>
      <c r="B81" s="36" t="s">
        <v>623</v>
      </c>
      <c r="C81" s="36" t="s">
        <v>27</v>
      </c>
      <c r="D81" s="41" t="s">
        <v>14</v>
      </c>
      <c r="E81" s="128">
        <v>999918495</v>
      </c>
      <c r="F81" s="41" t="s">
        <v>93</v>
      </c>
      <c r="G81" s="34">
        <v>148</v>
      </c>
      <c r="H81" s="34"/>
    </row>
    <row r="82" spans="1:8" x14ac:dyDescent="0.25">
      <c r="A82" s="36" t="s">
        <v>2280</v>
      </c>
      <c r="B82" s="36" t="s">
        <v>2281</v>
      </c>
      <c r="C82" s="36" t="s">
        <v>27</v>
      </c>
      <c r="D82" s="41" t="s">
        <v>14</v>
      </c>
      <c r="E82" s="36">
        <v>999927096</v>
      </c>
      <c r="F82" s="36" t="s">
        <v>93</v>
      </c>
      <c r="G82" s="34">
        <v>148</v>
      </c>
      <c r="H82" s="36"/>
    </row>
    <row r="83" spans="1:8" x14ac:dyDescent="0.25">
      <c r="A83" s="36" t="s">
        <v>60</v>
      </c>
      <c r="B83" s="36" t="s">
        <v>1104</v>
      </c>
      <c r="C83" s="36" t="s">
        <v>27</v>
      </c>
      <c r="D83" s="41" t="s">
        <v>14</v>
      </c>
      <c r="E83" s="128">
        <v>999927102</v>
      </c>
      <c r="F83" s="41" t="s">
        <v>93</v>
      </c>
      <c r="G83" s="34">
        <v>146</v>
      </c>
      <c r="H83" s="36">
        <v>0</v>
      </c>
    </row>
    <row r="84" spans="1:8" x14ac:dyDescent="0.25">
      <c r="A84" s="36" t="s">
        <v>2436</v>
      </c>
      <c r="B84" s="36" t="s">
        <v>528</v>
      </c>
      <c r="C84" s="36" t="s">
        <v>27</v>
      </c>
      <c r="D84" s="41" t="s">
        <v>14</v>
      </c>
      <c r="E84" s="127">
        <v>999929167</v>
      </c>
      <c r="F84" s="41" t="s">
        <v>93</v>
      </c>
      <c r="G84" s="34">
        <v>135</v>
      </c>
      <c r="H84" s="34"/>
    </row>
    <row r="85" spans="1:8" x14ac:dyDescent="0.25">
      <c r="A85" s="36" t="s">
        <v>1660</v>
      </c>
      <c r="B85" s="36" t="s">
        <v>1089</v>
      </c>
      <c r="C85" s="36" t="s">
        <v>27</v>
      </c>
      <c r="D85" s="41" t="s">
        <v>14</v>
      </c>
      <c r="E85" s="36">
        <v>999934454</v>
      </c>
      <c r="F85" s="36" t="s">
        <v>93</v>
      </c>
      <c r="G85" s="34">
        <v>133</v>
      </c>
      <c r="H85" s="36">
        <v>0</v>
      </c>
    </row>
    <row r="86" spans="1:8" x14ac:dyDescent="0.25">
      <c r="A86" s="36" t="s">
        <v>3605</v>
      </c>
      <c r="B86" s="36" t="s">
        <v>3579</v>
      </c>
      <c r="C86" s="36" t="s">
        <v>27</v>
      </c>
      <c r="D86" s="41" t="s">
        <v>14</v>
      </c>
      <c r="E86" s="127">
        <v>999936631</v>
      </c>
      <c r="F86" s="41" t="s">
        <v>93</v>
      </c>
      <c r="G86" s="34">
        <v>133</v>
      </c>
      <c r="H86" s="34"/>
    </row>
    <row r="87" spans="1:8" x14ac:dyDescent="0.25">
      <c r="A87" s="149" t="s">
        <v>1691</v>
      </c>
      <c r="B87" s="149" t="s">
        <v>199</v>
      </c>
      <c r="C87" s="149" t="s">
        <v>27</v>
      </c>
      <c r="D87" s="41" t="s">
        <v>14</v>
      </c>
      <c r="E87" s="149">
        <v>999932474</v>
      </c>
      <c r="F87" s="149" t="s">
        <v>93</v>
      </c>
      <c r="G87" s="34">
        <v>131</v>
      </c>
      <c r="H87" s="36"/>
    </row>
    <row r="88" spans="1:8" x14ac:dyDescent="0.25">
      <c r="A88" s="36" t="s">
        <v>1895</v>
      </c>
      <c r="B88" s="36" t="s">
        <v>61</v>
      </c>
      <c r="C88" s="36" t="s">
        <v>27</v>
      </c>
      <c r="D88" s="41" t="s">
        <v>14</v>
      </c>
      <c r="E88" s="128">
        <v>999881052</v>
      </c>
      <c r="F88" s="41" t="s">
        <v>93</v>
      </c>
      <c r="G88" s="34">
        <v>125</v>
      </c>
      <c r="H88" s="36">
        <v>0</v>
      </c>
    </row>
    <row r="89" spans="1:8" x14ac:dyDescent="0.25">
      <c r="A89" s="36" t="s">
        <v>391</v>
      </c>
      <c r="B89" s="36" t="s">
        <v>392</v>
      </c>
      <c r="C89" s="36" t="s">
        <v>27</v>
      </c>
      <c r="D89" s="41" t="s">
        <v>14</v>
      </c>
      <c r="E89" s="127">
        <v>999902889</v>
      </c>
      <c r="F89" s="41" t="s">
        <v>93</v>
      </c>
      <c r="G89" s="34">
        <v>125</v>
      </c>
      <c r="H89" s="36"/>
    </row>
    <row r="90" spans="1:8" x14ac:dyDescent="0.25">
      <c r="A90" s="36" t="s">
        <v>1898</v>
      </c>
      <c r="B90" s="36" t="s">
        <v>1045</v>
      </c>
      <c r="C90" s="36" t="s">
        <v>27</v>
      </c>
      <c r="D90" s="41" t="s">
        <v>14</v>
      </c>
      <c r="E90" s="128">
        <v>999915545</v>
      </c>
      <c r="F90" s="41" t="s">
        <v>93</v>
      </c>
      <c r="G90" s="34">
        <v>125</v>
      </c>
      <c r="H90" s="36">
        <v>0</v>
      </c>
    </row>
    <row r="91" spans="1:8" x14ac:dyDescent="0.25">
      <c r="A91" s="36" t="s">
        <v>1237</v>
      </c>
      <c r="B91" s="36" t="s">
        <v>763</v>
      </c>
      <c r="C91" s="36" t="s">
        <v>27</v>
      </c>
      <c r="D91" s="41" t="s">
        <v>14</v>
      </c>
      <c r="E91" s="128">
        <v>999925451</v>
      </c>
      <c r="F91" s="41" t="s">
        <v>93</v>
      </c>
      <c r="G91" s="34">
        <v>125</v>
      </c>
      <c r="H91" s="36">
        <v>0</v>
      </c>
    </row>
    <row r="92" spans="1:8" x14ac:dyDescent="0.25">
      <c r="A92" s="36" t="s">
        <v>674</v>
      </c>
      <c r="B92" s="36" t="s">
        <v>1894</v>
      </c>
      <c r="C92" s="36" t="s">
        <v>27</v>
      </c>
      <c r="D92" s="41" t="s">
        <v>14</v>
      </c>
      <c r="E92" s="127">
        <v>999925485</v>
      </c>
      <c r="F92" s="41" t="s">
        <v>93</v>
      </c>
      <c r="G92" s="34">
        <v>125</v>
      </c>
      <c r="H92" s="34">
        <v>0</v>
      </c>
    </row>
    <row r="93" spans="1:8" x14ac:dyDescent="0.25">
      <c r="A93" s="39" t="s">
        <v>239</v>
      </c>
      <c r="B93" s="39" t="s">
        <v>261</v>
      </c>
      <c r="C93" s="39" t="s">
        <v>27</v>
      </c>
      <c r="D93" s="41" t="s">
        <v>14</v>
      </c>
      <c r="E93" s="127">
        <v>999928864</v>
      </c>
      <c r="F93" s="41" t="s">
        <v>93</v>
      </c>
      <c r="G93" s="34">
        <v>125</v>
      </c>
      <c r="H93" s="34">
        <v>0</v>
      </c>
    </row>
    <row r="94" spans="1:8" x14ac:dyDescent="0.25">
      <c r="A94" s="36" t="s">
        <v>1495</v>
      </c>
      <c r="B94" s="36" t="s">
        <v>761</v>
      </c>
      <c r="C94" s="36" t="s">
        <v>27</v>
      </c>
      <c r="D94" s="41" t="s">
        <v>14</v>
      </c>
      <c r="E94" s="128">
        <v>999933049</v>
      </c>
      <c r="F94" s="41" t="s">
        <v>93</v>
      </c>
      <c r="G94" s="34">
        <v>125</v>
      </c>
      <c r="H94" s="36">
        <v>0</v>
      </c>
    </row>
    <row r="95" spans="1:8" x14ac:dyDescent="0.25">
      <c r="A95" s="36" t="s">
        <v>1892</v>
      </c>
      <c r="B95" s="36" t="s">
        <v>1893</v>
      </c>
      <c r="C95" s="36" t="s">
        <v>27</v>
      </c>
      <c r="D95" s="41" t="s">
        <v>14</v>
      </c>
      <c r="E95" s="128">
        <v>999933433</v>
      </c>
      <c r="F95" s="41" t="s">
        <v>93</v>
      </c>
      <c r="G95" s="34">
        <v>125</v>
      </c>
      <c r="H95" s="34">
        <v>0</v>
      </c>
    </row>
    <row r="96" spans="1:8" x14ac:dyDescent="0.25">
      <c r="A96" s="36" t="s">
        <v>2222</v>
      </c>
      <c r="B96" s="36" t="s">
        <v>224</v>
      </c>
      <c r="C96" s="36" t="s">
        <v>27</v>
      </c>
      <c r="D96" s="41" t="s">
        <v>14</v>
      </c>
      <c r="E96" s="127">
        <v>999923709</v>
      </c>
      <c r="F96" s="41" t="s">
        <v>93</v>
      </c>
      <c r="G96" s="34">
        <v>114</v>
      </c>
      <c r="H96" s="36"/>
    </row>
    <row r="97" spans="1:8" x14ac:dyDescent="0.25">
      <c r="A97" s="36" t="s">
        <v>916</v>
      </c>
      <c r="B97" s="36" t="s">
        <v>917</v>
      </c>
      <c r="C97" s="36" t="s">
        <v>27</v>
      </c>
      <c r="D97" s="36" t="s">
        <v>14</v>
      </c>
      <c r="E97" s="36">
        <v>999924631</v>
      </c>
      <c r="F97" s="36" t="s">
        <v>93</v>
      </c>
      <c r="G97" s="34">
        <v>110</v>
      </c>
      <c r="H97" s="34"/>
    </row>
    <row r="98" spans="1:8" x14ac:dyDescent="0.25">
      <c r="A98" s="36" t="s">
        <v>282</v>
      </c>
      <c r="B98" s="36" t="s">
        <v>350</v>
      </c>
      <c r="C98" s="36" t="s">
        <v>27</v>
      </c>
      <c r="D98" s="41" t="s">
        <v>14</v>
      </c>
      <c r="E98" s="127">
        <v>999921726</v>
      </c>
      <c r="F98" s="41" t="s">
        <v>93</v>
      </c>
      <c r="G98" s="34">
        <v>104</v>
      </c>
      <c r="H98" s="36">
        <v>0</v>
      </c>
    </row>
    <row r="99" spans="1:8" x14ac:dyDescent="0.25">
      <c r="A99" s="34" t="s">
        <v>1100</v>
      </c>
      <c r="B99" s="34" t="s">
        <v>231</v>
      </c>
      <c r="C99" s="34" t="s">
        <v>27</v>
      </c>
      <c r="D99" s="41" t="s">
        <v>14</v>
      </c>
      <c r="E99" s="127">
        <v>999927005</v>
      </c>
      <c r="F99" s="41" t="s">
        <v>93</v>
      </c>
      <c r="G99" s="34">
        <v>99</v>
      </c>
      <c r="H99" s="34"/>
    </row>
    <row r="100" spans="1:8" x14ac:dyDescent="0.25">
      <c r="A100" s="36" t="s">
        <v>656</v>
      </c>
      <c r="B100" s="36" t="s">
        <v>119</v>
      </c>
      <c r="C100" s="36" t="s">
        <v>27</v>
      </c>
      <c r="D100" s="41" t="s">
        <v>14</v>
      </c>
      <c r="E100" s="128">
        <v>999929716</v>
      </c>
      <c r="F100" s="41" t="s">
        <v>93</v>
      </c>
      <c r="G100" s="34">
        <v>94</v>
      </c>
      <c r="H100" s="36">
        <v>0</v>
      </c>
    </row>
    <row r="101" spans="1:8" x14ac:dyDescent="0.25">
      <c r="A101" s="36" t="s">
        <v>3085</v>
      </c>
      <c r="B101" s="36" t="s">
        <v>3086</v>
      </c>
      <c r="C101" s="36" t="s">
        <v>27</v>
      </c>
      <c r="D101" s="41" t="s">
        <v>14</v>
      </c>
      <c r="E101" s="36">
        <v>999911780</v>
      </c>
      <c r="F101" s="36" t="s">
        <v>93</v>
      </c>
      <c r="G101" s="34">
        <v>90</v>
      </c>
      <c r="H101" s="36"/>
    </row>
    <row r="102" spans="1:8" x14ac:dyDescent="0.25">
      <c r="A102" s="34" t="s">
        <v>142</v>
      </c>
      <c r="B102" s="34" t="s">
        <v>589</v>
      </c>
      <c r="C102" s="34" t="s">
        <v>27</v>
      </c>
      <c r="D102" s="41" t="s">
        <v>14</v>
      </c>
      <c r="E102" s="127">
        <v>999918194</v>
      </c>
      <c r="F102" s="41" t="s">
        <v>93</v>
      </c>
      <c r="G102" s="34">
        <v>89</v>
      </c>
      <c r="H102" s="34"/>
    </row>
    <row r="103" spans="1:8" x14ac:dyDescent="0.25">
      <c r="A103" s="36" t="s">
        <v>2789</v>
      </c>
      <c r="B103" s="36" t="s">
        <v>930</v>
      </c>
      <c r="C103" s="36" t="s">
        <v>27</v>
      </c>
      <c r="D103" s="41" t="s">
        <v>14</v>
      </c>
      <c r="E103" s="128">
        <v>999927848</v>
      </c>
      <c r="F103" s="41" t="s">
        <v>93</v>
      </c>
      <c r="G103" s="34">
        <v>89</v>
      </c>
      <c r="H103" s="36"/>
    </row>
    <row r="104" spans="1:8" x14ac:dyDescent="0.25">
      <c r="A104" s="36" t="s">
        <v>1290</v>
      </c>
      <c r="B104" s="36" t="s">
        <v>1338</v>
      </c>
      <c r="C104" s="36" t="s">
        <v>27</v>
      </c>
      <c r="D104" s="41" t="s">
        <v>14</v>
      </c>
      <c r="E104" s="36">
        <v>999924663</v>
      </c>
      <c r="F104" s="36" t="s">
        <v>93</v>
      </c>
      <c r="G104" s="34">
        <v>83</v>
      </c>
      <c r="H104" s="34"/>
    </row>
    <row r="105" spans="1:8" x14ac:dyDescent="0.25">
      <c r="A105" s="36" t="s">
        <v>2432</v>
      </c>
      <c r="B105" s="36" t="s">
        <v>2433</v>
      </c>
      <c r="C105" s="36" t="s">
        <v>27</v>
      </c>
      <c r="D105" s="41" t="s">
        <v>14</v>
      </c>
      <c r="E105" s="127">
        <v>999921471</v>
      </c>
      <c r="F105" s="41" t="s">
        <v>93</v>
      </c>
      <c r="G105" s="34">
        <v>81</v>
      </c>
      <c r="H105" s="36"/>
    </row>
    <row r="106" spans="1:8" x14ac:dyDescent="0.25">
      <c r="A106" s="36" t="s">
        <v>1105</v>
      </c>
      <c r="B106" s="36" t="s">
        <v>1106</v>
      </c>
      <c r="C106" s="36" t="s">
        <v>27</v>
      </c>
      <c r="D106" s="41" t="s">
        <v>14</v>
      </c>
      <c r="E106" s="127">
        <v>999927186</v>
      </c>
      <c r="F106" s="41" t="s">
        <v>93</v>
      </c>
      <c r="G106" s="34">
        <v>80</v>
      </c>
      <c r="H106" s="34"/>
    </row>
    <row r="107" spans="1:8" x14ac:dyDescent="0.25">
      <c r="A107" s="36" t="s">
        <v>519</v>
      </c>
      <c r="B107" s="36" t="s">
        <v>520</v>
      </c>
      <c r="C107" s="36" t="s">
        <v>27</v>
      </c>
      <c r="D107" s="41" t="s">
        <v>14</v>
      </c>
      <c r="E107" s="128">
        <v>999915131</v>
      </c>
      <c r="F107" s="41" t="s">
        <v>93</v>
      </c>
      <c r="G107" s="34">
        <v>76</v>
      </c>
      <c r="H107" s="36"/>
    </row>
    <row r="108" spans="1:8" x14ac:dyDescent="0.25">
      <c r="A108" s="36" t="s">
        <v>1509</v>
      </c>
      <c r="B108" s="36" t="s">
        <v>1510</v>
      </c>
      <c r="C108" s="36" t="s">
        <v>27</v>
      </c>
      <c r="D108" s="41" t="s">
        <v>14</v>
      </c>
      <c r="E108" s="127">
        <v>999930593</v>
      </c>
      <c r="F108" s="41" t="s">
        <v>93</v>
      </c>
      <c r="G108" s="34">
        <v>76</v>
      </c>
      <c r="H108" s="36">
        <v>16</v>
      </c>
    </row>
    <row r="109" spans="1:8" x14ac:dyDescent="0.25">
      <c r="A109" s="36" t="s">
        <v>679</v>
      </c>
      <c r="B109" s="36" t="s">
        <v>680</v>
      </c>
      <c r="C109" s="36" t="s">
        <v>27</v>
      </c>
      <c r="D109" s="41" t="s">
        <v>14</v>
      </c>
      <c r="E109" s="127">
        <v>999919680</v>
      </c>
      <c r="F109" s="41" t="s">
        <v>93</v>
      </c>
      <c r="G109" s="34">
        <v>75</v>
      </c>
      <c r="H109" s="36">
        <v>0</v>
      </c>
    </row>
    <row r="110" spans="1:8" x14ac:dyDescent="0.25">
      <c r="A110" s="36" t="s">
        <v>2437</v>
      </c>
      <c r="B110" s="36" t="s">
        <v>2438</v>
      </c>
      <c r="C110" s="36" t="s">
        <v>27</v>
      </c>
      <c r="D110" s="41" t="s">
        <v>14</v>
      </c>
      <c r="E110" s="128">
        <v>999933063</v>
      </c>
      <c r="F110" s="41" t="s">
        <v>93</v>
      </c>
      <c r="G110" s="34">
        <v>74</v>
      </c>
      <c r="H110" s="36"/>
    </row>
    <row r="111" spans="1:8" x14ac:dyDescent="0.25">
      <c r="A111" s="36" t="s">
        <v>473</v>
      </c>
      <c r="B111" s="36" t="s">
        <v>1405</v>
      </c>
      <c r="C111" s="36" t="s">
        <v>27</v>
      </c>
      <c r="D111" s="41" t="s">
        <v>14</v>
      </c>
      <c r="E111" s="128">
        <v>999910751</v>
      </c>
      <c r="F111" s="41" t="s">
        <v>93</v>
      </c>
      <c r="G111" s="34">
        <v>71</v>
      </c>
      <c r="H111" s="34"/>
    </row>
    <row r="112" spans="1:8" x14ac:dyDescent="0.25">
      <c r="A112" s="36" t="s">
        <v>377</v>
      </c>
      <c r="B112" s="36" t="s">
        <v>3399</v>
      </c>
      <c r="C112" s="36" t="s">
        <v>27</v>
      </c>
      <c r="D112" s="36" t="s">
        <v>14</v>
      </c>
      <c r="E112" s="36">
        <v>999920470</v>
      </c>
      <c r="F112" s="36" t="s">
        <v>93</v>
      </c>
      <c r="G112" s="34">
        <v>71</v>
      </c>
      <c r="H112" s="34"/>
    </row>
    <row r="113" spans="1:8" x14ac:dyDescent="0.25">
      <c r="A113" s="36" t="s">
        <v>3526</v>
      </c>
      <c r="B113" s="36" t="s">
        <v>38</v>
      </c>
      <c r="C113" s="36" t="s">
        <v>27</v>
      </c>
      <c r="D113" s="41" t="s">
        <v>14</v>
      </c>
      <c r="E113" s="128">
        <v>999931594</v>
      </c>
      <c r="F113" s="41" t="s">
        <v>93</v>
      </c>
      <c r="G113" s="34">
        <v>71</v>
      </c>
      <c r="H113" s="36">
        <v>0</v>
      </c>
    </row>
    <row r="114" spans="1:8" x14ac:dyDescent="0.25">
      <c r="A114" s="34" t="s">
        <v>951</v>
      </c>
      <c r="B114" s="34" t="s">
        <v>1665</v>
      </c>
      <c r="C114" s="34" t="s">
        <v>27</v>
      </c>
      <c r="D114" s="41" t="s">
        <v>14</v>
      </c>
      <c r="E114" s="127">
        <v>999932438</v>
      </c>
      <c r="F114" s="41" t="s">
        <v>93</v>
      </c>
      <c r="G114" s="34">
        <v>71</v>
      </c>
      <c r="H114" s="34"/>
    </row>
    <row r="115" spans="1:8" x14ac:dyDescent="0.25">
      <c r="A115" s="36" t="s">
        <v>471</v>
      </c>
      <c r="B115" s="36" t="s">
        <v>1747</v>
      </c>
      <c r="C115" s="36" t="s">
        <v>27</v>
      </c>
      <c r="D115" s="41" t="s">
        <v>14</v>
      </c>
      <c r="E115" s="128">
        <v>999916377</v>
      </c>
      <c r="F115" s="41" t="s">
        <v>93</v>
      </c>
      <c r="G115" s="34">
        <v>68</v>
      </c>
      <c r="H115" s="34"/>
    </row>
    <row r="116" spans="1:8" x14ac:dyDescent="0.25">
      <c r="A116" s="36" t="s">
        <v>49</v>
      </c>
      <c r="B116" s="36" t="s">
        <v>607</v>
      </c>
      <c r="C116" s="36" t="s">
        <v>27</v>
      </c>
      <c r="D116" s="41" t="s">
        <v>14</v>
      </c>
      <c r="E116" s="127">
        <v>999918486</v>
      </c>
      <c r="F116" s="41" t="s">
        <v>93</v>
      </c>
      <c r="G116" s="34">
        <v>68</v>
      </c>
      <c r="H116" s="36"/>
    </row>
    <row r="117" spans="1:8" x14ac:dyDescent="0.25">
      <c r="A117" s="36" t="s">
        <v>1531</v>
      </c>
      <c r="B117" s="36" t="s">
        <v>1532</v>
      </c>
      <c r="C117" s="36" t="s">
        <v>27</v>
      </c>
      <c r="D117" s="36" t="s">
        <v>14</v>
      </c>
      <c r="E117" s="36">
        <v>999921756</v>
      </c>
      <c r="F117" s="36" t="s">
        <v>93</v>
      </c>
      <c r="G117" s="34">
        <v>68</v>
      </c>
      <c r="H117" s="34"/>
    </row>
    <row r="118" spans="1:8" x14ac:dyDescent="0.25">
      <c r="A118" s="36" t="s">
        <v>943</v>
      </c>
      <c r="B118" s="36" t="s">
        <v>1276</v>
      </c>
      <c r="C118" s="36" t="s">
        <v>27</v>
      </c>
      <c r="D118" s="36" t="s">
        <v>14</v>
      </c>
      <c r="E118" s="36">
        <v>999929482</v>
      </c>
      <c r="F118" s="36" t="s">
        <v>93</v>
      </c>
      <c r="G118" s="34">
        <v>68</v>
      </c>
      <c r="H118" s="34">
        <v>0</v>
      </c>
    </row>
    <row r="119" spans="1:8" x14ac:dyDescent="0.25">
      <c r="A119" s="36" t="s">
        <v>1283</v>
      </c>
      <c r="B119" s="36" t="s">
        <v>763</v>
      </c>
      <c r="C119" s="36" t="s">
        <v>27</v>
      </c>
      <c r="D119" s="36" t="s">
        <v>14</v>
      </c>
      <c r="E119" s="36">
        <v>999929620</v>
      </c>
      <c r="F119" s="36" t="s">
        <v>93</v>
      </c>
      <c r="G119" s="34">
        <v>68</v>
      </c>
      <c r="H119" s="34"/>
    </row>
    <row r="120" spans="1:8" x14ac:dyDescent="0.25">
      <c r="A120" s="36" t="s">
        <v>526</v>
      </c>
      <c r="B120" s="36" t="s">
        <v>1337</v>
      </c>
      <c r="C120" s="36" t="s">
        <v>27</v>
      </c>
      <c r="D120" s="41" t="s">
        <v>14</v>
      </c>
      <c r="E120" s="128">
        <v>999924399</v>
      </c>
      <c r="F120" s="41" t="s">
        <v>93</v>
      </c>
      <c r="G120" s="34">
        <v>67</v>
      </c>
      <c r="H120" s="36">
        <v>16</v>
      </c>
    </row>
    <row r="121" spans="1:8" x14ac:dyDescent="0.25">
      <c r="A121" s="36" t="s">
        <v>2223</v>
      </c>
      <c r="B121" s="36" t="s">
        <v>484</v>
      </c>
      <c r="C121" s="36" t="s">
        <v>27</v>
      </c>
      <c r="D121" s="41" t="s">
        <v>14</v>
      </c>
      <c r="E121" s="128">
        <v>999927216</v>
      </c>
      <c r="F121" s="41" t="s">
        <v>93</v>
      </c>
      <c r="G121" s="34">
        <v>60</v>
      </c>
      <c r="H121" s="36"/>
    </row>
    <row r="122" spans="1:8" x14ac:dyDescent="0.25">
      <c r="A122" s="131" t="s">
        <v>2065</v>
      </c>
      <c r="B122" s="131" t="s">
        <v>636</v>
      </c>
      <c r="C122" s="131" t="s">
        <v>27</v>
      </c>
      <c r="D122" s="41" t="s">
        <v>14</v>
      </c>
      <c r="E122" s="150">
        <v>999934563</v>
      </c>
      <c r="F122" s="131" t="s">
        <v>93</v>
      </c>
      <c r="G122" s="34">
        <v>60</v>
      </c>
      <c r="H122" s="36">
        <v>0</v>
      </c>
    </row>
    <row r="123" spans="1:8" x14ac:dyDescent="0.25">
      <c r="A123" s="34" t="s">
        <v>542</v>
      </c>
      <c r="B123" s="34" t="s">
        <v>52</v>
      </c>
      <c r="C123" s="34" t="s">
        <v>27</v>
      </c>
      <c r="D123" s="41" t="s">
        <v>14</v>
      </c>
      <c r="E123" s="127">
        <v>999935820</v>
      </c>
      <c r="F123" s="41" t="s">
        <v>93</v>
      </c>
      <c r="G123" s="34">
        <v>60</v>
      </c>
      <c r="H123" s="36">
        <v>0</v>
      </c>
    </row>
    <row r="124" spans="1:8" x14ac:dyDescent="0.25">
      <c r="A124" s="36" t="s">
        <v>471</v>
      </c>
      <c r="B124" s="36" t="s">
        <v>1785</v>
      </c>
      <c r="C124" s="36" t="s">
        <v>27</v>
      </c>
      <c r="D124" s="41" t="s">
        <v>14</v>
      </c>
      <c r="E124" s="36">
        <v>999924921</v>
      </c>
      <c r="F124" s="36" t="s">
        <v>93</v>
      </c>
      <c r="G124" s="34">
        <v>59</v>
      </c>
      <c r="H124" s="36"/>
    </row>
    <row r="125" spans="1:8" x14ac:dyDescent="0.25">
      <c r="A125" s="149" t="s">
        <v>326</v>
      </c>
      <c r="B125" s="149" t="s">
        <v>1231</v>
      </c>
      <c r="C125" s="149" t="s">
        <v>27</v>
      </c>
      <c r="D125" s="41" t="s">
        <v>14</v>
      </c>
      <c r="E125" s="149">
        <v>999924626</v>
      </c>
      <c r="F125" s="149" t="s">
        <v>93</v>
      </c>
      <c r="G125" s="34">
        <v>56</v>
      </c>
      <c r="H125" s="36">
        <v>5</v>
      </c>
    </row>
    <row r="126" spans="1:8" x14ac:dyDescent="0.25">
      <c r="A126" s="36" t="s">
        <v>1229</v>
      </c>
      <c r="B126" s="36" t="s">
        <v>221</v>
      </c>
      <c r="C126" s="36" t="s">
        <v>27</v>
      </c>
      <c r="D126" s="41" t="s">
        <v>14</v>
      </c>
      <c r="E126" s="36">
        <v>999934142</v>
      </c>
      <c r="F126" s="36" t="s">
        <v>93</v>
      </c>
      <c r="G126" s="34">
        <v>56</v>
      </c>
      <c r="H126" s="36">
        <v>0</v>
      </c>
    </row>
    <row r="127" spans="1:8" x14ac:dyDescent="0.25">
      <c r="A127" s="36" t="s">
        <v>3603</v>
      </c>
      <c r="B127" s="36" t="s">
        <v>3604</v>
      </c>
      <c r="C127" s="36" t="s">
        <v>27</v>
      </c>
      <c r="D127" s="41" t="s">
        <v>14</v>
      </c>
      <c r="E127" s="128">
        <v>999910596</v>
      </c>
      <c r="F127" s="41" t="s">
        <v>93</v>
      </c>
      <c r="G127" s="34">
        <v>53</v>
      </c>
      <c r="H127" s="36"/>
    </row>
    <row r="128" spans="1:8" x14ac:dyDescent="0.25">
      <c r="A128" s="36" t="s">
        <v>303</v>
      </c>
      <c r="B128" s="36" t="s">
        <v>3399</v>
      </c>
      <c r="C128" s="36" t="s">
        <v>27</v>
      </c>
      <c r="D128" s="41" t="s">
        <v>14</v>
      </c>
      <c r="E128" s="128">
        <v>999920471</v>
      </c>
      <c r="F128" s="41" t="s">
        <v>93</v>
      </c>
      <c r="G128" s="34">
        <v>53</v>
      </c>
      <c r="H128" s="36"/>
    </row>
    <row r="129" spans="1:8" x14ac:dyDescent="0.25">
      <c r="A129" s="36" t="s">
        <v>1105</v>
      </c>
      <c r="B129" s="36" t="s">
        <v>1106</v>
      </c>
      <c r="C129" s="36" t="s">
        <v>27</v>
      </c>
      <c r="D129" s="41" t="s">
        <v>14</v>
      </c>
      <c r="E129" s="36">
        <v>999929684</v>
      </c>
      <c r="F129" s="36" t="s">
        <v>93</v>
      </c>
      <c r="G129" s="34">
        <v>53</v>
      </c>
      <c r="H129" s="36"/>
    </row>
    <row r="130" spans="1:8" x14ac:dyDescent="0.25">
      <c r="A130" s="149" t="s">
        <v>3524</v>
      </c>
      <c r="B130" s="149" t="s">
        <v>714</v>
      </c>
      <c r="C130" s="149" t="s">
        <v>27</v>
      </c>
      <c r="D130" s="41" t="s">
        <v>14</v>
      </c>
      <c r="E130" s="149">
        <v>999933546</v>
      </c>
      <c r="F130" s="149" t="s">
        <v>93</v>
      </c>
      <c r="G130" s="34">
        <v>53</v>
      </c>
      <c r="H130" s="36">
        <v>0</v>
      </c>
    </row>
    <row r="131" spans="1:8" x14ac:dyDescent="0.25">
      <c r="A131" s="34" t="s">
        <v>1046</v>
      </c>
      <c r="B131" s="34" t="s">
        <v>3525</v>
      </c>
      <c r="C131" s="34" t="s">
        <v>27</v>
      </c>
      <c r="D131" s="41" t="s">
        <v>14</v>
      </c>
      <c r="E131" s="127">
        <v>999934323</v>
      </c>
      <c r="F131" s="41" t="s">
        <v>93</v>
      </c>
      <c r="G131" s="34">
        <v>53</v>
      </c>
      <c r="H131" s="36">
        <v>0</v>
      </c>
    </row>
    <row r="132" spans="1:8" x14ac:dyDescent="0.25">
      <c r="A132" s="40" t="s">
        <v>466</v>
      </c>
      <c r="B132" s="40" t="s">
        <v>3606</v>
      </c>
      <c r="C132" s="40" t="s">
        <v>27</v>
      </c>
      <c r="D132" s="41" t="s">
        <v>14</v>
      </c>
      <c r="E132" s="129">
        <v>999936638</v>
      </c>
      <c r="F132" s="41" t="s">
        <v>93</v>
      </c>
      <c r="G132" s="34">
        <v>53</v>
      </c>
      <c r="H132" s="34"/>
    </row>
    <row r="133" spans="1:8" x14ac:dyDescent="0.25">
      <c r="A133" s="36" t="s">
        <v>2769</v>
      </c>
      <c r="B133" s="36" t="s">
        <v>2770</v>
      </c>
      <c r="C133" s="36" t="s">
        <v>27</v>
      </c>
      <c r="D133" s="41" t="s">
        <v>14</v>
      </c>
      <c r="E133" s="128">
        <v>999921543</v>
      </c>
      <c r="F133" s="41" t="s">
        <v>93</v>
      </c>
      <c r="G133" s="34">
        <v>51</v>
      </c>
      <c r="H133" s="34"/>
    </row>
    <row r="134" spans="1:8" x14ac:dyDescent="0.25">
      <c r="A134" s="36" t="s">
        <v>1530</v>
      </c>
      <c r="B134" s="36" t="s">
        <v>837</v>
      </c>
      <c r="C134" s="36" t="s">
        <v>27</v>
      </c>
      <c r="D134" s="41" t="s">
        <v>14</v>
      </c>
      <c r="E134" s="36">
        <v>999922867</v>
      </c>
      <c r="F134" s="36" t="s">
        <v>93</v>
      </c>
      <c r="G134" s="34">
        <v>51</v>
      </c>
      <c r="H134" s="36"/>
    </row>
    <row r="135" spans="1:8" x14ac:dyDescent="0.25">
      <c r="A135" s="36" t="s">
        <v>2610</v>
      </c>
      <c r="B135" s="36" t="s">
        <v>2611</v>
      </c>
      <c r="C135" s="36" t="s">
        <v>27</v>
      </c>
      <c r="D135" s="41" t="s">
        <v>14</v>
      </c>
      <c r="E135" s="36">
        <v>999925622</v>
      </c>
      <c r="F135" s="36" t="s">
        <v>93</v>
      </c>
      <c r="G135" s="34">
        <v>51</v>
      </c>
      <c r="H135" s="36"/>
    </row>
    <row r="136" spans="1:8" x14ac:dyDescent="0.25">
      <c r="A136" s="149" t="s">
        <v>731</v>
      </c>
      <c r="B136" s="149" t="s">
        <v>1037</v>
      </c>
      <c r="C136" s="149" t="s">
        <v>27</v>
      </c>
      <c r="D136" s="41" t="s">
        <v>14</v>
      </c>
      <c r="E136" s="149">
        <v>999925922</v>
      </c>
      <c r="F136" s="149" t="s">
        <v>93</v>
      </c>
      <c r="G136" s="34">
        <v>51</v>
      </c>
      <c r="H136" s="36"/>
    </row>
    <row r="137" spans="1:8" x14ac:dyDescent="0.25">
      <c r="A137" s="36" t="s">
        <v>2127</v>
      </c>
      <c r="B137" s="36" t="s">
        <v>2128</v>
      </c>
      <c r="C137" s="36" t="s">
        <v>27</v>
      </c>
      <c r="D137" s="41" t="s">
        <v>14</v>
      </c>
      <c r="E137" s="36">
        <v>999933083</v>
      </c>
      <c r="F137" s="36" t="s">
        <v>93</v>
      </c>
      <c r="G137" s="34">
        <v>51</v>
      </c>
      <c r="H137" s="36"/>
    </row>
    <row r="138" spans="1:8" x14ac:dyDescent="0.25">
      <c r="A138" s="36" t="s">
        <v>2238</v>
      </c>
      <c r="B138" s="36" t="s">
        <v>2282</v>
      </c>
      <c r="C138" s="36" t="s">
        <v>27</v>
      </c>
      <c r="D138" s="41" t="s">
        <v>14</v>
      </c>
      <c r="E138" s="36">
        <v>999933915</v>
      </c>
      <c r="F138" s="36" t="s">
        <v>93</v>
      </c>
      <c r="G138" s="34">
        <v>51</v>
      </c>
      <c r="H138" s="36"/>
    </row>
    <row r="139" spans="1:8" x14ac:dyDescent="0.25">
      <c r="A139" s="36" t="s">
        <v>2612</v>
      </c>
      <c r="B139" s="36" t="s">
        <v>374</v>
      </c>
      <c r="C139" s="36" t="s">
        <v>27</v>
      </c>
      <c r="D139" s="41" t="s">
        <v>14</v>
      </c>
      <c r="E139" s="128">
        <v>999934143</v>
      </c>
      <c r="F139" s="41" t="s">
        <v>93</v>
      </c>
      <c r="G139" s="34">
        <v>51</v>
      </c>
      <c r="H139" s="34"/>
    </row>
    <row r="140" spans="1:8" x14ac:dyDescent="0.25">
      <c r="A140" s="149" t="s">
        <v>2883</v>
      </c>
      <c r="B140" s="149" t="s">
        <v>2884</v>
      </c>
      <c r="C140" s="149" t="s">
        <v>27</v>
      </c>
      <c r="D140" s="41" t="s">
        <v>14</v>
      </c>
      <c r="E140" s="149">
        <v>999935463</v>
      </c>
      <c r="F140" s="149" t="s">
        <v>93</v>
      </c>
      <c r="G140" s="34">
        <v>51</v>
      </c>
      <c r="H140" s="36"/>
    </row>
    <row r="141" spans="1:8" x14ac:dyDescent="0.25">
      <c r="A141" s="34" t="s">
        <v>3536</v>
      </c>
      <c r="B141" s="34" t="s">
        <v>3537</v>
      </c>
      <c r="C141" s="34" t="s">
        <v>27</v>
      </c>
      <c r="D141" s="41" t="s">
        <v>14</v>
      </c>
      <c r="E141" s="127">
        <v>999935737</v>
      </c>
      <c r="F141" s="41" t="s">
        <v>93</v>
      </c>
      <c r="G141" s="34">
        <v>45</v>
      </c>
      <c r="H141" s="34"/>
    </row>
    <row r="142" spans="1:8" x14ac:dyDescent="0.25">
      <c r="A142" s="36" t="s">
        <v>672</v>
      </c>
      <c r="B142" s="36" t="s">
        <v>673</v>
      </c>
      <c r="C142" s="36" t="s">
        <v>27</v>
      </c>
      <c r="D142" s="41" t="s">
        <v>14</v>
      </c>
      <c r="E142" s="128">
        <v>999919585</v>
      </c>
      <c r="F142" s="41" t="s">
        <v>93</v>
      </c>
      <c r="G142" s="34">
        <v>42</v>
      </c>
      <c r="H142" s="36"/>
    </row>
    <row r="143" spans="1:8" x14ac:dyDescent="0.25">
      <c r="A143" s="36" t="s">
        <v>644</v>
      </c>
      <c r="B143" s="36" t="s">
        <v>301</v>
      </c>
      <c r="C143" s="36" t="s">
        <v>27</v>
      </c>
      <c r="D143" s="41" t="s">
        <v>14</v>
      </c>
      <c r="E143" s="128">
        <v>999933535</v>
      </c>
      <c r="F143" s="41" t="s">
        <v>93</v>
      </c>
      <c r="G143" s="34">
        <v>42</v>
      </c>
      <c r="H143" s="34">
        <v>0</v>
      </c>
    </row>
    <row r="144" spans="1:8" x14ac:dyDescent="0.25">
      <c r="A144" s="36" t="s">
        <v>1491</v>
      </c>
      <c r="B144" s="36" t="s">
        <v>1492</v>
      </c>
      <c r="C144" s="36" t="s">
        <v>27</v>
      </c>
      <c r="D144" s="41" t="s">
        <v>14</v>
      </c>
      <c r="E144" s="127">
        <v>999898088</v>
      </c>
      <c r="F144" s="41" t="s">
        <v>93</v>
      </c>
      <c r="G144" s="34">
        <v>38</v>
      </c>
      <c r="H144" s="36"/>
    </row>
    <row r="145" spans="1:8" x14ac:dyDescent="0.25">
      <c r="A145" s="36" t="s">
        <v>3100</v>
      </c>
      <c r="B145" s="36" t="s">
        <v>3101</v>
      </c>
      <c r="C145" s="36" t="s">
        <v>27</v>
      </c>
      <c r="D145" s="41" t="s">
        <v>14</v>
      </c>
      <c r="E145" s="128">
        <v>999913604</v>
      </c>
      <c r="F145" s="41" t="s">
        <v>93</v>
      </c>
      <c r="G145" s="34">
        <v>38</v>
      </c>
      <c r="H145" s="36"/>
    </row>
    <row r="146" spans="1:8" x14ac:dyDescent="0.25">
      <c r="A146" s="34" t="s">
        <v>2878</v>
      </c>
      <c r="B146" s="34" t="s">
        <v>3099</v>
      </c>
      <c r="C146" s="34" t="s">
        <v>27</v>
      </c>
      <c r="D146" s="41" t="s">
        <v>14</v>
      </c>
      <c r="E146" s="127">
        <v>999914750</v>
      </c>
      <c r="F146" s="41" t="s">
        <v>93</v>
      </c>
      <c r="G146" s="34">
        <v>38</v>
      </c>
      <c r="H146" s="36"/>
    </row>
    <row r="147" spans="1:8" x14ac:dyDescent="0.25">
      <c r="A147" s="34" t="s">
        <v>500</v>
      </c>
      <c r="B147" s="34" t="s">
        <v>2889</v>
      </c>
      <c r="C147" s="34" t="s">
        <v>27</v>
      </c>
      <c r="D147" s="41" t="s">
        <v>14</v>
      </c>
      <c r="E147" s="127">
        <v>999919175</v>
      </c>
      <c r="F147" s="41" t="s">
        <v>93</v>
      </c>
      <c r="G147" s="34">
        <v>38</v>
      </c>
      <c r="H147" s="34"/>
    </row>
    <row r="148" spans="1:8" x14ac:dyDescent="0.25">
      <c r="A148" s="36" t="s">
        <v>303</v>
      </c>
      <c r="B148" s="36" t="s">
        <v>16</v>
      </c>
      <c r="C148" s="36" t="s">
        <v>27</v>
      </c>
      <c r="D148" s="41" t="s">
        <v>14</v>
      </c>
      <c r="E148" s="128">
        <v>999934274</v>
      </c>
      <c r="F148" s="41" t="s">
        <v>93</v>
      </c>
      <c r="G148" s="34">
        <v>38</v>
      </c>
      <c r="H148" s="36"/>
    </row>
    <row r="149" spans="1:8" x14ac:dyDescent="0.25">
      <c r="A149" s="36" t="s">
        <v>3091</v>
      </c>
      <c r="B149" s="36" t="s">
        <v>3092</v>
      </c>
      <c r="C149" s="36" t="s">
        <v>27</v>
      </c>
      <c r="D149" s="41" t="s">
        <v>14</v>
      </c>
      <c r="E149" s="128">
        <v>999934414</v>
      </c>
      <c r="F149" s="41" t="s">
        <v>93</v>
      </c>
      <c r="G149" s="34">
        <v>38</v>
      </c>
      <c r="H149" s="36"/>
    </row>
    <row r="150" spans="1:8" x14ac:dyDescent="0.25">
      <c r="A150" s="36" t="s">
        <v>2094</v>
      </c>
      <c r="B150" s="36" t="s">
        <v>2095</v>
      </c>
      <c r="C150" s="36" t="s">
        <v>27</v>
      </c>
      <c r="D150" s="41" t="s">
        <v>14</v>
      </c>
      <c r="E150" s="36">
        <v>999934442</v>
      </c>
      <c r="F150" s="36" t="s">
        <v>93</v>
      </c>
      <c r="G150" s="34">
        <v>38</v>
      </c>
      <c r="H150" s="36">
        <v>0</v>
      </c>
    </row>
    <row r="151" spans="1:8" x14ac:dyDescent="0.25">
      <c r="A151" s="36" t="s">
        <v>314</v>
      </c>
      <c r="B151" s="36" t="s">
        <v>2890</v>
      </c>
      <c r="C151" s="36" t="s">
        <v>27</v>
      </c>
      <c r="D151" s="41" t="s">
        <v>14</v>
      </c>
      <c r="E151" s="128">
        <v>999935705</v>
      </c>
      <c r="F151" s="41" t="s">
        <v>93</v>
      </c>
      <c r="G151" s="34">
        <v>38</v>
      </c>
      <c r="H151" s="34"/>
    </row>
    <row r="152" spans="1:8" x14ac:dyDescent="0.25">
      <c r="A152" s="36" t="s">
        <v>515</v>
      </c>
      <c r="B152" s="36" t="s">
        <v>52</v>
      </c>
      <c r="C152" s="36" t="s">
        <v>27</v>
      </c>
      <c r="D152" s="41" t="s">
        <v>14</v>
      </c>
      <c r="E152" s="36">
        <v>999930920</v>
      </c>
      <c r="F152" s="36" t="s">
        <v>93</v>
      </c>
      <c r="G152" s="34">
        <v>34</v>
      </c>
      <c r="H152" s="36"/>
    </row>
    <row r="153" spans="1:8" x14ac:dyDescent="0.25">
      <c r="A153" s="34" t="s">
        <v>222</v>
      </c>
      <c r="B153" s="34" t="s">
        <v>2096</v>
      </c>
      <c r="C153" s="34" t="s">
        <v>27</v>
      </c>
      <c r="D153" s="41" t="s">
        <v>14</v>
      </c>
      <c r="E153" s="127">
        <v>999934205</v>
      </c>
      <c r="F153" s="41" t="s">
        <v>93</v>
      </c>
      <c r="G153" s="34">
        <v>33</v>
      </c>
      <c r="H153" s="36">
        <v>0</v>
      </c>
    </row>
    <row r="154" spans="1:8" x14ac:dyDescent="0.25">
      <c r="A154" s="34" t="s">
        <v>592</v>
      </c>
      <c r="B154" s="34" t="s">
        <v>174</v>
      </c>
      <c r="C154" s="34" t="s">
        <v>27</v>
      </c>
      <c r="D154" s="41" t="s">
        <v>14</v>
      </c>
      <c r="E154" s="127">
        <v>999917765</v>
      </c>
      <c r="F154" s="41" t="s">
        <v>93</v>
      </c>
      <c r="G154" s="34">
        <v>28</v>
      </c>
      <c r="H154" s="34"/>
    </row>
    <row r="155" spans="1:8" x14ac:dyDescent="0.25">
      <c r="A155" s="34" t="s">
        <v>2443</v>
      </c>
      <c r="B155" s="34" t="s">
        <v>2444</v>
      </c>
      <c r="C155" s="34" t="s">
        <v>27</v>
      </c>
      <c r="D155" s="41" t="s">
        <v>14</v>
      </c>
      <c r="E155" s="127">
        <v>999926857</v>
      </c>
      <c r="F155" s="41" t="s">
        <v>93</v>
      </c>
      <c r="G155" s="34">
        <v>28</v>
      </c>
      <c r="H155" s="34"/>
    </row>
    <row r="156" spans="1:8" x14ac:dyDescent="0.25">
      <c r="A156" s="36" t="s">
        <v>926</v>
      </c>
      <c r="B156" s="36" t="s">
        <v>3039</v>
      </c>
      <c r="C156" s="36" t="s">
        <v>27</v>
      </c>
      <c r="D156" s="41" t="s">
        <v>14</v>
      </c>
      <c r="E156" s="127">
        <v>999930882</v>
      </c>
      <c r="F156" s="41" t="s">
        <v>93</v>
      </c>
      <c r="G156" s="34">
        <v>28</v>
      </c>
      <c r="H156" s="36"/>
    </row>
    <row r="157" spans="1:8" x14ac:dyDescent="0.25">
      <c r="A157" s="36" t="s">
        <v>1471</v>
      </c>
      <c r="B157" s="36" t="s">
        <v>1029</v>
      </c>
      <c r="C157" s="36" t="s">
        <v>27</v>
      </c>
      <c r="D157" s="41" t="s">
        <v>14</v>
      </c>
      <c r="E157" s="128">
        <v>999934538</v>
      </c>
      <c r="F157" s="41" t="s">
        <v>93</v>
      </c>
      <c r="G157" s="34">
        <v>28</v>
      </c>
      <c r="H157" s="36">
        <v>0</v>
      </c>
    </row>
    <row r="158" spans="1:8" x14ac:dyDescent="0.25">
      <c r="A158" s="36" t="s">
        <v>2229</v>
      </c>
      <c r="B158" s="36" t="s">
        <v>3094</v>
      </c>
      <c r="C158" s="36" t="s">
        <v>27</v>
      </c>
      <c r="D158" s="41" t="s">
        <v>14</v>
      </c>
      <c r="E158" s="128">
        <v>999935884</v>
      </c>
      <c r="F158" s="41" t="s">
        <v>93</v>
      </c>
      <c r="G158" s="34">
        <v>28</v>
      </c>
      <c r="H158" s="36"/>
    </row>
    <row r="159" spans="1:8" x14ac:dyDescent="0.25">
      <c r="A159" s="36" t="s">
        <v>183</v>
      </c>
      <c r="B159" s="36" t="s">
        <v>358</v>
      </c>
      <c r="C159" s="36" t="s">
        <v>27</v>
      </c>
      <c r="D159" s="41" t="s">
        <v>14</v>
      </c>
      <c r="E159" s="128">
        <v>999896973</v>
      </c>
      <c r="F159" s="41" t="s">
        <v>93</v>
      </c>
      <c r="G159" s="34">
        <v>23</v>
      </c>
      <c r="H159" s="36"/>
    </row>
    <row r="160" spans="1:8" x14ac:dyDescent="0.25">
      <c r="A160" s="36" t="s">
        <v>2440</v>
      </c>
      <c r="B160" s="36" t="s">
        <v>2441</v>
      </c>
      <c r="C160" s="36" t="s">
        <v>27</v>
      </c>
      <c r="D160" s="41" t="s">
        <v>14</v>
      </c>
      <c r="E160" s="128">
        <v>999910521</v>
      </c>
      <c r="F160" s="41" t="s">
        <v>93</v>
      </c>
      <c r="G160" s="34">
        <v>21</v>
      </c>
      <c r="H160" s="36"/>
    </row>
    <row r="161" spans="1:8" x14ac:dyDescent="0.25">
      <c r="A161" s="36" t="s">
        <v>326</v>
      </c>
      <c r="B161" s="36" t="s">
        <v>2439</v>
      </c>
      <c r="C161" s="36" t="s">
        <v>27</v>
      </c>
      <c r="D161" s="41" t="s">
        <v>14</v>
      </c>
      <c r="E161" s="128">
        <v>999925340</v>
      </c>
      <c r="F161" s="41" t="s">
        <v>93</v>
      </c>
      <c r="G161" s="34">
        <v>21</v>
      </c>
      <c r="H161" s="36"/>
    </row>
    <row r="162" spans="1:8" x14ac:dyDescent="0.25">
      <c r="A162" s="36" t="s">
        <v>222</v>
      </c>
      <c r="B162" s="36" t="s">
        <v>2430</v>
      </c>
      <c r="C162" s="36" t="s">
        <v>27</v>
      </c>
      <c r="D162" s="41" t="s">
        <v>14</v>
      </c>
      <c r="E162" s="128">
        <v>999929155</v>
      </c>
      <c r="F162" s="41" t="s">
        <v>93</v>
      </c>
      <c r="G162" s="34">
        <v>21</v>
      </c>
      <c r="H162" s="36"/>
    </row>
    <row r="163" spans="1:8" x14ac:dyDescent="0.25">
      <c r="A163" s="36" t="s">
        <v>1127</v>
      </c>
      <c r="B163" s="36" t="s">
        <v>2431</v>
      </c>
      <c r="C163" s="36" t="s">
        <v>27</v>
      </c>
      <c r="D163" s="41" t="s">
        <v>14</v>
      </c>
      <c r="E163" s="128">
        <v>999931684</v>
      </c>
      <c r="F163" s="41" t="s">
        <v>93</v>
      </c>
      <c r="G163" s="34">
        <v>21</v>
      </c>
      <c r="H163" s="36"/>
    </row>
    <row r="164" spans="1:8" x14ac:dyDescent="0.25">
      <c r="A164" s="36" t="s">
        <v>2434</v>
      </c>
      <c r="B164" s="36" t="s">
        <v>2435</v>
      </c>
      <c r="C164" s="36" t="s">
        <v>27</v>
      </c>
      <c r="D164" s="41" t="s">
        <v>14</v>
      </c>
      <c r="E164" s="128">
        <v>999933045</v>
      </c>
      <c r="F164" s="41" t="s">
        <v>93</v>
      </c>
      <c r="G164" s="34">
        <v>21</v>
      </c>
      <c r="H164" s="36"/>
    </row>
    <row r="165" spans="1:8" x14ac:dyDescent="0.25">
      <c r="A165" s="36" t="s">
        <v>2344</v>
      </c>
      <c r="B165" s="36" t="s">
        <v>2442</v>
      </c>
      <c r="C165" s="36" t="s">
        <v>27</v>
      </c>
      <c r="D165" s="41" t="s">
        <v>14</v>
      </c>
      <c r="E165" s="128">
        <v>999933384</v>
      </c>
      <c r="F165" s="41" t="s">
        <v>93</v>
      </c>
      <c r="G165" s="34">
        <v>21</v>
      </c>
      <c r="H165" s="34"/>
    </row>
    <row r="166" spans="1:8" x14ac:dyDescent="0.25">
      <c r="A166" s="36" t="s">
        <v>831</v>
      </c>
      <c r="B166" s="36" t="s">
        <v>714</v>
      </c>
      <c r="C166" s="36" t="s">
        <v>27</v>
      </c>
      <c r="D166" s="41" t="s">
        <v>14</v>
      </c>
      <c r="E166" s="128">
        <v>999934030</v>
      </c>
      <c r="F166" s="41" t="s">
        <v>93</v>
      </c>
      <c r="G166" s="34">
        <v>21</v>
      </c>
      <c r="H166" s="36"/>
    </row>
    <row r="167" spans="1:8" x14ac:dyDescent="0.25">
      <c r="A167" s="36" t="s">
        <v>526</v>
      </c>
      <c r="B167" s="36" t="s">
        <v>2097</v>
      </c>
      <c r="C167" s="36" t="s">
        <v>27</v>
      </c>
      <c r="D167" s="41" t="s">
        <v>14</v>
      </c>
      <c r="E167" s="128">
        <v>999934550</v>
      </c>
      <c r="F167" s="41" t="s">
        <v>93</v>
      </c>
      <c r="G167" s="34">
        <v>21</v>
      </c>
      <c r="H167" s="34">
        <v>0</v>
      </c>
    </row>
    <row r="168" spans="1:8" x14ac:dyDescent="0.25">
      <c r="A168" s="38" t="s">
        <v>2428</v>
      </c>
      <c r="B168" s="38" t="s">
        <v>2429</v>
      </c>
      <c r="C168" s="38" t="s">
        <v>27</v>
      </c>
      <c r="D168" s="41" t="s">
        <v>14</v>
      </c>
      <c r="E168" s="130">
        <v>999934792</v>
      </c>
      <c r="F168" s="41" t="s">
        <v>93</v>
      </c>
      <c r="G168" s="34">
        <v>21</v>
      </c>
      <c r="H168" s="34"/>
    </row>
    <row r="169" spans="1:8" x14ac:dyDescent="0.25">
      <c r="A169" s="36" t="s">
        <v>696</v>
      </c>
      <c r="B169" s="36" t="s">
        <v>76</v>
      </c>
      <c r="C169" s="36" t="s">
        <v>27</v>
      </c>
      <c r="D169" s="41" t="s">
        <v>14</v>
      </c>
      <c r="E169" s="127">
        <v>999920213</v>
      </c>
      <c r="F169" s="41" t="s">
        <v>93</v>
      </c>
      <c r="G169" s="34">
        <v>17</v>
      </c>
      <c r="H169" s="34"/>
    </row>
    <row r="170" spans="1:8" x14ac:dyDescent="0.25">
      <c r="A170" s="36" t="s">
        <v>1791</v>
      </c>
      <c r="B170" s="36" t="s">
        <v>291</v>
      </c>
      <c r="C170" s="36" t="s">
        <v>27</v>
      </c>
      <c r="D170" s="41" t="s">
        <v>14</v>
      </c>
      <c r="E170" s="128">
        <v>999932853</v>
      </c>
      <c r="F170" s="41" t="s">
        <v>93</v>
      </c>
      <c r="G170" s="34">
        <v>5</v>
      </c>
      <c r="H170" s="34">
        <v>5</v>
      </c>
    </row>
    <row r="171" spans="1:8" x14ac:dyDescent="0.25">
      <c r="A171" s="36" t="s">
        <v>1251</v>
      </c>
      <c r="B171" s="36" t="s">
        <v>61</v>
      </c>
      <c r="C171" s="36" t="s">
        <v>27</v>
      </c>
      <c r="D171" s="41" t="s">
        <v>136</v>
      </c>
      <c r="E171" s="128">
        <v>999929552</v>
      </c>
      <c r="F171" s="41" t="s">
        <v>93</v>
      </c>
      <c r="G171" s="34">
        <v>720</v>
      </c>
      <c r="H171" s="34">
        <v>0</v>
      </c>
    </row>
    <row r="172" spans="1:8" x14ac:dyDescent="0.25">
      <c r="A172" s="36" t="s">
        <v>303</v>
      </c>
      <c r="B172" s="36" t="s">
        <v>1327</v>
      </c>
      <c r="C172" s="36" t="s">
        <v>27</v>
      </c>
      <c r="D172" s="41" t="s">
        <v>136</v>
      </c>
      <c r="E172" s="127">
        <v>999928329</v>
      </c>
      <c r="F172" s="41" t="s">
        <v>93</v>
      </c>
      <c r="G172" s="34">
        <v>706</v>
      </c>
      <c r="H172" s="34"/>
    </row>
    <row r="173" spans="1:8" x14ac:dyDescent="0.25">
      <c r="A173" s="36" t="s">
        <v>1683</v>
      </c>
      <c r="B173" s="36" t="s">
        <v>1684</v>
      </c>
      <c r="C173" s="36" t="s">
        <v>27</v>
      </c>
      <c r="D173" s="41" t="s">
        <v>136</v>
      </c>
      <c r="E173" s="128">
        <v>999900870</v>
      </c>
      <c r="F173" s="41" t="s">
        <v>93</v>
      </c>
      <c r="G173" s="34">
        <v>638</v>
      </c>
      <c r="H173" s="34">
        <v>0</v>
      </c>
    </row>
    <row r="174" spans="1:8" x14ac:dyDescent="0.25">
      <c r="A174" s="36" t="s">
        <v>1016</v>
      </c>
      <c r="B174" s="36" t="s">
        <v>117</v>
      </c>
      <c r="C174" s="36" t="s">
        <v>27</v>
      </c>
      <c r="D174" s="42" t="s">
        <v>136</v>
      </c>
      <c r="E174" s="128">
        <v>999925521</v>
      </c>
      <c r="F174" s="41" t="s">
        <v>93</v>
      </c>
      <c r="G174" s="34">
        <v>599</v>
      </c>
      <c r="H174" s="34"/>
    </row>
    <row r="175" spans="1:8" x14ac:dyDescent="0.25">
      <c r="A175" s="36" t="s">
        <v>2066</v>
      </c>
      <c r="B175" s="36" t="s">
        <v>2067</v>
      </c>
      <c r="C175" s="36" t="s">
        <v>27</v>
      </c>
      <c r="D175" s="36" t="s">
        <v>136</v>
      </c>
      <c r="E175" s="36">
        <v>999934201</v>
      </c>
      <c r="F175" s="36" t="s">
        <v>93</v>
      </c>
      <c r="G175" s="34">
        <v>536</v>
      </c>
      <c r="H175" s="34">
        <v>0</v>
      </c>
    </row>
    <row r="176" spans="1:8" x14ac:dyDescent="0.25">
      <c r="A176" s="36" t="s">
        <v>303</v>
      </c>
      <c r="B176" s="36" t="s">
        <v>1384</v>
      </c>
      <c r="C176" s="36" t="s">
        <v>27</v>
      </c>
      <c r="D176" s="36" t="s">
        <v>136</v>
      </c>
      <c r="E176" s="36">
        <v>999924933</v>
      </c>
      <c r="F176" s="36" t="s">
        <v>93</v>
      </c>
      <c r="G176" s="34">
        <v>450</v>
      </c>
      <c r="H176" s="34"/>
    </row>
    <row r="177" spans="1:8" x14ac:dyDescent="0.25">
      <c r="A177" s="36" t="s">
        <v>878</v>
      </c>
      <c r="B177" s="36" t="s">
        <v>2850</v>
      </c>
      <c r="C177" s="36" t="s">
        <v>27</v>
      </c>
      <c r="D177" s="42" t="s">
        <v>136</v>
      </c>
      <c r="E177" s="36">
        <v>999933084</v>
      </c>
      <c r="F177" s="36" t="s">
        <v>93</v>
      </c>
      <c r="G177" s="34">
        <v>441</v>
      </c>
      <c r="H177" s="36"/>
    </row>
    <row r="178" spans="1:8" x14ac:dyDescent="0.25">
      <c r="A178" s="36" t="s">
        <v>2946</v>
      </c>
      <c r="B178" s="36" t="s">
        <v>1980</v>
      </c>
      <c r="C178" s="36" t="s">
        <v>27</v>
      </c>
      <c r="D178" s="42" t="s">
        <v>136</v>
      </c>
      <c r="E178" s="128">
        <v>999932409</v>
      </c>
      <c r="F178" s="41" t="s">
        <v>93</v>
      </c>
      <c r="G178" s="34">
        <v>428</v>
      </c>
      <c r="H178" s="36"/>
    </row>
    <row r="179" spans="1:8" x14ac:dyDescent="0.25">
      <c r="A179" s="36" t="s">
        <v>1685</v>
      </c>
      <c r="B179" s="36" t="s">
        <v>1684</v>
      </c>
      <c r="C179" s="36" t="s">
        <v>27</v>
      </c>
      <c r="D179" s="36" t="s">
        <v>136</v>
      </c>
      <c r="E179" s="36">
        <v>999900872</v>
      </c>
      <c r="F179" s="36" t="s">
        <v>93</v>
      </c>
      <c r="G179" s="34">
        <v>360</v>
      </c>
      <c r="H179" s="34">
        <v>0</v>
      </c>
    </row>
    <row r="180" spans="1:8" x14ac:dyDescent="0.25">
      <c r="A180" s="36" t="s">
        <v>2945</v>
      </c>
      <c r="B180" s="36" t="s">
        <v>1764</v>
      </c>
      <c r="C180" s="36" t="s">
        <v>27</v>
      </c>
      <c r="D180" s="42" t="s">
        <v>136</v>
      </c>
      <c r="E180" s="127">
        <v>999933213</v>
      </c>
      <c r="F180" s="41" t="s">
        <v>93</v>
      </c>
      <c r="G180" s="34">
        <v>322</v>
      </c>
      <c r="H180" s="34"/>
    </row>
    <row r="181" spans="1:8" x14ac:dyDescent="0.25">
      <c r="A181" s="36" t="s">
        <v>3506</v>
      </c>
      <c r="B181" s="36" t="s">
        <v>3507</v>
      </c>
      <c r="C181" s="36" t="s">
        <v>27</v>
      </c>
      <c r="D181" s="42" t="s">
        <v>136</v>
      </c>
      <c r="E181" s="128">
        <v>999923791</v>
      </c>
      <c r="F181" s="41" t="s">
        <v>93</v>
      </c>
      <c r="G181" s="34">
        <v>318</v>
      </c>
      <c r="H181" s="34">
        <v>0</v>
      </c>
    </row>
    <row r="182" spans="1:8" x14ac:dyDescent="0.25">
      <c r="A182" s="36" t="s">
        <v>477</v>
      </c>
      <c r="B182" s="36" t="s">
        <v>876</v>
      </c>
      <c r="C182" s="36" t="s">
        <v>27</v>
      </c>
      <c r="D182" s="42" t="s">
        <v>136</v>
      </c>
      <c r="E182" s="128">
        <v>999923866</v>
      </c>
      <c r="F182" s="41" t="s">
        <v>93</v>
      </c>
      <c r="G182" s="34">
        <v>314</v>
      </c>
      <c r="H182" s="34">
        <v>0</v>
      </c>
    </row>
    <row r="183" spans="1:8" x14ac:dyDescent="0.25">
      <c r="A183" s="36" t="s">
        <v>804</v>
      </c>
      <c r="B183" s="36" t="s">
        <v>2943</v>
      </c>
      <c r="C183" s="36" t="s">
        <v>27</v>
      </c>
      <c r="D183" s="42" t="s">
        <v>136</v>
      </c>
      <c r="E183" s="128">
        <v>999934696</v>
      </c>
      <c r="F183" s="41" t="s">
        <v>93</v>
      </c>
      <c r="G183" s="34">
        <v>311</v>
      </c>
      <c r="H183" s="34"/>
    </row>
    <row r="184" spans="1:8" x14ac:dyDescent="0.25">
      <c r="A184" s="36" t="s">
        <v>526</v>
      </c>
      <c r="B184" s="36" t="s">
        <v>2068</v>
      </c>
      <c r="C184" s="36" t="s">
        <v>27</v>
      </c>
      <c r="D184" s="36" t="s">
        <v>136</v>
      </c>
      <c r="E184" s="36">
        <v>999931798</v>
      </c>
      <c r="F184" s="36" t="s">
        <v>93</v>
      </c>
      <c r="G184" s="34">
        <v>236</v>
      </c>
      <c r="H184" s="34">
        <v>0</v>
      </c>
    </row>
    <row r="185" spans="1:8" x14ac:dyDescent="0.25">
      <c r="A185" s="36" t="s">
        <v>3657</v>
      </c>
      <c r="B185" s="36" t="s">
        <v>3658</v>
      </c>
      <c r="C185" s="36" t="s">
        <v>27</v>
      </c>
      <c r="D185" s="42" t="s">
        <v>136</v>
      </c>
      <c r="E185" s="128">
        <v>999929605</v>
      </c>
      <c r="F185" s="41" t="s">
        <v>93</v>
      </c>
      <c r="G185" s="34">
        <v>191</v>
      </c>
      <c r="H185" s="36"/>
    </row>
    <row r="186" spans="1:8" x14ac:dyDescent="0.25">
      <c r="A186" s="36" t="s">
        <v>3582</v>
      </c>
      <c r="B186" s="36" t="s">
        <v>117</v>
      </c>
      <c r="C186" s="36" t="s">
        <v>27</v>
      </c>
      <c r="D186" s="42" t="s">
        <v>136</v>
      </c>
      <c r="E186" s="36">
        <v>999936646</v>
      </c>
      <c r="F186" s="36" t="s">
        <v>93</v>
      </c>
      <c r="G186" s="34">
        <v>177</v>
      </c>
      <c r="H186" s="36"/>
    </row>
    <row r="187" spans="1:8" x14ac:dyDescent="0.25">
      <c r="A187" s="36" t="s">
        <v>352</v>
      </c>
      <c r="B187" s="36" t="s">
        <v>479</v>
      </c>
      <c r="C187" s="36" t="s">
        <v>27</v>
      </c>
      <c r="D187" s="42" t="s">
        <v>136</v>
      </c>
      <c r="E187" s="36">
        <v>999936560</v>
      </c>
      <c r="F187" s="36" t="s">
        <v>93</v>
      </c>
      <c r="G187" s="34">
        <v>169</v>
      </c>
      <c r="H187" s="36">
        <v>0</v>
      </c>
    </row>
    <row r="188" spans="1:8" x14ac:dyDescent="0.25">
      <c r="A188" s="36" t="s">
        <v>1860</v>
      </c>
      <c r="B188" s="36" t="s">
        <v>1861</v>
      </c>
      <c r="C188" s="36" t="s">
        <v>27</v>
      </c>
      <c r="D188" s="42" t="s">
        <v>136</v>
      </c>
      <c r="E188" s="36">
        <v>999933451</v>
      </c>
      <c r="F188" s="36" t="s">
        <v>93</v>
      </c>
      <c r="G188" s="34">
        <v>140</v>
      </c>
      <c r="H188" s="36">
        <v>0</v>
      </c>
    </row>
    <row r="189" spans="1:8" x14ac:dyDescent="0.25">
      <c r="A189" s="36" t="s">
        <v>790</v>
      </c>
      <c r="B189" s="36" t="s">
        <v>791</v>
      </c>
      <c r="C189" s="36" t="s">
        <v>27</v>
      </c>
      <c r="D189" s="42" t="s">
        <v>136</v>
      </c>
      <c r="E189" s="36">
        <v>999921887</v>
      </c>
      <c r="F189" s="36" t="s">
        <v>93</v>
      </c>
      <c r="G189" s="34">
        <v>127</v>
      </c>
      <c r="H189" s="36">
        <v>0</v>
      </c>
    </row>
    <row r="190" spans="1:8" x14ac:dyDescent="0.25">
      <c r="A190" s="34" t="s">
        <v>279</v>
      </c>
      <c r="B190" s="34" t="s">
        <v>117</v>
      </c>
      <c r="C190" s="34" t="s">
        <v>27</v>
      </c>
      <c r="D190" s="42" t="s">
        <v>136</v>
      </c>
      <c r="E190" s="127">
        <v>999926727</v>
      </c>
      <c r="F190" s="41" t="s">
        <v>93</v>
      </c>
      <c r="G190" s="34">
        <v>120</v>
      </c>
      <c r="H190" s="34"/>
    </row>
    <row r="191" spans="1:8" x14ac:dyDescent="0.25">
      <c r="A191" s="36" t="s">
        <v>3003</v>
      </c>
      <c r="B191" s="36" t="s">
        <v>3004</v>
      </c>
      <c r="C191" s="36" t="s">
        <v>27</v>
      </c>
      <c r="D191" s="42" t="s">
        <v>136</v>
      </c>
      <c r="E191" s="127">
        <v>999935371</v>
      </c>
      <c r="F191" s="41" t="s">
        <v>93</v>
      </c>
      <c r="G191" s="34">
        <v>120</v>
      </c>
      <c r="H191" s="36"/>
    </row>
    <row r="192" spans="1:8" x14ac:dyDescent="0.25">
      <c r="A192" s="36" t="s">
        <v>2944</v>
      </c>
      <c r="B192" s="36" t="s">
        <v>1764</v>
      </c>
      <c r="C192" s="36" t="s">
        <v>27</v>
      </c>
      <c r="D192" s="42" t="s">
        <v>136</v>
      </c>
      <c r="E192" s="128">
        <v>999933212</v>
      </c>
      <c r="F192" s="41" t="s">
        <v>93</v>
      </c>
      <c r="G192" s="34">
        <v>90</v>
      </c>
      <c r="H192" s="36"/>
    </row>
    <row r="193" spans="1:8" x14ac:dyDescent="0.25">
      <c r="A193" s="149" t="s">
        <v>3005</v>
      </c>
      <c r="B193" s="149" t="s">
        <v>3006</v>
      </c>
      <c r="C193" s="149" t="s">
        <v>27</v>
      </c>
      <c r="D193" s="42" t="s">
        <v>136</v>
      </c>
      <c r="E193" s="149">
        <v>999934398</v>
      </c>
      <c r="F193" s="149" t="s">
        <v>93</v>
      </c>
      <c r="G193" s="34">
        <v>90</v>
      </c>
      <c r="H193" s="34"/>
    </row>
    <row r="194" spans="1:8" x14ac:dyDescent="0.25">
      <c r="A194" s="36" t="s">
        <v>2443</v>
      </c>
      <c r="B194" s="36" t="s">
        <v>3007</v>
      </c>
      <c r="C194" s="36" t="s">
        <v>27</v>
      </c>
      <c r="D194" s="42" t="s">
        <v>136</v>
      </c>
      <c r="E194" s="36">
        <v>999933847</v>
      </c>
      <c r="F194" s="36" t="s">
        <v>93</v>
      </c>
      <c r="G194" s="34">
        <v>68</v>
      </c>
      <c r="H194" s="36"/>
    </row>
    <row r="195" spans="1:8" x14ac:dyDescent="0.25">
      <c r="A195" s="36" t="s">
        <v>3008</v>
      </c>
      <c r="B195" s="36" t="s">
        <v>3006</v>
      </c>
      <c r="C195" s="36" t="s">
        <v>27</v>
      </c>
      <c r="D195" s="42" t="s">
        <v>136</v>
      </c>
      <c r="E195" s="36">
        <v>999934402</v>
      </c>
      <c r="F195" s="36" t="s">
        <v>93</v>
      </c>
      <c r="G195" s="34">
        <v>68</v>
      </c>
      <c r="H195" s="36"/>
    </row>
    <row r="196" spans="1:8" x14ac:dyDescent="0.25">
      <c r="A196" s="36" t="s">
        <v>522</v>
      </c>
      <c r="B196" s="36" t="s">
        <v>523</v>
      </c>
      <c r="C196" s="36" t="s">
        <v>27</v>
      </c>
      <c r="D196" s="42" t="s">
        <v>136</v>
      </c>
      <c r="E196" s="36">
        <v>999915390</v>
      </c>
      <c r="F196" s="36" t="s">
        <v>93</v>
      </c>
      <c r="G196" s="34">
        <v>60</v>
      </c>
      <c r="H196" s="36"/>
    </row>
    <row r="197" spans="1:8" x14ac:dyDescent="0.25">
      <c r="A197" s="36" t="s">
        <v>2172</v>
      </c>
      <c r="B197" s="36" t="s">
        <v>2173</v>
      </c>
      <c r="C197" s="36" t="s">
        <v>27</v>
      </c>
      <c r="D197" s="42" t="s">
        <v>136</v>
      </c>
      <c r="E197" s="36">
        <v>999929707</v>
      </c>
      <c r="F197" s="36" t="s">
        <v>93</v>
      </c>
      <c r="G197" s="34">
        <v>60</v>
      </c>
      <c r="H197" s="36"/>
    </row>
    <row r="198" spans="1:8" x14ac:dyDescent="0.25">
      <c r="A198" s="36" t="s">
        <v>194</v>
      </c>
      <c r="B198" s="36" t="s">
        <v>2596</v>
      </c>
      <c r="C198" s="36" t="s">
        <v>27</v>
      </c>
      <c r="D198" s="42" t="s">
        <v>136</v>
      </c>
      <c r="E198" s="128">
        <v>999933653</v>
      </c>
      <c r="F198" s="41" t="s">
        <v>93</v>
      </c>
      <c r="G198" s="34">
        <v>60</v>
      </c>
      <c r="H198" s="36"/>
    </row>
    <row r="199" spans="1:8" x14ac:dyDescent="0.25">
      <c r="A199" s="36" t="s">
        <v>644</v>
      </c>
      <c r="B199" s="36" t="s">
        <v>2150</v>
      </c>
      <c r="C199" s="36" t="s">
        <v>27</v>
      </c>
      <c r="D199" s="42" t="s">
        <v>136</v>
      </c>
      <c r="E199" s="128">
        <v>999934475</v>
      </c>
      <c r="F199" s="41" t="s">
        <v>93</v>
      </c>
      <c r="G199" s="34">
        <v>60</v>
      </c>
      <c r="H199" s="36"/>
    </row>
    <row r="200" spans="1:8" x14ac:dyDescent="0.25">
      <c r="A200" s="36" t="s">
        <v>173</v>
      </c>
      <c r="B200" s="36" t="s">
        <v>261</v>
      </c>
      <c r="C200" s="36" t="s">
        <v>27</v>
      </c>
      <c r="D200" s="42" t="s">
        <v>136</v>
      </c>
      <c r="E200" s="128">
        <v>999918528</v>
      </c>
      <c r="F200" s="41" t="s">
        <v>93</v>
      </c>
      <c r="G200" s="34">
        <v>45</v>
      </c>
      <c r="H200" s="36"/>
    </row>
    <row r="201" spans="1:8" x14ac:dyDescent="0.25">
      <c r="A201" s="36" t="s">
        <v>450</v>
      </c>
      <c r="B201" s="36" t="s">
        <v>2682</v>
      </c>
      <c r="C201" s="36" t="s">
        <v>27</v>
      </c>
      <c r="D201" s="42" t="s">
        <v>136</v>
      </c>
      <c r="E201" s="128">
        <v>999925474</v>
      </c>
      <c r="F201" s="41" t="s">
        <v>93</v>
      </c>
      <c r="G201" s="34">
        <v>45</v>
      </c>
      <c r="H201" s="36"/>
    </row>
    <row r="202" spans="1:8" x14ac:dyDescent="0.25">
      <c r="A202" s="131" t="s">
        <v>835</v>
      </c>
      <c r="B202" s="131" t="s">
        <v>2562</v>
      </c>
      <c r="C202" s="131" t="s">
        <v>27</v>
      </c>
      <c r="D202" s="42" t="s">
        <v>136</v>
      </c>
      <c r="E202" s="150">
        <v>999931373</v>
      </c>
      <c r="F202" s="131" t="s">
        <v>93</v>
      </c>
      <c r="G202" s="34">
        <v>45</v>
      </c>
      <c r="H202" s="36"/>
    </row>
    <row r="203" spans="1:8" x14ac:dyDescent="0.25">
      <c r="A203" s="36" t="s">
        <v>416</v>
      </c>
      <c r="B203" s="36" t="s">
        <v>2851</v>
      </c>
      <c r="C203" s="36" t="s">
        <v>27</v>
      </c>
      <c r="D203" s="42" t="s">
        <v>136</v>
      </c>
      <c r="E203" s="36">
        <v>999934602</v>
      </c>
      <c r="F203" s="36" t="s">
        <v>93</v>
      </c>
      <c r="G203" s="34">
        <v>45</v>
      </c>
      <c r="H203" s="36"/>
    </row>
    <row r="204" spans="1:8" x14ac:dyDescent="0.25">
      <c r="A204" s="36" t="s">
        <v>1862</v>
      </c>
      <c r="B204" s="36" t="s">
        <v>1863</v>
      </c>
      <c r="C204" s="36" t="s">
        <v>27</v>
      </c>
      <c r="D204" s="42" t="s">
        <v>136</v>
      </c>
      <c r="E204" s="128">
        <v>999933459</v>
      </c>
      <c r="F204" s="41" t="s">
        <v>93</v>
      </c>
      <c r="G204" s="34">
        <v>37.5</v>
      </c>
      <c r="H204" s="36">
        <v>0</v>
      </c>
    </row>
    <row r="205" spans="1:8" x14ac:dyDescent="0.25">
      <c r="A205" s="36" t="s">
        <v>310</v>
      </c>
      <c r="B205" s="36" t="s">
        <v>2707</v>
      </c>
      <c r="C205" s="36" t="s">
        <v>27</v>
      </c>
      <c r="D205" s="42" t="s">
        <v>136</v>
      </c>
      <c r="E205" s="128">
        <v>999926807</v>
      </c>
      <c r="F205" s="41" t="s">
        <v>93</v>
      </c>
      <c r="G205" s="34">
        <v>34</v>
      </c>
      <c r="H205" s="34"/>
    </row>
    <row r="206" spans="1:8" x14ac:dyDescent="0.25">
      <c r="A206" s="36" t="s">
        <v>1255</v>
      </c>
      <c r="B206" s="36" t="s">
        <v>261</v>
      </c>
      <c r="C206" s="36" t="s">
        <v>27</v>
      </c>
      <c r="D206" s="42" t="s">
        <v>148</v>
      </c>
      <c r="E206" s="36">
        <v>999929848</v>
      </c>
      <c r="F206" s="36" t="s">
        <v>93</v>
      </c>
      <c r="G206" s="34">
        <v>660</v>
      </c>
      <c r="H206" s="36">
        <v>0</v>
      </c>
    </row>
    <row r="207" spans="1:8" x14ac:dyDescent="0.25">
      <c r="A207" s="36" t="s">
        <v>450</v>
      </c>
      <c r="B207" s="36" t="s">
        <v>1363</v>
      </c>
      <c r="C207" s="36" t="s">
        <v>27</v>
      </c>
      <c r="D207" s="42" t="s">
        <v>148</v>
      </c>
      <c r="E207" s="36">
        <v>999929187</v>
      </c>
      <c r="F207" s="36" t="s">
        <v>93</v>
      </c>
      <c r="G207" s="34">
        <v>450</v>
      </c>
      <c r="H207" s="36"/>
    </row>
    <row r="208" spans="1:8" x14ac:dyDescent="0.25">
      <c r="A208" s="36" t="s">
        <v>1256</v>
      </c>
      <c r="B208" s="36" t="s">
        <v>1973</v>
      </c>
      <c r="C208" s="36" t="s">
        <v>27</v>
      </c>
      <c r="D208" s="42" t="s">
        <v>148</v>
      </c>
      <c r="E208" s="128">
        <v>999929738</v>
      </c>
      <c r="F208" s="41" t="s">
        <v>93</v>
      </c>
      <c r="G208" s="34">
        <v>443</v>
      </c>
      <c r="H208" s="36">
        <v>0</v>
      </c>
    </row>
    <row r="209" spans="1:8" x14ac:dyDescent="0.25">
      <c r="A209" s="36" t="s">
        <v>632</v>
      </c>
      <c r="B209" s="36" t="s">
        <v>2936</v>
      </c>
      <c r="C209" s="36" t="s">
        <v>27</v>
      </c>
      <c r="D209" s="42" t="s">
        <v>148</v>
      </c>
      <c r="E209" s="128">
        <v>999925121</v>
      </c>
      <c r="F209" s="41" t="s">
        <v>93</v>
      </c>
      <c r="G209" s="34">
        <v>398</v>
      </c>
      <c r="H209" s="34"/>
    </row>
    <row r="210" spans="1:8" x14ac:dyDescent="0.25">
      <c r="A210" s="36" t="s">
        <v>3510</v>
      </c>
      <c r="B210" s="36" t="s">
        <v>1089</v>
      </c>
      <c r="C210" s="36" t="s">
        <v>27</v>
      </c>
      <c r="D210" s="42" t="s">
        <v>148</v>
      </c>
      <c r="E210" s="36">
        <v>999930762</v>
      </c>
      <c r="F210" s="36" t="s">
        <v>93</v>
      </c>
      <c r="G210" s="34">
        <v>366.5</v>
      </c>
      <c r="H210" s="36">
        <v>0</v>
      </c>
    </row>
    <row r="211" spans="1:8" x14ac:dyDescent="0.25">
      <c r="A211" s="34" t="s">
        <v>3659</v>
      </c>
      <c r="B211" s="34" t="s">
        <v>3660</v>
      </c>
      <c r="C211" s="34" t="s">
        <v>27</v>
      </c>
      <c r="D211" s="42" t="s">
        <v>148</v>
      </c>
      <c r="E211" s="127">
        <v>999935866</v>
      </c>
      <c r="F211" s="41" t="s">
        <v>93</v>
      </c>
      <c r="G211" s="34">
        <v>191</v>
      </c>
      <c r="H211" s="34"/>
    </row>
    <row r="212" spans="1:8" x14ac:dyDescent="0.25">
      <c r="A212" s="36" t="s">
        <v>2623</v>
      </c>
      <c r="B212" s="36" t="s">
        <v>3588</v>
      </c>
      <c r="C212" s="36" t="s">
        <v>27</v>
      </c>
      <c r="D212" s="36" t="s">
        <v>148</v>
      </c>
      <c r="E212" s="36">
        <v>999935231</v>
      </c>
      <c r="F212" s="36" t="s">
        <v>93</v>
      </c>
      <c r="G212" s="34">
        <v>174</v>
      </c>
      <c r="H212" s="34"/>
    </row>
    <row r="213" spans="1:8" x14ac:dyDescent="0.25">
      <c r="A213" s="36" t="s">
        <v>2621</v>
      </c>
      <c r="B213" s="36" t="s">
        <v>1637</v>
      </c>
      <c r="C213" s="36" t="s">
        <v>27</v>
      </c>
      <c r="D213" s="36" t="s">
        <v>148</v>
      </c>
      <c r="E213" s="128">
        <v>999933905</v>
      </c>
      <c r="F213" s="41" t="s">
        <v>93</v>
      </c>
      <c r="G213" s="34">
        <v>172.5</v>
      </c>
      <c r="H213" s="34"/>
    </row>
    <row r="214" spans="1:8" x14ac:dyDescent="0.25">
      <c r="A214" s="36" t="s">
        <v>814</v>
      </c>
      <c r="B214" s="36" t="s">
        <v>3661</v>
      </c>
      <c r="C214" s="36" t="s">
        <v>27</v>
      </c>
      <c r="D214" s="36" t="s">
        <v>148</v>
      </c>
      <c r="E214" s="36">
        <v>999936392</v>
      </c>
      <c r="F214" s="36" t="s">
        <v>93</v>
      </c>
      <c r="G214" s="34">
        <v>167</v>
      </c>
      <c r="H214" s="34"/>
    </row>
    <row r="215" spans="1:8" x14ac:dyDescent="0.25">
      <c r="A215" s="36" t="s">
        <v>2712</v>
      </c>
      <c r="B215" s="36" t="s">
        <v>1069</v>
      </c>
      <c r="C215" s="36" t="s">
        <v>27</v>
      </c>
      <c r="D215" s="36" t="s">
        <v>148</v>
      </c>
      <c r="E215" s="128">
        <v>999934002</v>
      </c>
      <c r="F215" s="41" t="s">
        <v>93</v>
      </c>
      <c r="G215" s="34">
        <v>150</v>
      </c>
      <c r="H215" s="36">
        <v>0</v>
      </c>
    </row>
    <row r="216" spans="1:8" x14ac:dyDescent="0.25">
      <c r="A216" s="36" t="s">
        <v>326</v>
      </c>
      <c r="B216" s="36" t="s">
        <v>2198</v>
      </c>
      <c r="C216" s="36" t="s">
        <v>27</v>
      </c>
      <c r="D216" s="36" t="s">
        <v>148</v>
      </c>
      <c r="E216" s="127">
        <v>999934902</v>
      </c>
      <c r="F216" s="41" t="s">
        <v>93</v>
      </c>
      <c r="G216" s="34">
        <v>105</v>
      </c>
      <c r="H216" s="36"/>
    </row>
    <row r="217" spans="1:8" x14ac:dyDescent="0.25">
      <c r="A217" s="36" t="s">
        <v>2226</v>
      </c>
      <c r="B217" s="36" t="s">
        <v>392</v>
      </c>
      <c r="C217" s="36" t="s">
        <v>27</v>
      </c>
      <c r="D217" s="36" t="s">
        <v>148</v>
      </c>
      <c r="E217" s="128">
        <v>999911489</v>
      </c>
      <c r="F217" s="41" t="s">
        <v>93</v>
      </c>
      <c r="G217" s="34">
        <v>60</v>
      </c>
      <c r="H217" s="34"/>
    </row>
    <row r="218" spans="1:8" x14ac:dyDescent="0.25">
      <c r="A218" s="36" t="s">
        <v>439</v>
      </c>
      <c r="B218" s="36" t="s">
        <v>3418</v>
      </c>
      <c r="C218" s="36" t="s">
        <v>27</v>
      </c>
      <c r="D218" s="36" t="s">
        <v>148</v>
      </c>
      <c r="E218" s="128">
        <v>999924612</v>
      </c>
      <c r="F218" s="41" t="s">
        <v>93</v>
      </c>
      <c r="G218" s="34">
        <v>60</v>
      </c>
      <c r="H218" s="36">
        <v>0</v>
      </c>
    </row>
    <row r="219" spans="1:8" x14ac:dyDescent="0.25">
      <c r="A219" s="36" t="s">
        <v>3444</v>
      </c>
      <c r="B219" s="36" t="s">
        <v>3445</v>
      </c>
      <c r="C219" s="36" t="s">
        <v>27</v>
      </c>
      <c r="D219" s="36" t="s">
        <v>148</v>
      </c>
      <c r="E219" s="128">
        <v>999930427</v>
      </c>
      <c r="F219" s="41" t="s">
        <v>93</v>
      </c>
      <c r="G219" s="34">
        <v>60</v>
      </c>
      <c r="H219" s="36">
        <v>0</v>
      </c>
    </row>
    <row r="220" spans="1:8" x14ac:dyDescent="0.25">
      <c r="A220" s="36" t="s">
        <v>2858</v>
      </c>
      <c r="B220" s="36" t="s">
        <v>2859</v>
      </c>
      <c r="C220" s="36" t="s">
        <v>27</v>
      </c>
      <c r="D220" s="36" t="s">
        <v>148</v>
      </c>
      <c r="E220" s="36">
        <v>999933681</v>
      </c>
      <c r="F220" s="36" t="s">
        <v>93</v>
      </c>
      <c r="G220" s="34">
        <v>60</v>
      </c>
      <c r="H220" s="34"/>
    </row>
    <row r="221" spans="1:8" x14ac:dyDescent="0.25">
      <c r="A221" s="36" t="s">
        <v>303</v>
      </c>
      <c r="B221" s="36" t="s">
        <v>2813</v>
      </c>
      <c r="C221" s="36" t="s">
        <v>27</v>
      </c>
      <c r="D221" s="36" t="s">
        <v>148</v>
      </c>
      <c r="E221" s="36">
        <v>999934376</v>
      </c>
      <c r="F221" s="36" t="s">
        <v>93</v>
      </c>
      <c r="G221" s="34">
        <v>60</v>
      </c>
      <c r="H221" s="36"/>
    </row>
    <row r="222" spans="1:8" x14ac:dyDescent="0.25">
      <c r="A222" s="36" t="s">
        <v>696</v>
      </c>
      <c r="B222" s="36" t="s">
        <v>2900</v>
      </c>
      <c r="C222" s="36" t="s">
        <v>27</v>
      </c>
      <c r="D222" s="131" t="s">
        <v>148</v>
      </c>
      <c r="E222" s="36">
        <v>999936166</v>
      </c>
      <c r="F222" s="36" t="s">
        <v>93</v>
      </c>
      <c r="G222" s="34">
        <v>60</v>
      </c>
      <c r="H222" s="34"/>
    </row>
    <row r="223" spans="1:8" x14ac:dyDescent="0.25">
      <c r="A223" s="36" t="s">
        <v>2937</v>
      </c>
      <c r="B223" s="36" t="s">
        <v>2938</v>
      </c>
      <c r="C223" s="36" t="s">
        <v>27</v>
      </c>
      <c r="D223" s="36" t="s">
        <v>148</v>
      </c>
      <c r="E223" s="36">
        <v>999933165</v>
      </c>
      <c r="F223" s="131" t="s">
        <v>93</v>
      </c>
      <c r="G223" s="34">
        <v>45</v>
      </c>
      <c r="H223" s="36"/>
    </row>
    <row r="224" spans="1:8" x14ac:dyDescent="0.25">
      <c r="A224" s="36" t="s">
        <v>3071</v>
      </c>
      <c r="B224" s="36" t="s">
        <v>3038</v>
      </c>
      <c r="C224" s="36" t="s">
        <v>27</v>
      </c>
      <c r="D224" s="36" t="s">
        <v>148</v>
      </c>
      <c r="E224" s="36">
        <v>999934404</v>
      </c>
      <c r="F224" s="36" t="s">
        <v>93</v>
      </c>
      <c r="G224" s="34">
        <v>34</v>
      </c>
      <c r="H224" s="36"/>
    </row>
    <row r="225" spans="1:8" x14ac:dyDescent="0.25">
      <c r="A225" s="36" t="s">
        <v>707</v>
      </c>
      <c r="B225" s="36" t="s">
        <v>716</v>
      </c>
      <c r="C225" s="36" t="s">
        <v>27</v>
      </c>
      <c r="D225" s="36" t="s">
        <v>19</v>
      </c>
      <c r="E225" s="36">
        <v>999933106</v>
      </c>
      <c r="F225" s="36" t="s">
        <v>93</v>
      </c>
      <c r="G225" s="34">
        <v>810</v>
      </c>
      <c r="H225" s="36">
        <v>0</v>
      </c>
    </row>
    <row r="226" spans="1:8" x14ac:dyDescent="0.25">
      <c r="A226" s="149" t="s">
        <v>3592</v>
      </c>
      <c r="B226" s="149" t="s">
        <v>3593</v>
      </c>
      <c r="C226" s="149" t="s">
        <v>27</v>
      </c>
      <c r="D226" s="149" t="s">
        <v>19</v>
      </c>
      <c r="E226" s="149">
        <v>999936699</v>
      </c>
      <c r="F226" s="149" t="s">
        <v>93</v>
      </c>
      <c r="G226" s="34">
        <v>600</v>
      </c>
      <c r="H226" s="36"/>
    </row>
    <row r="227" spans="1:8" x14ac:dyDescent="0.25">
      <c r="A227" s="149" t="s">
        <v>1257</v>
      </c>
      <c r="B227" s="149" t="s">
        <v>484</v>
      </c>
      <c r="C227" s="149" t="s">
        <v>27</v>
      </c>
      <c r="D227" s="149" t="s">
        <v>19</v>
      </c>
      <c r="E227" s="149">
        <v>999929644</v>
      </c>
      <c r="F227" s="149" t="s">
        <v>93</v>
      </c>
      <c r="G227" s="34">
        <v>458</v>
      </c>
      <c r="H227" s="36">
        <v>0</v>
      </c>
    </row>
    <row r="228" spans="1:8" x14ac:dyDescent="0.25">
      <c r="A228" s="36" t="s">
        <v>474</v>
      </c>
      <c r="B228" s="36" t="s">
        <v>1538</v>
      </c>
      <c r="C228" s="36" t="s">
        <v>27</v>
      </c>
      <c r="D228" s="36" t="s">
        <v>19</v>
      </c>
      <c r="E228" s="36">
        <v>999931177</v>
      </c>
      <c r="F228" s="36" t="s">
        <v>93</v>
      </c>
      <c r="G228" s="34">
        <v>435.5</v>
      </c>
      <c r="H228" s="36">
        <v>0</v>
      </c>
    </row>
    <row r="229" spans="1:8" x14ac:dyDescent="0.25">
      <c r="A229" s="36" t="s">
        <v>3662</v>
      </c>
      <c r="B229" s="36" t="s">
        <v>3663</v>
      </c>
      <c r="C229" s="36" t="s">
        <v>27</v>
      </c>
      <c r="D229" s="36" t="s">
        <v>19</v>
      </c>
      <c r="E229" s="36">
        <v>999932710</v>
      </c>
      <c r="F229" s="36" t="s">
        <v>93</v>
      </c>
      <c r="G229" s="34">
        <v>254</v>
      </c>
      <c r="H229" s="36"/>
    </row>
    <row r="230" spans="1:8" x14ac:dyDescent="0.25">
      <c r="A230" s="36" t="s">
        <v>2742</v>
      </c>
      <c r="B230" s="36" t="s">
        <v>2743</v>
      </c>
      <c r="C230" s="36" t="s">
        <v>27</v>
      </c>
      <c r="D230" s="36" t="s">
        <v>19</v>
      </c>
      <c r="E230" s="127">
        <v>999929582</v>
      </c>
      <c r="F230" s="41" t="s">
        <v>93</v>
      </c>
      <c r="G230" s="34">
        <v>120</v>
      </c>
      <c r="H230" s="34"/>
    </row>
    <row r="231" spans="1:8" x14ac:dyDescent="0.25">
      <c r="A231" s="36" t="s">
        <v>1948</v>
      </c>
      <c r="B231" s="36" t="s">
        <v>1949</v>
      </c>
      <c r="C231" s="36" t="s">
        <v>27</v>
      </c>
      <c r="D231" s="36" t="s">
        <v>19</v>
      </c>
      <c r="E231" s="128">
        <v>999933844</v>
      </c>
      <c r="F231" s="41" t="s">
        <v>93</v>
      </c>
      <c r="G231" s="34">
        <v>50</v>
      </c>
      <c r="H231" s="36">
        <v>0</v>
      </c>
    </row>
    <row r="232" spans="1:8" x14ac:dyDescent="0.25">
      <c r="A232" s="36" t="s">
        <v>2334</v>
      </c>
      <c r="B232" s="36" t="s">
        <v>2741</v>
      </c>
      <c r="C232" s="36" t="s">
        <v>27</v>
      </c>
      <c r="D232" s="41" t="s">
        <v>19</v>
      </c>
      <c r="E232" s="128">
        <v>999929497</v>
      </c>
      <c r="F232" s="41" t="s">
        <v>93</v>
      </c>
      <c r="G232" s="34">
        <v>45</v>
      </c>
      <c r="H232" s="34"/>
    </row>
    <row r="233" spans="1:8" x14ac:dyDescent="0.25">
      <c r="A233" s="131" t="s">
        <v>3111</v>
      </c>
      <c r="B233" s="131" t="s">
        <v>2845</v>
      </c>
      <c r="C233" s="131" t="s">
        <v>27</v>
      </c>
      <c r="D233" s="131" t="s">
        <v>19</v>
      </c>
      <c r="E233" s="150">
        <v>999929583</v>
      </c>
      <c r="F233" s="131" t="s">
        <v>93</v>
      </c>
      <c r="G233" s="34">
        <v>45</v>
      </c>
      <c r="H233" s="36"/>
    </row>
    <row r="234" spans="1:8" x14ac:dyDescent="0.25">
      <c r="A234" s="36" t="s">
        <v>473</v>
      </c>
      <c r="B234" s="36" t="s">
        <v>3512</v>
      </c>
      <c r="C234" s="36" t="s">
        <v>27</v>
      </c>
      <c r="D234" s="41" t="s">
        <v>21</v>
      </c>
      <c r="E234" s="128">
        <v>999935722</v>
      </c>
      <c r="F234" s="41" t="s">
        <v>93</v>
      </c>
      <c r="G234" s="34">
        <v>450</v>
      </c>
      <c r="H234" s="34">
        <v>0</v>
      </c>
    </row>
    <row r="235" spans="1:8" x14ac:dyDescent="0.25">
      <c r="A235" s="36" t="s">
        <v>1946</v>
      </c>
      <c r="B235" s="36" t="s">
        <v>1947</v>
      </c>
      <c r="C235" s="36" t="s">
        <v>27</v>
      </c>
      <c r="D235" s="41" t="s">
        <v>21</v>
      </c>
      <c r="E235" s="128">
        <v>999934147</v>
      </c>
      <c r="F235" s="41" t="s">
        <v>93</v>
      </c>
      <c r="G235" s="34">
        <v>110</v>
      </c>
      <c r="H235" s="34">
        <v>0</v>
      </c>
    </row>
    <row r="236" spans="1:8" x14ac:dyDescent="0.25">
      <c r="A236" s="36" t="s">
        <v>2236</v>
      </c>
      <c r="B236" s="36" t="s">
        <v>2237</v>
      </c>
      <c r="C236" s="36" t="s">
        <v>27</v>
      </c>
      <c r="D236" s="36" t="s">
        <v>21</v>
      </c>
      <c r="E236" s="36">
        <v>999933861</v>
      </c>
      <c r="F236" s="36" t="s">
        <v>93</v>
      </c>
      <c r="G236" s="34">
        <v>60</v>
      </c>
      <c r="H236" s="36"/>
    </row>
    <row r="237" spans="1:8" x14ac:dyDescent="0.25">
      <c r="A237" s="36" t="s">
        <v>1064</v>
      </c>
      <c r="B237" s="36" t="s">
        <v>1378</v>
      </c>
      <c r="C237" s="36" t="s">
        <v>27</v>
      </c>
      <c r="D237" s="36" t="s">
        <v>21</v>
      </c>
      <c r="E237" s="36">
        <v>999936095</v>
      </c>
      <c r="F237" s="36" t="s">
        <v>93</v>
      </c>
      <c r="G237" s="34">
        <v>60</v>
      </c>
      <c r="H237" s="36"/>
    </row>
    <row r="238" spans="1:8" x14ac:dyDescent="0.25">
      <c r="A238" s="36" t="s">
        <v>2238</v>
      </c>
      <c r="B238" s="36" t="s">
        <v>2239</v>
      </c>
      <c r="C238" s="36" t="s">
        <v>27</v>
      </c>
      <c r="D238" s="41" t="s">
        <v>21</v>
      </c>
      <c r="E238" s="127">
        <v>999934610</v>
      </c>
      <c r="F238" s="41" t="s">
        <v>93</v>
      </c>
      <c r="G238" s="34">
        <v>45</v>
      </c>
      <c r="H238" s="34"/>
    </row>
    <row r="239" spans="1:8" x14ac:dyDescent="0.25">
      <c r="A239" s="36" t="s">
        <v>207</v>
      </c>
      <c r="B239" s="36" t="s">
        <v>98</v>
      </c>
      <c r="C239" s="36" t="s">
        <v>17</v>
      </c>
      <c r="D239" s="41" t="s">
        <v>14</v>
      </c>
      <c r="E239" s="128">
        <v>999869081</v>
      </c>
      <c r="F239" s="41" t="s">
        <v>93</v>
      </c>
      <c r="G239" s="34">
        <v>2000</v>
      </c>
      <c r="H239" s="34"/>
    </row>
    <row r="240" spans="1:8" x14ac:dyDescent="0.25">
      <c r="A240" s="131" t="s">
        <v>185</v>
      </c>
      <c r="B240" s="131" t="s">
        <v>607</v>
      </c>
      <c r="C240" s="131" t="s">
        <v>17</v>
      </c>
      <c r="D240" s="131" t="s">
        <v>14</v>
      </c>
      <c r="E240" s="150">
        <v>999921848</v>
      </c>
      <c r="F240" s="131" t="s">
        <v>93</v>
      </c>
      <c r="G240" s="34">
        <v>1420.5</v>
      </c>
      <c r="H240" s="36">
        <v>42.5</v>
      </c>
    </row>
    <row r="241" spans="1:8" x14ac:dyDescent="0.25">
      <c r="A241" s="36" t="s">
        <v>302</v>
      </c>
      <c r="B241" s="36" t="s">
        <v>52</v>
      </c>
      <c r="C241" s="36" t="s">
        <v>17</v>
      </c>
      <c r="D241" s="36" t="s">
        <v>14</v>
      </c>
      <c r="E241" s="36">
        <v>999914315</v>
      </c>
      <c r="F241" s="36" t="s">
        <v>93</v>
      </c>
      <c r="G241" s="34">
        <v>1093.5</v>
      </c>
      <c r="H241" s="36">
        <v>56.5</v>
      </c>
    </row>
    <row r="242" spans="1:8" x14ac:dyDescent="0.25">
      <c r="A242" s="36" t="s">
        <v>354</v>
      </c>
      <c r="B242" s="36" t="s">
        <v>355</v>
      </c>
      <c r="C242" s="36" t="s">
        <v>17</v>
      </c>
      <c r="D242" s="36" t="s">
        <v>14</v>
      </c>
      <c r="E242" s="36">
        <v>999896930</v>
      </c>
      <c r="F242" s="36" t="s">
        <v>93</v>
      </c>
      <c r="G242" s="34">
        <v>1049</v>
      </c>
      <c r="H242" s="34"/>
    </row>
    <row r="243" spans="1:8" x14ac:dyDescent="0.25">
      <c r="A243" s="36" t="s">
        <v>114</v>
      </c>
      <c r="B243" s="36" t="s">
        <v>378</v>
      </c>
      <c r="C243" s="36" t="s">
        <v>17</v>
      </c>
      <c r="D243" s="36" t="s">
        <v>14</v>
      </c>
      <c r="E243" s="36">
        <v>999899628</v>
      </c>
      <c r="F243" s="36" t="s">
        <v>93</v>
      </c>
      <c r="G243" s="34">
        <v>943</v>
      </c>
      <c r="H243" s="34"/>
    </row>
    <row r="244" spans="1:8" x14ac:dyDescent="0.25">
      <c r="A244" s="36" t="s">
        <v>429</v>
      </c>
      <c r="B244" s="36" t="s">
        <v>458</v>
      </c>
      <c r="C244" s="36" t="s">
        <v>17</v>
      </c>
      <c r="D244" s="36" t="s">
        <v>14</v>
      </c>
      <c r="E244" s="128">
        <v>999909375</v>
      </c>
      <c r="F244" s="41" t="s">
        <v>93</v>
      </c>
      <c r="G244" s="34">
        <v>819</v>
      </c>
      <c r="H244" s="34"/>
    </row>
    <row r="245" spans="1:8" x14ac:dyDescent="0.25">
      <c r="A245" s="36" t="s">
        <v>260</v>
      </c>
      <c r="B245" s="36" t="s">
        <v>119</v>
      </c>
      <c r="C245" s="36" t="s">
        <v>17</v>
      </c>
      <c r="D245" s="36" t="s">
        <v>14</v>
      </c>
      <c r="E245" s="128">
        <v>999879225</v>
      </c>
      <c r="F245" s="41" t="s">
        <v>93</v>
      </c>
      <c r="G245" s="34">
        <v>804</v>
      </c>
      <c r="H245" s="36"/>
    </row>
    <row r="246" spans="1:8" x14ac:dyDescent="0.25">
      <c r="A246" s="36" t="s">
        <v>371</v>
      </c>
      <c r="B246" s="36" t="s">
        <v>372</v>
      </c>
      <c r="C246" s="36" t="s">
        <v>17</v>
      </c>
      <c r="D246" s="36" t="s">
        <v>14</v>
      </c>
      <c r="E246" s="36">
        <v>999899231</v>
      </c>
      <c r="F246" s="36" t="s">
        <v>93</v>
      </c>
      <c r="G246" s="34">
        <v>764</v>
      </c>
      <c r="H246" s="36">
        <v>32</v>
      </c>
    </row>
    <row r="247" spans="1:8" x14ac:dyDescent="0.25">
      <c r="A247" s="36" t="s">
        <v>69</v>
      </c>
      <c r="B247" s="36" t="s">
        <v>115</v>
      </c>
      <c r="C247" s="36" t="s">
        <v>17</v>
      </c>
      <c r="D247" s="36" t="s">
        <v>14</v>
      </c>
      <c r="E247" s="127">
        <v>999915037</v>
      </c>
      <c r="F247" s="41" t="s">
        <v>93</v>
      </c>
      <c r="G247" s="34">
        <v>734</v>
      </c>
      <c r="H247" s="34">
        <v>32</v>
      </c>
    </row>
    <row r="248" spans="1:8" x14ac:dyDescent="0.25">
      <c r="A248" s="36" t="s">
        <v>399</v>
      </c>
      <c r="B248" s="36" t="s">
        <v>52</v>
      </c>
      <c r="C248" s="36" t="s">
        <v>17</v>
      </c>
      <c r="D248" s="36" t="s">
        <v>14</v>
      </c>
      <c r="E248" s="128">
        <v>999928081</v>
      </c>
      <c r="F248" s="41" t="s">
        <v>93</v>
      </c>
      <c r="G248" s="34">
        <v>711.5</v>
      </c>
      <c r="H248" s="36">
        <v>42.5</v>
      </c>
    </row>
    <row r="249" spans="1:8" x14ac:dyDescent="0.25">
      <c r="A249" s="36" t="s">
        <v>140</v>
      </c>
      <c r="B249" s="36" t="s">
        <v>52</v>
      </c>
      <c r="C249" s="36" t="s">
        <v>17</v>
      </c>
      <c r="D249" s="41" t="s">
        <v>14</v>
      </c>
      <c r="E249" s="127">
        <v>999885178</v>
      </c>
      <c r="F249" s="41" t="s">
        <v>93</v>
      </c>
      <c r="G249" s="34">
        <v>711</v>
      </c>
      <c r="H249" s="36"/>
    </row>
    <row r="250" spans="1:8" x14ac:dyDescent="0.25">
      <c r="A250" s="36" t="s">
        <v>585</v>
      </c>
      <c r="B250" s="36" t="s">
        <v>43</v>
      </c>
      <c r="C250" s="36" t="s">
        <v>17</v>
      </c>
      <c r="D250" s="41" t="s">
        <v>14</v>
      </c>
      <c r="E250" s="127">
        <v>999917327</v>
      </c>
      <c r="F250" s="41" t="s">
        <v>93</v>
      </c>
      <c r="G250" s="34">
        <v>707</v>
      </c>
      <c r="H250" s="34"/>
    </row>
    <row r="251" spans="1:8" x14ac:dyDescent="0.25">
      <c r="A251" s="36" t="s">
        <v>584</v>
      </c>
      <c r="B251" s="36" t="s">
        <v>43</v>
      </c>
      <c r="C251" s="36" t="s">
        <v>17</v>
      </c>
      <c r="D251" s="41" t="s">
        <v>14</v>
      </c>
      <c r="E251" s="127">
        <v>999917326</v>
      </c>
      <c r="F251" s="41" t="s">
        <v>93</v>
      </c>
      <c r="G251" s="34">
        <v>627</v>
      </c>
      <c r="H251" s="34">
        <v>32</v>
      </c>
    </row>
    <row r="252" spans="1:8" x14ac:dyDescent="0.25">
      <c r="A252" s="36" t="s">
        <v>394</v>
      </c>
      <c r="B252" s="36" t="s">
        <v>1909</v>
      </c>
      <c r="C252" s="36" t="s">
        <v>17</v>
      </c>
      <c r="D252" s="41" t="s">
        <v>14</v>
      </c>
      <c r="E252" s="127">
        <v>999933186</v>
      </c>
      <c r="F252" s="41" t="s">
        <v>93</v>
      </c>
      <c r="G252" s="34">
        <v>620</v>
      </c>
      <c r="H252" s="36">
        <v>0</v>
      </c>
    </row>
    <row r="253" spans="1:8" x14ac:dyDescent="0.25">
      <c r="A253" s="34" t="s">
        <v>597</v>
      </c>
      <c r="B253" s="34" t="s">
        <v>596</v>
      </c>
      <c r="C253" s="34" t="s">
        <v>17</v>
      </c>
      <c r="D253" s="41" t="s">
        <v>14</v>
      </c>
      <c r="E253" s="127">
        <v>999917930</v>
      </c>
      <c r="F253" s="41" t="s">
        <v>93</v>
      </c>
      <c r="G253" s="34">
        <v>618</v>
      </c>
      <c r="H253" s="36"/>
    </row>
    <row r="254" spans="1:8" x14ac:dyDescent="0.25">
      <c r="A254" s="36" t="s">
        <v>677</v>
      </c>
      <c r="B254" s="36" t="s">
        <v>50</v>
      </c>
      <c r="C254" s="36" t="s">
        <v>17</v>
      </c>
      <c r="D254" s="41" t="s">
        <v>14</v>
      </c>
      <c r="E254" s="127">
        <v>999919639</v>
      </c>
      <c r="F254" s="41" t="s">
        <v>93</v>
      </c>
      <c r="G254" s="34">
        <v>556.5</v>
      </c>
      <c r="H254" s="36">
        <v>42.5</v>
      </c>
    </row>
    <row r="255" spans="1:8" x14ac:dyDescent="0.25">
      <c r="A255" s="34" t="s">
        <v>317</v>
      </c>
      <c r="B255" s="34" t="s">
        <v>77</v>
      </c>
      <c r="C255" s="34" t="s">
        <v>17</v>
      </c>
      <c r="D255" s="41" t="s">
        <v>14</v>
      </c>
      <c r="E255" s="127">
        <v>999890993</v>
      </c>
      <c r="F255" s="41" t="s">
        <v>93</v>
      </c>
      <c r="G255" s="34">
        <v>552.5</v>
      </c>
      <c r="H255" s="34">
        <v>56.5</v>
      </c>
    </row>
    <row r="256" spans="1:8" x14ac:dyDescent="0.25">
      <c r="A256" s="36" t="s">
        <v>1258</v>
      </c>
      <c r="B256" s="36" t="s">
        <v>23</v>
      </c>
      <c r="C256" s="36" t="s">
        <v>17</v>
      </c>
      <c r="D256" s="41" t="s">
        <v>14</v>
      </c>
      <c r="E256" s="127">
        <v>999910072</v>
      </c>
      <c r="F256" s="41" t="s">
        <v>93</v>
      </c>
      <c r="G256" s="34">
        <v>538</v>
      </c>
      <c r="H256" s="34"/>
    </row>
    <row r="257" spans="1:8" x14ac:dyDescent="0.25">
      <c r="A257" s="34" t="s">
        <v>817</v>
      </c>
      <c r="B257" s="34" t="s">
        <v>291</v>
      </c>
      <c r="C257" s="34" t="s">
        <v>17</v>
      </c>
      <c r="D257" s="41" t="s">
        <v>14</v>
      </c>
      <c r="E257" s="127">
        <v>999922471</v>
      </c>
      <c r="F257" s="41" t="s">
        <v>93</v>
      </c>
      <c r="G257" s="34">
        <v>495</v>
      </c>
      <c r="H257" s="34"/>
    </row>
    <row r="258" spans="1:8" x14ac:dyDescent="0.25">
      <c r="A258" s="34" t="s">
        <v>256</v>
      </c>
      <c r="B258" s="34" t="s">
        <v>400</v>
      </c>
      <c r="C258" s="34" t="s">
        <v>17</v>
      </c>
      <c r="D258" s="41" t="s">
        <v>14</v>
      </c>
      <c r="E258" s="127">
        <v>999905578</v>
      </c>
      <c r="F258" s="41" t="s">
        <v>93</v>
      </c>
      <c r="G258" s="34">
        <v>491</v>
      </c>
      <c r="H258" s="34">
        <v>0</v>
      </c>
    </row>
    <row r="259" spans="1:8" x14ac:dyDescent="0.25">
      <c r="A259" s="36" t="s">
        <v>932</v>
      </c>
      <c r="B259" s="36" t="s">
        <v>689</v>
      </c>
      <c r="C259" s="36" t="s">
        <v>17</v>
      </c>
      <c r="D259" s="41" t="s">
        <v>14</v>
      </c>
      <c r="E259" s="127">
        <v>999924807</v>
      </c>
      <c r="F259" s="41" t="s">
        <v>93</v>
      </c>
      <c r="G259" s="34">
        <v>491</v>
      </c>
      <c r="H259" s="34"/>
    </row>
    <row r="260" spans="1:8" x14ac:dyDescent="0.25">
      <c r="A260" s="34" t="s">
        <v>1288</v>
      </c>
      <c r="B260" s="34" t="s">
        <v>1289</v>
      </c>
      <c r="C260" s="34" t="s">
        <v>17</v>
      </c>
      <c r="D260" s="41" t="s">
        <v>14</v>
      </c>
      <c r="E260" s="127">
        <v>999913678</v>
      </c>
      <c r="F260" s="41" t="s">
        <v>93</v>
      </c>
      <c r="G260" s="34">
        <v>423</v>
      </c>
      <c r="H260" s="34"/>
    </row>
    <row r="261" spans="1:8" x14ac:dyDescent="0.25">
      <c r="A261" s="36" t="s">
        <v>306</v>
      </c>
      <c r="B261" s="36" t="s">
        <v>305</v>
      </c>
      <c r="C261" s="36" t="s">
        <v>17</v>
      </c>
      <c r="D261" s="41" t="s">
        <v>14</v>
      </c>
      <c r="E261" s="127">
        <v>999888871</v>
      </c>
      <c r="F261" s="41" t="s">
        <v>93</v>
      </c>
      <c r="G261" s="34">
        <v>418</v>
      </c>
      <c r="H261" s="34"/>
    </row>
    <row r="262" spans="1:8" x14ac:dyDescent="0.25">
      <c r="A262" s="34" t="s">
        <v>262</v>
      </c>
      <c r="B262" s="34" t="s">
        <v>61</v>
      </c>
      <c r="C262" s="34" t="s">
        <v>17</v>
      </c>
      <c r="D262" s="41" t="s">
        <v>14</v>
      </c>
      <c r="E262" s="127">
        <v>999902157</v>
      </c>
      <c r="F262" s="41" t="s">
        <v>93</v>
      </c>
      <c r="G262" s="34">
        <v>416</v>
      </c>
      <c r="H262" s="36"/>
    </row>
    <row r="263" spans="1:8" x14ac:dyDescent="0.25">
      <c r="A263" s="34" t="s">
        <v>867</v>
      </c>
      <c r="B263" s="34" t="s">
        <v>52</v>
      </c>
      <c r="C263" s="34" t="s">
        <v>17</v>
      </c>
      <c r="D263" s="41" t="s">
        <v>14</v>
      </c>
      <c r="E263" s="127">
        <v>999923702</v>
      </c>
      <c r="F263" s="41" t="s">
        <v>93</v>
      </c>
      <c r="G263" s="34">
        <v>406</v>
      </c>
      <c r="H263" s="36">
        <v>0</v>
      </c>
    </row>
    <row r="264" spans="1:8" x14ac:dyDescent="0.25">
      <c r="A264" s="36" t="s">
        <v>170</v>
      </c>
      <c r="B264" s="36" t="s">
        <v>52</v>
      </c>
      <c r="C264" s="36" t="s">
        <v>17</v>
      </c>
      <c r="D264" s="41" t="s">
        <v>14</v>
      </c>
      <c r="E264" s="128">
        <v>999860372</v>
      </c>
      <c r="F264" s="41" t="s">
        <v>93</v>
      </c>
      <c r="G264" s="34">
        <v>377</v>
      </c>
      <c r="H264" s="34"/>
    </row>
    <row r="265" spans="1:8" x14ac:dyDescent="0.25">
      <c r="A265" s="36" t="s">
        <v>302</v>
      </c>
      <c r="B265" s="36" t="s">
        <v>453</v>
      </c>
      <c r="C265" s="36" t="s">
        <v>17</v>
      </c>
      <c r="D265" s="41" t="s">
        <v>14</v>
      </c>
      <c r="E265" s="127">
        <v>999908874</v>
      </c>
      <c r="F265" s="41" t="s">
        <v>93</v>
      </c>
      <c r="G265" s="34">
        <v>353.5</v>
      </c>
      <c r="H265" s="34">
        <v>11.5</v>
      </c>
    </row>
    <row r="266" spans="1:8" x14ac:dyDescent="0.25">
      <c r="A266" s="36" t="s">
        <v>724</v>
      </c>
      <c r="B266" s="36" t="s">
        <v>725</v>
      </c>
      <c r="C266" s="36" t="s">
        <v>17</v>
      </c>
      <c r="D266" s="41" t="s">
        <v>14</v>
      </c>
      <c r="E266" s="127">
        <v>999921026</v>
      </c>
      <c r="F266" s="41" t="s">
        <v>93</v>
      </c>
      <c r="G266" s="34">
        <v>352</v>
      </c>
      <c r="H266" s="34">
        <v>0</v>
      </c>
    </row>
    <row r="267" spans="1:8" x14ac:dyDescent="0.25">
      <c r="A267" s="34" t="s">
        <v>616</v>
      </c>
      <c r="B267" s="34" t="s">
        <v>617</v>
      </c>
      <c r="C267" s="34" t="s">
        <v>17</v>
      </c>
      <c r="D267" s="41" t="s">
        <v>14</v>
      </c>
      <c r="E267" s="127">
        <v>999918290</v>
      </c>
      <c r="F267" s="41" t="s">
        <v>93</v>
      </c>
      <c r="G267" s="34">
        <v>351</v>
      </c>
      <c r="H267" s="34">
        <v>0</v>
      </c>
    </row>
    <row r="268" spans="1:8" x14ac:dyDescent="0.25">
      <c r="A268" s="36" t="s">
        <v>176</v>
      </c>
      <c r="B268" s="36" t="s">
        <v>50</v>
      </c>
      <c r="C268" s="36" t="s">
        <v>17</v>
      </c>
      <c r="D268" s="41" t="s">
        <v>14</v>
      </c>
      <c r="E268" s="127">
        <v>999922760</v>
      </c>
      <c r="F268" s="41" t="s">
        <v>93</v>
      </c>
      <c r="G268" s="34">
        <v>312</v>
      </c>
      <c r="H268" s="34">
        <v>0</v>
      </c>
    </row>
    <row r="269" spans="1:8" x14ac:dyDescent="0.25">
      <c r="A269" s="34" t="s">
        <v>69</v>
      </c>
      <c r="B269" s="34" t="s">
        <v>711</v>
      </c>
      <c r="C269" s="34" t="s">
        <v>17</v>
      </c>
      <c r="D269" s="41" t="s">
        <v>14</v>
      </c>
      <c r="E269" s="127">
        <v>999923203</v>
      </c>
      <c r="F269" s="41" t="s">
        <v>93</v>
      </c>
      <c r="G269" s="34">
        <v>306</v>
      </c>
      <c r="H269" s="34"/>
    </row>
    <row r="270" spans="1:8" x14ac:dyDescent="0.25">
      <c r="A270" s="38" t="s">
        <v>566</v>
      </c>
      <c r="B270" s="38" t="s">
        <v>2563</v>
      </c>
      <c r="C270" s="38" t="s">
        <v>17</v>
      </c>
      <c r="D270" s="41" t="s">
        <v>14</v>
      </c>
      <c r="E270" s="130">
        <v>999921395</v>
      </c>
      <c r="F270" s="41" t="s">
        <v>93</v>
      </c>
      <c r="G270" s="34">
        <v>297</v>
      </c>
      <c r="H270" s="36"/>
    </row>
    <row r="271" spans="1:8" x14ac:dyDescent="0.25">
      <c r="A271" s="34" t="s">
        <v>90</v>
      </c>
      <c r="B271" s="34" t="s">
        <v>1911</v>
      </c>
      <c r="C271" s="36" t="s">
        <v>17</v>
      </c>
      <c r="D271" s="41" t="s">
        <v>14</v>
      </c>
      <c r="E271" s="127">
        <v>999921653</v>
      </c>
      <c r="F271" s="41" t="s">
        <v>93</v>
      </c>
      <c r="G271" s="34">
        <v>288</v>
      </c>
      <c r="H271" s="34">
        <v>0</v>
      </c>
    </row>
    <row r="272" spans="1:8" x14ac:dyDescent="0.25">
      <c r="A272" s="34" t="s">
        <v>2080</v>
      </c>
      <c r="B272" s="34" t="s">
        <v>1287</v>
      </c>
      <c r="C272" s="34" t="s">
        <v>17</v>
      </c>
      <c r="D272" s="41" t="s">
        <v>14</v>
      </c>
      <c r="E272" s="127">
        <v>999888746</v>
      </c>
      <c r="F272" s="41" t="s">
        <v>93</v>
      </c>
      <c r="G272" s="34">
        <v>282</v>
      </c>
      <c r="H272" s="34">
        <v>0</v>
      </c>
    </row>
    <row r="273" spans="1:8" x14ac:dyDescent="0.25">
      <c r="A273" s="36" t="s">
        <v>144</v>
      </c>
      <c r="B273" s="36" t="s">
        <v>374</v>
      </c>
      <c r="C273" s="36" t="s">
        <v>17</v>
      </c>
      <c r="D273" s="41" t="s">
        <v>14</v>
      </c>
      <c r="E273" s="127">
        <v>999899289</v>
      </c>
      <c r="F273" s="41" t="s">
        <v>93</v>
      </c>
      <c r="G273" s="34">
        <v>276.5</v>
      </c>
      <c r="H273" s="34"/>
    </row>
    <row r="274" spans="1:8" x14ac:dyDescent="0.25">
      <c r="A274" s="34" t="s">
        <v>1915</v>
      </c>
      <c r="B274" s="34" t="s">
        <v>1916</v>
      </c>
      <c r="C274" s="34" t="s">
        <v>17</v>
      </c>
      <c r="D274" s="41" t="s">
        <v>14</v>
      </c>
      <c r="E274" s="127">
        <v>999933096</v>
      </c>
      <c r="F274" s="41" t="s">
        <v>93</v>
      </c>
      <c r="G274" s="34">
        <v>266</v>
      </c>
      <c r="H274" s="34">
        <v>0</v>
      </c>
    </row>
    <row r="275" spans="1:8" x14ac:dyDescent="0.25">
      <c r="A275" s="36" t="s">
        <v>1197</v>
      </c>
      <c r="B275" s="36" t="s">
        <v>1548</v>
      </c>
      <c r="C275" s="36" t="s">
        <v>17</v>
      </c>
      <c r="D275" s="41" t="s">
        <v>14</v>
      </c>
      <c r="E275" s="128">
        <v>999919498</v>
      </c>
      <c r="F275" s="41" t="s">
        <v>93</v>
      </c>
      <c r="G275" s="34">
        <v>265</v>
      </c>
      <c r="H275" s="34"/>
    </row>
    <row r="276" spans="1:8" x14ac:dyDescent="0.25">
      <c r="A276" s="36" t="s">
        <v>1132</v>
      </c>
      <c r="B276" s="36" t="s">
        <v>1547</v>
      </c>
      <c r="C276" s="36" t="s">
        <v>17</v>
      </c>
      <c r="D276" s="41" t="s">
        <v>14</v>
      </c>
      <c r="E276" s="128">
        <v>999923162</v>
      </c>
      <c r="F276" s="41" t="s">
        <v>93</v>
      </c>
      <c r="G276" s="34">
        <v>265</v>
      </c>
      <c r="H276" s="34"/>
    </row>
    <row r="277" spans="1:8" x14ac:dyDescent="0.25">
      <c r="A277" s="36" t="s">
        <v>2715</v>
      </c>
      <c r="B277" s="36" t="s">
        <v>2716</v>
      </c>
      <c r="C277" s="36" t="s">
        <v>17</v>
      </c>
      <c r="D277" s="41" t="s">
        <v>14</v>
      </c>
      <c r="E277" s="128">
        <v>999906195</v>
      </c>
      <c r="F277" s="41" t="s">
        <v>93</v>
      </c>
      <c r="G277" s="34">
        <v>262</v>
      </c>
      <c r="H277" s="34"/>
    </row>
    <row r="278" spans="1:8" x14ac:dyDescent="0.25">
      <c r="A278" s="36" t="s">
        <v>55</v>
      </c>
      <c r="B278" s="36" t="s">
        <v>2314</v>
      </c>
      <c r="C278" s="36" t="s">
        <v>17</v>
      </c>
      <c r="D278" s="41" t="s">
        <v>14</v>
      </c>
      <c r="E278" s="127">
        <v>999929956</v>
      </c>
      <c r="F278" s="41" t="s">
        <v>93</v>
      </c>
      <c r="G278" s="34">
        <v>240</v>
      </c>
      <c r="H278" s="34"/>
    </row>
    <row r="279" spans="1:8" x14ac:dyDescent="0.25">
      <c r="A279" s="36" t="s">
        <v>566</v>
      </c>
      <c r="B279" s="36" t="s">
        <v>1675</v>
      </c>
      <c r="C279" s="36" t="s">
        <v>17</v>
      </c>
      <c r="D279" s="41" t="s">
        <v>14</v>
      </c>
      <c r="E279" s="128">
        <v>999923882</v>
      </c>
      <c r="F279" s="41" t="s">
        <v>93</v>
      </c>
      <c r="G279" s="34">
        <v>229</v>
      </c>
      <c r="H279" s="34"/>
    </row>
    <row r="280" spans="1:8" x14ac:dyDescent="0.25">
      <c r="A280" s="34" t="s">
        <v>223</v>
      </c>
      <c r="B280" s="34" t="s">
        <v>374</v>
      </c>
      <c r="C280" s="34" t="s">
        <v>17</v>
      </c>
      <c r="D280" s="41" t="s">
        <v>14</v>
      </c>
      <c r="E280" s="127">
        <v>999926497</v>
      </c>
      <c r="F280" s="41" t="s">
        <v>93</v>
      </c>
      <c r="G280" s="34">
        <v>229</v>
      </c>
      <c r="H280" s="36"/>
    </row>
    <row r="281" spans="1:8" x14ac:dyDescent="0.25">
      <c r="A281" s="34" t="s">
        <v>94</v>
      </c>
      <c r="B281" s="34" t="s">
        <v>79</v>
      </c>
      <c r="C281" s="34" t="s">
        <v>17</v>
      </c>
      <c r="D281" s="41" t="s">
        <v>14</v>
      </c>
      <c r="E281" s="127">
        <v>999791649</v>
      </c>
      <c r="F281" s="41" t="s">
        <v>93</v>
      </c>
      <c r="G281" s="34">
        <v>227</v>
      </c>
      <c r="H281" s="34"/>
    </row>
    <row r="282" spans="1:8" x14ac:dyDescent="0.25">
      <c r="A282" s="36" t="s">
        <v>185</v>
      </c>
      <c r="B282" s="36" t="s">
        <v>1228</v>
      </c>
      <c r="C282" s="36" t="s">
        <v>17</v>
      </c>
      <c r="D282" s="41" t="s">
        <v>14</v>
      </c>
      <c r="E282" s="128">
        <v>999920407</v>
      </c>
      <c r="F282" s="41" t="s">
        <v>93</v>
      </c>
      <c r="G282" s="34">
        <v>222</v>
      </c>
      <c r="H282" s="36">
        <v>0</v>
      </c>
    </row>
    <row r="283" spans="1:8" x14ac:dyDescent="0.25">
      <c r="A283" s="36" t="s">
        <v>1910</v>
      </c>
      <c r="B283" s="36" t="s">
        <v>655</v>
      </c>
      <c r="C283" s="36" t="s">
        <v>17</v>
      </c>
      <c r="D283" s="41" t="s">
        <v>14</v>
      </c>
      <c r="E283" s="127">
        <v>999919212</v>
      </c>
      <c r="F283" s="41" t="s">
        <v>93</v>
      </c>
      <c r="G283" s="34">
        <v>218</v>
      </c>
      <c r="H283" s="36">
        <v>0</v>
      </c>
    </row>
    <row r="284" spans="1:8" x14ac:dyDescent="0.25">
      <c r="A284" s="36" t="s">
        <v>394</v>
      </c>
      <c r="B284" s="36" t="s">
        <v>1546</v>
      </c>
      <c r="C284" s="36" t="s">
        <v>17</v>
      </c>
      <c r="D284" s="41" t="s">
        <v>14</v>
      </c>
      <c r="E284" s="128">
        <v>999923294</v>
      </c>
      <c r="F284" s="41" t="s">
        <v>93</v>
      </c>
      <c r="G284" s="34">
        <v>216</v>
      </c>
      <c r="H284" s="34"/>
    </row>
    <row r="285" spans="1:8" x14ac:dyDescent="0.25">
      <c r="A285" s="36" t="s">
        <v>144</v>
      </c>
      <c r="B285" s="36" t="s">
        <v>637</v>
      </c>
      <c r="C285" s="36" t="s">
        <v>17</v>
      </c>
      <c r="D285" s="41" t="s">
        <v>14</v>
      </c>
      <c r="E285" s="127">
        <v>999918851</v>
      </c>
      <c r="F285" s="41" t="s">
        <v>93</v>
      </c>
      <c r="G285" s="34">
        <v>214</v>
      </c>
      <c r="H285" s="34">
        <v>0</v>
      </c>
    </row>
    <row r="286" spans="1:8" x14ac:dyDescent="0.25">
      <c r="A286" s="36" t="s">
        <v>764</v>
      </c>
      <c r="B286" s="36" t="s">
        <v>619</v>
      </c>
      <c r="C286" s="36" t="s">
        <v>17</v>
      </c>
      <c r="D286" s="41" t="s">
        <v>14</v>
      </c>
      <c r="E286" s="128">
        <v>999921547</v>
      </c>
      <c r="F286" s="41" t="s">
        <v>93</v>
      </c>
      <c r="G286" s="34">
        <v>206</v>
      </c>
      <c r="H286" s="34"/>
    </row>
    <row r="287" spans="1:8" x14ac:dyDescent="0.25">
      <c r="A287" s="36" t="s">
        <v>1536</v>
      </c>
      <c r="B287" s="36" t="s">
        <v>1287</v>
      </c>
      <c r="C287" s="36" t="s">
        <v>17</v>
      </c>
      <c r="D287" s="41" t="s">
        <v>14</v>
      </c>
      <c r="E287" s="128">
        <v>999911387</v>
      </c>
      <c r="F287" s="41" t="s">
        <v>93</v>
      </c>
      <c r="G287" s="34">
        <v>199</v>
      </c>
      <c r="H287" s="34">
        <v>0</v>
      </c>
    </row>
    <row r="288" spans="1:8" x14ac:dyDescent="0.25">
      <c r="A288" s="36" t="s">
        <v>2088</v>
      </c>
      <c r="B288" s="36" t="s">
        <v>832</v>
      </c>
      <c r="C288" s="36" t="s">
        <v>17</v>
      </c>
      <c r="D288" s="41" t="s">
        <v>14</v>
      </c>
      <c r="E288" s="127">
        <v>999934403</v>
      </c>
      <c r="F288" s="41" t="s">
        <v>93</v>
      </c>
      <c r="G288" s="34">
        <v>199</v>
      </c>
      <c r="H288" s="36">
        <v>0</v>
      </c>
    </row>
    <row r="289" spans="1:8" x14ac:dyDescent="0.25">
      <c r="A289" s="149" t="s">
        <v>139</v>
      </c>
      <c r="B289" s="149" t="s">
        <v>33</v>
      </c>
      <c r="C289" s="149" t="s">
        <v>17</v>
      </c>
      <c r="D289" s="41" t="s">
        <v>14</v>
      </c>
      <c r="E289" s="149">
        <v>999844499</v>
      </c>
      <c r="F289" s="149" t="s">
        <v>93</v>
      </c>
      <c r="G289" s="34">
        <v>197</v>
      </c>
      <c r="H289" s="36"/>
    </row>
    <row r="290" spans="1:8" x14ac:dyDescent="0.25">
      <c r="A290" s="34" t="s">
        <v>90</v>
      </c>
      <c r="B290" s="34" t="s">
        <v>1350</v>
      </c>
      <c r="C290" s="34" t="s">
        <v>17</v>
      </c>
      <c r="D290" s="41" t="s">
        <v>14</v>
      </c>
      <c r="E290" s="127">
        <v>999919724</v>
      </c>
      <c r="F290" s="41" t="s">
        <v>93</v>
      </c>
      <c r="G290" s="34">
        <v>191</v>
      </c>
      <c r="H290" s="36"/>
    </row>
    <row r="291" spans="1:8" x14ac:dyDescent="0.25">
      <c r="A291" s="34" t="s">
        <v>3397</v>
      </c>
      <c r="B291" s="34" t="s">
        <v>3515</v>
      </c>
      <c r="C291" s="34" t="s">
        <v>17</v>
      </c>
      <c r="D291" s="41" t="s">
        <v>14</v>
      </c>
      <c r="E291" s="127">
        <v>999908880</v>
      </c>
      <c r="F291" s="41" t="s">
        <v>93</v>
      </c>
      <c r="G291" s="34">
        <v>178</v>
      </c>
      <c r="H291" s="36">
        <v>0</v>
      </c>
    </row>
    <row r="292" spans="1:8" x14ac:dyDescent="0.25">
      <c r="A292" s="36" t="s">
        <v>1420</v>
      </c>
      <c r="B292" s="36" t="s">
        <v>3589</v>
      </c>
      <c r="C292" s="36" t="s">
        <v>17</v>
      </c>
      <c r="D292" s="41" t="s">
        <v>14</v>
      </c>
      <c r="E292" s="128">
        <v>999929142</v>
      </c>
      <c r="F292" s="41" t="s">
        <v>93</v>
      </c>
      <c r="G292" s="34">
        <v>178</v>
      </c>
      <c r="H292" s="34">
        <v>0</v>
      </c>
    </row>
    <row r="293" spans="1:8" x14ac:dyDescent="0.25">
      <c r="A293" s="36" t="s">
        <v>3516</v>
      </c>
      <c r="B293" s="36" t="s">
        <v>3517</v>
      </c>
      <c r="C293" s="36" t="s">
        <v>17</v>
      </c>
      <c r="D293" s="41" t="s">
        <v>14</v>
      </c>
      <c r="E293" s="128">
        <v>999933514</v>
      </c>
      <c r="F293" s="41" t="s">
        <v>93</v>
      </c>
      <c r="G293" s="34">
        <v>178</v>
      </c>
      <c r="H293" s="34">
        <v>0</v>
      </c>
    </row>
    <row r="294" spans="1:8" x14ac:dyDescent="0.25">
      <c r="A294" s="36" t="s">
        <v>180</v>
      </c>
      <c r="B294" s="36" t="s">
        <v>1080</v>
      </c>
      <c r="C294" s="36" t="s">
        <v>17</v>
      </c>
      <c r="D294" s="41" t="s">
        <v>14</v>
      </c>
      <c r="E294" s="128">
        <v>999935791</v>
      </c>
      <c r="F294" s="41" t="s">
        <v>93</v>
      </c>
      <c r="G294" s="34">
        <v>178</v>
      </c>
      <c r="H294" s="34">
        <v>0</v>
      </c>
    </row>
    <row r="295" spans="1:8" x14ac:dyDescent="0.25">
      <c r="A295" s="36" t="s">
        <v>2249</v>
      </c>
      <c r="B295" s="36" t="s">
        <v>2246</v>
      </c>
      <c r="C295" s="36" t="s">
        <v>17</v>
      </c>
      <c r="D295" s="41" t="s">
        <v>14</v>
      </c>
      <c r="E295" s="128">
        <v>999901959</v>
      </c>
      <c r="F295" s="41" t="s">
        <v>93</v>
      </c>
      <c r="G295" s="34">
        <v>175</v>
      </c>
      <c r="H295" s="34"/>
    </row>
    <row r="296" spans="1:8" x14ac:dyDescent="0.25">
      <c r="A296" s="36" t="s">
        <v>144</v>
      </c>
      <c r="B296" s="36" t="s">
        <v>117</v>
      </c>
      <c r="C296" s="36" t="s">
        <v>17</v>
      </c>
      <c r="D296" s="41" t="s">
        <v>14</v>
      </c>
      <c r="E296" s="128">
        <v>999902247</v>
      </c>
      <c r="F296" s="41" t="s">
        <v>93</v>
      </c>
      <c r="G296" s="34">
        <v>175</v>
      </c>
      <c r="H296" s="34"/>
    </row>
    <row r="297" spans="1:8" x14ac:dyDescent="0.25">
      <c r="A297" s="34" t="s">
        <v>459</v>
      </c>
      <c r="B297" s="34" t="s">
        <v>460</v>
      </c>
      <c r="C297" s="34" t="s">
        <v>17</v>
      </c>
      <c r="D297" s="41" t="s">
        <v>14</v>
      </c>
      <c r="E297" s="127">
        <v>999909482</v>
      </c>
      <c r="F297" s="41" t="s">
        <v>93</v>
      </c>
      <c r="G297" s="34">
        <v>175</v>
      </c>
      <c r="H297" s="34"/>
    </row>
    <row r="298" spans="1:8" x14ac:dyDescent="0.25">
      <c r="A298" s="34" t="s">
        <v>1613</v>
      </c>
      <c r="B298" s="34" t="s">
        <v>1614</v>
      </c>
      <c r="C298" s="34" t="s">
        <v>17</v>
      </c>
      <c r="D298" s="41" t="s">
        <v>14</v>
      </c>
      <c r="E298" s="127">
        <v>999927371</v>
      </c>
      <c r="F298" s="41" t="s">
        <v>93</v>
      </c>
      <c r="G298" s="34">
        <v>167</v>
      </c>
      <c r="H298" s="34"/>
    </row>
    <row r="299" spans="1:8" x14ac:dyDescent="0.25">
      <c r="A299" s="36" t="s">
        <v>267</v>
      </c>
      <c r="B299" s="36" t="s">
        <v>145</v>
      </c>
      <c r="C299" s="36" t="s">
        <v>17</v>
      </c>
      <c r="D299" s="41" t="s">
        <v>14</v>
      </c>
      <c r="E299" s="127">
        <v>999905828</v>
      </c>
      <c r="F299" s="41" t="s">
        <v>93</v>
      </c>
      <c r="G299" s="34">
        <v>163</v>
      </c>
      <c r="H299" s="36"/>
    </row>
    <row r="300" spans="1:8" x14ac:dyDescent="0.25">
      <c r="A300" s="149" t="s">
        <v>2089</v>
      </c>
      <c r="B300" s="149" t="s">
        <v>2090</v>
      </c>
      <c r="C300" s="149" t="s">
        <v>17</v>
      </c>
      <c r="D300" s="41" t="s">
        <v>14</v>
      </c>
      <c r="E300" s="149">
        <v>999932532</v>
      </c>
      <c r="F300" s="149" t="s">
        <v>93</v>
      </c>
      <c r="G300" s="34">
        <v>162</v>
      </c>
      <c r="H300" s="36">
        <v>0</v>
      </c>
    </row>
    <row r="301" spans="1:8" x14ac:dyDescent="0.25">
      <c r="A301" s="149" t="s">
        <v>575</v>
      </c>
      <c r="B301" s="149" t="s">
        <v>576</v>
      </c>
      <c r="C301" s="149" t="s">
        <v>17</v>
      </c>
      <c r="D301" s="41" t="s">
        <v>14</v>
      </c>
      <c r="E301" s="149">
        <v>999917065</v>
      </c>
      <c r="F301" s="149" t="s">
        <v>93</v>
      </c>
      <c r="G301" s="34">
        <v>155</v>
      </c>
      <c r="H301" s="36">
        <v>0</v>
      </c>
    </row>
    <row r="302" spans="1:8" x14ac:dyDescent="0.25">
      <c r="A302" s="36" t="s">
        <v>505</v>
      </c>
      <c r="B302" s="36" t="s">
        <v>725</v>
      </c>
      <c r="C302" s="36" t="s">
        <v>17</v>
      </c>
      <c r="D302" s="41" t="s">
        <v>14</v>
      </c>
      <c r="E302" s="36">
        <v>999935681</v>
      </c>
      <c r="F302" s="36" t="s">
        <v>93</v>
      </c>
      <c r="G302" s="34">
        <v>152</v>
      </c>
      <c r="H302" s="36"/>
    </row>
    <row r="303" spans="1:8" x14ac:dyDescent="0.25">
      <c r="A303" s="36" t="s">
        <v>144</v>
      </c>
      <c r="B303" s="36" t="s">
        <v>2562</v>
      </c>
      <c r="C303" s="36" t="s">
        <v>17</v>
      </c>
      <c r="D303" s="41" t="s">
        <v>14</v>
      </c>
      <c r="E303" s="127">
        <v>999915746</v>
      </c>
      <c r="F303" s="41" t="s">
        <v>93</v>
      </c>
      <c r="G303" s="34">
        <v>146</v>
      </c>
      <c r="H303" s="36"/>
    </row>
    <row r="304" spans="1:8" x14ac:dyDescent="0.25">
      <c r="A304" s="36" t="s">
        <v>1654</v>
      </c>
      <c r="B304" s="36" t="s">
        <v>1770</v>
      </c>
      <c r="C304" s="36" t="s">
        <v>17</v>
      </c>
      <c r="D304" s="41" t="s">
        <v>14</v>
      </c>
      <c r="E304" s="127">
        <v>999924432</v>
      </c>
      <c r="F304" s="41" t="s">
        <v>93</v>
      </c>
      <c r="G304" s="34">
        <v>146</v>
      </c>
      <c r="H304" s="36">
        <v>21</v>
      </c>
    </row>
    <row r="305" spans="1:8" x14ac:dyDescent="0.25">
      <c r="A305" s="36" t="s">
        <v>2087</v>
      </c>
      <c r="B305" s="36" t="s">
        <v>283</v>
      </c>
      <c r="C305" s="36" t="s">
        <v>17</v>
      </c>
      <c r="D305" s="41" t="s">
        <v>14</v>
      </c>
      <c r="E305" s="128">
        <v>999934149</v>
      </c>
      <c r="F305" s="41" t="s">
        <v>93</v>
      </c>
      <c r="G305" s="34">
        <v>143</v>
      </c>
      <c r="H305" s="34">
        <v>0</v>
      </c>
    </row>
    <row r="306" spans="1:8" x14ac:dyDescent="0.25">
      <c r="A306" s="34" t="s">
        <v>517</v>
      </c>
      <c r="B306" s="34" t="s">
        <v>2565</v>
      </c>
      <c r="C306" s="34" t="s">
        <v>17</v>
      </c>
      <c r="D306" s="41" t="s">
        <v>14</v>
      </c>
      <c r="E306" s="127">
        <v>999928589</v>
      </c>
      <c r="F306" s="41" t="s">
        <v>93</v>
      </c>
      <c r="G306" s="34">
        <v>135</v>
      </c>
      <c r="H306" s="34"/>
    </row>
    <row r="307" spans="1:8" x14ac:dyDescent="0.25">
      <c r="A307" s="34" t="s">
        <v>1234</v>
      </c>
      <c r="B307" s="34" t="s">
        <v>1235</v>
      </c>
      <c r="C307" s="34" t="s">
        <v>17</v>
      </c>
      <c r="D307" s="41" t="s">
        <v>14</v>
      </c>
      <c r="E307" s="127">
        <v>999928984</v>
      </c>
      <c r="F307" s="41" t="s">
        <v>93</v>
      </c>
      <c r="G307" s="34">
        <v>125</v>
      </c>
      <c r="H307" s="34">
        <v>0</v>
      </c>
    </row>
    <row r="308" spans="1:8" x14ac:dyDescent="0.25">
      <c r="A308" s="36" t="s">
        <v>1912</v>
      </c>
      <c r="B308" s="36" t="s">
        <v>1913</v>
      </c>
      <c r="C308" s="36" t="s">
        <v>17</v>
      </c>
      <c r="D308" s="41" t="s">
        <v>14</v>
      </c>
      <c r="E308" s="128">
        <v>999933071</v>
      </c>
      <c r="F308" s="41" t="s">
        <v>93</v>
      </c>
      <c r="G308" s="34">
        <v>125</v>
      </c>
      <c r="H308" s="34">
        <v>0</v>
      </c>
    </row>
    <row r="309" spans="1:8" x14ac:dyDescent="0.25">
      <c r="A309" s="36" t="s">
        <v>925</v>
      </c>
      <c r="B309" s="36" t="s">
        <v>1914</v>
      </c>
      <c r="C309" s="36" t="s">
        <v>17</v>
      </c>
      <c r="D309" s="41" t="s">
        <v>14</v>
      </c>
      <c r="E309" s="127">
        <v>999933383</v>
      </c>
      <c r="F309" s="41" t="s">
        <v>93</v>
      </c>
      <c r="G309" s="34">
        <v>125</v>
      </c>
      <c r="H309" s="36">
        <v>0</v>
      </c>
    </row>
    <row r="310" spans="1:8" x14ac:dyDescent="0.25">
      <c r="A310" s="34" t="s">
        <v>908</v>
      </c>
      <c r="B310" s="34" t="s">
        <v>1991</v>
      </c>
      <c r="C310" s="34" t="s">
        <v>17</v>
      </c>
      <c r="D310" s="41" t="s">
        <v>14</v>
      </c>
      <c r="E310" s="127">
        <v>999931598</v>
      </c>
      <c r="F310" s="41" t="s">
        <v>93</v>
      </c>
      <c r="G310" s="34">
        <v>102</v>
      </c>
      <c r="H310" s="34">
        <v>0</v>
      </c>
    </row>
    <row r="311" spans="1:8" x14ac:dyDescent="0.25">
      <c r="A311" s="36" t="s">
        <v>233</v>
      </c>
      <c r="B311" s="36" t="s">
        <v>1349</v>
      </c>
      <c r="C311" s="36" t="s">
        <v>17</v>
      </c>
      <c r="D311" s="41" t="s">
        <v>14</v>
      </c>
      <c r="E311" s="128">
        <v>999897500</v>
      </c>
      <c r="F311" s="41" t="s">
        <v>93</v>
      </c>
      <c r="G311" s="34">
        <v>90</v>
      </c>
      <c r="H311" s="34"/>
    </row>
    <row r="312" spans="1:8" x14ac:dyDescent="0.25">
      <c r="A312" s="36" t="s">
        <v>69</v>
      </c>
      <c r="B312" s="36" t="s">
        <v>538</v>
      </c>
      <c r="C312" s="36" t="s">
        <v>17</v>
      </c>
      <c r="D312" s="41" t="s">
        <v>14</v>
      </c>
      <c r="E312" s="127">
        <v>999915749</v>
      </c>
      <c r="F312" s="41" t="s">
        <v>93</v>
      </c>
      <c r="G312" s="34">
        <v>81</v>
      </c>
      <c r="H312" s="34"/>
    </row>
    <row r="313" spans="1:8" x14ac:dyDescent="0.25">
      <c r="A313" s="36" t="s">
        <v>2081</v>
      </c>
      <c r="B313" s="36" t="s">
        <v>2082</v>
      </c>
      <c r="C313" s="36" t="s">
        <v>17</v>
      </c>
      <c r="D313" s="41" t="s">
        <v>14</v>
      </c>
      <c r="E313" s="128">
        <v>999934562</v>
      </c>
      <c r="F313" s="41" t="s">
        <v>93</v>
      </c>
      <c r="G313" s="34">
        <v>79</v>
      </c>
      <c r="H313" s="36">
        <v>0</v>
      </c>
    </row>
    <row r="314" spans="1:8" x14ac:dyDescent="0.25">
      <c r="A314" s="36" t="s">
        <v>44</v>
      </c>
      <c r="B314" s="36" t="s">
        <v>1293</v>
      </c>
      <c r="C314" s="36" t="s">
        <v>17</v>
      </c>
      <c r="D314" s="41" t="s">
        <v>14</v>
      </c>
      <c r="E314" s="128">
        <v>999931356</v>
      </c>
      <c r="F314" s="41" t="s">
        <v>93</v>
      </c>
      <c r="G314" s="34">
        <v>75</v>
      </c>
      <c r="H314" s="34"/>
    </row>
    <row r="315" spans="1:8" x14ac:dyDescent="0.25">
      <c r="A315" s="36" t="s">
        <v>3598</v>
      </c>
      <c r="B315" s="36" t="s">
        <v>3599</v>
      </c>
      <c r="C315" s="36" t="s">
        <v>17</v>
      </c>
      <c r="D315" s="41" t="s">
        <v>14</v>
      </c>
      <c r="E315" s="128">
        <v>999933576</v>
      </c>
      <c r="F315" s="41" t="s">
        <v>93</v>
      </c>
      <c r="G315" s="34">
        <v>71</v>
      </c>
      <c r="H315" s="36"/>
    </row>
    <row r="316" spans="1:8" x14ac:dyDescent="0.25">
      <c r="A316" s="36" t="s">
        <v>764</v>
      </c>
      <c r="B316" s="36" t="s">
        <v>117</v>
      </c>
      <c r="C316" s="36" t="s">
        <v>17</v>
      </c>
      <c r="D316" s="36" t="s">
        <v>14</v>
      </c>
      <c r="E316" s="36">
        <v>999890261</v>
      </c>
      <c r="F316" s="36" t="s">
        <v>93</v>
      </c>
      <c r="G316" s="34">
        <v>68</v>
      </c>
      <c r="H316" s="34"/>
    </row>
    <row r="317" spans="1:8" x14ac:dyDescent="0.25">
      <c r="A317" s="36" t="s">
        <v>251</v>
      </c>
      <c r="B317" s="36" t="s">
        <v>366</v>
      </c>
      <c r="C317" s="36" t="s">
        <v>17</v>
      </c>
      <c r="D317" s="36" t="s">
        <v>14</v>
      </c>
      <c r="E317" s="36">
        <v>999899352</v>
      </c>
      <c r="F317" s="36" t="s">
        <v>93</v>
      </c>
      <c r="G317" s="34">
        <v>68</v>
      </c>
      <c r="H317" s="34"/>
    </row>
    <row r="318" spans="1:8" x14ac:dyDescent="0.25">
      <c r="A318" s="36" t="s">
        <v>2155</v>
      </c>
      <c r="B318" s="36" t="s">
        <v>246</v>
      </c>
      <c r="C318" s="36" t="s">
        <v>17</v>
      </c>
      <c r="D318" s="36" t="s">
        <v>14</v>
      </c>
      <c r="E318" s="36">
        <v>999924784</v>
      </c>
      <c r="F318" s="36" t="s">
        <v>93</v>
      </c>
      <c r="G318" s="34">
        <v>68</v>
      </c>
      <c r="H318" s="34"/>
    </row>
    <row r="319" spans="1:8" x14ac:dyDescent="0.25">
      <c r="A319" s="34" t="s">
        <v>44</v>
      </c>
      <c r="B319" s="34" t="s">
        <v>341</v>
      </c>
      <c r="C319" s="36" t="s">
        <v>17</v>
      </c>
      <c r="D319" s="41" t="s">
        <v>14</v>
      </c>
      <c r="E319" s="127">
        <v>999927676</v>
      </c>
      <c r="F319" s="41" t="s">
        <v>93</v>
      </c>
      <c r="G319" s="34">
        <v>68</v>
      </c>
      <c r="H319" s="36"/>
    </row>
    <row r="320" spans="1:8" x14ac:dyDescent="0.25">
      <c r="A320" s="36" t="s">
        <v>1146</v>
      </c>
      <c r="B320" s="36" t="s">
        <v>1147</v>
      </c>
      <c r="C320" s="36" t="s">
        <v>17</v>
      </c>
      <c r="D320" s="41" t="s">
        <v>14</v>
      </c>
      <c r="E320" s="128">
        <v>999927976</v>
      </c>
      <c r="F320" s="41" t="s">
        <v>93</v>
      </c>
      <c r="G320" s="34">
        <v>68</v>
      </c>
      <c r="H320" s="36"/>
    </row>
    <row r="321" spans="1:8" x14ac:dyDescent="0.25">
      <c r="A321" s="36" t="s">
        <v>2250</v>
      </c>
      <c r="B321" s="36" t="s">
        <v>2251</v>
      </c>
      <c r="C321" s="36" t="s">
        <v>17</v>
      </c>
      <c r="D321" s="41" t="s">
        <v>14</v>
      </c>
      <c r="E321" s="128">
        <v>999934915</v>
      </c>
      <c r="F321" s="41" t="s">
        <v>93</v>
      </c>
      <c r="G321" s="34">
        <v>68</v>
      </c>
      <c r="H321" s="36"/>
    </row>
    <row r="322" spans="1:8" x14ac:dyDescent="0.25">
      <c r="A322" s="149" t="s">
        <v>262</v>
      </c>
      <c r="B322" s="149" t="s">
        <v>3548</v>
      </c>
      <c r="C322" s="149" t="s">
        <v>17</v>
      </c>
      <c r="D322" s="41" t="s">
        <v>14</v>
      </c>
      <c r="E322" s="149">
        <v>999880344</v>
      </c>
      <c r="F322" s="149" t="s">
        <v>93</v>
      </c>
      <c r="G322" s="34">
        <v>60</v>
      </c>
      <c r="H322" s="36"/>
    </row>
    <row r="323" spans="1:8" x14ac:dyDescent="0.25">
      <c r="A323" s="36" t="s">
        <v>566</v>
      </c>
      <c r="B323" s="36" t="s">
        <v>766</v>
      </c>
      <c r="C323" s="36" t="s">
        <v>17</v>
      </c>
      <c r="D323" s="41" t="s">
        <v>14</v>
      </c>
      <c r="E323" s="128">
        <v>999921182</v>
      </c>
      <c r="F323" s="41" t="s">
        <v>93</v>
      </c>
      <c r="G323" s="34">
        <v>60</v>
      </c>
      <c r="H323" s="36"/>
    </row>
    <row r="324" spans="1:8" x14ac:dyDescent="0.25">
      <c r="A324" s="43" t="s">
        <v>976</v>
      </c>
      <c r="B324" s="43" t="s">
        <v>977</v>
      </c>
      <c r="C324" s="43" t="s">
        <v>17</v>
      </c>
      <c r="D324" s="41" t="s">
        <v>14</v>
      </c>
      <c r="E324" s="127">
        <v>999925236</v>
      </c>
      <c r="F324" s="41" t="s">
        <v>93</v>
      </c>
      <c r="G324" s="34">
        <v>60</v>
      </c>
      <c r="H324" s="34"/>
    </row>
    <row r="325" spans="1:8" x14ac:dyDescent="0.25">
      <c r="A325" s="131" t="s">
        <v>2207</v>
      </c>
      <c r="B325" s="131" t="s">
        <v>2208</v>
      </c>
      <c r="C325" s="131" t="s">
        <v>17</v>
      </c>
      <c r="D325" s="41" t="s">
        <v>14</v>
      </c>
      <c r="E325" s="150">
        <v>999930625</v>
      </c>
      <c r="F325" s="131" t="s">
        <v>93</v>
      </c>
      <c r="G325" s="34">
        <v>60</v>
      </c>
      <c r="H325" s="36"/>
    </row>
    <row r="326" spans="1:8" x14ac:dyDescent="0.25">
      <c r="A326" s="36" t="s">
        <v>356</v>
      </c>
      <c r="B326" s="36" t="s">
        <v>50</v>
      </c>
      <c r="C326" s="36" t="s">
        <v>17</v>
      </c>
      <c r="D326" s="41" t="s">
        <v>14</v>
      </c>
      <c r="E326" s="128">
        <v>999935275</v>
      </c>
      <c r="F326" s="41" t="s">
        <v>93</v>
      </c>
      <c r="G326" s="34">
        <v>60</v>
      </c>
      <c r="H326" s="36">
        <v>0</v>
      </c>
    </row>
    <row r="327" spans="1:8" x14ac:dyDescent="0.25">
      <c r="A327" s="36" t="s">
        <v>317</v>
      </c>
      <c r="B327" s="36" t="s">
        <v>221</v>
      </c>
      <c r="C327" s="36" t="s">
        <v>17</v>
      </c>
      <c r="D327" s="41" t="s">
        <v>14</v>
      </c>
      <c r="E327" s="127">
        <v>999919439</v>
      </c>
      <c r="F327" s="41" t="s">
        <v>93</v>
      </c>
      <c r="G327" s="34">
        <v>59.5</v>
      </c>
      <c r="H327" s="36">
        <v>8.5</v>
      </c>
    </row>
    <row r="328" spans="1:8" x14ac:dyDescent="0.25">
      <c r="A328" s="36" t="s">
        <v>1090</v>
      </c>
      <c r="B328" s="36" t="s">
        <v>61</v>
      </c>
      <c r="C328" s="36" t="s">
        <v>17</v>
      </c>
      <c r="D328" s="41" t="s">
        <v>14</v>
      </c>
      <c r="E328" s="36">
        <v>999926910</v>
      </c>
      <c r="F328" s="36" t="s">
        <v>93</v>
      </c>
      <c r="G328" s="34">
        <v>56</v>
      </c>
      <c r="H328" s="36"/>
    </row>
    <row r="329" spans="1:8" x14ac:dyDescent="0.25">
      <c r="A329" s="36" t="s">
        <v>418</v>
      </c>
      <c r="B329" s="36" t="s">
        <v>2653</v>
      </c>
      <c r="C329" s="36" t="s">
        <v>17</v>
      </c>
      <c r="D329" s="41" t="s">
        <v>14</v>
      </c>
      <c r="E329" s="128">
        <v>999906558</v>
      </c>
      <c r="F329" s="41" t="s">
        <v>93</v>
      </c>
      <c r="G329" s="34">
        <v>51</v>
      </c>
      <c r="H329" s="36"/>
    </row>
    <row r="330" spans="1:8" x14ac:dyDescent="0.25">
      <c r="A330" s="36" t="s">
        <v>251</v>
      </c>
      <c r="B330" s="36" t="s">
        <v>3084</v>
      </c>
      <c r="C330" s="36" t="s">
        <v>17</v>
      </c>
      <c r="D330" s="36" t="s">
        <v>14</v>
      </c>
      <c r="E330" s="36">
        <v>999907606</v>
      </c>
      <c r="F330" s="36" t="s">
        <v>93</v>
      </c>
      <c r="G330" s="34">
        <v>51</v>
      </c>
      <c r="H330" s="34"/>
    </row>
    <row r="331" spans="1:8" x14ac:dyDescent="0.25">
      <c r="A331" s="34" t="s">
        <v>185</v>
      </c>
      <c r="B331" s="34" t="s">
        <v>1747</v>
      </c>
      <c r="C331" s="34" t="s">
        <v>17</v>
      </c>
      <c r="D331" s="41" t="s">
        <v>14</v>
      </c>
      <c r="E331" s="127">
        <v>999916378</v>
      </c>
      <c r="F331" s="41" t="s">
        <v>93</v>
      </c>
      <c r="G331" s="34">
        <v>51</v>
      </c>
      <c r="H331" s="34"/>
    </row>
    <row r="332" spans="1:8" x14ac:dyDescent="0.25">
      <c r="A332" s="36" t="s">
        <v>572</v>
      </c>
      <c r="B332" s="36" t="s">
        <v>541</v>
      </c>
      <c r="C332" s="36" t="s">
        <v>17</v>
      </c>
      <c r="D332" s="41" t="s">
        <v>14</v>
      </c>
      <c r="E332" s="128">
        <v>999921099</v>
      </c>
      <c r="F332" s="41" t="s">
        <v>93</v>
      </c>
      <c r="G332" s="34">
        <v>51</v>
      </c>
      <c r="H332" s="34"/>
    </row>
    <row r="333" spans="1:8" x14ac:dyDescent="0.25">
      <c r="A333" s="36" t="s">
        <v>180</v>
      </c>
      <c r="B333" s="36" t="s">
        <v>52</v>
      </c>
      <c r="C333" s="36" t="s">
        <v>17</v>
      </c>
      <c r="D333" s="41" t="s">
        <v>14</v>
      </c>
      <c r="E333" s="128">
        <v>999922139</v>
      </c>
      <c r="F333" s="41" t="s">
        <v>93</v>
      </c>
      <c r="G333" s="34">
        <v>51</v>
      </c>
      <c r="H333" s="36"/>
    </row>
    <row r="334" spans="1:8" x14ac:dyDescent="0.25">
      <c r="A334" s="36" t="s">
        <v>489</v>
      </c>
      <c r="B334" s="36" t="s">
        <v>1421</v>
      </c>
      <c r="C334" s="36" t="s">
        <v>17</v>
      </c>
      <c r="D334" s="41" t="s">
        <v>14</v>
      </c>
      <c r="E334" s="36">
        <v>999931058</v>
      </c>
      <c r="F334" s="36" t="s">
        <v>93</v>
      </c>
      <c r="G334" s="34">
        <v>51</v>
      </c>
      <c r="H334" s="36"/>
    </row>
    <row r="335" spans="1:8" x14ac:dyDescent="0.25">
      <c r="A335" s="36" t="s">
        <v>1425</v>
      </c>
      <c r="B335" s="36" t="s">
        <v>2561</v>
      </c>
      <c r="C335" s="36" t="s">
        <v>17</v>
      </c>
      <c r="D335" s="41" t="s">
        <v>14</v>
      </c>
      <c r="E335" s="36">
        <v>999931372</v>
      </c>
      <c r="F335" s="36" t="s">
        <v>93</v>
      </c>
      <c r="G335" s="34">
        <v>51</v>
      </c>
      <c r="H335" s="36"/>
    </row>
    <row r="336" spans="1:8" x14ac:dyDescent="0.25">
      <c r="A336" s="36" t="s">
        <v>38</v>
      </c>
      <c r="B336" s="36" t="s">
        <v>117</v>
      </c>
      <c r="C336" s="36" t="s">
        <v>17</v>
      </c>
      <c r="D336" s="41" t="s">
        <v>14</v>
      </c>
      <c r="E336" s="128">
        <v>999888621</v>
      </c>
      <c r="F336" s="41" t="s">
        <v>93</v>
      </c>
      <c r="G336" s="34">
        <v>45</v>
      </c>
      <c r="H336" s="36"/>
    </row>
    <row r="337" spans="1:8" x14ac:dyDescent="0.25">
      <c r="A337" s="36" t="s">
        <v>543</v>
      </c>
      <c r="B337" s="36" t="s">
        <v>359</v>
      </c>
      <c r="C337" s="36" t="s">
        <v>17</v>
      </c>
      <c r="D337" s="41" t="s">
        <v>14</v>
      </c>
      <c r="E337" s="128">
        <v>999917915</v>
      </c>
      <c r="F337" s="41" t="s">
        <v>93</v>
      </c>
      <c r="G337" s="34">
        <v>42</v>
      </c>
      <c r="H337" s="36">
        <v>0</v>
      </c>
    </row>
    <row r="338" spans="1:8" x14ac:dyDescent="0.25">
      <c r="A338" s="36" t="s">
        <v>834</v>
      </c>
      <c r="B338" s="36" t="s">
        <v>833</v>
      </c>
      <c r="C338" s="36" t="s">
        <v>17</v>
      </c>
      <c r="D338" s="41" t="s">
        <v>14</v>
      </c>
      <c r="E338" s="128">
        <v>999922742</v>
      </c>
      <c r="F338" s="41" t="s">
        <v>93</v>
      </c>
      <c r="G338" s="34">
        <v>38</v>
      </c>
      <c r="H338" s="36"/>
    </row>
    <row r="339" spans="1:8" x14ac:dyDescent="0.25">
      <c r="A339" s="36" t="s">
        <v>723</v>
      </c>
      <c r="B339" s="36" t="s">
        <v>350</v>
      </c>
      <c r="C339" s="36" t="s">
        <v>17</v>
      </c>
      <c r="D339" s="41" t="s">
        <v>14</v>
      </c>
      <c r="E339" s="36">
        <v>999922842</v>
      </c>
      <c r="F339" s="36" t="s">
        <v>93</v>
      </c>
      <c r="G339" s="34">
        <v>38</v>
      </c>
      <c r="H339" s="36"/>
    </row>
    <row r="340" spans="1:8" x14ac:dyDescent="0.25">
      <c r="A340" s="36" t="s">
        <v>1707</v>
      </c>
      <c r="B340" s="36" t="s">
        <v>2828</v>
      </c>
      <c r="C340" s="36" t="s">
        <v>17</v>
      </c>
      <c r="D340" s="41" t="s">
        <v>14</v>
      </c>
      <c r="E340" s="128">
        <v>999923071</v>
      </c>
      <c r="F340" s="41" t="s">
        <v>93</v>
      </c>
      <c r="G340" s="34">
        <v>38</v>
      </c>
      <c r="H340" s="36"/>
    </row>
    <row r="341" spans="1:8" x14ac:dyDescent="0.25">
      <c r="A341" s="36" t="s">
        <v>521</v>
      </c>
      <c r="B341" s="36" t="s">
        <v>1111</v>
      </c>
      <c r="C341" s="36" t="s">
        <v>17</v>
      </c>
      <c r="D341" s="41" t="s">
        <v>14</v>
      </c>
      <c r="E341" s="127">
        <v>999927386</v>
      </c>
      <c r="F341" s="41" t="s">
        <v>93</v>
      </c>
      <c r="G341" s="34">
        <v>38</v>
      </c>
      <c r="H341" s="36"/>
    </row>
    <row r="342" spans="1:8" x14ac:dyDescent="0.25">
      <c r="A342" s="36" t="s">
        <v>685</v>
      </c>
      <c r="B342" s="36" t="s">
        <v>2488</v>
      </c>
      <c r="C342" s="36" t="s">
        <v>17</v>
      </c>
      <c r="D342" s="41" t="s">
        <v>14</v>
      </c>
      <c r="E342" s="36">
        <v>999930619</v>
      </c>
      <c r="F342" s="36" t="s">
        <v>93</v>
      </c>
      <c r="G342" s="34">
        <v>38</v>
      </c>
      <c r="H342" s="36"/>
    </row>
    <row r="343" spans="1:8" x14ac:dyDescent="0.25">
      <c r="A343" s="34" t="s">
        <v>1544</v>
      </c>
      <c r="B343" s="34" t="s">
        <v>1545</v>
      </c>
      <c r="C343" s="34" t="s">
        <v>17</v>
      </c>
      <c r="D343" s="41" t="s">
        <v>14</v>
      </c>
      <c r="E343" s="127">
        <v>999931828</v>
      </c>
      <c r="F343" s="41" t="s">
        <v>93</v>
      </c>
      <c r="G343" s="34">
        <v>38</v>
      </c>
      <c r="H343" s="36"/>
    </row>
    <row r="344" spans="1:8" x14ac:dyDescent="0.25">
      <c r="A344" s="36" t="s">
        <v>162</v>
      </c>
      <c r="B344" s="36" t="s">
        <v>87</v>
      </c>
      <c r="C344" s="36" t="s">
        <v>17</v>
      </c>
      <c r="D344" s="41" t="s">
        <v>14</v>
      </c>
      <c r="E344" s="127">
        <v>999933765</v>
      </c>
      <c r="F344" s="41" t="s">
        <v>93</v>
      </c>
      <c r="G344" s="34">
        <v>38</v>
      </c>
      <c r="H344" s="34">
        <v>0</v>
      </c>
    </row>
    <row r="345" spans="1:8" x14ac:dyDescent="0.25">
      <c r="A345" s="36" t="s">
        <v>389</v>
      </c>
      <c r="B345" s="36" t="s">
        <v>3394</v>
      </c>
      <c r="C345" s="34" t="s">
        <v>17</v>
      </c>
      <c r="D345" s="41" t="s">
        <v>14</v>
      </c>
      <c r="E345" s="127">
        <v>999934200</v>
      </c>
      <c r="F345" s="41" t="s">
        <v>93</v>
      </c>
      <c r="G345" s="34">
        <v>38</v>
      </c>
      <c r="H345" s="36"/>
    </row>
    <row r="346" spans="1:8" x14ac:dyDescent="0.25">
      <c r="A346" s="36" t="s">
        <v>2461</v>
      </c>
      <c r="B346" s="36" t="s">
        <v>2970</v>
      </c>
      <c r="C346" s="36" t="s">
        <v>17</v>
      </c>
      <c r="D346" s="41" t="s">
        <v>14</v>
      </c>
      <c r="E346" s="128">
        <v>999910302</v>
      </c>
      <c r="F346" s="41" t="s">
        <v>93</v>
      </c>
      <c r="G346" s="34">
        <v>34</v>
      </c>
      <c r="H346" s="34"/>
    </row>
    <row r="347" spans="1:8" x14ac:dyDescent="0.25">
      <c r="A347" s="149" t="s">
        <v>144</v>
      </c>
      <c r="B347" s="149" t="s">
        <v>2179</v>
      </c>
      <c r="C347" s="149" t="s">
        <v>17</v>
      </c>
      <c r="D347" s="41" t="s">
        <v>14</v>
      </c>
      <c r="E347" s="149">
        <v>999929638</v>
      </c>
      <c r="F347" s="149" t="s">
        <v>93</v>
      </c>
      <c r="G347" s="34">
        <v>34</v>
      </c>
      <c r="H347" s="36"/>
    </row>
    <row r="348" spans="1:8" x14ac:dyDescent="0.25">
      <c r="A348" s="149" t="s">
        <v>517</v>
      </c>
      <c r="B348" s="149" t="s">
        <v>2564</v>
      </c>
      <c r="C348" s="149" t="s">
        <v>17</v>
      </c>
      <c r="D348" s="41" t="s">
        <v>14</v>
      </c>
      <c r="E348" s="149">
        <v>999914881</v>
      </c>
      <c r="F348" s="149" t="s">
        <v>93</v>
      </c>
      <c r="G348" s="34">
        <v>28</v>
      </c>
      <c r="H348" s="36"/>
    </row>
    <row r="349" spans="1:8" x14ac:dyDescent="0.25">
      <c r="A349" s="36" t="s">
        <v>652</v>
      </c>
      <c r="B349" s="36" t="s">
        <v>2314</v>
      </c>
      <c r="C349" s="36" t="s">
        <v>17</v>
      </c>
      <c r="D349" s="36" t="s">
        <v>14</v>
      </c>
      <c r="E349" s="36">
        <v>999934101</v>
      </c>
      <c r="F349" s="36" t="s">
        <v>93</v>
      </c>
      <c r="G349" s="34">
        <v>28</v>
      </c>
      <c r="H349" s="36"/>
    </row>
    <row r="350" spans="1:8" x14ac:dyDescent="0.25">
      <c r="A350" s="36" t="s">
        <v>2083</v>
      </c>
      <c r="B350" s="36" t="s">
        <v>2084</v>
      </c>
      <c r="C350" s="36" t="s">
        <v>17</v>
      </c>
      <c r="D350" s="41" t="s">
        <v>14</v>
      </c>
      <c r="E350" s="128">
        <v>999931217</v>
      </c>
      <c r="F350" s="41" t="s">
        <v>93</v>
      </c>
      <c r="G350" s="34">
        <v>21</v>
      </c>
      <c r="H350" s="36">
        <v>0</v>
      </c>
    </row>
    <row r="351" spans="1:8" x14ac:dyDescent="0.25">
      <c r="A351" s="36" t="s">
        <v>122</v>
      </c>
      <c r="B351" s="36" t="s">
        <v>2091</v>
      </c>
      <c r="C351" s="36" t="s">
        <v>17</v>
      </c>
      <c r="D351" s="41" t="s">
        <v>14</v>
      </c>
      <c r="E351" s="128">
        <v>999932811</v>
      </c>
      <c r="F351" s="41" t="s">
        <v>93</v>
      </c>
      <c r="G351" s="34">
        <v>21</v>
      </c>
      <c r="H351" s="36">
        <v>0</v>
      </c>
    </row>
    <row r="352" spans="1:8" x14ac:dyDescent="0.25">
      <c r="A352" s="149" t="s">
        <v>2085</v>
      </c>
      <c r="B352" s="149" t="s">
        <v>2086</v>
      </c>
      <c r="C352" s="149" t="s">
        <v>17</v>
      </c>
      <c r="D352" s="41" t="s">
        <v>14</v>
      </c>
      <c r="E352" s="149">
        <v>999933686</v>
      </c>
      <c r="F352" s="149" t="s">
        <v>93</v>
      </c>
      <c r="G352" s="34">
        <v>21</v>
      </c>
      <c r="H352" s="36">
        <v>0</v>
      </c>
    </row>
    <row r="353" spans="1:8" x14ac:dyDescent="0.25">
      <c r="A353" s="36" t="s">
        <v>2092</v>
      </c>
      <c r="B353" s="36" t="s">
        <v>2093</v>
      </c>
      <c r="C353" s="36" t="s">
        <v>17</v>
      </c>
      <c r="D353" s="41" t="s">
        <v>14</v>
      </c>
      <c r="E353" s="128">
        <v>999934572</v>
      </c>
      <c r="F353" s="41" t="s">
        <v>93</v>
      </c>
      <c r="G353" s="34">
        <v>21</v>
      </c>
      <c r="H353" s="34">
        <v>0</v>
      </c>
    </row>
    <row r="354" spans="1:8" x14ac:dyDescent="0.25">
      <c r="A354" s="36" t="s">
        <v>399</v>
      </c>
      <c r="B354" s="36" t="s">
        <v>52</v>
      </c>
      <c r="C354" s="36" t="s">
        <v>17</v>
      </c>
      <c r="D354" s="36" t="s">
        <v>14</v>
      </c>
      <c r="E354" s="36">
        <v>999905534</v>
      </c>
      <c r="F354" s="36" t="s">
        <v>93</v>
      </c>
      <c r="G354" s="34">
        <v>17</v>
      </c>
      <c r="H354" s="36"/>
    </row>
    <row r="355" spans="1:8" x14ac:dyDescent="0.25">
      <c r="A355" s="36" t="s">
        <v>22</v>
      </c>
      <c r="B355" s="36" t="s">
        <v>1787</v>
      </c>
      <c r="C355" s="36" t="s">
        <v>17</v>
      </c>
      <c r="D355" s="41" t="s">
        <v>14</v>
      </c>
      <c r="E355" s="36">
        <v>999914392</v>
      </c>
      <c r="F355" s="36" t="s">
        <v>93</v>
      </c>
      <c r="G355" s="34">
        <v>17</v>
      </c>
      <c r="H355" s="36"/>
    </row>
    <row r="356" spans="1:8" x14ac:dyDescent="0.25">
      <c r="A356" s="36" t="s">
        <v>3480</v>
      </c>
      <c r="B356" s="36" t="s">
        <v>3481</v>
      </c>
      <c r="C356" s="36" t="s">
        <v>17</v>
      </c>
      <c r="D356" s="41" t="s">
        <v>136</v>
      </c>
      <c r="E356" s="128">
        <v>999922942</v>
      </c>
      <c r="F356" s="41" t="s">
        <v>93</v>
      </c>
      <c r="G356" s="34">
        <v>750</v>
      </c>
      <c r="H356" s="36">
        <v>0</v>
      </c>
    </row>
    <row r="357" spans="1:8" x14ac:dyDescent="0.25">
      <c r="A357" s="36" t="s">
        <v>978</v>
      </c>
      <c r="B357" s="36" t="s">
        <v>1039</v>
      </c>
      <c r="C357" s="36" t="s">
        <v>17</v>
      </c>
      <c r="D357" s="41" t="s">
        <v>136</v>
      </c>
      <c r="E357" s="128">
        <v>999925304</v>
      </c>
      <c r="F357" s="41" t="s">
        <v>93</v>
      </c>
      <c r="G357" s="34">
        <v>668</v>
      </c>
      <c r="H357" s="36">
        <v>0</v>
      </c>
    </row>
    <row r="358" spans="1:8" x14ac:dyDescent="0.25">
      <c r="A358" s="36" t="s">
        <v>2547</v>
      </c>
      <c r="B358" s="36" t="s">
        <v>2423</v>
      </c>
      <c r="C358" s="36" t="s">
        <v>17</v>
      </c>
      <c r="D358" s="41" t="s">
        <v>136</v>
      </c>
      <c r="E358" s="128">
        <v>999909455</v>
      </c>
      <c r="F358" s="41" t="s">
        <v>93</v>
      </c>
      <c r="G358" s="34">
        <v>607.5</v>
      </c>
      <c r="H358" s="36"/>
    </row>
    <row r="359" spans="1:8" x14ac:dyDescent="0.25">
      <c r="A359" s="36" t="s">
        <v>489</v>
      </c>
      <c r="B359" s="36" t="s">
        <v>713</v>
      </c>
      <c r="C359" s="36" t="s">
        <v>17</v>
      </c>
      <c r="D359" s="41" t="s">
        <v>136</v>
      </c>
      <c r="E359" s="128">
        <v>999932430</v>
      </c>
      <c r="F359" s="41" t="s">
        <v>93</v>
      </c>
      <c r="G359" s="34">
        <v>476.5</v>
      </c>
      <c r="H359" s="36">
        <v>0</v>
      </c>
    </row>
    <row r="360" spans="1:8" x14ac:dyDescent="0.25">
      <c r="A360" s="36" t="s">
        <v>568</v>
      </c>
      <c r="B360" s="36" t="s">
        <v>569</v>
      </c>
      <c r="C360" s="36" t="s">
        <v>17</v>
      </c>
      <c r="D360" s="41" t="s">
        <v>136</v>
      </c>
      <c r="E360" s="128">
        <v>999916723</v>
      </c>
      <c r="F360" s="41" t="s">
        <v>93</v>
      </c>
      <c r="G360" s="34">
        <v>398</v>
      </c>
      <c r="H360" s="36"/>
    </row>
    <row r="361" spans="1:8" x14ac:dyDescent="0.25">
      <c r="A361" s="36" t="s">
        <v>921</v>
      </c>
      <c r="B361" s="36" t="s">
        <v>621</v>
      </c>
      <c r="C361" s="36" t="s">
        <v>17</v>
      </c>
      <c r="D361" s="41" t="s">
        <v>136</v>
      </c>
      <c r="E361" s="128">
        <v>999924673</v>
      </c>
      <c r="F361" s="41" t="s">
        <v>93</v>
      </c>
      <c r="G361" s="34">
        <v>338</v>
      </c>
      <c r="H361" s="36">
        <v>0</v>
      </c>
    </row>
    <row r="362" spans="1:8" x14ac:dyDescent="0.25">
      <c r="A362" s="36" t="s">
        <v>475</v>
      </c>
      <c r="B362" s="36" t="s">
        <v>476</v>
      </c>
      <c r="C362" s="36" t="s">
        <v>17</v>
      </c>
      <c r="D362" s="41" t="s">
        <v>136</v>
      </c>
      <c r="E362" s="128">
        <v>999910824</v>
      </c>
      <c r="F362" s="41" t="s">
        <v>93</v>
      </c>
      <c r="G362" s="34">
        <v>314</v>
      </c>
      <c r="H362" s="34"/>
    </row>
    <row r="363" spans="1:8" x14ac:dyDescent="0.25">
      <c r="A363" s="36" t="s">
        <v>3654</v>
      </c>
      <c r="B363" s="36" t="s">
        <v>3655</v>
      </c>
      <c r="C363" s="36" t="s">
        <v>17</v>
      </c>
      <c r="D363" s="41" t="s">
        <v>136</v>
      </c>
      <c r="E363" s="128">
        <v>999935448</v>
      </c>
      <c r="F363" s="41" t="s">
        <v>93</v>
      </c>
      <c r="G363" s="34">
        <v>254</v>
      </c>
      <c r="H363" s="34"/>
    </row>
    <row r="364" spans="1:8" x14ac:dyDescent="0.25">
      <c r="A364" s="36" t="s">
        <v>3652</v>
      </c>
      <c r="B364" s="36" t="s">
        <v>3653</v>
      </c>
      <c r="C364" s="36" t="s">
        <v>17</v>
      </c>
      <c r="D364" s="41" t="s">
        <v>136</v>
      </c>
      <c r="E364" s="128">
        <v>999935525</v>
      </c>
      <c r="F364" s="41" t="s">
        <v>93</v>
      </c>
      <c r="G364" s="34">
        <v>191</v>
      </c>
      <c r="H364" s="34"/>
    </row>
    <row r="365" spans="1:8" x14ac:dyDescent="0.25">
      <c r="A365" s="36" t="s">
        <v>489</v>
      </c>
      <c r="B365" s="36" t="s">
        <v>117</v>
      </c>
      <c r="C365" s="36" t="s">
        <v>17</v>
      </c>
      <c r="D365" s="41" t="s">
        <v>136</v>
      </c>
      <c r="E365" s="128">
        <v>999934918</v>
      </c>
      <c r="F365" s="41" t="s">
        <v>93</v>
      </c>
      <c r="G365" s="34">
        <v>118.5</v>
      </c>
      <c r="H365" s="34"/>
    </row>
    <row r="366" spans="1:8" x14ac:dyDescent="0.25">
      <c r="A366" s="36" t="s">
        <v>422</v>
      </c>
      <c r="B366" s="36" t="s">
        <v>763</v>
      </c>
      <c r="C366" s="36" t="s">
        <v>17</v>
      </c>
      <c r="D366" s="41" t="s">
        <v>136</v>
      </c>
      <c r="E366" s="128">
        <v>999926625</v>
      </c>
      <c r="F366" s="41" t="s">
        <v>93</v>
      </c>
      <c r="G366" s="34">
        <v>90</v>
      </c>
      <c r="H366" s="36"/>
    </row>
    <row r="367" spans="1:8" x14ac:dyDescent="0.25">
      <c r="A367" s="36" t="s">
        <v>2760</v>
      </c>
      <c r="B367" s="36" t="s">
        <v>2731</v>
      </c>
      <c r="C367" s="36" t="s">
        <v>17</v>
      </c>
      <c r="D367" s="41" t="s">
        <v>136</v>
      </c>
      <c r="E367" s="127">
        <v>999921663</v>
      </c>
      <c r="F367" s="41" t="s">
        <v>93</v>
      </c>
      <c r="G367" s="34">
        <v>68</v>
      </c>
      <c r="H367" s="34"/>
    </row>
    <row r="368" spans="1:8" x14ac:dyDescent="0.25">
      <c r="A368" s="38" t="s">
        <v>572</v>
      </c>
      <c r="B368" s="38" t="s">
        <v>2759</v>
      </c>
      <c r="C368" s="38" t="s">
        <v>17</v>
      </c>
      <c r="D368" s="41" t="s">
        <v>136</v>
      </c>
      <c r="E368" s="130">
        <v>999930107</v>
      </c>
      <c r="F368" s="41" t="s">
        <v>93</v>
      </c>
      <c r="G368" s="34">
        <v>68</v>
      </c>
      <c r="H368" s="34"/>
    </row>
    <row r="369" spans="1:8" x14ac:dyDescent="0.25">
      <c r="A369" s="36" t="s">
        <v>2545</v>
      </c>
      <c r="B369" s="36" t="s">
        <v>2546</v>
      </c>
      <c r="C369" s="36" t="s">
        <v>17</v>
      </c>
      <c r="D369" s="42" t="s">
        <v>136</v>
      </c>
      <c r="E369" s="128">
        <v>999897175</v>
      </c>
      <c r="F369" s="41" t="s">
        <v>93</v>
      </c>
      <c r="G369" s="34">
        <v>60</v>
      </c>
      <c r="H369" s="34"/>
    </row>
    <row r="370" spans="1:8" x14ac:dyDescent="0.25">
      <c r="A370" s="131" t="s">
        <v>44</v>
      </c>
      <c r="B370" s="131" t="s">
        <v>820</v>
      </c>
      <c r="C370" s="131" t="s">
        <v>17</v>
      </c>
      <c r="D370" s="42" t="s">
        <v>136</v>
      </c>
      <c r="E370" s="150">
        <v>999922490</v>
      </c>
      <c r="F370" s="131" t="s">
        <v>93</v>
      </c>
      <c r="G370" s="34">
        <v>60</v>
      </c>
      <c r="H370" s="34">
        <v>0</v>
      </c>
    </row>
    <row r="371" spans="1:8" x14ac:dyDescent="0.25">
      <c r="A371" s="36" t="s">
        <v>3001</v>
      </c>
      <c r="B371" s="36" t="s">
        <v>119</v>
      </c>
      <c r="C371" s="36" t="s">
        <v>17</v>
      </c>
      <c r="D371" s="36" t="s">
        <v>136</v>
      </c>
      <c r="E371" s="36">
        <v>999934627</v>
      </c>
      <c r="F371" s="36" t="s">
        <v>93</v>
      </c>
      <c r="G371" s="34">
        <v>60</v>
      </c>
      <c r="H371" s="34"/>
    </row>
    <row r="372" spans="1:8" x14ac:dyDescent="0.25">
      <c r="A372" s="36" t="s">
        <v>3002</v>
      </c>
      <c r="B372" s="36" t="s">
        <v>2984</v>
      </c>
      <c r="C372" s="36" t="s">
        <v>17</v>
      </c>
      <c r="D372" s="36" t="s">
        <v>136</v>
      </c>
      <c r="E372" s="36">
        <v>999926439</v>
      </c>
      <c r="F372" s="36" t="s">
        <v>93</v>
      </c>
      <c r="G372" s="34">
        <v>45</v>
      </c>
      <c r="H372" s="34"/>
    </row>
    <row r="373" spans="1:8" x14ac:dyDescent="0.25">
      <c r="A373" s="131" t="s">
        <v>1549</v>
      </c>
      <c r="B373" s="131" t="s">
        <v>1636</v>
      </c>
      <c r="C373" s="131" t="s">
        <v>17</v>
      </c>
      <c r="D373" s="42" t="s">
        <v>136</v>
      </c>
      <c r="E373" s="150">
        <v>999929917</v>
      </c>
      <c r="F373" s="131" t="s">
        <v>93</v>
      </c>
      <c r="G373" s="34">
        <v>45</v>
      </c>
      <c r="H373" s="36"/>
    </row>
    <row r="374" spans="1:8" x14ac:dyDescent="0.25">
      <c r="A374" s="36" t="s">
        <v>2919</v>
      </c>
      <c r="B374" s="36" t="s">
        <v>2920</v>
      </c>
      <c r="C374" s="36" t="s">
        <v>17</v>
      </c>
      <c r="D374" s="42" t="s">
        <v>136</v>
      </c>
      <c r="E374" s="127">
        <v>999936090</v>
      </c>
      <c r="F374" s="41" t="s">
        <v>93</v>
      </c>
      <c r="G374" s="34">
        <v>34</v>
      </c>
      <c r="H374" s="36"/>
    </row>
    <row r="375" spans="1:8" x14ac:dyDescent="0.25">
      <c r="A375" s="36" t="s">
        <v>1259</v>
      </c>
      <c r="B375" s="36" t="s">
        <v>301</v>
      </c>
      <c r="C375" s="36" t="s">
        <v>17</v>
      </c>
      <c r="D375" s="36" t="s">
        <v>148</v>
      </c>
      <c r="E375" s="36">
        <v>999929554</v>
      </c>
      <c r="F375" s="36" t="s">
        <v>93</v>
      </c>
      <c r="G375" s="34">
        <v>720</v>
      </c>
      <c r="H375" s="34">
        <v>0</v>
      </c>
    </row>
    <row r="376" spans="1:8" x14ac:dyDescent="0.25">
      <c r="A376" s="131" t="s">
        <v>1436</v>
      </c>
      <c r="B376" s="131" t="s">
        <v>692</v>
      </c>
      <c r="C376" s="131" t="s">
        <v>17</v>
      </c>
      <c r="D376" s="42" t="s">
        <v>148</v>
      </c>
      <c r="E376" s="150">
        <v>999920003</v>
      </c>
      <c r="F376" s="131" t="s">
        <v>93</v>
      </c>
      <c r="G376" s="34">
        <v>600</v>
      </c>
      <c r="H376" s="36"/>
    </row>
    <row r="377" spans="1:8" x14ac:dyDescent="0.25">
      <c r="A377" s="131" t="s">
        <v>1154</v>
      </c>
      <c r="B377" s="131" t="s">
        <v>3484</v>
      </c>
      <c r="C377" s="131" t="s">
        <v>17</v>
      </c>
      <c r="D377" s="42" t="s">
        <v>148</v>
      </c>
      <c r="E377" s="150">
        <v>999928201</v>
      </c>
      <c r="F377" s="131" t="s">
        <v>93</v>
      </c>
      <c r="G377" s="34">
        <v>548</v>
      </c>
      <c r="H377" s="36">
        <v>0</v>
      </c>
    </row>
    <row r="378" spans="1:8" x14ac:dyDescent="0.25">
      <c r="A378" s="36" t="s">
        <v>843</v>
      </c>
      <c r="B378" s="36" t="s">
        <v>844</v>
      </c>
      <c r="C378" s="36" t="s">
        <v>17</v>
      </c>
      <c r="D378" s="42" t="s">
        <v>148</v>
      </c>
      <c r="E378" s="128">
        <v>999923018</v>
      </c>
      <c r="F378" s="41" t="s">
        <v>93</v>
      </c>
      <c r="G378" s="34">
        <v>398</v>
      </c>
      <c r="H378" s="36">
        <v>0</v>
      </c>
    </row>
    <row r="379" spans="1:8" x14ac:dyDescent="0.25">
      <c r="A379" s="149" t="s">
        <v>505</v>
      </c>
      <c r="B379" s="149" t="s">
        <v>1590</v>
      </c>
      <c r="C379" s="149" t="s">
        <v>17</v>
      </c>
      <c r="D379" s="42" t="s">
        <v>148</v>
      </c>
      <c r="E379" s="149">
        <v>999931849</v>
      </c>
      <c r="F379" s="149" t="s">
        <v>93</v>
      </c>
      <c r="G379" s="34">
        <v>278</v>
      </c>
      <c r="H379" s="36"/>
    </row>
    <row r="380" spans="1:8" x14ac:dyDescent="0.25">
      <c r="A380" s="36" t="s">
        <v>313</v>
      </c>
      <c r="B380" s="36" t="s">
        <v>640</v>
      </c>
      <c r="C380" s="36" t="s">
        <v>17</v>
      </c>
      <c r="D380" s="42" t="s">
        <v>148</v>
      </c>
      <c r="E380" s="36">
        <v>999927329</v>
      </c>
      <c r="F380" s="36" t="s">
        <v>93</v>
      </c>
      <c r="G380" s="34">
        <v>60</v>
      </c>
      <c r="H380" s="36"/>
    </row>
    <row r="381" spans="1:8" x14ac:dyDescent="0.25">
      <c r="A381" s="36" t="s">
        <v>256</v>
      </c>
      <c r="B381" s="36" t="s">
        <v>52</v>
      </c>
      <c r="C381" s="36" t="s">
        <v>17</v>
      </c>
      <c r="D381" s="42" t="s">
        <v>148</v>
      </c>
      <c r="E381" s="36">
        <v>999930635</v>
      </c>
      <c r="F381" s="36" t="s">
        <v>93</v>
      </c>
      <c r="G381" s="34">
        <v>60</v>
      </c>
      <c r="H381" s="36"/>
    </row>
    <row r="382" spans="1:8" x14ac:dyDescent="0.25">
      <c r="A382" s="34" t="s">
        <v>2553</v>
      </c>
      <c r="B382" s="34" t="s">
        <v>2591</v>
      </c>
      <c r="C382" s="34" t="s">
        <v>17</v>
      </c>
      <c r="D382" s="42" t="s">
        <v>148</v>
      </c>
      <c r="E382" s="127">
        <v>999933193</v>
      </c>
      <c r="F382" s="41" t="s">
        <v>93</v>
      </c>
      <c r="G382" s="34">
        <v>60</v>
      </c>
      <c r="H382" s="34"/>
    </row>
    <row r="383" spans="1:8" x14ac:dyDescent="0.25">
      <c r="A383" s="36" t="s">
        <v>223</v>
      </c>
      <c r="B383" s="36" t="s">
        <v>2838</v>
      </c>
      <c r="C383" s="34" t="s">
        <v>17</v>
      </c>
      <c r="D383" s="42" t="s">
        <v>148</v>
      </c>
      <c r="E383" s="127">
        <v>999935228</v>
      </c>
      <c r="F383" s="41" t="s">
        <v>93</v>
      </c>
      <c r="G383" s="34">
        <v>60</v>
      </c>
      <c r="H383" s="36"/>
    </row>
    <row r="384" spans="1:8" x14ac:dyDescent="0.25">
      <c r="A384" s="36" t="s">
        <v>3428</v>
      </c>
      <c r="B384" s="36" t="s">
        <v>3429</v>
      </c>
      <c r="C384" s="36" t="s">
        <v>17</v>
      </c>
      <c r="D384" s="42" t="s">
        <v>148</v>
      </c>
      <c r="E384" s="127">
        <v>999936280</v>
      </c>
      <c r="F384" s="41" t="s">
        <v>93</v>
      </c>
      <c r="G384" s="34">
        <v>60</v>
      </c>
      <c r="H384" s="36">
        <v>0</v>
      </c>
    </row>
    <row r="385" spans="1:8" x14ac:dyDescent="0.25">
      <c r="A385" s="36" t="s">
        <v>3693</v>
      </c>
      <c r="B385" s="36" t="s">
        <v>3694</v>
      </c>
      <c r="C385" s="36" t="s">
        <v>17</v>
      </c>
      <c r="D385" s="42" t="s">
        <v>148</v>
      </c>
      <c r="E385" s="128">
        <v>999938138</v>
      </c>
      <c r="F385" s="41" t="s">
        <v>93</v>
      </c>
      <c r="G385" s="34">
        <v>50</v>
      </c>
      <c r="H385" s="36">
        <v>0</v>
      </c>
    </row>
    <row r="386" spans="1:8" x14ac:dyDescent="0.25">
      <c r="A386" s="36" t="s">
        <v>1411</v>
      </c>
      <c r="B386" s="36" t="s">
        <v>846</v>
      </c>
      <c r="C386" s="36" t="s">
        <v>17</v>
      </c>
      <c r="D386" s="42" t="s">
        <v>148</v>
      </c>
      <c r="E386" s="36">
        <v>999929073</v>
      </c>
      <c r="F386" s="36" t="s">
        <v>93</v>
      </c>
      <c r="G386" s="34">
        <v>45</v>
      </c>
      <c r="H386" s="36"/>
    </row>
    <row r="387" spans="1:8" x14ac:dyDescent="0.25">
      <c r="A387" s="149" t="s">
        <v>1078</v>
      </c>
      <c r="B387" s="149" t="s">
        <v>640</v>
      </c>
      <c r="C387" s="149" t="s">
        <v>17</v>
      </c>
      <c r="D387" s="42" t="s">
        <v>148</v>
      </c>
      <c r="E387" s="149">
        <v>999932243</v>
      </c>
      <c r="F387" s="149" t="s">
        <v>93</v>
      </c>
      <c r="G387" s="34">
        <v>45</v>
      </c>
      <c r="H387" s="36"/>
    </row>
    <row r="388" spans="1:8" x14ac:dyDescent="0.25">
      <c r="A388" s="36" t="s">
        <v>2527</v>
      </c>
      <c r="B388" s="36" t="s">
        <v>2528</v>
      </c>
      <c r="C388" s="36" t="s">
        <v>17</v>
      </c>
      <c r="D388" s="42" t="s">
        <v>148</v>
      </c>
      <c r="E388" s="128">
        <v>999933285</v>
      </c>
      <c r="F388" s="41" t="s">
        <v>93</v>
      </c>
      <c r="G388" s="34">
        <v>34</v>
      </c>
      <c r="H388" s="36"/>
    </row>
    <row r="389" spans="1:8" x14ac:dyDescent="0.25">
      <c r="A389" s="149" t="s">
        <v>483</v>
      </c>
      <c r="B389" s="149" t="s">
        <v>1356</v>
      </c>
      <c r="C389" s="149" t="s">
        <v>17</v>
      </c>
      <c r="D389" s="42" t="s">
        <v>19</v>
      </c>
      <c r="E389" s="149">
        <v>999929070</v>
      </c>
      <c r="F389" s="149" t="s">
        <v>93</v>
      </c>
      <c r="G389" s="34">
        <v>690</v>
      </c>
      <c r="H389" s="36"/>
    </row>
    <row r="390" spans="1:8" x14ac:dyDescent="0.25">
      <c r="A390" s="36" t="s">
        <v>1465</v>
      </c>
      <c r="B390" s="36" t="s">
        <v>722</v>
      </c>
      <c r="C390" s="36" t="s">
        <v>17</v>
      </c>
      <c r="D390" s="42" t="s">
        <v>19</v>
      </c>
      <c r="E390" s="127">
        <v>999930310</v>
      </c>
      <c r="F390" s="41" t="s">
        <v>93</v>
      </c>
      <c r="G390" s="34">
        <v>555</v>
      </c>
      <c r="H390" s="34"/>
    </row>
    <row r="391" spans="1:8" x14ac:dyDescent="0.25">
      <c r="A391" s="36" t="s">
        <v>1260</v>
      </c>
      <c r="B391" s="36" t="s">
        <v>1069</v>
      </c>
      <c r="C391" s="36" t="s">
        <v>17</v>
      </c>
      <c r="D391" s="42" t="s">
        <v>19</v>
      </c>
      <c r="E391" s="128">
        <v>999929643</v>
      </c>
      <c r="F391" s="41" t="s">
        <v>93</v>
      </c>
      <c r="G391" s="34">
        <v>458</v>
      </c>
      <c r="H391" s="34">
        <v>0</v>
      </c>
    </row>
    <row r="392" spans="1:8" x14ac:dyDescent="0.25">
      <c r="A392" s="36" t="s">
        <v>969</v>
      </c>
      <c r="B392" s="36" t="s">
        <v>970</v>
      </c>
      <c r="C392" s="36" t="s">
        <v>17</v>
      </c>
      <c r="D392" s="42" t="s">
        <v>19</v>
      </c>
      <c r="E392" s="127">
        <v>999925190</v>
      </c>
      <c r="F392" s="41" t="s">
        <v>93</v>
      </c>
      <c r="G392" s="34">
        <v>449</v>
      </c>
      <c r="H392" s="34">
        <v>0</v>
      </c>
    </row>
    <row r="393" spans="1:8" x14ac:dyDescent="0.25">
      <c r="A393" s="36" t="s">
        <v>451</v>
      </c>
      <c r="B393" s="36" t="s">
        <v>709</v>
      </c>
      <c r="C393" s="36" t="s">
        <v>17</v>
      </c>
      <c r="D393" s="36" t="s">
        <v>19</v>
      </c>
      <c r="E393" s="36">
        <v>999933556</v>
      </c>
      <c r="F393" s="36" t="s">
        <v>93</v>
      </c>
      <c r="G393" s="34">
        <v>372</v>
      </c>
      <c r="H393" s="34">
        <v>0</v>
      </c>
    </row>
    <row r="394" spans="1:8" x14ac:dyDescent="0.25">
      <c r="A394" s="36" t="s">
        <v>1452</v>
      </c>
      <c r="B394" s="36" t="s">
        <v>3489</v>
      </c>
      <c r="C394" s="36" t="s">
        <v>17</v>
      </c>
      <c r="D394" s="36" t="s">
        <v>19</v>
      </c>
      <c r="E394" s="127">
        <v>999929908</v>
      </c>
      <c r="F394" s="41" t="s">
        <v>93</v>
      </c>
      <c r="G394" s="34">
        <v>311.5</v>
      </c>
      <c r="H394" s="36">
        <v>0</v>
      </c>
    </row>
    <row r="395" spans="1:8" x14ac:dyDescent="0.25">
      <c r="A395" s="36" t="s">
        <v>572</v>
      </c>
      <c r="B395" s="36" t="s">
        <v>2699</v>
      </c>
      <c r="C395" s="36" t="s">
        <v>17</v>
      </c>
      <c r="D395" s="36" t="s">
        <v>19</v>
      </c>
      <c r="E395" s="127">
        <v>999935516</v>
      </c>
      <c r="F395" s="41" t="s">
        <v>93</v>
      </c>
      <c r="G395" s="34">
        <v>251</v>
      </c>
      <c r="H395" s="36"/>
    </row>
    <row r="396" spans="1:8" x14ac:dyDescent="0.25">
      <c r="A396" s="36" t="s">
        <v>1605</v>
      </c>
      <c r="B396" s="36" t="s">
        <v>1272</v>
      </c>
      <c r="C396" s="36" t="s">
        <v>17</v>
      </c>
      <c r="D396" s="36" t="s">
        <v>19</v>
      </c>
      <c r="E396" s="128">
        <v>999931764</v>
      </c>
      <c r="F396" s="41" t="s">
        <v>93</v>
      </c>
      <c r="G396" s="34">
        <v>188</v>
      </c>
      <c r="H396" s="34"/>
    </row>
    <row r="397" spans="1:8" x14ac:dyDescent="0.25">
      <c r="A397" s="36" t="s">
        <v>881</v>
      </c>
      <c r="B397" s="36" t="s">
        <v>2064</v>
      </c>
      <c r="C397" s="36" t="s">
        <v>17</v>
      </c>
      <c r="D397" s="36" t="s">
        <v>19</v>
      </c>
      <c r="E397" s="127">
        <v>999934561</v>
      </c>
      <c r="F397" s="41" t="s">
        <v>93</v>
      </c>
      <c r="G397" s="34">
        <v>167</v>
      </c>
      <c r="H397" s="34">
        <v>0</v>
      </c>
    </row>
    <row r="398" spans="1:8" x14ac:dyDescent="0.25">
      <c r="A398" s="36" t="s">
        <v>373</v>
      </c>
      <c r="B398" s="36" t="s">
        <v>329</v>
      </c>
      <c r="C398" s="36" t="s">
        <v>17</v>
      </c>
      <c r="D398" s="36" t="s">
        <v>19</v>
      </c>
      <c r="E398" s="127">
        <v>999929902</v>
      </c>
      <c r="F398" s="41" t="s">
        <v>93</v>
      </c>
      <c r="G398" s="34">
        <v>157.5</v>
      </c>
      <c r="H398" s="34">
        <v>0</v>
      </c>
    </row>
    <row r="399" spans="1:8" x14ac:dyDescent="0.25">
      <c r="A399" s="36" t="s">
        <v>2493</v>
      </c>
      <c r="B399" s="36" t="s">
        <v>1215</v>
      </c>
      <c r="C399" s="36" t="s">
        <v>17</v>
      </c>
      <c r="D399" s="36" t="s">
        <v>19</v>
      </c>
      <c r="E399" s="127">
        <v>999933573</v>
      </c>
      <c r="F399" s="41" t="s">
        <v>93</v>
      </c>
      <c r="G399" s="34">
        <v>120</v>
      </c>
      <c r="H399" s="36"/>
    </row>
    <row r="400" spans="1:8" x14ac:dyDescent="0.25">
      <c r="A400" s="36" t="s">
        <v>2495</v>
      </c>
      <c r="B400" s="36" t="s">
        <v>1200</v>
      </c>
      <c r="C400" s="36" t="s">
        <v>17</v>
      </c>
      <c r="D400" s="36" t="s">
        <v>19</v>
      </c>
      <c r="E400" s="127">
        <v>999929948</v>
      </c>
      <c r="F400" s="41" t="s">
        <v>93</v>
      </c>
      <c r="G400" s="34">
        <v>68</v>
      </c>
      <c r="H400" s="36"/>
    </row>
    <row r="401" spans="1:8" x14ac:dyDescent="0.25">
      <c r="A401" s="36" t="s">
        <v>2494</v>
      </c>
      <c r="B401" s="36" t="s">
        <v>1282</v>
      </c>
      <c r="C401" s="36" t="s">
        <v>17</v>
      </c>
      <c r="D401" s="36" t="s">
        <v>19</v>
      </c>
      <c r="E401" s="128">
        <v>999935080</v>
      </c>
      <c r="F401" s="41" t="s">
        <v>93</v>
      </c>
      <c r="G401" s="34">
        <v>68</v>
      </c>
      <c r="H401" s="36"/>
    </row>
    <row r="402" spans="1:8" x14ac:dyDescent="0.25">
      <c r="A402" s="36" t="s">
        <v>3070</v>
      </c>
      <c r="B402" s="36" t="s">
        <v>50</v>
      </c>
      <c r="C402" s="36" t="s">
        <v>17</v>
      </c>
      <c r="D402" s="36" t="s">
        <v>19</v>
      </c>
      <c r="E402" s="127">
        <v>999930671</v>
      </c>
      <c r="F402" s="41" t="s">
        <v>93</v>
      </c>
      <c r="G402" s="34">
        <v>60</v>
      </c>
      <c r="H402" s="34"/>
    </row>
    <row r="403" spans="1:8" x14ac:dyDescent="0.25">
      <c r="A403" s="36" t="s">
        <v>741</v>
      </c>
      <c r="B403" s="36" t="s">
        <v>2923</v>
      </c>
      <c r="C403" s="36" t="s">
        <v>17</v>
      </c>
      <c r="D403" s="36" t="s">
        <v>19</v>
      </c>
      <c r="E403" s="36">
        <v>999936177</v>
      </c>
      <c r="F403" s="131" t="s">
        <v>93</v>
      </c>
      <c r="G403" s="34">
        <v>60</v>
      </c>
      <c r="H403" s="36"/>
    </row>
    <row r="404" spans="1:8" x14ac:dyDescent="0.25">
      <c r="A404" s="36" t="s">
        <v>1728</v>
      </c>
      <c r="B404" s="36" t="s">
        <v>1832</v>
      </c>
      <c r="C404" s="36" t="s">
        <v>17</v>
      </c>
      <c r="D404" s="36" t="s">
        <v>19</v>
      </c>
      <c r="E404" s="36">
        <v>999933645</v>
      </c>
      <c r="F404" s="36" t="s">
        <v>93</v>
      </c>
      <c r="G404" s="34">
        <v>50</v>
      </c>
      <c r="H404" s="36">
        <v>0</v>
      </c>
    </row>
    <row r="405" spans="1:8" x14ac:dyDescent="0.25">
      <c r="A405" s="36" t="s">
        <v>2003</v>
      </c>
      <c r="B405" s="36" t="s">
        <v>61</v>
      </c>
      <c r="C405" s="36" t="s">
        <v>17</v>
      </c>
      <c r="D405" s="36" t="s">
        <v>19</v>
      </c>
      <c r="E405" s="128">
        <v>999933636</v>
      </c>
      <c r="F405" s="41" t="s">
        <v>93</v>
      </c>
      <c r="G405" s="34">
        <v>45</v>
      </c>
      <c r="H405" s="36">
        <v>0</v>
      </c>
    </row>
    <row r="406" spans="1:8" x14ac:dyDescent="0.25">
      <c r="A406" s="149" t="s">
        <v>185</v>
      </c>
      <c r="B406" s="149" t="s">
        <v>1294</v>
      </c>
      <c r="C406" s="149" t="s">
        <v>17</v>
      </c>
      <c r="D406" s="149" t="s">
        <v>21</v>
      </c>
      <c r="E406" s="149">
        <v>999933588</v>
      </c>
      <c r="F406" s="149" t="s">
        <v>93</v>
      </c>
      <c r="G406" s="34">
        <v>660</v>
      </c>
      <c r="H406" s="36">
        <v>0</v>
      </c>
    </row>
    <row r="407" spans="1:8" x14ac:dyDescent="0.25">
      <c r="A407" s="36" t="s">
        <v>2471</v>
      </c>
      <c r="B407" s="36" t="s">
        <v>2472</v>
      </c>
      <c r="C407" s="36" t="s">
        <v>17</v>
      </c>
      <c r="D407" s="36" t="s">
        <v>21</v>
      </c>
      <c r="E407" s="36">
        <v>999935043</v>
      </c>
      <c r="F407" s="36" t="s">
        <v>93</v>
      </c>
      <c r="G407" s="34">
        <v>510</v>
      </c>
      <c r="H407" s="34"/>
    </row>
    <row r="408" spans="1:8" x14ac:dyDescent="0.25">
      <c r="A408" s="34" t="s">
        <v>3496</v>
      </c>
      <c r="B408" s="34" t="s">
        <v>3497</v>
      </c>
      <c r="C408" s="34" t="s">
        <v>17</v>
      </c>
      <c r="D408" s="36" t="s">
        <v>21</v>
      </c>
      <c r="E408" s="127">
        <v>999936086</v>
      </c>
      <c r="F408" s="41" t="s">
        <v>93</v>
      </c>
      <c r="G408" s="34">
        <v>464</v>
      </c>
      <c r="H408" s="34">
        <v>0</v>
      </c>
    </row>
    <row r="409" spans="1:8" x14ac:dyDescent="0.25">
      <c r="A409" s="36" t="s">
        <v>2700</v>
      </c>
      <c r="B409" s="36" t="s">
        <v>2676</v>
      </c>
      <c r="C409" s="36" t="s">
        <v>17</v>
      </c>
      <c r="D409" s="36" t="s">
        <v>21</v>
      </c>
      <c r="E409" s="36">
        <v>999935279</v>
      </c>
      <c r="F409" s="131" t="s">
        <v>93</v>
      </c>
      <c r="G409" s="34">
        <v>458</v>
      </c>
      <c r="H409" s="36"/>
    </row>
    <row r="410" spans="1:8" x14ac:dyDescent="0.25">
      <c r="A410" s="36" t="s">
        <v>947</v>
      </c>
      <c r="B410" s="36" t="s">
        <v>1570</v>
      </c>
      <c r="C410" s="36" t="s">
        <v>17</v>
      </c>
      <c r="D410" s="36" t="s">
        <v>21</v>
      </c>
      <c r="E410" s="128">
        <v>999934384</v>
      </c>
      <c r="F410" s="41" t="s">
        <v>93</v>
      </c>
      <c r="G410" s="34">
        <v>398</v>
      </c>
      <c r="H410" s="36"/>
    </row>
    <row r="411" spans="1:8" x14ac:dyDescent="0.25">
      <c r="A411" s="36" t="s">
        <v>904</v>
      </c>
      <c r="B411" s="36" t="s">
        <v>2597</v>
      </c>
      <c r="C411" s="36" t="s">
        <v>17</v>
      </c>
      <c r="D411" s="36" t="s">
        <v>21</v>
      </c>
      <c r="E411" s="127">
        <v>999934430</v>
      </c>
      <c r="F411" s="41" t="s">
        <v>93</v>
      </c>
      <c r="G411" s="34">
        <v>60</v>
      </c>
      <c r="H411" s="34"/>
    </row>
    <row r="412" spans="1:8" x14ac:dyDescent="0.25">
      <c r="A412" s="36" t="s">
        <v>1414</v>
      </c>
      <c r="B412" s="36" t="s">
        <v>1261</v>
      </c>
      <c r="C412" s="36" t="s">
        <v>17</v>
      </c>
      <c r="D412" s="36" t="s">
        <v>21</v>
      </c>
      <c r="E412" s="36">
        <v>999930146</v>
      </c>
      <c r="F412" s="36" t="s">
        <v>93</v>
      </c>
      <c r="G412" s="34">
        <v>45</v>
      </c>
      <c r="H412" s="34">
        <v>0</v>
      </c>
    </row>
    <row r="413" spans="1:8" x14ac:dyDescent="0.25">
      <c r="A413" s="36" t="s">
        <v>302</v>
      </c>
      <c r="B413" s="36" t="s">
        <v>2011</v>
      </c>
      <c r="C413" s="36" t="s">
        <v>17</v>
      </c>
      <c r="D413" s="36" t="s">
        <v>21</v>
      </c>
      <c r="E413" s="36">
        <v>999924840</v>
      </c>
      <c r="F413" s="36" t="s">
        <v>93</v>
      </c>
      <c r="G413" s="34">
        <v>34</v>
      </c>
      <c r="H413" s="34">
        <v>0</v>
      </c>
    </row>
    <row r="414" spans="1:8" x14ac:dyDescent="0.25">
      <c r="A414" s="36"/>
      <c r="B414" s="36"/>
      <c r="C414" s="36"/>
      <c r="D414" s="41"/>
      <c r="E414" s="128"/>
      <c r="F414" s="41"/>
      <c r="G414" s="34"/>
      <c r="H414" s="36"/>
    </row>
    <row r="415" spans="1:8" x14ac:dyDescent="0.25">
      <c r="A415" s="36"/>
      <c r="B415" s="36"/>
      <c r="C415" s="36"/>
      <c r="D415" s="36"/>
      <c r="E415" s="36"/>
      <c r="F415" s="36"/>
      <c r="G415" s="34"/>
      <c r="H415" s="34"/>
    </row>
    <row r="416" spans="1:8" x14ac:dyDescent="0.25">
      <c r="A416" s="36"/>
      <c r="B416" s="36"/>
      <c r="C416" s="36"/>
      <c r="D416" s="41"/>
      <c r="E416" s="128"/>
      <c r="F416" s="41"/>
      <c r="G416" s="34"/>
      <c r="H416" s="36"/>
    </row>
    <row r="417" spans="1:8" x14ac:dyDescent="0.25">
      <c r="A417" s="36"/>
      <c r="B417" s="36"/>
      <c r="C417" s="36"/>
      <c r="D417" s="41"/>
      <c r="E417" s="128"/>
      <c r="F417" s="41"/>
      <c r="G417" s="34"/>
      <c r="H417" s="34"/>
    </row>
    <row r="418" spans="1:8" x14ac:dyDescent="0.25">
      <c r="A418" s="36"/>
      <c r="B418" s="36"/>
      <c r="C418" s="36"/>
      <c r="D418" s="41"/>
      <c r="E418" s="128"/>
      <c r="F418" s="41"/>
      <c r="G418" s="34"/>
      <c r="H418" s="36"/>
    </row>
    <row r="419" spans="1:8" x14ac:dyDescent="0.25">
      <c r="A419" s="36"/>
      <c r="B419" s="36"/>
      <c r="C419" s="36"/>
      <c r="D419" s="36"/>
      <c r="E419" s="36"/>
      <c r="F419" s="36"/>
      <c r="G419" s="34"/>
      <c r="H419" s="34"/>
    </row>
    <row r="420" spans="1:8" x14ac:dyDescent="0.25">
      <c r="A420" s="36"/>
      <c r="B420" s="36"/>
      <c r="C420" s="36"/>
      <c r="D420" s="41"/>
      <c r="E420" s="127"/>
      <c r="F420" s="41"/>
      <c r="G420" s="34"/>
      <c r="H420" s="36"/>
    </row>
    <row r="421" spans="1:8" x14ac:dyDescent="0.25">
      <c r="A421" s="36"/>
      <c r="B421" s="36"/>
      <c r="C421" s="36"/>
      <c r="D421" s="41"/>
      <c r="E421" s="128"/>
      <c r="F421" s="41"/>
      <c r="G421" s="34"/>
      <c r="H421" s="36"/>
    </row>
    <row r="422" spans="1:8" x14ac:dyDescent="0.25">
      <c r="A422" s="195"/>
      <c r="B422" s="195"/>
      <c r="C422" s="195"/>
      <c r="D422" s="193"/>
      <c r="E422" s="197"/>
      <c r="F422" s="193"/>
      <c r="G422" s="194"/>
      <c r="H422" s="195"/>
    </row>
    <row r="423" spans="1:8" x14ac:dyDescent="0.25">
      <c r="A423" s="36"/>
      <c r="B423" s="36"/>
      <c r="C423" s="36"/>
      <c r="D423" s="41"/>
      <c r="E423" s="127"/>
      <c r="F423" s="41"/>
      <c r="G423" s="34"/>
      <c r="H423" s="34"/>
    </row>
    <row r="424" spans="1:8" x14ac:dyDescent="0.25">
      <c r="A424" s="36"/>
      <c r="B424" s="36"/>
      <c r="C424" s="36"/>
      <c r="D424" s="41"/>
      <c r="E424" s="127"/>
      <c r="F424" s="41"/>
      <c r="G424" s="34"/>
      <c r="H424" s="36"/>
    </row>
    <row r="425" spans="1:8" x14ac:dyDescent="0.25">
      <c r="A425" s="36"/>
      <c r="B425" s="36"/>
      <c r="C425" s="36"/>
      <c r="D425" s="36"/>
      <c r="E425" s="36"/>
      <c r="F425" s="36"/>
      <c r="G425" s="34"/>
      <c r="H425" s="36"/>
    </row>
    <row r="426" spans="1:8" x14ac:dyDescent="0.25">
      <c r="A426" s="36"/>
      <c r="B426" s="36"/>
      <c r="C426" s="36"/>
      <c r="D426" s="36"/>
      <c r="E426" s="36"/>
      <c r="F426" s="36"/>
      <c r="G426" s="34"/>
      <c r="H426" s="36"/>
    </row>
    <row r="427" spans="1:8" x14ac:dyDescent="0.25">
      <c r="A427" s="36"/>
      <c r="B427" s="36"/>
      <c r="C427" s="36"/>
      <c r="D427" s="41"/>
      <c r="E427" s="128"/>
      <c r="F427" s="41"/>
      <c r="G427" s="34"/>
      <c r="H427" s="34"/>
    </row>
    <row r="428" spans="1:8" x14ac:dyDescent="0.25">
      <c r="A428" s="36"/>
      <c r="B428" s="36"/>
      <c r="C428" s="36"/>
      <c r="D428" s="36"/>
      <c r="E428" s="36"/>
      <c r="F428" s="36"/>
      <c r="G428" s="34"/>
      <c r="H428" s="36"/>
    </row>
    <row r="429" spans="1:8" x14ac:dyDescent="0.25">
      <c r="A429" s="149"/>
      <c r="B429" s="149"/>
      <c r="C429" s="149"/>
      <c r="D429" s="149"/>
      <c r="E429" s="149"/>
      <c r="F429" s="149"/>
      <c r="G429" s="34"/>
      <c r="H429" s="36"/>
    </row>
    <row r="430" spans="1:8" x14ac:dyDescent="0.25">
      <c r="A430" s="36"/>
      <c r="B430" s="36"/>
      <c r="C430" s="36"/>
      <c r="D430" s="41"/>
      <c r="E430" s="128"/>
      <c r="F430" s="41"/>
      <c r="G430" s="34"/>
      <c r="H430" s="34"/>
    </row>
    <row r="431" spans="1:8" x14ac:dyDescent="0.25">
      <c r="A431" s="36"/>
      <c r="B431" s="36"/>
      <c r="C431" s="36"/>
      <c r="D431" s="36"/>
      <c r="E431" s="36"/>
      <c r="F431" s="36"/>
      <c r="G431" s="34"/>
      <c r="H431" s="36"/>
    </row>
    <row r="432" spans="1:8" x14ac:dyDescent="0.25">
      <c r="A432" s="36"/>
      <c r="B432" s="36"/>
      <c r="C432" s="36"/>
      <c r="D432" s="41"/>
      <c r="E432" s="128"/>
      <c r="F432" s="41"/>
      <c r="G432" s="34"/>
      <c r="H432" s="34"/>
    </row>
    <row r="433" spans="1:8" x14ac:dyDescent="0.25">
      <c r="A433" s="36"/>
      <c r="B433" s="36"/>
      <c r="C433" s="36"/>
      <c r="D433" s="41"/>
      <c r="E433" s="128"/>
      <c r="F433" s="41"/>
      <c r="G433" s="34"/>
      <c r="H433" s="34"/>
    </row>
    <row r="434" spans="1:8" x14ac:dyDescent="0.25">
      <c r="A434" s="36"/>
      <c r="B434" s="36"/>
      <c r="C434" s="36"/>
      <c r="D434" s="41"/>
      <c r="E434" s="127"/>
      <c r="F434" s="41"/>
      <c r="G434" s="34"/>
      <c r="H434" s="34"/>
    </row>
    <row r="435" spans="1:8" x14ac:dyDescent="0.25">
      <c r="A435" s="36"/>
      <c r="B435" s="36"/>
      <c r="C435" s="36"/>
      <c r="D435" s="41"/>
      <c r="E435" s="127"/>
      <c r="F435" s="41"/>
      <c r="G435" s="34"/>
      <c r="H435" s="34"/>
    </row>
    <row r="436" spans="1:8" x14ac:dyDescent="0.25">
      <c r="A436" s="36"/>
      <c r="B436" s="36"/>
      <c r="C436" s="36"/>
      <c r="D436" s="36"/>
      <c r="E436" s="36"/>
      <c r="F436" s="36"/>
      <c r="G436" s="34"/>
      <c r="H436" s="34"/>
    </row>
    <row r="437" spans="1:8" x14ac:dyDescent="0.25">
      <c r="A437" s="36"/>
      <c r="B437" s="36"/>
      <c r="C437" s="36"/>
      <c r="D437" s="36"/>
      <c r="E437" s="36"/>
      <c r="F437" s="36"/>
      <c r="G437" s="34"/>
      <c r="H437" s="36"/>
    </row>
    <row r="438" spans="1:8" x14ac:dyDescent="0.25">
      <c r="A438" s="36"/>
      <c r="B438" s="36"/>
      <c r="C438" s="36"/>
      <c r="D438" s="36"/>
      <c r="E438" s="127"/>
      <c r="F438" s="41"/>
      <c r="G438" s="34"/>
      <c r="H438" s="36"/>
    </row>
    <row r="439" spans="1:8" x14ac:dyDescent="0.25">
      <c r="A439" s="36"/>
      <c r="B439" s="36"/>
      <c r="C439" s="36"/>
      <c r="D439" s="36"/>
      <c r="E439" s="127"/>
      <c r="F439" s="41"/>
      <c r="G439" s="34"/>
      <c r="H439" s="34"/>
    </row>
    <row r="440" spans="1:8" x14ac:dyDescent="0.25">
      <c r="A440" s="36"/>
      <c r="B440" s="36"/>
      <c r="C440" s="36"/>
      <c r="D440" s="36"/>
      <c r="E440" s="127"/>
      <c r="F440" s="41"/>
      <c r="G440" s="34"/>
      <c r="H440" s="36"/>
    </row>
    <row r="441" spans="1:8" x14ac:dyDescent="0.25">
      <c r="A441" s="36"/>
      <c r="B441" s="36"/>
      <c r="C441" s="36"/>
      <c r="D441" s="36"/>
      <c r="E441" s="128"/>
      <c r="F441" s="41"/>
      <c r="G441" s="34"/>
      <c r="H441" s="34"/>
    </row>
    <row r="442" spans="1:8" x14ac:dyDescent="0.25">
      <c r="A442" s="36"/>
      <c r="B442" s="36"/>
      <c r="C442" s="36"/>
      <c r="D442" s="36"/>
      <c r="E442" s="36"/>
      <c r="F442" s="36"/>
      <c r="G442" s="34"/>
      <c r="H442" s="36"/>
    </row>
    <row r="443" spans="1:8" x14ac:dyDescent="0.25">
      <c r="A443" s="131"/>
      <c r="B443" s="131"/>
      <c r="C443" s="131"/>
      <c r="D443" s="131"/>
      <c r="E443" s="150"/>
      <c r="F443" s="131"/>
      <c r="G443" s="34"/>
      <c r="H443" s="36"/>
    </row>
    <row r="444" spans="1:8" x14ac:dyDescent="0.25">
      <c r="A444" s="36"/>
      <c r="B444" s="36"/>
      <c r="C444" s="36"/>
      <c r="D444" s="36"/>
      <c r="E444" s="128"/>
      <c r="F444" s="41"/>
      <c r="G444" s="34"/>
      <c r="H444" s="36"/>
    </row>
    <row r="445" spans="1:8" x14ac:dyDescent="0.25">
      <c r="A445" s="36"/>
      <c r="B445" s="36"/>
      <c r="C445" s="36"/>
      <c r="D445" s="36"/>
      <c r="E445" s="128"/>
      <c r="F445" s="41"/>
      <c r="G445" s="34"/>
      <c r="H445" s="34"/>
    </row>
    <row r="446" spans="1:8" x14ac:dyDescent="0.25">
      <c r="A446" s="36"/>
      <c r="B446" s="36"/>
      <c r="C446" s="36"/>
      <c r="D446" s="36"/>
      <c r="E446" s="128"/>
      <c r="F446" s="41"/>
      <c r="G446" s="34"/>
      <c r="H446" s="34"/>
    </row>
    <row r="447" spans="1:8" x14ac:dyDescent="0.25">
      <c r="A447" s="36"/>
      <c r="B447" s="36"/>
      <c r="C447" s="36"/>
      <c r="D447" s="36"/>
      <c r="E447" s="127"/>
      <c r="F447" s="41"/>
      <c r="G447" s="34"/>
      <c r="H447" s="36"/>
    </row>
    <row r="448" spans="1:8" x14ac:dyDescent="0.25">
      <c r="A448" s="36"/>
      <c r="B448" s="36"/>
      <c r="C448" s="36"/>
      <c r="D448" s="36"/>
      <c r="E448" s="36"/>
      <c r="F448" s="36"/>
      <c r="G448" s="34"/>
      <c r="H448" s="36"/>
    </row>
    <row r="449" spans="1:8" x14ac:dyDescent="0.25">
      <c r="A449" s="36"/>
      <c r="B449" s="36"/>
      <c r="C449" s="36"/>
      <c r="D449" s="36"/>
      <c r="E449" s="127"/>
      <c r="F449" s="41"/>
      <c r="G449" s="34"/>
      <c r="H449" s="36"/>
    </row>
    <row r="450" spans="1:8" x14ac:dyDescent="0.25">
      <c r="A450" s="36"/>
      <c r="B450" s="36"/>
      <c r="C450" s="36"/>
      <c r="D450" s="36"/>
      <c r="E450" s="128"/>
      <c r="F450" s="41"/>
      <c r="G450" s="34"/>
      <c r="H450" s="36"/>
    </row>
    <row r="451" spans="1:8" x14ac:dyDescent="0.25">
      <c r="A451" s="36"/>
      <c r="B451" s="36"/>
      <c r="C451" s="36"/>
      <c r="D451" s="36"/>
      <c r="E451" s="127"/>
      <c r="F451" s="41"/>
      <c r="G451" s="34"/>
      <c r="H451" s="34"/>
    </row>
    <row r="452" spans="1:8" x14ac:dyDescent="0.25">
      <c r="A452" s="36"/>
      <c r="B452" s="36"/>
      <c r="C452" s="36"/>
      <c r="D452" s="36"/>
      <c r="E452" s="128"/>
      <c r="F452" s="41"/>
      <c r="G452" s="34"/>
      <c r="H452" s="34"/>
    </row>
    <row r="453" spans="1:8" x14ac:dyDescent="0.25">
      <c r="A453" s="36"/>
      <c r="B453" s="36"/>
      <c r="C453" s="36"/>
      <c r="D453" s="36"/>
      <c r="E453" s="36"/>
      <c r="F453" s="36"/>
      <c r="G453" s="34"/>
      <c r="H453" s="36"/>
    </row>
    <row r="454" spans="1:8" x14ac:dyDescent="0.25">
      <c r="A454" s="131"/>
      <c r="B454" s="131"/>
      <c r="C454" s="131"/>
      <c r="D454" s="131"/>
      <c r="E454" s="150"/>
      <c r="F454" s="131"/>
      <c r="G454" s="34"/>
      <c r="H454" s="36"/>
    </row>
    <row r="455" spans="1:8" x14ac:dyDescent="0.25">
      <c r="A455" s="36"/>
      <c r="B455" s="36"/>
      <c r="C455" s="36"/>
      <c r="D455" s="36"/>
      <c r="E455" s="128"/>
      <c r="F455" s="41"/>
      <c r="G455" s="34"/>
      <c r="H455" s="36"/>
    </row>
    <row r="456" spans="1:8" x14ac:dyDescent="0.25">
      <c r="A456" s="36"/>
      <c r="B456" s="36"/>
      <c r="C456" s="36"/>
      <c r="D456" s="36"/>
      <c r="E456" s="128"/>
      <c r="F456" s="41"/>
      <c r="G456" s="34"/>
      <c r="H456" s="34"/>
    </row>
    <row r="457" spans="1:8" x14ac:dyDescent="0.25">
      <c r="A457" s="36"/>
      <c r="B457" s="36"/>
      <c r="C457" s="36"/>
      <c r="D457" s="36"/>
      <c r="E457" s="128"/>
      <c r="F457" s="41"/>
      <c r="G457" s="34"/>
      <c r="H457" s="34"/>
    </row>
    <row r="458" spans="1:8" x14ac:dyDescent="0.25">
      <c r="A458" s="36"/>
      <c r="B458" s="36"/>
      <c r="C458" s="36"/>
      <c r="D458" s="36"/>
      <c r="E458" s="127"/>
      <c r="F458" s="41"/>
      <c r="G458" s="34"/>
      <c r="H458" s="34"/>
    </row>
    <row r="459" spans="1:8" x14ac:dyDescent="0.25">
      <c r="A459" s="41"/>
      <c r="B459" s="41"/>
      <c r="C459" s="36"/>
      <c r="D459" s="36"/>
      <c r="E459" s="36"/>
      <c r="F459" s="41"/>
      <c r="G459" s="34"/>
      <c r="H459" s="34"/>
    </row>
    <row r="460" spans="1:8" x14ac:dyDescent="0.25">
      <c r="A460" s="41"/>
      <c r="B460" s="41"/>
      <c r="C460" s="36"/>
      <c r="D460" s="36"/>
      <c r="E460" s="36"/>
      <c r="F460" s="41"/>
      <c r="G460" s="34"/>
      <c r="H460" s="36"/>
    </row>
    <row r="461" spans="1:8" x14ac:dyDescent="0.25">
      <c r="A461" s="41"/>
      <c r="B461" s="36"/>
      <c r="C461" s="36"/>
      <c r="D461" s="36"/>
      <c r="E461" s="36"/>
      <c r="F461" s="36"/>
      <c r="G461" s="34"/>
      <c r="H461" s="34"/>
    </row>
    <row r="462" spans="1:8" x14ac:dyDescent="0.25">
      <c r="A462" s="41"/>
      <c r="B462" s="41"/>
      <c r="C462" s="36"/>
      <c r="D462" s="36"/>
      <c r="E462" s="36"/>
      <c r="F462" s="41"/>
      <c r="G462" s="34"/>
      <c r="H462" s="34"/>
    </row>
    <row r="463" spans="1:8" x14ac:dyDescent="0.25">
      <c r="A463" s="41"/>
      <c r="B463" s="41"/>
      <c r="C463" s="34"/>
      <c r="D463" s="34"/>
      <c r="E463" s="34"/>
      <c r="F463" s="41"/>
      <c r="G463" s="34"/>
      <c r="H463" s="34"/>
    </row>
    <row r="464" spans="1:8" x14ac:dyDescent="0.25">
      <c r="A464" s="41"/>
      <c r="B464" s="41"/>
      <c r="C464" s="36"/>
      <c r="D464" s="36"/>
      <c r="E464" s="36"/>
      <c r="F464" s="41"/>
      <c r="G464" s="34"/>
      <c r="H464" s="34"/>
    </row>
    <row r="465" spans="1:8" x14ac:dyDescent="0.25">
      <c r="A465" s="36"/>
      <c r="B465" s="36"/>
      <c r="C465" s="36"/>
      <c r="D465" s="36"/>
      <c r="E465" s="36"/>
      <c r="F465" s="36"/>
      <c r="G465" s="34"/>
      <c r="H465" s="36"/>
    </row>
    <row r="466" spans="1:8" x14ac:dyDescent="0.25">
      <c r="A466" s="41"/>
      <c r="B466" s="44"/>
      <c r="C466" s="38"/>
      <c r="D466" s="38"/>
      <c r="E466" s="38"/>
      <c r="F466" s="44"/>
      <c r="G466" s="34"/>
      <c r="H466" s="34"/>
    </row>
    <row r="467" spans="1:8" x14ac:dyDescent="0.25">
      <c r="A467" s="41"/>
      <c r="B467" s="41"/>
      <c r="C467" s="36"/>
      <c r="D467" s="36"/>
      <c r="E467" s="36"/>
      <c r="F467" s="41"/>
      <c r="G467" s="34"/>
      <c r="H467" s="36"/>
    </row>
    <row r="468" spans="1:8" x14ac:dyDescent="0.25">
      <c r="A468" s="41"/>
      <c r="B468" s="41"/>
      <c r="C468" s="36"/>
      <c r="D468" s="36"/>
      <c r="E468" s="36"/>
      <c r="F468" s="41"/>
      <c r="G468" s="34"/>
      <c r="H468" s="36"/>
    </row>
    <row r="469" spans="1:8" x14ac:dyDescent="0.25">
      <c r="A469" s="41"/>
      <c r="B469" s="41"/>
      <c r="C469" s="36"/>
      <c r="D469" s="36"/>
      <c r="E469" s="36"/>
      <c r="F469" s="41"/>
      <c r="G469" s="34"/>
      <c r="H469" s="34"/>
    </row>
    <row r="470" spans="1:8" x14ac:dyDescent="0.25">
      <c r="A470" s="41"/>
      <c r="B470" s="41"/>
      <c r="C470" s="36"/>
      <c r="D470" s="36"/>
      <c r="E470" s="36"/>
      <c r="F470" s="41"/>
      <c r="G470" s="34"/>
      <c r="H470" s="34"/>
    </row>
    <row r="471" spans="1:8" x14ac:dyDescent="0.25">
      <c r="A471" s="41"/>
      <c r="B471" s="41"/>
      <c r="C471" s="34"/>
      <c r="D471" s="34"/>
      <c r="E471" s="34"/>
      <c r="F471" s="41"/>
      <c r="G471" s="34"/>
      <c r="H471" s="34"/>
    </row>
    <row r="472" spans="1:8" x14ac:dyDescent="0.25">
      <c r="A472" s="41"/>
      <c r="B472" s="36"/>
      <c r="C472" s="36"/>
      <c r="D472" s="36"/>
      <c r="E472" s="36"/>
      <c r="F472" s="36"/>
      <c r="G472" s="34"/>
      <c r="H472" s="34"/>
    </row>
    <row r="473" spans="1:8" x14ac:dyDescent="0.25">
      <c r="A473" s="41"/>
      <c r="B473" s="41"/>
      <c r="C473" s="36"/>
      <c r="D473" s="36"/>
      <c r="E473" s="36"/>
      <c r="F473" s="41"/>
      <c r="G473" s="34"/>
      <c r="H473" s="34"/>
    </row>
    <row r="474" spans="1:8" x14ac:dyDescent="0.25">
      <c r="A474" s="41"/>
      <c r="B474" s="36"/>
      <c r="C474" s="36"/>
      <c r="D474" s="36"/>
      <c r="E474" s="36"/>
      <c r="F474" s="36"/>
      <c r="G474" s="34"/>
      <c r="H474" s="34"/>
    </row>
    <row r="475" spans="1:8" x14ac:dyDescent="0.25">
      <c r="A475" s="41"/>
      <c r="B475" s="41"/>
      <c r="C475" s="36"/>
      <c r="D475" s="36"/>
      <c r="E475" s="36"/>
      <c r="F475" s="41"/>
      <c r="G475" s="34"/>
      <c r="H475" s="34"/>
    </row>
    <row r="476" spans="1:8" x14ac:dyDescent="0.25">
      <c r="A476" s="36"/>
      <c r="B476" s="36"/>
      <c r="C476" s="36"/>
      <c r="D476" s="36"/>
      <c r="E476" s="36"/>
      <c r="F476" s="36"/>
      <c r="G476" s="34"/>
      <c r="H476" s="36"/>
    </row>
    <row r="477" spans="1:8" x14ac:dyDescent="0.25">
      <c r="A477" s="41"/>
      <c r="B477" s="41"/>
      <c r="C477" s="36"/>
      <c r="D477" s="36"/>
      <c r="E477" s="36"/>
      <c r="F477" s="41"/>
      <c r="G477" s="34"/>
      <c r="H477" s="36"/>
    </row>
    <row r="478" spans="1:8" x14ac:dyDescent="0.25">
      <c r="A478" s="41"/>
      <c r="B478" s="42"/>
      <c r="C478" s="43"/>
      <c r="D478" s="43"/>
      <c r="E478" s="43"/>
      <c r="F478" s="41"/>
      <c r="G478" s="34"/>
      <c r="H478" s="34"/>
    </row>
    <row r="479" spans="1:8" x14ac:dyDescent="0.25">
      <c r="A479" s="41"/>
      <c r="B479" s="41"/>
      <c r="C479" s="36"/>
      <c r="D479" s="36"/>
      <c r="E479" s="36"/>
      <c r="F479" s="41"/>
      <c r="G479" s="34"/>
      <c r="H479" s="36"/>
    </row>
    <row r="480" spans="1:8" x14ac:dyDescent="0.25">
      <c r="A480" s="41"/>
      <c r="B480" s="41"/>
      <c r="C480" s="36"/>
      <c r="D480" s="36"/>
      <c r="E480" s="36"/>
      <c r="F480" s="41"/>
      <c r="G480" s="34"/>
      <c r="H480" s="36"/>
    </row>
    <row r="481" spans="1:8" x14ac:dyDescent="0.25">
      <c r="A481" s="41"/>
      <c r="B481" s="41"/>
      <c r="C481" s="36"/>
      <c r="D481" s="36"/>
      <c r="E481" s="36"/>
      <c r="F481" s="41"/>
      <c r="G481" s="34"/>
      <c r="H481" s="36"/>
    </row>
    <row r="482" spans="1:8" x14ac:dyDescent="0.25">
      <c r="A482" s="41"/>
      <c r="B482" s="41"/>
      <c r="C482" s="36"/>
      <c r="D482" s="36"/>
      <c r="E482" s="36"/>
      <c r="F482" s="41"/>
      <c r="G482" s="34"/>
      <c r="H482" s="36"/>
    </row>
    <row r="483" spans="1:8" x14ac:dyDescent="0.25">
      <c r="A483" s="41"/>
      <c r="B483" s="41"/>
      <c r="C483" s="36"/>
      <c r="D483" s="36"/>
      <c r="E483" s="36"/>
      <c r="F483" s="41"/>
      <c r="G483" s="34"/>
      <c r="H483" s="34"/>
    </row>
    <row r="484" spans="1:8" x14ac:dyDescent="0.25">
      <c r="A484" s="42"/>
      <c r="B484" s="42"/>
      <c r="C484" s="43"/>
      <c r="D484" s="43"/>
      <c r="E484" s="43"/>
      <c r="F484" s="41"/>
      <c r="G484" s="34"/>
      <c r="H484" s="34"/>
    </row>
    <row r="485" spans="1:8" x14ac:dyDescent="0.25">
      <c r="A485" s="36"/>
      <c r="B485" s="36"/>
      <c r="C485" s="36"/>
      <c r="D485" s="36"/>
      <c r="E485" s="36"/>
      <c r="F485" s="36"/>
      <c r="G485" s="34"/>
      <c r="H485" s="36"/>
    </row>
    <row r="486" spans="1:8" x14ac:dyDescent="0.25">
      <c r="A486" s="41"/>
      <c r="B486" s="41"/>
      <c r="C486" s="36"/>
      <c r="D486" s="36"/>
      <c r="E486" s="36"/>
      <c r="F486" s="41"/>
      <c r="G486" s="34"/>
      <c r="H486" s="36"/>
    </row>
    <row r="487" spans="1:8" x14ac:dyDescent="0.25">
      <c r="A487" s="41"/>
      <c r="B487" s="36"/>
      <c r="C487" s="36"/>
      <c r="D487" s="36"/>
      <c r="E487" s="36"/>
      <c r="F487" s="36"/>
      <c r="G487" s="34"/>
      <c r="H487" s="34"/>
    </row>
    <row r="488" spans="1:8" x14ac:dyDescent="0.25">
      <c r="A488" s="41"/>
      <c r="B488" s="41"/>
      <c r="C488" s="36"/>
      <c r="D488" s="36"/>
      <c r="E488" s="36"/>
      <c r="F488" s="41"/>
      <c r="G488" s="34"/>
      <c r="H488" s="34"/>
    </row>
    <row r="489" spans="1:8" x14ac:dyDescent="0.25">
      <c r="A489" s="41"/>
      <c r="B489" s="41"/>
      <c r="C489" s="36"/>
      <c r="D489" s="36"/>
      <c r="E489" s="36"/>
      <c r="F489" s="41"/>
      <c r="G489" s="34"/>
      <c r="H489" s="34"/>
    </row>
    <row r="490" spans="1:8" x14ac:dyDescent="0.25">
      <c r="A490" s="41"/>
      <c r="B490" s="45"/>
      <c r="C490" s="40"/>
      <c r="D490" s="40"/>
      <c r="E490" s="40"/>
      <c r="F490" s="45"/>
      <c r="G490" s="34"/>
      <c r="H490" s="34"/>
    </row>
    <row r="491" spans="1:8" x14ac:dyDescent="0.25">
      <c r="A491" s="41"/>
      <c r="B491" s="41"/>
      <c r="C491" s="36"/>
      <c r="D491" s="36"/>
      <c r="E491" s="36"/>
      <c r="F491" s="41"/>
      <c r="G491" s="34"/>
      <c r="H491" s="34"/>
    </row>
    <row r="492" spans="1:8" x14ac:dyDescent="0.25">
      <c r="A492" s="41"/>
      <c r="B492" s="41"/>
      <c r="C492" s="36"/>
      <c r="D492" s="36"/>
      <c r="E492" s="36"/>
      <c r="F492" s="41"/>
      <c r="G492" s="34"/>
      <c r="H492" s="36"/>
    </row>
    <row r="493" spans="1:8" x14ac:dyDescent="0.25">
      <c r="A493" s="41"/>
      <c r="B493" s="41"/>
      <c r="C493" s="34"/>
      <c r="D493" s="34"/>
      <c r="E493" s="34"/>
      <c r="F493" s="41"/>
      <c r="G493" s="34"/>
      <c r="H493" s="34"/>
    </row>
    <row r="494" spans="1:8" x14ac:dyDescent="0.25">
      <c r="A494" s="41"/>
      <c r="B494" s="41"/>
      <c r="C494" s="36"/>
      <c r="D494" s="36"/>
      <c r="E494" s="36"/>
      <c r="F494" s="41"/>
      <c r="G494" s="34"/>
      <c r="H494" s="34"/>
    </row>
    <row r="495" spans="1:8" x14ac:dyDescent="0.25">
      <c r="A495" s="41"/>
      <c r="B495" s="36"/>
      <c r="C495" s="36"/>
      <c r="D495" s="36"/>
      <c r="E495" s="36"/>
      <c r="F495" s="36"/>
      <c r="G495" s="34"/>
      <c r="H495" s="34"/>
    </row>
    <row r="496" spans="1:8" x14ac:dyDescent="0.25">
      <c r="A496" s="41"/>
      <c r="B496" s="41"/>
      <c r="C496" s="36"/>
      <c r="D496" s="36"/>
      <c r="E496" s="36"/>
      <c r="F496" s="41"/>
      <c r="G496" s="34"/>
      <c r="H496" s="34"/>
    </row>
    <row r="497" spans="1:8" x14ac:dyDescent="0.25">
      <c r="A497" s="41"/>
      <c r="B497" s="41"/>
      <c r="C497" s="36"/>
      <c r="D497" s="36"/>
      <c r="E497" s="36"/>
      <c r="F497" s="41"/>
      <c r="G497" s="34"/>
      <c r="H497" s="34"/>
    </row>
    <row r="498" spans="1:8" x14ac:dyDescent="0.25">
      <c r="A498" s="41"/>
      <c r="B498" s="41"/>
      <c r="C498" s="36"/>
      <c r="D498" s="36"/>
      <c r="E498" s="36"/>
      <c r="F498" s="41"/>
      <c r="G498" s="34"/>
      <c r="H498" s="34"/>
    </row>
    <row r="499" spans="1:8" x14ac:dyDescent="0.25">
      <c r="A499" s="41"/>
      <c r="B499" s="41"/>
      <c r="C499" s="36"/>
      <c r="D499" s="36"/>
      <c r="E499" s="36"/>
      <c r="F499" s="41"/>
      <c r="G499" s="34"/>
      <c r="H499" s="34"/>
    </row>
    <row r="500" spans="1:8" x14ac:dyDescent="0.25">
      <c r="A500" s="41"/>
      <c r="B500" s="41"/>
      <c r="C500" s="36"/>
      <c r="D500" s="36"/>
      <c r="E500" s="36"/>
      <c r="F500" s="41"/>
      <c r="G500" s="34"/>
      <c r="H500" s="34"/>
    </row>
    <row r="501" spans="1:8" x14ac:dyDescent="0.25">
      <c r="A501" s="41"/>
      <c r="B501" s="41"/>
      <c r="C501" s="36"/>
      <c r="D501" s="36"/>
      <c r="E501" s="34"/>
      <c r="F501" s="41"/>
      <c r="G501" s="34"/>
      <c r="H501" s="36"/>
    </row>
    <row r="502" spans="1:8" x14ac:dyDescent="0.25">
      <c r="A502" s="41"/>
      <c r="B502" s="41"/>
      <c r="C502" s="36"/>
      <c r="D502" s="36"/>
      <c r="E502" s="36"/>
      <c r="F502" s="41"/>
      <c r="G502" s="34"/>
      <c r="H502" s="34"/>
    </row>
    <row r="503" spans="1:8" x14ac:dyDescent="0.25">
      <c r="A503" s="41"/>
      <c r="B503" s="41"/>
      <c r="C503" s="36"/>
      <c r="D503" s="36"/>
      <c r="E503" s="36"/>
      <c r="F503" s="41"/>
      <c r="G503" s="34"/>
      <c r="H503" s="34"/>
    </row>
    <row r="504" spans="1:8" x14ac:dyDescent="0.25">
      <c r="A504" s="41"/>
      <c r="B504" s="41"/>
      <c r="C504" s="36"/>
      <c r="D504" s="36"/>
      <c r="E504" s="36"/>
      <c r="F504" s="41"/>
      <c r="G504" s="34"/>
      <c r="H504" s="36"/>
    </row>
    <row r="505" spans="1:8" x14ac:dyDescent="0.25">
      <c r="A505" s="41"/>
      <c r="B505" s="41"/>
      <c r="C505" s="36"/>
      <c r="D505" s="36"/>
      <c r="E505" s="36"/>
      <c r="F505" s="41"/>
      <c r="G505" s="34"/>
      <c r="H505" s="36"/>
    </row>
    <row r="506" spans="1:8" x14ac:dyDescent="0.25">
      <c r="A506" s="41"/>
      <c r="B506" s="41"/>
      <c r="C506" s="36"/>
      <c r="D506" s="36"/>
      <c r="E506" s="36"/>
      <c r="F506" s="41"/>
      <c r="G506" s="34"/>
      <c r="H506" s="36"/>
    </row>
    <row r="507" spans="1:8" x14ac:dyDescent="0.25">
      <c r="A507" s="41"/>
      <c r="B507" s="41"/>
      <c r="C507" s="36"/>
      <c r="D507" s="36"/>
      <c r="E507" s="36"/>
      <c r="F507" s="41"/>
      <c r="G507" s="34"/>
      <c r="H507" s="36"/>
    </row>
  </sheetData>
  <conditionalFormatting sqref="A4:H1048576">
    <cfRule type="expression" dxfId="77" priority="23611">
      <formula>AND($D4="Black",#REF!&lt;21)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4DF8-296E-4D34-BEFC-CFDCE2D1B4A9}">
  <dimension ref="A1:H726"/>
  <sheetViews>
    <sheetView workbookViewId="0">
      <selection activeCell="A4" sqref="A4:H608"/>
    </sheetView>
  </sheetViews>
  <sheetFormatPr defaultColWidth="9.140625" defaultRowHeight="15" x14ac:dyDescent="0.25"/>
  <cols>
    <col min="1" max="1" width="19.42578125" style="5" bestFit="1" customWidth="1"/>
    <col min="2" max="2" width="21.42578125" style="5" bestFit="1" customWidth="1"/>
    <col min="3" max="3" width="7.7109375" style="5" bestFit="1" customWidth="1"/>
    <col min="4" max="4" width="6.7109375" style="5" bestFit="1" customWidth="1"/>
    <col min="5" max="5" width="13.42578125" style="5" bestFit="1" customWidth="1"/>
    <col min="6" max="6" width="8.85546875" style="5" bestFit="1" customWidth="1"/>
    <col min="7" max="7" width="11.5703125" style="5" bestFit="1" customWidth="1"/>
    <col min="8" max="8" width="8.7109375" style="5" bestFit="1" customWidth="1"/>
    <col min="9" max="16384" width="9.140625" style="5"/>
  </cols>
  <sheetData>
    <row r="1" spans="1:8" ht="45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132"/>
      <c r="B2" s="132"/>
      <c r="C2" s="132"/>
      <c r="D2" s="200"/>
      <c r="E2" s="201"/>
      <c r="F2" s="200"/>
      <c r="G2" s="132"/>
      <c r="H2" s="202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36" t="s">
        <v>109</v>
      </c>
      <c r="B4" s="36" t="s">
        <v>110</v>
      </c>
      <c r="C4" s="36" t="s">
        <v>27</v>
      </c>
      <c r="D4" s="41" t="s">
        <v>14</v>
      </c>
      <c r="E4" s="127">
        <v>999808980</v>
      </c>
      <c r="F4" s="36" t="s">
        <v>1833</v>
      </c>
      <c r="G4" s="34">
        <v>1321</v>
      </c>
      <c r="H4" s="34"/>
    </row>
    <row r="5" spans="1:8" x14ac:dyDescent="0.25">
      <c r="A5" s="34" t="s">
        <v>126</v>
      </c>
      <c r="B5" s="34" t="s">
        <v>52</v>
      </c>
      <c r="C5" s="34" t="s">
        <v>27</v>
      </c>
      <c r="D5" s="41" t="s">
        <v>14</v>
      </c>
      <c r="E5" s="127">
        <v>999829131</v>
      </c>
      <c r="F5" s="36" t="s">
        <v>1833</v>
      </c>
      <c r="G5" s="34">
        <v>1218</v>
      </c>
      <c r="H5" s="34"/>
    </row>
    <row r="6" spans="1:8" x14ac:dyDescent="0.25">
      <c r="A6" s="36" t="s">
        <v>362</v>
      </c>
      <c r="B6" s="36" t="s">
        <v>363</v>
      </c>
      <c r="C6" s="36" t="s">
        <v>27</v>
      </c>
      <c r="D6" s="41" t="s">
        <v>14</v>
      </c>
      <c r="E6" s="127">
        <v>999897534</v>
      </c>
      <c r="F6" s="36" t="s">
        <v>1833</v>
      </c>
      <c r="G6" s="34">
        <v>1029</v>
      </c>
      <c r="H6" s="36">
        <v>100</v>
      </c>
    </row>
    <row r="7" spans="1:8" x14ac:dyDescent="0.25">
      <c r="A7" s="34" t="s">
        <v>409</v>
      </c>
      <c r="B7" s="34" t="s">
        <v>410</v>
      </c>
      <c r="C7" s="34" t="s">
        <v>27</v>
      </c>
      <c r="D7" s="41" t="s">
        <v>14</v>
      </c>
      <c r="E7" s="127">
        <v>999906049</v>
      </c>
      <c r="F7" s="36" t="s">
        <v>1833</v>
      </c>
      <c r="G7" s="34">
        <v>989</v>
      </c>
      <c r="H7" s="36"/>
    </row>
    <row r="8" spans="1:8" x14ac:dyDescent="0.25">
      <c r="A8" s="34" t="s">
        <v>633</v>
      </c>
      <c r="B8" s="34" t="s">
        <v>999</v>
      </c>
      <c r="C8" s="34" t="s">
        <v>27</v>
      </c>
      <c r="D8" s="41" t="s">
        <v>14</v>
      </c>
      <c r="E8" s="127">
        <v>999925355</v>
      </c>
      <c r="F8" s="36" t="s">
        <v>1833</v>
      </c>
      <c r="G8" s="34">
        <v>830</v>
      </c>
      <c r="H8" s="34">
        <v>0</v>
      </c>
    </row>
    <row r="9" spans="1:8" x14ac:dyDescent="0.25">
      <c r="A9" s="34" t="s">
        <v>1644</v>
      </c>
      <c r="B9" s="34" t="s">
        <v>1272</v>
      </c>
      <c r="C9" s="34" t="s">
        <v>27</v>
      </c>
      <c r="D9" s="41" t="s">
        <v>14</v>
      </c>
      <c r="E9" s="127">
        <v>999802680</v>
      </c>
      <c r="F9" s="36" t="s">
        <v>1833</v>
      </c>
      <c r="G9" s="34">
        <v>803</v>
      </c>
      <c r="H9" s="34"/>
    </row>
    <row r="10" spans="1:8" x14ac:dyDescent="0.25">
      <c r="A10" s="36" t="s">
        <v>137</v>
      </c>
      <c r="B10" s="36" t="s">
        <v>138</v>
      </c>
      <c r="C10" s="36" t="s">
        <v>27</v>
      </c>
      <c r="D10" s="41" t="s">
        <v>14</v>
      </c>
      <c r="E10" s="127">
        <v>999843608</v>
      </c>
      <c r="F10" s="36" t="s">
        <v>1833</v>
      </c>
      <c r="G10" s="34">
        <v>788</v>
      </c>
      <c r="H10" s="36"/>
    </row>
    <row r="11" spans="1:8" x14ac:dyDescent="0.25">
      <c r="A11" s="36" t="s">
        <v>377</v>
      </c>
      <c r="B11" s="36" t="s">
        <v>52</v>
      </c>
      <c r="C11" s="36" t="s">
        <v>27</v>
      </c>
      <c r="D11" s="41" t="s">
        <v>14</v>
      </c>
      <c r="E11" s="127">
        <v>999899576</v>
      </c>
      <c r="F11" s="36" t="s">
        <v>1833</v>
      </c>
      <c r="G11" s="34">
        <v>779</v>
      </c>
      <c r="H11" s="36"/>
    </row>
    <row r="12" spans="1:8" x14ac:dyDescent="0.25">
      <c r="A12" s="36" t="s">
        <v>95</v>
      </c>
      <c r="B12" s="36" t="s">
        <v>469</v>
      </c>
      <c r="C12" s="36" t="s">
        <v>27</v>
      </c>
      <c r="D12" s="41" t="s">
        <v>14</v>
      </c>
      <c r="E12" s="127">
        <v>999910416</v>
      </c>
      <c r="F12" s="36" t="s">
        <v>1833</v>
      </c>
      <c r="G12" s="34">
        <v>778</v>
      </c>
      <c r="H12" s="34"/>
    </row>
    <row r="13" spans="1:8" x14ac:dyDescent="0.25">
      <c r="A13" s="34" t="s">
        <v>178</v>
      </c>
      <c r="B13" s="34" t="s">
        <v>115</v>
      </c>
      <c r="C13" s="34" t="s">
        <v>27</v>
      </c>
      <c r="D13" s="41" t="s">
        <v>14</v>
      </c>
      <c r="E13" s="127">
        <v>999874192</v>
      </c>
      <c r="F13" s="36" t="s">
        <v>1833</v>
      </c>
      <c r="G13" s="34">
        <v>691</v>
      </c>
      <c r="H13" s="34"/>
    </row>
    <row r="14" spans="1:8" x14ac:dyDescent="0.25">
      <c r="A14" s="36" t="s">
        <v>1642</v>
      </c>
      <c r="B14" s="36" t="s">
        <v>1395</v>
      </c>
      <c r="C14" s="36" t="s">
        <v>27</v>
      </c>
      <c r="D14" s="41" t="s">
        <v>14</v>
      </c>
      <c r="E14" s="127">
        <v>999845994</v>
      </c>
      <c r="F14" s="36" t="s">
        <v>1833</v>
      </c>
      <c r="G14" s="34">
        <v>653</v>
      </c>
      <c r="H14" s="34"/>
    </row>
    <row r="15" spans="1:8" x14ac:dyDescent="0.25">
      <c r="A15" s="34" t="s">
        <v>265</v>
      </c>
      <c r="B15" s="34" t="s">
        <v>1339</v>
      </c>
      <c r="C15" s="34" t="s">
        <v>27</v>
      </c>
      <c r="D15" s="41" t="s">
        <v>14</v>
      </c>
      <c r="E15" s="127">
        <v>999929023</v>
      </c>
      <c r="F15" s="36" t="s">
        <v>1833</v>
      </c>
      <c r="G15" s="34">
        <v>642</v>
      </c>
      <c r="H15" s="34"/>
    </row>
    <row r="16" spans="1:8" x14ac:dyDescent="0.25">
      <c r="A16" s="36" t="s">
        <v>186</v>
      </c>
      <c r="B16" s="36" t="s">
        <v>187</v>
      </c>
      <c r="C16" s="36" t="s">
        <v>27</v>
      </c>
      <c r="D16" s="41" t="s">
        <v>14</v>
      </c>
      <c r="E16" s="127">
        <v>999862657</v>
      </c>
      <c r="F16" s="36" t="s">
        <v>1833</v>
      </c>
      <c r="G16" s="34">
        <v>635</v>
      </c>
      <c r="H16" s="34"/>
    </row>
    <row r="17" spans="1:8" x14ac:dyDescent="0.25">
      <c r="A17" s="36" t="s">
        <v>351</v>
      </c>
      <c r="B17" s="36" t="s">
        <v>119</v>
      </c>
      <c r="C17" s="36" t="s">
        <v>27</v>
      </c>
      <c r="D17" s="41" t="s">
        <v>14</v>
      </c>
      <c r="E17" s="127">
        <v>999896686</v>
      </c>
      <c r="F17" s="36" t="s">
        <v>1833</v>
      </c>
      <c r="G17" s="34">
        <v>622</v>
      </c>
      <c r="H17" s="36">
        <v>75</v>
      </c>
    </row>
    <row r="18" spans="1:8" x14ac:dyDescent="0.25">
      <c r="A18" s="36" t="s">
        <v>248</v>
      </c>
      <c r="B18" s="36" t="s">
        <v>52</v>
      </c>
      <c r="C18" s="36" t="s">
        <v>27</v>
      </c>
      <c r="D18" s="41" t="s">
        <v>14</v>
      </c>
      <c r="E18" s="127">
        <v>999876788</v>
      </c>
      <c r="F18" s="36" t="s">
        <v>1833</v>
      </c>
      <c r="G18" s="34">
        <v>611</v>
      </c>
      <c r="H18" s="34"/>
    </row>
    <row r="19" spans="1:8" x14ac:dyDescent="0.25">
      <c r="A19" s="36" t="s">
        <v>463</v>
      </c>
      <c r="B19" s="36" t="s">
        <v>464</v>
      </c>
      <c r="C19" s="36" t="s">
        <v>27</v>
      </c>
      <c r="D19" s="41" t="s">
        <v>14</v>
      </c>
      <c r="E19" s="127">
        <v>999909954</v>
      </c>
      <c r="F19" s="36" t="s">
        <v>1833</v>
      </c>
      <c r="G19" s="34">
        <v>611</v>
      </c>
      <c r="H19" s="36"/>
    </row>
    <row r="20" spans="1:8" x14ac:dyDescent="0.25">
      <c r="A20" s="36" t="s">
        <v>193</v>
      </c>
      <c r="B20" s="36" t="s">
        <v>52</v>
      </c>
      <c r="C20" s="36" t="s">
        <v>27</v>
      </c>
      <c r="D20" s="41" t="s">
        <v>14</v>
      </c>
      <c r="E20" s="127">
        <v>999865051</v>
      </c>
      <c r="F20" s="36" t="s">
        <v>1833</v>
      </c>
      <c r="G20" s="34">
        <v>574</v>
      </c>
      <c r="H20" s="34"/>
    </row>
    <row r="21" spans="1:8" x14ac:dyDescent="0.25">
      <c r="A21" s="36" t="s">
        <v>71</v>
      </c>
      <c r="B21" s="36" t="s">
        <v>70</v>
      </c>
      <c r="C21" s="36" t="s">
        <v>27</v>
      </c>
      <c r="D21" s="41" t="s">
        <v>14</v>
      </c>
      <c r="E21" s="127">
        <v>999733664</v>
      </c>
      <c r="F21" s="36" t="s">
        <v>1833</v>
      </c>
      <c r="G21" s="34">
        <v>542</v>
      </c>
      <c r="H21" s="34"/>
    </row>
    <row r="22" spans="1:8" x14ac:dyDescent="0.25">
      <c r="A22" s="34" t="s">
        <v>190</v>
      </c>
      <c r="B22" s="34" t="s">
        <v>52</v>
      </c>
      <c r="C22" s="34" t="s">
        <v>27</v>
      </c>
      <c r="D22" s="41" t="s">
        <v>14</v>
      </c>
      <c r="E22" s="127">
        <v>999863781</v>
      </c>
      <c r="F22" s="36" t="s">
        <v>1833</v>
      </c>
      <c r="G22" s="34">
        <v>536.5</v>
      </c>
      <c r="H22" s="36">
        <v>42.5</v>
      </c>
    </row>
    <row r="23" spans="1:8" x14ac:dyDescent="0.25">
      <c r="A23" s="34" t="s">
        <v>280</v>
      </c>
      <c r="B23" s="34" t="s">
        <v>281</v>
      </c>
      <c r="C23" s="34" t="s">
        <v>27</v>
      </c>
      <c r="D23" s="41" t="s">
        <v>14</v>
      </c>
      <c r="E23" s="127">
        <v>999882648</v>
      </c>
      <c r="F23" s="36" t="s">
        <v>1833</v>
      </c>
      <c r="G23" s="34">
        <v>517</v>
      </c>
      <c r="H23" s="34"/>
    </row>
    <row r="24" spans="1:8" x14ac:dyDescent="0.25">
      <c r="A24" s="36" t="s">
        <v>1643</v>
      </c>
      <c r="B24" s="36" t="s">
        <v>1215</v>
      </c>
      <c r="C24" s="36" t="s">
        <v>27</v>
      </c>
      <c r="D24" s="41" t="s">
        <v>14</v>
      </c>
      <c r="E24" s="127">
        <v>999897390</v>
      </c>
      <c r="F24" s="36" t="s">
        <v>1833</v>
      </c>
      <c r="G24" s="34">
        <v>495</v>
      </c>
      <c r="H24" s="36"/>
    </row>
    <row r="25" spans="1:8" x14ac:dyDescent="0.25">
      <c r="A25" s="36" t="s">
        <v>242</v>
      </c>
      <c r="B25" s="36" t="s">
        <v>61</v>
      </c>
      <c r="C25" s="36" t="s">
        <v>27</v>
      </c>
      <c r="D25" s="41" t="s">
        <v>14</v>
      </c>
      <c r="E25" s="127">
        <v>999874574</v>
      </c>
      <c r="F25" s="36" t="s">
        <v>1833</v>
      </c>
      <c r="G25" s="34">
        <v>484</v>
      </c>
      <c r="H25" s="34">
        <v>0</v>
      </c>
    </row>
    <row r="26" spans="1:8" x14ac:dyDescent="0.25">
      <c r="A26" s="36" t="s">
        <v>364</v>
      </c>
      <c r="B26" s="36" t="s">
        <v>365</v>
      </c>
      <c r="C26" s="36" t="s">
        <v>27</v>
      </c>
      <c r="D26" s="41" t="s">
        <v>14</v>
      </c>
      <c r="E26" s="127">
        <v>999897724</v>
      </c>
      <c r="F26" s="36" t="s">
        <v>1833</v>
      </c>
      <c r="G26" s="34">
        <v>484</v>
      </c>
      <c r="H26" s="34">
        <v>0</v>
      </c>
    </row>
    <row r="27" spans="1:8" x14ac:dyDescent="0.25">
      <c r="A27" s="36" t="s">
        <v>467</v>
      </c>
      <c r="B27" s="36" t="s">
        <v>108</v>
      </c>
      <c r="C27" s="36" t="s">
        <v>27</v>
      </c>
      <c r="D27" s="41" t="s">
        <v>14</v>
      </c>
      <c r="E27" s="127">
        <v>999917683</v>
      </c>
      <c r="F27" s="36" t="s">
        <v>1833</v>
      </c>
      <c r="G27" s="34">
        <v>475</v>
      </c>
      <c r="H27" s="36"/>
    </row>
    <row r="28" spans="1:8" x14ac:dyDescent="0.25">
      <c r="A28" s="36" t="s">
        <v>178</v>
      </c>
      <c r="B28" s="36" t="s">
        <v>179</v>
      </c>
      <c r="C28" s="36" t="s">
        <v>27</v>
      </c>
      <c r="D28" s="41" t="s">
        <v>14</v>
      </c>
      <c r="E28" s="127">
        <v>999861677</v>
      </c>
      <c r="F28" s="36" t="s">
        <v>1833</v>
      </c>
      <c r="G28" s="34">
        <v>471</v>
      </c>
      <c r="H28" s="34"/>
    </row>
    <row r="29" spans="1:8" x14ac:dyDescent="0.25">
      <c r="A29" s="36" t="s">
        <v>304</v>
      </c>
      <c r="B29" s="36" t="s">
        <v>305</v>
      </c>
      <c r="C29" s="36" t="s">
        <v>27</v>
      </c>
      <c r="D29" s="41" t="s">
        <v>14</v>
      </c>
      <c r="E29" s="127">
        <v>999888870</v>
      </c>
      <c r="F29" s="36" t="s">
        <v>1833</v>
      </c>
      <c r="G29" s="34">
        <v>468</v>
      </c>
      <c r="H29" s="34"/>
    </row>
    <row r="30" spans="1:8" x14ac:dyDescent="0.25">
      <c r="A30" s="34" t="s">
        <v>268</v>
      </c>
      <c r="B30" s="34" t="s">
        <v>383</v>
      </c>
      <c r="C30" s="34" t="s">
        <v>27</v>
      </c>
      <c r="D30" s="41" t="s">
        <v>14</v>
      </c>
      <c r="E30" s="127">
        <v>999901333</v>
      </c>
      <c r="F30" s="36" t="s">
        <v>1833</v>
      </c>
      <c r="G30" s="34">
        <v>433</v>
      </c>
      <c r="H30" s="34"/>
    </row>
    <row r="31" spans="1:8" x14ac:dyDescent="0.25">
      <c r="A31" s="36" t="s">
        <v>1574</v>
      </c>
      <c r="B31" s="36" t="s">
        <v>1055</v>
      </c>
      <c r="C31" s="36" t="s">
        <v>27</v>
      </c>
      <c r="D31" s="41" t="s">
        <v>14</v>
      </c>
      <c r="E31" s="128">
        <v>999859040</v>
      </c>
      <c r="F31" s="36" t="s">
        <v>1833</v>
      </c>
      <c r="G31" s="34">
        <v>432</v>
      </c>
      <c r="H31" s="34"/>
    </row>
    <row r="32" spans="1:8" x14ac:dyDescent="0.25">
      <c r="A32" s="36" t="s">
        <v>201</v>
      </c>
      <c r="B32" s="36" t="s">
        <v>202</v>
      </c>
      <c r="C32" s="36" t="s">
        <v>27</v>
      </c>
      <c r="D32" s="41" t="s">
        <v>14</v>
      </c>
      <c r="E32" s="127">
        <v>999865853</v>
      </c>
      <c r="F32" s="36" t="s">
        <v>1833</v>
      </c>
      <c r="G32" s="34">
        <v>423</v>
      </c>
      <c r="H32" s="36">
        <v>0</v>
      </c>
    </row>
    <row r="33" spans="1:8" x14ac:dyDescent="0.25">
      <c r="A33" s="36" t="s">
        <v>243</v>
      </c>
      <c r="B33" s="36" t="s">
        <v>244</v>
      </c>
      <c r="C33" s="36" t="s">
        <v>27</v>
      </c>
      <c r="D33" s="41" t="s">
        <v>14</v>
      </c>
      <c r="E33" s="128">
        <v>999875380</v>
      </c>
      <c r="F33" s="36" t="s">
        <v>1833</v>
      </c>
      <c r="G33" s="34">
        <v>421</v>
      </c>
      <c r="H33" s="34"/>
    </row>
    <row r="34" spans="1:8" x14ac:dyDescent="0.25">
      <c r="A34" s="36" t="s">
        <v>518</v>
      </c>
      <c r="B34" s="36" t="s">
        <v>458</v>
      </c>
      <c r="C34" s="36" t="s">
        <v>27</v>
      </c>
      <c r="D34" s="41" t="s">
        <v>14</v>
      </c>
      <c r="E34" s="127">
        <v>999915092</v>
      </c>
      <c r="F34" s="36" t="s">
        <v>1833</v>
      </c>
      <c r="G34" s="34">
        <v>390</v>
      </c>
      <c r="H34" s="34">
        <v>0</v>
      </c>
    </row>
    <row r="35" spans="1:8" x14ac:dyDescent="0.25">
      <c r="A35" s="36" t="s">
        <v>894</v>
      </c>
      <c r="B35" s="36" t="s">
        <v>895</v>
      </c>
      <c r="C35" s="36" t="s">
        <v>27</v>
      </c>
      <c r="D35" s="41" t="s">
        <v>14</v>
      </c>
      <c r="E35" s="127">
        <v>999924362</v>
      </c>
      <c r="F35" s="36" t="s">
        <v>1833</v>
      </c>
      <c r="G35" s="34">
        <v>378</v>
      </c>
      <c r="H35" s="36"/>
    </row>
    <row r="36" spans="1:8" x14ac:dyDescent="0.25">
      <c r="A36" s="34" t="s">
        <v>167</v>
      </c>
      <c r="B36" s="34" t="s">
        <v>168</v>
      </c>
      <c r="C36" s="34" t="s">
        <v>27</v>
      </c>
      <c r="D36" s="41" t="s">
        <v>14</v>
      </c>
      <c r="E36" s="127">
        <v>999859746</v>
      </c>
      <c r="F36" s="36" t="s">
        <v>1833</v>
      </c>
      <c r="G36" s="34">
        <v>345</v>
      </c>
      <c r="H36" s="34"/>
    </row>
    <row r="37" spans="1:8" x14ac:dyDescent="0.25">
      <c r="A37" s="34" t="s">
        <v>471</v>
      </c>
      <c r="B37" s="34" t="s">
        <v>472</v>
      </c>
      <c r="C37" s="34" t="s">
        <v>27</v>
      </c>
      <c r="D37" s="41" t="s">
        <v>14</v>
      </c>
      <c r="E37" s="127">
        <v>999910607</v>
      </c>
      <c r="F37" s="36" t="s">
        <v>1833</v>
      </c>
      <c r="G37" s="34">
        <v>340</v>
      </c>
      <c r="H37" s="34">
        <v>39</v>
      </c>
    </row>
    <row r="38" spans="1:8" x14ac:dyDescent="0.25">
      <c r="A38" s="36" t="s">
        <v>315</v>
      </c>
      <c r="B38" s="36" t="s">
        <v>316</v>
      </c>
      <c r="C38" s="36" t="s">
        <v>27</v>
      </c>
      <c r="D38" s="41" t="s">
        <v>14</v>
      </c>
      <c r="E38" s="127">
        <v>999890350</v>
      </c>
      <c r="F38" s="36" t="s">
        <v>1833</v>
      </c>
      <c r="G38" s="34">
        <v>328</v>
      </c>
      <c r="H38" s="34"/>
    </row>
    <row r="39" spans="1:8" x14ac:dyDescent="0.25">
      <c r="A39" s="34" t="s">
        <v>303</v>
      </c>
      <c r="B39" s="34" t="s">
        <v>1872</v>
      </c>
      <c r="C39" s="34" t="s">
        <v>27</v>
      </c>
      <c r="D39" s="41" t="s">
        <v>14</v>
      </c>
      <c r="E39" s="127">
        <v>999920864</v>
      </c>
      <c r="F39" s="36" t="s">
        <v>1833</v>
      </c>
      <c r="G39" s="34">
        <v>322</v>
      </c>
      <c r="H39" s="34">
        <v>0</v>
      </c>
    </row>
    <row r="40" spans="1:8" x14ac:dyDescent="0.25">
      <c r="A40" s="36" t="s">
        <v>515</v>
      </c>
      <c r="B40" s="36" t="s">
        <v>639</v>
      </c>
      <c r="C40" s="36" t="s">
        <v>27</v>
      </c>
      <c r="D40" s="41" t="s">
        <v>14</v>
      </c>
      <c r="E40" s="127">
        <v>999918923</v>
      </c>
      <c r="F40" s="36" t="s">
        <v>1833</v>
      </c>
      <c r="G40" s="34">
        <v>321</v>
      </c>
      <c r="H40" s="36"/>
    </row>
    <row r="41" spans="1:8" x14ac:dyDescent="0.25">
      <c r="A41" s="36" t="s">
        <v>794</v>
      </c>
      <c r="B41" s="36" t="s">
        <v>795</v>
      </c>
      <c r="C41" s="36" t="s">
        <v>27</v>
      </c>
      <c r="D41" s="41" t="s">
        <v>14</v>
      </c>
      <c r="E41" s="127">
        <v>999921936</v>
      </c>
      <c r="F41" s="36" t="s">
        <v>1833</v>
      </c>
      <c r="G41" s="34">
        <v>313</v>
      </c>
      <c r="H41" s="36"/>
    </row>
    <row r="42" spans="1:8" x14ac:dyDescent="0.25">
      <c r="A42" s="36" t="s">
        <v>838</v>
      </c>
      <c r="B42" s="36" t="s">
        <v>86</v>
      </c>
      <c r="C42" s="36" t="s">
        <v>27</v>
      </c>
      <c r="D42" s="41" t="s">
        <v>14</v>
      </c>
      <c r="E42" s="127">
        <v>999922914</v>
      </c>
      <c r="F42" s="36" t="s">
        <v>1833</v>
      </c>
      <c r="G42" s="34">
        <v>308</v>
      </c>
      <c r="H42" s="36"/>
    </row>
    <row r="43" spans="1:8" x14ac:dyDescent="0.25">
      <c r="A43" s="36" t="s">
        <v>1223</v>
      </c>
      <c r="B43" s="36" t="s">
        <v>982</v>
      </c>
      <c r="C43" s="36" t="s">
        <v>27</v>
      </c>
      <c r="D43" s="41" t="s">
        <v>14</v>
      </c>
      <c r="E43" s="127">
        <v>999928631</v>
      </c>
      <c r="F43" s="36" t="s">
        <v>1833</v>
      </c>
      <c r="G43" s="34">
        <v>304</v>
      </c>
      <c r="H43" s="34"/>
    </row>
    <row r="44" spans="1:8" x14ac:dyDescent="0.25">
      <c r="A44" s="36" t="s">
        <v>250</v>
      </c>
      <c r="B44" s="36" t="s">
        <v>490</v>
      </c>
      <c r="C44" s="36" t="s">
        <v>27</v>
      </c>
      <c r="D44" s="41" t="s">
        <v>14</v>
      </c>
      <c r="E44" s="127">
        <v>999932403</v>
      </c>
      <c r="F44" s="36" t="s">
        <v>1833</v>
      </c>
      <c r="G44" s="34">
        <v>300</v>
      </c>
      <c r="H44" s="34">
        <v>0</v>
      </c>
    </row>
    <row r="45" spans="1:8" x14ac:dyDescent="0.25">
      <c r="A45" s="36" t="s">
        <v>1222</v>
      </c>
      <c r="B45" s="36" t="s">
        <v>982</v>
      </c>
      <c r="C45" s="36" t="s">
        <v>27</v>
      </c>
      <c r="D45" s="41" t="s">
        <v>14</v>
      </c>
      <c r="E45" s="128">
        <v>999928632</v>
      </c>
      <c r="F45" s="36" t="s">
        <v>1833</v>
      </c>
      <c r="G45" s="34">
        <v>297</v>
      </c>
      <c r="H45" s="34"/>
    </row>
    <row r="46" spans="1:8" x14ac:dyDescent="0.25">
      <c r="A46" s="36" t="s">
        <v>154</v>
      </c>
      <c r="B46" s="36" t="s">
        <v>155</v>
      </c>
      <c r="C46" s="36" t="s">
        <v>27</v>
      </c>
      <c r="D46" s="41" t="s">
        <v>14</v>
      </c>
      <c r="E46" s="127">
        <v>999857023</v>
      </c>
      <c r="F46" s="36" t="s">
        <v>1833</v>
      </c>
      <c r="G46" s="34">
        <v>290</v>
      </c>
      <c r="H46" s="34">
        <v>32</v>
      </c>
    </row>
    <row r="47" spans="1:8" x14ac:dyDescent="0.25">
      <c r="A47" s="34" t="s">
        <v>1009</v>
      </c>
      <c r="B47" s="34" t="s">
        <v>1010</v>
      </c>
      <c r="C47" s="34" t="s">
        <v>27</v>
      </c>
      <c r="D47" s="41" t="s">
        <v>14</v>
      </c>
      <c r="E47" s="127">
        <v>999925430</v>
      </c>
      <c r="F47" s="36" t="s">
        <v>1833</v>
      </c>
      <c r="G47" s="34">
        <v>281</v>
      </c>
      <c r="H47" s="34"/>
    </row>
    <row r="48" spans="1:8" x14ac:dyDescent="0.25">
      <c r="A48" s="36" t="s">
        <v>328</v>
      </c>
      <c r="B48" s="36" t="s">
        <v>52</v>
      </c>
      <c r="C48" s="36" t="s">
        <v>27</v>
      </c>
      <c r="D48" s="41" t="s">
        <v>14</v>
      </c>
      <c r="E48" s="127">
        <v>999892384</v>
      </c>
      <c r="F48" s="36" t="s">
        <v>1833</v>
      </c>
      <c r="G48" s="34">
        <v>276</v>
      </c>
      <c r="H48" s="34">
        <v>24</v>
      </c>
    </row>
    <row r="49" spans="1:8" x14ac:dyDescent="0.25">
      <c r="A49" s="36" t="s">
        <v>288</v>
      </c>
      <c r="B49" s="36" t="s">
        <v>289</v>
      </c>
      <c r="C49" s="36" t="s">
        <v>27</v>
      </c>
      <c r="D49" s="41" t="s">
        <v>14</v>
      </c>
      <c r="E49" s="127">
        <v>999885325</v>
      </c>
      <c r="F49" s="36" t="s">
        <v>1833</v>
      </c>
      <c r="G49" s="34">
        <v>270</v>
      </c>
      <c r="H49" s="36">
        <v>0</v>
      </c>
    </row>
    <row r="50" spans="1:8" x14ac:dyDescent="0.25">
      <c r="A50" s="36" t="s">
        <v>879</v>
      </c>
      <c r="B50" s="36" t="s">
        <v>1218</v>
      </c>
      <c r="C50" s="36" t="s">
        <v>27</v>
      </c>
      <c r="D50" s="41" t="s">
        <v>14</v>
      </c>
      <c r="E50" s="127">
        <v>999928691</v>
      </c>
      <c r="F50" s="36" t="s">
        <v>1833</v>
      </c>
      <c r="G50" s="34">
        <v>253</v>
      </c>
      <c r="H50" s="36">
        <v>24</v>
      </c>
    </row>
    <row r="51" spans="1:8" x14ac:dyDescent="0.25">
      <c r="A51" s="36" t="s">
        <v>278</v>
      </c>
      <c r="B51" s="36" t="s">
        <v>1200</v>
      </c>
      <c r="C51" s="36" t="s">
        <v>27</v>
      </c>
      <c r="D51" s="41" t="s">
        <v>14</v>
      </c>
      <c r="E51" s="128">
        <v>999920026</v>
      </c>
      <c r="F51" s="36" t="s">
        <v>1833</v>
      </c>
      <c r="G51" s="34">
        <v>246</v>
      </c>
      <c r="H51" s="34"/>
    </row>
    <row r="52" spans="1:8" x14ac:dyDescent="0.25">
      <c r="A52" s="34" t="s">
        <v>60</v>
      </c>
      <c r="B52" s="34" t="s">
        <v>1568</v>
      </c>
      <c r="C52" s="34" t="s">
        <v>27</v>
      </c>
      <c r="D52" s="41" t="s">
        <v>14</v>
      </c>
      <c r="E52" s="127">
        <v>999919472</v>
      </c>
      <c r="F52" s="36" t="s">
        <v>1833</v>
      </c>
      <c r="G52" s="34">
        <v>244</v>
      </c>
      <c r="H52" s="34"/>
    </row>
    <row r="53" spans="1:8" x14ac:dyDescent="0.25">
      <c r="A53" s="34" t="s">
        <v>275</v>
      </c>
      <c r="B53" s="34" t="s">
        <v>276</v>
      </c>
      <c r="C53" s="34" t="s">
        <v>27</v>
      </c>
      <c r="D53" s="41" t="s">
        <v>14</v>
      </c>
      <c r="E53" s="127">
        <v>999882198</v>
      </c>
      <c r="F53" s="36" t="s">
        <v>1833</v>
      </c>
      <c r="G53" s="34">
        <v>242</v>
      </c>
      <c r="H53" s="34">
        <v>0</v>
      </c>
    </row>
    <row r="54" spans="1:8" x14ac:dyDescent="0.25">
      <c r="A54" s="36" t="s">
        <v>439</v>
      </c>
      <c r="B54" s="36" t="s">
        <v>358</v>
      </c>
      <c r="C54" s="36" t="s">
        <v>27</v>
      </c>
      <c r="D54" s="41" t="s">
        <v>14</v>
      </c>
      <c r="E54" s="128">
        <v>999920460</v>
      </c>
      <c r="F54" s="36" t="s">
        <v>1833</v>
      </c>
      <c r="G54" s="34">
        <v>229</v>
      </c>
      <c r="H54" s="36"/>
    </row>
    <row r="55" spans="1:8" x14ac:dyDescent="0.25">
      <c r="A55" s="36" t="s">
        <v>526</v>
      </c>
      <c r="B55" s="36" t="s">
        <v>1046</v>
      </c>
      <c r="C55" s="36" t="s">
        <v>27</v>
      </c>
      <c r="D55" s="41" t="s">
        <v>14</v>
      </c>
      <c r="E55" s="128">
        <v>999926051</v>
      </c>
      <c r="F55" s="36" t="s">
        <v>1833</v>
      </c>
      <c r="G55" s="34">
        <v>229</v>
      </c>
      <c r="H55" s="34">
        <v>0</v>
      </c>
    </row>
    <row r="56" spans="1:8" x14ac:dyDescent="0.25">
      <c r="A56" s="36" t="s">
        <v>2772</v>
      </c>
      <c r="B56" s="36" t="s">
        <v>2773</v>
      </c>
      <c r="C56" s="36" t="s">
        <v>27</v>
      </c>
      <c r="D56" s="41" t="s">
        <v>14</v>
      </c>
      <c r="E56" s="127">
        <v>999930397</v>
      </c>
      <c r="F56" s="36" t="s">
        <v>1833</v>
      </c>
      <c r="G56" s="34">
        <v>226</v>
      </c>
      <c r="H56" s="34"/>
    </row>
    <row r="57" spans="1:8" x14ac:dyDescent="0.25">
      <c r="A57" s="34" t="s">
        <v>492</v>
      </c>
      <c r="B57" s="34" t="s">
        <v>493</v>
      </c>
      <c r="C57" s="34" t="s">
        <v>27</v>
      </c>
      <c r="D57" s="41" t="s">
        <v>14</v>
      </c>
      <c r="E57" s="127">
        <v>999913628</v>
      </c>
      <c r="F57" s="36" t="s">
        <v>1833</v>
      </c>
      <c r="G57" s="34">
        <v>216</v>
      </c>
      <c r="H57" s="34">
        <v>0</v>
      </c>
    </row>
    <row r="58" spans="1:8" x14ac:dyDescent="0.25">
      <c r="A58" s="34" t="s">
        <v>926</v>
      </c>
      <c r="B58" s="34" t="s">
        <v>1570</v>
      </c>
      <c r="C58" s="34" t="s">
        <v>27</v>
      </c>
      <c r="D58" s="41" t="s">
        <v>14</v>
      </c>
      <c r="E58" s="127">
        <v>999929297</v>
      </c>
      <c r="F58" s="36" t="s">
        <v>1833</v>
      </c>
      <c r="G58" s="34">
        <v>215</v>
      </c>
      <c r="H58" s="34"/>
    </row>
    <row r="59" spans="1:8" x14ac:dyDescent="0.25">
      <c r="A59" s="34" t="s">
        <v>2461</v>
      </c>
      <c r="B59" s="34" t="s">
        <v>3579</v>
      </c>
      <c r="C59" s="34" t="s">
        <v>27</v>
      </c>
      <c r="D59" s="41" t="s">
        <v>14</v>
      </c>
      <c r="E59" s="127">
        <v>999936632</v>
      </c>
      <c r="F59" s="36" t="s">
        <v>1833</v>
      </c>
      <c r="G59" s="34">
        <v>214</v>
      </c>
      <c r="H59" s="34"/>
    </row>
    <row r="60" spans="1:8" x14ac:dyDescent="0.25">
      <c r="A60" s="36" t="s">
        <v>73</v>
      </c>
      <c r="B60" s="36" t="s">
        <v>33</v>
      </c>
      <c r="C60" s="36" t="s">
        <v>27</v>
      </c>
      <c r="D60" s="41" t="s">
        <v>14</v>
      </c>
      <c r="E60" s="128">
        <v>999735587</v>
      </c>
      <c r="F60" s="36" t="s">
        <v>1833</v>
      </c>
      <c r="G60" s="34">
        <v>197</v>
      </c>
      <c r="H60" s="34"/>
    </row>
    <row r="61" spans="1:8" x14ac:dyDescent="0.25">
      <c r="A61" s="34" t="s">
        <v>625</v>
      </c>
      <c r="B61" s="34" t="s">
        <v>1869</v>
      </c>
      <c r="C61" s="34" t="s">
        <v>27</v>
      </c>
      <c r="D61" s="41" t="s">
        <v>14</v>
      </c>
      <c r="E61" s="127">
        <v>999933639</v>
      </c>
      <c r="F61" s="36" t="s">
        <v>1833</v>
      </c>
      <c r="G61" s="34">
        <v>196</v>
      </c>
      <c r="H61" s="34">
        <v>0</v>
      </c>
    </row>
    <row r="62" spans="1:8" x14ac:dyDescent="0.25">
      <c r="A62" s="149" t="s">
        <v>1217</v>
      </c>
      <c r="B62" s="149" t="s">
        <v>1216</v>
      </c>
      <c r="C62" s="149" t="s">
        <v>27</v>
      </c>
      <c r="D62" s="41" t="s">
        <v>14</v>
      </c>
      <c r="E62" s="149">
        <v>999928692</v>
      </c>
      <c r="F62" s="36" t="s">
        <v>1833</v>
      </c>
      <c r="G62" s="34">
        <v>184</v>
      </c>
      <c r="H62" s="36">
        <v>24</v>
      </c>
    </row>
    <row r="63" spans="1:8" x14ac:dyDescent="0.25">
      <c r="A63" s="36" t="s">
        <v>112</v>
      </c>
      <c r="B63" s="36" t="s">
        <v>113</v>
      </c>
      <c r="C63" s="36" t="s">
        <v>27</v>
      </c>
      <c r="D63" s="41" t="s">
        <v>14</v>
      </c>
      <c r="E63" s="127">
        <v>999821548</v>
      </c>
      <c r="F63" s="36" t="s">
        <v>1833</v>
      </c>
      <c r="G63" s="34">
        <v>180</v>
      </c>
      <c r="H63" s="36"/>
    </row>
    <row r="64" spans="1:8" x14ac:dyDescent="0.25">
      <c r="A64" s="36" t="s">
        <v>324</v>
      </c>
      <c r="B64" s="36" t="s">
        <v>284</v>
      </c>
      <c r="C64" s="36" t="s">
        <v>27</v>
      </c>
      <c r="D64" s="41" t="s">
        <v>14</v>
      </c>
      <c r="E64" s="128">
        <v>999891830</v>
      </c>
      <c r="F64" s="36" t="s">
        <v>1833</v>
      </c>
      <c r="G64" s="34">
        <v>178</v>
      </c>
      <c r="H64" s="34">
        <v>0</v>
      </c>
    </row>
    <row r="65" spans="1:8" x14ac:dyDescent="0.25">
      <c r="A65" s="36" t="s">
        <v>49</v>
      </c>
      <c r="B65" s="36" t="s">
        <v>117</v>
      </c>
      <c r="C65" s="36" t="s">
        <v>27</v>
      </c>
      <c r="D65" s="41" t="s">
        <v>14</v>
      </c>
      <c r="E65" s="128">
        <v>999917979</v>
      </c>
      <c r="F65" s="36" t="s">
        <v>1833</v>
      </c>
      <c r="G65" s="34">
        <v>178</v>
      </c>
      <c r="H65" s="34">
        <v>0</v>
      </c>
    </row>
    <row r="66" spans="1:8" x14ac:dyDescent="0.25">
      <c r="A66" s="34" t="s">
        <v>2073</v>
      </c>
      <c r="B66" s="34" t="s">
        <v>3580</v>
      </c>
      <c r="C66" s="34" t="s">
        <v>27</v>
      </c>
      <c r="D66" s="41" t="s">
        <v>14</v>
      </c>
      <c r="E66" s="127">
        <v>999934105</v>
      </c>
      <c r="F66" s="36" t="s">
        <v>1833</v>
      </c>
      <c r="G66" s="34">
        <v>178</v>
      </c>
      <c r="H66" s="34"/>
    </row>
    <row r="67" spans="1:8" x14ac:dyDescent="0.25">
      <c r="A67" s="36" t="s">
        <v>553</v>
      </c>
      <c r="B67" s="36" t="s">
        <v>552</v>
      </c>
      <c r="C67" s="36" t="s">
        <v>27</v>
      </c>
      <c r="D67" s="36" t="s">
        <v>14</v>
      </c>
      <c r="E67" s="36">
        <v>999916600</v>
      </c>
      <c r="F67" s="36" t="s">
        <v>1833</v>
      </c>
      <c r="G67" s="34">
        <v>175</v>
      </c>
      <c r="H67" s="34"/>
    </row>
    <row r="68" spans="1:8" x14ac:dyDescent="0.25">
      <c r="A68" s="34" t="s">
        <v>1573</v>
      </c>
      <c r="B68" s="34" t="s">
        <v>1287</v>
      </c>
      <c r="C68" s="34" t="s">
        <v>27</v>
      </c>
      <c r="D68" s="41" t="s">
        <v>14</v>
      </c>
      <c r="E68" s="127">
        <v>999880551</v>
      </c>
      <c r="F68" s="36" t="s">
        <v>1833</v>
      </c>
      <c r="G68" s="34">
        <v>173</v>
      </c>
      <c r="H68" s="36"/>
    </row>
    <row r="69" spans="1:8" x14ac:dyDescent="0.25">
      <c r="A69" s="149" t="s">
        <v>278</v>
      </c>
      <c r="B69" s="149" t="s">
        <v>52</v>
      </c>
      <c r="C69" s="149" t="s">
        <v>27</v>
      </c>
      <c r="D69" s="41" t="s">
        <v>14</v>
      </c>
      <c r="E69" s="149">
        <v>999882523</v>
      </c>
      <c r="F69" s="36" t="s">
        <v>1833</v>
      </c>
      <c r="G69" s="34">
        <v>167</v>
      </c>
      <c r="H69" s="36"/>
    </row>
    <row r="70" spans="1:8" x14ac:dyDescent="0.25">
      <c r="A70" s="36" t="s">
        <v>656</v>
      </c>
      <c r="B70" s="36" t="s">
        <v>657</v>
      </c>
      <c r="C70" s="36" t="s">
        <v>27</v>
      </c>
      <c r="D70" s="41" t="s">
        <v>14</v>
      </c>
      <c r="E70" s="36">
        <v>999919241</v>
      </c>
      <c r="F70" s="36" t="s">
        <v>1833</v>
      </c>
      <c r="G70" s="34">
        <v>163</v>
      </c>
      <c r="H70" s="36"/>
    </row>
    <row r="71" spans="1:8" x14ac:dyDescent="0.25">
      <c r="A71" s="36" t="s">
        <v>473</v>
      </c>
      <c r="B71" s="36" t="s">
        <v>1874</v>
      </c>
      <c r="C71" s="36" t="s">
        <v>27</v>
      </c>
      <c r="D71" s="41" t="s">
        <v>14</v>
      </c>
      <c r="E71" s="127">
        <v>999929227</v>
      </c>
      <c r="F71" s="36" t="s">
        <v>1833</v>
      </c>
      <c r="G71" s="34">
        <v>162</v>
      </c>
      <c r="H71" s="34">
        <v>0</v>
      </c>
    </row>
    <row r="72" spans="1:8" x14ac:dyDescent="0.25">
      <c r="A72" s="36" t="s">
        <v>369</v>
      </c>
      <c r="B72" s="36" t="s">
        <v>3575</v>
      </c>
      <c r="C72" s="36" t="s">
        <v>27</v>
      </c>
      <c r="D72" s="41" t="s">
        <v>14</v>
      </c>
      <c r="E72" s="127">
        <v>999933057</v>
      </c>
      <c r="F72" s="36" t="s">
        <v>1833</v>
      </c>
      <c r="G72" s="34">
        <v>160</v>
      </c>
      <c r="H72" s="34"/>
    </row>
    <row r="73" spans="1:8" x14ac:dyDescent="0.25">
      <c r="A73" s="131" t="s">
        <v>827</v>
      </c>
      <c r="B73" s="131" t="s">
        <v>3576</v>
      </c>
      <c r="C73" s="131" t="s">
        <v>27</v>
      </c>
      <c r="D73" s="41" t="s">
        <v>14</v>
      </c>
      <c r="E73" s="150">
        <v>999935191</v>
      </c>
      <c r="F73" s="36" t="s">
        <v>1833</v>
      </c>
      <c r="G73" s="34">
        <v>160</v>
      </c>
      <c r="H73" s="36"/>
    </row>
    <row r="74" spans="1:8" x14ac:dyDescent="0.25">
      <c r="A74" s="131" t="s">
        <v>3577</v>
      </c>
      <c r="B74" s="131" t="s">
        <v>3578</v>
      </c>
      <c r="C74" s="131" t="s">
        <v>27</v>
      </c>
      <c r="D74" s="41" t="s">
        <v>14</v>
      </c>
      <c r="E74" s="150">
        <v>999936633</v>
      </c>
      <c r="F74" s="36" t="s">
        <v>1833</v>
      </c>
      <c r="G74" s="34">
        <v>160</v>
      </c>
      <c r="H74" s="36"/>
    </row>
    <row r="75" spans="1:8" x14ac:dyDescent="0.25">
      <c r="A75" s="131" t="s">
        <v>274</v>
      </c>
      <c r="B75" s="131" t="s">
        <v>1875</v>
      </c>
      <c r="C75" s="131" t="s">
        <v>27</v>
      </c>
      <c r="D75" s="41" t="s">
        <v>14</v>
      </c>
      <c r="E75" s="150">
        <v>999848175</v>
      </c>
      <c r="F75" s="36" t="s">
        <v>1833</v>
      </c>
      <c r="G75" s="34">
        <v>145</v>
      </c>
      <c r="H75" s="36">
        <v>0</v>
      </c>
    </row>
    <row r="76" spans="1:8" x14ac:dyDescent="0.25">
      <c r="A76" s="131" t="s">
        <v>335</v>
      </c>
      <c r="B76" s="131" t="s">
        <v>336</v>
      </c>
      <c r="C76" s="131" t="s">
        <v>27</v>
      </c>
      <c r="D76" s="41" t="s">
        <v>14</v>
      </c>
      <c r="E76" s="150">
        <v>999893005</v>
      </c>
      <c r="F76" s="36" t="s">
        <v>1833</v>
      </c>
      <c r="G76" s="34">
        <v>135</v>
      </c>
      <c r="H76" s="36">
        <v>0</v>
      </c>
    </row>
    <row r="77" spans="1:8" x14ac:dyDescent="0.25">
      <c r="A77" s="34" t="s">
        <v>95</v>
      </c>
      <c r="B77" s="34" t="s">
        <v>461</v>
      </c>
      <c r="C77" s="34" t="s">
        <v>27</v>
      </c>
      <c r="D77" s="41" t="s">
        <v>14</v>
      </c>
      <c r="E77" s="127">
        <v>999909486</v>
      </c>
      <c r="F77" s="36" t="s">
        <v>1833</v>
      </c>
      <c r="G77" s="34">
        <v>127</v>
      </c>
      <c r="H77" s="34">
        <v>0</v>
      </c>
    </row>
    <row r="78" spans="1:8" x14ac:dyDescent="0.25">
      <c r="A78" s="36" t="s">
        <v>194</v>
      </c>
      <c r="B78" s="36" t="s">
        <v>1865</v>
      </c>
      <c r="C78" s="36" t="s">
        <v>27</v>
      </c>
      <c r="D78" s="41" t="s">
        <v>14</v>
      </c>
      <c r="E78" s="128">
        <v>999865190</v>
      </c>
      <c r="F78" s="36" t="s">
        <v>1833</v>
      </c>
      <c r="G78" s="34">
        <v>125</v>
      </c>
      <c r="H78" s="36">
        <v>0</v>
      </c>
    </row>
    <row r="79" spans="1:8" x14ac:dyDescent="0.25">
      <c r="A79" s="36" t="s">
        <v>1870</v>
      </c>
      <c r="B79" s="36" t="s">
        <v>1871</v>
      </c>
      <c r="C79" s="36" t="s">
        <v>27</v>
      </c>
      <c r="D79" s="41" t="s">
        <v>14</v>
      </c>
      <c r="E79" s="127">
        <v>999906055</v>
      </c>
      <c r="F79" s="36" t="s">
        <v>1833</v>
      </c>
      <c r="G79" s="34">
        <v>125</v>
      </c>
      <c r="H79" s="36">
        <v>0</v>
      </c>
    </row>
    <row r="80" spans="1:8" x14ac:dyDescent="0.25">
      <c r="A80" s="36" t="s">
        <v>2616</v>
      </c>
      <c r="B80" s="36" t="s">
        <v>3498</v>
      </c>
      <c r="C80" s="36" t="s">
        <v>27</v>
      </c>
      <c r="D80" s="41" t="s">
        <v>14</v>
      </c>
      <c r="E80" s="127">
        <v>999931776</v>
      </c>
      <c r="F80" s="36" t="s">
        <v>1833</v>
      </c>
      <c r="G80" s="34">
        <v>124</v>
      </c>
      <c r="H80" s="36">
        <v>0</v>
      </c>
    </row>
    <row r="81" spans="1:8" x14ac:dyDescent="0.25">
      <c r="A81" s="36" t="s">
        <v>2616</v>
      </c>
      <c r="B81" s="36" t="s">
        <v>2617</v>
      </c>
      <c r="C81" s="36" t="s">
        <v>27</v>
      </c>
      <c r="D81" s="41" t="s">
        <v>14</v>
      </c>
      <c r="E81" s="127">
        <v>999925813</v>
      </c>
      <c r="F81" s="36" t="s">
        <v>1833</v>
      </c>
      <c r="G81" s="34">
        <v>122</v>
      </c>
      <c r="H81" s="34"/>
    </row>
    <row r="82" spans="1:8" x14ac:dyDescent="0.25">
      <c r="A82" s="131" t="s">
        <v>310</v>
      </c>
      <c r="B82" s="131" t="s">
        <v>311</v>
      </c>
      <c r="C82" s="131" t="s">
        <v>27</v>
      </c>
      <c r="D82" s="41" t="s">
        <v>14</v>
      </c>
      <c r="E82" s="150">
        <v>999889854</v>
      </c>
      <c r="F82" s="36" t="s">
        <v>1833</v>
      </c>
      <c r="G82" s="34">
        <v>121</v>
      </c>
      <c r="H82" s="36">
        <v>0</v>
      </c>
    </row>
    <row r="83" spans="1:8" x14ac:dyDescent="0.25">
      <c r="A83" s="131" t="s">
        <v>142</v>
      </c>
      <c r="B83" s="131" t="s">
        <v>458</v>
      </c>
      <c r="C83" s="131" t="s">
        <v>27</v>
      </c>
      <c r="D83" s="41" t="s">
        <v>14</v>
      </c>
      <c r="E83" s="150">
        <v>999924032</v>
      </c>
      <c r="F83" s="36" t="s">
        <v>1833</v>
      </c>
      <c r="G83" s="34">
        <v>120</v>
      </c>
      <c r="H83" s="36"/>
    </row>
    <row r="84" spans="1:8" x14ac:dyDescent="0.25">
      <c r="A84" s="36" t="s">
        <v>408</v>
      </c>
      <c r="B84" s="36" t="s">
        <v>1746</v>
      </c>
      <c r="C84" s="36" t="s">
        <v>27</v>
      </c>
      <c r="D84" s="41" t="s">
        <v>14</v>
      </c>
      <c r="E84" s="127">
        <v>999921108</v>
      </c>
      <c r="F84" s="36" t="s">
        <v>1833</v>
      </c>
      <c r="G84" s="34">
        <v>119</v>
      </c>
      <c r="H84" s="34"/>
    </row>
    <row r="85" spans="1:8" x14ac:dyDescent="0.25">
      <c r="A85" s="36" t="s">
        <v>2771</v>
      </c>
      <c r="B85" s="36" t="s">
        <v>983</v>
      </c>
      <c r="C85" s="36" t="s">
        <v>27</v>
      </c>
      <c r="D85" s="41" t="s">
        <v>14</v>
      </c>
      <c r="E85" s="127">
        <v>999929893</v>
      </c>
      <c r="F85" s="36" t="s">
        <v>1833</v>
      </c>
      <c r="G85" s="34">
        <v>119</v>
      </c>
      <c r="H85" s="34"/>
    </row>
    <row r="86" spans="1:8" x14ac:dyDescent="0.25">
      <c r="A86" s="34" t="s">
        <v>2775</v>
      </c>
      <c r="B86" s="34" t="s">
        <v>117</v>
      </c>
      <c r="C86" s="34" t="s">
        <v>27</v>
      </c>
      <c r="D86" s="41" t="s">
        <v>14</v>
      </c>
      <c r="E86" s="127">
        <v>999935020</v>
      </c>
      <c r="F86" s="36" t="s">
        <v>1833</v>
      </c>
      <c r="G86" s="34">
        <v>119</v>
      </c>
      <c r="H86" s="36"/>
    </row>
    <row r="87" spans="1:8" x14ac:dyDescent="0.25">
      <c r="A87" s="36" t="s">
        <v>1657</v>
      </c>
      <c r="B87" s="36" t="s">
        <v>1658</v>
      </c>
      <c r="C87" s="36" t="s">
        <v>27</v>
      </c>
      <c r="D87" s="41" t="s">
        <v>14</v>
      </c>
      <c r="E87" s="127">
        <v>999924407</v>
      </c>
      <c r="F87" s="36" t="s">
        <v>1833</v>
      </c>
      <c r="G87" s="34">
        <v>110</v>
      </c>
      <c r="H87" s="34"/>
    </row>
    <row r="88" spans="1:8" x14ac:dyDescent="0.25">
      <c r="A88" s="36" t="s">
        <v>1120</v>
      </c>
      <c r="B88" s="36" t="s">
        <v>917</v>
      </c>
      <c r="C88" s="36" t="s">
        <v>27</v>
      </c>
      <c r="D88" s="41" t="s">
        <v>14</v>
      </c>
      <c r="E88" s="128">
        <v>999927328</v>
      </c>
      <c r="F88" s="36" t="s">
        <v>1833</v>
      </c>
      <c r="G88" s="34">
        <v>110</v>
      </c>
      <c r="H88" s="34"/>
    </row>
    <row r="89" spans="1:8" x14ac:dyDescent="0.25">
      <c r="A89" s="36" t="s">
        <v>278</v>
      </c>
      <c r="B89" s="36" t="s">
        <v>347</v>
      </c>
      <c r="C89" s="36" t="s">
        <v>27</v>
      </c>
      <c r="D89" s="41" t="s">
        <v>14</v>
      </c>
      <c r="E89" s="127">
        <v>999895213</v>
      </c>
      <c r="F89" s="36" t="s">
        <v>1833</v>
      </c>
      <c r="G89" s="34">
        <v>109</v>
      </c>
      <c r="H89" s="36">
        <v>0</v>
      </c>
    </row>
    <row r="90" spans="1:8" x14ac:dyDescent="0.25">
      <c r="A90" s="36" t="s">
        <v>731</v>
      </c>
      <c r="B90" s="36" t="s">
        <v>2306</v>
      </c>
      <c r="C90" s="36" t="s">
        <v>27</v>
      </c>
      <c r="D90" s="41" t="s">
        <v>14</v>
      </c>
      <c r="E90" s="128">
        <v>999720952</v>
      </c>
      <c r="F90" s="36" t="s">
        <v>1833</v>
      </c>
      <c r="G90" s="34">
        <v>102</v>
      </c>
      <c r="H90" s="34"/>
    </row>
    <row r="91" spans="1:8" x14ac:dyDescent="0.25">
      <c r="A91" s="36" t="s">
        <v>2774</v>
      </c>
      <c r="B91" s="36" t="s">
        <v>983</v>
      </c>
      <c r="C91" s="36" t="s">
        <v>27</v>
      </c>
      <c r="D91" s="41" t="s">
        <v>14</v>
      </c>
      <c r="E91" s="127">
        <v>999929894</v>
      </c>
      <c r="F91" s="36" t="s">
        <v>1833</v>
      </c>
      <c r="G91" s="34">
        <v>102</v>
      </c>
      <c r="H91" s="36"/>
    </row>
    <row r="92" spans="1:8" x14ac:dyDescent="0.25">
      <c r="A92" s="36" t="s">
        <v>292</v>
      </c>
      <c r="B92" s="36" t="s">
        <v>1873</v>
      </c>
      <c r="C92" s="36" t="s">
        <v>27</v>
      </c>
      <c r="D92" s="41" t="s">
        <v>14</v>
      </c>
      <c r="E92" s="36">
        <v>999933069</v>
      </c>
      <c r="F92" s="36" t="s">
        <v>1833</v>
      </c>
      <c r="G92" s="34">
        <v>94</v>
      </c>
      <c r="H92" s="36">
        <v>0</v>
      </c>
    </row>
    <row r="93" spans="1:8" x14ac:dyDescent="0.25">
      <c r="A93" s="36" t="s">
        <v>920</v>
      </c>
      <c r="B93" s="36" t="s">
        <v>1338</v>
      </c>
      <c r="C93" s="36" t="s">
        <v>27</v>
      </c>
      <c r="D93" s="41" t="s">
        <v>14</v>
      </c>
      <c r="E93" s="127">
        <v>999924662</v>
      </c>
      <c r="F93" s="36" t="s">
        <v>1833</v>
      </c>
      <c r="G93" s="34">
        <v>93</v>
      </c>
      <c r="H93" s="34"/>
    </row>
    <row r="94" spans="1:8" x14ac:dyDescent="0.25">
      <c r="A94" s="36" t="s">
        <v>235</v>
      </c>
      <c r="B94" s="36" t="s">
        <v>236</v>
      </c>
      <c r="C94" s="36" t="s">
        <v>27</v>
      </c>
      <c r="D94" s="41" t="s">
        <v>14</v>
      </c>
      <c r="E94" s="128">
        <v>999873351</v>
      </c>
      <c r="F94" s="36" t="s">
        <v>1833</v>
      </c>
      <c r="G94" s="34">
        <v>92</v>
      </c>
      <c r="H94" s="34"/>
    </row>
    <row r="95" spans="1:8" x14ac:dyDescent="0.25">
      <c r="A95" s="36" t="s">
        <v>407</v>
      </c>
      <c r="B95" s="36" t="s">
        <v>406</v>
      </c>
      <c r="C95" s="36" t="s">
        <v>27</v>
      </c>
      <c r="D95" s="41" t="s">
        <v>14</v>
      </c>
      <c r="E95" s="127">
        <v>999905994</v>
      </c>
      <c r="F95" s="36" t="s">
        <v>1833</v>
      </c>
      <c r="G95" s="34">
        <v>89</v>
      </c>
      <c r="H95" s="34">
        <v>0</v>
      </c>
    </row>
    <row r="96" spans="1:8" x14ac:dyDescent="0.25">
      <c r="A96" s="36" t="s">
        <v>1967</v>
      </c>
      <c r="B96" s="36" t="s">
        <v>117</v>
      </c>
      <c r="C96" s="36" t="s">
        <v>27</v>
      </c>
      <c r="D96" s="41" t="s">
        <v>14</v>
      </c>
      <c r="E96" s="127">
        <v>999918775</v>
      </c>
      <c r="F96" s="36" t="s">
        <v>1833</v>
      </c>
      <c r="G96" s="34">
        <v>89</v>
      </c>
      <c r="H96" s="34">
        <v>0</v>
      </c>
    </row>
    <row r="97" spans="1:8" x14ac:dyDescent="0.25">
      <c r="A97" s="34" t="s">
        <v>337</v>
      </c>
      <c r="B97" s="34" t="s">
        <v>338</v>
      </c>
      <c r="C97" s="34" t="s">
        <v>27</v>
      </c>
      <c r="D97" s="41" t="s">
        <v>14</v>
      </c>
      <c r="E97" s="127">
        <v>999893118</v>
      </c>
      <c r="F97" s="36" t="s">
        <v>1833</v>
      </c>
      <c r="G97" s="34">
        <v>84</v>
      </c>
      <c r="H97" s="34"/>
    </row>
    <row r="98" spans="1:8" x14ac:dyDescent="0.25">
      <c r="A98" s="34" t="s">
        <v>411</v>
      </c>
      <c r="B98" s="34" t="s">
        <v>2102</v>
      </c>
      <c r="C98" s="34" t="s">
        <v>27</v>
      </c>
      <c r="D98" s="41" t="s">
        <v>14</v>
      </c>
      <c r="E98" s="127">
        <v>999885076</v>
      </c>
      <c r="F98" s="36" t="s">
        <v>1833</v>
      </c>
      <c r="G98" s="34">
        <v>72</v>
      </c>
      <c r="H98" s="34">
        <v>0</v>
      </c>
    </row>
    <row r="99" spans="1:8" x14ac:dyDescent="0.25">
      <c r="A99" s="36" t="s">
        <v>191</v>
      </c>
      <c r="B99" s="36" t="s">
        <v>192</v>
      </c>
      <c r="C99" s="36" t="s">
        <v>27</v>
      </c>
      <c r="D99" s="41" t="s">
        <v>14</v>
      </c>
      <c r="E99" s="127">
        <v>999864531</v>
      </c>
      <c r="F99" s="36" t="s">
        <v>1833</v>
      </c>
      <c r="G99" s="34">
        <v>71</v>
      </c>
      <c r="H99" s="36">
        <v>0</v>
      </c>
    </row>
    <row r="100" spans="1:8" x14ac:dyDescent="0.25">
      <c r="A100" s="36" t="s">
        <v>3501</v>
      </c>
      <c r="B100" s="36" t="s">
        <v>3502</v>
      </c>
      <c r="C100" s="36" t="s">
        <v>27</v>
      </c>
      <c r="D100" s="41" t="s">
        <v>14</v>
      </c>
      <c r="E100" s="128">
        <v>999893724</v>
      </c>
      <c r="F100" s="36" t="s">
        <v>1833</v>
      </c>
      <c r="G100" s="34">
        <v>71</v>
      </c>
      <c r="H100" s="34">
        <v>0</v>
      </c>
    </row>
    <row r="101" spans="1:8" x14ac:dyDescent="0.25">
      <c r="A101" s="36" t="s">
        <v>349</v>
      </c>
      <c r="B101" s="36" t="s">
        <v>350</v>
      </c>
      <c r="C101" s="36" t="s">
        <v>27</v>
      </c>
      <c r="D101" s="36" t="s">
        <v>14</v>
      </c>
      <c r="E101" s="36">
        <v>999896511</v>
      </c>
      <c r="F101" s="36" t="s">
        <v>1833</v>
      </c>
      <c r="G101" s="34">
        <v>71</v>
      </c>
      <c r="H101" s="34"/>
    </row>
    <row r="102" spans="1:8" x14ac:dyDescent="0.25">
      <c r="A102" s="36" t="s">
        <v>3503</v>
      </c>
      <c r="B102" s="36" t="s">
        <v>3504</v>
      </c>
      <c r="C102" s="36" t="s">
        <v>27</v>
      </c>
      <c r="D102" s="36" t="s">
        <v>14</v>
      </c>
      <c r="E102" s="36">
        <v>999898807</v>
      </c>
      <c r="F102" s="36" t="s">
        <v>1833</v>
      </c>
      <c r="G102" s="34">
        <v>71</v>
      </c>
      <c r="H102" s="34">
        <v>0</v>
      </c>
    </row>
    <row r="103" spans="1:8" x14ac:dyDescent="0.25">
      <c r="A103" s="36" t="s">
        <v>1690</v>
      </c>
      <c r="B103" s="36" t="s">
        <v>86</v>
      </c>
      <c r="C103" s="36" t="s">
        <v>27</v>
      </c>
      <c r="D103" s="36" t="s">
        <v>14</v>
      </c>
      <c r="E103" s="36">
        <v>999900292</v>
      </c>
      <c r="F103" s="36" t="s">
        <v>1833</v>
      </c>
      <c r="G103" s="34">
        <v>71</v>
      </c>
      <c r="H103" s="34">
        <v>0</v>
      </c>
    </row>
    <row r="104" spans="1:8" x14ac:dyDescent="0.25">
      <c r="A104" s="36" t="s">
        <v>1028</v>
      </c>
      <c r="B104" s="36" t="s">
        <v>1866</v>
      </c>
      <c r="C104" s="36" t="s">
        <v>27</v>
      </c>
      <c r="D104" s="36" t="s">
        <v>14</v>
      </c>
      <c r="E104" s="36">
        <v>999925739</v>
      </c>
      <c r="F104" s="36" t="s">
        <v>1833</v>
      </c>
      <c r="G104" s="34">
        <v>70</v>
      </c>
      <c r="H104" s="36">
        <v>0</v>
      </c>
    </row>
    <row r="105" spans="1:8" x14ac:dyDescent="0.25">
      <c r="A105" s="36" t="s">
        <v>258</v>
      </c>
      <c r="B105" s="36" t="s">
        <v>259</v>
      </c>
      <c r="C105" s="36" t="s">
        <v>27</v>
      </c>
      <c r="D105" s="36" t="s">
        <v>14</v>
      </c>
      <c r="E105" s="36">
        <v>999879172</v>
      </c>
      <c r="F105" s="36" t="s">
        <v>1833</v>
      </c>
      <c r="G105" s="34">
        <v>68</v>
      </c>
      <c r="H105" s="36">
        <v>0</v>
      </c>
    </row>
    <row r="106" spans="1:8" x14ac:dyDescent="0.25">
      <c r="A106" s="34" t="s">
        <v>2283</v>
      </c>
      <c r="B106" s="34" t="s">
        <v>2284</v>
      </c>
      <c r="C106" s="34" t="s">
        <v>27</v>
      </c>
      <c r="D106" s="41" t="s">
        <v>14</v>
      </c>
      <c r="E106" s="127">
        <v>999881981</v>
      </c>
      <c r="F106" s="36" t="s">
        <v>1833</v>
      </c>
      <c r="G106" s="34">
        <v>68</v>
      </c>
      <c r="H106" s="36"/>
    </row>
    <row r="107" spans="1:8" x14ac:dyDescent="0.25">
      <c r="A107" s="36" t="s">
        <v>412</v>
      </c>
      <c r="B107" s="36" t="s">
        <v>413</v>
      </c>
      <c r="C107" s="36" t="s">
        <v>27</v>
      </c>
      <c r="D107" s="41" t="s">
        <v>14</v>
      </c>
      <c r="E107" s="128">
        <v>999906172</v>
      </c>
      <c r="F107" s="36" t="s">
        <v>1833</v>
      </c>
      <c r="G107" s="34">
        <v>68</v>
      </c>
      <c r="H107" s="34"/>
    </row>
    <row r="108" spans="1:8" x14ac:dyDescent="0.25">
      <c r="A108" s="36" t="s">
        <v>757</v>
      </c>
      <c r="B108" s="36" t="s">
        <v>285</v>
      </c>
      <c r="C108" s="36" t="s">
        <v>27</v>
      </c>
      <c r="D108" s="41" t="s">
        <v>14</v>
      </c>
      <c r="E108" s="128">
        <v>999921434</v>
      </c>
      <c r="F108" s="36" t="s">
        <v>1833</v>
      </c>
      <c r="G108" s="34">
        <v>68</v>
      </c>
      <c r="H108" s="36"/>
    </row>
    <row r="109" spans="1:8" x14ac:dyDescent="0.25">
      <c r="A109" s="36" t="s">
        <v>2285</v>
      </c>
      <c r="B109" s="36" t="s">
        <v>2286</v>
      </c>
      <c r="C109" s="36" t="s">
        <v>27</v>
      </c>
      <c r="D109" s="41" t="s">
        <v>14</v>
      </c>
      <c r="E109" s="128">
        <v>999934943</v>
      </c>
      <c r="F109" s="36" t="s">
        <v>1833</v>
      </c>
      <c r="G109" s="34">
        <v>68</v>
      </c>
      <c r="H109" s="36"/>
    </row>
    <row r="110" spans="1:8" x14ac:dyDescent="0.25">
      <c r="A110" s="34" t="s">
        <v>1966</v>
      </c>
      <c r="B110" s="34" t="s">
        <v>1282</v>
      </c>
      <c r="C110" s="34" t="s">
        <v>27</v>
      </c>
      <c r="D110" s="41" t="s">
        <v>14</v>
      </c>
      <c r="E110" s="127">
        <v>999928688</v>
      </c>
      <c r="F110" s="36" t="s">
        <v>1833</v>
      </c>
      <c r="G110" s="34">
        <v>67</v>
      </c>
      <c r="H110" s="34">
        <v>0</v>
      </c>
    </row>
    <row r="111" spans="1:8" x14ac:dyDescent="0.25">
      <c r="A111" s="36" t="s">
        <v>252</v>
      </c>
      <c r="B111" s="36" t="s">
        <v>355</v>
      </c>
      <c r="C111" s="36" t="s">
        <v>27</v>
      </c>
      <c r="D111" s="41" t="s">
        <v>14</v>
      </c>
      <c r="E111" s="128">
        <v>999934858</v>
      </c>
      <c r="F111" s="36" t="s">
        <v>1833</v>
      </c>
      <c r="G111" s="34">
        <v>66</v>
      </c>
      <c r="H111" s="34"/>
    </row>
    <row r="112" spans="1:8" x14ac:dyDescent="0.25">
      <c r="A112" s="149" t="s">
        <v>1472</v>
      </c>
      <c r="B112" s="149" t="s">
        <v>3095</v>
      </c>
      <c r="C112" s="149" t="s">
        <v>27</v>
      </c>
      <c r="D112" s="41" t="s">
        <v>14</v>
      </c>
      <c r="E112" s="149">
        <v>999873834</v>
      </c>
      <c r="F112" s="36" t="s">
        <v>1833</v>
      </c>
      <c r="G112" s="34">
        <v>60</v>
      </c>
      <c r="H112" s="36"/>
    </row>
    <row r="113" spans="1:8" x14ac:dyDescent="0.25">
      <c r="A113" s="36" t="s">
        <v>1602</v>
      </c>
      <c r="B113" s="36" t="s">
        <v>1603</v>
      </c>
      <c r="C113" s="36" t="s">
        <v>27</v>
      </c>
      <c r="D113" s="41" t="s">
        <v>14</v>
      </c>
      <c r="E113" s="127">
        <v>999930237</v>
      </c>
      <c r="F113" s="36" t="s">
        <v>1833</v>
      </c>
      <c r="G113" s="34">
        <v>60</v>
      </c>
      <c r="H113" s="34"/>
    </row>
    <row r="114" spans="1:8" x14ac:dyDescent="0.25">
      <c r="A114" s="36" t="s">
        <v>2238</v>
      </c>
      <c r="B114" s="36" t="s">
        <v>2792</v>
      </c>
      <c r="C114" s="36" t="s">
        <v>27</v>
      </c>
      <c r="D114" s="41" t="s">
        <v>14</v>
      </c>
      <c r="E114" s="36">
        <v>999918935</v>
      </c>
      <c r="F114" s="36" t="s">
        <v>1833</v>
      </c>
      <c r="G114" s="34">
        <v>56</v>
      </c>
      <c r="H114" s="36"/>
    </row>
    <row r="115" spans="1:8" x14ac:dyDescent="0.25">
      <c r="A115" s="34" t="s">
        <v>1696</v>
      </c>
      <c r="B115" s="34" t="s">
        <v>2615</v>
      </c>
      <c r="C115" s="34" t="s">
        <v>27</v>
      </c>
      <c r="D115" s="41" t="s">
        <v>14</v>
      </c>
      <c r="E115" s="127">
        <v>999930190</v>
      </c>
      <c r="F115" s="36" t="s">
        <v>1833</v>
      </c>
      <c r="G115" s="34">
        <v>54</v>
      </c>
      <c r="H115" s="36"/>
    </row>
    <row r="116" spans="1:8" x14ac:dyDescent="0.25">
      <c r="A116" s="36" t="s">
        <v>3499</v>
      </c>
      <c r="B116" s="36" t="s">
        <v>3500</v>
      </c>
      <c r="C116" s="36" t="s">
        <v>27</v>
      </c>
      <c r="D116" s="41" t="s">
        <v>14</v>
      </c>
      <c r="E116" s="127">
        <v>999932762</v>
      </c>
      <c r="F116" s="36" t="s">
        <v>1833</v>
      </c>
      <c r="G116" s="34">
        <v>53</v>
      </c>
      <c r="H116" s="34">
        <v>0</v>
      </c>
    </row>
    <row r="117" spans="1:8" x14ac:dyDescent="0.25">
      <c r="A117" s="149" t="s">
        <v>2886</v>
      </c>
      <c r="B117" s="149" t="s">
        <v>2887</v>
      </c>
      <c r="C117" s="149" t="s">
        <v>27</v>
      </c>
      <c r="D117" s="41" t="s">
        <v>14</v>
      </c>
      <c r="E117" s="149">
        <v>999909346</v>
      </c>
      <c r="F117" s="36" t="s">
        <v>1833</v>
      </c>
      <c r="G117" s="34">
        <v>51</v>
      </c>
      <c r="H117" s="36"/>
    </row>
    <row r="118" spans="1:8" x14ac:dyDescent="0.25">
      <c r="A118" s="36" t="s">
        <v>2885</v>
      </c>
      <c r="B118" s="36" t="s">
        <v>1765</v>
      </c>
      <c r="C118" s="36" t="s">
        <v>27</v>
      </c>
      <c r="D118" s="41" t="s">
        <v>14</v>
      </c>
      <c r="E118" s="36">
        <v>999914555</v>
      </c>
      <c r="F118" s="36" t="s">
        <v>1833</v>
      </c>
      <c r="G118" s="34">
        <v>51</v>
      </c>
      <c r="H118" s="36"/>
    </row>
    <row r="119" spans="1:8" x14ac:dyDescent="0.25">
      <c r="A119" s="36" t="s">
        <v>2577</v>
      </c>
      <c r="B119" s="36" t="s">
        <v>1747</v>
      </c>
      <c r="C119" s="36" t="s">
        <v>27</v>
      </c>
      <c r="D119" s="36" t="s">
        <v>14</v>
      </c>
      <c r="E119" s="36">
        <v>999916379</v>
      </c>
      <c r="F119" s="36" t="s">
        <v>1833</v>
      </c>
      <c r="G119" s="34">
        <v>51</v>
      </c>
      <c r="H119" s="34"/>
    </row>
    <row r="120" spans="1:8" x14ac:dyDescent="0.25">
      <c r="A120" s="36" t="s">
        <v>628</v>
      </c>
      <c r="B120" s="36" t="s">
        <v>1747</v>
      </c>
      <c r="C120" s="36" t="s">
        <v>27</v>
      </c>
      <c r="D120" s="36" t="s">
        <v>14</v>
      </c>
      <c r="E120" s="36">
        <v>999916380</v>
      </c>
      <c r="F120" s="36" t="s">
        <v>1833</v>
      </c>
      <c r="G120" s="34">
        <v>51</v>
      </c>
      <c r="H120" s="36"/>
    </row>
    <row r="121" spans="1:8" x14ac:dyDescent="0.25">
      <c r="A121" s="36" t="s">
        <v>731</v>
      </c>
      <c r="B121" s="36" t="s">
        <v>773</v>
      </c>
      <c r="C121" s="36" t="s">
        <v>27</v>
      </c>
      <c r="D121" s="36" t="s">
        <v>14</v>
      </c>
      <c r="E121" s="36">
        <v>999921658</v>
      </c>
      <c r="F121" s="36" t="s">
        <v>1833</v>
      </c>
      <c r="G121" s="34">
        <v>51</v>
      </c>
      <c r="H121" s="36"/>
    </row>
    <row r="122" spans="1:8" x14ac:dyDescent="0.25">
      <c r="A122" s="36" t="s">
        <v>577</v>
      </c>
      <c r="B122" s="36" t="s">
        <v>1635</v>
      </c>
      <c r="C122" s="36" t="s">
        <v>27</v>
      </c>
      <c r="D122" s="36" t="s">
        <v>14</v>
      </c>
      <c r="E122" s="36">
        <v>999923655</v>
      </c>
      <c r="F122" s="36" t="s">
        <v>1833</v>
      </c>
      <c r="G122" s="34">
        <v>51</v>
      </c>
      <c r="H122" s="36">
        <v>0</v>
      </c>
    </row>
    <row r="123" spans="1:8" x14ac:dyDescent="0.25">
      <c r="A123" s="149" t="s">
        <v>278</v>
      </c>
      <c r="B123" s="149" t="s">
        <v>2287</v>
      </c>
      <c r="C123" s="149" t="s">
        <v>27</v>
      </c>
      <c r="D123" s="41" t="s">
        <v>14</v>
      </c>
      <c r="E123" s="149">
        <v>999935242</v>
      </c>
      <c r="F123" s="36" t="s">
        <v>1833</v>
      </c>
      <c r="G123" s="34">
        <v>51</v>
      </c>
      <c r="H123" s="36"/>
    </row>
    <row r="124" spans="1:8" x14ac:dyDescent="0.25">
      <c r="A124" s="149" t="s">
        <v>2793</v>
      </c>
      <c r="B124" s="149" t="s">
        <v>490</v>
      </c>
      <c r="C124" s="149" t="s">
        <v>27</v>
      </c>
      <c r="D124" s="41" t="s">
        <v>14</v>
      </c>
      <c r="E124" s="149">
        <v>999923261</v>
      </c>
      <c r="F124" s="36" t="s">
        <v>1833</v>
      </c>
      <c r="G124" s="34">
        <v>49</v>
      </c>
      <c r="H124" s="36"/>
    </row>
    <row r="125" spans="1:8" x14ac:dyDescent="0.25">
      <c r="A125" s="36" t="s">
        <v>405</v>
      </c>
      <c r="B125" s="36" t="s">
        <v>406</v>
      </c>
      <c r="C125" s="36" t="s">
        <v>27</v>
      </c>
      <c r="D125" s="41" t="s">
        <v>14</v>
      </c>
      <c r="E125" s="128">
        <v>999905993</v>
      </c>
      <c r="F125" s="36" t="s">
        <v>1833</v>
      </c>
      <c r="G125" s="34">
        <v>38</v>
      </c>
      <c r="H125" s="36">
        <v>0</v>
      </c>
    </row>
    <row r="126" spans="1:8" x14ac:dyDescent="0.25">
      <c r="A126" s="36" t="s">
        <v>446</v>
      </c>
      <c r="B126" s="36" t="s">
        <v>37</v>
      </c>
      <c r="C126" s="36" t="s">
        <v>27</v>
      </c>
      <c r="D126" s="41" t="s">
        <v>14</v>
      </c>
      <c r="E126" s="128">
        <v>999908516</v>
      </c>
      <c r="F126" s="36" t="s">
        <v>1833</v>
      </c>
      <c r="G126" s="34">
        <v>38</v>
      </c>
      <c r="H126" s="36"/>
    </row>
    <row r="127" spans="1:8" x14ac:dyDescent="0.25">
      <c r="A127" s="36" t="s">
        <v>2613</v>
      </c>
      <c r="B127" s="36" t="s">
        <v>2614</v>
      </c>
      <c r="C127" s="36" t="s">
        <v>27</v>
      </c>
      <c r="D127" s="41" t="s">
        <v>14</v>
      </c>
      <c r="E127" s="128">
        <v>999918573</v>
      </c>
      <c r="F127" s="36" t="s">
        <v>1833</v>
      </c>
      <c r="G127" s="34">
        <v>38</v>
      </c>
      <c r="H127" s="36"/>
    </row>
    <row r="128" spans="1:8" x14ac:dyDescent="0.25">
      <c r="A128" s="149" t="s">
        <v>65</v>
      </c>
      <c r="B128" s="149" t="s">
        <v>516</v>
      </c>
      <c r="C128" s="149" t="s">
        <v>27</v>
      </c>
      <c r="D128" s="41" t="s">
        <v>14</v>
      </c>
      <c r="E128" s="149">
        <v>999923216</v>
      </c>
      <c r="F128" s="36" t="s">
        <v>1833</v>
      </c>
      <c r="G128" s="34">
        <v>38</v>
      </c>
      <c r="H128" s="36"/>
    </row>
    <row r="129" spans="1:8" x14ac:dyDescent="0.25">
      <c r="A129" s="36" t="s">
        <v>2448</v>
      </c>
      <c r="B129" s="36" t="s">
        <v>117</v>
      </c>
      <c r="C129" s="36" t="s">
        <v>27</v>
      </c>
      <c r="D129" s="41" t="s">
        <v>14</v>
      </c>
      <c r="E129" s="127">
        <v>999931086</v>
      </c>
      <c r="F129" s="36" t="s">
        <v>1833</v>
      </c>
      <c r="G129" s="34">
        <v>38</v>
      </c>
      <c r="H129" s="34"/>
    </row>
    <row r="130" spans="1:8" x14ac:dyDescent="0.25">
      <c r="A130" s="36" t="s">
        <v>2618</v>
      </c>
      <c r="B130" s="36" t="s">
        <v>2619</v>
      </c>
      <c r="C130" s="36" t="s">
        <v>27</v>
      </c>
      <c r="D130" s="41" t="s">
        <v>14</v>
      </c>
      <c r="E130" s="127">
        <v>999932797</v>
      </c>
      <c r="F130" s="36" t="s">
        <v>1833</v>
      </c>
      <c r="G130" s="34">
        <v>38</v>
      </c>
      <c r="H130" s="36"/>
    </row>
    <row r="131" spans="1:8" x14ac:dyDescent="0.25">
      <c r="A131" s="36" t="s">
        <v>194</v>
      </c>
      <c r="B131" s="36" t="s">
        <v>374</v>
      </c>
      <c r="C131" s="36" t="s">
        <v>27</v>
      </c>
      <c r="D131" s="41" t="s">
        <v>14</v>
      </c>
      <c r="E131" s="127">
        <v>999923493</v>
      </c>
      <c r="F131" s="36" t="s">
        <v>1833</v>
      </c>
      <c r="G131" s="34">
        <v>33</v>
      </c>
      <c r="H131" s="36"/>
    </row>
    <row r="132" spans="1:8" x14ac:dyDescent="0.25">
      <c r="A132" s="34" t="s">
        <v>2103</v>
      </c>
      <c r="B132" s="34" t="s">
        <v>2104</v>
      </c>
      <c r="C132" s="34" t="s">
        <v>27</v>
      </c>
      <c r="D132" s="41" t="s">
        <v>14</v>
      </c>
      <c r="E132" s="127">
        <v>999928501</v>
      </c>
      <c r="F132" s="36" t="s">
        <v>1833</v>
      </c>
      <c r="G132" s="34">
        <v>33</v>
      </c>
      <c r="H132" s="34">
        <v>0</v>
      </c>
    </row>
    <row r="133" spans="1:8" x14ac:dyDescent="0.25">
      <c r="A133" s="36" t="s">
        <v>445</v>
      </c>
      <c r="B133" s="36" t="s">
        <v>359</v>
      </c>
      <c r="C133" s="36" t="s">
        <v>27</v>
      </c>
      <c r="D133" s="41" t="s">
        <v>14</v>
      </c>
      <c r="E133" s="127">
        <v>999917916</v>
      </c>
      <c r="F133" s="36" t="s">
        <v>1833</v>
      </c>
      <c r="G133" s="34">
        <v>32</v>
      </c>
      <c r="H133" s="34">
        <v>0</v>
      </c>
    </row>
    <row r="134" spans="1:8" x14ac:dyDescent="0.25">
      <c r="A134" s="36" t="s">
        <v>1687</v>
      </c>
      <c r="B134" s="36" t="s">
        <v>1688</v>
      </c>
      <c r="C134" s="36" t="s">
        <v>27</v>
      </c>
      <c r="D134" s="41" t="s">
        <v>14</v>
      </c>
      <c r="E134" s="127">
        <v>999885394</v>
      </c>
      <c r="F134" s="36" t="s">
        <v>1833</v>
      </c>
      <c r="G134" s="34">
        <v>28</v>
      </c>
      <c r="H134" s="34">
        <v>0</v>
      </c>
    </row>
    <row r="135" spans="1:8" x14ac:dyDescent="0.25">
      <c r="A135" s="36" t="s">
        <v>379</v>
      </c>
      <c r="B135" s="36" t="s">
        <v>380</v>
      </c>
      <c r="C135" s="36" t="s">
        <v>27</v>
      </c>
      <c r="D135" s="41" t="s">
        <v>14</v>
      </c>
      <c r="E135" s="36">
        <v>999899629</v>
      </c>
      <c r="F135" s="36" t="s">
        <v>1833</v>
      </c>
      <c r="G135" s="34">
        <v>28</v>
      </c>
      <c r="H135" s="36">
        <v>0</v>
      </c>
    </row>
    <row r="136" spans="1:8" x14ac:dyDescent="0.25">
      <c r="A136" s="36" t="s">
        <v>1739</v>
      </c>
      <c r="B136" s="36" t="s">
        <v>2795</v>
      </c>
      <c r="C136" s="36" t="s">
        <v>27</v>
      </c>
      <c r="D136" s="41" t="s">
        <v>14</v>
      </c>
      <c r="E136" s="128">
        <v>999901744</v>
      </c>
      <c r="F136" s="36" t="s">
        <v>1833</v>
      </c>
      <c r="G136" s="34">
        <v>28</v>
      </c>
      <c r="H136" s="36"/>
    </row>
    <row r="137" spans="1:8" x14ac:dyDescent="0.25">
      <c r="A137" s="36" t="s">
        <v>2791</v>
      </c>
      <c r="B137" s="36" t="s">
        <v>406</v>
      </c>
      <c r="C137" s="36" t="s">
        <v>27</v>
      </c>
      <c r="D137" s="41" t="s">
        <v>14</v>
      </c>
      <c r="E137" s="36">
        <v>999905991</v>
      </c>
      <c r="F137" s="36" t="s">
        <v>1833</v>
      </c>
      <c r="G137" s="34">
        <v>28</v>
      </c>
      <c r="H137" s="36"/>
    </row>
    <row r="138" spans="1:8" x14ac:dyDescent="0.25">
      <c r="A138" s="151" t="s">
        <v>2449</v>
      </c>
      <c r="B138" s="151" t="s">
        <v>2450</v>
      </c>
      <c r="C138" s="151" t="s">
        <v>27</v>
      </c>
      <c r="D138" s="41" t="s">
        <v>14</v>
      </c>
      <c r="E138" s="151">
        <v>999918374</v>
      </c>
      <c r="F138" s="36" t="s">
        <v>1833</v>
      </c>
      <c r="G138" s="34">
        <v>28</v>
      </c>
      <c r="H138" s="36"/>
    </row>
    <row r="139" spans="1:8" x14ac:dyDescent="0.25">
      <c r="A139" s="36" t="s">
        <v>1571</v>
      </c>
      <c r="B139" s="36" t="s">
        <v>1572</v>
      </c>
      <c r="C139" s="36" t="s">
        <v>27</v>
      </c>
      <c r="D139" s="41" t="s">
        <v>14</v>
      </c>
      <c r="E139" s="128">
        <v>999918599</v>
      </c>
      <c r="F139" s="36" t="s">
        <v>1833</v>
      </c>
      <c r="G139" s="34">
        <v>28</v>
      </c>
      <c r="H139" s="34"/>
    </row>
    <row r="140" spans="1:8" x14ac:dyDescent="0.25">
      <c r="A140" s="36" t="s">
        <v>282</v>
      </c>
      <c r="B140" s="36" t="s">
        <v>2790</v>
      </c>
      <c r="C140" s="34" t="s">
        <v>27</v>
      </c>
      <c r="D140" s="41" t="s">
        <v>14</v>
      </c>
      <c r="E140" s="127">
        <v>999918693</v>
      </c>
      <c r="F140" s="36" t="s">
        <v>1833</v>
      </c>
      <c r="G140" s="34">
        <v>28</v>
      </c>
      <c r="H140" s="36"/>
    </row>
    <row r="141" spans="1:8" x14ac:dyDescent="0.25">
      <c r="A141" s="36" t="s">
        <v>51</v>
      </c>
      <c r="B141" s="36" t="s">
        <v>2794</v>
      </c>
      <c r="C141" s="36" t="s">
        <v>27</v>
      </c>
      <c r="D141" s="41" t="s">
        <v>14</v>
      </c>
      <c r="E141" s="127">
        <v>999919056</v>
      </c>
      <c r="F141" s="36" t="s">
        <v>1833</v>
      </c>
      <c r="G141" s="34">
        <v>28</v>
      </c>
      <c r="H141" s="36"/>
    </row>
    <row r="142" spans="1:8" x14ac:dyDescent="0.25">
      <c r="A142" s="34" t="s">
        <v>681</v>
      </c>
      <c r="B142" s="34" t="s">
        <v>75</v>
      </c>
      <c r="C142" s="34" t="s">
        <v>27</v>
      </c>
      <c r="D142" s="41" t="s">
        <v>14</v>
      </c>
      <c r="E142" s="127">
        <v>999919711</v>
      </c>
      <c r="F142" s="36" t="s">
        <v>1833</v>
      </c>
      <c r="G142" s="34">
        <v>28</v>
      </c>
      <c r="H142" s="34"/>
    </row>
    <row r="143" spans="1:8" x14ac:dyDescent="0.25">
      <c r="A143" s="36" t="s">
        <v>51</v>
      </c>
      <c r="B143" s="36" t="s">
        <v>50</v>
      </c>
      <c r="C143" s="36" t="s">
        <v>27</v>
      </c>
      <c r="D143" s="41" t="s">
        <v>14</v>
      </c>
      <c r="E143" s="128">
        <v>999935141</v>
      </c>
      <c r="F143" s="36" t="s">
        <v>1833</v>
      </c>
      <c r="G143" s="34">
        <v>28</v>
      </c>
      <c r="H143" s="34"/>
    </row>
    <row r="144" spans="1:8" x14ac:dyDescent="0.25">
      <c r="A144" s="34" t="s">
        <v>369</v>
      </c>
      <c r="B144" s="34" t="s">
        <v>56</v>
      </c>
      <c r="C144" s="34" t="s">
        <v>27</v>
      </c>
      <c r="D144" s="41" t="s">
        <v>14</v>
      </c>
      <c r="E144" s="127">
        <v>999932799</v>
      </c>
      <c r="F144" s="36" t="s">
        <v>1833</v>
      </c>
      <c r="G144" s="34">
        <v>23</v>
      </c>
      <c r="H144" s="34"/>
    </row>
    <row r="145" spans="1:8" x14ac:dyDescent="0.25">
      <c r="A145" s="34" t="s">
        <v>1745</v>
      </c>
      <c r="B145" s="34" t="s">
        <v>263</v>
      </c>
      <c r="C145" s="34" t="s">
        <v>27</v>
      </c>
      <c r="D145" s="41" t="s">
        <v>14</v>
      </c>
      <c r="E145" s="127">
        <v>999848322</v>
      </c>
      <c r="F145" s="36" t="s">
        <v>1833</v>
      </c>
      <c r="G145" s="34">
        <v>21</v>
      </c>
      <c r="H145" s="34"/>
    </row>
    <row r="146" spans="1:8" x14ac:dyDescent="0.25">
      <c r="A146" s="36" t="s">
        <v>3160</v>
      </c>
      <c r="B146" s="36" t="s">
        <v>3161</v>
      </c>
      <c r="C146" s="36" t="s">
        <v>27</v>
      </c>
      <c r="D146" s="41" t="s">
        <v>14</v>
      </c>
      <c r="E146" s="127">
        <v>999859505</v>
      </c>
      <c r="F146" s="36" t="s">
        <v>1833</v>
      </c>
      <c r="G146" s="34">
        <v>21</v>
      </c>
      <c r="H146" s="36"/>
    </row>
    <row r="147" spans="1:8" x14ac:dyDescent="0.25">
      <c r="A147" s="36" t="s">
        <v>1580</v>
      </c>
      <c r="B147" s="36" t="s">
        <v>56</v>
      </c>
      <c r="C147" s="36" t="s">
        <v>27</v>
      </c>
      <c r="D147" s="41" t="s">
        <v>14</v>
      </c>
      <c r="E147" s="128">
        <v>999867504</v>
      </c>
      <c r="F147" s="36" t="s">
        <v>1833</v>
      </c>
      <c r="G147" s="34">
        <v>21</v>
      </c>
      <c r="H147" s="34"/>
    </row>
    <row r="148" spans="1:8" x14ac:dyDescent="0.25">
      <c r="A148" s="149" t="s">
        <v>1743</v>
      </c>
      <c r="B148" s="149" t="s">
        <v>1704</v>
      </c>
      <c r="C148" s="149" t="s">
        <v>27</v>
      </c>
      <c r="D148" s="41" t="s">
        <v>14</v>
      </c>
      <c r="E148" s="149">
        <v>999882137</v>
      </c>
      <c r="F148" s="36" t="s">
        <v>1833</v>
      </c>
      <c r="G148" s="34">
        <v>21</v>
      </c>
      <c r="H148" s="36"/>
    </row>
    <row r="149" spans="1:8" x14ac:dyDescent="0.25">
      <c r="A149" s="149" t="s">
        <v>1481</v>
      </c>
      <c r="B149" s="149" t="s">
        <v>3174</v>
      </c>
      <c r="C149" s="149" t="s">
        <v>27</v>
      </c>
      <c r="D149" s="41" t="s">
        <v>14</v>
      </c>
      <c r="E149" s="149">
        <v>999883098</v>
      </c>
      <c r="F149" s="36" t="s">
        <v>1833</v>
      </c>
      <c r="G149" s="34">
        <v>21</v>
      </c>
      <c r="H149" s="36"/>
    </row>
    <row r="150" spans="1:8" x14ac:dyDescent="0.25">
      <c r="A150" s="36" t="s">
        <v>1737</v>
      </c>
      <c r="B150" s="36" t="s">
        <v>1738</v>
      </c>
      <c r="C150" s="36" t="s">
        <v>27</v>
      </c>
      <c r="D150" s="41" t="s">
        <v>14</v>
      </c>
      <c r="E150" s="128">
        <v>999890152</v>
      </c>
      <c r="F150" s="36" t="s">
        <v>1833</v>
      </c>
      <c r="G150" s="34">
        <v>21</v>
      </c>
      <c r="H150" s="36"/>
    </row>
    <row r="151" spans="1:8" x14ac:dyDescent="0.25">
      <c r="A151" s="149" t="s">
        <v>3159</v>
      </c>
      <c r="B151" s="149" t="s">
        <v>61</v>
      </c>
      <c r="C151" s="149" t="s">
        <v>27</v>
      </c>
      <c r="D151" s="41" t="s">
        <v>14</v>
      </c>
      <c r="E151" s="149">
        <v>999891719</v>
      </c>
      <c r="F151" s="36" t="s">
        <v>1833</v>
      </c>
      <c r="G151" s="34">
        <v>21</v>
      </c>
      <c r="H151" s="36"/>
    </row>
    <row r="152" spans="1:8" x14ac:dyDescent="0.25">
      <c r="A152" s="149" t="s">
        <v>391</v>
      </c>
      <c r="B152" s="149" t="s">
        <v>1473</v>
      </c>
      <c r="C152" s="149" t="s">
        <v>27</v>
      </c>
      <c r="D152" s="41" t="s">
        <v>14</v>
      </c>
      <c r="E152" s="149">
        <v>999891979</v>
      </c>
      <c r="F152" s="36" t="s">
        <v>1833</v>
      </c>
      <c r="G152" s="34">
        <v>21</v>
      </c>
      <c r="H152" s="36"/>
    </row>
    <row r="153" spans="1:8" x14ac:dyDescent="0.25">
      <c r="A153" s="149" t="s">
        <v>3158</v>
      </c>
      <c r="B153" s="149" t="s">
        <v>35</v>
      </c>
      <c r="C153" s="149" t="s">
        <v>27</v>
      </c>
      <c r="D153" s="41" t="s">
        <v>14</v>
      </c>
      <c r="E153" s="149">
        <v>999894892</v>
      </c>
      <c r="F153" s="36" t="s">
        <v>1833</v>
      </c>
      <c r="G153" s="34">
        <v>21</v>
      </c>
      <c r="H153" s="36"/>
    </row>
    <row r="154" spans="1:8" x14ac:dyDescent="0.25">
      <c r="A154" s="149" t="s">
        <v>268</v>
      </c>
      <c r="B154" s="149" t="s">
        <v>1400</v>
      </c>
      <c r="C154" s="149" t="s">
        <v>27</v>
      </c>
      <c r="D154" s="41" t="s">
        <v>14</v>
      </c>
      <c r="E154" s="149">
        <v>999896525</v>
      </c>
      <c r="F154" s="36" t="s">
        <v>1833</v>
      </c>
      <c r="G154" s="34">
        <v>21</v>
      </c>
      <c r="H154" s="36"/>
    </row>
    <row r="155" spans="1:8" x14ac:dyDescent="0.25">
      <c r="A155" s="149" t="s">
        <v>1744</v>
      </c>
      <c r="B155" s="149" t="s">
        <v>86</v>
      </c>
      <c r="C155" s="149" t="s">
        <v>27</v>
      </c>
      <c r="D155" s="41" t="s">
        <v>14</v>
      </c>
      <c r="E155" s="149">
        <v>999907765</v>
      </c>
      <c r="F155" s="36" t="s">
        <v>1833</v>
      </c>
      <c r="G155" s="34">
        <v>21</v>
      </c>
      <c r="H155" s="36"/>
    </row>
    <row r="156" spans="1:8" x14ac:dyDescent="0.25">
      <c r="A156" s="36" t="s">
        <v>2105</v>
      </c>
      <c r="B156" s="36" t="s">
        <v>494</v>
      </c>
      <c r="C156" s="36" t="s">
        <v>27</v>
      </c>
      <c r="D156" s="41" t="s">
        <v>14</v>
      </c>
      <c r="E156" s="128">
        <v>999913821</v>
      </c>
      <c r="F156" s="36" t="s">
        <v>1833</v>
      </c>
      <c r="G156" s="34">
        <v>21</v>
      </c>
      <c r="H156" s="36">
        <v>0</v>
      </c>
    </row>
    <row r="157" spans="1:8" x14ac:dyDescent="0.25">
      <c r="A157" s="36" t="s">
        <v>242</v>
      </c>
      <c r="B157" s="36" t="s">
        <v>541</v>
      </c>
      <c r="C157" s="36" t="s">
        <v>27</v>
      </c>
      <c r="D157" s="41" t="s">
        <v>14</v>
      </c>
      <c r="E157" s="127">
        <v>999916838</v>
      </c>
      <c r="F157" s="36" t="s">
        <v>1833</v>
      </c>
      <c r="G157" s="34">
        <v>21</v>
      </c>
      <c r="H157" s="34"/>
    </row>
    <row r="158" spans="1:8" x14ac:dyDescent="0.25">
      <c r="A158" s="151" t="s">
        <v>3165</v>
      </c>
      <c r="B158" s="151" t="s">
        <v>246</v>
      </c>
      <c r="C158" s="151" t="s">
        <v>27</v>
      </c>
      <c r="D158" s="41" t="s">
        <v>14</v>
      </c>
      <c r="E158" s="151">
        <v>999917678</v>
      </c>
      <c r="F158" s="36" t="s">
        <v>1833</v>
      </c>
      <c r="G158" s="34">
        <v>21</v>
      </c>
      <c r="H158" s="36"/>
    </row>
    <row r="159" spans="1:8" x14ac:dyDescent="0.25">
      <c r="A159" s="151" t="s">
        <v>149</v>
      </c>
      <c r="B159" s="151" t="s">
        <v>50</v>
      </c>
      <c r="C159" s="151" t="s">
        <v>27</v>
      </c>
      <c r="D159" s="41" t="s">
        <v>14</v>
      </c>
      <c r="E159" s="151">
        <v>999919939</v>
      </c>
      <c r="F159" s="36" t="s">
        <v>1833</v>
      </c>
      <c r="G159" s="34">
        <v>21</v>
      </c>
      <c r="H159" s="36"/>
    </row>
    <row r="160" spans="1:8" x14ac:dyDescent="0.25">
      <c r="A160" s="151" t="s">
        <v>550</v>
      </c>
      <c r="B160" s="151" t="s">
        <v>653</v>
      </c>
      <c r="C160" s="151" t="s">
        <v>27</v>
      </c>
      <c r="D160" s="41" t="s">
        <v>14</v>
      </c>
      <c r="E160" s="151">
        <v>999921718</v>
      </c>
      <c r="F160" s="36" t="s">
        <v>1833</v>
      </c>
      <c r="G160" s="34">
        <v>21</v>
      </c>
      <c r="H160" s="36"/>
    </row>
    <row r="161" spans="1:8" x14ac:dyDescent="0.25">
      <c r="A161" s="151" t="s">
        <v>3176</v>
      </c>
      <c r="B161" s="151" t="s">
        <v>594</v>
      </c>
      <c r="C161" s="151" t="s">
        <v>27</v>
      </c>
      <c r="D161" s="41" t="s">
        <v>14</v>
      </c>
      <c r="E161" s="151">
        <v>999922582</v>
      </c>
      <c r="F161" s="36" t="s">
        <v>1833</v>
      </c>
      <c r="G161" s="34">
        <v>21</v>
      </c>
      <c r="H161" s="36"/>
    </row>
    <row r="162" spans="1:8" x14ac:dyDescent="0.25">
      <c r="A162" s="151" t="s">
        <v>3162</v>
      </c>
      <c r="B162" s="151" t="s">
        <v>52</v>
      </c>
      <c r="C162" s="151" t="s">
        <v>27</v>
      </c>
      <c r="D162" s="41" t="s">
        <v>14</v>
      </c>
      <c r="E162" s="151">
        <v>999923387</v>
      </c>
      <c r="F162" s="36" t="s">
        <v>1833</v>
      </c>
      <c r="G162" s="34">
        <v>21</v>
      </c>
      <c r="H162" s="36"/>
    </row>
    <row r="163" spans="1:8" x14ac:dyDescent="0.25">
      <c r="A163" s="151" t="s">
        <v>3166</v>
      </c>
      <c r="B163" s="151" t="s">
        <v>3167</v>
      </c>
      <c r="C163" s="151" t="s">
        <v>27</v>
      </c>
      <c r="D163" s="41" t="s">
        <v>14</v>
      </c>
      <c r="E163" s="151">
        <v>999923444</v>
      </c>
      <c r="F163" s="36" t="s">
        <v>1833</v>
      </c>
      <c r="G163" s="34">
        <v>21</v>
      </c>
      <c r="H163" s="36"/>
    </row>
    <row r="164" spans="1:8" x14ac:dyDescent="0.25">
      <c r="A164" s="151" t="s">
        <v>3170</v>
      </c>
      <c r="B164" s="151" t="s">
        <v>3171</v>
      </c>
      <c r="C164" s="151" t="s">
        <v>27</v>
      </c>
      <c r="D164" s="41" t="s">
        <v>14</v>
      </c>
      <c r="E164" s="151">
        <v>999927175</v>
      </c>
      <c r="F164" s="36" t="s">
        <v>1833</v>
      </c>
      <c r="G164" s="34">
        <v>21</v>
      </c>
      <c r="H164" s="36"/>
    </row>
    <row r="165" spans="1:8" x14ac:dyDescent="0.25">
      <c r="A165" s="151" t="s">
        <v>1054</v>
      </c>
      <c r="B165" s="151" t="s">
        <v>621</v>
      </c>
      <c r="C165" s="151" t="s">
        <v>27</v>
      </c>
      <c r="D165" s="41" t="s">
        <v>14</v>
      </c>
      <c r="E165" s="151">
        <v>999931113</v>
      </c>
      <c r="F165" s="36" t="s">
        <v>1833</v>
      </c>
      <c r="G165" s="34">
        <v>21</v>
      </c>
      <c r="H165" s="36"/>
    </row>
    <row r="166" spans="1:8" x14ac:dyDescent="0.25">
      <c r="A166" s="151" t="s">
        <v>3175</v>
      </c>
      <c r="B166" s="151" t="s">
        <v>37</v>
      </c>
      <c r="C166" s="151" t="s">
        <v>27</v>
      </c>
      <c r="D166" s="41" t="s">
        <v>14</v>
      </c>
      <c r="E166" s="151">
        <v>999931803</v>
      </c>
      <c r="F166" s="36" t="s">
        <v>1833</v>
      </c>
      <c r="G166" s="34">
        <v>21</v>
      </c>
      <c r="H166" s="36"/>
    </row>
    <row r="167" spans="1:8" x14ac:dyDescent="0.25">
      <c r="A167" s="151" t="s">
        <v>3163</v>
      </c>
      <c r="B167" s="151" t="s">
        <v>3164</v>
      </c>
      <c r="C167" s="151" t="s">
        <v>27</v>
      </c>
      <c r="D167" s="41" t="s">
        <v>14</v>
      </c>
      <c r="E167" s="151">
        <v>999931845</v>
      </c>
      <c r="F167" s="36" t="s">
        <v>1833</v>
      </c>
      <c r="G167" s="34">
        <v>21</v>
      </c>
      <c r="H167" s="36"/>
    </row>
    <row r="168" spans="1:8" x14ac:dyDescent="0.25">
      <c r="A168" s="151" t="s">
        <v>3172</v>
      </c>
      <c r="B168" s="151" t="s">
        <v>3173</v>
      </c>
      <c r="C168" s="151" t="s">
        <v>27</v>
      </c>
      <c r="D168" s="41" t="s">
        <v>14</v>
      </c>
      <c r="E168" s="151">
        <v>999935359</v>
      </c>
      <c r="F168" s="36" t="s">
        <v>1833</v>
      </c>
      <c r="G168" s="34">
        <v>21</v>
      </c>
      <c r="H168" s="36"/>
    </row>
    <row r="169" spans="1:8" x14ac:dyDescent="0.25">
      <c r="A169" s="36" t="s">
        <v>3168</v>
      </c>
      <c r="B169" s="36" t="s">
        <v>3169</v>
      </c>
      <c r="C169" s="36" t="s">
        <v>27</v>
      </c>
      <c r="D169" s="41" t="s">
        <v>14</v>
      </c>
      <c r="E169" s="128">
        <v>999935555</v>
      </c>
      <c r="F169" s="36" t="s">
        <v>1833</v>
      </c>
      <c r="G169" s="34">
        <v>21</v>
      </c>
      <c r="H169" s="34"/>
    </row>
    <row r="170" spans="1:8" x14ac:dyDescent="0.25">
      <c r="A170" s="151" t="s">
        <v>3177</v>
      </c>
      <c r="B170" s="151" t="s">
        <v>3178</v>
      </c>
      <c r="C170" s="151" t="s">
        <v>27</v>
      </c>
      <c r="D170" s="41" t="s">
        <v>14</v>
      </c>
      <c r="E170" s="151">
        <v>999935772</v>
      </c>
      <c r="F170" s="36" t="s">
        <v>1833</v>
      </c>
      <c r="G170" s="34">
        <v>21</v>
      </c>
      <c r="H170" s="36"/>
    </row>
    <row r="171" spans="1:8" x14ac:dyDescent="0.25">
      <c r="A171" s="151" t="s">
        <v>831</v>
      </c>
      <c r="B171" s="151" t="s">
        <v>3179</v>
      </c>
      <c r="C171" s="151" t="s">
        <v>27</v>
      </c>
      <c r="D171" s="41" t="s">
        <v>14</v>
      </c>
      <c r="E171" s="151">
        <v>999936027</v>
      </c>
      <c r="F171" s="36" t="s">
        <v>1833</v>
      </c>
      <c r="G171" s="34">
        <v>21</v>
      </c>
      <c r="H171" s="36"/>
    </row>
    <row r="172" spans="1:8" x14ac:dyDescent="0.25">
      <c r="A172" s="151" t="s">
        <v>810</v>
      </c>
      <c r="B172" s="151" t="s">
        <v>3154</v>
      </c>
      <c r="C172" s="151" t="s">
        <v>27</v>
      </c>
      <c r="D172" s="41" t="s">
        <v>14</v>
      </c>
      <c r="E172" s="151">
        <v>999819995</v>
      </c>
      <c r="F172" s="36" t="s">
        <v>1833</v>
      </c>
      <c r="G172" s="34">
        <v>16</v>
      </c>
      <c r="H172" s="36"/>
    </row>
    <row r="173" spans="1:8" x14ac:dyDescent="0.25">
      <c r="A173" s="151" t="s">
        <v>1273</v>
      </c>
      <c r="B173" s="151" t="s">
        <v>175</v>
      </c>
      <c r="C173" s="151" t="s">
        <v>27</v>
      </c>
      <c r="D173" s="41" t="s">
        <v>14</v>
      </c>
      <c r="E173" s="151">
        <v>999861378</v>
      </c>
      <c r="F173" s="36" t="s">
        <v>1833</v>
      </c>
      <c r="G173" s="34">
        <v>16</v>
      </c>
      <c r="H173" s="36"/>
    </row>
    <row r="174" spans="1:8" x14ac:dyDescent="0.25">
      <c r="A174" s="151" t="s">
        <v>3093</v>
      </c>
      <c r="B174" s="151" t="s">
        <v>1095</v>
      </c>
      <c r="C174" s="151" t="s">
        <v>27</v>
      </c>
      <c r="D174" s="41" t="s">
        <v>14</v>
      </c>
      <c r="E174" s="151">
        <v>999896644</v>
      </c>
      <c r="F174" s="36" t="s">
        <v>1833</v>
      </c>
      <c r="G174" s="34">
        <v>16</v>
      </c>
      <c r="H174" s="36"/>
    </row>
    <row r="175" spans="1:8" x14ac:dyDescent="0.25">
      <c r="A175" s="151" t="s">
        <v>1493</v>
      </c>
      <c r="B175" s="151" t="s">
        <v>532</v>
      </c>
      <c r="C175" s="151" t="s">
        <v>27</v>
      </c>
      <c r="D175" s="41" t="s">
        <v>14</v>
      </c>
      <c r="E175" s="151">
        <v>999897591</v>
      </c>
      <c r="F175" s="36" t="s">
        <v>1833</v>
      </c>
      <c r="G175" s="34">
        <v>16</v>
      </c>
      <c r="H175" s="36"/>
    </row>
    <row r="176" spans="1:8" x14ac:dyDescent="0.25">
      <c r="A176" s="151" t="s">
        <v>1740</v>
      </c>
      <c r="B176" s="151" t="s">
        <v>763</v>
      </c>
      <c r="C176" s="151" t="s">
        <v>27</v>
      </c>
      <c r="D176" s="41" t="s">
        <v>14</v>
      </c>
      <c r="E176" s="151">
        <v>999902088</v>
      </c>
      <c r="F176" s="36" t="s">
        <v>1833</v>
      </c>
      <c r="G176" s="34">
        <v>16</v>
      </c>
      <c r="H176" s="36"/>
    </row>
    <row r="177" spans="1:8" x14ac:dyDescent="0.25">
      <c r="A177" s="151" t="s">
        <v>1741</v>
      </c>
      <c r="B177" s="151" t="s">
        <v>1612</v>
      </c>
      <c r="C177" s="151" t="s">
        <v>27</v>
      </c>
      <c r="D177" s="41" t="s">
        <v>14</v>
      </c>
      <c r="E177" s="151">
        <v>999914901</v>
      </c>
      <c r="F177" s="36" t="s">
        <v>1833</v>
      </c>
      <c r="G177" s="34">
        <v>16</v>
      </c>
      <c r="H177" s="36"/>
    </row>
    <row r="178" spans="1:8" x14ac:dyDescent="0.25">
      <c r="A178" s="151" t="s">
        <v>3126</v>
      </c>
      <c r="B178" s="151" t="s">
        <v>32</v>
      </c>
      <c r="C178" s="151" t="s">
        <v>27</v>
      </c>
      <c r="D178" s="41" t="s">
        <v>14</v>
      </c>
      <c r="E178" s="151">
        <v>999918572</v>
      </c>
      <c r="F178" s="36" t="s">
        <v>1833</v>
      </c>
      <c r="G178" s="34">
        <v>16</v>
      </c>
      <c r="H178" s="36"/>
    </row>
    <row r="179" spans="1:8" x14ac:dyDescent="0.25">
      <c r="A179" s="151" t="s">
        <v>3124</v>
      </c>
      <c r="B179" s="151" t="s">
        <v>3125</v>
      </c>
      <c r="C179" s="151" t="s">
        <v>27</v>
      </c>
      <c r="D179" s="41" t="s">
        <v>14</v>
      </c>
      <c r="E179" s="151">
        <v>999918871</v>
      </c>
      <c r="F179" s="36" t="s">
        <v>1833</v>
      </c>
      <c r="G179" s="34">
        <v>16</v>
      </c>
      <c r="H179" s="36"/>
    </row>
    <row r="180" spans="1:8" x14ac:dyDescent="0.25">
      <c r="A180" s="151" t="s">
        <v>3130</v>
      </c>
      <c r="B180" s="151" t="s">
        <v>3131</v>
      </c>
      <c r="C180" s="151" t="s">
        <v>27</v>
      </c>
      <c r="D180" s="41" t="s">
        <v>14</v>
      </c>
      <c r="E180" s="151">
        <v>999918889</v>
      </c>
      <c r="F180" s="36" t="s">
        <v>1833</v>
      </c>
      <c r="G180" s="34">
        <v>16</v>
      </c>
      <c r="H180" s="36"/>
    </row>
    <row r="181" spans="1:8" x14ac:dyDescent="0.25">
      <c r="A181" s="151" t="s">
        <v>3143</v>
      </c>
      <c r="B181" s="151" t="s">
        <v>3144</v>
      </c>
      <c r="C181" s="151" t="s">
        <v>27</v>
      </c>
      <c r="D181" s="41" t="s">
        <v>14</v>
      </c>
      <c r="E181" s="151">
        <v>999919964</v>
      </c>
      <c r="F181" s="36" t="s">
        <v>1833</v>
      </c>
      <c r="G181" s="34">
        <v>16</v>
      </c>
      <c r="H181" s="36"/>
    </row>
    <row r="182" spans="1:8" x14ac:dyDescent="0.25">
      <c r="A182" s="151" t="s">
        <v>310</v>
      </c>
      <c r="B182" s="151" t="s">
        <v>3142</v>
      </c>
      <c r="C182" s="151" t="s">
        <v>27</v>
      </c>
      <c r="D182" s="41" t="s">
        <v>14</v>
      </c>
      <c r="E182" s="151">
        <v>999921994</v>
      </c>
      <c r="F182" s="36" t="s">
        <v>1833</v>
      </c>
      <c r="G182" s="34">
        <v>16</v>
      </c>
      <c r="H182" s="36"/>
    </row>
    <row r="183" spans="1:8" x14ac:dyDescent="0.25">
      <c r="A183" s="151" t="s">
        <v>3155</v>
      </c>
      <c r="B183" s="151" t="s">
        <v>3156</v>
      </c>
      <c r="C183" s="151" t="s">
        <v>27</v>
      </c>
      <c r="D183" s="41" t="s">
        <v>14</v>
      </c>
      <c r="E183" s="151">
        <v>999921996</v>
      </c>
      <c r="F183" s="36" t="s">
        <v>1833</v>
      </c>
      <c r="G183" s="34">
        <v>16</v>
      </c>
      <c r="H183" s="36"/>
    </row>
    <row r="184" spans="1:8" x14ac:dyDescent="0.25">
      <c r="A184" s="151" t="s">
        <v>1385</v>
      </c>
      <c r="B184" s="151" t="s">
        <v>3141</v>
      </c>
      <c r="C184" s="151" t="s">
        <v>27</v>
      </c>
      <c r="D184" s="41" t="s">
        <v>14</v>
      </c>
      <c r="E184" s="151">
        <v>999923490</v>
      </c>
      <c r="F184" s="36" t="s">
        <v>1833</v>
      </c>
      <c r="G184" s="34">
        <v>16</v>
      </c>
      <c r="H184" s="36"/>
    </row>
    <row r="185" spans="1:8" x14ac:dyDescent="0.25">
      <c r="A185" s="151" t="s">
        <v>3147</v>
      </c>
      <c r="B185" s="151" t="s">
        <v>56</v>
      </c>
      <c r="C185" s="151" t="s">
        <v>27</v>
      </c>
      <c r="D185" s="41" t="s">
        <v>14</v>
      </c>
      <c r="E185" s="151">
        <v>999923618</v>
      </c>
      <c r="F185" s="36" t="s">
        <v>1833</v>
      </c>
      <c r="G185" s="34">
        <v>16</v>
      </c>
      <c r="H185" s="36"/>
    </row>
    <row r="186" spans="1:8" x14ac:dyDescent="0.25">
      <c r="A186" s="151" t="s">
        <v>3139</v>
      </c>
      <c r="B186" s="151" t="s">
        <v>3140</v>
      </c>
      <c r="C186" s="151" t="s">
        <v>27</v>
      </c>
      <c r="D186" s="41" t="s">
        <v>14</v>
      </c>
      <c r="E186" s="151">
        <v>999925155</v>
      </c>
      <c r="F186" s="36" t="s">
        <v>1833</v>
      </c>
      <c r="G186" s="34">
        <v>16</v>
      </c>
      <c r="H186" s="36"/>
    </row>
    <row r="187" spans="1:8" x14ac:dyDescent="0.25">
      <c r="A187" s="151" t="s">
        <v>228</v>
      </c>
      <c r="B187" s="151" t="s">
        <v>3148</v>
      </c>
      <c r="C187" s="151" t="s">
        <v>27</v>
      </c>
      <c r="D187" s="41" t="s">
        <v>14</v>
      </c>
      <c r="E187" s="151">
        <v>999926827</v>
      </c>
      <c r="F187" s="36" t="s">
        <v>1833</v>
      </c>
      <c r="G187" s="34">
        <v>16</v>
      </c>
      <c r="H187" s="36"/>
    </row>
    <row r="188" spans="1:8" x14ac:dyDescent="0.25">
      <c r="A188" s="151" t="s">
        <v>3157</v>
      </c>
      <c r="B188" s="151" t="s">
        <v>621</v>
      </c>
      <c r="C188" s="151" t="s">
        <v>27</v>
      </c>
      <c r="D188" s="41" t="s">
        <v>14</v>
      </c>
      <c r="E188" s="151">
        <v>999926853</v>
      </c>
      <c r="F188" s="36" t="s">
        <v>1833</v>
      </c>
      <c r="G188" s="34">
        <v>16</v>
      </c>
      <c r="H188" s="36"/>
    </row>
    <row r="189" spans="1:8" x14ac:dyDescent="0.25">
      <c r="A189" s="151" t="s">
        <v>210</v>
      </c>
      <c r="B189" s="151" t="s">
        <v>3135</v>
      </c>
      <c r="C189" s="151" t="s">
        <v>27</v>
      </c>
      <c r="D189" s="41" t="s">
        <v>14</v>
      </c>
      <c r="E189" s="151">
        <v>999927046</v>
      </c>
      <c r="F189" s="36" t="s">
        <v>1833</v>
      </c>
      <c r="G189" s="34">
        <v>16</v>
      </c>
      <c r="H189" s="36"/>
    </row>
    <row r="190" spans="1:8" x14ac:dyDescent="0.25">
      <c r="A190" s="151" t="s">
        <v>676</v>
      </c>
      <c r="B190" s="151" t="s">
        <v>3123</v>
      </c>
      <c r="C190" s="151" t="s">
        <v>27</v>
      </c>
      <c r="D190" s="41" t="s">
        <v>14</v>
      </c>
      <c r="E190" s="151">
        <v>999927075</v>
      </c>
      <c r="F190" s="36" t="s">
        <v>1833</v>
      </c>
      <c r="G190" s="34">
        <v>16</v>
      </c>
      <c r="H190" s="36"/>
    </row>
    <row r="191" spans="1:8" x14ac:dyDescent="0.25">
      <c r="A191" s="151" t="s">
        <v>3136</v>
      </c>
      <c r="B191" s="151" t="s">
        <v>164</v>
      </c>
      <c r="C191" s="151" t="s">
        <v>27</v>
      </c>
      <c r="D191" s="41" t="s">
        <v>14</v>
      </c>
      <c r="E191" s="151">
        <v>999930016</v>
      </c>
      <c r="F191" s="36" t="s">
        <v>1833</v>
      </c>
      <c r="G191" s="34">
        <v>16</v>
      </c>
      <c r="H191" s="36"/>
    </row>
    <row r="192" spans="1:8" x14ac:dyDescent="0.25">
      <c r="A192" s="151" t="s">
        <v>891</v>
      </c>
      <c r="B192" s="151" t="s">
        <v>3137</v>
      </c>
      <c r="C192" s="151" t="s">
        <v>27</v>
      </c>
      <c r="D192" s="41" t="s">
        <v>14</v>
      </c>
      <c r="E192" s="151">
        <v>999930881</v>
      </c>
      <c r="F192" s="36" t="s">
        <v>1833</v>
      </c>
      <c r="G192" s="34">
        <v>16</v>
      </c>
      <c r="H192" s="36"/>
    </row>
    <row r="193" spans="1:8" x14ac:dyDescent="0.25">
      <c r="A193" s="151" t="s">
        <v>1070</v>
      </c>
      <c r="B193" s="151" t="s">
        <v>1453</v>
      </c>
      <c r="C193" s="151" t="s">
        <v>27</v>
      </c>
      <c r="D193" s="41" t="s">
        <v>14</v>
      </c>
      <c r="E193" s="151">
        <v>999931421</v>
      </c>
      <c r="F193" s="36" t="s">
        <v>1833</v>
      </c>
      <c r="G193" s="34">
        <v>16</v>
      </c>
      <c r="H193" s="36"/>
    </row>
    <row r="194" spans="1:8" x14ac:dyDescent="0.25">
      <c r="A194" s="151" t="s">
        <v>595</v>
      </c>
      <c r="B194" s="151" t="s">
        <v>3132</v>
      </c>
      <c r="C194" s="151" t="s">
        <v>27</v>
      </c>
      <c r="D194" s="41" t="s">
        <v>14</v>
      </c>
      <c r="E194" s="151">
        <v>999931544</v>
      </c>
      <c r="F194" s="36" t="s">
        <v>1833</v>
      </c>
      <c r="G194" s="34">
        <v>16</v>
      </c>
      <c r="H194" s="36"/>
    </row>
    <row r="195" spans="1:8" x14ac:dyDescent="0.25">
      <c r="A195" s="36" t="s">
        <v>3151</v>
      </c>
      <c r="B195" s="36" t="s">
        <v>3152</v>
      </c>
      <c r="C195" s="36" t="s">
        <v>27</v>
      </c>
      <c r="D195" s="41" t="s">
        <v>14</v>
      </c>
      <c r="E195" s="127">
        <v>999931556</v>
      </c>
      <c r="F195" s="36" t="s">
        <v>1833</v>
      </c>
      <c r="G195" s="34">
        <v>16</v>
      </c>
      <c r="H195" s="34"/>
    </row>
    <row r="196" spans="1:8" x14ac:dyDescent="0.25">
      <c r="A196" s="151" t="s">
        <v>3134</v>
      </c>
      <c r="B196" s="151" t="s">
        <v>544</v>
      </c>
      <c r="C196" s="151" t="s">
        <v>27</v>
      </c>
      <c r="D196" s="41" t="s">
        <v>14</v>
      </c>
      <c r="E196" s="151">
        <v>999931640</v>
      </c>
      <c r="F196" s="36" t="s">
        <v>1833</v>
      </c>
      <c r="G196" s="34">
        <v>16</v>
      </c>
      <c r="H196" s="36"/>
    </row>
    <row r="197" spans="1:8" x14ac:dyDescent="0.25">
      <c r="A197" s="151" t="s">
        <v>2822</v>
      </c>
      <c r="B197" s="151" t="s">
        <v>3153</v>
      </c>
      <c r="C197" s="151" t="s">
        <v>27</v>
      </c>
      <c r="D197" s="41" t="s">
        <v>14</v>
      </c>
      <c r="E197" s="151">
        <v>999931913</v>
      </c>
      <c r="F197" s="36" t="s">
        <v>1833</v>
      </c>
      <c r="G197" s="34">
        <v>16</v>
      </c>
      <c r="H197" s="36"/>
    </row>
    <row r="198" spans="1:8" x14ac:dyDescent="0.25">
      <c r="A198" s="151" t="s">
        <v>3146</v>
      </c>
      <c r="B198" s="151" t="s">
        <v>50</v>
      </c>
      <c r="C198" s="151" t="s">
        <v>27</v>
      </c>
      <c r="D198" s="41" t="s">
        <v>14</v>
      </c>
      <c r="E198" s="151">
        <v>999932000</v>
      </c>
      <c r="F198" s="36" t="s">
        <v>1833</v>
      </c>
      <c r="G198" s="34">
        <v>16</v>
      </c>
      <c r="H198" s="36"/>
    </row>
    <row r="199" spans="1:8" x14ac:dyDescent="0.25">
      <c r="A199" s="151" t="s">
        <v>473</v>
      </c>
      <c r="B199" s="151" t="s">
        <v>3145</v>
      </c>
      <c r="C199" s="151" t="s">
        <v>27</v>
      </c>
      <c r="D199" s="41" t="s">
        <v>14</v>
      </c>
      <c r="E199" s="151">
        <v>999932118</v>
      </c>
      <c r="F199" s="36" t="s">
        <v>1833</v>
      </c>
      <c r="G199" s="34">
        <v>16</v>
      </c>
      <c r="H199" s="36"/>
    </row>
    <row r="200" spans="1:8" x14ac:dyDescent="0.25">
      <c r="A200" s="151" t="s">
        <v>3133</v>
      </c>
      <c r="B200" s="151" t="s">
        <v>1582</v>
      </c>
      <c r="C200" s="151" t="s">
        <v>27</v>
      </c>
      <c r="D200" s="41" t="s">
        <v>14</v>
      </c>
      <c r="E200" s="151">
        <v>999932182</v>
      </c>
      <c r="F200" s="36" t="s">
        <v>1833</v>
      </c>
      <c r="G200" s="34">
        <v>16</v>
      </c>
      <c r="H200" s="36"/>
    </row>
    <row r="201" spans="1:8" x14ac:dyDescent="0.25">
      <c r="A201" s="151" t="s">
        <v>1749</v>
      </c>
      <c r="B201" s="151" t="s">
        <v>427</v>
      </c>
      <c r="C201" s="151" t="s">
        <v>27</v>
      </c>
      <c r="D201" s="41" t="s">
        <v>14</v>
      </c>
      <c r="E201" s="151">
        <v>999934469</v>
      </c>
      <c r="F201" s="36" t="s">
        <v>1833</v>
      </c>
      <c r="G201" s="34">
        <v>16</v>
      </c>
      <c r="H201" s="36"/>
    </row>
    <row r="202" spans="1:8" x14ac:dyDescent="0.25">
      <c r="A202" s="151" t="s">
        <v>250</v>
      </c>
      <c r="B202" s="151" t="s">
        <v>3138</v>
      </c>
      <c r="C202" s="151" t="s">
        <v>27</v>
      </c>
      <c r="D202" s="41" t="s">
        <v>14</v>
      </c>
      <c r="E202" s="151">
        <v>999934804</v>
      </c>
      <c r="F202" s="36" t="s">
        <v>1833</v>
      </c>
      <c r="G202" s="34">
        <v>16</v>
      </c>
      <c r="H202" s="36"/>
    </row>
    <row r="203" spans="1:8" x14ac:dyDescent="0.25">
      <c r="A203" s="151" t="s">
        <v>315</v>
      </c>
      <c r="B203" s="151" t="s">
        <v>89</v>
      </c>
      <c r="C203" s="151" t="s">
        <v>27</v>
      </c>
      <c r="D203" s="41" t="s">
        <v>14</v>
      </c>
      <c r="E203" s="151">
        <v>999935072</v>
      </c>
      <c r="F203" s="36" t="s">
        <v>1833</v>
      </c>
      <c r="G203" s="34">
        <v>16</v>
      </c>
      <c r="H203" s="36"/>
    </row>
    <row r="204" spans="1:8" x14ac:dyDescent="0.25">
      <c r="A204" s="151" t="s">
        <v>3149</v>
      </c>
      <c r="B204" s="151" t="s">
        <v>3150</v>
      </c>
      <c r="C204" s="151" t="s">
        <v>27</v>
      </c>
      <c r="D204" s="41" t="s">
        <v>14</v>
      </c>
      <c r="E204" s="151">
        <v>999935827</v>
      </c>
      <c r="F204" s="36" t="s">
        <v>1833</v>
      </c>
      <c r="G204" s="34">
        <v>16</v>
      </c>
      <c r="H204" s="36"/>
    </row>
    <row r="205" spans="1:8" x14ac:dyDescent="0.25">
      <c r="A205" s="151" t="s">
        <v>3128</v>
      </c>
      <c r="B205" s="151" t="s">
        <v>3129</v>
      </c>
      <c r="C205" s="151" t="s">
        <v>27</v>
      </c>
      <c r="D205" s="41" t="s">
        <v>14</v>
      </c>
      <c r="E205" s="151">
        <v>999935849</v>
      </c>
      <c r="F205" s="36" t="s">
        <v>1833</v>
      </c>
      <c r="G205" s="34">
        <v>16</v>
      </c>
      <c r="H205" s="36"/>
    </row>
    <row r="206" spans="1:8" x14ac:dyDescent="0.25">
      <c r="A206" s="151" t="s">
        <v>225</v>
      </c>
      <c r="B206" s="151" t="s">
        <v>52</v>
      </c>
      <c r="C206" s="151" t="s">
        <v>27</v>
      </c>
      <c r="D206" s="41" t="s">
        <v>14</v>
      </c>
      <c r="E206" s="151">
        <v>999935987</v>
      </c>
      <c r="F206" s="36" t="s">
        <v>1833</v>
      </c>
      <c r="G206" s="34">
        <v>16</v>
      </c>
      <c r="H206" s="36"/>
    </row>
    <row r="207" spans="1:8" x14ac:dyDescent="0.25">
      <c r="A207" s="151" t="s">
        <v>328</v>
      </c>
      <c r="B207" s="151" t="s">
        <v>3127</v>
      </c>
      <c r="C207" s="151" t="s">
        <v>27</v>
      </c>
      <c r="D207" s="41" t="s">
        <v>14</v>
      </c>
      <c r="E207" s="151">
        <v>999936034</v>
      </c>
      <c r="F207" s="36" t="s">
        <v>1833</v>
      </c>
      <c r="G207" s="34">
        <v>16</v>
      </c>
      <c r="H207" s="36"/>
    </row>
    <row r="208" spans="1:8" x14ac:dyDescent="0.25">
      <c r="A208" s="203" t="s">
        <v>755</v>
      </c>
      <c r="B208" s="203" t="s">
        <v>108</v>
      </c>
      <c r="C208" s="203" t="s">
        <v>27</v>
      </c>
      <c r="D208" s="193" t="s">
        <v>136</v>
      </c>
      <c r="E208" s="203">
        <v>999930253</v>
      </c>
      <c r="F208" s="195" t="s">
        <v>1833</v>
      </c>
      <c r="G208" s="194">
        <v>660</v>
      </c>
      <c r="H208" s="195"/>
    </row>
    <row r="209" spans="1:8" x14ac:dyDescent="0.25">
      <c r="A209" s="151" t="s">
        <v>550</v>
      </c>
      <c r="B209" s="151" t="s">
        <v>3233</v>
      </c>
      <c r="C209" s="151" t="s">
        <v>27</v>
      </c>
      <c r="D209" s="41" t="s">
        <v>136</v>
      </c>
      <c r="E209" s="151">
        <v>999927445</v>
      </c>
      <c r="F209" s="36" t="s">
        <v>1833</v>
      </c>
      <c r="G209" s="34">
        <v>579</v>
      </c>
      <c r="H209" s="36"/>
    </row>
    <row r="210" spans="1:8" x14ac:dyDescent="0.25">
      <c r="A210" s="151" t="s">
        <v>1254</v>
      </c>
      <c r="B210" s="151" t="s">
        <v>50</v>
      </c>
      <c r="C210" s="151" t="s">
        <v>27</v>
      </c>
      <c r="D210" s="41" t="s">
        <v>136</v>
      </c>
      <c r="E210" s="151">
        <v>999929642</v>
      </c>
      <c r="F210" s="36" t="s">
        <v>1833</v>
      </c>
      <c r="G210" s="34">
        <v>570</v>
      </c>
      <c r="H210" s="36">
        <v>0</v>
      </c>
    </row>
    <row r="211" spans="1:8" x14ac:dyDescent="0.25">
      <c r="A211" s="151" t="s">
        <v>1681</v>
      </c>
      <c r="B211" s="151" t="s">
        <v>1682</v>
      </c>
      <c r="C211" s="151" t="s">
        <v>27</v>
      </c>
      <c r="D211" s="41" t="s">
        <v>136</v>
      </c>
      <c r="E211" s="151">
        <v>999932510</v>
      </c>
      <c r="F211" s="36" t="s">
        <v>1833</v>
      </c>
      <c r="G211" s="34">
        <v>554</v>
      </c>
      <c r="H211" s="36">
        <v>0</v>
      </c>
    </row>
    <row r="212" spans="1:8" x14ac:dyDescent="0.25">
      <c r="A212" s="151" t="s">
        <v>1220</v>
      </c>
      <c r="B212" s="151" t="s">
        <v>1221</v>
      </c>
      <c r="C212" s="151" t="s">
        <v>27</v>
      </c>
      <c r="D212" s="41" t="s">
        <v>136</v>
      </c>
      <c r="E212" s="151">
        <v>999928808</v>
      </c>
      <c r="F212" s="36" t="s">
        <v>1833</v>
      </c>
      <c r="G212" s="34">
        <v>507</v>
      </c>
      <c r="H212" s="36">
        <v>0</v>
      </c>
    </row>
    <row r="213" spans="1:8" x14ac:dyDescent="0.25">
      <c r="A213" s="151" t="s">
        <v>340</v>
      </c>
      <c r="B213" s="151" t="s">
        <v>621</v>
      </c>
      <c r="C213" s="151" t="s">
        <v>27</v>
      </c>
      <c r="D213" s="41" t="s">
        <v>136</v>
      </c>
      <c r="E213" s="151">
        <v>999923755</v>
      </c>
      <c r="F213" s="36" t="s">
        <v>1833</v>
      </c>
      <c r="G213" s="34">
        <v>491</v>
      </c>
      <c r="H213" s="36"/>
    </row>
    <row r="214" spans="1:8" x14ac:dyDescent="0.25">
      <c r="A214" s="151" t="s">
        <v>3559</v>
      </c>
      <c r="B214" s="151" t="s">
        <v>285</v>
      </c>
      <c r="C214" s="151" t="s">
        <v>27</v>
      </c>
      <c r="D214" s="41" t="s">
        <v>136</v>
      </c>
      <c r="E214" s="151">
        <v>999884789</v>
      </c>
      <c r="F214" s="36" t="s">
        <v>1833</v>
      </c>
      <c r="G214" s="34">
        <v>488</v>
      </c>
      <c r="H214" s="36"/>
    </row>
    <row r="215" spans="1:8" x14ac:dyDescent="0.25">
      <c r="A215" s="151" t="s">
        <v>2708</v>
      </c>
      <c r="B215" s="151" t="s">
        <v>2067</v>
      </c>
      <c r="C215" s="151" t="s">
        <v>27</v>
      </c>
      <c r="D215" s="41" t="s">
        <v>136</v>
      </c>
      <c r="E215" s="151">
        <v>999934202</v>
      </c>
      <c r="F215" s="36" t="s">
        <v>1833</v>
      </c>
      <c r="G215" s="34">
        <v>441</v>
      </c>
      <c r="H215" s="36"/>
    </row>
    <row r="216" spans="1:8" x14ac:dyDescent="0.25">
      <c r="A216" s="151" t="s">
        <v>939</v>
      </c>
      <c r="B216" s="151" t="s">
        <v>1971</v>
      </c>
      <c r="C216" s="151" t="s">
        <v>27</v>
      </c>
      <c r="D216" s="41" t="s">
        <v>136</v>
      </c>
      <c r="E216" s="151">
        <v>999924853</v>
      </c>
      <c r="F216" s="36" t="s">
        <v>1833</v>
      </c>
      <c r="G216" s="34">
        <v>257</v>
      </c>
      <c r="H216" s="36">
        <v>0</v>
      </c>
    </row>
    <row r="217" spans="1:8" x14ac:dyDescent="0.25">
      <c r="A217" s="151" t="s">
        <v>687</v>
      </c>
      <c r="B217" s="151" t="s">
        <v>667</v>
      </c>
      <c r="C217" s="151" t="s">
        <v>27</v>
      </c>
      <c r="D217" s="41" t="s">
        <v>136</v>
      </c>
      <c r="E217" s="151">
        <v>999925744</v>
      </c>
      <c r="F217" s="36" t="s">
        <v>1833</v>
      </c>
      <c r="G217" s="34">
        <v>251</v>
      </c>
      <c r="H217" s="36"/>
    </row>
    <row r="218" spans="1:8" x14ac:dyDescent="0.25">
      <c r="A218" s="151" t="s">
        <v>625</v>
      </c>
      <c r="B218" s="151" t="s">
        <v>1049</v>
      </c>
      <c r="C218" s="151" t="s">
        <v>27</v>
      </c>
      <c r="D218" s="41" t="s">
        <v>136</v>
      </c>
      <c r="E218" s="151">
        <v>999929627</v>
      </c>
      <c r="F218" s="36" t="s">
        <v>1833</v>
      </c>
      <c r="G218" s="34">
        <v>251</v>
      </c>
      <c r="H218" s="36"/>
    </row>
    <row r="219" spans="1:8" x14ac:dyDescent="0.25">
      <c r="A219" s="151" t="s">
        <v>2852</v>
      </c>
      <c r="B219" s="151" t="s">
        <v>2853</v>
      </c>
      <c r="C219" s="151" t="s">
        <v>27</v>
      </c>
      <c r="D219" s="41" t="s">
        <v>136</v>
      </c>
      <c r="E219" s="151">
        <v>999935814</v>
      </c>
      <c r="F219" s="36" t="s">
        <v>1833</v>
      </c>
      <c r="G219" s="34">
        <v>187</v>
      </c>
      <c r="H219" s="36"/>
    </row>
    <row r="220" spans="1:8" x14ac:dyDescent="0.25">
      <c r="A220" s="151" t="s">
        <v>3271</v>
      </c>
      <c r="B220" s="151" t="s">
        <v>3272</v>
      </c>
      <c r="C220" s="151" t="s">
        <v>27</v>
      </c>
      <c r="D220" s="41" t="s">
        <v>136</v>
      </c>
      <c r="E220" s="151">
        <v>999922580</v>
      </c>
      <c r="F220" s="36" t="s">
        <v>1833</v>
      </c>
      <c r="G220" s="34">
        <v>120</v>
      </c>
      <c r="H220" s="36"/>
    </row>
    <row r="221" spans="1:8" x14ac:dyDescent="0.25">
      <c r="A221" s="151" t="s">
        <v>183</v>
      </c>
      <c r="B221" s="151" t="s">
        <v>3273</v>
      </c>
      <c r="C221" s="151" t="s">
        <v>27</v>
      </c>
      <c r="D221" s="41" t="s">
        <v>136</v>
      </c>
      <c r="E221" s="151">
        <v>999931899</v>
      </c>
      <c r="F221" s="36" t="s">
        <v>1833</v>
      </c>
      <c r="G221" s="34">
        <v>90</v>
      </c>
      <c r="H221" s="36"/>
    </row>
    <row r="222" spans="1:8" x14ac:dyDescent="0.25">
      <c r="A222" s="151" t="s">
        <v>707</v>
      </c>
      <c r="B222" s="151" t="s">
        <v>1499</v>
      </c>
      <c r="C222" s="151" t="s">
        <v>27</v>
      </c>
      <c r="D222" s="41" t="s">
        <v>136</v>
      </c>
      <c r="E222" s="151">
        <v>999932080</v>
      </c>
      <c r="F222" s="36" t="s">
        <v>1833</v>
      </c>
      <c r="G222" s="34">
        <v>68</v>
      </c>
      <c r="H222" s="36"/>
    </row>
    <row r="223" spans="1:8" x14ac:dyDescent="0.25">
      <c r="A223" s="36" t="s">
        <v>626</v>
      </c>
      <c r="B223" s="36" t="s">
        <v>627</v>
      </c>
      <c r="C223" s="36" t="s">
        <v>27</v>
      </c>
      <c r="D223" s="41" t="s">
        <v>136</v>
      </c>
      <c r="E223" s="127">
        <v>999918577</v>
      </c>
      <c r="F223" s="36" t="s">
        <v>1833</v>
      </c>
      <c r="G223" s="34">
        <v>61</v>
      </c>
      <c r="H223" s="34"/>
    </row>
    <row r="224" spans="1:8" x14ac:dyDescent="0.25">
      <c r="A224" s="36" t="s">
        <v>2761</v>
      </c>
      <c r="B224" s="36" t="s">
        <v>2762</v>
      </c>
      <c r="C224" s="36" t="s">
        <v>27</v>
      </c>
      <c r="D224" s="41" t="s">
        <v>136</v>
      </c>
      <c r="E224" s="128">
        <v>999921231</v>
      </c>
      <c r="F224" s="36" t="s">
        <v>1833</v>
      </c>
      <c r="G224" s="34">
        <v>60</v>
      </c>
      <c r="H224" s="34"/>
    </row>
    <row r="225" spans="1:8" x14ac:dyDescent="0.25">
      <c r="A225" s="34" t="s">
        <v>201</v>
      </c>
      <c r="B225" s="34" t="s">
        <v>2947</v>
      </c>
      <c r="C225" s="34" t="s">
        <v>27</v>
      </c>
      <c r="D225" s="41" t="s">
        <v>136</v>
      </c>
      <c r="E225" s="127">
        <v>999932189</v>
      </c>
      <c r="F225" s="36" t="s">
        <v>1833</v>
      </c>
      <c r="G225" s="34">
        <v>60</v>
      </c>
      <c r="H225" s="34"/>
    </row>
    <row r="226" spans="1:8" x14ac:dyDescent="0.25">
      <c r="A226" s="36" t="s">
        <v>2073</v>
      </c>
      <c r="B226" s="36" t="s">
        <v>2074</v>
      </c>
      <c r="C226" s="36" t="s">
        <v>27</v>
      </c>
      <c r="D226" s="41" t="s">
        <v>136</v>
      </c>
      <c r="E226" s="127">
        <v>999934464</v>
      </c>
      <c r="F226" s="36" t="s">
        <v>1833</v>
      </c>
      <c r="G226" s="34">
        <v>60</v>
      </c>
      <c r="H226" s="34">
        <v>0</v>
      </c>
    </row>
    <row r="227" spans="1:8" x14ac:dyDescent="0.25">
      <c r="A227" s="34" t="s">
        <v>252</v>
      </c>
      <c r="B227" s="34" t="s">
        <v>52</v>
      </c>
      <c r="C227" s="34" t="s">
        <v>27</v>
      </c>
      <c r="D227" s="41" t="s">
        <v>136</v>
      </c>
      <c r="E227" s="127">
        <v>999935267</v>
      </c>
      <c r="F227" s="36" t="s">
        <v>1833</v>
      </c>
      <c r="G227" s="34">
        <v>60</v>
      </c>
      <c r="H227" s="34"/>
    </row>
    <row r="228" spans="1:8" x14ac:dyDescent="0.25">
      <c r="A228" s="36" t="s">
        <v>201</v>
      </c>
      <c r="B228" s="36" t="s">
        <v>2898</v>
      </c>
      <c r="C228" s="36" t="s">
        <v>27</v>
      </c>
      <c r="D228" s="42" t="s">
        <v>136</v>
      </c>
      <c r="E228" s="127">
        <v>999935999</v>
      </c>
      <c r="F228" s="36" t="s">
        <v>1833</v>
      </c>
      <c r="G228" s="34">
        <v>60</v>
      </c>
      <c r="H228" s="36"/>
    </row>
    <row r="229" spans="1:8" x14ac:dyDescent="0.25">
      <c r="A229" s="36" t="s">
        <v>3274</v>
      </c>
      <c r="B229" s="36" t="s">
        <v>3275</v>
      </c>
      <c r="C229" s="36" t="s">
        <v>27</v>
      </c>
      <c r="D229" s="42" t="s">
        <v>136</v>
      </c>
      <c r="E229" s="128">
        <v>999936004</v>
      </c>
      <c r="F229" s="36" t="s">
        <v>1833</v>
      </c>
      <c r="G229" s="34">
        <v>51</v>
      </c>
      <c r="H229" s="34"/>
    </row>
    <row r="230" spans="1:8" x14ac:dyDescent="0.25">
      <c r="A230" s="36" t="s">
        <v>625</v>
      </c>
      <c r="B230" s="36" t="s">
        <v>2759</v>
      </c>
      <c r="C230" s="36" t="s">
        <v>27</v>
      </c>
      <c r="D230" s="42" t="s">
        <v>136</v>
      </c>
      <c r="E230" s="128">
        <v>999918561</v>
      </c>
      <c r="F230" s="36" t="s">
        <v>1833</v>
      </c>
      <c r="G230" s="34">
        <v>45</v>
      </c>
      <c r="H230" s="34"/>
    </row>
    <row r="231" spans="1:8" x14ac:dyDescent="0.25">
      <c r="A231" s="151" t="s">
        <v>605</v>
      </c>
      <c r="B231" s="151" t="s">
        <v>2413</v>
      </c>
      <c r="C231" s="151" t="s">
        <v>27</v>
      </c>
      <c r="D231" s="42" t="s">
        <v>136</v>
      </c>
      <c r="E231" s="151">
        <v>999921422</v>
      </c>
      <c r="F231" s="36" t="s">
        <v>1833</v>
      </c>
      <c r="G231" s="34">
        <v>45</v>
      </c>
      <c r="H231" s="36"/>
    </row>
    <row r="232" spans="1:8" x14ac:dyDescent="0.25">
      <c r="A232" s="36" t="s">
        <v>198</v>
      </c>
      <c r="B232" s="36" t="s">
        <v>639</v>
      </c>
      <c r="C232" s="36" t="s">
        <v>27</v>
      </c>
      <c r="D232" s="42" t="s">
        <v>136</v>
      </c>
      <c r="E232" s="36">
        <v>999931104</v>
      </c>
      <c r="F232" s="36" t="s">
        <v>1833</v>
      </c>
      <c r="G232" s="34">
        <v>38</v>
      </c>
      <c r="H232" s="36"/>
    </row>
    <row r="233" spans="1:8" x14ac:dyDescent="0.25">
      <c r="A233" s="36" t="s">
        <v>2414</v>
      </c>
      <c r="B233" s="36" t="s">
        <v>1417</v>
      </c>
      <c r="C233" s="36" t="s">
        <v>27</v>
      </c>
      <c r="D233" s="42" t="s">
        <v>136</v>
      </c>
      <c r="E233" s="36">
        <v>999933367</v>
      </c>
      <c r="F233" s="36" t="s">
        <v>1833</v>
      </c>
      <c r="G233" s="34">
        <v>34</v>
      </c>
      <c r="H233" s="36"/>
    </row>
    <row r="234" spans="1:8" x14ac:dyDescent="0.25">
      <c r="A234" s="36" t="s">
        <v>3276</v>
      </c>
      <c r="B234" s="36" t="s">
        <v>653</v>
      </c>
      <c r="C234" s="36" t="s">
        <v>27</v>
      </c>
      <c r="D234" s="42" t="s">
        <v>136</v>
      </c>
      <c r="E234" s="127">
        <v>999931959</v>
      </c>
      <c r="F234" s="36" t="s">
        <v>1833</v>
      </c>
      <c r="G234" s="34">
        <v>33</v>
      </c>
      <c r="H234" s="36"/>
    </row>
    <row r="235" spans="1:8" x14ac:dyDescent="0.25">
      <c r="A235" s="36" t="s">
        <v>3277</v>
      </c>
      <c r="B235" s="36" t="s">
        <v>131</v>
      </c>
      <c r="C235" s="36" t="s">
        <v>27</v>
      </c>
      <c r="D235" s="42" t="s">
        <v>136</v>
      </c>
      <c r="E235" s="127">
        <v>999931972</v>
      </c>
      <c r="F235" s="36" t="s">
        <v>1833</v>
      </c>
      <c r="G235" s="34">
        <v>28</v>
      </c>
      <c r="H235" s="34"/>
    </row>
    <row r="236" spans="1:8" x14ac:dyDescent="0.25">
      <c r="A236" s="105" t="s">
        <v>3266</v>
      </c>
      <c r="B236" s="105" t="s">
        <v>3267</v>
      </c>
      <c r="C236" s="105" t="s">
        <v>27</v>
      </c>
      <c r="D236" s="105" t="s">
        <v>136</v>
      </c>
      <c r="E236" s="105">
        <v>999918964</v>
      </c>
      <c r="F236" s="105" t="s">
        <v>1833</v>
      </c>
      <c r="G236" s="34">
        <v>21</v>
      </c>
      <c r="H236" s="36"/>
    </row>
    <row r="237" spans="1:8" x14ac:dyDescent="0.25">
      <c r="A237" s="151" t="s">
        <v>546</v>
      </c>
      <c r="B237" s="151" t="s">
        <v>3269</v>
      </c>
      <c r="C237" s="151" t="s">
        <v>27</v>
      </c>
      <c r="D237" s="42" t="s">
        <v>136</v>
      </c>
      <c r="E237" s="151">
        <v>999918995</v>
      </c>
      <c r="F237" s="36" t="s">
        <v>1833</v>
      </c>
      <c r="G237" s="34">
        <v>21</v>
      </c>
      <c r="H237" s="36"/>
    </row>
    <row r="238" spans="1:8" x14ac:dyDescent="0.25">
      <c r="A238" s="36" t="s">
        <v>314</v>
      </c>
      <c r="B238" s="36" t="s">
        <v>828</v>
      </c>
      <c r="C238" s="36" t="s">
        <v>27</v>
      </c>
      <c r="D238" s="42" t="s">
        <v>136</v>
      </c>
      <c r="E238" s="36">
        <v>999922587</v>
      </c>
      <c r="F238" s="36" t="s">
        <v>1833</v>
      </c>
      <c r="G238" s="34">
        <v>21</v>
      </c>
      <c r="H238" s="36"/>
    </row>
    <row r="239" spans="1:8" x14ac:dyDescent="0.25">
      <c r="A239" s="151" t="s">
        <v>193</v>
      </c>
      <c r="B239" s="151" t="s">
        <v>16</v>
      </c>
      <c r="C239" s="151" t="s">
        <v>27</v>
      </c>
      <c r="D239" s="42" t="s">
        <v>136</v>
      </c>
      <c r="E239" s="151">
        <v>999922592</v>
      </c>
      <c r="F239" s="36" t="s">
        <v>1833</v>
      </c>
      <c r="G239" s="34">
        <v>21</v>
      </c>
      <c r="H239" s="36"/>
    </row>
    <row r="240" spans="1:8" x14ac:dyDescent="0.25">
      <c r="A240" s="36" t="s">
        <v>756</v>
      </c>
      <c r="B240" s="36" t="s">
        <v>87</v>
      </c>
      <c r="C240" s="36" t="s">
        <v>27</v>
      </c>
      <c r="D240" s="42" t="s">
        <v>136</v>
      </c>
      <c r="E240" s="128">
        <v>999922713</v>
      </c>
      <c r="F240" s="36" t="s">
        <v>1833</v>
      </c>
      <c r="G240" s="34">
        <v>21</v>
      </c>
      <c r="H240" s="34"/>
    </row>
    <row r="241" spans="1:8" x14ac:dyDescent="0.25">
      <c r="A241" s="34" t="s">
        <v>3262</v>
      </c>
      <c r="B241" s="34" t="s">
        <v>3263</v>
      </c>
      <c r="C241" s="34" t="s">
        <v>27</v>
      </c>
      <c r="D241" s="42" t="s">
        <v>136</v>
      </c>
      <c r="E241" s="127">
        <v>999923635</v>
      </c>
      <c r="F241" s="36" t="s">
        <v>1833</v>
      </c>
      <c r="G241" s="34">
        <v>21</v>
      </c>
      <c r="H241" s="34"/>
    </row>
    <row r="242" spans="1:8" x14ac:dyDescent="0.25">
      <c r="A242" s="151" t="s">
        <v>60</v>
      </c>
      <c r="B242" s="151" t="s">
        <v>3264</v>
      </c>
      <c r="C242" s="151" t="s">
        <v>27</v>
      </c>
      <c r="D242" s="42" t="s">
        <v>136</v>
      </c>
      <c r="E242" s="151">
        <v>999926183</v>
      </c>
      <c r="F242" s="36" t="s">
        <v>1833</v>
      </c>
      <c r="G242" s="34">
        <v>21</v>
      </c>
      <c r="H242" s="36"/>
    </row>
    <row r="243" spans="1:8" x14ac:dyDescent="0.25">
      <c r="A243" s="151" t="s">
        <v>3259</v>
      </c>
      <c r="B243" s="151" t="s">
        <v>3260</v>
      </c>
      <c r="C243" s="151" t="s">
        <v>27</v>
      </c>
      <c r="D243" s="42" t="s">
        <v>136</v>
      </c>
      <c r="E243" s="151">
        <v>999927411</v>
      </c>
      <c r="F243" s="36" t="s">
        <v>1833</v>
      </c>
      <c r="G243" s="34">
        <v>21</v>
      </c>
      <c r="H243" s="36"/>
    </row>
    <row r="244" spans="1:8" x14ac:dyDescent="0.25">
      <c r="A244" s="36" t="s">
        <v>314</v>
      </c>
      <c r="B244" s="36" t="s">
        <v>3268</v>
      </c>
      <c r="C244" s="36" t="s">
        <v>27</v>
      </c>
      <c r="D244" s="42" t="s">
        <v>136</v>
      </c>
      <c r="E244" s="36">
        <v>999927502</v>
      </c>
      <c r="F244" s="36" t="s">
        <v>1833</v>
      </c>
      <c r="G244" s="34">
        <v>21</v>
      </c>
      <c r="H244" s="36"/>
    </row>
    <row r="245" spans="1:8" x14ac:dyDescent="0.25">
      <c r="A245" s="131" t="s">
        <v>303</v>
      </c>
      <c r="B245" s="131" t="s">
        <v>2683</v>
      </c>
      <c r="C245" s="131" t="s">
        <v>27</v>
      </c>
      <c r="D245" s="42" t="s">
        <v>136</v>
      </c>
      <c r="E245" s="150">
        <v>999931277</v>
      </c>
      <c r="F245" s="36" t="s">
        <v>1833</v>
      </c>
      <c r="G245" s="34">
        <v>21</v>
      </c>
      <c r="H245" s="36"/>
    </row>
    <row r="246" spans="1:8" x14ac:dyDescent="0.25">
      <c r="A246" s="36" t="s">
        <v>239</v>
      </c>
      <c r="B246" s="36" t="s">
        <v>291</v>
      </c>
      <c r="C246" s="36" t="s">
        <v>27</v>
      </c>
      <c r="D246" s="42" t="s">
        <v>136</v>
      </c>
      <c r="E246" s="127">
        <v>999931641</v>
      </c>
      <c r="F246" s="36" t="s">
        <v>1833</v>
      </c>
      <c r="G246" s="34">
        <v>21</v>
      </c>
      <c r="H246" s="36"/>
    </row>
    <row r="247" spans="1:8" x14ac:dyDescent="0.25">
      <c r="A247" s="36" t="s">
        <v>3265</v>
      </c>
      <c r="B247" s="36" t="s">
        <v>246</v>
      </c>
      <c r="C247" s="36" t="s">
        <v>27</v>
      </c>
      <c r="D247" s="42" t="s">
        <v>136</v>
      </c>
      <c r="E247" s="128">
        <v>999935747</v>
      </c>
      <c r="F247" s="36" t="s">
        <v>1833</v>
      </c>
      <c r="G247" s="34">
        <v>21</v>
      </c>
      <c r="H247" s="36"/>
    </row>
    <row r="248" spans="1:8" x14ac:dyDescent="0.25">
      <c r="A248" s="36" t="s">
        <v>51</v>
      </c>
      <c r="B248" s="36" t="s">
        <v>41</v>
      </c>
      <c r="C248" s="36" t="s">
        <v>27</v>
      </c>
      <c r="D248" s="42" t="s">
        <v>136</v>
      </c>
      <c r="E248" s="36">
        <v>999935783</v>
      </c>
      <c r="F248" s="36" t="s">
        <v>1833</v>
      </c>
      <c r="G248" s="34">
        <v>21</v>
      </c>
      <c r="H248" s="36"/>
    </row>
    <row r="249" spans="1:8" x14ac:dyDescent="0.25">
      <c r="A249" s="36" t="s">
        <v>3261</v>
      </c>
      <c r="B249" s="36" t="s">
        <v>283</v>
      </c>
      <c r="C249" s="36" t="s">
        <v>27</v>
      </c>
      <c r="D249" s="42" t="s">
        <v>136</v>
      </c>
      <c r="E249" s="128">
        <v>999935803</v>
      </c>
      <c r="F249" s="36" t="s">
        <v>1833</v>
      </c>
      <c r="G249" s="34">
        <v>21</v>
      </c>
      <c r="H249" s="34"/>
    </row>
    <row r="250" spans="1:8" x14ac:dyDescent="0.25">
      <c r="A250" s="36" t="s">
        <v>814</v>
      </c>
      <c r="B250" s="36" t="s">
        <v>3270</v>
      </c>
      <c r="C250" s="36" t="s">
        <v>27</v>
      </c>
      <c r="D250" s="42" t="s">
        <v>136</v>
      </c>
      <c r="E250" s="128">
        <v>999935838</v>
      </c>
      <c r="F250" s="36" t="s">
        <v>1833</v>
      </c>
      <c r="G250" s="34">
        <v>21</v>
      </c>
      <c r="H250" s="36"/>
    </row>
    <row r="251" spans="1:8" x14ac:dyDescent="0.25">
      <c r="A251" s="149" t="s">
        <v>3249</v>
      </c>
      <c r="B251" s="149" t="s">
        <v>3250</v>
      </c>
      <c r="C251" s="149" t="s">
        <v>27</v>
      </c>
      <c r="D251" s="42" t="s">
        <v>136</v>
      </c>
      <c r="E251" s="149">
        <v>999922036</v>
      </c>
      <c r="F251" s="36" t="s">
        <v>1833</v>
      </c>
      <c r="G251" s="34">
        <v>16</v>
      </c>
      <c r="H251" s="36"/>
    </row>
    <row r="252" spans="1:8" x14ac:dyDescent="0.25">
      <c r="A252" s="151" t="s">
        <v>814</v>
      </c>
      <c r="B252" s="151" t="s">
        <v>3246</v>
      </c>
      <c r="C252" s="151" t="s">
        <v>27</v>
      </c>
      <c r="D252" s="42" t="s">
        <v>136</v>
      </c>
      <c r="E252" s="151">
        <v>999922421</v>
      </c>
      <c r="F252" s="36" t="s">
        <v>1833</v>
      </c>
      <c r="G252" s="34">
        <v>16</v>
      </c>
      <c r="H252" s="36"/>
    </row>
    <row r="253" spans="1:8" x14ac:dyDescent="0.25">
      <c r="A253" s="131" t="s">
        <v>60</v>
      </c>
      <c r="B253" s="131" t="s">
        <v>3256</v>
      </c>
      <c r="C253" s="131" t="s">
        <v>27</v>
      </c>
      <c r="D253" s="42" t="s">
        <v>136</v>
      </c>
      <c r="E253" s="150">
        <v>999930890</v>
      </c>
      <c r="F253" s="36" t="s">
        <v>1833</v>
      </c>
      <c r="G253" s="34">
        <v>16</v>
      </c>
      <c r="H253" s="36"/>
    </row>
    <row r="254" spans="1:8" x14ac:dyDescent="0.25">
      <c r="A254" s="36" t="s">
        <v>3241</v>
      </c>
      <c r="B254" s="36" t="s">
        <v>3242</v>
      </c>
      <c r="C254" s="36" t="s">
        <v>27</v>
      </c>
      <c r="D254" s="42" t="s">
        <v>136</v>
      </c>
      <c r="E254" s="128">
        <v>999931784</v>
      </c>
      <c r="F254" s="36" t="s">
        <v>1833</v>
      </c>
      <c r="G254" s="34">
        <v>16</v>
      </c>
      <c r="H254" s="36"/>
    </row>
    <row r="255" spans="1:8" x14ac:dyDescent="0.25">
      <c r="A255" s="151" t="s">
        <v>3247</v>
      </c>
      <c r="B255" s="151" t="s">
        <v>3248</v>
      </c>
      <c r="C255" s="151" t="s">
        <v>27</v>
      </c>
      <c r="D255" s="42" t="s">
        <v>136</v>
      </c>
      <c r="E255" s="151">
        <v>999932082</v>
      </c>
      <c r="F255" s="36" t="s">
        <v>1833</v>
      </c>
      <c r="G255" s="34">
        <v>16</v>
      </c>
      <c r="H255" s="36"/>
    </row>
    <row r="256" spans="1:8" x14ac:dyDescent="0.25">
      <c r="A256" s="36" t="s">
        <v>2238</v>
      </c>
      <c r="B256" s="36" t="s">
        <v>374</v>
      </c>
      <c r="C256" s="36" t="s">
        <v>27</v>
      </c>
      <c r="D256" s="42" t="s">
        <v>136</v>
      </c>
      <c r="E256" s="128">
        <v>999932083</v>
      </c>
      <c r="F256" s="36" t="s">
        <v>1833</v>
      </c>
      <c r="G256" s="34">
        <v>16</v>
      </c>
      <c r="H256" s="36"/>
    </row>
    <row r="257" spans="1:8" x14ac:dyDescent="0.25">
      <c r="A257" s="151" t="s">
        <v>3236</v>
      </c>
      <c r="B257" s="151" t="s">
        <v>3237</v>
      </c>
      <c r="C257" s="151" t="s">
        <v>27</v>
      </c>
      <c r="D257" s="42" t="s">
        <v>136</v>
      </c>
      <c r="E257" s="151">
        <v>999932207</v>
      </c>
      <c r="F257" s="36" t="s">
        <v>1833</v>
      </c>
      <c r="G257" s="34">
        <v>16</v>
      </c>
      <c r="H257" s="36"/>
    </row>
    <row r="258" spans="1:8" x14ac:dyDescent="0.25">
      <c r="A258" s="36" t="s">
        <v>3239</v>
      </c>
      <c r="B258" s="36" t="s">
        <v>3240</v>
      </c>
      <c r="C258" s="36" t="s">
        <v>27</v>
      </c>
      <c r="D258" s="42" t="s">
        <v>136</v>
      </c>
      <c r="E258" s="127">
        <v>999932223</v>
      </c>
      <c r="F258" s="36" t="s">
        <v>1833</v>
      </c>
      <c r="G258" s="34">
        <v>16</v>
      </c>
      <c r="H258" s="34"/>
    </row>
    <row r="259" spans="1:8" x14ac:dyDescent="0.25">
      <c r="A259" s="151" t="s">
        <v>3252</v>
      </c>
      <c r="B259" s="151" t="s">
        <v>517</v>
      </c>
      <c r="C259" s="151" t="s">
        <v>27</v>
      </c>
      <c r="D259" s="42" t="s">
        <v>136</v>
      </c>
      <c r="E259" s="151">
        <v>999935253</v>
      </c>
      <c r="F259" s="36" t="s">
        <v>1833</v>
      </c>
      <c r="G259" s="34">
        <v>16</v>
      </c>
      <c r="H259" s="36"/>
    </row>
    <row r="260" spans="1:8" x14ac:dyDescent="0.25">
      <c r="A260" s="151" t="s">
        <v>1713</v>
      </c>
      <c r="B260" s="151" t="s">
        <v>3255</v>
      </c>
      <c r="C260" s="151" t="s">
        <v>27</v>
      </c>
      <c r="D260" s="42" t="s">
        <v>136</v>
      </c>
      <c r="E260" s="151">
        <v>999935369</v>
      </c>
      <c r="F260" s="36" t="s">
        <v>1833</v>
      </c>
      <c r="G260" s="34">
        <v>16</v>
      </c>
      <c r="H260" s="36"/>
    </row>
    <row r="261" spans="1:8" x14ac:dyDescent="0.25">
      <c r="A261" s="151" t="s">
        <v>89</v>
      </c>
      <c r="B261" s="151" t="s">
        <v>89</v>
      </c>
      <c r="C261" s="151" t="s">
        <v>27</v>
      </c>
      <c r="D261" s="42" t="s">
        <v>136</v>
      </c>
      <c r="E261" s="151">
        <v>999935572</v>
      </c>
      <c r="F261" s="36" t="s">
        <v>1833</v>
      </c>
      <c r="G261" s="34">
        <v>16</v>
      </c>
      <c r="H261" s="36"/>
    </row>
    <row r="262" spans="1:8" x14ac:dyDescent="0.25">
      <c r="A262" s="151" t="s">
        <v>605</v>
      </c>
      <c r="B262" s="151" t="s">
        <v>3251</v>
      </c>
      <c r="C262" s="151" t="s">
        <v>27</v>
      </c>
      <c r="D262" s="42" t="s">
        <v>136</v>
      </c>
      <c r="E262" s="151">
        <v>999935742</v>
      </c>
      <c r="F262" s="36" t="s">
        <v>1833</v>
      </c>
      <c r="G262" s="34">
        <v>16</v>
      </c>
      <c r="H262" s="36"/>
    </row>
    <row r="263" spans="1:8" x14ac:dyDescent="0.25">
      <c r="A263" s="151" t="s">
        <v>60</v>
      </c>
      <c r="B263" s="151" t="s">
        <v>3245</v>
      </c>
      <c r="C263" s="151" t="s">
        <v>27</v>
      </c>
      <c r="D263" s="42" t="s">
        <v>136</v>
      </c>
      <c r="E263" s="151">
        <v>999935781</v>
      </c>
      <c r="F263" s="36" t="s">
        <v>1833</v>
      </c>
      <c r="G263" s="34">
        <v>16</v>
      </c>
      <c r="H263" s="36"/>
    </row>
    <row r="264" spans="1:8" x14ac:dyDescent="0.25">
      <c r="A264" s="151" t="s">
        <v>3234</v>
      </c>
      <c r="B264" s="151" t="s">
        <v>1042</v>
      </c>
      <c r="C264" s="151" t="s">
        <v>27</v>
      </c>
      <c r="D264" s="42" t="s">
        <v>136</v>
      </c>
      <c r="E264" s="151">
        <v>999935844</v>
      </c>
      <c r="F264" s="36" t="s">
        <v>1833</v>
      </c>
      <c r="G264" s="34">
        <v>16</v>
      </c>
      <c r="H264" s="36"/>
    </row>
    <row r="265" spans="1:8" x14ac:dyDescent="0.25">
      <c r="A265" s="151" t="s">
        <v>1314</v>
      </c>
      <c r="B265" s="151" t="s">
        <v>3235</v>
      </c>
      <c r="C265" s="151" t="s">
        <v>27</v>
      </c>
      <c r="D265" s="42" t="s">
        <v>136</v>
      </c>
      <c r="E265" s="151">
        <v>999936016</v>
      </c>
      <c r="F265" s="36" t="s">
        <v>1833</v>
      </c>
      <c r="G265" s="34">
        <v>16</v>
      </c>
      <c r="H265" s="36"/>
    </row>
    <row r="266" spans="1:8" x14ac:dyDescent="0.25">
      <c r="A266" s="151" t="s">
        <v>3243</v>
      </c>
      <c r="B266" s="151" t="s">
        <v>3244</v>
      </c>
      <c r="C266" s="151" t="s">
        <v>27</v>
      </c>
      <c r="D266" s="42" t="s">
        <v>136</v>
      </c>
      <c r="E266" s="151">
        <v>999936020</v>
      </c>
      <c r="F266" s="36" t="s">
        <v>1833</v>
      </c>
      <c r="G266" s="34">
        <v>16</v>
      </c>
      <c r="H266" s="36"/>
    </row>
    <row r="267" spans="1:8" x14ac:dyDescent="0.25">
      <c r="A267" s="151" t="s">
        <v>789</v>
      </c>
      <c r="B267" s="151" t="s">
        <v>3238</v>
      </c>
      <c r="C267" s="151" t="s">
        <v>27</v>
      </c>
      <c r="D267" s="42" t="s">
        <v>136</v>
      </c>
      <c r="E267" s="151">
        <v>999936255</v>
      </c>
      <c r="F267" s="36" t="s">
        <v>1833</v>
      </c>
      <c r="G267" s="34">
        <v>16</v>
      </c>
      <c r="H267" s="36"/>
    </row>
    <row r="268" spans="1:8" x14ac:dyDescent="0.25">
      <c r="A268" s="151" t="s">
        <v>3257</v>
      </c>
      <c r="B268" s="151" t="s">
        <v>3258</v>
      </c>
      <c r="C268" s="151" t="s">
        <v>27</v>
      </c>
      <c r="D268" s="42" t="s">
        <v>136</v>
      </c>
      <c r="E268" s="151">
        <v>999936288</v>
      </c>
      <c r="F268" s="36" t="s">
        <v>1833</v>
      </c>
      <c r="G268" s="34">
        <v>16</v>
      </c>
      <c r="H268" s="36"/>
    </row>
    <row r="269" spans="1:8" x14ac:dyDescent="0.25">
      <c r="A269" s="151" t="s">
        <v>3253</v>
      </c>
      <c r="B269" s="151" t="s">
        <v>3254</v>
      </c>
      <c r="C269" s="151" t="s">
        <v>27</v>
      </c>
      <c r="D269" s="42" t="s">
        <v>136</v>
      </c>
      <c r="E269" s="151">
        <v>999936289</v>
      </c>
      <c r="F269" s="36" t="s">
        <v>1833</v>
      </c>
      <c r="G269" s="34">
        <v>16</v>
      </c>
      <c r="H269" s="36"/>
    </row>
    <row r="270" spans="1:8" x14ac:dyDescent="0.25">
      <c r="A270" s="151" t="s">
        <v>1376</v>
      </c>
      <c r="B270" s="151" t="s">
        <v>1377</v>
      </c>
      <c r="C270" s="151" t="s">
        <v>27</v>
      </c>
      <c r="D270" s="42" t="s">
        <v>148</v>
      </c>
      <c r="E270" s="151">
        <v>999934111</v>
      </c>
      <c r="F270" s="36" t="s">
        <v>1833</v>
      </c>
      <c r="G270" s="34">
        <v>360</v>
      </c>
      <c r="H270" s="36"/>
    </row>
    <row r="271" spans="1:8" x14ac:dyDescent="0.25">
      <c r="A271" s="151" t="s">
        <v>681</v>
      </c>
      <c r="B271" s="151" t="s">
        <v>990</v>
      </c>
      <c r="C271" s="151" t="s">
        <v>27</v>
      </c>
      <c r="D271" s="42" t="s">
        <v>148</v>
      </c>
      <c r="E271" s="151">
        <v>999925308</v>
      </c>
      <c r="F271" s="36" t="s">
        <v>1833</v>
      </c>
      <c r="G271" s="34">
        <v>259</v>
      </c>
      <c r="H271" s="36"/>
    </row>
    <row r="272" spans="1:8" x14ac:dyDescent="0.25">
      <c r="A272" s="151" t="s">
        <v>3307</v>
      </c>
      <c r="B272" s="151" t="s">
        <v>3308</v>
      </c>
      <c r="C272" s="151" t="s">
        <v>27</v>
      </c>
      <c r="D272" s="42" t="s">
        <v>148</v>
      </c>
      <c r="E272" s="151">
        <v>999931956</v>
      </c>
      <c r="F272" s="36" t="s">
        <v>1833</v>
      </c>
      <c r="G272" s="34">
        <v>120</v>
      </c>
      <c r="H272" s="36"/>
    </row>
    <row r="273" spans="1:8" x14ac:dyDescent="0.25">
      <c r="A273" s="151" t="s">
        <v>1481</v>
      </c>
      <c r="B273" s="151" t="s">
        <v>1555</v>
      </c>
      <c r="C273" s="151" t="s">
        <v>27</v>
      </c>
      <c r="D273" s="42" t="s">
        <v>148</v>
      </c>
      <c r="E273" s="151">
        <v>999872149</v>
      </c>
      <c r="F273" s="36" t="s">
        <v>1833</v>
      </c>
      <c r="G273" s="34">
        <v>111</v>
      </c>
      <c r="H273" s="36"/>
    </row>
    <row r="274" spans="1:8" x14ac:dyDescent="0.25">
      <c r="A274" s="151" t="s">
        <v>3309</v>
      </c>
      <c r="B274" s="151" t="s">
        <v>3310</v>
      </c>
      <c r="C274" s="151" t="s">
        <v>27</v>
      </c>
      <c r="D274" s="42" t="s">
        <v>148</v>
      </c>
      <c r="E274" s="151">
        <v>999935375</v>
      </c>
      <c r="F274" s="36" t="s">
        <v>1833</v>
      </c>
      <c r="G274" s="34">
        <v>90</v>
      </c>
      <c r="H274" s="36"/>
    </row>
    <row r="275" spans="1:8" x14ac:dyDescent="0.25">
      <c r="A275" s="151" t="s">
        <v>790</v>
      </c>
      <c r="B275" s="151" t="s">
        <v>2811</v>
      </c>
      <c r="C275" s="151" t="s">
        <v>27</v>
      </c>
      <c r="D275" s="42" t="s">
        <v>148</v>
      </c>
      <c r="E275" s="151">
        <v>999932184</v>
      </c>
      <c r="F275" s="36" t="s">
        <v>1833</v>
      </c>
      <c r="G275" s="34">
        <v>81</v>
      </c>
      <c r="H275" s="36"/>
    </row>
    <row r="276" spans="1:8" x14ac:dyDescent="0.25">
      <c r="A276" s="151" t="s">
        <v>2288</v>
      </c>
      <c r="B276" s="151" t="s">
        <v>2289</v>
      </c>
      <c r="C276" s="151" t="s">
        <v>27</v>
      </c>
      <c r="D276" s="42" t="s">
        <v>148</v>
      </c>
      <c r="E276" s="151">
        <v>999917838</v>
      </c>
      <c r="F276" s="36" t="s">
        <v>1833</v>
      </c>
      <c r="G276" s="34">
        <v>76</v>
      </c>
      <c r="H276" s="36"/>
    </row>
    <row r="277" spans="1:8" x14ac:dyDescent="0.25">
      <c r="A277" s="151" t="s">
        <v>60</v>
      </c>
      <c r="B277" s="151" t="s">
        <v>2709</v>
      </c>
      <c r="C277" s="151" t="s">
        <v>27</v>
      </c>
      <c r="D277" s="42" t="s">
        <v>148</v>
      </c>
      <c r="E277" s="151">
        <v>999935490</v>
      </c>
      <c r="F277" s="36" t="s">
        <v>1833</v>
      </c>
      <c r="G277" s="34">
        <v>76</v>
      </c>
      <c r="H277" s="36"/>
    </row>
    <row r="278" spans="1:8" x14ac:dyDescent="0.25">
      <c r="A278" s="151" t="s">
        <v>303</v>
      </c>
      <c r="B278" s="151" t="s">
        <v>494</v>
      </c>
      <c r="C278" s="151" t="s">
        <v>27</v>
      </c>
      <c r="D278" s="42" t="s">
        <v>148</v>
      </c>
      <c r="E278" s="151">
        <v>999931974</v>
      </c>
      <c r="F278" s="36" t="s">
        <v>1833</v>
      </c>
      <c r="G278" s="34">
        <v>68</v>
      </c>
      <c r="H278" s="36"/>
    </row>
    <row r="279" spans="1:8" x14ac:dyDescent="0.25">
      <c r="A279" s="151" t="s">
        <v>1048</v>
      </c>
      <c r="B279" s="151" t="s">
        <v>2698</v>
      </c>
      <c r="C279" s="151" t="s">
        <v>27</v>
      </c>
      <c r="D279" s="42" t="s">
        <v>148</v>
      </c>
      <c r="E279" s="151">
        <v>999936080</v>
      </c>
      <c r="F279" s="36" t="s">
        <v>1833</v>
      </c>
      <c r="G279" s="34">
        <v>68</v>
      </c>
      <c r="H279" s="36"/>
    </row>
    <row r="280" spans="1:8" x14ac:dyDescent="0.25">
      <c r="A280" s="151" t="s">
        <v>787</v>
      </c>
      <c r="B280" s="151" t="s">
        <v>788</v>
      </c>
      <c r="C280" s="151" t="s">
        <v>27</v>
      </c>
      <c r="D280" s="42" t="s">
        <v>148</v>
      </c>
      <c r="E280" s="151">
        <v>999921823</v>
      </c>
      <c r="F280" s="36" t="s">
        <v>1833</v>
      </c>
      <c r="G280" s="34">
        <v>61</v>
      </c>
      <c r="H280" s="36"/>
    </row>
    <row r="281" spans="1:8" x14ac:dyDescent="0.25">
      <c r="A281" s="151" t="s">
        <v>2071</v>
      </c>
      <c r="B281" s="151" t="s">
        <v>2072</v>
      </c>
      <c r="C281" s="151" t="s">
        <v>27</v>
      </c>
      <c r="D281" s="42" t="s">
        <v>148</v>
      </c>
      <c r="E281" s="151">
        <v>999934548</v>
      </c>
      <c r="F281" s="36" t="s">
        <v>1833</v>
      </c>
      <c r="G281" s="34">
        <v>60</v>
      </c>
      <c r="H281" s="36">
        <v>0</v>
      </c>
    </row>
    <row r="282" spans="1:8" x14ac:dyDescent="0.25">
      <c r="A282" s="151" t="s">
        <v>540</v>
      </c>
      <c r="B282" s="151" t="s">
        <v>1580</v>
      </c>
      <c r="C282" s="151" t="s">
        <v>27</v>
      </c>
      <c r="D282" s="42" t="s">
        <v>148</v>
      </c>
      <c r="E282" s="151">
        <v>999935976</v>
      </c>
      <c r="F282" s="36" t="s">
        <v>1833</v>
      </c>
      <c r="G282" s="34">
        <v>60</v>
      </c>
      <c r="H282" s="36"/>
    </row>
    <row r="283" spans="1:8" x14ac:dyDescent="0.25">
      <c r="A283" s="151" t="s">
        <v>674</v>
      </c>
      <c r="B283" s="151" t="s">
        <v>1042</v>
      </c>
      <c r="C283" s="151" t="s">
        <v>27</v>
      </c>
      <c r="D283" s="42" t="s">
        <v>148</v>
      </c>
      <c r="E283" s="151">
        <v>999930976</v>
      </c>
      <c r="F283" s="36" t="s">
        <v>1833</v>
      </c>
      <c r="G283" s="34">
        <v>45</v>
      </c>
      <c r="H283" s="36"/>
    </row>
    <row r="284" spans="1:8" x14ac:dyDescent="0.25">
      <c r="A284" s="151" t="s">
        <v>2381</v>
      </c>
      <c r="B284" s="151" t="s">
        <v>2382</v>
      </c>
      <c r="C284" s="151" t="s">
        <v>27</v>
      </c>
      <c r="D284" s="42" t="s">
        <v>148</v>
      </c>
      <c r="E284" s="151">
        <v>999933655</v>
      </c>
      <c r="F284" s="36" t="s">
        <v>1833</v>
      </c>
      <c r="G284" s="34">
        <v>45</v>
      </c>
      <c r="H284" s="36"/>
    </row>
    <row r="285" spans="1:8" x14ac:dyDescent="0.25">
      <c r="A285" s="151" t="s">
        <v>3311</v>
      </c>
      <c r="B285" s="151" t="s">
        <v>3312</v>
      </c>
      <c r="C285" s="151" t="s">
        <v>27</v>
      </c>
      <c r="D285" s="42" t="s">
        <v>148</v>
      </c>
      <c r="E285" s="151">
        <v>999936105</v>
      </c>
      <c r="F285" s="36" t="s">
        <v>1833</v>
      </c>
      <c r="G285" s="34">
        <v>38</v>
      </c>
      <c r="H285" s="36"/>
    </row>
    <row r="286" spans="1:8" x14ac:dyDescent="0.25">
      <c r="A286" s="151" t="s">
        <v>466</v>
      </c>
      <c r="B286" s="151" t="s">
        <v>2622</v>
      </c>
      <c r="C286" s="151" t="s">
        <v>27</v>
      </c>
      <c r="D286" s="42" t="s">
        <v>148</v>
      </c>
      <c r="E286" s="151">
        <v>999930189</v>
      </c>
      <c r="F286" s="36" t="s">
        <v>1833</v>
      </c>
      <c r="G286" s="34">
        <v>34</v>
      </c>
      <c r="H286" s="36"/>
    </row>
    <row r="287" spans="1:8" x14ac:dyDescent="0.25">
      <c r="A287" s="151" t="s">
        <v>235</v>
      </c>
      <c r="B287" s="151" t="s">
        <v>3138</v>
      </c>
      <c r="C287" s="151" t="s">
        <v>27</v>
      </c>
      <c r="D287" s="42" t="s">
        <v>148</v>
      </c>
      <c r="E287" s="151">
        <v>999927076</v>
      </c>
      <c r="F287" s="36" t="s">
        <v>1833</v>
      </c>
      <c r="G287" s="34">
        <v>33</v>
      </c>
      <c r="H287" s="36"/>
    </row>
    <row r="288" spans="1:8" x14ac:dyDescent="0.25">
      <c r="A288" s="151" t="s">
        <v>3313</v>
      </c>
      <c r="B288" s="151" t="s">
        <v>425</v>
      </c>
      <c r="C288" s="151" t="s">
        <v>27</v>
      </c>
      <c r="D288" s="42" t="s">
        <v>148</v>
      </c>
      <c r="E288" s="151">
        <v>999931208</v>
      </c>
      <c r="F288" s="36" t="s">
        <v>1833</v>
      </c>
      <c r="G288" s="34">
        <v>28</v>
      </c>
      <c r="H288" s="36"/>
    </row>
    <row r="289" spans="1:8" x14ac:dyDescent="0.25">
      <c r="A289" s="151" t="s">
        <v>1096</v>
      </c>
      <c r="B289" s="151" t="s">
        <v>1097</v>
      </c>
      <c r="C289" s="151" t="s">
        <v>27</v>
      </c>
      <c r="D289" s="42" t="s">
        <v>148</v>
      </c>
      <c r="E289" s="151">
        <v>999926974</v>
      </c>
      <c r="F289" s="36" t="s">
        <v>1833</v>
      </c>
      <c r="G289" s="34">
        <v>21</v>
      </c>
      <c r="H289" s="36"/>
    </row>
    <row r="290" spans="1:8" x14ac:dyDescent="0.25">
      <c r="A290" s="151" t="s">
        <v>827</v>
      </c>
      <c r="B290" s="151" t="s">
        <v>3305</v>
      </c>
      <c r="C290" s="151" t="s">
        <v>27</v>
      </c>
      <c r="D290" s="42" t="s">
        <v>148</v>
      </c>
      <c r="E290" s="151">
        <v>999931207</v>
      </c>
      <c r="F290" s="36" t="s">
        <v>1833</v>
      </c>
      <c r="G290" s="34">
        <v>21</v>
      </c>
      <c r="H290" s="36"/>
    </row>
    <row r="291" spans="1:8" x14ac:dyDescent="0.25">
      <c r="A291" s="151" t="s">
        <v>3306</v>
      </c>
      <c r="B291" s="151" t="s">
        <v>1095</v>
      </c>
      <c r="C291" s="151" t="s">
        <v>27</v>
      </c>
      <c r="D291" s="42" t="s">
        <v>148</v>
      </c>
      <c r="E291" s="151">
        <v>999931807</v>
      </c>
      <c r="F291" s="36" t="s">
        <v>1833</v>
      </c>
      <c r="G291" s="34">
        <v>21</v>
      </c>
      <c r="H291" s="36"/>
    </row>
    <row r="292" spans="1:8" x14ac:dyDescent="0.25">
      <c r="A292" s="151" t="s">
        <v>72</v>
      </c>
      <c r="B292" s="151" t="s">
        <v>2677</v>
      </c>
      <c r="C292" s="151" t="s">
        <v>27</v>
      </c>
      <c r="D292" s="42" t="s">
        <v>148</v>
      </c>
      <c r="E292" s="151">
        <v>999931979</v>
      </c>
      <c r="F292" s="36" t="s">
        <v>1833</v>
      </c>
      <c r="G292" s="34">
        <v>21</v>
      </c>
      <c r="H292" s="36"/>
    </row>
    <row r="293" spans="1:8" x14ac:dyDescent="0.25">
      <c r="A293" s="151" t="s">
        <v>625</v>
      </c>
      <c r="B293" s="151" t="s">
        <v>1027</v>
      </c>
      <c r="C293" s="151" t="s">
        <v>27</v>
      </c>
      <c r="D293" s="42" t="s">
        <v>148</v>
      </c>
      <c r="E293" s="151">
        <v>999925733</v>
      </c>
      <c r="F293" s="36" t="s">
        <v>1833</v>
      </c>
      <c r="G293" s="34">
        <v>16</v>
      </c>
      <c r="H293" s="36"/>
    </row>
    <row r="294" spans="1:8" x14ac:dyDescent="0.25">
      <c r="A294" s="151" t="s">
        <v>60</v>
      </c>
      <c r="B294" s="151" t="s">
        <v>3297</v>
      </c>
      <c r="C294" s="151" t="s">
        <v>27</v>
      </c>
      <c r="D294" s="151" t="s">
        <v>148</v>
      </c>
      <c r="E294" s="151">
        <v>999927068</v>
      </c>
      <c r="F294" s="36" t="s">
        <v>1833</v>
      </c>
      <c r="G294" s="34">
        <v>16</v>
      </c>
      <c r="H294" s="36"/>
    </row>
    <row r="295" spans="1:8" x14ac:dyDescent="0.25">
      <c r="A295" s="36" t="s">
        <v>3298</v>
      </c>
      <c r="B295" s="36" t="s">
        <v>3299</v>
      </c>
      <c r="C295" s="36" t="s">
        <v>27</v>
      </c>
      <c r="D295" s="36" t="s">
        <v>148</v>
      </c>
      <c r="E295" s="36">
        <v>999931090</v>
      </c>
      <c r="F295" s="36" t="s">
        <v>1833</v>
      </c>
      <c r="G295" s="34">
        <v>16</v>
      </c>
      <c r="H295" s="36"/>
    </row>
    <row r="296" spans="1:8" x14ac:dyDescent="0.25">
      <c r="A296" s="36" t="s">
        <v>142</v>
      </c>
      <c r="B296" s="36" t="s">
        <v>3302</v>
      </c>
      <c r="C296" s="36" t="s">
        <v>27</v>
      </c>
      <c r="D296" s="36" t="s">
        <v>148</v>
      </c>
      <c r="E296" s="128">
        <v>999931216</v>
      </c>
      <c r="F296" s="36" t="s">
        <v>1833</v>
      </c>
      <c r="G296" s="34">
        <v>16</v>
      </c>
      <c r="H296" s="36"/>
    </row>
    <row r="297" spans="1:8" x14ac:dyDescent="0.25">
      <c r="A297" s="151" t="s">
        <v>3300</v>
      </c>
      <c r="B297" s="151" t="s">
        <v>3301</v>
      </c>
      <c r="C297" s="151" t="s">
        <v>27</v>
      </c>
      <c r="D297" s="151" t="s">
        <v>148</v>
      </c>
      <c r="E297" s="151">
        <v>999931811</v>
      </c>
      <c r="F297" s="36" t="s">
        <v>1833</v>
      </c>
      <c r="G297" s="34">
        <v>16</v>
      </c>
      <c r="H297" s="36"/>
    </row>
    <row r="298" spans="1:8" x14ac:dyDescent="0.25">
      <c r="A298" s="149" t="s">
        <v>3295</v>
      </c>
      <c r="B298" s="149" t="s">
        <v>3296</v>
      </c>
      <c r="C298" s="149" t="s">
        <v>27</v>
      </c>
      <c r="D298" s="149" t="s">
        <v>148</v>
      </c>
      <c r="E298" s="149">
        <v>999932100</v>
      </c>
      <c r="F298" s="36" t="s">
        <v>1833</v>
      </c>
      <c r="G298" s="34">
        <v>16</v>
      </c>
      <c r="H298" s="36"/>
    </row>
    <row r="299" spans="1:8" x14ac:dyDescent="0.25">
      <c r="A299" s="36" t="s">
        <v>3146</v>
      </c>
      <c r="B299" s="36" t="s">
        <v>76</v>
      </c>
      <c r="C299" s="36" t="s">
        <v>27</v>
      </c>
      <c r="D299" s="36" t="s">
        <v>148</v>
      </c>
      <c r="E299" s="128">
        <v>999935222</v>
      </c>
      <c r="F299" s="36" t="s">
        <v>1833</v>
      </c>
      <c r="G299" s="34">
        <v>16</v>
      </c>
      <c r="H299" s="36"/>
    </row>
    <row r="300" spans="1:8" x14ac:dyDescent="0.25">
      <c r="A300" s="36" t="s">
        <v>292</v>
      </c>
      <c r="B300" s="36" t="s">
        <v>174</v>
      </c>
      <c r="C300" s="36" t="s">
        <v>27</v>
      </c>
      <c r="D300" s="36" t="s">
        <v>148</v>
      </c>
      <c r="E300" s="36">
        <v>999936010</v>
      </c>
      <c r="F300" s="36" t="s">
        <v>1833</v>
      </c>
      <c r="G300" s="34">
        <v>16</v>
      </c>
      <c r="H300" s="36"/>
    </row>
    <row r="301" spans="1:8" x14ac:dyDescent="0.25">
      <c r="A301" s="151" t="s">
        <v>3303</v>
      </c>
      <c r="B301" s="151" t="s">
        <v>3304</v>
      </c>
      <c r="C301" s="151" t="s">
        <v>27</v>
      </c>
      <c r="D301" s="151" t="s">
        <v>148</v>
      </c>
      <c r="E301" s="151">
        <v>999936250</v>
      </c>
      <c r="F301" s="36" t="s">
        <v>1833</v>
      </c>
      <c r="G301" s="34">
        <v>16</v>
      </c>
      <c r="H301" s="36"/>
    </row>
    <row r="302" spans="1:8" x14ac:dyDescent="0.25">
      <c r="A302" s="151" t="s">
        <v>3112</v>
      </c>
      <c r="B302" s="151" t="s">
        <v>3113</v>
      </c>
      <c r="C302" s="151" t="s">
        <v>27</v>
      </c>
      <c r="D302" s="151" t="s">
        <v>19</v>
      </c>
      <c r="E302" s="151">
        <v>999935988</v>
      </c>
      <c r="F302" s="36" t="s">
        <v>1833</v>
      </c>
      <c r="G302" s="34">
        <v>360</v>
      </c>
      <c r="H302" s="36"/>
    </row>
    <row r="303" spans="1:8" x14ac:dyDescent="0.25">
      <c r="A303" s="36" t="s">
        <v>2626</v>
      </c>
      <c r="B303" s="36" t="s">
        <v>2627</v>
      </c>
      <c r="C303" s="36" t="s">
        <v>27</v>
      </c>
      <c r="D303" s="36" t="s">
        <v>19</v>
      </c>
      <c r="E303" s="36">
        <v>999934452</v>
      </c>
      <c r="F303" s="36" t="s">
        <v>1833</v>
      </c>
      <c r="G303" s="34">
        <v>158</v>
      </c>
      <c r="H303" s="36"/>
    </row>
    <row r="304" spans="1:8" x14ac:dyDescent="0.25">
      <c r="A304" s="36" t="s">
        <v>3560</v>
      </c>
      <c r="B304" s="36" t="s">
        <v>3561</v>
      </c>
      <c r="C304" s="36" t="s">
        <v>27</v>
      </c>
      <c r="D304" s="36" t="s">
        <v>19</v>
      </c>
      <c r="E304" s="36">
        <v>999936652</v>
      </c>
      <c r="F304" s="36" t="s">
        <v>1833</v>
      </c>
      <c r="G304" s="34">
        <v>150</v>
      </c>
      <c r="H304" s="36"/>
    </row>
    <row r="305" spans="1:8" x14ac:dyDescent="0.25">
      <c r="A305" s="36" t="s">
        <v>1068</v>
      </c>
      <c r="B305" s="36" t="s">
        <v>3337</v>
      </c>
      <c r="C305" s="36" t="s">
        <v>27</v>
      </c>
      <c r="D305" s="36" t="s">
        <v>19</v>
      </c>
      <c r="E305" s="128">
        <v>999929656</v>
      </c>
      <c r="F305" s="36" t="s">
        <v>1833</v>
      </c>
      <c r="G305" s="34">
        <v>120</v>
      </c>
      <c r="H305" s="36"/>
    </row>
    <row r="306" spans="1:8" x14ac:dyDescent="0.25">
      <c r="A306" s="36" t="s">
        <v>2624</v>
      </c>
      <c r="B306" s="36" t="s">
        <v>2625</v>
      </c>
      <c r="C306" s="36" t="s">
        <v>27</v>
      </c>
      <c r="D306" s="36" t="s">
        <v>19</v>
      </c>
      <c r="E306" s="128">
        <v>999926887</v>
      </c>
      <c r="F306" s="36" t="s">
        <v>1833</v>
      </c>
      <c r="G306" s="34">
        <v>106</v>
      </c>
      <c r="H306" s="36"/>
    </row>
    <row r="307" spans="1:8" x14ac:dyDescent="0.25">
      <c r="A307" s="36" t="s">
        <v>1335</v>
      </c>
      <c r="B307" s="36" t="s">
        <v>2633</v>
      </c>
      <c r="C307" s="36" t="s">
        <v>27</v>
      </c>
      <c r="D307" s="36" t="s">
        <v>19</v>
      </c>
      <c r="E307" s="128">
        <v>999933400</v>
      </c>
      <c r="F307" s="36" t="s">
        <v>1833</v>
      </c>
      <c r="G307" s="34">
        <v>101</v>
      </c>
      <c r="H307" s="34"/>
    </row>
    <row r="308" spans="1:8" x14ac:dyDescent="0.25">
      <c r="A308" s="36" t="s">
        <v>3338</v>
      </c>
      <c r="B308" s="36" t="s">
        <v>3339</v>
      </c>
      <c r="C308" s="36" t="s">
        <v>27</v>
      </c>
      <c r="D308" s="36" t="s">
        <v>19</v>
      </c>
      <c r="E308" s="36">
        <v>999936300</v>
      </c>
      <c r="F308" s="36" t="s">
        <v>1833</v>
      </c>
      <c r="G308" s="34">
        <v>90</v>
      </c>
      <c r="H308" s="36"/>
    </row>
    <row r="309" spans="1:8" x14ac:dyDescent="0.25">
      <c r="A309" s="36" t="s">
        <v>360</v>
      </c>
      <c r="B309" s="36" t="s">
        <v>2630</v>
      </c>
      <c r="C309" s="36" t="s">
        <v>27</v>
      </c>
      <c r="D309" s="36" t="s">
        <v>19</v>
      </c>
      <c r="E309" s="128">
        <v>999931352</v>
      </c>
      <c r="F309" s="36" t="s">
        <v>1833</v>
      </c>
      <c r="G309" s="34">
        <v>84</v>
      </c>
      <c r="H309" s="36"/>
    </row>
    <row r="310" spans="1:8" x14ac:dyDescent="0.25">
      <c r="A310" s="36" t="s">
        <v>2598</v>
      </c>
      <c r="B310" s="36" t="s">
        <v>2599</v>
      </c>
      <c r="C310" s="36" t="s">
        <v>27</v>
      </c>
      <c r="D310" s="36" t="s">
        <v>19</v>
      </c>
      <c r="E310" s="128">
        <v>999935147</v>
      </c>
      <c r="F310" s="36" t="s">
        <v>1833</v>
      </c>
      <c r="G310" s="34">
        <v>76</v>
      </c>
      <c r="H310" s="36"/>
    </row>
    <row r="311" spans="1:8" x14ac:dyDescent="0.25">
      <c r="A311" s="36" t="s">
        <v>51</v>
      </c>
      <c r="B311" s="36" t="s">
        <v>89</v>
      </c>
      <c r="C311" s="36" t="s">
        <v>27</v>
      </c>
      <c r="D311" s="36" t="s">
        <v>19</v>
      </c>
      <c r="E311" s="127">
        <v>999931810</v>
      </c>
      <c r="F311" s="36" t="s">
        <v>1833</v>
      </c>
      <c r="G311" s="34">
        <v>68</v>
      </c>
      <c r="H311" s="34"/>
    </row>
    <row r="312" spans="1:8" x14ac:dyDescent="0.25">
      <c r="A312" s="36" t="s">
        <v>2637</v>
      </c>
      <c r="B312" s="36" t="s">
        <v>2638</v>
      </c>
      <c r="C312" s="36" t="s">
        <v>27</v>
      </c>
      <c r="D312" s="36" t="s">
        <v>19</v>
      </c>
      <c r="E312" s="127">
        <v>999934490</v>
      </c>
      <c r="F312" s="36" t="s">
        <v>1833</v>
      </c>
      <c r="G312" s="34">
        <v>68</v>
      </c>
      <c r="H312" s="34"/>
    </row>
    <row r="313" spans="1:8" x14ac:dyDescent="0.25">
      <c r="A313" s="151" t="s">
        <v>2628</v>
      </c>
      <c r="B313" s="151" t="s">
        <v>2629</v>
      </c>
      <c r="C313" s="151" t="s">
        <v>27</v>
      </c>
      <c r="D313" s="151" t="s">
        <v>19</v>
      </c>
      <c r="E313" s="151">
        <v>999930546</v>
      </c>
      <c r="F313" s="36" t="s">
        <v>1833</v>
      </c>
      <c r="G313" s="34">
        <v>67</v>
      </c>
      <c r="H313" s="36"/>
    </row>
    <row r="314" spans="1:8" x14ac:dyDescent="0.25">
      <c r="A314" s="36" t="s">
        <v>424</v>
      </c>
      <c r="B314" s="36" t="s">
        <v>2070</v>
      </c>
      <c r="C314" s="36" t="s">
        <v>27</v>
      </c>
      <c r="D314" s="36" t="s">
        <v>19</v>
      </c>
      <c r="E314" s="36">
        <v>999934352</v>
      </c>
      <c r="F314" s="36" t="s">
        <v>1833</v>
      </c>
      <c r="G314" s="34">
        <v>60</v>
      </c>
      <c r="H314" s="36">
        <v>0</v>
      </c>
    </row>
    <row r="315" spans="1:8" x14ac:dyDescent="0.25">
      <c r="A315" s="151" t="s">
        <v>2142</v>
      </c>
      <c r="B315" s="151" t="s">
        <v>2143</v>
      </c>
      <c r="C315" s="151" t="s">
        <v>27</v>
      </c>
      <c r="D315" s="151" t="s">
        <v>19</v>
      </c>
      <c r="E315" s="151">
        <v>999934521</v>
      </c>
      <c r="F315" s="36" t="s">
        <v>1833</v>
      </c>
      <c r="G315" s="34">
        <v>60</v>
      </c>
      <c r="H315" s="36"/>
    </row>
    <row r="316" spans="1:8" x14ac:dyDescent="0.25">
      <c r="A316" s="151" t="s">
        <v>2631</v>
      </c>
      <c r="B316" s="151" t="s">
        <v>2632</v>
      </c>
      <c r="C316" s="151" t="s">
        <v>27</v>
      </c>
      <c r="D316" s="151" t="s">
        <v>19</v>
      </c>
      <c r="E316" s="151">
        <v>999930188</v>
      </c>
      <c r="F316" s="36" t="s">
        <v>1833</v>
      </c>
      <c r="G316" s="34">
        <v>54</v>
      </c>
      <c r="H316" s="36"/>
    </row>
    <row r="317" spans="1:8" x14ac:dyDescent="0.25">
      <c r="A317" s="151" t="s">
        <v>1124</v>
      </c>
      <c r="B317" s="151" t="s">
        <v>50</v>
      </c>
      <c r="C317" s="151" t="s">
        <v>27</v>
      </c>
      <c r="D317" s="151" t="s">
        <v>19</v>
      </c>
      <c r="E317" s="151">
        <v>999932211</v>
      </c>
      <c r="F317" s="36" t="s">
        <v>1833</v>
      </c>
      <c r="G317" s="34">
        <v>51</v>
      </c>
      <c r="H317" s="36"/>
    </row>
    <row r="318" spans="1:8" x14ac:dyDescent="0.25">
      <c r="A318" s="151" t="s">
        <v>3340</v>
      </c>
      <c r="B318" s="151" t="s">
        <v>2150</v>
      </c>
      <c r="C318" s="151" t="s">
        <v>27</v>
      </c>
      <c r="D318" s="151" t="s">
        <v>19</v>
      </c>
      <c r="E318" s="151">
        <v>999926702</v>
      </c>
      <c r="F318" s="36" t="s">
        <v>1833</v>
      </c>
      <c r="G318" s="34">
        <v>28</v>
      </c>
      <c r="H318" s="36"/>
    </row>
    <row r="319" spans="1:8" x14ac:dyDescent="0.25">
      <c r="A319" s="151" t="s">
        <v>526</v>
      </c>
      <c r="B319" s="151" t="s">
        <v>3335</v>
      </c>
      <c r="C319" s="151" t="s">
        <v>27</v>
      </c>
      <c r="D319" s="151" t="s">
        <v>19</v>
      </c>
      <c r="E319" s="151">
        <v>999922562</v>
      </c>
      <c r="F319" s="36" t="s">
        <v>1833</v>
      </c>
      <c r="G319" s="34">
        <v>21</v>
      </c>
      <c r="H319" s="36"/>
    </row>
    <row r="320" spans="1:8" x14ac:dyDescent="0.25">
      <c r="A320" s="151" t="s">
        <v>326</v>
      </c>
      <c r="B320" s="151" t="s">
        <v>3332</v>
      </c>
      <c r="C320" s="151" t="s">
        <v>27</v>
      </c>
      <c r="D320" s="151" t="s">
        <v>19</v>
      </c>
      <c r="E320" s="151">
        <v>999935845</v>
      </c>
      <c r="F320" s="36" t="s">
        <v>1833</v>
      </c>
      <c r="G320" s="34">
        <v>21</v>
      </c>
      <c r="H320" s="36"/>
    </row>
    <row r="321" spans="1:8" x14ac:dyDescent="0.25">
      <c r="A321" s="151" t="s">
        <v>503</v>
      </c>
      <c r="B321" s="151" t="s">
        <v>3336</v>
      </c>
      <c r="C321" s="151" t="s">
        <v>27</v>
      </c>
      <c r="D321" s="151" t="s">
        <v>19</v>
      </c>
      <c r="E321" s="151">
        <v>999935905</v>
      </c>
      <c r="F321" s="36" t="s">
        <v>1833</v>
      </c>
      <c r="G321" s="34">
        <v>21</v>
      </c>
      <c r="H321" s="36"/>
    </row>
    <row r="322" spans="1:8" x14ac:dyDescent="0.25">
      <c r="A322" s="151" t="s">
        <v>3333</v>
      </c>
      <c r="B322" s="151" t="s">
        <v>3334</v>
      </c>
      <c r="C322" s="151" t="s">
        <v>27</v>
      </c>
      <c r="D322" s="151" t="s">
        <v>19</v>
      </c>
      <c r="E322" s="151">
        <v>999936132</v>
      </c>
      <c r="F322" s="36" t="s">
        <v>1833</v>
      </c>
      <c r="G322" s="34">
        <v>21</v>
      </c>
      <c r="H322" s="36"/>
    </row>
    <row r="323" spans="1:8" x14ac:dyDescent="0.25">
      <c r="A323" s="151" t="s">
        <v>3331</v>
      </c>
      <c r="B323" s="151" t="s">
        <v>3324</v>
      </c>
      <c r="C323" s="151" t="s">
        <v>27</v>
      </c>
      <c r="D323" s="151" t="s">
        <v>19</v>
      </c>
      <c r="E323" s="151">
        <v>999936163</v>
      </c>
      <c r="F323" s="36" t="s">
        <v>1833</v>
      </c>
      <c r="G323" s="34">
        <v>21</v>
      </c>
      <c r="H323" s="36"/>
    </row>
    <row r="324" spans="1:8" x14ac:dyDescent="0.25">
      <c r="A324" s="151" t="s">
        <v>3326</v>
      </c>
      <c r="B324" s="151" t="s">
        <v>456</v>
      </c>
      <c r="C324" s="151" t="s">
        <v>27</v>
      </c>
      <c r="D324" s="151" t="s">
        <v>19</v>
      </c>
      <c r="E324" s="151">
        <v>999927156</v>
      </c>
      <c r="F324" s="36" t="s">
        <v>1833</v>
      </c>
      <c r="G324" s="34">
        <v>16</v>
      </c>
      <c r="H324" s="36"/>
    </row>
    <row r="325" spans="1:8" x14ac:dyDescent="0.25">
      <c r="A325" s="151" t="s">
        <v>473</v>
      </c>
      <c r="B325" s="151" t="s">
        <v>2135</v>
      </c>
      <c r="C325" s="151" t="s">
        <v>27</v>
      </c>
      <c r="D325" s="151" t="s">
        <v>19</v>
      </c>
      <c r="E325" s="151">
        <v>999927548</v>
      </c>
      <c r="F325" s="36" t="s">
        <v>1833</v>
      </c>
      <c r="G325" s="34">
        <v>16</v>
      </c>
      <c r="H325" s="36"/>
    </row>
    <row r="326" spans="1:8" x14ac:dyDescent="0.25">
      <c r="A326" s="151" t="s">
        <v>3328</v>
      </c>
      <c r="B326" s="151" t="s">
        <v>3329</v>
      </c>
      <c r="C326" s="151" t="s">
        <v>27</v>
      </c>
      <c r="D326" s="151" t="s">
        <v>19</v>
      </c>
      <c r="E326" s="151">
        <v>999931941</v>
      </c>
      <c r="F326" s="36" t="s">
        <v>1833</v>
      </c>
      <c r="G326" s="34">
        <v>16</v>
      </c>
      <c r="H326" s="36"/>
    </row>
    <row r="327" spans="1:8" x14ac:dyDescent="0.25">
      <c r="A327" s="151" t="s">
        <v>3323</v>
      </c>
      <c r="B327" s="151" t="s">
        <v>3324</v>
      </c>
      <c r="C327" s="151" t="s">
        <v>27</v>
      </c>
      <c r="D327" s="151" t="s">
        <v>19</v>
      </c>
      <c r="E327" s="151">
        <v>999932120</v>
      </c>
      <c r="F327" s="36" t="s">
        <v>1833</v>
      </c>
      <c r="G327" s="34">
        <v>16</v>
      </c>
      <c r="H327" s="36"/>
    </row>
    <row r="328" spans="1:8" x14ac:dyDescent="0.25">
      <c r="A328" s="151" t="s">
        <v>1470</v>
      </c>
      <c r="B328" s="151" t="s">
        <v>3325</v>
      </c>
      <c r="C328" s="151" t="s">
        <v>27</v>
      </c>
      <c r="D328" s="151" t="s">
        <v>19</v>
      </c>
      <c r="E328" s="151">
        <v>999934636</v>
      </c>
      <c r="F328" s="36" t="s">
        <v>1833</v>
      </c>
      <c r="G328" s="34">
        <v>16</v>
      </c>
      <c r="H328" s="36"/>
    </row>
    <row r="329" spans="1:8" x14ac:dyDescent="0.25">
      <c r="A329" s="151" t="s">
        <v>325</v>
      </c>
      <c r="B329" s="151" t="s">
        <v>3330</v>
      </c>
      <c r="C329" s="151" t="s">
        <v>27</v>
      </c>
      <c r="D329" s="151" t="s">
        <v>19</v>
      </c>
      <c r="E329" s="151">
        <v>999935653</v>
      </c>
      <c r="F329" s="36" t="s">
        <v>1833</v>
      </c>
      <c r="G329" s="34">
        <v>16</v>
      </c>
      <c r="H329" s="36"/>
    </row>
    <row r="330" spans="1:8" x14ac:dyDescent="0.25">
      <c r="A330" s="36" t="s">
        <v>1470</v>
      </c>
      <c r="B330" s="36" t="s">
        <v>3327</v>
      </c>
      <c r="C330" s="36" t="s">
        <v>27</v>
      </c>
      <c r="D330" s="36" t="s">
        <v>19</v>
      </c>
      <c r="E330" s="36">
        <v>999935813</v>
      </c>
      <c r="F330" s="36" t="s">
        <v>1833</v>
      </c>
      <c r="G330" s="34">
        <v>16</v>
      </c>
      <c r="H330" s="36"/>
    </row>
    <row r="331" spans="1:8" x14ac:dyDescent="0.25">
      <c r="A331" s="105" t="s">
        <v>2318</v>
      </c>
      <c r="B331" s="105" t="s">
        <v>1371</v>
      </c>
      <c r="C331" s="105" t="s">
        <v>27</v>
      </c>
      <c r="D331" s="105" t="s">
        <v>21</v>
      </c>
      <c r="E331" s="105">
        <v>999935021</v>
      </c>
      <c r="F331" s="105" t="s">
        <v>1833</v>
      </c>
      <c r="G331" s="34">
        <v>120</v>
      </c>
      <c r="H331" s="36"/>
    </row>
    <row r="332" spans="1:8" x14ac:dyDescent="0.25">
      <c r="A332" s="151" t="s">
        <v>3383</v>
      </c>
      <c r="B332" s="151" t="s">
        <v>3384</v>
      </c>
      <c r="C332" s="151" t="s">
        <v>27</v>
      </c>
      <c r="D332" s="151" t="s">
        <v>21</v>
      </c>
      <c r="E332" s="151">
        <v>999936214</v>
      </c>
      <c r="F332" s="36" t="s">
        <v>1833</v>
      </c>
      <c r="G332" s="34">
        <v>120</v>
      </c>
      <c r="H332" s="36"/>
    </row>
    <row r="333" spans="1:8" x14ac:dyDescent="0.25">
      <c r="A333" s="36" t="s">
        <v>827</v>
      </c>
      <c r="B333" s="36" t="s">
        <v>2641</v>
      </c>
      <c r="C333" s="36" t="s">
        <v>27</v>
      </c>
      <c r="D333" s="36" t="s">
        <v>21</v>
      </c>
      <c r="E333" s="36">
        <v>999930110</v>
      </c>
      <c r="F333" s="36" t="s">
        <v>1833</v>
      </c>
      <c r="G333" s="34">
        <v>111</v>
      </c>
      <c r="H333" s="36"/>
    </row>
    <row r="334" spans="1:8" x14ac:dyDescent="0.25">
      <c r="A334" s="36" t="s">
        <v>154</v>
      </c>
      <c r="B334" s="36" t="s">
        <v>2319</v>
      </c>
      <c r="C334" s="36" t="s">
        <v>27</v>
      </c>
      <c r="D334" s="36" t="s">
        <v>21</v>
      </c>
      <c r="E334" s="36">
        <v>999934337</v>
      </c>
      <c r="F334" s="36" t="s">
        <v>1833</v>
      </c>
      <c r="G334" s="34">
        <v>90</v>
      </c>
      <c r="H334" s="36"/>
    </row>
    <row r="335" spans="1:8" x14ac:dyDescent="0.25">
      <c r="A335" s="36" t="s">
        <v>42</v>
      </c>
      <c r="B335" s="36" t="s">
        <v>888</v>
      </c>
      <c r="C335" s="36" t="s">
        <v>27</v>
      </c>
      <c r="D335" s="36" t="s">
        <v>21</v>
      </c>
      <c r="E335" s="36">
        <v>999935075</v>
      </c>
      <c r="F335" s="36" t="s">
        <v>1833</v>
      </c>
      <c r="G335" s="34">
        <v>90</v>
      </c>
      <c r="H335" s="36"/>
    </row>
    <row r="336" spans="1:8" x14ac:dyDescent="0.25">
      <c r="A336" s="36" t="s">
        <v>2639</v>
      </c>
      <c r="B336" s="36" t="s">
        <v>2640</v>
      </c>
      <c r="C336" s="36" t="s">
        <v>27</v>
      </c>
      <c r="D336" s="41" t="s">
        <v>21</v>
      </c>
      <c r="E336" s="127">
        <v>999934458</v>
      </c>
      <c r="F336" s="36" t="s">
        <v>1833</v>
      </c>
      <c r="G336" s="34">
        <v>84</v>
      </c>
      <c r="H336" s="34"/>
    </row>
    <row r="337" spans="1:8" x14ac:dyDescent="0.25">
      <c r="A337" s="151" t="s">
        <v>2321</v>
      </c>
      <c r="B337" s="151" t="s">
        <v>23</v>
      </c>
      <c r="C337" s="151" t="s">
        <v>27</v>
      </c>
      <c r="D337" s="151" t="s">
        <v>21</v>
      </c>
      <c r="E337" s="151">
        <v>999934052</v>
      </c>
      <c r="F337" s="36" t="s">
        <v>1833</v>
      </c>
      <c r="G337" s="34">
        <v>68</v>
      </c>
      <c r="H337" s="36"/>
    </row>
    <row r="338" spans="1:8" x14ac:dyDescent="0.25">
      <c r="A338" s="36" t="s">
        <v>2320</v>
      </c>
      <c r="B338" s="36" t="s">
        <v>23</v>
      </c>
      <c r="C338" s="36" t="s">
        <v>27</v>
      </c>
      <c r="D338" s="36" t="s">
        <v>21</v>
      </c>
      <c r="E338" s="36">
        <v>999934053</v>
      </c>
      <c r="F338" s="36" t="s">
        <v>1833</v>
      </c>
      <c r="G338" s="34">
        <v>68</v>
      </c>
      <c r="H338" s="36"/>
    </row>
    <row r="339" spans="1:8" x14ac:dyDescent="0.25">
      <c r="A339" s="36" t="s">
        <v>315</v>
      </c>
      <c r="B339" s="36" t="s">
        <v>56</v>
      </c>
      <c r="C339" s="36" t="s">
        <v>27</v>
      </c>
      <c r="D339" s="41" t="s">
        <v>21</v>
      </c>
      <c r="E339" s="128">
        <v>999935076</v>
      </c>
      <c r="F339" s="36" t="s">
        <v>1833</v>
      </c>
      <c r="G339" s="34">
        <v>68</v>
      </c>
      <c r="H339" s="36"/>
    </row>
    <row r="340" spans="1:8" x14ac:dyDescent="0.25">
      <c r="A340" s="151" t="s">
        <v>2642</v>
      </c>
      <c r="B340" s="151" t="s">
        <v>2643</v>
      </c>
      <c r="C340" s="151" t="s">
        <v>27</v>
      </c>
      <c r="D340" s="151" t="s">
        <v>21</v>
      </c>
      <c r="E340" s="151">
        <v>999935245</v>
      </c>
      <c r="F340" s="36" t="s">
        <v>1833</v>
      </c>
      <c r="G340" s="34">
        <v>68</v>
      </c>
      <c r="H340" s="36"/>
    </row>
    <row r="341" spans="1:8" x14ac:dyDescent="0.25">
      <c r="A341" s="151" t="s">
        <v>3385</v>
      </c>
      <c r="B341" s="151" t="s">
        <v>119</v>
      </c>
      <c r="C341" s="151" t="s">
        <v>27</v>
      </c>
      <c r="D341" s="151" t="s">
        <v>21</v>
      </c>
      <c r="E341" s="151">
        <v>999935852</v>
      </c>
      <c r="F341" s="36" t="s">
        <v>1833</v>
      </c>
      <c r="G341" s="34">
        <v>68</v>
      </c>
      <c r="H341" s="36"/>
    </row>
    <row r="342" spans="1:8" x14ac:dyDescent="0.25">
      <c r="A342" s="36" t="s">
        <v>3386</v>
      </c>
      <c r="B342" s="36" t="s">
        <v>3387</v>
      </c>
      <c r="C342" s="36" t="s">
        <v>27</v>
      </c>
      <c r="D342" s="36" t="s">
        <v>21</v>
      </c>
      <c r="E342" s="36">
        <v>999934631</v>
      </c>
      <c r="F342" s="36" t="s">
        <v>1833</v>
      </c>
      <c r="G342" s="34">
        <v>51</v>
      </c>
      <c r="H342" s="36"/>
    </row>
    <row r="343" spans="1:8" x14ac:dyDescent="0.25">
      <c r="A343" s="36" t="s">
        <v>748</v>
      </c>
      <c r="B343" s="36" t="s">
        <v>3388</v>
      </c>
      <c r="C343" s="36" t="s">
        <v>27</v>
      </c>
      <c r="D343" s="41" t="s">
        <v>21</v>
      </c>
      <c r="E343" s="128">
        <v>999935854</v>
      </c>
      <c r="F343" s="36" t="s">
        <v>1833</v>
      </c>
      <c r="G343" s="34">
        <v>33</v>
      </c>
      <c r="H343" s="34"/>
    </row>
    <row r="344" spans="1:8" x14ac:dyDescent="0.25">
      <c r="A344" s="36" t="s">
        <v>3389</v>
      </c>
      <c r="B344" s="36" t="s">
        <v>3390</v>
      </c>
      <c r="C344" s="36" t="s">
        <v>27</v>
      </c>
      <c r="D344" s="41" t="s">
        <v>21</v>
      </c>
      <c r="E344" s="128">
        <v>999934608</v>
      </c>
      <c r="F344" s="36" t="s">
        <v>1833</v>
      </c>
      <c r="G344" s="34">
        <v>28</v>
      </c>
      <c r="H344" s="36"/>
    </row>
    <row r="345" spans="1:8" x14ac:dyDescent="0.25">
      <c r="A345" s="36" t="s">
        <v>3377</v>
      </c>
      <c r="B345" s="36" t="s">
        <v>3378</v>
      </c>
      <c r="C345" s="36" t="s">
        <v>27</v>
      </c>
      <c r="D345" s="36" t="s">
        <v>21</v>
      </c>
      <c r="E345" s="36">
        <v>999935486</v>
      </c>
      <c r="F345" s="36" t="s">
        <v>1833</v>
      </c>
      <c r="G345" s="34">
        <v>21</v>
      </c>
      <c r="H345" s="36"/>
    </row>
    <row r="346" spans="1:8" x14ac:dyDescent="0.25">
      <c r="A346" s="36" t="s">
        <v>3381</v>
      </c>
      <c r="B346" s="36" t="s">
        <v>3382</v>
      </c>
      <c r="C346" s="36" t="s">
        <v>27</v>
      </c>
      <c r="D346" s="36" t="s">
        <v>21</v>
      </c>
      <c r="E346" s="36">
        <v>999935861</v>
      </c>
      <c r="F346" s="36" t="s">
        <v>1833</v>
      </c>
      <c r="G346" s="34">
        <v>21</v>
      </c>
      <c r="H346" s="36"/>
    </row>
    <row r="347" spans="1:8" x14ac:dyDescent="0.25">
      <c r="A347" s="151" t="s">
        <v>3379</v>
      </c>
      <c r="B347" s="151" t="s">
        <v>3380</v>
      </c>
      <c r="C347" s="151" t="s">
        <v>27</v>
      </c>
      <c r="D347" s="151" t="s">
        <v>21</v>
      </c>
      <c r="E347" s="151">
        <v>999935963</v>
      </c>
      <c r="F347" s="36" t="s">
        <v>1833</v>
      </c>
      <c r="G347" s="34">
        <v>21</v>
      </c>
      <c r="H347" s="36"/>
    </row>
    <row r="348" spans="1:8" x14ac:dyDescent="0.25">
      <c r="A348" s="36" t="s">
        <v>3367</v>
      </c>
      <c r="B348" s="36" t="s">
        <v>3368</v>
      </c>
      <c r="C348" s="36" t="s">
        <v>27</v>
      </c>
      <c r="D348" s="41" t="s">
        <v>21</v>
      </c>
      <c r="E348" s="127">
        <v>999933399</v>
      </c>
      <c r="F348" s="36" t="s">
        <v>1833</v>
      </c>
      <c r="G348" s="34">
        <v>16</v>
      </c>
      <c r="H348" s="36"/>
    </row>
    <row r="349" spans="1:8" x14ac:dyDescent="0.25">
      <c r="A349" s="151" t="s">
        <v>2220</v>
      </c>
      <c r="B349" s="151" t="s">
        <v>3363</v>
      </c>
      <c r="C349" s="151" t="s">
        <v>27</v>
      </c>
      <c r="D349" s="151" t="s">
        <v>21</v>
      </c>
      <c r="E349" s="151">
        <v>999935478</v>
      </c>
      <c r="F349" s="36" t="s">
        <v>1833</v>
      </c>
      <c r="G349" s="34">
        <v>16</v>
      </c>
      <c r="H349" s="36"/>
    </row>
    <row r="350" spans="1:8" x14ac:dyDescent="0.25">
      <c r="A350" s="36" t="s">
        <v>235</v>
      </c>
      <c r="B350" s="36" t="s">
        <v>3371</v>
      </c>
      <c r="C350" s="36" t="s">
        <v>27</v>
      </c>
      <c r="D350" s="41" t="s">
        <v>21</v>
      </c>
      <c r="E350" s="127">
        <v>999935505</v>
      </c>
      <c r="F350" s="36" t="s">
        <v>1833</v>
      </c>
      <c r="G350" s="34">
        <v>16</v>
      </c>
      <c r="H350" s="34"/>
    </row>
    <row r="351" spans="1:8" x14ac:dyDescent="0.25">
      <c r="A351" s="151" t="s">
        <v>3364</v>
      </c>
      <c r="B351" s="151" t="s">
        <v>1410</v>
      </c>
      <c r="C351" s="151" t="s">
        <v>27</v>
      </c>
      <c r="D351" s="151" t="s">
        <v>21</v>
      </c>
      <c r="E351" s="151">
        <v>999935507</v>
      </c>
      <c r="F351" s="36" t="s">
        <v>1833</v>
      </c>
      <c r="G351" s="34">
        <v>16</v>
      </c>
      <c r="H351" s="36"/>
    </row>
    <row r="352" spans="1:8" x14ac:dyDescent="0.25">
      <c r="A352" s="151" t="s">
        <v>225</v>
      </c>
      <c r="B352" s="151" t="s">
        <v>776</v>
      </c>
      <c r="C352" s="151" t="s">
        <v>27</v>
      </c>
      <c r="D352" s="151" t="s">
        <v>21</v>
      </c>
      <c r="E352" s="151">
        <v>999935637</v>
      </c>
      <c r="F352" s="36" t="s">
        <v>1833</v>
      </c>
      <c r="G352" s="34">
        <v>16</v>
      </c>
      <c r="H352" s="36"/>
    </row>
    <row r="353" spans="1:8" x14ac:dyDescent="0.25">
      <c r="A353" s="151" t="s">
        <v>3369</v>
      </c>
      <c r="B353" s="151" t="s">
        <v>448</v>
      </c>
      <c r="C353" s="151" t="s">
        <v>27</v>
      </c>
      <c r="D353" s="151" t="s">
        <v>21</v>
      </c>
      <c r="E353" s="151">
        <v>999935893</v>
      </c>
      <c r="F353" s="36" t="s">
        <v>1833</v>
      </c>
      <c r="G353" s="34">
        <v>16</v>
      </c>
      <c r="H353" s="36"/>
    </row>
    <row r="354" spans="1:8" x14ac:dyDescent="0.25">
      <c r="A354" s="151" t="s">
        <v>325</v>
      </c>
      <c r="B354" s="151" t="s">
        <v>3370</v>
      </c>
      <c r="C354" s="151" t="s">
        <v>27</v>
      </c>
      <c r="D354" s="151" t="s">
        <v>21</v>
      </c>
      <c r="E354" s="151">
        <v>999935895</v>
      </c>
      <c r="F354" s="36" t="s">
        <v>1833</v>
      </c>
      <c r="G354" s="34">
        <v>16</v>
      </c>
      <c r="H354" s="36"/>
    </row>
    <row r="355" spans="1:8" x14ac:dyDescent="0.25">
      <c r="A355" s="151" t="s">
        <v>3375</v>
      </c>
      <c r="B355" s="151" t="s">
        <v>3376</v>
      </c>
      <c r="C355" s="151" t="s">
        <v>27</v>
      </c>
      <c r="D355" s="151" t="s">
        <v>21</v>
      </c>
      <c r="E355" s="151">
        <v>999935978</v>
      </c>
      <c r="F355" s="36" t="s">
        <v>1833</v>
      </c>
      <c r="G355" s="34">
        <v>16</v>
      </c>
      <c r="H355" s="36"/>
    </row>
    <row r="356" spans="1:8" x14ac:dyDescent="0.25">
      <c r="A356" s="151" t="s">
        <v>3365</v>
      </c>
      <c r="B356" s="151" t="s">
        <v>3366</v>
      </c>
      <c r="C356" s="151" t="s">
        <v>27</v>
      </c>
      <c r="D356" s="151" t="s">
        <v>21</v>
      </c>
      <c r="E356" s="151">
        <v>999936152</v>
      </c>
      <c r="F356" s="36" t="s">
        <v>1833</v>
      </c>
      <c r="G356" s="34">
        <v>16</v>
      </c>
      <c r="H356" s="36"/>
    </row>
    <row r="357" spans="1:8" x14ac:dyDescent="0.25">
      <c r="A357" s="151" t="s">
        <v>789</v>
      </c>
      <c r="B357" s="151" t="s">
        <v>3374</v>
      </c>
      <c r="C357" s="151" t="s">
        <v>27</v>
      </c>
      <c r="D357" s="151" t="s">
        <v>21</v>
      </c>
      <c r="E357" s="151">
        <v>999936245</v>
      </c>
      <c r="F357" s="36" t="s">
        <v>1833</v>
      </c>
      <c r="G357" s="34">
        <v>16</v>
      </c>
      <c r="H357" s="36"/>
    </row>
    <row r="358" spans="1:8" x14ac:dyDescent="0.25">
      <c r="A358" s="151" t="s">
        <v>3372</v>
      </c>
      <c r="B358" s="151" t="s">
        <v>3373</v>
      </c>
      <c r="C358" s="151" t="s">
        <v>27</v>
      </c>
      <c r="D358" s="151" t="s">
        <v>21</v>
      </c>
      <c r="E358" s="151">
        <v>999936290</v>
      </c>
      <c r="F358" s="36" t="s">
        <v>1833</v>
      </c>
      <c r="G358" s="34">
        <v>16</v>
      </c>
      <c r="H358" s="36"/>
    </row>
    <row r="359" spans="1:8" x14ac:dyDescent="0.25">
      <c r="A359" s="151" t="s">
        <v>106</v>
      </c>
      <c r="B359" s="151" t="s">
        <v>107</v>
      </c>
      <c r="C359" s="151" t="s">
        <v>17</v>
      </c>
      <c r="D359" s="151" t="s">
        <v>14</v>
      </c>
      <c r="E359" s="151">
        <v>999800767</v>
      </c>
      <c r="F359" s="36" t="s">
        <v>1833</v>
      </c>
      <c r="G359" s="34">
        <v>1428</v>
      </c>
      <c r="H359" s="36"/>
    </row>
    <row r="360" spans="1:8" x14ac:dyDescent="0.25">
      <c r="A360" s="151" t="s">
        <v>395</v>
      </c>
      <c r="B360" s="151" t="s">
        <v>184</v>
      </c>
      <c r="C360" s="151" t="s">
        <v>17</v>
      </c>
      <c r="D360" s="151" t="s">
        <v>14</v>
      </c>
      <c r="E360" s="151">
        <v>999904863</v>
      </c>
      <c r="F360" s="36" t="s">
        <v>1833</v>
      </c>
      <c r="G360" s="34">
        <v>983</v>
      </c>
      <c r="H360" s="36">
        <v>100</v>
      </c>
    </row>
    <row r="361" spans="1:8" x14ac:dyDescent="0.25">
      <c r="A361" s="151" t="s">
        <v>69</v>
      </c>
      <c r="B361" s="151" t="s">
        <v>286</v>
      </c>
      <c r="C361" s="151" t="s">
        <v>17</v>
      </c>
      <c r="D361" s="151" t="s">
        <v>14</v>
      </c>
      <c r="E361" s="151">
        <v>999884831</v>
      </c>
      <c r="F361" s="36" t="s">
        <v>1833</v>
      </c>
      <c r="G361" s="34">
        <v>967.5</v>
      </c>
      <c r="H361" s="36">
        <v>56.5</v>
      </c>
    </row>
    <row r="362" spans="1:8" x14ac:dyDescent="0.25">
      <c r="A362" s="151" t="s">
        <v>214</v>
      </c>
      <c r="B362" s="151" t="s">
        <v>52</v>
      </c>
      <c r="C362" s="151" t="s">
        <v>17</v>
      </c>
      <c r="D362" s="151" t="s">
        <v>14</v>
      </c>
      <c r="E362" s="151">
        <v>999869686</v>
      </c>
      <c r="F362" s="36" t="s">
        <v>1833</v>
      </c>
      <c r="G362" s="34">
        <v>939</v>
      </c>
      <c r="H362" s="36"/>
    </row>
    <row r="363" spans="1:8" x14ac:dyDescent="0.25">
      <c r="A363" s="151" t="s">
        <v>429</v>
      </c>
      <c r="B363" s="151" t="s">
        <v>470</v>
      </c>
      <c r="C363" s="151" t="s">
        <v>17</v>
      </c>
      <c r="D363" s="151" t="s">
        <v>14</v>
      </c>
      <c r="E363" s="151">
        <v>999910470</v>
      </c>
      <c r="F363" s="36" t="s">
        <v>1833</v>
      </c>
      <c r="G363" s="34">
        <v>887.5</v>
      </c>
      <c r="H363" s="36">
        <v>42.5</v>
      </c>
    </row>
    <row r="364" spans="1:8" x14ac:dyDescent="0.25">
      <c r="A364" s="36" t="s">
        <v>489</v>
      </c>
      <c r="B364" s="36" t="s">
        <v>52</v>
      </c>
      <c r="C364" s="36" t="s">
        <v>17</v>
      </c>
      <c r="D364" s="36" t="s">
        <v>14</v>
      </c>
      <c r="E364" s="128">
        <v>999912527</v>
      </c>
      <c r="F364" s="36" t="s">
        <v>1833</v>
      </c>
      <c r="G364" s="34">
        <v>852</v>
      </c>
      <c r="H364" s="36"/>
    </row>
    <row r="365" spans="1:8" x14ac:dyDescent="0.25">
      <c r="A365" s="151" t="s">
        <v>114</v>
      </c>
      <c r="B365" s="151" t="s">
        <v>52</v>
      </c>
      <c r="C365" s="151" t="s">
        <v>17</v>
      </c>
      <c r="D365" s="151" t="s">
        <v>14</v>
      </c>
      <c r="E365" s="151">
        <v>999922700</v>
      </c>
      <c r="F365" s="36" t="s">
        <v>1833</v>
      </c>
      <c r="G365" s="34">
        <v>824</v>
      </c>
      <c r="H365" s="36"/>
    </row>
    <row r="366" spans="1:8" x14ac:dyDescent="0.25">
      <c r="A366" s="36" t="s">
        <v>69</v>
      </c>
      <c r="B366" s="36" t="s">
        <v>70</v>
      </c>
      <c r="C366" s="36" t="s">
        <v>17</v>
      </c>
      <c r="D366" s="36" t="s">
        <v>14</v>
      </c>
      <c r="E366" s="36">
        <v>999733662</v>
      </c>
      <c r="F366" s="36" t="s">
        <v>1833</v>
      </c>
      <c r="G366" s="34">
        <v>785</v>
      </c>
      <c r="H366" s="36"/>
    </row>
    <row r="367" spans="1:8" x14ac:dyDescent="0.25">
      <c r="A367" s="36" t="s">
        <v>566</v>
      </c>
      <c r="B367" s="36" t="s">
        <v>567</v>
      </c>
      <c r="C367" s="36" t="s">
        <v>17</v>
      </c>
      <c r="D367" s="36" t="s">
        <v>14</v>
      </c>
      <c r="E367" s="128">
        <v>999916703</v>
      </c>
      <c r="F367" s="36" t="s">
        <v>1833</v>
      </c>
      <c r="G367" s="34">
        <v>775</v>
      </c>
      <c r="H367" s="36"/>
    </row>
    <row r="368" spans="1:8" x14ac:dyDescent="0.25">
      <c r="A368" s="151" t="s">
        <v>298</v>
      </c>
      <c r="B368" s="151" t="s">
        <v>50</v>
      </c>
      <c r="C368" s="151" t="s">
        <v>17</v>
      </c>
      <c r="D368" s="151" t="s">
        <v>14</v>
      </c>
      <c r="E368" s="151">
        <v>999887588</v>
      </c>
      <c r="F368" s="36" t="s">
        <v>1833</v>
      </c>
      <c r="G368" s="34">
        <v>717</v>
      </c>
      <c r="H368" s="36"/>
    </row>
    <row r="369" spans="1:8" x14ac:dyDescent="0.25">
      <c r="A369" s="36" t="s">
        <v>373</v>
      </c>
      <c r="B369" s="36" t="s">
        <v>131</v>
      </c>
      <c r="C369" s="36" t="s">
        <v>17</v>
      </c>
      <c r="D369" s="36" t="s">
        <v>14</v>
      </c>
      <c r="E369" s="36">
        <v>999899245</v>
      </c>
      <c r="F369" s="36" t="s">
        <v>1833</v>
      </c>
      <c r="G369" s="34">
        <v>641</v>
      </c>
      <c r="H369" s="36"/>
    </row>
    <row r="370" spans="1:8" x14ac:dyDescent="0.25">
      <c r="A370" s="36" t="s">
        <v>1672</v>
      </c>
      <c r="B370" s="36" t="s">
        <v>1667</v>
      </c>
      <c r="C370" s="36" t="s">
        <v>17</v>
      </c>
      <c r="D370" s="36" t="s">
        <v>14</v>
      </c>
      <c r="E370" s="128">
        <v>999893441</v>
      </c>
      <c r="F370" s="36" t="s">
        <v>1833</v>
      </c>
      <c r="G370" s="34">
        <v>639</v>
      </c>
      <c r="H370" s="36"/>
    </row>
    <row r="371" spans="1:8" x14ac:dyDescent="0.25">
      <c r="A371" s="36" t="s">
        <v>232</v>
      </c>
      <c r="B371" s="36" t="s">
        <v>529</v>
      </c>
      <c r="C371" s="36" t="s">
        <v>17</v>
      </c>
      <c r="D371" s="36" t="s">
        <v>14</v>
      </c>
      <c r="E371" s="128">
        <v>999917417</v>
      </c>
      <c r="F371" s="36" t="s">
        <v>1833</v>
      </c>
      <c r="G371" s="34">
        <v>616</v>
      </c>
      <c r="H371" s="36"/>
    </row>
    <row r="372" spans="1:8" x14ac:dyDescent="0.25">
      <c r="A372" s="151" t="s">
        <v>307</v>
      </c>
      <c r="B372" s="151" t="s">
        <v>308</v>
      </c>
      <c r="C372" s="151" t="s">
        <v>17</v>
      </c>
      <c r="D372" s="151" t="s">
        <v>14</v>
      </c>
      <c r="E372" s="151">
        <v>999889119</v>
      </c>
      <c r="F372" s="36" t="s">
        <v>1833</v>
      </c>
      <c r="G372" s="34">
        <v>614.5</v>
      </c>
      <c r="H372" s="36">
        <v>42.5</v>
      </c>
    </row>
    <row r="373" spans="1:8" x14ac:dyDescent="0.25">
      <c r="A373" s="36" t="s">
        <v>1878</v>
      </c>
      <c r="B373" s="36" t="s">
        <v>61</v>
      </c>
      <c r="C373" s="36" t="s">
        <v>17</v>
      </c>
      <c r="D373" s="36" t="s">
        <v>14</v>
      </c>
      <c r="E373" s="36">
        <v>999884639</v>
      </c>
      <c r="F373" s="36" t="s">
        <v>1833</v>
      </c>
      <c r="G373" s="34">
        <v>573</v>
      </c>
      <c r="H373" s="36">
        <v>0</v>
      </c>
    </row>
    <row r="374" spans="1:8" x14ac:dyDescent="0.25">
      <c r="A374" s="151" t="s">
        <v>256</v>
      </c>
      <c r="B374" s="151" t="s">
        <v>257</v>
      </c>
      <c r="C374" s="151" t="s">
        <v>17</v>
      </c>
      <c r="D374" s="151" t="s">
        <v>14</v>
      </c>
      <c r="E374" s="151">
        <v>999879027</v>
      </c>
      <c r="F374" s="36" t="s">
        <v>1833</v>
      </c>
      <c r="G374" s="34">
        <v>502.5</v>
      </c>
      <c r="H374" s="36"/>
    </row>
    <row r="375" spans="1:8" x14ac:dyDescent="0.25">
      <c r="A375" s="151" t="s">
        <v>502</v>
      </c>
      <c r="B375" s="151" t="s">
        <v>52</v>
      </c>
      <c r="C375" s="151" t="s">
        <v>17</v>
      </c>
      <c r="D375" s="151" t="s">
        <v>14</v>
      </c>
      <c r="E375" s="151">
        <v>999914331</v>
      </c>
      <c r="F375" s="36" t="s">
        <v>1833</v>
      </c>
      <c r="G375" s="34">
        <v>500</v>
      </c>
      <c r="H375" s="36">
        <v>0</v>
      </c>
    </row>
    <row r="376" spans="1:8" x14ac:dyDescent="0.25">
      <c r="A376" s="151" t="s">
        <v>144</v>
      </c>
      <c r="B376" s="151" t="s">
        <v>145</v>
      </c>
      <c r="C376" s="151" t="s">
        <v>17</v>
      </c>
      <c r="D376" s="151" t="s">
        <v>14</v>
      </c>
      <c r="E376" s="151">
        <v>999847244</v>
      </c>
      <c r="F376" s="36" t="s">
        <v>1833</v>
      </c>
      <c r="G376" s="34">
        <v>490</v>
      </c>
      <c r="H376" s="36"/>
    </row>
    <row r="377" spans="1:8" x14ac:dyDescent="0.25">
      <c r="A377" s="151" t="s">
        <v>229</v>
      </c>
      <c r="B377" s="151" t="s">
        <v>230</v>
      </c>
      <c r="C377" s="151" t="s">
        <v>17</v>
      </c>
      <c r="D377" s="151" t="s">
        <v>14</v>
      </c>
      <c r="E377" s="151">
        <v>999872178</v>
      </c>
      <c r="F377" s="36" t="s">
        <v>1833</v>
      </c>
      <c r="G377" s="34">
        <v>485</v>
      </c>
      <c r="H377" s="36">
        <v>0</v>
      </c>
    </row>
    <row r="378" spans="1:8" x14ac:dyDescent="0.25">
      <c r="A378" s="151" t="s">
        <v>122</v>
      </c>
      <c r="B378" s="151" t="s">
        <v>123</v>
      </c>
      <c r="C378" s="151" t="s">
        <v>17</v>
      </c>
      <c r="D378" s="151" t="s">
        <v>14</v>
      </c>
      <c r="E378" s="151">
        <v>999827508</v>
      </c>
      <c r="F378" s="36" t="s">
        <v>1833</v>
      </c>
      <c r="G378" s="34">
        <v>481</v>
      </c>
      <c r="H378" s="36"/>
    </row>
    <row r="379" spans="1:8" x14ac:dyDescent="0.25">
      <c r="A379" s="151" t="s">
        <v>399</v>
      </c>
      <c r="B379" s="151" t="s">
        <v>1079</v>
      </c>
      <c r="C379" s="151" t="s">
        <v>17</v>
      </c>
      <c r="D379" s="151" t="s">
        <v>14</v>
      </c>
      <c r="E379" s="151">
        <v>999926680</v>
      </c>
      <c r="F379" s="36" t="s">
        <v>1833</v>
      </c>
      <c r="G379" s="34">
        <v>481</v>
      </c>
      <c r="H379" s="36">
        <v>0</v>
      </c>
    </row>
    <row r="380" spans="1:8" x14ac:dyDescent="0.25">
      <c r="A380" s="151" t="s">
        <v>505</v>
      </c>
      <c r="B380" s="151" t="s">
        <v>873</v>
      </c>
      <c r="C380" s="151" t="s">
        <v>17</v>
      </c>
      <c r="D380" s="151" t="s">
        <v>14</v>
      </c>
      <c r="E380" s="151">
        <v>999917067</v>
      </c>
      <c r="F380" s="36" t="s">
        <v>1833</v>
      </c>
      <c r="G380" s="34">
        <v>467</v>
      </c>
      <c r="H380" s="36"/>
    </row>
    <row r="381" spans="1:8" x14ac:dyDescent="0.25">
      <c r="A381" s="151" t="s">
        <v>635</v>
      </c>
      <c r="B381" s="151" t="s">
        <v>75</v>
      </c>
      <c r="C381" s="151" t="s">
        <v>17</v>
      </c>
      <c r="D381" s="151" t="s">
        <v>14</v>
      </c>
      <c r="E381" s="151">
        <v>999918849</v>
      </c>
      <c r="F381" s="36" t="s">
        <v>1833</v>
      </c>
      <c r="G381" s="34">
        <v>449</v>
      </c>
      <c r="H381" s="36"/>
    </row>
    <row r="382" spans="1:8" x14ac:dyDescent="0.25">
      <c r="A382" s="151" t="s">
        <v>1110</v>
      </c>
      <c r="B382" s="151" t="s">
        <v>1616</v>
      </c>
      <c r="C382" s="151" t="s">
        <v>17</v>
      </c>
      <c r="D382" s="151" t="s">
        <v>14</v>
      </c>
      <c r="E382" s="151">
        <v>999885683</v>
      </c>
      <c r="F382" s="36" t="s">
        <v>1833</v>
      </c>
      <c r="G382" s="34">
        <v>371</v>
      </c>
      <c r="H382" s="36"/>
    </row>
    <row r="383" spans="1:8" x14ac:dyDescent="0.25">
      <c r="A383" s="151" t="s">
        <v>851</v>
      </c>
      <c r="B383" s="151" t="s">
        <v>852</v>
      </c>
      <c r="C383" s="151" t="s">
        <v>17</v>
      </c>
      <c r="D383" s="151" t="s">
        <v>14</v>
      </c>
      <c r="E383" s="151">
        <v>999923138</v>
      </c>
      <c r="F383" s="36" t="s">
        <v>1833</v>
      </c>
      <c r="G383" s="34">
        <v>316</v>
      </c>
      <c r="H383" s="36"/>
    </row>
    <row r="384" spans="1:8" x14ac:dyDescent="0.25">
      <c r="A384" s="151" t="s">
        <v>223</v>
      </c>
      <c r="B384" s="151" t="s">
        <v>199</v>
      </c>
      <c r="C384" s="151" t="s">
        <v>17</v>
      </c>
      <c r="D384" s="151" t="s">
        <v>14</v>
      </c>
      <c r="E384" s="151">
        <v>999932473</v>
      </c>
      <c r="F384" s="36" t="s">
        <v>1833</v>
      </c>
      <c r="G384" s="34">
        <v>306</v>
      </c>
      <c r="H384" s="36">
        <v>0</v>
      </c>
    </row>
    <row r="385" spans="1:8" x14ac:dyDescent="0.25">
      <c r="A385" s="151" t="s">
        <v>144</v>
      </c>
      <c r="B385" s="151" t="s">
        <v>1119</v>
      </c>
      <c r="C385" s="151" t="s">
        <v>17</v>
      </c>
      <c r="D385" s="151" t="s">
        <v>14</v>
      </c>
      <c r="E385" s="151">
        <v>999846132</v>
      </c>
      <c r="F385" s="36" t="s">
        <v>1833</v>
      </c>
      <c r="G385" s="34">
        <v>300</v>
      </c>
      <c r="H385" s="36"/>
    </row>
    <row r="386" spans="1:8" x14ac:dyDescent="0.25">
      <c r="A386" s="151" t="s">
        <v>1263</v>
      </c>
      <c r="B386" s="151" t="s">
        <v>1264</v>
      </c>
      <c r="C386" s="151" t="s">
        <v>17</v>
      </c>
      <c r="D386" s="151" t="s">
        <v>14</v>
      </c>
      <c r="E386" s="151">
        <v>999916693</v>
      </c>
      <c r="F386" s="36" t="s">
        <v>1833</v>
      </c>
      <c r="G386" s="34">
        <v>288</v>
      </c>
      <c r="H386" s="36"/>
    </row>
    <row r="387" spans="1:8" x14ac:dyDescent="0.25">
      <c r="A387" s="151" t="s">
        <v>489</v>
      </c>
      <c r="B387" s="151" t="s">
        <v>779</v>
      </c>
      <c r="C387" s="151" t="s">
        <v>17</v>
      </c>
      <c r="D387" s="151" t="s">
        <v>14</v>
      </c>
      <c r="E387" s="151">
        <v>999921681</v>
      </c>
      <c r="F387" s="36" t="s">
        <v>1833</v>
      </c>
      <c r="G387" s="34">
        <v>276</v>
      </c>
      <c r="H387" s="36"/>
    </row>
    <row r="388" spans="1:8" x14ac:dyDescent="0.25">
      <c r="A388" s="151" t="s">
        <v>90</v>
      </c>
      <c r="B388" s="151" t="s">
        <v>119</v>
      </c>
      <c r="C388" s="151" t="s">
        <v>17</v>
      </c>
      <c r="D388" s="151" t="s">
        <v>14</v>
      </c>
      <c r="E388" s="151">
        <v>999883596</v>
      </c>
      <c r="F388" s="36" t="s">
        <v>1833</v>
      </c>
      <c r="G388" s="34">
        <v>253</v>
      </c>
      <c r="H388" s="36"/>
    </row>
    <row r="389" spans="1:8" x14ac:dyDescent="0.25">
      <c r="A389" s="151" t="s">
        <v>245</v>
      </c>
      <c r="B389" s="151" t="s">
        <v>423</v>
      </c>
      <c r="C389" s="151" t="s">
        <v>17</v>
      </c>
      <c r="D389" s="151" t="s">
        <v>14</v>
      </c>
      <c r="E389" s="151">
        <v>999906904</v>
      </c>
      <c r="F389" s="36" t="s">
        <v>1833</v>
      </c>
      <c r="G389" s="34">
        <v>253</v>
      </c>
      <c r="H389" s="36">
        <v>0</v>
      </c>
    </row>
    <row r="390" spans="1:8" x14ac:dyDescent="0.25">
      <c r="A390" s="151" t="s">
        <v>118</v>
      </c>
      <c r="B390" s="151" t="s">
        <v>119</v>
      </c>
      <c r="C390" s="151" t="s">
        <v>17</v>
      </c>
      <c r="D390" s="151" t="s">
        <v>14</v>
      </c>
      <c r="E390" s="151">
        <v>999826696</v>
      </c>
      <c r="F390" s="36" t="s">
        <v>1833</v>
      </c>
      <c r="G390" s="34">
        <v>252</v>
      </c>
      <c r="H390" s="36"/>
    </row>
    <row r="391" spans="1:8" x14ac:dyDescent="0.25">
      <c r="A391" s="151" t="s">
        <v>522</v>
      </c>
      <c r="B391" s="151" t="s">
        <v>1836</v>
      </c>
      <c r="C391" s="151" t="s">
        <v>17</v>
      </c>
      <c r="D391" s="151" t="s">
        <v>14</v>
      </c>
      <c r="E391" s="151">
        <v>999933094</v>
      </c>
      <c r="F391" s="36" t="s">
        <v>1833</v>
      </c>
      <c r="G391" s="34">
        <v>250</v>
      </c>
      <c r="H391" s="36">
        <v>0</v>
      </c>
    </row>
    <row r="392" spans="1:8" x14ac:dyDescent="0.25">
      <c r="A392" s="36" t="s">
        <v>620</v>
      </c>
      <c r="B392" s="36" t="s">
        <v>484</v>
      </c>
      <c r="C392" s="36" t="s">
        <v>17</v>
      </c>
      <c r="D392" s="41" t="s">
        <v>14</v>
      </c>
      <c r="E392" s="127">
        <v>999918398</v>
      </c>
      <c r="F392" s="36" t="s">
        <v>1833</v>
      </c>
      <c r="G392" s="34">
        <v>245</v>
      </c>
      <c r="H392" s="36">
        <v>0</v>
      </c>
    </row>
    <row r="393" spans="1:8" x14ac:dyDescent="0.25">
      <c r="A393" s="36" t="s">
        <v>180</v>
      </c>
      <c r="B393" s="36" t="s">
        <v>181</v>
      </c>
      <c r="C393" s="36" t="s">
        <v>17</v>
      </c>
      <c r="D393" s="41" t="s">
        <v>14</v>
      </c>
      <c r="E393" s="127">
        <v>999862032</v>
      </c>
      <c r="F393" s="36" t="s">
        <v>1833</v>
      </c>
      <c r="G393" s="34">
        <v>238</v>
      </c>
      <c r="H393" s="34"/>
    </row>
    <row r="394" spans="1:8" x14ac:dyDescent="0.25">
      <c r="A394" s="34" t="s">
        <v>426</v>
      </c>
      <c r="B394" s="34" t="s">
        <v>775</v>
      </c>
      <c r="C394" s="34" t="s">
        <v>17</v>
      </c>
      <c r="D394" s="41" t="s">
        <v>14</v>
      </c>
      <c r="E394" s="127">
        <v>999897068</v>
      </c>
      <c r="F394" s="36" t="s">
        <v>1833</v>
      </c>
      <c r="G394" s="34">
        <v>235</v>
      </c>
      <c r="H394" s="34">
        <v>0</v>
      </c>
    </row>
    <row r="395" spans="1:8" x14ac:dyDescent="0.25">
      <c r="A395" s="36" t="s">
        <v>938</v>
      </c>
      <c r="B395" s="36" t="s">
        <v>1533</v>
      </c>
      <c r="C395" s="36" t="s">
        <v>17</v>
      </c>
      <c r="D395" s="41" t="s">
        <v>14</v>
      </c>
      <c r="E395" s="127">
        <v>999922174</v>
      </c>
      <c r="F395" s="36" t="s">
        <v>1833</v>
      </c>
      <c r="G395" s="34">
        <v>216</v>
      </c>
      <c r="H395" s="34">
        <v>0</v>
      </c>
    </row>
    <row r="396" spans="1:8" x14ac:dyDescent="0.25">
      <c r="A396" s="34" t="s">
        <v>342</v>
      </c>
      <c r="B396" s="34" t="s">
        <v>343</v>
      </c>
      <c r="C396" s="34" t="s">
        <v>17</v>
      </c>
      <c r="D396" s="41" t="s">
        <v>14</v>
      </c>
      <c r="E396" s="127">
        <v>999894093</v>
      </c>
      <c r="F396" s="36" t="s">
        <v>1833</v>
      </c>
      <c r="G396" s="34">
        <v>214</v>
      </c>
      <c r="H396" s="34"/>
    </row>
    <row r="397" spans="1:8" x14ac:dyDescent="0.25">
      <c r="A397" s="36" t="s">
        <v>1187</v>
      </c>
      <c r="B397" s="36" t="s">
        <v>3477</v>
      </c>
      <c r="C397" s="36" t="s">
        <v>17</v>
      </c>
      <c r="D397" s="41" t="s">
        <v>14</v>
      </c>
      <c r="E397" s="127">
        <v>999919966</v>
      </c>
      <c r="F397" s="36" t="s">
        <v>1833</v>
      </c>
      <c r="G397" s="34">
        <v>214</v>
      </c>
      <c r="H397" s="34">
        <v>0</v>
      </c>
    </row>
    <row r="398" spans="1:8" x14ac:dyDescent="0.25">
      <c r="A398" s="34" t="s">
        <v>1784</v>
      </c>
      <c r="B398" s="34" t="s">
        <v>837</v>
      </c>
      <c r="C398" s="34" t="s">
        <v>17</v>
      </c>
      <c r="D398" s="41" t="s">
        <v>14</v>
      </c>
      <c r="E398" s="127">
        <v>999932801</v>
      </c>
      <c r="F398" s="36" t="s">
        <v>1833</v>
      </c>
      <c r="G398" s="34">
        <v>209</v>
      </c>
      <c r="H398" s="34">
        <v>46</v>
      </c>
    </row>
    <row r="399" spans="1:8" x14ac:dyDescent="0.25">
      <c r="A399" s="36" t="s">
        <v>2656</v>
      </c>
      <c r="B399" s="36" t="s">
        <v>1486</v>
      </c>
      <c r="C399" s="36" t="s">
        <v>17</v>
      </c>
      <c r="D399" s="41" t="s">
        <v>14</v>
      </c>
      <c r="E399" s="127">
        <v>999872629</v>
      </c>
      <c r="F399" s="36" t="s">
        <v>1833</v>
      </c>
      <c r="G399" s="34">
        <v>197</v>
      </c>
      <c r="H399" s="34"/>
    </row>
    <row r="400" spans="1:8" x14ac:dyDescent="0.25">
      <c r="A400" s="36" t="s">
        <v>321</v>
      </c>
      <c r="B400" s="36" t="s">
        <v>1426</v>
      </c>
      <c r="C400" s="36" t="s">
        <v>17</v>
      </c>
      <c r="D400" s="41" t="s">
        <v>14</v>
      </c>
      <c r="E400" s="127">
        <v>999930589</v>
      </c>
      <c r="F400" s="36" t="s">
        <v>1833</v>
      </c>
      <c r="G400" s="34">
        <v>194</v>
      </c>
      <c r="H400" s="34"/>
    </row>
    <row r="401" spans="1:8" x14ac:dyDescent="0.25">
      <c r="A401" s="36" t="s">
        <v>223</v>
      </c>
      <c r="B401" s="36" t="s">
        <v>1879</v>
      </c>
      <c r="C401" s="36" t="s">
        <v>17</v>
      </c>
      <c r="D401" s="41" t="s">
        <v>14</v>
      </c>
      <c r="E401" s="127">
        <v>999933497</v>
      </c>
      <c r="F401" s="36" t="s">
        <v>1833</v>
      </c>
      <c r="G401" s="34">
        <v>193</v>
      </c>
      <c r="H401" s="36">
        <v>0</v>
      </c>
    </row>
    <row r="402" spans="1:8" x14ac:dyDescent="0.25">
      <c r="A402" s="36" t="s">
        <v>2913</v>
      </c>
      <c r="B402" s="36" t="s">
        <v>2913</v>
      </c>
      <c r="C402" s="36" t="s">
        <v>17</v>
      </c>
      <c r="D402" s="41" t="s">
        <v>14</v>
      </c>
      <c r="E402" s="128">
        <v>999936141</v>
      </c>
      <c r="F402" s="36" t="s">
        <v>1833</v>
      </c>
      <c r="G402" s="34">
        <v>191</v>
      </c>
      <c r="H402" s="36"/>
    </row>
    <row r="403" spans="1:8" x14ac:dyDescent="0.25">
      <c r="A403" s="34" t="s">
        <v>389</v>
      </c>
      <c r="B403" s="34" t="s">
        <v>3425</v>
      </c>
      <c r="C403" s="34" t="s">
        <v>17</v>
      </c>
      <c r="D403" s="41" t="s">
        <v>14</v>
      </c>
      <c r="E403" s="127">
        <v>999933080</v>
      </c>
      <c r="F403" s="36" t="s">
        <v>1833</v>
      </c>
      <c r="G403" s="34">
        <v>188</v>
      </c>
      <c r="H403" s="34">
        <v>0</v>
      </c>
    </row>
    <row r="404" spans="1:8" x14ac:dyDescent="0.25">
      <c r="A404" s="34" t="s">
        <v>429</v>
      </c>
      <c r="B404" s="34" t="s">
        <v>453</v>
      </c>
      <c r="C404" s="34" t="s">
        <v>17</v>
      </c>
      <c r="D404" s="41" t="s">
        <v>14</v>
      </c>
      <c r="E404" s="127">
        <v>999908871</v>
      </c>
      <c r="F404" s="36" t="s">
        <v>1833</v>
      </c>
      <c r="G404" s="34">
        <v>185</v>
      </c>
      <c r="H404" s="36">
        <v>15</v>
      </c>
    </row>
    <row r="405" spans="1:8" x14ac:dyDescent="0.25">
      <c r="A405" s="36" t="s">
        <v>489</v>
      </c>
      <c r="B405" s="36" t="s">
        <v>1045</v>
      </c>
      <c r="C405" s="36" t="s">
        <v>17</v>
      </c>
      <c r="D405" s="41" t="s">
        <v>14</v>
      </c>
      <c r="E405" s="127">
        <v>999896912</v>
      </c>
      <c r="F405" s="36" t="s">
        <v>1833</v>
      </c>
      <c r="G405" s="34">
        <v>178</v>
      </c>
      <c r="H405" s="34"/>
    </row>
    <row r="406" spans="1:8" x14ac:dyDescent="0.25">
      <c r="A406" s="36" t="s">
        <v>2654</v>
      </c>
      <c r="B406" s="36" t="s">
        <v>86</v>
      </c>
      <c r="C406" s="36" t="s">
        <v>17</v>
      </c>
      <c r="D406" s="41" t="s">
        <v>14</v>
      </c>
      <c r="E406" s="127">
        <v>999873011</v>
      </c>
      <c r="F406" s="36" t="s">
        <v>1833</v>
      </c>
      <c r="G406" s="34">
        <v>175</v>
      </c>
      <c r="H406" s="34"/>
    </row>
    <row r="407" spans="1:8" x14ac:dyDescent="0.25">
      <c r="A407" s="34" t="s">
        <v>140</v>
      </c>
      <c r="B407" s="34" t="s">
        <v>2180</v>
      </c>
      <c r="C407" s="34" t="s">
        <v>17</v>
      </c>
      <c r="D407" s="41" t="s">
        <v>14</v>
      </c>
      <c r="E407" s="127">
        <v>999925982</v>
      </c>
      <c r="F407" s="36" t="s">
        <v>1833</v>
      </c>
      <c r="G407" s="34">
        <v>175</v>
      </c>
      <c r="H407" s="36"/>
    </row>
    <row r="408" spans="1:8" x14ac:dyDescent="0.25">
      <c r="A408" s="36" t="s">
        <v>2911</v>
      </c>
      <c r="B408" s="36" t="s">
        <v>2912</v>
      </c>
      <c r="C408" s="36" t="s">
        <v>17</v>
      </c>
      <c r="D408" s="41" t="s">
        <v>14</v>
      </c>
      <c r="E408" s="127">
        <v>999936096</v>
      </c>
      <c r="F408" s="36" t="s">
        <v>1833</v>
      </c>
      <c r="G408" s="34">
        <v>175</v>
      </c>
      <c r="H408" s="34"/>
    </row>
    <row r="409" spans="1:8" x14ac:dyDescent="0.25">
      <c r="A409" s="36" t="s">
        <v>1731</v>
      </c>
      <c r="B409" s="36" t="s">
        <v>2098</v>
      </c>
      <c r="C409" s="36" t="s">
        <v>17</v>
      </c>
      <c r="D409" s="41" t="s">
        <v>14</v>
      </c>
      <c r="E409" s="128">
        <v>999914664</v>
      </c>
      <c r="F409" s="36" t="s">
        <v>1833</v>
      </c>
      <c r="G409" s="34">
        <v>173</v>
      </c>
      <c r="H409" s="34">
        <v>0</v>
      </c>
    </row>
    <row r="410" spans="1:8" x14ac:dyDescent="0.25">
      <c r="A410" s="36" t="s">
        <v>1793</v>
      </c>
      <c r="B410" s="36" t="s">
        <v>1788</v>
      </c>
      <c r="C410" s="36" t="s">
        <v>17</v>
      </c>
      <c r="D410" s="41" t="s">
        <v>14</v>
      </c>
      <c r="E410" s="127">
        <v>999932858</v>
      </c>
      <c r="F410" s="36" t="s">
        <v>1833</v>
      </c>
      <c r="G410" s="34">
        <v>169.5</v>
      </c>
      <c r="H410" s="36">
        <v>6.5</v>
      </c>
    </row>
    <row r="411" spans="1:8" x14ac:dyDescent="0.25">
      <c r="A411" s="36" t="s">
        <v>78</v>
      </c>
      <c r="B411" s="36" t="s">
        <v>79</v>
      </c>
      <c r="C411" s="36" t="s">
        <v>17</v>
      </c>
      <c r="D411" s="41" t="s">
        <v>14</v>
      </c>
      <c r="E411" s="127">
        <v>999739751</v>
      </c>
      <c r="F411" s="36" t="s">
        <v>1833</v>
      </c>
      <c r="G411" s="34">
        <v>167</v>
      </c>
      <c r="H411" s="36"/>
    </row>
    <row r="412" spans="1:8" x14ac:dyDescent="0.25">
      <c r="A412" s="36" t="s">
        <v>1560</v>
      </c>
      <c r="B412" s="36" t="s">
        <v>2655</v>
      </c>
      <c r="C412" s="36" t="s">
        <v>17</v>
      </c>
      <c r="D412" s="41" t="s">
        <v>14</v>
      </c>
      <c r="E412" s="127">
        <v>999932682</v>
      </c>
      <c r="F412" s="36" t="s">
        <v>1833</v>
      </c>
      <c r="G412" s="34">
        <v>146</v>
      </c>
      <c r="H412" s="34"/>
    </row>
    <row r="413" spans="1:8" x14ac:dyDescent="0.25">
      <c r="A413" s="34" t="s">
        <v>1110</v>
      </c>
      <c r="B413" s="34" t="s">
        <v>1748</v>
      </c>
      <c r="C413" s="34" t="s">
        <v>17</v>
      </c>
      <c r="D413" s="41" t="s">
        <v>14</v>
      </c>
      <c r="E413" s="127">
        <v>999911752</v>
      </c>
      <c r="F413" s="36" t="s">
        <v>1833</v>
      </c>
      <c r="G413" s="34">
        <v>126</v>
      </c>
      <c r="H413" s="34">
        <v>0</v>
      </c>
    </row>
    <row r="414" spans="1:8" x14ac:dyDescent="0.25">
      <c r="A414" s="34" t="s">
        <v>543</v>
      </c>
      <c r="B414" s="34" t="s">
        <v>1236</v>
      </c>
      <c r="C414" s="34" t="s">
        <v>17</v>
      </c>
      <c r="D414" s="41" t="s">
        <v>14</v>
      </c>
      <c r="E414" s="127">
        <v>999907004</v>
      </c>
      <c r="F414" s="36" t="s">
        <v>1833</v>
      </c>
      <c r="G414" s="34">
        <v>125</v>
      </c>
      <c r="H414" s="34">
        <v>0</v>
      </c>
    </row>
    <row r="415" spans="1:8" x14ac:dyDescent="0.25">
      <c r="A415" s="36" t="s">
        <v>180</v>
      </c>
      <c r="B415" s="36" t="s">
        <v>57</v>
      </c>
      <c r="C415" s="36" t="s">
        <v>17</v>
      </c>
      <c r="D415" s="41" t="s">
        <v>14</v>
      </c>
      <c r="E415" s="127">
        <v>999907146</v>
      </c>
      <c r="F415" s="36" t="s">
        <v>1833</v>
      </c>
      <c r="G415" s="34">
        <v>125</v>
      </c>
      <c r="H415" s="34">
        <v>0</v>
      </c>
    </row>
    <row r="416" spans="1:8" x14ac:dyDescent="0.25">
      <c r="A416" s="36" t="s">
        <v>1730</v>
      </c>
      <c r="B416" s="36" t="s">
        <v>366</v>
      </c>
      <c r="C416" s="36" t="s">
        <v>17</v>
      </c>
      <c r="D416" s="41" t="s">
        <v>14</v>
      </c>
      <c r="E416" s="127">
        <v>999845939</v>
      </c>
      <c r="F416" s="36" t="s">
        <v>1833</v>
      </c>
      <c r="G416" s="34">
        <v>120</v>
      </c>
      <c r="H416" s="36"/>
    </row>
    <row r="417" spans="1:8" x14ac:dyDescent="0.25">
      <c r="A417" s="36" t="s">
        <v>122</v>
      </c>
      <c r="B417" s="36" t="s">
        <v>131</v>
      </c>
      <c r="C417" s="36" t="s">
        <v>17</v>
      </c>
      <c r="D417" s="41" t="s">
        <v>14</v>
      </c>
      <c r="E417" s="127">
        <v>999927408</v>
      </c>
      <c r="F417" s="36" t="s">
        <v>1833</v>
      </c>
      <c r="G417" s="34">
        <v>119</v>
      </c>
      <c r="H417" s="34"/>
    </row>
    <row r="418" spans="1:8" x14ac:dyDescent="0.25">
      <c r="A418" s="36" t="s">
        <v>1173</v>
      </c>
      <c r="B418" s="36" t="s">
        <v>1174</v>
      </c>
      <c r="C418" s="36" t="s">
        <v>17</v>
      </c>
      <c r="D418" s="41" t="s">
        <v>14</v>
      </c>
      <c r="E418" s="127">
        <v>999882146</v>
      </c>
      <c r="F418" s="36" t="s">
        <v>1833</v>
      </c>
      <c r="G418" s="34">
        <v>118</v>
      </c>
      <c r="H418" s="34"/>
    </row>
    <row r="419" spans="1:8" x14ac:dyDescent="0.25">
      <c r="A419" s="36" t="s">
        <v>47</v>
      </c>
      <c r="B419" s="36" t="s">
        <v>1374</v>
      </c>
      <c r="C419" s="36" t="s">
        <v>17</v>
      </c>
      <c r="D419" s="41" t="s">
        <v>14</v>
      </c>
      <c r="E419" s="128">
        <v>999936378</v>
      </c>
      <c r="F419" s="36" t="s">
        <v>1833</v>
      </c>
      <c r="G419" s="34">
        <v>107</v>
      </c>
      <c r="H419" s="34"/>
    </row>
    <row r="420" spans="1:8" x14ac:dyDescent="0.25">
      <c r="A420" s="36" t="s">
        <v>327</v>
      </c>
      <c r="B420" s="36" t="s">
        <v>716</v>
      </c>
      <c r="C420" s="36" t="s">
        <v>17</v>
      </c>
      <c r="D420" s="41" t="s">
        <v>14</v>
      </c>
      <c r="E420" s="128">
        <v>999931303</v>
      </c>
      <c r="F420" s="36" t="s">
        <v>1833</v>
      </c>
      <c r="G420" s="34">
        <v>102</v>
      </c>
      <c r="H420" s="34"/>
    </row>
    <row r="421" spans="1:8" x14ac:dyDescent="0.25">
      <c r="A421" s="36" t="s">
        <v>675</v>
      </c>
      <c r="B421" s="36" t="s">
        <v>174</v>
      </c>
      <c r="C421" s="36" t="s">
        <v>17</v>
      </c>
      <c r="D421" s="41" t="s">
        <v>14</v>
      </c>
      <c r="E421" s="127">
        <v>999919605</v>
      </c>
      <c r="F421" s="36" t="s">
        <v>1833</v>
      </c>
      <c r="G421" s="34">
        <v>95</v>
      </c>
      <c r="H421" s="36"/>
    </row>
    <row r="422" spans="1:8" x14ac:dyDescent="0.25">
      <c r="A422" s="34" t="s">
        <v>55</v>
      </c>
      <c r="B422" s="34" t="s">
        <v>2776</v>
      </c>
      <c r="C422" s="34" t="s">
        <v>17</v>
      </c>
      <c r="D422" s="41" t="s">
        <v>14</v>
      </c>
      <c r="E422" s="127">
        <v>999923545</v>
      </c>
      <c r="F422" s="36" t="s">
        <v>1833</v>
      </c>
      <c r="G422" s="34">
        <v>94</v>
      </c>
      <c r="H422" s="36"/>
    </row>
    <row r="423" spans="1:8" x14ac:dyDescent="0.25">
      <c r="A423" s="36" t="s">
        <v>270</v>
      </c>
      <c r="B423" s="36" t="s">
        <v>269</v>
      </c>
      <c r="C423" s="36" t="s">
        <v>17</v>
      </c>
      <c r="D423" s="41" t="s">
        <v>14</v>
      </c>
      <c r="E423" s="127">
        <v>999881755</v>
      </c>
      <c r="F423" s="36" t="s">
        <v>1833</v>
      </c>
      <c r="G423" s="34">
        <v>90</v>
      </c>
      <c r="H423" s="34"/>
    </row>
    <row r="424" spans="1:8" x14ac:dyDescent="0.25">
      <c r="A424" s="36" t="s">
        <v>1992</v>
      </c>
      <c r="B424" s="36" t="s">
        <v>117</v>
      </c>
      <c r="C424" s="36" t="s">
        <v>17</v>
      </c>
      <c r="D424" s="41" t="s">
        <v>14</v>
      </c>
      <c r="E424" s="128">
        <v>999918755</v>
      </c>
      <c r="F424" s="36" t="s">
        <v>1833</v>
      </c>
      <c r="G424" s="34">
        <v>90</v>
      </c>
      <c r="H424" s="34">
        <v>0</v>
      </c>
    </row>
    <row r="425" spans="1:8" x14ac:dyDescent="0.25">
      <c r="A425" s="36" t="s">
        <v>952</v>
      </c>
      <c r="B425" s="36" t="s">
        <v>221</v>
      </c>
      <c r="C425" s="36" t="s">
        <v>17</v>
      </c>
      <c r="D425" s="41" t="s">
        <v>14</v>
      </c>
      <c r="E425" s="128">
        <v>999930144</v>
      </c>
      <c r="F425" s="36" t="s">
        <v>1833</v>
      </c>
      <c r="G425" s="34">
        <v>90</v>
      </c>
      <c r="H425" s="34"/>
    </row>
    <row r="426" spans="1:8" x14ac:dyDescent="0.25">
      <c r="A426" s="149" t="s">
        <v>34</v>
      </c>
      <c r="B426" s="149" t="s">
        <v>269</v>
      </c>
      <c r="C426" s="149" t="s">
        <v>17</v>
      </c>
      <c r="D426" s="41" t="s">
        <v>14</v>
      </c>
      <c r="E426" s="149">
        <v>999881753</v>
      </c>
      <c r="F426" s="36" t="s">
        <v>1833</v>
      </c>
      <c r="G426" s="34">
        <v>89</v>
      </c>
      <c r="H426" s="36"/>
    </row>
    <row r="427" spans="1:8" x14ac:dyDescent="0.25">
      <c r="A427" s="36" t="s">
        <v>309</v>
      </c>
      <c r="B427" s="36" t="s">
        <v>1224</v>
      </c>
      <c r="C427" s="36" t="s">
        <v>17</v>
      </c>
      <c r="D427" s="41" t="s">
        <v>14</v>
      </c>
      <c r="E427" s="128">
        <v>999889369</v>
      </c>
      <c r="F427" s="36" t="s">
        <v>1833</v>
      </c>
      <c r="G427" s="34">
        <v>89</v>
      </c>
      <c r="H427" s="34"/>
    </row>
    <row r="428" spans="1:8" x14ac:dyDescent="0.25">
      <c r="A428" s="36" t="s">
        <v>1628</v>
      </c>
      <c r="B428" s="36" t="s">
        <v>1629</v>
      </c>
      <c r="C428" s="36" t="s">
        <v>17</v>
      </c>
      <c r="D428" s="41" t="s">
        <v>14</v>
      </c>
      <c r="E428" s="128">
        <v>999932111</v>
      </c>
      <c r="F428" s="36" t="s">
        <v>1833</v>
      </c>
      <c r="G428" s="34">
        <v>87.5</v>
      </c>
      <c r="H428" s="36"/>
    </row>
    <row r="429" spans="1:8" x14ac:dyDescent="0.25">
      <c r="A429" s="36" t="s">
        <v>3209</v>
      </c>
      <c r="B429" s="36" t="s">
        <v>3210</v>
      </c>
      <c r="C429" s="36" t="s">
        <v>17</v>
      </c>
      <c r="D429" s="41" t="s">
        <v>14</v>
      </c>
      <c r="E429" s="128">
        <v>999930286</v>
      </c>
      <c r="F429" s="36" t="s">
        <v>1833</v>
      </c>
      <c r="G429" s="34">
        <v>87</v>
      </c>
      <c r="H429" s="36"/>
    </row>
    <row r="430" spans="1:8" x14ac:dyDescent="0.25">
      <c r="A430" s="36" t="s">
        <v>433</v>
      </c>
      <c r="B430" s="36" t="s">
        <v>434</v>
      </c>
      <c r="C430" s="36" t="s">
        <v>17</v>
      </c>
      <c r="D430" s="41" t="s">
        <v>14</v>
      </c>
      <c r="E430" s="128">
        <v>999907657</v>
      </c>
      <c r="F430" s="36" t="s">
        <v>1833</v>
      </c>
      <c r="G430" s="34">
        <v>85</v>
      </c>
      <c r="H430" s="34"/>
    </row>
    <row r="431" spans="1:8" x14ac:dyDescent="0.25">
      <c r="A431" s="36" t="s">
        <v>480</v>
      </c>
      <c r="B431" s="36" t="s">
        <v>86</v>
      </c>
      <c r="C431" s="36" t="s">
        <v>17</v>
      </c>
      <c r="D431" s="41" t="s">
        <v>14</v>
      </c>
      <c r="E431" s="128">
        <v>999911026</v>
      </c>
      <c r="F431" s="36" t="s">
        <v>1833</v>
      </c>
      <c r="G431" s="34">
        <v>77</v>
      </c>
      <c r="H431" s="34"/>
    </row>
    <row r="432" spans="1:8" x14ac:dyDescent="0.25">
      <c r="A432" s="36" t="s">
        <v>1262</v>
      </c>
      <c r="B432" s="36" t="s">
        <v>1834</v>
      </c>
      <c r="C432" s="34" t="s">
        <v>17</v>
      </c>
      <c r="D432" s="41" t="s">
        <v>14</v>
      </c>
      <c r="E432" s="127">
        <v>999925857</v>
      </c>
      <c r="F432" s="36" t="s">
        <v>1833</v>
      </c>
      <c r="G432" s="34">
        <v>75</v>
      </c>
      <c r="H432" s="34">
        <v>0</v>
      </c>
    </row>
    <row r="433" spans="1:8" x14ac:dyDescent="0.25">
      <c r="A433" s="36" t="s">
        <v>144</v>
      </c>
      <c r="B433" s="36" t="s">
        <v>370</v>
      </c>
      <c r="C433" s="36" t="s">
        <v>17</v>
      </c>
      <c r="D433" s="41" t="s">
        <v>14</v>
      </c>
      <c r="E433" s="127">
        <v>999909467</v>
      </c>
      <c r="F433" s="36" t="s">
        <v>1833</v>
      </c>
      <c r="G433" s="34">
        <v>72</v>
      </c>
      <c r="H433" s="34"/>
    </row>
    <row r="434" spans="1:8" x14ac:dyDescent="0.25">
      <c r="A434" s="36" t="s">
        <v>2829</v>
      </c>
      <c r="B434" s="36" t="s">
        <v>2830</v>
      </c>
      <c r="C434" s="36" t="s">
        <v>17</v>
      </c>
      <c r="D434" s="41" t="s">
        <v>14</v>
      </c>
      <c r="E434" s="127">
        <v>999918947</v>
      </c>
      <c r="F434" s="36" t="s">
        <v>1833</v>
      </c>
      <c r="G434" s="34">
        <v>72</v>
      </c>
      <c r="H434" s="34"/>
    </row>
    <row r="435" spans="1:8" x14ac:dyDescent="0.25">
      <c r="A435" s="36" t="s">
        <v>2181</v>
      </c>
      <c r="B435" s="36" t="s">
        <v>2135</v>
      </c>
      <c r="C435" s="36" t="s">
        <v>17</v>
      </c>
      <c r="D435" s="41" t="s">
        <v>14</v>
      </c>
      <c r="E435" s="36">
        <v>999934727</v>
      </c>
      <c r="F435" s="36" t="s">
        <v>1833</v>
      </c>
      <c r="G435" s="34">
        <v>72</v>
      </c>
      <c r="H435" s="36"/>
    </row>
    <row r="436" spans="1:8" x14ac:dyDescent="0.25">
      <c r="A436" s="36" t="s">
        <v>1993</v>
      </c>
      <c r="B436" s="36" t="s">
        <v>61</v>
      </c>
      <c r="C436" s="36" t="s">
        <v>17</v>
      </c>
      <c r="D436" s="41" t="s">
        <v>14</v>
      </c>
      <c r="E436" s="128">
        <v>999918100</v>
      </c>
      <c r="F436" s="36" t="s">
        <v>1833</v>
      </c>
      <c r="G436" s="34">
        <v>68</v>
      </c>
      <c r="H436" s="34">
        <v>0</v>
      </c>
    </row>
    <row r="437" spans="1:8" x14ac:dyDescent="0.25">
      <c r="A437" s="34" t="s">
        <v>548</v>
      </c>
      <c r="B437" s="34" t="s">
        <v>872</v>
      </c>
      <c r="C437" s="34" t="s">
        <v>17</v>
      </c>
      <c r="D437" s="41" t="s">
        <v>14</v>
      </c>
      <c r="E437" s="127">
        <v>999936006</v>
      </c>
      <c r="F437" s="36" t="s">
        <v>1833</v>
      </c>
      <c r="G437" s="34">
        <v>68</v>
      </c>
      <c r="H437" s="34"/>
    </row>
    <row r="438" spans="1:8" x14ac:dyDescent="0.25">
      <c r="A438" s="36" t="s">
        <v>114</v>
      </c>
      <c r="B438" s="36" t="s">
        <v>283</v>
      </c>
      <c r="C438" s="36" t="s">
        <v>17</v>
      </c>
      <c r="D438" s="41" t="s">
        <v>14</v>
      </c>
      <c r="E438" s="127">
        <v>999883595</v>
      </c>
      <c r="F438" s="36" t="s">
        <v>1833</v>
      </c>
      <c r="G438" s="34">
        <v>64</v>
      </c>
      <c r="H438" s="34"/>
    </row>
    <row r="439" spans="1:8" x14ac:dyDescent="0.25">
      <c r="A439" s="36" t="s">
        <v>390</v>
      </c>
      <c r="B439" s="36" t="s">
        <v>89</v>
      </c>
      <c r="C439" s="36" t="s">
        <v>17</v>
      </c>
      <c r="D439" s="41" t="s">
        <v>14</v>
      </c>
      <c r="E439" s="127">
        <v>999902693</v>
      </c>
      <c r="F439" s="36" t="s">
        <v>1833</v>
      </c>
      <c r="G439" s="34">
        <v>64</v>
      </c>
      <c r="H439" s="34"/>
    </row>
    <row r="440" spans="1:8" x14ac:dyDescent="0.25">
      <c r="A440" s="36" t="s">
        <v>1722</v>
      </c>
      <c r="B440" s="36" t="s">
        <v>61</v>
      </c>
      <c r="C440" s="36" t="s">
        <v>17</v>
      </c>
      <c r="D440" s="41" t="s">
        <v>14</v>
      </c>
      <c r="E440" s="128">
        <v>999928790</v>
      </c>
      <c r="F440" s="36" t="s">
        <v>1833</v>
      </c>
      <c r="G440" s="34">
        <v>63</v>
      </c>
      <c r="H440" s="34"/>
    </row>
    <row r="441" spans="1:8" x14ac:dyDescent="0.25">
      <c r="A441" s="36" t="s">
        <v>1286</v>
      </c>
      <c r="B441" s="36" t="s">
        <v>1287</v>
      </c>
      <c r="C441" s="36" t="s">
        <v>17</v>
      </c>
      <c r="D441" s="41" t="s">
        <v>14</v>
      </c>
      <c r="E441" s="127">
        <v>999888047</v>
      </c>
      <c r="F441" s="36" t="s">
        <v>1833</v>
      </c>
      <c r="G441" s="34">
        <v>60</v>
      </c>
      <c r="H441" s="34">
        <v>0</v>
      </c>
    </row>
    <row r="442" spans="1:8" x14ac:dyDescent="0.25">
      <c r="A442" s="36" t="s">
        <v>2293</v>
      </c>
      <c r="B442" s="36" t="s">
        <v>117</v>
      </c>
      <c r="C442" s="36" t="s">
        <v>17</v>
      </c>
      <c r="D442" s="41" t="s">
        <v>14</v>
      </c>
      <c r="E442" s="128">
        <v>999888535</v>
      </c>
      <c r="F442" s="36" t="s">
        <v>1833</v>
      </c>
      <c r="G442" s="34">
        <v>60</v>
      </c>
      <c r="H442" s="34"/>
    </row>
    <row r="443" spans="1:8" x14ac:dyDescent="0.25">
      <c r="A443" s="36" t="s">
        <v>169</v>
      </c>
      <c r="B443" s="36" t="s">
        <v>1317</v>
      </c>
      <c r="C443" s="36" t="s">
        <v>17</v>
      </c>
      <c r="D443" s="41" t="s">
        <v>14</v>
      </c>
      <c r="E443" s="127">
        <v>999932367</v>
      </c>
      <c r="F443" s="36" t="s">
        <v>1833</v>
      </c>
      <c r="G443" s="34">
        <v>60</v>
      </c>
      <c r="H443" s="34"/>
    </row>
    <row r="444" spans="1:8" x14ac:dyDescent="0.25">
      <c r="A444" s="34" t="s">
        <v>2209</v>
      </c>
      <c r="B444" s="34" t="s">
        <v>2210</v>
      </c>
      <c r="C444" s="34" t="s">
        <v>17</v>
      </c>
      <c r="D444" s="41" t="s">
        <v>14</v>
      </c>
      <c r="E444" s="127">
        <v>999934182</v>
      </c>
      <c r="F444" s="36" t="s">
        <v>1833</v>
      </c>
      <c r="G444" s="34">
        <v>60</v>
      </c>
      <c r="H444" s="34"/>
    </row>
    <row r="445" spans="1:8" x14ac:dyDescent="0.25">
      <c r="A445" s="151" t="s">
        <v>1724</v>
      </c>
      <c r="B445" s="151" t="s">
        <v>2831</v>
      </c>
      <c r="C445" s="151" t="s">
        <v>17</v>
      </c>
      <c r="D445" s="41" t="s">
        <v>14</v>
      </c>
      <c r="E445" s="151">
        <v>999861293</v>
      </c>
      <c r="F445" s="36" t="s">
        <v>1833</v>
      </c>
      <c r="G445" s="34">
        <v>51</v>
      </c>
      <c r="H445" s="36"/>
    </row>
    <row r="446" spans="1:8" x14ac:dyDescent="0.25">
      <c r="A446" s="149" t="s">
        <v>2656</v>
      </c>
      <c r="B446" s="149" t="s">
        <v>2657</v>
      </c>
      <c r="C446" s="149" t="s">
        <v>17</v>
      </c>
      <c r="D446" s="41" t="s">
        <v>14</v>
      </c>
      <c r="E446" s="149">
        <v>999880747</v>
      </c>
      <c r="F446" s="36" t="s">
        <v>1833</v>
      </c>
      <c r="G446" s="34">
        <v>51</v>
      </c>
      <c r="H446" s="36"/>
    </row>
    <row r="447" spans="1:8" x14ac:dyDescent="0.25">
      <c r="A447" s="36" t="s">
        <v>3395</v>
      </c>
      <c r="B447" s="36" t="s">
        <v>484</v>
      </c>
      <c r="C447" s="36" t="s">
        <v>17</v>
      </c>
      <c r="D447" s="41" t="s">
        <v>14</v>
      </c>
      <c r="E447" s="127">
        <v>999918399</v>
      </c>
      <c r="F447" s="36" t="s">
        <v>1833</v>
      </c>
      <c r="G447" s="34">
        <v>51</v>
      </c>
      <c r="H447" s="36"/>
    </row>
    <row r="448" spans="1:8" x14ac:dyDescent="0.25">
      <c r="A448" s="34" t="s">
        <v>483</v>
      </c>
      <c r="B448" s="34" t="s">
        <v>1155</v>
      </c>
      <c r="C448" s="34" t="s">
        <v>17</v>
      </c>
      <c r="D448" s="41" t="s">
        <v>14</v>
      </c>
      <c r="E448" s="127">
        <v>999928205</v>
      </c>
      <c r="F448" s="36" t="s">
        <v>1833</v>
      </c>
      <c r="G448" s="34">
        <v>51</v>
      </c>
      <c r="H448" s="34"/>
    </row>
    <row r="449" spans="1:8" x14ac:dyDescent="0.25">
      <c r="A449" s="36" t="s">
        <v>256</v>
      </c>
      <c r="B449" s="36" t="s">
        <v>23</v>
      </c>
      <c r="C449" s="36" t="s">
        <v>17</v>
      </c>
      <c r="D449" s="41" t="s">
        <v>14</v>
      </c>
      <c r="E449" s="127">
        <v>999928282</v>
      </c>
      <c r="F449" s="36" t="s">
        <v>1833</v>
      </c>
      <c r="G449" s="34">
        <v>51</v>
      </c>
      <c r="H449" s="34"/>
    </row>
    <row r="450" spans="1:8" x14ac:dyDescent="0.25">
      <c r="A450" s="36" t="s">
        <v>422</v>
      </c>
      <c r="B450" s="36" t="s">
        <v>117</v>
      </c>
      <c r="C450" s="36" t="s">
        <v>17</v>
      </c>
      <c r="D450" s="41" t="s">
        <v>14</v>
      </c>
      <c r="E450" s="128">
        <v>999906791</v>
      </c>
      <c r="F450" s="36" t="s">
        <v>1833</v>
      </c>
      <c r="G450" s="34">
        <v>50</v>
      </c>
      <c r="H450" s="36">
        <v>50</v>
      </c>
    </row>
    <row r="451" spans="1:8" x14ac:dyDescent="0.25">
      <c r="A451" s="131" t="s">
        <v>1956</v>
      </c>
      <c r="B451" s="131" t="s">
        <v>1957</v>
      </c>
      <c r="C451" s="131" t="s">
        <v>17</v>
      </c>
      <c r="D451" s="41" t="s">
        <v>14</v>
      </c>
      <c r="E451" s="150">
        <v>999925612</v>
      </c>
      <c r="F451" s="36" t="s">
        <v>1833</v>
      </c>
      <c r="G451" s="34">
        <v>50</v>
      </c>
      <c r="H451" s="36">
        <v>0</v>
      </c>
    </row>
    <row r="452" spans="1:8" x14ac:dyDescent="0.25">
      <c r="A452" s="36" t="s">
        <v>270</v>
      </c>
      <c r="B452" s="36" t="s">
        <v>3206</v>
      </c>
      <c r="C452" s="36" t="s">
        <v>17</v>
      </c>
      <c r="D452" s="41" t="s">
        <v>14</v>
      </c>
      <c r="E452" s="127">
        <v>999935302</v>
      </c>
      <c r="F452" s="36" t="s">
        <v>1833</v>
      </c>
      <c r="G452" s="34">
        <v>50</v>
      </c>
      <c r="H452" s="36"/>
    </row>
    <row r="453" spans="1:8" x14ac:dyDescent="0.25">
      <c r="A453" s="34" t="s">
        <v>517</v>
      </c>
      <c r="B453" s="34" t="s">
        <v>458</v>
      </c>
      <c r="C453" s="34" t="s">
        <v>17</v>
      </c>
      <c r="D453" s="41" t="s">
        <v>14</v>
      </c>
      <c r="E453" s="127">
        <v>999924020</v>
      </c>
      <c r="F453" s="36" t="s">
        <v>1833</v>
      </c>
      <c r="G453" s="34">
        <v>45</v>
      </c>
      <c r="H453" s="34"/>
    </row>
    <row r="454" spans="1:8" x14ac:dyDescent="0.25">
      <c r="A454" s="149" t="s">
        <v>327</v>
      </c>
      <c r="B454" s="149" t="s">
        <v>2294</v>
      </c>
      <c r="C454" s="149" t="s">
        <v>17</v>
      </c>
      <c r="D454" s="41" t="s">
        <v>14</v>
      </c>
      <c r="E454" s="149">
        <v>999928300</v>
      </c>
      <c r="F454" s="36" t="s">
        <v>1833</v>
      </c>
      <c r="G454" s="34">
        <v>45</v>
      </c>
      <c r="H454" s="36"/>
    </row>
    <row r="455" spans="1:8" x14ac:dyDescent="0.25">
      <c r="A455" s="36" t="s">
        <v>44</v>
      </c>
      <c r="B455" s="36" t="s">
        <v>3549</v>
      </c>
      <c r="C455" s="36" t="s">
        <v>17</v>
      </c>
      <c r="D455" s="41" t="s">
        <v>14</v>
      </c>
      <c r="E455" s="128">
        <v>999933796</v>
      </c>
      <c r="F455" s="36" t="s">
        <v>1833</v>
      </c>
      <c r="G455" s="34">
        <v>45</v>
      </c>
      <c r="H455" s="34"/>
    </row>
    <row r="456" spans="1:8" x14ac:dyDescent="0.25">
      <c r="A456" s="36" t="s">
        <v>991</v>
      </c>
      <c r="B456" s="36" t="s">
        <v>2971</v>
      </c>
      <c r="C456" s="36" t="s">
        <v>17</v>
      </c>
      <c r="D456" s="41" t="s">
        <v>14</v>
      </c>
      <c r="E456" s="128">
        <v>999934544</v>
      </c>
      <c r="F456" s="36" t="s">
        <v>1833</v>
      </c>
      <c r="G456" s="34">
        <v>45</v>
      </c>
      <c r="H456" s="36"/>
    </row>
    <row r="457" spans="1:8" x14ac:dyDescent="0.25">
      <c r="A457" s="36" t="s">
        <v>571</v>
      </c>
      <c r="B457" s="36" t="s">
        <v>3117</v>
      </c>
      <c r="C457" s="36" t="s">
        <v>17</v>
      </c>
      <c r="D457" s="41" t="s">
        <v>14</v>
      </c>
      <c r="E457" s="127">
        <v>999936066</v>
      </c>
      <c r="F457" s="36" t="s">
        <v>1833</v>
      </c>
      <c r="G457" s="34">
        <v>45</v>
      </c>
      <c r="H457" s="36"/>
    </row>
    <row r="458" spans="1:8" x14ac:dyDescent="0.25">
      <c r="A458" s="151" t="s">
        <v>1485</v>
      </c>
      <c r="B458" s="151" t="s">
        <v>1835</v>
      </c>
      <c r="C458" s="151" t="s">
        <v>17</v>
      </c>
      <c r="D458" s="41" t="s">
        <v>14</v>
      </c>
      <c r="E458" s="151">
        <v>999928949</v>
      </c>
      <c r="F458" s="36" t="s">
        <v>1833</v>
      </c>
      <c r="G458" s="34">
        <v>42</v>
      </c>
      <c r="H458" s="36">
        <v>0</v>
      </c>
    </row>
    <row r="459" spans="1:8" x14ac:dyDescent="0.25">
      <c r="A459" s="36" t="s">
        <v>2832</v>
      </c>
      <c r="B459" s="36" t="s">
        <v>2833</v>
      </c>
      <c r="C459" s="36" t="s">
        <v>17</v>
      </c>
      <c r="D459" s="41" t="s">
        <v>14</v>
      </c>
      <c r="E459" s="127">
        <v>999910758</v>
      </c>
      <c r="F459" s="36" t="s">
        <v>1833</v>
      </c>
      <c r="G459" s="34">
        <v>38</v>
      </c>
      <c r="H459" s="36"/>
    </row>
    <row r="460" spans="1:8" x14ac:dyDescent="0.25">
      <c r="A460" s="36" t="s">
        <v>3223</v>
      </c>
      <c r="B460" s="36" t="s">
        <v>2060</v>
      </c>
      <c r="C460" s="36" t="s">
        <v>17</v>
      </c>
      <c r="D460" s="41" t="s">
        <v>14</v>
      </c>
      <c r="E460" s="127">
        <v>999916476</v>
      </c>
      <c r="F460" s="36" t="s">
        <v>1833</v>
      </c>
      <c r="G460" s="34">
        <v>38</v>
      </c>
      <c r="H460" s="36"/>
    </row>
    <row r="461" spans="1:8" x14ac:dyDescent="0.25">
      <c r="A461" s="36" t="s">
        <v>144</v>
      </c>
      <c r="B461" s="36" t="s">
        <v>156</v>
      </c>
      <c r="C461" s="36" t="s">
        <v>17</v>
      </c>
      <c r="D461" s="41" t="s">
        <v>14</v>
      </c>
      <c r="E461" s="127">
        <v>999923088</v>
      </c>
      <c r="F461" s="36" t="s">
        <v>1833</v>
      </c>
      <c r="G461" s="34">
        <v>38</v>
      </c>
      <c r="H461" s="34">
        <v>0</v>
      </c>
    </row>
    <row r="462" spans="1:8" x14ac:dyDescent="0.25">
      <c r="A462" s="36" t="s">
        <v>1427</v>
      </c>
      <c r="B462" s="36" t="s">
        <v>370</v>
      </c>
      <c r="C462" s="36" t="s">
        <v>17</v>
      </c>
      <c r="D462" s="41" t="s">
        <v>14</v>
      </c>
      <c r="E462" s="127">
        <v>999928726</v>
      </c>
      <c r="F462" s="36" t="s">
        <v>1833</v>
      </c>
      <c r="G462" s="34">
        <v>38</v>
      </c>
      <c r="H462" s="36"/>
    </row>
    <row r="463" spans="1:8" x14ac:dyDescent="0.25">
      <c r="A463" s="38" t="s">
        <v>908</v>
      </c>
      <c r="B463" s="38" t="s">
        <v>3396</v>
      </c>
      <c r="C463" s="38" t="s">
        <v>17</v>
      </c>
      <c r="D463" s="41" t="s">
        <v>14</v>
      </c>
      <c r="E463" s="130">
        <v>999934215</v>
      </c>
      <c r="F463" s="36" t="s">
        <v>1833</v>
      </c>
      <c r="G463" s="34">
        <v>38</v>
      </c>
      <c r="H463" s="34"/>
    </row>
    <row r="464" spans="1:8" x14ac:dyDescent="0.25">
      <c r="A464" s="36" t="s">
        <v>1177</v>
      </c>
      <c r="B464" s="36" t="s">
        <v>2295</v>
      </c>
      <c r="C464" s="36" t="s">
        <v>17</v>
      </c>
      <c r="D464" s="41" t="s">
        <v>14</v>
      </c>
      <c r="E464" s="128">
        <v>999905574</v>
      </c>
      <c r="F464" s="36" t="s">
        <v>1833</v>
      </c>
      <c r="G464" s="34">
        <v>34</v>
      </c>
      <c r="H464" s="34"/>
    </row>
    <row r="465" spans="1:8" x14ac:dyDescent="0.25">
      <c r="A465" s="36" t="s">
        <v>551</v>
      </c>
      <c r="B465" s="36" t="s">
        <v>552</v>
      </c>
      <c r="C465" s="36" t="s">
        <v>17</v>
      </c>
      <c r="D465" s="41" t="s">
        <v>14</v>
      </c>
      <c r="E465" s="128">
        <v>999916539</v>
      </c>
      <c r="F465" s="36" t="s">
        <v>1833</v>
      </c>
      <c r="G465" s="34">
        <v>34</v>
      </c>
      <c r="H465" s="34">
        <v>0</v>
      </c>
    </row>
    <row r="466" spans="1:8" x14ac:dyDescent="0.25">
      <c r="A466" s="36" t="s">
        <v>69</v>
      </c>
      <c r="B466" s="36" t="s">
        <v>291</v>
      </c>
      <c r="C466" s="36" t="s">
        <v>17</v>
      </c>
      <c r="D466" s="41" t="s">
        <v>14</v>
      </c>
      <c r="E466" s="128">
        <v>999936099</v>
      </c>
      <c r="F466" s="36" t="s">
        <v>1833</v>
      </c>
      <c r="G466" s="34">
        <v>34</v>
      </c>
      <c r="H466" s="36"/>
    </row>
    <row r="467" spans="1:8" x14ac:dyDescent="0.25">
      <c r="A467" s="149" t="s">
        <v>2099</v>
      </c>
      <c r="B467" s="149" t="s">
        <v>2100</v>
      </c>
      <c r="C467" s="149" t="s">
        <v>17</v>
      </c>
      <c r="D467" s="41" t="s">
        <v>14</v>
      </c>
      <c r="E467" s="149">
        <v>999932897</v>
      </c>
      <c r="F467" s="36" t="s">
        <v>1833</v>
      </c>
      <c r="G467" s="34">
        <v>33</v>
      </c>
      <c r="H467" s="36">
        <v>0</v>
      </c>
    </row>
    <row r="468" spans="1:8" x14ac:dyDescent="0.25">
      <c r="A468" s="36" t="s">
        <v>299</v>
      </c>
      <c r="B468" s="36" t="s">
        <v>541</v>
      </c>
      <c r="C468" s="36" t="s">
        <v>17</v>
      </c>
      <c r="D468" s="41" t="s">
        <v>14</v>
      </c>
      <c r="E468" s="128">
        <v>999932810</v>
      </c>
      <c r="F468" s="36" t="s">
        <v>1833</v>
      </c>
      <c r="G468" s="34">
        <v>30</v>
      </c>
      <c r="H468" s="36"/>
    </row>
    <row r="469" spans="1:8" x14ac:dyDescent="0.25">
      <c r="A469" s="36" t="s">
        <v>3224</v>
      </c>
      <c r="B469" s="36" t="s">
        <v>3225</v>
      </c>
      <c r="C469" s="36" t="s">
        <v>17</v>
      </c>
      <c r="D469" s="36" t="s">
        <v>14</v>
      </c>
      <c r="E469" s="36">
        <v>999926577</v>
      </c>
      <c r="F469" s="36" t="s">
        <v>1833</v>
      </c>
      <c r="G469" s="34">
        <v>28</v>
      </c>
      <c r="H469" s="34"/>
    </row>
    <row r="470" spans="1:8" x14ac:dyDescent="0.25">
      <c r="A470" s="36" t="s">
        <v>3697</v>
      </c>
      <c r="B470" s="36" t="s">
        <v>3694</v>
      </c>
      <c r="C470" s="36" t="s">
        <v>17</v>
      </c>
      <c r="D470" s="41" t="s">
        <v>14</v>
      </c>
      <c r="E470" s="36">
        <v>999938498</v>
      </c>
      <c r="F470" s="36" t="s">
        <v>1833</v>
      </c>
      <c r="G470" s="34">
        <v>28</v>
      </c>
      <c r="H470" s="36">
        <v>0</v>
      </c>
    </row>
    <row r="471" spans="1:8" x14ac:dyDescent="0.25">
      <c r="A471" s="36" t="s">
        <v>3216</v>
      </c>
      <c r="B471" s="36" t="s">
        <v>135</v>
      </c>
      <c r="C471" s="36" t="s">
        <v>17</v>
      </c>
      <c r="D471" s="41" t="s">
        <v>14</v>
      </c>
      <c r="E471" s="128">
        <v>999834361</v>
      </c>
      <c r="F471" s="36" t="s">
        <v>1833</v>
      </c>
      <c r="G471" s="34">
        <v>21</v>
      </c>
      <c r="H471" s="34"/>
    </row>
    <row r="472" spans="1:8" x14ac:dyDescent="0.25">
      <c r="A472" s="36" t="s">
        <v>176</v>
      </c>
      <c r="B472" s="36" t="s">
        <v>177</v>
      </c>
      <c r="C472" s="36" t="s">
        <v>17</v>
      </c>
      <c r="D472" s="41" t="s">
        <v>14</v>
      </c>
      <c r="E472" s="128">
        <v>999861466</v>
      </c>
      <c r="F472" s="36" t="s">
        <v>1833</v>
      </c>
      <c r="G472" s="34">
        <v>21</v>
      </c>
      <c r="H472" s="36"/>
    </row>
    <row r="473" spans="1:8" x14ac:dyDescent="0.25">
      <c r="A473" s="149" t="s">
        <v>414</v>
      </c>
      <c r="B473" s="149" t="s">
        <v>2701</v>
      </c>
      <c r="C473" s="149" t="s">
        <v>17</v>
      </c>
      <c r="D473" s="41" t="s">
        <v>14</v>
      </c>
      <c r="E473" s="149">
        <v>999871171</v>
      </c>
      <c r="F473" s="36" t="s">
        <v>1833</v>
      </c>
      <c r="G473" s="34">
        <v>21</v>
      </c>
      <c r="H473" s="36"/>
    </row>
    <row r="474" spans="1:8" x14ac:dyDescent="0.25">
      <c r="A474" s="149" t="s">
        <v>1735</v>
      </c>
      <c r="B474" s="149" t="s">
        <v>1451</v>
      </c>
      <c r="C474" s="149" t="s">
        <v>17</v>
      </c>
      <c r="D474" s="41" t="s">
        <v>14</v>
      </c>
      <c r="E474" s="149">
        <v>999884023</v>
      </c>
      <c r="F474" s="36" t="s">
        <v>1833</v>
      </c>
      <c r="G474" s="34">
        <v>21</v>
      </c>
      <c r="H474" s="36"/>
    </row>
    <row r="475" spans="1:8" x14ac:dyDescent="0.25">
      <c r="A475" s="36" t="s">
        <v>3220</v>
      </c>
      <c r="B475" s="36" t="s">
        <v>1038</v>
      </c>
      <c r="C475" s="36" t="s">
        <v>17</v>
      </c>
      <c r="D475" s="41" t="s">
        <v>14</v>
      </c>
      <c r="E475" s="128">
        <v>999887980</v>
      </c>
      <c r="F475" s="36" t="s">
        <v>1833</v>
      </c>
      <c r="G475" s="34">
        <v>21</v>
      </c>
      <c r="H475" s="34"/>
    </row>
    <row r="476" spans="1:8" x14ac:dyDescent="0.25">
      <c r="A476" s="36" t="s">
        <v>300</v>
      </c>
      <c r="B476" s="36" t="s">
        <v>301</v>
      </c>
      <c r="C476" s="36" t="s">
        <v>17</v>
      </c>
      <c r="D476" s="41" t="s">
        <v>14</v>
      </c>
      <c r="E476" s="128">
        <v>999888613</v>
      </c>
      <c r="F476" s="36" t="s">
        <v>1833</v>
      </c>
      <c r="G476" s="34">
        <v>21</v>
      </c>
      <c r="H476" s="36"/>
    </row>
    <row r="477" spans="1:8" x14ac:dyDescent="0.25">
      <c r="A477" s="36" t="s">
        <v>1041</v>
      </c>
      <c r="B477" s="36" t="s">
        <v>2516</v>
      </c>
      <c r="C477" s="36" t="s">
        <v>17</v>
      </c>
      <c r="D477" s="41" t="s">
        <v>14</v>
      </c>
      <c r="E477" s="128">
        <v>999911745</v>
      </c>
      <c r="F477" s="36" t="s">
        <v>1833</v>
      </c>
      <c r="G477" s="34">
        <v>21</v>
      </c>
      <c r="H477" s="36"/>
    </row>
    <row r="478" spans="1:8" x14ac:dyDescent="0.25">
      <c r="A478" s="36" t="s">
        <v>642</v>
      </c>
      <c r="B478" s="36" t="s">
        <v>643</v>
      </c>
      <c r="C478" s="36" t="s">
        <v>17</v>
      </c>
      <c r="D478" s="41" t="s">
        <v>14</v>
      </c>
      <c r="E478" s="36">
        <v>999918979</v>
      </c>
      <c r="F478" s="36" t="s">
        <v>1833</v>
      </c>
      <c r="G478" s="34">
        <v>21</v>
      </c>
      <c r="H478" s="36"/>
    </row>
    <row r="479" spans="1:8" x14ac:dyDescent="0.25">
      <c r="A479" s="36" t="s">
        <v>3208</v>
      </c>
      <c r="B479" s="36" t="s">
        <v>3219</v>
      </c>
      <c r="C479" s="36" t="s">
        <v>17</v>
      </c>
      <c r="D479" s="41" t="s">
        <v>14</v>
      </c>
      <c r="E479" s="128">
        <v>999919100</v>
      </c>
      <c r="F479" s="36" t="s">
        <v>1833</v>
      </c>
      <c r="G479" s="34">
        <v>21</v>
      </c>
      <c r="H479" s="36"/>
    </row>
    <row r="480" spans="1:8" x14ac:dyDescent="0.25">
      <c r="A480" s="36" t="s">
        <v>649</v>
      </c>
      <c r="B480" s="36" t="s">
        <v>3213</v>
      </c>
      <c r="C480" s="36" t="s">
        <v>17</v>
      </c>
      <c r="D480" s="41" t="s">
        <v>14</v>
      </c>
      <c r="E480" s="127">
        <v>999919105</v>
      </c>
      <c r="F480" s="36" t="s">
        <v>1833</v>
      </c>
      <c r="G480" s="34">
        <v>21</v>
      </c>
      <c r="H480" s="34"/>
    </row>
    <row r="481" spans="1:8" x14ac:dyDescent="0.25">
      <c r="A481" s="34" t="s">
        <v>3217</v>
      </c>
      <c r="B481" s="34" t="s">
        <v>3218</v>
      </c>
      <c r="C481" s="34" t="s">
        <v>17</v>
      </c>
      <c r="D481" s="41" t="s">
        <v>14</v>
      </c>
      <c r="E481" s="127">
        <v>999927288</v>
      </c>
      <c r="F481" s="36" t="s">
        <v>1833</v>
      </c>
      <c r="G481" s="34">
        <v>21</v>
      </c>
      <c r="H481" s="34"/>
    </row>
    <row r="482" spans="1:8" x14ac:dyDescent="0.25">
      <c r="A482" s="149" t="s">
        <v>608</v>
      </c>
      <c r="B482" s="149" t="s">
        <v>955</v>
      </c>
      <c r="C482" s="149" t="s">
        <v>17</v>
      </c>
      <c r="D482" s="41" t="s">
        <v>14</v>
      </c>
      <c r="E482" s="149">
        <v>999930005</v>
      </c>
      <c r="F482" s="36" t="s">
        <v>1833</v>
      </c>
      <c r="G482" s="34">
        <v>21</v>
      </c>
      <c r="H482" s="36"/>
    </row>
    <row r="483" spans="1:8" x14ac:dyDescent="0.25">
      <c r="A483" s="36" t="s">
        <v>1449</v>
      </c>
      <c r="B483" s="36" t="s">
        <v>41</v>
      </c>
      <c r="C483" s="36" t="s">
        <v>17</v>
      </c>
      <c r="D483" s="41" t="s">
        <v>14</v>
      </c>
      <c r="E483" s="36">
        <v>999931200</v>
      </c>
      <c r="F483" s="36" t="s">
        <v>1833</v>
      </c>
      <c r="G483" s="34">
        <v>21</v>
      </c>
      <c r="H483" s="36"/>
    </row>
    <row r="484" spans="1:8" x14ac:dyDescent="0.25">
      <c r="A484" s="36" t="s">
        <v>764</v>
      </c>
      <c r="B484" s="36" t="s">
        <v>2697</v>
      </c>
      <c r="C484" s="36" t="s">
        <v>17</v>
      </c>
      <c r="D484" s="36" t="s">
        <v>14</v>
      </c>
      <c r="E484" s="36">
        <v>999931276</v>
      </c>
      <c r="F484" s="36" t="s">
        <v>1833</v>
      </c>
      <c r="G484" s="34">
        <v>21</v>
      </c>
      <c r="H484" s="36"/>
    </row>
    <row r="485" spans="1:8" x14ac:dyDescent="0.25">
      <c r="A485" s="36" t="s">
        <v>3221</v>
      </c>
      <c r="B485" s="36" t="s">
        <v>653</v>
      </c>
      <c r="C485" s="36" t="s">
        <v>17</v>
      </c>
      <c r="D485" s="41" t="s">
        <v>14</v>
      </c>
      <c r="E485" s="128">
        <v>999931946</v>
      </c>
      <c r="F485" s="36" t="s">
        <v>1833</v>
      </c>
      <c r="G485" s="34">
        <v>21</v>
      </c>
      <c r="H485" s="36"/>
    </row>
    <row r="486" spans="1:8" x14ac:dyDescent="0.25">
      <c r="A486" s="36" t="s">
        <v>2101</v>
      </c>
      <c r="B486" s="36" t="s">
        <v>52</v>
      </c>
      <c r="C486" s="36" t="s">
        <v>17</v>
      </c>
      <c r="D486" s="41" t="s">
        <v>14</v>
      </c>
      <c r="E486" s="128">
        <v>999932805</v>
      </c>
      <c r="F486" s="36" t="s">
        <v>1833</v>
      </c>
      <c r="G486" s="34">
        <v>21</v>
      </c>
      <c r="H486" s="36">
        <v>0</v>
      </c>
    </row>
    <row r="487" spans="1:8" x14ac:dyDescent="0.25">
      <c r="A487" s="36" t="s">
        <v>3214</v>
      </c>
      <c r="B487" s="36" t="s">
        <v>3215</v>
      </c>
      <c r="C487" s="36" t="s">
        <v>17</v>
      </c>
      <c r="D487" s="41" t="s">
        <v>14</v>
      </c>
      <c r="E487" s="127">
        <v>999934684</v>
      </c>
      <c r="F487" s="36" t="s">
        <v>1833</v>
      </c>
      <c r="G487" s="34">
        <v>21</v>
      </c>
      <c r="H487" s="34"/>
    </row>
    <row r="488" spans="1:8" x14ac:dyDescent="0.25">
      <c r="A488" s="36" t="s">
        <v>824</v>
      </c>
      <c r="B488" s="36" t="s">
        <v>3222</v>
      </c>
      <c r="C488" s="36" t="s">
        <v>17</v>
      </c>
      <c r="D488" s="41" t="s">
        <v>14</v>
      </c>
      <c r="E488" s="127">
        <v>999935896</v>
      </c>
      <c r="F488" s="36" t="s">
        <v>1833</v>
      </c>
      <c r="G488" s="34">
        <v>21</v>
      </c>
      <c r="H488" s="34"/>
    </row>
    <row r="489" spans="1:8" x14ac:dyDescent="0.25">
      <c r="A489" s="36" t="s">
        <v>188</v>
      </c>
      <c r="B489" s="36" t="s">
        <v>221</v>
      </c>
      <c r="C489" s="36" t="s">
        <v>17</v>
      </c>
      <c r="D489" s="41" t="s">
        <v>14</v>
      </c>
      <c r="E489" s="128">
        <v>999936212</v>
      </c>
      <c r="F489" s="36" t="s">
        <v>1833</v>
      </c>
      <c r="G489" s="34">
        <v>21</v>
      </c>
      <c r="H489" s="34"/>
    </row>
    <row r="490" spans="1:8" x14ac:dyDescent="0.25">
      <c r="A490" s="151" t="s">
        <v>1719</v>
      </c>
      <c r="B490" s="151" t="s">
        <v>1720</v>
      </c>
      <c r="C490" s="151" t="s">
        <v>17</v>
      </c>
      <c r="D490" s="41" t="s">
        <v>14</v>
      </c>
      <c r="E490" s="151">
        <v>999855178</v>
      </c>
      <c r="F490" s="36" t="s">
        <v>1833</v>
      </c>
      <c r="G490" s="34">
        <v>16</v>
      </c>
      <c r="H490" s="36"/>
    </row>
    <row r="491" spans="1:8" x14ac:dyDescent="0.25">
      <c r="A491" s="36" t="s">
        <v>1725</v>
      </c>
      <c r="B491" s="36" t="s">
        <v>1726</v>
      </c>
      <c r="C491" s="36" t="s">
        <v>17</v>
      </c>
      <c r="D491" s="41" t="s">
        <v>14</v>
      </c>
      <c r="E491" s="128">
        <v>999900639</v>
      </c>
      <c r="F491" s="36" t="s">
        <v>1833</v>
      </c>
      <c r="G491" s="34">
        <v>16</v>
      </c>
      <c r="H491" s="36"/>
    </row>
    <row r="492" spans="1:8" x14ac:dyDescent="0.25">
      <c r="A492" s="36" t="s">
        <v>1723</v>
      </c>
      <c r="B492" s="36" t="s">
        <v>3211</v>
      </c>
      <c r="C492" s="36" t="s">
        <v>17</v>
      </c>
      <c r="D492" s="41" t="s">
        <v>14</v>
      </c>
      <c r="E492" s="128">
        <v>999901700</v>
      </c>
      <c r="F492" s="36" t="s">
        <v>1833</v>
      </c>
      <c r="G492" s="34">
        <v>16</v>
      </c>
      <c r="H492" s="36"/>
    </row>
    <row r="493" spans="1:8" x14ac:dyDescent="0.25">
      <c r="A493" s="36" t="s">
        <v>3180</v>
      </c>
      <c r="B493" s="36" t="s">
        <v>3181</v>
      </c>
      <c r="C493" s="36" t="s">
        <v>17</v>
      </c>
      <c r="D493" s="36" t="s">
        <v>14</v>
      </c>
      <c r="E493" s="36">
        <v>999918692</v>
      </c>
      <c r="F493" s="36" t="s">
        <v>1833</v>
      </c>
      <c r="G493" s="34">
        <v>16</v>
      </c>
      <c r="H493" s="34"/>
    </row>
    <row r="494" spans="1:8" x14ac:dyDescent="0.25">
      <c r="A494" s="105" t="s">
        <v>543</v>
      </c>
      <c r="B494" s="105" t="s">
        <v>3189</v>
      </c>
      <c r="C494" s="105" t="s">
        <v>17</v>
      </c>
      <c r="D494" s="105" t="s">
        <v>14</v>
      </c>
      <c r="E494" s="105">
        <v>999918781</v>
      </c>
      <c r="F494" s="105" t="s">
        <v>1833</v>
      </c>
      <c r="G494" s="34">
        <v>16</v>
      </c>
      <c r="H494" s="36"/>
    </row>
    <row r="495" spans="1:8" x14ac:dyDescent="0.25">
      <c r="A495" s="36" t="s">
        <v>321</v>
      </c>
      <c r="B495" s="36" t="s">
        <v>566</v>
      </c>
      <c r="C495" s="36" t="s">
        <v>17</v>
      </c>
      <c r="D495" s="41" t="s">
        <v>14</v>
      </c>
      <c r="E495" s="36">
        <v>999918943</v>
      </c>
      <c r="F495" s="36" t="s">
        <v>1833</v>
      </c>
      <c r="G495" s="34">
        <v>16</v>
      </c>
      <c r="H495" s="36"/>
    </row>
    <row r="496" spans="1:8" x14ac:dyDescent="0.25">
      <c r="A496" s="36" t="s">
        <v>3182</v>
      </c>
      <c r="B496" s="36" t="s">
        <v>3183</v>
      </c>
      <c r="C496" s="36" t="s">
        <v>17</v>
      </c>
      <c r="D496" s="41" t="s">
        <v>14</v>
      </c>
      <c r="E496" s="36">
        <v>999921997</v>
      </c>
      <c r="F496" s="36" t="s">
        <v>1833</v>
      </c>
      <c r="G496" s="34">
        <v>16</v>
      </c>
      <c r="H496" s="36"/>
    </row>
    <row r="497" spans="1:8" x14ac:dyDescent="0.25">
      <c r="A497" s="36" t="s">
        <v>512</v>
      </c>
      <c r="B497" s="36" t="s">
        <v>657</v>
      </c>
      <c r="C497" s="36" t="s">
        <v>17</v>
      </c>
      <c r="D497" s="41" t="s">
        <v>14</v>
      </c>
      <c r="E497" s="127">
        <v>999922593</v>
      </c>
      <c r="F497" s="36" t="s">
        <v>1833</v>
      </c>
      <c r="G497" s="34">
        <v>16</v>
      </c>
      <c r="H497" s="34"/>
    </row>
    <row r="498" spans="1:8" x14ac:dyDescent="0.25">
      <c r="A498" s="36" t="s">
        <v>3201</v>
      </c>
      <c r="B498" s="36" t="s">
        <v>3202</v>
      </c>
      <c r="C498" s="36" t="s">
        <v>17</v>
      </c>
      <c r="D498" s="41" t="s">
        <v>14</v>
      </c>
      <c r="E498" s="127">
        <v>999923163</v>
      </c>
      <c r="F498" s="36" t="s">
        <v>1833</v>
      </c>
      <c r="G498" s="34">
        <v>16</v>
      </c>
      <c r="H498" s="36"/>
    </row>
    <row r="499" spans="1:8" x14ac:dyDescent="0.25">
      <c r="A499" s="34" t="s">
        <v>3184</v>
      </c>
      <c r="B499" s="34" t="s">
        <v>3185</v>
      </c>
      <c r="C499" s="34" t="s">
        <v>17</v>
      </c>
      <c r="D499" s="41" t="s">
        <v>14</v>
      </c>
      <c r="E499" s="127">
        <v>999923250</v>
      </c>
      <c r="F499" s="36" t="s">
        <v>1833</v>
      </c>
      <c r="G499" s="34">
        <v>16</v>
      </c>
      <c r="H499" s="34"/>
    </row>
    <row r="500" spans="1:8" x14ac:dyDescent="0.25">
      <c r="A500" s="34" t="s">
        <v>3197</v>
      </c>
      <c r="B500" s="34" t="s">
        <v>3198</v>
      </c>
      <c r="C500" s="34" t="s">
        <v>17</v>
      </c>
      <c r="D500" s="41" t="s">
        <v>14</v>
      </c>
      <c r="E500" s="127">
        <v>999923398</v>
      </c>
      <c r="F500" s="36" t="s">
        <v>1833</v>
      </c>
      <c r="G500" s="34">
        <v>16</v>
      </c>
      <c r="H500" s="34"/>
    </row>
    <row r="501" spans="1:8" x14ac:dyDescent="0.25">
      <c r="A501" s="36" t="s">
        <v>176</v>
      </c>
      <c r="B501" s="36" t="s">
        <v>490</v>
      </c>
      <c r="C501" s="36" t="s">
        <v>17</v>
      </c>
      <c r="D501" s="41" t="s">
        <v>14</v>
      </c>
      <c r="E501" s="128">
        <v>999927074</v>
      </c>
      <c r="F501" s="36" t="s">
        <v>1833</v>
      </c>
      <c r="G501" s="34">
        <v>16</v>
      </c>
      <c r="H501" s="34"/>
    </row>
    <row r="502" spans="1:8" x14ac:dyDescent="0.25">
      <c r="A502" s="149" t="s">
        <v>3208</v>
      </c>
      <c r="B502" s="149" t="s">
        <v>630</v>
      </c>
      <c r="C502" s="149" t="s">
        <v>17</v>
      </c>
      <c r="D502" s="41" t="s">
        <v>14</v>
      </c>
      <c r="E502" s="149">
        <v>999930015</v>
      </c>
      <c r="F502" s="36" t="s">
        <v>1833</v>
      </c>
      <c r="G502" s="34">
        <v>16</v>
      </c>
      <c r="H502" s="36"/>
    </row>
    <row r="503" spans="1:8" x14ac:dyDescent="0.25">
      <c r="A503" s="151" t="s">
        <v>321</v>
      </c>
      <c r="B503" s="151" t="s">
        <v>184</v>
      </c>
      <c r="C503" s="151" t="s">
        <v>17</v>
      </c>
      <c r="D503" s="41" t="s">
        <v>14</v>
      </c>
      <c r="E503" s="151">
        <v>999931475</v>
      </c>
      <c r="F503" s="36" t="s">
        <v>1833</v>
      </c>
      <c r="G503" s="34">
        <v>16</v>
      </c>
      <c r="H503" s="36"/>
    </row>
    <row r="504" spans="1:8" x14ac:dyDescent="0.25">
      <c r="A504" s="34" t="s">
        <v>822</v>
      </c>
      <c r="B504" s="34" t="s">
        <v>3195</v>
      </c>
      <c r="C504" s="34" t="s">
        <v>17</v>
      </c>
      <c r="D504" s="41" t="s">
        <v>14</v>
      </c>
      <c r="E504" s="127">
        <v>999931547</v>
      </c>
      <c r="F504" s="36" t="s">
        <v>1833</v>
      </c>
      <c r="G504" s="34">
        <v>16</v>
      </c>
      <c r="H504" s="34"/>
    </row>
    <row r="505" spans="1:8" x14ac:dyDescent="0.25">
      <c r="A505" s="36" t="s">
        <v>3196</v>
      </c>
      <c r="B505" s="36" t="s">
        <v>823</v>
      </c>
      <c r="C505" s="36" t="s">
        <v>17</v>
      </c>
      <c r="D505" s="36" t="s">
        <v>14</v>
      </c>
      <c r="E505" s="36">
        <v>999931802</v>
      </c>
      <c r="F505" s="36" t="s">
        <v>1833</v>
      </c>
      <c r="G505" s="34">
        <v>16</v>
      </c>
      <c r="H505" s="36"/>
    </row>
    <row r="506" spans="1:8" x14ac:dyDescent="0.25">
      <c r="A506" s="36" t="s">
        <v>200</v>
      </c>
      <c r="B506" s="36" t="s">
        <v>3207</v>
      </c>
      <c r="C506" s="36" t="s">
        <v>17</v>
      </c>
      <c r="D506" s="41" t="s">
        <v>14</v>
      </c>
      <c r="E506" s="128">
        <v>999931821</v>
      </c>
      <c r="F506" s="36" t="s">
        <v>1833</v>
      </c>
      <c r="G506" s="34">
        <v>16</v>
      </c>
      <c r="H506" s="36"/>
    </row>
    <row r="507" spans="1:8" x14ac:dyDescent="0.25">
      <c r="A507" s="36" t="s">
        <v>3187</v>
      </c>
      <c r="B507" s="36" t="s">
        <v>131</v>
      </c>
      <c r="C507" s="36" t="s">
        <v>17</v>
      </c>
      <c r="D507" s="41" t="s">
        <v>14</v>
      </c>
      <c r="E507" s="36">
        <v>999932084</v>
      </c>
      <c r="F507" s="36" t="s">
        <v>1833</v>
      </c>
      <c r="G507" s="34">
        <v>16</v>
      </c>
      <c r="H507" s="36"/>
    </row>
    <row r="508" spans="1:8" x14ac:dyDescent="0.25">
      <c r="A508" s="36" t="s">
        <v>884</v>
      </c>
      <c r="B508" s="36" t="s">
        <v>3212</v>
      </c>
      <c r="C508" s="36" t="s">
        <v>17</v>
      </c>
      <c r="D508" s="41" t="s">
        <v>14</v>
      </c>
      <c r="E508" s="128">
        <v>999932119</v>
      </c>
      <c r="F508" s="36" t="s">
        <v>1833</v>
      </c>
      <c r="G508" s="34">
        <v>16</v>
      </c>
      <c r="H508" s="34"/>
    </row>
    <row r="509" spans="1:8" x14ac:dyDescent="0.25">
      <c r="A509" s="36" t="s">
        <v>3192</v>
      </c>
      <c r="B509" s="36" t="s">
        <v>3193</v>
      </c>
      <c r="C509" s="34" t="s">
        <v>17</v>
      </c>
      <c r="D509" s="41" t="s">
        <v>14</v>
      </c>
      <c r="E509" s="127">
        <v>999934967</v>
      </c>
      <c r="F509" s="36" t="s">
        <v>1833</v>
      </c>
      <c r="G509" s="34">
        <v>16</v>
      </c>
      <c r="H509" s="36"/>
    </row>
    <row r="510" spans="1:8" x14ac:dyDescent="0.25">
      <c r="A510" s="36" t="s">
        <v>3199</v>
      </c>
      <c r="B510" s="36" t="s">
        <v>50</v>
      </c>
      <c r="C510" s="36" t="s">
        <v>17</v>
      </c>
      <c r="D510" s="41" t="s">
        <v>14</v>
      </c>
      <c r="E510" s="128">
        <v>999935087</v>
      </c>
      <c r="F510" s="36" t="s">
        <v>1833</v>
      </c>
      <c r="G510" s="34">
        <v>16</v>
      </c>
      <c r="H510" s="36"/>
    </row>
    <row r="511" spans="1:8" x14ac:dyDescent="0.25">
      <c r="A511" s="34" t="s">
        <v>531</v>
      </c>
      <c r="B511" s="34" t="s">
        <v>3204</v>
      </c>
      <c r="C511" s="34" t="s">
        <v>17</v>
      </c>
      <c r="D511" s="41" t="s">
        <v>14</v>
      </c>
      <c r="E511" s="127">
        <v>999935159</v>
      </c>
      <c r="F511" s="36" t="s">
        <v>1833</v>
      </c>
      <c r="G511" s="34">
        <v>16</v>
      </c>
      <c r="H511" s="34"/>
    </row>
    <row r="512" spans="1:8" x14ac:dyDescent="0.25">
      <c r="A512" s="34" t="s">
        <v>517</v>
      </c>
      <c r="B512" s="34" t="s">
        <v>3200</v>
      </c>
      <c r="C512" s="36" t="s">
        <v>17</v>
      </c>
      <c r="D512" s="41" t="s">
        <v>14</v>
      </c>
      <c r="E512" s="127">
        <v>999935513</v>
      </c>
      <c r="F512" s="36" t="s">
        <v>1833</v>
      </c>
      <c r="G512" s="34">
        <v>16</v>
      </c>
      <c r="H512" s="34"/>
    </row>
    <row r="513" spans="1:8" x14ac:dyDescent="0.25">
      <c r="A513" s="34" t="s">
        <v>3186</v>
      </c>
      <c r="B513" s="34" t="s">
        <v>145</v>
      </c>
      <c r="C513" s="34" t="s">
        <v>17</v>
      </c>
      <c r="D513" s="41" t="s">
        <v>14</v>
      </c>
      <c r="E513" s="127">
        <v>999935606</v>
      </c>
      <c r="F513" s="36" t="s">
        <v>1833</v>
      </c>
      <c r="G513" s="34">
        <v>16</v>
      </c>
      <c r="H513" s="34"/>
    </row>
    <row r="514" spans="1:8" x14ac:dyDescent="0.25">
      <c r="A514" s="34" t="s">
        <v>3203</v>
      </c>
      <c r="B514" s="34" t="s">
        <v>837</v>
      </c>
      <c r="C514" s="34" t="s">
        <v>17</v>
      </c>
      <c r="D514" s="41" t="s">
        <v>14</v>
      </c>
      <c r="E514" s="127">
        <v>999935678</v>
      </c>
      <c r="F514" s="36" t="s">
        <v>1833</v>
      </c>
      <c r="G514" s="34">
        <v>16</v>
      </c>
      <c r="H514" s="34"/>
    </row>
    <row r="515" spans="1:8" x14ac:dyDescent="0.25">
      <c r="A515" s="36" t="s">
        <v>3205</v>
      </c>
      <c r="B515" s="36" t="s">
        <v>2680</v>
      </c>
      <c r="C515" s="36" t="s">
        <v>17</v>
      </c>
      <c r="D515" s="41" t="s">
        <v>14</v>
      </c>
      <c r="E515" s="128">
        <v>999935711</v>
      </c>
      <c r="F515" s="36" t="s">
        <v>1833</v>
      </c>
      <c r="G515" s="34">
        <v>16</v>
      </c>
      <c r="H515" s="36"/>
    </row>
    <row r="516" spans="1:8" x14ac:dyDescent="0.25">
      <c r="A516" s="34" t="s">
        <v>69</v>
      </c>
      <c r="B516" s="34" t="s">
        <v>50</v>
      </c>
      <c r="C516" s="34" t="s">
        <v>17</v>
      </c>
      <c r="D516" s="41" t="s">
        <v>14</v>
      </c>
      <c r="E516" s="127">
        <v>999935819</v>
      </c>
      <c r="F516" s="36" t="s">
        <v>1833</v>
      </c>
      <c r="G516" s="34">
        <v>16</v>
      </c>
      <c r="H516" s="34"/>
    </row>
    <row r="517" spans="1:8" x14ac:dyDescent="0.25">
      <c r="A517" s="151" t="s">
        <v>3188</v>
      </c>
      <c r="B517" s="151" t="s">
        <v>56</v>
      </c>
      <c r="C517" s="151" t="s">
        <v>17</v>
      </c>
      <c r="D517" s="41" t="s">
        <v>14</v>
      </c>
      <c r="E517" s="151">
        <v>999935962</v>
      </c>
      <c r="F517" s="36" t="s">
        <v>1833</v>
      </c>
      <c r="G517" s="34">
        <v>16</v>
      </c>
      <c r="H517" s="36"/>
    </row>
    <row r="518" spans="1:8" x14ac:dyDescent="0.25">
      <c r="A518" s="36" t="s">
        <v>180</v>
      </c>
      <c r="B518" s="36" t="s">
        <v>3194</v>
      </c>
      <c r="C518" s="36" t="s">
        <v>17</v>
      </c>
      <c r="D518" s="41" t="s">
        <v>14</v>
      </c>
      <c r="E518" s="127">
        <v>999936014</v>
      </c>
      <c r="F518" s="36" t="s">
        <v>1833</v>
      </c>
      <c r="G518" s="34">
        <v>16</v>
      </c>
      <c r="H518" s="34"/>
    </row>
    <row r="519" spans="1:8" x14ac:dyDescent="0.25">
      <c r="A519" s="34" t="s">
        <v>487</v>
      </c>
      <c r="B519" s="34" t="s">
        <v>3191</v>
      </c>
      <c r="C519" s="34" t="s">
        <v>17</v>
      </c>
      <c r="D519" s="41" t="s">
        <v>14</v>
      </c>
      <c r="E519" s="127">
        <v>999936213</v>
      </c>
      <c r="F519" s="36" t="s">
        <v>1833</v>
      </c>
      <c r="G519" s="34">
        <v>16</v>
      </c>
      <c r="H519" s="34"/>
    </row>
    <row r="520" spans="1:8" x14ac:dyDescent="0.25">
      <c r="A520" s="34" t="s">
        <v>3190</v>
      </c>
      <c r="B520" s="34" t="s">
        <v>1633</v>
      </c>
      <c r="C520" s="34" t="s">
        <v>17</v>
      </c>
      <c r="D520" s="41" t="s">
        <v>14</v>
      </c>
      <c r="E520" s="127">
        <v>999936215</v>
      </c>
      <c r="F520" s="36" t="s">
        <v>1833</v>
      </c>
      <c r="G520" s="34">
        <v>16</v>
      </c>
      <c r="H520" s="34"/>
    </row>
    <row r="521" spans="1:8" x14ac:dyDescent="0.25">
      <c r="A521" s="151" t="s">
        <v>549</v>
      </c>
      <c r="B521" s="151" t="s">
        <v>636</v>
      </c>
      <c r="C521" s="151" t="s">
        <v>17</v>
      </c>
      <c r="D521" s="41" t="s">
        <v>14</v>
      </c>
      <c r="E521" s="151">
        <v>999936252</v>
      </c>
      <c r="F521" s="36" t="s">
        <v>1833</v>
      </c>
      <c r="G521" s="34">
        <v>16</v>
      </c>
      <c r="H521" s="36"/>
    </row>
    <row r="522" spans="1:8" x14ac:dyDescent="0.25">
      <c r="A522" s="151" t="s">
        <v>915</v>
      </c>
      <c r="B522" s="151" t="s">
        <v>775</v>
      </c>
      <c r="C522" s="151" t="s">
        <v>17</v>
      </c>
      <c r="D522" s="41" t="s">
        <v>136</v>
      </c>
      <c r="E522" s="151">
        <v>999924624</v>
      </c>
      <c r="F522" s="36" t="s">
        <v>1833</v>
      </c>
      <c r="G522" s="34">
        <v>420</v>
      </c>
      <c r="H522" s="36">
        <v>0</v>
      </c>
    </row>
    <row r="523" spans="1:8" x14ac:dyDescent="0.25">
      <c r="A523" s="151" t="s">
        <v>2189</v>
      </c>
      <c r="B523" s="151" t="s">
        <v>1649</v>
      </c>
      <c r="C523" s="151" t="s">
        <v>17</v>
      </c>
      <c r="D523" s="41" t="s">
        <v>136</v>
      </c>
      <c r="E523" s="151">
        <v>999934691</v>
      </c>
      <c r="F523" s="36" t="s">
        <v>1833</v>
      </c>
      <c r="G523" s="34">
        <v>285</v>
      </c>
      <c r="H523" s="36"/>
    </row>
    <row r="524" spans="1:8" x14ac:dyDescent="0.25">
      <c r="A524" s="151" t="s">
        <v>271</v>
      </c>
      <c r="B524" s="151" t="s">
        <v>272</v>
      </c>
      <c r="C524" s="151" t="s">
        <v>17</v>
      </c>
      <c r="D524" s="41" t="s">
        <v>136</v>
      </c>
      <c r="E524" s="151">
        <v>999881971</v>
      </c>
      <c r="F524" s="36" t="s">
        <v>1833</v>
      </c>
      <c r="G524" s="34">
        <v>229</v>
      </c>
      <c r="H524" s="36">
        <v>0</v>
      </c>
    </row>
    <row r="525" spans="1:8" x14ac:dyDescent="0.25">
      <c r="A525" s="36" t="s">
        <v>3395</v>
      </c>
      <c r="B525" s="36" t="s">
        <v>484</v>
      </c>
      <c r="C525" s="36" t="s">
        <v>17</v>
      </c>
      <c r="D525" s="41" t="s">
        <v>136</v>
      </c>
      <c r="E525" s="127">
        <v>999936653</v>
      </c>
      <c r="F525" s="36" t="s">
        <v>1833</v>
      </c>
      <c r="G525" s="34">
        <v>150</v>
      </c>
      <c r="H525" s="36"/>
    </row>
    <row r="526" spans="1:8" x14ac:dyDescent="0.25">
      <c r="A526" s="36" t="s">
        <v>835</v>
      </c>
      <c r="B526" s="36" t="s">
        <v>37</v>
      </c>
      <c r="C526" s="36" t="s">
        <v>17</v>
      </c>
      <c r="D526" s="41" t="s">
        <v>136</v>
      </c>
      <c r="E526" s="127">
        <v>999932061</v>
      </c>
      <c r="F526" s="36" t="s">
        <v>1833</v>
      </c>
      <c r="G526" s="34">
        <v>120</v>
      </c>
      <c r="H526" s="36"/>
    </row>
    <row r="527" spans="1:8" x14ac:dyDescent="0.25">
      <c r="A527" s="151" t="s">
        <v>634</v>
      </c>
      <c r="B527" s="151" t="s">
        <v>2548</v>
      </c>
      <c r="C527" s="151" t="s">
        <v>17</v>
      </c>
      <c r="D527" s="41" t="s">
        <v>136</v>
      </c>
      <c r="E527" s="151">
        <v>999934235</v>
      </c>
      <c r="F527" s="36" t="s">
        <v>1833</v>
      </c>
      <c r="G527" s="34">
        <v>98</v>
      </c>
      <c r="H527" s="36"/>
    </row>
    <row r="528" spans="1:8" x14ac:dyDescent="0.25">
      <c r="A528" s="151" t="s">
        <v>566</v>
      </c>
      <c r="B528" s="151" t="s">
        <v>828</v>
      </c>
      <c r="C528" s="151" t="s">
        <v>17</v>
      </c>
      <c r="D528" s="41" t="s">
        <v>136</v>
      </c>
      <c r="E528" s="151">
        <v>999930571</v>
      </c>
      <c r="F528" s="36" t="s">
        <v>1833</v>
      </c>
      <c r="G528" s="34">
        <v>90</v>
      </c>
      <c r="H528" s="36"/>
    </row>
    <row r="529" spans="1:8" x14ac:dyDescent="0.25">
      <c r="A529" s="151" t="s">
        <v>140</v>
      </c>
      <c r="B529" s="151" t="s">
        <v>3230</v>
      </c>
      <c r="C529" s="151" t="s">
        <v>17</v>
      </c>
      <c r="D529" s="41" t="s">
        <v>136</v>
      </c>
      <c r="E529" s="151">
        <v>999922120</v>
      </c>
      <c r="F529" s="36" t="s">
        <v>1833</v>
      </c>
      <c r="G529" s="34">
        <v>68</v>
      </c>
      <c r="H529" s="36"/>
    </row>
    <row r="530" spans="1:8" x14ac:dyDescent="0.25">
      <c r="A530" s="151" t="s">
        <v>373</v>
      </c>
      <c r="B530" s="151" t="s">
        <v>3231</v>
      </c>
      <c r="C530" s="151" t="s">
        <v>17</v>
      </c>
      <c r="D530" s="41" t="s">
        <v>136</v>
      </c>
      <c r="E530" s="151">
        <v>999931938</v>
      </c>
      <c r="F530" s="36" t="s">
        <v>1833</v>
      </c>
      <c r="G530" s="34">
        <v>68</v>
      </c>
      <c r="H530" s="36"/>
    </row>
    <row r="531" spans="1:8" x14ac:dyDescent="0.25">
      <c r="A531" s="151" t="s">
        <v>132</v>
      </c>
      <c r="B531" s="151" t="s">
        <v>1557</v>
      </c>
      <c r="C531" s="151" t="s">
        <v>17</v>
      </c>
      <c r="D531" s="41" t="s">
        <v>136</v>
      </c>
      <c r="E531" s="151">
        <v>999826501</v>
      </c>
      <c r="F531" s="36" t="s">
        <v>1833</v>
      </c>
      <c r="G531" s="34">
        <v>60</v>
      </c>
      <c r="H531" s="36"/>
    </row>
    <row r="532" spans="1:8" x14ac:dyDescent="0.25">
      <c r="A532" s="151" t="s">
        <v>862</v>
      </c>
      <c r="B532" s="151" t="s">
        <v>2763</v>
      </c>
      <c r="C532" s="151" t="s">
        <v>17</v>
      </c>
      <c r="D532" s="41" t="s">
        <v>136</v>
      </c>
      <c r="E532" s="151">
        <v>999927965</v>
      </c>
      <c r="F532" s="36" t="s">
        <v>1833</v>
      </c>
      <c r="G532" s="34">
        <v>60</v>
      </c>
      <c r="H532" s="36"/>
    </row>
    <row r="533" spans="1:8" x14ac:dyDescent="0.25">
      <c r="A533" s="151" t="s">
        <v>2296</v>
      </c>
      <c r="B533" s="151" t="s">
        <v>52</v>
      </c>
      <c r="C533" s="151" t="s">
        <v>17</v>
      </c>
      <c r="D533" s="41" t="s">
        <v>136</v>
      </c>
      <c r="E533" s="151">
        <v>999930978</v>
      </c>
      <c r="F533" s="36" t="s">
        <v>1833</v>
      </c>
      <c r="G533" s="34">
        <v>60</v>
      </c>
      <c r="H533" s="36"/>
    </row>
    <row r="534" spans="1:8" x14ac:dyDescent="0.25">
      <c r="A534" s="151" t="s">
        <v>1645</v>
      </c>
      <c r="B534" s="151" t="s">
        <v>1646</v>
      </c>
      <c r="C534" s="151" t="s">
        <v>17</v>
      </c>
      <c r="D534" s="41" t="s">
        <v>136</v>
      </c>
      <c r="E534" s="151">
        <v>999932357</v>
      </c>
      <c r="F534" s="36" t="s">
        <v>1833</v>
      </c>
      <c r="G534" s="34">
        <v>60</v>
      </c>
      <c r="H534" s="36"/>
    </row>
    <row r="535" spans="1:8" x14ac:dyDescent="0.25">
      <c r="A535" s="151" t="s">
        <v>512</v>
      </c>
      <c r="B535" s="151" t="s">
        <v>119</v>
      </c>
      <c r="C535" s="151" t="s">
        <v>17</v>
      </c>
      <c r="D535" s="41" t="s">
        <v>136</v>
      </c>
      <c r="E535" s="151">
        <v>999934436</v>
      </c>
      <c r="F535" s="36" t="s">
        <v>1833</v>
      </c>
      <c r="G535" s="34">
        <v>60</v>
      </c>
      <c r="H535" s="36"/>
    </row>
    <row r="536" spans="1:8" x14ac:dyDescent="0.25">
      <c r="A536" s="36" t="s">
        <v>2258</v>
      </c>
      <c r="B536" s="36" t="s">
        <v>2259</v>
      </c>
      <c r="C536" s="36" t="s">
        <v>17</v>
      </c>
      <c r="D536" s="41" t="s">
        <v>136</v>
      </c>
      <c r="E536" s="128">
        <v>999934763</v>
      </c>
      <c r="F536" s="36" t="s">
        <v>1833</v>
      </c>
      <c r="G536" s="34">
        <v>60</v>
      </c>
      <c r="H536" s="34"/>
    </row>
    <row r="537" spans="1:8" x14ac:dyDescent="0.25">
      <c r="A537" s="151" t="s">
        <v>2258</v>
      </c>
      <c r="B537" s="151" t="s">
        <v>3181</v>
      </c>
      <c r="C537" s="151" t="s">
        <v>17</v>
      </c>
      <c r="D537" s="41" t="s">
        <v>136</v>
      </c>
      <c r="E537" s="151">
        <v>999926569</v>
      </c>
      <c r="F537" s="36" t="s">
        <v>1833</v>
      </c>
      <c r="G537" s="34">
        <v>51</v>
      </c>
      <c r="H537" s="36"/>
    </row>
    <row r="538" spans="1:8" x14ac:dyDescent="0.25">
      <c r="A538" s="151" t="s">
        <v>517</v>
      </c>
      <c r="B538" s="151" t="s">
        <v>1995</v>
      </c>
      <c r="C538" s="151" t="s">
        <v>17</v>
      </c>
      <c r="D538" s="41" t="s">
        <v>136</v>
      </c>
      <c r="E538" s="151">
        <v>999924847</v>
      </c>
      <c r="F538" s="36" t="s">
        <v>1833</v>
      </c>
      <c r="G538" s="34">
        <v>45</v>
      </c>
      <c r="H538" s="36">
        <v>0</v>
      </c>
    </row>
    <row r="539" spans="1:8" x14ac:dyDescent="0.25">
      <c r="A539" s="151" t="s">
        <v>373</v>
      </c>
      <c r="B539" s="151" t="s">
        <v>2188</v>
      </c>
      <c r="C539" s="151" t="s">
        <v>17</v>
      </c>
      <c r="D539" s="41" t="s">
        <v>136</v>
      </c>
      <c r="E539" s="151">
        <v>999936033</v>
      </c>
      <c r="F539" s="36" t="s">
        <v>1833</v>
      </c>
      <c r="G539" s="34">
        <v>45</v>
      </c>
      <c r="H539" s="36"/>
    </row>
    <row r="540" spans="1:8" x14ac:dyDescent="0.25">
      <c r="A540" s="151" t="s">
        <v>140</v>
      </c>
      <c r="B540" s="151" t="s">
        <v>52</v>
      </c>
      <c r="C540" s="151" t="s">
        <v>17</v>
      </c>
      <c r="D540" s="41" t="s">
        <v>136</v>
      </c>
      <c r="E540" s="151">
        <v>999927657</v>
      </c>
      <c r="F540" s="36" t="s">
        <v>1833</v>
      </c>
      <c r="G540" s="34">
        <v>33</v>
      </c>
      <c r="H540" s="36"/>
    </row>
    <row r="541" spans="1:8" x14ac:dyDescent="0.25">
      <c r="A541" s="36" t="s">
        <v>827</v>
      </c>
      <c r="B541" s="36" t="s">
        <v>3232</v>
      </c>
      <c r="C541" s="36" t="s">
        <v>17</v>
      </c>
      <c r="D541" s="41" t="s">
        <v>136</v>
      </c>
      <c r="E541" s="127">
        <v>999922586</v>
      </c>
      <c r="F541" s="36" t="s">
        <v>1833</v>
      </c>
      <c r="G541" s="34">
        <v>28</v>
      </c>
      <c r="H541" s="34"/>
    </row>
    <row r="542" spans="1:8" x14ac:dyDescent="0.25">
      <c r="A542" s="151" t="s">
        <v>728</v>
      </c>
      <c r="B542" s="151" t="s">
        <v>3229</v>
      </c>
      <c r="C542" s="151" t="s">
        <v>17</v>
      </c>
      <c r="D542" s="41" t="s">
        <v>136</v>
      </c>
      <c r="E542" s="151">
        <v>999926233</v>
      </c>
      <c r="F542" s="36" t="s">
        <v>1833</v>
      </c>
      <c r="G542" s="34">
        <v>21</v>
      </c>
      <c r="H542" s="36"/>
    </row>
    <row r="543" spans="1:8" x14ac:dyDescent="0.25">
      <c r="A543" s="151" t="s">
        <v>422</v>
      </c>
      <c r="B543" s="151" t="s">
        <v>50</v>
      </c>
      <c r="C543" s="151" t="s">
        <v>17</v>
      </c>
      <c r="D543" s="41" t="s">
        <v>136</v>
      </c>
      <c r="E543" s="151">
        <v>999927073</v>
      </c>
      <c r="F543" s="36" t="s">
        <v>1833</v>
      </c>
      <c r="G543" s="34">
        <v>21</v>
      </c>
      <c r="H543" s="36"/>
    </row>
    <row r="544" spans="1:8" x14ac:dyDescent="0.25">
      <c r="A544" s="36" t="s">
        <v>2484</v>
      </c>
      <c r="B544" s="36" t="s">
        <v>3228</v>
      </c>
      <c r="C544" s="36" t="s">
        <v>17</v>
      </c>
      <c r="D544" s="41" t="s">
        <v>136</v>
      </c>
      <c r="E544" s="128">
        <v>999927078</v>
      </c>
      <c r="F544" s="36" t="s">
        <v>1833</v>
      </c>
      <c r="G544" s="34">
        <v>21</v>
      </c>
      <c r="H544" s="34"/>
    </row>
    <row r="545" spans="1:8" x14ac:dyDescent="0.25">
      <c r="A545" s="151" t="s">
        <v>122</v>
      </c>
      <c r="B545" s="151" t="s">
        <v>3226</v>
      </c>
      <c r="C545" s="151" t="s">
        <v>17</v>
      </c>
      <c r="D545" s="41" t="s">
        <v>136</v>
      </c>
      <c r="E545" s="151">
        <v>999927181</v>
      </c>
      <c r="F545" s="36" t="s">
        <v>1833</v>
      </c>
      <c r="G545" s="34">
        <v>21</v>
      </c>
      <c r="H545" s="36"/>
    </row>
    <row r="546" spans="1:8" x14ac:dyDescent="0.25">
      <c r="A546" s="151" t="s">
        <v>575</v>
      </c>
      <c r="B546" s="151" t="s">
        <v>3227</v>
      </c>
      <c r="C546" s="151" t="s">
        <v>17</v>
      </c>
      <c r="D546" s="41" t="s">
        <v>136</v>
      </c>
      <c r="E546" s="151">
        <v>999935303</v>
      </c>
      <c r="F546" s="36" t="s">
        <v>1833</v>
      </c>
      <c r="G546" s="34">
        <v>21</v>
      </c>
      <c r="H546" s="36"/>
    </row>
    <row r="547" spans="1:8" x14ac:dyDescent="0.25">
      <c r="A547" s="151" t="s">
        <v>1997</v>
      </c>
      <c r="B547" s="151" t="s">
        <v>1998</v>
      </c>
      <c r="C547" s="151" t="s">
        <v>17</v>
      </c>
      <c r="D547" s="41" t="s">
        <v>148</v>
      </c>
      <c r="E547" s="151">
        <v>999934973</v>
      </c>
      <c r="F547" s="36" t="s">
        <v>1833</v>
      </c>
      <c r="G547" s="34">
        <v>360</v>
      </c>
      <c r="H547" s="36">
        <v>0</v>
      </c>
    </row>
    <row r="548" spans="1:8" x14ac:dyDescent="0.25">
      <c r="A548" s="151" t="s">
        <v>2839</v>
      </c>
      <c r="B548" s="151" t="s">
        <v>2840</v>
      </c>
      <c r="C548" s="151" t="s">
        <v>17</v>
      </c>
      <c r="D548" s="41" t="s">
        <v>148</v>
      </c>
      <c r="E548" s="151">
        <v>999935886</v>
      </c>
      <c r="F548" s="36" t="s">
        <v>1833</v>
      </c>
      <c r="G548" s="34">
        <v>285</v>
      </c>
      <c r="H548" s="36"/>
    </row>
    <row r="549" spans="1:8" x14ac:dyDescent="0.25">
      <c r="A549" s="151" t="s">
        <v>1078</v>
      </c>
      <c r="B549" s="151" t="s">
        <v>657</v>
      </c>
      <c r="C549" s="151" t="s">
        <v>17</v>
      </c>
      <c r="D549" s="41" t="s">
        <v>148</v>
      </c>
      <c r="E549" s="151">
        <v>999926655</v>
      </c>
      <c r="F549" s="36" t="s">
        <v>1833</v>
      </c>
      <c r="G549" s="34">
        <v>180</v>
      </c>
      <c r="H549" s="36"/>
    </row>
    <row r="550" spans="1:8" x14ac:dyDescent="0.25">
      <c r="A550" s="151" t="s">
        <v>1732</v>
      </c>
      <c r="B550" s="151" t="s">
        <v>1733</v>
      </c>
      <c r="C550" s="151" t="s">
        <v>17</v>
      </c>
      <c r="D550" s="41" t="s">
        <v>148</v>
      </c>
      <c r="E550" s="151">
        <v>999930977</v>
      </c>
      <c r="F550" s="36" t="s">
        <v>1833</v>
      </c>
      <c r="G550" s="34">
        <v>128</v>
      </c>
      <c r="H550" s="36"/>
    </row>
    <row r="551" spans="1:8" x14ac:dyDescent="0.25">
      <c r="A551" s="151" t="s">
        <v>132</v>
      </c>
      <c r="B551" s="151" t="s">
        <v>101</v>
      </c>
      <c r="C551" s="151" t="s">
        <v>17</v>
      </c>
      <c r="D551" s="41" t="s">
        <v>148</v>
      </c>
      <c r="E551" s="151">
        <v>999796707</v>
      </c>
      <c r="F551" s="36" t="s">
        <v>1833</v>
      </c>
      <c r="G551" s="34">
        <v>90</v>
      </c>
      <c r="H551" s="36"/>
    </row>
    <row r="552" spans="1:8" x14ac:dyDescent="0.25">
      <c r="A552" s="151" t="s">
        <v>3292</v>
      </c>
      <c r="B552" s="151" t="s">
        <v>938</v>
      </c>
      <c r="C552" s="151" t="s">
        <v>17</v>
      </c>
      <c r="D552" s="41" t="s">
        <v>148</v>
      </c>
      <c r="E552" s="151">
        <v>999931806</v>
      </c>
      <c r="F552" s="36" t="s">
        <v>1833</v>
      </c>
      <c r="G552" s="34">
        <v>68</v>
      </c>
      <c r="H552" s="36"/>
    </row>
    <row r="553" spans="1:8" x14ac:dyDescent="0.25">
      <c r="A553" s="151" t="s">
        <v>2592</v>
      </c>
      <c r="B553" s="151" t="s">
        <v>2593</v>
      </c>
      <c r="C553" s="151" t="s">
        <v>17</v>
      </c>
      <c r="D553" s="41" t="s">
        <v>148</v>
      </c>
      <c r="E553" s="151">
        <v>999932639</v>
      </c>
      <c r="F553" s="36" t="s">
        <v>1833</v>
      </c>
      <c r="G553" s="34">
        <v>60</v>
      </c>
      <c r="H553" s="36"/>
    </row>
    <row r="554" spans="1:8" x14ac:dyDescent="0.25">
      <c r="A554" s="151" t="s">
        <v>422</v>
      </c>
      <c r="B554" s="151" t="s">
        <v>2529</v>
      </c>
      <c r="C554" s="151" t="s">
        <v>17</v>
      </c>
      <c r="D554" s="41" t="s">
        <v>148</v>
      </c>
      <c r="E554" s="151">
        <v>999934118</v>
      </c>
      <c r="F554" s="36" t="s">
        <v>1833</v>
      </c>
      <c r="G554" s="34">
        <v>60</v>
      </c>
      <c r="H554" s="36"/>
    </row>
    <row r="555" spans="1:8" x14ac:dyDescent="0.25">
      <c r="A555" s="151" t="s">
        <v>525</v>
      </c>
      <c r="B555" s="151" t="s">
        <v>2697</v>
      </c>
      <c r="C555" s="151" t="s">
        <v>17</v>
      </c>
      <c r="D555" s="41" t="s">
        <v>148</v>
      </c>
      <c r="E555" s="151">
        <v>999931813</v>
      </c>
      <c r="F555" s="36" t="s">
        <v>1833</v>
      </c>
      <c r="G555" s="34">
        <v>51</v>
      </c>
      <c r="H555" s="36"/>
    </row>
    <row r="556" spans="1:8" x14ac:dyDescent="0.25">
      <c r="A556" s="151" t="s">
        <v>3293</v>
      </c>
      <c r="B556" s="151" t="s">
        <v>2785</v>
      </c>
      <c r="C556" s="151" t="s">
        <v>17</v>
      </c>
      <c r="D556" s="41" t="s">
        <v>148</v>
      </c>
      <c r="E556" s="151">
        <v>999922571</v>
      </c>
      <c r="F556" s="36" t="s">
        <v>1833</v>
      </c>
      <c r="G556" s="34">
        <v>38</v>
      </c>
      <c r="H556" s="36"/>
    </row>
    <row r="557" spans="1:8" x14ac:dyDescent="0.25">
      <c r="A557" s="151" t="s">
        <v>69</v>
      </c>
      <c r="B557" s="151" t="s">
        <v>108</v>
      </c>
      <c r="C557" s="151" t="s">
        <v>17</v>
      </c>
      <c r="D557" s="41" t="s">
        <v>148</v>
      </c>
      <c r="E557" s="151">
        <v>999931204</v>
      </c>
      <c r="F557" s="36" t="s">
        <v>1833</v>
      </c>
      <c r="G557" s="34">
        <v>33</v>
      </c>
      <c r="H557" s="36"/>
    </row>
    <row r="558" spans="1:8" x14ac:dyDescent="0.25">
      <c r="A558" s="151" t="s">
        <v>69</v>
      </c>
      <c r="B558" s="151" t="s">
        <v>3294</v>
      </c>
      <c r="C558" s="151" t="s">
        <v>17</v>
      </c>
      <c r="D558" s="41" t="s">
        <v>148</v>
      </c>
      <c r="E558" s="151">
        <v>999931809</v>
      </c>
      <c r="F558" s="36" t="s">
        <v>1833</v>
      </c>
      <c r="G558" s="34">
        <v>28</v>
      </c>
      <c r="H558" s="36"/>
    </row>
    <row r="559" spans="1:8" x14ac:dyDescent="0.25">
      <c r="A559" s="151" t="s">
        <v>3289</v>
      </c>
      <c r="B559" s="151" t="s">
        <v>3290</v>
      </c>
      <c r="C559" s="151" t="s">
        <v>17</v>
      </c>
      <c r="D559" s="41" t="s">
        <v>148</v>
      </c>
      <c r="E559" s="151">
        <v>999926824</v>
      </c>
      <c r="F559" s="36" t="s">
        <v>1833</v>
      </c>
      <c r="G559" s="34">
        <v>21</v>
      </c>
      <c r="H559" s="36"/>
    </row>
    <row r="560" spans="1:8" x14ac:dyDescent="0.25">
      <c r="A560" s="151" t="s">
        <v>3280</v>
      </c>
      <c r="B560" s="151" t="s">
        <v>3281</v>
      </c>
      <c r="C560" s="151" t="s">
        <v>17</v>
      </c>
      <c r="D560" s="41" t="s">
        <v>148</v>
      </c>
      <c r="E560" s="151">
        <v>999927066</v>
      </c>
      <c r="F560" s="36" t="s">
        <v>1833</v>
      </c>
      <c r="G560" s="34">
        <v>21</v>
      </c>
      <c r="H560" s="36"/>
    </row>
    <row r="561" spans="1:8" x14ac:dyDescent="0.25">
      <c r="A561" s="151" t="s">
        <v>3283</v>
      </c>
      <c r="B561" s="151" t="s">
        <v>744</v>
      </c>
      <c r="C561" s="151" t="s">
        <v>17</v>
      </c>
      <c r="D561" s="41" t="s">
        <v>148</v>
      </c>
      <c r="E561" s="151">
        <v>999927184</v>
      </c>
      <c r="F561" s="36" t="s">
        <v>1833</v>
      </c>
      <c r="G561" s="34">
        <v>21</v>
      </c>
      <c r="H561" s="36"/>
    </row>
    <row r="562" spans="1:8" x14ac:dyDescent="0.25">
      <c r="A562" s="151" t="s">
        <v>764</v>
      </c>
      <c r="B562" s="151" t="s">
        <v>1468</v>
      </c>
      <c r="C562" s="151" t="s">
        <v>17</v>
      </c>
      <c r="D562" s="41" t="s">
        <v>148</v>
      </c>
      <c r="E562" s="151">
        <v>999930636</v>
      </c>
      <c r="F562" s="36" t="s">
        <v>1833</v>
      </c>
      <c r="G562" s="34">
        <v>21</v>
      </c>
      <c r="H562" s="36"/>
    </row>
    <row r="563" spans="1:8" x14ac:dyDescent="0.25">
      <c r="A563" s="151" t="s">
        <v>3287</v>
      </c>
      <c r="B563" s="151" t="s">
        <v>3288</v>
      </c>
      <c r="C563" s="151" t="s">
        <v>17</v>
      </c>
      <c r="D563" s="41" t="s">
        <v>148</v>
      </c>
      <c r="E563" s="151">
        <v>999931199</v>
      </c>
      <c r="F563" s="36" t="s">
        <v>1833</v>
      </c>
      <c r="G563" s="34">
        <v>21</v>
      </c>
      <c r="H563" s="36"/>
    </row>
    <row r="564" spans="1:8" x14ac:dyDescent="0.25">
      <c r="A564" s="151" t="s">
        <v>321</v>
      </c>
      <c r="B564" s="151" t="s">
        <v>3291</v>
      </c>
      <c r="C564" s="151" t="s">
        <v>17</v>
      </c>
      <c r="D564" s="41" t="s">
        <v>148</v>
      </c>
      <c r="E564" s="151">
        <v>999931881</v>
      </c>
      <c r="F564" s="36" t="s">
        <v>1833</v>
      </c>
      <c r="G564" s="34">
        <v>21</v>
      </c>
      <c r="H564" s="36"/>
    </row>
    <row r="565" spans="1:8" x14ac:dyDescent="0.25">
      <c r="A565" s="151" t="s">
        <v>2725</v>
      </c>
      <c r="B565" s="151" t="s">
        <v>3282</v>
      </c>
      <c r="C565" s="151" t="s">
        <v>17</v>
      </c>
      <c r="D565" s="41" t="s">
        <v>148</v>
      </c>
      <c r="E565" s="151">
        <v>999931939</v>
      </c>
      <c r="F565" s="36" t="s">
        <v>1833</v>
      </c>
      <c r="G565" s="34">
        <v>21</v>
      </c>
      <c r="H565" s="36"/>
    </row>
    <row r="566" spans="1:8" x14ac:dyDescent="0.25">
      <c r="A566" s="151" t="s">
        <v>593</v>
      </c>
      <c r="B566" s="151" t="s">
        <v>3284</v>
      </c>
      <c r="C566" s="151" t="s">
        <v>17</v>
      </c>
      <c r="D566" s="41" t="s">
        <v>148</v>
      </c>
      <c r="E566" s="151">
        <v>999932138</v>
      </c>
      <c r="F566" s="36" t="s">
        <v>1833</v>
      </c>
      <c r="G566" s="34">
        <v>21</v>
      </c>
      <c r="H566" s="36"/>
    </row>
    <row r="567" spans="1:8" x14ac:dyDescent="0.25">
      <c r="A567" s="151" t="s">
        <v>3278</v>
      </c>
      <c r="B567" s="151" t="s">
        <v>3279</v>
      </c>
      <c r="C567" s="151" t="s">
        <v>17</v>
      </c>
      <c r="D567" s="41" t="s">
        <v>148</v>
      </c>
      <c r="E567" s="151">
        <v>999934628</v>
      </c>
      <c r="F567" s="36" t="s">
        <v>1833</v>
      </c>
      <c r="G567" s="34">
        <v>21</v>
      </c>
      <c r="H567" s="36"/>
    </row>
    <row r="568" spans="1:8" x14ac:dyDescent="0.25">
      <c r="A568" s="151" t="s">
        <v>3285</v>
      </c>
      <c r="B568" s="151" t="s">
        <v>3286</v>
      </c>
      <c r="C568" s="151" t="s">
        <v>17</v>
      </c>
      <c r="D568" s="41" t="s">
        <v>148</v>
      </c>
      <c r="E568" s="151">
        <v>999935910</v>
      </c>
      <c r="F568" s="36" t="s">
        <v>1833</v>
      </c>
      <c r="G568" s="34">
        <v>21</v>
      </c>
      <c r="H568" s="36"/>
    </row>
    <row r="569" spans="1:8" x14ac:dyDescent="0.25">
      <c r="A569" s="151" t="s">
        <v>176</v>
      </c>
      <c r="B569" s="151" t="s">
        <v>1673</v>
      </c>
      <c r="C569" s="151" t="s">
        <v>17</v>
      </c>
      <c r="D569" s="41" t="s">
        <v>19</v>
      </c>
      <c r="E569" s="151">
        <v>999934289</v>
      </c>
      <c r="F569" s="36" t="s">
        <v>1833</v>
      </c>
      <c r="G569" s="34">
        <v>128</v>
      </c>
      <c r="H569" s="36"/>
    </row>
    <row r="570" spans="1:8" x14ac:dyDescent="0.25">
      <c r="A570" s="151" t="s">
        <v>169</v>
      </c>
      <c r="B570" s="151" t="s">
        <v>374</v>
      </c>
      <c r="C570" s="151" t="s">
        <v>17</v>
      </c>
      <c r="D570" s="41" t="s">
        <v>19</v>
      </c>
      <c r="E570" s="151">
        <v>999936298</v>
      </c>
      <c r="F570" s="36" t="s">
        <v>1833</v>
      </c>
      <c r="G570" s="34">
        <v>120</v>
      </c>
      <c r="H570" s="36"/>
    </row>
    <row r="571" spans="1:8" x14ac:dyDescent="0.25">
      <c r="A571" s="151" t="s">
        <v>69</v>
      </c>
      <c r="B571" s="151" t="s">
        <v>3316</v>
      </c>
      <c r="C571" s="151" t="s">
        <v>17</v>
      </c>
      <c r="D571" s="41" t="s">
        <v>19</v>
      </c>
      <c r="E571" s="151">
        <v>999936101</v>
      </c>
      <c r="F571" s="36" t="s">
        <v>1833</v>
      </c>
      <c r="G571" s="34">
        <v>90</v>
      </c>
      <c r="H571" s="36"/>
    </row>
    <row r="572" spans="1:8" x14ac:dyDescent="0.25">
      <c r="A572" s="151" t="s">
        <v>3317</v>
      </c>
      <c r="B572" s="151" t="s">
        <v>3318</v>
      </c>
      <c r="C572" s="151" t="s">
        <v>17</v>
      </c>
      <c r="D572" s="41" t="s">
        <v>19</v>
      </c>
      <c r="E572" s="151">
        <v>999931645</v>
      </c>
      <c r="F572" s="36" t="s">
        <v>1833</v>
      </c>
      <c r="G572" s="34">
        <v>68</v>
      </c>
      <c r="H572" s="36"/>
    </row>
    <row r="573" spans="1:8" x14ac:dyDescent="0.25">
      <c r="A573" s="151" t="s">
        <v>15</v>
      </c>
      <c r="B573" s="151" t="s">
        <v>2843</v>
      </c>
      <c r="C573" s="151" t="s">
        <v>17</v>
      </c>
      <c r="D573" s="41" t="s">
        <v>19</v>
      </c>
      <c r="E573" s="151">
        <v>999935023</v>
      </c>
      <c r="F573" s="36" t="s">
        <v>1833</v>
      </c>
      <c r="G573" s="34">
        <v>60</v>
      </c>
      <c r="H573" s="36"/>
    </row>
    <row r="574" spans="1:8" x14ac:dyDescent="0.25">
      <c r="A574" s="151" t="s">
        <v>1542</v>
      </c>
      <c r="B574" s="151" t="s">
        <v>3319</v>
      </c>
      <c r="C574" s="151" t="s">
        <v>17</v>
      </c>
      <c r="D574" s="41" t="s">
        <v>19</v>
      </c>
      <c r="E574" s="151">
        <v>999932172</v>
      </c>
      <c r="F574" s="36" t="s">
        <v>1833</v>
      </c>
      <c r="G574" s="34">
        <v>51</v>
      </c>
      <c r="H574" s="36"/>
    </row>
    <row r="575" spans="1:8" x14ac:dyDescent="0.25">
      <c r="A575" s="151" t="s">
        <v>487</v>
      </c>
      <c r="B575" s="151" t="s">
        <v>3320</v>
      </c>
      <c r="C575" s="151" t="s">
        <v>17</v>
      </c>
      <c r="D575" s="41" t="s">
        <v>19</v>
      </c>
      <c r="E575" s="151">
        <v>999935943</v>
      </c>
      <c r="F575" s="36" t="s">
        <v>1833</v>
      </c>
      <c r="G575" s="34">
        <v>38</v>
      </c>
      <c r="H575" s="36"/>
    </row>
    <row r="576" spans="1:8" x14ac:dyDescent="0.25">
      <c r="A576" s="36" t="s">
        <v>1459</v>
      </c>
      <c r="B576" s="36" t="s">
        <v>3321</v>
      </c>
      <c r="C576" s="36" t="s">
        <v>17</v>
      </c>
      <c r="D576" s="42" t="s">
        <v>19</v>
      </c>
      <c r="E576" s="127">
        <v>999931900</v>
      </c>
      <c r="F576" s="36" t="s">
        <v>1833</v>
      </c>
      <c r="G576" s="34">
        <v>33</v>
      </c>
      <c r="H576" s="34"/>
    </row>
    <row r="577" spans="1:8" x14ac:dyDescent="0.25">
      <c r="A577" s="105" t="s">
        <v>44</v>
      </c>
      <c r="B577" s="105" t="s">
        <v>3322</v>
      </c>
      <c r="C577" s="105" t="s">
        <v>17</v>
      </c>
      <c r="D577" s="105" t="s">
        <v>19</v>
      </c>
      <c r="E577" s="105">
        <v>999935506</v>
      </c>
      <c r="F577" s="105" t="s">
        <v>1833</v>
      </c>
      <c r="G577" s="34">
        <v>28</v>
      </c>
      <c r="H577" s="36"/>
    </row>
    <row r="578" spans="1:8" x14ac:dyDescent="0.25">
      <c r="A578" s="151" t="s">
        <v>3315</v>
      </c>
      <c r="B578" s="151" t="s">
        <v>630</v>
      </c>
      <c r="C578" s="151" t="s">
        <v>17</v>
      </c>
      <c r="D578" s="42" t="s">
        <v>19</v>
      </c>
      <c r="E578" s="151">
        <v>999932240</v>
      </c>
      <c r="F578" s="36" t="s">
        <v>1833</v>
      </c>
      <c r="G578" s="34">
        <v>21</v>
      </c>
      <c r="H578" s="36"/>
    </row>
    <row r="579" spans="1:8" x14ac:dyDescent="0.25">
      <c r="A579" s="36" t="s">
        <v>188</v>
      </c>
      <c r="B579" s="36" t="s">
        <v>3314</v>
      </c>
      <c r="C579" s="36" t="s">
        <v>17</v>
      </c>
      <c r="D579" s="42" t="s">
        <v>19</v>
      </c>
      <c r="E579" s="127">
        <v>999935926</v>
      </c>
      <c r="F579" s="36" t="s">
        <v>1833</v>
      </c>
      <c r="G579" s="34">
        <v>21</v>
      </c>
      <c r="H579" s="34"/>
    </row>
    <row r="580" spans="1:8" x14ac:dyDescent="0.25">
      <c r="A580" s="36" t="s">
        <v>2873</v>
      </c>
      <c r="B580" s="36" t="s">
        <v>1425</v>
      </c>
      <c r="C580" s="36" t="s">
        <v>17</v>
      </c>
      <c r="D580" s="42" t="s">
        <v>19</v>
      </c>
      <c r="E580" s="128">
        <v>999936108</v>
      </c>
      <c r="F580" s="36" t="s">
        <v>1833</v>
      </c>
      <c r="G580" s="34">
        <v>21</v>
      </c>
      <c r="H580" s="36"/>
    </row>
    <row r="581" spans="1:8" x14ac:dyDescent="0.25">
      <c r="A581" s="151" t="s">
        <v>2953</v>
      </c>
      <c r="B581" s="151" t="s">
        <v>2954</v>
      </c>
      <c r="C581" s="151" t="s">
        <v>17</v>
      </c>
      <c r="D581" s="42" t="s">
        <v>21</v>
      </c>
      <c r="E581" s="151">
        <v>999896261</v>
      </c>
      <c r="F581" s="36" t="s">
        <v>1833</v>
      </c>
      <c r="G581" s="34">
        <v>320</v>
      </c>
      <c r="H581" s="36"/>
    </row>
    <row r="582" spans="1:8" x14ac:dyDescent="0.25">
      <c r="A582" s="151" t="s">
        <v>313</v>
      </c>
      <c r="B582" s="151" t="s">
        <v>3358</v>
      </c>
      <c r="C582" s="151" t="s">
        <v>17</v>
      </c>
      <c r="D582" s="42" t="s">
        <v>21</v>
      </c>
      <c r="E582" s="151">
        <v>999935078</v>
      </c>
      <c r="F582" s="36" t="s">
        <v>1833</v>
      </c>
      <c r="G582" s="34">
        <v>120</v>
      </c>
      <c r="H582" s="36"/>
    </row>
    <row r="583" spans="1:8" x14ac:dyDescent="0.25">
      <c r="A583" s="151" t="s">
        <v>1247</v>
      </c>
      <c r="B583" s="151" t="s">
        <v>3359</v>
      </c>
      <c r="C583" s="151" t="s">
        <v>17</v>
      </c>
      <c r="D583" s="42" t="s">
        <v>21</v>
      </c>
      <c r="E583" s="151">
        <v>999936219</v>
      </c>
      <c r="F583" s="36" t="s">
        <v>1833</v>
      </c>
      <c r="G583" s="34">
        <v>90</v>
      </c>
      <c r="H583" s="36"/>
    </row>
    <row r="584" spans="1:8" x14ac:dyDescent="0.25">
      <c r="A584" s="36" t="s">
        <v>2926</v>
      </c>
      <c r="B584" s="36" t="s">
        <v>3360</v>
      </c>
      <c r="C584" s="36" t="s">
        <v>17</v>
      </c>
      <c r="D584" s="42" t="s">
        <v>21</v>
      </c>
      <c r="E584" s="128">
        <v>999935077</v>
      </c>
      <c r="F584" s="36" t="s">
        <v>1833</v>
      </c>
      <c r="G584" s="34">
        <v>68</v>
      </c>
      <c r="H584" s="34"/>
    </row>
    <row r="585" spans="1:8" x14ac:dyDescent="0.25">
      <c r="A585" s="149" t="s">
        <v>731</v>
      </c>
      <c r="B585" s="149" t="s">
        <v>56</v>
      </c>
      <c r="C585" s="149" t="s">
        <v>17</v>
      </c>
      <c r="D585" s="42" t="s">
        <v>21</v>
      </c>
      <c r="E585" s="149">
        <v>999936085</v>
      </c>
      <c r="F585" s="36" t="s">
        <v>1833</v>
      </c>
      <c r="G585" s="34">
        <v>68</v>
      </c>
      <c r="H585" s="36"/>
    </row>
    <row r="586" spans="1:8" x14ac:dyDescent="0.25">
      <c r="A586" s="131" t="s">
        <v>2339</v>
      </c>
      <c r="B586" s="131" t="s">
        <v>2473</v>
      </c>
      <c r="C586" s="131" t="s">
        <v>17</v>
      </c>
      <c r="D586" s="42" t="s">
        <v>21</v>
      </c>
      <c r="E586" s="150">
        <v>999933643</v>
      </c>
      <c r="F586" s="36" t="s">
        <v>1833</v>
      </c>
      <c r="G586" s="34">
        <v>60</v>
      </c>
      <c r="H586" s="36"/>
    </row>
    <row r="587" spans="1:8" x14ac:dyDescent="0.25">
      <c r="A587" s="36" t="s">
        <v>822</v>
      </c>
      <c r="B587" s="36" t="s">
        <v>2069</v>
      </c>
      <c r="C587" s="36" t="s">
        <v>17</v>
      </c>
      <c r="D587" s="42" t="s">
        <v>21</v>
      </c>
      <c r="E587" s="128">
        <v>999934546</v>
      </c>
      <c r="F587" s="36" t="s">
        <v>1833</v>
      </c>
      <c r="G587" s="34">
        <v>60</v>
      </c>
      <c r="H587" s="36">
        <v>0</v>
      </c>
    </row>
    <row r="588" spans="1:8" x14ac:dyDescent="0.25">
      <c r="A588" s="36" t="s">
        <v>574</v>
      </c>
      <c r="B588" s="36" t="s">
        <v>3361</v>
      </c>
      <c r="C588" s="36" t="s">
        <v>17</v>
      </c>
      <c r="D588" s="42" t="s">
        <v>21</v>
      </c>
      <c r="E588" s="128">
        <v>999935995</v>
      </c>
      <c r="F588" s="36" t="s">
        <v>1833</v>
      </c>
      <c r="G588" s="34">
        <v>51</v>
      </c>
      <c r="H588" s="36"/>
    </row>
    <row r="589" spans="1:8" x14ac:dyDescent="0.25">
      <c r="A589" s="149" t="s">
        <v>312</v>
      </c>
      <c r="B589" s="149" t="s">
        <v>1837</v>
      </c>
      <c r="C589" s="149" t="s">
        <v>17</v>
      </c>
      <c r="D589" s="42" t="s">
        <v>21</v>
      </c>
      <c r="E589" s="149">
        <v>999933531</v>
      </c>
      <c r="F589" s="36" t="s">
        <v>1833</v>
      </c>
      <c r="G589" s="34">
        <v>50</v>
      </c>
      <c r="H589" s="36">
        <v>0</v>
      </c>
    </row>
    <row r="590" spans="1:8" x14ac:dyDescent="0.25">
      <c r="A590" s="36" t="s">
        <v>634</v>
      </c>
      <c r="B590" s="36" t="s">
        <v>2474</v>
      </c>
      <c r="C590" s="36" t="s">
        <v>17</v>
      </c>
      <c r="D590" s="42" t="s">
        <v>21</v>
      </c>
      <c r="E590" s="36">
        <v>999934173</v>
      </c>
      <c r="F590" s="36" t="s">
        <v>1833</v>
      </c>
      <c r="G590" s="34">
        <v>45</v>
      </c>
      <c r="H590" s="36"/>
    </row>
    <row r="591" spans="1:8" x14ac:dyDescent="0.25">
      <c r="A591" s="36" t="s">
        <v>2876</v>
      </c>
      <c r="B591" s="36" t="s">
        <v>3362</v>
      </c>
      <c r="C591" s="36" t="s">
        <v>17</v>
      </c>
      <c r="D591" s="42" t="s">
        <v>21</v>
      </c>
      <c r="E591" s="128">
        <v>999935073</v>
      </c>
      <c r="F591" s="36" t="s">
        <v>1833</v>
      </c>
      <c r="G591" s="34">
        <v>38</v>
      </c>
      <c r="H591" s="36"/>
    </row>
    <row r="592" spans="1:8" x14ac:dyDescent="0.25">
      <c r="A592" s="36" t="s">
        <v>537</v>
      </c>
      <c r="B592" s="36" t="s">
        <v>731</v>
      </c>
      <c r="C592" s="36" t="s">
        <v>17</v>
      </c>
      <c r="D592" s="42" t="s">
        <v>21</v>
      </c>
      <c r="E592" s="128">
        <v>999935510</v>
      </c>
      <c r="F592" s="36" t="s">
        <v>1833</v>
      </c>
      <c r="G592" s="34">
        <v>33</v>
      </c>
      <c r="H592" s="36"/>
    </row>
    <row r="593" spans="1:8" x14ac:dyDescent="0.25">
      <c r="A593" s="151" t="s">
        <v>724</v>
      </c>
      <c r="B593" s="151" t="s">
        <v>2882</v>
      </c>
      <c r="C593" s="151" t="s">
        <v>17</v>
      </c>
      <c r="D593" s="42" t="s">
        <v>21</v>
      </c>
      <c r="E593" s="151">
        <v>999936262</v>
      </c>
      <c r="F593" s="36" t="s">
        <v>1833</v>
      </c>
      <c r="G593" s="34">
        <v>28</v>
      </c>
      <c r="H593" s="36"/>
    </row>
    <row r="594" spans="1:8" x14ac:dyDescent="0.25">
      <c r="A594" s="36" t="s">
        <v>1632</v>
      </c>
      <c r="B594" s="36" t="s">
        <v>3357</v>
      </c>
      <c r="C594" s="36" t="s">
        <v>17</v>
      </c>
      <c r="D594" s="42" t="s">
        <v>21</v>
      </c>
      <c r="E594" s="127">
        <v>999857507</v>
      </c>
      <c r="F594" s="36" t="s">
        <v>1833</v>
      </c>
      <c r="G594" s="34">
        <v>21</v>
      </c>
      <c r="H594" s="34"/>
    </row>
    <row r="595" spans="1:8" x14ac:dyDescent="0.25">
      <c r="A595" s="36" t="s">
        <v>140</v>
      </c>
      <c r="B595" s="36" t="s">
        <v>3356</v>
      </c>
      <c r="C595" s="36" t="s">
        <v>17</v>
      </c>
      <c r="D595" s="42" t="s">
        <v>21</v>
      </c>
      <c r="E595" s="36">
        <v>999931050</v>
      </c>
      <c r="F595" s="36" t="s">
        <v>1833</v>
      </c>
      <c r="G595" s="34">
        <v>21</v>
      </c>
      <c r="H595" s="36"/>
    </row>
    <row r="596" spans="1:8" x14ac:dyDescent="0.25">
      <c r="A596" s="151" t="s">
        <v>3355</v>
      </c>
      <c r="B596" s="151" t="s">
        <v>660</v>
      </c>
      <c r="C596" s="151" t="s">
        <v>17</v>
      </c>
      <c r="D596" s="42" t="s">
        <v>21</v>
      </c>
      <c r="E596" s="151">
        <v>999931266</v>
      </c>
      <c r="F596" s="36" t="s">
        <v>1833</v>
      </c>
      <c r="G596" s="34">
        <v>21</v>
      </c>
      <c r="H596" s="36"/>
    </row>
    <row r="597" spans="1:8" x14ac:dyDescent="0.25">
      <c r="A597" s="151" t="s">
        <v>822</v>
      </c>
      <c r="B597" s="151" t="s">
        <v>89</v>
      </c>
      <c r="C597" s="151" t="s">
        <v>17</v>
      </c>
      <c r="D597" s="42" t="s">
        <v>21</v>
      </c>
      <c r="E597" s="151">
        <v>999935071</v>
      </c>
      <c r="F597" s="36" t="s">
        <v>1833</v>
      </c>
      <c r="G597" s="34">
        <v>21</v>
      </c>
      <c r="H597" s="36"/>
    </row>
    <row r="598" spans="1:8" x14ac:dyDescent="0.25">
      <c r="A598" s="151" t="s">
        <v>114</v>
      </c>
      <c r="B598" s="151" t="s">
        <v>3341</v>
      </c>
      <c r="C598" s="151" t="s">
        <v>17</v>
      </c>
      <c r="D598" s="42" t="s">
        <v>21</v>
      </c>
      <c r="E598" s="151">
        <v>999934534</v>
      </c>
      <c r="F598" s="36" t="s">
        <v>1833</v>
      </c>
      <c r="G598" s="34">
        <v>16</v>
      </c>
      <c r="H598" s="36"/>
    </row>
    <row r="599" spans="1:8" x14ac:dyDescent="0.25">
      <c r="A599" s="151" t="s">
        <v>3350</v>
      </c>
      <c r="B599" s="151" t="s">
        <v>3351</v>
      </c>
      <c r="C599" s="151" t="s">
        <v>17</v>
      </c>
      <c r="D599" s="42" t="s">
        <v>21</v>
      </c>
      <c r="E599" s="151">
        <v>999935074</v>
      </c>
      <c r="F599" s="36" t="s">
        <v>1833</v>
      </c>
      <c r="G599" s="34">
        <v>16</v>
      </c>
      <c r="H599" s="36"/>
    </row>
    <row r="600" spans="1:8" x14ac:dyDescent="0.25">
      <c r="A600" s="151" t="s">
        <v>3343</v>
      </c>
      <c r="B600" s="151" t="s">
        <v>3344</v>
      </c>
      <c r="C600" s="151" t="s">
        <v>17</v>
      </c>
      <c r="D600" s="42" t="s">
        <v>21</v>
      </c>
      <c r="E600" s="151">
        <v>999935445</v>
      </c>
      <c r="F600" s="36" t="s">
        <v>1833</v>
      </c>
      <c r="G600" s="34">
        <v>16</v>
      </c>
      <c r="H600" s="36"/>
    </row>
    <row r="601" spans="1:8" x14ac:dyDescent="0.25">
      <c r="A601" s="151" t="s">
        <v>3184</v>
      </c>
      <c r="B601" s="151" t="s">
        <v>3342</v>
      </c>
      <c r="C601" s="151" t="s">
        <v>17</v>
      </c>
      <c r="D601" s="42" t="s">
        <v>21</v>
      </c>
      <c r="E601" s="151">
        <v>999935508</v>
      </c>
      <c r="F601" s="36" t="s">
        <v>1833</v>
      </c>
      <c r="G601" s="34">
        <v>16</v>
      </c>
      <c r="H601" s="36"/>
    </row>
    <row r="602" spans="1:8" x14ac:dyDescent="0.25">
      <c r="A602" s="151" t="s">
        <v>547</v>
      </c>
      <c r="B602" s="151" t="s">
        <v>3345</v>
      </c>
      <c r="C602" s="151" t="s">
        <v>17</v>
      </c>
      <c r="D602" s="42" t="s">
        <v>21</v>
      </c>
      <c r="E602" s="151">
        <v>999935759</v>
      </c>
      <c r="F602" s="36" t="s">
        <v>1833</v>
      </c>
      <c r="G602" s="34">
        <v>16</v>
      </c>
      <c r="H602" s="36"/>
    </row>
    <row r="603" spans="1:8" x14ac:dyDescent="0.25">
      <c r="A603" s="36" t="s">
        <v>47</v>
      </c>
      <c r="B603" s="36" t="s">
        <v>3349</v>
      </c>
      <c r="C603" s="36" t="s">
        <v>17</v>
      </c>
      <c r="D603" s="36" t="s">
        <v>21</v>
      </c>
      <c r="E603" s="36">
        <v>999935810</v>
      </c>
      <c r="F603" s="36" t="s">
        <v>1833</v>
      </c>
      <c r="G603" s="34">
        <v>16</v>
      </c>
      <c r="H603" s="36"/>
    </row>
    <row r="604" spans="1:8" x14ac:dyDescent="0.25">
      <c r="A604" s="36" t="s">
        <v>3352</v>
      </c>
      <c r="B604" s="36" t="s">
        <v>3353</v>
      </c>
      <c r="C604" s="36" t="s">
        <v>17</v>
      </c>
      <c r="D604" s="36" t="s">
        <v>21</v>
      </c>
      <c r="E604" s="128">
        <v>999935891</v>
      </c>
      <c r="F604" s="36" t="s">
        <v>1833</v>
      </c>
      <c r="G604" s="34">
        <v>16</v>
      </c>
      <c r="H604" s="36"/>
    </row>
    <row r="605" spans="1:8" x14ac:dyDescent="0.25">
      <c r="A605" s="151" t="s">
        <v>217</v>
      </c>
      <c r="B605" s="151" t="s">
        <v>3354</v>
      </c>
      <c r="C605" s="151" t="s">
        <v>17</v>
      </c>
      <c r="D605" s="151" t="s">
        <v>21</v>
      </c>
      <c r="E605" s="151">
        <v>999935952</v>
      </c>
      <c r="F605" s="36" t="s">
        <v>1833</v>
      </c>
      <c r="G605" s="34">
        <v>16</v>
      </c>
      <c r="H605" s="36"/>
    </row>
    <row r="606" spans="1:8" x14ac:dyDescent="0.25">
      <c r="A606" s="36" t="s">
        <v>3346</v>
      </c>
      <c r="B606" s="36" t="s">
        <v>1712</v>
      </c>
      <c r="C606" s="36" t="s">
        <v>17</v>
      </c>
      <c r="D606" s="36" t="s">
        <v>21</v>
      </c>
      <c r="E606" s="127">
        <v>999935964</v>
      </c>
      <c r="F606" s="36" t="s">
        <v>1833</v>
      </c>
      <c r="G606" s="34">
        <v>16</v>
      </c>
      <c r="H606" s="34"/>
    </row>
    <row r="607" spans="1:8" x14ac:dyDescent="0.25">
      <c r="A607" s="151" t="s">
        <v>3347</v>
      </c>
      <c r="B607" s="151" t="s">
        <v>3348</v>
      </c>
      <c r="C607" s="151" t="s">
        <v>17</v>
      </c>
      <c r="D607" s="151" t="s">
        <v>21</v>
      </c>
      <c r="E607" s="151">
        <v>999935985</v>
      </c>
      <c r="F607" s="36" t="s">
        <v>1833</v>
      </c>
      <c r="G607" s="34">
        <v>16</v>
      </c>
      <c r="H607" s="36"/>
    </row>
    <row r="608" spans="1:8" x14ac:dyDescent="0.25">
      <c r="A608" s="34" t="s">
        <v>327</v>
      </c>
      <c r="B608" s="34" t="s">
        <v>2632</v>
      </c>
      <c r="C608" s="34" t="s">
        <v>17</v>
      </c>
      <c r="D608" s="36" t="s">
        <v>21</v>
      </c>
      <c r="E608" s="127">
        <v>999936017</v>
      </c>
      <c r="F608" s="36" t="s">
        <v>1833</v>
      </c>
      <c r="G608" s="34">
        <v>16</v>
      </c>
      <c r="H608" s="34"/>
    </row>
    <row r="609" spans="1:8" x14ac:dyDescent="0.25">
      <c r="A609" s="36"/>
      <c r="B609" s="36"/>
      <c r="C609" s="36"/>
      <c r="D609" s="36"/>
      <c r="E609" s="128"/>
      <c r="F609" s="36"/>
      <c r="G609" s="34"/>
      <c r="H609" s="36"/>
    </row>
    <row r="610" spans="1:8" x14ac:dyDescent="0.25">
      <c r="A610" s="36"/>
      <c r="B610" s="36"/>
      <c r="C610" s="36"/>
      <c r="D610" s="36"/>
      <c r="E610" s="128"/>
      <c r="F610" s="36"/>
      <c r="G610" s="34"/>
      <c r="H610" s="36"/>
    </row>
    <row r="611" spans="1:8" x14ac:dyDescent="0.25">
      <c r="A611" s="36"/>
      <c r="B611" s="36"/>
      <c r="C611" s="36"/>
      <c r="D611" s="36"/>
      <c r="E611" s="128"/>
      <c r="F611" s="36"/>
      <c r="G611" s="34"/>
      <c r="H611" s="34"/>
    </row>
    <row r="612" spans="1:8" x14ac:dyDescent="0.25">
      <c r="A612" s="149"/>
      <c r="B612" s="149"/>
      <c r="C612" s="149"/>
      <c r="D612" s="149"/>
      <c r="E612" s="149"/>
      <c r="F612" s="36"/>
      <c r="G612" s="34"/>
      <c r="H612" s="36"/>
    </row>
    <row r="613" spans="1:8" x14ac:dyDescent="0.25">
      <c r="A613" s="151"/>
      <c r="B613" s="151"/>
      <c r="C613" s="151"/>
      <c r="D613" s="151"/>
      <c r="E613" s="151"/>
      <c r="F613" s="36"/>
      <c r="G613" s="34"/>
      <c r="H613" s="36"/>
    </row>
    <row r="614" spans="1:8" x14ac:dyDescent="0.25">
      <c r="A614" s="151"/>
      <c r="B614" s="151"/>
      <c r="C614" s="151"/>
      <c r="D614" s="151"/>
      <c r="E614" s="151"/>
      <c r="F614" s="36"/>
      <c r="G614" s="34"/>
      <c r="H614" s="36"/>
    </row>
    <row r="615" spans="1:8" x14ac:dyDescent="0.25">
      <c r="A615" s="151"/>
      <c r="B615" s="151"/>
      <c r="C615" s="151"/>
      <c r="D615" s="151"/>
      <c r="E615" s="151"/>
      <c r="F615" s="36"/>
      <c r="G615" s="34"/>
      <c r="H615" s="36"/>
    </row>
    <row r="616" spans="1:8" x14ac:dyDescent="0.25">
      <c r="A616" s="151"/>
      <c r="B616" s="151"/>
      <c r="C616" s="151"/>
      <c r="D616" s="151"/>
      <c r="E616" s="151"/>
      <c r="F616" s="36"/>
      <c r="G616" s="34"/>
      <c r="H616" s="36"/>
    </row>
    <row r="617" spans="1:8" x14ac:dyDescent="0.25">
      <c r="A617" s="151"/>
      <c r="B617" s="151"/>
      <c r="C617" s="151"/>
      <c r="D617" s="151"/>
      <c r="E617" s="151"/>
      <c r="F617" s="36"/>
      <c r="G617" s="34"/>
      <c r="H617" s="36"/>
    </row>
    <row r="618" spans="1:8" x14ac:dyDescent="0.25">
      <c r="A618" s="151"/>
      <c r="B618" s="151"/>
      <c r="C618" s="151"/>
      <c r="D618" s="151"/>
      <c r="E618" s="151"/>
      <c r="F618" s="36"/>
      <c r="G618" s="34"/>
      <c r="H618" s="36"/>
    </row>
    <row r="619" spans="1:8" x14ac:dyDescent="0.25">
      <c r="A619" s="151"/>
      <c r="B619" s="151"/>
      <c r="C619" s="151"/>
      <c r="D619" s="151"/>
      <c r="E619" s="151"/>
      <c r="F619" s="36"/>
      <c r="G619" s="34"/>
      <c r="H619" s="36"/>
    </row>
    <row r="620" spans="1:8" x14ac:dyDescent="0.25">
      <c r="A620" s="151"/>
      <c r="B620" s="151"/>
      <c r="C620" s="151"/>
      <c r="D620" s="151"/>
      <c r="E620" s="151"/>
      <c r="F620" s="36"/>
      <c r="G620" s="34"/>
      <c r="H620" s="36"/>
    </row>
    <row r="621" spans="1:8" x14ac:dyDescent="0.25">
      <c r="A621" s="151"/>
      <c r="B621" s="151"/>
      <c r="C621" s="151"/>
      <c r="D621" s="151"/>
      <c r="E621" s="151"/>
      <c r="F621" s="36"/>
      <c r="G621" s="34"/>
      <c r="H621" s="36"/>
    </row>
    <row r="622" spans="1:8" x14ac:dyDescent="0.25">
      <c r="A622" s="151"/>
      <c r="B622" s="151"/>
      <c r="C622" s="151"/>
      <c r="D622" s="151"/>
      <c r="E622" s="151"/>
      <c r="F622" s="36"/>
      <c r="G622" s="34"/>
      <c r="H622" s="36"/>
    </row>
    <row r="623" spans="1:8" x14ac:dyDescent="0.25">
      <c r="A623" s="151"/>
      <c r="B623" s="151"/>
      <c r="C623" s="151"/>
      <c r="D623" s="151"/>
      <c r="E623" s="151"/>
      <c r="F623" s="36"/>
      <c r="G623" s="34"/>
      <c r="H623" s="36"/>
    </row>
    <row r="624" spans="1:8" x14ac:dyDescent="0.25">
      <c r="A624" s="151"/>
      <c r="B624" s="151"/>
      <c r="C624" s="151"/>
      <c r="D624" s="151"/>
      <c r="E624" s="151"/>
      <c r="F624" s="36"/>
      <c r="G624" s="34"/>
      <c r="H624" s="36"/>
    </row>
    <row r="625" spans="1:8" x14ac:dyDescent="0.25">
      <c r="A625" s="151"/>
      <c r="B625" s="151"/>
      <c r="C625" s="151"/>
      <c r="D625" s="151"/>
      <c r="E625" s="151"/>
      <c r="F625" s="36"/>
      <c r="G625" s="34"/>
      <c r="H625" s="36"/>
    </row>
    <row r="626" spans="1:8" x14ac:dyDescent="0.25">
      <c r="A626" s="151"/>
      <c r="B626" s="151"/>
      <c r="C626" s="151"/>
      <c r="D626" s="151"/>
      <c r="E626" s="151"/>
      <c r="F626" s="36"/>
      <c r="G626" s="34"/>
      <c r="H626" s="36"/>
    </row>
    <row r="627" spans="1:8" x14ac:dyDescent="0.25">
      <c r="A627" s="36"/>
      <c r="B627" s="36"/>
      <c r="C627" s="36"/>
      <c r="D627" s="36"/>
      <c r="E627" s="36"/>
      <c r="F627" s="36"/>
      <c r="G627" s="34"/>
      <c r="H627" s="36"/>
    </row>
    <row r="628" spans="1:8" x14ac:dyDescent="0.25">
      <c r="A628" s="151"/>
      <c r="B628" s="151"/>
      <c r="C628" s="151"/>
      <c r="D628" s="151"/>
      <c r="E628" s="151"/>
      <c r="F628" s="36"/>
      <c r="G628" s="34"/>
      <c r="H628" s="36"/>
    </row>
    <row r="629" spans="1:8" x14ac:dyDescent="0.25">
      <c r="A629" s="151"/>
      <c r="B629" s="151"/>
      <c r="C629" s="151"/>
      <c r="D629" s="151"/>
      <c r="E629" s="151"/>
      <c r="F629" s="36"/>
      <c r="G629" s="34"/>
      <c r="H629" s="36"/>
    </row>
    <row r="630" spans="1:8" x14ac:dyDescent="0.25">
      <c r="A630" s="151"/>
      <c r="B630" s="151"/>
      <c r="C630" s="151"/>
      <c r="D630" s="151"/>
      <c r="E630" s="151"/>
      <c r="F630" s="36"/>
      <c r="G630" s="34"/>
      <c r="H630" s="36"/>
    </row>
    <row r="631" spans="1:8" x14ac:dyDescent="0.25">
      <c r="A631" s="151"/>
      <c r="B631" s="151"/>
      <c r="C631" s="151"/>
      <c r="D631" s="151"/>
      <c r="E631" s="151"/>
      <c r="F631" s="36"/>
      <c r="G631" s="34"/>
      <c r="H631" s="36"/>
    </row>
    <row r="632" spans="1:8" x14ac:dyDescent="0.25">
      <c r="A632" s="149"/>
      <c r="B632" s="149"/>
      <c r="C632" s="149"/>
      <c r="D632" s="149"/>
      <c r="E632" s="149"/>
      <c r="F632" s="36"/>
      <c r="G632" s="34"/>
      <c r="H632" s="36"/>
    </row>
    <row r="633" spans="1:8" x14ac:dyDescent="0.25">
      <c r="A633" s="151"/>
      <c r="B633" s="151"/>
      <c r="C633" s="151"/>
      <c r="D633" s="151"/>
      <c r="E633" s="151"/>
      <c r="F633" s="36"/>
      <c r="G633" s="34"/>
      <c r="H633" s="36"/>
    </row>
    <row r="634" spans="1:8" x14ac:dyDescent="0.25">
      <c r="A634" s="151"/>
      <c r="B634" s="151"/>
      <c r="C634" s="151"/>
      <c r="D634" s="151"/>
      <c r="E634" s="151"/>
      <c r="F634" s="36"/>
      <c r="G634" s="34"/>
      <c r="H634" s="36"/>
    </row>
    <row r="635" spans="1:8" x14ac:dyDescent="0.25">
      <c r="A635" s="151"/>
      <c r="B635" s="151"/>
      <c r="C635" s="151"/>
      <c r="D635" s="151"/>
      <c r="E635" s="151"/>
      <c r="F635" s="36"/>
      <c r="G635" s="34"/>
      <c r="H635" s="36"/>
    </row>
    <row r="636" spans="1:8" x14ac:dyDescent="0.25">
      <c r="A636" s="151"/>
      <c r="B636" s="151"/>
      <c r="C636" s="151"/>
      <c r="D636" s="151"/>
      <c r="E636" s="151"/>
      <c r="F636" s="36"/>
      <c r="G636" s="34"/>
      <c r="H636" s="36"/>
    </row>
    <row r="637" spans="1:8" x14ac:dyDescent="0.25">
      <c r="A637" s="151"/>
      <c r="B637" s="151"/>
      <c r="C637" s="151"/>
      <c r="D637" s="151"/>
      <c r="E637" s="151"/>
      <c r="F637" s="36"/>
      <c r="G637" s="34"/>
      <c r="H637" s="36"/>
    </row>
    <row r="638" spans="1:8" x14ac:dyDescent="0.25">
      <c r="A638" s="151"/>
      <c r="B638" s="151"/>
      <c r="C638" s="151"/>
      <c r="D638" s="151"/>
      <c r="E638" s="151"/>
      <c r="F638" s="36"/>
      <c r="G638" s="34"/>
      <c r="H638" s="36"/>
    </row>
    <row r="639" spans="1:8" x14ac:dyDescent="0.25">
      <c r="A639" s="36"/>
      <c r="B639" s="36"/>
      <c r="C639" s="36"/>
      <c r="D639" s="36"/>
      <c r="E639" s="36"/>
      <c r="F639" s="36"/>
      <c r="G639" s="34"/>
      <c r="H639" s="36"/>
    </row>
    <row r="640" spans="1:8" x14ac:dyDescent="0.25">
      <c r="A640" s="151"/>
      <c r="B640" s="151"/>
      <c r="C640" s="151"/>
      <c r="D640" s="151"/>
      <c r="E640" s="151"/>
      <c r="F640" s="36"/>
      <c r="G640" s="34"/>
      <c r="H640" s="36"/>
    </row>
    <row r="641" spans="1:8" x14ac:dyDescent="0.25">
      <c r="A641" s="151"/>
      <c r="B641" s="151"/>
      <c r="C641" s="151"/>
      <c r="D641" s="151"/>
      <c r="E641" s="151"/>
      <c r="F641" s="36"/>
      <c r="G641" s="34"/>
      <c r="H641" s="36"/>
    </row>
    <row r="642" spans="1:8" x14ac:dyDescent="0.25">
      <c r="A642" s="151"/>
      <c r="B642" s="151"/>
      <c r="C642" s="151"/>
      <c r="D642" s="151"/>
      <c r="E642" s="151"/>
      <c r="F642" s="36"/>
      <c r="G642" s="34"/>
      <c r="H642" s="36"/>
    </row>
    <row r="643" spans="1:8" x14ac:dyDescent="0.25">
      <c r="A643" s="151"/>
      <c r="B643" s="151"/>
      <c r="C643" s="151"/>
      <c r="D643" s="151"/>
      <c r="E643" s="151"/>
      <c r="F643" s="36"/>
      <c r="G643" s="34"/>
      <c r="H643" s="36"/>
    </row>
    <row r="644" spans="1:8" x14ac:dyDescent="0.25">
      <c r="A644" s="36"/>
      <c r="B644" s="36"/>
      <c r="C644" s="36"/>
      <c r="D644" s="36"/>
      <c r="E644" s="128"/>
      <c r="F644" s="36"/>
      <c r="G644" s="34"/>
      <c r="H644" s="36"/>
    </row>
    <row r="645" spans="1:8" x14ac:dyDescent="0.25">
      <c r="A645" s="36"/>
      <c r="B645" s="36"/>
      <c r="C645" s="36"/>
      <c r="D645" s="36"/>
      <c r="E645" s="128"/>
      <c r="F645" s="36"/>
      <c r="G645" s="34"/>
      <c r="H645" s="34"/>
    </row>
    <row r="646" spans="1:8" x14ac:dyDescent="0.25">
      <c r="A646" s="151"/>
      <c r="B646" s="151"/>
      <c r="C646" s="151"/>
      <c r="D646" s="151"/>
      <c r="E646" s="151"/>
      <c r="F646" s="36"/>
      <c r="G646" s="34"/>
      <c r="H646" s="36"/>
    </row>
    <row r="647" spans="1:8" x14ac:dyDescent="0.25">
      <c r="A647" s="36"/>
      <c r="B647" s="36"/>
      <c r="C647" s="36"/>
      <c r="D647" s="36"/>
      <c r="E647" s="128"/>
      <c r="F647" s="36"/>
      <c r="G647" s="34"/>
      <c r="H647" s="34"/>
    </row>
    <row r="648" spans="1:8" x14ac:dyDescent="0.25">
      <c r="A648" s="36"/>
      <c r="B648" s="36"/>
      <c r="C648" s="36"/>
      <c r="D648" s="36"/>
      <c r="E648" s="128"/>
      <c r="F648" s="36"/>
      <c r="G648" s="34"/>
      <c r="H648" s="36"/>
    </row>
    <row r="649" spans="1:8" x14ac:dyDescent="0.25">
      <c r="A649" s="151"/>
      <c r="B649" s="151"/>
      <c r="C649" s="151"/>
      <c r="D649" s="151"/>
      <c r="E649" s="151"/>
      <c r="F649" s="36"/>
      <c r="G649" s="34"/>
      <c r="H649" s="36"/>
    </row>
    <row r="650" spans="1:8" x14ac:dyDescent="0.25">
      <c r="A650" s="151"/>
      <c r="B650" s="151"/>
      <c r="C650" s="151"/>
      <c r="D650" s="151"/>
      <c r="E650" s="151"/>
      <c r="F650" s="36"/>
      <c r="G650" s="34"/>
      <c r="H650" s="36"/>
    </row>
    <row r="651" spans="1:8" x14ac:dyDescent="0.25">
      <c r="A651" s="36"/>
      <c r="B651" s="36"/>
      <c r="C651" s="36"/>
      <c r="D651" s="36"/>
      <c r="E651" s="36"/>
      <c r="F651" s="36"/>
      <c r="G651" s="34"/>
      <c r="H651" s="36"/>
    </row>
    <row r="652" spans="1:8" x14ac:dyDescent="0.25">
      <c r="A652" s="151"/>
      <c r="B652" s="151"/>
      <c r="C652" s="151"/>
      <c r="D652" s="151"/>
      <c r="E652" s="151"/>
      <c r="F652" s="36"/>
      <c r="G652" s="34"/>
      <c r="H652" s="36"/>
    </row>
    <row r="653" spans="1:8" x14ac:dyDescent="0.25">
      <c r="A653" s="151"/>
      <c r="B653" s="151"/>
      <c r="C653" s="151"/>
      <c r="D653" s="151"/>
      <c r="E653" s="151"/>
      <c r="F653" s="36"/>
      <c r="G653" s="34"/>
      <c r="H653" s="36"/>
    </row>
    <row r="654" spans="1:8" x14ac:dyDescent="0.25">
      <c r="A654" s="151"/>
      <c r="B654" s="151"/>
      <c r="C654" s="151"/>
      <c r="D654" s="151"/>
      <c r="E654" s="151"/>
      <c r="F654" s="36"/>
      <c r="G654" s="34"/>
      <c r="H654" s="36"/>
    </row>
    <row r="655" spans="1:8" x14ac:dyDescent="0.25">
      <c r="A655" s="151"/>
      <c r="B655" s="151"/>
      <c r="C655" s="151"/>
      <c r="D655" s="151"/>
      <c r="E655" s="151"/>
      <c r="F655" s="36"/>
      <c r="G655" s="34"/>
      <c r="H655" s="36"/>
    </row>
    <row r="656" spans="1:8" x14ac:dyDescent="0.25">
      <c r="A656" s="151"/>
      <c r="B656" s="151"/>
      <c r="C656" s="151"/>
      <c r="D656" s="151"/>
      <c r="E656" s="151"/>
      <c r="F656" s="36"/>
      <c r="G656" s="34"/>
      <c r="H656" s="36"/>
    </row>
    <row r="657" spans="1:8" x14ac:dyDescent="0.25">
      <c r="A657" s="151"/>
      <c r="B657" s="151"/>
      <c r="C657" s="151"/>
      <c r="D657" s="151"/>
      <c r="E657" s="151"/>
      <c r="F657" s="36"/>
      <c r="G657" s="34"/>
      <c r="H657" s="36"/>
    </row>
    <row r="658" spans="1:8" x14ac:dyDescent="0.25">
      <c r="A658" s="151"/>
      <c r="B658" s="151"/>
      <c r="C658" s="151"/>
      <c r="D658" s="151"/>
      <c r="E658" s="151"/>
      <c r="F658" s="36"/>
      <c r="G658" s="34"/>
      <c r="H658" s="36"/>
    </row>
    <row r="659" spans="1:8" x14ac:dyDescent="0.25">
      <c r="A659" s="151"/>
      <c r="B659" s="151"/>
      <c r="C659" s="151"/>
      <c r="D659" s="151"/>
      <c r="E659" s="151"/>
      <c r="F659" s="36"/>
      <c r="G659" s="34"/>
      <c r="H659" s="36"/>
    </row>
    <row r="660" spans="1:8" x14ac:dyDescent="0.25">
      <c r="A660" s="151"/>
      <c r="B660" s="151"/>
      <c r="C660" s="151"/>
      <c r="D660" s="151"/>
      <c r="E660" s="151"/>
      <c r="F660" s="36"/>
      <c r="G660" s="34"/>
      <c r="H660" s="36"/>
    </row>
    <row r="661" spans="1:8" x14ac:dyDescent="0.25">
      <c r="A661" s="151"/>
      <c r="B661" s="151"/>
      <c r="C661" s="151"/>
      <c r="D661" s="151"/>
      <c r="E661" s="151"/>
      <c r="F661" s="36"/>
      <c r="G661" s="34"/>
      <c r="H661" s="36"/>
    </row>
    <row r="662" spans="1:8" x14ac:dyDescent="0.25">
      <c r="A662" s="151"/>
      <c r="B662" s="151"/>
      <c r="C662" s="151"/>
      <c r="D662" s="151"/>
      <c r="E662" s="151"/>
      <c r="F662" s="36"/>
      <c r="G662" s="34"/>
      <c r="H662" s="36"/>
    </row>
    <row r="663" spans="1:8" x14ac:dyDescent="0.25">
      <c r="A663" s="151"/>
      <c r="B663" s="151"/>
      <c r="C663" s="151"/>
      <c r="D663" s="151"/>
      <c r="E663" s="151"/>
      <c r="F663" s="36"/>
      <c r="G663" s="34"/>
      <c r="H663" s="36"/>
    </row>
    <row r="664" spans="1:8" x14ac:dyDescent="0.25">
      <c r="A664" s="151"/>
      <c r="B664" s="151"/>
      <c r="C664" s="151"/>
      <c r="D664" s="151"/>
      <c r="E664" s="151"/>
      <c r="F664" s="36"/>
      <c r="G664" s="34"/>
      <c r="H664" s="36"/>
    </row>
    <row r="665" spans="1:8" x14ac:dyDescent="0.25">
      <c r="A665" s="151"/>
      <c r="B665" s="151"/>
      <c r="C665" s="151"/>
      <c r="D665" s="151"/>
      <c r="E665" s="151"/>
      <c r="F665" s="36"/>
      <c r="G665" s="34"/>
      <c r="H665" s="36"/>
    </row>
    <row r="666" spans="1:8" x14ac:dyDescent="0.25">
      <c r="A666" s="151"/>
      <c r="B666" s="151"/>
      <c r="C666" s="151"/>
      <c r="D666" s="151"/>
      <c r="E666" s="151"/>
      <c r="F666" s="36"/>
      <c r="G666" s="34"/>
      <c r="H666" s="36"/>
    </row>
    <row r="667" spans="1:8" x14ac:dyDescent="0.25">
      <c r="A667" s="36"/>
      <c r="B667" s="36"/>
      <c r="C667" s="36"/>
      <c r="D667" s="36"/>
      <c r="E667" s="36"/>
      <c r="F667" s="36"/>
      <c r="G667" s="34"/>
      <c r="H667" s="36"/>
    </row>
    <row r="668" spans="1:8" x14ac:dyDescent="0.25">
      <c r="A668" s="36"/>
      <c r="B668" s="36"/>
      <c r="C668" s="36"/>
      <c r="D668" s="36"/>
      <c r="E668" s="36"/>
      <c r="F668" s="36"/>
      <c r="G668" s="34"/>
      <c r="H668" s="36"/>
    </row>
    <row r="669" spans="1:8" x14ac:dyDescent="0.25">
      <c r="A669" s="36"/>
      <c r="B669" s="36"/>
      <c r="C669" s="36"/>
      <c r="D669" s="36"/>
      <c r="E669" s="36"/>
      <c r="F669" s="36"/>
      <c r="G669" s="34"/>
      <c r="H669" s="36"/>
    </row>
    <row r="670" spans="1:8" x14ac:dyDescent="0.25">
      <c r="A670" s="36"/>
      <c r="B670" s="36"/>
      <c r="C670" s="36"/>
      <c r="D670" s="36"/>
      <c r="E670" s="36"/>
      <c r="F670" s="36"/>
      <c r="G670" s="34"/>
      <c r="H670" s="36"/>
    </row>
    <row r="671" spans="1:8" x14ac:dyDescent="0.25">
      <c r="A671" s="36"/>
      <c r="B671" s="36"/>
      <c r="C671" s="36"/>
      <c r="D671" s="36"/>
      <c r="E671" s="36"/>
      <c r="F671" s="36"/>
      <c r="G671" s="34"/>
      <c r="H671" s="36"/>
    </row>
    <row r="672" spans="1:8" x14ac:dyDescent="0.25">
      <c r="A672" s="36"/>
      <c r="B672" s="36"/>
      <c r="C672" s="36"/>
      <c r="D672" s="36"/>
      <c r="E672" s="36"/>
      <c r="F672" s="36"/>
      <c r="G672" s="34"/>
      <c r="H672" s="36"/>
    </row>
    <row r="673" spans="1:8" x14ac:dyDescent="0.25">
      <c r="A673" s="36"/>
      <c r="B673" s="36"/>
      <c r="C673" s="36"/>
      <c r="D673" s="36"/>
      <c r="E673" s="36"/>
      <c r="F673" s="36"/>
      <c r="G673" s="34"/>
      <c r="H673" s="36"/>
    </row>
    <row r="674" spans="1:8" x14ac:dyDescent="0.25">
      <c r="A674" s="36"/>
      <c r="B674" s="36"/>
      <c r="C674" s="36"/>
      <c r="D674" s="36"/>
      <c r="E674" s="36"/>
      <c r="F674" s="36"/>
      <c r="G674" s="34"/>
      <c r="H674" s="36"/>
    </row>
    <row r="675" spans="1:8" x14ac:dyDescent="0.25">
      <c r="A675" s="36"/>
      <c r="B675" s="36"/>
      <c r="C675" s="36"/>
      <c r="D675" s="36"/>
      <c r="E675" s="36"/>
      <c r="F675" s="36"/>
      <c r="G675" s="34"/>
      <c r="H675" s="36"/>
    </row>
    <row r="676" spans="1:8" x14ac:dyDescent="0.25">
      <c r="A676" s="36"/>
      <c r="B676" s="36"/>
      <c r="C676" s="36"/>
      <c r="D676" s="36"/>
      <c r="E676" s="36"/>
      <c r="F676" s="36"/>
      <c r="G676" s="34"/>
      <c r="H676" s="36"/>
    </row>
    <row r="677" spans="1:8" x14ac:dyDescent="0.25">
      <c r="A677" s="36"/>
      <c r="B677" s="36"/>
      <c r="C677" s="36"/>
      <c r="D677" s="36"/>
      <c r="E677" s="36"/>
      <c r="F677" s="36"/>
      <c r="G677" s="34"/>
      <c r="H677" s="36"/>
    </row>
    <row r="678" spans="1:8" x14ac:dyDescent="0.25">
      <c r="A678" s="36"/>
      <c r="B678" s="36"/>
      <c r="C678" s="36"/>
      <c r="D678" s="36"/>
      <c r="E678" s="36"/>
      <c r="F678" s="36"/>
      <c r="G678" s="34"/>
      <c r="H678" s="36"/>
    </row>
    <row r="679" spans="1:8" x14ac:dyDescent="0.25">
      <c r="A679" s="36"/>
      <c r="B679" s="36"/>
      <c r="C679" s="36"/>
      <c r="D679" s="36"/>
      <c r="E679" s="36"/>
      <c r="F679" s="36"/>
      <c r="G679" s="34"/>
      <c r="H679" s="36"/>
    </row>
    <row r="680" spans="1:8" x14ac:dyDescent="0.25">
      <c r="A680" s="36"/>
      <c r="B680" s="36"/>
      <c r="C680" s="36"/>
      <c r="D680" s="36"/>
      <c r="E680" s="36"/>
      <c r="F680" s="36"/>
      <c r="G680" s="34"/>
      <c r="H680" s="36"/>
    </row>
    <row r="681" spans="1:8" x14ac:dyDescent="0.25">
      <c r="A681" s="36"/>
      <c r="B681" s="36"/>
      <c r="C681" s="36"/>
      <c r="D681" s="36"/>
      <c r="E681" s="36"/>
      <c r="F681" s="36"/>
      <c r="G681" s="34"/>
      <c r="H681" s="36"/>
    </row>
    <row r="682" spans="1:8" x14ac:dyDescent="0.25">
      <c r="A682" s="36"/>
      <c r="B682" s="36"/>
      <c r="C682" s="36"/>
      <c r="D682" s="36"/>
      <c r="E682" s="36"/>
      <c r="F682" s="36"/>
      <c r="G682" s="34"/>
      <c r="H682" s="36"/>
    </row>
    <row r="683" spans="1:8" x14ac:dyDescent="0.25">
      <c r="A683" s="36"/>
      <c r="B683" s="36"/>
      <c r="C683" s="36"/>
      <c r="D683" s="36"/>
      <c r="E683" s="36"/>
      <c r="F683" s="36"/>
      <c r="G683" s="34"/>
      <c r="H683" s="36"/>
    </row>
    <row r="684" spans="1:8" x14ac:dyDescent="0.25">
      <c r="A684" s="36"/>
      <c r="B684" s="36"/>
      <c r="C684" s="36"/>
      <c r="D684" s="36"/>
      <c r="E684" s="36"/>
      <c r="F684" s="36"/>
      <c r="G684" s="34"/>
      <c r="H684" s="36"/>
    </row>
    <row r="685" spans="1:8" x14ac:dyDescent="0.25">
      <c r="A685" s="36"/>
      <c r="B685" s="36"/>
      <c r="C685" s="36"/>
      <c r="D685" s="36"/>
      <c r="E685" s="36"/>
      <c r="F685" s="36"/>
      <c r="G685" s="34"/>
      <c r="H685" s="36"/>
    </row>
    <row r="686" spans="1:8" x14ac:dyDescent="0.25">
      <c r="A686" s="36"/>
      <c r="B686" s="36"/>
      <c r="C686" s="36"/>
      <c r="D686" s="36"/>
      <c r="E686" s="36"/>
      <c r="F686" s="36"/>
      <c r="G686" s="34"/>
      <c r="H686" s="36"/>
    </row>
    <row r="687" spans="1:8" x14ac:dyDescent="0.25">
      <c r="A687" s="36"/>
      <c r="B687" s="36"/>
      <c r="C687" s="36"/>
      <c r="D687" s="36"/>
      <c r="E687" s="36"/>
      <c r="F687" s="36"/>
      <c r="G687" s="34"/>
      <c r="H687" s="36"/>
    </row>
    <row r="688" spans="1:8" x14ac:dyDescent="0.25">
      <c r="A688" s="36"/>
      <c r="B688" s="36"/>
      <c r="C688" s="36"/>
      <c r="D688" s="36"/>
      <c r="E688" s="36"/>
      <c r="F688" s="36"/>
      <c r="G688" s="34"/>
      <c r="H688" s="36"/>
    </row>
    <row r="689" spans="1:8" x14ac:dyDescent="0.25">
      <c r="A689" s="36"/>
      <c r="B689" s="36"/>
      <c r="C689" s="36"/>
      <c r="D689" s="36"/>
      <c r="E689" s="36"/>
      <c r="F689" s="36"/>
      <c r="G689" s="34"/>
      <c r="H689" s="36"/>
    </row>
    <row r="690" spans="1:8" x14ac:dyDescent="0.25">
      <c r="A690" s="36"/>
      <c r="B690" s="36"/>
      <c r="C690" s="36"/>
      <c r="D690" s="36"/>
      <c r="E690" s="36"/>
      <c r="F690" s="36"/>
      <c r="G690" s="34"/>
      <c r="H690" s="36"/>
    </row>
    <row r="691" spans="1:8" x14ac:dyDescent="0.25">
      <c r="A691" s="36"/>
      <c r="B691" s="36"/>
      <c r="C691" s="36"/>
      <c r="D691" s="36"/>
      <c r="E691" s="36"/>
      <c r="F691" s="36"/>
      <c r="G691" s="34"/>
      <c r="H691" s="36"/>
    </row>
    <row r="692" spans="1:8" x14ac:dyDescent="0.25">
      <c r="A692" s="36"/>
      <c r="B692" s="36"/>
      <c r="C692" s="36"/>
      <c r="D692" s="36"/>
      <c r="E692" s="36"/>
      <c r="F692" s="36"/>
      <c r="G692" s="34"/>
      <c r="H692" s="36"/>
    </row>
    <row r="693" spans="1:8" x14ac:dyDescent="0.25">
      <c r="A693" s="41"/>
      <c r="B693" s="42"/>
      <c r="C693" s="39"/>
      <c r="D693" s="39"/>
      <c r="E693" s="39"/>
      <c r="F693" s="41"/>
      <c r="G693" s="34"/>
      <c r="H693" s="34"/>
    </row>
    <row r="694" spans="1:8" x14ac:dyDescent="0.25">
      <c r="A694" s="41"/>
      <c r="B694" s="41"/>
      <c r="C694" s="36"/>
      <c r="D694" s="36"/>
      <c r="E694" s="36"/>
      <c r="F694" s="41"/>
      <c r="G694" s="34"/>
      <c r="H694" s="34"/>
    </row>
    <row r="695" spans="1:8" x14ac:dyDescent="0.25">
      <c r="A695" s="36"/>
      <c r="B695" s="36"/>
      <c r="C695" s="36"/>
      <c r="D695" s="36"/>
      <c r="E695" s="36"/>
      <c r="F695" s="36"/>
      <c r="G695" s="34"/>
      <c r="H695" s="36"/>
    </row>
    <row r="696" spans="1:8" x14ac:dyDescent="0.25">
      <c r="A696" s="36"/>
      <c r="B696" s="36"/>
      <c r="C696" s="36"/>
      <c r="D696" s="36"/>
      <c r="E696" s="36"/>
      <c r="F696" s="36"/>
      <c r="G696" s="34"/>
      <c r="H696" s="36"/>
    </row>
    <row r="697" spans="1:8" x14ac:dyDescent="0.25">
      <c r="A697" s="36"/>
      <c r="B697" s="36"/>
      <c r="C697" s="36"/>
      <c r="D697" s="36"/>
      <c r="E697" s="36"/>
      <c r="F697" s="36"/>
      <c r="G697" s="34"/>
      <c r="H697" s="36"/>
    </row>
    <row r="698" spans="1:8" x14ac:dyDescent="0.25">
      <c r="A698" s="36"/>
      <c r="B698" s="36"/>
      <c r="C698" s="36"/>
      <c r="D698" s="36"/>
      <c r="E698" s="36"/>
      <c r="F698" s="36"/>
      <c r="G698" s="34"/>
      <c r="H698" s="36"/>
    </row>
    <row r="699" spans="1:8" x14ac:dyDescent="0.25">
      <c r="A699" s="41"/>
      <c r="B699" s="41"/>
      <c r="C699" s="36"/>
      <c r="D699" s="36"/>
      <c r="E699" s="36"/>
      <c r="F699" s="41"/>
      <c r="G699" s="34"/>
      <c r="H699" s="36"/>
    </row>
    <row r="700" spans="1:8" x14ac:dyDescent="0.25">
      <c r="A700" s="36"/>
      <c r="B700" s="36"/>
      <c r="C700" s="36"/>
      <c r="D700" s="36"/>
      <c r="E700" s="36"/>
      <c r="F700" s="36"/>
      <c r="G700" s="34"/>
      <c r="H700" s="36"/>
    </row>
    <row r="701" spans="1:8" x14ac:dyDescent="0.25">
      <c r="A701" s="36"/>
      <c r="B701" s="36"/>
      <c r="C701" s="36"/>
      <c r="D701" s="36"/>
      <c r="E701" s="36"/>
      <c r="F701" s="36"/>
      <c r="G701" s="34"/>
      <c r="H701" s="36"/>
    </row>
    <row r="702" spans="1:8" x14ac:dyDescent="0.25">
      <c r="A702" s="36"/>
      <c r="B702" s="36"/>
      <c r="C702" s="36"/>
      <c r="D702" s="36"/>
      <c r="E702" s="36"/>
      <c r="F702" s="36"/>
      <c r="G702" s="34"/>
      <c r="H702" s="36"/>
    </row>
    <row r="703" spans="1:8" x14ac:dyDescent="0.25">
      <c r="A703" s="36"/>
      <c r="B703" s="36"/>
      <c r="C703" s="36"/>
      <c r="D703" s="36"/>
      <c r="E703" s="36"/>
      <c r="F703" s="36"/>
      <c r="G703" s="34"/>
      <c r="H703" s="36"/>
    </row>
    <row r="704" spans="1:8" x14ac:dyDescent="0.25">
      <c r="A704" s="36"/>
      <c r="B704" s="36"/>
      <c r="C704" s="36"/>
      <c r="D704" s="36"/>
      <c r="E704" s="36"/>
      <c r="F704" s="36"/>
      <c r="G704" s="34"/>
      <c r="H704" s="36"/>
    </row>
    <row r="705" spans="1:8" x14ac:dyDescent="0.25">
      <c r="A705" s="36"/>
      <c r="B705" s="36"/>
      <c r="C705" s="36"/>
      <c r="D705" s="36"/>
      <c r="E705" s="36"/>
      <c r="F705" s="36"/>
      <c r="G705" s="34"/>
      <c r="H705" s="36"/>
    </row>
    <row r="706" spans="1:8" x14ac:dyDescent="0.25">
      <c r="A706" s="36"/>
      <c r="B706" s="36"/>
      <c r="C706" s="36"/>
      <c r="D706" s="36"/>
      <c r="E706" s="36"/>
      <c r="F706" s="36"/>
      <c r="G706" s="34"/>
      <c r="H706" s="36"/>
    </row>
    <row r="707" spans="1:8" x14ac:dyDescent="0.25">
      <c r="A707" s="36"/>
      <c r="B707" s="36"/>
      <c r="C707" s="36"/>
      <c r="D707" s="36"/>
      <c r="E707" s="36"/>
      <c r="F707" s="36"/>
      <c r="G707" s="34"/>
      <c r="H707" s="36"/>
    </row>
    <row r="708" spans="1:8" x14ac:dyDescent="0.25">
      <c r="A708" s="36"/>
      <c r="B708" s="36"/>
      <c r="C708" s="36"/>
      <c r="D708" s="36"/>
      <c r="E708" s="36"/>
      <c r="F708" s="36"/>
      <c r="G708" s="34"/>
      <c r="H708" s="36"/>
    </row>
    <row r="709" spans="1:8" x14ac:dyDescent="0.25">
      <c r="A709" s="36"/>
      <c r="B709" s="36"/>
      <c r="C709" s="36"/>
      <c r="D709" s="36"/>
      <c r="E709" s="36"/>
      <c r="F709" s="36"/>
      <c r="G709" s="34"/>
      <c r="H709" s="36"/>
    </row>
    <row r="710" spans="1:8" x14ac:dyDescent="0.25">
      <c r="A710" s="36"/>
      <c r="B710" s="36"/>
      <c r="C710" s="36"/>
      <c r="D710" s="36"/>
      <c r="E710" s="36"/>
      <c r="F710" s="36"/>
      <c r="G710" s="34"/>
      <c r="H710" s="36"/>
    </row>
    <row r="711" spans="1:8" x14ac:dyDescent="0.25">
      <c r="A711" s="36"/>
      <c r="B711" s="36"/>
      <c r="C711" s="36"/>
      <c r="D711" s="36"/>
      <c r="E711" s="36"/>
      <c r="F711" s="36"/>
      <c r="G711" s="34"/>
      <c r="H711" s="36"/>
    </row>
    <row r="712" spans="1:8" x14ac:dyDescent="0.25">
      <c r="A712" s="36"/>
      <c r="B712" s="36"/>
      <c r="C712" s="36"/>
      <c r="D712" s="36"/>
      <c r="E712" s="36"/>
      <c r="F712" s="36"/>
      <c r="G712" s="34"/>
      <c r="H712" s="36"/>
    </row>
    <row r="713" spans="1:8" x14ac:dyDescent="0.25">
      <c r="A713" s="36"/>
      <c r="B713" s="36"/>
      <c r="C713" s="36"/>
      <c r="D713" s="36"/>
      <c r="E713" s="36"/>
      <c r="F713" s="36"/>
      <c r="G713" s="34"/>
      <c r="H713" s="36"/>
    </row>
    <row r="714" spans="1:8" x14ac:dyDescent="0.25">
      <c r="A714" s="36"/>
      <c r="B714" s="36"/>
      <c r="C714" s="36"/>
      <c r="D714" s="36"/>
      <c r="E714" s="36"/>
      <c r="F714" s="36"/>
      <c r="G714" s="34"/>
      <c r="H714" s="36"/>
    </row>
    <row r="715" spans="1:8" x14ac:dyDescent="0.25">
      <c r="A715" s="36"/>
      <c r="B715" s="36"/>
      <c r="C715" s="36"/>
      <c r="D715" s="36"/>
      <c r="E715" s="36"/>
      <c r="F715" s="36"/>
      <c r="G715" s="34"/>
      <c r="H715" s="36"/>
    </row>
    <row r="716" spans="1:8" x14ac:dyDescent="0.25">
      <c r="A716" s="36"/>
      <c r="B716" s="36"/>
      <c r="C716" s="36"/>
      <c r="D716" s="36"/>
      <c r="E716" s="36"/>
      <c r="F716" s="36"/>
      <c r="G716" s="34"/>
      <c r="H716" s="36"/>
    </row>
    <row r="717" spans="1:8" x14ac:dyDescent="0.25">
      <c r="A717" s="36"/>
      <c r="B717" s="36"/>
      <c r="C717" s="36"/>
      <c r="D717" s="36"/>
      <c r="E717" s="36"/>
      <c r="F717" s="36"/>
      <c r="G717" s="34"/>
      <c r="H717" s="36"/>
    </row>
    <row r="718" spans="1:8" x14ac:dyDescent="0.25">
      <c r="A718" s="36"/>
      <c r="B718" s="36"/>
      <c r="C718" s="36"/>
      <c r="D718" s="36"/>
      <c r="E718" s="36"/>
      <c r="F718" s="36"/>
      <c r="G718" s="34"/>
      <c r="H718" s="36"/>
    </row>
    <row r="719" spans="1:8" x14ac:dyDescent="0.25">
      <c r="A719" s="36"/>
      <c r="B719" s="36"/>
      <c r="C719" s="36"/>
      <c r="D719" s="36"/>
      <c r="E719" s="36"/>
      <c r="F719" s="36"/>
      <c r="G719" s="34"/>
      <c r="H719" s="36"/>
    </row>
    <row r="720" spans="1:8" x14ac:dyDescent="0.25">
      <c r="A720" s="36"/>
      <c r="B720" s="36"/>
      <c r="C720" s="36"/>
      <c r="D720" s="36"/>
      <c r="E720" s="36"/>
      <c r="F720" s="36"/>
      <c r="G720" s="34"/>
      <c r="H720" s="36"/>
    </row>
    <row r="721" spans="1:8" x14ac:dyDescent="0.25">
      <c r="A721" s="36"/>
      <c r="B721" s="36"/>
      <c r="C721" s="36"/>
      <c r="D721" s="36"/>
      <c r="E721" s="36"/>
      <c r="F721" s="36"/>
      <c r="G721" s="34"/>
      <c r="H721" s="36"/>
    </row>
    <row r="722" spans="1:8" x14ac:dyDescent="0.25">
      <c r="A722" s="36"/>
      <c r="B722" s="36"/>
      <c r="C722" s="36"/>
      <c r="D722" s="36"/>
      <c r="E722" s="36"/>
      <c r="F722" s="36"/>
      <c r="G722" s="34"/>
      <c r="H722" s="36"/>
    </row>
    <row r="723" spans="1:8" x14ac:dyDescent="0.25">
      <c r="A723" s="36"/>
      <c r="B723" s="36"/>
      <c r="C723" s="36"/>
      <c r="D723" s="36"/>
      <c r="E723" s="36"/>
      <c r="F723" s="36"/>
      <c r="G723" s="34"/>
      <c r="H723" s="36"/>
    </row>
    <row r="724" spans="1:8" x14ac:dyDescent="0.25">
      <c r="A724" s="36"/>
      <c r="B724" s="36"/>
      <c r="C724" s="36"/>
      <c r="D724" s="36"/>
      <c r="E724" s="36"/>
      <c r="F724" s="36"/>
      <c r="G724" s="34"/>
      <c r="H724" s="36"/>
    </row>
    <row r="725" spans="1:8" x14ac:dyDescent="0.25">
      <c r="A725" s="36"/>
      <c r="B725" s="36"/>
      <c r="C725" s="36"/>
      <c r="D725" s="36"/>
      <c r="E725" s="36"/>
      <c r="F725" s="36"/>
      <c r="G725" s="34"/>
      <c r="H725" s="36"/>
    </row>
    <row r="726" spans="1:8" x14ac:dyDescent="0.25">
      <c r="A726" s="36"/>
      <c r="B726" s="36"/>
      <c r="C726" s="36"/>
      <c r="D726" s="36"/>
      <c r="E726" s="36"/>
      <c r="F726" s="36"/>
      <c r="G726" s="34"/>
      <c r="H726" s="36"/>
    </row>
  </sheetData>
  <conditionalFormatting sqref="A4:H207">
    <cfRule type="expression" dxfId="76" priority="23612">
      <formula>AND($D4="Black",#REF!&lt;21)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5D8C6-B90D-4605-9EF4-EC33733C5EE7}">
  <dimension ref="A1:H85"/>
  <sheetViews>
    <sheetView workbookViewId="0">
      <selection activeCell="A4" sqref="A4:H70"/>
    </sheetView>
  </sheetViews>
  <sheetFormatPr defaultColWidth="9.140625" defaultRowHeight="15" x14ac:dyDescent="0.25"/>
  <cols>
    <col min="1" max="1" width="15.140625" style="5" bestFit="1" customWidth="1"/>
    <col min="2" max="2" width="14.28515625" style="5" bestFit="1" customWidth="1"/>
    <col min="3" max="3" width="7.7109375" style="5" bestFit="1" customWidth="1"/>
    <col min="4" max="4" width="6.7109375" style="5" bestFit="1" customWidth="1"/>
    <col min="5" max="5" width="13.42578125" style="5" bestFit="1" customWidth="1"/>
    <col min="6" max="6" width="8.7109375" style="5" bestFit="1" customWidth="1"/>
    <col min="7" max="7" width="11.5703125" style="5" bestFit="1" customWidth="1"/>
    <col min="8" max="8" width="8.7109375" style="5" bestFit="1" customWidth="1"/>
    <col min="9" max="16384" width="9.140625" style="5"/>
  </cols>
  <sheetData>
    <row r="1" spans="1:8" ht="45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43" t="s">
        <v>240</v>
      </c>
      <c r="B4" s="43" t="s">
        <v>241</v>
      </c>
      <c r="C4" s="43" t="s">
        <v>27</v>
      </c>
      <c r="D4" s="41" t="s">
        <v>14</v>
      </c>
      <c r="E4" s="127">
        <v>999874527</v>
      </c>
      <c r="F4" s="36" t="s">
        <v>1900</v>
      </c>
      <c r="G4" s="34">
        <v>1448</v>
      </c>
      <c r="H4" s="34"/>
    </row>
    <row r="5" spans="1:8" x14ac:dyDescent="0.25">
      <c r="A5" s="34" t="s">
        <v>152</v>
      </c>
      <c r="B5" s="34" t="s">
        <v>153</v>
      </c>
      <c r="C5" s="34" t="s">
        <v>27</v>
      </c>
      <c r="D5" s="41" t="s">
        <v>14</v>
      </c>
      <c r="E5" s="127">
        <v>999856719</v>
      </c>
      <c r="F5" s="36" t="s">
        <v>1900</v>
      </c>
      <c r="G5" s="34">
        <v>1369</v>
      </c>
      <c r="H5" s="34"/>
    </row>
    <row r="6" spans="1:8" x14ac:dyDescent="0.25">
      <c r="A6" s="34" t="s">
        <v>212</v>
      </c>
      <c r="B6" s="34" t="s">
        <v>1080</v>
      </c>
      <c r="C6" s="34" t="s">
        <v>27</v>
      </c>
      <c r="D6" s="41" t="s">
        <v>14</v>
      </c>
      <c r="E6" s="127">
        <v>999800400</v>
      </c>
      <c r="F6" s="36" t="s">
        <v>1900</v>
      </c>
      <c r="G6" s="34">
        <v>848</v>
      </c>
      <c r="H6" s="34">
        <v>0</v>
      </c>
    </row>
    <row r="7" spans="1:8" x14ac:dyDescent="0.25">
      <c r="A7" s="34" t="s">
        <v>133</v>
      </c>
      <c r="B7" s="34" t="s">
        <v>134</v>
      </c>
      <c r="C7" s="34" t="s">
        <v>27</v>
      </c>
      <c r="D7" s="41" t="s">
        <v>14</v>
      </c>
      <c r="E7" s="127">
        <v>999833821</v>
      </c>
      <c r="F7" s="36" t="s">
        <v>1900</v>
      </c>
      <c r="G7" s="34">
        <v>796</v>
      </c>
      <c r="H7" s="34"/>
    </row>
    <row r="8" spans="1:8" x14ac:dyDescent="0.25">
      <c r="A8" s="36" t="s">
        <v>973</v>
      </c>
      <c r="B8" s="36" t="s">
        <v>974</v>
      </c>
      <c r="C8" s="34" t="s">
        <v>27</v>
      </c>
      <c r="D8" s="41" t="s">
        <v>14</v>
      </c>
      <c r="E8" s="127">
        <v>999925204</v>
      </c>
      <c r="F8" s="36" t="s">
        <v>1900</v>
      </c>
      <c r="G8" s="34">
        <v>727</v>
      </c>
      <c r="H8" s="34"/>
    </row>
    <row r="9" spans="1:8" x14ac:dyDescent="0.25">
      <c r="A9" s="34" t="s">
        <v>67</v>
      </c>
      <c r="B9" s="34" t="s">
        <v>68</v>
      </c>
      <c r="C9" s="34" t="s">
        <v>27</v>
      </c>
      <c r="D9" s="41" t="s">
        <v>14</v>
      </c>
      <c r="E9" s="127">
        <v>999732684</v>
      </c>
      <c r="F9" s="36" t="s">
        <v>1900</v>
      </c>
      <c r="G9" s="34">
        <v>620</v>
      </c>
      <c r="H9" s="36"/>
    </row>
    <row r="10" spans="1:8" x14ac:dyDescent="0.25">
      <c r="A10" s="36" t="s">
        <v>1566</v>
      </c>
      <c r="B10" s="36" t="s">
        <v>1567</v>
      </c>
      <c r="C10" s="36" t="s">
        <v>27</v>
      </c>
      <c r="D10" s="41" t="s">
        <v>14</v>
      </c>
      <c r="E10" s="128">
        <v>999864368</v>
      </c>
      <c r="F10" s="36" t="s">
        <v>1900</v>
      </c>
      <c r="G10" s="34">
        <v>511</v>
      </c>
      <c r="H10" s="34">
        <v>0</v>
      </c>
    </row>
    <row r="11" spans="1:8" x14ac:dyDescent="0.25">
      <c r="A11" s="34" t="s">
        <v>25</v>
      </c>
      <c r="B11" s="34" t="s">
        <v>26</v>
      </c>
      <c r="C11" s="34" t="s">
        <v>27</v>
      </c>
      <c r="D11" s="41" t="s">
        <v>14</v>
      </c>
      <c r="E11" s="127">
        <v>999013565</v>
      </c>
      <c r="F11" s="36" t="s">
        <v>1900</v>
      </c>
      <c r="G11" s="34">
        <v>502</v>
      </c>
      <c r="H11" s="34"/>
    </row>
    <row r="12" spans="1:8" x14ac:dyDescent="0.25">
      <c r="A12" s="36" t="s">
        <v>293</v>
      </c>
      <c r="B12" s="36" t="s">
        <v>468</v>
      </c>
      <c r="C12" s="36" t="s">
        <v>27</v>
      </c>
      <c r="D12" s="41" t="s">
        <v>14</v>
      </c>
      <c r="E12" s="128">
        <v>999910363</v>
      </c>
      <c r="F12" s="36" t="s">
        <v>1900</v>
      </c>
      <c r="G12" s="34">
        <v>471</v>
      </c>
      <c r="H12" s="34"/>
    </row>
    <row r="13" spans="1:8" x14ac:dyDescent="0.25">
      <c r="A13" s="36" t="s">
        <v>84</v>
      </c>
      <c r="B13" s="36" t="s">
        <v>64</v>
      </c>
      <c r="C13" s="36" t="s">
        <v>27</v>
      </c>
      <c r="D13" s="41" t="s">
        <v>14</v>
      </c>
      <c r="E13" s="127">
        <v>999748980</v>
      </c>
      <c r="F13" s="36" t="s">
        <v>1900</v>
      </c>
      <c r="G13" s="34">
        <v>465</v>
      </c>
      <c r="H13" s="34"/>
    </row>
    <row r="14" spans="1:8" x14ac:dyDescent="0.25">
      <c r="A14" s="36" t="s">
        <v>949</v>
      </c>
      <c r="B14" s="36" t="s">
        <v>950</v>
      </c>
      <c r="C14" s="36" t="s">
        <v>27</v>
      </c>
      <c r="D14" s="41" t="s">
        <v>14</v>
      </c>
      <c r="E14" s="127">
        <v>999924950</v>
      </c>
      <c r="F14" s="36" t="s">
        <v>1900</v>
      </c>
      <c r="G14" s="34">
        <v>453</v>
      </c>
      <c r="H14" s="34"/>
    </row>
    <row r="15" spans="1:8" x14ac:dyDescent="0.25">
      <c r="A15" s="34" t="s">
        <v>1679</v>
      </c>
      <c r="B15" s="34" t="s">
        <v>206</v>
      </c>
      <c r="C15" s="34" t="s">
        <v>27</v>
      </c>
      <c r="D15" s="41" t="s">
        <v>14</v>
      </c>
      <c r="E15" s="127">
        <v>999709390</v>
      </c>
      <c r="F15" s="36" t="s">
        <v>1900</v>
      </c>
      <c r="G15" s="34">
        <v>426</v>
      </c>
      <c r="H15" s="34"/>
    </row>
    <row r="16" spans="1:8" x14ac:dyDescent="0.25">
      <c r="A16" s="34" t="s">
        <v>278</v>
      </c>
      <c r="B16" s="34" t="s">
        <v>612</v>
      </c>
      <c r="C16" s="34" t="s">
        <v>27</v>
      </c>
      <c r="D16" s="41" t="s">
        <v>14</v>
      </c>
      <c r="E16" s="127">
        <v>999918258</v>
      </c>
      <c r="F16" s="36" t="s">
        <v>1900</v>
      </c>
      <c r="G16" s="34">
        <v>401</v>
      </c>
      <c r="H16" s="34"/>
    </row>
    <row r="17" spans="1:8" x14ac:dyDescent="0.25">
      <c r="A17" s="36" t="s">
        <v>2106</v>
      </c>
      <c r="B17" s="36" t="s">
        <v>2107</v>
      </c>
      <c r="C17" s="36" t="s">
        <v>27</v>
      </c>
      <c r="D17" s="41" t="s">
        <v>14</v>
      </c>
      <c r="E17" s="128">
        <v>999829172</v>
      </c>
      <c r="F17" s="36" t="s">
        <v>1900</v>
      </c>
      <c r="G17" s="34">
        <v>380</v>
      </c>
      <c r="H17" s="34">
        <v>0</v>
      </c>
    </row>
    <row r="18" spans="1:8" x14ac:dyDescent="0.25">
      <c r="A18" s="36" t="s">
        <v>42</v>
      </c>
      <c r="B18" s="36" t="s">
        <v>421</v>
      </c>
      <c r="C18" s="36" t="s">
        <v>27</v>
      </c>
      <c r="D18" s="41" t="s">
        <v>14</v>
      </c>
      <c r="E18" s="36">
        <v>999906610</v>
      </c>
      <c r="F18" s="36" t="s">
        <v>1900</v>
      </c>
      <c r="G18" s="34">
        <v>359</v>
      </c>
      <c r="H18" s="36"/>
    </row>
    <row r="19" spans="1:8" x14ac:dyDescent="0.25">
      <c r="A19" s="149" t="s">
        <v>1902</v>
      </c>
      <c r="B19" s="149" t="s">
        <v>1903</v>
      </c>
      <c r="C19" s="149" t="s">
        <v>27</v>
      </c>
      <c r="D19" s="41" t="s">
        <v>14</v>
      </c>
      <c r="E19" s="149">
        <v>999924534</v>
      </c>
      <c r="F19" s="36" t="s">
        <v>1900</v>
      </c>
      <c r="G19" s="34">
        <v>282</v>
      </c>
      <c r="H19" s="36">
        <v>0</v>
      </c>
    </row>
    <row r="20" spans="1:8" x14ac:dyDescent="0.25">
      <c r="A20" s="36" t="s">
        <v>1401</v>
      </c>
      <c r="B20" s="36" t="s">
        <v>1402</v>
      </c>
      <c r="C20" s="36" t="s">
        <v>27</v>
      </c>
      <c r="D20" s="41" t="s">
        <v>14</v>
      </c>
      <c r="E20" s="128">
        <v>999929008</v>
      </c>
      <c r="F20" s="36" t="s">
        <v>1900</v>
      </c>
      <c r="G20" s="34">
        <v>259</v>
      </c>
      <c r="H20" s="34"/>
    </row>
    <row r="21" spans="1:8" x14ac:dyDescent="0.25">
      <c r="A21" s="34" t="s">
        <v>2891</v>
      </c>
      <c r="B21" s="34" t="s">
        <v>458</v>
      </c>
      <c r="C21" s="34" t="s">
        <v>27</v>
      </c>
      <c r="D21" s="41" t="s">
        <v>14</v>
      </c>
      <c r="E21" s="127">
        <v>999934592</v>
      </c>
      <c r="F21" s="36" t="s">
        <v>1900</v>
      </c>
      <c r="G21" s="34">
        <v>251</v>
      </c>
      <c r="H21" s="34"/>
    </row>
    <row r="22" spans="1:8" x14ac:dyDescent="0.25">
      <c r="A22" s="149" t="s">
        <v>1901</v>
      </c>
      <c r="B22" s="149" t="s">
        <v>1327</v>
      </c>
      <c r="C22" s="149" t="s">
        <v>27</v>
      </c>
      <c r="D22" s="41" t="s">
        <v>14</v>
      </c>
      <c r="E22" s="149">
        <v>999933625</v>
      </c>
      <c r="F22" s="36" t="s">
        <v>1900</v>
      </c>
      <c r="G22" s="34">
        <v>222</v>
      </c>
      <c r="H22" s="36">
        <v>0</v>
      </c>
    </row>
    <row r="23" spans="1:8" x14ac:dyDescent="0.25">
      <c r="A23" s="36" t="s">
        <v>1854</v>
      </c>
      <c r="B23" s="36" t="s">
        <v>2705</v>
      </c>
      <c r="C23" s="36" t="s">
        <v>27</v>
      </c>
      <c r="D23" s="41" t="s">
        <v>14</v>
      </c>
      <c r="E23" s="128">
        <v>999927324</v>
      </c>
      <c r="F23" s="36" t="s">
        <v>1900</v>
      </c>
      <c r="G23" s="34">
        <v>200</v>
      </c>
      <c r="H23" s="36"/>
    </row>
    <row r="24" spans="1:8" x14ac:dyDescent="0.25">
      <c r="A24" s="159" t="s">
        <v>478</v>
      </c>
      <c r="B24" s="159" t="s">
        <v>479</v>
      </c>
      <c r="C24" s="159" t="s">
        <v>27</v>
      </c>
      <c r="D24" s="41" t="s">
        <v>14</v>
      </c>
      <c r="E24" s="127">
        <v>999910989</v>
      </c>
      <c r="F24" s="36" t="s">
        <v>1900</v>
      </c>
      <c r="G24" s="34">
        <v>195</v>
      </c>
      <c r="H24" s="34"/>
    </row>
    <row r="25" spans="1:8" x14ac:dyDescent="0.25">
      <c r="A25" s="34" t="s">
        <v>325</v>
      </c>
      <c r="B25" s="34" t="s">
        <v>1569</v>
      </c>
      <c r="C25" s="34" t="s">
        <v>27</v>
      </c>
      <c r="D25" s="41" t="s">
        <v>14</v>
      </c>
      <c r="E25" s="127">
        <v>999876475</v>
      </c>
      <c r="F25" s="36" t="s">
        <v>1900</v>
      </c>
      <c r="G25" s="34">
        <v>178</v>
      </c>
      <c r="H25" s="34"/>
    </row>
    <row r="26" spans="1:8" x14ac:dyDescent="0.25">
      <c r="A26" s="36" t="s">
        <v>1960</v>
      </c>
      <c r="B26" s="36" t="s">
        <v>37</v>
      </c>
      <c r="C26" s="36" t="s">
        <v>27</v>
      </c>
      <c r="D26" s="41" t="s">
        <v>14</v>
      </c>
      <c r="E26" s="127">
        <v>999926268</v>
      </c>
      <c r="F26" s="36" t="s">
        <v>1900</v>
      </c>
      <c r="G26" s="34">
        <v>110</v>
      </c>
      <c r="H26" s="36">
        <v>0</v>
      </c>
    </row>
    <row r="27" spans="1:8" x14ac:dyDescent="0.25">
      <c r="A27" s="34" t="s">
        <v>3505</v>
      </c>
      <c r="B27" s="34" t="s">
        <v>1380</v>
      </c>
      <c r="C27" s="34" t="s">
        <v>27</v>
      </c>
      <c r="D27" s="41" t="s">
        <v>14</v>
      </c>
      <c r="E27" s="127">
        <v>999908665</v>
      </c>
      <c r="F27" s="36" t="s">
        <v>1900</v>
      </c>
      <c r="G27" s="34">
        <v>95</v>
      </c>
      <c r="H27" s="34">
        <v>0</v>
      </c>
    </row>
    <row r="28" spans="1:8" x14ac:dyDescent="0.25">
      <c r="A28" s="36" t="s">
        <v>129</v>
      </c>
      <c r="B28" s="36" t="s">
        <v>130</v>
      </c>
      <c r="C28" s="36" t="s">
        <v>27</v>
      </c>
      <c r="D28" s="41" t="s">
        <v>14</v>
      </c>
      <c r="E28" s="128">
        <v>999829954</v>
      </c>
      <c r="F28" s="36" t="s">
        <v>1900</v>
      </c>
      <c r="G28" s="34">
        <v>85</v>
      </c>
      <c r="H28" s="34"/>
    </row>
    <row r="29" spans="1:8" x14ac:dyDescent="0.25">
      <c r="A29" s="36" t="s">
        <v>329</v>
      </c>
      <c r="B29" s="36" t="s">
        <v>330</v>
      </c>
      <c r="C29" s="36" t="s">
        <v>27</v>
      </c>
      <c r="D29" s="36" t="s">
        <v>14</v>
      </c>
      <c r="E29" s="36">
        <v>999892567</v>
      </c>
      <c r="F29" s="36" t="s">
        <v>1900</v>
      </c>
      <c r="G29" s="34">
        <v>85</v>
      </c>
      <c r="H29" s="34"/>
    </row>
    <row r="30" spans="1:8" x14ac:dyDescent="0.25">
      <c r="A30" s="149" t="s">
        <v>408</v>
      </c>
      <c r="B30" s="149" t="s">
        <v>2796</v>
      </c>
      <c r="C30" s="149" t="s">
        <v>27</v>
      </c>
      <c r="D30" s="41" t="s">
        <v>14</v>
      </c>
      <c r="E30" s="149">
        <v>999918229</v>
      </c>
      <c r="F30" s="36" t="s">
        <v>1900</v>
      </c>
      <c r="G30" s="34">
        <v>68</v>
      </c>
      <c r="H30" s="36"/>
    </row>
    <row r="31" spans="1:8" x14ac:dyDescent="0.25">
      <c r="A31" s="36" t="s">
        <v>2451</v>
      </c>
      <c r="B31" s="36" t="s">
        <v>484</v>
      </c>
      <c r="C31" s="36" t="s">
        <v>27</v>
      </c>
      <c r="D31" s="41" t="s">
        <v>14</v>
      </c>
      <c r="E31" s="128">
        <v>999928313</v>
      </c>
      <c r="F31" s="36" t="s">
        <v>1900</v>
      </c>
      <c r="G31" s="34">
        <v>68</v>
      </c>
      <c r="H31" s="36"/>
    </row>
    <row r="32" spans="1:8" x14ac:dyDescent="0.25">
      <c r="A32" s="36" t="s">
        <v>403</v>
      </c>
      <c r="B32" s="36" t="s">
        <v>404</v>
      </c>
      <c r="C32" s="36" t="s">
        <v>27</v>
      </c>
      <c r="D32" s="41" t="s">
        <v>14</v>
      </c>
      <c r="E32" s="36">
        <v>999905837</v>
      </c>
      <c r="F32" s="36" t="s">
        <v>1900</v>
      </c>
      <c r="G32" s="34">
        <v>60</v>
      </c>
      <c r="H32" s="36"/>
    </row>
    <row r="33" spans="1:8" x14ac:dyDescent="0.25">
      <c r="A33" s="149" t="s">
        <v>550</v>
      </c>
      <c r="B33" s="149" t="s">
        <v>1581</v>
      </c>
      <c r="C33" s="149" t="s">
        <v>27</v>
      </c>
      <c r="D33" s="41" t="s">
        <v>14</v>
      </c>
      <c r="E33" s="149">
        <v>999923236</v>
      </c>
      <c r="F33" s="36" t="s">
        <v>1900</v>
      </c>
      <c r="G33" s="34">
        <v>60</v>
      </c>
      <c r="H33" s="36"/>
    </row>
    <row r="34" spans="1:8" x14ac:dyDescent="0.25">
      <c r="A34" s="149" t="s">
        <v>42</v>
      </c>
      <c r="B34" s="149" t="s">
        <v>835</v>
      </c>
      <c r="C34" s="149" t="s">
        <v>27</v>
      </c>
      <c r="D34" s="41" t="s">
        <v>14</v>
      </c>
      <c r="E34" s="149">
        <v>999918143</v>
      </c>
      <c r="F34" s="36" t="s">
        <v>1900</v>
      </c>
      <c r="G34" s="34">
        <v>51</v>
      </c>
      <c r="H34" s="36"/>
    </row>
    <row r="35" spans="1:8" x14ac:dyDescent="0.25">
      <c r="A35" s="149" t="s">
        <v>2151</v>
      </c>
      <c r="B35" s="149" t="s">
        <v>914</v>
      </c>
      <c r="C35" s="149" t="s">
        <v>27</v>
      </c>
      <c r="D35" s="41" t="s">
        <v>136</v>
      </c>
      <c r="E35" s="149">
        <v>999934106</v>
      </c>
      <c r="F35" s="36" t="s">
        <v>1900</v>
      </c>
      <c r="G35" s="34">
        <v>510</v>
      </c>
      <c r="H35" s="36"/>
    </row>
    <row r="36" spans="1:8" x14ac:dyDescent="0.25">
      <c r="A36" s="131" t="s">
        <v>2764</v>
      </c>
      <c r="B36" s="131" t="s">
        <v>61</v>
      </c>
      <c r="C36" s="131" t="s">
        <v>27</v>
      </c>
      <c r="D36" s="42" t="s">
        <v>136</v>
      </c>
      <c r="E36" s="150">
        <v>999933537</v>
      </c>
      <c r="F36" s="36" t="s">
        <v>1900</v>
      </c>
      <c r="G36" s="34">
        <v>60</v>
      </c>
      <c r="H36" s="36"/>
    </row>
    <row r="37" spans="1:8" x14ac:dyDescent="0.25">
      <c r="A37" s="36" t="s">
        <v>2804</v>
      </c>
      <c r="B37" s="36" t="s">
        <v>2805</v>
      </c>
      <c r="C37" s="36" t="s">
        <v>27</v>
      </c>
      <c r="D37" s="42" t="s">
        <v>136</v>
      </c>
      <c r="E37" s="128">
        <v>999935541</v>
      </c>
      <c r="F37" s="36" t="s">
        <v>1900</v>
      </c>
      <c r="G37" s="34">
        <v>60</v>
      </c>
      <c r="H37" s="36"/>
    </row>
    <row r="38" spans="1:8" x14ac:dyDescent="0.25">
      <c r="A38" s="149" t="s">
        <v>3108</v>
      </c>
      <c r="B38" s="149" t="s">
        <v>260</v>
      </c>
      <c r="C38" s="149" t="s">
        <v>27</v>
      </c>
      <c r="D38" s="42" t="s">
        <v>136</v>
      </c>
      <c r="E38" s="149">
        <v>999935968</v>
      </c>
      <c r="F38" s="36" t="s">
        <v>1900</v>
      </c>
      <c r="G38" s="34">
        <v>60</v>
      </c>
      <c r="H38" s="36"/>
    </row>
    <row r="39" spans="1:8" x14ac:dyDescent="0.25">
      <c r="A39" s="36" t="s">
        <v>1950</v>
      </c>
      <c r="B39" s="36" t="s">
        <v>1951</v>
      </c>
      <c r="C39" s="36" t="s">
        <v>27</v>
      </c>
      <c r="D39" s="42" t="s">
        <v>136</v>
      </c>
      <c r="E39" s="36">
        <v>999922418</v>
      </c>
      <c r="F39" s="36" t="s">
        <v>1900</v>
      </c>
      <c r="G39" s="34">
        <v>50</v>
      </c>
      <c r="H39" s="36">
        <v>0</v>
      </c>
    </row>
    <row r="40" spans="1:8" x14ac:dyDescent="0.25">
      <c r="A40" s="36" t="s">
        <v>2710</v>
      </c>
      <c r="B40" s="36" t="s">
        <v>2711</v>
      </c>
      <c r="C40" s="36" t="s">
        <v>27</v>
      </c>
      <c r="D40" s="42" t="s">
        <v>19</v>
      </c>
      <c r="E40" s="128">
        <v>999935162</v>
      </c>
      <c r="F40" s="36" t="s">
        <v>1900</v>
      </c>
      <c r="G40" s="34">
        <v>110</v>
      </c>
      <c r="H40" s="34"/>
    </row>
    <row r="41" spans="1:8" x14ac:dyDescent="0.25">
      <c r="A41" s="36" t="s">
        <v>2712</v>
      </c>
      <c r="B41" s="36" t="s">
        <v>2713</v>
      </c>
      <c r="C41" s="36" t="s">
        <v>27</v>
      </c>
      <c r="D41" s="42" t="s">
        <v>19</v>
      </c>
      <c r="E41" s="128">
        <v>999934417</v>
      </c>
      <c r="F41" s="36" t="s">
        <v>1900</v>
      </c>
      <c r="G41" s="34">
        <v>45</v>
      </c>
      <c r="H41" s="34"/>
    </row>
    <row r="42" spans="1:8" x14ac:dyDescent="0.25">
      <c r="A42" s="36" t="s">
        <v>1696</v>
      </c>
      <c r="B42" s="36" t="s">
        <v>2075</v>
      </c>
      <c r="C42" s="36" t="s">
        <v>27</v>
      </c>
      <c r="D42" s="36" t="s">
        <v>21</v>
      </c>
      <c r="E42" s="127">
        <v>999933581</v>
      </c>
      <c r="F42" s="36" t="s">
        <v>1900</v>
      </c>
      <c r="G42" s="34">
        <v>360</v>
      </c>
      <c r="H42" s="36">
        <v>0</v>
      </c>
    </row>
    <row r="43" spans="1:8" x14ac:dyDescent="0.25">
      <c r="A43" s="36" t="s">
        <v>90</v>
      </c>
      <c r="B43" s="36" t="s">
        <v>41</v>
      </c>
      <c r="C43" s="36" t="s">
        <v>17</v>
      </c>
      <c r="D43" s="36" t="s">
        <v>14</v>
      </c>
      <c r="E43" s="36">
        <v>999783836</v>
      </c>
      <c r="F43" s="36" t="s">
        <v>1900</v>
      </c>
      <c r="G43" s="34">
        <v>1429</v>
      </c>
      <c r="H43" s="36"/>
    </row>
    <row r="44" spans="1:8" x14ac:dyDescent="0.25">
      <c r="A44" s="36" t="s">
        <v>219</v>
      </c>
      <c r="B44" s="36" t="s">
        <v>220</v>
      </c>
      <c r="C44" s="36" t="s">
        <v>17</v>
      </c>
      <c r="D44" s="36" t="s">
        <v>14</v>
      </c>
      <c r="E44" s="36">
        <v>999870296</v>
      </c>
      <c r="F44" s="36" t="s">
        <v>1900</v>
      </c>
      <c r="G44" s="34">
        <v>1245</v>
      </c>
      <c r="H44" s="36"/>
    </row>
    <row r="45" spans="1:8" x14ac:dyDescent="0.25">
      <c r="A45" s="36" t="s">
        <v>367</v>
      </c>
      <c r="B45" s="36" t="s">
        <v>368</v>
      </c>
      <c r="C45" s="36" t="s">
        <v>17</v>
      </c>
      <c r="D45" s="36" t="s">
        <v>14</v>
      </c>
      <c r="E45" s="36">
        <v>999897972</v>
      </c>
      <c r="F45" s="36" t="s">
        <v>1900</v>
      </c>
      <c r="G45" s="34">
        <v>835</v>
      </c>
      <c r="H45" s="36"/>
    </row>
    <row r="46" spans="1:8" x14ac:dyDescent="0.25">
      <c r="A46" s="36" t="s">
        <v>85</v>
      </c>
      <c r="B46" s="36" t="s">
        <v>86</v>
      </c>
      <c r="C46" s="36" t="s">
        <v>17</v>
      </c>
      <c r="D46" s="36" t="s">
        <v>14</v>
      </c>
      <c r="E46" s="36">
        <v>999765439</v>
      </c>
      <c r="F46" s="36" t="s">
        <v>1900</v>
      </c>
      <c r="G46" s="34">
        <v>663</v>
      </c>
      <c r="H46" s="36"/>
    </row>
    <row r="47" spans="1:8" x14ac:dyDescent="0.25">
      <c r="A47" s="36" t="s">
        <v>69</v>
      </c>
      <c r="B47" s="36" t="s">
        <v>163</v>
      </c>
      <c r="C47" s="36" t="s">
        <v>17</v>
      </c>
      <c r="D47" s="36" t="s">
        <v>14</v>
      </c>
      <c r="E47" s="127">
        <v>999858344</v>
      </c>
      <c r="F47" s="36" t="s">
        <v>1900</v>
      </c>
      <c r="G47" s="34">
        <v>610.5</v>
      </c>
      <c r="H47" s="36"/>
    </row>
    <row r="48" spans="1:8" x14ac:dyDescent="0.25">
      <c r="A48" s="36" t="s">
        <v>373</v>
      </c>
      <c r="B48" s="36" t="s">
        <v>131</v>
      </c>
      <c r="C48" s="36" t="s">
        <v>17</v>
      </c>
      <c r="D48" s="36" t="s">
        <v>14</v>
      </c>
      <c r="E48" s="128">
        <v>999936059</v>
      </c>
      <c r="F48" s="36" t="s">
        <v>1900</v>
      </c>
      <c r="G48" s="34">
        <v>567</v>
      </c>
      <c r="H48" s="34"/>
    </row>
    <row r="49" spans="1:8" x14ac:dyDescent="0.25">
      <c r="A49" s="34" t="s">
        <v>1918</v>
      </c>
      <c r="B49" s="34" t="s">
        <v>1919</v>
      </c>
      <c r="C49" s="34" t="s">
        <v>17</v>
      </c>
      <c r="D49" s="41" t="s">
        <v>14</v>
      </c>
      <c r="E49" s="127">
        <v>999924261</v>
      </c>
      <c r="F49" s="36" t="s">
        <v>1900</v>
      </c>
      <c r="G49" s="34">
        <v>356</v>
      </c>
      <c r="H49" s="34">
        <v>0</v>
      </c>
    </row>
    <row r="50" spans="1:8" x14ac:dyDescent="0.25">
      <c r="A50" s="34" t="s">
        <v>237</v>
      </c>
      <c r="B50" s="34" t="s">
        <v>238</v>
      </c>
      <c r="C50" s="34" t="s">
        <v>17</v>
      </c>
      <c r="D50" s="41" t="s">
        <v>14</v>
      </c>
      <c r="E50" s="127">
        <v>999873717</v>
      </c>
      <c r="F50" s="36" t="s">
        <v>1900</v>
      </c>
      <c r="G50" s="34">
        <v>344</v>
      </c>
      <c r="H50" s="34"/>
    </row>
    <row r="51" spans="1:8" x14ac:dyDescent="0.25">
      <c r="A51" s="34" t="s">
        <v>1277</v>
      </c>
      <c r="B51" s="34" t="s">
        <v>1278</v>
      </c>
      <c r="C51" s="34" t="s">
        <v>17</v>
      </c>
      <c r="D51" s="41" t="s">
        <v>14</v>
      </c>
      <c r="E51" s="127">
        <v>999725490</v>
      </c>
      <c r="F51" s="36" t="s">
        <v>1900</v>
      </c>
      <c r="G51" s="34">
        <v>314</v>
      </c>
      <c r="H51" s="34"/>
    </row>
    <row r="52" spans="1:8" x14ac:dyDescent="0.25">
      <c r="A52" s="36" t="s">
        <v>1429</v>
      </c>
      <c r="B52" s="36" t="s">
        <v>117</v>
      </c>
      <c r="C52" s="36" t="s">
        <v>17</v>
      </c>
      <c r="D52" s="41" t="s">
        <v>14</v>
      </c>
      <c r="E52" s="127">
        <v>999916849</v>
      </c>
      <c r="F52" s="36" t="s">
        <v>1900</v>
      </c>
      <c r="G52" s="34">
        <v>297</v>
      </c>
      <c r="H52" s="34"/>
    </row>
    <row r="53" spans="1:8" x14ac:dyDescent="0.25">
      <c r="A53" s="36" t="s">
        <v>443</v>
      </c>
      <c r="B53" s="36" t="s">
        <v>2658</v>
      </c>
      <c r="C53" s="36" t="s">
        <v>17</v>
      </c>
      <c r="D53" s="41" t="s">
        <v>14</v>
      </c>
      <c r="E53" s="128">
        <v>999847650</v>
      </c>
      <c r="F53" s="36" t="s">
        <v>1900</v>
      </c>
      <c r="G53" s="34">
        <v>237</v>
      </c>
      <c r="H53" s="34"/>
    </row>
    <row r="54" spans="1:8" x14ac:dyDescent="0.25">
      <c r="A54" s="36" t="s">
        <v>1714</v>
      </c>
      <c r="B54" s="36" t="s">
        <v>1715</v>
      </c>
      <c r="C54" s="36" t="s">
        <v>17</v>
      </c>
      <c r="D54" s="41" t="s">
        <v>14</v>
      </c>
      <c r="E54" s="36">
        <v>999890143</v>
      </c>
      <c r="F54" s="36" t="s">
        <v>1900</v>
      </c>
      <c r="G54" s="34">
        <v>229</v>
      </c>
      <c r="H54" s="36"/>
    </row>
    <row r="55" spans="1:8" x14ac:dyDescent="0.25">
      <c r="A55" s="36" t="s">
        <v>2717</v>
      </c>
      <c r="B55" s="36" t="s">
        <v>3478</v>
      </c>
      <c r="C55" s="36" t="s">
        <v>17</v>
      </c>
      <c r="D55" s="41" t="s">
        <v>14</v>
      </c>
      <c r="E55" s="36">
        <v>999932622</v>
      </c>
      <c r="F55" s="36" t="s">
        <v>1900</v>
      </c>
      <c r="G55" s="34">
        <v>127</v>
      </c>
      <c r="H55" s="36">
        <v>0</v>
      </c>
    </row>
    <row r="56" spans="1:8" x14ac:dyDescent="0.25">
      <c r="A56" s="34" t="s">
        <v>1652</v>
      </c>
      <c r="B56" s="34" t="s">
        <v>1653</v>
      </c>
      <c r="C56" s="34" t="s">
        <v>17</v>
      </c>
      <c r="D56" s="41" t="s">
        <v>14</v>
      </c>
      <c r="E56" s="127">
        <v>999932384</v>
      </c>
      <c r="F56" s="36" t="s">
        <v>1900</v>
      </c>
      <c r="G56" s="34">
        <v>105</v>
      </c>
      <c r="H56" s="34"/>
    </row>
    <row r="57" spans="1:8" x14ac:dyDescent="0.25">
      <c r="A57" s="159" t="s">
        <v>2566</v>
      </c>
      <c r="B57" s="160" t="s">
        <v>1422</v>
      </c>
      <c r="C57" s="159" t="s">
        <v>17</v>
      </c>
      <c r="D57" s="41" t="s">
        <v>14</v>
      </c>
      <c r="E57" s="161">
        <v>999935007</v>
      </c>
      <c r="F57" s="36" t="s">
        <v>1900</v>
      </c>
      <c r="G57" s="34">
        <v>68</v>
      </c>
      <c r="H57" s="34"/>
    </row>
    <row r="58" spans="1:8" x14ac:dyDescent="0.25">
      <c r="A58" s="36" t="s">
        <v>487</v>
      </c>
      <c r="B58" s="36" t="s">
        <v>2659</v>
      </c>
      <c r="C58" s="36" t="s">
        <v>17</v>
      </c>
      <c r="D58" s="41" t="s">
        <v>14</v>
      </c>
      <c r="E58" s="128">
        <v>999935044</v>
      </c>
      <c r="F58" s="36" t="s">
        <v>1900</v>
      </c>
      <c r="G58" s="34">
        <v>68</v>
      </c>
      <c r="H58" s="36"/>
    </row>
    <row r="59" spans="1:8" x14ac:dyDescent="0.25">
      <c r="A59" s="36" t="s">
        <v>3397</v>
      </c>
      <c r="B59" s="36" t="s">
        <v>1596</v>
      </c>
      <c r="C59" s="36" t="s">
        <v>17</v>
      </c>
      <c r="D59" s="41" t="s">
        <v>14</v>
      </c>
      <c r="E59" s="128">
        <v>999775931</v>
      </c>
      <c r="F59" s="36" t="s">
        <v>1900</v>
      </c>
      <c r="G59" s="34">
        <v>60</v>
      </c>
      <c r="H59" s="36"/>
    </row>
    <row r="60" spans="1:8" x14ac:dyDescent="0.25">
      <c r="A60" s="36" t="s">
        <v>38</v>
      </c>
      <c r="B60" s="36" t="s">
        <v>2914</v>
      </c>
      <c r="C60" s="36" t="s">
        <v>17</v>
      </c>
      <c r="D60" s="41" t="s">
        <v>14</v>
      </c>
      <c r="E60" s="127">
        <v>999798918</v>
      </c>
      <c r="F60" s="36" t="s">
        <v>1900</v>
      </c>
      <c r="G60" s="34">
        <v>60</v>
      </c>
      <c r="H60" s="36"/>
    </row>
    <row r="61" spans="1:8" x14ac:dyDescent="0.25">
      <c r="A61" s="36" t="s">
        <v>2834</v>
      </c>
      <c r="B61" s="36" t="s">
        <v>184</v>
      </c>
      <c r="C61" s="36" t="s">
        <v>17</v>
      </c>
      <c r="D61" s="36" t="s">
        <v>14</v>
      </c>
      <c r="E61" s="36">
        <v>999934955</v>
      </c>
      <c r="F61" s="36" t="s">
        <v>1900</v>
      </c>
      <c r="G61" s="34">
        <v>60</v>
      </c>
      <c r="H61" s="34"/>
    </row>
    <row r="62" spans="1:8" x14ac:dyDescent="0.25">
      <c r="A62" s="36" t="s">
        <v>2567</v>
      </c>
      <c r="B62" s="36" t="s">
        <v>698</v>
      </c>
      <c r="C62" s="36" t="s">
        <v>17</v>
      </c>
      <c r="D62" s="41" t="s">
        <v>14</v>
      </c>
      <c r="E62" s="127">
        <v>999933086</v>
      </c>
      <c r="F62" s="36" t="s">
        <v>1900</v>
      </c>
      <c r="G62" s="34">
        <v>51</v>
      </c>
      <c r="H62" s="36"/>
    </row>
    <row r="63" spans="1:8" x14ac:dyDescent="0.25">
      <c r="A63" s="36" t="s">
        <v>1958</v>
      </c>
      <c r="B63" s="36" t="s">
        <v>1959</v>
      </c>
      <c r="C63" s="36" t="s">
        <v>17</v>
      </c>
      <c r="D63" s="41" t="s">
        <v>14</v>
      </c>
      <c r="E63" s="36">
        <v>999921156</v>
      </c>
      <c r="F63" s="36" t="s">
        <v>1900</v>
      </c>
      <c r="G63" s="34">
        <v>50</v>
      </c>
      <c r="H63" s="36">
        <v>0</v>
      </c>
    </row>
    <row r="64" spans="1:8" x14ac:dyDescent="0.25">
      <c r="A64" s="36" t="s">
        <v>1041</v>
      </c>
      <c r="B64" s="36" t="s">
        <v>261</v>
      </c>
      <c r="C64" s="36" t="s">
        <v>17</v>
      </c>
      <c r="D64" s="41" t="s">
        <v>14</v>
      </c>
      <c r="E64" s="128">
        <v>999038625</v>
      </c>
      <c r="F64" s="36" t="s">
        <v>1900</v>
      </c>
      <c r="G64" s="34">
        <v>45</v>
      </c>
      <c r="H64" s="36">
        <v>0</v>
      </c>
    </row>
    <row r="65" spans="1:8" x14ac:dyDescent="0.25">
      <c r="A65" s="36" t="s">
        <v>614</v>
      </c>
      <c r="B65" s="36" t="s">
        <v>615</v>
      </c>
      <c r="C65" s="36" t="s">
        <v>17</v>
      </c>
      <c r="D65" s="41" t="s">
        <v>14</v>
      </c>
      <c r="E65" s="36">
        <v>999918262</v>
      </c>
      <c r="F65" s="36" t="s">
        <v>1900</v>
      </c>
      <c r="G65" s="34">
        <v>45</v>
      </c>
      <c r="H65" s="36"/>
    </row>
    <row r="66" spans="1:8" x14ac:dyDescent="0.25">
      <c r="A66" s="36" t="s">
        <v>3398</v>
      </c>
      <c r="B66" s="36" t="s">
        <v>189</v>
      </c>
      <c r="C66" s="36" t="s">
        <v>17</v>
      </c>
      <c r="D66" s="36" t="s">
        <v>14</v>
      </c>
      <c r="E66" s="36">
        <v>999935161</v>
      </c>
      <c r="F66" s="36" t="s">
        <v>1900</v>
      </c>
      <c r="G66" s="34">
        <v>34</v>
      </c>
      <c r="H66" s="36"/>
    </row>
    <row r="67" spans="1:8" x14ac:dyDescent="0.25">
      <c r="A67" s="149" t="s">
        <v>2678</v>
      </c>
      <c r="B67" s="149" t="s">
        <v>2837</v>
      </c>
      <c r="C67" s="149" t="s">
        <v>17</v>
      </c>
      <c r="D67" s="41" t="s">
        <v>136</v>
      </c>
      <c r="E67" s="149">
        <v>999935110</v>
      </c>
      <c r="F67" s="36" t="s">
        <v>1900</v>
      </c>
      <c r="G67" s="34">
        <v>60</v>
      </c>
      <c r="H67" s="36"/>
    </row>
    <row r="68" spans="1:8" x14ac:dyDescent="0.25">
      <c r="A68" s="149" t="s">
        <v>169</v>
      </c>
      <c r="B68" s="149" t="s">
        <v>2958</v>
      </c>
      <c r="C68" s="149" t="s">
        <v>17</v>
      </c>
      <c r="D68" s="41" t="s">
        <v>148</v>
      </c>
      <c r="E68" s="149">
        <v>999935315</v>
      </c>
      <c r="F68" s="36" t="s">
        <v>1900</v>
      </c>
      <c r="G68" s="34">
        <v>360</v>
      </c>
      <c r="H68" s="36"/>
    </row>
    <row r="69" spans="1:8" x14ac:dyDescent="0.25">
      <c r="A69" s="36" t="s">
        <v>2841</v>
      </c>
      <c r="B69" s="36" t="s">
        <v>2842</v>
      </c>
      <c r="C69" s="36" t="s">
        <v>17</v>
      </c>
      <c r="D69" s="41" t="s">
        <v>148</v>
      </c>
      <c r="E69" s="128">
        <v>999935636</v>
      </c>
      <c r="F69" s="36" t="s">
        <v>1900</v>
      </c>
      <c r="G69" s="34">
        <v>60</v>
      </c>
      <c r="H69" s="36"/>
    </row>
    <row r="70" spans="1:8" x14ac:dyDescent="0.25">
      <c r="A70" s="36" t="s">
        <v>114</v>
      </c>
      <c r="B70" s="36" t="s">
        <v>3072</v>
      </c>
      <c r="C70" s="36" t="s">
        <v>17</v>
      </c>
      <c r="D70" s="41" t="s">
        <v>21</v>
      </c>
      <c r="E70" s="128">
        <v>999934231</v>
      </c>
      <c r="F70" s="36" t="s">
        <v>1900</v>
      </c>
      <c r="G70" s="34">
        <v>360</v>
      </c>
      <c r="H70" s="34"/>
    </row>
    <row r="71" spans="1:8" x14ac:dyDescent="0.25">
      <c r="A71" s="36"/>
      <c r="B71" s="36"/>
      <c r="C71" s="36"/>
      <c r="D71" s="41"/>
      <c r="E71" s="128"/>
      <c r="F71" s="36"/>
      <c r="G71" s="34"/>
      <c r="H71" s="34"/>
    </row>
    <row r="72" spans="1:8" x14ac:dyDescent="0.25">
      <c r="A72" s="36"/>
      <c r="B72" s="36"/>
      <c r="C72" s="36"/>
      <c r="D72" s="41"/>
      <c r="E72" s="128"/>
      <c r="F72" s="36"/>
      <c r="G72" s="34"/>
      <c r="H72" s="34"/>
    </row>
    <row r="73" spans="1:8" x14ac:dyDescent="0.25">
      <c r="A73" s="36"/>
      <c r="B73" s="36"/>
      <c r="C73" s="36"/>
      <c r="D73" s="41"/>
      <c r="E73" s="128"/>
      <c r="F73" s="36"/>
      <c r="G73" s="34"/>
      <c r="H73" s="34"/>
    </row>
    <row r="74" spans="1:8" x14ac:dyDescent="0.25">
      <c r="A74" s="149"/>
      <c r="B74" s="149"/>
      <c r="C74" s="149"/>
      <c r="D74" s="41"/>
      <c r="E74" s="149"/>
      <c r="F74" s="36"/>
      <c r="G74" s="34"/>
      <c r="H74" s="36"/>
    </row>
    <row r="75" spans="1:8" x14ac:dyDescent="0.25">
      <c r="A75" s="36"/>
      <c r="B75" s="36"/>
      <c r="C75" s="36"/>
      <c r="D75" s="36"/>
      <c r="E75" s="36"/>
      <c r="F75" s="36"/>
      <c r="G75" s="34"/>
      <c r="H75" s="36"/>
    </row>
    <row r="76" spans="1:8" x14ac:dyDescent="0.25">
      <c r="A76" s="36"/>
      <c r="B76" s="36"/>
      <c r="C76" s="36"/>
      <c r="D76" s="36"/>
      <c r="E76" s="36"/>
      <c r="F76" s="36"/>
      <c r="G76" s="34"/>
      <c r="H76" s="36"/>
    </row>
    <row r="77" spans="1:8" x14ac:dyDescent="0.25">
      <c r="A77" s="149"/>
      <c r="B77" s="149"/>
      <c r="C77" s="149"/>
      <c r="D77" s="42"/>
      <c r="E77" s="149"/>
      <c r="F77" s="36"/>
      <c r="G77" s="34"/>
      <c r="H77" s="36"/>
    </row>
    <row r="78" spans="1:8" x14ac:dyDescent="0.25">
      <c r="A78" s="195"/>
      <c r="B78" s="195"/>
      <c r="C78" s="195"/>
      <c r="D78" s="198"/>
      <c r="E78" s="196"/>
      <c r="F78" s="195"/>
      <c r="G78" s="194"/>
      <c r="H78" s="195"/>
    </row>
    <row r="79" spans="1:8" x14ac:dyDescent="0.25">
      <c r="A79" s="36"/>
      <c r="B79" s="36"/>
      <c r="C79" s="36"/>
      <c r="D79" s="36"/>
      <c r="E79" s="36"/>
      <c r="F79" s="36"/>
      <c r="G79" s="34"/>
      <c r="H79" s="36"/>
    </row>
    <row r="80" spans="1:8" x14ac:dyDescent="0.25">
      <c r="A80" s="149"/>
      <c r="B80" s="149"/>
      <c r="C80" s="149"/>
      <c r="D80" s="149"/>
      <c r="E80" s="149"/>
      <c r="F80" s="36"/>
      <c r="G80" s="34"/>
      <c r="H80" s="36"/>
    </row>
    <row r="81" spans="1:8" x14ac:dyDescent="0.25">
      <c r="A81" s="36"/>
      <c r="B81" s="36"/>
      <c r="C81" s="36"/>
      <c r="D81" s="36"/>
      <c r="E81" s="127"/>
      <c r="F81" s="36"/>
      <c r="G81" s="34"/>
      <c r="H81" s="36"/>
    </row>
    <row r="82" spans="1:8" x14ac:dyDescent="0.25">
      <c r="A82" s="36"/>
      <c r="B82" s="36"/>
      <c r="C82" s="36"/>
      <c r="D82" s="36"/>
      <c r="E82" s="36"/>
      <c r="F82" s="36"/>
      <c r="G82" s="34"/>
      <c r="H82" s="36"/>
    </row>
    <row r="83" spans="1:8" x14ac:dyDescent="0.25">
      <c r="A83" s="36"/>
      <c r="B83" s="36"/>
      <c r="C83" s="36"/>
      <c r="D83" s="36"/>
      <c r="E83" s="127"/>
      <c r="F83" s="36"/>
      <c r="G83" s="34"/>
      <c r="H83" s="36"/>
    </row>
    <row r="84" spans="1:8" x14ac:dyDescent="0.25">
      <c r="A84" s="36"/>
      <c r="B84" s="36"/>
      <c r="C84" s="36"/>
      <c r="D84" s="36"/>
      <c r="E84" s="36"/>
      <c r="F84" s="36"/>
      <c r="G84" s="34"/>
      <c r="H84" s="36"/>
    </row>
    <row r="85" spans="1:8" x14ac:dyDescent="0.25">
      <c r="A85" s="41"/>
      <c r="B85" s="41"/>
      <c r="C85" s="36"/>
      <c r="D85" s="36"/>
      <c r="E85" s="36"/>
      <c r="F85" s="41"/>
      <c r="G85" s="34"/>
      <c r="H85" s="36"/>
    </row>
  </sheetData>
  <conditionalFormatting sqref="A4:H1048576">
    <cfRule type="expression" dxfId="75" priority="23613">
      <formula>AND($D4="Black",#REF!&lt;21)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1D72-314C-4480-B03E-9792B02E359E}">
  <dimension ref="A1:H126"/>
  <sheetViews>
    <sheetView workbookViewId="0">
      <selection activeCell="A4" sqref="A4:H106"/>
    </sheetView>
  </sheetViews>
  <sheetFormatPr defaultColWidth="9.140625" defaultRowHeight="15" x14ac:dyDescent="0.25"/>
  <cols>
    <col min="1" max="1" width="23.7109375" style="5" bestFit="1" customWidth="1"/>
    <col min="2" max="2" width="18.5703125" style="5" bestFit="1" customWidth="1"/>
    <col min="3" max="3" width="7.7109375" style="5" bestFit="1" customWidth="1"/>
    <col min="4" max="4" width="6.7109375" style="5" bestFit="1" customWidth="1"/>
    <col min="5" max="5" width="13.42578125" style="5" bestFit="1" customWidth="1"/>
    <col min="6" max="6" width="8.7109375" style="5" bestFit="1" customWidth="1"/>
    <col min="7" max="7" width="11.5703125" style="5" bestFit="1" customWidth="1"/>
    <col min="8" max="8" width="8.7109375" style="5" bestFit="1" customWidth="1"/>
    <col min="9" max="16384" width="9.140625" style="5"/>
  </cols>
  <sheetData>
    <row r="1" spans="1:8" ht="45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34" t="s">
        <v>29</v>
      </c>
      <c r="B4" s="34" t="s">
        <v>30</v>
      </c>
      <c r="C4" s="34" t="s">
        <v>27</v>
      </c>
      <c r="D4" s="41" t="s">
        <v>14</v>
      </c>
      <c r="E4" s="127">
        <v>999014449</v>
      </c>
      <c r="F4" s="36" t="s">
        <v>1838</v>
      </c>
      <c r="G4" s="34">
        <v>1587.5</v>
      </c>
      <c r="H4" s="34">
        <v>42.5</v>
      </c>
    </row>
    <row r="5" spans="1:8" x14ac:dyDescent="0.25">
      <c r="A5" s="34" t="s">
        <v>80</v>
      </c>
      <c r="B5" s="34" t="s">
        <v>81</v>
      </c>
      <c r="C5" s="34" t="s">
        <v>27</v>
      </c>
      <c r="D5" s="41" t="s">
        <v>14</v>
      </c>
      <c r="E5" s="127">
        <v>999742820</v>
      </c>
      <c r="F5" s="36" t="s">
        <v>1838</v>
      </c>
      <c r="G5" s="34">
        <v>1525</v>
      </c>
      <c r="H5" s="34"/>
    </row>
    <row r="6" spans="1:8" x14ac:dyDescent="0.25">
      <c r="A6" s="34" t="s">
        <v>318</v>
      </c>
      <c r="B6" s="34" t="s">
        <v>50</v>
      </c>
      <c r="C6" s="34" t="s">
        <v>27</v>
      </c>
      <c r="D6" s="41" t="s">
        <v>14</v>
      </c>
      <c r="E6" s="127">
        <v>999891063</v>
      </c>
      <c r="F6" s="36" t="s">
        <v>1838</v>
      </c>
      <c r="G6" s="34">
        <v>1194</v>
      </c>
      <c r="H6" s="34"/>
    </row>
    <row r="7" spans="1:8" x14ac:dyDescent="0.25">
      <c r="A7" s="34" t="s">
        <v>290</v>
      </c>
      <c r="B7" s="34" t="s">
        <v>81</v>
      </c>
      <c r="C7" s="34" t="s">
        <v>27</v>
      </c>
      <c r="D7" s="41" t="s">
        <v>14</v>
      </c>
      <c r="E7" s="127">
        <v>999885463</v>
      </c>
      <c r="F7" s="36" t="s">
        <v>1838</v>
      </c>
      <c r="G7" s="34">
        <v>1068</v>
      </c>
      <c r="H7" s="34"/>
    </row>
    <row r="8" spans="1:8" x14ac:dyDescent="0.25">
      <c r="A8" s="34" t="s">
        <v>143</v>
      </c>
      <c r="B8" s="34" t="s">
        <v>52</v>
      </c>
      <c r="C8" s="34" t="s">
        <v>27</v>
      </c>
      <c r="D8" s="41" t="s">
        <v>14</v>
      </c>
      <c r="E8" s="127">
        <v>999846042</v>
      </c>
      <c r="F8" s="36" t="s">
        <v>1838</v>
      </c>
      <c r="G8" s="34">
        <v>1036</v>
      </c>
      <c r="H8" s="36"/>
    </row>
    <row r="9" spans="1:8" x14ac:dyDescent="0.25">
      <c r="A9" s="36" t="s">
        <v>83</v>
      </c>
      <c r="B9" s="36" t="s">
        <v>157</v>
      </c>
      <c r="C9" s="36" t="s">
        <v>27</v>
      </c>
      <c r="D9" s="41" t="s">
        <v>14</v>
      </c>
      <c r="E9" s="127">
        <v>999857180</v>
      </c>
      <c r="F9" s="36" t="s">
        <v>1838</v>
      </c>
      <c r="G9" s="34">
        <v>894</v>
      </c>
      <c r="H9" s="34"/>
    </row>
    <row r="10" spans="1:8" x14ac:dyDescent="0.25">
      <c r="A10" s="36" t="s">
        <v>750</v>
      </c>
      <c r="B10" s="36" t="s">
        <v>751</v>
      </c>
      <c r="C10" s="36" t="s">
        <v>27</v>
      </c>
      <c r="D10" s="41" t="s">
        <v>14</v>
      </c>
      <c r="E10" s="127">
        <v>999921361</v>
      </c>
      <c r="F10" s="36" t="s">
        <v>1838</v>
      </c>
      <c r="G10" s="34">
        <v>727</v>
      </c>
      <c r="H10" s="36"/>
    </row>
    <row r="11" spans="1:8" x14ac:dyDescent="0.25">
      <c r="A11" s="36" t="s">
        <v>761</v>
      </c>
      <c r="B11" s="36" t="s">
        <v>261</v>
      </c>
      <c r="C11" s="36" t="s">
        <v>27</v>
      </c>
      <c r="D11" s="41" t="s">
        <v>14</v>
      </c>
      <c r="E11" s="127">
        <v>999856766</v>
      </c>
      <c r="F11" s="36" t="s">
        <v>1838</v>
      </c>
      <c r="G11" s="34">
        <v>659</v>
      </c>
      <c r="H11" s="36">
        <v>0</v>
      </c>
    </row>
    <row r="12" spans="1:8" x14ac:dyDescent="0.25">
      <c r="A12" s="36" t="s">
        <v>158</v>
      </c>
      <c r="B12" s="36" t="s">
        <v>159</v>
      </c>
      <c r="C12" s="36" t="s">
        <v>27</v>
      </c>
      <c r="D12" s="41" t="s">
        <v>14</v>
      </c>
      <c r="E12" s="128">
        <v>999857321</v>
      </c>
      <c r="F12" s="36" t="s">
        <v>1838</v>
      </c>
      <c r="G12" s="34">
        <v>566</v>
      </c>
      <c r="H12" s="34"/>
    </row>
    <row r="13" spans="1:8" x14ac:dyDescent="0.25">
      <c r="A13" s="34" t="s">
        <v>647</v>
      </c>
      <c r="B13" s="34" t="s">
        <v>1225</v>
      </c>
      <c r="C13" s="34" t="s">
        <v>27</v>
      </c>
      <c r="D13" s="41" t="s">
        <v>14</v>
      </c>
      <c r="E13" s="127">
        <v>999922340</v>
      </c>
      <c r="F13" s="36" t="s">
        <v>1838</v>
      </c>
      <c r="G13" s="34">
        <v>559.5</v>
      </c>
      <c r="H13" s="34"/>
    </row>
    <row r="14" spans="1:8" x14ac:dyDescent="0.25">
      <c r="A14" s="36" t="s">
        <v>726</v>
      </c>
      <c r="B14" s="36" t="s">
        <v>727</v>
      </c>
      <c r="C14" s="36" t="s">
        <v>27</v>
      </c>
      <c r="D14" s="41" t="s">
        <v>14</v>
      </c>
      <c r="E14" s="127">
        <v>999921031</v>
      </c>
      <c r="F14" s="36" t="s">
        <v>1838</v>
      </c>
      <c r="G14" s="34">
        <v>463</v>
      </c>
      <c r="H14" s="34"/>
    </row>
    <row r="15" spans="1:8" x14ac:dyDescent="0.25">
      <c r="A15" s="36" t="s">
        <v>707</v>
      </c>
      <c r="B15" s="36" t="s">
        <v>708</v>
      </c>
      <c r="C15" s="36" t="s">
        <v>27</v>
      </c>
      <c r="D15" s="41" t="s">
        <v>14</v>
      </c>
      <c r="E15" s="127">
        <v>999920484</v>
      </c>
      <c r="F15" s="36" t="s">
        <v>1838</v>
      </c>
      <c r="G15" s="34">
        <v>454</v>
      </c>
      <c r="H15" s="34"/>
    </row>
    <row r="16" spans="1:8" x14ac:dyDescent="0.25">
      <c r="A16" s="34" t="s">
        <v>49</v>
      </c>
      <c r="B16" s="34" t="s">
        <v>108</v>
      </c>
      <c r="C16" s="34" t="s">
        <v>27</v>
      </c>
      <c r="D16" s="41" t="s">
        <v>14</v>
      </c>
      <c r="E16" s="127">
        <v>999923102</v>
      </c>
      <c r="F16" s="36" t="s">
        <v>1838</v>
      </c>
      <c r="G16" s="34">
        <v>431</v>
      </c>
      <c r="H16" s="34">
        <v>0</v>
      </c>
    </row>
    <row r="17" spans="1:8" x14ac:dyDescent="0.25">
      <c r="A17" s="36" t="s">
        <v>387</v>
      </c>
      <c r="B17" s="36" t="s">
        <v>388</v>
      </c>
      <c r="C17" s="36" t="s">
        <v>27</v>
      </c>
      <c r="D17" s="41" t="s">
        <v>14</v>
      </c>
      <c r="E17" s="128">
        <v>999901969</v>
      </c>
      <c r="F17" s="36" t="s">
        <v>1838</v>
      </c>
      <c r="G17" s="34">
        <v>380</v>
      </c>
      <c r="H17" s="34"/>
    </row>
    <row r="18" spans="1:8" x14ac:dyDescent="0.25">
      <c r="A18" s="36" t="s">
        <v>491</v>
      </c>
      <c r="B18" s="36" t="s">
        <v>1961</v>
      </c>
      <c r="C18" s="36" t="s">
        <v>27</v>
      </c>
      <c r="D18" s="41" t="s">
        <v>14</v>
      </c>
      <c r="E18" s="127">
        <v>999882124</v>
      </c>
      <c r="F18" s="36" t="s">
        <v>1838</v>
      </c>
      <c r="G18" s="34">
        <v>355.5</v>
      </c>
      <c r="H18" s="34">
        <v>0</v>
      </c>
    </row>
    <row r="19" spans="1:8" x14ac:dyDescent="0.25">
      <c r="A19" s="36" t="s">
        <v>633</v>
      </c>
      <c r="B19" s="36" t="s">
        <v>541</v>
      </c>
      <c r="C19" s="36" t="s">
        <v>27</v>
      </c>
      <c r="D19" s="41" t="s">
        <v>14</v>
      </c>
      <c r="E19" s="128">
        <v>999925450</v>
      </c>
      <c r="F19" s="36" t="s">
        <v>1838</v>
      </c>
      <c r="G19" s="34">
        <v>328</v>
      </c>
      <c r="H19" s="36">
        <v>0</v>
      </c>
    </row>
    <row r="20" spans="1:8" x14ac:dyDescent="0.25">
      <c r="A20" s="34" t="s">
        <v>2384</v>
      </c>
      <c r="B20" s="34" t="s">
        <v>1735</v>
      </c>
      <c r="C20" s="34" t="s">
        <v>27</v>
      </c>
      <c r="D20" s="41" t="s">
        <v>14</v>
      </c>
      <c r="E20" s="127">
        <v>999932795</v>
      </c>
      <c r="F20" s="36" t="s">
        <v>1838</v>
      </c>
      <c r="G20" s="34">
        <v>318</v>
      </c>
      <c r="H20" s="34"/>
    </row>
    <row r="21" spans="1:8" x14ac:dyDescent="0.25">
      <c r="A21" s="36" t="s">
        <v>1904</v>
      </c>
      <c r="B21" s="36" t="s">
        <v>495</v>
      </c>
      <c r="C21" s="36" t="s">
        <v>27</v>
      </c>
      <c r="D21" s="41" t="s">
        <v>14</v>
      </c>
      <c r="E21" s="127">
        <v>999867987</v>
      </c>
      <c r="F21" s="36" t="s">
        <v>1838</v>
      </c>
      <c r="G21" s="34">
        <v>272</v>
      </c>
      <c r="H21" s="34">
        <v>0</v>
      </c>
    </row>
    <row r="22" spans="1:8" x14ac:dyDescent="0.25">
      <c r="A22" s="36" t="s">
        <v>1670</v>
      </c>
      <c r="B22" s="36" t="s">
        <v>1040</v>
      </c>
      <c r="C22" s="36" t="s">
        <v>27</v>
      </c>
      <c r="D22" s="41" t="s">
        <v>14</v>
      </c>
      <c r="E22" s="128">
        <v>999930121</v>
      </c>
      <c r="F22" s="36" t="s">
        <v>1838</v>
      </c>
      <c r="G22" s="34">
        <v>253</v>
      </c>
      <c r="H22" s="34"/>
    </row>
    <row r="23" spans="1:8" x14ac:dyDescent="0.25">
      <c r="A23" s="149" t="s">
        <v>682</v>
      </c>
      <c r="B23" s="149" t="s">
        <v>683</v>
      </c>
      <c r="C23" s="149" t="s">
        <v>27</v>
      </c>
      <c r="D23" s="41" t="s">
        <v>14</v>
      </c>
      <c r="E23" s="149">
        <v>999919785</v>
      </c>
      <c r="F23" s="36" t="s">
        <v>1838</v>
      </c>
      <c r="G23" s="34">
        <v>252</v>
      </c>
      <c r="H23" s="36"/>
    </row>
    <row r="24" spans="1:8" x14ac:dyDescent="0.25">
      <c r="A24" s="36" t="s">
        <v>165</v>
      </c>
      <c r="B24" s="36" t="s">
        <v>166</v>
      </c>
      <c r="C24" s="36" t="s">
        <v>27</v>
      </c>
      <c r="D24" s="41" t="s">
        <v>14</v>
      </c>
      <c r="E24" s="128">
        <v>999859441</v>
      </c>
      <c r="F24" s="36" t="s">
        <v>1838</v>
      </c>
      <c r="G24" s="34">
        <v>251</v>
      </c>
      <c r="H24" s="34"/>
    </row>
    <row r="25" spans="1:8" x14ac:dyDescent="0.25">
      <c r="A25" s="34" t="s">
        <v>1016</v>
      </c>
      <c r="B25" s="34" t="s">
        <v>607</v>
      </c>
      <c r="C25" s="34" t="s">
        <v>27</v>
      </c>
      <c r="D25" s="41" t="s">
        <v>14</v>
      </c>
      <c r="E25" s="127">
        <v>999932830</v>
      </c>
      <c r="F25" s="36" t="s">
        <v>1838</v>
      </c>
      <c r="G25" s="34">
        <v>211</v>
      </c>
      <c r="H25" s="34">
        <v>0</v>
      </c>
    </row>
    <row r="26" spans="1:8" x14ac:dyDescent="0.25">
      <c r="A26" s="36" t="s">
        <v>2129</v>
      </c>
      <c r="B26" s="36" t="s">
        <v>2130</v>
      </c>
      <c r="C26" s="36" t="s">
        <v>27</v>
      </c>
      <c r="D26" s="41" t="s">
        <v>14</v>
      </c>
      <c r="E26" s="128">
        <v>999924863</v>
      </c>
      <c r="F26" s="36" t="s">
        <v>1838</v>
      </c>
      <c r="G26" s="34">
        <v>187</v>
      </c>
      <c r="H26" s="36"/>
    </row>
    <row r="27" spans="1:8" x14ac:dyDescent="0.25">
      <c r="A27" s="36" t="s">
        <v>546</v>
      </c>
      <c r="B27" s="36" t="s">
        <v>2797</v>
      </c>
      <c r="C27" s="36" t="s">
        <v>27</v>
      </c>
      <c r="D27" s="36" t="s">
        <v>14</v>
      </c>
      <c r="E27" s="36">
        <v>999932786</v>
      </c>
      <c r="F27" s="36" t="s">
        <v>1838</v>
      </c>
      <c r="G27" s="34">
        <v>163</v>
      </c>
      <c r="H27" s="36"/>
    </row>
    <row r="28" spans="1:8" x14ac:dyDescent="0.25">
      <c r="A28" s="36" t="s">
        <v>193</v>
      </c>
      <c r="B28" s="36" t="s">
        <v>2110</v>
      </c>
      <c r="C28" s="36" t="s">
        <v>27</v>
      </c>
      <c r="D28" s="36" t="s">
        <v>14</v>
      </c>
      <c r="E28" s="36">
        <v>999934122</v>
      </c>
      <c r="F28" s="36" t="s">
        <v>1838</v>
      </c>
      <c r="G28" s="34">
        <v>163</v>
      </c>
      <c r="H28" s="36">
        <v>0</v>
      </c>
    </row>
    <row r="29" spans="1:8" x14ac:dyDescent="0.25">
      <c r="A29" s="34" t="s">
        <v>1580</v>
      </c>
      <c r="B29" s="34" t="s">
        <v>3557</v>
      </c>
      <c r="C29" s="34" t="s">
        <v>27</v>
      </c>
      <c r="D29" s="41" t="s">
        <v>14</v>
      </c>
      <c r="E29" s="127">
        <v>999917272</v>
      </c>
      <c r="F29" s="36" t="s">
        <v>1838</v>
      </c>
      <c r="G29" s="34">
        <v>127</v>
      </c>
      <c r="H29" s="34"/>
    </row>
    <row r="30" spans="1:8" x14ac:dyDescent="0.25">
      <c r="A30" s="36" t="s">
        <v>344</v>
      </c>
      <c r="B30" s="36" t="s">
        <v>345</v>
      </c>
      <c r="C30" s="36" t="s">
        <v>27</v>
      </c>
      <c r="D30" s="41" t="s">
        <v>14</v>
      </c>
      <c r="E30" s="127">
        <v>999895150</v>
      </c>
      <c r="F30" s="36" t="s">
        <v>1838</v>
      </c>
      <c r="G30" s="34">
        <v>108</v>
      </c>
      <c r="H30" s="36"/>
    </row>
    <row r="31" spans="1:8" x14ac:dyDescent="0.25">
      <c r="A31" s="36" t="s">
        <v>550</v>
      </c>
      <c r="B31" s="36" t="s">
        <v>3556</v>
      </c>
      <c r="C31" s="36" t="s">
        <v>27</v>
      </c>
      <c r="D31" s="41" t="s">
        <v>14</v>
      </c>
      <c r="E31" s="36">
        <v>999935450</v>
      </c>
      <c r="F31" s="36" t="s">
        <v>1838</v>
      </c>
      <c r="G31" s="34">
        <v>95</v>
      </c>
      <c r="H31" s="36"/>
    </row>
    <row r="32" spans="1:8" x14ac:dyDescent="0.25">
      <c r="A32" s="36" t="s">
        <v>3470</v>
      </c>
      <c r="B32" s="36" t="s">
        <v>3471</v>
      </c>
      <c r="C32" s="36" t="s">
        <v>27</v>
      </c>
      <c r="D32" s="36" t="s">
        <v>14</v>
      </c>
      <c r="E32" s="36">
        <v>999905384</v>
      </c>
      <c r="F32" s="36" t="s">
        <v>1838</v>
      </c>
      <c r="G32" s="34">
        <v>60</v>
      </c>
      <c r="H32" s="36">
        <v>0</v>
      </c>
    </row>
    <row r="33" spans="1:8" x14ac:dyDescent="0.25">
      <c r="A33" s="34" t="s">
        <v>1740</v>
      </c>
      <c r="B33" s="34" t="s">
        <v>1759</v>
      </c>
      <c r="C33" s="34" t="s">
        <v>27</v>
      </c>
      <c r="D33" s="41" t="s">
        <v>14</v>
      </c>
      <c r="E33" s="127">
        <v>999908539</v>
      </c>
      <c r="F33" s="36" t="s">
        <v>1838</v>
      </c>
      <c r="G33" s="34">
        <v>60</v>
      </c>
      <c r="H33" s="34"/>
    </row>
    <row r="34" spans="1:8" x14ac:dyDescent="0.25">
      <c r="A34" s="34" t="s">
        <v>445</v>
      </c>
      <c r="B34" s="34" t="s">
        <v>23</v>
      </c>
      <c r="C34" s="34" t="s">
        <v>27</v>
      </c>
      <c r="D34" s="41" t="s">
        <v>14</v>
      </c>
      <c r="E34" s="127">
        <v>999919500</v>
      </c>
      <c r="F34" s="36" t="s">
        <v>1838</v>
      </c>
      <c r="G34" s="34">
        <v>60</v>
      </c>
      <c r="H34" s="34"/>
    </row>
    <row r="35" spans="1:8" x14ac:dyDescent="0.25">
      <c r="A35" s="34" t="s">
        <v>1029</v>
      </c>
      <c r="B35" s="34" t="s">
        <v>404</v>
      </c>
      <c r="C35" s="34" t="s">
        <v>27</v>
      </c>
      <c r="D35" s="41" t="s">
        <v>14</v>
      </c>
      <c r="E35" s="127">
        <v>999925743</v>
      </c>
      <c r="F35" s="36" t="s">
        <v>1838</v>
      </c>
      <c r="G35" s="34">
        <v>45</v>
      </c>
      <c r="H35" s="34"/>
    </row>
    <row r="36" spans="1:8" x14ac:dyDescent="0.25">
      <c r="A36" s="36" t="s">
        <v>3472</v>
      </c>
      <c r="B36" s="36" t="s">
        <v>22</v>
      </c>
      <c r="C36" s="36" t="s">
        <v>27</v>
      </c>
      <c r="D36" s="41" t="s">
        <v>14</v>
      </c>
      <c r="E36" s="128">
        <v>999936022</v>
      </c>
      <c r="F36" s="36" t="s">
        <v>1838</v>
      </c>
      <c r="G36" s="34">
        <v>45</v>
      </c>
      <c r="H36" s="34">
        <v>0</v>
      </c>
    </row>
    <row r="37" spans="1:8" x14ac:dyDescent="0.25">
      <c r="A37" s="36" t="s">
        <v>3473</v>
      </c>
      <c r="B37" s="36" t="s">
        <v>3474</v>
      </c>
      <c r="C37" s="36" t="s">
        <v>27</v>
      </c>
      <c r="D37" s="41" t="s">
        <v>136</v>
      </c>
      <c r="E37" s="128">
        <v>999923831</v>
      </c>
      <c r="F37" s="36" t="s">
        <v>1838</v>
      </c>
      <c r="G37" s="34">
        <v>750</v>
      </c>
      <c r="H37" s="34">
        <v>0</v>
      </c>
    </row>
    <row r="38" spans="1:8" x14ac:dyDescent="0.25">
      <c r="A38" s="162" t="s">
        <v>49</v>
      </c>
      <c r="B38" s="162" t="s">
        <v>1532</v>
      </c>
      <c r="C38" s="162" t="s">
        <v>27</v>
      </c>
      <c r="D38" s="162" t="s">
        <v>136</v>
      </c>
      <c r="E38" s="162">
        <v>999929457</v>
      </c>
      <c r="F38" s="162" t="s">
        <v>1838</v>
      </c>
      <c r="G38" s="34">
        <v>510.5</v>
      </c>
      <c r="H38" s="34"/>
    </row>
    <row r="39" spans="1:8" x14ac:dyDescent="0.25">
      <c r="A39" s="36" t="s">
        <v>274</v>
      </c>
      <c r="B39" s="36" t="s">
        <v>1386</v>
      </c>
      <c r="C39" s="36" t="s">
        <v>27</v>
      </c>
      <c r="D39" s="41" t="s">
        <v>136</v>
      </c>
      <c r="E39" s="128">
        <v>999929807</v>
      </c>
      <c r="F39" s="36" t="s">
        <v>1838</v>
      </c>
      <c r="G39" s="34">
        <v>510</v>
      </c>
      <c r="H39" s="36"/>
    </row>
    <row r="40" spans="1:8" x14ac:dyDescent="0.25">
      <c r="A40" s="162" t="s">
        <v>210</v>
      </c>
      <c r="B40" s="162" t="s">
        <v>1032</v>
      </c>
      <c r="C40" s="162" t="s">
        <v>27</v>
      </c>
      <c r="D40" s="162" t="s">
        <v>136</v>
      </c>
      <c r="E40" s="162">
        <v>999925827</v>
      </c>
      <c r="F40" s="162" t="s">
        <v>1838</v>
      </c>
      <c r="G40" s="34">
        <v>492.5</v>
      </c>
      <c r="H40" s="34">
        <v>10</v>
      </c>
    </row>
    <row r="41" spans="1:8" x14ac:dyDescent="0.25">
      <c r="A41" s="36" t="s">
        <v>782</v>
      </c>
      <c r="B41" s="36" t="s">
        <v>783</v>
      </c>
      <c r="C41" s="36" t="s">
        <v>27</v>
      </c>
      <c r="D41" s="41" t="s">
        <v>136</v>
      </c>
      <c r="E41" s="127">
        <v>999921761</v>
      </c>
      <c r="F41" s="36" t="s">
        <v>1838</v>
      </c>
      <c r="G41" s="34">
        <v>324</v>
      </c>
      <c r="H41" s="36">
        <v>25</v>
      </c>
    </row>
    <row r="42" spans="1:8" x14ac:dyDescent="0.25">
      <c r="A42" s="36" t="s">
        <v>1387</v>
      </c>
      <c r="B42" s="36" t="s">
        <v>347</v>
      </c>
      <c r="C42" s="36" t="s">
        <v>27</v>
      </c>
      <c r="D42" s="42" t="s">
        <v>136</v>
      </c>
      <c r="E42" s="128">
        <v>999929639</v>
      </c>
      <c r="F42" s="36" t="s">
        <v>1838</v>
      </c>
      <c r="G42" s="34">
        <v>195</v>
      </c>
      <c r="H42" s="36"/>
    </row>
    <row r="43" spans="1:8" x14ac:dyDescent="0.25">
      <c r="A43" s="36" t="s">
        <v>856</v>
      </c>
      <c r="B43" s="36" t="s">
        <v>857</v>
      </c>
      <c r="C43" s="36" t="s">
        <v>27</v>
      </c>
      <c r="D43" s="42" t="s">
        <v>136</v>
      </c>
      <c r="E43" s="128">
        <v>999923241</v>
      </c>
      <c r="F43" s="36" t="s">
        <v>1838</v>
      </c>
      <c r="G43" s="34">
        <v>60</v>
      </c>
      <c r="H43" s="36"/>
    </row>
    <row r="44" spans="1:8" x14ac:dyDescent="0.25">
      <c r="A44" s="36" t="s">
        <v>278</v>
      </c>
      <c r="B44" s="36" t="s">
        <v>560</v>
      </c>
      <c r="C44" s="36" t="s">
        <v>27</v>
      </c>
      <c r="D44" s="42" t="s">
        <v>136</v>
      </c>
      <c r="E44" s="128">
        <v>999925779</v>
      </c>
      <c r="F44" s="36" t="s">
        <v>1838</v>
      </c>
      <c r="G44" s="34">
        <v>60</v>
      </c>
      <c r="H44" s="34"/>
    </row>
    <row r="45" spans="1:8" x14ac:dyDescent="0.25">
      <c r="A45" s="36" t="s">
        <v>3009</v>
      </c>
      <c r="B45" s="36" t="s">
        <v>2979</v>
      </c>
      <c r="C45" s="36" t="s">
        <v>27</v>
      </c>
      <c r="D45" s="36" t="s">
        <v>136</v>
      </c>
      <c r="E45" s="36">
        <v>999934374</v>
      </c>
      <c r="F45" s="36" t="s">
        <v>1838</v>
      </c>
      <c r="G45" s="34">
        <v>60</v>
      </c>
      <c r="H45" s="34"/>
    </row>
    <row r="46" spans="1:8" x14ac:dyDescent="0.25">
      <c r="A46" s="36" t="s">
        <v>2620</v>
      </c>
      <c r="B46" s="36" t="s">
        <v>1674</v>
      </c>
      <c r="C46" s="36" t="s">
        <v>27</v>
      </c>
      <c r="D46" s="42" t="s">
        <v>136</v>
      </c>
      <c r="E46" s="127">
        <v>999934751</v>
      </c>
      <c r="F46" s="36" t="s">
        <v>1838</v>
      </c>
      <c r="G46" s="34">
        <v>60</v>
      </c>
      <c r="H46" s="36"/>
    </row>
    <row r="47" spans="1:8" x14ac:dyDescent="0.25">
      <c r="A47" s="36" t="s">
        <v>49</v>
      </c>
      <c r="B47" s="36" t="s">
        <v>2202</v>
      </c>
      <c r="C47" s="36" t="s">
        <v>27</v>
      </c>
      <c r="D47" s="42" t="s">
        <v>136</v>
      </c>
      <c r="E47" s="128">
        <v>999935056</v>
      </c>
      <c r="F47" s="36" t="s">
        <v>1838</v>
      </c>
      <c r="G47" s="34">
        <v>60</v>
      </c>
      <c r="H47" s="36"/>
    </row>
    <row r="48" spans="1:8" x14ac:dyDescent="0.25">
      <c r="A48" s="36" t="s">
        <v>1580</v>
      </c>
      <c r="B48" s="36" t="s">
        <v>1581</v>
      </c>
      <c r="C48" s="36" t="s">
        <v>27</v>
      </c>
      <c r="D48" s="42" t="s">
        <v>136</v>
      </c>
      <c r="E48" s="127">
        <v>999931739</v>
      </c>
      <c r="F48" s="36" t="s">
        <v>1838</v>
      </c>
      <c r="G48" s="34">
        <v>50</v>
      </c>
      <c r="H48" s="36"/>
    </row>
    <row r="49" spans="1:8" x14ac:dyDescent="0.25">
      <c r="A49" s="36" t="s">
        <v>2384</v>
      </c>
      <c r="B49" s="36" t="s">
        <v>50</v>
      </c>
      <c r="C49" s="36" t="s">
        <v>27</v>
      </c>
      <c r="D49" s="42" t="s">
        <v>136</v>
      </c>
      <c r="E49" s="36">
        <v>999938501</v>
      </c>
      <c r="F49" s="36" t="s">
        <v>1838</v>
      </c>
      <c r="G49" s="34">
        <v>50</v>
      </c>
      <c r="H49" s="36">
        <v>0</v>
      </c>
    </row>
    <row r="50" spans="1:8" x14ac:dyDescent="0.25">
      <c r="A50" s="36" t="s">
        <v>1031</v>
      </c>
      <c r="B50" s="36" t="s">
        <v>1705</v>
      </c>
      <c r="C50" s="36" t="s">
        <v>27</v>
      </c>
      <c r="D50" s="42" t="s">
        <v>148</v>
      </c>
      <c r="E50" s="36">
        <v>999929441</v>
      </c>
      <c r="F50" s="36" t="s">
        <v>1838</v>
      </c>
      <c r="G50" s="34">
        <v>360</v>
      </c>
      <c r="H50" s="36"/>
    </row>
    <row r="51" spans="1:8" x14ac:dyDescent="0.25">
      <c r="A51" s="36" t="s">
        <v>2383</v>
      </c>
      <c r="B51" s="36" t="s">
        <v>983</v>
      </c>
      <c r="C51" s="36" t="s">
        <v>27</v>
      </c>
      <c r="D51" s="42" t="s">
        <v>148</v>
      </c>
      <c r="E51" s="36">
        <v>999933924</v>
      </c>
      <c r="F51" s="36" t="s">
        <v>1838</v>
      </c>
      <c r="G51" s="34">
        <v>285</v>
      </c>
      <c r="H51" s="36"/>
    </row>
    <row r="52" spans="1:8" x14ac:dyDescent="0.25">
      <c r="A52" s="36" t="s">
        <v>1776</v>
      </c>
      <c r="B52" s="36" t="s">
        <v>3073</v>
      </c>
      <c r="C52" s="36" t="s">
        <v>27</v>
      </c>
      <c r="D52" s="42" t="s">
        <v>148</v>
      </c>
      <c r="E52" s="127">
        <v>999933727</v>
      </c>
      <c r="F52" s="36" t="s">
        <v>1838</v>
      </c>
      <c r="G52" s="34">
        <v>60</v>
      </c>
      <c r="H52" s="34"/>
    </row>
    <row r="53" spans="1:8" x14ac:dyDescent="0.25">
      <c r="A53" s="36" t="s">
        <v>1671</v>
      </c>
      <c r="B53" s="36" t="s">
        <v>3475</v>
      </c>
      <c r="C53" s="36" t="s">
        <v>27</v>
      </c>
      <c r="D53" s="42" t="s">
        <v>19</v>
      </c>
      <c r="E53" s="127">
        <v>999931519</v>
      </c>
      <c r="F53" s="36" t="s">
        <v>1838</v>
      </c>
      <c r="G53" s="34">
        <v>450</v>
      </c>
      <c r="H53" s="36">
        <v>0</v>
      </c>
    </row>
    <row r="54" spans="1:8" x14ac:dyDescent="0.25">
      <c r="A54" s="36" t="s">
        <v>3562</v>
      </c>
      <c r="B54" s="36" t="s">
        <v>3563</v>
      </c>
      <c r="C54" s="36" t="s">
        <v>27</v>
      </c>
      <c r="D54" s="42" t="s">
        <v>19</v>
      </c>
      <c r="E54" s="127">
        <v>999936484</v>
      </c>
      <c r="F54" s="36" t="s">
        <v>1838</v>
      </c>
      <c r="G54" s="34">
        <v>375</v>
      </c>
      <c r="H54" s="36"/>
    </row>
    <row r="55" spans="1:8" x14ac:dyDescent="0.25">
      <c r="A55" s="36" t="s">
        <v>325</v>
      </c>
      <c r="B55" s="36" t="s">
        <v>2349</v>
      </c>
      <c r="C55" s="36" t="s">
        <v>27</v>
      </c>
      <c r="D55" s="42" t="s">
        <v>19</v>
      </c>
      <c r="E55" s="36">
        <v>999932316</v>
      </c>
      <c r="F55" s="36" t="s">
        <v>1838</v>
      </c>
      <c r="G55" s="34">
        <v>172.5</v>
      </c>
      <c r="H55" s="36"/>
    </row>
    <row r="56" spans="1:8" x14ac:dyDescent="0.25">
      <c r="A56" s="36" t="s">
        <v>2144</v>
      </c>
      <c r="B56" s="36" t="s">
        <v>928</v>
      </c>
      <c r="C56" s="36" t="s">
        <v>27</v>
      </c>
      <c r="D56" s="42" t="s">
        <v>19</v>
      </c>
      <c r="E56" s="36">
        <v>999934616</v>
      </c>
      <c r="F56" s="36" t="s">
        <v>1838</v>
      </c>
      <c r="G56" s="34">
        <v>60</v>
      </c>
      <c r="H56" s="36"/>
    </row>
    <row r="57" spans="1:8" x14ac:dyDescent="0.25">
      <c r="A57" s="36" t="s">
        <v>2714</v>
      </c>
      <c r="B57" s="36" t="s">
        <v>1312</v>
      </c>
      <c r="C57" s="36" t="s">
        <v>27</v>
      </c>
      <c r="D57" s="42" t="s">
        <v>21</v>
      </c>
      <c r="E57" s="128">
        <v>999934532</v>
      </c>
      <c r="F57" s="36" t="s">
        <v>1838</v>
      </c>
      <c r="G57" s="34">
        <v>360</v>
      </c>
      <c r="H57" s="36"/>
    </row>
    <row r="58" spans="1:8" x14ac:dyDescent="0.25">
      <c r="A58" s="36" t="s">
        <v>2644</v>
      </c>
      <c r="B58" s="36" t="s">
        <v>1637</v>
      </c>
      <c r="C58" s="36" t="s">
        <v>27</v>
      </c>
      <c r="D58" s="36" t="s">
        <v>21</v>
      </c>
      <c r="E58" s="36">
        <v>999933831</v>
      </c>
      <c r="F58" s="36" t="s">
        <v>1838</v>
      </c>
      <c r="G58" s="34">
        <v>210</v>
      </c>
      <c r="H58" s="36"/>
    </row>
    <row r="59" spans="1:8" x14ac:dyDescent="0.25">
      <c r="A59" s="36" t="s">
        <v>2865</v>
      </c>
      <c r="B59" s="36" t="s">
        <v>811</v>
      </c>
      <c r="C59" s="36" t="s">
        <v>27</v>
      </c>
      <c r="D59" s="36" t="s">
        <v>21</v>
      </c>
      <c r="E59" s="36">
        <v>999933798</v>
      </c>
      <c r="F59" s="36" t="s">
        <v>1838</v>
      </c>
      <c r="G59" s="34">
        <v>60</v>
      </c>
      <c r="H59" s="36"/>
    </row>
    <row r="60" spans="1:8" x14ac:dyDescent="0.25">
      <c r="A60" s="36" t="s">
        <v>2241</v>
      </c>
      <c r="B60" s="36" t="s">
        <v>2188</v>
      </c>
      <c r="C60" s="36" t="s">
        <v>27</v>
      </c>
      <c r="D60" s="36" t="s">
        <v>21</v>
      </c>
      <c r="E60" s="36">
        <v>999934882</v>
      </c>
      <c r="F60" s="36" t="s">
        <v>1838</v>
      </c>
      <c r="G60" s="34">
        <v>60</v>
      </c>
      <c r="H60" s="36"/>
    </row>
    <row r="61" spans="1:8" x14ac:dyDescent="0.25">
      <c r="A61" s="36" t="s">
        <v>161</v>
      </c>
      <c r="B61" s="36" t="s">
        <v>162</v>
      </c>
      <c r="C61" s="36" t="s">
        <v>17</v>
      </c>
      <c r="D61" s="36" t="s">
        <v>14</v>
      </c>
      <c r="E61" s="128">
        <v>999857519</v>
      </c>
      <c r="F61" s="36" t="s">
        <v>1838</v>
      </c>
      <c r="G61" s="34">
        <v>1360</v>
      </c>
      <c r="H61" s="36">
        <v>0</v>
      </c>
    </row>
    <row r="62" spans="1:8" x14ac:dyDescent="0.25">
      <c r="A62" s="36" t="s">
        <v>1299</v>
      </c>
      <c r="B62" s="36" t="s">
        <v>61</v>
      </c>
      <c r="C62" s="36" t="s">
        <v>17</v>
      </c>
      <c r="D62" s="41" t="s">
        <v>14</v>
      </c>
      <c r="E62" s="128">
        <v>999884956</v>
      </c>
      <c r="F62" s="36" t="s">
        <v>1838</v>
      </c>
      <c r="G62" s="34">
        <v>1040</v>
      </c>
      <c r="H62" s="36"/>
    </row>
    <row r="63" spans="1:8" x14ac:dyDescent="0.25">
      <c r="A63" s="36" t="s">
        <v>718</v>
      </c>
      <c r="B63" s="36" t="s">
        <v>1332</v>
      </c>
      <c r="C63" s="36" t="s">
        <v>17</v>
      </c>
      <c r="D63" s="36" t="s">
        <v>14</v>
      </c>
      <c r="E63" s="36">
        <v>999929237</v>
      </c>
      <c r="F63" s="36" t="s">
        <v>1838</v>
      </c>
      <c r="G63" s="34">
        <v>1036</v>
      </c>
      <c r="H63" s="34"/>
    </row>
    <row r="64" spans="1:8" x14ac:dyDescent="0.25">
      <c r="A64" s="36" t="s">
        <v>273</v>
      </c>
      <c r="B64" s="36" t="s">
        <v>159</v>
      </c>
      <c r="C64" s="36" t="s">
        <v>17</v>
      </c>
      <c r="D64" s="36" t="s">
        <v>14</v>
      </c>
      <c r="E64" s="36">
        <v>999882071</v>
      </c>
      <c r="F64" s="36" t="s">
        <v>1838</v>
      </c>
      <c r="G64" s="34">
        <v>976</v>
      </c>
      <c r="H64" s="34"/>
    </row>
    <row r="65" spans="1:8" x14ac:dyDescent="0.25">
      <c r="A65" s="36" t="s">
        <v>38</v>
      </c>
      <c r="B65" s="36" t="s">
        <v>39</v>
      </c>
      <c r="C65" s="36" t="s">
        <v>17</v>
      </c>
      <c r="D65" s="36" t="s">
        <v>14</v>
      </c>
      <c r="E65" s="36">
        <v>999701085</v>
      </c>
      <c r="F65" s="36" t="s">
        <v>1838</v>
      </c>
      <c r="G65" s="34">
        <v>728</v>
      </c>
      <c r="H65" s="36"/>
    </row>
    <row r="66" spans="1:8" x14ac:dyDescent="0.25">
      <c r="A66" s="36" t="s">
        <v>62</v>
      </c>
      <c r="B66" s="36" t="s">
        <v>63</v>
      </c>
      <c r="C66" s="36" t="s">
        <v>17</v>
      </c>
      <c r="D66" s="41" t="s">
        <v>14</v>
      </c>
      <c r="E66" s="127">
        <v>999727284</v>
      </c>
      <c r="F66" s="36" t="s">
        <v>1838</v>
      </c>
      <c r="G66" s="34">
        <v>699</v>
      </c>
      <c r="H66" s="36"/>
    </row>
    <row r="67" spans="1:8" x14ac:dyDescent="0.25">
      <c r="A67" s="36" t="s">
        <v>47</v>
      </c>
      <c r="B67" s="36" t="s">
        <v>48</v>
      </c>
      <c r="C67" s="36" t="s">
        <v>17</v>
      </c>
      <c r="D67" s="41" t="s">
        <v>14</v>
      </c>
      <c r="E67" s="127">
        <v>999708469</v>
      </c>
      <c r="F67" s="36" t="s">
        <v>1838</v>
      </c>
      <c r="G67" s="34">
        <v>651</v>
      </c>
      <c r="H67" s="36"/>
    </row>
    <row r="68" spans="1:8" x14ac:dyDescent="0.25">
      <c r="A68" s="36" t="s">
        <v>1403</v>
      </c>
      <c r="B68" s="36" t="s">
        <v>709</v>
      </c>
      <c r="C68" s="36" t="s">
        <v>17</v>
      </c>
      <c r="D68" s="41" t="s">
        <v>14</v>
      </c>
      <c r="E68" s="128">
        <v>999860318</v>
      </c>
      <c r="F68" s="36" t="s">
        <v>1838</v>
      </c>
      <c r="G68" s="34">
        <v>645</v>
      </c>
      <c r="H68" s="36">
        <v>0</v>
      </c>
    </row>
    <row r="69" spans="1:8" x14ac:dyDescent="0.25">
      <c r="A69" s="36" t="s">
        <v>72</v>
      </c>
      <c r="B69" s="36" t="s">
        <v>37</v>
      </c>
      <c r="C69" s="36" t="s">
        <v>17</v>
      </c>
      <c r="D69" s="36" t="s">
        <v>14</v>
      </c>
      <c r="E69" s="36">
        <v>999733675</v>
      </c>
      <c r="F69" s="36" t="s">
        <v>1838</v>
      </c>
      <c r="G69" s="34">
        <v>563</v>
      </c>
      <c r="H69" s="36"/>
    </row>
    <row r="70" spans="1:8" x14ac:dyDescent="0.25">
      <c r="A70" s="36" t="s">
        <v>188</v>
      </c>
      <c r="B70" s="36" t="s">
        <v>752</v>
      </c>
      <c r="C70" s="36" t="s">
        <v>17</v>
      </c>
      <c r="D70" s="36" t="s">
        <v>14</v>
      </c>
      <c r="E70" s="127">
        <v>999921362</v>
      </c>
      <c r="F70" s="36" t="s">
        <v>1838</v>
      </c>
      <c r="G70" s="34">
        <v>560</v>
      </c>
      <c r="H70" s="36"/>
    </row>
    <row r="71" spans="1:8" x14ac:dyDescent="0.25">
      <c r="A71" s="36" t="s">
        <v>55</v>
      </c>
      <c r="B71" s="36" t="s">
        <v>57</v>
      </c>
      <c r="C71" s="36" t="s">
        <v>17</v>
      </c>
      <c r="D71" s="36" t="s">
        <v>14</v>
      </c>
      <c r="E71" s="36">
        <v>999713548</v>
      </c>
      <c r="F71" s="36" t="s">
        <v>1838</v>
      </c>
      <c r="G71" s="34">
        <v>510</v>
      </c>
      <c r="H71" s="36"/>
    </row>
    <row r="72" spans="1:8" x14ac:dyDescent="0.25">
      <c r="A72" s="36" t="s">
        <v>454</v>
      </c>
      <c r="B72" s="36" t="s">
        <v>117</v>
      </c>
      <c r="C72" s="36" t="s">
        <v>17</v>
      </c>
      <c r="D72" s="36" t="s">
        <v>14</v>
      </c>
      <c r="E72" s="36">
        <v>999888707</v>
      </c>
      <c r="F72" s="36" t="s">
        <v>1838</v>
      </c>
      <c r="G72" s="34">
        <v>448</v>
      </c>
      <c r="H72" s="36">
        <v>0</v>
      </c>
    </row>
    <row r="73" spans="1:8" x14ac:dyDescent="0.25">
      <c r="A73" s="36" t="s">
        <v>1226</v>
      </c>
      <c r="B73" s="36" t="s">
        <v>1227</v>
      </c>
      <c r="C73" s="36" t="s">
        <v>17</v>
      </c>
      <c r="D73" s="36" t="s">
        <v>14</v>
      </c>
      <c r="E73" s="128">
        <v>999722448</v>
      </c>
      <c r="F73" s="36" t="s">
        <v>1838</v>
      </c>
      <c r="G73" s="34">
        <v>434</v>
      </c>
      <c r="H73" s="36"/>
    </row>
    <row r="74" spans="1:8" x14ac:dyDescent="0.25">
      <c r="A74" s="36" t="s">
        <v>217</v>
      </c>
      <c r="B74" s="36" t="s">
        <v>698</v>
      </c>
      <c r="C74" s="36" t="s">
        <v>17</v>
      </c>
      <c r="D74" s="41" t="s">
        <v>14</v>
      </c>
      <c r="E74" s="127">
        <v>999901058</v>
      </c>
      <c r="F74" s="36" t="s">
        <v>1838</v>
      </c>
      <c r="G74" s="34">
        <v>411</v>
      </c>
      <c r="H74" s="36"/>
    </row>
    <row r="75" spans="1:8" x14ac:dyDescent="0.25">
      <c r="A75" s="34" t="s">
        <v>111</v>
      </c>
      <c r="B75" s="34" t="s">
        <v>52</v>
      </c>
      <c r="C75" s="34" t="s">
        <v>17</v>
      </c>
      <c r="D75" s="41" t="s">
        <v>14</v>
      </c>
      <c r="E75" s="127">
        <v>999818697</v>
      </c>
      <c r="F75" s="36" t="s">
        <v>1838</v>
      </c>
      <c r="G75" s="34">
        <v>356</v>
      </c>
      <c r="H75" s="34"/>
    </row>
    <row r="76" spans="1:8" x14ac:dyDescent="0.25">
      <c r="A76" s="34" t="s">
        <v>1884</v>
      </c>
      <c r="B76" s="34" t="s">
        <v>1885</v>
      </c>
      <c r="C76" s="34" t="s">
        <v>17</v>
      </c>
      <c r="D76" s="41" t="s">
        <v>14</v>
      </c>
      <c r="E76" s="127">
        <v>999924268</v>
      </c>
      <c r="F76" s="36" t="s">
        <v>1838</v>
      </c>
      <c r="G76" s="34">
        <v>273</v>
      </c>
      <c r="H76" s="34">
        <v>0</v>
      </c>
    </row>
    <row r="77" spans="1:8" x14ac:dyDescent="0.25">
      <c r="A77" s="36" t="s">
        <v>1882</v>
      </c>
      <c r="B77" s="36" t="s">
        <v>1883</v>
      </c>
      <c r="C77" s="36" t="s">
        <v>17</v>
      </c>
      <c r="D77" s="41" t="s">
        <v>14</v>
      </c>
      <c r="E77" s="128">
        <v>999887978</v>
      </c>
      <c r="F77" s="36" t="s">
        <v>1838</v>
      </c>
      <c r="G77" s="34">
        <v>222</v>
      </c>
      <c r="H77" s="36">
        <v>0</v>
      </c>
    </row>
    <row r="78" spans="1:8" x14ac:dyDescent="0.25">
      <c r="A78" s="34" t="s">
        <v>339</v>
      </c>
      <c r="B78" s="34" t="s">
        <v>1881</v>
      </c>
      <c r="C78" s="34" t="s">
        <v>17</v>
      </c>
      <c r="D78" s="41" t="s">
        <v>14</v>
      </c>
      <c r="E78" s="127">
        <v>999893449</v>
      </c>
      <c r="F78" s="36" t="s">
        <v>1838</v>
      </c>
      <c r="G78" s="34">
        <v>222</v>
      </c>
      <c r="H78" s="34">
        <v>0</v>
      </c>
    </row>
    <row r="79" spans="1:8" x14ac:dyDescent="0.25">
      <c r="A79" s="36" t="s">
        <v>1886</v>
      </c>
      <c r="B79" s="36" t="s">
        <v>1887</v>
      </c>
      <c r="C79" s="36" t="s">
        <v>17</v>
      </c>
      <c r="D79" s="41" t="s">
        <v>14</v>
      </c>
      <c r="E79" s="127">
        <v>999929166</v>
      </c>
      <c r="F79" s="36" t="s">
        <v>1838</v>
      </c>
      <c r="G79" s="34">
        <v>222</v>
      </c>
      <c r="H79" s="36">
        <v>0</v>
      </c>
    </row>
    <row r="80" spans="1:8" x14ac:dyDescent="0.25">
      <c r="A80" s="34" t="s">
        <v>2156</v>
      </c>
      <c r="B80" s="34" t="s">
        <v>1315</v>
      </c>
      <c r="C80" s="34" t="s">
        <v>17</v>
      </c>
      <c r="D80" s="41" t="s">
        <v>14</v>
      </c>
      <c r="E80" s="127">
        <v>999883361</v>
      </c>
      <c r="F80" s="36" t="s">
        <v>1838</v>
      </c>
      <c r="G80" s="34">
        <v>187</v>
      </c>
      <c r="H80" s="34"/>
    </row>
    <row r="81" spans="1:8" x14ac:dyDescent="0.25">
      <c r="A81" s="34" t="s">
        <v>44</v>
      </c>
      <c r="B81" s="34" t="s">
        <v>928</v>
      </c>
      <c r="C81" s="34" t="s">
        <v>17</v>
      </c>
      <c r="D81" s="41" t="s">
        <v>14</v>
      </c>
      <c r="E81" s="127">
        <v>999928880</v>
      </c>
      <c r="F81" s="36" t="s">
        <v>1838</v>
      </c>
      <c r="G81" s="34">
        <v>161</v>
      </c>
      <c r="H81" s="34"/>
    </row>
    <row r="82" spans="1:8" x14ac:dyDescent="0.25">
      <c r="A82" s="36" t="s">
        <v>2572</v>
      </c>
      <c r="B82" s="36" t="s">
        <v>2573</v>
      </c>
      <c r="C82" s="36" t="s">
        <v>17</v>
      </c>
      <c r="D82" s="41" t="s">
        <v>14</v>
      </c>
      <c r="E82" s="128">
        <v>999861970</v>
      </c>
      <c r="F82" s="36" t="s">
        <v>1838</v>
      </c>
      <c r="G82" s="34">
        <v>120</v>
      </c>
      <c r="H82" s="34"/>
    </row>
    <row r="83" spans="1:8" x14ac:dyDescent="0.25">
      <c r="A83" s="36" t="s">
        <v>2574</v>
      </c>
      <c r="B83" s="36" t="s">
        <v>1883</v>
      </c>
      <c r="C83" s="36" t="s">
        <v>17</v>
      </c>
      <c r="D83" s="41" t="s">
        <v>14</v>
      </c>
      <c r="E83" s="127">
        <v>999924489</v>
      </c>
      <c r="F83" s="36" t="s">
        <v>1838</v>
      </c>
      <c r="G83" s="34">
        <v>90</v>
      </c>
      <c r="H83" s="36"/>
    </row>
    <row r="84" spans="1:8" x14ac:dyDescent="0.25">
      <c r="A84" s="34" t="s">
        <v>1455</v>
      </c>
      <c r="B84" s="34" t="s">
        <v>2569</v>
      </c>
      <c r="C84" s="34" t="s">
        <v>17</v>
      </c>
      <c r="D84" s="41" t="s">
        <v>14</v>
      </c>
      <c r="E84" s="127">
        <v>999728540</v>
      </c>
      <c r="F84" s="36" t="s">
        <v>1838</v>
      </c>
      <c r="G84" s="34">
        <v>68</v>
      </c>
      <c r="H84" s="34"/>
    </row>
    <row r="85" spans="1:8" x14ac:dyDescent="0.25">
      <c r="A85" s="36" t="s">
        <v>2570</v>
      </c>
      <c r="B85" s="36" t="s">
        <v>2571</v>
      </c>
      <c r="C85" s="36" t="s">
        <v>17</v>
      </c>
      <c r="D85" s="41" t="s">
        <v>14</v>
      </c>
      <c r="E85" s="127">
        <v>999878288</v>
      </c>
      <c r="F85" s="36" t="s">
        <v>1838</v>
      </c>
      <c r="G85" s="34">
        <v>68</v>
      </c>
      <c r="H85" s="36"/>
    </row>
    <row r="86" spans="1:8" x14ac:dyDescent="0.25">
      <c r="A86" s="36" t="s">
        <v>1087</v>
      </c>
      <c r="B86" s="36" t="s">
        <v>87</v>
      </c>
      <c r="C86" s="36" t="s">
        <v>17</v>
      </c>
      <c r="D86" s="41" t="s">
        <v>14</v>
      </c>
      <c r="E86" s="128">
        <v>999926811</v>
      </c>
      <c r="F86" s="36" t="s">
        <v>1838</v>
      </c>
      <c r="G86" s="34">
        <v>68</v>
      </c>
      <c r="H86" s="34">
        <v>0</v>
      </c>
    </row>
    <row r="87" spans="1:8" x14ac:dyDescent="0.25">
      <c r="A87" s="36" t="s">
        <v>2108</v>
      </c>
      <c r="B87" s="36" t="s">
        <v>2109</v>
      </c>
      <c r="C87" s="36" t="s">
        <v>17</v>
      </c>
      <c r="D87" s="41" t="s">
        <v>14</v>
      </c>
      <c r="E87" s="128">
        <v>999933175</v>
      </c>
      <c r="F87" s="36" t="s">
        <v>1838</v>
      </c>
      <c r="G87" s="34">
        <v>68</v>
      </c>
      <c r="H87" s="34">
        <v>0</v>
      </c>
    </row>
    <row r="88" spans="1:8" x14ac:dyDescent="0.25">
      <c r="A88" s="36" t="s">
        <v>736</v>
      </c>
      <c r="B88" s="36" t="s">
        <v>737</v>
      </c>
      <c r="C88" s="36" t="s">
        <v>17</v>
      </c>
      <c r="D88" s="41" t="s">
        <v>14</v>
      </c>
      <c r="E88" s="128">
        <v>999921188</v>
      </c>
      <c r="F88" s="36" t="s">
        <v>1838</v>
      </c>
      <c r="G88" s="34">
        <v>60</v>
      </c>
      <c r="H88" s="34"/>
    </row>
    <row r="89" spans="1:8" x14ac:dyDescent="0.25">
      <c r="A89" s="36" t="s">
        <v>114</v>
      </c>
      <c r="B89" s="36" t="s">
        <v>2074</v>
      </c>
      <c r="C89" s="36" t="s">
        <v>17</v>
      </c>
      <c r="D89" s="41" t="s">
        <v>14</v>
      </c>
      <c r="E89" s="128">
        <v>999934254</v>
      </c>
      <c r="F89" s="36" t="s">
        <v>1838</v>
      </c>
      <c r="G89" s="34">
        <v>51</v>
      </c>
      <c r="H89" s="34">
        <v>0</v>
      </c>
    </row>
    <row r="90" spans="1:8" x14ac:dyDescent="0.25">
      <c r="A90" s="36" t="s">
        <v>1041</v>
      </c>
      <c r="B90" s="36" t="s">
        <v>2182</v>
      </c>
      <c r="C90" s="36" t="s">
        <v>17</v>
      </c>
      <c r="D90" s="41" t="s">
        <v>14</v>
      </c>
      <c r="E90" s="128">
        <v>999718031</v>
      </c>
      <c r="F90" s="36" t="s">
        <v>1838</v>
      </c>
      <c r="G90" s="34">
        <v>45</v>
      </c>
      <c r="H90" s="36"/>
    </row>
    <row r="91" spans="1:8" x14ac:dyDescent="0.25">
      <c r="A91" s="34" t="s">
        <v>215</v>
      </c>
      <c r="B91" s="34" t="s">
        <v>3096</v>
      </c>
      <c r="C91" s="34" t="s">
        <v>17</v>
      </c>
      <c r="D91" s="41" t="s">
        <v>14</v>
      </c>
      <c r="E91" s="127">
        <v>999887609</v>
      </c>
      <c r="F91" s="36" t="s">
        <v>1838</v>
      </c>
      <c r="G91" s="34">
        <v>45</v>
      </c>
      <c r="H91" s="34"/>
    </row>
    <row r="92" spans="1:8" x14ac:dyDescent="0.25">
      <c r="A92" s="36" t="s">
        <v>1551</v>
      </c>
      <c r="B92" s="36" t="s">
        <v>1552</v>
      </c>
      <c r="C92" s="36" t="s">
        <v>17</v>
      </c>
      <c r="D92" s="41" t="s">
        <v>14</v>
      </c>
      <c r="E92" s="128">
        <v>999931410</v>
      </c>
      <c r="F92" s="36" t="s">
        <v>1838</v>
      </c>
      <c r="G92" s="34">
        <v>45</v>
      </c>
      <c r="H92" s="36"/>
    </row>
    <row r="93" spans="1:8" x14ac:dyDescent="0.25">
      <c r="A93" s="36" t="s">
        <v>223</v>
      </c>
      <c r="B93" s="36" t="s">
        <v>770</v>
      </c>
      <c r="C93" s="36" t="s">
        <v>17</v>
      </c>
      <c r="D93" s="41" t="s">
        <v>14</v>
      </c>
      <c r="E93" s="128">
        <v>999932913</v>
      </c>
      <c r="F93" s="36" t="s">
        <v>1838</v>
      </c>
      <c r="G93" s="34">
        <v>38</v>
      </c>
      <c r="H93" s="36">
        <v>0</v>
      </c>
    </row>
    <row r="94" spans="1:8" x14ac:dyDescent="0.25">
      <c r="A94" s="36" t="s">
        <v>582</v>
      </c>
      <c r="B94" s="36" t="s">
        <v>1368</v>
      </c>
      <c r="C94" s="36" t="s">
        <v>17</v>
      </c>
      <c r="D94" s="41" t="s">
        <v>136</v>
      </c>
      <c r="E94" s="128">
        <v>999934014</v>
      </c>
      <c r="F94" s="36" t="s">
        <v>1838</v>
      </c>
      <c r="G94" s="34">
        <v>324</v>
      </c>
      <c r="H94" s="36"/>
    </row>
    <row r="95" spans="1:8" x14ac:dyDescent="0.25">
      <c r="A95" s="34" t="s">
        <v>169</v>
      </c>
      <c r="B95" s="34" t="s">
        <v>1537</v>
      </c>
      <c r="C95" s="34" t="s">
        <v>17</v>
      </c>
      <c r="D95" s="41" t="s">
        <v>136</v>
      </c>
      <c r="E95" s="127">
        <v>999931962</v>
      </c>
      <c r="F95" s="36" t="s">
        <v>1838</v>
      </c>
      <c r="G95" s="34">
        <v>289</v>
      </c>
      <c r="H95" s="34"/>
    </row>
    <row r="96" spans="1:8" x14ac:dyDescent="0.25">
      <c r="A96" s="36" t="s">
        <v>180</v>
      </c>
      <c r="B96" s="36" t="s">
        <v>2038</v>
      </c>
      <c r="C96" s="36" t="s">
        <v>17</v>
      </c>
      <c r="D96" s="41" t="s">
        <v>136</v>
      </c>
      <c r="E96" s="128">
        <v>999929396</v>
      </c>
      <c r="F96" s="36" t="s">
        <v>1838</v>
      </c>
      <c r="G96" s="34">
        <v>285</v>
      </c>
      <c r="H96" s="34"/>
    </row>
    <row r="97" spans="1:8" x14ac:dyDescent="0.25">
      <c r="A97" s="36" t="s">
        <v>3555</v>
      </c>
      <c r="B97" s="36" t="s">
        <v>117</v>
      </c>
      <c r="C97" s="36" t="s">
        <v>17</v>
      </c>
      <c r="D97" s="41" t="s">
        <v>136</v>
      </c>
      <c r="E97" s="128">
        <v>999936644</v>
      </c>
      <c r="F97" s="36" t="s">
        <v>1838</v>
      </c>
      <c r="G97" s="34">
        <v>200</v>
      </c>
      <c r="H97" s="36"/>
    </row>
    <row r="98" spans="1:8" x14ac:dyDescent="0.25">
      <c r="A98" s="36" t="s">
        <v>114</v>
      </c>
      <c r="B98" s="36" t="s">
        <v>2759</v>
      </c>
      <c r="C98" s="36" t="s">
        <v>17</v>
      </c>
      <c r="D98" s="41" t="s">
        <v>136</v>
      </c>
      <c r="E98" s="128">
        <v>999917815</v>
      </c>
      <c r="F98" s="36" t="s">
        <v>1838</v>
      </c>
      <c r="G98" s="34">
        <v>60</v>
      </c>
      <c r="H98" s="36"/>
    </row>
    <row r="99" spans="1:8" x14ac:dyDescent="0.25">
      <c r="A99" s="36" t="s">
        <v>2190</v>
      </c>
      <c r="B99" s="36" t="s">
        <v>436</v>
      </c>
      <c r="C99" s="36" t="s">
        <v>17</v>
      </c>
      <c r="D99" s="41" t="s">
        <v>136</v>
      </c>
      <c r="E99" s="128">
        <v>999929769</v>
      </c>
      <c r="F99" s="36" t="s">
        <v>1838</v>
      </c>
      <c r="G99" s="34">
        <v>60</v>
      </c>
      <c r="H99" s="36"/>
    </row>
    <row r="100" spans="1:8" x14ac:dyDescent="0.25">
      <c r="A100" s="36" t="s">
        <v>3400</v>
      </c>
      <c r="B100" s="36" t="s">
        <v>3401</v>
      </c>
      <c r="C100" s="36" t="s">
        <v>17</v>
      </c>
      <c r="D100" s="41" t="s">
        <v>136</v>
      </c>
      <c r="E100" s="128">
        <v>999934648</v>
      </c>
      <c r="F100" s="36" t="s">
        <v>1838</v>
      </c>
      <c r="G100" s="34">
        <v>60</v>
      </c>
      <c r="H100" s="36"/>
    </row>
    <row r="101" spans="1:8" x14ac:dyDescent="0.25">
      <c r="A101" s="36" t="s">
        <v>321</v>
      </c>
      <c r="B101" s="36" t="s">
        <v>2713</v>
      </c>
      <c r="C101" s="36" t="s">
        <v>17</v>
      </c>
      <c r="D101" s="41" t="s">
        <v>148</v>
      </c>
      <c r="E101" s="128">
        <v>999935156</v>
      </c>
      <c r="F101" s="36" t="s">
        <v>1838</v>
      </c>
      <c r="G101" s="34">
        <v>74</v>
      </c>
      <c r="H101" s="34"/>
    </row>
    <row r="102" spans="1:8" x14ac:dyDescent="0.25">
      <c r="A102" s="36" t="s">
        <v>317</v>
      </c>
      <c r="B102" s="36" t="s">
        <v>2727</v>
      </c>
      <c r="C102" s="36" t="s">
        <v>17</v>
      </c>
      <c r="D102" s="41" t="s">
        <v>148</v>
      </c>
      <c r="E102" s="128">
        <v>999930579</v>
      </c>
      <c r="F102" s="36" t="s">
        <v>1838</v>
      </c>
      <c r="G102" s="34">
        <v>60</v>
      </c>
      <c r="H102" s="34"/>
    </row>
    <row r="103" spans="1:8" x14ac:dyDescent="0.25">
      <c r="A103" s="36" t="s">
        <v>1083</v>
      </c>
      <c r="B103" s="36" t="s">
        <v>1082</v>
      </c>
      <c r="C103" s="36" t="s">
        <v>17</v>
      </c>
      <c r="D103" s="41" t="s">
        <v>19</v>
      </c>
      <c r="E103" s="128">
        <v>999926751</v>
      </c>
      <c r="F103" s="36" t="s">
        <v>1838</v>
      </c>
      <c r="G103" s="34">
        <v>450</v>
      </c>
      <c r="H103" s="34"/>
    </row>
    <row r="104" spans="1:8" x14ac:dyDescent="0.25">
      <c r="A104" s="36" t="s">
        <v>169</v>
      </c>
      <c r="B104" s="36" t="s">
        <v>2744</v>
      </c>
      <c r="C104" s="36" t="s">
        <v>17</v>
      </c>
      <c r="D104" s="41" t="s">
        <v>19</v>
      </c>
      <c r="E104" s="128">
        <v>999933685</v>
      </c>
      <c r="F104" s="36" t="s">
        <v>1838</v>
      </c>
      <c r="G104" s="34">
        <v>120</v>
      </c>
      <c r="H104" s="36"/>
    </row>
    <row r="105" spans="1:8" x14ac:dyDescent="0.25">
      <c r="A105" s="36" t="s">
        <v>200</v>
      </c>
      <c r="B105" s="36" t="s">
        <v>2670</v>
      </c>
      <c r="C105" s="36" t="s">
        <v>17</v>
      </c>
      <c r="D105" s="41" t="s">
        <v>21</v>
      </c>
      <c r="E105" s="36">
        <v>999935248</v>
      </c>
      <c r="F105" s="36" t="s">
        <v>1838</v>
      </c>
      <c r="G105" s="34">
        <v>60</v>
      </c>
      <c r="H105" s="36"/>
    </row>
    <row r="106" spans="1:8" x14ac:dyDescent="0.25">
      <c r="A106" s="36" t="s">
        <v>55</v>
      </c>
      <c r="B106" s="36" t="s">
        <v>2955</v>
      </c>
      <c r="C106" s="36" t="s">
        <v>17</v>
      </c>
      <c r="D106" s="41" t="s">
        <v>21</v>
      </c>
      <c r="E106" s="36">
        <v>999935417</v>
      </c>
      <c r="F106" s="36" t="s">
        <v>1838</v>
      </c>
      <c r="G106" s="34">
        <v>60</v>
      </c>
      <c r="H106" s="36"/>
    </row>
    <row r="107" spans="1:8" x14ac:dyDescent="0.25">
      <c r="A107" s="149"/>
      <c r="B107" s="149"/>
      <c r="C107" s="149"/>
      <c r="D107" s="41"/>
      <c r="E107" s="149"/>
      <c r="F107" s="36"/>
      <c r="G107" s="34"/>
      <c r="H107" s="36"/>
    </row>
    <row r="108" spans="1:8" x14ac:dyDescent="0.25">
      <c r="A108" s="36"/>
      <c r="B108" s="36"/>
      <c r="C108" s="36"/>
      <c r="D108" s="41"/>
      <c r="E108" s="128"/>
      <c r="F108" s="36"/>
      <c r="G108" s="34"/>
      <c r="H108" s="34"/>
    </row>
    <row r="109" spans="1:8" x14ac:dyDescent="0.25">
      <c r="A109" s="36"/>
      <c r="B109" s="36"/>
      <c r="C109" s="36"/>
      <c r="D109" s="41"/>
      <c r="E109" s="128"/>
      <c r="F109" s="36"/>
      <c r="G109" s="34"/>
      <c r="H109" s="34"/>
    </row>
    <row r="110" spans="1:8" x14ac:dyDescent="0.25">
      <c r="A110" s="36"/>
      <c r="B110" s="36"/>
      <c r="C110" s="36"/>
      <c r="D110" s="36"/>
      <c r="E110" s="36"/>
      <c r="F110" s="36"/>
      <c r="G110" s="34"/>
      <c r="H110" s="36"/>
    </row>
    <row r="111" spans="1:8" x14ac:dyDescent="0.25">
      <c r="A111" s="36"/>
      <c r="B111" s="36"/>
      <c r="C111" s="36"/>
      <c r="D111" s="42"/>
      <c r="E111" s="128"/>
      <c r="F111" s="36"/>
      <c r="G111" s="34"/>
      <c r="H111" s="36"/>
    </row>
    <row r="112" spans="1:8" x14ac:dyDescent="0.25">
      <c r="A112" s="36"/>
      <c r="B112" s="36"/>
      <c r="C112" s="36"/>
      <c r="D112" s="42"/>
      <c r="E112" s="128"/>
      <c r="F112" s="36"/>
      <c r="G112" s="34"/>
      <c r="H112" s="36"/>
    </row>
    <row r="113" spans="1:8" x14ac:dyDescent="0.25">
      <c r="A113" s="38"/>
      <c r="B113" s="38"/>
      <c r="C113" s="38"/>
      <c r="D113" s="42"/>
      <c r="E113" s="130"/>
      <c r="F113" s="36"/>
      <c r="G113" s="34"/>
      <c r="H113" s="36"/>
    </row>
    <row r="114" spans="1:8" x14ac:dyDescent="0.25">
      <c r="A114" s="131"/>
      <c r="B114" s="131"/>
      <c r="C114" s="131"/>
      <c r="D114" s="42"/>
      <c r="E114" s="150"/>
      <c r="F114" s="36"/>
      <c r="G114" s="34"/>
      <c r="H114" s="36"/>
    </row>
    <row r="115" spans="1:8" x14ac:dyDescent="0.25">
      <c r="A115" s="195"/>
      <c r="B115" s="195"/>
      <c r="C115" s="195"/>
      <c r="D115" s="198"/>
      <c r="E115" s="195"/>
      <c r="F115" s="195"/>
      <c r="G115" s="194"/>
      <c r="H115" s="195"/>
    </row>
    <row r="116" spans="1:8" x14ac:dyDescent="0.25">
      <c r="A116" s="36"/>
      <c r="B116" s="36"/>
      <c r="C116" s="36"/>
      <c r="D116" s="42"/>
      <c r="E116" s="128"/>
      <c r="F116" s="36"/>
      <c r="G116" s="34"/>
      <c r="H116" s="36"/>
    </row>
    <row r="117" spans="1:8" x14ac:dyDescent="0.25">
      <c r="A117" s="36"/>
      <c r="B117" s="36"/>
      <c r="C117" s="36"/>
      <c r="D117" s="36"/>
      <c r="E117" s="36"/>
      <c r="F117" s="36"/>
      <c r="G117" s="34"/>
      <c r="H117" s="36"/>
    </row>
    <row r="118" spans="1:8" x14ac:dyDescent="0.25">
      <c r="A118" s="149"/>
      <c r="B118" s="149"/>
      <c r="C118" s="149"/>
      <c r="D118" s="149"/>
      <c r="E118" s="149"/>
      <c r="F118" s="149"/>
      <c r="G118" s="34"/>
      <c r="H118" s="36"/>
    </row>
    <row r="119" spans="1:8" x14ac:dyDescent="0.25">
      <c r="A119" s="131"/>
      <c r="B119" s="131"/>
      <c r="C119" s="131"/>
      <c r="D119" s="131"/>
      <c r="E119" s="148"/>
      <c r="F119" s="36"/>
      <c r="G119" s="34"/>
      <c r="H119" s="36"/>
    </row>
    <row r="120" spans="1:8" x14ac:dyDescent="0.25">
      <c r="A120" s="36"/>
      <c r="B120" s="36"/>
      <c r="C120" s="36"/>
      <c r="D120" s="36"/>
      <c r="E120" s="128"/>
      <c r="F120" s="36"/>
      <c r="G120" s="34"/>
      <c r="H120" s="36"/>
    </row>
    <row r="121" spans="1:8" x14ac:dyDescent="0.25">
      <c r="A121" s="36"/>
      <c r="B121" s="36"/>
      <c r="C121" s="36"/>
      <c r="D121" s="41"/>
      <c r="E121" s="127"/>
      <c r="F121" s="36"/>
      <c r="G121" s="34"/>
      <c r="H121" s="36"/>
    </row>
    <row r="122" spans="1:8" x14ac:dyDescent="0.25">
      <c r="A122" s="131"/>
      <c r="B122" s="131"/>
      <c r="C122" s="131"/>
      <c r="D122" s="131"/>
      <c r="E122" s="150"/>
      <c r="F122" s="36"/>
      <c r="G122" s="34"/>
      <c r="H122" s="36"/>
    </row>
    <row r="123" spans="1:8" x14ac:dyDescent="0.25">
      <c r="A123" s="36"/>
      <c r="B123" s="36"/>
      <c r="C123" s="36"/>
      <c r="D123" s="41"/>
      <c r="E123" s="127"/>
      <c r="F123" s="36"/>
      <c r="G123" s="34"/>
      <c r="H123" s="36"/>
    </row>
    <row r="124" spans="1:8" x14ac:dyDescent="0.25">
      <c r="A124" s="36"/>
      <c r="B124" s="36"/>
      <c r="C124" s="36"/>
      <c r="D124" s="41"/>
      <c r="E124" s="127"/>
      <c r="F124" s="36"/>
      <c r="G124" s="34"/>
      <c r="H124" s="34"/>
    </row>
    <row r="125" spans="1:8" x14ac:dyDescent="0.25">
      <c r="A125" s="36"/>
      <c r="B125" s="36"/>
      <c r="C125" s="36"/>
      <c r="D125" s="36"/>
      <c r="E125" s="36"/>
      <c r="F125" s="36"/>
      <c r="G125" s="34"/>
      <c r="H125" s="36"/>
    </row>
    <row r="126" spans="1:8" x14ac:dyDescent="0.25">
      <c r="A126" s="36"/>
      <c r="B126" s="36"/>
      <c r="C126" s="36"/>
      <c r="D126" s="36"/>
      <c r="E126" s="36"/>
      <c r="F126" s="36"/>
      <c r="G126" s="34"/>
      <c r="H126" s="36"/>
    </row>
  </sheetData>
  <conditionalFormatting sqref="A4:H1048576">
    <cfRule type="expression" dxfId="74" priority="23614">
      <formula>AND($D4="Black",#REF!&lt;21)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5F4E5-D68B-454B-AA73-A6ECF0B2281A}">
  <dimension ref="A1:H67"/>
  <sheetViews>
    <sheetView workbookViewId="0">
      <selection activeCell="A4" sqref="A4:H59"/>
    </sheetView>
  </sheetViews>
  <sheetFormatPr defaultColWidth="9.140625" defaultRowHeight="15" x14ac:dyDescent="0.25"/>
  <cols>
    <col min="1" max="1" width="16.7109375" style="5" bestFit="1" customWidth="1"/>
    <col min="2" max="2" width="13.42578125" style="5" bestFit="1" customWidth="1"/>
    <col min="3" max="3" width="7.7109375" style="5" bestFit="1" customWidth="1"/>
    <col min="4" max="4" width="6.7109375" style="5" bestFit="1" customWidth="1"/>
    <col min="5" max="5" width="13.42578125" style="5" bestFit="1" customWidth="1"/>
    <col min="6" max="6" width="8.85546875" style="5" bestFit="1" customWidth="1"/>
    <col min="7" max="7" width="11.5703125" style="5" bestFit="1" customWidth="1"/>
    <col min="8" max="8" width="8.7109375" style="5" bestFit="1" customWidth="1"/>
    <col min="9" max="16384" width="9.140625" style="5"/>
  </cols>
  <sheetData>
    <row r="1" spans="1:8" ht="45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34" t="s">
        <v>31</v>
      </c>
      <c r="B4" s="34" t="s">
        <v>32</v>
      </c>
      <c r="C4" s="34" t="s">
        <v>27</v>
      </c>
      <c r="D4" s="41" t="s">
        <v>14</v>
      </c>
      <c r="E4" s="127">
        <v>999015822</v>
      </c>
      <c r="F4" s="36" t="s">
        <v>1868</v>
      </c>
      <c r="G4" s="34">
        <v>1600</v>
      </c>
      <c r="H4" s="34"/>
    </row>
    <row r="5" spans="1:8" x14ac:dyDescent="0.25">
      <c r="A5" s="34" t="s">
        <v>127</v>
      </c>
      <c r="B5" s="34" t="s">
        <v>128</v>
      </c>
      <c r="C5" s="34" t="s">
        <v>27</v>
      </c>
      <c r="D5" s="41" t="s">
        <v>14</v>
      </c>
      <c r="E5" s="127">
        <v>999829178</v>
      </c>
      <c r="F5" s="36" t="s">
        <v>1868</v>
      </c>
      <c r="G5" s="34">
        <v>1111</v>
      </c>
      <c r="H5" s="34"/>
    </row>
    <row r="6" spans="1:8" x14ac:dyDescent="0.25">
      <c r="A6" s="34" t="s">
        <v>424</v>
      </c>
      <c r="B6" s="34" t="s">
        <v>425</v>
      </c>
      <c r="C6" s="34" t="s">
        <v>27</v>
      </c>
      <c r="D6" s="41" t="s">
        <v>14</v>
      </c>
      <c r="E6" s="127">
        <v>999906996</v>
      </c>
      <c r="F6" s="36" t="s">
        <v>1868</v>
      </c>
      <c r="G6" s="34">
        <v>1008</v>
      </c>
      <c r="H6" s="34"/>
    </row>
    <row r="7" spans="1:8" x14ac:dyDescent="0.25">
      <c r="A7" s="34" t="s">
        <v>266</v>
      </c>
      <c r="B7" s="34" t="s">
        <v>52</v>
      </c>
      <c r="C7" s="34" t="s">
        <v>27</v>
      </c>
      <c r="D7" s="41" t="s">
        <v>14</v>
      </c>
      <c r="E7" s="127">
        <v>999881211</v>
      </c>
      <c r="F7" s="36" t="s">
        <v>1868</v>
      </c>
      <c r="G7" s="34">
        <v>993</v>
      </c>
      <c r="H7" s="34"/>
    </row>
    <row r="8" spans="1:8" x14ac:dyDescent="0.25">
      <c r="A8" s="34" t="s">
        <v>58</v>
      </c>
      <c r="B8" s="34" t="s">
        <v>59</v>
      </c>
      <c r="C8" s="34" t="s">
        <v>27</v>
      </c>
      <c r="D8" s="41" t="s">
        <v>14</v>
      </c>
      <c r="E8" s="127">
        <v>999718964</v>
      </c>
      <c r="F8" s="36" t="s">
        <v>1868</v>
      </c>
      <c r="G8" s="34">
        <v>951</v>
      </c>
      <c r="H8" s="34"/>
    </row>
    <row r="9" spans="1:8" x14ac:dyDescent="0.25">
      <c r="A9" s="34" t="s">
        <v>120</v>
      </c>
      <c r="B9" s="34" t="s">
        <v>121</v>
      </c>
      <c r="C9" s="34" t="s">
        <v>27</v>
      </c>
      <c r="D9" s="41" t="s">
        <v>14</v>
      </c>
      <c r="E9" s="127">
        <v>999827297</v>
      </c>
      <c r="F9" s="36" t="s">
        <v>1868</v>
      </c>
      <c r="G9" s="34">
        <v>879</v>
      </c>
      <c r="H9" s="34"/>
    </row>
    <row r="10" spans="1:8" x14ac:dyDescent="0.25">
      <c r="A10" s="34" t="s">
        <v>1766</v>
      </c>
      <c r="B10" s="34" t="s">
        <v>1767</v>
      </c>
      <c r="C10" s="34" t="s">
        <v>27</v>
      </c>
      <c r="D10" s="41" t="s">
        <v>14</v>
      </c>
      <c r="E10" s="127">
        <v>999704127</v>
      </c>
      <c r="F10" s="36" t="s">
        <v>1868</v>
      </c>
      <c r="G10" s="34">
        <v>702</v>
      </c>
      <c r="H10" s="36"/>
    </row>
    <row r="11" spans="1:8" x14ac:dyDescent="0.25">
      <c r="A11" s="36" t="s">
        <v>583</v>
      </c>
      <c r="B11" s="36" t="s">
        <v>539</v>
      </c>
      <c r="C11" s="36" t="s">
        <v>27</v>
      </c>
      <c r="D11" s="41" t="s">
        <v>14</v>
      </c>
      <c r="E11" s="128">
        <v>999917226</v>
      </c>
      <c r="F11" s="36" t="s">
        <v>1868</v>
      </c>
      <c r="G11" s="34">
        <v>516</v>
      </c>
      <c r="H11" s="34"/>
    </row>
    <row r="12" spans="1:8" x14ac:dyDescent="0.25">
      <c r="A12" s="36" t="s">
        <v>2131</v>
      </c>
      <c r="B12" s="36" t="s">
        <v>2132</v>
      </c>
      <c r="C12" s="36" t="s">
        <v>27</v>
      </c>
      <c r="D12" s="41" t="s">
        <v>14</v>
      </c>
      <c r="E12" s="128">
        <v>999856717</v>
      </c>
      <c r="F12" s="36" t="s">
        <v>1868</v>
      </c>
      <c r="G12" s="34">
        <v>470</v>
      </c>
      <c r="H12" s="34"/>
    </row>
    <row r="13" spans="1:8" x14ac:dyDescent="0.25">
      <c r="A13" s="36" t="s">
        <v>762</v>
      </c>
      <c r="B13" s="36" t="s">
        <v>57</v>
      </c>
      <c r="C13" s="36" t="s">
        <v>27</v>
      </c>
      <c r="D13" s="41" t="s">
        <v>14</v>
      </c>
      <c r="E13" s="128">
        <v>999933053</v>
      </c>
      <c r="F13" s="36" t="s">
        <v>1868</v>
      </c>
      <c r="G13" s="34">
        <v>349</v>
      </c>
      <c r="H13" s="36">
        <v>0</v>
      </c>
    </row>
    <row r="14" spans="1:8" x14ac:dyDescent="0.25">
      <c r="A14" s="34" t="s">
        <v>1274</v>
      </c>
      <c r="B14" s="34" t="s">
        <v>86</v>
      </c>
      <c r="C14" s="34" t="s">
        <v>27</v>
      </c>
      <c r="D14" s="41" t="s">
        <v>14</v>
      </c>
      <c r="E14" s="127">
        <v>999721781</v>
      </c>
      <c r="F14" s="36" t="s">
        <v>1868</v>
      </c>
      <c r="G14" s="34">
        <v>314</v>
      </c>
      <c r="H14" s="36"/>
    </row>
    <row r="15" spans="1:8" x14ac:dyDescent="0.25">
      <c r="A15" s="36" t="s">
        <v>1030</v>
      </c>
      <c r="B15" s="36" t="s">
        <v>1867</v>
      </c>
      <c r="C15" s="36" t="s">
        <v>27</v>
      </c>
      <c r="D15" s="41" t="s">
        <v>14</v>
      </c>
      <c r="E15" s="128">
        <v>999925759</v>
      </c>
      <c r="F15" s="36" t="s">
        <v>1868</v>
      </c>
      <c r="G15" s="34">
        <v>297</v>
      </c>
      <c r="H15" s="34">
        <v>0</v>
      </c>
    </row>
    <row r="16" spans="1:8" x14ac:dyDescent="0.25">
      <c r="A16" s="38" t="s">
        <v>1905</v>
      </c>
      <c r="B16" s="38" t="s">
        <v>1906</v>
      </c>
      <c r="C16" s="38" t="s">
        <v>27</v>
      </c>
      <c r="D16" s="41" t="s">
        <v>14</v>
      </c>
      <c r="E16" s="130">
        <v>999928819</v>
      </c>
      <c r="F16" s="36" t="s">
        <v>1868</v>
      </c>
      <c r="G16" s="34">
        <v>296</v>
      </c>
      <c r="H16" s="36">
        <v>0</v>
      </c>
    </row>
    <row r="17" spans="1:8" x14ac:dyDescent="0.25">
      <c r="A17" s="34" t="s">
        <v>618</v>
      </c>
      <c r="B17" s="34" t="s">
        <v>619</v>
      </c>
      <c r="C17" s="34" t="s">
        <v>27</v>
      </c>
      <c r="D17" s="41" t="s">
        <v>14</v>
      </c>
      <c r="E17" s="127">
        <v>999918366</v>
      </c>
      <c r="F17" s="36" t="s">
        <v>1868</v>
      </c>
      <c r="G17" s="34">
        <v>251</v>
      </c>
      <c r="H17" s="34"/>
    </row>
    <row r="18" spans="1:8" x14ac:dyDescent="0.25">
      <c r="A18" s="36" t="s">
        <v>3558</v>
      </c>
      <c r="B18" s="36" t="s">
        <v>3481</v>
      </c>
      <c r="C18" s="36" t="s">
        <v>27</v>
      </c>
      <c r="D18" s="41" t="s">
        <v>14</v>
      </c>
      <c r="E18" s="128">
        <v>999801316</v>
      </c>
      <c r="F18" s="36" t="s">
        <v>1868</v>
      </c>
      <c r="G18" s="34">
        <v>127</v>
      </c>
      <c r="H18" s="36"/>
    </row>
    <row r="19" spans="1:8" x14ac:dyDescent="0.25">
      <c r="A19" s="36" t="s">
        <v>1048</v>
      </c>
      <c r="B19" s="36" t="s">
        <v>1393</v>
      </c>
      <c r="C19" s="36" t="s">
        <v>27</v>
      </c>
      <c r="D19" s="41" t="s">
        <v>14</v>
      </c>
      <c r="E19" s="128">
        <v>999925322</v>
      </c>
      <c r="F19" s="36" t="s">
        <v>1868</v>
      </c>
      <c r="G19" s="34">
        <v>127</v>
      </c>
      <c r="H19" s="36"/>
    </row>
    <row r="20" spans="1:8" x14ac:dyDescent="0.25">
      <c r="A20" s="34" t="s">
        <v>1534</v>
      </c>
      <c r="B20" s="34" t="s">
        <v>464</v>
      </c>
      <c r="C20" s="34" t="s">
        <v>27</v>
      </c>
      <c r="D20" s="41" t="s">
        <v>14</v>
      </c>
      <c r="E20" s="127">
        <v>999928295</v>
      </c>
      <c r="F20" s="36" t="s">
        <v>1868</v>
      </c>
      <c r="G20" s="34">
        <v>105</v>
      </c>
      <c r="H20" s="34">
        <v>0</v>
      </c>
    </row>
    <row r="21" spans="1:8" x14ac:dyDescent="0.25">
      <c r="A21" s="43" t="s">
        <v>3538</v>
      </c>
      <c r="B21" s="43" t="s">
        <v>3539</v>
      </c>
      <c r="C21" s="43" t="s">
        <v>27</v>
      </c>
      <c r="D21" s="41" t="s">
        <v>14</v>
      </c>
      <c r="E21" s="127">
        <v>999794720</v>
      </c>
      <c r="F21" s="36" t="s">
        <v>1868</v>
      </c>
      <c r="G21" s="34">
        <v>97.5</v>
      </c>
      <c r="H21" s="34"/>
    </row>
    <row r="22" spans="1:8" x14ac:dyDescent="0.25">
      <c r="A22" s="36" t="s">
        <v>2578</v>
      </c>
      <c r="B22" s="36" t="s">
        <v>2579</v>
      </c>
      <c r="C22" s="36" t="s">
        <v>27</v>
      </c>
      <c r="D22" s="36" t="s">
        <v>14</v>
      </c>
      <c r="E22" s="128">
        <v>999920185</v>
      </c>
      <c r="F22" s="36" t="s">
        <v>1868</v>
      </c>
      <c r="G22" s="34">
        <v>60</v>
      </c>
      <c r="H22" s="34"/>
    </row>
    <row r="23" spans="1:8" x14ac:dyDescent="0.25">
      <c r="A23" s="36" t="s">
        <v>3698</v>
      </c>
      <c r="B23" s="36" t="s">
        <v>3699</v>
      </c>
      <c r="C23" s="36" t="s">
        <v>27</v>
      </c>
      <c r="D23" s="36" t="s">
        <v>14</v>
      </c>
      <c r="E23" s="128">
        <v>999834741</v>
      </c>
      <c r="F23" s="36" t="s">
        <v>1868</v>
      </c>
      <c r="G23" s="34">
        <v>37.5</v>
      </c>
      <c r="H23" s="34">
        <v>0</v>
      </c>
    </row>
    <row r="24" spans="1:8" x14ac:dyDescent="0.25">
      <c r="A24" s="34" t="s">
        <v>252</v>
      </c>
      <c r="B24" s="34" t="s">
        <v>1059</v>
      </c>
      <c r="C24" s="34" t="s">
        <v>27</v>
      </c>
      <c r="D24" s="41" t="s">
        <v>21</v>
      </c>
      <c r="E24" s="127">
        <v>999933493</v>
      </c>
      <c r="F24" s="36" t="s">
        <v>1868</v>
      </c>
      <c r="G24" s="34">
        <v>560</v>
      </c>
      <c r="H24" s="34">
        <v>0</v>
      </c>
    </row>
    <row r="25" spans="1:8" x14ac:dyDescent="0.25">
      <c r="A25" s="34" t="s">
        <v>88</v>
      </c>
      <c r="B25" s="34" t="s">
        <v>89</v>
      </c>
      <c r="C25" s="34" t="s">
        <v>17</v>
      </c>
      <c r="D25" s="41" t="s">
        <v>14</v>
      </c>
      <c r="E25" s="127">
        <v>999773830</v>
      </c>
      <c r="F25" s="36" t="s">
        <v>1868</v>
      </c>
      <c r="G25" s="34">
        <v>1700</v>
      </c>
      <c r="H25" s="34">
        <v>100</v>
      </c>
    </row>
    <row r="26" spans="1:8" x14ac:dyDescent="0.25">
      <c r="A26" s="34" t="s">
        <v>97</v>
      </c>
      <c r="B26" s="34" t="s">
        <v>98</v>
      </c>
      <c r="C26" s="34" t="s">
        <v>17</v>
      </c>
      <c r="D26" s="41" t="s">
        <v>14</v>
      </c>
      <c r="E26" s="127">
        <v>999793933</v>
      </c>
      <c r="F26" s="36" t="s">
        <v>1868</v>
      </c>
      <c r="G26" s="34">
        <v>1279</v>
      </c>
      <c r="H26" s="34"/>
    </row>
    <row r="27" spans="1:8" x14ac:dyDescent="0.25">
      <c r="A27" s="34" t="s">
        <v>217</v>
      </c>
      <c r="B27" s="34" t="s">
        <v>218</v>
      </c>
      <c r="C27" s="34" t="s">
        <v>17</v>
      </c>
      <c r="D27" s="41" t="s">
        <v>14</v>
      </c>
      <c r="E27" s="127">
        <v>999869990</v>
      </c>
      <c r="F27" s="36" t="s">
        <v>1868</v>
      </c>
      <c r="G27" s="34">
        <v>1152</v>
      </c>
      <c r="H27" s="34"/>
    </row>
    <row r="28" spans="1:8" x14ac:dyDescent="0.25">
      <c r="A28" s="34" t="s">
        <v>287</v>
      </c>
      <c r="B28" s="34" t="s">
        <v>286</v>
      </c>
      <c r="C28" s="34" t="s">
        <v>17</v>
      </c>
      <c r="D28" s="41" t="s">
        <v>14</v>
      </c>
      <c r="E28" s="127">
        <v>999884977</v>
      </c>
      <c r="F28" s="36" t="s">
        <v>1868</v>
      </c>
      <c r="G28" s="34">
        <v>1122</v>
      </c>
      <c r="H28" s="36"/>
    </row>
    <row r="29" spans="1:8" x14ac:dyDescent="0.25">
      <c r="A29" s="34" t="s">
        <v>104</v>
      </c>
      <c r="B29" s="34" t="s">
        <v>52</v>
      </c>
      <c r="C29" s="34" t="s">
        <v>17</v>
      </c>
      <c r="D29" s="41" t="s">
        <v>14</v>
      </c>
      <c r="E29" s="127">
        <v>999798829</v>
      </c>
      <c r="F29" s="36" t="s">
        <v>1868</v>
      </c>
      <c r="G29" s="34">
        <v>873</v>
      </c>
      <c r="H29" s="34"/>
    </row>
    <row r="30" spans="1:8" x14ac:dyDescent="0.25">
      <c r="A30" s="34" t="s">
        <v>718</v>
      </c>
      <c r="B30" s="34" t="s">
        <v>719</v>
      </c>
      <c r="C30" s="34" t="s">
        <v>17</v>
      </c>
      <c r="D30" s="41" t="s">
        <v>14</v>
      </c>
      <c r="E30" s="127">
        <v>999920886</v>
      </c>
      <c r="F30" s="36" t="s">
        <v>1868</v>
      </c>
      <c r="G30" s="34">
        <v>872</v>
      </c>
      <c r="H30" s="34"/>
    </row>
    <row r="31" spans="1:8" x14ac:dyDescent="0.25">
      <c r="A31" s="36" t="s">
        <v>701</v>
      </c>
      <c r="B31" s="36" t="s">
        <v>1535</v>
      </c>
      <c r="C31" s="36" t="s">
        <v>17</v>
      </c>
      <c r="D31" s="41" t="s">
        <v>14</v>
      </c>
      <c r="E31" s="127">
        <v>999826214</v>
      </c>
      <c r="F31" s="36" t="s">
        <v>1868</v>
      </c>
      <c r="G31" s="34">
        <v>773</v>
      </c>
      <c r="H31" s="34"/>
    </row>
    <row r="32" spans="1:8" x14ac:dyDescent="0.25">
      <c r="A32" s="36" t="s">
        <v>1230</v>
      </c>
      <c r="B32" s="36" t="s">
        <v>1266</v>
      </c>
      <c r="C32" s="36" t="s">
        <v>17</v>
      </c>
      <c r="D32" s="41" t="s">
        <v>14</v>
      </c>
      <c r="E32" s="127">
        <v>999879405</v>
      </c>
      <c r="F32" s="36" t="s">
        <v>1868</v>
      </c>
      <c r="G32" s="34">
        <v>574</v>
      </c>
      <c r="H32" s="36"/>
    </row>
    <row r="33" spans="1:8" x14ac:dyDescent="0.25">
      <c r="A33" s="34" t="s">
        <v>581</v>
      </c>
      <c r="B33" s="34" t="s">
        <v>464</v>
      </c>
      <c r="C33" s="34" t="s">
        <v>17</v>
      </c>
      <c r="D33" s="41" t="s">
        <v>14</v>
      </c>
      <c r="E33" s="127">
        <v>999917196</v>
      </c>
      <c r="F33" s="36" t="s">
        <v>1868</v>
      </c>
      <c r="G33" s="34">
        <v>570</v>
      </c>
      <c r="H33" s="34"/>
    </row>
    <row r="34" spans="1:8" x14ac:dyDescent="0.25">
      <c r="A34" s="36" t="s">
        <v>925</v>
      </c>
      <c r="B34" s="36" t="s">
        <v>52</v>
      </c>
      <c r="C34" s="36" t="s">
        <v>17</v>
      </c>
      <c r="D34" s="41" t="s">
        <v>14</v>
      </c>
      <c r="E34" s="128">
        <v>999925128</v>
      </c>
      <c r="F34" s="36" t="s">
        <v>1868</v>
      </c>
      <c r="G34" s="34">
        <v>454</v>
      </c>
      <c r="H34" s="34"/>
    </row>
    <row r="35" spans="1:8" x14ac:dyDescent="0.25">
      <c r="A35" s="36" t="s">
        <v>147</v>
      </c>
      <c r="B35" s="36" t="s">
        <v>1011</v>
      </c>
      <c r="C35" s="36" t="s">
        <v>17</v>
      </c>
      <c r="D35" s="41" t="s">
        <v>14</v>
      </c>
      <c r="E35" s="127">
        <v>999925458</v>
      </c>
      <c r="F35" s="36" t="s">
        <v>1868</v>
      </c>
      <c r="G35" s="34">
        <v>454</v>
      </c>
      <c r="H35" s="36"/>
    </row>
    <row r="36" spans="1:8" x14ac:dyDescent="0.25">
      <c r="A36" s="34" t="s">
        <v>196</v>
      </c>
      <c r="B36" s="34" t="s">
        <v>197</v>
      </c>
      <c r="C36" s="34" t="s">
        <v>17</v>
      </c>
      <c r="D36" s="41" t="s">
        <v>14</v>
      </c>
      <c r="E36" s="127">
        <v>999865482</v>
      </c>
      <c r="F36" s="36" t="s">
        <v>1868</v>
      </c>
      <c r="G36" s="34">
        <v>381</v>
      </c>
      <c r="H36" s="34"/>
    </row>
    <row r="37" spans="1:8" x14ac:dyDescent="0.25">
      <c r="A37" s="36" t="s">
        <v>1920</v>
      </c>
      <c r="B37" s="36" t="s">
        <v>1921</v>
      </c>
      <c r="C37" s="36" t="s">
        <v>17</v>
      </c>
      <c r="D37" s="41" t="s">
        <v>14</v>
      </c>
      <c r="E37" s="128">
        <v>999720316</v>
      </c>
      <c r="F37" s="36" t="s">
        <v>1868</v>
      </c>
      <c r="G37" s="34">
        <v>347</v>
      </c>
      <c r="H37" s="34">
        <v>0</v>
      </c>
    </row>
    <row r="38" spans="1:8" x14ac:dyDescent="0.25">
      <c r="A38" s="34" t="s">
        <v>2915</v>
      </c>
      <c r="B38" s="34" t="s">
        <v>461</v>
      </c>
      <c r="C38" s="34" t="s">
        <v>17</v>
      </c>
      <c r="D38" s="41" t="s">
        <v>14</v>
      </c>
      <c r="E38" s="127">
        <v>999933739</v>
      </c>
      <c r="F38" s="36" t="s">
        <v>1868</v>
      </c>
      <c r="G38" s="34">
        <v>251</v>
      </c>
      <c r="H38" s="36"/>
    </row>
    <row r="39" spans="1:8" x14ac:dyDescent="0.25">
      <c r="A39" s="34" t="s">
        <v>44</v>
      </c>
      <c r="B39" s="34" t="s">
        <v>1922</v>
      </c>
      <c r="C39" s="34" t="s">
        <v>17</v>
      </c>
      <c r="D39" s="41" t="s">
        <v>14</v>
      </c>
      <c r="E39" s="127">
        <v>999906875</v>
      </c>
      <c r="F39" s="36" t="s">
        <v>1868</v>
      </c>
      <c r="G39" s="34">
        <v>222</v>
      </c>
      <c r="H39" s="34">
        <v>0</v>
      </c>
    </row>
    <row r="40" spans="1:8" x14ac:dyDescent="0.25">
      <c r="A40" s="36" t="s">
        <v>40</v>
      </c>
      <c r="B40" s="36" t="s">
        <v>41</v>
      </c>
      <c r="C40" s="36" t="s">
        <v>17</v>
      </c>
      <c r="D40" s="41" t="s">
        <v>14</v>
      </c>
      <c r="E40" s="127">
        <v>999701966</v>
      </c>
      <c r="F40" s="36" t="s">
        <v>1868</v>
      </c>
      <c r="G40" s="34">
        <v>150</v>
      </c>
      <c r="H40" s="36"/>
    </row>
    <row r="41" spans="1:8" x14ac:dyDescent="0.25">
      <c r="A41" s="36" t="s">
        <v>2183</v>
      </c>
      <c r="B41" s="36" t="s">
        <v>2184</v>
      </c>
      <c r="C41" s="36" t="s">
        <v>17</v>
      </c>
      <c r="D41" s="41" t="s">
        <v>14</v>
      </c>
      <c r="E41" s="128">
        <v>999920953</v>
      </c>
      <c r="F41" s="36" t="s">
        <v>1868</v>
      </c>
      <c r="G41" s="34">
        <v>95</v>
      </c>
      <c r="H41" s="36"/>
    </row>
    <row r="42" spans="1:8" x14ac:dyDescent="0.25">
      <c r="A42" s="36" t="s">
        <v>543</v>
      </c>
      <c r="B42" s="36" t="s">
        <v>1747</v>
      </c>
      <c r="C42" s="36" t="s">
        <v>17</v>
      </c>
      <c r="D42" s="41" t="s">
        <v>14</v>
      </c>
      <c r="E42" s="128">
        <v>999916376</v>
      </c>
      <c r="F42" s="36" t="s">
        <v>1868</v>
      </c>
      <c r="G42" s="34">
        <v>90</v>
      </c>
      <c r="H42" s="36"/>
    </row>
    <row r="43" spans="1:8" x14ac:dyDescent="0.25">
      <c r="A43" s="36" t="s">
        <v>800</v>
      </c>
      <c r="B43" s="36" t="s">
        <v>801</v>
      </c>
      <c r="C43" s="36" t="s">
        <v>17</v>
      </c>
      <c r="D43" s="41" t="s">
        <v>14</v>
      </c>
      <c r="E43" s="127">
        <v>999922198</v>
      </c>
      <c r="F43" s="36" t="s">
        <v>1868</v>
      </c>
      <c r="G43" s="34">
        <v>90</v>
      </c>
      <c r="H43" s="36"/>
    </row>
    <row r="44" spans="1:8" x14ac:dyDescent="0.25">
      <c r="A44" s="36" t="s">
        <v>952</v>
      </c>
      <c r="B44" s="36" t="s">
        <v>2575</v>
      </c>
      <c r="C44" s="36" t="s">
        <v>17</v>
      </c>
      <c r="D44" s="41" t="s">
        <v>14</v>
      </c>
      <c r="E44" s="128">
        <v>999738026</v>
      </c>
      <c r="F44" s="36" t="s">
        <v>1868</v>
      </c>
      <c r="G44" s="34">
        <v>68</v>
      </c>
      <c r="H44" s="36"/>
    </row>
    <row r="45" spans="1:8" x14ac:dyDescent="0.25">
      <c r="A45" s="36" t="s">
        <v>2568</v>
      </c>
      <c r="B45" s="36" t="s">
        <v>57</v>
      </c>
      <c r="C45" s="36" t="s">
        <v>17</v>
      </c>
      <c r="D45" s="41" t="s">
        <v>14</v>
      </c>
      <c r="E45" s="128">
        <v>999877337</v>
      </c>
      <c r="F45" s="36" t="s">
        <v>1868</v>
      </c>
      <c r="G45" s="34">
        <v>68</v>
      </c>
      <c r="H45" s="36"/>
    </row>
    <row r="46" spans="1:8" x14ac:dyDescent="0.25">
      <c r="A46" s="36" t="s">
        <v>394</v>
      </c>
      <c r="B46" s="36" t="s">
        <v>2576</v>
      </c>
      <c r="C46" s="36" t="s">
        <v>17</v>
      </c>
      <c r="D46" s="41" t="s">
        <v>14</v>
      </c>
      <c r="E46" s="128">
        <v>999891586</v>
      </c>
      <c r="F46" s="36" t="s">
        <v>1868</v>
      </c>
      <c r="G46" s="34">
        <v>68</v>
      </c>
      <c r="H46" s="36"/>
    </row>
    <row r="47" spans="1:8" x14ac:dyDescent="0.25">
      <c r="A47" s="36" t="s">
        <v>1300</v>
      </c>
      <c r="B47" s="36" t="s">
        <v>1044</v>
      </c>
      <c r="C47" s="36" t="s">
        <v>17</v>
      </c>
      <c r="D47" s="41" t="s">
        <v>14</v>
      </c>
      <c r="E47" s="128">
        <v>999928217</v>
      </c>
      <c r="F47" s="36" t="s">
        <v>1868</v>
      </c>
      <c r="G47" s="34">
        <v>68</v>
      </c>
      <c r="H47" s="34">
        <v>0</v>
      </c>
    </row>
    <row r="48" spans="1:8" x14ac:dyDescent="0.25">
      <c r="A48" s="36" t="s">
        <v>1430</v>
      </c>
      <c r="B48" s="36" t="s">
        <v>1431</v>
      </c>
      <c r="C48" s="36" t="s">
        <v>17</v>
      </c>
      <c r="D48" s="41" t="s">
        <v>14</v>
      </c>
      <c r="E48" s="36">
        <v>999929052</v>
      </c>
      <c r="F48" s="36" t="s">
        <v>1868</v>
      </c>
      <c r="G48" s="34">
        <v>68</v>
      </c>
      <c r="H48" s="36"/>
    </row>
    <row r="49" spans="1:8" x14ac:dyDescent="0.25">
      <c r="A49" s="36" t="s">
        <v>188</v>
      </c>
      <c r="B49" s="36" t="s">
        <v>2972</v>
      </c>
      <c r="C49" s="36" t="s">
        <v>17</v>
      </c>
      <c r="D49" s="41" t="s">
        <v>14</v>
      </c>
      <c r="E49" s="128">
        <v>999901322</v>
      </c>
      <c r="F49" s="36" t="s">
        <v>1868</v>
      </c>
      <c r="G49" s="34">
        <v>60</v>
      </c>
      <c r="H49" s="36"/>
    </row>
    <row r="50" spans="1:8" x14ac:dyDescent="0.25">
      <c r="A50" s="36" t="s">
        <v>2185</v>
      </c>
      <c r="B50" s="36" t="s">
        <v>2186</v>
      </c>
      <c r="C50" s="36" t="s">
        <v>17</v>
      </c>
      <c r="D50" s="41" t="s">
        <v>14</v>
      </c>
      <c r="E50" s="127">
        <v>999916683</v>
      </c>
      <c r="F50" s="36" t="s">
        <v>1868</v>
      </c>
      <c r="G50" s="34">
        <v>60</v>
      </c>
      <c r="H50" s="34"/>
    </row>
    <row r="51" spans="1:8" x14ac:dyDescent="0.25">
      <c r="A51" s="149" t="s">
        <v>547</v>
      </c>
      <c r="B51" s="149" t="s">
        <v>829</v>
      </c>
      <c r="C51" s="149" t="s">
        <v>17</v>
      </c>
      <c r="D51" s="41" t="s">
        <v>14</v>
      </c>
      <c r="E51" s="149">
        <v>999922634</v>
      </c>
      <c r="F51" s="149" t="s">
        <v>1868</v>
      </c>
      <c r="G51" s="34">
        <v>60</v>
      </c>
      <c r="H51" s="36"/>
    </row>
    <row r="52" spans="1:8" x14ac:dyDescent="0.25">
      <c r="A52" s="34" t="s">
        <v>2111</v>
      </c>
      <c r="B52" s="34" t="s">
        <v>2112</v>
      </c>
      <c r="C52" s="34" t="s">
        <v>17</v>
      </c>
      <c r="D52" s="41" t="s">
        <v>14</v>
      </c>
      <c r="E52" s="127">
        <v>999869973</v>
      </c>
      <c r="F52" s="36" t="s">
        <v>1868</v>
      </c>
      <c r="G52" s="34">
        <v>38</v>
      </c>
      <c r="H52" s="34">
        <v>0</v>
      </c>
    </row>
    <row r="53" spans="1:8" x14ac:dyDescent="0.25">
      <c r="A53" s="36" t="s">
        <v>1716</v>
      </c>
      <c r="B53" s="36" t="s">
        <v>1059</v>
      </c>
      <c r="C53" s="36" t="s">
        <v>17</v>
      </c>
      <c r="D53" s="41" t="s">
        <v>136</v>
      </c>
      <c r="E53" s="128">
        <v>999932269</v>
      </c>
      <c r="F53" s="36" t="s">
        <v>1868</v>
      </c>
      <c r="G53" s="34">
        <v>505</v>
      </c>
      <c r="H53" s="36">
        <v>10</v>
      </c>
    </row>
    <row r="54" spans="1:8" x14ac:dyDescent="0.25">
      <c r="A54" s="36" t="s">
        <v>44</v>
      </c>
      <c r="B54" s="36" t="s">
        <v>1270</v>
      </c>
      <c r="C54" s="36" t="s">
        <v>17</v>
      </c>
      <c r="D54" s="41" t="s">
        <v>136</v>
      </c>
      <c r="E54" s="128">
        <v>999929610</v>
      </c>
      <c r="F54" s="36" t="s">
        <v>1868</v>
      </c>
      <c r="G54" s="34">
        <v>360</v>
      </c>
      <c r="H54" s="36"/>
    </row>
    <row r="55" spans="1:8" x14ac:dyDescent="0.25">
      <c r="A55" s="36" t="s">
        <v>543</v>
      </c>
      <c r="B55" s="36" t="s">
        <v>668</v>
      </c>
      <c r="C55" s="36" t="s">
        <v>17</v>
      </c>
      <c r="D55" s="41" t="s">
        <v>136</v>
      </c>
      <c r="E55" s="128">
        <v>999921583</v>
      </c>
      <c r="F55" s="36" t="s">
        <v>1868</v>
      </c>
      <c r="G55" s="34">
        <v>60</v>
      </c>
      <c r="H55" s="34"/>
    </row>
    <row r="56" spans="1:8" x14ac:dyDescent="0.25">
      <c r="A56" s="36" t="s">
        <v>53</v>
      </c>
      <c r="B56" s="36" t="s">
        <v>34</v>
      </c>
      <c r="C56" s="36" t="s">
        <v>17</v>
      </c>
      <c r="D56" s="42" t="s">
        <v>148</v>
      </c>
      <c r="E56" s="128">
        <v>999929996</v>
      </c>
      <c r="F56" s="36" t="s">
        <v>1868</v>
      </c>
      <c r="G56" s="34">
        <v>60</v>
      </c>
      <c r="H56" s="34"/>
    </row>
    <row r="57" spans="1:8" x14ac:dyDescent="0.25">
      <c r="A57" s="36" t="s">
        <v>389</v>
      </c>
      <c r="B57" s="36" t="s">
        <v>2524</v>
      </c>
      <c r="C57" s="36" t="s">
        <v>17</v>
      </c>
      <c r="D57" s="42" t="s">
        <v>148</v>
      </c>
      <c r="E57" s="128">
        <v>999931607</v>
      </c>
      <c r="F57" s="36" t="s">
        <v>1868</v>
      </c>
      <c r="G57" s="34">
        <v>60</v>
      </c>
      <c r="H57" s="36"/>
    </row>
    <row r="58" spans="1:8" x14ac:dyDescent="0.25">
      <c r="A58" s="36" t="s">
        <v>114</v>
      </c>
      <c r="B58" s="36" t="s">
        <v>1854</v>
      </c>
      <c r="C58" s="36" t="s">
        <v>17</v>
      </c>
      <c r="D58" s="42" t="s">
        <v>148</v>
      </c>
      <c r="E58" s="128">
        <v>999935522</v>
      </c>
      <c r="F58" s="36" t="s">
        <v>1868</v>
      </c>
      <c r="G58" s="34">
        <v>60</v>
      </c>
      <c r="H58" s="36"/>
    </row>
    <row r="59" spans="1:8" x14ac:dyDescent="0.25">
      <c r="A59" s="36" t="s">
        <v>2496</v>
      </c>
      <c r="B59" s="36" t="s">
        <v>2418</v>
      </c>
      <c r="C59" s="36" t="s">
        <v>17</v>
      </c>
      <c r="D59" s="42" t="s">
        <v>19</v>
      </c>
      <c r="E59" s="36">
        <v>999932689</v>
      </c>
      <c r="F59" s="36" t="s">
        <v>1868</v>
      </c>
      <c r="G59" s="34">
        <v>360</v>
      </c>
      <c r="H59" s="36"/>
    </row>
    <row r="60" spans="1:8" x14ac:dyDescent="0.25">
      <c r="A60" s="36"/>
      <c r="B60" s="36"/>
      <c r="C60" s="36"/>
      <c r="D60" s="36"/>
      <c r="E60" s="36"/>
      <c r="F60" s="36"/>
      <c r="G60" s="34"/>
      <c r="H60" s="36"/>
    </row>
    <row r="61" spans="1:8" x14ac:dyDescent="0.25">
      <c r="A61" s="36"/>
      <c r="B61" s="36"/>
      <c r="C61" s="36"/>
      <c r="D61" s="36"/>
      <c r="E61" s="128"/>
      <c r="F61" s="36"/>
      <c r="G61" s="34"/>
      <c r="H61" s="36"/>
    </row>
    <row r="62" spans="1:8" x14ac:dyDescent="0.25">
      <c r="A62" s="36"/>
      <c r="B62" s="36"/>
      <c r="C62" s="36"/>
      <c r="D62" s="36"/>
      <c r="E62" s="128"/>
      <c r="F62" s="36"/>
      <c r="G62" s="34"/>
      <c r="H62" s="36"/>
    </row>
    <row r="63" spans="1:8" x14ac:dyDescent="0.25">
      <c r="A63" s="36"/>
      <c r="B63" s="36"/>
      <c r="C63" s="36"/>
      <c r="D63" s="36"/>
      <c r="E63" s="36"/>
      <c r="F63" s="36"/>
      <c r="G63" s="34"/>
      <c r="H63" s="36"/>
    </row>
    <row r="64" spans="1:8" x14ac:dyDescent="0.25">
      <c r="A64" s="195"/>
      <c r="B64" s="195"/>
      <c r="C64" s="195"/>
      <c r="D64" s="193"/>
      <c r="E64" s="197"/>
      <c r="F64" s="195"/>
      <c r="G64" s="194"/>
      <c r="H64" s="195"/>
    </row>
    <row r="65" spans="1:8" x14ac:dyDescent="0.25">
      <c r="A65" s="41"/>
      <c r="B65" s="41"/>
      <c r="C65" s="36"/>
      <c r="D65" s="36"/>
      <c r="E65" s="36"/>
      <c r="F65" s="41"/>
      <c r="G65" s="34"/>
      <c r="H65" s="36"/>
    </row>
    <row r="66" spans="1:8" x14ac:dyDescent="0.25">
      <c r="A66" s="41"/>
      <c r="B66" s="41"/>
      <c r="C66" s="36"/>
      <c r="D66" s="36"/>
      <c r="E66" s="36"/>
      <c r="F66" s="41"/>
      <c r="G66" s="34"/>
      <c r="H66" s="36"/>
    </row>
    <row r="67" spans="1:8" x14ac:dyDescent="0.25">
      <c r="A67" s="41"/>
      <c r="B67" s="41"/>
      <c r="C67" s="36"/>
      <c r="D67" s="36"/>
      <c r="E67" s="36"/>
      <c r="F67" s="41"/>
      <c r="G67" s="34"/>
      <c r="H67" s="36"/>
    </row>
  </sheetData>
  <conditionalFormatting sqref="A4:H1048576">
    <cfRule type="expression" dxfId="73" priority="23615">
      <formula>AND($D4="Black",#REF!&lt;21)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8F5D-BAB0-4EAF-BEEB-4F6E1CF969B9}">
  <dimension ref="A1:H28"/>
  <sheetViews>
    <sheetView workbookViewId="0">
      <selection activeCell="A4" sqref="A4:H23"/>
    </sheetView>
  </sheetViews>
  <sheetFormatPr defaultColWidth="9.140625" defaultRowHeight="15" x14ac:dyDescent="0.25"/>
  <cols>
    <col min="1" max="1" width="10.7109375" style="5" bestFit="1" customWidth="1"/>
    <col min="2" max="2" width="11.5703125" style="5" bestFit="1" customWidth="1"/>
    <col min="3" max="3" width="7.7109375" style="5" bestFit="1" customWidth="1"/>
    <col min="4" max="4" width="7" style="5" bestFit="1" customWidth="1"/>
    <col min="5" max="5" width="13.42578125" style="5" bestFit="1" customWidth="1"/>
    <col min="6" max="6" width="8.85546875" style="5" bestFit="1" customWidth="1"/>
    <col min="7" max="7" width="11.5703125" style="5" bestFit="1" customWidth="1"/>
    <col min="8" max="8" width="8.7109375" style="5" bestFit="1" customWidth="1"/>
    <col min="9" max="16384" width="9.140625" style="5"/>
  </cols>
  <sheetData>
    <row r="1" spans="1:8" ht="45" x14ac:dyDescent="0.25">
      <c r="A1" s="8"/>
      <c r="B1" s="8"/>
      <c r="C1" s="8"/>
      <c r="D1" s="7"/>
      <c r="E1" s="123"/>
      <c r="F1" s="7"/>
      <c r="G1" s="8"/>
      <c r="H1" s="9" t="s">
        <v>0</v>
      </c>
    </row>
    <row r="2" spans="1:8" x14ac:dyDescent="0.25">
      <c r="A2" s="8"/>
      <c r="B2" s="8"/>
      <c r="C2" s="8"/>
      <c r="D2" s="7"/>
      <c r="E2" s="123"/>
      <c r="F2" s="7"/>
      <c r="G2" s="8"/>
      <c r="H2" s="73"/>
    </row>
    <row r="3" spans="1:8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</row>
    <row r="4" spans="1:8" x14ac:dyDescent="0.25">
      <c r="A4" s="34" t="s">
        <v>65</v>
      </c>
      <c r="B4" s="34" t="s">
        <v>66</v>
      </c>
      <c r="C4" s="34" t="s">
        <v>27</v>
      </c>
      <c r="D4" s="41" t="s">
        <v>14</v>
      </c>
      <c r="E4" s="127">
        <v>999730680</v>
      </c>
      <c r="F4" s="36" t="s">
        <v>1841</v>
      </c>
      <c r="G4" s="34">
        <v>1460</v>
      </c>
      <c r="H4" s="34"/>
    </row>
    <row r="5" spans="1:8" x14ac:dyDescent="0.25">
      <c r="A5" s="36" t="s">
        <v>250</v>
      </c>
      <c r="B5" s="36" t="s">
        <v>108</v>
      </c>
      <c r="C5" s="36" t="s">
        <v>27</v>
      </c>
      <c r="D5" s="41" t="s">
        <v>14</v>
      </c>
      <c r="E5" s="127">
        <v>999877150</v>
      </c>
      <c r="F5" s="36" t="s">
        <v>1841</v>
      </c>
      <c r="G5" s="34">
        <v>1208</v>
      </c>
      <c r="H5" s="36"/>
    </row>
    <row r="6" spans="1:8" x14ac:dyDescent="0.25">
      <c r="A6" s="36" t="s">
        <v>1907</v>
      </c>
      <c r="B6" s="36" t="s">
        <v>1908</v>
      </c>
      <c r="C6" s="36" t="s">
        <v>27</v>
      </c>
      <c r="D6" s="41" t="s">
        <v>14</v>
      </c>
      <c r="E6" s="128">
        <v>999933089</v>
      </c>
      <c r="F6" s="36" t="s">
        <v>1841</v>
      </c>
      <c r="G6" s="34">
        <v>1005.5</v>
      </c>
      <c r="H6" s="34">
        <v>0</v>
      </c>
    </row>
    <row r="7" spans="1:8" x14ac:dyDescent="0.25">
      <c r="A7" s="34" t="s">
        <v>91</v>
      </c>
      <c r="B7" s="34" t="s">
        <v>92</v>
      </c>
      <c r="C7" s="34" t="s">
        <v>27</v>
      </c>
      <c r="D7" s="41" t="s">
        <v>14</v>
      </c>
      <c r="E7" s="127">
        <v>999787132</v>
      </c>
      <c r="F7" s="36" t="s">
        <v>1841</v>
      </c>
      <c r="G7" s="34">
        <v>792</v>
      </c>
      <c r="H7" s="36"/>
    </row>
    <row r="8" spans="1:8" x14ac:dyDescent="0.25">
      <c r="A8" s="34" t="s">
        <v>1275</v>
      </c>
      <c r="B8" s="34" t="s">
        <v>1059</v>
      </c>
      <c r="C8" s="34" t="s">
        <v>27</v>
      </c>
      <c r="D8" s="41" t="s">
        <v>14</v>
      </c>
      <c r="E8" s="127">
        <v>999915225</v>
      </c>
      <c r="F8" s="36" t="s">
        <v>1841</v>
      </c>
      <c r="G8" s="34">
        <v>607.5</v>
      </c>
      <c r="H8" s="34"/>
    </row>
    <row r="9" spans="1:8" x14ac:dyDescent="0.25">
      <c r="A9" s="34" t="s">
        <v>599</v>
      </c>
      <c r="B9" s="34" t="s">
        <v>600</v>
      </c>
      <c r="C9" s="34" t="s">
        <v>27</v>
      </c>
      <c r="D9" s="41" t="s">
        <v>14</v>
      </c>
      <c r="E9" s="127">
        <v>999917960</v>
      </c>
      <c r="F9" s="36" t="s">
        <v>1841</v>
      </c>
      <c r="G9" s="34">
        <v>455</v>
      </c>
      <c r="H9" s="36"/>
    </row>
    <row r="10" spans="1:8" x14ac:dyDescent="0.25">
      <c r="A10" s="36" t="s">
        <v>203</v>
      </c>
      <c r="B10" s="36" t="s">
        <v>204</v>
      </c>
      <c r="C10" s="36" t="s">
        <v>27</v>
      </c>
      <c r="D10" s="41" t="s">
        <v>14</v>
      </c>
      <c r="E10" s="128">
        <v>999866051</v>
      </c>
      <c r="F10" s="36" t="s">
        <v>1841</v>
      </c>
      <c r="G10" s="34">
        <v>383.5</v>
      </c>
      <c r="H10" s="36"/>
    </row>
    <row r="11" spans="1:8" x14ac:dyDescent="0.25">
      <c r="A11" s="34" t="s">
        <v>2580</v>
      </c>
      <c r="B11" s="34" t="s">
        <v>2581</v>
      </c>
      <c r="C11" s="34" t="s">
        <v>27</v>
      </c>
      <c r="D11" s="41" t="s">
        <v>14</v>
      </c>
      <c r="E11" s="127">
        <v>999907725</v>
      </c>
      <c r="F11" s="36" t="s">
        <v>1841</v>
      </c>
      <c r="G11" s="34">
        <v>314</v>
      </c>
      <c r="H11" s="34"/>
    </row>
    <row r="12" spans="1:8" x14ac:dyDescent="0.25">
      <c r="A12" s="34" t="s">
        <v>465</v>
      </c>
      <c r="B12" s="34" t="s">
        <v>766</v>
      </c>
      <c r="C12" s="34" t="s">
        <v>27</v>
      </c>
      <c r="D12" s="41" t="s">
        <v>136</v>
      </c>
      <c r="E12" s="127">
        <v>999930854</v>
      </c>
      <c r="F12" s="36" t="s">
        <v>1841</v>
      </c>
      <c r="G12" s="34">
        <v>60</v>
      </c>
      <c r="H12" s="34"/>
    </row>
    <row r="13" spans="1:8" x14ac:dyDescent="0.25">
      <c r="A13" s="36" t="s">
        <v>3074</v>
      </c>
      <c r="B13" s="36" t="s">
        <v>61</v>
      </c>
      <c r="C13" s="36" t="s">
        <v>27</v>
      </c>
      <c r="D13" s="41" t="s">
        <v>21</v>
      </c>
      <c r="E13" s="128">
        <v>999935882</v>
      </c>
      <c r="F13" s="36" t="s">
        <v>1841</v>
      </c>
      <c r="G13" s="34">
        <v>360</v>
      </c>
      <c r="H13" s="36"/>
    </row>
    <row r="14" spans="1:8" x14ac:dyDescent="0.25">
      <c r="A14" s="36" t="s">
        <v>2823</v>
      </c>
      <c r="B14" s="36" t="s">
        <v>2824</v>
      </c>
      <c r="C14" s="36" t="s">
        <v>27</v>
      </c>
      <c r="D14" s="41" t="s">
        <v>21</v>
      </c>
      <c r="E14" s="128">
        <v>999935559</v>
      </c>
      <c r="F14" s="36" t="s">
        <v>1841</v>
      </c>
      <c r="G14" s="34">
        <v>60</v>
      </c>
      <c r="H14" s="36"/>
    </row>
    <row r="15" spans="1:8" x14ac:dyDescent="0.25">
      <c r="A15" s="36" t="s">
        <v>45</v>
      </c>
      <c r="B15" s="36" t="s">
        <v>46</v>
      </c>
      <c r="C15" s="36" t="s">
        <v>17</v>
      </c>
      <c r="D15" s="42" t="s">
        <v>14</v>
      </c>
      <c r="E15" s="127">
        <v>999704318</v>
      </c>
      <c r="F15" s="36" t="s">
        <v>1841</v>
      </c>
      <c r="G15" s="34">
        <v>1110</v>
      </c>
      <c r="H15" s="36"/>
    </row>
    <row r="16" spans="1:8" x14ac:dyDescent="0.25">
      <c r="A16" s="149" t="s">
        <v>116</v>
      </c>
      <c r="B16" s="149" t="s">
        <v>117</v>
      </c>
      <c r="C16" s="149" t="s">
        <v>17</v>
      </c>
      <c r="D16" s="149" t="s">
        <v>14</v>
      </c>
      <c r="E16" s="149">
        <v>999826254</v>
      </c>
      <c r="F16" s="149" t="s">
        <v>1841</v>
      </c>
      <c r="G16" s="34">
        <v>1060</v>
      </c>
      <c r="H16" s="36">
        <v>0</v>
      </c>
    </row>
    <row r="17" spans="1:8" x14ac:dyDescent="0.25">
      <c r="A17" s="149" t="s">
        <v>99</v>
      </c>
      <c r="B17" s="149" t="s">
        <v>100</v>
      </c>
      <c r="C17" s="149" t="s">
        <v>17</v>
      </c>
      <c r="D17" s="149" t="s">
        <v>14</v>
      </c>
      <c r="E17" s="149">
        <v>999796666</v>
      </c>
      <c r="F17" s="149" t="s">
        <v>1841</v>
      </c>
      <c r="G17" s="34">
        <v>446</v>
      </c>
      <c r="H17" s="36"/>
    </row>
    <row r="18" spans="1:8" x14ac:dyDescent="0.25">
      <c r="A18" s="36" t="s">
        <v>1923</v>
      </c>
      <c r="B18" s="36" t="s">
        <v>761</v>
      </c>
      <c r="C18" s="36" t="s">
        <v>17</v>
      </c>
      <c r="D18" s="36" t="s">
        <v>14</v>
      </c>
      <c r="E18" s="36">
        <v>999773562</v>
      </c>
      <c r="F18" s="36" t="s">
        <v>1841</v>
      </c>
      <c r="G18" s="34">
        <v>394</v>
      </c>
      <c r="H18" s="36">
        <v>0</v>
      </c>
    </row>
    <row r="19" spans="1:8" x14ac:dyDescent="0.25">
      <c r="A19" s="34" t="s">
        <v>1668</v>
      </c>
      <c r="B19" s="34" t="s">
        <v>1669</v>
      </c>
      <c r="C19" s="34" t="s">
        <v>17</v>
      </c>
      <c r="D19" s="41" t="s">
        <v>14</v>
      </c>
      <c r="E19" s="127">
        <v>999838534</v>
      </c>
      <c r="F19" s="36" t="s">
        <v>1841</v>
      </c>
      <c r="G19" s="34">
        <v>394</v>
      </c>
      <c r="H19" s="36"/>
    </row>
    <row r="20" spans="1:8" x14ac:dyDescent="0.25">
      <c r="A20" s="34" t="s">
        <v>1459</v>
      </c>
      <c r="B20" s="34" t="s">
        <v>153</v>
      </c>
      <c r="C20" s="34" t="s">
        <v>17</v>
      </c>
      <c r="D20" s="41" t="s">
        <v>14</v>
      </c>
      <c r="E20" s="127">
        <v>999021259</v>
      </c>
      <c r="F20" s="36" t="s">
        <v>1841</v>
      </c>
      <c r="G20" s="34">
        <v>341</v>
      </c>
      <c r="H20" s="34">
        <v>0</v>
      </c>
    </row>
    <row r="21" spans="1:8" x14ac:dyDescent="0.25">
      <c r="A21" s="36" t="s">
        <v>15</v>
      </c>
      <c r="B21" s="36" t="s">
        <v>16</v>
      </c>
      <c r="C21" s="36" t="s">
        <v>17</v>
      </c>
      <c r="D21" s="41" t="s">
        <v>14</v>
      </c>
      <c r="E21" s="128">
        <v>111940078</v>
      </c>
      <c r="F21" s="36" t="s">
        <v>1841</v>
      </c>
      <c r="G21" s="34">
        <v>75</v>
      </c>
      <c r="H21" s="36"/>
    </row>
    <row r="22" spans="1:8" x14ac:dyDescent="0.25">
      <c r="A22" s="34" t="s">
        <v>1553</v>
      </c>
      <c r="B22" s="34" t="s">
        <v>1554</v>
      </c>
      <c r="C22" s="34" t="s">
        <v>17</v>
      </c>
      <c r="D22" s="41" t="s">
        <v>14</v>
      </c>
      <c r="E22" s="127">
        <v>999910187</v>
      </c>
      <c r="F22" s="36" t="s">
        <v>1841</v>
      </c>
      <c r="G22" s="34">
        <v>60</v>
      </c>
      <c r="H22" s="34"/>
    </row>
    <row r="23" spans="1:8" x14ac:dyDescent="0.25">
      <c r="A23" s="36" t="s">
        <v>1839</v>
      </c>
      <c r="B23" s="36" t="s">
        <v>1840</v>
      </c>
      <c r="C23" s="36" t="s">
        <v>17</v>
      </c>
      <c r="D23" s="41" t="s">
        <v>14</v>
      </c>
      <c r="E23" s="128">
        <v>999929249</v>
      </c>
      <c r="F23" s="36" t="s">
        <v>1841</v>
      </c>
      <c r="G23" s="34">
        <v>50</v>
      </c>
      <c r="H23" s="34">
        <v>0</v>
      </c>
    </row>
    <row r="24" spans="1:8" x14ac:dyDescent="0.25">
      <c r="A24" s="36"/>
      <c r="B24" s="36"/>
      <c r="C24" s="36"/>
      <c r="D24" s="41"/>
      <c r="E24" s="128"/>
      <c r="F24" s="36"/>
      <c r="G24" s="34"/>
      <c r="H24" s="34"/>
    </row>
    <row r="25" spans="1:8" x14ac:dyDescent="0.25">
      <c r="A25" s="34"/>
      <c r="B25" s="34"/>
      <c r="C25" s="34"/>
      <c r="D25" s="41"/>
      <c r="E25" s="127"/>
      <c r="F25" s="36"/>
      <c r="G25" s="34"/>
      <c r="H25" s="34"/>
    </row>
    <row r="26" spans="1:8" x14ac:dyDescent="0.25">
      <c r="A26" s="149"/>
      <c r="B26" s="149"/>
      <c r="C26" s="149"/>
      <c r="D26" s="41"/>
      <c r="E26" s="149"/>
      <c r="F26" s="149"/>
      <c r="G26" s="34"/>
      <c r="H26" s="36"/>
    </row>
    <row r="27" spans="1:8" x14ac:dyDescent="0.25">
      <c r="A27" s="195"/>
      <c r="B27" s="195"/>
      <c r="C27" s="195"/>
      <c r="D27" s="193"/>
      <c r="E27" s="197"/>
      <c r="F27" s="195"/>
      <c r="G27" s="194"/>
      <c r="H27" s="194"/>
    </row>
    <row r="28" spans="1:8" x14ac:dyDescent="0.25">
      <c r="A28" s="36"/>
      <c r="B28" s="36"/>
      <c r="C28" s="36"/>
      <c r="D28" s="42"/>
      <c r="E28" s="127"/>
      <c r="F28" s="36"/>
      <c r="G28" s="34"/>
      <c r="H28" s="36"/>
    </row>
  </sheetData>
  <conditionalFormatting sqref="A4:H1048576">
    <cfRule type="expression" dxfId="72" priority="23616">
      <formula>AND($D4="Black",#REF!&lt;21)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C7306-770F-4D26-8ADB-2A75EA04F00F}">
  <dimension ref="A1:I28"/>
  <sheetViews>
    <sheetView workbookViewId="0">
      <selection activeCell="I1" sqref="I1:I1048576"/>
    </sheetView>
  </sheetViews>
  <sheetFormatPr defaultColWidth="9.140625" defaultRowHeight="15" x14ac:dyDescent="0.25"/>
  <cols>
    <col min="1" max="1" width="10.7109375" style="5" bestFit="1" customWidth="1"/>
    <col min="2" max="2" width="10.42578125" style="5" bestFit="1" customWidth="1"/>
    <col min="3" max="3" width="7.7109375" style="5" bestFit="1" customWidth="1"/>
    <col min="4" max="4" width="5.85546875" style="5" bestFit="1" customWidth="1"/>
    <col min="5" max="5" width="13.42578125" style="5" bestFit="1" customWidth="1"/>
    <col min="6" max="6" width="8.42578125" style="5" bestFit="1" customWidth="1"/>
    <col min="7" max="7" width="11.5703125" style="5" bestFit="1" customWidth="1"/>
    <col min="8" max="8" width="8.42578125" style="5" bestFit="1" customWidth="1"/>
    <col min="9" max="9" width="9" style="5" bestFit="1" customWidth="1"/>
    <col min="10" max="16384" width="9.140625" style="5"/>
  </cols>
  <sheetData>
    <row r="1" spans="1:9" ht="60" x14ac:dyDescent="0.25">
      <c r="A1" s="8"/>
      <c r="B1" s="8"/>
      <c r="C1" s="8"/>
      <c r="D1" s="7"/>
      <c r="E1" s="123"/>
      <c r="F1" s="7"/>
      <c r="G1" s="8"/>
      <c r="H1" s="9" t="s">
        <v>0</v>
      </c>
      <c r="I1" s="9"/>
    </row>
    <row r="2" spans="1:9" x14ac:dyDescent="0.25">
      <c r="A2" s="8"/>
      <c r="B2" s="8"/>
      <c r="C2" s="8"/>
      <c r="D2" s="7"/>
      <c r="E2" s="123"/>
      <c r="F2" s="7"/>
      <c r="G2" s="8"/>
      <c r="H2" s="73"/>
      <c r="I2" s="73"/>
    </row>
    <row r="3" spans="1:9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  <c r="H3" s="32"/>
      <c r="I3" s="34"/>
    </row>
    <row r="4" spans="1:9" x14ac:dyDescent="0.25">
      <c r="A4" s="34" t="s">
        <v>36</v>
      </c>
      <c r="B4" s="34" t="s">
        <v>37</v>
      </c>
      <c r="C4" s="34" t="s">
        <v>27</v>
      </c>
      <c r="D4" s="41" t="s">
        <v>14</v>
      </c>
      <c r="E4" s="127">
        <v>999045493</v>
      </c>
      <c r="F4" s="36" t="s">
        <v>1899</v>
      </c>
      <c r="G4" s="34">
        <v>1185.5</v>
      </c>
      <c r="H4" s="34"/>
      <c r="I4" s="34"/>
    </row>
    <row r="5" spans="1:9" x14ac:dyDescent="0.25">
      <c r="A5" s="34" t="s">
        <v>210</v>
      </c>
      <c r="B5" s="34" t="s">
        <v>211</v>
      </c>
      <c r="C5" s="34" t="s">
        <v>27</v>
      </c>
      <c r="D5" s="41" t="s">
        <v>14</v>
      </c>
      <c r="E5" s="127">
        <v>999869588</v>
      </c>
      <c r="F5" s="36" t="s">
        <v>1899</v>
      </c>
      <c r="G5" s="34">
        <v>1082</v>
      </c>
      <c r="H5" s="34"/>
      <c r="I5" s="34"/>
    </row>
    <row r="6" spans="1:9" x14ac:dyDescent="0.25">
      <c r="A6" s="36" t="s">
        <v>25</v>
      </c>
      <c r="B6" s="36" t="s">
        <v>74</v>
      </c>
      <c r="C6" s="36" t="s">
        <v>27</v>
      </c>
      <c r="D6" s="41" t="s">
        <v>14</v>
      </c>
      <c r="E6" s="127">
        <v>999735941</v>
      </c>
      <c r="F6" s="36" t="s">
        <v>1899</v>
      </c>
      <c r="G6" s="34">
        <v>1008.5</v>
      </c>
      <c r="H6" s="34"/>
      <c r="I6" s="34"/>
    </row>
    <row r="7" spans="1:9" x14ac:dyDescent="0.25">
      <c r="A7" s="34" t="s">
        <v>252</v>
      </c>
      <c r="B7" s="34" t="s">
        <v>253</v>
      </c>
      <c r="C7" s="34" t="s">
        <v>27</v>
      </c>
      <c r="D7" s="41" t="s">
        <v>14</v>
      </c>
      <c r="E7" s="127">
        <v>999878668</v>
      </c>
      <c r="F7" s="36" t="s">
        <v>1899</v>
      </c>
      <c r="G7" s="34">
        <v>770</v>
      </c>
      <c r="H7" s="34"/>
      <c r="I7" s="34"/>
    </row>
    <row r="8" spans="1:9" x14ac:dyDescent="0.25">
      <c r="A8" s="34" t="s">
        <v>428</v>
      </c>
      <c r="B8" s="34" t="s">
        <v>28</v>
      </c>
      <c r="C8" s="34" t="s">
        <v>27</v>
      </c>
      <c r="D8" s="41" t="s">
        <v>14</v>
      </c>
      <c r="E8" s="127">
        <v>999907463</v>
      </c>
      <c r="F8" s="36" t="s">
        <v>1899</v>
      </c>
      <c r="G8" s="34">
        <v>694.5</v>
      </c>
      <c r="H8" s="34"/>
      <c r="I8" s="34"/>
    </row>
    <row r="9" spans="1:9" x14ac:dyDescent="0.25">
      <c r="A9" s="34" t="s">
        <v>212</v>
      </c>
      <c r="B9" s="34" t="s">
        <v>213</v>
      </c>
      <c r="C9" s="34" t="s">
        <v>27</v>
      </c>
      <c r="D9" s="41" t="s">
        <v>14</v>
      </c>
      <c r="E9" s="127">
        <v>999869601</v>
      </c>
      <c r="F9" s="36" t="s">
        <v>1899</v>
      </c>
      <c r="G9" s="34">
        <v>651.5</v>
      </c>
      <c r="H9" s="34"/>
      <c r="I9" s="36"/>
    </row>
    <row r="10" spans="1:9" x14ac:dyDescent="0.25">
      <c r="A10" s="34" t="s">
        <v>102</v>
      </c>
      <c r="B10" s="34" t="s">
        <v>103</v>
      </c>
      <c r="C10" s="34" t="s">
        <v>27</v>
      </c>
      <c r="D10" s="41" t="s">
        <v>14</v>
      </c>
      <c r="E10" s="127">
        <v>999797966</v>
      </c>
      <c r="F10" s="36" t="s">
        <v>1899</v>
      </c>
      <c r="G10" s="34">
        <v>158</v>
      </c>
      <c r="H10" s="36"/>
      <c r="I10" s="36"/>
    </row>
    <row r="11" spans="1:9" x14ac:dyDescent="0.25">
      <c r="A11" s="34" t="s">
        <v>491</v>
      </c>
      <c r="B11" s="34" t="s">
        <v>117</v>
      </c>
      <c r="C11" s="34" t="s">
        <v>27</v>
      </c>
      <c r="D11" s="41" t="s">
        <v>14</v>
      </c>
      <c r="E11" s="127">
        <v>999015535</v>
      </c>
      <c r="F11" s="36" t="s">
        <v>1899</v>
      </c>
      <c r="G11" s="34">
        <v>60</v>
      </c>
      <c r="H11" s="36"/>
      <c r="I11" s="36"/>
    </row>
    <row r="12" spans="1:9" x14ac:dyDescent="0.25">
      <c r="A12" s="34" t="s">
        <v>188</v>
      </c>
      <c r="B12" s="34" t="s">
        <v>119</v>
      </c>
      <c r="C12" s="34" t="s">
        <v>17</v>
      </c>
      <c r="D12" s="41" t="s">
        <v>14</v>
      </c>
      <c r="E12" s="127">
        <v>999862739</v>
      </c>
      <c r="F12" s="36" t="s">
        <v>1899</v>
      </c>
      <c r="G12" s="34">
        <v>1495</v>
      </c>
      <c r="H12" s="36"/>
      <c r="I12" s="34"/>
    </row>
    <row r="13" spans="1:9" x14ac:dyDescent="0.25">
      <c r="A13" s="34" t="s">
        <v>140</v>
      </c>
      <c r="B13" s="34" t="s">
        <v>141</v>
      </c>
      <c r="C13" s="34" t="s">
        <v>17</v>
      </c>
      <c r="D13" s="41" t="s">
        <v>14</v>
      </c>
      <c r="E13" s="127">
        <v>999845260</v>
      </c>
      <c r="F13" s="36" t="s">
        <v>1899</v>
      </c>
      <c r="G13" s="34">
        <v>1358</v>
      </c>
      <c r="H13" s="34"/>
      <c r="I13" s="34"/>
    </row>
    <row r="14" spans="1:9" x14ac:dyDescent="0.25">
      <c r="A14" s="34" t="s">
        <v>1239</v>
      </c>
      <c r="B14" s="34" t="s">
        <v>1240</v>
      </c>
      <c r="C14" s="34" t="s">
        <v>17</v>
      </c>
      <c r="D14" s="41" t="s">
        <v>14</v>
      </c>
      <c r="E14" s="127">
        <v>999928749</v>
      </c>
      <c r="F14" s="36" t="s">
        <v>1899</v>
      </c>
      <c r="G14" s="34">
        <v>858</v>
      </c>
      <c r="H14" s="34"/>
      <c r="I14" s="36"/>
    </row>
    <row r="15" spans="1:9" x14ac:dyDescent="0.25">
      <c r="A15" s="36" t="s">
        <v>1626</v>
      </c>
      <c r="B15" s="36" t="s">
        <v>1627</v>
      </c>
      <c r="C15" s="36" t="s">
        <v>17</v>
      </c>
      <c r="D15" s="41" t="s">
        <v>14</v>
      </c>
      <c r="E15" s="127">
        <v>999013484</v>
      </c>
      <c r="F15" s="36" t="s">
        <v>1899</v>
      </c>
      <c r="G15" s="34">
        <v>806.5</v>
      </c>
      <c r="H15" s="36"/>
      <c r="I15" s="34"/>
    </row>
    <row r="16" spans="1:9" x14ac:dyDescent="0.25">
      <c r="A16" s="36" t="s">
        <v>256</v>
      </c>
      <c r="B16" s="36" t="s">
        <v>1917</v>
      </c>
      <c r="C16" s="36" t="s">
        <v>17</v>
      </c>
      <c r="D16" s="41" t="s">
        <v>14</v>
      </c>
      <c r="E16" s="128">
        <v>999858912</v>
      </c>
      <c r="F16" s="36" t="s">
        <v>1899</v>
      </c>
      <c r="G16" s="34">
        <v>563</v>
      </c>
      <c r="H16" s="34">
        <v>0</v>
      </c>
      <c r="I16" s="36"/>
    </row>
    <row r="17" spans="1:9" x14ac:dyDescent="0.25">
      <c r="A17" s="34" t="s">
        <v>53</v>
      </c>
      <c r="B17" s="34" t="s">
        <v>54</v>
      </c>
      <c r="C17" s="34" t="s">
        <v>17</v>
      </c>
      <c r="D17" s="41" t="s">
        <v>14</v>
      </c>
      <c r="E17" s="127">
        <v>999713520</v>
      </c>
      <c r="F17" s="36" t="s">
        <v>1899</v>
      </c>
      <c r="G17" s="34">
        <v>507</v>
      </c>
      <c r="H17" s="36"/>
      <c r="I17" s="34"/>
    </row>
    <row r="18" spans="1:9" x14ac:dyDescent="0.25">
      <c r="A18" s="36" t="s">
        <v>294</v>
      </c>
      <c r="B18" s="36" t="s">
        <v>295</v>
      </c>
      <c r="C18" s="36" t="s">
        <v>17</v>
      </c>
      <c r="D18" s="41" t="s">
        <v>14</v>
      </c>
      <c r="E18" s="127">
        <v>999887130</v>
      </c>
      <c r="F18" s="36" t="s">
        <v>1899</v>
      </c>
      <c r="G18" s="34">
        <v>471.5</v>
      </c>
      <c r="H18" s="36"/>
      <c r="I18" s="36"/>
    </row>
    <row r="19" spans="1:9" x14ac:dyDescent="0.25">
      <c r="A19" s="36" t="s">
        <v>1549</v>
      </c>
      <c r="B19" s="36" t="s">
        <v>1550</v>
      </c>
      <c r="C19" s="36" t="s">
        <v>17</v>
      </c>
      <c r="D19" s="41" t="s">
        <v>14</v>
      </c>
      <c r="E19" s="127">
        <v>999928140</v>
      </c>
      <c r="F19" s="36" t="s">
        <v>1899</v>
      </c>
      <c r="G19" s="34">
        <v>314</v>
      </c>
      <c r="H19" s="36"/>
      <c r="I19" s="36"/>
    </row>
    <row r="20" spans="1:9" x14ac:dyDescent="0.25">
      <c r="A20" s="34" t="s">
        <v>1267</v>
      </c>
      <c r="B20" s="34" t="s">
        <v>1268</v>
      </c>
      <c r="C20" s="34" t="s">
        <v>17</v>
      </c>
      <c r="D20" s="41" t="s">
        <v>14</v>
      </c>
      <c r="E20" s="127">
        <v>999929401</v>
      </c>
      <c r="F20" s="36" t="s">
        <v>1899</v>
      </c>
      <c r="G20" s="34">
        <v>314</v>
      </c>
      <c r="H20" s="34"/>
      <c r="I20" s="36"/>
    </row>
    <row r="21" spans="1:9" x14ac:dyDescent="0.25">
      <c r="A21" s="36" t="s">
        <v>2292</v>
      </c>
      <c r="B21" s="36" t="s">
        <v>630</v>
      </c>
      <c r="C21" s="36" t="s">
        <v>17</v>
      </c>
      <c r="D21" s="41" t="s">
        <v>14</v>
      </c>
      <c r="E21" s="128">
        <v>999919183</v>
      </c>
      <c r="F21" s="36" t="s">
        <v>1899</v>
      </c>
      <c r="G21" s="34">
        <v>60</v>
      </c>
      <c r="H21" s="36"/>
      <c r="I21" s="36"/>
    </row>
    <row r="22" spans="1:9" x14ac:dyDescent="0.25">
      <c r="A22" s="149" t="s">
        <v>918</v>
      </c>
      <c r="B22" s="149" t="s">
        <v>3097</v>
      </c>
      <c r="C22" s="149" t="s">
        <v>17</v>
      </c>
      <c r="D22" s="41" t="s">
        <v>14</v>
      </c>
      <c r="E22" s="149">
        <v>999842371</v>
      </c>
      <c r="F22" s="149" t="s">
        <v>1899</v>
      </c>
      <c r="G22" s="34">
        <v>45</v>
      </c>
      <c r="H22" s="36"/>
      <c r="I22" s="36"/>
    </row>
    <row r="23" spans="1:9" x14ac:dyDescent="0.25">
      <c r="A23" s="36"/>
      <c r="B23" s="36"/>
      <c r="C23" s="36"/>
      <c r="D23" s="41"/>
      <c r="E23" s="36"/>
      <c r="F23" s="36"/>
      <c r="G23" s="34"/>
      <c r="H23" s="36"/>
      <c r="I23" s="36"/>
    </row>
    <row r="24" spans="1:9" x14ac:dyDescent="0.25">
      <c r="A24" s="193"/>
      <c r="B24" s="193"/>
      <c r="C24" s="194"/>
      <c r="D24" s="194"/>
      <c r="E24" s="194"/>
      <c r="F24" s="193"/>
      <c r="G24" s="194"/>
      <c r="H24" s="194"/>
    </row>
    <row r="25" spans="1:9" x14ac:dyDescent="0.25">
      <c r="A25" s="41"/>
      <c r="B25" s="41"/>
      <c r="C25" s="34"/>
      <c r="D25" s="34"/>
      <c r="E25" s="34"/>
      <c r="F25" s="41"/>
      <c r="G25" s="34"/>
      <c r="H25" s="36"/>
    </row>
    <row r="26" spans="1:9" x14ac:dyDescent="0.25">
      <c r="A26" s="41"/>
      <c r="B26" s="41"/>
      <c r="C26" s="34"/>
      <c r="D26" s="34"/>
      <c r="E26" s="34"/>
      <c r="F26" s="41"/>
      <c r="G26" s="34"/>
      <c r="H26" s="36"/>
    </row>
    <row r="27" spans="1:9" x14ac:dyDescent="0.25">
      <c r="A27" s="41"/>
      <c r="B27" s="41"/>
      <c r="C27" s="36"/>
      <c r="D27" s="36"/>
      <c r="E27" s="36"/>
      <c r="F27" s="41"/>
      <c r="G27" s="34"/>
      <c r="H27" s="36"/>
    </row>
    <row r="28" spans="1:9" x14ac:dyDescent="0.25">
      <c r="A28" s="41"/>
      <c r="B28" s="41"/>
      <c r="C28" s="34"/>
      <c r="D28" s="34"/>
      <c r="E28" s="34"/>
      <c r="F28" s="41"/>
      <c r="G28" s="34"/>
      <c r="H28" s="36"/>
    </row>
  </sheetData>
  <conditionalFormatting sqref="A4:H1048576">
    <cfRule type="expression" dxfId="71" priority="23617">
      <formula>AND($D4="Black",#REF!&lt;21)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A910D-7160-474B-871D-155F166BF157}">
  <dimension ref="A1:G9"/>
  <sheetViews>
    <sheetView workbookViewId="0">
      <selection activeCell="H1" sqref="H1:I1048576"/>
    </sheetView>
  </sheetViews>
  <sheetFormatPr defaultColWidth="9.140625" defaultRowHeight="15" x14ac:dyDescent="0.25"/>
  <cols>
    <col min="1" max="1" width="10.7109375" style="5" bestFit="1" customWidth="1"/>
    <col min="2" max="2" width="10.42578125" style="5" bestFit="1" customWidth="1"/>
    <col min="3" max="3" width="7.7109375" style="5" bestFit="1" customWidth="1"/>
    <col min="4" max="4" width="5.85546875" style="5" bestFit="1" customWidth="1"/>
    <col min="5" max="5" width="13.42578125" style="5" bestFit="1" customWidth="1"/>
    <col min="6" max="6" width="8.42578125" style="5" bestFit="1" customWidth="1"/>
    <col min="7" max="7" width="11.5703125" style="5" bestFit="1" customWidth="1"/>
    <col min="8" max="16384" width="9.140625" style="5"/>
  </cols>
  <sheetData>
    <row r="1" spans="1:7" x14ac:dyDescent="0.25">
      <c r="A1" s="8"/>
      <c r="B1" s="8"/>
      <c r="C1" s="8"/>
      <c r="D1" s="7"/>
      <c r="E1" s="123"/>
      <c r="F1" s="7"/>
      <c r="G1" s="8"/>
    </row>
    <row r="2" spans="1:7" x14ac:dyDescent="0.25">
      <c r="A2" s="8"/>
      <c r="B2" s="8"/>
      <c r="C2" s="8"/>
      <c r="D2" s="7"/>
      <c r="E2" s="123"/>
      <c r="F2" s="7"/>
      <c r="G2" s="8"/>
    </row>
    <row r="3" spans="1:7" x14ac:dyDescent="0.25">
      <c r="A3" s="32" t="s">
        <v>9</v>
      </c>
      <c r="B3" s="32" t="s">
        <v>10</v>
      </c>
      <c r="C3" s="32" t="s">
        <v>11</v>
      </c>
      <c r="D3" s="31" t="s">
        <v>8</v>
      </c>
      <c r="E3" s="124" t="s">
        <v>12</v>
      </c>
      <c r="F3" s="31" t="s">
        <v>7</v>
      </c>
      <c r="G3" s="32" t="s">
        <v>13</v>
      </c>
    </row>
    <row r="4" spans="1:7" x14ac:dyDescent="0.25">
      <c r="A4" s="34" t="s">
        <v>102</v>
      </c>
      <c r="B4" s="34" t="s">
        <v>103</v>
      </c>
      <c r="C4" s="34" t="s">
        <v>27</v>
      </c>
      <c r="D4" s="41" t="s">
        <v>14</v>
      </c>
      <c r="E4" s="127">
        <v>999797966</v>
      </c>
      <c r="F4" s="41" t="s">
        <v>2113</v>
      </c>
      <c r="G4" s="34">
        <v>560</v>
      </c>
    </row>
    <row r="5" spans="1:7" x14ac:dyDescent="0.25">
      <c r="A5" s="36"/>
      <c r="B5" s="36"/>
      <c r="C5" s="36"/>
      <c r="D5" s="41"/>
      <c r="E5" s="128"/>
      <c r="F5" s="41"/>
      <c r="G5" s="34"/>
    </row>
    <row r="6" spans="1:7" x14ac:dyDescent="0.25">
      <c r="A6" s="36"/>
      <c r="B6" s="36"/>
      <c r="C6" s="36"/>
      <c r="D6" s="36"/>
      <c r="E6" s="36"/>
      <c r="F6" s="41"/>
      <c r="G6" s="34"/>
    </row>
    <row r="7" spans="1:7" x14ac:dyDescent="0.25">
      <c r="A7" s="36"/>
      <c r="B7" s="36"/>
      <c r="C7" s="36"/>
      <c r="D7" s="41"/>
      <c r="E7" s="41"/>
      <c r="F7" s="41"/>
      <c r="G7" s="34"/>
    </row>
    <row r="8" spans="1:7" x14ac:dyDescent="0.25">
      <c r="A8" s="36"/>
      <c r="B8" s="36"/>
      <c r="C8" s="34"/>
      <c r="D8" s="41"/>
      <c r="E8" s="41"/>
      <c r="F8" s="41"/>
      <c r="G8" s="34"/>
    </row>
    <row r="9" spans="1:7" x14ac:dyDescent="0.25">
      <c r="A9" s="36"/>
      <c r="B9" s="36"/>
      <c r="C9" s="36"/>
      <c r="D9" s="36"/>
      <c r="E9" s="36"/>
      <c r="F9" s="36"/>
      <c r="G9" s="34"/>
    </row>
  </sheetData>
  <conditionalFormatting sqref="A4:G1048576">
    <cfRule type="expression" dxfId="0" priority="23618">
      <formula>AND($D4="Black",#REF!&lt;21)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547E-6A13-4AB6-9CDD-2AFEA4F5CCC7}">
  <dimension ref="A1:H12"/>
  <sheetViews>
    <sheetView workbookViewId="0">
      <selection activeCell="A3" sqref="A3:H1048576"/>
    </sheetView>
  </sheetViews>
  <sheetFormatPr defaultColWidth="9.140625" defaultRowHeight="15" x14ac:dyDescent="0.25"/>
  <cols>
    <col min="1" max="1" width="10.7109375" style="5" bestFit="1" customWidth="1"/>
    <col min="2" max="2" width="10.42578125" style="5" bestFit="1" customWidth="1"/>
    <col min="3" max="3" width="7.7109375" style="5" bestFit="1" customWidth="1"/>
    <col min="4" max="4" width="5.85546875" style="5" bestFit="1" customWidth="1"/>
    <col min="5" max="5" width="12.28515625" style="5" bestFit="1" customWidth="1"/>
    <col min="6" max="6" width="15.28515625" style="5" bestFit="1" customWidth="1"/>
    <col min="7" max="7" width="7.7109375" style="5" bestFit="1" customWidth="1"/>
    <col min="8" max="8" width="20.5703125" style="5" bestFit="1" customWidth="1"/>
    <col min="9" max="16384" width="9.140625" style="5"/>
  </cols>
  <sheetData>
    <row r="1" spans="1:8" ht="30" x14ac:dyDescent="0.25">
      <c r="A1" s="8"/>
      <c r="B1" s="8"/>
      <c r="C1" s="8"/>
      <c r="D1" s="8"/>
      <c r="E1" s="8">
        <v>4</v>
      </c>
      <c r="F1" s="8"/>
      <c r="G1" s="46"/>
      <c r="H1" s="9" t="s">
        <v>0</v>
      </c>
    </row>
    <row r="2" spans="1:8" ht="30" x14ac:dyDescent="0.25">
      <c r="A2" s="61" t="s">
        <v>9</v>
      </c>
      <c r="B2" s="61" t="s">
        <v>10</v>
      </c>
      <c r="C2" s="61" t="s">
        <v>11</v>
      </c>
      <c r="D2" s="61" t="s">
        <v>8</v>
      </c>
      <c r="E2" s="61" t="s">
        <v>1161</v>
      </c>
      <c r="F2" s="61" t="s">
        <v>7</v>
      </c>
      <c r="G2" s="62" t="s">
        <v>1162</v>
      </c>
      <c r="H2" s="62"/>
    </row>
    <row r="3" spans="1:8" x14ac:dyDescent="0.25">
      <c r="A3" s="36" t="s">
        <v>781</v>
      </c>
      <c r="B3" s="36" t="s">
        <v>706</v>
      </c>
      <c r="C3" s="36" t="s">
        <v>17</v>
      </c>
      <c r="D3" s="34" t="s">
        <v>14</v>
      </c>
      <c r="E3" s="36">
        <v>999921749</v>
      </c>
      <c r="F3" s="36" t="s">
        <v>1191</v>
      </c>
      <c r="G3" s="57">
        <v>525</v>
      </c>
      <c r="H3" s="36">
        <v>1</v>
      </c>
    </row>
    <row r="4" spans="1:8" x14ac:dyDescent="0.25">
      <c r="A4" s="148" t="s">
        <v>955</v>
      </c>
      <c r="B4" s="148" t="s">
        <v>3114</v>
      </c>
      <c r="C4" s="148" t="s">
        <v>17</v>
      </c>
      <c r="D4" s="131" t="s">
        <v>14</v>
      </c>
      <c r="E4" s="148">
        <v>999930010</v>
      </c>
      <c r="F4" s="36" t="s">
        <v>1191</v>
      </c>
      <c r="G4" s="57">
        <v>420</v>
      </c>
      <c r="H4" s="36">
        <v>2</v>
      </c>
    </row>
    <row r="5" spans="1:8" x14ac:dyDescent="0.25">
      <c r="A5" s="64" t="s">
        <v>3619</v>
      </c>
      <c r="B5" s="64" t="s">
        <v>86</v>
      </c>
      <c r="C5" s="36" t="s">
        <v>17</v>
      </c>
      <c r="D5" s="34" t="s">
        <v>14</v>
      </c>
      <c r="E5" s="36">
        <v>999924946</v>
      </c>
      <c r="F5" s="36" t="s">
        <v>1191</v>
      </c>
      <c r="G5" s="57">
        <v>225</v>
      </c>
      <c r="H5" s="36">
        <v>3</v>
      </c>
    </row>
    <row r="6" spans="1:8" x14ac:dyDescent="0.25">
      <c r="A6" s="36" t="s">
        <v>702</v>
      </c>
      <c r="B6" s="36" t="s">
        <v>586</v>
      </c>
      <c r="C6" s="36" t="s">
        <v>17</v>
      </c>
      <c r="D6" s="34" t="s">
        <v>14</v>
      </c>
      <c r="E6" s="36">
        <v>999920328</v>
      </c>
      <c r="F6" s="36" t="s">
        <v>1191</v>
      </c>
      <c r="G6" s="57">
        <v>169</v>
      </c>
      <c r="H6" s="36">
        <v>4</v>
      </c>
    </row>
    <row r="7" spans="1:8" x14ac:dyDescent="0.25">
      <c r="A7" s="36" t="s">
        <v>3685</v>
      </c>
      <c r="B7" s="36" t="s">
        <v>3686</v>
      </c>
      <c r="C7" s="36" t="s">
        <v>17</v>
      </c>
      <c r="D7" s="36" t="s">
        <v>14</v>
      </c>
      <c r="E7" s="36">
        <v>999923717</v>
      </c>
      <c r="F7" s="36" t="s">
        <v>1191</v>
      </c>
      <c r="G7" s="57">
        <v>169</v>
      </c>
      <c r="H7" s="36">
        <v>4</v>
      </c>
    </row>
    <row r="8" spans="1:8" x14ac:dyDescent="0.25">
      <c r="A8" s="36" t="s">
        <v>147</v>
      </c>
      <c r="B8" s="36" t="s">
        <v>370</v>
      </c>
      <c r="C8" s="36" t="s">
        <v>17</v>
      </c>
      <c r="D8" s="36" t="s">
        <v>14</v>
      </c>
      <c r="E8" s="36">
        <v>999921793</v>
      </c>
      <c r="F8" s="36" t="s">
        <v>1191</v>
      </c>
      <c r="G8" s="57">
        <v>60</v>
      </c>
      <c r="H8" s="36">
        <v>6</v>
      </c>
    </row>
    <row r="9" spans="1:8" x14ac:dyDescent="0.25">
      <c r="A9" s="36"/>
      <c r="B9" s="36"/>
      <c r="C9" s="36"/>
      <c r="D9" s="36"/>
      <c r="E9" s="36"/>
      <c r="F9" s="36"/>
      <c r="G9" s="57"/>
      <c r="H9" s="36"/>
    </row>
    <row r="10" spans="1:8" x14ac:dyDescent="0.25">
      <c r="A10" s="36" t="s">
        <v>705</v>
      </c>
      <c r="B10" s="36" t="s">
        <v>706</v>
      </c>
      <c r="C10" s="36" t="s">
        <v>27</v>
      </c>
      <c r="D10" s="34" t="s">
        <v>14</v>
      </c>
      <c r="E10" s="36">
        <v>999920403</v>
      </c>
      <c r="F10" s="36" t="s">
        <v>1191</v>
      </c>
      <c r="G10" s="57">
        <v>375</v>
      </c>
      <c r="H10" s="36">
        <v>1</v>
      </c>
    </row>
    <row r="11" spans="1:8" x14ac:dyDescent="0.25">
      <c r="A11" s="34" t="s">
        <v>1634</v>
      </c>
      <c r="B11" s="36" t="s">
        <v>2988</v>
      </c>
      <c r="C11" s="36" t="s">
        <v>27</v>
      </c>
      <c r="D11" s="36" t="s">
        <v>14</v>
      </c>
      <c r="E11" s="36">
        <v>999925758</v>
      </c>
      <c r="F11" s="57" t="s">
        <v>1191</v>
      </c>
      <c r="G11" s="36">
        <v>360</v>
      </c>
      <c r="H11" s="36">
        <v>2</v>
      </c>
    </row>
    <row r="12" spans="1:8" x14ac:dyDescent="0.25">
      <c r="A12" s="34"/>
      <c r="B12" s="36"/>
      <c r="C12" s="36"/>
      <c r="D12" s="36"/>
      <c r="E12" s="36"/>
      <c r="F12" s="57"/>
      <c r="G12" s="36"/>
      <c r="H12" s="36"/>
    </row>
  </sheetData>
  <conditionalFormatting sqref="A3:H1048576">
    <cfRule type="expression" dxfId="70" priority="1">
      <formula>AND($D3="Black",$H3&lt;21)</formula>
    </cfRule>
  </conditionalFormatting>
  <conditionalFormatting sqref="E1">
    <cfRule type="duplicateValues" dxfId="69" priority="17"/>
    <cfRule type="duplicateValues" dxfId="68" priority="18"/>
    <cfRule type="duplicateValues" dxfId="67" priority="19"/>
    <cfRule type="duplicateValues" dxfId="66" priority="20"/>
  </conditionalFormatting>
  <conditionalFormatting sqref="E1:E2">
    <cfRule type="duplicateValues" dxfId="65" priority="14"/>
    <cfRule type="duplicateValues" dxfId="64" priority="15"/>
    <cfRule type="duplicateValues" dxfId="63" priority="16"/>
    <cfRule type="duplicateValues" dxfId="62" priority="21"/>
    <cfRule type="duplicateValues" dxfId="61" priority="22"/>
    <cfRule type="duplicateValues" dxfId="60" priority="23"/>
  </conditionalFormatting>
  <conditionalFormatting sqref="E2">
    <cfRule type="duplicateValues" dxfId="59" priority="11"/>
    <cfRule type="duplicateValues" dxfId="58" priority="12"/>
    <cfRule type="duplicateValues" dxfId="57" priority="13"/>
  </conditionalFormatting>
  <conditionalFormatting sqref="E3:E10">
    <cfRule type="duplicateValues" dxfId="56" priority="2"/>
    <cfRule type="duplicateValues" dxfId="55" priority="3"/>
    <cfRule type="duplicateValues" dxfId="54" priority="4"/>
    <cfRule type="duplicateValues" dxfId="53" priority="5"/>
    <cfRule type="duplicateValues" dxfId="52" priority="6"/>
    <cfRule type="duplicateValues" dxfId="51" priority="7"/>
    <cfRule type="duplicateValues" dxfId="50" priority="8"/>
    <cfRule type="duplicateValues" dxfId="49" priority="9"/>
    <cfRule type="duplicateValues" dxfId="48" priority="10"/>
  </conditionalFormatting>
  <conditionalFormatting sqref="E12">
    <cfRule type="duplicateValues" dxfId="47" priority="24"/>
  </conditionalFormatting>
  <conditionalFormatting sqref="E41:E1048470 E11">
    <cfRule type="duplicateValues" dxfId="46" priority="25"/>
    <cfRule type="duplicateValues" dxfId="45" priority="26"/>
    <cfRule type="duplicateValues" dxfId="44" priority="27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1D95D-A07E-4B77-82AE-683B87344F5D}">
  <dimension ref="A1:I55"/>
  <sheetViews>
    <sheetView workbookViewId="0">
      <selection activeCell="A3" sqref="A3:I1048576"/>
    </sheetView>
  </sheetViews>
  <sheetFormatPr defaultColWidth="9.140625" defaultRowHeight="15" x14ac:dyDescent="0.25"/>
  <cols>
    <col min="1" max="1" width="16.140625" style="5" bestFit="1" customWidth="1"/>
    <col min="2" max="2" width="11.85546875" style="5" bestFit="1" customWidth="1"/>
    <col min="3" max="3" width="7.7109375" style="5" bestFit="1" customWidth="1"/>
    <col min="4" max="4" width="5.85546875" style="5" bestFit="1" customWidth="1"/>
    <col min="5" max="5" width="12.28515625" style="5" bestFit="1" customWidth="1"/>
    <col min="6" max="6" width="18.85546875" style="5" bestFit="1" customWidth="1"/>
    <col min="7" max="7" width="7.7109375" style="5" bestFit="1" customWidth="1"/>
    <col min="8" max="8" width="9" style="5" bestFit="1" customWidth="1"/>
    <col min="9" max="16384" width="9.140625" style="5"/>
  </cols>
  <sheetData>
    <row r="1" spans="1:9" ht="45" x14ac:dyDescent="0.25">
      <c r="A1" s="8"/>
      <c r="B1" s="8"/>
      <c r="C1" s="8"/>
      <c r="D1" s="8"/>
      <c r="E1" s="8">
        <v>4</v>
      </c>
      <c r="F1" s="8"/>
      <c r="G1" s="46"/>
      <c r="H1" s="9" t="s">
        <v>0</v>
      </c>
      <c r="I1" s="36" t="s">
        <v>3689</v>
      </c>
    </row>
    <row r="2" spans="1:9" ht="30" x14ac:dyDescent="0.25">
      <c r="A2" s="61" t="s">
        <v>9</v>
      </c>
      <c r="B2" s="61" t="s">
        <v>10</v>
      </c>
      <c r="C2" s="61" t="s">
        <v>11</v>
      </c>
      <c r="D2" s="61" t="s">
        <v>8</v>
      </c>
      <c r="E2" s="61" t="s">
        <v>1161</v>
      </c>
      <c r="F2" s="61" t="s">
        <v>7</v>
      </c>
      <c r="G2" s="62" t="s">
        <v>1162</v>
      </c>
      <c r="H2" s="62"/>
      <c r="I2" s="36"/>
    </row>
    <row r="3" spans="1:9" x14ac:dyDescent="0.25">
      <c r="A3" s="36" t="s">
        <v>1180</v>
      </c>
      <c r="B3" s="36" t="s">
        <v>52</v>
      </c>
      <c r="C3" s="34" t="s">
        <v>17</v>
      </c>
      <c r="D3" s="34" t="s">
        <v>14</v>
      </c>
      <c r="E3" s="36">
        <v>999914315</v>
      </c>
      <c r="F3" s="34" t="s">
        <v>1164</v>
      </c>
      <c r="G3" s="57">
        <v>1643</v>
      </c>
      <c r="H3" s="36"/>
      <c r="I3" s="36">
        <v>1</v>
      </c>
    </row>
    <row r="4" spans="1:9" x14ac:dyDescent="0.25">
      <c r="A4" s="34" t="s">
        <v>188</v>
      </c>
      <c r="B4" s="34" t="s">
        <v>23</v>
      </c>
      <c r="C4" s="34" t="s">
        <v>17</v>
      </c>
      <c r="D4" s="34" t="s">
        <v>14</v>
      </c>
      <c r="E4" s="34">
        <v>999910072</v>
      </c>
      <c r="F4" s="34" t="s">
        <v>1164</v>
      </c>
      <c r="G4" s="57">
        <v>1140</v>
      </c>
      <c r="H4" s="57"/>
      <c r="I4" s="36">
        <v>2</v>
      </c>
    </row>
    <row r="5" spans="1:9" x14ac:dyDescent="0.25">
      <c r="A5" s="34" t="s">
        <v>1193</v>
      </c>
      <c r="B5" s="34" t="s">
        <v>1192</v>
      </c>
      <c r="C5" s="34" t="s">
        <v>17</v>
      </c>
      <c r="D5" s="34" t="s">
        <v>14</v>
      </c>
      <c r="E5" s="34">
        <v>999896930</v>
      </c>
      <c r="F5" s="34" t="s">
        <v>1164</v>
      </c>
      <c r="G5" s="57">
        <v>1117</v>
      </c>
      <c r="H5" s="57"/>
      <c r="I5" s="36">
        <v>3</v>
      </c>
    </row>
    <row r="6" spans="1:9" x14ac:dyDescent="0.25">
      <c r="A6" s="36" t="s">
        <v>22</v>
      </c>
      <c r="B6" s="36" t="s">
        <v>1787</v>
      </c>
      <c r="C6" s="36" t="s">
        <v>17</v>
      </c>
      <c r="D6" s="34" t="s">
        <v>14</v>
      </c>
      <c r="E6" s="36">
        <v>999914392</v>
      </c>
      <c r="F6" s="34" t="s">
        <v>1164</v>
      </c>
      <c r="G6" s="57">
        <v>974</v>
      </c>
      <c r="H6" s="36"/>
      <c r="I6" s="36">
        <v>4</v>
      </c>
    </row>
    <row r="7" spans="1:9" x14ac:dyDescent="0.25">
      <c r="A7" s="64" t="s">
        <v>144</v>
      </c>
      <c r="B7" s="64" t="s">
        <v>374</v>
      </c>
      <c r="C7" s="36" t="s">
        <v>17</v>
      </c>
      <c r="D7" s="34" t="s">
        <v>14</v>
      </c>
      <c r="E7" s="36">
        <v>999899289</v>
      </c>
      <c r="F7" s="34" t="s">
        <v>1164</v>
      </c>
      <c r="G7" s="57">
        <v>902</v>
      </c>
      <c r="H7" s="36"/>
      <c r="I7" s="36">
        <v>5</v>
      </c>
    </row>
    <row r="8" spans="1:9" x14ac:dyDescent="0.25">
      <c r="A8" s="34" t="s">
        <v>1177</v>
      </c>
      <c r="B8" s="34" t="s">
        <v>249</v>
      </c>
      <c r="C8" s="34" t="s">
        <v>17</v>
      </c>
      <c r="D8" s="34" t="s">
        <v>14</v>
      </c>
      <c r="E8" s="34">
        <v>999888871</v>
      </c>
      <c r="F8" s="34" t="s">
        <v>1164</v>
      </c>
      <c r="G8" s="57">
        <v>727</v>
      </c>
      <c r="H8" s="34"/>
      <c r="I8" s="36">
        <v>6</v>
      </c>
    </row>
    <row r="9" spans="1:9" x14ac:dyDescent="0.25">
      <c r="A9" s="34" t="s">
        <v>733</v>
      </c>
      <c r="B9" s="34" t="s">
        <v>858</v>
      </c>
      <c r="C9" s="34" t="s">
        <v>17</v>
      </c>
      <c r="D9" s="34" t="s">
        <v>14</v>
      </c>
      <c r="E9" s="34">
        <v>999923262</v>
      </c>
      <c r="F9" s="34" t="s">
        <v>1164</v>
      </c>
      <c r="G9" s="57">
        <v>638.5</v>
      </c>
      <c r="H9" s="57">
        <v>37.5</v>
      </c>
      <c r="I9" s="36">
        <v>7</v>
      </c>
    </row>
    <row r="10" spans="1:9" x14ac:dyDescent="0.25">
      <c r="A10" s="36" t="s">
        <v>1167</v>
      </c>
      <c r="B10" s="36" t="s">
        <v>706</v>
      </c>
      <c r="C10" s="36" t="s">
        <v>17</v>
      </c>
      <c r="D10" s="34" t="s">
        <v>14</v>
      </c>
      <c r="E10" s="36">
        <v>999891253</v>
      </c>
      <c r="F10" s="34" t="s">
        <v>1164</v>
      </c>
      <c r="G10" s="57">
        <v>619</v>
      </c>
      <c r="H10" s="57"/>
      <c r="I10" s="36">
        <v>8</v>
      </c>
    </row>
    <row r="11" spans="1:9" x14ac:dyDescent="0.25">
      <c r="A11" s="36" t="s">
        <v>975</v>
      </c>
      <c r="B11" s="36" t="s">
        <v>1178</v>
      </c>
      <c r="C11" s="36" t="s">
        <v>17</v>
      </c>
      <c r="D11" s="34" t="s">
        <v>14</v>
      </c>
      <c r="E11" s="36">
        <v>999909516</v>
      </c>
      <c r="F11" s="34" t="s">
        <v>1164</v>
      </c>
      <c r="G11" s="57">
        <v>522</v>
      </c>
      <c r="H11" s="36"/>
      <c r="I11" s="36">
        <v>9</v>
      </c>
    </row>
    <row r="12" spans="1:9" x14ac:dyDescent="0.25">
      <c r="A12" s="36" t="s">
        <v>688</v>
      </c>
      <c r="B12" s="36" t="s">
        <v>689</v>
      </c>
      <c r="C12" s="36" t="s">
        <v>17</v>
      </c>
      <c r="D12" s="36" t="s">
        <v>14</v>
      </c>
      <c r="E12" s="36">
        <v>999919965</v>
      </c>
      <c r="F12" s="34" t="s">
        <v>1164</v>
      </c>
      <c r="G12" s="57">
        <v>492.5</v>
      </c>
      <c r="H12" s="36"/>
      <c r="I12" s="36">
        <v>10</v>
      </c>
    </row>
    <row r="13" spans="1:9" x14ac:dyDescent="0.25">
      <c r="A13" s="36" t="s">
        <v>1168</v>
      </c>
      <c r="B13" s="36" t="s">
        <v>527</v>
      </c>
      <c r="C13" s="36" t="s">
        <v>17</v>
      </c>
      <c r="D13" s="34" t="s">
        <v>14</v>
      </c>
      <c r="E13" s="36">
        <v>999915445</v>
      </c>
      <c r="F13" s="34" t="s">
        <v>1164</v>
      </c>
      <c r="G13" s="57">
        <v>439</v>
      </c>
      <c r="H13" s="57"/>
      <c r="I13" s="36">
        <v>11</v>
      </c>
    </row>
    <row r="14" spans="1:9" x14ac:dyDescent="0.25">
      <c r="A14" s="36" t="s">
        <v>394</v>
      </c>
      <c r="B14" s="36" t="s">
        <v>1909</v>
      </c>
      <c r="C14" s="36" t="s">
        <v>17</v>
      </c>
      <c r="D14" s="34" t="s">
        <v>14</v>
      </c>
      <c r="E14" s="36">
        <v>999933186</v>
      </c>
      <c r="F14" s="34" t="s">
        <v>1164</v>
      </c>
      <c r="G14" s="57">
        <v>435</v>
      </c>
      <c r="H14" s="36"/>
      <c r="I14" s="36">
        <v>12</v>
      </c>
    </row>
    <row r="15" spans="1:9" x14ac:dyDescent="0.25">
      <c r="A15" s="34" t="s">
        <v>723</v>
      </c>
      <c r="B15" s="34" t="s">
        <v>348</v>
      </c>
      <c r="C15" s="34" t="s">
        <v>17</v>
      </c>
      <c r="D15" s="34" t="s">
        <v>14</v>
      </c>
      <c r="E15" s="34">
        <v>999922842</v>
      </c>
      <c r="F15" s="34" t="s">
        <v>1164</v>
      </c>
      <c r="G15" s="57">
        <v>395</v>
      </c>
      <c r="H15" s="57"/>
      <c r="I15" s="36">
        <v>13</v>
      </c>
    </row>
    <row r="16" spans="1:9" x14ac:dyDescent="0.25">
      <c r="A16" s="36" t="s">
        <v>1169</v>
      </c>
      <c r="B16" s="36" t="s">
        <v>706</v>
      </c>
      <c r="C16" s="36" t="s">
        <v>17</v>
      </c>
      <c r="D16" s="34" t="s">
        <v>14</v>
      </c>
      <c r="E16" s="36">
        <v>999905066</v>
      </c>
      <c r="F16" s="34" t="s">
        <v>1164</v>
      </c>
      <c r="G16" s="57">
        <v>285</v>
      </c>
      <c r="H16" s="36"/>
      <c r="I16" s="36">
        <v>14</v>
      </c>
    </row>
    <row r="17" spans="1:9" x14ac:dyDescent="0.25">
      <c r="A17" s="34" t="s">
        <v>1692</v>
      </c>
      <c r="B17" s="34" t="s">
        <v>1693</v>
      </c>
      <c r="C17" s="34" t="s">
        <v>17</v>
      </c>
      <c r="D17" s="34" t="s">
        <v>14</v>
      </c>
      <c r="E17" s="34">
        <v>999932402</v>
      </c>
      <c r="F17" s="34" t="s">
        <v>1164</v>
      </c>
      <c r="G17" s="57">
        <v>259</v>
      </c>
      <c r="H17" s="57"/>
      <c r="I17" s="36">
        <v>15</v>
      </c>
    </row>
    <row r="18" spans="1:9" x14ac:dyDescent="0.25">
      <c r="A18" s="34" t="s">
        <v>733</v>
      </c>
      <c r="B18" s="34" t="s">
        <v>839</v>
      </c>
      <c r="C18" s="34" t="s">
        <v>17</v>
      </c>
      <c r="D18" s="34" t="s">
        <v>14</v>
      </c>
      <c r="E18" s="34">
        <v>999922924</v>
      </c>
      <c r="F18" s="34" t="s">
        <v>1164</v>
      </c>
      <c r="G18" s="57">
        <v>247</v>
      </c>
      <c r="H18" s="34">
        <v>0</v>
      </c>
      <c r="I18" s="36">
        <v>16</v>
      </c>
    </row>
    <row r="19" spans="1:9" x14ac:dyDescent="0.25">
      <c r="A19" s="34" t="s">
        <v>1074</v>
      </c>
      <c r="B19" s="34" t="s">
        <v>37</v>
      </c>
      <c r="C19" s="34" t="s">
        <v>17</v>
      </c>
      <c r="D19" s="34" t="s">
        <v>14</v>
      </c>
      <c r="E19" s="34">
        <v>999915401</v>
      </c>
      <c r="F19" s="34" t="s">
        <v>1164</v>
      </c>
      <c r="G19" s="57">
        <v>238</v>
      </c>
      <c r="H19" s="57"/>
      <c r="I19" s="36">
        <v>17</v>
      </c>
    </row>
    <row r="20" spans="1:9" x14ac:dyDescent="0.25">
      <c r="A20" s="36" t="s">
        <v>302</v>
      </c>
      <c r="B20" s="36" t="s">
        <v>87</v>
      </c>
      <c r="C20" s="36" t="s">
        <v>17</v>
      </c>
      <c r="D20" s="36" t="s">
        <v>14</v>
      </c>
      <c r="E20" s="36">
        <v>999928297</v>
      </c>
      <c r="F20" s="34" t="s">
        <v>1164</v>
      </c>
      <c r="G20" s="57">
        <v>220</v>
      </c>
      <c r="H20" s="36"/>
      <c r="I20" s="36">
        <v>18</v>
      </c>
    </row>
    <row r="21" spans="1:9" x14ac:dyDescent="0.25">
      <c r="A21" s="34" t="s">
        <v>1179</v>
      </c>
      <c r="B21" s="34" t="s">
        <v>37</v>
      </c>
      <c r="C21" s="34" t="s">
        <v>17</v>
      </c>
      <c r="D21" s="34" t="s">
        <v>14</v>
      </c>
      <c r="E21" s="36">
        <v>999915402</v>
      </c>
      <c r="F21" s="34" t="s">
        <v>1164</v>
      </c>
      <c r="G21" s="57">
        <v>178</v>
      </c>
      <c r="H21" s="57"/>
      <c r="I21" s="36">
        <v>19</v>
      </c>
    </row>
    <row r="22" spans="1:9" x14ac:dyDescent="0.25">
      <c r="A22" s="36" t="s">
        <v>505</v>
      </c>
      <c r="B22" s="36" t="s">
        <v>1080</v>
      </c>
      <c r="C22" s="36" t="s">
        <v>17</v>
      </c>
      <c r="D22" s="36" t="s">
        <v>14</v>
      </c>
      <c r="E22" s="36">
        <v>999936515</v>
      </c>
      <c r="F22" s="34" t="s">
        <v>1164</v>
      </c>
      <c r="G22" s="57">
        <v>178</v>
      </c>
      <c r="H22" s="36"/>
      <c r="I22" s="36">
        <v>19</v>
      </c>
    </row>
    <row r="23" spans="1:9" x14ac:dyDescent="0.25">
      <c r="A23" s="36" t="s">
        <v>642</v>
      </c>
      <c r="B23" s="36" t="s">
        <v>263</v>
      </c>
      <c r="C23" s="36" t="s">
        <v>17</v>
      </c>
      <c r="D23" s="36" t="s">
        <v>14</v>
      </c>
      <c r="E23" s="36">
        <v>999919689</v>
      </c>
      <c r="F23" s="34" t="s">
        <v>1164</v>
      </c>
      <c r="G23" s="57">
        <v>160</v>
      </c>
      <c r="H23" s="36"/>
      <c r="I23" s="36">
        <v>21</v>
      </c>
    </row>
    <row r="24" spans="1:9" x14ac:dyDescent="0.25">
      <c r="A24" s="34" t="s">
        <v>566</v>
      </c>
      <c r="B24" s="34" t="s">
        <v>2563</v>
      </c>
      <c r="C24" s="34" t="s">
        <v>17</v>
      </c>
      <c r="D24" s="34" t="s">
        <v>14</v>
      </c>
      <c r="E24" s="34">
        <v>999921395</v>
      </c>
      <c r="F24" s="34" t="s">
        <v>1164</v>
      </c>
      <c r="G24" s="57">
        <v>107</v>
      </c>
      <c r="H24" s="57"/>
      <c r="I24" s="36">
        <v>22</v>
      </c>
    </row>
    <row r="25" spans="1:9" x14ac:dyDescent="0.25">
      <c r="A25" s="36" t="s">
        <v>447</v>
      </c>
      <c r="B25" s="36" t="s">
        <v>1192</v>
      </c>
      <c r="C25" s="36" t="s">
        <v>17</v>
      </c>
      <c r="D25" s="34" t="s">
        <v>14</v>
      </c>
      <c r="E25" s="36">
        <v>999914689</v>
      </c>
      <c r="F25" s="34" t="s">
        <v>1164</v>
      </c>
      <c r="G25" s="57">
        <v>76</v>
      </c>
      <c r="H25" s="57"/>
      <c r="I25" s="36">
        <v>23</v>
      </c>
    </row>
    <row r="26" spans="1:9" x14ac:dyDescent="0.25">
      <c r="A26" s="36" t="s">
        <v>3409</v>
      </c>
      <c r="B26" s="36" t="s">
        <v>3410</v>
      </c>
      <c r="C26" s="36" t="s">
        <v>17</v>
      </c>
      <c r="D26" s="36" t="s">
        <v>14</v>
      </c>
      <c r="E26" s="36">
        <v>999934432</v>
      </c>
      <c r="F26" s="34" t="s">
        <v>1164</v>
      </c>
      <c r="G26" s="57">
        <v>68</v>
      </c>
      <c r="H26" s="36"/>
      <c r="I26" s="36">
        <v>24</v>
      </c>
    </row>
    <row r="27" spans="1:9" x14ac:dyDescent="0.25">
      <c r="A27" s="36" t="s">
        <v>822</v>
      </c>
      <c r="B27" s="36" t="s">
        <v>1183</v>
      </c>
      <c r="C27" s="36" t="s">
        <v>17</v>
      </c>
      <c r="D27" s="36" t="s">
        <v>14</v>
      </c>
      <c r="E27" s="36">
        <v>999914881</v>
      </c>
      <c r="F27" s="34" t="s">
        <v>1164</v>
      </c>
      <c r="G27" s="57">
        <v>38</v>
      </c>
      <c r="H27" s="36"/>
      <c r="I27" s="36">
        <v>25</v>
      </c>
    </row>
    <row r="28" spans="1:9" x14ac:dyDescent="0.25">
      <c r="A28" s="64" t="s">
        <v>1464</v>
      </c>
      <c r="B28" s="64" t="s">
        <v>601</v>
      </c>
      <c r="C28" s="36" t="s">
        <v>17</v>
      </c>
      <c r="D28" s="34" t="s">
        <v>14</v>
      </c>
      <c r="E28" s="36">
        <v>999918021</v>
      </c>
      <c r="F28" s="34" t="s">
        <v>1164</v>
      </c>
      <c r="G28" s="57">
        <v>34</v>
      </c>
      <c r="H28" s="36"/>
      <c r="I28" s="36">
        <v>26</v>
      </c>
    </row>
    <row r="29" spans="1:9" x14ac:dyDescent="0.25">
      <c r="A29" s="64"/>
      <c r="B29" s="64"/>
      <c r="C29" s="36"/>
      <c r="D29" s="34"/>
      <c r="E29" s="36"/>
      <c r="F29" s="34"/>
      <c r="G29" s="57"/>
      <c r="H29" s="36"/>
      <c r="I29" s="36"/>
    </row>
    <row r="30" spans="1:9" x14ac:dyDescent="0.25">
      <c r="A30" s="34" t="s">
        <v>449</v>
      </c>
      <c r="B30" s="34" t="s">
        <v>26</v>
      </c>
      <c r="C30" s="34" t="s">
        <v>27</v>
      </c>
      <c r="D30" s="34" t="s">
        <v>14</v>
      </c>
      <c r="E30" s="34">
        <v>999914801</v>
      </c>
      <c r="F30" s="34" t="s">
        <v>1164</v>
      </c>
      <c r="G30" s="57">
        <v>1885</v>
      </c>
      <c r="H30" s="57"/>
      <c r="I30" s="36">
        <v>1</v>
      </c>
    </row>
    <row r="31" spans="1:9" x14ac:dyDescent="0.25">
      <c r="A31" s="36" t="s">
        <v>1170</v>
      </c>
      <c r="B31" s="36" t="s">
        <v>706</v>
      </c>
      <c r="C31" s="36" t="s">
        <v>27</v>
      </c>
      <c r="D31" s="34" t="s">
        <v>14</v>
      </c>
      <c r="E31" s="36">
        <v>999905064</v>
      </c>
      <c r="F31" s="34" t="s">
        <v>1164</v>
      </c>
      <c r="G31" s="57">
        <v>1219</v>
      </c>
      <c r="H31" s="36"/>
      <c r="I31" s="36">
        <v>2</v>
      </c>
    </row>
    <row r="32" spans="1:9" x14ac:dyDescent="0.25">
      <c r="A32" s="34" t="s">
        <v>1175</v>
      </c>
      <c r="B32" s="34" t="s">
        <v>261</v>
      </c>
      <c r="C32" s="34" t="s">
        <v>27</v>
      </c>
      <c r="D32" s="34" t="s">
        <v>14</v>
      </c>
      <c r="E32" s="34">
        <v>999899298</v>
      </c>
      <c r="F32" s="34" t="s">
        <v>1164</v>
      </c>
      <c r="G32" s="57">
        <v>1202.5</v>
      </c>
      <c r="H32" s="57"/>
      <c r="I32" s="36">
        <v>3</v>
      </c>
    </row>
    <row r="33" spans="1:9" x14ac:dyDescent="0.25">
      <c r="A33" s="66" t="s">
        <v>500</v>
      </c>
      <c r="B33" s="66" t="s">
        <v>501</v>
      </c>
      <c r="C33" s="66" t="s">
        <v>27</v>
      </c>
      <c r="D33" s="34" t="s">
        <v>14</v>
      </c>
      <c r="E33" s="66">
        <v>999914329</v>
      </c>
      <c r="F33" s="34" t="s">
        <v>1164</v>
      </c>
      <c r="G33" s="57">
        <v>662</v>
      </c>
      <c r="H33" s="57"/>
      <c r="I33" s="36">
        <v>4</v>
      </c>
    </row>
    <row r="34" spans="1:9" x14ac:dyDescent="0.25">
      <c r="A34" s="34" t="s">
        <v>563</v>
      </c>
      <c r="B34" s="34" t="s">
        <v>1219</v>
      </c>
      <c r="C34" s="34" t="s">
        <v>27</v>
      </c>
      <c r="D34" s="34" t="s">
        <v>14</v>
      </c>
      <c r="E34" s="34">
        <v>999916673</v>
      </c>
      <c r="F34" s="34" t="s">
        <v>1164</v>
      </c>
      <c r="G34" s="57">
        <v>570</v>
      </c>
      <c r="H34" s="57"/>
      <c r="I34" s="36">
        <v>5</v>
      </c>
    </row>
    <row r="35" spans="1:9" x14ac:dyDescent="0.25">
      <c r="A35" s="36" t="s">
        <v>1176</v>
      </c>
      <c r="B35" s="36" t="s">
        <v>124</v>
      </c>
      <c r="C35" s="34" t="s">
        <v>27</v>
      </c>
      <c r="D35" s="34" t="s">
        <v>14</v>
      </c>
      <c r="E35" s="36">
        <v>999899250</v>
      </c>
      <c r="F35" s="34" t="s">
        <v>1164</v>
      </c>
      <c r="G35" s="57">
        <v>536</v>
      </c>
      <c r="H35" s="36"/>
      <c r="I35" s="36">
        <v>6</v>
      </c>
    </row>
    <row r="36" spans="1:9" x14ac:dyDescent="0.25">
      <c r="A36" s="34" t="s">
        <v>1493</v>
      </c>
      <c r="B36" s="34" t="s">
        <v>532</v>
      </c>
      <c r="C36" s="34" t="s">
        <v>27</v>
      </c>
      <c r="D36" s="34" t="s">
        <v>14</v>
      </c>
      <c r="E36" s="34">
        <v>999910068</v>
      </c>
      <c r="F36" s="34" t="s">
        <v>1164</v>
      </c>
      <c r="G36" s="57">
        <v>480</v>
      </c>
      <c r="H36" s="57"/>
      <c r="I36" s="36">
        <v>7</v>
      </c>
    </row>
    <row r="37" spans="1:9" x14ac:dyDescent="0.25">
      <c r="A37" s="34" t="s">
        <v>397</v>
      </c>
      <c r="B37" s="34" t="s">
        <v>398</v>
      </c>
      <c r="C37" s="34" t="s">
        <v>27</v>
      </c>
      <c r="D37" s="34" t="s">
        <v>14</v>
      </c>
      <c r="E37" s="34">
        <v>999905352</v>
      </c>
      <c r="F37" s="34" t="s">
        <v>1164</v>
      </c>
      <c r="G37" s="57">
        <v>395</v>
      </c>
      <c r="H37" s="57"/>
      <c r="I37" s="36">
        <v>8</v>
      </c>
    </row>
    <row r="38" spans="1:9" x14ac:dyDescent="0.25">
      <c r="A38" s="36" t="s">
        <v>471</v>
      </c>
      <c r="B38" s="36" t="s">
        <v>946</v>
      </c>
      <c r="C38" s="36" t="s">
        <v>27</v>
      </c>
      <c r="D38" s="34" t="s">
        <v>14</v>
      </c>
      <c r="E38" s="36">
        <v>999924921</v>
      </c>
      <c r="F38" s="34" t="s">
        <v>1164</v>
      </c>
      <c r="G38" s="57">
        <v>203</v>
      </c>
      <c r="H38" s="36"/>
      <c r="I38" s="36">
        <v>9</v>
      </c>
    </row>
    <row r="39" spans="1:9" x14ac:dyDescent="0.25">
      <c r="A39" s="36" t="s">
        <v>3687</v>
      </c>
      <c r="B39" s="36" t="s">
        <v>3688</v>
      </c>
      <c r="C39" s="36" t="s">
        <v>27</v>
      </c>
      <c r="D39" s="36" t="s">
        <v>14</v>
      </c>
      <c r="E39" s="36">
        <v>999925581</v>
      </c>
      <c r="F39" s="34" t="s">
        <v>1164</v>
      </c>
      <c r="G39" s="57">
        <v>167</v>
      </c>
      <c r="H39" s="36"/>
      <c r="I39" s="36">
        <v>10</v>
      </c>
    </row>
    <row r="40" spans="1:9" x14ac:dyDescent="0.25">
      <c r="A40" s="40" t="s">
        <v>1185</v>
      </c>
      <c r="B40" s="40" t="s">
        <v>1186</v>
      </c>
      <c r="C40" s="40" t="s">
        <v>27</v>
      </c>
      <c r="D40" s="34" t="s">
        <v>14</v>
      </c>
      <c r="E40" s="40">
        <v>999907991</v>
      </c>
      <c r="F40" s="34" t="s">
        <v>1164</v>
      </c>
      <c r="G40" s="57">
        <v>153</v>
      </c>
      <c r="H40" s="57"/>
      <c r="I40" s="36">
        <v>11</v>
      </c>
    </row>
    <row r="41" spans="1:9" x14ac:dyDescent="0.25">
      <c r="A41" s="34" t="s">
        <v>2280</v>
      </c>
      <c r="B41" s="34" t="s">
        <v>3656</v>
      </c>
      <c r="C41" s="34" t="s">
        <v>27</v>
      </c>
      <c r="D41" s="34" t="s">
        <v>14</v>
      </c>
      <c r="E41" s="34">
        <v>999927096</v>
      </c>
      <c r="F41" s="34" t="s">
        <v>1164</v>
      </c>
      <c r="G41" s="57">
        <v>107</v>
      </c>
      <c r="H41" s="57"/>
      <c r="I41" s="36">
        <v>12</v>
      </c>
    </row>
    <row r="42" spans="1:9" x14ac:dyDescent="0.25">
      <c r="A42" s="36" t="s">
        <v>870</v>
      </c>
      <c r="B42" s="36" t="s">
        <v>1604</v>
      </c>
      <c r="C42" s="36" t="s">
        <v>27</v>
      </c>
      <c r="D42" s="34" t="s">
        <v>14</v>
      </c>
      <c r="E42" s="36">
        <v>999923751</v>
      </c>
      <c r="F42" s="34" t="s">
        <v>1164</v>
      </c>
      <c r="G42" s="57">
        <v>60</v>
      </c>
      <c r="H42" s="36"/>
      <c r="I42" s="36">
        <v>13</v>
      </c>
    </row>
    <row r="43" spans="1:9" x14ac:dyDescent="0.25">
      <c r="A43" s="38" t="s">
        <v>449</v>
      </c>
      <c r="B43" s="38" t="s">
        <v>370</v>
      </c>
      <c r="C43" s="36" t="s">
        <v>27</v>
      </c>
      <c r="D43" s="34" t="s">
        <v>14</v>
      </c>
      <c r="E43" s="38">
        <v>999908753</v>
      </c>
      <c r="F43" s="34" t="s">
        <v>1164</v>
      </c>
      <c r="G43" s="57">
        <v>45</v>
      </c>
      <c r="H43" s="36"/>
      <c r="I43" s="36">
        <v>14</v>
      </c>
    </row>
    <row r="44" spans="1:9" x14ac:dyDescent="0.25">
      <c r="A44" s="34" t="s">
        <v>506</v>
      </c>
      <c r="B44" s="34" t="s">
        <v>98</v>
      </c>
      <c r="C44" s="34" t="s">
        <v>27</v>
      </c>
      <c r="D44" s="34" t="s">
        <v>14</v>
      </c>
      <c r="E44" s="34">
        <v>999914453</v>
      </c>
      <c r="F44" s="34" t="s">
        <v>1164</v>
      </c>
      <c r="G44" s="57">
        <v>34</v>
      </c>
      <c r="H44" s="34"/>
      <c r="I44" s="36">
        <v>15</v>
      </c>
    </row>
    <row r="45" spans="1:9" x14ac:dyDescent="0.25">
      <c r="A45" s="195"/>
      <c r="B45" s="195"/>
      <c r="C45" s="195"/>
      <c r="D45" s="195"/>
      <c r="E45" s="195"/>
      <c r="F45" s="194"/>
      <c r="G45" s="199"/>
      <c r="H45" s="195"/>
    </row>
    <row r="46" spans="1:9" x14ac:dyDescent="0.25">
      <c r="F46" s="34"/>
      <c r="G46" s="57"/>
      <c r="H46" s="36"/>
    </row>
    <row r="47" spans="1:9" x14ac:dyDescent="0.25">
      <c r="D47" s="156"/>
      <c r="F47" s="34"/>
      <c r="G47" s="57"/>
      <c r="H47" s="36"/>
    </row>
    <row r="48" spans="1:9" x14ac:dyDescent="0.25">
      <c r="A48" s="36"/>
      <c r="B48" s="36"/>
      <c r="C48" s="36"/>
      <c r="D48" s="36"/>
      <c r="E48" s="36"/>
      <c r="F48" s="34"/>
      <c r="G48" s="57"/>
      <c r="H48" s="36"/>
    </row>
    <row r="49" spans="1:7" x14ac:dyDescent="0.25">
      <c r="A49" s="34"/>
      <c r="B49" s="36"/>
      <c r="C49" s="36"/>
      <c r="D49" s="36"/>
      <c r="E49" s="36"/>
      <c r="F49" s="57"/>
      <c r="G49" s="36"/>
    </row>
    <row r="50" spans="1:7" x14ac:dyDescent="0.25">
      <c r="A50" s="34"/>
      <c r="B50" s="34"/>
      <c r="C50" s="34"/>
      <c r="D50" s="34"/>
      <c r="E50" s="34"/>
      <c r="F50" s="57"/>
      <c r="G50" s="34"/>
    </row>
    <row r="51" spans="1:7" x14ac:dyDescent="0.25">
      <c r="A51" s="34"/>
      <c r="B51" s="34"/>
      <c r="C51" s="34"/>
      <c r="D51" s="34"/>
      <c r="E51" s="34"/>
      <c r="F51" s="57"/>
      <c r="G51" s="57"/>
    </row>
    <row r="52" spans="1:7" x14ac:dyDescent="0.25">
      <c r="A52" s="34"/>
      <c r="B52" s="36"/>
      <c r="C52" s="36"/>
      <c r="D52" s="36"/>
      <c r="E52" s="36"/>
      <c r="F52" s="57"/>
      <c r="G52" s="36"/>
    </row>
    <row r="53" spans="1:7" x14ac:dyDescent="0.25">
      <c r="A53" s="34"/>
      <c r="B53" s="64"/>
      <c r="C53" s="64"/>
      <c r="D53" s="36"/>
      <c r="E53" s="36"/>
      <c r="F53" s="57"/>
      <c r="G53" s="36"/>
    </row>
    <row r="54" spans="1:7" x14ac:dyDescent="0.25">
      <c r="A54" s="34"/>
      <c r="B54" s="36"/>
      <c r="C54" s="36"/>
      <c r="D54" s="36"/>
      <c r="E54" s="36"/>
      <c r="F54" s="57"/>
      <c r="G54" s="36"/>
    </row>
    <row r="55" spans="1:7" x14ac:dyDescent="0.25">
      <c r="A55" s="34"/>
      <c r="B55" s="34"/>
      <c r="C55" s="34"/>
      <c r="D55" s="34"/>
      <c r="E55" s="34"/>
      <c r="F55" s="57"/>
      <c r="G55" s="36"/>
    </row>
  </sheetData>
  <conditionalFormatting sqref="A3:I1048576">
    <cfRule type="expression" dxfId="43" priority="1">
      <formula>AND($D3="Black",$I3&lt;21)</formula>
    </cfRule>
  </conditionalFormatting>
  <conditionalFormatting sqref="E1">
    <cfRule type="duplicateValues" dxfId="42" priority="13"/>
    <cfRule type="duplicateValues" dxfId="41" priority="14"/>
    <cfRule type="duplicateValues" dxfId="40" priority="15"/>
    <cfRule type="duplicateValues" dxfId="39" priority="16"/>
  </conditionalFormatting>
  <conditionalFormatting sqref="E1:E2">
    <cfRule type="duplicateValues" dxfId="38" priority="10"/>
    <cfRule type="duplicateValues" dxfId="37" priority="11"/>
    <cfRule type="duplicateValues" dxfId="36" priority="12"/>
    <cfRule type="duplicateValues" dxfId="35" priority="17"/>
    <cfRule type="duplicateValues" dxfId="34" priority="18"/>
    <cfRule type="duplicateValues" dxfId="33" priority="19"/>
  </conditionalFormatting>
  <conditionalFormatting sqref="E2">
    <cfRule type="duplicateValues" dxfId="32" priority="7"/>
    <cfRule type="duplicateValues" dxfId="31" priority="8"/>
    <cfRule type="duplicateValues" dxfId="30" priority="9"/>
  </conditionalFormatting>
  <conditionalFormatting sqref="E3:E12">
    <cfRule type="duplicateValues" dxfId="29" priority="2"/>
    <cfRule type="duplicateValues" dxfId="28" priority="3"/>
    <cfRule type="duplicateValues" dxfId="27" priority="4"/>
  </conditionalFormatting>
  <conditionalFormatting sqref="E13:E17">
    <cfRule type="duplicateValues" dxfId="26" priority="5"/>
  </conditionalFormatting>
  <conditionalFormatting sqref="E84:E1048513 E49:E55">
    <cfRule type="duplicateValues" dxfId="25" priority="93"/>
    <cfRule type="duplicateValues" dxfId="24" priority="94"/>
    <cfRule type="duplicateValues" dxfId="23" priority="95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F52C-28E4-4D0A-9237-362ADF5ADB85}">
  <dimension ref="A1:I64"/>
  <sheetViews>
    <sheetView topLeftCell="A13" workbookViewId="0">
      <selection activeCell="K31" sqref="K31"/>
    </sheetView>
  </sheetViews>
  <sheetFormatPr defaultColWidth="9.140625" defaultRowHeight="15" x14ac:dyDescent="0.25"/>
  <cols>
    <col min="1" max="1" width="14.140625" style="5" bestFit="1" customWidth="1"/>
    <col min="2" max="2" width="13.28515625" style="5" bestFit="1" customWidth="1"/>
    <col min="3" max="3" width="7.7109375" style="5" bestFit="1" customWidth="1"/>
    <col min="4" max="4" width="5.85546875" style="5" bestFit="1" customWidth="1"/>
    <col min="5" max="5" width="12.28515625" style="5" bestFit="1" customWidth="1"/>
    <col min="6" max="6" width="17.5703125" style="5" bestFit="1" customWidth="1"/>
    <col min="7" max="7" width="7.7109375" style="5" bestFit="1" customWidth="1"/>
    <col min="8" max="8" width="9" style="5" bestFit="1" customWidth="1"/>
    <col min="9" max="16384" width="9.140625" style="5"/>
  </cols>
  <sheetData>
    <row r="1" spans="1:9" ht="45" x14ac:dyDescent="0.25">
      <c r="A1" s="8"/>
      <c r="B1" s="8"/>
      <c r="C1" s="8"/>
      <c r="D1" s="8"/>
      <c r="E1" s="8">
        <v>4</v>
      </c>
      <c r="F1" s="8"/>
      <c r="G1" s="46"/>
      <c r="H1" s="104" t="s">
        <v>0</v>
      </c>
      <c r="I1" s="36" t="s">
        <v>3689</v>
      </c>
    </row>
    <row r="2" spans="1:9" ht="30" x14ac:dyDescent="0.25">
      <c r="A2" s="61" t="s">
        <v>9</v>
      </c>
      <c r="B2" s="61" t="s">
        <v>10</v>
      </c>
      <c r="C2" s="61" t="s">
        <v>11</v>
      </c>
      <c r="D2" s="61" t="s">
        <v>8</v>
      </c>
      <c r="E2" s="61" t="s">
        <v>1161</v>
      </c>
      <c r="F2" s="61" t="s">
        <v>7</v>
      </c>
      <c r="G2" s="62" t="s">
        <v>1162</v>
      </c>
      <c r="H2" s="62"/>
      <c r="I2" s="36"/>
    </row>
    <row r="3" spans="1:9" x14ac:dyDescent="0.25">
      <c r="A3" s="36" t="s">
        <v>1454</v>
      </c>
      <c r="B3" s="36" t="s">
        <v>264</v>
      </c>
      <c r="C3" s="34" t="s">
        <v>17</v>
      </c>
      <c r="D3" s="34" t="s">
        <v>14</v>
      </c>
      <c r="E3" s="38">
        <v>999888047</v>
      </c>
      <c r="F3" s="34" t="s">
        <v>1163</v>
      </c>
      <c r="G3" s="57">
        <v>1491</v>
      </c>
      <c r="H3" s="36">
        <v>100</v>
      </c>
      <c r="I3" s="36">
        <v>1</v>
      </c>
    </row>
    <row r="4" spans="1:9" x14ac:dyDescent="0.25">
      <c r="A4" s="65" t="s">
        <v>1171</v>
      </c>
      <c r="B4" s="65" t="s">
        <v>1172</v>
      </c>
      <c r="C4" s="65" t="s">
        <v>17</v>
      </c>
      <c r="D4" s="34" t="s">
        <v>14</v>
      </c>
      <c r="E4" s="65">
        <v>999800767</v>
      </c>
      <c r="F4" s="34" t="s">
        <v>1163</v>
      </c>
      <c r="G4" s="57">
        <v>1245</v>
      </c>
      <c r="H4" s="57"/>
      <c r="I4" s="36">
        <v>2</v>
      </c>
    </row>
    <row r="5" spans="1:9" x14ac:dyDescent="0.25">
      <c r="A5" s="36" t="s">
        <v>1187</v>
      </c>
      <c r="B5" s="36" t="s">
        <v>689</v>
      </c>
      <c r="C5" s="36" t="s">
        <v>17</v>
      </c>
      <c r="D5" s="34" t="s">
        <v>14</v>
      </c>
      <c r="E5" s="36">
        <v>999919966</v>
      </c>
      <c r="F5" s="34" t="s">
        <v>1163</v>
      </c>
      <c r="G5" s="57">
        <v>674.5</v>
      </c>
      <c r="H5" s="36">
        <v>49.5</v>
      </c>
      <c r="I5" s="36">
        <v>3</v>
      </c>
    </row>
    <row r="6" spans="1:9" x14ac:dyDescent="0.25">
      <c r="A6" s="34" t="s">
        <v>1165</v>
      </c>
      <c r="B6" s="34" t="s">
        <v>706</v>
      </c>
      <c r="C6" s="34" t="s">
        <v>17</v>
      </c>
      <c r="D6" s="34" t="s">
        <v>14</v>
      </c>
      <c r="E6" s="34">
        <v>999891237</v>
      </c>
      <c r="F6" s="34" t="s">
        <v>1163</v>
      </c>
      <c r="G6" s="57">
        <v>632</v>
      </c>
      <c r="H6" s="57"/>
      <c r="I6" s="36">
        <v>4</v>
      </c>
    </row>
    <row r="7" spans="1:9" x14ac:dyDescent="0.25">
      <c r="A7" s="36" t="s">
        <v>1110</v>
      </c>
      <c r="B7" s="36" t="s">
        <v>1616</v>
      </c>
      <c r="C7" s="36" t="s">
        <v>17</v>
      </c>
      <c r="D7" s="34" t="s">
        <v>14</v>
      </c>
      <c r="E7" s="36">
        <v>999885683</v>
      </c>
      <c r="F7" s="34" t="s">
        <v>1163</v>
      </c>
      <c r="G7" s="57">
        <v>606</v>
      </c>
      <c r="H7" s="36"/>
      <c r="I7" s="36">
        <v>5</v>
      </c>
    </row>
    <row r="8" spans="1:9" x14ac:dyDescent="0.25">
      <c r="A8" s="34" t="s">
        <v>327</v>
      </c>
      <c r="B8" s="34" t="s">
        <v>716</v>
      </c>
      <c r="C8" s="34" t="s">
        <v>17</v>
      </c>
      <c r="D8" s="34" t="s">
        <v>14</v>
      </c>
      <c r="E8" s="34">
        <v>999931303</v>
      </c>
      <c r="F8" s="34" t="s">
        <v>1163</v>
      </c>
      <c r="G8" s="57">
        <v>530</v>
      </c>
      <c r="H8" s="57">
        <v>0</v>
      </c>
      <c r="I8" s="36">
        <v>6</v>
      </c>
    </row>
    <row r="9" spans="1:9" x14ac:dyDescent="0.25">
      <c r="A9" s="34" t="s">
        <v>1617</v>
      </c>
      <c r="B9" s="34" t="s">
        <v>1618</v>
      </c>
      <c r="C9" s="34" t="s">
        <v>17</v>
      </c>
      <c r="D9" s="34" t="s">
        <v>14</v>
      </c>
      <c r="E9" s="34">
        <v>999889119</v>
      </c>
      <c r="F9" s="34" t="s">
        <v>1163</v>
      </c>
      <c r="G9" s="57">
        <v>519.5</v>
      </c>
      <c r="H9" s="36">
        <v>42.5</v>
      </c>
      <c r="I9" s="36">
        <v>7</v>
      </c>
    </row>
    <row r="10" spans="1:9" x14ac:dyDescent="0.25">
      <c r="A10" s="34" t="s">
        <v>1110</v>
      </c>
      <c r="B10" s="34" t="s">
        <v>1748</v>
      </c>
      <c r="C10" s="34" t="s">
        <v>17</v>
      </c>
      <c r="D10" s="34" t="s">
        <v>14</v>
      </c>
      <c r="E10" s="34">
        <v>999911752</v>
      </c>
      <c r="F10" s="34" t="s">
        <v>1163</v>
      </c>
      <c r="G10" s="57">
        <v>344</v>
      </c>
      <c r="H10" s="57"/>
      <c r="I10" s="36">
        <v>8</v>
      </c>
    </row>
    <row r="11" spans="1:9" x14ac:dyDescent="0.25">
      <c r="A11" s="34" t="s">
        <v>1435</v>
      </c>
      <c r="B11" s="34" t="s">
        <v>61</v>
      </c>
      <c r="C11" s="34" t="s">
        <v>17</v>
      </c>
      <c r="D11" s="34" t="s">
        <v>14</v>
      </c>
      <c r="E11" s="34">
        <v>999914331</v>
      </c>
      <c r="F11" s="34" t="s">
        <v>1163</v>
      </c>
      <c r="G11" s="57">
        <v>314</v>
      </c>
      <c r="H11" s="57">
        <v>0</v>
      </c>
      <c r="I11" s="36">
        <v>9</v>
      </c>
    </row>
    <row r="12" spans="1:9" x14ac:dyDescent="0.25">
      <c r="A12" s="36" t="s">
        <v>394</v>
      </c>
      <c r="B12" s="36" t="s">
        <v>779</v>
      </c>
      <c r="C12" s="36" t="s">
        <v>17</v>
      </c>
      <c r="D12" s="34" t="s">
        <v>14</v>
      </c>
      <c r="E12" s="36">
        <v>999844170</v>
      </c>
      <c r="F12" s="34" t="s">
        <v>1163</v>
      </c>
      <c r="G12" s="57">
        <v>200</v>
      </c>
      <c r="H12" s="57"/>
      <c r="I12" s="36">
        <v>10</v>
      </c>
    </row>
    <row r="13" spans="1:9" x14ac:dyDescent="0.25">
      <c r="A13" s="36" t="s">
        <v>44</v>
      </c>
      <c r="B13" s="36" t="s">
        <v>1074</v>
      </c>
      <c r="C13" s="38" t="s">
        <v>17</v>
      </c>
      <c r="D13" s="34" t="s">
        <v>14</v>
      </c>
      <c r="E13" s="36">
        <v>999880714</v>
      </c>
      <c r="F13" s="34" t="s">
        <v>1163</v>
      </c>
      <c r="G13" s="57">
        <v>167</v>
      </c>
      <c r="H13" s="36"/>
      <c r="I13" s="36">
        <v>11</v>
      </c>
    </row>
    <row r="14" spans="1:9" x14ac:dyDescent="0.25">
      <c r="A14" s="34" t="s">
        <v>214</v>
      </c>
      <c r="B14" s="34" t="s">
        <v>52</v>
      </c>
      <c r="C14" s="34" t="s">
        <v>17</v>
      </c>
      <c r="D14" s="34" t="s">
        <v>14</v>
      </c>
      <c r="E14" s="34">
        <v>999869686</v>
      </c>
      <c r="F14" s="34" t="s">
        <v>1163</v>
      </c>
      <c r="G14" s="57">
        <v>150</v>
      </c>
      <c r="H14" s="57"/>
      <c r="I14" s="36">
        <v>12</v>
      </c>
    </row>
    <row r="15" spans="1:9" x14ac:dyDescent="0.25">
      <c r="A15" s="36" t="s">
        <v>132</v>
      </c>
      <c r="B15" s="36" t="s">
        <v>1184</v>
      </c>
      <c r="C15" s="36" t="s">
        <v>17</v>
      </c>
      <c r="D15" s="34" t="s">
        <v>14</v>
      </c>
      <c r="E15" s="36">
        <v>999708469</v>
      </c>
      <c r="F15" s="34" t="s">
        <v>1163</v>
      </c>
      <c r="G15" s="57">
        <v>126</v>
      </c>
      <c r="H15" s="36"/>
      <c r="I15" s="36">
        <v>13</v>
      </c>
    </row>
    <row r="16" spans="1:9" x14ac:dyDescent="0.25">
      <c r="A16" s="34" t="s">
        <v>223</v>
      </c>
      <c r="B16" s="34" t="s">
        <v>1879</v>
      </c>
      <c r="C16" s="34" t="s">
        <v>17</v>
      </c>
      <c r="D16" s="34" t="s">
        <v>14</v>
      </c>
      <c r="E16" s="34">
        <v>999933497</v>
      </c>
      <c r="F16" s="34" t="s">
        <v>1163</v>
      </c>
      <c r="G16" s="57">
        <v>125</v>
      </c>
      <c r="H16" s="57"/>
      <c r="I16" s="36">
        <v>14</v>
      </c>
    </row>
    <row r="17" spans="1:9" x14ac:dyDescent="0.25">
      <c r="A17" s="36" t="s">
        <v>321</v>
      </c>
      <c r="B17" s="36" t="s">
        <v>322</v>
      </c>
      <c r="C17" s="36" t="s">
        <v>17</v>
      </c>
      <c r="D17" s="34" t="s">
        <v>14</v>
      </c>
      <c r="E17" s="36">
        <v>999891370</v>
      </c>
      <c r="F17" s="34" t="s">
        <v>1163</v>
      </c>
      <c r="G17" s="57">
        <v>113</v>
      </c>
      <c r="H17" s="36"/>
      <c r="I17" s="36">
        <v>15</v>
      </c>
    </row>
    <row r="18" spans="1:9" x14ac:dyDescent="0.25">
      <c r="A18" s="36" t="s">
        <v>176</v>
      </c>
      <c r="B18" s="36" t="s">
        <v>177</v>
      </c>
      <c r="C18" s="36" t="s">
        <v>17</v>
      </c>
      <c r="D18" s="34" t="s">
        <v>14</v>
      </c>
      <c r="E18" s="36">
        <v>999861466</v>
      </c>
      <c r="F18" s="34" t="s">
        <v>1163</v>
      </c>
      <c r="G18" s="57">
        <v>113</v>
      </c>
      <c r="H18" s="57"/>
      <c r="I18" s="36">
        <v>15</v>
      </c>
    </row>
    <row r="19" spans="1:9" x14ac:dyDescent="0.25">
      <c r="A19" s="66" t="s">
        <v>1188</v>
      </c>
      <c r="B19" s="66" t="s">
        <v>117</v>
      </c>
      <c r="C19" s="66" t="s">
        <v>17</v>
      </c>
      <c r="D19" s="34" t="s">
        <v>14</v>
      </c>
      <c r="E19" s="66">
        <v>999909627</v>
      </c>
      <c r="F19" s="34" t="s">
        <v>1163</v>
      </c>
      <c r="G19" s="57">
        <v>107</v>
      </c>
      <c r="H19" s="57"/>
      <c r="I19" s="36">
        <v>17</v>
      </c>
    </row>
    <row r="20" spans="1:9" x14ac:dyDescent="0.25">
      <c r="A20" s="36" t="s">
        <v>399</v>
      </c>
      <c r="B20" s="36" t="s">
        <v>3651</v>
      </c>
      <c r="C20" s="36" t="s">
        <v>17</v>
      </c>
      <c r="D20" s="36" t="s">
        <v>14</v>
      </c>
      <c r="E20" s="36">
        <v>999926680</v>
      </c>
      <c r="F20" s="34" t="s">
        <v>1163</v>
      </c>
      <c r="G20" s="57">
        <v>107</v>
      </c>
      <c r="H20" s="36"/>
      <c r="I20" s="36">
        <v>17</v>
      </c>
    </row>
    <row r="21" spans="1:9" x14ac:dyDescent="0.25">
      <c r="A21" s="34" t="s">
        <v>390</v>
      </c>
      <c r="B21" s="34" t="s">
        <v>89</v>
      </c>
      <c r="C21" s="34" t="s">
        <v>17</v>
      </c>
      <c r="D21" s="34" t="s">
        <v>14</v>
      </c>
      <c r="E21" s="34">
        <v>999902693</v>
      </c>
      <c r="F21" s="34" t="s">
        <v>1163</v>
      </c>
      <c r="G21" s="57">
        <v>106</v>
      </c>
      <c r="H21" s="57"/>
      <c r="I21" s="36">
        <v>19</v>
      </c>
    </row>
    <row r="22" spans="1:9" x14ac:dyDescent="0.25">
      <c r="A22" s="36" t="s">
        <v>373</v>
      </c>
      <c r="B22" s="36" t="s">
        <v>562</v>
      </c>
      <c r="C22" s="38" t="s">
        <v>17</v>
      </c>
      <c r="D22" s="34" t="s">
        <v>14</v>
      </c>
      <c r="E22" s="36">
        <v>999919927</v>
      </c>
      <c r="F22" s="34" t="s">
        <v>1163</v>
      </c>
      <c r="G22" s="57">
        <v>95</v>
      </c>
      <c r="H22" s="36"/>
      <c r="I22" s="36">
        <v>20</v>
      </c>
    </row>
    <row r="23" spans="1:9" x14ac:dyDescent="0.25">
      <c r="A23" s="36" t="s">
        <v>1189</v>
      </c>
      <c r="B23" s="36" t="s">
        <v>1190</v>
      </c>
      <c r="C23" s="36" t="s">
        <v>17</v>
      </c>
      <c r="D23" s="36" t="s">
        <v>14</v>
      </c>
      <c r="E23" s="36">
        <v>999907657</v>
      </c>
      <c r="F23" s="34" t="s">
        <v>1163</v>
      </c>
      <c r="G23" s="57">
        <v>93</v>
      </c>
      <c r="H23" s="36"/>
      <c r="I23" s="36">
        <v>21</v>
      </c>
    </row>
    <row r="24" spans="1:9" x14ac:dyDescent="0.25">
      <c r="A24" s="34" t="s">
        <v>20</v>
      </c>
      <c r="B24" s="34" t="s">
        <v>75</v>
      </c>
      <c r="C24" s="34" t="s">
        <v>17</v>
      </c>
      <c r="D24" s="34" t="s">
        <v>14</v>
      </c>
      <c r="E24" s="34">
        <v>999925542</v>
      </c>
      <c r="F24" s="34" t="s">
        <v>1163</v>
      </c>
      <c r="G24" s="57">
        <v>90</v>
      </c>
      <c r="H24" s="57"/>
      <c r="I24" s="36">
        <v>22</v>
      </c>
    </row>
    <row r="25" spans="1:9" x14ac:dyDescent="0.25">
      <c r="A25" s="149" t="s">
        <v>1173</v>
      </c>
      <c r="B25" s="149" t="s">
        <v>1174</v>
      </c>
      <c r="C25" s="149" t="s">
        <v>17</v>
      </c>
      <c r="D25" s="131" t="s">
        <v>14</v>
      </c>
      <c r="E25" s="149">
        <v>999882146</v>
      </c>
      <c r="F25" s="34" t="s">
        <v>1163</v>
      </c>
      <c r="G25" s="57">
        <v>85</v>
      </c>
      <c r="H25" s="36"/>
      <c r="I25" s="36">
        <v>23</v>
      </c>
    </row>
    <row r="26" spans="1:9" x14ac:dyDescent="0.25">
      <c r="A26" s="34" t="s">
        <v>3391</v>
      </c>
      <c r="B26" s="34" t="s">
        <v>3392</v>
      </c>
      <c r="C26" s="34" t="s">
        <v>17</v>
      </c>
      <c r="D26" s="34" t="s">
        <v>14</v>
      </c>
      <c r="E26" s="34">
        <v>999884521</v>
      </c>
      <c r="F26" s="34" t="s">
        <v>1163</v>
      </c>
      <c r="G26" s="57">
        <v>68</v>
      </c>
      <c r="H26" s="36"/>
      <c r="I26" s="36">
        <v>24</v>
      </c>
    </row>
    <row r="27" spans="1:9" x14ac:dyDescent="0.25">
      <c r="A27" s="34" t="s">
        <v>2717</v>
      </c>
      <c r="B27" s="34" t="s">
        <v>3393</v>
      </c>
      <c r="C27" s="34" t="s">
        <v>17</v>
      </c>
      <c r="D27" s="34" t="s">
        <v>14</v>
      </c>
      <c r="E27" s="34">
        <v>999928067</v>
      </c>
      <c r="F27" s="34" t="s">
        <v>1163</v>
      </c>
      <c r="G27" s="57">
        <v>68</v>
      </c>
      <c r="H27" s="57"/>
      <c r="I27" s="36">
        <v>25</v>
      </c>
    </row>
    <row r="28" spans="1:9" x14ac:dyDescent="0.25">
      <c r="A28" s="36" t="s">
        <v>313</v>
      </c>
      <c r="B28" s="36" t="s">
        <v>16</v>
      </c>
      <c r="C28" s="38" t="s">
        <v>17</v>
      </c>
      <c r="D28" s="34" t="s">
        <v>14</v>
      </c>
      <c r="E28" s="36">
        <v>999933763</v>
      </c>
      <c r="F28" s="34" t="s">
        <v>1163</v>
      </c>
      <c r="G28" s="57">
        <v>45</v>
      </c>
      <c r="H28" s="36"/>
      <c r="I28" s="36">
        <v>26</v>
      </c>
    </row>
    <row r="29" spans="1:9" x14ac:dyDescent="0.25">
      <c r="A29" s="36"/>
      <c r="B29" s="36"/>
      <c r="C29" s="38"/>
      <c r="D29" s="34"/>
      <c r="E29" s="36"/>
      <c r="F29" s="34"/>
      <c r="G29" s="57"/>
      <c r="H29" s="36"/>
      <c r="I29" s="36"/>
    </row>
    <row r="30" spans="1:9" x14ac:dyDescent="0.25">
      <c r="A30" s="149" t="s">
        <v>178</v>
      </c>
      <c r="B30" s="149" t="s">
        <v>115</v>
      </c>
      <c r="C30" s="149" t="s">
        <v>27</v>
      </c>
      <c r="D30" s="131" t="s">
        <v>14</v>
      </c>
      <c r="E30" s="149">
        <v>999874192</v>
      </c>
      <c r="F30" s="34" t="s">
        <v>1163</v>
      </c>
      <c r="G30" s="57">
        <v>949.5</v>
      </c>
      <c r="H30" s="36"/>
      <c r="I30" s="36">
        <v>1</v>
      </c>
    </row>
    <row r="31" spans="1:9" x14ac:dyDescent="0.25">
      <c r="A31" s="149" t="s">
        <v>191</v>
      </c>
      <c r="B31" s="149" t="s">
        <v>192</v>
      </c>
      <c r="C31" s="149" t="s">
        <v>27</v>
      </c>
      <c r="D31" s="131" t="s">
        <v>14</v>
      </c>
      <c r="E31" s="149">
        <v>999864531</v>
      </c>
      <c r="F31" s="34" t="s">
        <v>1163</v>
      </c>
      <c r="G31" s="57">
        <v>644</v>
      </c>
      <c r="H31" s="36">
        <v>100</v>
      </c>
      <c r="I31" s="36">
        <v>2</v>
      </c>
    </row>
    <row r="32" spans="1:9" x14ac:dyDescent="0.25">
      <c r="A32" s="36" t="s">
        <v>288</v>
      </c>
      <c r="B32" s="36" t="s">
        <v>289</v>
      </c>
      <c r="C32" s="36" t="s">
        <v>27</v>
      </c>
      <c r="D32" s="36" t="s">
        <v>14</v>
      </c>
      <c r="E32" s="36">
        <v>999885325</v>
      </c>
      <c r="F32" s="34" t="s">
        <v>1163</v>
      </c>
      <c r="G32" s="57">
        <v>522.5</v>
      </c>
      <c r="H32" s="36">
        <v>0</v>
      </c>
      <c r="I32" s="36">
        <v>3</v>
      </c>
    </row>
    <row r="33" spans="1:9" x14ac:dyDescent="0.25">
      <c r="A33" s="36" t="s">
        <v>194</v>
      </c>
      <c r="B33" s="36" t="s">
        <v>195</v>
      </c>
      <c r="C33" s="36" t="s">
        <v>27</v>
      </c>
      <c r="D33" s="34" t="s">
        <v>14</v>
      </c>
      <c r="E33" s="36">
        <v>999865190</v>
      </c>
      <c r="F33" s="34" t="s">
        <v>1163</v>
      </c>
      <c r="G33" s="57">
        <v>394</v>
      </c>
      <c r="H33" s="36"/>
      <c r="I33" s="36">
        <v>4</v>
      </c>
    </row>
    <row r="34" spans="1:9" x14ac:dyDescent="0.25">
      <c r="A34" s="34" t="s">
        <v>226</v>
      </c>
      <c r="B34" s="34" t="s">
        <v>227</v>
      </c>
      <c r="C34" s="34" t="s">
        <v>27</v>
      </c>
      <c r="D34" s="34" t="s">
        <v>14</v>
      </c>
      <c r="E34" s="34">
        <v>999871574</v>
      </c>
      <c r="F34" s="34" t="s">
        <v>1163</v>
      </c>
      <c r="G34" s="57">
        <v>169</v>
      </c>
      <c r="H34" s="57"/>
      <c r="I34" s="36">
        <v>5</v>
      </c>
    </row>
    <row r="35" spans="1:9" x14ac:dyDescent="0.25">
      <c r="A35" s="36" t="s">
        <v>595</v>
      </c>
      <c r="B35" s="36" t="s">
        <v>631</v>
      </c>
      <c r="C35" s="38" t="s">
        <v>27</v>
      </c>
      <c r="D35" s="34" t="s">
        <v>14</v>
      </c>
      <c r="E35" s="36">
        <v>999918771</v>
      </c>
      <c r="F35" s="34" t="s">
        <v>1163</v>
      </c>
      <c r="G35" s="57">
        <v>116.5</v>
      </c>
      <c r="H35" s="36"/>
      <c r="I35" s="36">
        <v>6</v>
      </c>
    </row>
    <row r="36" spans="1:9" x14ac:dyDescent="0.25">
      <c r="A36" s="34" t="s">
        <v>1181</v>
      </c>
      <c r="B36" s="34" t="s">
        <v>1182</v>
      </c>
      <c r="C36" s="34" t="s">
        <v>27</v>
      </c>
      <c r="D36" s="34" t="s">
        <v>14</v>
      </c>
      <c r="E36" s="34">
        <v>999808980</v>
      </c>
      <c r="F36" s="34" t="s">
        <v>1163</v>
      </c>
      <c r="G36" s="57">
        <v>75</v>
      </c>
      <c r="H36" s="57"/>
      <c r="I36" s="36">
        <v>7</v>
      </c>
    </row>
    <row r="37" spans="1:9" x14ac:dyDescent="0.25">
      <c r="A37" s="36" t="s">
        <v>150</v>
      </c>
      <c r="B37" s="36" t="s">
        <v>151</v>
      </c>
      <c r="C37" s="36" t="s">
        <v>27</v>
      </c>
      <c r="D37" s="34" t="s">
        <v>14</v>
      </c>
      <c r="E37" s="36">
        <v>999856117</v>
      </c>
      <c r="F37" s="34" t="s">
        <v>1163</v>
      </c>
      <c r="G37" s="57">
        <v>60</v>
      </c>
      <c r="H37" s="57"/>
      <c r="I37" s="36">
        <v>8</v>
      </c>
    </row>
    <row r="38" spans="1:9" x14ac:dyDescent="0.25">
      <c r="A38" s="36" t="s">
        <v>1864</v>
      </c>
      <c r="B38" s="36" t="s">
        <v>1865</v>
      </c>
      <c r="C38" s="36" t="s">
        <v>27</v>
      </c>
      <c r="D38" s="34" t="s">
        <v>14</v>
      </c>
      <c r="E38" s="36">
        <v>999897534</v>
      </c>
      <c r="F38" s="34" t="s">
        <v>1163</v>
      </c>
      <c r="G38" s="57">
        <v>60</v>
      </c>
      <c r="H38" s="36"/>
      <c r="I38" s="36">
        <v>8</v>
      </c>
    </row>
    <row r="39" spans="1:9" x14ac:dyDescent="0.25">
      <c r="A39" s="36" t="s">
        <v>1472</v>
      </c>
      <c r="B39" s="36" t="s">
        <v>3095</v>
      </c>
      <c r="C39" s="36" t="s">
        <v>27</v>
      </c>
      <c r="D39" s="34" t="s">
        <v>14</v>
      </c>
      <c r="E39" s="36">
        <v>999873834</v>
      </c>
      <c r="F39" s="34" t="s">
        <v>1163</v>
      </c>
      <c r="G39" s="57">
        <v>60</v>
      </c>
      <c r="H39" s="36"/>
      <c r="I39" s="36">
        <v>8</v>
      </c>
    </row>
    <row r="40" spans="1:9" x14ac:dyDescent="0.25">
      <c r="A40" s="195"/>
      <c r="B40" s="195"/>
      <c r="C40" s="195"/>
      <c r="D40" s="195"/>
      <c r="E40" s="195"/>
      <c r="F40" s="194"/>
      <c r="G40" s="199"/>
      <c r="H40" s="195"/>
    </row>
    <row r="41" spans="1:9" x14ac:dyDescent="0.25">
      <c r="A41" s="34"/>
      <c r="B41" s="34"/>
      <c r="C41" s="34"/>
      <c r="D41" s="34"/>
      <c r="E41" s="34"/>
      <c r="F41" s="34"/>
      <c r="G41" s="57"/>
      <c r="H41" s="36"/>
    </row>
    <row r="42" spans="1:9" x14ac:dyDescent="0.25">
      <c r="A42" s="36"/>
      <c r="B42" s="36"/>
      <c r="C42" s="36"/>
      <c r="D42" s="34"/>
      <c r="E42" s="36"/>
      <c r="F42" s="34"/>
      <c r="G42" s="57"/>
      <c r="H42" s="36"/>
    </row>
    <row r="43" spans="1:9" x14ac:dyDescent="0.25">
      <c r="A43" s="36"/>
      <c r="B43" s="36"/>
      <c r="C43" s="36"/>
      <c r="D43" s="34"/>
      <c r="E43" s="36"/>
      <c r="F43" s="34"/>
      <c r="G43" s="57"/>
      <c r="H43" s="36"/>
    </row>
    <row r="44" spans="1:9" x14ac:dyDescent="0.25">
      <c r="A44" s="34"/>
      <c r="B44" s="34"/>
      <c r="C44" s="34"/>
      <c r="D44" s="34"/>
      <c r="E44" s="34"/>
      <c r="F44" s="34"/>
      <c r="G44" s="57"/>
      <c r="H44" s="57"/>
    </row>
    <row r="45" spans="1:9" x14ac:dyDescent="0.25">
      <c r="A45" s="34"/>
      <c r="B45" s="34"/>
      <c r="C45" s="34"/>
      <c r="D45" s="34"/>
      <c r="E45" s="34"/>
      <c r="F45" s="34"/>
      <c r="G45" s="57"/>
      <c r="H45" s="57"/>
    </row>
    <row r="46" spans="1:9" x14ac:dyDescent="0.25">
      <c r="A46" s="34"/>
      <c r="B46" s="34"/>
      <c r="C46" s="34"/>
      <c r="D46" s="34"/>
      <c r="E46" s="34"/>
      <c r="F46" s="34"/>
      <c r="G46" s="57"/>
      <c r="H46" s="36"/>
    </row>
    <row r="47" spans="1:9" x14ac:dyDescent="0.25">
      <c r="A47" s="34"/>
      <c r="B47" s="34"/>
      <c r="C47" s="34"/>
      <c r="D47" s="34"/>
      <c r="E47" s="34"/>
      <c r="F47" s="34"/>
      <c r="G47" s="57"/>
      <c r="H47" s="36"/>
    </row>
    <row r="48" spans="1:9" x14ac:dyDescent="0.25">
      <c r="A48" s="36"/>
      <c r="B48" s="36"/>
      <c r="C48" s="36"/>
      <c r="D48" s="34"/>
      <c r="E48" s="36"/>
      <c r="F48" s="34"/>
      <c r="G48" s="57"/>
      <c r="H48" s="36"/>
    </row>
    <row r="49" spans="1:8" x14ac:dyDescent="0.25">
      <c r="A49" s="34"/>
      <c r="B49" s="34"/>
      <c r="C49" s="34"/>
      <c r="D49" s="34"/>
      <c r="E49" s="34"/>
      <c r="F49" s="34"/>
      <c r="G49" s="57"/>
      <c r="H49" s="57"/>
    </row>
    <row r="50" spans="1:8" x14ac:dyDescent="0.25">
      <c r="A50" s="34"/>
      <c r="B50" s="34"/>
      <c r="C50" s="34"/>
      <c r="D50" s="34"/>
      <c r="E50" s="34"/>
      <c r="F50" s="34"/>
      <c r="G50" s="57"/>
      <c r="H50" s="57"/>
    </row>
    <row r="51" spans="1:8" x14ac:dyDescent="0.25">
      <c r="A51" s="34"/>
      <c r="B51" s="34"/>
      <c r="C51" s="34"/>
      <c r="D51" s="34"/>
      <c r="E51" s="34"/>
      <c r="F51" s="34"/>
      <c r="G51" s="57"/>
      <c r="H51" s="57"/>
    </row>
    <row r="52" spans="1:8" x14ac:dyDescent="0.25">
      <c r="A52" s="34"/>
      <c r="B52" s="34"/>
      <c r="C52" s="36"/>
      <c r="D52" s="34"/>
      <c r="E52" s="36"/>
      <c r="F52" s="34"/>
      <c r="G52" s="57"/>
      <c r="H52" s="36"/>
    </row>
    <row r="53" spans="1:8" x14ac:dyDescent="0.25">
      <c r="A53" s="34"/>
      <c r="B53" s="34"/>
      <c r="C53" s="34"/>
      <c r="D53" s="34"/>
      <c r="E53" s="34"/>
      <c r="F53" s="34"/>
      <c r="G53" s="57"/>
      <c r="H53" s="57"/>
    </row>
    <row r="54" spans="1:8" x14ac:dyDescent="0.25">
      <c r="A54" s="34"/>
      <c r="B54" s="34"/>
      <c r="C54" s="34"/>
      <c r="D54" s="34"/>
      <c r="E54" s="34"/>
      <c r="F54" s="34"/>
      <c r="G54" s="57"/>
      <c r="H54" s="57"/>
    </row>
    <row r="55" spans="1:8" x14ac:dyDescent="0.25">
      <c r="A55" s="36"/>
      <c r="B55" s="36"/>
      <c r="C55" s="36"/>
      <c r="D55" s="36"/>
      <c r="E55" s="36"/>
      <c r="F55" s="34"/>
      <c r="G55" s="57"/>
      <c r="H55" s="36"/>
    </row>
    <row r="56" spans="1:8" x14ac:dyDescent="0.25">
      <c r="A56" s="36"/>
      <c r="B56" s="36"/>
      <c r="C56" s="36"/>
      <c r="D56" s="36"/>
      <c r="E56" s="36"/>
      <c r="F56" s="34"/>
      <c r="G56" s="57"/>
      <c r="H56" s="36"/>
    </row>
    <row r="57" spans="1:8" x14ac:dyDescent="0.25">
      <c r="A57" s="34"/>
      <c r="B57" s="34"/>
      <c r="C57" s="34"/>
      <c r="D57" s="34"/>
      <c r="E57" s="34"/>
      <c r="F57" s="34"/>
      <c r="G57" s="57"/>
      <c r="H57" s="57"/>
    </row>
    <row r="58" spans="1:8" x14ac:dyDescent="0.25">
      <c r="A58" s="36"/>
      <c r="B58" s="36"/>
      <c r="C58" s="36"/>
      <c r="D58" s="36"/>
      <c r="E58" s="36"/>
      <c r="F58" s="34"/>
      <c r="G58" s="57"/>
      <c r="H58" s="36"/>
    </row>
    <row r="59" spans="1:8" x14ac:dyDescent="0.25">
      <c r="A59" s="36"/>
      <c r="B59" s="36"/>
      <c r="C59" s="36"/>
      <c r="D59" s="36"/>
      <c r="E59" s="36"/>
      <c r="F59" s="34"/>
      <c r="G59" s="57"/>
      <c r="H59" s="36"/>
    </row>
    <row r="60" spans="1:8" x14ac:dyDescent="0.25">
      <c r="A60" s="34"/>
      <c r="B60" s="34"/>
      <c r="C60" s="34"/>
      <c r="D60" s="34"/>
      <c r="E60" s="34"/>
      <c r="F60" s="57"/>
      <c r="G60" s="36"/>
    </row>
    <row r="61" spans="1:8" x14ac:dyDescent="0.25">
      <c r="A61" s="34"/>
      <c r="B61" s="34"/>
      <c r="C61" s="34"/>
      <c r="D61" s="34"/>
      <c r="E61" s="34"/>
      <c r="F61" s="57"/>
      <c r="G61" s="57"/>
    </row>
    <row r="62" spans="1:8" x14ac:dyDescent="0.25">
      <c r="A62" s="34"/>
      <c r="B62" s="36"/>
      <c r="C62" s="36"/>
      <c r="D62" s="36"/>
      <c r="E62" s="36"/>
      <c r="F62" s="57"/>
      <c r="G62" s="36"/>
    </row>
    <row r="63" spans="1:8" x14ac:dyDescent="0.25">
      <c r="A63" s="34"/>
      <c r="B63" s="34"/>
      <c r="C63" s="34"/>
      <c r="D63" s="34"/>
      <c r="E63" s="34"/>
      <c r="F63" s="57"/>
      <c r="G63" s="57"/>
    </row>
    <row r="64" spans="1:8" x14ac:dyDescent="0.25">
      <c r="A64" s="34"/>
      <c r="B64" s="36"/>
      <c r="C64" s="36"/>
      <c r="D64" s="36"/>
      <c r="E64" s="36"/>
      <c r="F64" s="57"/>
      <c r="G64" s="36"/>
    </row>
  </sheetData>
  <conditionalFormatting sqref="A3:I1048576">
    <cfRule type="expression" dxfId="22" priority="1">
      <formula>AND($D3="Black",$I3&lt;21)</formula>
    </cfRule>
  </conditionalFormatting>
  <conditionalFormatting sqref="E1">
    <cfRule type="duplicateValues" dxfId="21" priority="8"/>
    <cfRule type="duplicateValues" dxfId="20" priority="9"/>
    <cfRule type="duplicateValues" dxfId="19" priority="10"/>
    <cfRule type="duplicateValues" dxfId="18" priority="11"/>
  </conditionalFormatting>
  <conditionalFormatting sqref="E1:E45">
    <cfRule type="duplicateValues" dxfId="17" priority="12"/>
    <cfRule type="duplicateValues" dxfId="16" priority="13"/>
    <cfRule type="duplicateValues" dxfId="15" priority="14"/>
  </conditionalFormatting>
  <conditionalFormatting sqref="E1:E56">
    <cfRule type="duplicateValues" dxfId="14" priority="5"/>
    <cfRule type="duplicateValues" dxfId="13" priority="6"/>
    <cfRule type="duplicateValues" dxfId="12" priority="7"/>
  </conditionalFormatting>
  <conditionalFormatting sqref="E2:E42">
    <cfRule type="duplicateValues" dxfId="11" priority="2"/>
    <cfRule type="duplicateValues" dxfId="10" priority="3"/>
  </conditionalFormatting>
  <conditionalFormatting sqref="E2:E45">
    <cfRule type="duplicateValues" dxfId="9" priority="4"/>
  </conditionalFormatting>
  <conditionalFormatting sqref="E57:E59">
    <cfRule type="duplicateValues" dxfId="8" priority="15"/>
    <cfRule type="duplicateValues" dxfId="7" priority="16"/>
    <cfRule type="duplicateValues" dxfId="6" priority="17"/>
  </conditionalFormatting>
  <conditionalFormatting sqref="E60:E62">
    <cfRule type="duplicateValues" dxfId="5" priority="57"/>
  </conditionalFormatting>
  <conditionalFormatting sqref="E64">
    <cfRule type="duplicateValues" dxfId="4" priority="56"/>
  </conditionalFormatting>
  <conditionalFormatting sqref="E93:E1048522">
    <cfRule type="duplicateValues" dxfId="3" priority="58"/>
    <cfRule type="duplicateValues" dxfId="2" priority="59"/>
    <cfRule type="duplicateValues" dxfId="1" priority="6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Recognized Poomsae</vt:lpstr>
      <vt:lpstr>Freestyle Poomsae</vt:lpstr>
      <vt:lpstr>Dragon</vt:lpstr>
      <vt:lpstr>Tiger</vt:lpstr>
      <vt:lpstr>Youth</vt:lpstr>
      <vt:lpstr>Cadet</vt:lpstr>
      <vt:lpstr>Junior</vt:lpstr>
      <vt:lpstr>U30</vt:lpstr>
      <vt:lpstr>U40</vt:lpstr>
      <vt:lpstr>U50</vt:lpstr>
      <vt:lpstr>U60</vt:lpstr>
      <vt:lpstr>U65</vt:lpstr>
      <vt:lpstr>O65</vt:lpstr>
      <vt:lpstr>O70</vt:lpstr>
      <vt:lpstr>Youth Free</vt:lpstr>
      <vt:lpstr>12-17 Free</vt:lpstr>
      <vt:lpstr>O18 Free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Newman</dc:creator>
  <cp:lastModifiedBy>Katie Cleveland</cp:lastModifiedBy>
  <dcterms:created xsi:type="dcterms:W3CDTF">2024-09-26T20:59:44Z</dcterms:created>
  <dcterms:modified xsi:type="dcterms:W3CDTF">2026-09-02T19:21:12Z</dcterms:modified>
</cp:coreProperties>
</file>